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fileSharing readOnlyRecommended="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5260673\source\l2l-python\"/>
    </mc:Choice>
  </mc:AlternateContent>
  <xr:revisionPtr revIDLastSave="0" documentId="13_ncr:1_{BE2E7FF9-92F7-414B-B1E0-7AB24C271E76}" xr6:coauthVersionLast="47" xr6:coauthVersionMax="47" xr10:uidLastSave="{00000000-0000-0000-0000-000000000000}"/>
  <bookViews>
    <workbookView xWindow="-120" yWindow="-120" windowWidth="29040" windowHeight="15720" tabRatio="783" xr2:uid="{00000000-000D-0000-FFFF-FFFF00000000}"/>
  </bookViews>
  <sheets>
    <sheet name="Dayside" sheetId="1" r:id="rId1"/>
    <sheet name="Nightside" sheetId="15" r:id="rId2"/>
    <sheet name="Sunrise" sheetId="17" state="hidden" r:id="rId3"/>
    <sheet name="Cons Snoop" sheetId="6" r:id="rId4"/>
    <sheet name="Raw Data" sheetId="18" r:id="rId5"/>
    <sheet name="Int'l ID's" sheetId="2" state="hidden" r:id="rId6"/>
    <sheet name="Roll IDs" sheetId="12" state="hidden" r:id="rId7"/>
    <sheet name="Data Sheet" sheetId="14" state="hidden" r:id="rId8"/>
  </sheets>
  <definedNames>
    <definedName name="_xlnm._FilterDatabase" localSheetId="3" hidden="1">'Cons Snoop'!$A$1:$B$52347</definedName>
    <definedName name="_xlnm._FilterDatabase" localSheetId="7" hidden="1">'Data Sheet'!$A$1:$B$1</definedName>
    <definedName name="_xlnm._FilterDatabase" localSheetId="4" hidden="1">'Raw Data'!$A$20:$E$2106</definedName>
    <definedName name="CONS_Category">'Data Sheet'!$D$8</definedName>
    <definedName name="First_Track_Number">'Data Sheet'!$D$2</definedName>
    <definedName name="Last_Destination">'Data Sheet'!$D$18</definedName>
    <definedName name="Last_Destination_Data">'Data Sheet'!$D$28</definedName>
    <definedName name="Last_Track_Number">'Data Sheet'!$D$4</definedName>
    <definedName name="Last_URSA">'Data Sheet'!$D$24</definedName>
    <definedName name="Last_URSA_Data">'Data Sheet'!$D$30</definedName>
    <definedName name="Num_Packages">'Data Sheet'!$D$6</definedName>
    <definedName name="Origin_Ramp">'Data Sheet'!$D$12</definedName>
    <definedName name="_xlnm.Print_Area" localSheetId="0">Dayside!$B$1:$U$30</definedName>
    <definedName name="Route_Num">'Data Sheet'!$D$10</definedName>
    <definedName name="ULD_Num">'Data Sheet'!$D$14</definedName>
    <definedName name="Ursa_Count">'Data Sheet'!$D$26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4" i="14" l="1" a="1"/>
  <c r="D24" i="14" s="1"/>
  <c r="D2" i="14"/>
  <c r="D18" i="14" a="1"/>
  <c r="D4" i="14" a="1"/>
  <c r="D18" i="14" l="1"/>
  <c r="D4" i="14"/>
  <c r="D30" i="14" s="1"/>
  <c r="F2" i="6" a="1"/>
  <c r="F2" i="6" l="1"/>
  <c r="K1" i="1"/>
  <c r="D26" i="14"/>
  <c r="K1" i="15" l="1"/>
  <c r="O3" i="1" a="1"/>
  <c r="D14" i="14" a="1"/>
  <c r="D12" i="14" a="1"/>
  <c r="D10" i="14" a="1"/>
  <c r="D8" i="14" a="1"/>
  <c r="D28" i="14" l="1"/>
  <c r="O3" i="1"/>
  <c r="D8" i="14"/>
  <c r="D14" i="14"/>
  <c r="D12" i="14"/>
  <c r="D10" i="14"/>
  <c r="B1" i="6" a="1"/>
  <c r="B1" i="6" l="1"/>
  <c r="D20" i="14"/>
  <c r="G2" i="1" a="1"/>
  <c r="G2" i="1" s="1"/>
  <c r="O3" i="15" s="1"/>
  <c r="O5" i="17"/>
  <c r="D6" i="14" a="1"/>
  <c r="D6" i="14" l="1"/>
  <c r="F22" i="15"/>
  <c r="I22" i="15"/>
  <c r="I10" i="15"/>
  <c r="I21" i="15"/>
  <c r="I9" i="15"/>
  <c r="I20" i="15"/>
  <c r="I5" i="15"/>
  <c r="I19" i="15"/>
  <c r="I7" i="15"/>
  <c r="I18" i="15"/>
  <c r="I6" i="15"/>
  <c r="I17" i="15"/>
  <c r="I16" i="15"/>
  <c r="I4" i="15"/>
  <c r="I15" i="15"/>
  <c r="I11" i="15"/>
  <c r="I14" i="15"/>
  <c r="I13" i="15"/>
  <c r="I12" i="15"/>
  <c r="I8" i="15"/>
  <c r="C22" i="15"/>
  <c r="Q1" i="1"/>
  <c r="C26" i="15"/>
  <c r="F8" i="1"/>
  <c r="I23" i="1"/>
  <c r="C11" i="1"/>
  <c r="C15" i="1"/>
  <c r="F9" i="1"/>
  <c r="C16" i="1"/>
  <c r="I21" i="1"/>
  <c r="L9" i="1"/>
  <c r="L15" i="1"/>
  <c r="C25" i="1"/>
  <c r="C26" i="1"/>
  <c r="F24" i="1"/>
  <c r="I25" i="1"/>
  <c r="I24" i="1"/>
  <c r="F2" i="12"/>
  <c r="O3" i="17"/>
  <c r="O5" i="15"/>
  <c r="O7" i="15" l="1"/>
  <c r="U14" i="1"/>
  <c r="C7" i="1" l="1"/>
  <c r="L18" i="1"/>
  <c r="F17" i="15"/>
  <c r="L17" i="1"/>
  <c r="F11" i="15"/>
  <c r="L11" i="1"/>
  <c r="C5" i="1"/>
  <c r="L19" i="1"/>
  <c r="I13" i="1"/>
  <c r="C21" i="15"/>
  <c r="I22" i="1"/>
  <c r="F20" i="15"/>
  <c r="L5" i="1"/>
  <c r="F17" i="1"/>
  <c r="C20" i="1"/>
  <c r="I9" i="1"/>
  <c r="F21" i="15"/>
  <c r="I15" i="1"/>
  <c r="I10" i="1"/>
  <c r="F5" i="15"/>
  <c r="L21" i="1"/>
  <c r="F15" i="15"/>
  <c r="F11" i="1"/>
  <c r="F6" i="1"/>
  <c r="C4" i="15"/>
  <c r="F10" i="1"/>
  <c r="C15" i="15"/>
  <c r="F25" i="1"/>
  <c r="C24" i="1"/>
  <c r="F7" i="15"/>
  <c r="F18" i="1"/>
  <c r="F14" i="1"/>
  <c r="F12" i="15"/>
  <c r="L8" i="1"/>
  <c r="L25" i="1"/>
  <c r="C18" i="15"/>
  <c r="F5" i="1"/>
  <c r="L12" i="1"/>
  <c r="F19" i="1"/>
  <c r="I20" i="1"/>
  <c r="L13" i="1"/>
  <c r="C12" i="15"/>
  <c r="C22" i="1"/>
  <c r="L6" i="1"/>
  <c r="C3" i="15"/>
  <c r="C21" i="1"/>
  <c r="F12" i="1"/>
  <c r="C14" i="1"/>
  <c r="C9" i="1"/>
  <c r="C11" i="15"/>
  <c r="F3" i="15"/>
  <c r="F20" i="1"/>
  <c r="F7" i="1"/>
  <c r="F18" i="15"/>
  <c r="F14" i="15"/>
  <c r="C10" i="15"/>
  <c r="L20" i="1"/>
  <c r="L7" i="1"/>
  <c r="F23" i="1"/>
  <c r="C17" i="1"/>
  <c r="I11" i="1"/>
  <c r="C8" i="1"/>
  <c r="I3" i="15"/>
  <c r="I8" i="1"/>
  <c r="C10" i="1"/>
  <c r="C9" i="15"/>
  <c r="I6" i="1"/>
  <c r="C19" i="1"/>
  <c r="F19" i="15"/>
  <c r="F13" i="1"/>
  <c r="F21" i="1"/>
  <c r="C5" i="15"/>
  <c r="I12" i="1"/>
  <c r="I18" i="1"/>
  <c r="I5" i="1"/>
  <c r="C14" i="15"/>
  <c r="L22" i="1"/>
  <c r="F9" i="15"/>
  <c r="F8" i="15"/>
  <c r="L16" i="1"/>
  <c r="I17" i="1"/>
  <c r="I7" i="1"/>
  <c r="F22" i="1"/>
  <c r="F16" i="1"/>
  <c r="F15" i="1"/>
  <c r="F10" i="15"/>
  <c r="C6" i="15"/>
  <c r="C18" i="1"/>
  <c r="C17" i="15"/>
  <c r="C13" i="15"/>
  <c r="C16" i="15"/>
  <c r="I14" i="1"/>
  <c r="F4" i="15"/>
  <c r="I16" i="1"/>
  <c r="C23" i="1"/>
  <c r="C13" i="1"/>
  <c r="C12" i="1"/>
  <c r="L24" i="1"/>
  <c r="L14" i="1"/>
  <c r="L23" i="1"/>
  <c r="C7" i="15"/>
  <c r="I19" i="1"/>
  <c r="L10" i="1"/>
  <c r="F6" i="15"/>
  <c r="F16" i="15"/>
  <c r="F13" i="15"/>
  <c r="C20" i="15"/>
  <c r="C8" i="15"/>
  <c r="C19" i="15"/>
  <c r="K1" i="17"/>
  <c r="O7" i="17" l="1"/>
  <c r="C20" i="17" l="1"/>
  <c r="L2" i="2" l="1"/>
  <c r="I2" i="2"/>
  <c r="AA2" i="2"/>
  <c r="X2" i="2"/>
  <c r="U2" i="2"/>
  <c r="R2" i="2"/>
  <c r="O2" i="2"/>
  <c r="I2" i="12"/>
  <c r="U2" i="12"/>
  <c r="C3" i="17"/>
  <c r="F2" i="2"/>
  <c r="C2" i="12"/>
  <c r="C2" i="2"/>
  <c r="O2" i="12"/>
  <c r="R2" i="12"/>
  <c r="L2" i="12"/>
  <c r="F12" i="2" l="1"/>
  <c r="I22" i="2"/>
  <c r="X56" i="2"/>
  <c r="I4" i="2"/>
  <c r="I50" i="2"/>
  <c r="L20" i="2"/>
  <c r="C60" i="2"/>
  <c r="L22" i="2"/>
  <c r="C16" i="17"/>
  <c r="F42" i="2"/>
  <c r="F20" i="12"/>
  <c r="R15" i="2"/>
  <c r="X14" i="2"/>
  <c r="I48" i="2"/>
  <c r="C46" i="2"/>
  <c r="L12" i="17"/>
  <c r="U3" i="12"/>
  <c r="C19" i="2"/>
  <c r="F11" i="12"/>
  <c r="U14" i="2"/>
  <c r="C7" i="2"/>
  <c r="X51" i="2"/>
  <c r="F48" i="12"/>
  <c r="AA14" i="2"/>
  <c r="F18" i="12"/>
  <c r="L36" i="2"/>
  <c r="O19" i="2"/>
  <c r="C53" i="2"/>
  <c r="O35" i="2"/>
  <c r="C74" i="2"/>
  <c r="L51" i="2"/>
  <c r="U11" i="2"/>
  <c r="X75" i="2"/>
  <c r="X37" i="2"/>
  <c r="R12" i="12"/>
  <c r="X29" i="2"/>
  <c r="F43" i="2"/>
  <c r="X66" i="2"/>
  <c r="X100" i="2"/>
  <c r="L10" i="2"/>
  <c r="L3" i="2"/>
  <c r="O21" i="2"/>
  <c r="AA7" i="2"/>
  <c r="O17" i="2"/>
  <c r="C11" i="12"/>
  <c r="L19" i="12"/>
  <c r="I15" i="2"/>
  <c r="X87" i="2"/>
  <c r="R4" i="12"/>
  <c r="I40" i="2"/>
  <c r="I47" i="2"/>
  <c r="X33" i="2"/>
  <c r="O8" i="12"/>
  <c r="F37" i="2"/>
  <c r="L9" i="17"/>
  <c r="R23" i="2"/>
  <c r="L24" i="2"/>
  <c r="X46" i="2"/>
  <c r="F28" i="12"/>
  <c r="F36" i="12"/>
  <c r="I7" i="17"/>
  <c r="R13" i="12"/>
  <c r="I41" i="2"/>
  <c r="C15" i="12"/>
  <c r="L35" i="2"/>
  <c r="X96" i="2"/>
  <c r="F10" i="17"/>
  <c r="X86" i="2"/>
  <c r="U20" i="2"/>
  <c r="F28" i="2"/>
  <c r="R20" i="2"/>
  <c r="F5" i="12"/>
  <c r="I6" i="2"/>
  <c r="AA11" i="2"/>
  <c r="F38" i="12"/>
  <c r="F30" i="12"/>
  <c r="R21" i="2"/>
  <c r="C50" i="2"/>
  <c r="R17" i="12"/>
  <c r="I43" i="2"/>
  <c r="C67" i="2"/>
  <c r="X42" i="2"/>
  <c r="L10" i="12"/>
  <c r="C73" i="2"/>
  <c r="X28" i="2"/>
  <c r="I9" i="17"/>
  <c r="X24" i="2"/>
  <c r="X73" i="2"/>
  <c r="F45" i="12"/>
  <c r="I46" i="2"/>
  <c r="C43" i="2"/>
  <c r="L37" i="2"/>
  <c r="R14" i="12"/>
  <c r="L11" i="12"/>
  <c r="F6" i="2"/>
  <c r="U16" i="2"/>
  <c r="C12" i="17"/>
  <c r="F9" i="2"/>
  <c r="O38" i="2"/>
  <c r="X64" i="2"/>
  <c r="C62" i="2"/>
  <c r="C6" i="2"/>
  <c r="C54" i="2"/>
  <c r="X3" i="2"/>
  <c r="I13" i="12"/>
  <c r="L12" i="2"/>
  <c r="C18" i="12"/>
  <c r="R8" i="12"/>
  <c r="L60" i="2"/>
  <c r="F44" i="12"/>
  <c r="L23" i="12"/>
  <c r="C10" i="17"/>
  <c r="U8" i="2"/>
  <c r="C34" i="2"/>
  <c r="C4" i="2"/>
  <c r="C19" i="12"/>
  <c r="I18" i="2"/>
  <c r="C61" i="2"/>
  <c r="X8" i="2"/>
  <c r="C24" i="12"/>
  <c r="F3" i="2"/>
  <c r="X18" i="2"/>
  <c r="C16" i="12"/>
  <c r="X6" i="2"/>
  <c r="U4" i="12"/>
  <c r="X53" i="2"/>
  <c r="L4" i="2"/>
  <c r="R7" i="12"/>
  <c r="L25" i="12"/>
  <c r="X27" i="2"/>
  <c r="F26" i="2"/>
  <c r="C64" i="2"/>
  <c r="X40" i="2"/>
  <c r="C69" i="2"/>
  <c r="F13" i="2"/>
  <c r="I37" i="2"/>
  <c r="X39" i="2"/>
  <c r="C22" i="2"/>
  <c r="F40" i="12"/>
  <c r="R10" i="12"/>
  <c r="F35" i="2"/>
  <c r="I23" i="12"/>
  <c r="L13" i="12"/>
  <c r="F22" i="12"/>
  <c r="L8" i="2"/>
  <c r="O6" i="2"/>
  <c r="O10" i="2"/>
  <c r="F11" i="17"/>
  <c r="R16" i="12"/>
  <c r="R5" i="2"/>
  <c r="X5" i="2"/>
  <c r="F34" i="12"/>
  <c r="I6" i="17"/>
  <c r="O14" i="2"/>
  <c r="O40" i="2"/>
  <c r="L61" i="2"/>
  <c r="C8" i="17"/>
  <c r="F33" i="12"/>
  <c r="F34" i="2"/>
  <c r="F3" i="12"/>
  <c r="C55" i="2"/>
  <c r="X21" i="2"/>
  <c r="L12" i="12"/>
  <c r="U13" i="2"/>
  <c r="X25" i="2"/>
  <c r="L4" i="12"/>
  <c r="R10" i="2"/>
  <c r="F42" i="12"/>
  <c r="C63" i="2"/>
  <c r="F27" i="12"/>
  <c r="O3" i="12"/>
  <c r="U25" i="2"/>
  <c r="C52" i="2"/>
  <c r="L10" i="15"/>
  <c r="C21" i="12"/>
  <c r="L43" i="2"/>
  <c r="I29" i="2"/>
  <c r="X74" i="2"/>
  <c r="L7" i="2"/>
  <c r="I23" i="2"/>
  <c r="O7" i="12"/>
  <c r="O22" i="1"/>
  <c r="O10" i="12"/>
  <c r="X16" i="2"/>
  <c r="C59" i="2"/>
  <c r="U24" i="2"/>
  <c r="I3" i="17"/>
  <c r="I3" i="2"/>
  <c r="I19" i="17"/>
  <c r="X50" i="2"/>
  <c r="O41" i="2"/>
  <c r="F35" i="12"/>
  <c r="L38" i="2"/>
  <c r="U6" i="2"/>
  <c r="F24" i="12"/>
  <c r="C3" i="12"/>
  <c r="I33" i="2"/>
  <c r="I17" i="12"/>
  <c r="F25" i="2"/>
  <c r="X15" i="2"/>
  <c r="C51" i="2"/>
  <c r="C28" i="2"/>
  <c r="F31" i="12"/>
  <c r="R3" i="2"/>
  <c r="X69" i="2"/>
  <c r="L33" i="2"/>
  <c r="X71" i="2"/>
  <c r="L29" i="2"/>
  <c r="O24" i="2"/>
  <c r="O28" i="2"/>
  <c r="X36" i="2"/>
  <c r="X83" i="2"/>
  <c r="L21" i="2"/>
  <c r="L5" i="2"/>
  <c r="I18" i="12"/>
  <c r="AA8" i="2"/>
  <c r="I25" i="2"/>
  <c r="O25" i="2"/>
  <c r="I17" i="2"/>
  <c r="X101" i="2"/>
  <c r="F41" i="12"/>
  <c r="AA4" i="2"/>
  <c r="R13" i="2"/>
  <c r="F43" i="12"/>
  <c r="F26" i="12"/>
  <c r="F36" i="2"/>
  <c r="F9" i="17"/>
  <c r="C42" i="2"/>
  <c r="F17" i="12"/>
  <c r="F4" i="12"/>
  <c r="C4" i="17"/>
  <c r="C48" i="2"/>
  <c r="C21" i="2"/>
  <c r="X26" i="2"/>
  <c r="L13" i="2"/>
  <c r="O3" i="2"/>
  <c r="I20" i="12"/>
  <c r="X92" i="2"/>
  <c r="O32" i="2"/>
  <c r="C5" i="2"/>
  <c r="X68" i="2"/>
  <c r="U5" i="2"/>
  <c r="F14" i="12"/>
  <c r="X55" i="2"/>
  <c r="C39" i="2"/>
  <c r="C65" i="2"/>
  <c r="C11" i="17"/>
  <c r="X103" i="2"/>
  <c r="C8" i="12"/>
  <c r="I38" i="2"/>
  <c r="X11" i="2"/>
  <c r="X41" i="2"/>
  <c r="C10" i="2"/>
  <c r="F12" i="12"/>
  <c r="X70" i="2"/>
  <c r="R7" i="2"/>
  <c r="L16" i="2"/>
  <c r="X34" i="2"/>
  <c r="C32" i="2"/>
  <c r="C44" i="2"/>
  <c r="X89" i="2"/>
  <c r="I51" i="2"/>
  <c r="R9" i="12"/>
  <c r="X91" i="2"/>
  <c r="I17" i="17"/>
  <c r="I39" i="2"/>
  <c r="I32" i="2"/>
  <c r="F13" i="12"/>
  <c r="R6" i="2"/>
  <c r="F24" i="2"/>
  <c r="F20" i="17"/>
  <c r="L19" i="2"/>
  <c r="F8" i="17"/>
  <c r="C45" i="2"/>
  <c r="X20" i="2"/>
  <c r="F31" i="2"/>
  <c r="L54" i="2"/>
  <c r="X77" i="2"/>
  <c r="O15" i="2"/>
  <c r="I4" i="17"/>
  <c r="F17" i="2"/>
  <c r="F16" i="2"/>
  <c r="C18" i="2"/>
  <c r="U12" i="2"/>
  <c r="I14" i="2"/>
  <c r="F14" i="17"/>
  <c r="F15" i="17"/>
  <c r="O9" i="12"/>
  <c r="O36" i="2"/>
  <c r="X44" i="2"/>
  <c r="F39" i="12"/>
  <c r="U29" i="2"/>
  <c r="F39" i="2"/>
  <c r="L59" i="2"/>
  <c r="X85" i="2"/>
  <c r="I8" i="12"/>
  <c r="F13" i="17"/>
  <c r="O23" i="1"/>
  <c r="X10" i="2"/>
  <c r="I13" i="2"/>
  <c r="R16" i="2"/>
  <c r="L55" i="2"/>
  <c r="F33" i="2"/>
  <c r="C17" i="12"/>
  <c r="L25" i="2"/>
  <c r="X72" i="2"/>
  <c r="U3" i="2"/>
  <c r="R18" i="12"/>
  <c r="I16" i="17"/>
  <c r="O4" i="2"/>
  <c r="X17" i="2"/>
  <c r="O7" i="2"/>
  <c r="F4" i="2"/>
  <c r="U9" i="2"/>
  <c r="C35" i="2"/>
  <c r="R9" i="2"/>
  <c r="I5" i="12"/>
  <c r="O5" i="2"/>
  <c r="C17" i="2"/>
  <c r="L17" i="2"/>
  <c r="L9" i="2"/>
  <c r="C14" i="12"/>
  <c r="C6" i="12"/>
  <c r="X47" i="2"/>
  <c r="F7" i="17"/>
  <c r="L26" i="12"/>
  <c r="U27" i="2"/>
  <c r="I10" i="2"/>
  <c r="X79" i="2"/>
  <c r="U26" i="2"/>
  <c r="F23" i="2"/>
  <c r="C47" i="2"/>
  <c r="O11" i="2"/>
  <c r="F18" i="2"/>
  <c r="I12" i="17"/>
  <c r="I3" i="12"/>
  <c r="L20" i="12"/>
  <c r="C7" i="12"/>
  <c r="L46" i="2"/>
  <c r="C38" i="2"/>
  <c r="I5" i="2"/>
  <c r="O20" i="2"/>
  <c r="X35" i="2"/>
  <c r="L41" i="2"/>
  <c r="I49" i="2"/>
  <c r="AA5" i="2"/>
  <c r="C14" i="17"/>
  <c r="X23" i="2"/>
  <c r="C15" i="2"/>
  <c r="X78" i="2"/>
  <c r="L3" i="12"/>
  <c r="X32" i="2"/>
  <c r="I9" i="12"/>
  <c r="C15" i="17"/>
  <c r="I5" i="17"/>
  <c r="O12" i="12"/>
  <c r="I15" i="12"/>
  <c r="X57" i="2"/>
  <c r="I36" i="2"/>
  <c r="R15" i="12"/>
  <c r="R6" i="12"/>
  <c r="F7" i="12"/>
  <c r="F12" i="17"/>
  <c r="F9" i="12"/>
  <c r="X54" i="2"/>
  <c r="I16" i="12"/>
  <c r="F29" i="12"/>
  <c r="F6" i="17"/>
  <c r="F15" i="12"/>
  <c r="L18" i="12"/>
  <c r="O31" i="2"/>
  <c r="I35" i="2"/>
  <c r="F5" i="2"/>
  <c r="I14" i="17"/>
  <c r="X88" i="2"/>
  <c r="F10" i="12"/>
  <c r="X59" i="2"/>
  <c r="I9" i="2"/>
  <c r="AA9" i="2"/>
  <c r="U28" i="2"/>
  <c r="C36" i="2"/>
  <c r="F18" i="17"/>
  <c r="C66" i="2"/>
  <c r="L6" i="2"/>
  <c r="C68" i="2"/>
  <c r="X31" i="2"/>
  <c r="C23" i="2"/>
  <c r="O8" i="2"/>
  <c r="X104" i="2"/>
  <c r="U6" i="12"/>
  <c r="L11" i="2"/>
  <c r="F40" i="2"/>
  <c r="AA10" i="2"/>
  <c r="F27" i="2"/>
  <c r="X67" i="2"/>
  <c r="L21" i="12"/>
  <c r="I21" i="12"/>
  <c r="AA6" i="2"/>
  <c r="L52" i="2"/>
  <c r="R19" i="12"/>
  <c r="O23" i="2"/>
  <c r="O11" i="12"/>
  <c r="L40" i="2"/>
  <c r="X95" i="2"/>
  <c r="C57" i="2"/>
  <c r="L28" i="2"/>
  <c r="L23" i="2"/>
  <c r="U19" i="2"/>
  <c r="AA3" i="2"/>
  <c r="I10" i="12"/>
  <c r="R17" i="2"/>
  <c r="I7" i="2"/>
  <c r="I19" i="2"/>
  <c r="C14" i="2"/>
  <c r="I14" i="12"/>
  <c r="C27" i="2"/>
  <c r="F17" i="17"/>
  <c r="O29" i="2"/>
  <c r="C17" i="17"/>
  <c r="X22" i="2"/>
  <c r="C7" i="17"/>
  <c r="X63" i="2"/>
  <c r="I4" i="12"/>
  <c r="I21" i="2"/>
  <c r="X81" i="2"/>
  <c r="I11" i="12"/>
  <c r="O37" i="2"/>
  <c r="C6" i="17"/>
  <c r="F6" i="12"/>
  <c r="X90" i="2"/>
  <c r="F19" i="12"/>
  <c r="O6" i="12"/>
  <c r="F25" i="12"/>
  <c r="L58" i="2"/>
  <c r="C30" i="2"/>
  <c r="I53" i="2"/>
  <c r="X48" i="2"/>
  <c r="L48" i="2"/>
  <c r="I42" i="2"/>
  <c r="O5" i="12"/>
  <c r="I19" i="12"/>
  <c r="C22" i="12"/>
  <c r="C10" i="12"/>
  <c r="F20" i="2"/>
  <c r="F41" i="2"/>
  <c r="R22" i="2"/>
  <c r="X93" i="2"/>
  <c r="L22" i="12"/>
  <c r="X4" i="2"/>
  <c r="L14" i="12"/>
  <c r="O13" i="2"/>
  <c r="C20" i="12"/>
  <c r="X58" i="2"/>
  <c r="L17" i="12"/>
  <c r="X76" i="2"/>
  <c r="U5" i="12"/>
  <c r="L26" i="2"/>
  <c r="O18" i="2"/>
  <c r="X105" i="2"/>
  <c r="C23" i="12"/>
  <c r="X84" i="2"/>
  <c r="X13" i="2"/>
  <c r="C26" i="2"/>
  <c r="F3" i="17"/>
  <c r="C49" i="2"/>
  <c r="X82" i="2"/>
  <c r="L32" i="2"/>
  <c r="X19" i="2"/>
  <c r="L47" i="2"/>
  <c r="L8" i="12"/>
  <c r="X52" i="2"/>
  <c r="X7" i="2"/>
  <c r="C4" i="12"/>
  <c r="U22" i="2"/>
  <c r="C72" i="2"/>
  <c r="C13" i="2"/>
  <c r="O9" i="2"/>
  <c r="F37" i="12"/>
  <c r="O12" i="2"/>
  <c r="X30" i="2"/>
  <c r="R20" i="12"/>
  <c r="I8" i="17"/>
  <c r="L30" i="2"/>
  <c r="R19" i="2"/>
  <c r="O39" i="2"/>
  <c r="L42" i="2"/>
  <c r="I10" i="17"/>
  <c r="F22" i="2"/>
  <c r="C29" i="2"/>
  <c r="F46" i="12"/>
  <c r="O27" i="2"/>
  <c r="I45" i="2"/>
  <c r="U21" i="2"/>
  <c r="O4" i="12"/>
  <c r="X98" i="2"/>
  <c r="F14" i="2"/>
  <c r="I34" i="2"/>
  <c r="C5" i="17"/>
  <c r="L6" i="12"/>
  <c r="C24" i="2"/>
  <c r="C56" i="2"/>
  <c r="F38" i="2"/>
  <c r="I11" i="2"/>
  <c r="I15" i="17"/>
  <c r="F16" i="12"/>
  <c r="X45" i="2"/>
  <c r="L34" i="2"/>
  <c r="C9" i="2"/>
  <c r="F7" i="2"/>
  <c r="L11" i="15"/>
  <c r="C9" i="17"/>
  <c r="F32" i="12"/>
  <c r="C58" i="2"/>
  <c r="C26" i="12"/>
  <c r="F19" i="17"/>
  <c r="I7" i="12"/>
  <c r="F15" i="2"/>
  <c r="C25" i="12"/>
  <c r="U30" i="2"/>
  <c r="F23" i="12"/>
  <c r="C13" i="17"/>
  <c r="I28" i="2"/>
  <c r="X62" i="2"/>
  <c r="L15" i="12"/>
  <c r="L44" i="2"/>
  <c r="I30" i="2"/>
  <c r="X80" i="2"/>
  <c r="F21" i="2"/>
  <c r="X9" i="2"/>
  <c r="L56" i="2"/>
  <c r="I27" i="2"/>
  <c r="O34" i="2"/>
  <c r="AA13" i="2"/>
  <c r="F30" i="2"/>
  <c r="L18" i="2"/>
  <c r="C75" i="2"/>
  <c r="I44" i="2"/>
  <c r="I12" i="12"/>
  <c r="U7" i="2"/>
  <c r="F8" i="2"/>
  <c r="X102" i="2"/>
  <c r="I20" i="17"/>
  <c r="C37" i="2"/>
  <c r="C31" i="2"/>
  <c r="L49" i="2"/>
  <c r="O26" i="2"/>
  <c r="I18" i="17"/>
  <c r="X99" i="2"/>
  <c r="C25" i="2"/>
  <c r="U15" i="2"/>
  <c r="F32" i="2"/>
  <c r="C16" i="2"/>
  <c r="R5" i="12"/>
  <c r="C33" i="2"/>
  <c r="C21" i="17"/>
  <c r="L27" i="2"/>
  <c r="F21" i="12"/>
  <c r="C9" i="12"/>
  <c r="F29" i="2"/>
  <c r="O42" i="2"/>
  <c r="X43" i="2"/>
  <c r="L15" i="2"/>
  <c r="L7" i="12"/>
  <c r="R4" i="2"/>
  <c r="F4" i="17"/>
  <c r="X38" i="2"/>
  <c r="F11" i="2"/>
  <c r="C27" i="12"/>
  <c r="R8" i="2"/>
  <c r="X106" i="2"/>
  <c r="C12" i="12"/>
  <c r="C12" i="2"/>
  <c r="I11" i="17"/>
  <c r="X12" i="2"/>
  <c r="X60" i="2"/>
  <c r="L57" i="2"/>
  <c r="C71" i="2"/>
  <c r="L31" i="2"/>
  <c r="O33" i="2"/>
  <c r="C40" i="2"/>
  <c r="O22" i="2"/>
  <c r="I26" i="2"/>
  <c r="F8" i="12"/>
  <c r="O16" i="2"/>
  <c r="I12" i="2"/>
  <c r="L53" i="2"/>
  <c r="I16" i="2"/>
  <c r="C11" i="2"/>
  <c r="I52" i="2"/>
  <c r="F47" i="12"/>
  <c r="L45" i="2"/>
  <c r="C20" i="2"/>
  <c r="O30" i="2"/>
  <c r="L11" i="17"/>
  <c r="X97" i="2"/>
  <c r="L5" i="12"/>
  <c r="C8" i="2"/>
  <c r="L39" i="2"/>
  <c r="C3" i="2"/>
  <c r="U10" i="2"/>
  <c r="X65" i="2"/>
  <c r="C41" i="2"/>
  <c r="L50" i="2"/>
  <c r="R11" i="12"/>
  <c r="R3" i="12"/>
  <c r="AA12" i="2"/>
  <c r="X61" i="2"/>
  <c r="C13" i="12"/>
  <c r="L24" i="12"/>
  <c r="R18" i="2"/>
  <c r="X49" i="2"/>
  <c r="I20" i="2"/>
  <c r="R12" i="2"/>
  <c r="X94" i="2"/>
  <c r="C70" i="2"/>
  <c r="F5" i="17"/>
  <c r="C5" i="12"/>
  <c r="F44" i="2"/>
  <c r="F19" i="2"/>
  <c r="L9" i="12"/>
  <c r="U23" i="2"/>
  <c r="R11" i="2"/>
  <c r="U18" i="2"/>
  <c r="F10" i="2"/>
  <c r="I6" i="12"/>
  <c r="I22" i="12"/>
  <c r="I31" i="2"/>
  <c r="L16" i="12"/>
  <c r="I24" i="12"/>
  <c r="I13" i="17"/>
  <c r="L14" i="2"/>
  <c r="U4" i="2"/>
  <c r="I24" i="2"/>
  <c r="C30" i="1"/>
  <c r="R14" i="2"/>
  <c r="F16" i="17"/>
  <c r="U17" i="2"/>
  <c r="I8" i="2"/>
  <c r="R21" i="12" l="1"/>
  <c r="X107" i="2"/>
  <c r="L4" i="17" s="1"/>
  <c r="U7" i="12"/>
  <c r="AA15" i="2"/>
  <c r="L5" i="15" s="1"/>
  <c r="I25" i="12"/>
  <c r="O13" i="12"/>
  <c r="C6" i="1" s="1"/>
  <c r="C28" i="12"/>
  <c r="C29" i="1" s="1"/>
  <c r="F49" i="12"/>
  <c r="C25" i="15" s="1"/>
  <c r="F45" i="2"/>
  <c r="O20" i="1" s="1"/>
  <c r="L62" i="2"/>
  <c r="O18" i="1" s="1"/>
  <c r="U31" i="2"/>
  <c r="L6" i="17" s="1"/>
  <c r="L27" i="12"/>
  <c r="I54" i="2"/>
  <c r="O43" i="2"/>
  <c r="K18" i="17"/>
  <c r="R24" i="2"/>
  <c r="C76" i="2"/>
  <c r="O19" i="1" s="1"/>
  <c r="E30" i="1" l="1"/>
  <c r="K16" i="15" s="1"/>
  <c r="L5" i="17"/>
  <c r="L6" i="15"/>
  <c r="O21" i="1"/>
  <c r="L3" i="17"/>
  <c r="L3" i="15"/>
  <c r="L4" i="15"/>
  <c r="L10" i="17"/>
  <c r="O24" i="1"/>
  <c r="L9" i="15"/>
  <c r="L8" i="17"/>
  <c r="L8" i="15"/>
  <c r="O25" i="1"/>
  <c r="O26" i="1"/>
  <c r="L7" i="17"/>
  <c r="L7" i="15"/>
  <c r="E28" i="1" l="1"/>
  <c r="H28" i="1" s="1"/>
  <c r="K13" i="15"/>
  <c r="C24" i="15" s="1"/>
  <c r="C28" i="1"/>
  <c r="Q22" i="1" s="1"/>
  <c r="C22" i="17"/>
  <c r="C19" i="17"/>
  <c r="K15" i="17"/>
  <c r="K21" i="17" s="1"/>
  <c r="K19" i="15" l="1"/>
  <c r="P9" i="15"/>
  <c r="U20" i="1"/>
  <c r="Q20" i="1"/>
  <c r="Q6" i="1"/>
  <c r="P9" i="17"/>
  <c r="U18" i="1"/>
  <c r="U19" i="1" l="1"/>
  <c r="Q9" i="1" s="1"/>
  <c r="Q13" i="1"/>
  <c r="U5" i="1"/>
  <c r="U8" i="1"/>
  <c r="U3" i="1"/>
  <c r="U4" i="1"/>
  <c r="U6" i="1"/>
  <c r="U10" i="1"/>
  <c r="U9" i="1"/>
  <c r="U7" i="1"/>
  <c r="U11" i="1" l="1"/>
  <c r="O22" i="15" s="1"/>
  <c r="O18" i="15"/>
  <c r="P17" i="17"/>
  <c r="P18" i="17"/>
  <c r="O19" i="15"/>
  <c r="O20" i="15"/>
  <c r="P19" i="17"/>
  <c r="P14" i="17"/>
  <c r="O15" i="15"/>
  <c r="P20" i="17"/>
  <c r="O21" i="15"/>
  <c r="P15" i="17"/>
  <c r="O16" i="15"/>
  <c r="P16" i="17"/>
  <c r="O17" i="15"/>
  <c r="P13" i="17"/>
  <c r="O14" i="15"/>
  <c r="P21" i="1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<sst xmlns="http://schemas.openxmlformats.org/spreadsheetml/2006/main" count="54428" uniqueCount="26877">
  <si>
    <t>ATL</t>
  </si>
  <si>
    <t>BOS</t>
  </si>
  <si>
    <t>CID</t>
  </si>
  <si>
    <t>CLE</t>
  </si>
  <si>
    <t>CLT</t>
  </si>
  <si>
    <t>CVG</t>
  </si>
  <si>
    <t>DAY</t>
  </si>
  <si>
    <t>DEN</t>
  </si>
  <si>
    <t>DFW</t>
  </si>
  <si>
    <t>DTW</t>
  </si>
  <si>
    <t>EWR</t>
  </si>
  <si>
    <t>GRR</t>
  </si>
  <si>
    <t>GSP</t>
  </si>
  <si>
    <t>IND</t>
  </si>
  <si>
    <t>JFK</t>
  </si>
  <si>
    <t>LCK</t>
  </si>
  <si>
    <t>MCI</t>
  </si>
  <si>
    <t>MSP</t>
  </si>
  <si>
    <t>OMA</t>
  </si>
  <si>
    <t>ORD</t>
  </si>
  <si>
    <t>PHL</t>
  </si>
  <si>
    <t>PIT</t>
  </si>
  <si>
    <t>RDU</t>
  </si>
  <si>
    <t>ORF</t>
  </si>
  <si>
    <t>RIC</t>
  </si>
  <si>
    <t>SBN</t>
  </si>
  <si>
    <t>SDF</t>
  </si>
  <si>
    <t>STL</t>
  </si>
  <si>
    <t>TYS</t>
  </si>
  <si>
    <t>MDT</t>
  </si>
  <si>
    <t>ABE</t>
  </si>
  <si>
    <t>LAX</t>
  </si>
  <si>
    <t>OAK</t>
  </si>
  <si>
    <t>CDG</t>
  </si>
  <si>
    <t>YYZ</t>
  </si>
  <si>
    <t>ANC</t>
  </si>
  <si>
    <t>BNA</t>
  </si>
  <si>
    <t>ASIA</t>
  </si>
  <si>
    <t>BDL</t>
  </si>
  <si>
    <t>PHX</t>
  </si>
  <si>
    <t>YMX</t>
  </si>
  <si>
    <t>SAN</t>
  </si>
  <si>
    <t>YOW</t>
  </si>
  <si>
    <t>LGB</t>
  </si>
  <si>
    <t>SNA</t>
  </si>
  <si>
    <t>BUR</t>
  </si>
  <si>
    <t>SEA</t>
  </si>
  <si>
    <t>DSM</t>
  </si>
  <si>
    <t>MSN</t>
  </si>
  <si>
    <t>STN</t>
  </si>
  <si>
    <t>Total Domestic</t>
  </si>
  <si>
    <t xml:space="preserve"> </t>
  </si>
  <si>
    <t>Total Int'l</t>
  </si>
  <si>
    <t>CHA</t>
  </si>
  <si>
    <t>HTS</t>
  </si>
  <si>
    <t>MKE</t>
  </si>
  <si>
    <t>SWF</t>
  </si>
  <si>
    <t>MEM</t>
  </si>
  <si>
    <t>ALG</t>
  </si>
  <si>
    <t>AMS</t>
  </si>
  <si>
    <t>ARN</t>
  </si>
  <si>
    <t>BAH</t>
  </si>
  <si>
    <t>BCN</t>
  </si>
  <si>
    <t>BRU</t>
  </si>
  <si>
    <t>BLL</t>
  </si>
  <si>
    <t>BTS</t>
  </si>
  <si>
    <t>CPH</t>
  </si>
  <si>
    <t>DXB</t>
  </si>
  <si>
    <t>EIN</t>
  </si>
  <si>
    <t>HEL</t>
  </si>
  <si>
    <t>KBL</t>
  </si>
  <si>
    <t>KNO</t>
  </si>
  <si>
    <t>MXP</t>
  </si>
  <si>
    <t>RTM</t>
  </si>
  <si>
    <t>SNN</t>
  </si>
  <si>
    <t>VDD</t>
  </si>
  <si>
    <t>VIE</t>
  </si>
  <si>
    <t>WAW</t>
  </si>
  <si>
    <t>STO</t>
  </si>
  <si>
    <t>YHZ</t>
  </si>
  <si>
    <t>YQM</t>
  </si>
  <si>
    <t>YUL</t>
  </si>
  <si>
    <t>YYT</t>
  </si>
  <si>
    <t>Total</t>
  </si>
  <si>
    <t>DUB</t>
  </si>
  <si>
    <t>MHZ</t>
  </si>
  <si>
    <t>MAN</t>
  </si>
  <si>
    <t>HKG</t>
  </si>
  <si>
    <t>CGK</t>
  </si>
  <si>
    <t>KUL</t>
  </si>
  <si>
    <t>MNL</t>
  </si>
  <si>
    <t>TPE</t>
  </si>
  <si>
    <t>KIX</t>
  </si>
  <si>
    <t>MAD</t>
  </si>
  <si>
    <t>SIN</t>
  </si>
  <si>
    <t>PER</t>
  </si>
  <si>
    <t>PEN</t>
  </si>
  <si>
    <t>BSL</t>
  </si>
  <si>
    <t>DEL</t>
  </si>
  <si>
    <t>GOT</t>
  </si>
  <si>
    <t>PRG</t>
  </si>
  <si>
    <t>CMB</t>
  </si>
  <si>
    <t>OSL</t>
  </si>
  <si>
    <t>LHR</t>
  </si>
  <si>
    <t>CGN</t>
  </si>
  <si>
    <t>JNB</t>
  </si>
  <si>
    <t>MUC</t>
  </si>
  <si>
    <t>ANR</t>
  </si>
  <si>
    <t>BHX</t>
  </si>
  <si>
    <t>AMM</t>
  </si>
  <si>
    <t>GLA</t>
  </si>
  <si>
    <t>PIK</t>
  </si>
  <si>
    <t>CEB</t>
  </si>
  <si>
    <t>CAN</t>
  </si>
  <si>
    <t>HAN</t>
  </si>
  <si>
    <t>NGO</t>
  </si>
  <si>
    <t>PEK</t>
  </si>
  <si>
    <t>SGN</t>
  </si>
  <si>
    <t>BTH</t>
  </si>
  <si>
    <t>PNH</t>
  </si>
  <si>
    <t>VTE</t>
  </si>
  <si>
    <t>SZX</t>
  </si>
  <si>
    <t>ABQ</t>
  </si>
  <si>
    <t>ATW</t>
  </si>
  <si>
    <t>AUS</t>
  </si>
  <si>
    <t>BFM</t>
  </si>
  <si>
    <t>BHM</t>
  </si>
  <si>
    <t>BIL</t>
  </si>
  <si>
    <t>BOI</t>
  </si>
  <si>
    <t>BUF</t>
  </si>
  <si>
    <t>CAE</t>
  </si>
  <si>
    <t>CHS</t>
  </si>
  <si>
    <t>SAT</t>
  </si>
  <si>
    <t>DLH</t>
  </si>
  <si>
    <t>ELP</t>
  </si>
  <si>
    <t>FSD</t>
  </si>
  <si>
    <t>TUL</t>
  </si>
  <si>
    <t>GEG</t>
  </si>
  <si>
    <t>GFK</t>
  </si>
  <si>
    <t>GTF</t>
  </si>
  <si>
    <t>MSY</t>
  </si>
  <si>
    <t>HRL</t>
  </si>
  <si>
    <t>ICT</t>
  </si>
  <si>
    <t>HNL</t>
  </si>
  <si>
    <t>JAX</t>
  </si>
  <si>
    <t>LAS</t>
  </si>
  <si>
    <t>LBB</t>
  </si>
  <si>
    <t>LFT</t>
  </si>
  <si>
    <t>LIT</t>
  </si>
  <si>
    <t>LRD</t>
  </si>
  <si>
    <t>MIA</t>
  </si>
  <si>
    <t>OKC</t>
  </si>
  <si>
    <t>PBI</t>
  </si>
  <si>
    <t>RNO</t>
  </si>
  <si>
    <t>RST</t>
  </si>
  <si>
    <t>RSW</t>
  </si>
  <si>
    <t>SAV</t>
  </si>
  <si>
    <t>SGF</t>
  </si>
  <si>
    <t>SHV</t>
  </si>
  <si>
    <t>TLH</t>
  </si>
  <si>
    <t>TPA</t>
  </si>
  <si>
    <t>YEG</t>
  </si>
  <si>
    <t>YVR</t>
  </si>
  <si>
    <t>YYC</t>
  </si>
  <si>
    <t>YWG</t>
  </si>
  <si>
    <t>BQN</t>
  </si>
  <si>
    <t>SJU</t>
  </si>
  <si>
    <t>PTY</t>
  </si>
  <si>
    <t>OKA</t>
  </si>
  <si>
    <t>MTY</t>
  </si>
  <si>
    <t>MEL</t>
  </si>
  <si>
    <t>ICN</t>
  </si>
  <si>
    <t>GUM</t>
  </si>
  <si>
    <t>TLC</t>
  </si>
  <si>
    <t>BOG</t>
  </si>
  <si>
    <t>BKK</t>
  </si>
  <si>
    <t>BDA</t>
  </si>
  <si>
    <t>RAR</t>
  </si>
  <si>
    <t>AKL</t>
  </si>
  <si>
    <t>GDL</t>
  </si>
  <si>
    <t>SJD</t>
  </si>
  <si>
    <t>SYD</t>
  </si>
  <si>
    <t>TLV</t>
  </si>
  <si>
    <t>VCP</t>
  </si>
  <si>
    <t>VLN</t>
  </si>
  <si>
    <t>ALB</t>
  </si>
  <si>
    <t>BTV</t>
  </si>
  <si>
    <t>COS</t>
  </si>
  <si>
    <t>CPR</t>
  </si>
  <si>
    <t>ELM</t>
  </si>
  <si>
    <t>FNT</t>
  </si>
  <si>
    <t>MHT</t>
  </si>
  <si>
    <t>PVD</t>
  </si>
  <si>
    <t>PWM</t>
  </si>
  <si>
    <t>ROA</t>
  </si>
  <si>
    <t>ROC</t>
  </si>
  <si>
    <t>SYR</t>
  </si>
  <si>
    <t>Sub-Total</t>
  </si>
  <si>
    <t>FRA</t>
  </si>
  <si>
    <t>IAD</t>
  </si>
  <si>
    <t>IAH</t>
  </si>
  <si>
    <t>PDX</t>
  </si>
  <si>
    <t>MCO</t>
  </si>
  <si>
    <t>PBG</t>
  </si>
  <si>
    <t>ALA</t>
  </si>
  <si>
    <t>BLR</t>
  </si>
  <si>
    <t>BUD</t>
  </si>
  <si>
    <t>KTW</t>
  </si>
  <si>
    <t>BFS</t>
  </si>
  <si>
    <t>REK</t>
  </si>
  <si>
    <t>CRK</t>
  </si>
  <si>
    <t>NRT</t>
  </si>
  <si>
    <t>PVG</t>
  </si>
  <si>
    <t>ADL</t>
  </si>
  <si>
    <t>CBR</t>
  </si>
  <si>
    <t>FLL</t>
  </si>
  <si>
    <t>DPS</t>
  </si>
  <si>
    <t>TAO</t>
  </si>
  <si>
    <t>FAT</t>
  </si>
  <si>
    <t>SFO</t>
  </si>
  <si>
    <t>SJC</t>
  </si>
  <si>
    <t>SMF</t>
  </si>
  <si>
    <t>YQG</t>
  </si>
  <si>
    <t>GDN</t>
  </si>
  <si>
    <t>LUX</t>
  </si>
  <si>
    <t>BMI</t>
  </si>
  <si>
    <t>FCO</t>
  </si>
  <si>
    <t>BNE</t>
  </si>
  <si>
    <t>DAC</t>
  </si>
  <si>
    <t>FAR</t>
  </si>
  <si>
    <t>HSV</t>
  </si>
  <si>
    <t>OTP</t>
  </si>
  <si>
    <t>Cons Report - IDs Serviced by Days</t>
  </si>
  <si>
    <t>AFW</t>
  </si>
  <si>
    <t>ATH</t>
  </si>
  <si>
    <t>BOM</t>
  </si>
  <si>
    <t>DGM</t>
  </si>
  <si>
    <t>HAJ</t>
  </si>
  <si>
    <t>HAM</t>
  </si>
  <si>
    <t>KWI</t>
  </si>
  <si>
    <t>RUH</t>
  </si>
  <si>
    <t>ROLL2NIGHTS</t>
  </si>
  <si>
    <t>Total Dom &amp; Int'l</t>
  </si>
  <si>
    <t>Saturday Memphis</t>
  </si>
  <si>
    <t>GSO</t>
  </si>
  <si>
    <t>ONT</t>
  </si>
  <si>
    <t>BWI</t>
  </si>
  <si>
    <t>Total Piece Count</t>
  </si>
  <si>
    <t xml:space="preserve">ROUTE/FLIGHT NUMBER: </t>
  </si>
  <si>
    <t>CPT</t>
  </si>
  <si>
    <t>LGG</t>
  </si>
  <si>
    <t>LUN</t>
  </si>
  <si>
    <t>MPM</t>
  </si>
  <si>
    <t>MST</t>
  </si>
  <si>
    <t>SVO</t>
  </si>
  <si>
    <t>TKU</t>
  </si>
  <si>
    <t>TSR</t>
  </si>
  <si>
    <t>WDH</t>
  </si>
  <si>
    <t>CCS</t>
  </si>
  <si>
    <t>CGO</t>
  </si>
  <si>
    <t>CTU</t>
  </si>
  <si>
    <t>EZE</t>
  </si>
  <si>
    <t>PPG</t>
  </si>
  <si>
    <t>PPT</t>
  </si>
  <si>
    <t>QRO</t>
  </si>
  <si>
    <t>SCL</t>
  </si>
  <si>
    <t>SJO</t>
  </si>
  <si>
    <t>GUA</t>
  </si>
  <si>
    <t>UIO</t>
  </si>
  <si>
    <t>APO</t>
  </si>
  <si>
    <t>IBE</t>
  </si>
  <si>
    <t>BLA</t>
  </si>
  <si>
    <t>CME</t>
  </si>
  <si>
    <t>SAL</t>
  </si>
  <si>
    <t>BZE</t>
  </si>
  <si>
    <t>AUC</t>
  </si>
  <si>
    <t>IBG</t>
  </si>
  <si>
    <t>DAV</t>
  </si>
  <si>
    <t>CPE</t>
  </si>
  <si>
    <t>SAP</t>
  </si>
  <si>
    <t>CUE</t>
  </si>
  <si>
    <t>AYI</t>
  </si>
  <si>
    <t>LAT</t>
  </si>
  <si>
    <t>MAR</t>
  </si>
  <si>
    <t>CTM</t>
  </si>
  <si>
    <t>TGU</t>
  </si>
  <si>
    <t>FPO</t>
  </si>
  <si>
    <t>AZT</t>
  </si>
  <si>
    <t>LET</t>
  </si>
  <si>
    <t>ONX</t>
  </si>
  <si>
    <t>PZO</t>
  </si>
  <si>
    <t>CUN</t>
  </si>
  <si>
    <t>TUY</t>
  </si>
  <si>
    <t>GCM</t>
  </si>
  <si>
    <t>BAQ</t>
  </si>
  <si>
    <t>LPB</t>
  </si>
  <si>
    <t>OTR</t>
  </si>
  <si>
    <t>TZM</t>
  </si>
  <si>
    <t>GDT</t>
  </si>
  <si>
    <t>BGA</t>
  </si>
  <si>
    <t>MBO</t>
  </si>
  <si>
    <t>GYE</t>
  </si>
  <si>
    <t>MDE</t>
  </si>
  <si>
    <t>ISJ</t>
  </si>
  <si>
    <t>VIB</t>
  </si>
  <si>
    <t>MGA</t>
  </si>
  <si>
    <t>BUN</t>
  </si>
  <si>
    <t>MMP</t>
  </si>
  <si>
    <t>KIN</t>
  </si>
  <si>
    <t>VSA</t>
  </si>
  <si>
    <t>MHH</t>
  </si>
  <si>
    <t>CBB</t>
  </si>
  <si>
    <t>MZL</t>
  </si>
  <si>
    <t>MBJ</t>
  </si>
  <si>
    <t>NAS</t>
  </si>
  <si>
    <t>CLO</t>
  </si>
  <si>
    <t>NVA</t>
  </si>
  <si>
    <t>MID</t>
  </si>
  <si>
    <t>PAP</t>
  </si>
  <si>
    <t>CTG</t>
  </si>
  <si>
    <t>PEI</t>
  </si>
  <si>
    <t>PLS</t>
  </si>
  <si>
    <t>CUC</t>
  </si>
  <si>
    <t>PPN</t>
  </si>
  <si>
    <t>SRZ</t>
  </si>
  <si>
    <t>CZU</t>
  </si>
  <si>
    <t>SMR</t>
  </si>
  <si>
    <t>EJA</t>
  </si>
  <si>
    <t>TRB</t>
  </si>
  <si>
    <t>EYP</t>
  </si>
  <si>
    <t>LIM</t>
  </si>
  <si>
    <t>ALL</t>
  </si>
  <si>
    <t>AOI</t>
  </si>
  <si>
    <t>AOT</t>
  </si>
  <si>
    <t>AVB</t>
  </si>
  <si>
    <t>BGY</t>
  </si>
  <si>
    <t>BLQ</t>
  </si>
  <si>
    <t>BLX</t>
  </si>
  <si>
    <t>BRI</t>
  </si>
  <si>
    <t>BZO</t>
  </si>
  <si>
    <t>CAG</t>
  </si>
  <si>
    <t>CDF</t>
  </si>
  <si>
    <t>CIA</t>
  </si>
  <si>
    <t>CIY</t>
  </si>
  <si>
    <t>CRV</t>
  </si>
  <si>
    <t>CUF</t>
  </si>
  <si>
    <t>CTA</t>
  </si>
  <si>
    <t>EBA</t>
  </si>
  <si>
    <t>FLR</t>
  </si>
  <si>
    <t>GBN</t>
  </si>
  <si>
    <t>GOA</t>
  </si>
  <si>
    <t>JLO</t>
  </si>
  <si>
    <t>LCV</t>
  </si>
  <si>
    <t>MIL</t>
  </si>
  <si>
    <t>OLB</t>
  </si>
  <si>
    <t>PEG</t>
  </si>
  <si>
    <t>PEJ</t>
  </si>
  <si>
    <t>PMF</t>
  </si>
  <si>
    <t>PMO</t>
  </si>
  <si>
    <t>PRJ</t>
  </si>
  <si>
    <t>PSA</t>
  </si>
  <si>
    <t>QAL</t>
  </si>
  <si>
    <t>QBS</t>
  </si>
  <si>
    <t>QCM</t>
  </si>
  <si>
    <t>QLN</t>
  </si>
  <si>
    <t>QLP</t>
  </si>
  <si>
    <t>QLT</t>
  </si>
  <si>
    <t>QME</t>
  </si>
  <si>
    <t>QMM</t>
  </si>
  <si>
    <t>QNO</t>
  </si>
  <si>
    <t>QPA</t>
  </si>
  <si>
    <t>QPB</t>
  </si>
  <si>
    <t>QPO</t>
  </si>
  <si>
    <t>QPZ</t>
  </si>
  <si>
    <t>QTI</t>
  </si>
  <si>
    <t>QTX</t>
  </si>
  <si>
    <t>QXE</t>
  </si>
  <si>
    <t>QVA</t>
  </si>
  <si>
    <t>RAN</t>
  </si>
  <si>
    <t>REG</t>
  </si>
  <si>
    <t>ROM</t>
  </si>
  <si>
    <t>SAI</t>
  </si>
  <si>
    <t>TAR</t>
  </si>
  <si>
    <t>TQR</t>
  </si>
  <si>
    <t>TRN</t>
  </si>
  <si>
    <t>TRS</t>
  </si>
  <si>
    <t>TSF</t>
  </si>
  <si>
    <t>TTB</t>
  </si>
  <si>
    <t>UDN</t>
  </si>
  <si>
    <t>VBS</t>
  </si>
  <si>
    <t>VCE</t>
  </si>
  <si>
    <t>VIC</t>
  </si>
  <si>
    <t>VIF</t>
  </si>
  <si>
    <t>VRN</t>
  </si>
  <si>
    <t>ZAK</t>
  </si>
  <si>
    <t>ZBN</t>
  </si>
  <si>
    <t>ZIA</t>
  </si>
  <si>
    <t>ZIE</t>
  </si>
  <si>
    <t>ZMI</t>
  </si>
  <si>
    <t>ZMO</t>
  </si>
  <si>
    <t>ZMR</t>
  </si>
  <si>
    <t>ZMS</t>
  </si>
  <si>
    <t>ZRO</t>
  </si>
  <si>
    <t>ZTC</t>
  </si>
  <si>
    <t>AAQ</t>
  </si>
  <si>
    <t>ABA</t>
  </si>
  <si>
    <t>ABJ</t>
  </si>
  <si>
    <t>ACE</t>
  </si>
  <si>
    <t>ADA</t>
  </si>
  <si>
    <t>AEI</t>
  </si>
  <si>
    <t>AGA</t>
  </si>
  <si>
    <t>AGF</t>
  </si>
  <si>
    <t>AGP</t>
  </si>
  <si>
    <t>AHZ</t>
  </si>
  <si>
    <t>AJA</t>
  </si>
  <si>
    <t>AJY</t>
  </si>
  <si>
    <t>ALC</t>
  </si>
  <si>
    <t>ALV</t>
  </si>
  <si>
    <t>AMB</t>
  </si>
  <si>
    <t>ANE</t>
  </si>
  <si>
    <t>ANG</t>
  </si>
  <si>
    <t>ANK</t>
  </si>
  <si>
    <t>ANT</t>
  </si>
  <si>
    <t>ARH</t>
  </si>
  <si>
    <t>ASF</t>
  </si>
  <si>
    <t>ASR</t>
  </si>
  <si>
    <t>AUF</t>
  </si>
  <si>
    <t>AUR</t>
  </si>
  <si>
    <t>AVF</t>
  </si>
  <si>
    <t>AVN</t>
  </si>
  <si>
    <t>AYT</t>
  </si>
  <si>
    <t>BAE</t>
  </si>
  <si>
    <t>BAX</t>
  </si>
  <si>
    <t>BEG</t>
  </si>
  <si>
    <t>BES</t>
  </si>
  <si>
    <t>BGF</t>
  </si>
  <si>
    <t>BIA</t>
  </si>
  <si>
    <t>BIO</t>
  </si>
  <si>
    <t>BIQ</t>
  </si>
  <si>
    <t>BJL</t>
  </si>
  <si>
    <t>BKO</t>
  </si>
  <si>
    <t>BMK</t>
  </si>
  <si>
    <t>BMR</t>
  </si>
  <si>
    <t>BOD</t>
  </si>
  <si>
    <t>BOR</t>
  </si>
  <si>
    <t>BOU</t>
  </si>
  <si>
    <t>BOY</t>
  </si>
  <si>
    <t>BQS</t>
  </si>
  <si>
    <t>BRQ</t>
  </si>
  <si>
    <t>BTZ</t>
  </si>
  <si>
    <t>BVA</t>
  </si>
  <si>
    <t>BYK</t>
  </si>
  <si>
    <t>BZG</t>
  </si>
  <si>
    <t>BZK</t>
  </si>
  <si>
    <t>BZM</t>
  </si>
  <si>
    <t>BZR</t>
  </si>
  <si>
    <t>BZV</t>
  </si>
  <si>
    <t>CAS</t>
  </si>
  <si>
    <t>CCF</t>
  </si>
  <si>
    <t>CEK</t>
  </si>
  <si>
    <t>CEQ</t>
  </si>
  <si>
    <t>CER</t>
  </si>
  <si>
    <t>CET</t>
  </si>
  <si>
    <t>CFE</t>
  </si>
  <si>
    <t>CFR</t>
  </si>
  <si>
    <t>CHR</t>
  </si>
  <si>
    <t>CKY</t>
  </si>
  <si>
    <t>CMR</t>
  </si>
  <si>
    <t>COO</t>
  </si>
  <si>
    <t>CRL</t>
  </si>
  <si>
    <t>CSF</t>
  </si>
  <si>
    <t>CSY</t>
  </si>
  <si>
    <t>CZW</t>
  </si>
  <si>
    <t>DCM</t>
  </si>
  <si>
    <t>DEB</t>
  </si>
  <si>
    <t>DHR</t>
  </si>
  <si>
    <t>DIJ</t>
  </si>
  <si>
    <t>DKR</t>
  </si>
  <si>
    <t>DLA</t>
  </si>
  <si>
    <t>DLE</t>
  </si>
  <si>
    <t>IEG</t>
  </si>
  <si>
    <t>LED</t>
  </si>
  <si>
    <t>MRU</t>
  </si>
  <si>
    <t>PMI</t>
  </si>
  <si>
    <t>QXB</t>
  </si>
  <si>
    <t>VID</t>
  </si>
  <si>
    <t>XTU</t>
  </si>
  <si>
    <t>DME</t>
  </si>
  <si>
    <t>IEV</t>
  </si>
  <si>
    <t>LEH</t>
  </si>
  <si>
    <t>MXN</t>
  </si>
  <si>
    <t>QXR</t>
  </si>
  <si>
    <t>SVQ</t>
  </si>
  <si>
    <t>VLM</t>
  </si>
  <si>
    <t>XVE</t>
  </si>
  <si>
    <t>ZGJ</t>
  </si>
  <si>
    <t>DNZ</t>
  </si>
  <si>
    <t>IJK</t>
  </si>
  <si>
    <t>MWW</t>
  </si>
  <si>
    <t>PNA</t>
  </si>
  <si>
    <t>QXZ</t>
  </si>
  <si>
    <t>SVX</t>
  </si>
  <si>
    <t>XVF</t>
  </si>
  <si>
    <t>ZGK</t>
  </si>
  <si>
    <t>DOL</t>
  </si>
  <si>
    <t>IKT</t>
  </si>
  <si>
    <t>LEN</t>
  </si>
  <si>
    <t>MZM</t>
  </si>
  <si>
    <t>POG</t>
  </si>
  <si>
    <t>QYM</t>
  </si>
  <si>
    <t>SXB</t>
  </si>
  <si>
    <t>VIT</t>
  </si>
  <si>
    <t>ZGP</t>
  </si>
  <si>
    <t>EAS</t>
  </si>
  <si>
    <t>INN</t>
  </si>
  <si>
    <t>LEY</t>
  </si>
  <si>
    <t>NAL</t>
  </si>
  <si>
    <t>POX</t>
  </si>
  <si>
    <t>QYO</t>
  </si>
  <si>
    <t>SXZ</t>
  </si>
  <si>
    <t>VIY</t>
  </si>
  <si>
    <t>XVN</t>
  </si>
  <si>
    <t>ZGQ</t>
  </si>
  <si>
    <t>EBU</t>
  </si>
  <si>
    <t>IST</t>
  </si>
  <si>
    <t>LFW</t>
  </si>
  <si>
    <t>NCE</t>
  </si>
  <si>
    <t>POZ</t>
  </si>
  <si>
    <t>QYR</t>
  </si>
  <si>
    <t>SYT</t>
  </si>
  <si>
    <t>VLC</t>
  </si>
  <si>
    <t>ZGV</t>
  </si>
  <si>
    <t>EGO</t>
  </si>
  <si>
    <t>IWA</t>
  </si>
  <si>
    <t>NCY</t>
  </si>
  <si>
    <t>QYY</t>
  </si>
  <si>
    <t>SZG</t>
  </si>
  <si>
    <t>VNE</t>
  </si>
  <si>
    <t>XVO</t>
  </si>
  <si>
    <t>ZKD</t>
  </si>
  <si>
    <t>IZM</t>
  </si>
  <si>
    <t>LIG</t>
  </si>
  <si>
    <t>NDJ</t>
  </si>
  <si>
    <t>PRL</t>
  </si>
  <si>
    <t>SZY</t>
  </si>
  <si>
    <t>VOG</t>
  </si>
  <si>
    <t>ZLN</t>
  </si>
  <si>
    <t>ENC</t>
  </si>
  <si>
    <t>JDP</t>
  </si>
  <si>
    <t>LIL</t>
  </si>
  <si>
    <t>NIC</t>
  </si>
  <si>
    <t>PRV</t>
  </si>
  <si>
    <t>RAI</t>
  </si>
  <si>
    <t>SZZ</t>
  </si>
  <si>
    <t>VOZ</t>
  </si>
  <si>
    <t>XWC</t>
  </si>
  <si>
    <t>ENS</t>
  </si>
  <si>
    <t>LIS</t>
  </si>
  <si>
    <t>NIM</t>
  </si>
  <si>
    <t>PUF</t>
  </si>
  <si>
    <t>RAK</t>
  </si>
  <si>
    <t>TAT</t>
  </si>
  <si>
    <t>VTL</t>
  </si>
  <si>
    <t>XWG</t>
  </si>
  <si>
    <t>ZRC</t>
  </si>
  <si>
    <t>EOM</t>
  </si>
  <si>
    <t>LJU</t>
  </si>
  <si>
    <t>NIT</t>
  </si>
  <si>
    <t>PXO</t>
  </si>
  <si>
    <t>RBA</t>
  </si>
  <si>
    <t>TER</t>
  </si>
  <si>
    <t>VVO</t>
  </si>
  <si>
    <t>ZRS</t>
  </si>
  <si>
    <t>EPL</t>
  </si>
  <si>
    <t>JPU</t>
  </si>
  <si>
    <t>LME</t>
  </si>
  <si>
    <t>NKC</t>
  </si>
  <si>
    <t>PZY</t>
  </si>
  <si>
    <t>RDZ</t>
  </si>
  <si>
    <t>TFR</t>
  </si>
  <si>
    <t>XYL</t>
  </si>
  <si>
    <t>ZSB</t>
  </si>
  <si>
    <t>ERH</t>
  </si>
  <si>
    <t>KAW</t>
  </si>
  <si>
    <t>LNX</t>
  </si>
  <si>
    <t>NOI</t>
  </si>
  <si>
    <t>QAM</t>
  </si>
  <si>
    <t>TGF</t>
  </si>
  <si>
    <t>WBC</t>
  </si>
  <si>
    <t>ZSE</t>
  </si>
  <si>
    <t>ERZ</t>
  </si>
  <si>
    <t>KCO</t>
  </si>
  <si>
    <t>LNZ</t>
  </si>
  <si>
    <t>NOZ</t>
  </si>
  <si>
    <t>QBQ</t>
  </si>
  <si>
    <t>REU</t>
  </si>
  <si>
    <t>TGV</t>
  </si>
  <si>
    <t>ZUP</t>
  </si>
  <si>
    <t>ETZ</t>
  </si>
  <si>
    <t>KDA</t>
  </si>
  <si>
    <t>LPA</t>
  </si>
  <si>
    <t>NSK</t>
  </si>
  <si>
    <t>QDG</t>
  </si>
  <si>
    <t>RHE</t>
  </si>
  <si>
    <t>TJM</t>
  </si>
  <si>
    <t>WRO</t>
  </si>
  <si>
    <t>YAO</t>
  </si>
  <si>
    <t>ZUQ</t>
  </si>
  <si>
    <t>EVN</t>
  </si>
  <si>
    <t>KEJ</t>
  </si>
  <si>
    <t>LPK</t>
  </si>
  <si>
    <t>NTE</t>
  </si>
  <si>
    <t>QDI</t>
  </si>
  <si>
    <t>TLN</t>
  </si>
  <si>
    <t>XAB</t>
  </si>
  <si>
    <t>YIR</t>
  </si>
  <si>
    <t>ZUR</t>
  </si>
  <si>
    <t>EVX</t>
  </si>
  <si>
    <t>KGD</t>
  </si>
  <si>
    <t>LPY</t>
  </si>
  <si>
    <t>NVS</t>
  </si>
  <si>
    <t>QEO</t>
  </si>
  <si>
    <t>RNE</t>
  </si>
  <si>
    <t>TLS</t>
  </si>
  <si>
    <t>XAN</t>
  </si>
  <si>
    <t>YKS</t>
  </si>
  <si>
    <t>ZUT</t>
  </si>
  <si>
    <t>KHV</t>
  </si>
  <si>
    <t>LRH</t>
  </si>
  <si>
    <t>OBL</t>
  </si>
  <si>
    <t>QFC</t>
  </si>
  <si>
    <t>ROV</t>
  </si>
  <si>
    <t>TNF</t>
  </si>
  <si>
    <t>XAS</t>
  </si>
  <si>
    <t>ZAG</t>
  </si>
  <si>
    <t>ZWK</t>
  </si>
  <si>
    <t>FAO</t>
  </si>
  <si>
    <t>KJA</t>
  </si>
  <si>
    <t>LRL</t>
  </si>
  <si>
    <t>OEL</t>
  </si>
  <si>
    <t>ROZ</t>
  </si>
  <si>
    <t>TNG</t>
  </si>
  <si>
    <t>XBK</t>
  </si>
  <si>
    <t>ZAO</t>
  </si>
  <si>
    <t>ZYC</t>
  </si>
  <si>
    <t>FEZ</t>
  </si>
  <si>
    <t>KJK</t>
  </si>
  <si>
    <t>LSO</t>
  </si>
  <si>
    <t>OGZ</t>
  </si>
  <si>
    <t>QHA</t>
  </si>
  <si>
    <t>TNR</t>
  </si>
  <si>
    <t>XBQ</t>
  </si>
  <si>
    <t>FNA</t>
  </si>
  <si>
    <t>KLD</t>
  </si>
  <si>
    <t>LTA</t>
  </si>
  <si>
    <t>QIE</t>
  </si>
  <si>
    <t>RTW</t>
  </si>
  <si>
    <t>TOF</t>
  </si>
  <si>
    <t>XCW</t>
  </si>
  <si>
    <t>ZAY</t>
  </si>
  <si>
    <t>ZYR</t>
  </si>
  <si>
    <t>FNC</t>
  </si>
  <si>
    <t>KLF</t>
  </si>
  <si>
    <t>LTT</t>
  </si>
  <si>
    <t>OMS</t>
  </si>
  <si>
    <t>RUN</t>
  </si>
  <si>
    <t>TOJ</t>
  </si>
  <si>
    <t>XCZ</t>
  </si>
  <si>
    <t>ZAZ</t>
  </si>
  <si>
    <t>ZYY</t>
  </si>
  <si>
    <t>FNI</t>
  </si>
  <si>
    <t>KLU</t>
  </si>
  <si>
    <t>OPO</t>
  </si>
  <si>
    <t>QKD</t>
  </si>
  <si>
    <t>XFB</t>
  </si>
  <si>
    <t>ZBE</t>
  </si>
  <si>
    <t>ZYZ</t>
  </si>
  <si>
    <t>KLV</t>
  </si>
  <si>
    <t>LVA</t>
  </si>
  <si>
    <t>ORE</t>
  </si>
  <si>
    <t>QLC</t>
  </si>
  <si>
    <t>RZE</t>
  </si>
  <si>
    <t>TUF</t>
  </si>
  <si>
    <t>XFX</t>
  </si>
  <si>
    <t>ZBG</t>
  </si>
  <si>
    <t>FUE</t>
  </si>
  <si>
    <t>KMW</t>
  </si>
  <si>
    <t>LWR</t>
  </si>
  <si>
    <t>ORY</t>
  </si>
  <si>
    <t>QLI</t>
  </si>
  <si>
    <t>RZN</t>
  </si>
  <si>
    <t>TUN</t>
  </si>
  <si>
    <t>XGT</t>
  </si>
  <si>
    <t>ZBH</t>
  </si>
  <si>
    <t>GAT</t>
  </si>
  <si>
    <t>LYN</t>
  </si>
  <si>
    <t>OSP</t>
  </si>
  <si>
    <t>QLU</t>
  </si>
  <si>
    <t>SAW</t>
  </si>
  <si>
    <t>TUO</t>
  </si>
  <si>
    <t>XHK</t>
  </si>
  <si>
    <t>KRK</t>
  </si>
  <si>
    <t>LYS</t>
  </si>
  <si>
    <t>OSR</t>
  </si>
  <si>
    <t>QLX</t>
  </si>
  <si>
    <t>SBK</t>
  </si>
  <si>
    <t>TYA</t>
  </si>
  <si>
    <t>ZDN</t>
  </si>
  <si>
    <t>KRR</t>
  </si>
  <si>
    <t>OST</t>
  </si>
  <si>
    <t>QNJ</t>
  </si>
  <si>
    <t>SCQ</t>
  </si>
  <si>
    <t>ZFJ</t>
  </si>
  <si>
    <t>GFR</t>
  </si>
  <si>
    <t>KSC</t>
  </si>
  <si>
    <t>MAH</t>
  </si>
  <si>
    <t>OSZ</t>
  </si>
  <si>
    <t>QNM</t>
  </si>
  <si>
    <t>SCW</t>
  </si>
  <si>
    <t>UFA</t>
  </si>
  <si>
    <t>XLG</t>
  </si>
  <si>
    <t>ZFQ</t>
  </si>
  <si>
    <t>MBX</t>
  </si>
  <si>
    <t>OUA</t>
  </si>
  <si>
    <t>QNX</t>
  </si>
  <si>
    <t>SDR</t>
  </si>
  <si>
    <t>UHE</t>
  </si>
  <si>
    <t>XLL</t>
  </si>
  <si>
    <t>GLZ</t>
  </si>
  <si>
    <t>KUF</t>
  </si>
  <si>
    <t>MCU</t>
  </si>
  <si>
    <t>OVB</t>
  </si>
  <si>
    <t>QON</t>
  </si>
  <si>
    <t>SFA</t>
  </si>
  <si>
    <t>UIP</t>
  </si>
  <si>
    <t>VLL</t>
  </si>
  <si>
    <t>GOJ</t>
  </si>
  <si>
    <t>KVX</t>
  </si>
  <si>
    <t>MCV</t>
  </si>
  <si>
    <t>OVD</t>
  </si>
  <si>
    <t>QOY</t>
  </si>
  <si>
    <t>SGC</t>
  </si>
  <si>
    <t>ULY</t>
  </si>
  <si>
    <t>XLN</t>
  </si>
  <si>
    <t>GNB</t>
  </si>
  <si>
    <t>KYA</t>
  </si>
  <si>
    <t>MCX</t>
  </si>
  <si>
    <t>OXB</t>
  </si>
  <si>
    <t>QPJ</t>
  </si>
  <si>
    <t>SIE</t>
  </si>
  <si>
    <t>URO</t>
  </si>
  <si>
    <t>XMJ</t>
  </si>
  <si>
    <t>GNE</t>
  </si>
  <si>
    <t>KZN</t>
  </si>
  <si>
    <t>MEN</t>
  </si>
  <si>
    <t>PAR</t>
  </si>
  <si>
    <t>QPM</t>
  </si>
  <si>
    <t>SJJ</t>
  </si>
  <si>
    <t>UUD</t>
  </si>
  <si>
    <t>XMR</t>
  </si>
  <si>
    <t>GRQ</t>
  </si>
  <si>
    <t>LAD</t>
  </si>
  <si>
    <t>MFX</t>
  </si>
  <si>
    <t>PAW</t>
  </si>
  <si>
    <t>QRV</t>
  </si>
  <si>
    <t>SKX</t>
  </si>
  <si>
    <t>UUS</t>
  </si>
  <si>
    <t>XMW</t>
  </si>
  <si>
    <t>GRX</t>
  </si>
  <si>
    <t>LAI</t>
  </si>
  <si>
    <t>MJV</t>
  </si>
  <si>
    <t>PDL</t>
  </si>
  <si>
    <t>SLD</t>
  </si>
  <si>
    <t>VAF</t>
  </si>
  <si>
    <t>GRZ</t>
  </si>
  <si>
    <t>MKA</t>
  </si>
  <si>
    <t>PED</t>
  </si>
  <si>
    <t>QSA</t>
  </si>
  <si>
    <t>SLS</t>
  </si>
  <si>
    <t>XOG</t>
  </si>
  <si>
    <t>GTW</t>
  </si>
  <si>
    <t>LBG</t>
  </si>
  <si>
    <t>MLA</t>
  </si>
  <si>
    <t>PEE</t>
  </si>
  <si>
    <t>SMA</t>
  </si>
  <si>
    <t>VGD</t>
  </si>
  <si>
    <t>GZT</t>
  </si>
  <si>
    <t>LBI</t>
  </si>
  <si>
    <t>MLH</t>
  </si>
  <si>
    <t>PES</t>
  </si>
  <si>
    <t>SNR</t>
  </si>
  <si>
    <t>VGO</t>
  </si>
  <si>
    <t>HME</t>
  </si>
  <si>
    <t>LBV</t>
  </si>
  <si>
    <t>MLN</t>
  </si>
  <si>
    <t>PEZ</t>
  </si>
  <si>
    <t>SOF</t>
  </si>
  <si>
    <t>VKO</t>
  </si>
  <si>
    <t>HOH</t>
  </si>
  <si>
    <t>LCA</t>
  </si>
  <si>
    <t>MMK</t>
  </si>
  <si>
    <t>PFO</t>
  </si>
  <si>
    <t>QTJ</t>
  </si>
  <si>
    <t>SPC</t>
  </si>
  <si>
    <t>VHY</t>
  </si>
  <si>
    <t>HOR</t>
  </si>
  <si>
    <t>LCG</t>
  </si>
  <si>
    <t>MOW</t>
  </si>
  <si>
    <t>PGF</t>
  </si>
  <si>
    <t>SPO</t>
  </si>
  <si>
    <t>XRO</t>
  </si>
  <si>
    <t>HTA</t>
  </si>
  <si>
    <t>LCJ</t>
  </si>
  <si>
    <t>MPL</t>
  </si>
  <si>
    <t>PGX</t>
  </si>
  <si>
    <t>QWK</t>
  </si>
  <si>
    <t>SSG</t>
  </si>
  <si>
    <t>XRY</t>
  </si>
  <si>
    <t>IAR</t>
  </si>
  <si>
    <t>LDE</t>
  </si>
  <si>
    <t>MRS</t>
  </si>
  <si>
    <t>PIS</t>
  </si>
  <si>
    <t>QWS</t>
  </si>
  <si>
    <t>STW</t>
  </si>
  <si>
    <t>XSH</t>
  </si>
  <si>
    <t>AVP</t>
  </si>
  <si>
    <t>BSI</t>
  </si>
  <si>
    <t>HZL</t>
  </si>
  <si>
    <t>RDG</t>
  </si>
  <si>
    <t>UKT</t>
  </si>
  <si>
    <t>CEZ</t>
  </si>
  <si>
    <t>DRO</t>
  </si>
  <si>
    <t>FMN</t>
  </si>
  <si>
    <t>GUP</t>
  </si>
  <si>
    <t>IGC</t>
  </si>
  <si>
    <t>ONM</t>
  </si>
  <si>
    <t>SAF</t>
  </si>
  <si>
    <t>TSM</t>
  </si>
  <si>
    <t>XHH</t>
  </si>
  <si>
    <t>APW</t>
  </si>
  <si>
    <t>BHE</t>
  </si>
  <si>
    <t>CHC</t>
  </si>
  <si>
    <t>DUD</t>
  </si>
  <si>
    <t>GIS</t>
  </si>
  <si>
    <t>GMN</t>
  </si>
  <si>
    <t>HLZ</t>
  </si>
  <si>
    <t>IVC</t>
  </si>
  <si>
    <t>NPE</t>
  </si>
  <si>
    <t>NPL</t>
  </si>
  <si>
    <t>NSN</t>
  </si>
  <si>
    <t>PMR</t>
  </si>
  <si>
    <t>ROT</t>
  </si>
  <si>
    <t>TBU</t>
  </si>
  <si>
    <t>TRG</t>
  </si>
  <si>
    <t>WAG</t>
  </si>
  <si>
    <t>WLG</t>
  </si>
  <si>
    <t>WRE</t>
  </si>
  <si>
    <t>DSV</t>
  </si>
  <si>
    <t>GFL</t>
  </si>
  <si>
    <t>PSF</t>
  </si>
  <si>
    <t>RUT</t>
  </si>
  <si>
    <t>SCH</t>
  </si>
  <si>
    <t>SPL</t>
  </si>
  <si>
    <t>ADQ</t>
  </si>
  <si>
    <t>BMX</t>
  </si>
  <si>
    <t>BRW</t>
  </si>
  <si>
    <t>CYM</t>
  </si>
  <si>
    <t>EIL</t>
  </si>
  <si>
    <t>ENA</t>
  </si>
  <si>
    <t>FAI</t>
  </si>
  <si>
    <t>GST</t>
  </si>
  <si>
    <t>HOM</t>
  </si>
  <si>
    <t>JNU</t>
  </si>
  <si>
    <t>KTN</t>
  </si>
  <si>
    <t>PTU</t>
  </si>
  <si>
    <t>PUO</t>
  </si>
  <si>
    <t>SCC</t>
  </si>
  <si>
    <t>SIT</t>
  </si>
  <si>
    <t>SWD</t>
  </si>
  <si>
    <t>VDZ</t>
  </si>
  <si>
    <t>WWA</t>
  </si>
  <si>
    <t>AGH</t>
  </si>
  <si>
    <t>BYT</t>
  </si>
  <si>
    <t>KPG</t>
  </si>
  <si>
    <t>NRK</t>
  </si>
  <si>
    <t>ORK</t>
  </si>
  <si>
    <t>ZAW</t>
  </si>
  <si>
    <t>AOK</t>
  </si>
  <si>
    <t>GRO</t>
  </si>
  <si>
    <t>KVA</t>
  </si>
  <si>
    <t>PRE</t>
  </si>
  <si>
    <t>PYR</t>
  </si>
  <si>
    <t>SKG</t>
  </si>
  <si>
    <t>VOL</t>
  </si>
  <si>
    <t>AHN</t>
  </si>
  <si>
    <t>AYS</t>
  </si>
  <si>
    <t>CSG</t>
  </si>
  <si>
    <t>DBN</t>
  </si>
  <si>
    <t>FOP</t>
  </si>
  <si>
    <t>FTY</t>
  </si>
  <si>
    <t>GVL</t>
  </si>
  <si>
    <t>JGL</t>
  </si>
  <si>
    <t>LGC</t>
  </si>
  <si>
    <t>LIY</t>
  </si>
  <si>
    <t>MCN</t>
  </si>
  <si>
    <t>MGE</t>
  </si>
  <si>
    <t>MUL</t>
  </si>
  <si>
    <t>NCQ</t>
  </si>
  <si>
    <t>PDK</t>
  </si>
  <si>
    <t>QFE</t>
  </si>
  <si>
    <t>QTA</t>
  </si>
  <si>
    <t>RMG</t>
  </si>
  <si>
    <t>SSI</t>
  </si>
  <si>
    <t>SYV</t>
  </si>
  <si>
    <t>TMA</t>
  </si>
  <si>
    <t>TOC</t>
  </si>
  <si>
    <t>WDR</t>
  </si>
  <si>
    <t>GRB</t>
  </si>
  <si>
    <t>ACT</t>
  </si>
  <si>
    <t>BSM</t>
  </si>
  <si>
    <t>BWD</t>
  </si>
  <si>
    <t>DRG</t>
  </si>
  <si>
    <t>MMR</t>
  </si>
  <si>
    <t>SJT</t>
  </si>
  <si>
    <t>TPL</t>
  </si>
  <si>
    <t>GBQ</t>
  </si>
  <si>
    <t>BAF</t>
  </si>
  <si>
    <t>BCC</t>
  </si>
  <si>
    <t>BNH</t>
  </si>
  <si>
    <t>CIV</t>
  </si>
  <si>
    <t>EFB</t>
  </si>
  <si>
    <t>EHT</t>
  </si>
  <si>
    <t>FXM</t>
  </si>
  <si>
    <t>GON</t>
  </si>
  <si>
    <t>HFD</t>
  </si>
  <si>
    <t>HVN</t>
  </si>
  <si>
    <t>KXA</t>
  </si>
  <si>
    <t>MPE</t>
  </si>
  <si>
    <t>OXC</t>
  </si>
  <si>
    <t>PTD</t>
  </si>
  <si>
    <t>QCW</t>
  </si>
  <si>
    <t>RSP</t>
  </si>
  <si>
    <t>SKK</t>
  </si>
  <si>
    <t>BIX</t>
  </si>
  <si>
    <t>MOB</t>
  </si>
  <si>
    <t>MVC</t>
  </si>
  <si>
    <t>PNS</t>
  </si>
  <si>
    <t>VPS</t>
  </si>
  <si>
    <t>BZZ</t>
  </si>
  <si>
    <t>ACF</t>
  </si>
  <si>
    <t>ANB</t>
  </si>
  <si>
    <t>ASN</t>
  </si>
  <si>
    <t>CZC</t>
  </si>
  <si>
    <t>ELW</t>
  </si>
  <si>
    <t>GAD</t>
  </si>
  <si>
    <t>MGM</t>
  </si>
  <si>
    <t>QAW</t>
  </si>
  <si>
    <t>RLI</t>
  </si>
  <si>
    <t>TCL</t>
  </si>
  <si>
    <t>MLS</t>
  </si>
  <si>
    <t>BAO</t>
  </si>
  <si>
    <t>CNX</t>
  </si>
  <si>
    <t>HHQ</t>
  </si>
  <si>
    <t>HKT</t>
  </si>
  <si>
    <t>LPT</t>
  </si>
  <si>
    <t>NAK</t>
  </si>
  <si>
    <t>PAN</t>
  </si>
  <si>
    <t>QHI</t>
  </si>
  <si>
    <t>SNO</t>
  </si>
  <si>
    <t>UTP</t>
  </si>
  <si>
    <t>AAL</t>
  </si>
  <si>
    <t>CCJ</t>
  </si>
  <si>
    <t>CJB</t>
  </si>
  <si>
    <t>COK</t>
  </si>
  <si>
    <t>HBX</t>
  </si>
  <si>
    <t>HYD</t>
  </si>
  <si>
    <t>IXE</t>
  </si>
  <si>
    <t>IXG</t>
  </si>
  <si>
    <t>IXM</t>
  </si>
  <si>
    <t>IXZ</t>
  </si>
  <si>
    <t>KKD</t>
  </si>
  <si>
    <t>MAA</t>
  </si>
  <si>
    <t>MYQ</t>
  </si>
  <si>
    <t>PNY</t>
  </si>
  <si>
    <t>RJA</t>
  </si>
  <si>
    <t>SHL</t>
  </si>
  <si>
    <t>SXV</t>
  </si>
  <si>
    <t>TIR</t>
  </si>
  <si>
    <t>TRP</t>
  </si>
  <si>
    <t>TRV</t>
  </si>
  <si>
    <t>TRZ</t>
  </si>
  <si>
    <t>VGA</t>
  </si>
  <si>
    <t>VTZ</t>
  </si>
  <si>
    <t>BWG</t>
  </si>
  <si>
    <t>CKV</t>
  </si>
  <si>
    <t>DCK</t>
  </si>
  <si>
    <t>DLG</t>
  </si>
  <si>
    <t>FYM</t>
  </si>
  <si>
    <t>HMS</t>
  </si>
  <si>
    <t>MQY</t>
  </si>
  <si>
    <t>QDK</t>
  </si>
  <si>
    <t>RNC</t>
  </si>
  <si>
    <t>SNP</t>
  </si>
  <si>
    <t>SYI</t>
  </si>
  <si>
    <t>THA</t>
  </si>
  <si>
    <t>VVC</t>
  </si>
  <si>
    <t>CHL</t>
  </si>
  <si>
    <t>AMD</t>
  </si>
  <si>
    <t>BDQ</t>
  </si>
  <si>
    <t>BHO</t>
  </si>
  <si>
    <t>BHU</t>
  </si>
  <si>
    <t>GOI</t>
  </si>
  <si>
    <t>IDR</t>
  </si>
  <si>
    <t>ISK</t>
  </si>
  <si>
    <t>IXU</t>
  </si>
  <si>
    <t>IXV</t>
  </si>
  <si>
    <t>JGA</t>
  </si>
  <si>
    <t>JLR</t>
  </si>
  <si>
    <t>KLH</t>
  </si>
  <si>
    <t>NAG</t>
  </si>
  <si>
    <t>NMB</t>
  </si>
  <si>
    <t>PBD</t>
  </si>
  <si>
    <t>PNQ</t>
  </si>
  <si>
    <t>RAJ</t>
  </si>
  <si>
    <t>RPR</t>
  </si>
  <si>
    <t>STV</t>
  </si>
  <si>
    <t>AYE</t>
  </si>
  <si>
    <t>BBF</t>
  </si>
  <si>
    <t>BED</t>
  </si>
  <si>
    <t>BVY</t>
  </si>
  <si>
    <t>BXC</t>
  </si>
  <si>
    <t>DUT</t>
  </si>
  <si>
    <t>EWB</t>
  </si>
  <si>
    <t>FIC</t>
  </si>
  <si>
    <t>FMH</t>
  </si>
  <si>
    <t>FOX</t>
  </si>
  <si>
    <t>GBR</t>
  </si>
  <si>
    <t>GDM</t>
  </si>
  <si>
    <t>HYA</t>
  </si>
  <si>
    <t>JBC</t>
  </si>
  <si>
    <t>KAL</t>
  </si>
  <si>
    <t>KCR</t>
  </si>
  <si>
    <t>LWM</t>
  </si>
  <si>
    <t>MXG</t>
  </si>
  <si>
    <t>MMN</t>
  </si>
  <si>
    <t>NZW</t>
  </si>
  <si>
    <t>ORH</t>
  </si>
  <si>
    <t>OWD</t>
  </si>
  <si>
    <t>PMX</t>
  </si>
  <si>
    <t>PYM</t>
  </si>
  <si>
    <t>TAL</t>
  </si>
  <si>
    <t>UWA</t>
  </si>
  <si>
    <t>WBN</t>
  </si>
  <si>
    <t>XLC</t>
  </si>
  <si>
    <t>XPU</t>
  </si>
  <si>
    <t>ZRU</t>
  </si>
  <si>
    <t>ARE</t>
  </si>
  <si>
    <t>AUA</t>
  </si>
  <si>
    <t>BGI</t>
  </si>
  <si>
    <t>BON</t>
  </si>
  <si>
    <t>CUR</t>
  </si>
  <si>
    <t>FDF</t>
  </si>
  <si>
    <t>GEO</t>
  </si>
  <si>
    <t>GND</t>
  </si>
  <si>
    <t>LRM</t>
  </si>
  <si>
    <t>MAZ</t>
  </si>
  <si>
    <t>PBM</t>
  </si>
  <si>
    <t>POS</t>
  </si>
  <si>
    <t>PSE</t>
  </si>
  <si>
    <t>SCR</t>
  </si>
  <si>
    <t>SDQ</t>
  </si>
  <si>
    <t>SLU</t>
  </si>
  <si>
    <t>STI</t>
  </si>
  <si>
    <t>SVD</t>
  </si>
  <si>
    <t>TAB</t>
  </si>
  <si>
    <t>ADD</t>
  </si>
  <si>
    <t>AMH</t>
  </si>
  <si>
    <t>BJR</t>
  </si>
  <si>
    <t>DIR</t>
  </si>
  <si>
    <t>MQX</t>
  </si>
  <si>
    <t>RNB</t>
  </si>
  <si>
    <t>ACH</t>
  </si>
  <si>
    <t>BRN</t>
  </si>
  <si>
    <t>EAP</t>
  </si>
  <si>
    <t>GVA</t>
  </si>
  <si>
    <t>LUG</t>
  </si>
  <si>
    <t>QGL</t>
  </si>
  <si>
    <t>QLJ</t>
  </si>
  <si>
    <t>QLS</t>
  </si>
  <si>
    <t>QNC</t>
  </si>
  <si>
    <t>SIR</t>
  </si>
  <si>
    <t>SMV</t>
  </si>
  <si>
    <t>ZAP</t>
  </si>
  <si>
    <t>ZDB</t>
  </si>
  <si>
    <t>ZDG</t>
  </si>
  <si>
    <t>ZDS</t>
  </si>
  <si>
    <t>ZJA</t>
  </si>
  <si>
    <t>ZJZ</t>
  </si>
  <si>
    <t>ZKZ</t>
  </si>
  <si>
    <t>ZLI</t>
  </si>
  <si>
    <t>ZLM</t>
  </si>
  <si>
    <t>ZRH</t>
  </si>
  <si>
    <t>INP</t>
  </si>
  <si>
    <t>LLX</t>
  </si>
  <si>
    <t>MVL</t>
  </si>
  <si>
    <t>DKK</t>
  </si>
  <si>
    <t>JHW</t>
  </si>
  <si>
    <t>ASB</t>
  </si>
  <si>
    <t>BUH</t>
  </si>
  <si>
    <t>DVA</t>
  </si>
  <si>
    <t>KIV</t>
  </si>
  <si>
    <t>MSQ</t>
  </si>
  <si>
    <t>PRN</t>
  </si>
  <si>
    <t>SKP</t>
  </si>
  <si>
    <t>TAS</t>
  </si>
  <si>
    <t>TGD</t>
  </si>
  <si>
    <t>TIA</t>
  </si>
  <si>
    <t>AHC</t>
  </si>
  <si>
    <t>HAF</t>
  </si>
  <si>
    <t>JGX</t>
  </si>
  <si>
    <t>JSN</t>
  </si>
  <si>
    <t>JTO</t>
  </si>
  <si>
    <t>OXR</t>
  </si>
  <si>
    <t>QDL</t>
  </si>
  <si>
    <t>SFR</t>
  </si>
  <si>
    <t>VNY</t>
  </si>
  <si>
    <t>WHP</t>
  </si>
  <si>
    <t>WJF</t>
  </si>
  <si>
    <t>ADW</t>
  </si>
  <si>
    <t>APG</t>
  </si>
  <si>
    <t>CGS</t>
  </si>
  <si>
    <t>CVW</t>
  </si>
  <si>
    <t>DLO</t>
  </si>
  <si>
    <t>ESN</t>
  </si>
  <si>
    <t>GBO</t>
  </si>
  <si>
    <t>JLA</t>
  </si>
  <si>
    <t>KEU</t>
  </si>
  <si>
    <t>LTW</t>
  </si>
  <si>
    <t>MTN</t>
  </si>
  <si>
    <t>OCE</t>
  </si>
  <si>
    <t>ODM</t>
  </si>
  <si>
    <t>SBY</t>
  </si>
  <si>
    <t>ZFE</t>
  </si>
  <si>
    <t>AGS</t>
  </si>
  <si>
    <t>AIK</t>
  </si>
  <si>
    <t>FLO</t>
  </si>
  <si>
    <t>GGE</t>
  </si>
  <si>
    <t>MYR</t>
  </si>
  <si>
    <t>SUM</t>
  </si>
  <si>
    <t>USC</t>
  </si>
  <si>
    <t>CIF</t>
  </si>
  <si>
    <t>CKG</t>
  </si>
  <si>
    <t>CNI</t>
  </si>
  <si>
    <t>CSX</t>
  </si>
  <si>
    <t>DSN</t>
  </si>
  <si>
    <t>FOU</t>
  </si>
  <si>
    <t>HAK</t>
  </si>
  <si>
    <t>KMG</t>
  </si>
  <si>
    <t>KWE</t>
  </si>
  <si>
    <t>NNG</t>
  </si>
  <si>
    <t>ULN</t>
  </si>
  <si>
    <t>BLY</t>
  </si>
  <si>
    <t>BSK</t>
  </si>
  <si>
    <t>DGP</t>
  </si>
  <si>
    <t>IDS</t>
  </si>
  <si>
    <t>IOR</t>
  </si>
  <si>
    <t>KDL</t>
  </si>
  <si>
    <t>LPX</t>
  </si>
  <si>
    <t>PLQ</t>
  </si>
  <si>
    <t>QUF</t>
  </si>
  <si>
    <t>RIX</t>
  </si>
  <si>
    <t>TAY</t>
  </si>
  <si>
    <t>TLL</t>
  </si>
  <si>
    <t>VNO</t>
  </si>
  <si>
    <t>AMI</t>
  </si>
  <si>
    <t>BDJ</t>
  </si>
  <si>
    <t>BDO</t>
  </si>
  <si>
    <t>BPN</t>
  </si>
  <si>
    <t>BTJ</t>
  </si>
  <si>
    <t>CBN</t>
  </si>
  <si>
    <t>CPF</t>
  </si>
  <si>
    <t>CXP</t>
  </si>
  <si>
    <t>DJB</t>
  </si>
  <si>
    <t>DJJ</t>
  </si>
  <si>
    <t>HLP</t>
  </si>
  <si>
    <t>JKT</t>
  </si>
  <si>
    <t>JOG</t>
  </si>
  <si>
    <t>KDI</t>
  </si>
  <si>
    <t>KOE</t>
  </si>
  <si>
    <t>MDC</t>
  </si>
  <si>
    <t>MES</t>
  </si>
  <si>
    <t>MLG</t>
  </si>
  <si>
    <t>PDG</t>
  </si>
  <si>
    <t>PKU</t>
  </si>
  <si>
    <t>PLM</t>
  </si>
  <si>
    <t>PLW</t>
  </si>
  <si>
    <t>PNK</t>
  </si>
  <si>
    <t>SOC</t>
  </si>
  <si>
    <t>SRG</t>
  </si>
  <si>
    <t>SUB</t>
  </si>
  <si>
    <t>TIM</t>
  </si>
  <si>
    <t>TKG</t>
  </si>
  <si>
    <t>TRK</t>
  </si>
  <si>
    <t>UPG</t>
  </si>
  <si>
    <t>AAH</t>
  </si>
  <si>
    <t>AGB</t>
  </si>
  <si>
    <t>BER</t>
  </si>
  <si>
    <t>BFE</t>
  </si>
  <si>
    <t>BNJ</t>
  </si>
  <si>
    <t>BRV</t>
  </si>
  <si>
    <t>BWE</t>
  </si>
  <si>
    <t>DRS</t>
  </si>
  <si>
    <t>DTM</t>
  </si>
  <si>
    <t>ERF</t>
  </si>
  <si>
    <t>EUM</t>
  </si>
  <si>
    <t>FDH</t>
  </si>
  <si>
    <t>FKB</t>
  </si>
  <si>
    <t>FMO</t>
  </si>
  <si>
    <t>FRF</t>
  </si>
  <si>
    <t>FRZ</t>
  </si>
  <si>
    <t>GWW</t>
  </si>
  <si>
    <t>HDB</t>
  </si>
  <si>
    <t>HGL</t>
  </si>
  <si>
    <t>KEL</t>
  </si>
  <si>
    <t>KLT</t>
  </si>
  <si>
    <t>LBC</t>
  </si>
  <si>
    <t>LEJ</t>
  </si>
  <si>
    <t>LHA</t>
  </si>
  <si>
    <t>MGL</t>
  </si>
  <si>
    <t>MHG</t>
  </si>
  <si>
    <t>MIG</t>
  </si>
  <si>
    <t>NUE</t>
  </si>
  <si>
    <t>OBF</t>
  </si>
  <si>
    <t>PAD</t>
  </si>
  <si>
    <t>PHM</t>
  </si>
  <si>
    <t>QEF</t>
  </si>
  <si>
    <t>QFB</t>
  </si>
  <si>
    <t>QKA</t>
  </si>
  <si>
    <t>QKU</t>
  </si>
  <si>
    <t>QKZ</t>
  </si>
  <si>
    <t>QOE</t>
  </si>
  <si>
    <t>QOX</t>
  </si>
  <si>
    <t>QRB</t>
  </si>
  <si>
    <t>QTK</t>
  </si>
  <si>
    <t>QUL</t>
  </si>
  <si>
    <t>QWB</t>
  </si>
  <si>
    <t>QWC</t>
  </si>
  <si>
    <t>QWU</t>
  </si>
  <si>
    <t>SCN</t>
  </si>
  <si>
    <t>SGE</t>
  </si>
  <si>
    <t>SXF</t>
  </si>
  <si>
    <t>THF</t>
  </si>
  <si>
    <t>UPF</t>
  </si>
  <si>
    <t>UWP</t>
  </si>
  <si>
    <t>WIE</t>
  </si>
  <si>
    <t>XXP</t>
  </si>
  <si>
    <t>ZAQ</t>
  </si>
  <si>
    <t>ZAS</t>
  </si>
  <si>
    <t>ZAU</t>
  </si>
  <si>
    <t>ZAX</t>
  </si>
  <si>
    <t>ZBD</t>
  </si>
  <si>
    <t>ZBZ</t>
  </si>
  <si>
    <t>ZCA</t>
  </si>
  <si>
    <t>ZCB</t>
  </si>
  <si>
    <t>ZCE</t>
  </si>
  <si>
    <t>ZCI</t>
  </si>
  <si>
    <t>ZEB</t>
  </si>
  <si>
    <t>ZED</t>
  </si>
  <si>
    <t>ZEI</t>
  </si>
  <si>
    <t>ZET</t>
  </si>
  <si>
    <t>ZEW</t>
  </si>
  <si>
    <t>ZEZ</t>
  </si>
  <si>
    <t>ZGA</t>
  </si>
  <si>
    <t>ZMB</t>
  </si>
  <si>
    <t>ZMG</t>
  </si>
  <si>
    <t>ZNB</t>
  </si>
  <si>
    <t>ZNJ</t>
  </si>
  <si>
    <t>ZNS</t>
  </si>
  <si>
    <t>ZNV</t>
  </si>
  <si>
    <t>ZOC</t>
  </si>
  <si>
    <t>ZOD</t>
  </si>
  <si>
    <t>ZOH</t>
  </si>
  <si>
    <t>ZOI</t>
  </si>
  <si>
    <t>ZOK</t>
  </si>
  <si>
    <t>ZOQ</t>
  </si>
  <si>
    <t>ZOU</t>
  </si>
  <si>
    <t>ZPD</t>
  </si>
  <si>
    <t>ZPM</t>
  </si>
  <si>
    <t>ZPP</t>
  </si>
  <si>
    <t>ZPQ</t>
  </si>
  <si>
    <t>ZPR</t>
  </si>
  <si>
    <t>ZPW</t>
  </si>
  <si>
    <t>ZQC</t>
  </si>
  <si>
    <t>ZQF</t>
  </si>
  <si>
    <t>ZQH</t>
  </si>
  <si>
    <t>ZQI</t>
  </si>
  <si>
    <t>ZQL</t>
  </si>
  <si>
    <t>ZQP</t>
  </si>
  <si>
    <t>ZQQ</t>
  </si>
  <si>
    <t>ZRB</t>
  </si>
  <si>
    <t>ZVM</t>
  </si>
  <si>
    <t>ZVR</t>
  </si>
  <si>
    <t>DNN</t>
  </si>
  <si>
    <t>MMI</t>
  </si>
  <si>
    <t>VWM</t>
  </si>
  <si>
    <t>RBW</t>
  </si>
  <si>
    <t>ALO</t>
  </si>
  <si>
    <t>BRL</t>
  </si>
  <si>
    <t>DBQ</t>
  </si>
  <si>
    <t>IOW</t>
  </si>
  <si>
    <t>MLI</t>
  </si>
  <si>
    <t>MPZ</t>
  </si>
  <si>
    <t>PRO</t>
  </si>
  <si>
    <t>ASH</t>
  </si>
  <si>
    <t>BJJ</t>
  </si>
  <si>
    <t>BKL</t>
  </si>
  <si>
    <t>CAK</t>
  </si>
  <si>
    <t>CGF</t>
  </si>
  <si>
    <t>ERI</t>
  </si>
  <si>
    <t>LNN</t>
  </si>
  <si>
    <t>MFD</t>
  </si>
  <si>
    <t>PHD</t>
  </si>
  <si>
    <t>SKY</t>
  </si>
  <si>
    <t>HKY</t>
  </si>
  <si>
    <t>HFF</t>
  </si>
  <si>
    <t>IKB</t>
  </si>
  <si>
    <t>MEO</t>
  </si>
  <si>
    <t>MRN</t>
  </si>
  <si>
    <t>PNV</t>
  </si>
  <si>
    <t>QWG</t>
  </si>
  <si>
    <t>SRW</t>
  </si>
  <si>
    <t>WFA</t>
  </si>
  <si>
    <t>HRI</t>
  </si>
  <si>
    <t>PUB</t>
  </si>
  <si>
    <t>CNL</t>
  </si>
  <si>
    <t>FAE</t>
  </si>
  <si>
    <t>HLB</t>
  </si>
  <si>
    <t>KRP</t>
  </si>
  <si>
    <t>LDK</t>
  </si>
  <si>
    <t>MMA</t>
  </si>
  <si>
    <t>ODE</t>
  </si>
  <si>
    <t>SFJ</t>
  </si>
  <si>
    <t>XRA</t>
  </si>
  <si>
    <t>BFF</t>
  </si>
  <si>
    <t>GCC</t>
  </si>
  <si>
    <t>POY</t>
  </si>
  <si>
    <t>RIW</t>
  </si>
  <si>
    <t>RKS</t>
  </si>
  <si>
    <t>SBS</t>
  </si>
  <si>
    <t>SHR</t>
  </si>
  <si>
    <t>FFT</t>
  </si>
  <si>
    <t>LUK</t>
  </si>
  <si>
    <t>OXD</t>
  </si>
  <si>
    <t>PDJ</t>
  </si>
  <si>
    <t>REF</t>
  </si>
  <si>
    <t>ACO</t>
  </si>
  <si>
    <t>AOH</t>
  </si>
  <si>
    <t>MWO</t>
  </si>
  <si>
    <t>RID</t>
  </si>
  <si>
    <t>SGH</t>
  </si>
  <si>
    <t>ABM</t>
  </si>
  <si>
    <t>AGR</t>
  </si>
  <si>
    <t>ATQ</t>
  </si>
  <si>
    <t>BBI</t>
  </si>
  <si>
    <t>BUP</t>
  </si>
  <si>
    <t>CCU</t>
  </si>
  <si>
    <t>DAE</t>
  </si>
  <si>
    <t>DBD</t>
  </si>
  <si>
    <t>DED</t>
  </si>
  <si>
    <t>GAU</t>
  </si>
  <si>
    <t>GOP</t>
  </si>
  <si>
    <t>GUX</t>
  </si>
  <si>
    <t>GWL</t>
  </si>
  <si>
    <t>HSS</t>
  </si>
  <si>
    <t>IXA</t>
  </si>
  <si>
    <t>IXC</t>
  </si>
  <si>
    <t>IXJ</t>
  </si>
  <si>
    <t>IXR</t>
  </si>
  <si>
    <t>IXS</t>
  </si>
  <si>
    <t>IXW</t>
  </si>
  <si>
    <t>JAI</t>
  </si>
  <si>
    <t>JDH</t>
  </si>
  <si>
    <t>JRH</t>
  </si>
  <si>
    <t>KNU</t>
  </si>
  <si>
    <t>KTU</t>
  </si>
  <si>
    <t>LKO</t>
  </si>
  <si>
    <t>LUH</t>
  </si>
  <si>
    <t>MZA</t>
  </si>
  <si>
    <t>NDC</t>
  </si>
  <si>
    <t>PAT</t>
  </si>
  <si>
    <t>QJC</t>
  </si>
  <si>
    <t>RRK</t>
  </si>
  <si>
    <t>SLV</t>
  </si>
  <si>
    <t>SXR</t>
  </si>
  <si>
    <t>UDR</t>
  </si>
  <si>
    <t>VNS</t>
  </si>
  <si>
    <t>APA</t>
  </si>
  <si>
    <t>BJC</t>
  </si>
  <si>
    <t>BKF</t>
  </si>
  <si>
    <t>CYS</t>
  </si>
  <si>
    <t>EGE</t>
  </si>
  <si>
    <t>FNL</t>
  </si>
  <si>
    <t>FOL</t>
  </si>
  <si>
    <t>FTC</t>
  </si>
  <si>
    <t>GXY</t>
  </si>
  <si>
    <t>HNX</t>
  </si>
  <si>
    <t>LJB</t>
  </si>
  <si>
    <t>OTB</t>
  </si>
  <si>
    <t>QBF</t>
  </si>
  <si>
    <t>QTS</t>
  </si>
  <si>
    <t>STK</t>
  </si>
  <si>
    <t>TAD</t>
  </si>
  <si>
    <t>TEX</t>
  </si>
  <si>
    <t>URF</t>
  </si>
  <si>
    <t>WHH</t>
  </si>
  <si>
    <t>WPO</t>
  </si>
  <si>
    <t>ADS</t>
  </si>
  <si>
    <t>BPP</t>
  </si>
  <si>
    <t>BXW</t>
  </si>
  <si>
    <t>CRS</t>
  </si>
  <si>
    <t>DAL</t>
  </si>
  <si>
    <t>DNE</t>
  </si>
  <si>
    <t>ETN</t>
  </si>
  <si>
    <t>FTW</t>
  </si>
  <si>
    <t>FWH</t>
  </si>
  <si>
    <t>GLE</t>
  </si>
  <si>
    <t>GVT</t>
  </si>
  <si>
    <t>JMD</t>
  </si>
  <si>
    <t>KIP</t>
  </si>
  <si>
    <t>MWL</t>
  </si>
  <si>
    <t>NKI</t>
  </si>
  <si>
    <t>ONY</t>
  </si>
  <si>
    <t>PNX</t>
  </si>
  <si>
    <t>RBD</t>
  </si>
  <si>
    <t>RCK</t>
  </si>
  <si>
    <t>SLR</t>
  </si>
  <si>
    <t>SPS</t>
  </si>
  <si>
    <t>SWI</t>
  </si>
  <si>
    <t>TRL</t>
  </si>
  <si>
    <t>VHN</t>
  </si>
  <si>
    <t>DAX</t>
  </si>
  <si>
    <t>DDG</t>
  </si>
  <si>
    <t>DYG</t>
  </si>
  <si>
    <t>HIB</t>
  </si>
  <si>
    <t>AMW</t>
  </si>
  <si>
    <t>SAR</t>
  </si>
  <si>
    <t>UKN</t>
  </si>
  <si>
    <t>ARB</t>
  </si>
  <si>
    <t>CFA</t>
  </si>
  <si>
    <t>DEO</t>
  </si>
  <si>
    <t>DET</t>
  </si>
  <si>
    <t>FDY</t>
  </si>
  <si>
    <t>IRS</t>
  </si>
  <si>
    <t>JXN</t>
  </si>
  <si>
    <t>MOP</t>
  </si>
  <si>
    <t>MTC</t>
  </si>
  <si>
    <t>NFB</t>
  </si>
  <si>
    <t>PTK</t>
  </si>
  <si>
    <t>TDZ</t>
  </si>
  <si>
    <t>TOL</t>
  </si>
  <si>
    <t>UIZ</t>
  </si>
  <si>
    <t>YIP</t>
  </si>
  <si>
    <t>CFN</t>
  </si>
  <si>
    <t>CLB</t>
  </si>
  <si>
    <t>NOC</t>
  </si>
  <si>
    <t>SXL</t>
  </si>
  <si>
    <t>ZSL</t>
  </si>
  <si>
    <t>AAN</t>
  </si>
  <si>
    <t>AUH</t>
  </si>
  <si>
    <t>AZI</t>
  </si>
  <si>
    <t>DHF</t>
  </si>
  <si>
    <t>FJR</t>
  </si>
  <si>
    <t>JXB</t>
  </si>
  <si>
    <t>NHD</t>
  </si>
  <si>
    <t>QAJ</t>
  </si>
  <si>
    <t>QIW</t>
  </si>
  <si>
    <t>RKT</t>
  </si>
  <si>
    <t>SHJ</t>
  </si>
  <si>
    <t>ABL</t>
  </si>
  <si>
    <t>CJS</t>
  </si>
  <si>
    <t>CUA</t>
  </si>
  <si>
    <t>CUU</t>
  </si>
  <si>
    <t>LRU</t>
  </si>
  <si>
    <t>PJZ</t>
  </si>
  <si>
    <t>UVA</t>
  </si>
  <si>
    <t>AIY</t>
  </si>
  <si>
    <t>AKK</t>
  </si>
  <si>
    <t>ANN</t>
  </si>
  <si>
    <t>ARX</t>
  </si>
  <si>
    <t>AYZ</t>
  </si>
  <si>
    <t>BIC</t>
  </si>
  <si>
    <t>BLM</t>
  </si>
  <si>
    <t>CBZ</t>
  </si>
  <si>
    <t>CDW</t>
  </si>
  <si>
    <t>CHU</t>
  </si>
  <si>
    <t>CTO</t>
  </si>
  <si>
    <t>DIO</t>
  </si>
  <si>
    <t>DOF</t>
  </si>
  <si>
    <t>DRF</t>
  </si>
  <si>
    <t>EAA</t>
  </si>
  <si>
    <t>EDT</t>
  </si>
  <si>
    <t>EGX</t>
  </si>
  <si>
    <t>FBT</t>
  </si>
  <si>
    <t>FID</t>
  </si>
  <si>
    <t>FIM</t>
  </si>
  <si>
    <t>FLU</t>
  </si>
  <si>
    <t>FOK</t>
  </si>
  <si>
    <t>HNJ</t>
  </si>
  <si>
    <t>HWI</t>
  </si>
  <si>
    <t>JHC</t>
  </si>
  <si>
    <t>JPJ</t>
  </si>
  <si>
    <t>JRA</t>
  </si>
  <si>
    <t>JRB</t>
  </si>
  <si>
    <t>JRE</t>
  </si>
  <si>
    <t>JSL</t>
  </si>
  <si>
    <t>JVI</t>
  </si>
  <si>
    <t>JWS</t>
  </si>
  <si>
    <t>KBC</t>
  </si>
  <si>
    <t>KLL</t>
  </si>
  <si>
    <t>LCT</t>
  </si>
  <si>
    <t>LDJ</t>
  </si>
  <si>
    <t>LKK</t>
  </si>
  <si>
    <t>LLY</t>
  </si>
  <si>
    <t>LVT</t>
  </si>
  <si>
    <t>MGJ</t>
  </si>
  <si>
    <t>MJX</t>
  </si>
  <si>
    <t>MMU</t>
  </si>
  <si>
    <t>MSS</t>
  </si>
  <si>
    <t>MSV</t>
  </si>
  <si>
    <t>MTP</t>
  </si>
  <si>
    <t>NBP</t>
  </si>
  <si>
    <t>NYC</t>
  </si>
  <si>
    <t>OGS</t>
  </si>
  <si>
    <t>OTX</t>
  </si>
  <si>
    <t>OTZ</t>
  </si>
  <si>
    <t>PCT</t>
  </si>
  <si>
    <t>PRI</t>
  </si>
  <si>
    <t>QNY</t>
  </si>
  <si>
    <t>RNF</t>
  </si>
  <si>
    <t>RSX</t>
  </si>
  <si>
    <t>SVA</t>
  </si>
  <si>
    <t>SXY</t>
  </si>
  <si>
    <t>TEB</t>
  </si>
  <si>
    <t>TSS</t>
  </si>
  <si>
    <t>TTN</t>
  </si>
  <si>
    <t>UTO</t>
  </si>
  <si>
    <t>VAK</t>
  </si>
  <si>
    <t>WBB</t>
  </si>
  <si>
    <t>WTC</t>
  </si>
  <si>
    <t>ZRP</t>
  </si>
  <si>
    <t>AEP</t>
  </si>
  <si>
    <t>ATI</t>
  </si>
  <si>
    <t>BUE</t>
  </si>
  <si>
    <t>COR</t>
  </si>
  <si>
    <t>MVD</t>
  </si>
  <si>
    <t>PDP</t>
  </si>
  <si>
    <t>ROS</t>
  </si>
  <si>
    <t>TUC</t>
  </si>
  <si>
    <t>TRM</t>
  </si>
  <si>
    <t>BCT</t>
  </si>
  <si>
    <t>DLJ</t>
  </si>
  <si>
    <t>EYW</t>
  </si>
  <si>
    <t>FXE</t>
  </si>
  <si>
    <t>HWO</t>
  </si>
  <si>
    <t>MTH</t>
  </si>
  <si>
    <t>OPF</t>
  </si>
  <si>
    <t>PHK</t>
  </si>
  <si>
    <t>PPM</t>
  </si>
  <si>
    <t>TMB</t>
  </si>
  <si>
    <t>TNT</t>
  </si>
  <si>
    <t>ZFT</t>
  </si>
  <si>
    <t>APN</t>
  </si>
  <si>
    <t>GLR</t>
  </si>
  <si>
    <t>LDM</t>
  </si>
  <si>
    <t>MBS</t>
  </si>
  <si>
    <t>PHN</t>
  </si>
  <si>
    <t>ARW</t>
  </si>
  <si>
    <t>BRE</t>
  </si>
  <si>
    <t>DUS</t>
  </si>
  <si>
    <t>FEL</t>
  </si>
  <si>
    <t>IDV</t>
  </si>
  <si>
    <t>LGO</t>
  </si>
  <si>
    <t>QDU</t>
  </si>
  <si>
    <t>QFZ</t>
  </si>
  <si>
    <t>QGV</t>
  </si>
  <si>
    <t>QLH</t>
  </si>
  <si>
    <t>QMZ</t>
  </si>
  <si>
    <t>QSV</t>
  </si>
  <si>
    <t>STR</t>
  </si>
  <si>
    <t>TXL</t>
  </si>
  <si>
    <t>ZEE</t>
  </si>
  <si>
    <t>ZNQ</t>
  </si>
  <si>
    <t>ZPI</t>
  </si>
  <si>
    <t>ZWS</t>
  </si>
  <si>
    <t>ABR</t>
  </si>
  <si>
    <t>ATY</t>
  </si>
  <si>
    <t>HON</t>
  </si>
  <si>
    <t>PIR</t>
  </si>
  <si>
    <t>RAP</t>
  </si>
  <si>
    <t>SPW</t>
  </si>
  <si>
    <t>FWA</t>
  </si>
  <si>
    <t>AGU</t>
  </si>
  <si>
    <t>BHL</t>
  </si>
  <si>
    <t>BJX</t>
  </si>
  <si>
    <t>CLQ</t>
  </si>
  <si>
    <t>CNA</t>
  </si>
  <si>
    <t>LOM</t>
  </si>
  <si>
    <t>LTO</t>
  </si>
  <si>
    <t>PVR</t>
  </si>
  <si>
    <t>SFH</t>
  </si>
  <si>
    <t>SGM</t>
  </si>
  <si>
    <t>SLP</t>
  </si>
  <si>
    <t>TPQ</t>
  </si>
  <si>
    <t>TSL</t>
  </si>
  <si>
    <t>UAC</t>
  </si>
  <si>
    <t>ZCL</t>
  </si>
  <si>
    <t>ZLO</t>
  </si>
  <si>
    <t>COE</t>
  </si>
  <si>
    <t>EAT</t>
  </si>
  <si>
    <t>KLS</t>
  </si>
  <si>
    <t>LGD</t>
  </si>
  <si>
    <t>LWS</t>
  </si>
  <si>
    <t>MWH</t>
  </si>
  <si>
    <t>OMK</t>
  </si>
  <si>
    <t>PDT</t>
  </si>
  <si>
    <t>PSC</t>
  </si>
  <si>
    <t>YKM</t>
  </si>
  <si>
    <t>BIS</t>
  </si>
  <si>
    <t>BJI</t>
  </si>
  <si>
    <t>DIK</t>
  </si>
  <si>
    <t>INL</t>
  </si>
  <si>
    <t>ISN</t>
  </si>
  <si>
    <t>JMS</t>
  </si>
  <si>
    <t>MOT</t>
  </si>
  <si>
    <t>ASE</t>
  </si>
  <si>
    <t>GJT</t>
  </si>
  <si>
    <t>GWS</t>
  </si>
  <si>
    <t>MTJ</t>
  </si>
  <si>
    <t>RIL</t>
  </si>
  <si>
    <t>ZEP</t>
  </si>
  <si>
    <t>JKG</t>
  </si>
  <si>
    <t>AZO</t>
  </si>
  <si>
    <t>BTL</t>
  </si>
  <si>
    <t>CAD</t>
  </si>
  <si>
    <t>CIU</t>
  </si>
  <si>
    <t>GRM</t>
  </si>
  <si>
    <t>HAI</t>
  </si>
  <si>
    <t>HLM</t>
  </si>
  <si>
    <t>LAN</t>
  </si>
  <si>
    <t>MKG</t>
  </si>
  <si>
    <t>PLN</t>
  </si>
  <si>
    <t>SSM</t>
  </si>
  <si>
    <t>TVC</t>
  </si>
  <si>
    <t>AIX</t>
  </si>
  <si>
    <t>DAN</t>
  </si>
  <si>
    <t>DUF</t>
  </si>
  <si>
    <t>EWN</t>
  </si>
  <si>
    <t>GSX</t>
  </si>
  <si>
    <t>ILM</t>
  </si>
  <si>
    <t>INT</t>
  </si>
  <si>
    <t>LCU</t>
  </si>
  <si>
    <t>AND</t>
  </si>
  <si>
    <t>AVL</t>
  </si>
  <si>
    <t>FJI</t>
  </si>
  <si>
    <t>LQK</t>
  </si>
  <si>
    <t>SPA</t>
  </si>
  <si>
    <t>BTM</t>
  </si>
  <si>
    <t>BZN</t>
  </si>
  <si>
    <t>FCA</t>
  </si>
  <si>
    <t>HLN</t>
  </si>
  <si>
    <t>HVR</t>
  </si>
  <si>
    <t>MSO</t>
  </si>
  <si>
    <t>OLF</t>
  </si>
  <si>
    <t>KSA</t>
  </si>
  <si>
    <t>KWA</t>
  </si>
  <si>
    <t>MAJ</t>
  </si>
  <si>
    <t>PNI</t>
  </si>
  <si>
    <t>ROR</t>
  </si>
  <si>
    <t>SPN</t>
  </si>
  <si>
    <t>TKK</t>
  </si>
  <si>
    <t>YAP</t>
  </si>
  <si>
    <t>KSF</t>
  </si>
  <si>
    <t>XFW</t>
  </si>
  <si>
    <t>DIN</t>
  </si>
  <si>
    <t>HPH</t>
  </si>
  <si>
    <t>HEM</t>
  </si>
  <si>
    <t>IVL</t>
  </si>
  <si>
    <t>KAJ</t>
  </si>
  <si>
    <t>LTI</t>
  </si>
  <si>
    <t>MHQ</t>
  </si>
  <si>
    <t>RVN</t>
  </si>
  <si>
    <t>TMP</t>
  </si>
  <si>
    <t>HHP</t>
  </si>
  <si>
    <t>KTZ</t>
  </si>
  <si>
    <t>MFM</t>
  </si>
  <si>
    <t>QDM</t>
  </si>
  <si>
    <t>XKT</t>
  </si>
  <si>
    <t>ZJK</t>
  </si>
  <si>
    <t>ZTW</t>
  </si>
  <si>
    <t>ZTX</t>
  </si>
  <si>
    <t>ZZQ</t>
  </si>
  <si>
    <t>HIK</t>
  </si>
  <si>
    <t>ITO</t>
  </si>
  <si>
    <t>JHM</t>
  </si>
  <si>
    <t>KOA</t>
  </si>
  <si>
    <t>LIH</t>
  </si>
  <si>
    <t>LNY</t>
  </si>
  <si>
    <t>MKK</t>
  </si>
  <si>
    <t>OGG</t>
  </si>
  <si>
    <t>BDG</t>
  </si>
  <si>
    <t>MFE</t>
  </si>
  <si>
    <t>BKW</t>
  </si>
  <si>
    <t>CRW</t>
  </si>
  <si>
    <t>LJC</t>
  </si>
  <si>
    <t>UGI</t>
  </si>
  <si>
    <t>AUK</t>
  </si>
  <si>
    <t>BCB</t>
  </si>
  <si>
    <t>BOF</t>
  </si>
  <si>
    <t>BZS</t>
  </si>
  <si>
    <t>CKX</t>
  </si>
  <si>
    <t>DCA</t>
  </si>
  <si>
    <t>EDG</t>
  </si>
  <si>
    <t>FDK</t>
  </si>
  <si>
    <t>FME</t>
  </si>
  <si>
    <t>GAI</t>
  </si>
  <si>
    <t>HGR</t>
  </si>
  <si>
    <t>JPN</t>
  </si>
  <si>
    <t>LVL</t>
  </si>
  <si>
    <t>MXY</t>
  </si>
  <si>
    <t>NDV</t>
  </si>
  <si>
    <t>NHK</t>
  </si>
  <si>
    <t>NSF</t>
  </si>
  <si>
    <t>OBT</t>
  </si>
  <si>
    <t>PIZ</t>
  </si>
  <si>
    <t>RDV</t>
  </si>
  <si>
    <t>SHD</t>
  </si>
  <si>
    <t>TSG</t>
  </si>
  <si>
    <t>VJI</t>
  </si>
  <si>
    <t>WAS</t>
  </si>
  <si>
    <t>WDB</t>
  </si>
  <si>
    <t>WGO</t>
  </si>
  <si>
    <t>XSM</t>
  </si>
  <si>
    <t>YKN</t>
  </si>
  <si>
    <t>ZFO</t>
  </si>
  <si>
    <t>ZRZ</t>
  </si>
  <si>
    <t>AAP</t>
  </si>
  <si>
    <t>ALE</t>
  </si>
  <si>
    <t>BBC</t>
  </si>
  <si>
    <t>BPT</t>
  </si>
  <si>
    <t>CLL</t>
  </si>
  <si>
    <t>COT</t>
  </si>
  <si>
    <t>CTJ</t>
  </si>
  <si>
    <t>CXO</t>
  </si>
  <si>
    <t>DWH</t>
  </si>
  <si>
    <t>EIX</t>
  </si>
  <si>
    <t>FIV</t>
  </si>
  <si>
    <t>GLS</t>
  </si>
  <si>
    <t>HBY</t>
  </si>
  <si>
    <t>HOU</t>
  </si>
  <si>
    <t>JGQ</t>
  </si>
  <si>
    <t>KTS</t>
  </si>
  <si>
    <t>LJN</t>
  </si>
  <si>
    <t>LKS</t>
  </si>
  <si>
    <t>MIF</t>
  </si>
  <si>
    <t>NQI</t>
  </si>
  <si>
    <t>OZA</t>
  </si>
  <si>
    <t>PRX</t>
  </si>
  <si>
    <t>RGR</t>
  </si>
  <si>
    <t>SGR</t>
  </si>
  <si>
    <t>UMB</t>
  </si>
  <si>
    <t>WHT</t>
  </si>
  <si>
    <t>CHN</t>
  </si>
  <si>
    <t>HIN</t>
  </si>
  <si>
    <t>JCJ</t>
  </si>
  <si>
    <t>JSP</t>
  </si>
  <si>
    <t>KAG</t>
  </si>
  <si>
    <t>OSN</t>
  </si>
  <si>
    <t>PUS</t>
  </si>
  <si>
    <t>QMS</t>
  </si>
  <si>
    <t>QTW</t>
  </si>
  <si>
    <t>QUU</t>
  </si>
  <si>
    <t>RSU</t>
  </si>
  <si>
    <t>SEL</t>
  </si>
  <si>
    <t>SUK</t>
  </si>
  <si>
    <t>SWU</t>
  </si>
  <si>
    <t>TAE</t>
  </si>
  <si>
    <t>TDU</t>
  </si>
  <si>
    <t>UAN</t>
  </si>
  <si>
    <t>USN</t>
  </si>
  <si>
    <t>UWN</t>
  </si>
  <si>
    <t>WGW</t>
  </si>
  <si>
    <t>WJU</t>
  </si>
  <si>
    <t>XUN</t>
  </si>
  <si>
    <t>ZYS</t>
  </si>
  <si>
    <t>DDC</t>
  </si>
  <si>
    <t>GCK</t>
  </si>
  <si>
    <t>HYL</t>
  </si>
  <si>
    <t>MPR</t>
  </si>
  <si>
    <t>RSL</t>
  </si>
  <si>
    <t>SLN</t>
  </si>
  <si>
    <t>XOT</t>
  </si>
  <si>
    <t>BMG</t>
  </si>
  <si>
    <t>BPJ</t>
  </si>
  <si>
    <t>CLU</t>
  </si>
  <si>
    <t>CMI</t>
  </si>
  <si>
    <t>CVK</t>
  </si>
  <si>
    <t>DCR</t>
  </si>
  <si>
    <t>GSH</t>
  </si>
  <si>
    <t>HNB</t>
  </si>
  <si>
    <t>HUF</t>
  </si>
  <si>
    <t>LAF</t>
  </si>
  <si>
    <t>MHJ</t>
  </si>
  <si>
    <t>MIE</t>
  </si>
  <si>
    <t>MZZ</t>
  </si>
  <si>
    <t>OKK</t>
  </si>
  <si>
    <t>OTN</t>
  </si>
  <si>
    <t>AAF</t>
  </si>
  <si>
    <t>BQK</t>
  </si>
  <si>
    <t>CDK</t>
  </si>
  <si>
    <t>CRG</t>
  </si>
  <si>
    <t>DSI</t>
  </si>
  <si>
    <t>GNV</t>
  </si>
  <si>
    <t>NIP</t>
  </si>
  <si>
    <t>NRB</t>
  </si>
  <si>
    <t>OBE</t>
  </si>
  <si>
    <t>UST</t>
  </si>
  <si>
    <t>ZPH</t>
  </si>
  <si>
    <t>AIV</t>
  </si>
  <si>
    <t>AXB</t>
  </si>
  <si>
    <t>BET</t>
  </si>
  <si>
    <t>BPA</t>
  </si>
  <si>
    <t>BRT</t>
  </si>
  <si>
    <t>COP</t>
  </si>
  <si>
    <t>ELZ</t>
  </si>
  <si>
    <t>FRG</t>
  </si>
  <si>
    <t>FYU</t>
  </si>
  <si>
    <t>GAM</t>
  </si>
  <si>
    <t>HAY</t>
  </si>
  <si>
    <t>HPN</t>
  </si>
  <si>
    <t>HTO</t>
  </si>
  <si>
    <t>HUS</t>
  </si>
  <si>
    <t>IKO</t>
  </si>
  <si>
    <t>ISP</t>
  </si>
  <si>
    <t>JSD</t>
  </si>
  <si>
    <t>LGA</t>
  </si>
  <si>
    <t>MLL</t>
  </si>
  <si>
    <t>NLB</t>
  </si>
  <si>
    <t>NWS</t>
  </si>
  <si>
    <t>OLE</t>
  </si>
  <si>
    <t>POU</t>
  </si>
  <si>
    <t>PTR</t>
  </si>
  <si>
    <t>RME</t>
  </si>
  <si>
    <t>SLK</t>
  </si>
  <si>
    <t>TCT</t>
  </si>
  <si>
    <t>TKL</t>
  </si>
  <si>
    <t>WLM</t>
  </si>
  <si>
    <t>WSH</t>
  </si>
  <si>
    <t>XNY</t>
  </si>
  <si>
    <t>YAK</t>
  </si>
  <si>
    <t>ZMV</t>
  </si>
  <si>
    <t>ZXS</t>
  </si>
  <si>
    <t>ZYP</t>
  </si>
  <si>
    <t>BEW</t>
  </si>
  <si>
    <t>BEY</t>
  </si>
  <si>
    <t>BFN</t>
  </si>
  <si>
    <t>BLZ</t>
  </si>
  <si>
    <t>CGJ</t>
  </si>
  <si>
    <t>CIP</t>
  </si>
  <si>
    <t>CMK</t>
  </si>
  <si>
    <t>DAR</t>
  </si>
  <si>
    <t>DUR</t>
  </si>
  <si>
    <t>ELS</t>
  </si>
  <si>
    <t>GBE</t>
  </si>
  <si>
    <t>GRJ</t>
  </si>
  <si>
    <t>HRE</t>
  </si>
  <si>
    <t>KIM</t>
  </si>
  <si>
    <t>KIW</t>
  </si>
  <si>
    <t>LLW</t>
  </si>
  <si>
    <t>LVI</t>
  </si>
  <si>
    <t>MNR</t>
  </si>
  <si>
    <t>MNS</t>
  </si>
  <si>
    <t>MSU</t>
  </si>
  <si>
    <t>MTS</t>
  </si>
  <si>
    <t>NBO</t>
  </si>
  <si>
    <t>NLA</t>
  </si>
  <si>
    <t>PLZ</t>
  </si>
  <si>
    <t>PRY</t>
  </si>
  <si>
    <t>SLI</t>
  </si>
  <si>
    <t>TET</t>
  </si>
  <si>
    <t>WVB</t>
  </si>
  <si>
    <t>ZZU</t>
  </si>
  <si>
    <t>BIN</t>
  </si>
  <si>
    <t>BST</t>
  </si>
  <si>
    <t>CCN</t>
  </si>
  <si>
    <t>HEA</t>
  </si>
  <si>
    <t>IMZ</t>
  </si>
  <si>
    <t>JAA</t>
  </si>
  <si>
    <t>KDH</t>
  </si>
  <si>
    <t>KHT</t>
  </si>
  <si>
    <t>KWH</t>
  </si>
  <si>
    <t>MZR</t>
  </si>
  <si>
    <t>TII</t>
  </si>
  <si>
    <t>ZAJ</t>
  </si>
  <si>
    <t>ASJ</t>
  </si>
  <si>
    <t>FKJ</t>
  </si>
  <si>
    <t>FUK</t>
  </si>
  <si>
    <t>HIJ</t>
  </si>
  <si>
    <t>ISG</t>
  </si>
  <si>
    <t>ITM</t>
  </si>
  <si>
    <t>KUM</t>
  </si>
  <si>
    <t>MBE</t>
  </si>
  <si>
    <t>MMD</t>
  </si>
  <si>
    <t>MMY</t>
  </si>
  <si>
    <t>NKM</t>
  </si>
  <si>
    <t>NTQ</t>
  </si>
  <si>
    <t>OKJ</t>
  </si>
  <si>
    <t>OSA</t>
  </si>
  <si>
    <t>QFY</t>
  </si>
  <si>
    <t>QGT</t>
  </si>
  <si>
    <t>QKY</t>
  </si>
  <si>
    <t>QNZ</t>
  </si>
  <si>
    <t>SHI</t>
  </si>
  <si>
    <t>SHM</t>
  </si>
  <si>
    <t>TNE</t>
  </si>
  <si>
    <t>TRA</t>
  </si>
  <si>
    <t>TSJ</t>
  </si>
  <si>
    <t>UBJ</t>
  </si>
  <si>
    <t>UKB</t>
  </si>
  <si>
    <t>UKY</t>
  </si>
  <si>
    <t>XWQ</t>
  </si>
  <si>
    <t>BKI</t>
  </si>
  <si>
    <t>BTU</t>
  </si>
  <si>
    <t>JHB</t>
  </si>
  <si>
    <t>KCH</t>
  </si>
  <si>
    <t>KUA</t>
  </si>
  <si>
    <t>KUD</t>
  </si>
  <si>
    <t>LBU</t>
  </si>
  <si>
    <t>LGK</t>
  </si>
  <si>
    <t>MKZ</t>
  </si>
  <si>
    <t>MUR</t>
  </si>
  <si>
    <t>ODN</t>
  </si>
  <si>
    <t>SZB</t>
  </si>
  <si>
    <t>XKL</t>
  </si>
  <si>
    <t>ADE</t>
  </si>
  <si>
    <t>AEJ</t>
  </si>
  <si>
    <t>AFU</t>
  </si>
  <si>
    <t>ALP</t>
  </si>
  <si>
    <t>ASM</t>
  </si>
  <si>
    <t>BGW</t>
  </si>
  <si>
    <t>BMN</t>
  </si>
  <si>
    <t>BSR</t>
  </si>
  <si>
    <t>CGP</t>
  </si>
  <si>
    <t>DAM</t>
  </si>
  <si>
    <t>DOH</t>
  </si>
  <si>
    <t>ERB</t>
  </si>
  <si>
    <t>FIH</t>
  </si>
  <si>
    <t>ISB</t>
  </si>
  <si>
    <t>JIB</t>
  </si>
  <si>
    <t>KHI</t>
  </si>
  <si>
    <t>KIK</t>
  </si>
  <si>
    <t>KTM</t>
  </si>
  <si>
    <t>KYE</t>
  </si>
  <si>
    <t>LHE</t>
  </si>
  <si>
    <t>LYP</t>
  </si>
  <si>
    <t>MCT</t>
  </si>
  <si>
    <t>MSH</t>
  </si>
  <si>
    <t>MUX</t>
  </si>
  <si>
    <t>OSM</t>
  </si>
  <si>
    <t>PKR</t>
  </si>
  <si>
    <t>RMB</t>
  </si>
  <si>
    <t>SAH</t>
  </si>
  <si>
    <t>SDA</t>
  </si>
  <si>
    <t>SEZ</t>
  </si>
  <si>
    <t>SKT</t>
  </si>
  <si>
    <t>SLL</t>
  </si>
  <si>
    <t>SUH</t>
  </si>
  <si>
    <t>TAI</t>
  </si>
  <si>
    <t>TDJ</t>
  </si>
  <si>
    <t>THR</t>
  </si>
  <si>
    <t>TIP</t>
  </si>
  <si>
    <t>TTH</t>
  </si>
  <si>
    <t>XIH</t>
  </si>
  <si>
    <t>XIJ</t>
  </si>
  <si>
    <t>XJD</t>
  </si>
  <si>
    <t>XNH</t>
  </si>
  <si>
    <t>XOZ</t>
  </si>
  <si>
    <t>XQC</t>
  </si>
  <si>
    <t>XQV</t>
  </si>
  <si>
    <t>XTM</t>
  </si>
  <si>
    <t>XTV</t>
  </si>
  <si>
    <t>ZYL</t>
  </si>
  <si>
    <t>BAM</t>
  </si>
  <si>
    <t>BLD</t>
  </si>
  <si>
    <t>CDC</t>
  </si>
  <si>
    <t>FLX</t>
  </si>
  <si>
    <t>GAB</t>
  </si>
  <si>
    <t>HSH</t>
  </si>
  <si>
    <t>IFP</t>
  </si>
  <si>
    <t>SGU</t>
  </si>
  <si>
    <t>VGT</t>
  </si>
  <si>
    <t>AVX</t>
  </si>
  <si>
    <t>CCD</t>
  </si>
  <si>
    <t>CIB</t>
  </si>
  <si>
    <t>CPM</t>
  </si>
  <si>
    <t>CVR</t>
  </si>
  <si>
    <t>EMT</t>
  </si>
  <si>
    <t>HHR</t>
  </si>
  <si>
    <t>JBP</t>
  </si>
  <si>
    <t>JDY</t>
  </si>
  <si>
    <t>POC</t>
  </si>
  <si>
    <t>PYD</t>
  </si>
  <si>
    <t>RBF</t>
  </si>
  <si>
    <t>SMO</t>
  </si>
  <si>
    <t>TOA</t>
  </si>
  <si>
    <t>ABI</t>
  </si>
  <si>
    <t>AMA</t>
  </si>
  <si>
    <t>CAO</t>
  </si>
  <si>
    <t>CVN</t>
  </si>
  <si>
    <t>HOB</t>
  </si>
  <si>
    <t>MAF</t>
  </si>
  <si>
    <t>ROW</t>
  </si>
  <si>
    <t>CMH</t>
  </si>
  <si>
    <t>FFO</t>
  </si>
  <si>
    <t>GQQ</t>
  </si>
  <si>
    <t>MNN</t>
  </si>
  <si>
    <t>OSU</t>
  </si>
  <si>
    <t>PKB</t>
  </si>
  <si>
    <t>ZZV</t>
  </si>
  <si>
    <t>LCH</t>
  </si>
  <si>
    <t>FUL</t>
  </si>
  <si>
    <t>JLB</t>
  </si>
  <si>
    <t>ABS</t>
  </si>
  <si>
    <t>ABV</t>
  </si>
  <si>
    <t>ACC</t>
  </si>
  <si>
    <t>ALY</t>
  </si>
  <si>
    <t>ASW</t>
  </si>
  <si>
    <t>ATZ</t>
  </si>
  <si>
    <t>AUE</t>
  </si>
  <si>
    <t>BAK</t>
  </si>
  <si>
    <t>BJM</t>
  </si>
  <si>
    <t>CAI</t>
  </si>
  <si>
    <t>DCS</t>
  </si>
  <si>
    <t>EBB</t>
  </si>
  <si>
    <t>FRU</t>
  </si>
  <si>
    <t>GIB</t>
  </si>
  <si>
    <t>HRG</t>
  </si>
  <si>
    <t>IBA</t>
  </si>
  <si>
    <t>KGL</t>
  </si>
  <si>
    <t>KRT</t>
  </si>
  <si>
    <t>LOS</t>
  </si>
  <si>
    <t>MGQ</t>
  </si>
  <si>
    <t>MLW</t>
  </si>
  <si>
    <t>OSS</t>
  </si>
  <si>
    <t>PHC</t>
  </si>
  <si>
    <t>PSD</t>
  </si>
  <si>
    <t>QEK</t>
  </si>
  <si>
    <t>QIV</t>
  </si>
  <si>
    <t>TBS</t>
  </si>
  <si>
    <t>MGI</t>
  </si>
  <si>
    <t>BUT</t>
  </si>
  <si>
    <t>MAO</t>
  </si>
  <si>
    <t>AIZ</t>
  </si>
  <si>
    <t>ANY</t>
  </si>
  <si>
    <t>DMO</t>
  </si>
  <si>
    <t>HLC</t>
  </si>
  <si>
    <t>IXD</t>
  </si>
  <si>
    <t>KCK</t>
  </si>
  <si>
    <t>LWC</t>
  </si>
  <si>
    <t>MHK</t>
  </si>
  <si>
    <t>MKC</t>
  </si>
  <si>
    <t>OJC</t>
  </si>
  <si>
    <t>RWB</t>
  </si>
  <si>
    <t>STJ</t>
  </si>
  <si>
    <t>TOP</t>
  </si>
  <si>
    <t>AVO</t>
  </si>
  <si>
    <t>COI</t>
  </si>
  <si>
    <t>DAB</t>
  </si>
  <si>
    <t>DWS</t>
  </si>
  <si>
    <t>HBC</t>
  </si>
  <si>
    <t>ISM</t>
  </si>
  <si>
    <t>LEE</t>
  </si>
  <si>
    <t>MLB</t>
  </si>
  <si>
    <t>NSE</t>
  </si>
  <si>
    <t>OCF</t>
  </si>
  <si>
    <t>ORL</t>
  </si>
  <si>
    <t>SFB</t>
  </si>
  <si>
    <t>TIX</t>
  </si>
  <si>
    <t>VRB</t>
  </si>
  <si>
    <t>ALT</t>
  </si>
  <si>
    <t>APJ</t>
  </si>
  <si>
    <t>BVS</t>
  </si>
  <si>
    <t>DNS</t>
  </si>
  <si>
    <t>GTY</t>
  </si>
  <si>
    <t>IPT</t>
  </si>
  <si>
    <t>LNS</t>
  </si>
  <si>
    <t>THV</t>
  </si>
  <si>
    <t>BLT</t>
  </si>
  <si>
    <t>BXG</t>
  </si>
  <si>
    <t>AFX</t>
  </si>
  <si>
    <t>APT</t>
  </si>
  <si>
    <t>ARG</t>
  </si>
  <si>
    <t>ATG</t>
  </si>
  <si>
    <t>AWM</t>
  </si>
  <si>
    <t>CDX</t>
  </si>
  <si>
    <t>CGI</t>
  </si>
  <si>
    <t>CPJ</t>
  </si>
  <si>
    <t>CRT</t>
  </si>
  <si>
    <t>CRX</t>
  </si>
  <si>
    <t>DGB</t>
  </si>
  <si>
    <t>DLR</t>
  </si>
  <si>
    <t>DLT</t>
  </si>
  <si>
    <t>ERO</t>
  </si>
  <si>
    <t>FTL</t>
  </si>
  <si>
    <t>GHM</t>
  </si>
  <si>
    <t>GLH</t>
  </si>
  <si>
    <t>GTR</t>
  </si>
  <si>
    <t>HEZ</t>
  </si>
  <si>
    <t>HKA</t>
  </si>
  <si>
    <t>HOT</t>
  </si>
  <si>
    <t>IDE</t>
  </si>
  <si>
    <t>JAN</t>
  </si>
  <si>
    <t>JBL</t>
  </si>
  <si>
    <t>JBR</t>
  </si>
  <si>
    <t>KKL</t>
  </si>
  <si>
    <t>MDR</t>
  </si>
  <si>
    <t>MEI</t>
  </si>
  <si>
    <t>MKL</t>
  </si>
  <si>
    <t>MOR</t>
  </si>
  <si>
    <t>MPJ</t>
  </si>
  <si>
    <t>MRC</t>
  </si>
  <si>
    <t>MSL</t>
  </si>
  <si>
    <t>MWA</t>
  </si>
  <si>
    <t>MXA</t>
  </si>
  <si>
    <t>NQA</t>
  </si>
  <si>
    <t>NSC</t>
  </si>
  <si>
    <t>NUV</t>
  </si>
  <si>
    <t>OLV</t>
  </si>
  <si>
    <t>OXI</t>
  </si>
  <si>
    <t>PAH</t>
  </si>
  <si>
    <t>PBF</t>
  </si>
  <si>
    <t>PBK</t>
  </si>
  <si>
    <t>POF</t>
  </si>
  <si>
    <t>RLU</t>
  </si>
  <si>
    <t>RPC</t>
  </si>
  <si>
    <t>SIK</t>
  </si>
  <si>
    <t>SOL</t>
  </si>
  <si>
    <t>TUP</t>
  </si>
  <si>
    <t>UCY</t>
  </si>
  <si>
    <t>UOX</t>
  </si>
  <si>
    <t>VCB</t>
  </si>
  <si>
    <t>WMH</t>
  </si>
  <si>
    <t>WPH</t>
  </si>
  <si>
    <t>AFN</t>
  </si>
  <si>
    <t>BML</t>
  </si>
  <si>
    <t>HIE</t>
  </si>
  <si>
    <t>IGG</t>
  </si>
  <si>
    <t>LCI</t>
  </si>
  <si>
    <t>LEB</t>
  </si>
  <si>
    <t>PSM</t>
  </si>
  <si>
    <t>ASU</t>
  </si>
  <si>
    <t>ATU</t>
  </si>
  <si>
    <t>CTY</t>
  </si>
  <si>
    <t>HST</t>
  </si>
  <si>
    <t>JDM</t>
  </si>
  <si>
    <t>MPB</t>
  </si>
  <si>
    <t>OCA</t>
  </si>
  <si>
    <t>RTD</t>
  </si>
  <si>
    <t>CMX</t>
  </si>
  <si>
    <t>ESC</t>
  </si>
  <si>
    <t>IMT</t>
  </si>
  <si>
    <t>MQT</t>
  </si>
  <si>
    <t>RHI</t>
  </si>
  <si>
    <t>RRL</t>
  </si>
  <si>
    <t>SBM</t>
  </si>
  <si>
    <t>UES</t>
  </si>
  <si>
    <t>ZML</t>
  </si>
  <si>
    <t>BAG</t>
  </si>
  <si>
    <t>BCD</t>
  </si>
  <si>
    <t>BNQ</t>
  </si>
  <si>
    <t>BPH</t>
  </si>
  <si>
    <t>BSO</t>
  </si>
  <si>
    <t>CGY</t>
  </si>
  <si>
    <t>CUJ</t>
  </si>
  <si>
    <t>CYU</t>
  </si>
  <si>
    <t>CYZ</t>
  </si>
  <si>
    <t>DSG</t>
  </si>
  <si>
    <t>DVO</t>
  </si>
  <si>
    <t>GES</t>
  </si>
  <si>
    <t>ILO</t>
  </si>
  <si>
    <t>LAO</t>
  </si>
  <si>
    <t>LBX</t>
  </si>
  <si>
    <t>LWA</t>
  </si>
  <si>
    <t>MLP</t>
  </si>
  <si>
    <t>PAG</t>
  </si>
  <si>
    <t>SFE</t>
  </si>
  <si>
    <t>SFS</t>
  </si>
  <si>
    <t>TGB</t>
  </si>
  <si>
    <t>TUG</t>
  </si>
  <si>
    <t>VRC</t>
  </si>
  <si>
    <t>XSO</t>
  </si>
  <si>
    <t>CWA</t>
  </si>
  <si>
    <t>JVL</t>
  </si>
  <si>
    <t>LNR</t>
  </si>
  <si>
    <t>AEL</t>
  </si>
  <si>
    <t>BRD</t>
  </si>
  <si>
    <t>DTX</t>
  </si>
  <si>
    <t>EAU</t>
  </si>
  <si>
    <t>EYE</t>
  </si>
  <si>
    <t>FBL</t>
  </si>
  <si>
    <t>GNC</t>
  </si>
  <si>
    <t>GPZ</t>
  </si>
  <si>
    <t>JDT</t>
  </si>
  <si>
    <t>JEH</t>
  </si>
  <si>
    <t>MIC</t>
  </si>
  <si>
    <t>MOX</t>
  </si>
  <si>
    <t>MYS</t>
  </si>
  <si>
    <t>STC</t>
  </si>
  <si>
    <t>STP</t>
  </si>
  <si>
    <t>SYN</t>
  </si>
  <si>
    <t>ULM</t>
  </si>
  <si>
    <t>BTR</t>
  </si>
  <si>
    <t>BXA</t>
  </si>
  <si>
    <t>DRI</t>
  </si>
  <si>
    <t>GKB</t>
  </si>
  <si>
    <t>HBG</t>
  </si>
  <si>
    <t>HUM</t>
  </si>
  <si>
    <t>NEW</t>
  </si>
  <si>
    <t>OPL</t>
  </si>
  <si>
    <t>CVM</t>
  </si>
  <si>
    <t>LOV</t>
  </si>
  <si>
    <t>MAM</t>
  </si>
  <si>
    <t>MMC</t>
  </si>
  <si>
    <t>NLD</t>
  </si>
  <si>
    <t>NTR</t>
  </si>
  <si>
    <t>PDS</t>
  </si>
  <si>
    <t>REX</t>
  </si>
  <si>
    <t>SLW</t>
  </si>
  <si>
    <t>SRL</t>
  </si>
  <si>
    <t>TRC</t>
  </si>
  <si>
    <t>QLG</t>
  </si>
  <si>
    <t>FOG</t>
  </si>
  <si>
    <t>GRS</t>
  </si>
  <si>
    <t>LIU</t>
  </si>
  <si>
    <t>NAP</t>
  </si>
  <si>
    <t>PSR</t>
  </si>
  <si>
    <t>QFR</t>
  </si>
  <si>
    <t>QSS</t>
  </si>
  <si>
    <t>QTC</t>
  </si>
  <si>
    <t>QVN</t>
  </si>
  <si>
    <t>RRO</t>
  </si>
  <si>
    <t>SWK</t>
  </si>
  <si>
    <t>AKJ</t>
  </si>
  <si>
    <t>FKS</t>
  </si>
  <si>
    <t>FUJ</t>
  </si>
  <si>
    <t>GAJ</t>
  </si>
  <si>
    <t>HAC</t>
  </si>
  <si>
    <t>HTR</t>
  </si>
  <si>
    <t>IIN</t>
  </si>
  <si>
    <t>IWJ</t>
  </si>
  <si>
    <t>IZO</t>
  </si>
  <si>
    <t>KIJ</t>
  </si>
  <si>
    <t>KJP</t>
  </si>
  <si>
    <t>KKX</t>
  </si>
  <si>
    <t>KMJ</t>
  </si>
  <si>
    <t>KUH</t>
  </si>
  <si>
    <t>MMB</t>
  </si>
  <si>
    <t>MMJ</t>
  </si>
  <si>
    <t>MYE</t>
  </si>
  <si>
    <t>NJA</t>
  </si>
  <si>
    <t>OBO</t>
  </si>
  <si>
    <t>OGN</t>
  </si>
  <si>
    <t>OIM</t>
  </si>
  <si>
    <t>OKD</t>
  </si>
  <si>
    <t>OKO</t>
  </si>
  <si>
    <t>QCB</t>
  </si>
  <si>
    <t>QHY</t>
  </si>
  <si>
    <t>QSZ</t>
  </si>
  <si>
    <t>QUT</t>
  </si>
  <si>
    <t>QXO</t>
  </si>
  <si>
    <t>RIS</t>
  </si>
  <si>
    <t>SDJ</t>
  </si>
  <si>
    <t>SDS</t>
  </si>
  <si>
    <t>SYO</t>
  </si>
  <si>
    <t>TKN</t>
  </si>
  <si>
    <t>TYO</t>
  </si>
  <si>
    <t>UEO</t>
  </si>
  <si>
    <t>YOK</t>
  </si>
  <si>
    <t>CCR</t>
  </si>
  <si>
    <t>HWD</t>
  </si>
  <si>
    <t>JBS</t>
  </si>
  <si>
    <t>JEM</t>
  </si>
  <si>
    <t>LVK</t>
  </si>
  <si>
    <t>MCE</t>
  </si>
  <si>
    <t>MOD</t>
  </si>
  <si>
    <t>MRY</t>
  </si>
  <si>
    <t>NGZ</t>
  </si>
  <si>
    <t>NOT</t>
  </si>
  <si>
    <t>RTX</t>
  </si>
  <si>
    <t>SCK</t>
  </si>
  <si>
    <t>SRF</t>
  </si>
  <si>
    <t>STS</t>
  </si>
  <si>
    <t>VIS</t>
  </si>
  <si>
    <t>GUY</t>
  </si>
  <si>
    <t>LAW</t>
  </si>
  <si>
    <t>TIK</t>
  </si>
  <si>
    <t>AIA</t>
  </si>
  <si>
    <t>DUZ</t>
  </si>
  <si>
    <t>EAR</t>
  </si>
  <si>
    <t>GRI</t>
  </si>
  <si>
    <t>LBF</t>
  </si>
  <si>
    <t>LNK</t>
  </si>
  <si>
    <t>MYK</t>
  </si>
  <si>
    <t>OFF</t>
  </si>
  <si>
    <t>OFK</t>
  </si>
  <si>
    <t>SUX</t>
  </si>
  <si>
    <t>VTN</t>
  </si>
  <si>
    <t>BFL</t>
  </si>
  <si>
    <t>BIH</t>
  </si>
  <si>
    <t>DAG</t>
  </si>
  <si>
    <t>FOB</t>
  </si>
  <si>
    <t>HMT</t>
  </si>
  <si>
    <t>IYK</t>
  </si>
  <si>
    <t>PSP</t>
  </si>
  <si>
    <t>RAL</t>
  </si>
  <si>
    <t>RIV</t>
  </si>
  <si>
    <t>SBA</t>
  </si>
  <si>
    <t>SBP</t>
  </si>
  <si>
    <t>SMX</t>
  </si>
  <si>
    <t>AUZ</t>
  </si>
  <si>
    <t>BDF</t>
  </si>
  <si>
    <t>CGX</t>
  </si>
  <si>
    <t>CHI</t>
  </si>
  <si>
    <t>DPA</t>
  </si>
  <si>
    <t>ENL</t>
  </si>
  <si>
    <t>FEP</t>
  </si>
  <si>
    <t>GBG</t>
  </si>
  <si>
    <t>GYY</t>
  </si>
  <si>
    <t>HSB</t>
  </si>
  <si>
    <t>IKK</t>
  </si>
  <si>
    <t>JLH</t>
  </si>
  <si>
    <t>JOT</t>
  </si>
  <si>
    <t>KQA</t>
  </si>
  <si>
    <t>LOT</t>
  </si>
  <si>
    <t>MDW</t>
  </si>
  <si>
    <t>NBU</t>
  </si>
  <si>
    <t>NOH</t>
  </si>
  <si>
    <t>OBK</t>
  </si>
  <si>
    <t>BRZ</t>
  </si>
  <si>
    <t>PRW</t>
  </si>
  <si>
    <t>PWK</t>
  </si>
  <si>
    <t>RFD</t>
  </si>
  <si>
    <t>SLO</t>
  </si>
  <si>
    <t>SQI</t>
  </si>
  <si>
    <t>UGN</t>
  </si>
  <si>
    <t>VLA</t>
  </si>
  <si>
    <t>WWT</t>
  </si>
  <si>
    <t>MQI</t>
  </si>
  <si>
    <t>NTU</t>
  </si>
  <si>
    <t>PHF</t>
  </si>
  <si>
    <t>ANX</t>
  </si>
  <si>
    <t>BGN</t>
  </si>
  <si>
    <t>RET</t>
  </si>
  <si>
    <t>SVG</t>
  </si>
  <si>
    <t>TRD</t>
  </si>
  <si>
    <t>ZXF</t>
  </si>
  <si>
    <t>PLB</t>
  </si>
  <si>
    <t>FPR</t>
  </si>
  <si>
    <t>LNA</t>
  </si>
  <si>
    <t>SUA</t>
  </si>
  <si>
    <t>AST</t>
  </si>
  <si>
    <t>BNO</t>
  </si>
  <si>
    <t>CVO</t>
  </si>
  <si>
    <t>DJN</t>
  </si>
  <si>
    <t>EUG</t>
  </si>
  <si>
    <t>GTP</t>
  </si>
  <si>
    <t>HIO</t>
  </si>
  <si>
    <t>LMT</t>
  </si>
  <si>
    <t>LOG</t>
  </si>
  <si>
    <t>MFR</t>
  </si>
  <si>
    <t>MRI</t>
  </si>
  <si>
    <t>ONP</t>
  </si>
  <si>
    <t>OTH</t>
  </si>
  <si>
    <t>RBG</t>
  </si>
  <si>
    <t>RDM</t>
  </si>
  <si>
    <t>SLE</t>
  </si>
  <si>
    <t>TTD</t>
  </si>
  <si>
    <t>VKW</t>
  </si>
  <si>
    <t>AKA</t>
  </si>
  <si>
    <t>AOG</t>
  </si>
  <si>
    <t>AYN</t>
  </si>
  <si>
    <t>BJS</t>
  </si>
  <si>
    <t>BPX</t>
  </si>
  <si>
    <t>CGQ</t>
  </si>
  <si>
    <t>DIG</t>
  </si>
  <si>
    <t>DLC</t>
  </si>
  <si>
    <t>HET</t>
  </si>
  <si>
    <t>HRB</t>
  </si>
  <si>
    <t>LHW</t>
  </si>
  <si>
    <t>NAY</t>
  </si>
  <si>
    <t>SHE</t>
  </si>
  <si>
    <t>SIA</t>
  </si>
  <si>
    <t>SJW</t>
  </si>
  <si>
    <t>TCG</t>
  </si>
  <si>
    <t>TED</t>
  </si>
  <si>
    <t>TEN</t>
  </si>
  <si>
    <t>TGO</t>
  </si>
  <si>
    <t>TSN</t>
  </si>
  <si>
    <t>TYN</t>
  </si>
  <si>
    <t>URC</t>
  </si>
  <si>
    <t>IPH</t>
  </si>
  <si>
    <t>ACY</t>
  </si>
  <si>
    <t>BBX</t>
  </si>
  <si>
    <t>BIG</t>
  </si>
  <si>
    <t>DOV</t>
  </si>
  <si>
    <t>DYL</t>
  </si>
  <si>
    <t>ESP</t>
  </si>
  <si>
    <t>GLJ</t>
  </si>
  <si>
    <t>HAR</t>
  </si>
  <si>
    <t>ILG</t>
  </si>
  <si>
    <t>IRC</t>
  </si>
  <si>
    <t>KOT</t>
  </si>
  <si>
    <t>KPD</t>
  </si>
  <si>
    <t>LHV</t>
  </si>
  <si>
    <t>MIV</t>
  </si>
  <si>
    <t>MUV</t>
  </si>
  <si>
    <t>NMZ</t>
  </si>
  <si>
    <t>NXX</t>
  </si>
  <si>
    <t>PNE</t>
  </si>
  <si>
    <t>PSQ</t>
  </si>
  <si>
    <t>QFF</t>
  </si>
  <si>
    <t>QFW</t>
  </si>
  <si>
    <t>RED</t>
  </si>
  <si>
    <t>SEG</t>
  </si>
  <si>
    <t>TKA</t>
  </si>
  <si>
    <t>VEE</t>
  </si>
  <si>
    <t>WAY</t>
  </si>
  <si>
    <t>WRI</t>
  </si>
  <si>
    <t>WWD</t>
  </si>
  <si>
    <t>ZTY</t>
  </si>
  <si>
    <t>ZWI</t>
  </si>
  <si>
    <t>BWZ</t>
  </si>
  <si>
    <t>BXK</t>
  </si>
  <si>
    <t>CHD</t>
  </si>
  <si>
    <t>CWD</t>
  </si>
  <si>
    <t>DGL</t>
  </si>
  <si>
    <t>DVT</t>
  </si>
  <si>
    <t>FLG</t>
  </si>
  <si>
    <t>HAE</t>
  </si>
  <si>
    <t>INW</t>
  </si>
  <si>
    <t>KOZ</t>
  </si>
  <si>
    <t>LHU</t>
  </si>
  <si>
    <t>LUF</t>
  </si>
  <si>
    <t>MSC</t>
  </si>
  <si>
    <t>NDT</t>
  </si>
  <si>
    <t>NOL</t>
  </si>
  <si>
    <t>PRC</t>
  </si>
  <si>
    <t>SCF</t>
  </si>
  <si>
    <t>SOW</t>
  </si>
  <si>
    <t>TNC</t>
  </si>
  <si>
    <t>YUM</t>
  </si>
  <si>
    <t>ZSY</t>
  </si>
  <si>
    <t>PIA</t>
  </si>
  <si>
    <t>STQ</t>
  </si>
  <si>
    <t>AGC</t>
  </si>
  <si>
    <t>AOO</t>
  </si>
  <si>
    <t>BFD</t>
  </si>
  <si>
    <t>BTP</t>
  </si>
  <si>
    <t>CBE</t>
  </si>
  <si>
    <t>CKB</t>
  </si>
  <si>
    <t>CVA</t>
  </si>
  <si>
    <t>DUJ</t>
  </si>
  <si>
    <t>HLG</t>
  </si>
  <si>
    <t>JST</t>
  </si>
  <si>
    <t>LBE</t>
  </si>
  <si>
    <t>MEJ</t>
  </si>
  <si>
    <t>MGW</t>
  </si>
  <si>
    <t>MPO</t>
  </si>
  <si>
    <t>MRB</t>
  </si>
  <si>
    <t>OIL</t>
  </si>
  <si>
    <t>SCE</t>
  </si>
  <si>
    <t>YNG</t>
  </si>
  <si>
    <t>REP</t>
  </si>
  <si>
    <t>ACK</t>
  </si>
  <si>
    <t>MVY</t>
  </si>
  <si>
    <t>NCO</t>
  </si>
  <si>
    <t>WST</t>
  </si>
  <si>
    <t>AQG</t>
  </si>
  <si>
    <t>BFU</t>
  </si>
  <si>
    <t>CZX</t>
  </si>
  <si>
    <t>FUG</t>
  </si>
  <si>
    <t>HFE</t>
  </si>
  <si>
    <t>HGH</t>
  </si>
  <si>
    <t>HSN</t>
  </si>
  <si>
    <t>HTN</t>
  </si>
  <si>
    <t>HZG</t>
  </si>
  <si>
    <t>JNG</t>
  </si>
  <si>
    <t>KCA</t>
  </si>
  <si>
    <t>KHN</t>
  </si>
  <si>
    <t>KNC</t>
  </si>
  <si>
    <t>KOW</t>
  </si>
  <si>
    <t>KRL</t>
  </si>
  <si>
    <t>LYG</t>
  </si>
  <si>
    <t>MYA</t>
  </si>
  <si>
    <t>NDG</t>
  </si>
  <si>
    <t>NGB</t>
  </si>
  <si>
    <t>NKG</t>
  </si>
  <si>
    <t>NNY</t>
  </si>
  <si>
    <t>NTG</t>
  </si>
  <si>
    <t>SHA</t>
  </si>
  <si>
    <t>SHF</t>
  </si>
  <si>
    <t>SHS</t>
  </si>
  <si>
    <t>SZV</t>
  </si>
  <si>
    <t>TNH</t>
  </si>
  <si>
    <t>TXN</t>
  </si>
  <si>
    <t>WNZ</t>
  </si>
  <si>
    <t>WUS</t>
  </si>
  <si>
    <t>WUX</t>
  </si>
  <si>
    <t>XIN</t>
  </si>
  <si>
    <t>XUZ</t>
  </si>
  <si>
    <t>YIW</t>
  </si>
  <si>
    <t>YUA</t>
  </si>
  <si>
    <t>AUG</t>
  </si>
  <si>
    <t>BGR</t>
  </si>
  <si>
    <t>LEW</t>
  </si>
  <si>
    <t>PQI</t>
  </si>
  <si>
    <t>SFM</t>
  </si>
  <si>
    <t>FAY</t>
  </si>
  <si>
    <t>HNC</t>
  </si>
  <si>
    <t>LBT</t>
  </si>
  <si>
    <t>LLC</t>
  </si>
  <si>
    <t>MJH</t>
  </si>
  <si>
    <t>MXE</t>
  </si>
  <si>
    <t>PGV</t>
  </si>
  <si>
    <t>RWI</t>
  </si>
  <si>
    <t>RZZ</t>
  </si>
  <si>
    <t>SOP</t>
  </si>
  <si>
    <t>APH</t>
  </si>
  <si>
    <t>BKT</t>
  </si>
  <si>
    <t>CHO</t>
  </si>
  <si>
    <t>DGN</t>
  </si>
  <si>
    <t>GVE</t>
  </si>
  <si>
    <t>HDL</t>
  </si>
  <si>
    <t>KNK</t>
  </si>
  <si>
    <t>LFI</t>
  </si>
  <si>
    <t>PTB</t>
  </si>
  <si>
    <t>VKL</t>
  </si>
  <si>
    <t>CSN</t>
  </si>
  <si>
    <t>NFL</t>
  </si>
  <si>
    <t>TKF</t>
  </si>
  <si>
    <t>TVL</t>
  </si>
  <si>
    <t>LYH</t>
  </si>
  <si>
    <t>WAL</t>
  </si>
  <si>
    <t>CHP</t>
  </si>
  <si>
    <t>HPB</t>
  </si>
  <si>
    <t>KCC</t>
  </si>
  <si>
    <t>ONH</t>
  </si>
  <si>
    <t>LHJ</t>
  </si>
  <si>
    <t>LSE</t>
  </si>
  <si>
    <t>MCW</t>
  </si>
  <si>
    <t>MKT</t>
  </si>
  <si>
    <t>OWA</t>
  </si>
  <si>
    <t>RWF</t>
  </si>
  <si>
    <t>APF</t>
  </si>
  <si>
    <t>FMY</t>
  </si>
  <si>
    <t>IMM</t>
  </si>
  <si>
    <t>MRK</t>
  </si>
  <si>
    <t>PGD</t>
  </si>
  <si>
    <t>AHB</t>
  </si>
  <si>
    <t>AJF</t>
  </si>
  <si>
    <t>DHA</t>
  </si>
  <si>
    <t>JED</t>
  </si>
  <si>
    <t>MAK</t>
  </si>
  <si>
    <t>TUU</t>
  </si>
  <si>
    <t>CLD</t>
  </si>
  <si>
    <t>ESE</t>
  </si>
  <si>
    <t>IPL</t>
  </si>
  <si>
    <t>JBK</t>
  </si>
  <si>
    <t>MXL</t>
  </si>
  <si>
    <t>MYF</t>
  </si>
  <si>
    <t>RBL</t>
  </si>
  <si>
    <t>SDM</t>
  </si>
  <si>
    <t>TIJ</t>
  </si>
  <si>
    <t>CDM</t>
  </si>
  <si>
    <t>CRP</t>
  </si>
  <si>
    <t>DRT</t>
  </si>
  <si>
    <t>EPM</t>
  </si>
  <si>
    <t>EVA</t>
  </si>
  <si>
    <t>MDA</t>
  </si>
  <si>
    <t>NIR</t>
  </si>
  <si>
    <t>SKF</t>
  </si>
  <si>
    <t>SVZ</t>
  </si>
  <si>
    <t>VCT</t>
  </si>
  <si>
    <t>BNF</t>
  </si>
  <si>
    <t>HHH</t>
  </si>
  <si>
    <t>PIM</t>
  </si>
  <si>
    <t>BEH</t>
  </si>
  <si>
    <t>CEV</t>
  </si>
  <si>
    <t>EKI</t>
  </si>
  <si>
    <t>MGC</t>
  </si>
  <si>
    <t>WWS</t>
  </si>
  <si>
    <t>IQQ</t>
  </si>
  <si>
    <t>ULC</t>
  </si>
  <si>
    <t>VAP</t>
  </si>
  <si>
    <t>BFR</t>
  </si>
  <si>
    <t>BRY</t>
  </si>
  <si>
    <t>CVP</t>
  </si>
  <si>
    <t>EVV</t>
  </si>
  <si>
    <t>FTK</t>
  </si>
  <si>
    <t>LEX</t>
  </si>
  <si>
    <t>LOU</t>
  </si>
  <si>
    <t>OWB</t>
  </si>
  <si>
    <t>PGT</t>
  </si>
  <si>
    <t>BBE</t>
  </si>
  <si>
    <t>BFI</t>
  </si>
  <si>
    <t>BLI</t>
  </si>
  <si>
    <t>BVU</t>
  </si>
  <si>
    <t>CLM</t>
  </si>
  <si>
    <t>FRD</t>
  </si>
  <si>
    <t>HQM</t>
  </si>
  <si>
    <t>LKE</t>
  </si>
  <si>
    <t>ODW</t>
  </si>
  <si>
    <t>OLM</t>
  </si>
  <si>
    <t>OTS</t>
  </si>
  <si>
    <t>PAE</t>
  </si>
  <si>
    <t>PWT</t>
  </si>
  <si>
    <t>TCM</t>
  </si>
  <si>
    <t>UQE</t>
  </si>
  <si>
    <t>APC</t>
  </si>
  <si>
    <t>BWC</t>
  </si>
  <si>
    <t>JCC</t>
  </si>
  <si>
    <t>JMC</t>
  </si>
  <si>
    <t>NDB</t>
  </si>
  <si>
    <t>SQL</t>
  </si>
  <si>
    <t>ELV</t>
  </si>
  <si>
    <t>JLN</t>
  </si>
  <si>
    <t>KNT</t>
  </si>
  <si>
    <t>TRX</t>
  </si>
  <si>
    <t>DAD</t>
  </si>
  <si>
    <t>DLI</t>
  </si>
  <si>
    <t>VTG</t>
  </si>
  <si>
    <t>ELD</t>
  </si>
  <si>
    <t>ESF</t>
  </si>
  <si>
    <t>GGG</t>
  </si>
  <si>
    <t>LFK</t>
  </si>
  <si>
    <t>MLU</t>
  </si>
  <si>
    <t>TXK</t>
  </si>
  <si>
    <t>TYR</t>
  </si>
  <si>
    <t>UCE</t>
  </si>
  <si>
    <t>BWN</t>
  </si>
  <si>
    <t>DIL</t>
  </si>
  <si>
    <t>MLE</t>
  </si>
  <si>
    <t>QPG</t>
  </si>
  <si>
    <t>RGN</t>
  </si>
  <si>
    <t>TGA</t>
  </si>
  <si>
    <t>XSP</t>
  </si>
  <si>
    <t>ACV</t>
  </si>
  <si>
    <t>COA</t>
  </si>
  <si>
    <t>HGT</t>
  </si>
  <si>
    <t>NUQ</t>
  </si>
  <si>
    <t>PAO</t>
  </si>
  <si>
    <t>RBK</t>
  </si>
  <si>
    <t>RHV</t>
  </si>
  <si>
    <t>SRU</t>
  </si>
  <si>
    <t>ZSM</t>
  </si>
  <si>
    <t>ANU</t>
  </si>
  <si>
    <t>AXA</t>
  </si>
  <si>
    <t>BBQ</t>
  </si>
  <si>
    <t>CAY</t>
  </si>
  <si>
    <t>DOM</t>
  </si>
  <si>
    <t>EIS</t>
  </si>
  <si>
    <t>EUX</t>
  </si>
  <si>
    <t>FAJ</t>
  </si>
  <si>
    <t>MNI</t>
  </si>
  <si>
    <t>NEV</t>
  </si>
  <si>
    <t>NRR</t>
  </si>
  <si>
    <t>PTP</t>
  </si>
  <si>
    <t>SAB</t>
  </si>
  <si>
    <t>SBH</t>
  </si>
  <si>
    <t>SIG</t>
  </si>
  <si>
    <t>SJF</t>
  </si>
  <si>
    <t>SKB</t>
  </si>
  <si>
    <t>STT</t>
  </si>
  <si>
    <t>STX</t>
  </si>
  <si>
    <t>SXM</t>
  </si>
  <si>
    <t>BTF</t>
  </si>
  <si>
    <t>SLC</t>
  </si>
  <si>
    <t>EKO</t>
  </si>
  <si>
    <t>FIL</t>
  </si>
  <si>
    <t>GBW</t>
  </si>
  <si>
    <t>IDA</t>
  </si>
  <si>
    <t>JAC</t>
  </si>
  <si>
    <t>LGU</t>
  </si>
  <si>
    <t>NPH</t>
  </si>
  <si>
    <t>NWR</t>
  </si>
  <si>
    <t>OGD</t>
  </si>
  <si>
    <t>PIH</t>
  </si>
  <si>
    <t>PKC</t>
  </si>
  <si>
    <t>PVU</t>
  </si>
  <si>
    <t>RPU</t>
  </si>
  <si>
    <t>SUN</t>
  </si>
  <si>
    <t>TWF</t>
  </si>
  <si>
    <t>VEL</t>
  </si>
  <si>
    <t>XSD</t>
  </si>
  <si>
    <t>APD</t>
  </si>
  <si>
    <t>AUN</t>
  </si>
  <si>
    <t>BLU</t>
  </si>
  <si>
    <t>CEC</t>
  </si>
  <si>
    <t>CIC</t>
  </si>
  <si>
    <t>EKA</t>
  </si>
  <si>
    <t>MHR</t>
  </si>
  <si>
    <t>MYV</t>
  </si>
  <si>
    <t>OVE</t>
  </si>
  <si>
    <t>RDD</t>
  </si>
  <si>
    <t>UKI</t>
  </si>
  <si>
    <t>APV</t>
  </si>
  <si>
    <t>DTH</t>
  </si>
  <si>
    <t>JOR</t>
  </si>
  <si>
    <t>NZJ</t>
  </si>
  <si>
    <t>TWH</t>
  </si>
  <si>
    <t>KFF</t>
  </si>
  <si>
    <t>WAT</t>
  </si>
  <si>
    <t>WEX</t>
  </si>
  <si>
    <t>ALN</t>
  </si>
  <si>
    <t>BLV</t>
  </si>
  <si>
    <t>COU</t>
  </si>
  <si>
    <t>CPS</t>
  </si>
  <si>
    <t>DEC</t>
  </si>
  <si>
    <t>ELI</t>
  </si>
  <si>
    <t>JEF</t>
  </si>
  <si>
    <t>MTO</t>
  </si>
  <si>
    <t>MVN</t>
  </si>
  <si>
    <t>QMT</t>
  </si>
  <si>
    <t>RLA</t>
  </si>
  <si>
    <t>SPI</t>
  </si>
  <si>
    <t>SUS</t>
  </si>
  <si>
    <t>UIN</t>
  </si>
  <si>
    <t>ZSV</t>
  </si>
  <si>
    <t>ABB</t>
  </si>
  <si>
    <t>ABZ</t>
  </si>
  <si>
    <t>ACI</t>
  </si>
  <si>
    <t>ADV</t>
  </si>
  <si>
    <t>ADX</t>
  </si>
  <si>
    <t>AYH</t>
  </si>
  <si>
    <t>BBS</t>
  </si>
  <si>
    <t>BEB</t>
  </si>
  <si>
    <t>BEQ</t>
  </si>
  <si>
    <t>BEX</t>
  </si>
  <si>
    <t>BHD</t>
  </si>
  <si>
    <t>BLK</t>
  </si>
  <si>
    <t>BOH</t>
  </si>
  <si>
    <t>BOL</t>
  </si>
  <si>
    <t>BQH</t>
  </si>
  <si>
    <t>BRF</t>
  </si>
  <si>
    <t>BRR</t>
  </si>
  <si>
    <t>BRS</t>
  </si>
  <si>
    <t>BSH</t>
  </si>
  <si>
    <t>BWF</t>
  </si>
  <si>
    <t>CAL</t>
  </si>
  <si>
    <t>CAX</t>
  </si>
  <si>
    <t>CBG</t>
  </si>
  <si>
    <t>CEG</t>
  </si>
  <si>
    <t>COL</t>
  </si>
  <si>
    <t>CRN</t>
  </si>
  <si>
    <t>CSA</t>
  </si>
  <si>
    <t>CVT</t>
  </si>
  <si>
    <t>DND</t>
  </si>
  <si>
    <t>DOC</t>
  </si>
  <si>
    <t>DSA</t>
  </si>
  <si>
    <t>EWY</t>
  </si>
  <si>
    <t>EXT</t>
  </si>
  <si>
    <t>FFD</t>
  </si>
  <si>
    <t>FZO</t>
  </si>
  <si>
    <t>GCI</t>
  </si>
  <si>
    <t>GLO</t>
  </si>
  <si>
    <t>GSY</t>
  </si>
  <si>
    <t>GXH</t>
  </si>
  <si>
    <t>HEN</t>
  </si>
  <si>
    <t>HLY</t>
  </si>
  <si>
    <t>HOY</t>
  </si>
  <si>
    <t>HRT</t>
  </si>
  <si>
    <t>HTF</t>
  </si>
  <si>
    <t>HYC</t>
  </si>
  <si>
    <t>ILY</t>
  </si>
  <si>
    <t>IOM</t>
  </si>
  <si>
    <t>IPW</t>
  </si>
  <si>
    <t>KRH</t>
  </si>
  <si>
    <t>KYN</t>
  </si>
  <si>
    <t>LCY</t>
  </si>
  <si>
    <t>LDY</t>
  </si>
  <si>
    <t>LEQ</t>
  </si>
  <si>
    <t>LKZ</t>
  </si>
  <si>
    <t>LMO</t>
  </si>
  <si>
    <t>LON</t>
  </si>
  <si>
    <t>LPH</t>
  </si>
  <si>
    <t>LPL</t>
  </si>
  <si>
    <t>LSI</t>
  </si>
  <si>
    <t>LWK</t>
  </si>
  <si>
    <t>LYX</t>
  </si>
  <si>
    <t>MME</t>
  </si>
  <si>
    <t>MSE</t>
  </si>
  <si>
    <t>NCL</t>
  </si>
  <si>
    <t>NDY</t>
  </si>
  <si>
    <t>NHT</t>
  </si>
  <si>
    <t>NQT</t>
  </si>
  <si>
    <t>NQY</t>
  </si>
  <si>
    <t>NRL</t>
  </si>
  <si>
    <t>NWI</t>
  </si>
  <si>
    <t>ODH</t>
  </si>
  <si>
    <t>OHP</t>
  </si>
  <si>
    <t>ORM</t>
  </si>
  <si>
    <t>OXF</t>
  </si>
  <si>
    <t>PLH</t>
  </si>
  <si>
    <t>PME</t>
  </si>
  <si>
    <t>PPW</t>
  </si>
  <si>
    <t>PSL</t>
  </si>
  <si>
    <t>PSV</t>
  </si>
  <si>
    <t>QQW</t>
  </si>
  <si>
    <t>RAY</t>
  </si>
  <si>
    <t>RCS</t>
  </si>
  <si>
    <t>SCS</t>
  </si>
  <si>
    <t>SEN</t>
  </si>
  <si>
    <t>SKL</t>
  </si>
  <si>
    <t>SOU</t>
  </si>
  <si>
    <t>SQZ</t>
  </si>
  <si>
    <t>SYY</t>
  </si>
  <si>
    <t>SZD</t>
  </si>
  <si>
    <t>TRE</t>
  </si>
  <si>
    <t>TSO</t>
  </si>
  <si>
    <t>UNT</t>
  </si>
  <si>
    <t>UPV</t>
  </si>
  <si>
    <t>WEM</t>
  </si>
  <si>
    <t>WHS</t>
  </si>
  <si>
    <t>WOB</t>
  </si>
  <si>
    <t>WRY</t>
  </si>
  <si>
    <t>WTN</t>
  </si>
  <si>
    <t>WUK</t>
  </si>
  <si>
    <t>WXF</t>
  </si>
  <si>
    <t>XGM</t>
  </si>
  <si>
    <t>XHU</t>
  </si>
  <si>
    <t>XMZ</t>
  </si>
  <si>
    <t>XNE</t>
  </si>
  <si>
    <t>XNK</t>
  </si>
  <si>
    <t>XNM</t>
  </si>
  <si>
    <t>XNO</t>
  </si>
  <si>
    <t>XNV</t>
  </si>
  <si>
    <t>XPT</t>
  </si>
  <si>
    <t>XPW</t>
  </si>
  <si>
    <t>XPX</t>
  </si>
  <si>
    <t>XQH</t>
  </si>
  <si>
    <t>XQI</t>
  </si>
  <si>
    <t>XRC</t>
  </si>
  <si>
    <t>XRE</t>
  </si>
  <si>
    <t>XRG</t>
  </si>
  <si>
    <t>XRU</t>
  </si>
  <si>
    <t>XTK</t>
  </si>
  <si>
    <t>XVA</t>
  </si>
  <si>
    <t>XVW</t>
  </si>
  <si>
    <t>XWB</t>
  </si>
  <si>
    <t>XWD</t>
  </si>
  <si>
    <t>XWE</t>
  </si>
  <si>
    <t>XWH</t>
  </si>
  <si>
    <t>XWI</t>
  </si>
  <si>
    <t>XWO</t>
  </si>
  <si>
    <t>XWS</t>
  </si>
  <si>
    <t>XWU</t>
  </si>
  <si>
    <t>YEO</t>
  </si>
  <si>
    <t>ZBC</t>
  </si>
  <si>
    <t>ZDU</t>
  </si>
  <si>
    <t>ZEQ</t>
  </si>
  <si>
    <t>ZFC</t>
  </si>
  <si>
    <t>ZGG</t>
  </si>
  <si>
    <t>ZIV</t>
  </si>
  <si>
    <t>ZLP</t>
  </si>
  <si>
    <t>ZLS</t>
  </si>
  <si>
    <t>ZLX</t>
  </si>
  <si>
    <t>ZMP</t>
  </si>
  <si>
    <t>ZXE</t>
  </si>
  <si>
    <t>VST</t>
  </si>
  <si>
    <t>XFR</t>
  </si>
  <si>
    <t>XGC</t>
  </si>
  <si>
    <t>ANI</t>
  </si>
  <si>
    <t>CTX</t>
  </si>
  <si>
    <t>DXR</t>
  </si>
  <si>
    <t>GMV</t>
  </si>
  <si>
    <t>HCC</t>
  </si>
  <si>
    <t>NES</t>
  </si>
  <si>
    <t>NNK</t>
  </si>
  <si>
    <t>OIC</t>
  </si>
  <si>
    <t>PSB</t>
  </si>
  <si>
    <t>UMM</t>
  </si>
  <si>
    <t>WOD</t>
  </si>
  <si>
    <t>ASP</t>
  </si>
  <si>
    <t>BDB</t>
  </si>
  <si>
    <t>BWU</t>
  </si>
  <si>
    <t>CDU</t>
  </si>
  <si>
    <t>CNS</t>
  </si>
  <si>
    <t>DMD</t>
  </si>
  <si>
    <t>DRW</t>
  </si>
  <si>
    <t>FUN</t>
  </si>
  <si>
    <t>FUT</t>
  </si>
  <si>
    <t>GEA</t>
  </si>
  <si>
    <t>GET</t>
  </si>
  <si>
    <t>GLT</t>
  </si>
  <si>
    <t>GOS</t>
  </si>
  <si>
    <t>HBA</t>
  </si>
  <si>
    <t>HIR</t>
  </si>
  <si>
    <t>INU</t>
  </si>
  <si>
    <t>IUE</t>
  </si>
  <si>
    <t>LST</t>
  </si>
  <si>
    <t>MBH</t>
  </si>
  <si>
    <t>MBW</t>
  </si>
  <si>
    <t>MCY</t>
  </si>
  <si>
    <t>MGB</t>
  </si>
  <si>
    <t>MKY</t>
  </si>
  <si>
    <t>NAN</t>
  </si>
  <si>
    <t>NLK</t>
  </si>
  <si>
    <t>NOU</t>
  </si>
  <si>
    <t>NTL</t>
  </si>
  <si>
    <t>POM</t>
  </si>
  <si>
    <t>ROK</t>
  </si>
  <si>
    <t>TMW</t>
  </si>
  <si>
    <t>TRW</t>
  </si>
  <si>
    <t>TSV</t>
  </si>
  <si>
    <t>VLI</t>
  </si>
  <si>
    <t>WLS</t>
  </si>
  <si>
    <t>WOL</t>
  </si>
  <si>
    <t>ART</t>
  </si>
  <si>
    <t>BGM</t>
  </si>
  <si>
    <t>ITH</t>
  </si>
  <si>
    <t>LKP</t>
  </si>
  <si>
    <t>UCA</t>
  </si>
  <si>
    <t>WOO</t>
  </si>
  <si>
    <t>BSD</t>
  </si>
  <si>
    <t>CHG</t>
  </si>
  <si>
    <t>CHW</t>
  </si>
  <si>
    <t>CIH</t>
  </si>
  <si>
    <t>DZU</t>
  </si>
  <si>
    <t>FOC</t>
  </si>
  <si>
    <t>FYN</t>
  </si>
  <si>
    <t>GHN</t>
  </si>
  <si>
    <t>GOQ</t>
  </si>
  <si>
    <t>HUZ</t>
  </si>
  <si>
    <t>JJN</t>
  </si>
  <si>
    <t>JMU</t>
  </si>
  <si>
    <t>LUM</t>
  </si>
  <si>
    <t>LYA</t>
  </si>
  <si>
    <t>SHP</t>
  </si>
  <si>
    <t>SWA</t>
  </si>
  <si>
    <t>SXJ</t>
  </si>
  <si>
    <t>SYM</t>
  </si>
  <si>
    <t>SYX</t>
  </si>
  <si>
    <t>SZO</t>
  </si>
  <si>
    <t>WUH</t>
  </si>
  <si>
    <t>XMN</t>
  </si>
  <si>
    <t>XNT</t>
  </si>
  <si>
    <t>ZGC</t>
  </si>
  <si>
    <t>ZHA</t>
  </si>
  <si>
    <t>ZIS</t>
  </si>
  <si>
    <t>ZUH</t>
  </si>
  <si>
    <t>TNA</t>
  </si>
  <si>
    <t>WEF</t>
  </si>
  <si>
    <t>WEH</t>
  </si>
  <si>
    <t>YNT</t>
  </si>
  <si>
    <t>ZAT</t>
  </si>
  <si>
    <t>ACA</t>
  </si>
  <si>
    <t>ACN</t>
  </si>
  <si>
    <t>AZG</t>
  </si>
  <si>
    <t>AZP</t>
  </si>
  <si>
    <t>CEN</t>
  </si>
  <si>
    <t>CJT</t>
  </si>
  <si>
    <t>CUL</t>
  </si>
  <si>
    <t>CVJ</t>
  </si>
  <si>
    <t>CZA</t>
  </si>
  <si>
    <t>DGO</t>
  </si>
  <si>
    <t>GUB</t>
  </si>
  <si>
    <t>GYM</t>
  </si>
  <si>
    <t>HMO</t>
  </si>
  <si>
    <t>HUX</t>
  </si>
  <si>
    <t>IZT</t>
  </si>
  <si>
    <t>JAL</t>
  </si>
  <si>
    <t>LAP</t>
  </si>
  <si>
    <t>LMM</t>
  </si>
  <si>
    <t>LZC</t>
  </si>
  <si>
    <t>MEX</t>
  </si>
  <si>
    <t>MLM</t>
  </si>
  <si>
    <t>MTT</t>
  </si>
  <si>
    <t>MUG</t>
  </si>
  <si>
    <t>MZT</t>
  </si>
  <si>
    <t>NCG</t>
  </si>
  <si>
    <t>NLU</t>
  </si>
  <si>
    <t>NOG</t>
  </si>
  <si>
    <t>NUX</t>
  </si>
  <si>
    <t>OAX</t>
  </si>
  <si>
    <t>PAZ</t>
  </si>
  <si>
    <t>PBC</t>
  </si>
  <si>
    <t>PCA</t>
  </si>
  <si>
    <t>PCM</t>
  </si>
  <si>
    <t>PCO</t>
  </si>
  <si>
    <t>PCV</t>
  </si>
  <si>
    <t>PNO</t>
  </si>
  <si>
    <t>PPE</t>
  </si>
  <si>
    <t>PQM</t>
  </si>
  <si>
    <t>PUH</t>
  </si>
  <si>
    <t>PXM</t>
  </si>
  <si>
    <t>QCU</t>
  </si>
  <si>
    <t>SCX</t>
  </si>
  <si>
    <t>SNQ</t>
  </si>
  <si>
    <t>SZT</t>
  </si>
  <si>
    <t>TAM</t>
  </si>
  <si>
    <t>TAP</t>
  </si>
  <si>
    <t>TCN</t>
  </si>
  <si>
    <t>TGZ</t>
  </si>
  <si>
    <t>UPN</t>
  </si>
  <si>
    <t>VER</t>
  </si>
  <si>
    <t>ZIH</t>
  </si>
  <si>
    <t>ZMM</t>
  </si>
  <si>
    <t>ABY</t>
  </si>
  <si>
    <t>DHN</t>
  </si>
  <si>
    <t>PFN</t>
  </si>
  <si>
    <t>VLD</t>
  </si>
  <si>
    <t>BEV</t>
  </si>
  <si>
    <t>EIY</t>
  </si>
  <si>
    <t>ETH</t>
  </si>
  <si>
    <t>HFA</t>
  </si>
  <si>
    <t>JRS</t>
  </si>
  <si>
    <t>MIP</t>
  </si>
  <si>
    <t>MTZ</t>
  </si>
  <si>
    <t>RPN</t>
  </si>
  <si>
    <t>SDV</t>
  </si>
  <si>
    <t>SED</t>
  </si>
  <si>
    <t>VDA</t>
  </si>
  <si>
    <t>BOW</t>
  </si>
  <si>
    <t>CLW</t>
  </si>
  <si>
    <t>FPY</t>
  </si>
  <si>
    <t>GIF</t>
  </si>
  <si>
    <t>KYO</t>
  </si>
  <si>
    <t>LAL</t>
  </si>
  <si>
    <t>MCF</t>
  </si>
  <si>
    <t>PIE</t>
  </si>
  <si>
    <t>SEF</t>
  </si>
  <si>
    <t>SRQ</t>
  </si>
  <si>
    <t>TPF</t>
  </si>
  <si>
    <t>VNC</t>
  </si>
  <si>
    <t>CMJ</t>
  </si>
  <si>
    <t>HCN</t>
  </si>
  <si>
    <t>KHH</t>
  </si>
  <si>
    <t>LHN</t>
  </si>
  <si>
    <t>SMT</t>
  </si>
  <si>
    <t>TNN</t>
  </si>
  <si>
    <t>TSA</t>
  </si>
  <si>
    <t>TXG</t>
  </si>
  <si>
    <t>WOT</t>
  </si>
  <si>
    <t>FSM</t>
  </si>
  <si>
    <t>FYV</t>
  </si>
  <si>
    <t>HAX</t>
  </si>
  <si>
    <t>PPF</t>
  </si>
  <si>
    <t>ROG</t>
  </si>
  <si>
    <t>RVS</t>
  </si>
  <si>
    <t>SWO</t>
  </si>
  <si>
    <t>AVW</t>
  </si>
  <si>
    <t>TUS</t>
  </si>
  <si>
    <t>PGA</t>
  </si>
  <si>
    <t>CII</t>
  </si>
  <si>
    <t>CSV</t>
  </si>
  <si>
    <t>GCY</t>
  </si>
  <si>
    <t>GKT</t>
  </si>
  <si>
    <t>LOZ</t>
  </si>
  <si>
    <t>RKW</t>
  </si>
  <si>
    <t>TRI</t>
  </si>
  <si>
    <t>BEL</t>
  </si>
  <si>
    <t>BHZ</t>
  </si>
  <si>
    <t>BNU</t>
  </si>
  <si>
    <t>BSB</t>
  </si>
  <si>
    <t>CAC</t>
  </si>
  <si>
    <t>CCM</t>
  </si>
  <si>
    <t>CGH</t>
  </si>
  <si>
    <t>CNF</t>
  </si>
  <si>
    <t>CPQ</t>
  </si>
  <si>
    <t>CWB</t>
  </si>
  <si>
    <t>CXJ</t>
  </si>
  <si>
    <t>DIQ</t>
  </si>
  <si>
    <t>FLN</t>
  </si>
  <si>
    <t>FOR</t>
  </si>
  <si>
    <t>GIG</t>
  </si>
  <si>
    <t>GRU</t>
  </si>
  <si>
    <t>GVR</t>
  </si>
  <si>
    <t>GYN</t>
  </si>
  <si>
    <t>IGU</t>
  </si>
  <si>
    <t>IPN</t>
  </si>
  <si>
    <t>JCB</t>
  </si>
  <si>
    <t>JDF</t>
  </si>
  <si>
    <t>JDO</t>
  </si>
  <si>
    <t>JOI</t>
  </si>
  <si>
    <t>JPA</t>
  </si>
  <si>
    <t>LAJ</t>
  </si>
  <si>
    <t>LDB</t>
  </si>
  <si>
    <t>MOC</t>
  </si>
  <si>
    <t>NAT</t>
  </si>
  <si>
    <t>POA</t>
  </si>
  <si>
    <t>PPY</t>
  </si>
  <si>
    <t>QTB</t>
  </si>
  <si>
    <t>RAO</t>
  </si>
  <si>
    <t>REC</t>
  </si>
  <si>
    <t>RIO</t>
  </si>
  <si>
    <t>SAO</t>
  </si>
  <si>
    <t>SJK</t>
  </si>
  <si>
    <t>SLZ</t>
  </si>
  <si>
    <t>SSA</t>
  </si>
  <si>
    <t>SSZ</t>
  </si>
  <si>
    <t>THE</t>
  </si>
  <si>
    <t>UDI</t>
  </si>
  <si>
    <t>VIX</t>
  </si>
  <si>
    <t>XAP</t>
  </si>
  <si>
    <t>LPQ</t>
  </si>
  <si>
    <t>YXD</t>
  </si>
  <si>
    <t>YZF</t>
  </si>
  <si>
    <t>YDG</t>
  </si>
  <si>
    <t>YQY</t>
  </si>
  <si>
    <t>YQB</t>
  </si>
  <si>
    <t>YSE</t>
  </si>
  <si>
    <t>YSW</t>
  </si>
  <si>
    <t>YUD</t>
  </si>
  <si>
    <t>YUT</t>
  </si>
  <si>
    <t>YUX</t>
  </si>
  <si>
    <t>YVO</t>
  </si>
  <si>
    <t>YWK</t>
  </si>
  <si>
    <t>YYY</t>
  </si>
  <si>
    <t>YFB</t>
  </si>
  <si>
    <t>YND</t>
  </si>
  <si>
    <t>YFC</t>
  </si>
  <si>
    <t>YSJ</t>
  </si>
  <si>
    <t>YYG</t>
  </si>
  <si>
    <t>YAZ</t>
  </si>
  <si>
    <t>YBY</t>
  </si>
  <si>
    <t>YCD</t>
  </si>
  <si>
    <t>YDT</t>
  </si>
  <si>
    <t>YKA</t>
  </si>
  <si>
    <t>YLW</t>
  </si>
  <si>
    <t>YXS</t>
  </si>
  <si>
    <t>YXX</t>
  </si>
  <si>
    <t>YXY</t>
  </si>
  <si>
    <t>YYJ</t>
  </si>
  <si>
    <t>YQT</t>
  </si>
  <si>
    <t>YQR</t>
  </si>
  <si>
    <t>YRM</t>
  </si>
  <si>
    <t>YXE</t>
  </si>
  <si>
    <t>YAM</t>
  </si>
  <si>
    <t>YAT</t>
  </si>
  <si>
    <t>YBN</t>
  </si>
  <si>
    <t>YBZ</t>
  </si>
  <si>
    <t>YCM</t>
  </si>
  <si>
    <t>YFH</t>
  </si>
  <si>
    <t>YGK</t>
  </si>
  <si>
    <t>YHM</t>
  </si>
  <si>
    <t>YIB</t>
  </si>
  <si>
    <t>YKF</t>
  </si>
  <si>
    <t>YKZ</t>
  </si>
  <si>
    <t>YOO</t>
  </si>
  <si>
    <t>YPQ</t>
  </si>
  <si>
    <t>YRL</t>
  </si>
  <si>
    <t>YRT</t>
  </si>
  <si>
    <t>YSB</t>
  </si>
  <si>
    <t>YTO</t>
  </si>
  <si>
    <t>YTR</t>
  </si>
  <si>
    <t>YTS</t>
  </si>
  <si>
    <t>YVV</t>
  </si>
  <si>
    <t>YXU</t>
  </si>
  <si>
    <t>YYB</t>
  </si>
  <si>
    <t>YZD</t>
  </si>
  <si>
    <t>YZR</t>
  </si>
  <si>
    <t>N/A</t>
  </si>
  <si>
    <t>LIN</t>
  </si>
  <si>
    <t>ORB</t>
  </si>
  <si>
    <t>Vessel Cons</t>
  </si>
  <si>
    <t xml:space="preserve">use these numbers </t>
  </si>
  <si>
    <t>for Memphis</t>
  </si>
  <si>
    <t>NDO</t>
  </si>
  <si>
    <t>RZO</t>
  </si>
  <si>
    <t>SDO</t>
  </si>
  <si>
    <t>WIK</t>
  </si>
  <si>
    <t>BGQ</t>
  </si>
  <si>
    <t>JKL</t>
  </si>
  <si>
    <t>VDI</t>
  </si>
  <si>
    <t>AEV</t>
  </si>
  <si>
    <t>LEI</t>
  </si>
  <si>
    <t>CSC</t>
  </si>
  <si>
    <t>AQP</t>
  </si>
  <si>
    <t>PNR</t>
  </si>
  <si>
    <t>TNJ</t>
  </si>
  <si>
    <t>EFK</t>
  </si>
  <si>
    <t>DLX</t>
  </si>
  <si>
    <t>QTQ</t>
  </si>
  <si>
    <t>VOV</t>
  </si>
  <si>
    <t>KWL</t>
  </si>
  <si>
    <t>CLJ</t>
  </si>
  <si>
    <t>OMR</t>
  </si>
  <si>
    <t>QJZ</t>
  </si>
  <si>
    <t>UAB</t>
  </si>
  <si>
    <t>XJY</t>
  </si>
  <si>
    <t>XOP</t>
  </si>
  <si>
    <t>XPG</t>
  </si>
  <si>
    <t>XRF</t>
  </si>
  <si>
    <t>XYD</t>
  </si>
  <si>
    <t>XZI</t>
  </si>
  <si>
    <t>XZN</t>
  </si>
  <si>
    <t>ZYN</t>
  </si>
  <si>
    <t>BJG</t>
  </si>
  <si>
    <t>KRC</t>
  </si>
  <si>
    <t>PDO</t>
  </si>
  <si>
    <t>RKO</t>
  </si>
  <si>
    <t>SBG</t>
  </si>
  <si>
    <t>HBS</t>
  </si>
  <si>
    <t>CMN</t>
  </si>
  <si>
    <t>DAQ</t>
  </si>
  <si>
    <t>DAT</t>
  </si>
  <si>
    <t>AU7</t>
  </si>
  <si>
    <t>DX7</t>
  </si>
  <si>
    <t>JBA</t>
  </si>
  <si>
    <t>MJD</t>
  </si>
  <si>
    <t>EDI</t>
  </si>
  <si>
    <t>IOB</t>
  </si>
  <si>
    <t>EMA</t>
  </si>
  <si>
    <t>AZE</t>
  </si>
  <si>
    <t>MHM</t>
  </si>
  <si>
    <t>WLK</t>
  </si>
  <si>
    <t>VLO</t>
  </si>
  <si>
    <t>CTZ</t>
  </si>
  <si>
    <t>HAV</t>
  </si>
  <si>
    <t>QMP</t>
  </si>
  <si>
    <t>NAX</t>
  </si>
  <si>
    <t>YEC</t>
  </si>
  <si>
    <t>FXI</t>
  </si>
  <si>
    <t>WID</t>
  </si>
  <si>
    <t>JAO</t>
  </si>
  <si>
    <t>KTD</t>
  </si>
  <si>
    <t>DGX</t>
  </si>
  <si>
    <t>QAZ</t>
  </si>
  <si>
    <t>QEP</t>
  </si>
  <si>
    <t>QJY</t>
  </si>
  <si>
    <t>QPC</t>
  </si>
  <si>
    <t>QYD</t>
  </si>
  <si>
    <t>KBR</t>
  </si>
  <si>
    <t>KUN</t>
  </si>
  <si>
    <t>PAJ</t>
  </si>
  <si>
    <t>NWG</t>
  </si>
  <si>
    <t>HDC</t>
  </si>
  <si>
    <t>HNT</t>
  </si>
  <si>
    <t>QQQ</t>
  </si>
  <si>
    <t>BQG</t>
  </si>
  <si>
    <t>AAD</t>
  </si>
  <si>
    <t>CLS</t>
  </si>
  <si>
    <t>EDK</t>
  </si>
  <si>
    <t>KCV</t>
  </si>
  <si>
    <t>LHB</t>
  </si>
  <si>
    <t>EXC</t>
  </si>
  <si>
    <t>FSY</t>
  </si>
  <si>
    <t>HUP</t>
  </si>
  <si>
    <t>MEV</t>
  </si>
  <si>
    <t>MKX</t>
  </si>
  <si>
    <t>PHT</t>
  </si>
  <si>
    <t>PXC</t>
  </si>
  <si>
    <t>RTV</t>
  </si>
  <si>
    <t>HAD</t>
  </si>
  <si>
    <t>VSF</t>
  </si>
  <si>
    <t>OSC</t>
  </si>
  <si>
    <t>MMX</t>
  </si>
  <si>
    <t>CTS</t>
  </si>
  <si>
    <t>SHB</t>
  </si>
  <si>
    <t>HDK</t>
  </si>
  <si>
    <t>BJZ</t>
  </si>
  <si>
    <t>UNV</t>
  </si>
  <si>
    <t>MOK</t>
  </si>
  <si>
    <t>CND</t>
  </si>
  <si>
    <t>HDV</t>
  </si>
  <si>
    <t>BAV</t>
  </si>
  <si>
    <t>BHY</t>
  </si>
  <si>
    <t>HLD</t>
  </si>
  <si>
    <t>HLH</t>
  </si>
  <si>
    <t>LHK</t>
  </si>
  <si>
    <t>LYI</t>
  </si>
  <si>
    <t>LZH</t>
  </si>
  <si>
    <t>LZO</t>
  </si>
  <si>
    <t>AOR</t>
  </si>
  <si>
    <t>FLK</t>
  </si>
  <si>
    <t>HDI</t>
  </si>
  <si>
    <t>PHI</t>
  </si>
  <si>
    <t>PHQ</t>
  </si>
  <si>
    <t>DNV</t>
  </si>
  <si>
    <t>AKU</t>
  </si>
  <si>
    <t>JDZ</t>
  </si>
  <si>
    <t>JGN</t>
  </si>
  <si>
    <t>JHG</t>
  </si>
  <si>
    <t>JIL</t>
  </si>
  <si>
    <t>JNZ</t>
  </si>
  <si>
    <t>DLL</t>
  </si>
  <si>
    <t>RNS</t>
  </si>
  <si>
    <t>MKD</t>
  </si>
  <si>
    <t>BBL</t>
  </si>
  <si>
    <t>USX</t>
  </si>
  <si>
    <t>SBD</t>
  </si>
  <si>
    <t>ESD</t>
  </si>
  <si>
    <t>BYU</t>
  </si>
  <si>
    <t>SFG</t>
  </si>
  <si>
    <t>DRA</t>
  </si>
  <si>
    <t>PGW</t>
  </si>
  <si>
    <t>GIW</t>
  </si>
  <si>
    <t>NUC</t>
  </si>
  <si>
    <t>VIH</t>
  </si>
  <si>
    <t>PKT</t>
  </si>
  <si>
    <t>SUV</t>
  </si>
  <si>
    <t>ENY</t>
  </si>
  <si>
    <t>HNY</t>
  </si>
  <si>
    <t>INC</t>
  </si>
  <si>
    <t>JUZ</t>
  </si>
  <si>
    <t>LIA</t>
  </si>
  <si>
    <t>WUZ</t>
  </si>
  <si>
    <t>WXN</t>
  </si>
  <si>
    <t>XIY</t>
  </si>
  <si>
    <t>YBP</t>
  </si>
  <si>
    <t>YNJ</t>
  </si>
  <si>
    <t>DNH</t>
  </si>
  <si>
    <t>JIQ</t>
  </si>
  <si>
    <t>JIU</t>
  </si>
  <si>
    <t>ZYI</t>
  </si>
  <si>
    <t>SRK</t>
  </si>
  <si>
    <t>AJU</t>
  </si>
  <si>
    <t>APQ</t>
  </si>
  <si>
    <t>BPS</t>
  </si>
  <si>
    <t>BRA</t>
  </si>
  <si>
    <t>BVB</t>
  </si>
  <si>
    <t>CAU</t>
  </si>
  <si>
    <t>CGB</t>
  </si>
  <si>
    <t>CGR</t>
  </si>
  <si>
    <t>CJZ</t>
  </si>
  <si>
    <t>CPV</t>
  </si>
  <si>
    <t>FEC</t>
  </si>
  <si>
    <t>IMP</t>
  </si>
  <si>
    <t>ITN</t>
  </si>
  <si>
    <t>MCP</t>
  </si>
  <si>
    <t>MCZ</t>
  </si>
  <si>
    <t>MVF</t>
  </si>
  <si>
    <t>PAV</t>
  </si>
  <si>
    <t>PCS</t>
  </si>
  <si>
    <t>PHB</t>
  </si>
  <si>
    <t>PMW</t>
  </si>
  <si>
    <t>PNZ</t>
  </si>
  <si>
    <t>PVH</t>
  </si>
  <si>
    <t>QNS</t>
  </si>
  <si>
    <t>RBR</t>
  </si>
  <si>
    <t>SJP</t>
  </si>
  <si>
    <t>VDC</t>
  </si>
  <si>
    <t>BI6</t>
  </si>
  <si>
    <t>VRA</t>
  </si>
  <si>
    <t>QXQ</t>
  </si>
  <si>
    <t>RDO</t>
  </si>
  <si>
    <t>ZBS</t>
  </si>
  <si>
    <t>LYE</t>
  </si>
  <si>
    <t>LBA</t>
  </si>
  <si>
    <t>JER</t>
  </si>
  <si>
    <t>CWL</t>
  </si>
  <si>
    <t>ENK</t>
  </si>
  <si>
    <t>FKH</t>
  </si>
  <si>
    <t>FEA</t>
  </si>
  <si>
    <t>KNF</t>
  </si>
  <si>
    <t>SOUTH AMERICA</t>
  </si>
  <si>
    <t>LTN</t>
  </si>
  <si>
    <t>ESH</t>
  </si>
  <si>
    <t>Percent Served:</t>
  </si>
  <si>
    <t xml:space="preserve">Percent Served: </t>
  </si>
  <si>
    <t>Cons Report - IDs Serviced by Nights</t>
  </si>
  <si>
    <t>Route:</t>
  </si>
  <si>
    <t>Cons:</t>
  </si>
  <si>
    <t>Pieces:</t>
  </si>
  <si>
    <t>LAC</t>
  </si>
  <si>
    <t>Total Domestic &amp; Int'l</t>
  </si>
  <si>
    <t>Roll 2 Days</t>
  </si>
  <si>
    <t xml:space="preserve">N/A </t>
  </si>
  <si>
    <t>KEF</t>
  </si>
  <si>
    <t>Roll 2 Nights</t>
  </si>
  <si>
    <t>URSA</t>
  </si>
  <si>
    <t>D</t>
  </si>
  <si>
    <t>Cons Report - IDs Serviced by Sunrise</t>
  </si>
  <si>
    <t>T</t>
  </si>
  <si>
    <t>N</t>
  </si>
  <si>
    <t>U</t>
  </si>
  <si>
    <t>X</t>
  </si>
  <si>
    <t>K</t>
  </si>
  <si>
    <t>S</t>
  </si>
  <si>
    <t>URSA COUNT</t>
  </si>
  <si>
    <t>OTHER</t>
  </si>
  <si>
    <t>TT URSA</t>
  </si>
  <si>
    <t>ABEA</t>
  </si>
  <si>
    <t>ABEAC</t>
  </si>
  <si>
    <t>ABEC8</t>
  </si>
  <si>
    <t>ABEK</t>
  </si>
  <si>
    <t>ABEKJ</t>
  </si>
  <si>
    <t>ABER</t>
  </si>
  <si>
    <t>AVPA</t>
  </si>
  <si>
    <t>AVPC3</t>
  </si>
  <si>
    <t>AVPK</t>
  </si>
  <si>
    <t>BSIA</t>
  </si>
  <si>
    <t>HZLA</t>
  </si>
  <si>
    <t>LEHLG</t>
  </si>
  <si>
    <t>PPISE</t>
  </si>
  <si>
    <t>QLELQ</t>
  </si>
  <si>
    <t>QPTSQ</t>
  </si>
  <si>
    <t>QSCRQ</t>
  </si>
  <si>
    <t>RDGA</t>
  </si>
  <si>
    <t>RDGK</t>
  </si>
  <si>
    <t>RDGKI</t>
  </si>
  <si>
    <t>SCRAG</t>
  </si>
  <si>
    <t>SCS5X</t>
  </si>
  <si>
    <t>UKTA</t>
  </si>
  <si>
    <t>UKTK</t>
  </si>
  <si>
    <t>PKZ1P</t>
  </si>
  <si>
    <t>PTSVG</t>
  </si>
  <si>
    <t>RAHWY</t>
  </si>
  <si>
    <t>RHYJ2</t>
  </si>
  <si>
    <t>RK4B1</t>
  </si>
  <si>
    <t>RK5V3</t>
  </si>
  <si>
    <t>SB2FF</t>
  </si>
  <si>
    <t>ABJT8</t>
  </si>
  <si>
    <t>ABQA</t>
  </si>
  <si>
    <t>ABQK</t>
  </si>
  <si>
    <t>ABQKB</t>
  </si>
  <si>
    <t>ABQKI</t>
  </si>
  <si>
    <t>ABQKK</t>
  </si>
  <si>
    <t>ABQKN</t>
  </si>
  <si>
    <t>ABQKO</t>
  </si>
  <si>
    <t>ABQKS</t>
  </si>
  <si>
    <t>ABQLA</t>
  </si>
  <si>
    <t>ABQLF</t>
  </si>
  <si>
    <t>ABQR</t>
  </si>
  <si>
    <t>ABQRT</t>
  </si>
  <si>
    <t>ABQUP</t>
  </si>
  <si>
    <t>ALBQG</t>
  </si>
  <si>
    <t>CEZA</t>
  </si>
  <si>
    <t>DROA</t>
  </si>
  <si>
    <t>DROAM</t>
  </si>
  <si>
    <t>DROK</t>
  </si>
  <si>
    <t>DROOA</t>
  </si>
  <si>
    <t>F4IY9</t>
  </si>
  <si>
    <t>FARMG</t>
  </si>
  <si>
    <t>FMNA</t>
  </si>
  <si>
    <t>FUE1C</t>
  </si>
  <si>
    <t>FXJEV</t>
  </si>
  <si>
    <t>FYV76</t>
  </si>
  <si>
    <t>GUPA</t>
  </si>
  <si>
    <t>IGCA</t>
  </si>
  <si>
    <t>ONMA</t>
  </si>
  <si>
    <t>ONMK</t>
  </si>
  <si>
    <t>ONMKK</t>
  </si>
  <si>
    <t>QABQQ</t>
  </si>
  <si>
    <t>QFRMQ</t>
  </si>
  <si>
    <t>QSAFQ</t>
  </si>
  <si>
    <t>SAFA</t>
  </si>
  <si>
    <t>SAFEG</t>
  </si>
  <si>
    <t>SAFK</t>
  </si>
  <si>
    <t>SAFKK</t>
  </si>
  <si>
    <t>TSMA</t>
  </si>
  <si>
    <t>XHHA</t>
  </si>
  <si>
    <t>F18WX</t>
  </si>
  <si>
    <t>F1S35</t>
  </si>
  <si>
    <t>F1U3T</t>
  </si>
  <si>
    <t>F2283</t>
  </si>
  <si>
    <t>F2CU4</t>
  </si>
  <si>
    <t>F48EY</t>
  </si>
  <si>
    <t>F4K8C</t>
  </si>
  <si>
    <t>F4S72</t>
  </si>
  <si>
    <t>F4Y5H</t>
  </si>
  <si>
    <t>F6WUA</t>
  </si>
  <si>
    <t>F7XWF</t>
  </si>
  <si>
    <t>F8F89</t>
  </si>
  <si>
    <t>F8K7Y</t>
  </si>
  <si>
    <t>F9ZDM</t>
  </si>
  <si>
    <t>FVNKH</t>
  </si>
  <si>
    <t>FVU6Z</t>
  </si>
  <si>
    <t>FWU3Z</t>
  </si>
  <si>
    <t>FZYF2</t>
  </si>
  <si>
    <t>HB4MU</t>
  </si>
  <si>
    <t>ALBGG</t>
  </si>
  <si>
    <t>ACCT8</t>
  </si>
  <si>
    <t>TMLA</t>
  </si>
  <si>
    <t>ADDT8</t>
  </si>
  <si>
    <t>ADLA</t>
  </si>
  <si>
    <t>ADLT7</t>
  </si>
  <si>
    <t>ADLT8</t>
  </si>
  <si>
    <t>CVCT8</t>
  </si>
  <si>
    <t>KGIT8</t>
  </si>
  <si>
    <t>MXUA</t>
  </si>
  <si>
    <t>AFWA</t>
  </si>
  <si>
    <t>AFWH</t>
  </si>
  <si>
    <t>AFWHU</t>
  </si>
  <si>
    <t>AFWUP</t>
  </si>
  <si>
    <t>CHEF1</t>
  </si>
  <si>
    <t>AKLA</t>
  </si>
  <si>
    <t>AKLB</t>
  </si>
  <si>
    <t>AKLC</t>
  </si>
  <si>
    <t>AKLI</t>
  </si>
  <si>
    <t>AKLIP</t>
  </si>
  <si>
    <t>AKLRT</t>
  </si>
  <si>
    <t>AKLT8</t>
  </si>
  <si>
    <t>AKLV</t>
  </si>
  <si>
    <t>AKLX</t>
  </si>
  <si>
    <t>APWA</t>
  </si>
  <si>
    <t>BHEA</t>
  </si>
  <si>
    <t>BHEX</t>
  </si>
  <si>
    <t>CHCA</t>
  </si>
  <si>
    <t>CHCIP</t>
  </si>
  <si>
    <t>CHCT8</t>
  </si>
  <si>
    <t>CHCX</t>
  </si>
  <si>
    <t>DUDA</t>
  </si>
  <si>
    <t>DUDT8</t>
  </si>
  <si>
    <t>DUDX</t>
  </si>
  <si>
    <t>GISA</t>
  </si>
  <si>
    <t>GISX</t>
  </si>
  <si>
    <t>GMNX</t>
  </si>
  <si>
    <t>HLZA</t>
  </si>
  <si>
    <t>HLZT8</t>
  </si>
  <si>
    <t>HLZX</t>
  </si>
  <si>
    <t>IVCA</t>
  </si>
  <si>
    <t>IVCX</t>
  </si>
  <si>
    <t>NDOA</t>
  </si>
  <si>
    <t>NPEA</t>
  </si>
  <si>
    <t>NPET8</t>
  </si>
  <si>
    <t>NPEX</t>
  </si>
  <si>
    <t>NPLA</t>
  </si>
  <si>
    <t>NPLT8</t>
  </si>
  <si>
    <t>NPLX</t>
  </si>
  <si>
    <t>NSNA</t>
  </si>
  <si>
    <t>NSNX</t>
  </si>
  <si>
    <t>PMRA</t>
  </si>
  <si>
    <t>PMRT8</t>
  </si>
  <si>
    <t>PMRX</t>
  </si>
  <si>
    <t>RARA</t>
  </si>
  <si>
    <t>ROTA</t>
  </si>
  <si>
    <t>ROTX</t>
  </si>
  <si>
    <t>RZOA</t>
  </si>
  <si>
    <t>SDOA</t>
  </si>
  <si>
    <t>TBUA</t>
  </si>
  <si>
    <t>TRGA</t>
  </si>
  <si>
    <t>TRGT8</t>
  </si>
  <si>
    <t>TRGX</t>
  </si>
  <si>
    <t>WAGA</t>
  </si>
  <si>
    <t>WAGX</t>
  </si>
  <si>
    <t>WIKA</t>
  </si>
  <si>
    <t>WKAA</t>
  </si>
  <si>
    <t>WLGA</t>
  </si>
  <si>
    <t>WLGT8</t>
  </si>
  <si>
    <t>WLGX</t>
  </si>
  <si>
    <t>WREA</t>
  </si>
  <si>
    <t>WREX</t>
  </si>
  <si>
    <t>AL6T8</t>
  </si>
  <si>
    <t>ALRA</t>
  </si>
  <si>
    <t>AMZA</t>
  </si>
  <si>
    <t>ASGA</t>
  </si>
  <si>
    <t>HKKA</t>
  </si>
  <si>
    <t>PPQA</t>
  </si>
  <si>
    <t>RAGA</t>
  </si>
  <si>
    <t>TIUA</t>
  </si>
  <si>
    <t>WHKA</t>
  </si>
  <si>
    <t>WHOA</t>
  </si>
  <si>
    <t>WIRA</t>
  </si>
  <si>
    <t>WSZA</t>
  </si>
  <si>
    <t>WTZA</t>
  </si>
  <si>
    <t>XNZA</t>
  </si>
  <si>
    <t>XXFA</t>
  </si>
  <si>
    <t>XXHA</t>
  </si>
  <si>
    <t>XXSA</t>
  </si>
  <si>
    <t>ZQNA</t>
  </si>
  <si>
    <t>AKXA</t>
  </si>
  <si>
    <t>ALAA</t>
  </si>
  <si>
    <t>ALAT8</t>
  </si>
  <si>
    <t>ALAV</t>
  </si>
  <si>
    <t>AK8T8</t>
  </si>
  <si>
    <t>KZOT8</t>
  </si>
  <si>
    <t>ALBA</t>
  </si>
  <si>
    <t>ALBAG</t>
  </si>
  <si>
    <t>ALBAM</t>
  </si>
  <si>
    <t>ALBCC</t>
  </si>
  <si>
    <t>ALBK</t>
  </si>
  <si>
    <t>ALBKF</t>
  </si>
  <si>
    <t>ALBKI</t>
  </si>
  <si>
    <t>ALBKJ</t>
  </si>
  <si>
    <t>ALBKK</t>
  </si>
  <si>
    <t>ALBLC</t>
  </si>
  <si>
    <t>ALBLF</t>
  </si>
  <si>
    <t>ALBLW</t>
  </si>
  <si>
    <t>ALBOR</t>
  </si>
  <si>
    <t>ALBOX</t>
  </si>
  <si>
    <t>ALBOY</t>
  </si>
  <si>
    <t>ALBR</t>
  </si>
  <si>
    <t>ALBRT</t>
  </si>
  <si>
    <t>ALBUP</t>
  </si>
  <si>
    <t>ALBX1</t>
  </si>
  <si>
    <t>DSVA</t>
  </si>
  <si>
    <t>DSVK</t>
  </si>
  <si>
    <t>GFLA</t>
  </si>
  <si>
    <t>GFLKK</t>
  </si>
  <si>
    <t>IINE1</t>
  </si>
  <si>
    <t>PSFA</t>
  </si>
  <si>
    <t>PSFAC</t>
  </si>
  <si>
    <t>PSFLH</t>
  </si>
  <si>
    <t>PSFLJ</t>
  </si>
  <si>
    <t>QALBQ</t>
  </si>
  <si>
    <t>RUTA</t>
  </si>
  <si>
    <t>RUTAB</t>
  </si>
  <si>
    <t>RUTLA</t>
  </si>
  <si>
    <t>RUTLC</t>
  </si>
  <si>
    <t>SCHA</t>
  </si>
  <si>
    <t>I71JU</t>
  </si>
  <si>
    <t>IFDSR</t>
  </si>
  <si>
    <t>ALGA</t>
  </si>
  <si>
    <t>ALGV</t>
  </si>
  <si>
    <t>BEGA</t>
  </si>
  <si>
    <t>BEGV</t>
  </si>
  <si>
    <t>HMEA</t>
  </si>
  <si>
    <t>KDAA</t>
  </si>
  <si>
    <t>LOOA</t>
  </si>
  <si>
    <t>QSFA</t>
  </si>
  <si>
    <t>AAET8</t>
  </si>
  <si>
    <t>CZLT8</t>
  </si>
  <si>
    <t>DZ1T8</t>
  </si>
  <si>
    <t>KBPV</t>
  </si>
  <si>
    <t>ORNT8</t>
  </si>
  <si>
    <t>QLDA</t>
  </si>
  <si>
    <t>TIDA</t>
  </si>
  <si>
    <t>AMARG</t>
  </si>
  <si>
    <t>ADJA</t>
  </si>
  <si>
    <t>AMMA</t>
  </si>
  <si>
    <t>AMMV</t>
  </si>
  <si>
    <t>ZDFA</t>
  </si>
  <si>
    <t>AQJA</t>
  </si>
  <si>
    <t>JO7T8</t>
  </si>
  <si>
    <t>ALVA</t>
  </si>
  <si>
    <t>AMSA</t>
  </si>
  <si>
    <t>AMSB</t>
  </si>
  <si>
    <t>AMSI</t>
  </si>
  <si>
    <t>AMSIP</t>
  </si>
  <si>
    <t>AMSR</t>
  </si>
  <si>
    <t>AMSRT</t>
  </si>
  <si>
    <t>AMST6</t>
  </si>
  <si>
    <t>AMSTG</t>
  </si>
  <si>
    <t>AMSV</t>
  </si>
  <si>
    <t>AMSW</t>
  </si>
  <si>
    <t>BZMA</t>
  </si>
  <si>
    <t>ENSA</t>
  </si>
  <si>
    <t>GRQB</t>
  </si>
  <si>
    <t>GRQIP</t>
  </si>
  <si>
    <t>IDZI</t>
  </si>
  <si>
    <t>LEYA</t>
  </si>
  <si>
    <t>LEYB</t>
  </si>
  <si>
    <t>LEYIP</t>
  </si>
  <si>
    <t>QYMA</t>
  </si>
  <si>
    <t>QYMB</t>
  </si>
  <si>
    <t>QYMIP</t>
  </si>
  <si>
    <t>RAKA</t>
  </si>
  <si>
    <t>ZUPA</t>
  </si>
  <si>
    <t>ZUQA</t>
  </si>
  <si>
    <t>HH6T8</t>
  </si>
  <si>
    <t>ADQA</t>
  </si>
  <si>
    <t>ANCA</t>
  </si>
  <si>
    <t>ANCAM</t>
  </si>
  <si>
    <t>ANCE</t>
  </si>
  <si>
    <t>ANCEP</t>
  </si>
  <si>
    <t>ANCI</t>
  </si>
  <si>
    <t>ANCIP</t>
  </si>
  <si>
    <t>ANCK</t>
  </si>
  <si>
    <t>ANCKI</t>
  </si>
  <si>
    <t>ANCLD</t>
  </si>
  <si>
    <t>ANCOC</t>
  </si>
  <si>
    <t>ANCOD</t>
  </si>
  <si>
    <t>ANCR</t>
  </si>
  <si>
    <t>ANCRT</t>
  </si>
  <si>
    <t>ANCUP</t>
  </si>
  <si>
    <t>BGQA</t>
  </si>
  <si>
    <t>BRWA</t>
  </si>
  <si>
    <t>CYMA</t>
  </si>
  <si>
    <t>EILA</t>
  </si>
  <si>
    <t>ENAA</t>
  </si>
  <si>
    <t>FAIA</t>
  </si>
  <si>
    <t>FAIK</t>
  </si>
  <si>
    <t>FAILB</t>
  </si>
  <si>
    <t>FAIOA</t>
  </si>
  <si>
    <t>FAIOC</t>
  </si>
  <si>
    <t>FAIRT</t>
  </si>
  <si>
    <t>GSTA</t>
  </si>
  <si>
    <t>GSTK</t>
  </si>
  <si>
    <t>HOMA</t>
  </si>
  <si>
    <t>JNUA</t>
  </si>
  <si>
    <t>KHHC1</t>
  </si>
  <si>
    <t>KIJJX</t>
  </si>
  <si>
    <t>KTNA</t>
  </si>
  <si>
    <t>PTUA</t>
  </si>
  <si>
    <t>PUOA</t>
  </si>
  <si>
    <t>SCCA</t>
  </si>
  <si>
    <t>SITA</t>
  </si>
  <si>
    <t>SWDA</t>
  </si>
  <si>
    <t>VDZA</t>
  </si>
  <si>
    <t>WWAA</t>
  </si>
  <si>
    <t>WWAOB</t>
  </si>
  <si>
    <t>KH8CK</t>
  </si>
  <si>
    <t>KHSM1</t>
  </si>
  <si>
    <t>KI312</t>
  </si>
  <si>
    <t>KIHC6</t>
  </si>
  <si>
    <t>UO5T8</t>
  </si>
  <si>
    <t>QHAA</t>
  </si>
  <si>
    <t>AXAT8</t>
  </si>
  <si>
    <t>BGIT8</t>
  </si>
  <si>
    <t>DOMT8</t>
  </si>
  <si>
    <t>GNDT8</t>
  </si>
  <si>
    <t>MNIT8</t>
  </si>
  <si>
    <t>NEVT8</t>
  </si>
  <si>
    <t>SKBT8</t>
  </si>
  <si>
    <t>SLUT8</t>
  </si>
  <si>
    <t>SVDT8</t>
  </si>
  <si>
    <t>SXMT8</t>
  </si>
  <si>
    <t>TOVT8</t>
  </si>
  <si>
    <t>ARNA</t>
  </si>
  <si>
    <t>ARNB</t>
  </si>
  <si>
    <t>ARNC</t>
  </si>
  <si>
    <t>ARND</t>
  </si>
  <si>
    <t>ARNE</t>
  </si>
  <si>
    <t>ARNIP</t>
  </si>
  <si>
    <t>ARNRT</t>
  </si>
  <si>
    <t>ARNV</t>
  </si>
  <si>
    <t>KDLA</t>
  </si>
  <si>
    <t>KFFA</t>
  </si>
  <si>
    <t>KPGA</t>
  </si>
  <si>
    <t>LDKRT</t>
  </si>
  <si>
    <t>LPXA</t>
  </si>
  <si>
    <t>MMAA</t>
  </si>
  <si>
    <t>MMAIP</t>
  </si>
  <si>
    <t>MMART</t>
  </si>
  <si>
    <t>NRKA</t>
  </si>
  <si>
    <t>ORKA</t>
  </si>
  <si>
    <t>RIXA</t>
  </si>
  <si>
    <t>RIXIP</t>
  </si>
  <si>
    <t>RIXV</t>
  </si>
  <si>
    <t>SNNA</t>
  </si>
  <si>
    <t>STOT8</t>
  </si>
  <si>
    <t>TAYA</t>
  </si>
  <si>
    <t>TLLA</t>
  </si>
  <si>
    <t>TLLIP</t>
  </si>
  <si>
    <t>TLLV</t>
  </si>
  <si>
    <t>VNOA</t>
  </si>
  <si>
    <t>VNOIP</t>
  </si>
  <si>
    <t>VNORT</t>
  </si>
  <si>
    <t>VNOV</t>
  </si>
  <si>
    <t>WATA</t>
  </si>
  <si>
    <t>ASMT8</t>
  </si>
  <si>
    <t>ASOT8</t>
  </si>
  <si>
    <t>ASUT8</t>
  </si>
  <si>
    <t>AOKA</t>
  </si>
  <si>
    <t>ATHA</t>
  </si>
  <si>
    <t>ATHC</t>
  </si>
  <si>
    <t>ATHD</t>
  </si>
  <si>
    <t>ATHI</t>
  </si>
  <si>
    <t>ATHIP</t>
  </si>
  <si>
    <t>ATHNG</t>
  </si>
  <si>
    <t>ATHT7</t>
  </si>
  <si>
    <t>ATHT8</t>
  </si>
  <si>
    <t>ATHV</t>
  </si>
  <si>
    <t>HERA</t>
  </si>
  <si>
    <t>JIKA</t>
  </si>
  <si>
    <t>JKLA</t>
  </si>
  <si>
    <t>KVAA</t>
  </si>
  <si>
    <t>PREA</t>
  </si>
  <si>
    <t>PYRA</t>
  </si>
  <si>
    <t>SKGA</t>
  </si>
  <si>
    <t>AXDA</t>
  </si>
  <si>
    <t>CHQA</t>
  </si>
  <si>
    <t>EFLA</t>
  </si>
  <si>
    <t>GPAA</t>
  </si>
  <si>
    <t>GR3T8</t>
  </si>
  <si>
    <t>IS9T8</t>
  </si>
  <si>
    <t>JKHA</t>
  </si>
  <si>
    <t>JSYA</t>
  </si>
  <si>
    <t>JTYA</t>
  </si>
  <si>
    <t>KA8T8</t>
  </si>
  <si>
    <t>KGSA</t>
  </si>
  <si>
    <t>KSOA</t>
  </si>
  <si>
    <t>AHNA</t>
  </si>
  <si>
    <t>AHNAC</t>
  </si>
  <si>
    <t>AHNBA</t>
  </si>
  <si>
    <t>AHNC1</t>
  </si>
  <si>
    <t>AHNK</t>
  </si>
  <si>
    <t>AHNLA</t>
  </si>
  <si>
    <t>AHNLB</t>
  </si>
  <si>
    <t>AHNLC</t>
  </si>
  <si>
    <t>AHNLE</t>
  </si>
  <si>
    <t>ARCH1</t>
  </si>
  <si>
    <t>ASOS1</t>
  </si>
  <si>
    <t>ASTEG</t>
  </si>
  <si>
    <t>ATLLG</t>
  </si>
  <si>
    <t>ATLNG</t>
  </si>
  <si>
    <t>ATLPM</t>
  </si>
  <si>
    <t>ATLR</t>
  </si>
  <si>
    <t>ATLRT</t>
  </si>
  <si>
    <t>ATLRZ</t>
  </si>
  <si>
    <t>ATLUP</t>
  </si>
  <si>
    <t>AYSA</t>
  </si>
  <si>
    <t>AYSK</t>
  </si>
  <si>
    <t>BRSLG</t>
  </si>
  <si>
    <t>CSGA</t>
  </si>
  <si>
    <t>CSGB</t>
  </si>
  <si>
    <t>CSGK</t>
  </si>
  <si>
    <t>CSGLA</t>
  </si>
  <si>
    <t>DBNA</t>
  </si>
  <si>
    <t>DBNCE</t>
  </si>
  <si>
    <t>FOPAM</t>
  </si>
  <si>
    <t>FOPBV</t>
  </si>
  <si>
    <t>FOPRT</t>
  </si>
  <si>
    <t>FOPTC</t>
  </si>
  <si>
    <t>FTYA</t>
  </si>
  <si>
    <t>FTYC</t>
  </si>
  <si>
    <t>FTYC3</t>
  </si>
  <si>
    <t>FTYC7</t>
  </si>
  <si>
    <t>FTYE</t>
  </si>
  <si>
    <t>FTYK</t>
  </si>
  <si>
    <t>FTYKA</t>
  </si>
  <si>
    <t>FTYKI</t>
  </si>
  <si>
    <t>FTYKJ</t>
  </si>
  <si>
    <t>FTYKK</t>
  </si>
  <si>
    <t>FTYKL</t>
  </si>
  <si>
    <t>FTYLB</t>
  </si>
  <si>
    <t>FTYLC</t>
  </si>
  <si>
    <t>GVLA</t>
  </si>
  <si>
    <t>GVLBA</t>
  </si>
  <si>
    <t>GVLC2</t>
  </si>
  <si>
    <t>GVLK</t>
  </si>
  <si>
    <t>GVLKA</t>
  </si>
  <si>
    <t>GVLKC</t>
  </si>
  <si>
    <t>GVLKD</t>
  </si>
  <si>
    <t>GVLKE</t>
  </si>
  <si>
    <t>GVLKI</t>
  </si>
  <si>
    <t>GVLKK</t>
  </si>
  <si>
    <t>GVLKN</t>
  </si>
  <si>
    <t>GVLKO</t>
  </si>
  <si>
    <t>GVLKS</t>
  </si>
  <si>
    <t>GVLKX</t>
  </si>
  <si>
    <t>INCM1</t>
  </si>
  <si>
    <t>JGLKK</t>
  </si>
  <si>
    <t>LGCA</t>
  </si>
  <si>
    <t>LGCB</t>
  </si>
  <si>
    <t>LIYA</t>
  </si>
  <si>
    <t>MACOG</t>
  </si>
  <si>
    <t>MARLG</t>
  </si>
  <si>
    <t>MCNA</t>
  </si>
  <si>
    <t>MCNK</t>
  </si>
  <si>
    <t>MCNKI</t>
  </si>
  <si>
    <t>MCNLA</t>
  </si>
  <si>
    <t>MCNLB</t>
  </si>
  <si>
    <t>MCNUP</t>
  </si>
  <si>
    <t>MGEA</t>
  </si>
  <si>
    <t>MGEEA</t>
  </si>
  <si>
    <t>MGEEB</t>
  </si>
  <si>
    <t>MGEK</t>
  </si>
  <si>
    <t>MGEKK</t>
  </si>
  <si>
    <t>MGEKL</t>
  </si>
  <si>
    <t>MGEKO</t>
  </si>
  <si>
    <t>MGELC</t>
  </si>
  <si>
    <t>MGERK</t>
  </si>
  <si>
    <t>MULA</t>
  </si>
  <si>
    <t>MULK</t>
  </si>
  <si>
    <t>MULKK</t>
  </si>
  <si>
    <t>MULKN</t>
  </si>
  <si>
    <t>NCQA</t>
  </si>
  <si>
    <t>NCQC2</t>
  </si>
  <si>
    <t>NCQK</t>
  </si>
  <si>
    <t>NCQKA</t>
  </si>
  <si>
    <t>NCQKF</t>
  </si>
  <si>
    <t>NCQKH</t>
  </si>
  <si>
    <t>NCQKI</t>
  </si>
  <si>
    <t>NCQKK</t>
  </si>
  <si>
    <t>NCQKN</t>
  </si>
  <si>
    <t>NCQKO</t>
  </si>
  <si>
    <t>NCQKS</t>
  </si>
  <si>
    <t>NCQLB</t>
  </si>
  <si>
    <t>NCQRK</t>
  </si>
  <si>
    <t>NORCG</t>
  </si>
  <si>
    <t>P28FC</t>
  </si>
  <si>
    <t>P8E1F</t>
  </si>
  <si>
    <t>P8EMS</t>
  </si>
  <si>
    <t>P9JZ7</t>
  </si>
  <si>
    <t>PDKKK</t>
  </si>
  <si>
    <t>PDKKS</t>
  </si>
  <si>
    <t>PDKRK</t>
  </si>
  <si>
    <t>QASTQ</t>
  </si>
  <si>
    <t>QATCQ</t>
  </si>
  <si>
    <t>QATHQ</t>
  </si>
  <si>
    <t>QATLQ</t>
  </si>
  <si>
    <t>QATXQ</t>
  </si>
  <si>
    <t>QBRSQ</t>
  </si>
  <si>
    <t>QCOGQ</t>
  </si>
  <si>
    <t>QFEA</t>
  </si>
  <si>
    <t>QFEK</t>
  </si>
  <si>
    <t>QFEKC</t>
  </si>
  <si>
    <t>QFEKD</t>
  </si>
  <si>
    <t>QFEKE</t>
  </si>
  <si>
    <t>QFEKF</t>
  </si>
  <si>
    <t>QFEKI</t>
  </si>
  <si>
    <t>QFEKK</t>
  </si>
  <si>
    <t>QFEKN</t>
  </si>
  <si>
    <t>QFEKO</t>
  </si>
  <si>
    <t>QFEKS</t>
  </si>
  <si>
    <t>QFEKT</t>
  </si>
  <si>
    <t>QFELC</t>
  </si>
  <si>
    <t>QMACQ</t>
  </si>
  <si>
    <t>QMARQ</t>
  </si>
  <si>
    <t>QTAA</t>
  </si>
  <si>
    <t>RAKSK</t>
  </si>
  <si>
    <t>RAPCX</t>
  </si>
  <si>
    <t>REPBN</t>
  </si>
  <si>
    <t>ROLC</t>
  </si>
  <si>
    <t>RSY5E</t>
  </si>
  <si>
    <t>RSYEU</t>
  </si>
  <si>
    <t>RUMKY</t>
  </si>
  <si>
    <t>RUMUC</t>
  </si>
  <si>
    <t>SJJW6</t>
  </si>
  <si>
    <t>SJU6V</t>
  </si>
  <si>
    <t>SJWBV</t>
  </si>
  <si>
    <t>SSIA</t>
  </si>
  <si>
    <t>SSIBB</t>
  </si>
  <si>
    <t>SSIK</t>
  </si>
  <si>
    <t>SSIKI</t>
  </si>
  <si>
    <t>SSIKK</t>
  </si>
  <si>
    <t>SYVA</t>
  </si>
  <si>
    <t>SYVC5</t>
  </si>
  <si>
    <t>SYVK</t>
  </si>
  <si>
    <t>SYVKI</t>
  </si>
  <si>
    <t>SYVKN</t>
  </si>
  <si>
    <t>SYVLB</t>
  </si>
  <si>
    <t>SYVLD</t>
  </si>
  <si>
    <t>SYVLE</t>
  </si>
  <si>
    <t>SYVLF</t>
  </si>
  <si>
    <t>TMAA</t>
  </si>
  <si>
    <t>TMAKK</t>
  </si>
  <si>
    <t>TMAKS</t>
  </si>
  <si>
    <t>TOCA</t>
  </si>
  <si>
    <t>TOCKK</t>
  </si>
  <si>
    <t>TOCKL</t>
  </si>
  <si>
    <t>VDIA</t>
  </si>
  <si>
    <t>WDRA</t>
  </si>
  <si>
    <t>AT9T8</t>
  </si>
  <si>
    <t>CIOX1</t>
  </si>
  <si>
    <t>COGAG</t>
  </si>
  <si>
    <t>CTRS1</t>
  </si>
  <si>
    <t>P1VA3</t>
  </si>
  <si>
    <t>P249R</t>
  </si>
  <si>
    <t>P26A8</t>
  </si>
  <si>
    <t>P2C3N</t>
  </si>
  <si>
    <t>P2HHW</t>
  </si>
  <si>
    <t>P2MAB</t>
  </si>
  <si>
    <t>P2SWJ</t>
  </si>
  <si>
    <t>P2T4P</t>
  </si>
  <si>
    <t>P2ZUI</t>
  </si>
  <si>
    <t>P33KC</t>
  </si>
  <si>
    <t>P37ZY</t>
  </si>
  <si>
    <t>P3PS6</t>
  </si>
  <si>
    <t>P3R58</t>
  </si>
  <si>
    <t>P3V5P</t>
  </si>
  <si>
    <t>P4B1X</t>
  </si>
  <si>
    <t>P4CN9</t>
  </si>
  <si>
    <t>P4D92</t>
  </si>
  <si>
    <t>P54KU</t>
  </si>
  <si>
    <t>P55W7</t>
  </si>
  <si>
    <t>P64JX</t>
  </si>
  <si>
    <t>P66PY</t>
  </si>
  <si>
    <t>P75NJ</t>
  </si>
  <si>
    <t>P7JNV</t>
  </si>
  <si>
    <t>P8DD8</t>
  </si>
  <si>
    <t>P8J9J</t>
  </si>
  <si>
    <t>P9IJB</t>
  </si>
  <si>
    <t>QNRCQ</t>
  </si>
  <si>
    <t>RA8YJ</t>
  </si>
  <si>
    <t>RAVHI</t>
  </si>
  <si>
    <t>RBHH9</t>
  </si>
  <si>
    <t>RBZFU</t>
  </si>
  <si>
    <t>RCE54</t>
  </si>
  <si>
    <t>RE23Y</t>
  </si>
  <si>
    <t>REVP3</t>
  </si>
  <si>
    <t>RFJA4</t>
  </si>
  <si>
    <t>RHBY9</t>
  </si>
  <si>
    <t>RHSU3</t>
  </si>
  <si>
    <t>RI186</t>
  </si>
  <si>
    <t>RIUPX</t>
  </si>
  <si>
    <t>RJC3H</t>
  </si>
  <si>
    <t>RK338</t>
  </si>
  <si>
    <t>RK7MK</t>
  </si>
  <si>
    <t>RK8SP</t>
  </si>
  <si>
    <t>RKD62</t>
  </si>
  <si>
    <t>RNPHA</t>
  </si>
  <si>
    <t>RP64Y</t>
  </si>
  <si>
    <t>RPHFA</t>
  </si>
  <si>
    <t>RPKU2</t>
  </si>
  <si>
    <t>RPTEE</t>
  </si>
  <si>
    <t>RRTH2</t>
  </si>
  <si>
    <t>RRUE2</t>
  </si>
  <si>
    <t>RSHK8</t>
  </si>
  <si>
    <t>RSZ73</t>
  </si>
  <si>
    <t>RTRWN</t>
  </si>
  <si>
    <t>SI7PI</t>
  </si>
  <si>
    <t>SIPUF</t>
  </si>
  <si>
    <t>SJ99E</t>
  </si>
  <si>
    <t>STGC1</t>
  </si>
  <si>
    <t>ATWA</t>
  </si>
  <si>
    <t>ATWAM</t>
  </si>
  <si>
    <t>ATWK</t>
  </si>
  <si>
    <t>ATWKI</t>
  </si>
  <si>
    <t>ATWKN</t>
  </si>
  <si>
    <t>ATWKO</t>
  </si>
  <si>
    <t>ATWR</t>
  </si>
  <si>
    <t>ATWUP</t>
  </si>
  <si>
    <t>ESCAG</t>
  </si>
  <si>
    <t>GRBA</t>
  </si>
  <si>
    <t>GRBK</t>
  </si>
  <si>
    <t>GRBKI</t>
  </si>
  <si>
    <t>GRBYG</t>
  </si>
  <si>
    <t>QESCQ</t>
  </si>
  <si>
    <t>QGRBQ</t>
  </si>
  <si>
    <t>T1UPU</t>
  </si>
  <si>
    <t>OSHKG</t>
  </si>
  <si>
    <t>QOSHQ</t>
  </si>
  <si>
    <t>T4MP2</t>
  </si>
  <si>
    <t>T6CAT</t>
  </si>
  <si>
    <t>T7VBT</t>
  </si>
  <si>
    <t>T8DHD</t>
  </si>
  <si>
    <t>T937W</t>
  </si>
  <si>
    <t>TWI29</t>
  </si>
  <si>
    <t>TXHJR</t>
  </si>
  <si>
    <t>TXR4W</t>
  </si>
  <si>
    <t>UA924</t>
  </si>
  <si>
    <t>ACTA</t>
  </si>
  <si>
    <t>ACTK</t>
  </si>
  <si>
    <t>ACTKI</t>
  </si>
  <si>
    <t>AEVA</t>
  </si>
  <si>
    <t>AUSA</t>
  </si>
  <si>
    <t>AUSAE</t>
  </si>
  <si>
    <t>AUSAM</t>
  </si>
  <si>
    <t>AUSK</t>
  </si>
  <si>
    <t>AUSKA</t>
  </si>
  <si>
    <t>AUSKD</t>
  </si>
  <si>
    <t>AUSKE</t>
  </si>
  <si>
    <t>AUSKI</t>
  </si>
  <si>
    <t>AUSKK</t>
  </si>
  <si>
    <t>AUSKN</t>
  </si>
  <si>
    <t>AUSKO</t>
  </si>
  <si>
    <t>AUSKS</t>
  </si>
  <si>
    <t>AUSNS</t>
  </si>
  <si>
    <t>AUSR</t>
  </si>
  <si>
    <t>AUSTG</t>
  </si>
  <si>
    <t>AUSUP</t>
  </si>
  <si>
    <t>BHXJB</t>
  </si>
  <si>
    <t>BIDFV</t>
  </si>
  <si>
    <t>BNRZU</t>
  </si>
  <si>
    <t>BPAWA</t>
  </si>
  <si>
    <t>BPSHS</t>
  </si>
  <si>
    <t>BRPDA</t>
  </si>
  <si>
    <t>BRRDD</t>
  </si>
  <si>
    <t>BRVZV</t>
  </si>
  <si>
    <t>BRYMV</t>
  </si>
  <si>
    <t>BSAKT</t>
  </si>
  <si>
    <t>BSMA</t>
  </si>
  <si>
    <t>BSMK</t>
  </si>
  <si>
    <t>BSMKK</t>
  </si>
  <si>
    <t>BSMR</t>
  </si>
  <si>
    <t>BSRHJ</t>
  </si>
  <si>
    <t>BTAPF</t>
  </si>
  <si>
    <t>BTEDN</t>
  </si>
  <si>
    <t>BTIZV</t>
  </si>
  <si>
    <t>BTRCK</t>
  </si>
  <si>
    <t>BUASY</t>
  </si>
  <si>
    <t>BUJEX</t>
  </si>
  <si>
    <t>BUNDK</t>
  </si>
  <si>
    <t>BUWPM</t>
  </si>
  <si>
    <t>BUYZE</t>
  </si>
  <si>
    <t>BVFFE</t>
  </si>
  <si>
    <t>BVIPT</t>
  </si>
  <si>
    <t>BVJMS</t>
  </si>
  <si>
    <t>BVUAX</t>
  </si>
  <si>
    <t>BVWUH</t>
  </si>
  <si>
    <t>BVXHV</t>
  </si>
  <si>
    <t>BWDA</t>
  </si>
  <si>
    <t>BWHWN</t>
  </si>
  <si>
    <t>BWMKV</t>
  </si>
  <si>
    <t>BWSSW</t>
  </si>
  <si>
    <t>BXAFR</t>
  </si>
  <si>
    <t>BXBFJ</t>
  </si>
  <si>
    <t>BXIEU</t>
  </si>
  <si>
    <t>BXJFH</t>
  </si>
  <si>
    <t>BXNKZ</t>
  </si>
  <si>
    <t>BXNPB</t>
  </si>
  <si>
    <t>BXTST</t>
  </si>
  <si>
    <t>BXVWM</t>
  </si>
  <si>
    <t>BXWHV</t>
  </si>
  <si>
    <t>BYEHD</t>
  </si>
  <si>
    <t>BYISN</t>
  </si>
  <si>
    <t>BYYDC</t>
  </si>
  <si>
    <t>BZAPS</t>
  </si>
  <si>
    <t>BZIPI</t>
  </si>
  <si>
    <t>BZVBA</t>
  </si>
  <si>
    <t>CFDA</t>
  </si>
  <si>
    <t>MMRA</t>
  </si>
  <si>
    <t>MMRAK</t>
  </si>
  <si>
    <t>MMRAT</t>
  </si>
  <si>
    <t>MMRCT</t>
  </si>
  <si>
    <t>MMRDT</t>
  </si>
  <si>
    <t>MMRK</t>
  </si>
  <si>
    <t>MMRKC</t>
  </si>
  <si>
    <t>MMRKD</t>
  </si>
  <si>
    <t>MMRKE</t>
  </si>
  <si>
    <t>MMRKF</t>
  </si>
  <si>
    <t>MMRKI</t>
  </si>
  <si>
    <t>MMRKJ</t>
  </si>
  <si>
    <t>MMRKK</t>
  </si>
  <si>
    <t>MMRKN</t>
  </si>
  <si>
    <t>MMRKO</t>
  </si>
  <si>
    <t>MMRKS</t>
  </si>
  <si>
    <t>MMRKX</t>
  </si>
  <si>
    <t>MMRMP</t>
  </si>
  <si>
    <t>MMRNS</t>
  </si>
  <si>
    <t>MMROS</t>
  </si>
  <si>
    <t>MMRUS</t>
  </si>
  <si>
    <t>MMRVS</t>
  </si>
  <si>
    <t>QAUSQ</t>
  </si>
  <si>
    <t>QSAUQ</t>
  </si>
  <si>
    <t>QWACQ</t>
  </si>
  <si>
    <t>SANGG</t>
  </si>
  <si>
    <t>SJTA</t>
  </si>
  <si>
    <t>SJTK</t>
  </si>
  <si>
    <t>TPLA</t>
  </si>
  <si>
    <t>TPLAC</t>
  </si>
  <si>
    <t>TPLK</t>
  </si>
  <si>
    <t>TPLKI</t>
  </si>
  <si>
    <t>BHRBW</t>
  </si>
  <si>
    <t>BKSJB</t>
  </si>
  <si>
    <t>BTBUM</t>
  </si>
  <si>
    <t>BUMWY</t>
  </si>
  <si>
    <t>BVPNH</t>
  </si>
  <si>
    <t>BXSHZ</t>
  </si>
  <si>
    <t>BYCZT</t>
  </si>
  <si>
    <t>SAUSG</t>
  </si>
  <si>
    <t>WACOG</t>
  </si>
  <si>
    <t>BAHA</t>
  </si>
  <si>
    <t>BAHI</t>
  </si>
  <si>
    <t>BAHT6</t>
  </si>
  <si>
    <t>BAHV</t>
  </si>
  <si>
    <t>GBQA</t>
  </si>
  <si>
    <t>BH5T8</t>
  </si>
  <si>
    <t>WGFA</t>
  </si>
  <si>
    <t>BAKT8</t>
  </si>
  <si>
    <t>GBBA</t>
  </si>
  <si>
    <t>ALVB</t>
  </si>
  <si>
    <t>BCNA</t>
  </si>
  <si>
    <t>BCNB</t>
  </si>
  <si>
    <t>BCNC</t>
  </si>
  <si>
    <t>BCNE</t>
  </si>
  <si>
    <t>BCNF</t>
  </si>
  <si>
    <t>BCNRT</t>
  </si>
  <si>
    <t>BCNT8</t>
  </si>
  <si>
    <t>GROT8</t>
  </si>
  <si>
    <t>LEIA</t>
  </si>
  <si>
    <t>LENA</t>
  </si>
  <si>
    <t>MAHT8</t>
  </si>
  <si>
    <t>PMIT8</t>
  </si>
  <si>
    <t>PNAA</t>
  </si>
  <si>
    <t>QGNB</t>
  </si>
  <si>
    <t>QGNT8</t>
  </si>
  <si>
    <t>QSAA</t>
  </si>
  <si>
    <t>SDRA</t>
  </si>
  <si>
    <t>VLLA</t>
  </si>
  <si>
    <t>ZRCA</t>
  </si>
  <si>
    <t>ZRCRT</t>
  </si>
  <si>
    <t>EERT8</t>
  </si>
  <si>
    <t>FESA</t>
  </si>
  <si>
    <t>GIAA</t>
  </si>
  <si>
    <t>IG3T8</t>
  </si>
  <si>
    <t>MH4T8</t>
  </si>
  <si>
    <t>QLQT8</t>
  </si>
  <si>
    <t>XJBT8</t>
  </si>
  <si>
    <t>YJDT8</t>
  </si>
  <si>
    <t>BDAA</t>
  </si>
  <si>
    <t>BDAPC</t>
  </si>
  <si>
    <t>BDART</t>
  </si>
  <si>
    <t>BDAT8</t>
  </si>
  <si>
    <t>BDAV</t>
  </si>
  <si>
    <t>BAFA</t>
  </si>
  <si>
    <t>BCCA</t>
  </si>
  <si>
    <t>BDLA</t>
  </si>
  <si>
    <t>BDLAM</t>
  </si>
  <si>
    <t>BDLK</t>
  </si>
  <si>
    <t>BDLKK</t>
  </si>
  <si>
    <t>BDLR</t>
  </si>
  <si>
    <t>BDLRT</t>
  </si>
  <si>
    <t>BDLUP</t>
  </si>
  <si>
    <t>BEDLI</t>
  </si>
  <si>
    <t>BETK</t>
  </si>
  <si>
    <t>BNHA</t>
  </si>
  <si>
    <t>BNHLA</t>
  </si>
  <si>
    <t>CBNNW</t>
  </si>
  <si>
    <t>CCCJK</t>
  </si>
  <si>
    <t>CCMYE</t>
  </si>
  <si>
    <t>CDCYF</t>
  </si>
  <si>
    <t>CDFDI</t>
  </si>
  <si>
    <t>CDHUK</t>
  </si>
  <si>
    <t>CDPHS</t>
  </si>
  <si>
    <t>CDWFU</t>
  </si>
  <si>
    <t>CDWWD</t>
  </si>
  <si>
    <t>CDXWP</t>
  </si>
  <si>
    <t>CEAHM</t>
  </si>
  <si>
    <t>CEDAN</t>
  </si>
  <si>
    <t>CEJZD</t>
  </si>
  <si>
    <t>CERBS</t>
  </si>
  <si>
    <t>CFAPD</t>
  </si>
  <si>
    <t>CFBNH</t>
  </si>
  <si>
    <t>CFDZZ</t>
  </si>
  <si>
    <t>CFUKS</t>
  </si>
  <si>
    <t>CFVAD</t>
  </si>
  <si>
    <t>CFZUM</t>
  </si>
  <si>
    <t>CHSZP</t>
  </si>
  <si>
    <t>CHVCZ</t>
  </si>
  <si>
    <t>CHYUE</t>
  </si>
  <si>
    <t>CIDYM</t>
  </si>
  <si>
    <t>CIHUH</t>
  </si>
  <si>
    <t>CIVA</t>
  </si>
  <si>
    <t>CIVK</t>
  </si>
  <si>
    <t>CKDPW</t>
  </si>
  <si>
    <t>EFBA</t>
  </si>
  <si>
    <t>EHTA</t>
  </si>
  <si>
    <t>EHTK</t>
  </si>
  <si>
    <t>EHTKH</t>
  </si>
  <si>
    <t>EHTKI</t>
  </si>
  <si>
    <t>EHTKJ</t>
  </si>
  <si>
    <t>EHTKK</t>
  </si>
  <si>
    <t>EHTKN</t>
  </si>
  <si>
    <t>EHTKO</t>
  </si>
  <si>
    <t>EHTLC</t>
  </si>
  <si>
    <t>EHTLD</t>
  </si>
  <si>
    <t>EHTLE</t>
  </si>
  <si>
    <t>EHTLF</t>
  </si>
  <si>
    <t>EHTLJ</t>
  </si>
  <si>
    <t>EHTLL</t>
  </si>
  <si>
    <t>EHTOB</t>
  </si>
  <si>
    <t>EHTOC</t>
  </si>
  <si>
    <t>EHTOD</t>
  </si>
  <si>
    <t>EHTOF</t>
  </si>
  <si>
    <t>EHTOH</t>
  </si>
  <si>
    <t>EHTOJ</t>
  </si>
  <si>
    <t>FXMA</t>
  </si>
  <si>
    <t>GONA</t>
  </si>
  <si>
    <t>GONLB</t>
  </si>
  <si>
    <t>HARLG</t>
  </si>
  <si>
    <t>HFDA</t>
  </si>
  <si>
    <t>HSM93</t>
  </si>
  <si>
    <t>HTUDZ</t>
  </si>
  <si>
    <t>HVNA</t>
  </si>
  <si>
    <t>HVNK</t>
  </si>
  <si>
    <t>HVNKI</t>
  </si>
  <si>
    <t>HVNKK</t>
  </si>
  <si>
    <t>HVNKN</t>
  </si>
  <si>
    <t>KXAA</t>
  </si>
  <si>
    <t>MPEA</t>
  </si>
  <si>
    <t>MPEK</t>
  </si>
  <si>
    <t>OXCA</t>
  </si>
  <si>
    <t>OXCK</t>
  </si>
  <si>
    <t>OXCKI</t>
  </si>
  <si>
    <t>OXCKK</t>
  </si>
  <si>
    <t>PTDA</t>
  </si>
  <si>
    <t>QCWA</t>
  </si>
  <si>
    <t>QHARQ</t>
  </si>
  <si>
    <t>QNHVQ</t>
  </si>
  <si>
    <t>QSPFQ</t>
  </si>
  <si>
    <t>QSTFQ</t>
  </si>
  <si>
    <t>QWSRQ</t>
  </si>
  <si>
    <t>RSPA</t>
  </si>
  <si>
    <t>SKKA</t>
  </si>
  <si>
    <t>STRAG</t>
  </si>
  <si>
    <t>SWNDG</t>
  </si>
  <si>
    <t>CBDYE</t>
  </si>
  <si>
    <t>CBINJ</t>
  </si>
  <si>
    <t>CCAYW</t>
  </si>
  <si>
    <t>CEMMK</t>
  </si>
  <si>
    <t>CEPAZ</t>
  </si>
  <si>
    <t>CIJHU</t>
  </si>
  <si>
    <t>H15MK</t>
  </si>
  <si>
    <t>H2CHT</t>
  </si>
  <si>
    <t>H7HKX</t>
  </si>
  <si>
    <t>H8ZYV</t>
  </si>
  <si>
    <t>HYPJ3</t>
  </si>
  <si>
    <t>HYSK5</t>
  </si>
  <si>
    <t>I27JJ</t>
  </si>
  <si>
    <t>NHVNG</t>
  </si>
  <si>
    <t>QSWNQ</t>
  </si>
  <si>
    <t>SPFDG</t>
  </si>
  <si>
    <t>BEGT8</t>
  </si>
  <si>
    <t>BJYA</t>
  </si>
  <si>
    <t>YUOT8</t>
  </si>
  <si>
    <t>BERT7</t>
  </si>
  <si>
    <t>IEGT8</t>
  </si>
  <si>
    <t>POZT8</t>
  </si>
  <si>
    <t>SZZT8</t>
  </si>
  <si>
    <t>TXLA</t>
  </si>
  <si>
    <t>BBHA</t>
  </si>
  <si>
    <t>BE7T8</t>
  </si>
  <si>
    <t>LKJA</t>
  </si>
  <si>
    <t>BEYT8</t>
  </si>
  <si>
    <t>AEIZC</t>
  </si>
  <si>
    <t>BFMR</t>
  </si>
  <si>
    <t>BFMRT</t>
  </si>
  <si>
    <t>BFMUP</t>
  </si>
  <si>
    <t>BIXA</t>
  </si>
  <si>
    <t>BIXOB</t>
  </si>
  <si>
    <t>BIXOC</t>
  </si>
  <si>
    <t>GPT</t>
  </si>
  <si>
    <t>GPTUP</t>
  </si>
  <si>
    <t>MOBA</t>
  </si>
  <si>
    <t>MOBAB</t>
  </si>
  <si>
    <t>MOBCD</t>
  </si>
  <si>
    <t>MOBDA</t>
  </si>
  <si>
    <t>MOBIG</t>
  </si>
  <si>
    <t>MOBK</t>
  </si>
  <si>
    <t>MOBKK</t>
  </si>
  <si>
    <t>MOBLD</t>
  </si>
  <si>
    <t>PENSG</t>
  </si>
  <si>
    <t>PNSA</t>
  </si>
  <si>
    <t>PNSK</t>
  </si>
  <si>
    <t>PNSUP</t>
  </si>
  <si>
    <t>QEVEQ</t>
  </si>
  <si>
    <t>QMOBQ</t>
  </si>
  <si>
    <t>QPENQ</t>
  </si>
  <si>
    <t>R715B</t>
  </si>
  <si>
    <t>SBAPZ</t>
  </si>
  <si>
    <t>SEC6Y</t>
  </si>
  <si>
    <t>SHI3W</t>
  </si>
  <si>
    <t>VPSA</t>
  </si>
  <si>
    <t>VPSK</t>
  </si>
  <si>
    <t>VPSKI</t>
  </si>
  <si>
    <t>AEHNJ</t>
  </si>
  <si>
    <t>EVERG</t>
  </si>
  <si>
    <t>GFPTG</t>
  </si>
  <si>
    <t>GUFR</t>
  </si>
  <si>
    <t>QGFPQ</t>
  </si>
  <si>
    <t>R1XN1</t>
  </si>
  <si>
    <t>R3IAR</t>
  </si>
  <si>
    <t>R7A95</t>
  </si>
  <si>
    <t>R7B9W</t>
  </si>
  <si>
    <t>R7I29</t>
  </si>
  <si>
    <t>R88ZK</t>
  </si>
  <si>
    <t>R8JNR</t>
  </si>
  <si>
    <t>R9T6V</t>
  </si>
  <si>
    <t>RV97M</t>
  </si>
  <si>
    <t>RVWCF</t>
  </si>
  <si>
    <t>RW8DU</t>
  </si>
  <si>
    <t>SBUN8</t>
  </si>
  <si>
    <t>SE67A</t>
  </si>
  <si>
    <t>SEV3F</t>
  </si>
  <si>
    <t>SFZ4K</t>
  </si>
  <si>
    <t>SH5HR</t>
  </si>
  <si>
    <t>BFST8</t>
  </si>
  <si>
    <t>BF4T8</t>
  </si>
  <si>
    <t>HFHA</t>
  </si>
  <si>
    <t>BGIV</t>
  </si>
  <si>
    <t>ACFA</t>
  </si>
  <si>
    <t>AIEEW</t>
  </si>
  <si>
    <t>AIPBR</t>
  </si>
  <si>
    <t>AIPFY</t>
  </si>
  <si>
    <t>AJVKD</t>
  </si>
  <si>
    <t>AKISZ</t>
  </si>
  <si>
    <t>AKKWJ</t>
  </si>
  <si>
    <t>AKXPS</t>
  </si>
  <si>
    <t>AMIEM</t>
  </si>
  <si>
    <t>AMYBJ</t>
  </si>
  <si>
    <t>ANBA</t>
  </si>
  <si>
    <t>ANNIG</t>
  </si>
  <si>
    <t>ASNA</t>
  </si>
  <si>
    <t>BHMA</t>
  </si>
  <si>
    <t>BHMK</t>
  </si>
  <si>
    <t>BHMKI</t>
  </si>
  <si>
    <t>BHMKK</t>
  </si>
  <si>
    <t>BHMR</t>
  </si>
  <si>
    <t>BHMRT</t>
  </si>
  <si>
    <t>BHMUP</t>
  </si>
  <si>
    <t>BIRMG</t>
  </si>
  <si>
    <t>BIRXG</t>
  </si>
  <si>
    <t>GADA</t>
  </si>
  <si>
    <t>MGMA</t>
  </si>
  <si>
    <t>MGMAM</t>
  </si>
  <si>
    <t>MGMK</t>
  </si>
  <si>
    <t>MGMKI</t>
  </si>
  <si>
    <t>MGMKK</t>
  </si>
  <si>
    <t>MGMUP</t>
  </si>
  <si>
    <t>MONTG</t>
  </si>
  <si>
    <t>QANNQ</t>
  </si>
  <si>
    <t>QAWA</t>
  </si>
  <si>
    <t>QEBIQ</t>
  </si>
  <si>
    <t>QMTGQ</t>
  </si>
  <si>
    <t>QTUSQ</t>
  </si>
  <si>
    <t>RLIA</t>
  </si>
  <si>
    <t>RLIAB</t>
  </si>
  <si>
    <t>RLIK</t>
  </si>
  <si>
    <t>RLIKJ</t>
  </si>
  <si>
    <t>RLIKK</t>
  </si>
  <si>
    <t>RLIKN</t>
  </si>
  <si>
    <t>SEN6P</t>
  </si>
  <si>
    <t>SEN94</t>
  </si>
  <si>
    <t>TCLA</t>
  </si>
  <si>
    <t>TCLBH</t>
  </si>
  <si>
    <t>TCLK</t>
  </si>
  <si>
    <t>TCLLA</t>
  </si>
  <si>
    <t>TCLLE</t>
  </si>
  <si>
    <t>TUSCG</t>
  </si>
  <si>
    <t>AHYYC</t>
  </si>
  <si>
    <t>AJBUT</t>
  </si>
  <si>
    <t>AJJDH</t>
  </si>
  <si>
    <t>SASUC</t>
  </si>
  <si>
    <t>SB7A2</t>
  </si>
  <si>
    <t>SFTZE</t>
  </si>
  <si>
    <t>SFV3J</t>
  </si>
  <si>
    <t>BHXA</t>
  </si>
  <si>
    <t>BILA</t>
  </si>
  <si>
    <t>BILK</t>
  </si>
  <si>
    <t>BILKI</t>
  </si>
  <si>
    <t>BILR</t>
  </si>
  <si>
    <t>BILUP</t>
  </si>
  <si>
    <t>MILEG</t>
  </si>
  <si>
    <t>MLSA</t>
  </si>
  <si>
    <t>MRC3R</t>
  </si>
  <si>
    <t>MTEUZ</t>
  </si>
  <si>
    <t>BJLT8</t>
  </si>
  <si>
    <t>BJMT8</t>
  </si>
  <si>
    <t>BAOA</t>
  </si>
  <si>
    <t>BKKA</t>
  </si>
  <si>
    <t>BKKI</t>
  </si>
  <si>
    <t>BKKIP</t>
  </si>
  <si>
    <t>BKKR</t>
  </si>
  <si>
    <t>BKKRT</t>
  </si>
  <si>
    <t>BKKT8</t>
  </si>
  <si>
    <t>BKKTG</t>
  </si>
  <si>
    <t>BKKV</t>
  </si>
  <si>
    <t>BKKZA</t>
  </si>
  <si>
    <t>CNXA</t>
  </si>
  <si>
    <t>CNXT8</t>
  </si>
  <si>
    <t>CSCA</t>
  </si>
  <si>
    <t>HHQA</t>
  </si>
  <si>
    <t>HHQX</t>
  </si>
  <si>
    <t>HKTA</t>
  </si>
  <si>
    <t>HKTT8</t>
  </si>
  <si>
    <t>KKCT8</t>
  </si>
  <si>
    <t>LPTA</t>
  </si>
  <si>
    <t>NAKA</t>
  </si>
  <si>
    <t>NAKT8</t>
  </si>
  <si>
    <t>PANA</t>
  </si>
  <si>
    <t>PHST8</t>
  </si>
  <si>
    <t>QHIA</t>
  </si>
  <si>
    <t>QHID</t>
  </si>
  <si>
    <t>QHIT8</t>
  </si>
  <si>
    <t>SNOA</t>
  </si>
  <si>
    <t>URTT8</t>
  </si>
  <si>
    <t>UTPA</t>
  </si>
  <si>
    <t>BG5T8</t>
  </si>
  <si>
    <t>BK2T8</t>
  </si>
  <si>
    <t>DMGT8</t>
  </si>
  <si>
    <t>DMKA</t>
  </si>
  <si>
    <t>KDTA</t>
  </si>
  <si>
    <t>KKMA</t>
  </si>
  <si>
    <t>PMMA</t>
  </si>
  <si>
    <t>PYYA</t>
  </si>
  <si>
    <t>SGZT8</t>
  </si>
  <si>
    <t>TDXA</t>
  </si>
  <si>
    <t>UNNA</t>
  </si>
  <si>
    <t>UT2T8</t>
  </si>
  <si>
    <t>BKOT8</t>
  </si>
  <si>
    <t>TOMA</t>
  </si>
  <si>
    <t>AALA</t>
  </si>
  <si>
    <t>AALC</t>
  </si>
  <si>
    <t>BLLA</t>
  </si>
  <si>
    <t>BLLC</t>
  </si>
  <si>
    <t>BLLD</t>
  </si>
  <si>
    <t>BLLE</t>
  </si>
  <si>
    <t>BLLF</t>
  </si>
  <si>
    <t>BLLRT</t>
  </si>
  <si>
    <t>BLLT8</t>
  </si>
  <si>
    <t>BLQT7</t>
  </si>
  <si>
    <t>FI1T8</t>
  </si>
  <si>
    <t>GRST8</t>
  </si>
  <si>
    <t>PSAT8</t>
  </si>
  <si>
    <t>QLPT8</t>
  </si>
  <si>
    <t>QPDA</t>
  </si>
  <si>
    <t>RMIT8</t>
  </si>
  <si>
    <t>SAIT8</t>
  </si>
  <si>
    <t>BO1T8</t>
  </si>
  <si>
    <t>FOIT8</t>
  </si>
  <si>
    <t>IMVT8</t>
  </si>
  <si>
    <t>IRRA</t>
  </si>
  <si>
    <t>IRTA</t>
  </si>
  <si>
    <t>ITTA</t>
  </si>
  <si>
    <t>LMPA</t>
  </si>
  <si>
    <t>QAQA</t>
  </si>
  <si>
    <t>QICA</t>
  </si>
  <si>
    <t>QOPA</t>
  </si>
  <si>
    <t>QZOT8</t>
  </si>
  <si>
    <t>BEPA</t>
  </si>
  <si>
    <t>BEPT8</t>
  </si>
  <si>
    <t>BLRA</t>
  </si>
  <si>
    <t>BLRAA</t>
  </si>
  <si>
    <t>BLRBA</t>
  </si>
  <si>
    <t>BLRCG</t>
  </si>
  <si>
    <t>BLRGW</t>
  </si>
  <si>
    <t>BLRHB</t>
  </si>
  <si>
    <t>BLRHK</t>
  </si>
  <si>
    <t>BLRHP</t>
  </si>
  <si>
    <t>BLRHS</t>
  </si>
  <si>
    <t>BLRI</t>
  </si>
  <si>
    <t>BLRIP</t>
  </si>
  <si>
    <t>BLRJN</t>
  </si>
  <si>
    <t>BLRKO</t>
  </si>
  <si>
    <t>BLRKR</t>
  </si>
  <si>
    <t>BLRMH</t>
  </si>
  <si>
    <t>BLRMK</t>
  </si>
  <si>
    <t>BLRMP</t>
  </si>
  <si>
    <t>BLRMS</t>
  </si>
  <si>
    <t>BLRPE</t>
  </si>
  <si>
    <t>BLRRM</t>
  </si>
  <si>
    <t>BLRRT</t>
  </si>
  <si>
    <t>BLRSG</t>
  </si>
  <si>
    <t>BLRSN</t>
  </si>
  <si>
    <t>BLRT8</t>
  </si>
  <si>
    <t>BLRTM</t>
  </si>
  <si>
    <t>BLRTP</t>
  </si>
  <si>
    <t>BLRX</t>
  </si>
  <si>
    <t>CCJA</t>
  </si>
  <si>
    <t>CCJAD</t>
  </si>
  <si>
    <t>CCJKA</t>
  </si>
  <si>
    <t>CCJKN</t>
  </si>
  <si>
    <t>CCJX</t>
  </si>
  <si>
    <t>CJBA</t>
  </si>
  <si>
    <t>CJBAD</t>
  </si>
  <si>
    <t>CJBAT</t>
  </si>
  <si>
    <t>CJBED</t>
  </si>
  <si>
    <t>CJBEO</t>
  </si>
  <si>
    <t>CJBIP</t>
  </si>
  <si>
    <t>CJBT8</t>
  </si>
  <si>
    <t>CJBTP</t>
  </si>
  <si>
    <t>CJBTX</t>
  </si>
  <si>
    <t>CJBX</t>
  </si>
  <si>
    <t>COKA</t>
  </si>
  <si>
    <t>COKAL</t>
  </si>
  <si>
    <t>COKAM</t>
  </si>
  <si>
    <t>COKAW</t>
  </si>
  <si>
    <t>COKCN</t>
  </si>
  <si>
    <t>COKCT</t>
  </si>
  <si>
    <t>COKED</t>
  </si>
  <si>
    <t>COKEK</t>
  </si>
  <si>
    <t>COKIP</t>
  </si>
  <si>
    <t>COKKY</t>
  </si>
  <si>
    <t>COKML</t>
  </si>
  <si>
    <t>COKPG</t>
  </si>
  <si>
    <t>COKPK</t>
  </si>
  <si>
    <t>COKQU</t>
  </si>
  <si>
    <t>COKT8</t>
  </si>
  <si>
    <t>COKTC</t>
  </si>
  <si>
    <t>COKTL</t>
  </si>
  <si>
    <t>COKX</t>
  </si>
  <si>
    <t>HBXA</t>
  </si>
  <si>
    <t>HBXAD</t>
  </si>
  <si>
    <t>HBXX</t>
  </si>
  <si>
    <t>HYDA</t>
  </si>
  <si>
    <t>HYDBG</t>
  </si>
  <si>
    <t>HYDCD</t>
  </si>
  <si>
    <t>HYDCP</t>
  </si>
  <si>
    <t>HYDGT</t>
  </si>
  <si>
    <t>HYDHM</t>
  </si>
  <si>
    <t>HYDIP</t>
  </si>
  <si>
    <t>HYDKH</t>
  </si>
  <si>
    <t>HYDKO</t>
  </si>
  <si>
    <t>HYDKP</t>
  </si>
  <si>
    <t>HYDKR</t>
  </si>
  <si>
    <t>HYDMC</t>
  </si>
  <si>
    <t>HYDMY</t>
  </si>
  <si>
    <t>HYDNE</t>
  </si>
  <si>
    <t>HYDNZ</t>
  </si>
  <si>
    <t>HYDPT</t>
  </si>
  <si>
    <t>HYDRR</t>
  </si>
  <si>
    <t>HYDSE</t>
  </si>
  <si>
    <t>HYDSM</t>
  </si>
  <si>
    <t>HYDT8</t>
  </si>
  <si>
    <t>HYDTS</t>
  </si>
  <si>
    <t>HYDUP</t>
  </si>
  <si>
    <t>HYDWG</t>
  </si>
  <si>
    <t>HYDX</t>
  </si>
  <si>
    <t>IXEA</t>
  </si>
  <si>
    <t>IXEAD</t>
  </si>
  <si>
    <t>IXEMP</t>
  </si>
  <si>
    <t>IXET8</t>
  </si>
  <si>
    <t>IXEX</t>
  </si>
  <si>
    <t>IXGA</t>
  </si>
  <si>
    <t>IXGX</t>
  </si>
  <si>
    <t>IXMA</t>
  </si>
  <si>
    <t>IXMAD</t>
  </si>
  <si>
    <t>IXMAS</t>
  </si>
  <si>
    <t>IXMAT</t>
  </si>
  <si>
    <t>IXMDD</t>
  </si>
  <si>
    <t>IXMKN</t>
  </si>
  <si>
    <t>IXMKP</t>
  </si>
  <si>
    <t>IXMNK</t>
  </si>
  <si>
    <t>IXMRA</t>
  </si>
  <si>
    <t>IXMSK</t>
  </si>
  <si>
    <t>IXMSV</t>
  </si>
  <si>
    <t>IXMT8</t>
  </si>
  <si>
    <t>IXMTH</t>
  </si>
  <si>
    <t>IXMTT</t>
  </si>
  <si>
    <t>IXMTU</t>
  </si>
  <si>
    <t>IXMTY</t>
  </si>
  <si>
    <t>IXMVN</t>
  </si>
  <si>
    <t>IXMX</t>
  </si>
  <si>
    <t>IXZA</t>
  </si>
  <si>
    <t>KKDA</t>
  </si>
  <si>
    <t>MAAA</t>
  </si>
  <si>
    <t>MAAAB</t>
  </si>
  <si>
    <t>MAAAM</t>
  </si>
  <si>
    <t>MAAGM</t>
  </si>
  <si>
    <t>MAAGU</t>
  </si>
  <si>
    <t>MAAGW</t>
  </si>
  <si>
    <t>MAAIP</t>
  </si>
  <si>
    <t>MAAKL</t>
  </si>
  <si>
    <t>MAAMN</t>
  </si>
  <si>
    <t>MAAPD</t>
  </si>
  <si>
    <t>MAAPE</t>
  </si>
  <si>
    <t>MAAPG</t>
  </si>
  <si>
    <t>MAAPM</t>
  </si>
  <si>
    <t>MAASP</t>
  </si>
  <si>
    <t>MAASR</t>
  </si>
  <si>
    <t>MAAT8</t>
  </si>
  <si>
    <t>MAATP</t>
  </si>
  <si>
    <t>MAAVL</t>
  </si>
  <si>
    <t>MAAVX</t>
  </si>
  <si>
    <t>MAAX</t>
  </si>
  <si>
    <t>MYQA</t>
  </si>
  <si>
    <t>MYQAT</t>
  </si>
  <si>
    <t>MYQMN</t>
  </si>
  <si>
    <t>MYQT8</t>
  </si>
  <si>
    <t>MYQX</t>
  </si>
  <si>
    <t>PNYA</t>
  </si>
  <si>
    <t>PNYAD</t>
  </si>
  <si>
    <t>PNYT8</t>
  </si>
  <si>
    <t>PNYVP</t>
  </si>
  <si>
    <t>PNYX</t>
  </si>
  <si>
    <t>RJAA</t>
  </si>
  <si>
    <t>RJAB</t>
  </si>
  <si>
    <t>RJAX</t>
  </si>
  <si>
    <t>SXVA</t>
  </si>
  <si>
    <t>SXVAT</t>
  </si>
  <si>
    <t>SXVCO</t>
  </si>
  <si>
    <t>SXVKA</t>
  </si>
  <si>
    <t>SXVKD</t>
  </si>
  <si>
    <t>SXVNM</t>
  </si>
  <si>
    <t>SXVX</t>
  </si>
  <si>
    <t>TIRA</t>
  </si>
  <si>
    <t>TRPAD</t>
  </si>
  <si>
    <t>TRVA</t>
  </si>
  <si>
    <t>TRVAD</t>
  </si>
  <si>
    <t>TRVX</t>
  </si>
  <si>
    <t>TRZA</t>
  </si>
  <si>
    <t>TRZAD</t>
  </si>
  <si>
    <t>TRZKK</t>
  </si>
  <si>
    <t>TRZKR</t>
  </si>
  <si>
    <t>TRZTN</t>
  </si>
  <si>
    <t>TRZX</t>
  </si>
  <si>
    <t>VGAA</t>
  </si>
  <si>
    <t>VGABM</t>
  </si>
  <si>
    <t>VGAEU</t>
  </si>
  <si>
    <t>VGAGJ</t>
  </si>
  <si>
    <t>VGAGN</t>
  </si>
  <si>
    <t>VGAGT</t>
  </si>
  <si>
    <t>VGAKH</t>
  </si>
  <si>
    <t>VGAKM</t>
  </si>
  <si>
    <t>VGAPK</t>
  </si>
  <si>
    <t>VGAX</t>
  </si>
  <si>
    <t>VTZA</t>
  </si>
  <si>
    <t>VTZAD</t>
  </si>
  <si>
    <t>VTZX</t>
  </si>
  <si>
    <t>BEKA</t>
  </si>
  <si>
    <t>BL1T8</t>
  </si>
  <si>
    <t>HS8T8</t>
  </si>
  <si>
    <t>KQHA</t>
  </si>
  <si>
    <t>PR7T8</t>
  </si>
  <si>
    <t>RDPA</t>
  </si>
  <si>
    <t>RMDA</t>
  </si>
  <si>
    <t>RTCA</t>
  </si>
  <si>
    <t>RUPA</t>
  </si>
  <si>
    <t>TCRA</t>
  </si>
  <si>
    <t>VDYA</t>
  </si>
  <si>
    <t>XXBA</t>
  </si>
  <si>
    <t>BMIA</t>
  </si>
  <si>
    <t>BMIAM</t>
  </si>
  <si>
    <t>BMIK</t>
  </si>
  <si>
    <t>BMIR</t>
  </si>
  <si>
    <t>BMIUP</t>
  </si>
  <si>
    <t>CMIA</t>
  </si>
  <si>
    <t>CMIAM</t>
  </si>
  <si>
    <t>CMIK</t>
  </si>
  <si>
    <t>CMIKK</t>
  </si>
  <si>
    <t>DECA</t>
  </si>
  <si>
    <t>DECUP</t>
  </si>
  <si>
    <t>PEORG</t>
  </si>
  <si>
    <t>PIAA</t>
  </si>
  <si>
    <t>PIAAM</t>
  </si>
  <si>
    <t>PIAK</t>
  </si>
  <si>
    <t>PIAKI</t>
  </si>
  <si>
    <t>PIAR</t>
  </si>
  <si>
    <t>PIAUP</t>
  </si>
  <si>
    <t>QPEOQ</t>
  </si>
  <si>
    <t>SAF1U</t>
  </si>
  <si>
    <t>SCNA9</t>
  </si>
  <si>
    <t>SPIUP</t>
  </si>
  <si>
    <t>STQA</t>
  </si>
  <si>
    <t>STQUP</t>
  </si>
  <si>
    <t>R89MM</t>
  </si>
  <si>
    <t>R8MJX</t>
  </si>
  <si>
    <t>R9V78</t>
  </si>
  <si>
    <t>SCI9S</t>
  </si>
  <si>
    <t>SD7MK</t>
  </si>
  <si>
    <t>Y4KDC</t>
  </si>
  <si>
    <t>Y7T6T</t>
  </si>
  <si>
    <t>Y7VP9</t>
  </si>
  <si>
    <t>Y8299</t>
  </si>
  <si>
    <t>Y8BUZ</t>
  </si>
  <si>
    <t>Y9534</t>
  </si>
  <si>
    <t>YYRYY</t>
  </si>
  <si>
    <t>ZB49N</t>
  </si>
  <si>
    <t>ACFJC</t>
  </si>
  <si>
    <t>AECEJ</t>
  </si>
  <si>
    <t>AENEX</t>
  </si>
  <si>
    <t>AERYC</t>
  </si>
  <si>
    <t>AEVHK</t>
  </si>
  <si>
    <t>AFAWH</t>
  </si>
  <si>
    <t>AFIWS</t>
  </si>
  <si>
    <t>AFYKS</t>
  </si>
  <si>
    <t>AHTYB</t>
  </si>
  <si>
    <t>AIECC</t>
  </si>
  <si>
    <t>AJNWE</t>
  </si>
  <si>
    <t>AMMMC</t>
  </si>
  <si>
    <t>ANBUM</t>
  </si>
  <si>
    <t>ANWDJ</t>
  </si>
  <si>
    <t>ANWWP</t>
  </si>
  <si>
    <t>APEUU</t>
  </si>
  <si>
    <t>ARCZM</t>
  </si>
  <si>
    <t>ARHCP</t>
  </si>
  <si>
    <t>ARMWV</t>
  </si>
  <si>
    <t>ARSFB</t>
  </si>
  <si>
    <t>ARWFD</t>
  </si>
  <si>
    <t>ASRPV</t>
  </si>
  <si>
    <t>ATKKI</t>
  </si>
  <si>
    <t>ATKPD</t>
  </si>
  <si>
    <t>AVIWV</t>
  </si>
  <si>
    <t>AVVYK</t>
  </si>
  <si>
    <t>BAMEX</t>
  </si>
  <si>
    <t>BNAA</t>
  </si>
  <si>
    <t>BNAAM</t>
  </si>
  <si>
    <t>BNAB1</t>
  </si>
  <si>
    <t>BNAC3</t>
  </si>
  <si>
    <t>BNACB</t>
  </si>
  <si>
    <t>BNAD1</t>
  </si>
  <si>
    <t>BNAD4</t>
  </si>
  <si>
    <t>BNAG3</t>
  </si>
  <si>
    <t>BNAK</t>
  </si>
  <si>
    <t>BNAKI</t>
  </si>
  <si>
    <t>BNAKO</t>
  </si>
  <si>
    <t>BNAR</t>
  </si>
  <si>
    <t>BNART</t>
  </si>
  <si>
    <t>BNAUP</t>
  </si>
  <si>
    <t>BWGA</t>
  </si>
  <si>
    <t>BWGK</t>
  </si>
  <si>
    <t>CKVA</t>
  </si>
  <si>
    <t>CKVAC</t>
  </si>
  <si>
    <t>CKVK</t>
  </si>
  <si>
    <t>DCKA</t>
  </si>
  <si>
    <t>DLGA</t>
  </si>
  <si>
    <t>DLGCE</t>
  </si>
  <si>
    <t>FYMA</t>
  </si>
  <si>
    <t>FYMBC</t>
  </si>
  <si>
    <t>FYMDC</t>
  </si>
  <si>
    <t>FYMK</t>
  </si>
  <si>
    <t>FYMLA</t>
  </si>
  <si>
    <t>HMSA</t>
  </si>
  <si>
    <t>MQYA</t>
  </si>
  <si>
    <t>MQYBA</t>
  </si>
  <si>
    <t>MQYEA</t>
  </si>
  <si>
    <t>MQYFC</t>
  </si>
  <si>
    <t>MQYGA</t>
  </si>
  <si>
    <t>MQYK</t>
  </si>
  <si>
    <t>MQYKI</t>
  </si>
  <si>
    <t>MQYKK</t>
  </si>
  <si>
    <t>MQYKN</t>
  </si>
  <si>
    <t>MQYLF</t>
  </si>
  <si>
    <t>MURFG</t>
  </si>
  <si>
    <t>NASLG</t>
  </si>
  <si>
    <t>QDKA</t>
  </si>
  <si>
    <t>QENAQ</t>
  </si>
  <si>
    <t>QLAWQ</t>
  </si>
  <si>
    <t>QMURQ</t>
  </si>
  <si>
    <t>QNALQ</t>
  </si>
  <si>
    <t>RNCA</t>
  </si>
  <si>
    <t>RNCK</t>
  </si>
  <si>
    <t>RNCKK</t>
  </si>
  <si>
    <t>SNPA</t>
  </si>
  <si>
    <t>SYIA</t>
  </si>
  <si>
    <t>SYIC4</t>
  </si>
  <si>
    <t>SYIJA</t>
  </si>
  <si>
    <t>SYIK</t>
  </si>
  <si>
    <t>SYIKK</t>
  </si>
  <si>
    <t>SYILC</t>
  </si>
  <si>
    <t>THAA</t>
  </si>
  <si>
    <t>THAKK</t>
  </si>
  <si>
    <t>THAKO</t>
  </si>
  <si>
    <t>THAKS</t>
  </si>
  <si>
    <t>AESHT</t>
  </si>
  <si>
    <t>AFCNA</t>
  </si>
  <si>
    <t>AFDEX</t>
  </si>
  <si>
    <t>AFFZV</t>
  </si>
  <si>
    <t>AFHWT</t>
  </si>
  <si>
    <t>AHMPM</t>
  </si>
  <si>
    <t>ARAEU</t>
  </si>
  <si>
    <t>ATBNJ</t>
  </si>
  <si>
    <t>BBMSB</t>
  </si>
  <si>
    <t>JX7FA</t>
  </si>
  <si>
    <t>JZH6R</t>
  </si>
  <si>
    <t>AYRT8</t>
  </si>
  <si>
    <t>BCIT8</t>
  </si>
  <si>
    <t>BDBT8</t>
  </si>
  <si>
    <t>BLTT8</t>
  </si>
  <si>
    <t>BNEA</t>
  </si>
  <si>
    <t>BNET8</t>
  </si>
  <si>
    <t>CCLT8</t>
  </si>
  <si>
    <t>CNJT8</t>
  </si>
  <si>
    <t>CNST8</t>
  </si>
  <si>
    <t>CTLT8</t>
  </si>
  <si>
    <t>DBYT8</t>
  </si>
  <si>
    <t>GOOT8</t>
  </si>
  <si>
    <t>GOST8</t>
  </si>
  <si>
    <t>HBAT8</t>
  </si>
  <si>
    <t>HSMT8</t>
  </si>
  <si>
    <t>IFLT8</t>
  </si>
  <si>
    <t>ISAT8</t>
  </si>
  <si>
    <t>KGYT8</t>
  </si>
  <si>
    <t>LSTT8</t>
  </si>
  <si>
    <t>MCYT8</t>
  </si>
  <si>
    <t>MQLT8</t>
  </si>
  <si>
    <t>OOMT8</t>
  </si>
  <si>
    <t>PQQT8</t>
  </si>
  <si>
    <t>ROKT8</t>
  </si>
  <si>
    <t>SHTT8</t>
  </si>
  <si>
    <t>TMWT8</t>
  </si>
  <si>
    <t>TUMT8</t>
  </si>
  <si>
    <t>TWBT8</t>
  </si>
  <si>
    <t>WCDT8</t>
  </si>
  <si>
    <t>BS7T8</t>
  </si>
  <si>
    <t>CRHA</t>
  </si>
  <si>
    <t>EP2T8</t>
  </si>
  <si>
    <t>GKLA</t>
  </si>
  <si>
    <t>ISIA</t>
  </si>
  <si>
    <t>MBBA</t>
  </si>
  <si>
    <t>OOLT8</t>
  </si>
  <si>
    <t>RMKA</t>
  </si>
  <si>
    <t>SRRA</t>
  </si>
  <si>
    <t>SWBA</t>
  </si>
  <si>
    <t>WTBA</t>
  </si>
  <si>
    <t>ZZIA</t>
  </si>
  <si>
    <t>APOA</t>
  </si>
  <si>
    <t>AQPA</t>
  </si>
  <si>
    <t>AUCA</t>
  </si>
  <si>
    <t>AYIA</t>
  </si>
  <si>
    <t>AZTA</t>
  </si>
  <si>
    <t>BAQA</t>
  </si>
  <si>
    <t>BAQR</t>
  </si>
  <si>
    <t>BAQT8</t>
  </si>
  <si>
    <t>BGAA</t>
  </si>
  <si>
    <t>BOGA</t>
  </si>
  <si>
    <t>BOGB</t>
  </si>
  <si>
    <t>BOGC</t>
  </si>
  <si>
    <t>BOGCH</t>
  </si>
  <si>
    <t>BOGD</t>
  </si>
  <si>
    <t>BOGE</t>
  </si>
  <si>
    <t>BOGF</t>
  </si>
  <si>
    <t>BOGI</t>
  </si>
  <si>
    <t>BOGPC</t>
  </si>
  <si>
    <t>BOGR</t>
  </si>
  <si>
    <t>BOGSC</t>
  </si>
  <si>
    <t>BOGT8</t>
  </si>
  <si>
    <t>BOGV</t>
  </si>
  <si>
    <t>CBBA</t>
  </si>
  <si>
    <t>CLOA</t>
  </si>
  <si>
    <t>CLOB</t>
  </si>
  <si>
    <t>CLOC</t>
  </si>
  <si>
    <t>CLOR</t>
  </si>
  <si>
    <t>CLOT8</t>
  </si>
  <si>
    <t>CTGA</t>
  </si>
  <si>
    <t>CTGR</t>
  </si>
  <si>
    <t>CTGT8</t>
  </si>
  <si>
    <t>CUCA</t>
  </si>
  <si>
    <t>EYPA</t>
  </si>
  <si>
    <t>IBEA</t>
  </si>
  <si>
    <t>LATA</t>
  </si>
  <si>
    <t>LETA</t>
  </si>
  <si>
    <t>LIMA</t>
  </si>
  <si>
    <t>LPBA</t>
  </si>
  <si>
    <t>LPBV</t>
  </si>
  <si>
    <t>MDEA</t>
  </si>
  <si>
    <t>MDEB</t>
  </si>
  <si>
    <t>MDEC</t>
  </si>
  <si>
    <t>MDET8</t>
  </si>
  <si>
    <t>MMPA</t>
  </si>
  <si>
    <t>MZLA</t>
  </si>
  <si>
    <t>MZLB</t>
  </si>
  <si>
    <t>PEIA</t>
  </si>
  <si>
    <t>PEIB</t>
  </si>
  <si>
    <t>PEIR</t>
  </si>
  <si>
    <t>SMRA</t>
  </si>
  <si>
    <t>TRBA</t>
  </si>
  <si>
    <t>VVCA</t>
  </si>
  <si>
    <t>CBOT8</t>
  </si>
  <si>
    <t>BOIA</t>
  </si>
  <si>
    <t>BOIAM</t>
  </si>
  <si>
    <t>BOIK</t>
  </si>
  <si>
    <t>BOIKI</t>
  </si>
  <si>
    <t>BOIKJ</t>
  </si>
  <si>
    <t>BOIKK</t>
  </si>
  <si>
    <t>BOILB</t>
  </si>
  <si>
    <t>BOIR</t>
  </si>
  <si>
    <t>BOISG</t>
  </si>
  <si>
    <t>BOIUP</t>
  </si>
  <si>
    <t>CHLA</t>
  </si>
  <si>
    <t>CHLK</t>
  </si>
  <si>
    <t>CHLKK</t>
  </si>
  <si>
    <t>MPZJY</t>
  </si>
  <si>
    <t>MTNEN</t>
  </si>
  <si>
    <t>MTZ5K</t>
  </si>
  <si>
    <t>MUFFA</t>
  </si>
  <si>
    <t>MUFSU</t>
  </si>
  <si>
    <t>MVNWT</t>
  </si>
  <si>
    <t>MJZW4</t>
  </si>
  <si>
    <t>MP3BJ</t>
  </si>
  <si>
    <t>MPISM</t>
  </si>
  <si>
    <t>MS9JK</t>
  </si>
  <si>
    <t>MTAF6</t>
  </si>
  <si>
    <t>QBOIQ</t>
  </si>
  <si>
    <t>AMDA</t>
  </si>
  <si>
    <t>AMDAL</t>
  </si>
  <si>
    <t>AMDBH</t>
  </si>
  <si>
    <t>AMDGD</t>
  </si>
  <si>
    <t>AMDGH</t>
  </si>
  <si>
    <t>AMDGN</t>
  </si>
  <si>
    <t>AMDGR</t>
  </si>
  <si>
    <t>AMDIP</t>
  </si>
  <si>
    <t>AMDKK</t>
  </si>
  <si>
    <t>AMDKL</t>
  </si>
  <si>
    <t>AMDML</t>
  </si>
  <si>
    <t>AMDSH</t>
  </si>
  <si>
    <t>AMDSJ</t>
  </si>
  <si>
    <t>AMDSL</t>
  </si>
  <si>
    <t>AMDSV</t>
  </si>
  <si>
    <t>AMDT8</t>
  </si>
  <si>
    <t>AMDVD</t>
  </si>
  <si>
    <t>AMDVG</t>
  </si>
  <si>
    <t>AMDVP</t>
  </si>
  <si>
    <t>AMDVS</t>
  </si>
  <si>
    <t>AMDX</t>
  </si>
  <si>
    <t>BDQA</t>
  </si>
  <si>
    <t>BDQAD</t>
  </si>
  <si>
    <t>BDQAN</t>
  </si>
  <si>
    <t>BDQAT</t>
  </si>
  <si>
    <t>BDQDO</t>
  </si>
  <si>
    <t>BDQND</t>
  </si>
  <si>
    <t>BDQX</t>
  </si>
  <si>
    <t>BHOA</t>
  </si>
  <si>
    <t>BHOAD</t>
  </si>
  <si>
    <t>BHOT8</t>
  </si>
  <si>
    <t>BHOX</t>
  </si>
  <si>
    <t>BHUA</t>
  </si>
  <si>
    <t>BHUX</t>
  </si>
  <si>
    <t>BOMA</t>
  </si>
  <si>
    <t>BOMAD</t>
  </si>
  <si>
    <t>BOMAE</t>
  </si>
  <si>
    <t>BOMB</t>
  </si>
  <si>
    <t>BOMBD</t>
  </si>
  <si>
    <t>BOMBH</t>
  </si>
  <si>
    <t>BOMBW</t>
  </si>
  <si>
    <t>BOMC</t>
  </si>
  <si>
    <t>BOMCG</t>
  </si>
  <si>
    <t>BOMCL</t>
  </si>
  <si>
    <t>BOMFT</t>
  </si>
  <si>
    <t>BOMGE</t>
  </si>
  <si>
    <t>BOMGG</t>
  </si>
  <si>
    <t>BOMGW</t>
  </si>
  <si>
    <t>BOMH</t>
  </si>
  <si>
    <t>BOMHQ</t>
  </si>
  <si>
    <t>BOMI</t>
  </si>
  <si>
    <t>BOMJG</t>
  </si>
  <si>
    <t>BOMKD</t>
  </si>
  <si>
    <t>BOMKM</t>
  </si>
  <si>
    <t>BOMKV</t>
  </si>
  <si>
    <t>BOMNM</t>
  </si>
  <si>
    <t>BOMNP</t>
  </si>
  <si>
    <t>BOMOP</t>
  </si>
  <si>
    <t>BOMPV</t>
  </si>
  <si>
    <t>BOMRT</t>
  </si>
  <si>
    <t>BOMT8</t>
  </si>
  <si>
    <t>BOMTG</t>
  </si>
  <si>
    <t>BOMTH</t>
  </si>
  <si>
    <t>BOMTN</t>
  </si>
  <si>
    <t>BOMTP</t>
  </si>
  <si>
    <t>BOMUH</t>
  </si>
  <si>
    <t>BOMVA</t>
  </si>
  <si>
    <t>BOMVR</t>
  </si>
  <si>
    <t>BOMVS</t>
  </si>
  <si>
    <t>BOMWL</t>
  </si>
  <si>
    <t>BOMWR</t>
  </si>
  <si>
    <t>BOMX</t>
  </si>
  <si>
    <t>CCUT8</t>
  </si>
  <si>
    <t>GOIA</t>
  </si>
  <si>
    <t>GOIAD</t>
  </si>
  <si>
    <t>GOICH</t>
  </si>
  <si>
    <t>GOIT8</t>
  </si>
  <si>
    <t>GOIVE</t>
  </si>
  <si>
    <t>GOIX</t>
  </si>
  <si>
    <t>GWLA</t>
  </si>
  <si>
    <t>GWLX</t>
  </si>
  <si>
    <t>IDRA</t>
  </si>
  <si>
    <t>IDRDW</t>
  </si>
  <si>
    <t>IDRPH</t>
  </si>
  <si>
    <t>IDRPL</t>
  </si>
  <si>
    <t>IDRPT</t>
  </si>
  <si>
    <t>IDRT8</t>
  </si>
  <si>
    <t>IDRTC</t>
  </si>
  <si>
    <t>IDRX</t>
  </si>
  <si>
    <t>ISKA</t>
  </si>
  <si>
    <t>ISKAT</t>
  </si>
  <si>
    <t>ISKIG</t>
  </si>
  <si>
    <t>ISKJL</t>
  </si>
  <si>
    <t>ISKSN</t>
  </si>
  <si>
    <t>ISKT8</t>
  </si>
  <si>
    <t>ISKX</t>
  </si>
  <si>
    <t>IXUA</t>
  </si>
  <si>
    <t>IXUAD</t>
  </si>
  <si>
    <t>IXUJL</t>
  </si>
  <si>
    <t>IXUT8</t>
  </si>
  <si>
    <t>IXUX</t>
  </si>
  <si>
    <t>IXVA</t>
  </si>
  <si>
    <t>IXVVX</t>
  </si>
  <si>
    <t>JGAA</t>
  </si>
  <si>
    <t>JGAAD</t>
  </si>
  <si>
    <t>JGAT8</t>
  </si>
  <si>
    <t>JGAX</t>
  </si>
  <si>
    <t>JLRA</t>
  </si>
  <si>
    <t>JLRAD</t>
  </si>
  <si>
    <t>JLRX</t>
  </si>
  <si>
    <t>KLHA</t>
  </si>
  <si>
    <t>KLHAD</t>
  </si>
  <si>
    <t>KLHSN</t>
  </si>
  <si>
    <t>KLHST</t>
  </si>
  <si>
    <t>KLHX</t>
  </si>
  <si>
    <t>NAGA</t>
  </si>
  <si>
    <t>NAGAK</t>
  </si>
  <si>
    <t>NAGAR</t>
  </si>
  <si>
    <t>NAGBH</t>
  </si>
  <si>
    <t>NAGBT</t>
  </si>
  <si>
    <t>NAGCD</t>
  </si>
  <si>
    <t>NAGKL</t>
  </si>
  <si>
    <t>NAGT8</t>
  </si>
  <si>
    <t>NAGWD</t>
  </si>
  <si>
    <t>NAGWR</t>
  </si>
  <si>
    <t>NAGX</t>
  </si>
  <si>
    <t>NAGYV</t>
  </si>
  <si>
    <t>NMBA</t>
  </si>
  <si>
    <t>NMBX</t>
  </si>
  <si>
    <t>PBDA</t>
  </si>
  <si>
    <t>PNQA</t>
  </si>
  <si>
    <t>PNQAD</t>
  </si>
  <si>
    <t>PNQAL</t>
  </si>
  <si>
    <t>PNQAN</t>
  </si>
  <si>
    <t>PNQCH</t>
  </si>
  <si>
    <t>PNQCK</t>
  </si>
  <si>
    <t>PNQCP</t>
  </si>
  <si>
    <t>PNQMV</t>
  </si>
  <si>
    <t>PNQPH</t>
  </si>
  <si>
    <t>PNQPM</t>
  </si>
  <si>
    <t>PNQPR</t>
  </si>
  <si>
    <t>PNQRN</t>
  </si>
  <si>
    <t>PNQSL</t>
  </si>
  <si>
    <t>PNQT8</t>
  </si>
  <si>
    <t>PNQTK</t>
  </si>
  <si>
    <t>PNQTL</t>
  </si>
  <si>
    <t>PNQVD</t>
  </si>
  <si>
    <t>PNQVG</t>
  </si>
  <si>
    <t>PNQWG</t>
  </si>
  <si>
    <t>PNQX</t>
  </si>
  <si>
    <t>QNBT8</t>
  </si>
  <si>
    <t>QNFA</t>
  </si>
  <si>
    <t>QNWA</t>
  </si>
  <si>
    <t>RAJA</t>
  </si>
  <si>
    <t>RAJAD</t>
  </si>
  <si>
    <t>RAJAT</t>
  </si>
  <si>
    <t>RAJT8</t>
  </si>
  <si>
    <t>RAJX</t>
  </si>
  <si>
    <t>RPRA</t>
  </si>
  <si>
    <t>RPRAD</t>
  </si>
  <si>
    <t>RPRBL</t>
  </si>
  <si>
    <t>RPRKR</t>
  </si>
  <si>
    <t>RPRT8</t>
  </si>
  <si>
    <t>RPRX</t>
  </si>
  <si>
    <t>SHLT8</t>
  </si>
  <si>
    <t>STVA</t>
  </si>
  <si>
    <t>STVAD</t>
  </si>
  <si>
    <t>STVAT</t>
  </si>
  <si>
    <t>STVT8</t>
  </si>
  <si>
    <t>STVX</t>
  </si>
  <si>
    <t>AGXA</t>
  </si>
  <si>
    <t>BH8T8</t>
  </si>
  <si>
    <t>IXBA</t>
  </si>
  <si>
    <t>IXHA</t>
  </si>
  <si>
    <t>IXPA</t>
  </si>
  <si>
    <t>IXQA</t>
  </si>
  <si>
    <t>IXTA</t>
  </si>
  <si>
    <t>IXYA</t>
  </si>
  <si>
    <t>LP1T8</t>
  </si>
  <si>
    <t>PYBA</t>
  </si>
  <si>
    <t>QJUA</t>
  </si>
  <si>
    <t>A12HJ</t>
  </si>
  <si>
    <t>ACU2D</t>
  </si>
  <si>
    <t>ADB1Z</t>
  </si>
  <si>
    <t>ANDOG</t>
  </si>
  <si>
    <t>ASEJ6</t>
  </si>
  <si>
    <t>ATZ3I</t>
  </si>
  <si>
    <t>AU7ED</t>
  </si>
  <si>
    <t>AYEA</t>
  </si>
  <si>
    <t>AYEK</t>
  </si>
  <si>
    <t>AYELB</t>
  </si>
  <si>
    <t>AYELD</t>
  </si>
  <si>
    <t>AYELJ</t>
  </si>
  <si>
    <t>AZFFN</t>
  </si>
  <si>
    <t>AZPE8</t>
  </si>
  <si>
    <t>BBFA</t>
  </si>
  <si>
    <t>BEDA</t>
  </si>
  <si>
    <t>BEDK</t>
  </si>
  <si>
    <t>BEDKK</t>
  </si>
  <si>
    <t>BEDLC</t>
  </si>
  <si>
    <t>BEDLF</t>
  </si>
  <si>
    <t>BEDLH</t>
  </si>
  <si>
    <t>BEDMA</t>
  </si>
  <si>
    <t>BOSAM</t>
  </si>
  <si>
    <t>BOSC1</t>
  </si>
  <si>
    <t>BOSDB</t>
  </si>
  <si>
    <t>BOSR</t>
  </si>
  <si>
    <t>BOSRT</t>
  </si>
  <si>
    <t>BOST8</t>
  </si>
  <si>
    <t>BOSUP</t>
  </si>
  <si>
    <t>BRKTG</t>
  </si>
  <si>
    <t>BTVLU</t>
  </si>
  <si>
    <t>BTVLW</t>
  </si>
  <si>
    <t>BTVLY</t>
  </si>
  <si>
    <t>BTVOA</t>
  </si>
  <si>
    <t>BTVOB</t>
  </si>
  <si>
    <t>BTVOD</t>
  </si>
  <si>
    <t>BTVOF</t>
  </si>
  <si>
    <t>BVYA</t>
  </si>
  <si>
    <t>BVYK</t>
  </si>
  <si>
    <t>BVYKK</t>
  </si>
  <si>
    <t>BVYLA</t>
  </si>
  <si>
    <t>BVYMB</t>
  </si>
  <si>
    <t>BVYMC</t>
  </si>
  <si>
    <t>BXCA</t>
  </si>
  <si>
    <t>BXCK</t>
  </si>
  <si>
    <t>CAPEG</t>
  </si>
  <si>
    <t>CBJHW</t>
  </si>
  <si>
    <t>CBJWB</t>
  </si>
  <si>
    <t>CBPAZ</t>
  </si>
  <si>
    <t>CBRAH</t>
  </si>
  <si>
    <t>CCCPE</t>
  </si>
  <si>
    <t>CCCYK</t>
  </si>
  <si>
    <t>CCIHB</t>
  </si>
  <si>
    <t>CCJBF</t>
  </si>
  <si>
    <t>CCMWB</t>
  </si>
  <si>
    <t>CCRBF</t>
  </si>
  <si>
    <t>CCTNU</t>
  </si>
  <si>
    <t>CDHMK</t>
  </si>
  <si>
    <t>CEAFB</t>
  </si>
  <si>
    <t>CEFK</t>
  </si>
  <si>
    <t>CEFKI</t>
  </si>
  <si>
    <t>CEFKK</t>
  </si>
  <si>
    <t>CFYBE</t>
  </si>
  <si>
    <t>CHEPB</t>
  </si>
  <si>
    <t>CHIAC</t>
  </si>
  <si>
    <t>CHXMM</t>
  </si>
  <si>
    <t>CJVCZ</t>
  </si>
  <si>
    <t>CKIER</t>
  </si>
  <si>
    <t>DUTA</t>
  </si>
  <si>
    <t>EFOKK</t>
  </si>
  <si>
    <t>EWBA</t>
  </si>
  <si>
    <t>FICA</t>
  </si>
  <si>
    <t>FICK</t>
  </si>
  <si>
    <t>FMHA</t>
  </si>
  <si>
    <t>FMHK</t>
  </si>
  <si>
    <t>FOXA</t>
  </si>
  <si>
    <t>FOXAM</t>
  </si>
  <si>
    <t>FOXUP</t>
  </si>
  <si>
    <t>FXTBB</t>
  </si>
  <si>
    <t>FXUU</t>
  </si>
  <si>
    <t>GBRA</t>
  </si>
  <si>
    <t>GBRCE</t>
  </si>
  <si>
    <t>GBRK</t>
  </si>
  <si>
    <t>GBRKI</t>
  </si>
  <si>
    <t>GBRKK</t>
  </si>
  <si>
    <t>GBRKN</t>
  </si>
  <si>
    <t>GDMA</t>
  </si>
  <si>
    <t>GDMAA</t>
  </si>
  <si>
    <t>GDMAC</t>
  </si>
  <si>
    <t>GDMK</t>
  </si>
  <si>
    <t>GDMKK</t>
  </si>
  <si>
    <t>GDMMD</t>
  </si>
  <si>
    <t>HP6EB</t>
  </si>
  <si>
    <t>HYAA</t>
  </si>
  <si>
    <t>HYAK</t>
  </si>
  <si>
    <t>HYALD</t>
  </si>
  <si>
    <t>HYALF</t>
  </si>
  <si>
    <t>IFB7N</t>
  </si>
  <si>
    <t>IMM5D</t>
  </si>
  <si>
    <t>JBCRT</t>
  </si>
  <si>
    <t>KCRA</t>
  </si>
  <si>
    <t>KCRK</t>
  </si>
  <si>
    <t>LWMA</t>
  </si>
  <si>
    <t>LWMK</t>
  </si>
  <si>
    <t>LWMKC</t>
  </si>
  <si>
    <t>LWMKO</t>
  </si>
  <si>
    <t>LWMKS</t>
  </si>
  <si>
    <t>MMNA</t>
  </si>
  <si>
    <t>MXGA</t>
  </si>
  <si>
    <t>NATKG</t>
  </si>
  <si>
    <t>NNTKG</t>
  </si>
  <si>
    <t>NZWA</t>
  </si>
  <si>
    <t>NZWLA</t>
  </si>
  <si>
    <t>NZWLB</t>
  </si>
  <si>
    <t>ORHA</t>
  </si>
  <si>
    <t>ORHLH</t>
  </si>
  <si>
    <t>ORHLK</t>
  </si>
  <si>
    <t>ORHMA</t>
  </si>
  <si>
    <t>ORHMC</t>
  </si>
  <si>
    <t>OWDA</t>
  </si>
  <si>
    <t>OWDK</t>
  </si>
  <si>
    <t>OWDKI</t>
  </si>
  <si>
    <t>OWDKK</t>
  </si>
  <si>
    <t>OWDMA</t>
  </si>
  <si>
    <t>OWDMB</t>
  </si>
  <si>
    <t>PMXA</t>
  </si>
  <si>
    <t>PMXK</t>
  </si>
  <si>
    <t>PMXKK</t>
  </si>
  <si>
    <t>PMXKN</t>
  </si>
  <si>
    <t>PYMA</t>
  </si>
  <si>
    <t>PYMKF</t>
  </si>
  <si>
    <t>PYMKJ</t>
  </si>
  <si>
    <t>PYMKK</t>
  </si>
  <si>
    <t>PYMLD</t>
  </si>
  <si>
    <t>PYMLI</t>
  </si>
  <si>
    <t>PYMLL</t>
  </si>
  <si>
    <t>PYMMC</t>
  </si>
  <si>
    <t>PYMOA</t>
  </si>
  <si>
    <t>QANOQ</t>
  </si>
  <si>
    <t>QBRKQ</t>
  </si>
  <si>
    <t>QCAPQ</t>
  </si>
  <si>
    <t>QDAA</t>
  </si>
  <si>
    <t>QNATQ</t>
  </si>
  <si>
    <t>QNBIQ</t>
  </si>
  <si>
    <t>QQUCQ</t>
  </si>
  <si>
    <t>QSEEQ</t>
  </si>
  <si>
    <t>QUICG</t>
  </si>
  <si>
    <t>QWLGQ</t>
  </si>
  <si>
    <t>RDVRT</t>
  </si>
  <si>
    <t>TALA</t>
  </si>
  <si>
    <t>UWAA</t>
  </si>
  <si>
    <t>WBNA</t>
  </si>
  <si>
    <t>WBNK</t>
  </si>
  <si>
    <t>WLMGG</t>
  </si>
  <si>
    <t>XLCA</t>
  </si>
  <si>
    <t>XLCK</t>
  </si>
  <si>
    <t>XLCKI</t>
  </si>
  <si>
    <t>XLCKK</t>
  </si>
  <si>
    <t>XPUA</t>
  </si>
  <si>
    <t>ZRUA</t>
  </si>
  <si>
    <t>A431H</t>
  </si>
  <si>
    <t>A4V2R</t>
  </si>
  <si>
    <t>A5NDM</t>
  </si>
  <si>
    <t>A5Y1R</t>
  </si>
  <si>
    <t>A6CHI</t>
  </si>
  <si>
    <t>ABHC8</t>
  </si>
  <si>
    <t>ACPN7</t>
  </si>
  <si>
    <t>AD9KA</t>
  </si>
  <si>
    <t>AF2PZ</t>
  </si>
  <si>
    <t>AH4B4</t>
  </si>
  <si>
    <t>AM7JP</t>
  </si>
  <si>
    <t>AP541</t>
  </si>
  <si>
    <t>AS723</t>
  </si>
  <si>
    <t>AY6EF</t>
  </si>
  <si>
    <t>CBKZY</t>
  </si>
  <si>
    <t>CBVKV</t>
  </si>
  <si>
    <t>CCBYX</t>
  </si>
  <si>
    <t>CDJFN</t>
  </si>
  <si>
    <t>CHZEZ</t>
  </si>
  <si>
    <t>CKHPM</t>
  </si>
  <si>
    <t>H46DU</t>
  </si>
  <si>
    <t>H7UHT</t>
  </si>
  <si>
    <t>HN9MJ</t>
  </si>
  <si>
    <t>I2E3J</t>
  </si>
  <si>
    <t>I83SK</t>
  </si>
  <si>
    <t>IES27</t>
  </si>
  <si>
    <t>IJZ2P</t>
  </si>
  <si>
    <t>NBILG</t>
  </si>
  <si>
    <t>NE8T8</t>
  </si>
  <si>
    <t>PVCA</t>
  </si>
  <si>
    <t>QWORQ</t>
  </si>
  <si>
    <t>SEEKG</t>
  </si>
  <si>
    <t>WORCG</t>
  </si>
  <si>
    <t>BPNT8</t>
  </si>
  <si>
    <t>AREA</t>
  </si>
  <si>
    <t>AREWC</t>
  </si>
  <si>
    <t>AUAA</t>
  </si>
  <si>
    <t>BFXKX</t>
  </si>
  <si>
    <t>BGIA</t>
  </si>
  <si>
    <t>BGIB</t>
  </si>
  <si>
    <t>BGIPC</t>
  </si>
  <si>
    <t>BONA</t>
  </si>
  <si>
    <t>BQNA</t>
  </si>
  <si>
    <t>BQNR</t>
  </si>
  <si>
    <t>BQNRT</t>
  </si>
  <si>
    <t>BQNWC</t>
  </si>
  <si>
    <t>CAHSJ</t>
  </si>
  <si>
    <t>CANPF</t>
  </si>
  <si>
    <t>CAPUR</t>
  </si>
  <si>
    <t>CBFNC</t>
  </si>
  <si>
    <t>CBJCS</t>
  </si>
  <si>
    <t>CFXMS</t>
  </si>
  <si>
    <t>CHRUU</t>
  </si>
  <si>
    <t>CJZHZ</t>
  </si>
  <si>
    <t>CKICA</t>
  </si>
  <si>
    <t>CURA</t>
  </si>
  <si>
    <t>CUROE</t>
  </si>
  <si>
    <t>FDFA</t>
  </si>
  <si>
    <t>FDFV</t>
  </si>
  <si>
    <t>GEOA</t>
  </si>
  <si>
    <t>GEOB</t>
  </si>
  <si>
    <t>GNDA</t>
  </si>
  <si>
    <t>LRMA</t>
  </si>
  <si>
    <t>MAZA</t>
  </si>
  <si>
    <t>MAZWC</t>
  </si>
  <si>
    <t>PBMA</t>
  </si>
  <si>
    <t>POSA</t>
  </si>
  <si>
    <t>POSB</t>
  </si>
  <si>
    <t>POSPC</t>
  </si>
  <si>
    <t>PSEA</t>
  </si>
  <si>
    <t>PSEWC</t>
  </si>
  <si>
    <t>SCRA</t>
  </si>
  <si>
    <t>SDQA</t>
  </si>
  <si>
    <t>SDQB</t>
  </si>
  <si>
    <t>SDQI</t>
  </si>
  <si>
    <t>SDQR</t>
  </si>
  <si>
    <t>SLUA</t>
  </si>
  <si>
    <t>STIA</t>
  </si>
  <si>
    <t>STIB</t>
  </si>
  <si>
    <t>SVDA</t>
  </si>
  <si>
    <t>TABA</t>
  </si>
  <si>
    <t>BFYBV</t>
  </si>
  <si>
    <t>CFTBP</t>
  </si>
  <si>
    <t>CKKZH</t>
  </si>
  <si>
    <t>PUJB</t>
  </si>
  <si>
    <t>BRQT8</t>
  </si>
  <si>
    <t>OSRT8</t>
  </si>
  <si>
    <t>XJCA</t>
  </si>
  <si>
    <t>XJVA</t>
  </si>
  <si>
    <t>ZA4T8</t>
  </si>
  <si>
    <t>ZIKA</t>
  </si>
  <si>
    <t>ADDV</t>
  </si>
  <si>
    <t>ANRA</t>
  </si>
  <si>
    <t>ANRB</t>
  </si>
  <si>
    <t>ANRR</t>
  </si>
  <si>
    <t>BJLA</t>
  </si>
  <si>
    <t>BRUA</t>
  </si>
  <si>
    <t>BRUB</t>
  </si>
  <si>
    <t>BRUI</t>
  </si>
  <si>
    <t>BRUIP</t>
  </si>
  <si>
    <t>BRUR</t>
  </si>
  <si>
    <t>BRURT</t>
  </si>
  <si>
    <t>BRUTR</t>
  </si>
  <si>
    <t>BRUV</t>
  </si>
  <si>
    <t>BRUX1</t>
  </si>
  <si>
    <t>BZVA</t>
  </si>
  <si>
    <t>BZVIP</t>
  </si>
  <si>
    <t>CKYA</t>
  </si>
  <si>
    <t>CRLA</t>
  </si>
  <si>
    <t>CRLB</t>
  </si>
  <si>
    <t>EOMA</t>
  </si>
  <si>
    <t>GNEA</t>
  </si>
  <si>
    <t>GNEB</t>
  </si>
  <si>
    <t>GNERT</t>
  </si>
  <si>
    <t>GOTIP</t>
  </si>
  <si>
    <t>GRQA</t>
  </si>
  <si>
    <t>GRQT8</t>
  </si>
  <si>
    <t>GRQW</t>
  </si>
  <si>
    <t>HELI</t>
  </si>
  <si>
    <t>KJKA</t>
  </si>
  <si>
    <t>LFWA</t>
  </si>
  <si>
    <t>LGGA</t>
  </si>
  <si>
    <t>LUXA</t>
  </si>
  <si>
    <t>LUXIP</t>
  </si>
  <si>
    <t>LUXR</t>
  </si>
  <si>
    <t>MRUA</t>
  </si>
  <si>
    <t>MWWA</t>
  </si>
  <si>
    <t>MWWB</t>
  </si>
  <si>
    <t>OBLA</t>
  </si>
  <si>
    <t>OSLI</t>
  </si>
  <si>
    <t>OSTA</t>
  </si>
  <si>
    <t>OSTB</t>
  </si>
  <si>
    <t>PNRA</t>
  </si>
  <si>
    <t>QNMA</t>
  </si>
  <si>
    <t>QNMB</t>
  </si>
  <si>
    <t>SSGA</t>
  </si>
  <si>
    <t>STOI</t>
  </si>
  <si>
    <t>WBCA</t>
  </si>
  <si>
    <t>WBCB</t>
  </si>
  <si>
    <t>XHNB</t>
  </si>
  <si>
    <t>XHNR</t>
  </si>
  <si>
    <t>XNLB</t>
  </si>
  <si>
    <t>ZAYA</t>
  </si>
  <si>
    <t>ZAYB</t>
  </si>
  <si>
    <t>ZGJA</t>
  </si>
  <si>
    <t>ZGKA</t>
  </si>
  <si>
    <t>ZGPA</t>
  </si>
  <si>
    <t>ZGQA</t>
  </si>
  <si>
    <t>ZGQB</t>
  </si>
  <si>
    <t>ZYRA</t>
  </si>
  <si>
    <t>ZYRB</t>
  </si>
  <si>
    <t>ZYZA</t>
  </si>
  <si>
    <t>IDWI</t>
  </si>
  <si>
    <t>BRNA</t>
  </si>
  <si>
    <t>BRNB</t>
  </si>
  <si>
    <t>BSAT8</t>
  </si>
  <si>
    <t>BSLA</t>
  </si>
  <si>
    <t>BSLI</t>
  </si>
  <si>
    <t>BSLIP</t>
  </si>
  <si>
    <t>BSLN</t>
  </si>
  <si>
    <t>BSLRT</t>
  </si>
  <si>
    <t>BSLT8</t>
  </si>
  <si>
    <t>BVEA</t>
  </si>
  <si>
    <t>EAPA</t>
  </si>
  <si>
    <t>EAPD</t>
  </si>
  <si>
    <t>EUCH</t>
  </si>
  <si>
    <t>FBGT8</t>
  </si>
  <si>
    <t>GVAA</t>
  </si>
  <si>
    <t>LUGA</t>
  </si>
  <si>
    <t>QGLA</t>
  </si>
  <si>
    <t>QLJA</t>
  </si>
  <si>
    <t>QLJB</t>
  </si>
  <si>
    <t>QLJC</t>
  </si>
  <si>
    <t>QLSA</t>
  </si>
  <si>
    <t>QNCA</t>
  </si>
  <si>
    <t>SIRA</t>
  </si>
  <si>
    <t>SMVA</t>
  </si>
  <si>
    <t>SMVD</t>
  </si>
  <si>
    <t>ZAPA</t>
  </si>
  <si>
    <t>ZDBA</t>
  </si>
  <si>
    <t>ZDBD</t>
  </si>
  <si>
    <t>ZDGA</t>
  </si>
  <si>
    <t>ZDGD</t>
  </si>
  <si>
    <t>ZDSA</t>
  </si>
  <si>
    <t>ZJAA</t>
  </si>
  <si>
    <t>ZJZA</t>
  </si>
  <si>
    <t>ZKZA</t>
  </si>
  <si>
    <t>ZLIA</t>
  </si>
  <si>
    <t>ZLMA</t>
  </si>
  <si>
    <t>ZRHA</t>
  </si>
  <si>
    <t>ZRHT8</t>
  </si>
  <si>
    <t>21AT8</t>
  </si>
  <si>
    <t>AOCA</t>
  </si>
  <si>
    <t>DXAA</t>
  </si>
  <si>
    <t>QYWA</t>
  </si>
  <si>
    <t>QZVA</t>
  </si>
  <si>
    <t>VGNT8</t>
  </si>
  <si>
    <t>ZDAA</t>
  </si>
  <si>
    <t>BTHA</t>
  </si>
  <si>
    <t>BTHIP</t>
  </si>
  <si>
    <t>BTHT8</t>
  </si>
  <si>
    <t>TNJA</t>
  </si>
  <si>
    <t>BTSA</t>
  </si>
  <si>
    <t>BTSC</t>
  </si>
  <si>
    <t>BTSIP</t>
  </si>
  <si>
    <t>BTSV</t>
  </si>
  <si>
    <t>KSCA</t>
  </si>
  <si>
    <t>LJUA</t>
  </si>
  <si>
    <t>LJUC</t>
  </si>
  <si>
    <t>LJUD</t>
  </si>
  <si>
    <t>LJUV</t>
  </si>
  <si>
    <t>PZYA</t>
  </si>
  <si>
    <t>SLDA</t>
  </si>
  <si>
    <t>TATA</t>
  </si>
  <si>
    <t>ZAGIP</t>
  </si>
  <si>
    <t>RUZA</t>
  </si>
  <si>
    <t>XNIA</t>
  </si>
  <si>
    <t>BRLTG</t>
  </si>
  <si>
    <t>BRLXG</t>
  </si>
  <si>
    <t>BTVA</t>
  </si>
  <si>
    <t>BTVAB</t>
  </si>
  <si>
    <t>BTVK</t>
  </si>
  <si>
    <t>BTVLC</t>
  </si>
  <si>
    <t>BTVLE</t>
  </si>
  <si>
    <t>BTVLF</t>
  </si>
  <si>
    <t>BTVLM</t>
  </si>
  <si>
    <t>BTVLO</t>
  </si>
  <si>
    <t>BTVR</t>
  </si>
  <si>
    <t>BTVRT</t>
  </si>
  <si>
    <t>BTVUP</t>
  </si>
  <si>
    <t>EFKA</t>
  </si>
  <si>
    <t>HIKBF</t>
  </si>
  <si>
    <t>INPA</t>
  </si>
  <si>
    <t>LITTG</t>
  </si>
  <si>
    <t>MVLA</t>
  </si>
  <si>
    <t>QBRLQ</t>
  </si>
  <si>
    <t>QLITQ</t>
  </si>
  <si>
    <t>QBXXQ</t>
  </si>
  <si>
    <t>BUDA</t>
  </si>
  <si>
    <t>BUDT8</t>
  </si>
  <si>
    <t>BUDTG</t>
  </si>
  <si>
    <t>BUDV</t>
  </si>
  <si>
    <t>DEBA</t>
  </si>
  <si>
    <t>DEBT</t>
  </si>
  <si>
    <t>DEBT8</t>
  </si>
  <si>
    <t>DEBX</t>
  </si>
  <si>
    <t>KSCT8</t>
  </si>
  <si>
    <t>MCQA</t>
  </si>
  <si>
    <t>MCQT8</t>
  </si>
  <si>
    <t>QGYA</t>
  </si>
  <si>
    <t>QGYT</t>
  </si>
  <si>
    <t>QGYT8</t>
  </si>
  <si>
    <t>QPJA</t>
  </si>
  <si>
    <t>QPJT</t>
  </si>
  <si>
    <t>QPJT8</t>
  </si>
  <si>
    <t>QZAA</t>
  </si>
  <si>
    <t>QZDT8</t>
  </si>
  <si>
    <t>YIRA</t>
  </si>
  <si>
    <t>HVZA</t>
  </si>
  <si>
    <t>LUEA</t>
  </si>
  <si>
    <t>PEVA</t>
  </si>
  <si>
    <t>ZFPT</t>
  </si>
  <si>
    <t>ZLGT</t>
  </si>
  <si>
    <t>AFAA</t>
  </si>
  <si>
    <t>ARRA</t>
  </si>
  <si>
    <t>BHIA</t>
  </si>
  <si>
    <t>BUET8</t>
  </si>
  <si>
    <t>CCTA</t>
  </si>
  <si>
    <t>COCA</t>
  </si>
  <si>
    <t>CORT8</t>
  </si>
  <si>
    <t>MDQT8</t>
  </si>
  <si>
    <t>MDZA</t>
  </si>
  <si>
    <t>MDZT8</t>
  </si>
  <si>
    <t>AOLA</t>
  </si>
  <si>
    <t>APZA</t>
  </si>
  <si>
    <t>BRCA</t>
  </si>
  <si>
    <t>CLXA</t>
  </si>
  <si>
    <t>CNQA</t>
  </si>
  <si>
    <t>CNTA</t>
  </si>
  <si>
    <t>CPCA</t>
  </si>
  <si>
    <t>CPGA</t>
  </si>
  <si>
    <t>CPZA</t>
  </si>
  <si>
    <t>LD5T8</t>
  </si>
  <si>
    <t>PO6T8</t>
  </si>
  <si>
    <t>SY9T8</t>
  </si>
  <si>
    <t>BUFA</t>
  </si>
  <si>
    <t>BUFFG</t>
  </si>
  <si>
    <t>BUFK</t>
  </si>
  <si>
    <t>BUFKI</t>
  </si>
  <si>
    <t>BUFKK</t>
  </si>
  <si>
    <t>BUFKN</t>
  </si>
  <si>
    <t>BUFKO</t>
  </si>
  <si>
    <t>BUFLB</t>
  </si>
  <si>
    <t>BUFR</t>
  </si>
  <si>
    <t>BUFUP</t>
  </si>
  <si>
    <t>D213W</t>
  </si>
  <si>
    <t>DKKA</t>
  </si>
  <si>
    <t>DKKK</t>
  </si>
  <si>
    <t>DKKKK</t>
  </si>
  <si>
    <t>FBTH4</t>
  </si>
  <si>
    <t>JHWA</t>
  </si>
  <si>
    <t>QBUFQ</t>
  </si>
  <si>
    <t>D3R2T</t>
  </si>
  <si>
    <t>D4YMA</t>
  </si>
  <si>
    <t>D6U7R</t>
  </si>
  <si>
    <t>E3HY1</t>
  </si>
  <si>
    <t>FBDSC</t>
  </si>
  <si>
    <t>FC1FA</t>
  </si>
  <si>
    <t>FCDZF</t>
  </si>
  <si>
    <t>ASBA</t>
  </si>
  <si>
    <t>BUHA</t>
  </si>
  <si>
    <t>BUHC</t>
  </si>
  <si>
    <t>BUHIP</t>
  </si>
  <si>
    <t>KIVV</t>
  </si>
  <si>
    <t>MSQV</t>
  </si>
  <si>
    <t>PRNA</t>
  </si>
  <si>
    <t>SJJA</t>
  </si>
  <si>
    <t>SJJV</t>
  </si>
  <si>
    <t>SKPA</t>
  </si>
  <si>
    <t>SKPV</t>
  </si>
  <si>
    <t>TASV</t>
  </si>
  <si>
    <t>TGDA</t>
  </si>
  <si>
    <t>TIAA</t>
  </si>
  <si>
    <t>TIAV</t>
  </si>
  <si>
    <t>AHCA</t>
  </si>
  <si>
    <t>ARCIG</t>
  </si>
  <si>
    <t>BDDWY</t>
  </si>
  <si>
    <t>BDS8U</t>
  </si>
  <si>
    <t>BFD6V</t>
  </si>
  <si>
    <t>BMA22</t>
  </si>
  <si>
    <t>BNF6S</t>
  </si>
  <si>
    <t>BP13Z</t>
  </si>
  <si>
    <t>BPI7Z</t>
  </si>
  <si>
    <t>BPVS7</t>
  </si>
  <si>
    <t>BSJY8</t>
  </si>
  <si>
    <t>BTCF5</t>
  </si>
  <si>
    <t>BTMUU</t>
  </si>
  <si>
    <t>BURA</t>
  </si>
  <si>
    <t>BURAM</t>
  </si>
  <si>
    <t>BURBG</t>
  </si>
  <si>
    <t>BURKK</t>
  </si>
  <si>
    <t>BURKO</t>
  </si>
  <si>
    <t>BURR</t>
  </si>
  <si>
    <t>BURRK</t>
  </si>
  <si>
    <t>BURRT</t>
  </si>
  <si>
    <t>BURUP</t>
  </si>
  <si>
    <t>BXPAX</t>
  </si>
  <si>
    <t>CCDJI</t>
  </si>
  <si>
    <t>CHHYK</t>
  </si>
  <si>
    <t>CS3A7</t>
  </si>
  <si>
    <t>CUC2B</t>
  </si>
  <si>
    <t>CVE5V</t>
  </si>
  <si>
    <t>CVRKE</t>
  </si>
  <si>
    <t>CVRKK</t>
  </si>
  <si>
    <t>DLXA</t>
  </si>
  <si>
    <t>HAFA</t>
  </si>
  <si>
    <t>HAFK</t>
  </si>
  <si>
    <t>HAFKK</t>
  </si>
  <si>
    <t>JGXA</t>
  </si>
  <si>
    <t>JGXK</t>
  </si>
  <si>
    <t>JGXKI</t>
  </si>
  <si>
    <t>JGXKK</t>
  </si>
  <si>
    <t>JGXKO</t>
  </si>
  <si>
    <t>JGXKS</t>
  </si>
  <si>
    <t>JGXRK</t>
  </si>
  <si>
    <t>JSNA</t>
  </si>
  <si>
    <t>JSNK</t>
  </si>
  <si>
    <t>JSNKF</t>
  </si>
  <si>
    <t>JSNKI</t>
  </si>
  <si>
    <t>JSNKK</t>
  </si>
  <si>
    <t>JSNKN</t>
  </si>
  <si>
    <t>JSNKO</t>
  </si>
  <si>
    <t>JTOA</t>
  </si>
  <si>
    <t>JTOK</t>
  </si>
  <si>
    <t>JTOKO</t>
  </si>
  <si>
    <t>JTOKS</t>
  </si>
  <si>
    <t>KGXKN</t>
  </si>
  <si>
    <t>LANCG</t>
  </si>
  <si>
    <t>OXRA</t>
  </si>
  <si>
    <t>OXRKK</t>
  </si>
  <si>
    <t>OXRKO</t>
  </si>
  <si>
    <t>OXRKS</t>
  </si>
  <si>
    <t>QARCQ</t>
  </si>
  <si>
    <t>QBURQ</t>
  </si>
  <si>
    <t>QLANQ</t>
  </si>
  <si>
    <t>QTQA</t>
  </si>
  <si>
    <t>SFRA</t>
  </si>
  <si>
    <t>SFRKK</t>
  </si>
  <si>
    <t>VNYA</t>
  </si>
  <si>
    <t>VNYK</t>
  </si>
  <si>
    <t>VNYKC</t>
  </si>
  <si>
    <t>VNYKK</t>
  </si>
  <si>
    <t>VNYKN</t>
  </si>
  <si>
    <t>VNYKO</t>
  </si>
  <si>
    <t>VNYKR</t>
  </si>
  <si>
    <t>VNYKS</t>
  </si>
  <si>
    <t>WHPA</t>
  </si>
  <si>
    <t>WHPKK</t>
  </si>
  <si>
    <t>WHPKS</t>
  </si>
  <si>
    <t>WJFA</t>
  </si>
  <si>
    <t>WJFK</t>
  </si>
  <si>
    <t>WJFKI</t>
  </si>
  <si>
    <t>WJFKK</t>
  </si>
  <si>
    <t>A72P5</t>
  </si>
  <si>
    <t>A77J2</t>
  </si>
  <si>
    <t>A7S5V</t>
  </si>
  <si>
    <t>A8682</t>
  </si>
  <si>
    <t>B2KJX</t>
  </si>
  <si>
    <t>B36BX</t>
  </si>
  <si>
    <t>BADHZ</t>
  </si>
  <si>
    <t>BC6P6</t>
  </si>
  <si>
    <t>BD3N1</t>
  </si>
  <si>
    <t>BH1AD</t>
  </si>
  <si>
    <t>BJFB4</t>
  </si>
  <si>
    <t>BMCU8</t>
  </si>
  <si>
    <t>BMFSI</t>
  </si>
  <si>
    <t>BP4JW</t>
  </si>
  <si>
    <t>BP6SH</t>
  </si>
  <si>
    <t>BX239</t>
  </si>
  <si>
    <t>BYJEV</t>
  </si>
  <si>
    <t>BZCSC</t>
  </si>
  <si>
    <t>CPX2D</t>
  </si>
  <si>
    <t>QVENQ</t>
  </si>
  <si>
    <t>VENTG</t>
  </si>
  <si>
    <t>ADWA</t>
  </si>
  <si>
    <t>ADWGH</t>
  </si>
  <si>
    <t>ADWK</t>
  </si>
  <si>
    <t>ADWKI</t>
  </si>
  <si>
    <t>ADWKK</t>
  </si>
  <si>
    <t>ADWKN</t>
  </si>
  <si>
    <t>ADWLD</t>
  </si>
  <si>
    <t>ADWLE</t>
  </si>
  <si>
    <t>ADWLF</t>
  </si>
  <si>
    <t>ADWLL</t>
  </si>
  <si>
    <t>ADWLM</t>
  </si>
  <si>
    <t>ADWNA</t>
  </si>
  <si>
    <t>ADWNM</t>
  </si>
  <si>
    <t>ADWOA</t>
  </si>
  <si>
    <t>ADWZP</t>
  </si>
  <si>
    <t>ADWZY</t>
  </si>
  <si>
    <t>APGA</t>
  </si>
  <si>
    <t>APGK</t>
  </si>
  <si>
    <t>APGKI</t>
  </si>
  <si>
    <t>APGKK</t>
  </si>
  <si>
    <t>APGKN</t>
  </si>
  <si>
    <t>APGLA</t>
  </si>
  <si>
    <t>APGLE</t>
  </si>
  <si>
    <t>APGLR</t>
  </si>
  <si>
    <t>APGNH</t>
  </si>
  <si>
    <t>BKVEB</t>
  </si>
  <si>
    <t>BMHSI</t>
  </si>
  <si>
    <t>BNUCX</t>
  </si>
  <si>
    <t>BNYMA</t>
  </si>
  <si>
    <t>BPCFR</t>
  </si>
  <si>
    <t>BPJSV</t>
  </si>
  <si>
    <t>BPNCF</t>
  </si>
  <si>
    <t>BWIA</t>
  </si>
  <si>
    <t>BWIAM</t>
  </si>
  <si>
    <t>BWIDB</t>
  </si>
  <si>
    <t>BWIFA</t>
  </si>
  <si>
    <t>BWIG</t>
  </si>
  <si>
    <t>BWIK</t>
  </si>
  <si>
    <t>BWIKH</t>
  </si>
  <si>
    <t>BWIKI</t>
  </si>
  <si>
    <t>BWIKK</t>
  </si>
  <si>
    <t>BWILB</t>
  </si>
  <si>
    <t>BWILC</t>
  </si>
  <si>
    <t>BWILH</t>
  </si>
  <si>
    <t>BWILI</t>
  </si>
  <si>
    <t>BWILM</t>
  </si>
  <si>
    <t>BWILT</t>
  </si>
  <si>
    <t>BWILU</t>
  </si>
  <si>
    <t>BWILV</t>
  </si>
  <si>
    <t>BWINK</t>
  </si>
  <si>
    <t>BWINP</t>
  </si>
  <si>
    <t>BWINW</t>
  </si>
  <si>
    <t>BWIR</t>
  </si>
  <si>
    <t>BWIRT</t>
  </si>
  <si>
    <t>BWIT8</t>
  </si>
  <si>
    <t>BWIUP</t>
  </si>
  <si>
    <t>CGSK</t>
  </si>
  <si>
    <t>CGSKF</t>
  </si>
  <si>
    <t>CGSKI</t>
  </si>
  <si>
    <t>CGSKK</t>
  </si>
  <si>
    <t>CGSKO</t>
  </si>
  <si>
    <t>CGSKS</t>
  </si>
  <si>
    <t>CPE8X</t>
  </si>
  <si>
    <t>CSDZR</t>
  </si>
  <si>
    <t>CSFAU</t>
  </si>
  <si>
    <t>CTU4N</t>
  </si>
  <si>
    <t>CUFF1</t>
  </si>
  <si>
    <t>CUMMN</t>
  </si>
  <si>
    <t>CZCJA</t>
  </si>
  <si>
    <t>CZWJF</t>
  </si>
  <si>
    <t>CZX3N</t>
  </si>
  <si>
    <t>DAUD8</t>
  </si>
  <si>
    <t>DLOA</t>
  </si>
  <si>
    <t>DLOK</t>
  </si>
  <si>
    <t>DWXS9</t>
  </si>
  <si>
    <t>EBALG</t>
  </si>
  <si>
    <t>EDSAB</t>
  </si>
  <si>
    <t>ESNA</t>
  </si>
  <si>
    <t>GAITG</t>
  </si>
  <si>
    <t>GBOA</t>
  </si>
  <si>
    <t>KEUA</t>
  </si>
  <si>
    <t>LTWA</t>
  </si>
  <si>
    <t>LTWK</t>
  </si>
  <si>
    <t>MTNA</t>
  </si>
  <si>
    <t>MTNKI</t>
  </si>
  <si>
    <t>MTNKJ</t>
  </si>
  <si>
    <t>MTNKK</t>
  </si>
  <si>
    <t>MTNKO</t>
  </si>
  <si>
    <t>OCEA</t>
  </si>
  <si>
    <t>ODMA</t>
  </si>
  <si>
    <t>ODMK</t>
  </si>
  <si>
    <t>QBALQ</t>
  </si>
  <si>
    <t>QBLTQ</t>
  </si>
  <si>
    <t>QEBAQ</t>
  </si>
  <si>
    <t>QSALQ</t>
  </si>
  <si>
    <t>QSMYQ</t>
  </si>
  <si>
    <t>SALSG</t>
  </si>
  <si>
    <t>SBALG</t>
  </si>
  <si>
    <t>SBYA</t>
  </si>
  <si>
    <t>SBYK</t>
  </si>
  <si>
    <t>SBYLA</t>
  </si>
  <si>
    <t>SBYLB</t>
  </si>
  <si>
    <t>VOVMD</t>
  </si>
  <si>
    <t>WASHG</t>
  </si>
  <si>
    <t>ZFEA</t>
  </si>
  <si>
    <t>ZFEK</t>
  </si>
  <si>
    <t>BALTG</t>
  </si>
  <si>
    <t>BFTSM</t>
  </si>
  <si>
    <t>C6X18</t>
  </si>
  <si>
    <t>CM86T</t>
  </si>
  <si>
    <t>CR11J</t>
  </si>
  <si>
    <t>CT2ZH</t>
  </si>
  <si>
    <t>CVB4Z</t>
  </si>
  <si>
    <t>DH3JS</t>
  </si>
  <si>
    <t>DN4FM</t>
  </si>
  <si>
    <t>QGATQ</t>
  </si>
  <si>
    <t>QSBAQ</t>
  </si>
  <si>
    <t>SMYDG</t>
  </si>
  <si>
    <t>UASP1</t>
  </si>
  <si>
    <t>BWNT8</t>
  </si>
  <si>
    <t>BZET8</t>
  </si>
  <si>
    <t>BZVT8</t>
  </si>
  <si>
    <t>AGSA</t>
  </si>
  <si>
    <t>AGSK</t>
  </si>
  <si>
    <t>AGSKI</t>
  </si>
  <si>
    <t>AGSKK</t>
  </si>
  <si>
    <t>AGSLA</t>
  </si>
  <si>
    <t>AHTNX</t>
  </si>
  <si>
    <t>AHUKC</t>
  </si>
  <si>
    <t>AIAPY</t>
  </si>
  <si>
    <t>AKBEK</t>
  </si>
  <si>
    <t>AKIAZ</t>
  </si>
  <si>
    <t>AKZSU</t>
  </si>
  <si>
    <t>AMABJ</t>
  </si>
  <si>
    <t>AMKCB</t>
  </si>
  <si>
    <t>AMYZC</t>
  </si>
  <si>
    <t>AUGUG</t>
  </si>
  <si>
    <t>BJZWS</t>
  </si>
  <si>
    <t>CAER</t>
  </si>
  <si>
    <t>CAEUP</t>
  </si>
  <si>
    <t>COLBG</t>
  </si>
  <si>
    <t>FLOA</t>
  </si>
  <si>
    <t>FLORG</t>
  </si>
  <si>
    <t>GGEA</t>
  </si>
  <si>
    <t>MYRA</t>
  </si>
  <si>
    <t>MYRK</t>
  </si>
  <si>
    <t>MYRKI</t>
  </si>
  <si>
    <t>MYRKK</t>
  </si>
  <si>
    <t>MYRLC</t>
  </si>
  <si>
    <t>PRY75</t>
  </si>
  <si>
    <t>PVHCK</t>
  </si>
  <si>
    <t>PVR7P</t>
  </si>
  <si>
    <t>PYMKA</t>
  </si>
  <si>
    <t>QAUGQ</t>
  </si>
  <si>
    <t>QCOBQ</t>
  </si>
  <si>
    <t>SC6T8</t>
  </si>
  <si>
    <t>USCA</t>
  </si>
  <si>
    <t>USCK</t>
  </si>
  <si>
    <t>USCKF</t>
  </si>
  <si>
    <t>USCKH</t>
  </si>
  <si>
    <t>USCKI</t>
  </si>
  <si>
    <t>USCKJ</t>
  </si>
  <si>
    <t>USCKK</t>
  </si>
  <si>
    <t>USCKL</t>
  </si>
  <si>
    <t>USCKN</t>
  </si>
  <si>
    <t>USCKO</t>
  </si>
  <si>
    <t>USCKS</t>
  </si>
  <si>
    <t>USCLE</t>
  </si>
  <si>
    <t>AICBY</t>
  </si>
  <si>
    <t>AIIYM</t>
  </si>
  <si>
    <t>AJZJE</t>
  </si>
  <si>
    <t>AKCKF</t>
  </si>
  <si>
    <t>PPBYM</t>
  </si>
  <si>
    <t>PV5C9</t>
  </si>
  <si>
    <t>PXJKC</t>
  </si>
  <si>
    <t>PY54R</t>
  </si>
  <si>
    <t>PYXS1</t>
  </si>
  <si>
    <t>QFLOQ</t>
  </si>
  <si>
    <t>OLBT8</t>
  </si>
  <si>
    <t>QSST8</t>
  </si>
  <si>
    <t>ALYT8</t>
  </si>
  <si>
    <t>CAIT8</t>
  </si>
  <si>
    <t>CAIV</t>
  </si>
  <si>
    <t>QEMA</t>
  </si>
  <si>
    <t>QFMA</t>
  </si>
  <si>
    <t>QSUA</t>
  </si>
  <si>
    <t>QGXA</t>
  </si>
  <si>
    <t>CANH</t>
  </si>
  <si>
    <t>CANI</t>
  </si>
  <si>
    <t>CIHA</t>
  </si>
  <si>
    <t>CIHAR</t>
  </si>
  <si>
    <t>CIHC</t>
  </si>
  <si>
    <t>CIHCR</t>
  </si>
  <si>
    <t>KWLA</t>
  </si>
  <si>
    <t>KWLAR</t>
  </si>
  <si>
    <t>ULNA</t>
  </si>
  <si>
    <t>CAYT8</t>
  </si>
  <si>
    <t>CBRA</t>
  </si>
  <si>
    <t>BLAA</t>
  </si>
  <si>
    <t>CCSA</t>
  </si>
  <si>
    <t>CCSI</t>
  </si>
  <si>
    <t>CCSR</t>
  </si>
  <si>
    <t>CCST8</t>
  </si>
  <si>
    <t>MARA</t>
  </si>
  <si>
    <t>PZOA</t>
  </si>
  <si>
    <t>VEXT8</t>
  </si>
  <si>
    <t>VLNA</t>
  </si>
  <si>
    <t>VLNR</t>
  </si>
  <si>
    <t>AAQA</t>
  </si>
  <si>
    <t>ABAA</t>
  </si>
  <si>
    <t>ABJA</t>
  </si>
  <si>
    <t>ABJV</t>
  </si>
  <si>
    <t>ADAA</t>
  </si>
  <si>
    <t>AGAA</t>
  </si>
  <si>
    <t>AGFA</t>
  </si>
  <si>
    <t>AGFB</t>
  </si>
  <si>
    <t>AHZA</t>
  </si>
  <si>
    <t>AJAA</t>
  </si>
  <si>
    <t>AJAC</t>
  </si>
  <si>
    <t>AMBA</t>
  </si>
  <si>
    <t>ANEA</t>
  </si>
  <si>
    <t>ANGA</t>
  </si>
  <si>
    <t>ANGB</t>
  </si>
  <si>
    <t>ANKA</t>
  </si>
  <si>
    <t>ARHA</t>
  </si>
  <si>
    <t>ASFA</t>
  </si>
  <si>
    <t>ASRA</t>
  </si>
  <si>
    <t>AUFA</t>
  </si>
  <si>
    <t>AURA</t>
  </si>
  <si>
    <t>AURB</t>
  </si>
  <si>
    <t>AVFA</t>
  </si>
  <si>
    <t>AVNA</t>
  </si>
  <si>
    <t>AYTA</t>
  </si>
  <si>
    <t>BAEA</t>
  </si>
  <si>
    <t>BAXA</t>
  </si>
  <si>
    <t>BEGN</t>
  </si>
  <si>
    <t>BESA</t>
  </si>
  <si>
    <t>BESB</t>
  </si>
  <si>
    <t>BGFA</t>
  </si>
  <si>
    <t>BIAA</t>
  </si>
  <si>
    <t>BIAC</t>
  </si>
  <si>
    <t>BIQA</t>
  </si>
  <si>
    <t>BIQB</t>
  </si>
  <si>
    <t>BKOA</t>
  </si>
  <si>
    <t>BLYA</t>
  </si>
  <si>
    <t>BODA</t>
  </si>
  <si>
    <t>BODB</t>
  </si>
  <si>
    <t>BODR</t>
  </si>
  <si>
    <t>BORA</t>
  </si>
  <si>
    <t>BORB</t>
  </si>
  <si>
    <t>BOUA</t>
  </si>
  <si>
    <t>BOUB</t>
  </si>
  <si>
    <t>BOYA</t>
  </si>
  <si>
    <t>BQSA</t>
  </si>
  <si>
    <t>BTZA</t>
  </si>
  <si>
    <t>BUDI</t>
  </si>
  <si>
    <t>BUDIP</t>
  </si>
  <si>
    <t>BVAA</t>
  </si>
  <si>
    <t>BYKA</t>
  </si>
  <si>
    <t>BZKA</t>
  </si>
  <si>
    <t>CASA</t>
  </si>
  <si>
    <t>CASV</t>
  </si>
  <si>
    <t>CCFA</t>
  </si>
  <si>
    <t>CCFB</t>
  </si>
  <si>
    <t>CDGA</t>
  </si>
  <si>
    <t>CDGH</t>
  </si>
  <si>
    <t>CDGHU</t>
  </si>
  <si>
    <t>CDGI</t>
  </si>
  <si>
    <t>CDGIP</t>
  </si>
  <si>
    <t>CDGRP</t>
  </si>
  <si>
    <t>CDGRT</t>
  </si>
  <si>
    <t>CDGT6</t>
  </si>
  <si>
    <t>CDGTG</t>
  </si>
  <si>
    <t>CDGV</t>
  </si>
  <si>
    <t>CEKA</t>
  </si>
  <si>
    <t>CEQA</t>
  </si>
  <si>
    <t>CETA</t>
  </si>
  <si>
    <t>CETB</t>
  </si>
  <si>
    <t>CFEA</t>
  </si>
  <si>
    <t>CFEB</t>
  </si>
  <si>
    <t>CFRA</t>
  </si>
  <si>
    <t>CFRB</t>
  </si>
  <si>
    <t>CLJA</t>
  </si>
  <si>
    <t>COOA</t>
  </si>
  <si>
    <t>CSYA</t>
  </si>
  <si>
    <t>DCMA</t>
  </si>
  <si>
    <t>DCMB</t>
  </si>
  <si>
    <t>DGPA</t>
  </si>
  <si>
    <t>DIJA</t>
  </si>
  <si>
    <t>DIJB</t>
  </si>
  <si>
    <t>DKRA</t>
  </si>
  <si>
    <t>DKRV</t>
  </si>
  <si>
    <t>DLAA</t>
  </si>
  <si>
    <t>DLAV</t>
  </si>
  <si>
    <t>DMEA</t>
  </si>
  <si>
    <t>DMEIP</t>
  </si>
  <si>
    <t>DNZA</t>
  </si>
  <si>
    <t>DOLA</t>
  </si>
  <si>
    <t>EBUA</t>
  </si>
  <si>
    <t>EBUB</t>
  </si>
  <si>
    <t>EGOA</t>
  </si>
  <si>
    <t>ENCA</t>
  </si>
  <si>
    <t>ENCB</t>
  </si>
  <si>
    <t>ERHA</t>
  </si>
  <si>
    <t>ERZA</t>
  </si>
  <si>
    <t>ETZA</t>
  </si>
  <si>
    <t>ETZB</t>
  </si>
  <si>
    <t>EVNA</t>
  </si>
  <si>
    <t>EVNN</t>
  </si>
  <si>
    <t>EVXA</t>
  </si>
  <si>
    <t>EVXB</t>
  </si>
  <si>
    <t>FEZA</t>
  </si>
  <si>
    <t>FNIA</t>
  </si>
  <si>
    <t>GATA</t>
  </si>
  <si>
    <t>GATB</t>
  </si>
  <si>
    <t>GFRA</t>
  </si>
  <si>
    <t>GNBA</t>
  </si>
  <si>
    <t>GNBB</t>
  </si>
  <si>
    <t>GOJA</t>
  </si>
  <si>
    <t>GOJT8</t>
  </si>
  <si>
    <t>GZTA</t>
  </si>
  <si>
    <t>HTAA</t>
  </si>
  <si>
    <t>IARA</t>
  </si>
  <si>
    <t>IDSA</t>
  </si>
  <si>
    <t>IDSI</t>
  </si>
  <si>
    <t>IEGF</t>
  </si>
  <si>
    <t>IEVA</t>
  </si>
  <si>
    <t>IEVC</t>
  </si>
  <si>
    <t>IEVIP</t>
  </si>
  <si>
    <t>IEVN</t>
  </si>
  <si>
    <t>IJKA</t>
  </si>
  <si>
    <t>IKTA</t>
  </si>
  <si>
    <t>IORA</t>
  </si>
  <si>
    <t>ISTA</t>
  </si>
  <si>
    <t>IWAA</t>
  </si>
  <si>
    <t>IZMA</t>
  </si>
  <si>
    <t>JDPA</t>
  </si>
  <si>
    <t>JIBRT</t>
  </si>
  <si>
    <t>JPUA</t>
  </si>
  <si>
    <t>KCOA</t>
  </si>
  <si>
    <t>KEJA</t>
  </si>
  <si>
    <t>KGDA</t>
  </si>
  <si>
    <t>KHVA</t>
  </si>
  <si>
    <t>KJAA</t>
  </si>
  <si>
    <t>KLDA</t>
  </si>
  <si>
    <t>KLFA</t>
  </si>
  <si>
    <t>KMWA</t>
  </si>
  <si>
    <t>KRRA</t>
  </si>
  <si>
    <t>KTWIP</t>
  </si>
  <si>
    <t>KUFA</t>
  </si>
  <si>
    <t>KUFT8</t>
  </si>
  <si>
    <t>KVXA</t>
  </si>
  <si>
    <t>KYAA</t>
  </si>
  <si>
    <t>KZNA</t>
  </si>
  <si>
    <t>LAIA</t>
  </si>
  <si>
    <t>LAIB</t>
  </si>
  <si>
    <t>LBGA</t>
  </si>
  <si>
    <t>LBIA</t>
  </si>
  <si>
    <t>LBIB</t>
  </si>
  <si>
    <t>LBVA</t>
  </si>
  <si>
    <t>LBVV</t>
  </si>
  <si>
    <t>LCAA</t>
  </si>
  <si>
    <t>LCAI</t>
  </si>
  <si>
    <t>LEDA</t>
  </si>
  <si>
    <t>LEDIP</t>
  </si>
  <si>
    <t>LEDT8</t>
  </si>
  <si>
    <t>LIGA</t>
  </si>
  <si>
    <t>LIGB</t>
  </si>
  <si>
    <t>LILA</t>
  </si>
  <si>
    <t>LILB</t>
  </si>
  <si>
    <t>LILR</t>
  </si>
  <si>
    <t>LMEA</t>
  </si>
  <si>
    <t>LNXA</t>
  </si>
  <si>
    <t>LPKA</t>
  </si>
  <si>
    <t>LPYA</t>
  </si>
  <si>
    <t>LPYB</t>
  </si>
  <si>
    <t>LRHA</t>
  </si>
  <si>
    <t>LRHB</t>
  </si>
  <si>
    <t>LRLA</t>
  </si>
  <si>
    <t>LSOA</t>
  </si>
  <si>
    <t>LSOB</t>
  </si>
  <si>
    <t>LTTA</t>
  </si>
  <si>
    <t>LTTB</t>
  </si>
  <si>
    <t>LYNA</t>
  </si>
  <si>
    <t>LYNB</t>
  </si>
  <si>
    <t>LYSA</t>
  </si>
  <si>
    <t>LYSB</t>
  </si>
  <si>
    <t>LYSR</t>
  </si>
  <si>
    <t>MCXA</t>
  </si>
  <si>
    <t>MENA</t>
  </si>
  <si>
    <t>MENB</t>
  </si>
  <si>
    <t>MLAA</t>
  </si>
  <si>
    <t>MLAI</t>
  </si>
  <si>
    <t>MLHA</t>
  </si>
  <si>
    <t>MLHB</t>
  </si>
  <si>
    <t>MMKA</t>
  </si>
  <si>
    <t>MOWA</t>
  </si>
  <si>
    <t>MOWT8</t>
  </si>
  <si>
    <t>MOWTG</t>
  </si>
  <si>
    <t>MPLA</t>
  </si>
  <si>
    <t>MPLB</t>
  </si>
  <si>
    <t>MRSA</t>
  </si>
  <si>
    <t>MRSB</t>
  </si>
  <si>
    <t>MRSRT</t>
  </si>
  <si>
    <t>MZMA</t>
  </si>
  <si>
    <t>NALA</t>
  </si>
  <si>
    <t>NCEA</t>
  </si>
  <si>
    <t>NCEB</t>
  </si>
  <si>
    <t>NCYA</t>
  </si>
  <si>
    <t>NCYB</t>
  </si>
  <si>
    <t>NDJA</t>
  </si>
  <si>
    <t>NICA</t>
  </si>
  <si>
    <t>NIMA</t>
  </si>
  <si>
    <t>NIMV</t>
  </si>
  <si>
    <t>NITA</t>
  </si>
  <si>
    <t>NITB</t>
  </si>
  <si>
    <t>NKCA</t>
  </si>
  <si>
    <t>NTEA</t>
  </si>
  <si>
    <t>NTEB</t>
  </si>
  <si>
    <t>NTER</t>
  </si>
  <si>
    <t>NVRA</t>
  </si>
  <si>
    <t>OELA</t>
  </si>
  <si>
    <t>OGZA</t>
  </si>
  <si>
    <t>OMSA</t>
  </si>
  <si>
    <t>OREA</t>
  </si>
  <si>
    <t>OREB</t>
  </si>
  <si>
    <t>ORYA</t>
  </si>
  <si>
    <t>OUAA</t>
  </si>
  <si>
    <t>OVBA</t>
  </si>
  <si>
    <t>OVBT8</t>
  </si>
  <si>
    <t>OXBA</t>
  </si>
  <si>
    <t>PARA</t>
  </si>
  <si>
    <t>PARB</t>
  </si>
  <si>
    <t>PARC</t>
  </si>
  <si>
    <t>PAWA</t>
  </si>
  <si>
    <t>PEEA</t>
  </si>
  <si>
    <t>PESA</t>
  </si>
  <si>
    <t>PEZA</t>
  </si>
  <si>
    <t>PFOA</t>
  </si>
  <si>
    <t>PGFA</t>
  </si>
  <si>
    <t>PGFB</t>
  </si>
  <si>
    <t>PGXA</t>
  </si>
  <si>
    <t>PGXB</t>
  </si>
  <si>
    <t>PISA</t>
  </si>
  <si>
    <t>PISB</t>
  </si>
  <si>
    <t>PLQA</t>
  </si>
  <si>
    <t>POGA</t>
  </si>
  <si>
    <t>POXA</t>
  </si>
  <si>
    <t>PUFA</t>
  </si>
  <si>
    <t>PUFB</t>
  </si>
  <si>
    <t>QAMA</t>
  </si>
  <si>
    <t>QAMB</t>
  </si>
  <si>
    <t>QBQA</t>
  </si>
  <si>
    <t>QBQB</t>
  </si>
  <si>
    <t>QFCA</t>
  </si>
  <si>
    <t>QFCRT</t>
  </si>
  <si>
    <t>QIEA</t>
  </si>
  <si>
    <t>QIEB</t>
  </si>
  <si>
    <t>QLIA</t>
  </si>
  <si>
    <t>QNJA</t>
  </si>
  <si>
    <t>QNJB</t>
  </si>
  <si>
    <t>QNXA</t>
  </si>
  <si>
    <t>QRVA</t>
  </si>
  <si>
    <t>QTJA</t>
  </si>
  <si>
    <t>QUFA</t>
  </si>
  <si>
    <t>QXBA</t>
  </si>
  <si>
    <t>QYRA</t>
  </si>
  <si>
    <t>QZD</t>
  </si>
  <si>
    <t>RAIA</t>
  </si>
  <si>
    <t>RAIV</t>
  </si>
  <si>
    <t>RBAA</t>
  </si>
  <si>
    <t>RDZA</t>
  </si>
  <si>
    <t>RDZB</t>
  </si>
  <si>
    <t>RENA</t>
  </si>
  <si>
    <t>RHEA</t>
  </si>
  <si>
    <t>RIXI</t>
  </si>
  <si>
    <t>RNEA</t>
  </si>
  <si>
    <t>RNEB</t>
  </si>
  <si>
    <t>ROVA</t>
  </si>
  <si>
    <t>RTWA</t>
  </si>
  <si>
    <t>RUNA</t>
  </si>
  <si>
    <t>RUNV</t>
  </si>
  <si>
    <t>RZNA</t>
  </si>
  <si>
    <t>SAWA</t>
  </si>
  <si>
    <t>SBKA</t>
  </si>
  <si>
    <t>SBKB</t>
  </si>
  <si>
    <t>SCWA</t>
  </si>
  <si>
    <t>SFAA</t>
  </si>
  <si>
    <t>SGCA</t>
  </si>
  <si>
    <t>SJJIP</t>
  </si>
  <si>
    <t>SJJN</t>
  </si>
  <si>
    <t>SKXA</t>
  </si>
  <si>
    <t>SNRA</t>
  </si>
  <si>
    <t>SNRB</t>
  </si>
  <si>
    <t>SOFA</t>
  </si>
  <si>
    <t>SOFIP</t>
  </si>
  <si>
    <t>SOFN</t>
  </si>
  <si>
    <t>SOFV</t>
  </si>
  <si>
    <t>STWA</t>
  </si>
  <si>
    <t>SVOV</t>
  </si>
  <si>
    <t>SVXA</t>
  </si>
  <si>
    <t>SVXT8</t>
  </si>
  <si>
    <t>SXBA</t>
  </si>
  <si>
    <t>SXBB</t>
  </si>
  <si>
    <t>SXZA</t>
  </si>
  <si>
    <t>TFRA</t>
  </si>
  <si>
    <t>TFRB</t>
  </si>
  <si>
    <t>TGFA</t>
  </si>
  <si>
    <t>TGVA</t>
  </si>
  <si>
    <t>TJMA</t>
  </si>
  <si>
    <t>TLNA</t>
  </si>
  <si>
    <t>TLNB</t>
  </si>
  <si>
    <t>TLSA</t>
  </si>
  <si>
    <t>TLSB</t>
  </si>
  <si>
    <t>TNFA</t>
  </si>
  <si>
    <t>TNGA</t>
  </si>
  <si>
    <t>TNRA</t>
  </si>
  <si>
    <t>TOFA</t>
  </si>
  <si>
    <t>TSRIP</t>
  </si>
  <si>
    <t>TUFA</t>
  </si>
  <si>
    <t>TUNA</t>
  </si>
  <si>
    <t>TUNV</t>
  </si>
  <si>
    <t>TYAA</t>
  </si>
  <si>
    <t>UABA</t>
  </si>
  <si>
    <t>UFAA</t>
  </si>
  <si>
    <t>ULYA</t>
  </si>
  <si>
    <t>UROA</t>
  </si>
  <si>
    <t>UROB</t>
  </si>
  <si>
    <t>UUDA</t>
  </si>
  <si>
    <t>UUSA</t>
  </si>
  <si>
    <t>VAFA</t>
  </si>
  <si>
    <t>VAFB</t>
  </si>
  <si>
    <t>VGDA</t>
  </si>
  <si>
    <t>VHYA</t>
  </si>
  <si>
    <t>VHYB</t>
  </si>
  <si>
    <t>VIYA</t>
  </si>
  <si>
    <t>VKOA</t>
  </si>
  <si>
    <t>VKOIP</t>
  </si>
  <si>
    <t>VLMA</t>
  </si>
  <si>
    <t>VNEA</t>
  </si>
  <si>
    <t>VNEB</t>
  </si>
  <si>
    <t>VOZA</t>
  </si>
  <si>
    <t>VVOA</t>
  </si>
  <si>
    <t>WAWHU</t>
  </si>
  <si>
    <t>WAWI</t>
  </si>
  <si>
    <t>WAWIP</t>
  </si>
  <si>
    <t>XABA</t>
  </si>
  <si>
    <t>XBKA</t>
  </si>
  <si>
    <t>XBKB</t>
  </si>
  <si>
    <t>XCZA</t>
  </si>
  <si>
    <t>XFBA</t>
  </si>
  <si>
    <t>XHKA</t>
  </si>
  <si>
    <t>XHKB</t>
  </si>
  <si>
    <t>XLGA</t>
  </si>
  <si>
    <t>XLNA</t>
  </si>
  <si>
    <t>XMJA</t>
  </si>
  <si>
    <t>XMJB</t>
  </si>
  <si>
    <t>XPGA</t>
  </si>
  <si>
    <t>XRFA</t>
  </si>
  <si>
    <t>XRKA</t>
  </si>
  <si>
    <t>XRKB</t>
  </si>
  <si>
    <t>XRKC</t>
  </si>
  <si>
    <t>XROA</t>
  </si>
  <si>
    <t>XROB</t>
  </si>
  <si>
    <t>XSHA</t>
  </si>
  <si>
    <t>XTUA</t>
  </si>
  <si>
    <t>XTUB</t>
  </si>
  <si>
    <t>XVEA</t>
  </si>
  <si>
    <t>XVNA</t>
  </si>
  <si>
    <t>XVNB</t>
  </si>
  <si>
    <t>XVOA</t>
  </si>
  <si>
    <t>XYLA</t>
  </si>
  <si>
    <t>YAOA</t>
  </si>
  <si>
    <t>YKSA</t>
  </si>
  <si>
    <t>ZAOA</t>
  </si>
  <si>
    <t>ZAOB</t>
  </si>
  <si>
    <t>ZBHA</t>
  </si>
  <si>
    <t>ZFQA</t>
  </si>
  <si>
    <t>ZFQB</t>
  </si>
  <si>
    <t>ZLNA</t>
  </si>
  <si>
    <t>ZMGD</t>
  </si>
  <si>
    <t>ZSEA</t>
  </si>
  <si>
    <t>BQJA</t>
  </si>
  <si>
    <t>CEEA</t>
  </si>
  <si>
    <t>ESLA</t>
  </si>
  <si>
    <t>JOKA</t>
  </si>
  <si>
    <t>KROA</t>
  </si>
  <si>
    <t>KYZA</t>
  </si>
  <si>
    <t>MQFA</t>
  </si>
  <si>
    <t>MRVA</t>
  </si>
  <si>
    <t>PKVA</t>
  </si>
  <si>
    <t>TBWA</t>
  </si>
  <si>
    <t>XRTA</t>
  </si>
  <si>
    <t>CEBA</t>
  </si>
  <si>
    <t>CEBI</t>
  </si>
  <si>
    <t>CEBIB</t>
  </si>
  <si>
    <t>CEBRT</t>
  </si>
  <si>
    <t>AMIA</t>
  </si>
  <si>
    <t>BDJA</t>
  </si>
  <si>
    <t>BDJT8</t>
  </si>
  <si>
    <t>BDOA</t>
  </si>
  <si>
    <t>BDOT8</t>
  </si>
  <si>
    <t>BJGA</t>
  </si>
  <si>
    <t>BPNA</t>
  </si>
  <si>
    <t>BTJA</t>
  </si>
  <si>
    <t>CBNA</t>
  </si>
  <si>
    <t>CGKA</t>
  </si>
  <si>
    <t>CGKI</t>
  </si>
  <si>
    <t>CGKIP</t>
  </si>
  <si>
    <t>CGKRT</t>
  </si>
  <si>
    <t>CGKV</t>
  </si>
  <si>
    <t>CPFA</t>
  </si>
  <si>
    <t>CXPA</t>
  </si>
  <si>
    <t>DJBA</t>
  </si>
  <si>
    <t>DJJA</t>
  </si>
  <si>
    <t>DPSA</t>
  </si>
  <si>
    <t>DPST8</t>
  </si>
  <si>
    <t>HLPA</t>
  </si>
  <si>
    <t>JKTA</t>
  </si>
  <si>
    <t>JOGA</t>
  </si>
  <si>
    <t>JOGT8</t>
  </si>
  <si>
    <t>KDIA</t>
  </si>
  <si>
    <t>KOEA</t>
  </si>
  <si>
    <t>KRCA</t>
  </si>
  <si>
    <t>MDCA</t>
  </si>
  <si>
    <t>MLGA</t>
  </si>
  <si>
    <t>PDGA</t>
  </si>
  <si>
    <t>PDOA</t>
  </si>
  <si>
    <t>PKUA</t>
  </si>
  <si>
    <t>PLMA</t>
  </si>
  <si>
    <t>PLWA</t>
  </si>
  <si>
    <t>PNKA</t>
  </si>
  <si>
    <t>RKOA</t>
  </si>
  <si>
    <t>SBGA</t>
  </si>
  <si>
    <t>SOCA</t>
  </si>
  <si>
    <t>SOCT8</t>
  </si>
  <si>
    <t>SRGA</t>
  </si>
  <si>
    <t>SRGT8</t>
  </si>
  <si>
    <t>SUBA</t>
  </si>
  <si>
    <t>SUBT8</t>
  </si>
  <si>
    <t>TIMA</t>
  </si>
  <si>
    <t>TKGA</t>
  </si>
  <si>
    <t>TRKA</t>
  </si>
  <si>
    <t>TSYC</t>
  </si>
  <si>
    <t>UPGA</t>
  </si>
  <si>
    <t>GTOA</t>
  </si>
  <si>
    <t>KWBA</t>
  </si>
  <si>
    <t>PCBA</t>
  </si>
  <si>
    <t>PWLA</t>
  </si>
  <si>
    <t>RGTA</t>
  </si>
  <si>
    <t>AAHA</t>
  </si>
  <si>
    <t>AAWA</t>
  </si>
  <si>
    <t>AGBA</t>
  </si>
  <si>
    <t>AGBC</t>
  </si>
  <si>
    <t>AGBD</t>
  </si>
  <si>
    <t>AGBE</t>
  </si>
  <si>
    <t>AGEA</t>
  </si>
  <si>
    <t>AGEC</t>
  </si>
  <si>
    <t>AGED</t>
  </si>
  <si>
    <t>AGEN</t>
  </si>
  <si>
    <t>AGET</t>
  </si>
  <si>
    <t>BBJA</t>
  </si>
  <si>
    <t>BEGIP</t>
  </si>
  <si>
    <t>BERA</t>
  </si>
  <si>
    <t>BERC</t>
  </si>
  <si>
    <t>BERIP</t>
  </si>
  <si>
    <t>BERN</t>
  </si>
  <si>
    <t>BERT</t>
  </si>
  <si>
    <t>BFEA</t>
  </si>
  <si>
    <t>BFEC</t>
  </si>
  <si>
    <t>BFEE</t>
  </si>
  <si>
    <t>BFEF</t>
  </si>
  <si>
    <t>BFEG</t>
  </si>
  <si>
    <t>BFEJ</t>
  </si>
  <si>
    <t>BFEK</t>
  </si>
  <si>
    <t>BFEL</t>
  </si>
  <si>
    <t>BFEN</t>
  </si>
  <si>
    <t>BFEO</t>
  </si>
  <si>
    <t>BFEP</t>
  </si>
  <si>
    <t>BFET</t>
  </si>
  <si>
    <t>BNJA</t>
  </si>
  <si>
    <t>BNJF</t>
  </si>
  <si>
    <t>BREA</t>
  </si>
  <si>
    <t>BREC</t>
  </si>
  <si>
    <t>BRED</t>
  </si>
  <si>
    <t>BREF</t>
  </si>
  <si>
    <t>BREG</t>
  </si>
  <si>
    <t>BREJ</t>
  </si>
  <si>
    <t>BREK</t>
  </si>
  <si>
    <t>BREL</t>
  </si>
  <si>
    <t>BREM</t>
  </si>
  <si>
    <t>BREN</t>
  </si>
  <si>
    <t>BREP</t>
  </si>
  <si>
    <t>BRET</t>
  </si>
  <si>
    <t>BRVA</t>
  </si>
  <si>
    <t>BRVC</t>
  </si>
  <si>
    <t>BRVD</t>
  </si>
  <si>
    <t>BRVE</t>
  </si>
  <si>
    <t>BRVF</t>
  </si>
  <si>
    <t>BRVG</t>
  </si>
  <si>
    <t>BWEA</t>
  </si>
  <si>
    <t>CBUA</t>
  </si>
  <si>
    <t>CGNA</t>
  </si>
  <si>
    <t>CGNE</t>
  </si>
  <si>
    <t>CGNH</t>
  </si>
  <si>
    <t>CGNHU</t>
  </si>
  <si>
    <t>CGNIP</t>
  </si>
  <si>
    <t>CGNN</t>
  </si>
  <si>
    <t>CGNR</t>
  </si>
  <si>
    <t>CGNRT</t>
  </si>
  <si>
    <t>CGNT9</t>
  </si>
  <si>
    <t>DRSA</t>
  </si>
  <si>
    <t>DRSC</t>
  </si>
  <si>
    <t>DRSD</t>
  </si>
  <si>
    <t>DRSE</t>
  </si>
  <si>
    <t>DRSF</t>
  </si>
  <si>
    <t>DRSG</t>
  </si>
  <si>
    <t>DRSK</t>
  </si>
  <si>
    <t>DRSL</t>
  </si>
  <si>
    <t>DRSO</t>
  </si>
  <si>
    <t>DRST</t>
  </si>
  <si>
    <t>DTMA</t>
  </si>
  <si>
    <t>DUSA</t>
  </si>
  <si>
    <t>DUSC</t>
  </si>
  <si>
    <t>DUSE</t>
  </si>
  <si>
    <t>ERFA</t>
  </si>
  <si>
    <t>ERFC</t>
  </si>
  <si>
    <t>ERFD</t>
  </si>
  <si>
    <t>ERFE</t>
  </si>
  <si>
    <t>ERFF</t>
  </si>
  <si>
    <t>ERFG</t>
  </si>
  <si>
    <t>ERFJ</t>
  </si>
  <si>
    <t>ERFK</t>
  </si>
  <si>
    <t>ERFL</t>
  </si>
  <si>
    <t>ESSA</t>
  </si>
  <si>
    <t>ESSC</t>
  </si>
  <si>
    <t>ESSD</t>
  </si>
  <si>
    <t>ESSE</t>
  </si>
  <si>
    <t>ESSF</t>
  </si>
  <si>
    <t>EUMA</t>
  </si>
  <si>
    <t>EUMC</t>
  </si>
  <si>
    <t>FKBA</t>
  </si>
  <si>
    <t>FMOA</t>
  </si>
  <si>
    <t>FMON</t>
  </si>
  <si>
    <t>FRAA</t>
  </si>
  <si>
    <t>FRAB</t>
  </si>
  <si>
    <t>FRFA</t>
  </si>
  <si>
    <t>FRFC</t>
  </si>
  <si>
    <t>FRZA</t>
  </si>
  <si>
    <t>FRZC</t>
  </si>
  <si>
    <t>GWWA</t>
  </si>
  <si>
    <t>GWWC</t>
  </si>
  <si>
    <t>HAJA</t>
  </si>
  <si>
    <t>HAJD</t>
  </si>
  <si>
    <t>HAJE</t>
  </si>
  <si>
    <t>HAJF</t>
  </si>
  <si>
    <t>HAJK</t>
  </si>
  <si>
    <t>HAJL</t>
  </si>
  <si>
    <t>HAJM</t>
  </si>
  <si>
    <t>HAJO</t>
  </si>
  <si>
    <t>HAJT</t>
  </si>
  <si>
    <t>HAMA</t>
  </si>
  <si>
    <t>HGLA</t>
  </si>
  <si>
    <t>IDVI</t>
  </si>
  <si>
    <t>KELA</t>
  </si>
  <si>
    <t>KSFC</t>
  </si>
  <si>
    <t>KSFD</t>
  </si>
  <si>
    <t>KSFE</t>
  </si>
  <si>
    <t>KSFF</t>
  </si>
  <si>
    <t>KSFT</t>
  </si>
  <si>
    <t>LBCA</t>
  </si>
  <si>
    <t>LBCN</t>
  </si>
  <si>
    <t>LEJA</t>
  </si>
  <si>
    <t>LEJC</t>
  </si>
  <si>
    <t>LEJD</t>
  </si>
  <si>
    <t>LEJE</t>
  </si>
  <si>
    <t>LEJF</t>
  </si>
  <si>
    <t>LEJG</t>
  </si>
  <si>
    <t>LEJH</t>
  </si>
  <si>
    <t>LEJK</t>
  </si>
  <si>
    <t>LEJT</t>
  </si>
  <si>
    <t>LHAA</t>
  </si>
  <si>
    <t>MGLA</t>
  </si>
  <si>
    <t>MHGA</t>
  </si>
  <si>
    <t>MIGA</t>
  </si>
  <si>
    <t>MIGN</t>
  </si>
  <si>
    <t>MUCA</t>
  </si>
  <si>
    <t>MUCB</t>
  </si>
  <si>
    <t>MUCN</t>
  </si>
  <si>
    <t>NUEA</t>
  </si>
  <si>
    <t>NUEC</t>
  </si>
  <si>
    <t>NUED</t>
  </si>
  <si>
    <t>NUEE</t>
  </si>
  <si>
    <t>NUEF</t>
  </si>
  <si>
    <t>NUEG</t>
  </si>
  <si>
    <t>NUEJ</t>
  </si>
  <si>
    <t>NUEK</t>
  </si>
  <si>
    <t>NUEN</t>
  </si>
  <si>
    <t>NUET</t>
  </si>
  <si>
    <t>OBFA</t>
  </si>
  <si>
    <t>OBFC</t>
  </si>
  <si>
    <t>OBFD</t>
  </si>
  <si>
    <t>OBFE</t>
  </si>
  <si>
    <t>OBFF</t>
  </si>
  <si>
    <t>OBFK</t>
  </si>
  <si>
    <t>OBFL</t>
  </si>
  <si>
    <t>OBFN</t>
  </si>
  <si>
    <t>OBFT</t>
  </si>
  <si>
    <t>PADA</t>
  </si>
  <si>
    <t>PADN</t>
  </si>
  <si>
    <t>QEFA</t>
  </si>
  <si>
    <t>QEFF</t>
  </si>
  <si>
    <t>QFBA</t>
  </si>
  <si>
    <t>QFBC</t>
  </si>
  <si>
    <t>QFBD</t>
  </si>
  <si>
    <t>QFBE</t>
  </si>
  <si>
    <t>QFBF</t>
  </si>
  <si>
    <t>QFBG</t>
  </si>
  <si>
    <t>QFBJ</t>
  </si>
  <si>
    <t>QFBK</t>
  </si>
  <si>
    <t>QFBN</t>
  </si>
  <si>
    <t>QFBT</t>
  </si>
  <si>
    <t>QKAA</t>
  </si>
  <si>
    <t>QKAN</t>
  </si>
  <si>
    <t>QKUA</t>
  </si>
  <si>
    <t>QKZA</t>
  </si>
  <si>
    <t>QMZC</t>
  </si>
  <si>
    <t>QOEB</t>
  </si>
  <si>
    <t>QOXA</t>
  </si>
  <si>
    <t>QOXC</t>
  </si>
  <si>
    <t>QOXE</t>
  </si>
  <si>
    <t>QOXK</t>
  </si>
  <si>
    <t>QRBA</t>
  </si>
  <si>
    <t>QRBC</t>
  </si>
  <si>
    <t>QRBE</t>
  </si>
  <si>
    <t>QTKA</t>
  </si>
  <si>
    <t>QULA</t>
  </si>
  <si>
    <t>QWCA</t>
  </si>
  <si>
    <t>QWUA</t>
  </si>
  <si>
    <t>SCNA</t>
  </si>
  <si>
    <t>SCNC</t>
  </si>
  <si>
    <t>SCND</t>
  </si>
  <si>
    <t>SCNE</t>
  </si>
  <si>
    <t>SCNF</t>
  </si>
  <si>
    <t>SCNN</t>
  </si>
  <si>
    <t>SCNT8</t>
  </si>
  <si>
    <t>SGEA</t>
  </si>
  <si>
    <t>SGEC</t>
  </si>
  <si>
    <t>SGEF</t>
  </si>
  <si>
    <t>SGEG</t>
  </si>
  <si>
    <t>SGEH</t>
  </si>
  <si>
    <t>SGEJ</t>
  </si>
  <si>
    <t>SGEN</t>
  </si>
  <si>
    <t>SGET</t>
  </si>
  <si>
    <t>SGET8</t>
  </si>
  <si>
    <t>STRA</t>
  </si>
  <si>
    <t>STRN</t>
  </si>
  <si>
    <t>SXFR</t>
  </si>
  <si>
    <t>THFA</t>
  </si>
  <si>
    <t>THFC</t>
  </si>
  <si>
    <t>THFM</t>
  </si>
  <si>
    <t>THFN</t>
  </si>
  <si>
    <t>TXLC</t>
  </si>
  <si>
    <t>TXLD</t>
  </si>
  <si>
    <t>TXLE</t>
  </si>
  <si>
    <t>TXLF</t>
  </si>
  <si>
    <t>TXLG</t>
  </si>
  <si>
    <t>TXLH</t>
  </si>
  <si>
    <t>TXLI</t>
  </si>
  <si>
    <t>TXLJ</t>
  </si>
  <si>
    <t>TXLK</t>
  </si>
  <si>
    <t>TXLM</t>
  </si>
  <si>
    <t>TXLN</t>
  </si>
  <si>
    <t>TXLO</t>
  </si>
  <si>
    <t>TXLP</t>
  </si>
  <si>
    <t>TXLQ</t>
  </si>
  <si>
    <t>TXLR</t>
  </si>
  <si>
    <t>TXLT</t>
  </si>
  <si>
    <t>TXLU</t>
  </si>
  <si>
    <t>UPFA</t>
  </si>
  <si>
    <t>UWPA</t>
  </si>
  <si>
    <t>WIEA</t>
  </si>
  <si>
    <t>WIEC</t>
  </si>
  <si>
    <t>WIED</t>
  </si>
  <si>
    <t>WIEE</t>
  </si>
  <si>
    <t>WIEF</t>
  </si>
  <si>
    <t>WIEK</t>
  </si>
  <si>
    <t>WIET</t>
  </si>
  <si>
    <t>XXPA</t>
  </si>
  <si>
    <t>XXPF</t>
  </si>
  <si>
    <t>ZASA</t>
  </si>
  <si>
    <t>ZASC</t>
  </si>
  <si>
    <t>ZASD</t>
  </si>
  <si>
    <t>ZASE</t>
  </si>
  <si>
    <t>ZASJ</t>
  </si>
  <si>
    <t>ZASL</t>
  </si>
  <si>
    <t>ZAUA</t>
  </si>
  <si>
    <t>ZAXA</t>
  </si>
  <si>
    <t>ZAXC</t>
  </si>
  <si>
    <t>ZAXD</t>
  </si>
  <si>
    <t>ZBDA</t>
  </si>
  <si>
    <t>ZBZA</t>
  </si>
  <si>
    <t>ZCAA</t>
  </si>
  <si>
    <t>ZCBE</t>
  </si>
  <si>
    <t>ZCEA</t>
  </si>
  <si>
    <t>ZCIA</t>
  </si>
  <si>
    <t>ZCIC</t>
  </si>
  <si>
    <t>ZCIE</t>
  </si>
  <si>
    <t>ZEBA</t>
  </si>
  <si>
    <t>ZEDA</t>
  </si>
  <si>
    <t>ZEDN</t>
  </si>
  <si>
    <t>ZEIA</t>
  </si>
  <si>
    <t>ZETA</t>
  </si>
  <si>
    <t>ZEWA</t>
  </si>
  <si>
    <t>ZEWN</t>
  </si>
  <si>
    <t>ZEZA</t>
  </si>
  <si>
    <t>ZEZC</t>
  </si>
  <si>
    <t>ZGAC</t>
  </si>
  <si>
    <t>ZMBA</t>
  </si>
  <si>
    <t>ZMGA</t>
  </si>
  <si>
    <t>ZNBA</t>
  </si>
  <si>
    <t>ZNBN</t>
  </si>
  <si>
    <t>ZNJA</t>
  </si>
  <si>
    <t>ZNJC</t>
  </si>
  <si>
    <t>ZNJN</t>
  </si>
  <si>
    <t>ZNSA</t>
  </si>
  <si>
    <t>ZNVA</t>
  </si>
  <si>
    <t>ZNVN</t>
  </si>
  <si>
    <t>ZODA</t>
  </si>
  <si>
    <t>ZODF</t>
  </si>
  <si>
    <t>ZOHA</t>
  </si>
  <si>
    <t>ZOKF</t>
  </si>
  <si>
    <t>ZOQA</t>
  </si>
  <si>
    <t>ZOQD</t>
  </si>
  <si>
    <t>ZOQK</t>
  </si>
  <si>
    <t>ZOQN</t>
  </si>
  <si>
    <t>ZOUA</t>
  </si>
  <si>
    <t>ZPDA</t>
  </si>
  <si>
    <t>ZPDN</t>
  </si>
  <si>
    <t>ZPMA</t>
  </si>
  <si>
    <t>ZPPA</t>
  </si>
  <si>
    <t>ZPPC</t>
  </si>
  <si>
    <t>ZPQA</t>
  </si>
  <si>
    <t>ZPQC</t>
  </si>
  <si>
    <t>ZPRD</t>
  </si>
  <si>
    <t>ZPRF</t>
  </si>
  <si>
    <t>ZPWA</t>
  </si>
  <si>
    <t>ZQCA</t>
  </si>
  <si>
    <t>ZQCC</t>
  </si>
  <si>
    <t>ZQCD</t>
  </si>
  <si>
    <t>ZQCE</t>
  </si>
  <si>
    <t>ZQCF</t>
  </si>
  <si>
    <t>ZQCG</t>
  </si>
  <si>
    <t>ZQCN</t>
  </si>
  <si>
    <t>ZQCT</t>
  </si>
  <si>
    <t>ZQFA</t>
  </si>
  <si>
    <t>ZQHA</t>
  </si>
  <si>
    <t>ZQHT</t>
  </si>
  <si>
    <t>ZQIA</t>
  </si>
  <si>
    <t>ZQPA</t>
  </si>
  <si>
    <t>ZQPC</t>
  </si>
  <si>
    <t>ZQPD</t>
  </si>
  <si>
    <t>ZQPE</t>
  </si>
  <si>
    <t>ZQPF</t>
  </si>
  <si>
    <t>ZQPG</t>
  </si>
  <si>
    <t>ZQPL</t>
  </si>
  <si>
    <t>ZQPN</t>
  </si>
  <si>
    <t>ZQPT</t>
  </si>
  <si>
    <t>ZQQA</t>
  </si>
  <si>
    <t>ZQQC</t>
  </si>
  <si>
    <t>ZQQM</t>
  </si>
  <si>
    <t>ZRBA</t>
  </si>
  <si>
    <t>ZRBC</t>
  </si>
  <si>
    <t>ZVMA</t>
  </si>
  <si>
    <t>ZVRA</t>
  </si>
  <si>
    <t>DRXA</t>
  </si>
  <si>
    <t>DUIA</t>
  </si>
  <si>
    <t>QGC</t>
  </si>
  <si>
    <t>KRLA</t>
  </si>
  <si>
    <t>ACRMB</t>
  </si>
  <si>
    <t>ANZCY</t>
  </si>
  <si>
    <t>APKDA</t>
  </si>
  <si>
    <t>CHAA</t>
  </si>
  <si>
    <t>CHAAB</t>
  </si>
  <si>
    <t>CHAB</t>
  </si>
  <si>
    <t>CHAK</t>
  </si>
  <si>
    <t>CHAKI</t>
  </si>
  <si>
    <t>CHAKK</t>
  </si>
  <si>
    <t>CHAR</t>
  </si>
  <si>
    <t>CHATG</t>
  </si>
  <si>
    <t>CHAUP</t>
  </si>
  <si>
    <t>DNNA</t>
  </si>
  <si>
    <t>DNNAB</t>
  </si>
  <si>
    <t>DNNEB</t>
  </si>
  <si>
    <t>DNNFA</t>
  </si>
  <si>
    <t>DNNFC</t>
  </si>
  <si>
    <t>DNNHB</t>
  </si>
  <si>
    <t>DNNLA</t>
  </si>
  <si>
    <t>DNNLB</t>
  </si>
  <si>
    <t>MMIA</t>
  </si>
  <si>
    <t>QCHTQ</t>
  </si>
  <si>
    <t>QECHQ</t>
  </si>
  <si>
    <t>VWMA</t>
  </si>
  <si>
    <t>AIUFK</t>
  </si>
  <si>
    <t>AXZZY</t>
  </si>
  <si>
    <t>ECHTG</t>
  </si>
  <si>
    <t>RU46W</t>
  </si>
  <si>
    <t>CHCRT</t>
  </si>
  <si>
    <t>AHBCR</t>
  </si>
  <si>
    <t>AKEFU</t>
  </si>
  <si>
    <t>AKXKN</t>
  </si>
  <si>
    <t>AMMPM</t>
  </si>
  <si>
    <t>AMPZP</t>
  </si>
  <si>
    <t>BDAWU</t>
  </si>
  <si>
    <t>CHASG</t>
  </si>
  <si>
    <t>CHSA</t>
  </si>
  <si>
    <t>CHSBC</t>
  </si>
  <si>
    <t>CHSK</t>
  </si>
  <si>
    <t>CHSKI</t>
  </si>
  <si>
    <t>CHSKJ</t>
  </si>
  <si>
    <t>CHSKK</t>
  </si>
  <si>
    <t>CHSKN</t>
  </si>
  <si>
    <t>CHSKO</t>
  </si>
  <si>
    <t>CHSLC</t>
  </si>
  <si>
    <t>CHSLE</t>
  </si>
  <si>
    <t>CHSR</t>
  </si>
  <si>
    <t>CHSUP</t>
  </si>
  <si>
    <t>QCHSQ</t>
  </si>
  <si>
    <t>RBWA</t>
  </si>
  <si>
    <t>AHRCJ</t>
  </si>
  <si>
    <t>AHSSY</t>
  </si>
  <si>
    <t>AMVUT</t>
  </si>
  <si>
    <t>BRIT8</t>
  </si>
  <si>
    <t>CIAT7</t>
  </si>
  <si>
    <t>FOGT8</t>
  </si>
  <si>
    <t>IVTT8</t>
  </si>
  <si>
    <t>PXBA</t>
  </si>
  <si>
    <t>QCST8</t>
  </si>
  <si>
    <t>QPRA</t>
  </si>
  <si>
    <t>QSRT8</t>
  </si>
  <si>
    <t>ROMT8</t>
  </si>
  <si>
    <t>TART8</t>
  </si>
  <si>
    <t>AQ1T8</t>
  </si>
  <si>
    <t>IBTA</t>
  </si>
  <si>
    <t>NA1T8</t>
  </si>
  <si>
    <t>NC3T8</t>
  </si>
  <si>
    <t>NSYA</t>
  </si>
  <si>
    <t>PE3T8</t>
  </si>
  <si>
    <t>QAOA</t>
  </si>
  <si>
    <t>QGOA</t>
  </si>
  <si>
    <t>RMZT8</t>
  </si>
  <si>
    <t>ZJJA</t>
  </si>
  <si>
    <t>ALOA</t>
  </si>
  <si>
    <t>CEDAG</t>
  </si>
  <si>
    <t>CIDA</t>
  </si>
  <si>
    <t>CIDK</t>
  </si>
  <si>
    <t>CIDKF</t>
  </si>
  <si>
    <t>CIDKK</t>
  </si>
  <si>
    <t>CIDKL</t>
  </si>
  <si>
    <t>CIDR</t>
  </si>
  <si>
    <t>CIDUP</t>
  </si>
  <si>
    <t>DBQA</t>
  </si>
  <si>
    <t>DBQAC</t>
  </si>
  <si>
    <t>DUBUG</t>
  </si>
  <si>
    <t>IOWA</t>
  </si>
  <si>
    <t>MLIA</t>
  </si>
  <si>
    <t>MLIK</t>
  </si>
  <si>
    <t>MLIKK</t>
  </si>
  <si>
    <t>MPZA</t>
  </si>
  <si>
    <t>PROA</t>
  </si>
  <si>
    <t>QOTTQ</t>
  </si>
  <si>
    <t>QRKIQ</t>
  </si>
  <si>
    <t>QWATQ</t>
  </si>
  <si>
    <t>SVTFR</t>
  </si>
  <si>
    <t>VDAA7</t>
  </si>
  <si>
    <t>VEXHU</t>
  </si>
  <si>
    <t>WATLG</t>
  </si>
  <si>
    <t>OTTUG</t>
  </si>
  <si>
    <t>PDCC1</t>
  </si>
  <si>
    <t>QCEDQ</t>
  </si>
  <si>
    <t>QDBQQ</t>
  </si>
  <si>
    <t>RKISG</t>
  </si>
  <si>
    <t>SWPZD</t>
  </si>
  <si>
    <t>SWWP1</t>
  </si>
  <si>
    <t>U38B3</t>
  </si>
  <si>
    <t>U4298</t>
  </si>
  <si>
    <t>U484E</t>
  </si>
  <si>
    <t>U4I45</t>
  </si>
  <si>
    <t>U5391</t>
  </si>
  <si>
    <t>U5R88</t>
  </si>
  <si>
    <t>U5UDA</t>
  </si>
  <si>
    <t>U6T7M</t>
  </si>
  <si>
    <t>U7CDJ</t>
  </si>
  <si>
    <t>U7P7N</t>
  </si>
  <si>
    <t>VB2YE</t>
  </si>
  <si>
    <t>VB93S</t>
  </si>
  <si>
    <t>VD7NH</t>
  </si>
  <si>
    <t>VDRFY</t>
  </si>
  <si>
    <t>CKGIP</t>
  </si>
  <si>
    <t>CKYT8</t>
  </si>
  <si>
    <t>KSIA</t>
  </si>
  <si>
    <t>SBIA</t>
  </si>
  <si>
    <t>ASHA</t>
  </si>
  <si>
    <t>BJJA</t>
  </si>
  <si>
    <t>BKLA</t>
  </si>
  <si>
    <t>BKLKA</t>
  </si>
  <si>
    <t>BKLKK</t>
  </si>
  <si>
    <t>CAKA</t>
  </si>
  <si>
    <t>CAKAD</t>
  </si>
  <si>
    <t>CAKK</t>
  </si>
  <si>
    <t>CAKKI</t>
  </si>
  <si>
    <t>CAKKK</t>
  </si>
  <si>
    <t>CAKKO</t>
  </si>
  <si>
    <t>CGFK</t>
  </si>
  <si>
    <t>CLEA</t>
  </si>
  <si>
    <t>CLEDB</t>
  </si>
  <si>
    <t>CLEDO</t>
  </si>
  <si>
    <t>CLEK</t>
  </si>
  <si>
    <t>CLEKI</t>
  </si>
  <si>
    <t>CLEKK</t>
  </si>
  <si>
    <t>CLER</t>
  </si>
  <si>
    <t>CLERT</t>
  </si>
  <si>
    <t>CLEUP</t>
  </si>
  <si>
    <t>CLEVG</t>
  </si>
  <si>
    <t>ERIA</t>
  </si>
  <si>
    <t>ERIEG</t>
  </si>
  <si>
    <t>ERIK</t>
  </si>
  <si>
    <t>HBSA</t>
  </si>
  <si>
    <t>LNNA</t>
  </si>
  <si>
    <t>LNNAA</t>
  </si>
  <si>
    <t>LNNK</t>
  </si>
  <si>
    <t>LNNKI</t>
  </si>
  <si>
    <t>LNNKK</t>
  </si>
  <si>
    <t>LNNKN</t>
  </si>
  <si>
    <t>LNNKO</t>
  </si>
  <si>
    <t>MANSG</t>
  </si>
  <si>
    <t>MFDA</t>
  </si>
  <si>
    <t>PHDA</t>
  </si>
  <si>
    <t>PHDBC</t>
  </si>
  <si>
    <t>PHDBE</t>
  </si>
  <si>
    <t>PHDK</t>
  </si>
  <si>
    <t>QCLEQ</t>
  </si>
  <si>
    <t>QECLQ</t>
  </si>
  <si>
    <t>QERIQ</t>
  </si>
  <si>
    <t>QMNSQ</t>
  </si>
  <si>
    <t>QNCAQ</t>
  </si>
  <si>
    <t>QRIFQ</t>
  </si>
  <si>
    <t>SKYA</t>
  </si>
  <si>
    <t>SKYK</t>
  </si>
  <si>
    <t>SKYKK</t>
  </si>
  <si>
    <t>UF6Z4</t>
  </si>
  <si>
    <t>UJK1S</t>
  </si>
  <si>
    <t>ECLEG</t>
  </si>
  <si>
    <t>NCANG</t>
  </si>
  <si>
    <t>RIFDG</t>
  </si>
  <si>
    <t>T3V4B</t>
  </si>
  <si>
    <t>T5J8J</t>
  </si>
  <si>
    <t>T98PE</t>
  </si>
  <si>
    <t>T9SZA</t>
  </si>
  <si>
    <t>T9TMF</t>
  </si>
  <si>
    <t>UB656</t>
  </si>
  <si>
    <t>UCIYR</t>
  </si>
  <si>
    <t>UCNEM</t>
  </si>
  <si>
    <t>UCZFH</t>
  </si>
  <si>
    <t>UE2C1</t>
  </si>
  <si>
    <t>UEBET</t>
  </si>
  <si>
    <t>UER1P</t>
  </si>
  <si>
    <t>UEVHE</t>
  </si>
  <si>
    <t>UH395</t>
  </si>
  <si>
    <t>UH5M5</t>
  </si>
  <si>
    <t>UHNEF</t>
  </si>
  <si>
    <t>UIS77</t>
  </si>
  <si>
    <t>UIUCA</t>
  </si>
  <si>
    <t>UJ14R</t>
  </si>
  <si>
    <t>UJ2FM</t>
  </si>
  <si>
    <t>UKAFX</t>
  </si>
  <si>
    <t>UKCP7</t>
  </si>
  <si>
    <t>UKX81</t>
  </si>
  <si>
    <t>UMWJW</t>
  </si>
  <si>
    <t>UNM2X</t>
  </si>
  <si>
    <t>UNRAD</t>
  </si>
  <si>
    <t>URU5R</t>
  </si>
  <si>
    <t>US488</t>
  </si>
  <si>
    <t>USBP4</t>
  </si>
  <si>
    <t>USV6B</t>
  </si>
  <si>
    <t>UT5MR</t>
  </si>
  <si>
    <t>UTFD2</t>
  </si>
  <si>
    <t>V8CS4</t>
  </si>
  <si>
    <t>CLJT8</t>
  </si>
  <si>
    <t>TGMT8</t>
  </si>
  <si>
    <t>ABKFP</t>
  </si>
  <si>
    <t>AKBEB</t>
  </si>
  <si>
    <t>APEWF</t>
  </si>
  <si>
    <t>APHYH</t>
  </si>
  <si>
    <t>AUIFX</t>
  </si>
  <si>
    <t>AYSSM</t>
  </si>
  <si>
    <t>AZBFC</t>
  </si>
  <si>
    <t>BCCNH</t>
  </si>
  <si>
    <t>BDSYH</t>
  </si>
  <si>
    <t>BFMJV</t>
  </si>
  <si>
    <t>BHXPD</t>
  </si>
  <si>
    <t>BHXYT</t>
  </si>
  <si>
    <t>BIFBB</t>
  </si>
  <si>
    <t>BKCNZ</t>
  </si>
  <si>
    <t>BKPHC</t>
  </si>
  <si>
    <t>BNRNH</t>
  </si>
  <si>
    <t>BNUCB</t>
  </si>
  <si>
    <t>BNYNW</t>
  </si>
  <si>
    <t>BPDDY</t>
  </si>
  <si>
    <t>BRHKX</t>
  </si>
  <si>
    <t>CHALG</t>
  </si>
  <si>
    <t>CLTR</t>
  </si>
  <si>
    <t>CLTRT</t>
  </si>
  <si>
    <t>CLTUP</t>
  </si>
  <si>
    <t>FTMLG</t>
  </si>
  <si>
    <t>FXTN</t>
  </si>
  <si>
    <t>HFFA</t>
  </si>
  <si>
    <t>HICKG</t>
  </si>
  <si>
    <t>HKYA</t>
  </si>
  <si>
    <t>HKYK</t>
  </si>
  <si>
    <t>HKYKI</t>
  </si>
  <si>
    <t>IKBA</t>
  </si>
  <si>
    <t>MEOA</t>
  </si>
  <si>
    <t>MEOK</t>
  </si>
  <si>
    <t>MRNA</t>
  </si>
  <si>
    <t>MRNLB</t>
  </si>
  <si>
    <t>PNVA</t>
  </si>
  <si>
    <t>PNVAA</t>
  </si>
  <si>
    <t>PNVAB</t>
  </si>
  <si>
    <t>PNVAE</t>
  </si>
  <si>
    <t>PNVAF</t>
  </si>
  <si>
    <t>PNVAH</t>
  </si>
  <si>
    <t>PNVK</t>
  </si>
  <si>
    <t>PNVKD</t>
  </si>
  <si>
    <t>PNVKE</t>
  </si>
  <si>
    <t>PNVKF</t>
  </si>
  <si>
    <t>PNVKI</t>
  </si>
  <si>
    <t>PNVKJ</t>
  </si>
  <si>
    <t>PNVKK</t>
  </si>
  <si>
    <t>PNVKL</t>
  </si>
  <si>
    <t>PNVKN</t>
  </si>
  <si>
    <t>PNVKO</t>
  </si>
  <si>
    <t>PNVKS</t>
  </si>
  <si>
    <t>PNVKX</t>
  </si>
  <si>
    <t>PNVLK</t>
  </si>
  <si>
    <t>PNVLR</t>
  </si>
  <si>
    <t>QCHLQ</t>
  </si>
  <si>
    <t>QCONQ</t>
  </si>
  <si>
    <t>QFMLQ</t>
  </si>
  <si>
    <t>QHICQ</t>
  </si>
  <si>
    <t>QWGA</t>
  </si>
  <si>
    <t>QWGAB</t>
  </si>
  <si>
    <t>QWGAS</t>
  </si>
  <si>
    <t>QWGK</t>
  </si>
  <si>
    <t>QWGKK</t>
  </si>
  <si>
    <t>QWGKN</t>
  </si>
  <si>
    <t>QWGKO</t>
  </si>
  <si>
    <t>SRWA</t>
  </si>
  <si>
    <t>SRWEC</t>
  </si>
  <si>
    <t>SRWK</t>
  </si>
  <si>
    <t>SRWKI</t>
  </si>
  <si>
    <t>SRWKK</t>
  </si>
  <si>
    <t>SRWKN</t>
  </si>
  <si>
    <t>SRWKO</t>
  </si>
  <si>
    <t>WFAA</t>
  </si>
  <si>
    <t>AEWPI</t>
  </si>
  <si>
    <t>AUWFT</t>
  </si>
  <si>
    <t>AXNNU</t>
  </si>
  <si>
    <t>AXYAS</t>
  </si>
  <si>
    <t>BCJSK</t>
  </si>
  <si>
    <t>BKEZF</t>
  </si>
  <si>
    <t>BNKYC</t>
  </si>
  <si>
    <t>CONCG</t>
  </si>
  <si>
    <t>CMBA</t>
  </si>
  <si>
    <t>CMBI</t>
  </si>
  <si>
    <t>CMBT8</t>
  </si>
  <si>
    <t>CMBV</t>
  </si>
  <si>
    <t>HRIA</t>
  </si>
  <si>
    <t>KT9T8</t>
  </si>
  <si>
    <t>TRRA</t>
  </si>
  <si>
    <t>TTWA</t>
  </si>
  <si>
    <t>AHUA</t>
  </si>
  <si>
    <t>CAST8</t>
  </si>
  <si>
    <t>RBAT8</t>
  </si>
  <si>
    <t>TNGT8</t>
  </si>
  <si>
    <t>ESUA</t>
  </si>
  <si>
    <t>MEKA</t>
  </si>
  <si>
    <t>MR8T8</t>
  </si>
  <si>
    <t>RRBA</t>
  </si>
  <si>
    <t>COOT8</t>
  </si>
  <si>
    <t>AHCW6</t>
  </si>
  <si>
    <t>AJYC2</t>
  </si>
  <si>
    <t>ALAMG</t>
  </si>
  <si>
    <t>ANFA3</t>
  </si>
  <si>
    <t>AVXEH</t>
  </si>
  <si>
    <t>BAUUU</t>
  </si>
  <si>
    <t>BMI23</t>
  </si>
  <si>
    <t>BNVAG</t>
  </si>
  <si>
    <t>BVBKK</t>
  </si>
  <si>
    <t>BVXN3</t>
  </si>
  <si>
    <t>CHV3M</t>
  </si>
  <si>
    <t>COSA</t>
  </si>
  <si>
    <t>COSAM</t>
  </si>
  <si>
    <t>COSK</t>
  </si>
  <si>
    <t>COSKE</t>
  </si>
  <si>
    <t>COSKF</t>
  </si>
  <si>
    <t>COSKI</t>
  </si>
  <si>
    <t>COSKJ</t>
  </si>
  <si>
    <t>COSKK</t>
  </si>
  <si>
    <t>COSKN</t>
  </si>
  <si>
    <t>COSKO</t>
  </si>
  <si>
    <t>COSKS</t>
  </si>
  <si>
    <t>COSR</t>
  </si>
  <si>
    <t>COSUP</t>
  </si>
  <si>
    <t>DAQA</t>
  </si>
  <si>
    <t>MAUA</t>
  </si>
  <si>
    <t>PUBA</t>
  </si>
  <si>
    <t>QCSPQ</t>
  </si>
  <si>
    <t>QPBLQ</t>
  </si>
  <si>
    <t>A38V7</t>
  </si>
  <si>
    <t>AA49Y</t>
  </si>
  <si>
    <t>AC8JR</t>
  </si>
  <si>
    <t>ACBN6</t>
  </si>
  <si>
    <t>AE48E</t>
  </si>
  <si>
    <t>AU9N2</t>
  </si>
  <si>
    <t>AW1S7</t>
  </si>
  <si>
    <t>AW2K3</t>
  </si>
  <si>
    <t>AW6P5</t>
  </si>
  <si>
    <t>AY96D</t>
  </si>
  <si>
    <t>BCZ2T</t>
  </si>
  <si>
    <t>BK829</t>
  </si>
  <si>
    <t>BS1MI</t>
  </si>
  <si>
    <t>CSPRG</t>
  </si>
  <si>
    <t>PBLOG</t>
  </si>
  <si>
    <t>AALB</t>
  </si>
  <si>
    <t>AALRT</t>
  </si>
  <si>
    <t>BLLB</t>
  </si>
  <si>
    <t>CNLA</t>
  </si>
  <si>
    <t>CPHA</t>
  </si>
  <si>
    <t>CPHB</t>
  </si>
  <si>
    <t>CPHC</t>
  </si>
  <si>
    <t>CPHI</t>
  </si>
  <si>
    <t>CPHRT</t>
  </si>
  <si>
    <t>CPHTG</t>
  </si>
  <si>
    <t>CPHV</t>
  </si>
  <si>
    <t>FAEA</t>
  </si>
  <si>
    <t>GOHV</t>
  </si>
  <si>
    <t>LDKA</t>
  </si>
  <si>
    <t>LDKIP</t>
  </si>
  <si>
    <t>ODEA</t>
  </si>
  <si>
    <t>ODEB</t>
  </si>
  <si>
    <t>ODEC</t>
  </si>
  <si>
    <t>ODERT</t>
  </si>
  <si>
    <t>SFJA</t>
  </si>
  <si>
    <t>BFFA</t>
  </si>
  <si>
    <t>CASPG</t>
  </si>
  <si>
    <t>CPRA</t>
  </si>
  <si>
    <t>CPRK</t>
  </si>
  <si>
    <t>CPRR</t>
  </si>
  <si>
    <t>FD27N</t>
  </si>
  <si>
    <t>FIHSN</t>
  </si>
  <si>
    <t>GCCA</t>
  </si>
  <si>
    <t>GLTEG</t>
  </si>
  <si>
    <t>I474S</t>
  </si>
  <si>
    <t>POYA</t>
  </si>
  <si>
    <t>RIVTG</t>
  </si>
  <si>
    <t>RIWA</t>
  </si>
  <si>
    <t>RKSA</t>
  </si>
  <si>
    <t>ROSPG</t>
  </si>
  <si>
    <t>SBSA</t>
  </si>
  <si>
    <t>SHRA</t>
  </si>
  <si>
    <t>SHRDG</t>
  </si>
  <si>
    <t>CODYG</t>
  </si>
  <si>
    <t>FHCYM</t>
  </si>
  <si>
    <t>HDN</t>
  </si>
  <si>
    <t>JDBPZ</t>
  </si>
  <si>
    <t>NN9UB</t>
  </si>
  <si>
    <t>VYDA</t>
  </si>
  <si>
    <t>CT1T8</t>
  </si>
  <si>
    <t>QMET8</t>
  </si>
  <si>
    <t>REGT8</t>
  </si>
  <si>
    <t>BQYA</t>
  </si>
  <si>
    <t>IAET8</t>
  </si>
  <si>
    <t>PM4T8</t>
  </si>
  <si>
    <t>CGD</t>
  </si>
  <si>
    <t>AUAT8</t>
  </si>
  <si>
    <t>BONT8</t>
  </si>
  <si>
    <t>CURT8</t>
  </si>
  <si>
    <t>EUXT8</t>
  </si>
  <si>
    <t>SABT8</t>
  </si>
  <si>
    <t>CDSAB</t>
  </si>
  <si>
    <t>CINCG</t>
  </si>
  <si>
    <t>CVGA</t>
  </si>
  <si>
    <t>CVGC1</t>
  </si>
  <si>
    <t>CVGK</t>
  </si>
  <si>
    <t>CVGKD</t>
  </si>
  <si>
    <t>CVGKE</t>
  </si>
  <si>
    <t>CVGKF</t>
  </si>
  <si>
    <t>CVGKK</t>
  </si>
  <si>
    <t>CVGKN</t>
  </si>
  <si>
    <t>CVGKO</t>
  </si>
  <si>
    <t>CVGKS</t>
  </si>
  <si>
    <t>CVGKX</t>
  </si>
  <si>
    <t>CVGR</t>
  </si>
  <si>
    <t>CVGRT</t>
  </si>
  <si>
    <t>CVGSC</t>
  </si>
  <si>
    <t>CVGUP</t>
  </si>
  <si>
    <t>FFTA</t>
  </si>
  <si>
    <t>FFTAH</t>
  </si>
  <si>
    <t>FFTK</t>
  </si>
  <si>
    <t>LUKA</t>
  </si>
  <si>
    <t>LUKAA</t>
  </si>
  <si>
    <t>LUKK</t>
  </si>
  <si>
    <t>LUKKI</t>
  </si>
  <si>
    <t>LUKKK</t>
  </si>
  <si>
    <t>NOKLG</t>
  </si>
  <si>
    <t>OXDA</t>
  </si>
  <si>
    <t>OXDAB</t>
  </si>
  <si>
    <t>OXDK</t>
  </si>
  <si>
    <t>OXDKI</t>
  </si>
  <si>
    <t>OXDKK</t>
  </si>
  <si>
    <t>OXDKN</t>
  </si>
  <si>
    <t>OXDKO</t>
  </si>
  <si>
    <t>OXDKS</t>
  </si>
  <si>
    <t>PDJA</t>
  </si>
  <si>
    <t>QNCIQ</t>
  </si>
  <si>
    <t>REFA</t>
  </si>
  <si>
    <t>U2HDE</t>
  </si>
  <si>
    <t>U97N1</t>
  </si>
  <si>
    <t>UWPBE</t>
  </si>
  <si>
    <t>VAB28</t>
  </si>
  <si>
    <t>VCEBN</t>
  </si>
  <si>
    <t>VHEBI</t>
  </si>
  <si>
    <t>DNCA</t>
  </si>
  <si>
    <t>NCING</t>
  </si>
  <si>
    <t>QCINQ</t>
  </si>
  <si>
    <t>QNKLQ</t>
  </si>
  <si>
    <t>U22E5</t>
  </si>
  <si>
    <t>U2WCD</t>
  </si>
  <si>
    <t>U4TYI</t>
  </si>
  <si>
    <t>U4XAH</t>
  </si>
  <si>
    <t>U8NCF</t>
  </si>
  <si>
    <t>UW4NR</t>
  </si>
  <si>
    <t>UW7FM</t>
  </si>
  <si>
    <t>UWUWM</t>
  </si>
  <si>
    <t>UYJ4C</t>
  </si>
  <si>
    <t>UYS8D</t>
  </si>
  <si>
    <t>UYVPD</t>
  </si>
  <si>
    <t>UZJJ3</t>
  </si>
  <si>
    <t>VF162</t>
  </si>
  <si>
    <t>CGPA</t>
  </si>
  <si>
    <t>CGPT8</t>
  </si>
  <si>
    <t>DACA</t>
  </si>
  <si>
    <t>DACT8</t>
  </si>
  <si>
    <t>ZYLA</t>
  </si>
  <si>
    <t>BZLA</t>
  </si>
  <si>
    <t>DART8</t>
  </si>
  <si>
    <t>ARKT8</t>
  </si>
  <si>
    <t>TGTA</t>
  </si>
  <si>
    <t>ACOA</t>
  </si>
  <si>
    <t>AOHA</t>
  </si>
  <si>
    <t>DAYA</t>
  </si>
  <si>
    <t>DAYC4</t>
  </si>
  <si>
    <t>DAYK</t>
  </si>
  <si>
    <t>DAYKI</t>
  </si>
  <si>
    <t>DAYKK</t>
  </si>
  <si>
    <t>DAYR</t>
  </si>
  <si>
    <t>DAYRT</t>
  </si>
  <si>
    <t>DAYSC</t>
  </si>
  <si>
    <t>DAYTG</t>
  </si>
  <si>
    <t>DAYUP</t>
  </si>
  <si>
    <t>MWOA</t>
  </si>
  <si>
    <t>MWOAA</t>
  </si>
  <si>
    <t>MWOK</t>
  </si>
  <si>
    <t>MWOKN</t>
  </si>
  <si>
    <t>MWOLA</t>
  </si>
  <si>
    <t>QDAYQ</t>
  </si>
  <si>
    <t>QSDAQ</t>
  </si>
  <si>
    <t>RIDA</t>
  </si>
  <si>
    <t>RIDB</t>
  </si>
  <si>
    <t>SDAYG</t>
  </si>
  <si>
    <t>SGHK</t>
  </si>
  <si>
    <t>U976N</t>
  </si>
  <si>
    <t>VABAA</t>
  </si>
  <si>
    <t>VHEPK</t>
  </si>
  <si>
    <t>VI24U</t>
  </si>
  <si>
    <t>OCCRC</t>
  </si>
  <si>
    <t>U638V</t>
  </si>
  <si>
    <t>U7DBZ</t>
  </si>
  <si>
    <t>U95AW</t>
  </si>
  <si>
    <t>U9EBX</t>
  </si>
  <si>
    <t>U9JC2</t>
  </si>
  <si>
    <t>U9Z4B</t>
  </si>
  <si>
    <t>VBF57</t>
  </si>
  <si>
    <t>VBNPK</t>
  </si>
  <si>
    <t>VFJBE</t>
  </si>
  <si>
    <t>VFT1I</t>
  </si>
  <si>
    <t>VFZMR</t>
  </si>
  <si>
    <t>VHF4F</t>
  </si>
  <si>
    <t>VI34B</t>
  </si>
  <si>
    <t>VKJAC</t>
  </si>
  <si>
    <t>ABMA</t>
  </si>
  <si>
    <t>ABMJG</t>
  </si>
  <si>
    <t>ABMKE</t>
  </si>
  <si>
    <t>ABMKR</t>
  </si>
  <si>
    <t>ABMKS</t>
  </si>
  <si>
    <t>ABMMH</t>
  </si>
  <si>
    <t>ABMMM</t>
  </si>
  <si>
    <t>ABMPL</t>
  </si>
  <si>
    <t>ABMPN</t>
  </si>
  <si>
    <t>ABMPX</t>
  </si>
  <si>
    <t>ABMSD</t>
  </si>
  <si>
    <t>ABMSO</t>
  </si>
  <si>
    <t>ABMX</t>
  </si>
  <si>
    <t>AGRA</t>
  </si>
  <si>
    <t>AGRAD</t>
  </si>
  <si>
    <t>AGRAL</t>
  </si>
  <si>
    <t>AGRFR</t>
  </si>
  <si>
    <t>AGRT8</t>
  </si>
  <si>
    <t>AGRX</t>
  </si>
  <si>
    <t>AIPA</t>
  </si>
  <si>
    <t>ATQA</t>
  </si>
  <si>
    <t>ATQGD</t>
  </si>
  <si>
    <t>ATQX</t>
  </si>
  <si>
    <t>BBIA</t>
  </si>
  <si>
    <t>BBIAD</t>
  </si>
  <si>
    <t>BBIAJ</t>
  </si>
  <si>
    <t>BBIBL</t>
  </si>
  <si>
    <t>BBICD</t>
  </si>
  <si>
    <t>BBICG</t>
  </si>
  <si>
    <t>BBICT</t>
  </si>
  <si>
    <t>BBISM</t>
  </si>
  <si>
    <t>BBIX</t>
  </si>
  <si>
    <t>BHJA</t>
  </si>
  <si>
    <t>BUPA</t>
  </si>
  <si>
    <t>BUPX</t>
  </si>
  <si>
    <t>CCUA</t>
  </si>
  <si>
    <t>CCUAH</t>
  </si>
  <si>
    <t>CCUAT</t>
  </si>
  <si>
    <t>CCUBD</t>
  </si>
  <si>
    <t>CCUDG</t>
  </si>
  <si>
    <t>CCUDH</t>
  </si>
  <si>
    <t>CCUEX</t>
  </si>
  <si>
    <t>CCUHO</t>
  </si>
  <si>
    <t>CCUJP</t>
  </si>
  <si>
    <t>CCUMT</t>
  </si>
  <si>
    <t>CCUND</t>
  </si>
  <si>
    <t>CCUNK</t>
  </si>
  <si>
    <t>CCUNW</t>
  </si>
  <si>
    <t>CCUPS</t>
  </si>
  <si>
    <t>CCUSB</t>
  </si>
  <si>
    <t>CCUSD</t>
  </si>
  <si>
    <t>CCUSG</t>
  </si>
  <si>
    <t>CCUSK</t>
  </si>
  <si>
    <t>CCUSL</t>
  </si>
  <si>
    <t>CCUSM</t>
  </si>
  <si>
    <t>CCUTL</t>
  </si>
  <si>
    <t>CCUX</t>
  </si>
  <si>
    <t>CDPA</t>
  </si>
  <si>
    <t>CP1T8</t>
  </si>
  <si>
    <t>DAEA</t>
  </si>
  <si>
    <t>DAEBG</t>
  </si>
  <si>
    <t>DAEFR</t>
  </si>
  <si>
    <t>DAEIN</t>
  </si>
  <si>
    <t>DAEX</t>
  </si>
  <si>
    <t>DBDA</t>
  </si>
  <si>
    <t>DBDBK</t>
  </si>
  <si>
    <t>DBDGR</t>
  </si>
  <si>
    <t>DBDX</t>
  </si>
  <si>
    <t>DEDA</t>
  </si>
  <si>
    <t>DEDAT</t>
  </si>
  <si>
    <t>DEDDH</t>
  </si>
  <si>
    <t>DEDRD</t>
  </si>
  <si>
    <t>DEDRP</t>
  </si>
  <si>
    <t>DEDSH</t>
  </si>
  <si>
    <t>DEDT8</t>
  </si>
  <si>
    <t>DEDX</t>
  </si>
  <si>
    <t>DELA</t>
  </si>
  <si>
    <t>DELAB</t>
  </si>
  <si>
    <t>DELAD</t>
  </si>
  <si>
    <t>DELAJ</t>
  </si>
  <si>
    <t>DELAL</t>
  </si>
  <si>
    <t>DELAN</t>
  </si>
  <si>
    <t>DELAZ</t>
  </si>
  <si>
    <t>DELB</t>
  </si>
  <si>
    <t>DELBA</t>
  </si>
  <si>
    <t>DELBW</t>
  </si>
  <si>
    <t>DELBY</t>
  </si>
  <si>
    <t>DELCP</t>
  </si>
  <si>
    <t>DELH</t>
  </si>
  <si>
    <t>DELHD</t>
  </si>
  <si>
    <t>DELHL</t>
  </si>
  <si>
    <t>DELHP</t>
  </si>
  <si>
    <t>DELHR</t>
  </si>
  <si>
    <t>DELI</t>
  </si>
  <si>
    <t>DELIA</t>
  </si>
  <si>
    <t>DELIC</t>
  </si>
  <si>
    <t>DELIM</t>
  </si>
  <si>
    <t>DELIO</t>
  </si>
  <si>
    <t>DELIP</t>
  </si>
  <si>
    <t>DELJN</t>
  </si>
  <si>
    <t>DELKB</t>
  </si>
  <si>
    <t>DELKE</t>
  </si>
  <si>
    <t>DELKG</t>
  </si>
  <si>
    <t>DELKL</t>
  </si>
  <si>
    <t>DELKR</t>
  </si>
  <si>
    <t>DELMA</t>
  </si>
  <si>
    <t>DELMB</t>
  </si>
  <si>
    <t>DELME</t>
  </si>
  <si>
    <t>DELMK</t>
  </si>
  <si>
    <t>DELMN</t>
  </si>
  <si>
    <t>DELMR</t>
  </si>
  <si>
    <t>DELMY</t>
  </si>
  <si>
    <t>DELNJ</t>
  </si>
  <si>
    <t>DELPN</t>
  </si>
  <si>
    <t>DELPP</t>
  </si>
  <si>
    <t>DELRD</t>
  </si>
  <si>
    <t>DELRH</t>
  </si>
  <si>
    <t>DELRM</t>
  </si>
  <si>
    <t>DELRT</t>
  </si>
  <si>
    <t>DELRU</t>
  </si>
  <si>
    <t>DELRW</t>
  </si>
  <si>
    <t>DELSA</t>
  </si>
  <si>
    <t>DELSE</t>
  </si>
  <si>
    <t>DELSN</t>
  </si>
  <si>
    <t>DELT8</t>
  </si>
  <si>
    <t>DELV</t>
  </si>
  <si>
    <t>DELX</t>
  </si>
  <si>
    <t>GAUA</t>
  </si>
  <si>
    <t>GAUAD</t>
  </si>
  <si>
    <t>GAUAL</t>
  </si>
  <si>
    <t>GAUAP</t>
  </si>
  <si>
    <t>GAUDB</t>
  </si>
  <si>
    <t>GAUDM</t>
  </si>
  <si>
    <t>GAUGW</t>
  </si>
  <si>
    <t>GAUIM</t>
  </si>
  <si>
    <t>GAUJH</t>
  </si>
  <si>
    <t>GAUML</t>
  </si>
  <si>
    <t>GAUNG</t>
  </si>
  <si>
    <t>GAUNL</t>
  </si>
  <si>
    <t>GAUPB</t>
  </si>
  <si>
    <t>GAUSB</t>
  </si>
  <si>
    <t>GAUSH</t>
  </si>
  <si>
    <t>GAUTS</t>
  </si>
  <si>
    <t>GAUTZ</t>
  </si>
  <si>
    <t>GAUX</t>
  </si>
  <si>
    <t>GOPA</t>
  </si>
  <si>
    <t>GOPAT</t>
  </si>
  <si>
    <t>GOPSB</t>
  </si>
  <si>
    <t>GOPX</t>
  </si>
  <si>
    <t>GUXA</t>
  </si>
  <si>
    <t>GUXBD</t>
  </si>
  <si>
    <t>GUXBN</t>
  </si>
  <si>
    <t>GUXBP</t>
  </si>
  <si>
    <t>GUXIN</t>
  </si>
  <si>
    <t>GUXKA</t>
  </si>
  <si>
    <t>GUXKO</t>
  </si>
  <si>
    <t>GUXMN</t>
  </si>
  <si>
    <t>GUXX</t>
  </si>
  <si>
    <t>HSSA</t>
  </si>
  <si>
    <t>HSSX</t>
  </si>
  <si>
    <t>IXAA</t>
  </si>
  <si>
    <t>IXAX</t>
  </si>
  <si>
    <t>IXCA</t>
  </si>
  <si>
    <t>IXCAT</t>
  </si>
  <si>
    <t>IXCBA</t>
  </si>
  <si>
    <t>IXCBD</t>
  </si>
  <si>
    <t>IXCBP</t>
  </si>
  <si>
    <t>IXCIN</t>
  </si>
  <si>
    <t>IXCML</t>
  </si>
  <si>
    <t>IXCPK</t>
  </si>
  <si>
    <t>IXCPW</t>
  </si>
  <si>
    <t>IXCT8</t>
  </si>
  <si>
    <t>IXCX</t>
  </si>
  <si>
    <t>IXCZP</t>
  </si>
  <si>
    <t>IXJA</t>
  </si>
  <si>
    <t>IXJAT</t>
  </si>
  <si>
    <t>IXJX</t>
  </si>
  <si>
    <t>IXRA</t>
  </si>
  <si>
    <t>IXRAD</t>
  </si>
  <si>
    <t>IXRX</t>
  </si>
  <si>
    <t>IXSA</t>
  </si>
  <si>
    <t>IXSX</t>
  </si>
  <si>
    <t>IXWA</t>
  </si>
  <si>
    <t>IXWAD</t>
  </si>
  <si>
    <t>IXWX</t>
  </si>
  <si>
    <t>JAIA</t>
  </si>
  <si>
    <t>JAIAL</t>
  </si>
  <si>
    <t>JAIBK</t>
  </si>
  <si>
    <t>JAIIN</t>
  </si>
  <si>
    <t>JAIIP</t>
  </si>
  <si>
    <t>JAIKN</t>
  </si>
  <si>
    <t>JAIT8</t>
  </si>
  <si>
    <t>JAIWH</t>
  </si>
  <si>
    <t>JAIX</t>
  </si>
  <si>
    <t>JDHA</t>
  </si>
  <si>
    <t>JDHBL</t>
  </si>
  <si>
    <t>JDHT8</t>
  </si>
  <si>
    <t>JDHX</t>
  </si>
  <si>
    <t>JRHA</t>
  </si>
  <si>
    <t>JRHHP</t>
  </si>
  <si>
    <t>JRHKA</t>
  </si>
  <si>
    <t>JRHN</t>
  </si>
  <si>
    <t>JRHPG</t>
  </si>
  <si>
    <t>JRHX</t>
  </si>
  <si>
    <t>KNUA</t>
  </si>
  <si>
    <t>KNUAD</t>
  </si>
  <si>
    <t>KNUAT</t>
  </si>
  <si>
    <t>KNUIN</t>
  </si>
  <si>
    <t>KNUT8</t>
  </si>
  <si>
    <t>KNUX</t>
  </si>
  <si>
    <t>KTUA</t>
  </si>
  <si>
    <t>KTUX</t>
  </si>
  <si>
    <t>LDAA</t>
  </si>
  <si>
    <t>LKOA</t>
  </si>
  <si>
    <t>LKOAD</t>
  </si>
  <si>
    <t>LKOAT</t>
  </si>
  <si>
    <t>LKOFZ</t>
  </si>
  <si>
    <t>LKOJP</t>
  </si>
  <si>
    <t>LKOX</t>
  </si>
  <si>
    <t>LUHA</t>
  </si>
  <si>
    <t>LUHAD</t>
  </si>
  <si>
    <t>LUHMG</t>
  </si>
  <si>
    <t>LUHT8</t>
  </si>
  <si>
    <t>LUHX</t>
  </si>
  <si>
    <t>MZAA</t>
  </si>
  <si>
    <t>NDCA</t>
  </si>
  <si>
    <t>NDCAD</t>
  </si>
  <si>
    <t>NDCGR</t>
  </si>
  <si>
    <t>NDCIN</t>
  </si>
  <si>
    <t>NDCX</t>
  </si>
  <si>
    <t>PATA</t>
  </si>
  <si>
    <t>PATAD</t>
  </si>
  <si>
    <t>PATBG</t>
  </si>
  <si>
    <t>PATGY</t>
  </si>
  <si>
    <t>PATMN</t>
  </si>
  <si>
    <t>PATMT</t>
  </si>
  <si>
    <t>PATMZ</t>
  </si>
  <si>
    <t>PATX</t>
  </si>
  <si>
    <t>QJCA</t>
  </si>
  <si>
    <t>QNFT8</t>
  </si>
  <si>
    <t>RPRBH</t>
  </si>
  <si>
    <t>RRKA</t>
  </si>
  <si>
    <t>RRKX</t>
  </si>
  <si>
    <t>SLVA</t>
  </si>
  <si>
    <t>SLVX</t>
  </si>
  <si>
    <t>SXRA</t>
  </si>
  <si>
    <t>UDRA</t>
  </si>
  <si>
    <t>UDRT8</t>
  </si>
  <si>
    <t>UDRX</t>
  </si>
  <si>
    <t>VNSA</t>
  </si>
  <si>
    <t>VNSBD</t>
  </si>
  <si>
    <t>VNSBM</t>
  </si>
  <si>
    <t>VNSBT</t>
  </si>
  <si>
    <t>VNSJU</t>
  </si>
  <si>
    <t>VNST8</t>
  </si>
  <si>
    <t>VNSX</t>
  </si>
  <si>
    <t>AJLA</t>
  </si>
  <si>
    <t>COHA</t>
  </si>
  <si>
    <t>DAIA</t>
  </si>
  <si>
    <t>DE8T8</t>
  </si>
  <si>
    <t>DHMA</t>
  </si>
  <si>
    <t>DIBA</t>
  </si>
  <si>
    <t>DIUA</t>
  </si>
  <si>
    <t>DMUA</t>
  </si>
  <si>
    <t>GT2T8</t>
  </si>
  <si>
    <t>JSAA</t>
  </si>
  <si>
    <t>NA7T8</t>
  </si>
  <si>
    <t>NI5T8</t>
  </si>
  <si>
    <t>NVYA</t>
  </si>
  <si>
    <t>OK1T8</t>
  </si>
  <si>
    <t>PABA</t>
  </si>
  <si>
    <t>PUTA</t>
  </si>
  <si>
    <t>REWA</t>
  </si>
  <si>
    <t>RGHA</t>
  </si>
  <si>
    <t>SSEA</t>
  </si>
  <si>
    <t>ZERA</t>
  </si>
  <si>
    <t>APAA</t>
  </si>
  <si>
    <t>APAAB</t>
  </si>
  <si>
    <t>APAAC</t>
  </si>
  <si>
    <t>APAAD</t>
  </si>
  <si>
    <t>APAK</t>
  </si>
  <si>
    <t>APAKC</t>
  </si>
  <si>
    <t>APAKD</t>
  </si>
  <si>
    <t>APAKE</t>
  </si>
  <si>
    <t>APAKF</t>
  </si>
  <si>
    <t>APAKI</t>
  </si>
  <si>
    <t>APAKK</t>
  </si>
  <si>
    <t>APAKN</t>
  </si>
  <si>
    <t>APAKO</t>
  </si>
  <si>
    <t>APAKS</t>
  </si>
  <si>
    <t>APAKX</t>
  </si>
  <si>
    <t>APAWA</t>
  </si>
  <si>
    <t>APAWF</t>
  </si>
  <si>
    <t>APAWG</t>
  </si>
  <si>
    <t>APAWJ</t>
  </si>
  <si>
    <t>APAWN</t>
  </si>
  <si>
    <t>BAR9J</t>
  </si>
  <si>
    <t>BJCA</t>
  </si>
  <si>
    <t>BJCAJ</t>
  </si>
  <si>
    <t>BJCAK</t>
  </si>
  <si>
    <t>BJCAL</t>
  </si>
  <si>
    <t>BJCK</t>
  </si>
  <si>
    <t>BJCKK</t>
  </si>
  <si>
    <t>BJCKN</t>
  </si>
  <si>
    <t>BJCKS</t>
  </si>
  <si>
    <t>BJCLF</t>
  </si>
  <si>
    <t>BJCWE</t>
  </si>
  <si>
    <t>BJCWF</t>
  </si>
  <si>
    <t>BJCWL</t>
  </si>
  <si>
    <t>BJCWM</t>
  </si>
  <si>
    <t>BJCWN</t>
  </si>
  <si>
    <t>BJCWT</t>
  </si>
  <si>
    <t>BKFK</t>
  </si>
  <si>
    <t>BKFKI</t>
  </si>
  <si>
    <t>BKFKK</t>
  </si>
  <si>
    <t>BKFKN</t>
  </si>
  <si>
    <t>BLCAB</t>
  </si>
  <si>
    <t>BLCAH</t>
  </si>
  <si>
    <t>BLDRG</t>
  </si>
  <si>
    <t>BUZZX</t>
  </si>
  <si>
    <t>CHEYG</t>
  </si>
  <si>
    <t>COBYG</t>
  </si>
  <si>
    <t>CRVNU</t>
  </si>
  <si>
    <t>CYSA</t>
  </si>
  <si>
    <t>CYSAM</t>
  </si>
  <si>
    <t>CYSK</t>
  </si>
  <si>
    <t>CYSLB</t>
  </si>
  <si>
    <t>DAR8Z</t>
  </si>
  <si>
    <t>DENA</t>
  </si>
  <si>
    <t>DENAG</t>
  </si>
  <si>
    <t>DENK</t>
  </si>
  <si>
    <t>DENKD</t>
  </si>
  <si>
    <t>DENKI</t>
  </si>
  <si>
    <t>DENKK</t>
  </si>
  <si>
    <t>DENKN</t>
  </si>
  <si>
    <t>DENLG</t>
  </si>
  <si>
    <t>DENR</t>
  </si>
  <si>
    <t>DENRT</t>
  </si>
  <si>
    <t>DENUP</t>
  </si>
  <si>
    <t>DENWA</t>
  </si>
  <si>
    <t>DENWB</t>
  </si>
  <si>
    <t>DENWC</t>
  </si>
  <si>
    <t>DENWD</t>
  </si>
  <si>
    <t>DENX1</t>
  </si>
  <si>
    <t>DNMKE</t>
  </si>
  <si>
    <t>DNMYD</t>
  </si>
  <si>
    <t>EGEA</t>
  </si>
  <si>
    <t>EGEK</t>
  </si>
  <si>
    <t>EMNUX</t>
  </si>
  <si>
    <t>F4IJK</t>
  </si>
  <si>
    <t>FNLA</t>
  </si>
  <si>
    <t>FNLK</t>
  </si>
  <si>
    <t>FNLKF</t>
  </si>
  <si>
    <t>FNLKI</t>
  </si>
  <si>
    <t>FNLKK</t>
  </si>
  <si>
    <t>FNLKO</t>
  </si>
  <si>
    <t>FNLKS</t>
  </si>
  <si>
    <t>FNLLA</t>
  </si>
  <si>
    <t>FOLA</t>
  </si>
  <si>
    <t>FTCA</t>
  </si>
  <si>
    <t>FTCK</t>
  </si>
  <si>
    <t>FTCKI</t>
  </si>
  <si>
    <t>FTCKK</t>
  </si>
  <si>
    <t>FTCKO</t>
  </si>
  <si>
    <t>FTCKS</t>
  </si>
  <si>
    <t>FTCOA</t>
  </si>
  <si>
    <t>FTCOG</t>
  </si>
  <si>
    <t>FTMOG</t>
  </si>
  <si>
    <t>GXYA</t>
  </si>
  <si>
    <t>GXYAB</t>
  </si>
  <si>
    <t>GXYAE</t>
  </si>
  <si>
    <t>GXYK</t>
  </si>
  <si>
    <t>H2VSV</t>
  </si>
  <si>
    <t>HHRV5</t>
  </si>
  <si>
    <t>HIYV7</t>
  </si>
  <si>
    <t>HNXA</t>
  </si>
  <si>
    <t>HNXK</t>
  </si>
  <si>
    <t>HZB7C</t>
  </si>
  <si>
    <t>LJBA</t>
  </si>
  <si>
    <t>OTBA</t>
  </si>
  <si>
    <t>QBFA</t>
  </si>
  <si>
    <t>QBLDQ</t>
  </si>
  <si>
    <t>QCHEQ</t>
  </si>
  <si>
    <t>QDENQ</t>
  </si>
  <si>
    <t>QFMOQ</t>
  </si>
  <si>
    <t>QFTCQ</t>
  </si>
  <si>
    <t>STKA</t>
  </si>
  <si>
    <t>TADA</t>
  </si>
  <si>
    <t>TADK</t>
  </si>
  <si>
    <t>TADKK</t>
  </si>
  <si>
    <t>TADKO</t>
  </si>
  <si>
    <t>TEXA</t>
  </si>
  <si>
    <t>TEXK</t>
  </si>
  <si>
    <t>TEXKK</t>
  </si>
  <si>
    <t>TEXKO</t>
  </si>
  <si>
    <t>TEXKS</t>
  </si>
  <si>
    <t>WHHA</t>
  </si>
  <si>
    <t>WHHK</t>
  </si>
  <si>
    <t>WHHKI</t>
  </si>
  <si>
    <t>WHHKJ</t>
  </si>
  <si>
    <t>WHHKK</t>
  </si>
  <si>
    <t>WHHKN</t>
  </si>
  <si>
    <t>WHHKO</t>
  </si>
  <si>
    <t>XXXJ</t>
  </si>
  <si>
    <t>XXXU</t>
  </si>
  <si>
    <t>XXXX</t>
  </si>
  <si>
    <t>A1KBV</t>
  </si>
  <si>
    <t>AR4H8</t>
  </si>
  <si>
    <t>C2IBC</t>
  </si>
  <si>
    <t>C9AK2</t>
  </si>
  <si>
    <t>CX4T4</t>
  </si>
  <si>
    <t>D3UKN</t>
  </si>
  <si>
    <t>D9CCU</t>
  </si>
  <si>
    <t>D9YC5</t>
  </si>
  <si>
    <t>DB64V</t>
  </si>
  <si>
    <t>DFI8C</t>
  </si>
  <si>
    <t>DHK5I</t>
  </si>
  <si>
    <t>DHZF6</t>
  </si>
  <si>
    <t>DKA6U</t>
  </si>
  <si>
    <t>DVC2D</t>
  </si>
  <si>
    <t>E891E</t>
  </si>
  <si>
    <t>EKN22</t>
  </si>
  <si>
    <t>ENGLG</t>
  </si>
  <si>
    <t>F2SDY</t>
  </si>
  <si>
    <t>FAFJS</t>
  </si>
  <si>
    <t>FCZ5J</t>
  </si>
  <si>
    <t>FD7ES</t>
  </si>
  <si>
    <t>FT17N</t>
  </si>
  <si>
    <t>H4WUK</t>
  </si>
  <si>
    <t>HBJCM</t>
  </si>
  <si>
    <t>HNPAV</t>
  </si>
  <si>
    <t>HZIMR</t>
  </si>
  <si>
    <t>I6DA1</t>
  </si>
  <si>
    <t>IYIBI</t>
  </si>
  <si>
    <t>KREMG</t>
  </si>
  <si>
    <t>LAAA</t>
  </si>
  <si>
    <t>NI6WY</t>
  </si>
  <si>
    <t>QDNLQ</t>
  </si>
  <si>
    <t>SCOTG</t>
  </si>
  <si>
    <t>UO3T8</t>
  </si>
  <si>
    <t>AACG1</t>
  </si>
  <si>
    <t>ADSA</t>
  </si>
  <si>
    <t>ADSK</t>
  </si>
  <si>
    <t>ADSKC</t>
  </si>
  <si>
    <t>ADSKD</t>
  </si>
  <si>
    <t>ADSKE</t>
  </si>
  <si>
    <t>ADSKF</t>
  </si>
  <si>
    <t>ADSKI</t>
  </si>
  <si>
    <t>ADSKJ</t>
  </si>
  <si>
    <t>ADSKK</t>
  </si>
  <si>
    <t>ADSKN</t>
  </si>
  <si>
    <t>ADSKO</t>
  </si>
  <si>
    <t>ADSKS</t>
  </si>
  <si>
    <t>ADSKX</t>
  </si>
  <si>
    <t>AFWS1</t>
  </si>
  <si>
    <t>ALCO1</t>
  </si>
  <si>
    <t>ALLE1</t>
  </si>
  <si>
    <t>AVIA1</t>
  </si>
  <si>
    <t>BBBC2</t>
  </si>
  <si>
    <t>BMWC1</t>
  </si>
  <si>
    <t>BPPA</t>
  </si>
  <si>
    <t>BRNG1</t>
  </si>
  <si>
    <t>BRRSM</t>
  </si>
  <si>
    <t>BSADN</t>
  </si>
  <si>
    <t>BSBES</t>
  </si>
  <si>
    <t>BSDDV</t>
  </si>
  <si>
    <t>BSDDZ</t>
  </si>
  <si>
    <t>BSENR</t>
  </si>
  <si>
    <t>BSEZF</t>
  </si>
  <si>
    <t>BSHFH</t>
  </si>
  <si>
    <t>BSHPE</t>
  </si>
  <si>
    <t>BSHYB</t>
  </si>
  <si>
    <t>BSIKY</t>
  </si>
  <si>
    <t>BSINK</t>
  </si>
  <si>
    <t>BSIYX</t>
  </si>
  <si>
    <t>BSJWU</t>
  </si>
  <si>
    <t>BSKHW</t>
  </si>
  <si>
    <t>BSKJF</t>
  </si>
  <si>
    <t>BSMAY</t>
  </si>
  <si>
    <t>BSMUX</t>
  </si>
  <si>
    <t>BSNCK</t>
  </si>
  <si>
    <t>BSNWA</t>
  </si>
  <si>
    <t>BSNWJ</t>
  </si>
  <si>
    <t>BSRAN</t>
  </si>
  <si>
    <t>BSTMR</t>
  </si>
  <si>
    <t>BSXBP</t>
  </si>
  <si>
    <t>BSXHW</t>
  </si>
  <si>
    <t>BSZDT</t>
  </si>
  <si>
    <t>BSZJW</t>
  </si>
  <si>
    <t>BSZPX</t>
  </si>
  <si>
    <t>BSZYK</t>
  </si>
  <si>
    <t>BTAMJ</t>
  </si>
  <si>
    <t>BTCHN</t>
  </si>
  <si>
    <t>BTDKN</t>
  </si>
  <si>
    <t>BTEAR</t>
  </si>
  <si>
    <t>BTFAS</t>
  </si>
  <si>
    <t>BTFNR</t>
  </si>
  <si>
    <t>BTFPP</t>
  </si>
  <si>
    <t>BTHUN</t>
  </si>
  <si>
    <t>BTHZK</t>
  </si>
  <si>
    <t>BTIBU</t>
  </si>
  <si>
    <t>BTIEX</t>
  </si>
  <si>
    <t>BTJNI</t>
  </si>
  <si>
    <t>BTNAB</t>
  </si>
  <si>
    <t>BTNUM</t>
  </si>
  <si>
    <t>BTRDR</t>
  </si>
  <si>
    <t>BTSES</t>
  </si>
  <si>
    <t>BTSKW</t>
  </si>
  <si>
    <t>BTSPT</t>
  </si>
  <si>
    <t>BTTAY</t>
  </si>
  <si>
    <t>BTUNH</t>
  </si>
  <si>
    <t>BTWJU</t>
  </si>
  <si>
    <t>BTWMM</t>
  </si>
  <si>
    <t>BTZDE</t>
  </si>
  <si>
    <t>BTZFK</t>
  </si>
  <si>
    <t>BUABK</t>
  </si>
  <si>
    <t>BUAWP</t>
  </si>
  <si>
    <t>BUCJA</t>
  </si>
  <si>
    <t>BUCMZ</t>
  </si>
  <si>
    <t>BUCWX</t>
  </si>
  <si>
    <t>BUEFE</t>
  </si>
  <si>
    <t>BUFAH</t>
  </si>
  <si>
    <t>BUHFS</t>
  </si>
  <si>
    <t>BUIEN</t>
  </si>
  <si>
    <t>BUISZ</t>
  </si>
  <si>
    <t>BUJPS</t>
  </si>
  <si>
    <t>BUPMW</t>
  </si>
  <si>
    <t>BURHJ</t>
  </si>
  <si>
    <t>BUWCA</t>
  </si>
  <si>
    <t>BUWDH</t>
  </si>
  <si>
    <t>BUWUR</t>
  </si>
  <si>
    <t>BUXKS</t>
  </si>
  <si>
    <t>BUZYW</t>
  </si>
  <si>
    <t>BVCSX</t>
  </si>
  <si>
    <t>BVEJK</t>
  </si>
  <si>
    <t>BVFDS</t>
  </si>
  <si>
    <t>BVIJJ</t>
  </si>
  <si>
    <t>BVIKJ</t>
  </si>
  <si>
    <t>BVRFU</t>
  </si>
  <si>
    <t>BVRNI</t>
  </si>
  <si>
    <t>BVSFK</t>
  </si>
  <si>
    <t>BVUBU</t>
  </si>
  <si>
    <t>BVUUJ</t>
  </si>
  <si>
    <t>BVVDY</t>
  </si>
  <si>
    <t>BVWPC</t>
  </si>
  <si>
    <t>BVXPK</t>
  </si>
  <si>
    <t>BVZBC</t>
  </si>
  <si>
    <t>BWCAF</t>
  </si>
  <si>
    <t>BWCHI</t>
  </si>
  <si>
    <t>BWFSJ</t>
  </si>
  <si>
    <t>BWFWV</t>
  </si>
  <si>
    <t>BWJKM</t>
  </si>
  <si>
    <t>BWJNN</t>
  </si>
  <si>
    <t>BWJYP</t>
  </si>
  <si>
    <t>BWRJI</t>
  </si>
  <si>
    <t>BWRZK</t>
  </si>
  <si>
    <t>BWZHV</t>
  </si>
  <si>
    <t>BXBUM</t>
  </si>
  <si>
    <t>BXECS</t>
  </si>
  <si>
    <t>BXEFK</t>
  </si>
  <si>
    <t>BXFFU</t>
  </si>
  <si>
    <t>BXIHS</t>
  </si>
  <si>
    <t>BXPUT</t>
  </si>
  <si>
    <t>BXPZZ</t>
  </si>
  <si>
    <t>BXRKZ</t>
  </si>
  <si>
    <t>BXRZD</t>
  </si>
  <si>
    <t>BXWJZ</t>
  </si>
  <si>
    <t>BXZKT</t>
  </si>
  <si>
    <t>BXZMI</t>
  </si>
  <si>
    <t>BYIHS</t>
  </si>
  <si>
    <t>BYKPP</t>
  </si>
  <si>
    <t>BYTJE</t>
  </si>
  <si>
    <t>BZENS</t>
  </si>
  <si>
    <t>BZVBB</t>
  </si>
  <si>
    <t>BZVCB</t>
  </si>
  <si>
    <t>CARE1</t>
  </si>
  <si>
    <t>CCST1</t>
  </si>
  <si>
    <t>CHAR1</t>
  </si>
  <si>
    <t>CHAS1</t>
  </si>
  <si>
    <t>CKRWB</t>
  </si>
  <si>
    <t>CKRZU</t>
  </si>
  <si>
    <t>CKSAN</t>
  </si>
  <si>
    <t>CKUEP</t>
  </si>
  <si>
    <t>CKUZZ</t>
  </si>
  <si>
    <t>CKZBV</t>
  </si>
  <si>
    <t>CMAAS</t>
  </si>
  <si>
    <t>CMAHF</t>
  </si>
  <si>
    <t>CMASA</t>
  </si>
  <si>
    <t>CMBCP</t>
  </si>
  <si>
    <t>CMBFV</t>
  </si>
  <si>
    <t>CMBSV</t>
  </si>
  <si>
    <t>CMCHR</t>
  </si>
  <si>
    <t>CMCYB</t>
  </si>
  <si>
    <t>CMDWM</t>
  </si>
  <si>
    <t>CMEEH</t>
  </si>
  <si>
    <t>CMFKB</t>
  </si>
  <si>
    <t>CMFNT</t>
  </si>
  <si>
    <t>CMFUD</t>
  </si>
  <si>
    <t>CMIAV</t>
  </si>
  <si>
    <t>CMINR</t>
  </si>
  <si>
    <t>CMIPC</t>
  </si>
  <si>
    <t>CRSA</t>
  </si>
  <si>
    <t>CRSBA</t>
  </si>
  <si>
    <t>CRSK</t>
  </si>
  <si>
    <t>CRSKF</t>
  </si>
  <si>
    <t>CRSKI</t>
  </si>
  <si>
    <t>CRSKJ</t>
  </si>
  <si>
    <t>CRSKK</t>
  </si>
  <si>
    <t>CRSKN</t>
  </si>
  <si>
    <t>DALA</t>
  </si>
  <si>
    <t>DALC1</t>
  </si>
  <si>
    <t>DALK</t>
  </si>
  <si>
    <t>DALKC</t>
  </si>
  <si>
    <t>DALKF</t>
  </si>
  <si>
    <t>DALKI</t>
  </si>
  <si>
    <t>DALKJ</t>
  </si>
  <si>
    <t>DALKK</t>
  </si>
  <si>
    <t>DALKO</t>
  </si>
  <si>
    <t>DALKR</t>
  </si>
  <si>
    <t>DALKS</t>
  </si>
  <si>
    <t>DALUP</t>
  </si>
  <si>
    <t>DATA1</t>
  </si>
  <si>
    <t>DFWA</t>
  </si>
  <si>
    <t>DFWD</t>
  </si>
  <si>
    <t>DFWR</t>
  </si>
  <si>
    <t>DFWRR</t>
  </si>
  <si>
    <t>DFWRT</t>
  </si>
  <si>
    <t>DFWUP</t>
  </si>
  <si>
    <t>DNEA</t>
  </si>
  <si>
    <t>DNEK</t>
  </si>
  <si>
    <t>DNEKA</t>
  </si>
  <si>
    <t>DNEKB</t>
  </si>
  <si>
    <t>DNEKC</t>
  </si>
  <si>
    <t>DNEKD</t>
  </si>
  <si>
    <t>DNEKE</t>
  </si>
  <si>
    <t>DNEKF</t>
  </si>
  <si>
    <t>DNEKG</t>
  </si>
  <si>
    <t>DNEKH</t>
  </si>
  <si>
    <t>DNEKI</t>
  </si>
  <si>
    <t>DNEKJ</t>
  </si>
  <si>
    <t>DNEKK</t>
  </si>
  <si>
    <t>DNEKN</t>
  </si>
  <si>
    <t>DNEKO</t>
  </si>
  <si>
    <t>DNEKS</t>
  </si>
  <si>
    <t>DNEKX</t>
  </si>
  <si>
    <t>DNELA</t>
  </si>
  <si>
    <t>ETNA</t>
  </si>
  <si>
    <t>FSEA1</t>
  </si>
  <si>
    <t>FTWA</t>
  </si>
  <si>
    <t>FTWK</t>
  </si>
  <si>
    <t>FTWKK</t>
  </si>
  <si>
    <t>FTWKN</t>
  </si>
  <si>
    <t>FTWKO</t>
  </si>
  <si>
    <t>FTWKS</t>
  </si>
  <si>
    <t>FTWLG</t>
  </si>
  <si>
    <t>FTWOG</t>
  </si>
  <si>
    <t>FTWT</t>
  </si>
  <si>
    <t>FWHA</t>
  </si>
  <si>
    <t>FWHC1</t>
  </si>
  <si>
    <t>FWHK</t>
  </si>
  <si>
    <t>FWHKH</t>
  </si>
  <si>
    <t>FWHKI</t>
  </si>
  <si>
    <t>FWHKK</t>
  </si>
  <si>
    <t>FWHKO</t>
  </si>
  <si>
    <t>FXTLL</t>
  </si>
  <si>
    <t>FXTV</t>
  </si>
  <si>
    <t>GLEA</t>
  </si>
  <si>
    <t>GLEK</t>
  </si>
  <si>
    <t>GVTA</t>
  </si>
  <si>
    <t>GVTK</t>
  </si>
  <si>
    <t>GVTKF</t>
  </si>
  <si>
    <t>GVTKI</t>
  </si>
  <si>
    <t>GVTKJ</t>
  </si>
  <si>
    <t>GVTKK</t>
  </si>
  <si>
    <t>GVTKO</t>
  </si>
  <si>
    <t>GVTKS</t>
  </si>
  <si>
    <t>JMDA</t>
  </si>
  <si>
    <t>JMDK</t>
  </si>
  <si>
    <t>JMDKC</t>
  </si>
  <si>
    <t>JMDKD</t>
  </si>
  <si>
    <t>JMDKE</t>
  </si>
  <si>
    <t>JMDKF</t>
  </si>
  <si>
    <t>JMDKK</t>
  </si>
  <si>
    <t>JMDKN</t>
  </si>
  <si>
    <t>JMDKO</t>
  </si>
  <si>
    <t>JMDKP</t>
  </si>
  <si>
    <t>JMDKS</t>
  </si>
  <si>
    <t>JMDKX</t>
  </si>
  <si>
    <t>KIPA</t>
  </si>
  <si>
    <t>LDALG</t>
  </si>
  <si>
    <t>MENT1</t>
  </si>
  <si>
    <t>MERC1</t>
  </si>
  <si>
    <t>MESQG</t>
  </si>
  <si>
    <t>MLUF1</t>
  </si>
  <si>
    <t>MWLA</t>
  </si>
  <si>
    <t>MWLAA</t>
  </si>
  <si>
    <t>MWLC1</t>
  </si>
  <si>
    <t>MWLK</t>
  </si>
  <si>
    <t>MWLKA</t>
  </si>
  <si>
    <t>MWLKB</t>
  </si>
  <si>
    <t>MWLKC</t>
  </si>
  <si>
    <t>MWLKD</t>
  </si>
  <si>
    <t>MWLKE</t>
  </si>
  <si>
    <t>MWLKF</t>
  </si>
  <si>
    <t>MWLKG</t>
  </si>
  <si>
    <t>MWLKI</t>
  </si>
  <si>
    <t>MWLKK</t>
  </si>
  <si>
    <t>MWLKN</t>
  </si>
  <si>
    <t>MWLKO</t>
  </si>
  <si>
    <t>MWLKS</t>
  </si>
  <si>
    <t>MWLKX</t>
  </si>
  <si>
    <t>NKIA</t>
  </si>
  <si>
    <t>ONYA</t>
  </si>
  <si>
    <t>ONYAJ</t>
  </si>
  <si>
    <t>ONYC1</t>
  </si>
  <si>
    <t>ONYCE</t>
  </si>
  <si>
    <t>ONYK</t>
  </si>
  <si>
    <t>ONYKI</t>
  </si>
  <si>
    <t>PNXA</t>
  </si>
  <si>
    <t>PNXKO</t>
  </si>
  <si>
    <t>PROF2</t>
  </si>
  <si>
    <t>QARLQ</t>
  </si>
  <si>
    <t>QDLLQ</t>
  </si>
  <si>
    <t>QFTWQ</t>
  </si>
  <si>
    <t>QIVNQ</t>
  </si>
  <si>
    <t>QMESQ</t>
  </si>
  <si>
    <t>QNFWQ</t>
  </si>
  <si>
    <t>QSHEQ</t>
  </si>
  <si>
    <t>QWIFQ</t>
  </si>
  <si>
    <t>RBDK</t>
  </si>
  <si>
    <t>RBDKI</t>
  </si>
  <si>
    <t>RBDKK</t>
  </si>
  <si>
    <t>RBDKN</t>
  </si>
  <si>
    <t>RBDKO</t>
  </si>
  <si>
    <t>RCKA</t>
  </si>
  <si>
    <t>RENT1</t>
  </si>
  <si>
    <t>RYNN1</t>
  </si>
  <si>
    <t>SDSAA</t>
  </si>
  <si>
    <t>SHERG</t>
  </si>
  <si>
    <t>SLRA</t>
  </si>
  <si>
    <t>SPSA</t>
  </si>
  <si>
    <t>SPSK</t>
  </si>
  <si>
    <t>SPSLC</t>
  </si>
  <si>
    <t>SWIA</t>
  </si>
  <si>
    <t>SWIK</t>
  </si>
  <si>
    <t>SWIKI</t>
  </si>
  <si>
    <t>TIMB1</t>
  </si>
  <si>
    <t>TRLA</t>
  </si>
  <si>
    <t>TRLK</t>
  </si>
  <si>
    <t>TRLKK</t>
  </si>
  <si>
    <t>TRLKO</t>
  </si>
  <si>
    <t>TRLKS</t>
  </si>
  <si>
    <t>VERZ3</t>
  </si>
  <si>
    <t>VHNA</t>
  </si>
  <si>
    <t>VHNUP</t>
  </si>
  <si>
    <t>VIST1</t>
  </si>
  <si>
    <t>VOLW1</t>
  </si>
  <si>
    <t>WALG1</t>
  </si>
  <si>
    <t>ARLNG</t>
  </si>
  <si>
    <t>ATTC1</t>
  </si>
  <si>
    <t>BNPZB</t>
  </si>
  <si>
    <t>BSCJT</t>
  </si>
  <si>
    <t>BSFWY</t>
  </si>
  <si>
    <t>BSSHR</t>
  </si>
  <si>
    <t>BSUPT</t>
  </si>
  <si>
    <t>BSVMC</t>
  </si>
  <si>
    <t>BSWKE</t>
  </si>
  <si>
    <t>BTXEE</t>
  </si>
  <si>
    <t>BTYCP</t>
  </si>
  <si>
    <t>BUBMH</t>
  </si>
  <si>
    <t>BVNBZ</t>
  </si>
  <si>
    <t>BVTJY</t>
  </si>
  <si>
    <t>BWABH</t>
  </si>
  <si>
    <t>BWPWJ</t>
  </si>
  <si>
    <t>BWXAC</t>
  </si>
  <si>
    <t>BXDJM</t>
  </si>
  <si>
    <t>BYAUK</t>
  </si>
  <si>
    <t>BYDMY</t>
  </si>
  <si>
    <t>BYFBS</t>
  </si>
  <si>
    <t>BYPKN</t>
  </si>
  <si>
    <t>BYRJB</t>
  </si>
  <si>
    <t>BZUDA</t>
  </si>
  <si>
    <t>CIT01</t>
  </si>
  <si>
    <t>CKTMC</t>
  </si>
  <si>
    <t>DF4T8</t>
  </si>
  <si>
    <t>FOSS1</t>
  </si>
  <si>
    <t>GRPO1</t>
  </si>
  <si>
    <t>INGR1</t>
  </si>
  <si>
    <t>INKA</t>
  </si>
  <si>
    <t>IRVGG</t>
  </si>
  <si>
    <t>KOHL1</t>
  </si>
  <si>
    <t>MCKE1</t>
  </si>
  <si>
    <t>MOUS1</t>
  </si>
  <si>
    <t>NFTWG</t>
  </si>
  <si>
    <t>PTTA</t>
  </si>
  <si>
    <t>RSRC1</t>
  </si>
  <si>
    <t>SAMG1</t>
  </si>
  <si>
    <t>SMSC1</t>
  </si>
  <si>
    <t>SONX1</t>
  </si>
  <si>
    <t>VEST1</t>
  </si>
  <si>
    <t>WIFSG</t>
  </si>
  <si>
    <t>DATIP</t>
  </si>
  <si>
    <t>DAXA</t>
  </si>
  <si>
    <t>DDGA</t>
  </si>
  <si>
    <t>DGMA</t>
  </si>
  <si>
    <t>DGMIP</t>
  </si>
  <si>
    <t>DSNA</t>
  </si>
  <si>
    <t>DYGA</t>
  </si>
  <si>
    <t>DILT8</t>
  </si>
  <si>
    <t>DKRT8</t>
  </si>
  <si>
    <t>NBNA</t>
  </si>
  <si>
    <t>DLAT8</t>
  </si>
  <si>
    <t>DSCA</t>
  </si>
  <si>
    <t>GOUA</t>
  </si>
  <si>
    <t>DLCT8</t>
  </si>
  <si>
    <t>DOHT8</t>
  </si>
  <si>
    <t>DOMV</t>
  </si>
  <si>
    <t>DPSIP</t>
  </si>
  <si>
    <t>EMDT8</t>
  </si>
  <si>
    <t>GETT8</t>
  </si>
  <si>
    <t>GUHT8</t>
  </si>
  <si>
    <t>MOVT8</t>
  </si>
  <si>
    <t>RMAT8</t>
  </si>
  <si>
    <t>SHQA</t>
  </si>
  <si>
    <t>AMWA</t>
  </si>
  <si>
    <t>DSMA</t>
  </si>
  <si>
    <t>DSMK</t>
  </si>
  <si>
    <t>DSMKI</t>
  </si>
  <si>
    <t>DSMKK</t>
  </si>
  <si>
    <t>DSMKL</t>
  </si>
  <si>
    <t>DSMKN</t>
  </si>
  <si>
    <t>DSMKO</t>
  </si>
  <si>
    <t>DSMR</t>
  </si>
  <si>
    <t>DSMUP</t>
  </si>
  <si>
    <t>QDESQ</t>
  </si>
  <si>
    <t>QFTDQ</t>
  </si>
  <si>
    <t>SARA</t>
  </si>
  <si>
    <t>UKNA</t>
  </si>
  <si>
    <t>VI28S</t>
  </si>
  <si>
    <t>VIEA5</t>
  </si>
  <si>
    <t>VIENF</t>
  </si>
  <si>
    <t>VKWCR</t>
  </si>
  <si>
    <t>DESMG</t>
  </si>
  <si>
    <t>FTDOG</t>
  </si>
  <si>
    <t>U72WR</t>
  </si>
  <si>
    <t>U784K</t>
  </si>
  <si>
    <t>VE7YR</t>
  </si>
  <si>
    <t>VFU5Y</t>
  </si>
  <si>
    <t>VH41U</t>
  </si>
  <si>
    <t>VHUZS</t>
  </si>
  <si>
    <t>VHVN3</t>
  </si>
  <si>
    <t>VI8EC</t>
  </si>
  <si>
    <t>VJV25</t>
  </si>
  <si>
    <t>VJYF4</t>
  </si>
  <si>
    <t>VK5SD</t>
  </si>
  <si>
    <t>VKS39</t>
  </si>
  <si>
    <t>VMMWK</t>
  </si>
  <si>
    <t>VPF2K</t>
  </si>
  <si>
    <t>ANARG</t>
  </si>
  <si>
    <t>ARBA</t>
  </si>
  <si>
    <t>ARBK</t>
  </si>
  <si>
    <t>ARBKK</t>
  </si>
  <si>
    <t>ARBKO</t>
  </si>
  <si>
    <t>ARBKS</t>
  </si>
  <si>
    <t>CFAA</t>
  </si>
  <si>
    <t>DEOA</t>
  </si>
  <si>
    <t>DEOK</t>
  </si>
  <si>
    <t>DEOKF</t>
  </si>
  <si>
    <t>DEOKI</t>
  </si>
  <si>
    <t>DEOKJ</t>
  </si>
  <si>
    <t>DEOKK</t>
  </si>
  <si>
    <t>DEOKO</t>
  </si>
  <si>
    <t>DEOKS</t>
  </si>
  <si>
    <t>DETA</t>
  </si>
  <si>
    <t>DETK</t>
  </si>
  <si>
    <t>DETKC</t>
  </si>
  <si>
    <t>DETKK</t>
  </si>
  <si>
    <t>DETKN</t>
  </si>
  <si>
    <t>DETKO</t>
  </si>
  <si>
    <t>DETKS</t>
  </si>
  <si>
    <t>DETRG</t>
  </si>
  <si>
    <t>DETRT</t>
  </si>
  <si>
    <t>DTTK</t>
  </si>
  <si>
    <t>DTTKI</t>
  </si>
  <si>
    <t>DTTKK</t>
  </si>
  <si>
    <t>DTTKN</t>
  </si>
  <si>
    <t>DTTKO</t>
  </si>
  <si>
    <t>DTWA</t>
  </si>
  <si>
    <t>DTWAA</t>
  </si>
  <si>
    <t>DTWAD</t>
  </si>
  <si>
    <t>DTWK</t>
  </si>
  <si>
    <t>DTWKI</t>
  </si>
  <si>
    <t>DTWKK</t>
  </si>
  <si>
    <t>DTWKN</t>
  </si>
  <si>
    <t>DTWKO</t>
  </si>
  <si>
    <t>DTWKS</t>
  </si>
  <si>
    <t>DTWR</t>
  </si>
  <si>
    <t>DTWRT</t>
  </si>
  <si>
    <t>DTWUP</t>
  </si>
  <si>
    <t>FDYA</t>
  </si>
  <si>
    <t>IRSK</t>
  </si>
  <si>
    <t>IRSKO</t>
  </si>
  <si>
    <t>JXNA</t>
  </si>
  <si>
    <t>MOPA</t>
  </si>
  <si>
    <t>NFBA</t>
  </si>
  <si>
    <t>NFBK</t>
  </si>
  <si>
    <t>NFBKK</t>
  </si>
  <si>
    <t>NFBKO</t>
  </si>
  <si>
    <t>PHNA</t>
  </si>
  <si>
    <t>PTKUP</t>
  </si>
  <si>
    <t>QANRQ</t>
  </si>
  <si>
    <t>QDETQ</t>
  </si>
  <si>
    <t>QOKPQ</t>
  </si>
  <si>
    <t>QPONQ</t>
  </si>
  <si>
    <t>QTOLQ</t>
  </si>
  <si>
    <t>S6V92</t>
  </si>
  <si>
    <t>TAM4D</t>
  </si>
  <si>
    <t>TCIKV</t>
  </si>
  <si>
    <t>TDZA</t>
  </si>
  <si>
    <t>TDZKK</t>
  </si>
  <si>
    <t>TDZKO</t>
  </si>
  <si>
    <t>TDZKS</t>
  </si>
  <si>
    <t>TJMKC</t>
  </si>
  <si>
    <t>TNE6R</t>
  </si>
  <si>
    <t>TOLA</t>
  </si>
  <si>
    <t>TOLK</t>
  </si>
  <si>
    <t>TOLKI</t>
  </si>
  <si>
    <t>TOLKK</t>
  </si>
  <si>
    <t>TOLKN</t>
  </si>
  <si>
    <t>TOLLG</t>
  </si>
  <si>
    <t>TOLUP</t>
  </si>
  <si>
    <t>TSAZA</t>
  </si>
  <si>
    <t>U5F1P</t>
  </si>
  <si>
    <t>U5FSX</t>
  </si>
  <si>
    <t>U747C</t>
  </si>
  <si>
    <t>U74ZJ</t>
  </si>
  <si>
    <t>UIZA</t>
  </si>
  <si>
    <t>UIZK</t>
  </si>
  <si>
    <t>UIZKD</t>
  </si>
  <si>
    <t>UIZKH</t>
  </si>
  <si>
    <t>UIZKI</t>
  </si>
  <si>
    <t>UIZKK</t>
  </si>
  <si>
    <t>UIZKO</t>
  </si>
  <si>
    <t>UIZKS</t>
  </si>
  <si>
    <t>WLGC1</t>
  </si>
  <si>
    <t>YIPA</t>
  </si>
  <si>
    <t>YIPUP</t>
  </si>
  <si>
    <t>FBRC1</t>
  </si>
  <si>
    <t>GMLC1</t>
  </si>
  <si>
    <t>KK8PM</t>
  </si>
  <si>
    <t>OKPAG</t>
  </si>
  <si>
    <t>PONTG</t>
  </si>
  <si>
    <t>S4EJE</t>
  </si>
  <si>
    <t>S4KFZ</t>
  </si>
  <si>
    <t>S55BA</t>
  </si>
  <si>
    <t>S5J16</t>
  </si>
  <si>
    <t>S5TZJ</t>
  </si>
  <si>
    <t>S5YUV</t>
  </si>
  <si>
    <t>S68SR</t>
  </si>
  <si>
    <t>S6KMN</t>
  </si>
  <si>
    <t>S6NFM</t>
  </si>
  <si>
    <t>S6X9K</t>
  </si>
  <si>
    <t>S7B78</t>
  </si>
  <si>
    <t>S7P4N</t>
  </si>
  <si>
    <t>S7WHI</t>
  </si>
  <si>
    <t>S8ICD</t>
  </si>
  <si>
    <t>S8ZSP</t>
  </si>
  <si>
    <t>S9KMJ</t>
  </si>
  <si>
    <t>TB92Z</t>
  </si>
  <si>
    <t>TCSKW</t>
  </si>
  <si>
    <t>TE8CB</t>
  </si>
  <si>
    <t>TE99F</t>
  </si>
  <si>
    <t>TEP9R</t>
  </si>
  <si>
    <t>TF72J</t>
  </si>
  <si>
    <t>TF8K6</t>
  </si>
  <si>
    <t>TH6DS</t>
  </si>
  <si>
    <t>THKSW</t>
  </si>
  <si>
    <t>THXAJ</t>
  </si>
  <si>
    <t>TI28W</t>
  </si>
  <si>
    <t>TIBKF</t>
  </si>
  <si>
    <t>TINZ8</t>
  </si>
  <si>
    <t>TM4MZ</t>
  </si>
  <si>
    <t>TPCB4</t>
  </si>
  <si>
    <t>TPIZ9</t>
  </si>
  <si>
    <t>TSX72</t>
  </si>
  <si>
    <t>TT34D</t>
  </si>
  <si>
    <t>TV765</t>
  </si>
  <si>
    <t>TW1HH</t>
  </si>
  <si>
    <t>TW49V</t>
  </si>
  <si>
    <t>TWTZX</t>
  </si>
  <si>
    <t>TWZD9</t>
  </si>
  <si>
    <t>TXBWX</t>
  </si>
  <si>
    <t>TXC19</t>
  </si>
  <si>
    <t>TXJ1V</t>
  </si>
  <si>
    <t>TXM6F</t>
  </si>
  <si>
    <t>TXY6E</t>
  </si>
  <si>
    <t>TYFWZ</t>
  </si>
  <si>
    <t>TYI9K</t>
  </si>
  <si>
    <t>TYUAB</t>
  </si>
  <si>
    <t>TYVCV</t>
  </si>
  <si>
    <t>U66JR</t>
  </si>
  <si>
    <t>U7YB1</t>
  </si>
  <si>
    <t>U8JBR</t>
  </si>
  <si>
    <t>CFNA</t>
  </si>
  <si>
    <t>CFNT8</t>
  </si>
  <si>
    <t>CLBA</t>
  </si>
  <si>
    <t>DUBA</t>
  </si>
  <si>
    <t>DUBRT</t>
  </si>
  <si>
    <t>DUBT8</t>
  </si>
  <si>
    <t>DUBV</t>
  </si>
  <si>
    <t>KFFRT</t>
  </si>
  <si>
    <t>NOCA</t>
  </si>
  <si>
    <t>NOCRT</t>
  </si>
  <si>
    <t>ORKRT</t>
  </si>
  <si>
    <t>ORKT8</t>
  </si>
  <si>
    <t>SNNRT</t>
  </si>
  <si>
    <t>SNNT8</t>
  </si>
  <si>
    <t>SXLA</t>
  </si>
  <si>
    <t>SXLT8</t>
  </si>
  <si>
    <t>WATRT</t>
  </si>
  <si>
    <t>ZSLA</t>
  </si>
  <si>
    <t>GWYA</t>
  </si>
  <si>
    <t>AANA</t>
  </si>
  <si>
    <t>ABSA</t>
  </si>
  <si>
    <t>ADDA</t>
  </si>
  <si>
    <t>ALYA</t>
  </si>
  <si>
    <t>AMHA</t>
  </si>
  <si>
    <t>ASWA</t>
  </si>
  <si>
    <t>ATZA</t>
  </si>
  <si>
    <t>AU7T8</t>
  </si>
  <si>
    <t>AUHA</t>
  </si>
  <si>
    <t>AUHB</t>
  </si>
  <si>
    <t>AUHI</t>
  </si>
  <si>
    <t>AUHT8</t>
  </si>
  <si>
    <t>AZIA</t>
  </si>
  <si>
    <t>AZIT8</t>
  </si>
  <si>
    <t>BAHRT</t>
  </si>
  <si>
    <t>BEYA</t>
  </si>
  <si>
    <t>BGWI</t>
  </si>
  <si>
    <t>BGWT8</t>
  </si>
  <si>
    <t>BJRA</t>
  </si>
  <si>
    <t>BSRT8</t>
  </si>
  <si>
    <t>CAIA</t>
  </si>
  <si>
    <t>CAIH</t>
  </si>
  <si>
    <t>DARRT</t>
  </si>
  <si>
    <t>DHFA</t>
  </si>
  <si>
    <t>DIRA</t>
  </si>
  <si>
    <t>DOHI</t>
  </si>
  <si>
    <t>DWCA</t>
  </si>
  <si>
    <t>DX7T8</t>
  </si>
  <si>
    <t>DXBA</t>
  </si>
  <si>
    <t>DXBCT</t>
  </si>
  <si>
    <t>DXBH</t>
  </si>
  <si>
    <t>DXBIP</t>
  </si>
  <si>
    <t>DXBR</t>
  </si>
  <si>
    <t>DXBRT</t>
  </si>
  <si>
    <t>DXBT6</t>
  </si>
  <si>
    <t>DXBTG</t>
  </si>
  <si>
    <t>DXBV</t>
  </si>
  <si>
    <t>DXBZ</t>
  </si>
  <si>
    <t>EBBA</t>
  </si>
  <si>
    <t>HRGA</t>
  </si>
  <si>
    <t>JBAT8</t>
  </si>
  <si>
    <t>JXBA</t>
  </si>
  <si>
    <t>JXBRT</t>
  </si>
  <si>
    <t>KWII</t>
  </si>
  <si>
    <t>KWIIP</t>
  </si>
  <si>
    <t>KWIRT</t>
  </si>
  <si>
    <t>KYEA</t>
  </si>
  <si>
    <t>MCOT8</t>
  </si>
  <si>
    <t>MCTA</t>
  </si>
  <si>
    <t>MCTI</t>
  </si>
  <si>
    <t>MCTT8</t>
  </si>
  <si>
    <t>MJDA</t>
  </si>
  <si>
    <t>MLEA</t>
  </si>
  <si>
    <t>MQXA</t>
  </si>
  <si>
    <t>MSHA</t>
  </si>
  <si>
    <t>NBORT</t>
  </si>
  <si>
    <t>NHDA</t>
  </si>
  <si>
    <t>PSDA</t>
  </si>
  <si>
    <t>QAJA</t>
  </si>
  <si>
    <t>QEKA</t>
  </si>
  <si>
    <t>QIVA</t>
  </si>
  <si>
    <t>QIWA</t>
  </si>
  <si>
    <t>RKTA</t>
  </si>
  <si>
    <t>RMBA</t>
  </si>
  <si>
    <t>RUHI</t>
  </si>
  <si>
    <t>SHJA</t>
  </si>
  <si>
    <t>SHJB</t>
  </si>
  <si>
    <t>SLLA</t>
  </si>
  <si>
    <t>SUHA</t>
  </si>
  <si>
    <t>TASA</t>
  </si>
  <si>
    <t>DCGA</t>
  </si>
  <si>
    <t>TQDA</t>
  </si>
  <si>
    <t>UKHA</t>
  </si>
  <si>
    <t>XSBA</t>
  </si>
  <si>
    <t>ZJFT8</t>
  </si>
  <si>
    <t>EBBT8</t>
  </si>
  <si>
    <t>TRYA</t>
  </si>
  <si>
    <t>ABZT7</t>
  </si>
  <si>
    <t>CART8</t>
  </si>
  <si>
    <t>EDIT7</t>
  </si>
  <si>
    <t>EXSA</t>
  </si>
  <si>
    <t>GLAT8</t>
  </si>
  <si>
    <t>INVT7</t>
  </si>
  <si>
    <t>CFWA</t>
  </si>
  <si>
    <t>EDHT8</t>
  </si>
  <si>
    <t>GW4T8</t>
  </si>
  <si>
    <t>OXQA</t>
  </si>
  <si>
    <t>EINA</t>
  </si>
  <si>
    <t>EINB</t>
  </si>
  <si>
    <t>EINIP</t>
  </si>
  <si>
    <t>EINR</t>
  </si>
  <si>
    <t>GLZA</t>
  </si>
  <si>
    <t>GLZB</t>
  </si>
  <si>
    <t>MSTB</t>
  </si>
  <si>
    <t>MSTIP</t>
  </si>
  <si>
    <t>ELMA</t>
  </si>
  <si>
    <t>BRNDM</t>
  </si>
  <si>
    <t>BSAPR</t>
  </si>
  <si>
    <t>BSJSD</t>
  </si>
  <si>
    <t>BSZFN</t>
  </si>
  <si>
    <t>BTTEK</t>
  </si>
  <si>
    <t>BUZDR</t>
  </si>
  <si>
    <t>BVRKW</t>
  </si>
  <si>
    <t>BWMKW</t>
  </si>
  <si>
    <t>BWSWU</t>
  </si>
  <si>
    <t>BXZCB</t>
  </si>
  <si>
    <t>BXZNE</t>
  </si>
  <si>
    <t>BYUHY</t>
  </si>
  <si>
    <t>CJSA</t>
  </si>
  <si>
    <t>CJSB</t>
  </si>
  <si>
    <t>CJSC</t>
  </si>
  <si>
    <t>CJSG</t>
  </si>
  <si>
    <t>CJSTD</t>
  </si>
  <si>
    <t>CUAA</t>
  </si>
  <si>
    <t>CUUA</t>
  </si>
  <si>
    <t>CUUB</t>
  </si>
  <si>
    <t>CUUC</t>
  </si>
  <si>
    <t>CUUCA</t>
  </si>
  <si>
    <t>CUUD</t>
  </si>
  <si>
    <t>CUUE</t>
  </si>
  <si>
    <t>CUUJ</t>
  </si>
  <si>
    <t>CUUK</t>
  </si>
  <si>
    <t>CUUP</t>
  </si>
  <si>
    <t>ELPA</t>
  </si>
  <si>
    <t>ELPAG</t>
  </si>
  <si>
    <t>ELPAM</t>
  </si>
  <si>
    <t>ELPKK</t>
  </si>
  <si>
    <t>ELPKO</t>
  </si>
  <si>
    <t>ELPR</t>
  </si>
  <si>
    <t>ELPRK</t>
  </si>
  <si>
    <t>ELPUP</t>
  </si>
  <si>
    <t>IOBA</t>
  </si>
  <si>
    <t>LRUA</t>
  </si>
  <si>
    <t>LRUAM</t>
  </si>
  <si>
    <t>LRUK</t>
  </si>
  <si>
    <t>LRUKI</t>
  </si>
  <si>
    <t>MEXTD</t>
  </si>
  <si>
    <t>MTYTD</t>
  </si>
  <si>
    <t>PJZA</t>
  </si>
  <si>
    <t>QELPQ</t>
  </si>
  <si>
    <t>QWELQ</t>
  </si>
  <si>
    <t>REXTD</t>
  </si>
  <si>
    <t>UVAA</t>
  </si>
  <si>
    <t>UVAB</t>
  </si>
  <si>
    <t>UVAK</t>
  </si>
  <si>
    <t>WELPG</t>
  </si>
  <si>
    <t>BUUUD</t>
  </si>
  <si>
    <t>BXYSH</t>
  </si>
  <si>
    <t>BZFHB</t>
  </si>
  <si>
    <t>BRST8</t>
  </si>
  <si>
    <t>CVTT8</t>
  </si>
  <si>
    <t>EMART</t>
  </si>
  <si>
    <t>EMAT9</t>
  </si>
  <si>
    <t>EXTT8</t>
  </si>
  <si>
    <t>IOMT8</t>
  </si>
  <si>
    <t>LBAT8</t>
  </si>
  <si>
    <t>LXLT8</t>
  </si>
  <si>
    <t>MANT8</t>
  </si>
  <si>
    <t>NCLT8</t>
  </si>
  <si>
    <t>NT4T8</t>
  </si>
  <si>
    <t>QLAA</t>
  </si>
  <si>
    <t>QQAA</t>
  </si>
  <si>
    <t>QQAC</t>
  </si>
  <si>
    <t>QQCA</t>
  </si>
  <si>
    <t>QQDA</t>
  </si>
  <si>
    <t>QQDC</t>
  </si>
  <si>
    <t>QQNRT</t>
  </si>
  <si>
    <t>RH4T8</t>
  </si>
  <si>
    <t>BA4T8</t>
  </si>
  <si>
    <t>BBPA</t>
  </si>
  <si>
    <t>BQCT8</t>
  </si>
  <si>
    <t>CXEA</t>
  </si>
  <si>
    <t>DS4T8</t>
  </si>
  <si>
    <t>DZ5T5</t>
  </si>
  <si>
    <t>FLHA</t>
  </si>
  <si>
    <t>FOAA</t>
  </si>
  <si>
    <t>FSSA</t>
  </si>
  <si>
    <t>GBAA</t>
  </si>
  <si>
    <t>HC4T8</t>
  </si>
  <si>
    <t>HW4T8</t>
  </si>
  <si>
    <t>LC4T8</t>
  </si>
  <si>
    <t>LLTT8</t>
  </si>
  <si>
    <t>MC4T8</t>
  </si>
  <si>
    <t>MK4T8</t>
  </si>
  <si>
    <t>OBNA</t>
  </si>
  <si>
    <t>PCWA</t>
  </si>
  <si>
    <t>PN4T8</t>
  </si>
  <si>
    <t>POQA</t>
  </si>
  <si>
    <t>QCYA</t>
  </si>
  <si>
    <t>QDHA</t>
  </si>
  <si>
    <t>QEWA</t>
  </si>
  <si>
    <t>QQEA</t>
  </si>
  <si>
    <t>QQIA</t>
  </si>
  <si>
    <t>QQJRT</t>
  </si>
  <si>
    <t>QQKH</t>
  </si>
  <si>
    <t>RB4T8</t>
  </si>
  <si>
    <t>SWST8</t>
  </si>
  <si>
    <t>TEJT8</t>
  </si>
  <si>
    <t>WB4T8</t>
  </si>
  <si>
    <t>WOFT8</t>
  </si>
  <si>
    <t>XHBT8</t>
  </si>
  <si>
    <t>DRST8</t>
  </si>
  <si>
    <t>FLFA</t>
  </si>
  <si>
    <t>LPZT8</t>
  </si>
  <si>
    <t>EVNT8</t>
  </si>
  <si>
    <t>LWNA</t>
  </si>
  <si>
    <t>AIYA</t>
  </si>
  <si>
    <t>AKKA</t>
  </si>
  <si>
    <t>ANADS</t>
  </si>
  <si>
    <t>ANCBX</t>
  </si>
  <si>
    <t>ANEJX</t>
  </si>
  <si>
    <t>ANFCV</t>
  </si>
  <si>
    <t>ANIJA</t>
  </si>
  <si>
    <t>ANKJN</t>
  </si>
  <si>
    <t>ANKMH</t>
  </si>
  <si>
    <t>ANNA</t>
  </si>
  <si>
    <t>ANNWE</t>
  </si>
  <si>
    <t>ANTCA</t>
  </si>
  <si>
    <t>ANUCV</t>
  </si>
  <si>
    <t>ANUDU</t>
  </si>
  <si>
    <t>ANXCF</t>
  </si>
  <si>
    <t>ANZBF</t>
  </si>
  <si>
    <t>APDEP</t>
  </si>
  <si>
    <t>APFPZ</t>
  </si>
  <si>
    <t>APKDT</t>
  </si>
  <si>
    <t>APUDI</t>
  </si>
  <si>
    <t>ARBSM</t>
  </si>
  <si>
    <t>ARCMK</t>
  </si>
  <si>
    <t>ARCYN</t>
  </si>
  <si>
    <t>ARRFM</t>
  </si>
  <si>
    <t>ARXA</t>
  </si>
  <si>
    <t>ARXK</t>
  </si>
  <si>
    <t>ASNCD</t>
  </si>
  <si>
    <t>ATXHZ</t>
  </si>
  <si>
    <t>AUBHJ</t>
  </si>
  <si>
    <t>AUBZW</t>
  </si>
  <si>
    <t>AUCWT</t>
  </si>
  <si>
    <t>AUFYH</t>
  </si>
  <si>
    <t>AUIJD</t>
  </si>
  <si>
    <t>AUKAH</t>
  </si>
  <si>
    <t>AUNZF</t>
  </si>
  <si>
    <t>AUSFV</t>
  </si>
  <si>
    <t>AUZWK</t>
  </si>
  <si>
    <t>AVKAW</t>
  </si>
  <si>
    <t>AVRPJ</t>
  </si>
  <si>
    <t>AWDFY</t>
  </si>
  <si>
    <t>AWKHN</t>
  </si>
  <si>
    <t>AYZA</t>
  </si>
  <si>
    <t>AYZKK</t>
  </si>
  <si>
    <t>AYZKN</t>
  </si>
  <si>
    <t>AZEA</t>
  </si>
  <si>
    <t>BDAWN</t>
  </si>
  <si>
    <t>BICA</t>
  </si>
  <si>
    <t>BLMA</t>
  </si>
  <si>
    <t>BLMI1</t>
  </si>
  <si>
    <t>BLMK</t>
  </si>
  <si>
    <t>BLMLB</t>
  </si>
  <si>
    <t>BLMLH</t>
  </si>
  <si>
    <t>BLMUP</t>
  </si>
  <si>
    <t>BLMZ1</t>
  </si>
  <si>
    <t>CBZA</t>
  </si>
  <si>
    <t>CBZK</t>
  </si>
  <si>
    <t>CDWA</t>
  </si>
  <si>
    <t>CDWC</t>
  </si>
  <si>
    <t>CDWK</t>
  </si>
  <si>
    <t>CDWLD</t>
  </si>
  <si>
    <t>CDWLE</t>
  </si>
  <si>
    <t>CDWLF</t>
  </si>
  <si>
    <t>CDWLH</t>
  </si>
  <si>
    <t>CDWLK</t>
  </si>
  <si>
    <t>CDWLL</t>
  </si>
  <si>
    <t>CDWLM</t>
  </si>
  <si>
    <t>CDWLP</t>
  </si>
  <si>
    <t>CERUT</t>
  </si>
  <si>
    <t>CFRKA</t>
  </si>
  <si>
    <t>CHUA</t>
  </si>
  <si>
    <t>CHUK</t>
  </si>
  <si>
    <t>CJXUC</t>
  </si>
  <si>
    <t>CTOA</t>
  </si>
  <si>
    <t>DIOA</t>
  </si>
  <si>
    <t>DOFA</t>
  </si>
  <si>
    <t>DOVRG</t>
  </si>
  <si>
    <t>DRFA</t>
  </si>
  <si>
    <t>EAAA</t>
  </si>
  <si>
    <t>EDSAA</t>
  </si>
  <si>
    <t>EDTA</t>
  </si>
  <si>
    <t>EGXA</t>
  </si>
  <si>
    <t>EGXK</t>
  </si>
  <si>
    <t>ELMSG</t>
  </si>
  <si>
    <t>EWRD1</t>
  </si>
  <si>
    <t>EWRD2</t>
  </si>
  <si>
    <t>EWRDM</t>
  </si>
  <si>
    <t>EWRE</t>
  </si>
  <si>
    <t>EWRH</t>
  </si>
  <si>
    <t>EWRHA</t>
  </si>
  <si>
    <t>EWRHB</t>
  </si>
  <si>
    <t>EWRHC</t>
  </si>
  <si>
    <t>EWRHD</t>
  </si>
  <si>
    <t>EWRHU</t>
  </si>
  <si>
    <t>EWRI</t>
  </si>
  <si>
    <t>EWRIP</t>
  </si>
  <si>
    <t>EWRP1</t>
  </si>
  <si>
    <t>EWRR</t>
  </si>
  <si>
    <t>EWRRA</t>
  </si>
  <si>
    <t>EWRRC</t>
  </si>
  <si>
    <t>EWRRG</t>
  </si>
  <si>
    <t>EWRRT</t>
  </si>
  <si>
    <t>EWRT8</t>
  </si>
  <si>
    <t>EWRUP</t>
  </si>
  <si>
    <t>FBTA</t>
  </si>
  <si>
    <t>FBTK</t>
  </si>
  <si>
    <t>FBTKI</t>
  </si>
  <si>
    <t>FBTLA</t>
  </si>
  <si>
    <t>FBTLD</t>
  </si>
  <si>
    <t>FIDA</t>
  </si>
  <si>
    <t>FIDK</t>
  </si>
  <si>
    <t>FIDKK</t>
  </si>
  <si>
    <t>FIDKO</t>
  </si>
  <si>
    <t>FIMA</t>
  </si>
  <si>
    <t>FLUA</t>
  </si>
  <si>
    <t>FLUK</t>
  </si>
  <si>
    <t>FLUKI</t>
  </si>
  <si>
    <t>FLUKR</t>
  </si>
  <si>
    <t>FOKA</t>
  </si>
  <si>
    <t>FXJA</t>
  </si>
  <si>
    <t>FXTH</t>
  </si>
  <si>
    <t>FXUS</t>
  </si>
  <si>
    <t>HNJA</t>
  </si>
  <si>
    <t>HWIA</t>
  </si>
  <si>
    <t>JHCA</t>
  </si>
  <si>
    <t>JHCK</t>
  </si>
  <si>
    <t>JPJA</t>
  </si>
  <si>
    <t>JPJK</t>
  </si>
  <si>
    <t>JRAA</t>
  </si>
  <si>
    <t>JRAK</t>
  </si>
  <si>
    <t>JRAKF</t>
  </si>
  <si>
    <t>JRAKK</t>
  </si>
  <si>
    <t>JRAKN</t>
  </si>
  <si>
    <t>JRAKR</t>
  </si>
  <si>
    <t>JRAKS</t>
  </si>
  <si>
    <t>JRBA</t>
  </si>
  <si>
    <t>JRBK</t>
  </si>
  <si>
    <t>JRBKS</t>
  </si>
  <si>
    <t>JREA</t>
  </si>
  <si>
    <t>JREK</t>
  </si>
  <si>
    <t>JREKI</t>
  </si>
  <si>
    <t>JREKK</t>
  </si>
  <si>
    <t>JREKN</t>
  </si>
  <si>
    <t>JRELA</t>
  </si>
  <si>
    <t>JRELB</t>
  </si>
  <si>
    <t>JSLA</t>
  </si>
  <si>
    <t>JSLB1</t>
  </si>
  <si>
    <t>JSLC1</t>
  </si>
  <si>
    <t>JSLK</t>
  </si>
  <si>
    <t>JSLKI</t>
  </si>
  <si>
    <t>JSLKK</t>
  </si>
  <si>
    <t>JSLKN</t>
  </si>
  <si>
    <t>JSLLA</t>
  </si>
  <si>
    <t>JSLLE</t>
  </si>
  <si>
    <t>JSLLH</t>
  </si>
  <si>
    <t>JSLLI</t>
  </si>
  <si>
    <t>JSLLJ</t>
  </si>
  <si>
    <t>JSLLK</t>
  </si>
  <si>
    <t>JSLLN</t>
  </si>
  <si>
    <t>JSLLS</t>
  </si>
  <si>
    <t>JSLLT</t>
  </si>
  <si>
    <t>JVIA</t>
  </si>
  <si>
    <t>JVIK</t>
  </si>
  <si>
    <t>JVILB</t>
  </si>
  <si>
    <t>JVIZ1</t>
  </si>
  <si>
    <t>JWSA</t>
  </si>
  <si>
    <t>KBCA</t>
  </si>
  <si>
    <t>KBCK</t>
  </si>
  <si>
    <t>KLLA</t>
  </si>
  <si>
    <t>KLLK</t>
  </si>
  <si>
    <t>LCTA</t>
  </si>
  <si>
    <t>LDJA</t>
  </si>
  <si>
    <t>LDJKI</t>
  </si>
  <si>
    <t>LDJKK</t>
  </si>
  <si>
    <t>LDJKL</t>
  </si>
  <si>
    <t>LDJKO</t>
  </si>
  <si>
    <t>LDJLB</t>
  </si>
  <si>
    <t>LDJLD</t>
  </si>
  <si>
    <t>LDJLF</t>
  </si>
  <si>
    <t>LDJUP</t>
  </si>
  <si>
    <t>LGAUP</t>
  </si>
  <si>
    <t>LKKA</t>
  </si>
  <si>
    <t>LLYA</t>
  </si>
  <si>
    <t>LLYK</t>
  </si>
  <si>
    <t>LVTA</t>
  </si>
  <si>
    <t>LWOOG</t>
  </si>
  <si>
    <t>MGJA</t>
  </si>
  <si>
    <t>MGJK</t>
  </si>
  <si>
    <t>MHMA</t>
  </si>
  <si>
    <t>MJXA</t>
  </si>
  <si>
    <t>MJXK</t>
  </si>
  <si>
    <t>MJXLB</t>
  </si>
  <si>
    <t>MMUA</t>
  </si>
  <si>
    <t>MMUKK</t>
  </si>
  <si>
    <t>MMULA</t>
  </si>
  <si>
    <t>MMULD</t>
  </si>
  <si>
    <t>MMUZ1</t>
  </si>
  <si>
    <t>MSSRT</t>
  </si>
  <si>
    <t>MSVA</t>
  </si>
  <si>
    <t>MSVK</t>
  </si>
  <si>
    <t>MTPA</t>
  </si>
  <si>
    <t>NBPA</t>
  </si>
  <si>
    <t>NBPK</t>
  </si>
  <si>
    <t>NYCA</t>
  </si>
  <si>
    <t>NYCDB</t>
  </si>
  <si>
    <t>NYCK</t>
  </si>
  <si>
    <t>NYCKE</t>
  </si>
  <si>
    <t>NYCKF</t>
  </si>
  <si>
    <t>NYCKI</t>
  </si>
  <si>
    <t>NYCKK</t>
  </si>
  <si>
    <t>NYCKN</t>
  </si>
  <si>
    <t>NYCKO</t>
  </si>
  <si>
    <t>NYCKS</t>
  </si>
  <si>
    <t>OGSA</t>
  </si>
  <si>
    <t>OGSKK</t>
  </si>
  <si>
    <t>OTXA</t>
  </si>
  <si>
    <t>OTZA</t>
  </si>
  <si>
    <t>PCTA</t>
  </si>
  <si>
    <t>PRIA</t>
  </si>
  <si>
    <t>PRIA2</t>
  </si>
  <si>
    <t>PRIBA</t>
  </si>
  <si>
    <t>PRIHI</t>
  </si>
  <si>
    <t>PRIK</t>
  </si>
  <si>
    <t>PRILA</t>
  </si>
  <si>
    <t>PRILC</t>
  </si>
  <si>
    <t>PRILD</t>
  </si>
  <si>
    <t>PRILE</t>
  </si>
  <si>
    <t>PRILJ</t>
  </si>
  <si>
    <t>PRILL</t>
  </si>
  <si>
    <t>PRNCG</t>
  </si>
  <si>
    <t>QDOVQ</t>
  </si>
  <si>
    <t>QELMQ</t>
  </si>
  <si>
    <t>QMOOQ</t>
  </si>
  <si>
    <t>QNWKQ</t>
  </si>
  <si>
    <t>QNYA</t>
  </si>
  <si>
    <t>QNYKS</t>
  </si>
  <si>
    <t>QNYS</t>
  </si>
  <si>
    <t>QPRNQ</t>
  </si>
  <si>
    <t>QROBQ</t>
  </si>
  <si>
    <t>QSECQ</t>
  </si>
  <si>
    <t>QSPVQ</t>
  </si>
  <si>
    <t>QWANQ</t>
  </si>
  <si>
    <t>QWTPQ</t>
  </si>
  <si>
    <t>RNFA</t>
  </si>
  <si>
    <t>SECAG</t>
  </si>
  <si>
    <t>SVAA</t>
  </si>
  <si>
    <t>SXYA</t>
  </si>
  <si>
    <t>TEBA</t>
  </si>
  <si>
    <t>TEBK</t>
  </si>
  <si>
    <t>TEBUP</t>
  </si>
  <si>
    <t>TSSA</t>
  </si>
  <si>
    <t>TSSK</t>
  </si>
  <si>
    <t>TSSKC</t>
  </si>
  <si>
    <t>TSSKD</t>
  </si>
  <si>
    <t>TSSKE</t>
  </si>
  <si>
    <t>TSSKF</t>
  </si>
  <si>
    <t>TSSKI</t>
  </si>
  <si>
    <t>TSSKK</t>
  </si>
  <si>
    <t>TSSKL</t>
  </si>
  <si>
    <t>TSSKN</t>
  </si>
  <si>
    <t>TSSKO</t>
  </si>
  <si>
    <t>TSSKR</t>
  </si>
  <si>
    <t>TSSKS</t>
  </si>
  <si>
    <t>TTNA</t>
  </si>
  <si>
    <t>TTNAM</t>
  </si>
  <si>
    <t>UTOA</t>
  </si>
  <si>
    <t>VAKA</t>
  </si>
  <si>
    <t>WAYNG</t>
  </si>
  <si>
    <t>WBBA</t>
  </si>
  <si>
    <t>WOODG</t>
  </si>
  <si>
    <t>WTCA</t>
  </si>
  <si>
    <t>WTCKI</t>
  </si>
  <si>
    <t>WTCKK</t>
  </si>
  <si>
    <t>WTCKN</t>
  </si>
  <si>
    <t>WTCKR</t>
  </si>
  <si>
    <t>WTCKS</t>
  </si>
  <si>
    <t>WTPLG</t>
  </si>
  <si>
    <t>ZRPA</t>
  </si>
  <si>
    <t>ZRPK</t>
  </si>
  <si>
    <t>1F75P</t>
  </si>
  <si>
    <t>1YHE8</t>
  </si>
  <si>
    <t>26EUE</t>
  </si>
  <si>
    <t>45TD9</t>
  </si>
  <si>
    <t>465ZA</t>
  </si>
  <si>
    <t>4MCF8</t>
  </si>
  <si>
    <t>4MPJE</t>
  </si>
  <si>
    <t>51NNA</t>
  </si>
  <si>
    <t>53FAD</t>
  </si>
  <si>
    <t>54DSW</t>
  </si>
  <si>
    <t>5EMFF</t>
  </si>
  <si>
    <t>5KEHW</t>
  </si>
  <si>
    <t>5NTFS</t>
  </si>
  <si>
    <t>5X15R</t>
  </si>
  <si>
    <t>61N8X</t>
  </si>
  <si>
    <t>65TE9</t>
  </si>
  <si>
    <t>6TAZD</t>
  </si>
  <si>
    <t>6U9MC</t>
  </si>
  <si>
    <t>6WRK1</t>
  </si>
  <si>
    <t>6ZXF9</t>
  </si>
  <si>
    <t>72HV3</t>
  </si>
  <si>
    <t>76T7T</t>
  </si>
  <si>
    <t>7D96F</t>
  </si>
  <si>
    <t>7DJUT</t>
  </si>
  <si>
    <t>7FDWT</t>
  </si>
  <si>
    <t>7IW67</t>
  </si>
  <si>
    <t>8JVZF</t>
  </si>
  <si>
    <t>8P8TR</t>
  </si>
  <si>
    <t>8SZJ3</t>
  </si>
  <si>
    <t>9AA86</t>
  </si>
  <si>
    <t>9ANJD</t>
  </si>
  <si>
    <t>9F2TZ</t>
  </si>
  <si>
    <t>9J4PK</t>
  </si>
  <si>
    <t>9JJTW</t>
  </si>
  <si>
    <t>ANHFY</t>
  </si>
  <si>
    <t>ANVEX</t>
  </si>
  <si>
    <t>ARPJD</t>
  </si>
  <si>
    <t>ARVFS</t>
  </si>
  <si>
    <t>ASXUI</t>
  </si>
  <si>
    <t>ASYEH</t>
  </si>
  <si>
    <t>ATDZF</t>
  </si>
  <si>
    <t>AUTAF</t>
  </si>
  <si>
    <t>AWCDU</t>
  </si>
  <si>
    <t>AWFCM</t>
  </si>
  <si>
    <t>AWHAY</t>
  </si>
  <si>
    <t>CHFJJ</t>
  </si>
  <si>
    <t>CHMMY</t>
  </si>
  <si>
    <t>FLCA</t>
  </si>
  <si>
    <t>MOONG</t>
  </si>
  <si>
    <t>QAVEQ</t>
  </si>
  <si>
    <t>QUEEG</t>
  </si>
  <si>
    <t>ROBBG</t>
  </si>
  <si>
    <t>SPVYG</t>
  </si>
  <si>
    <t>UO1T8</t>
  </si>
  <si>
    <t>X44AN</t>
  </si>
  <si>
    <t>Z5EE9</t>
  </si>
  <si>
    <t>ZFAVP</t>
  </si>
  <si>
    <t>ZRA</t>
  </si>
  <si>
    <t>AEPA</t>
  </si>
  <si>
    <t>ASUA</t>
  </si>
  <si>
    <t>ATIA</t>
  </si>
  <si>
    <t>BUEA</t>
  </si>
  <si>
    <t>BUEC</t>
  </si>
  <si>
    <t>BUED</t>
  </si>
  <si>
    <t>BUEE</t>
  </si>
  <si>
    <t>CORA</t>
  </si>
  <si>
    <t>EZEA</t>
  </si>
  <si>
    <t>EZEI</t>
  </si>
  <si>
    <t>EZEPC</t>
  </si>
  <si>
    <t>EZERT</t>
  </si>
  <si>
    <t>EZEV</t>
  </si>
  <si>
    <t>MDQA</t>
  </si>
  <si>
    <t>MVDA</t>
  </si>
  <si>
    <t>MVDI</t>
  </si>
  <si>
    <t>MVDRT</t>
  </si>
  <si>
    <t>PDPA</t>
  </si>
  <si>
    <t>ROSA</t>
  </si>
  <si>
    <t>ROSB</t>
  </si>
  <si>
    <t>TUCA</t>
  </si>
  <si>
    <t>BISA</t>
  </si>
  <si>
    <t>BISB</t>
  </si>
  <si>
    <t>BISUP</t>
  </si>
  <si>
    <t>BJIA</t>
  </si>
  <si>
    <t>DIKA</t>
  </si>
  <si>
    <t>FARA</t>
  </si>
  <si>
    <t>FARK</t>
  </si>
  <si>
    <t>FARKI</t>
  </si>
  <si>
    <t>FARKK</t>
  </si>
  <si>
    <t>FARR</t>
  </si>
  <si>
    <t>FARUP</t>
  </si>
  <si>
    <t>GFKA</t>
  </si>
  <si>
    <t>GFKAC</t>
  </si>
  <si>
    <t>GFKK</t>
  </si>
  <si>
    <t>GFKR</t>
  </si>
  <si>
    <t>GFKUP</t>
  </si>
  <si>
    <t>ISNA</t>
  </si>
  <si>
    <t>ISNB</t>
  </si>
  <si>
    <t>MOTA</t>
  </si>
  <si>
    <t>MOTAC</t>
  </si>
  <si>
    <t>MOTAM</t>
  </si>
  <si>
    <t>MOTK</t>
  </si>
  <si>
    <t>TVFA</t>
  </si>
  <si>
    <t>V2XZF</t>
  </si>
  <si>
    <t>V4A1H</t>
  </si>
  <si>
    <t>V4MYX</t>
  </si>
  <si>
    <t>VX37W</t>
  </si>
  <si>
    <t>BHE33</t>
  </si>
  <si>
    <t>BKPF1</t>
  </si>
  <si>
    <t>BMT5X</t>
  </si>
  <si>
    <t>BWY81</t>
  </si>
  <si>
    <t>BYTZV</t>
  </si>
  <si>
    <t>CDB39</t>
  </si>
  <si>
    <t>FATA</t>
  </si>
  <si>
    <t>FATAB</t>
  </si>
  <si>
    <t>FATBB</t>
  </si>
  <si>
    <t>FATK</t>
  </si>
  <si>
    <t>FATLA</t>
  </si>
  <si>
    <t>FATR</t>
  </si>
  <si>
    <t>FATRT</t>
  </si>
  <si>
    <t>FATUP</t>
  </si>
  <si>
    <t>FRESG</t>
  </si>
  <si>
    <t>QFREQ</t>
  </si>
  <si>
    <t>TRMA</t>
  </si>
  <si>
    <t>TRMK</t>
  </si>
  <si>
    <t>TRMKK</t>
  </si>
  <si>
    <t>TRMKO</t>
  </si>
  <si>
    <t>VISZ1</t>
  </si>
  <si>
    <t>A9B85</t>
  </si>
  <si>
    <t>BD7YP</t>
  </si>
  <si>
    <t>BMVYR</t>
  </si>
  <si>
    <t>FCOA</t>
  </si>
  <si>
    <t>FOGA</t>
  </si>
  <si>
    <t>GRSA</t>
  </si>
  <si>
    <t>LIUA</t>
  </si>
  <si>
    <t>NAPA</t>
  </si>
  <si>
    <t>PSRA</t>
  </si>
  <si>
    <t>QFRT8</t>
  </si>
  <si>
    <t>QSSA</t>
  </si>
  <si>
    <t>RROA</t>
  </si>
  <si>
    <t>QCZA</t>
  </si>
  <si>
    <t>QZRT8</t>
  </si>
  <si>
    <t>RCCA</t>
  </si>
  <si>
    <t>SAYA</t>
  </si>
  <si>
    <t>TFCA</t>
  </si>
  <si>
    <t>FDFT8</t>
  </si>
  <si>
    <t>BCTA</t>
  </si>
  <si>
    <t>BCTK</t>
  </si>
  <si>
    <t>BCTKI</t>
  </si>
  <si>
    <t>BCTKN</t>
  </si>
  <si>
    <t>BCTKO</t>
  </si>
  <si>
    <t>BCTKS</t>
  </si>
  <si>
    <t>BDCKZ</t>
  </si>
  <si>
    <t>BPY3E</t>
  </si>
  <si>
    <t>CAC95</t>
  </si>
  <si>
    <t>CAS11</t>
  </si>
  <si>
    <t>CBB4P</t>
  </si>
  <si>
    <t>CETHU</t>
  </si>
  <si>
    <t>CFEPN</t>
  </si>
  <si>
    <t>CFKZW</t>
  </si>
  <si>
    <t>CFMBX</t>
  </si>
  <si>
    <t>CFUYX</t>
  </si>
  <si>
    <t>CJN89</t>
  </si>
  <si>
    <t>CKSDD</t>
  </si>
  <si>
    <t>CMMSI</t>
  </si>
  <si>
    <t>CNDWP</t>
  </si>
  <si>
    <t>CNDZ4</t>
  </si>
  <si>
    <t>CR3NF</t>
  </si>
  <si>
    <t>CRT3P</t>
  </si>
  <si>
    <t>CRXHK</t>
  </si>
  <si>
    <t>CSD6D</t>
  </si>
  <si>
    <t>CU18B</t>
  </si>
  <si>
    <t>CUMAH</t>
  </si>
  <si>
    <t>CXF7J</t>
  </si>
  <si>
    <t>DLJA</t>
  </si>
  <si>
    <t>EYWA</t>
  </si>
  <si>
    <t>FLLDB</t>
  </si>
  <si>
    <t>FLLR</t>
  </si>
  <si>
    <t>FLLRT</t>
  </si>
  <si>
    <t>FLLUP</t>
  </si>
  <si>
    <t>FTLAG</t>
  </si>
  <si>
    <t>FXEA</t>
  </si>
  <si>
    <t>FXEA3</t>
  </si>
  <si>
    <t>FXEK</t>
  </si>
  <si>
    <t>FXEK9</t>
  </si>
  <si>
    <t>FXEKI</t>
  </si>
  <si>
    <t>FXEKK</t>
  </si>
  <si>
    <t>FXEKN</t>
  </si>
  <si>
    <t>FXEKO</t>
  </si>
  <si>
    <t>HWOA</t>
  </si>
  <si>
    <t>HWOK</t>
  </si>
  <si>
    <t>HWOKF</t>
  </si>
  <si>
    <t>HWOKI</t>
  </si>
  <si>
    <t>HWOKK</t>
  </si>
  <si>
    <t>HWOKN</t>
  </si>
  <si>
    <t>HWOKO</t>
  </si>
  <si>
    <t>HWOKS</t>
  </si>
  <si>
    <t>HWORK</t>
  </si>
  <si>
    <t>KEYRG</t>
  </si>
  <si>
    <t>KEYWG</t>
  </si>
  <si>
    <t>MIAM</t>
  </si>
  <si>
    <t>MTHA</t>
  </si>
  <si>
    <t>OPFA</t>
  </si>
  <si>
    <t>OPFK</t>
  </si>
  <si>
    <t>PHKA</t>
  </si>
  <si>
    <t>PHKK</t>
  </si>
  <si>
    <t>PHKKK</t>
  </si>
  <si>
    <t>PPMKK</t>
  </si>
  <si>
    <t>PPMKO</t>
  </si>
  <si>
    <t>QFTLQ</t>
  </si>
  <si>
    <t>SDSAC</t>
  </si>
  <si>
    <t>SKEYG</t>
  </si>
  <si>
    <t>TMBA</t>
  </si>
  <si>
    <t>TMBK</t>
  </si>
  <si>
    <t>TMBKK</t>
  </si>
  <si>
    <t>TMBKN</t>
  </si>
  <si>
    <t>TMBKO</t>
  </si>
  <si>
    <t>TNTA</t>
  </si>
  <si>
    <t>TNTK</t>
  </si>
  <si>
    <t>TNTKI</t>
  </si>
  <si>
    <t>TNTKK</t>
  </si>
  <si>
    <t>TNTKN</t>
  </si>
  <si>
    <t>TNTKO</t>
  </si>
  <si>
    <t>ZFTA</t>
  </si>
  <si>
    <t>ZFTK</t>
  </si>
  <si>
    <t>AEEWE</t>
  </si>
  <si>
    <t>B43NJ</t>
  </si>
  <si>
    <t>B4U3P</t>
  </si>
  <si>
    <t>B4ZMV</t>
  </si>
  <si>
    <t>B5J66</t>
  </si>
  <si>
    <t>B5T1U</t>
  </si>
  <si>
    <t>B5X7C</t>
  </si>
  <si>
    <t>B62PR</t>
  </si>
  <si>
    <t>B6J7S</t>
  </si>
  <si>
    <t>B6SZI</t>
  </si>
  <si>
    <t>B7VZK</t>
  </si>
  <si>
    <t>B8J81</t>
  </si>
  <si>
    <t>B8KP4</t>
  </si>
  <si>
    <t>B8M79</t>
  </si>
  <si>
    <t>B91AV</t>
  </si>
  <si>
    <t>BFZSS</t>
  </si>
  <si>
    <t>C1CAJ</t>
  </si>
  <si>
    <t>C1E66</t>
  </si>
  <si>
    <t>CB9C5</t>
  </si>
  <si>
    <t>CC57X</t>
  </si>
  <si>
    <t>CC87C</t>
  </si>
  <si>
    <t>CD1HA</t>
  </si>
  <si>
    <t>CDRJK</t>
  </si>
  <si>
    <t>CHBZT</t>
  </si>
  <si>
    <t>CIEK4</t>
  </si>
  <si>
    <t>CKE86</t>
  </si>
  <si>
    <t>CMY56</t>
  </si>
  <si>
    <t>CN7K8</t>
  </si>
  <si>
    <t>CNE6S</t>
  </si>
  <si>
    <t>CP28D</t>
  </si>
  <si>
    <t>CPDJW</t>
  </si>
  <si>
    <t>CRZS3</t>
  </si>
  <si>
    <t>CS2JI</t>
  </si>
  <si>
    <t>CSMMN</t>
  </si>
  <si>
    <t>CU3MZ</t>
  </si>
  <si>
    <t>CVZA3</t>
  </si>
  <si>
    <t>CWR3I</t>
  </si>
  <si>
    <t>CX2MH</t>
  </si>
  <si>
    <t>CXA1R</t>
  </si>
  <si>
    <t>CXBMU</t>
  </si>
  <si>
    <t>CXDDX</t>
  </si>
  <si>
    <t>CXMY9</t>
  </si>
  <si>
    <t>CYA9Y</t>
  </si>
  <si>
    <t>CYXEA</t>
  </si>
  <si>
    <t>WPLMG</t>
  </si>
  <si>
    <t>FNAT8</t>
  </si>
  <si>
    <t>APNA</t>
  </si>
  <si>
    <t>APNAD</t>
  </si>
  <si>
    <t>FNTA</t>
  </si>
  <si>
    <t>FNTK</t>
  </si>
  <si>
    <t>FNTR</t>
  </si>
  <si>
    <t>FNTUP</t>
  </si>
  <si>
    <t>GLRA</t>
  </si>
  <si>
    <t>IRSA</t>
  </si>
  <si>
    <t>LANSG</t>
  </si>
  <si>
    <t>MBSA</t>
  </si>
  <si>
    <t>MBSKI</t>
  </si>
  <si>
    <t>MBSKK</t>
  </si>
  <si>
    <t>MTCA</t>
  </si>
  <si>
    <t>MTCK</t>
  </si>
  <si>
    <t>MTCKI</t>
  </si>
  <si>
    <t>MTCKK</t>
  </si>
  <si>
    <t>MTCKN</t>
  </si>
  <si>
    <t>MTCKO</t>
  </si>
  <si>
    <t>MTCSC</t>
  </si>
  <si>
    <t>QLNSQ</t>
  </si>
  <si>
    <t>QSAGQ</t>
  </si>
  <si>
    <t>S6VPP</t>
  </si>
  <si>
    <t>S9IKE</t>
  </si>
  <si>
    <t>S9IYI</t>
  </si>
  <si>
    <t>TASU3</t>
  </si>
  <si>
    <t>TDZF2</t>
  </si>
  <si>
    <t>TEEB6</t>
  </si>
  <si>
    <t>TEEJX</t>
  </si>
  <si>
    <t>TEX9K</t>
  </si>
  <si>
    <t>S77DC</t>
  </si>
  <si>
    <t>SAGIG</t>
  </si>
  <si>
    <t>SXT1P</t>
  </si>
  <si>
    <t>SZKMF</t>
  </si>
  <si>
    <t>AGBF</t>
  </si>
  <si>
    <t>BRER</t>
  </si>
  <si>
    <t>BTSI</t>
  </si>
  <si>
    <t>BUHI</t>
  </si>
  <si>
    <t>DRSR</t>
  </si>
  <si>
    <t>DUSR</t>
  </si>
  <si>
    <t>EUCZ</t>
  </si>
  <si>
    <t>EUD</t>
  </si>
  <si>
    <t>EUDE</t>
  </si>
  <si>
    <t>FRAHU</t>
  </si>
  <si>
    <t>FRAI</t>
  </si>
  <si>
    <t>FRART</t>
  </si>
  <si>
    <t>FRAT6</t>
  </si>
  <si>
    <t>FRATG</t>
  </si>
  <si>
    <t>FRAV</t>
  </si>
  <si>
    <t>FRZRT</t>
  </si>
  <si>
    <t>GHFH</t>
  </si>
  <si>
    <t>HAJHU</t>
  </si>
  <si>
    <t>HAJR</t>
  </si>
  <si>
    <t>HAMR</t>
  </si>
  <si>
    <t>KIVA</t>
  </si>
  <si>
    <t>KIVN</t>
  </si>
  <si>
    <t>LGOA</t>
  </si>
  <si>
    <t>LJUI</t>
  </si>
  <si>
    <t>MSQA</t>
  </si>
  <si>
    <t>MSQC</t>
  </si>
  <si>
    <t>MSQD</t>
  </si>
  <si>
    <t>MSQIP</t>
  </si>
  <si>
    <t>MSQN</t>
  </si>
  <si>
    <t>NUEHU</t>
  </si>
  <si>
    <t>PRNIP</t>
  </si>
  <si>
    <t>PRNN</t>
  </si>
  <si>
    <t>QFZA</t>
  </si>
  <si>
    <t>QGVA</t>
  </si>
  <si>
    <t>QGVJD</t>
  </si>
  <si>
    <t>QGVLD</t>
  </si>
  <si>
    <t>QGVLE</t>
  </si>
  <si>
    <t>QGVOD</t>
  </si>
  <si>
    <t>QGVSI</t>
  </si>
  <si>
    <t>QGVTB</t>
  </si>
  <si>
    <t>QMZA</t>
  </si>
  <si>
    <t>SKPIP</t>
  </si>
  <si>
    <t>SKPN</t>
  </si>
  <si>
    <t>SOFI</t>
  </si>
  <si>
    <t>STRR</t>
  </si>
  <si>
    <t>TGDN</t>
  </si>
  <si>
    <t>TIAIP</t>
  </si>
  <si>
    <t>TIAN</t>
  </si>
  <si>
    <t>TLLI</t>
  </si>
  <si>
    <t>TXLRT</t>
  </si>
  <si>
    <t>VNOI</t>
  </si>
  <si>
    <t>ZEEA</t>
  </si>
  <si>
    <t>ZOKJD</t>
  </si>
  <si>
    <t>ZWSA</t>
  </si>
  <si>
    <t>OTPV</t>
  </si>
  <si>
    <t>IKUA</t>
  </si>
  <si>
    <t>ABRA</t>
  </si>
  <si>
    <t>ATYA</t>
  </si>
  <si>
    <t>FSDA</t>
  </si>
  <si>
    <t>FSDBC</t>
  </si>
  <si>
    <t>FSDK</t>
  </si>
  <si>
    <t>FSDKK</t>
  </si>
  <si>
    <t>FSDR</t>
  </si>
  <si>
    <t>FSDUP</t>
  </si>
  <si>
    <t>HONA</t>
  </si>
  <si>
    <t>PIERG</t>
  </si>
  <si>
    <t>PIRA</t>
  </si>
  <si>
    <t>PIRB</t>
  </si>
  <si>
    <t>QSFLQ</t>
  </si>
  <si>
    <t>QSPEQ</t>
  </si>
  <si>
    <t>RAPA</t>
  </si>
  <si>
    <t>RAPCG</t>
  </si>
  <si>
    <t>UJKFT</t>
  </si>
  <si>
    <t>WATRG</t>
  </si>
  <si>
    <t>DKTN1</t>
  </si>
  <si>
    <t>I2AFH</t>
  </si>
  <si>
    <t>QRPCQ</t>
  </si>
  <si>
    <t>SFLSG</t>
  </si>
  <si>
    <t>SPENG</t>
  </si>
  <si>
    <t>UH9EI</t>
  </si>
  <si>
    <t>UI1Y4</t>
  </si>
  <si>
    <t>UITE4</t>
  </si>
  <si>
    <t>UJC94</t>
  </si>
  <si>
    <t>UJSFH</t>
  </si>
  <si>
    <t>UKDYB</t>
  </si>
  <si>
    <t>UXSPS</t>
  </si>
  <si>
    <t>FSPT8</t>
  </si>
  <si>
    <t>FSP</t>
  </si>
  <si>
    <t>FSPT9</t>
  </si>
  <si>
    <t>FTWAG</t>
  </si>
  <si>
    <t>FWAA</t>
  </si>
  <si>
    <t>FWAAH</t>
  </si>
  <si>
    <t>FWAAM</t>
  </si>
  <si>
    <t>FWAB</t>
  </si>
  <si>
    <t>FWAK</t>
  </si>
  <si>
    <t>FWAKC</t>
  </si>
  <si>
    <t>FWAKK</t>
  </si>
  <si>
    <t>FWAR</t>
  </si>
  <si>
    <t>FWAUP</t>
  </si>
  <si>
    <t>KF245</t>
  </si>
  <si>
    <t>KH6JJ</t>
  </si>
  <si>
    <t>KTWUU</t>
  </si>
  <si>
    <t>QFWYQ</t>
  </si>
  <si>
    <t>KH2BR</t>
  </si>
  <si>
    <t>KIYPA</t>
  </si>
  <si>
    <t>KK7ZS</t>
  </si>
  <si>
    <t>KKSPD</t>
  </si>
  <si>
    <t>KSVUJ</t>
  </si>
  <si>
    <t>GCMT8</t>
  </si>
  <si>
    <t>GCMV</t>
  </si>
  <si>
    <t>AGUA</t>
  </si>
  <si>
    <t>AGUB</t>
  </si>
  <si>
    <t>AGUC</t>
  </si>
  <si>
    <t>AGUD</t>
  </si>
  <si>
    <t>AGUE</t>
  </si>
  <si>
    <t>AGUF</t>
  </si>
  <si>
    <t>BHLA</t>
  </si>
  <si>
    <t>BJXA</t>
  </si>
  <si>
    <t>BJXC</t>
  </si>
  <si>
    <t>BJXCA</t>
  </si>
  <si>
    <t>BJXD</t>
  </si>
  <si>
    <t>BJXE</t>
  </si>
  <si>
    <t>BJXF</t>
  </si>
  <si>
    <t>BJXG</t>
  </si>
  <si>
    <t>BJXL</t>
  </si>
  <si>
    <t>BJXN</t>
  </si>
  <si>
    <t>BJXO</t>
  </si>
  <si>
    <t>BJXRT</t>
  </si>
  <si>
    <t>BJXS</t>
  </si>
  <si>
    <t>BJXX</t>
  </si>
  <si>
    <t>CLQA</t>
  </si>
  <si>
    <t>CLQB</t>
  </si>
  <si>
    <t>CLQCA</t>
  </si>
  <si>
    <t>CLQCB</t>
  </si>
  <si>
    <t>CLQCF</t>
  </si>
  <si>
    <t>GDLA</t>
  </si>
  <si>
    <t>GDLB</t>
  </si>
  <si>
    <t>GDLC</t>
  </si>
  <si>
    <t>GDLCM</t>
  </si>
  <si>
    <t>GDLCQ</t>
  </si>
  <si>
    <t>GDLD</t>
  </si>
  <si>
    <t>GDLE</t>
  </si>
  <si>
    <t>GDLF</t>
  </si>
  <si>
    <t>GDLG</t>
  </si>
  <si>
    <t>GDLI</t>
  </si>
  <si>
    <t>GDLJ</t>
  </si>
  <si>
    <t>GDLM</t>
  </si>
  <si>
    <t>GDLN</t>
  </si>
  <si>
    <t>GDLO</t>
  </si>
  <si>
    <t>GDLPC</t>
  </si>
  <si>
    <t>GDLR</t>
  </si>
  <si>
    <t>GDLS</t>
  </si>
  <si>
    <t>GDLT8</t>
  </si>
  <si>
    <t>GDLTD</t>
  </si>
  <si>
    <t>GDLU</t>
  </si>
  <si>
    <t>GDLW</t>
  </si>
  <si>
    <t>GDLZ</t>
  </si>
  <si>
    <t>LOMA</t>
  </si>
  <si>
    <t>LOMB</t>
  </si>
  <si>
    <t>LOMC</t>
  </si>
  <si>
    <t>LOMCC</t>
  </si>
  <si>
    <t>LOMCD</t>
  </si>
  <si>
    <t>LOMCE</t>
  </si>
  <si>
    <t>LOMCG</t>
  </si>
  <si>
    <t>LOMCI</t>
  </si>
  <si>
    <t>LOMCL</t>
  </si>
  <si>
    <t>LOMCM</t>
  </si>
  <si>
    <t>LOMCO</t>
  </si>
  <si>
    <t>LOMCP</t>
  </si>
  <si>
    <t>LOMCT</t>
  </si>
  <si>
    <t>LOMCU</t>
  </si>
  <si>
    <t>LOMCY</t>
  </si>
  <si>
    <t>LOMD</t>
  </si>
  <si>
    <t>LOME</t>
  </si>
  <si>
    <t>LOMG</t>
  </si>
  <si>
    <t>LOMJ</t>
  </si>
  <si>
    <t>LOMK</t>
  </si>
  <si>
    <t>LOMM</t>
  </si>
  <si>
    <t>LOMT</t>
  </si>
  <si>
    <t>LOMX</t>
  </si>
  <si>
    <t>LOMZ</t>
  </si>
  <si>
    <t>LTOA</t>
  </si>
  <si>
    <t>PVRA</t>
  </si>
  <si>
    <t>PVRB</t>
  </si>
  <si>
    <t>PVRC</t>
  </si>
  <si>
    <t>SFHA</t>
  </si>
  <si>
    <t>SFHCC</t>
  </si>
  <si>
    <t>SFHCI</t>
  </si>
  <si>
    <t>SFHCM</t>
  </si>
  <si>
    <t>SFHCS</t>
  </si>
  <si>
    <t>SGMA</t>
  </si>
  <si>
    <t>SLPA</t>
  </si>
  <si>
    <t>SLPC</t>
  </si>
  <si>
    <t>SLPCC</t>
  </si>
  <si>
    <t>SLPCZ</t>
  </si>
  <si>
    <t>SLPD</t>
  </si>
  <si>
    <t>SLPL</t>
  </si>
  <si>
    <t>SLPM</t>
  </si>
  <si>
    <t>SLPRT</t>
  </si>
  <si>
    <t>SLPT</t>
  </si>
  <si>
    <t>SLPV</t>
  </si>
  <si>
    <t>TPQA</t>
  </si>
  <si>
    <t>TPQB</t>
  </si>
  <si>
    <t>TPQCC</t>
  </si>
  <si>
    <t>TSLA</t>
  </si>
  <si>
    <t>UACA</t>
  </si>
  <si>
    <t>ZCLA</t>
  </si>
  <si>
    <t>ZCLB</t>
  </si>
  <si>
    <t>ZCLC</t>
  </si>
  <si>
    <t>ZCLF</t>
  </si>
  <si>
    <t>ZLOA</t>
  </si>
  <si>
    <t>ZLOB</t>
  </si>
  <si>
    <t>ZLOCA</t>
  </si>
  <si>
    <t>ZLOCB</t>
  </si>
  <si>
    <t>ZLOCC</t>
  </si>
  <si>
    <t>BZGT8</t>
  </si>
  <si>
    <t>GDNT8</t>
  </si>
  <si>
    <t>OSPA</t>
  </si>
  <si>
    <t>OSZT8</t>
  </si>
  <si>
    <t>QDGA</t>
  </si>
  <si>
    <t>QYOT8</t>
  </si>
  <si>
    <t>ZBGT8</t>
  </si>
  <si>
    <t>RGDA</t>
  </si>
  <si>
    <t>RPZA</t>
  </si>
  <si>
    <t>COEA</t>
  </si>
  <si>
    <t>COEK</t>
  </si>
  <si>
    <t>COEKI</t>
  </si>
  <si>
    <t>EATA</t>
  </si>
  <si>
    <t>EATK</t>
  </si>
  <si>
    <t>GEGA</t>
  </si>
  <si>
    <t>GEGAA</t>
  </si>
  <si>
    <t>GEGAC</t>
  </si>
  <si>
    <t>GEGCA</t>
  </si>
  <si>
    <t>GEGKK</t>
  </si>
  <si>
    <t>GEGKO</t>
  </si>
  <si>
    <t>GEGKS</t>
  </si>
  <si>
    <t>GEGOS</t>
  </si>
  <si>
    <t>GEGR</t>
  </si>
  <si>
    <t>GEGUP</t>
  </si>
  <si>
    <t>KLSA</t>
  </si>
  <si>
    <t>LEWIG</t>
  </si>
  <si>
    <t>LGDA</t>
  </si>
  <si>
    <t>LWSA</t>
  </si>
  <si>
    <t>LWSK</t>
  </si>
  <si>
    <t>MA84W</t>
  </si>
  <si>
    <t>MDWUW</t>
  </si>
  <si>
    <t>MF7AR</t>
  </si>
  <si>
    <t>MLAKG</t>
  </si>
  <si>
    <t>MWHA</t>
  </si>
  <si>
    <t>OMAKG</t>
  </si>
  <si>
    <t>PDTA</t>
  </si>
  <si>
    <t>PSCA</t>
  </si>
  <si>
    <t>PSCK</t>
  </si>
  <si>
    <t>PSCKK</t>
  </si>
  <si>
    <t>PSCKL</t>
  </si>
  <si>
    <t>PSCOA</t>
  </si>
  <si>
    <t>QPASQ</t>
  </si>
  <si>
    <t>QSPOQ</t>
  </si>
  <si>
    <t>QYAKQ</t>
  </si>
  <si>
    <t>SPOKG</t>
  </si>
  <si>
    <t>YAKIG</t>
  </si>
  <si>
    <t>YKMA</t>
  </si>
  <si>
    <t>YKMOD</t>
  </si>
  <si>
    <t>K8HDY</t>
  </si>
  <si>
    <t>K8JH5</t>
  </si>
  <si>
    <t>KJIP8</t>
  </si>
  <si>
    <t>KX889</t>
  </si>
  <si>
    <t>LGRDG</t>
  </si>
  <si>
    <t>MAIY3</t>
  </si>
  <si>
    <t>MC8ME</t>
  </si>
  <si>
    <t>MD21V</t>
  </si>
  <si>
    <t>MDF6K</t>
  </si>
  <si>
    <t>MDVJA</t>
  </si>
  <si>
    <t>MEW4P</t>
  </si>
  <si>
    <t>MEZWK</t>
  </si>
  <si>
    <t>MHF4F</t>
  </si>
  <si>
    <t>PASCG</t>
  </si>
  <si>
    <t>SDPTG</t>
  </si>
  <si>
    <t>WENAG</t>
  </si>
  <si>
    <t>GEOT8</t>
  </si>
  <si>
    <t>BISMG</t>
  </si>
  <si>
    <t>DCKNG</t>
  </si>
  <si>
    <t>FARGG</t>
  </si>
  <si>
    <t>GRFKG</t>
  </si>
  <si>
    <t>MINOG</t>
  </si>
  <si>
    <t>QFARQ</t>
  </si>
  <si>
    <t>QGRFQ</t>
  </si>
  <si>
    <t>WILSG</t>
  </si>
  <si>
    <t>BEMIG</t>
  </si>
  <si>
    <t>ASEA</t>
  </si>
  <si>
    <t>ASEK</t>
  </si>
  <si>
    <t>ASEKK</t>
  </si>
  <si>
    <t>ASEOA</t>
  </si>
  <si>
    <t>GJTA</t>
  </si>
  <si>
    <t>GJTK</t>
  </si>
  <si>
    <t>GJTKI</t>
  </si>
  <si>
    <t>GJTR</t>
  </si>
  <si>
    <t>GJTUP</t>
  </si>
  <si>
    <t>GLENG</t>
  </si>
  <si>
    <t>GWSA</t>
  </si>
  <si>
    <t>GWSK</t>
  </si>
  <si>
    <t>MTJA</t>
  </si>
  <si>
    <t>MTJK</t>
  </si>
  <si>
    <t>RILA</t>
  </si>
  <si>
    <t>EGLEG</t>
  </si>
  <si>
    <t>GJCTG</t>
  </si>
  <si>
    <t>GUNNG</t>
  </si>
  <si>
    <t>MTRSG</t>
  </si>
  <si>
    <t>NHS1K</t>
  </si>
  <si>
    <t>NHYE3</t>
  </si>
  <si>
    <t>QGJCQ</t>
  </si>
  <si>
    <t>GLAIP</t>
  </si>
  <si>
    <t>GOTA</t>
  </si>
  <si>
    <t>GOTRT</t>
  </si>
  <si>
    <t>GOTT8</t>
  </si>
  <si>
    <t>JKGA</t>
  </si>
  <si>
    <t>JKGT8</t>
  </si>
  <si>
    <t>XWLA</t>
  </si>
  <si>
    <t>XWLD</t>
  </si>
  <si>
    <t>XWLF</t>
  </si>
  <si>
    <t>AJRRT</t>
  </si>
  <si>
    <t>BLEA</t>
  </si>
  <si>
    <t>ANXCW</t>
  </si>
  <si>
    <t>ANYSI</t>
  </si>
  <si>
    <t>APCJW</t>
  </si>
  <si>
    <t>APDUU</t>
  </si>
  <si>
    <t>AZOA</t>
  </si>
  <si>
    <t>AZOAC</t>
  </si>
  <si>
    <t>AZOK</t>
  </si>
  <si>
    <t>AZOKK</t>
  </si>
  <si>
    <t>BDDFS</t>
  </si>
  <si>
    <t>BTLA</t>
  </si>
  <si>
    <t>CADA</t>
  </si>
  <si>
    <t>CADAC</t>
  </si>
  <si>
    <t>CADCG</t>
  </si>
  <si>
    <t>CIUA</t>
  </si>
  <si>
    <t>GRMA</t>
  </si>
  <si>
    <t>GRRA</t>
  </si>
  <si>
    <t>GRRAB</t>
  </si>
  <si>
    <t>GRRAM</t>
  </si>
  <si>
    <t>GRRBB</t>
  </si>
  <si>
    <t>GRRK</t>
  </si>
  <si>
    <t>GRRKH</t>
  </si>
  <si>
    <t>GRRKI</t>
  </si>
  <si>
    <t>GRRKK</t>
  </si>
  <si>
    <t>GRRKN</t>
  </si>
  <si>
    <t>GRRR</t>
  </si>
  <si>
    <t>GRRUP</t>
  </si>
  <si>
    <t>HAIA</t>
  </si>
  <si>
    <t>HAIK</t>
  </si>
  <si>
    <t>HLMA</t>
  </si>
  <si>
    <t>HLMK</t>
  </si>
  <si>
    <t>KALAG</t>
  </si>
  <si>
    <t>KRB64</t>
  </si>
  <si>
    <t>LANA</t>
  </si>
  <si>
    <t>LANAB</t>
  </si>
  <si>
    <t>LANGM</t>
  </si>
  <si>
    <t>LANK</t>
  </si>
  <si>
    <t>LANKK</t>
  </si>
  <si>
    <t>LANKO</t>
  </si>
  <si>
    <t>MKGA</t>
  </si>
  <si>
    <t>MKGAC</t>
  </si>
  <si>
    <t>MKGBC</t>
  </si>
  <si>
    <t>PLNA</t>
  </si>
  <si>
    <t>QCADQ</t>
  </si>
  <si>
    <t>QGLDQ</t>
  </si>
  <si>
    <t>QGRDQ</t>
  </si>
  <si>
    <t>QKALQ</t>
  </si>
  <si>
    <t>S3F5W</t>
  </si>
  <si>
    <t>SPRJC</t>
  </si>
  <si>
    <t>SPWE4</t>
  </si>
  <si>
    <t>SVN44</t>
  </si>
  <si>
    <t>SVT2Y</t>
  </si>
  <si>
    <t>SVT4P</t>
  </si>
  <si>
    <t>SVT7X</t>
  </si>
  <si>
    <t>SWK5S</t>
  </si>
  <si>
    <t>SWN4N</t>
  </si>
  <si>
    <t>SXECZ</t>
  </si>
  <si>
    <t>SXPKP</t>
  </si>
  <si>
    <t>SYT23</t>
  </si>
  <si>
    <t>TVCA</t>
  </si>
  <si>
    <t>TVCAM</t>
  </si>
  <si>
    <t>TVCBC</t>
  </si>
  <si>
    <t>TVCUP</t>
  </si>
  <si>
    <t>GAYLG</t>
  </si>
  <si>
    <t>GRDRG</t>
  </si>
  <si>
    <t>S15C9</t>
  </si>
  <si>
    <t>S29Z4</t>
  </si>
  <si>
    <t>S31NE</t>
  </si>
  <si>
    <t>S3JAT</t>
  </si>
  <si>
    <t>S3YUZ</t>
  </si>
  <si>
    <t>SNM16</t>
  </si>
  <si>
    <t>SPXWB</t>
  </si>
  <si>
    <t>SR6P4</t>
  </si>
  <si>
    <t>SS4DD</t>
  </si>
  <si>
    <t>SSKWR</t>
  </si>
  <si>
    <t>SSRZ1</t>
  </si>
  <si>
    <t>SUE7N</t>
  </si>
  <si>
    <t>SW924</t>
  </si>
  <si>
    <t>SX519</t>
  </si>
  <si>
    <t>SXX58</t>
  </si>
  <si>
    <t>SZJBA</t>
  </si>
  <si>
    <t>AAIA</t>
  </si>
  <si>
    <t>AIFA</t>
  </si>
  <si>
    <t>APSA</t>
  </si>
  <si>
    <t>APUA</t>
  </si>
  <si>
    <t>APXA</t>
  </si>
  <si>
    <t>ARSA</t>
  </si>
  <si>
    <t>ARUA</t>
  </si>
  <si>
    <t>AUXA</t>
  </si>
  <si>
    <t>BATA</t>
  </si>
  <si>
    <t>BAZA</t>
  </si>
  <si>
    <t>BCRA</t>
  </si>
  <si>
    <t>BDCA</t>
  </si>
  <si>
    <t>BELT8</t>
  </si>
  <si>
    <t>BHZT8</t>
  </si>
  <si>
    <t>BJPA</t>
  </si>
  <si>
    <t>BMSA</t>
  </si>
  <si>
    <t>BNUT8</t>
  </si>
  <si>
    <t>BSBT8</t>
  </si>
  <si>
    <t>CPQT8</t>
  </si>
  <si>
    <t>CWBT8</t>
  </si>
  <si>
    <t>CXJT8</t>
  </si>
  <si>
    <t>FORT8</t>
  </si>
  <si>
    <t>GRUV</t>
  </si>
  <si>
    <t>ITJA</t>
  </si>
  <si>
    <t>ITJT8</t>
  </si>
  <si>
    <t>JOIT8</t>
  </si>
  <si>
    <t>MAOT8</t>
  </si>
  <si>
    <t>MGFA</t>
  </si>
  <si>
    <t>MGFT8</t>
  </si>
  <si>
    <t>POAT8</t>
  </si>
  <si>
    <t>QHVA</t>
  </si>
  <si>
    <t>QHVT8</t>
  </si>
  <si>
    <t>RECT8</t>
  </si>
  <si>
    <t>RIGA</t>
  </si>
  <si>
    <t>RIGT8</t>
  </si>
  <si>
    <t>RIOT8</t>
  </si>
  <si>
    <t>SAOT8</t>
  </si>
  <si>
    <t>SJ5T8</t>
  </si>
  <si>
    <t>SOD</t>
  </si>
  <si>
    <t>SODA</t>
  </si>
  <si>
    <t>SODT8</t>
  </si>
  <si>
    <t>SSAT8</t>
  </si>
  <si>
    <t>SSZT8</t>
  </si>
  <si>
    <t>URGA</t>
  </si>
  <si>
    <t>URGT8</t>
  </si>
  <si>
    <t>VIXT8</t>
  </si>
  <si>
    <t>AAGA</t>
  </si>
  <si>
    <t>AAXA</t>
  </si>
  <si>
    <t>AFLA</t>
  </si>
  <si>
    <t>AIRA</t>
  </si>
  <si>
    <t>ALQA</t>
  </si>
  <si>
    <t>AMJA</t>
  </si>
  <si>
    <t>AQAA</t>
  </si>
  <si>
    <t>AQMA</t>
  </si>
  <si>
    <t>ATMA</t>
  </si>
  <si>
    <t>AXEA</t>
  </si>
  <si>
    <t>AZLA</t>
  </si>
  <si>
    <t>BFHA</t>
  </si>
  <si>
    <t>BGVA</t>
  </si>
  <si>
    <t>BGXA</t>
  </si>
  <si>
    <t>BPGA</t>
  </si>
  <si>
    <t>BQQA</t>
  </si>
  <si>
    <t>BROT8</t>
  </si>
  <si>
    <t>NI2T8</t>
  </si>
  <si>
    <t>PA9T8</t>
  </si>
  <si>
    <t>QLBA</t>
  </si>
  <si>
    <t>AAASA</t>
  </si>
  <si>
    <t>ABKWS</t>
  </si>
  <si>
    <t>ABMAJ</t>
  </si>
  <si>
    <t>AIXA</t>
  </si>
  <si>
    <t>AJNBE</t>
  </si>
  <si>
    <t>AKJYA</t>
  </si>
  <si>
    <t>ANIZI</t>
  </si>
  <si>
    <t>APXMJ</t>
  </si>
  <si>
    <t>ARUYJ</t>
  </si>
  <si>
    <t>AUCUB</t>
  </si>
  <si>
    <t>AZFSU</t>
  </si>
  <si>
    <t>BBSKU</t>
  </si>
  <si>
    <t>BDRZV</t>
  </si>
  <si>
    <t>DANA</t>
  </si>
  <si>
    <t>DUFA</t>
  </si>
  <si>
    <t>FBGK</t>
  </si>
  <si>
    <t>GSOA</t>
  </si>
  <si>
    <t>GSOAM</t>
  </si>
  <si>
    <t>GSOHA</t>
  </si>
  <si>
    <t>GSOHN</t>
  </si>
  <si>
    <t>GSOR</t>
  </si>
  <si>
    <t>GSORA</t>
  </si>
  <si>
    <t>GSORP</t>
  </si>
  <si>
    <t>GSORT</t>
  </si>
  <si>
    <t>GSOUP</t>
  </si>
  <si>
    <t>GSXA</t>
  </si>
  <si>
    <t>GSXCE</t>
  </si>
  <si>
    <t>GSXK</t>
  </si>
  <si>
    <t>GSXKF</t>
  </si>
  <si>
    <t>GSXKK</t>
  </si>
  <si>
    <t>GSXKN</t>
  </si>
  <si>
    <t>GSXKO</t>
  </si>
  <si>
    <t>GSXKS</t>
  </si>
  <si>
    <t>GSXLC</t>
  </si>
  <si>
    <t>GSXLF</t>
  </si>
  <si>
    <t>GSXLH</t>
  </si>
  <si>
    <t>GSXLJ</t>
  </si>
  <si>
    <t>GSXLL</t>
  </si>
  <si>
    <t>INTA</t>
  </si>
  <si>
    <t>INTK</t>
  </si>
  <si>
    <t>INTKI</t>
  </si>
  <si>
    <t>INTKK</t>
  </si>
  <si>
    <t>INTKN</t>
  </si>
  <si>
    <t>INTLK</t>
  </si>
  <si>
    <t>INTLL</t>
  </si>
  <si>
    <t>LCUA</t>
  </si>
  <si>
    <t>QGRNQ</t>
  </si>
  <si>
    <t>QWILQ</t>
  </si>
  <si>
    <t>VLOVA</t>
  </si>
  <si>
    <t>WILMG</t>
  </si>
  <si>
    <t>GRNLG</t>
  </si>
  <si>
    <t>LCBA</t>
  </si>
  <si>
    <t>NC2T8</t>
  </si>
  <si>
    <t>ANDA</t>
  </si>
  <si>
    <t>ANDAA</t>
  </si>
  <si>
    <t>ASHEG</t>
  </si>
  <si>
    <t>AURCJ</t>
  </si>
  <si>
    <t>AUXZI</t>
  </si>
  <si>
    <t>AVLA</t>
  </si>
  <si>
    <t>AVLK</t>
  </si>
  <si>
    <t>AVLKA</t>
  </si>
  <si>
    <t>AVLKI</t>
  </si>
  <si>
    <t>AVLKK</t>
  </si>
  <si>
    <t>BDDPS</t>
  </si>
  <si>
    <t>BRYCG</t>
  </si>
  <si>
    <t>CTZA</t>
  </si>
  <si>
    <t>FJIA</t>
  </si>
  <si>
    <t>GSPA</t>
  </si>
  <si>
    <t>GSPBB</t>
  </si>
  <si>
    <t>GSPDL</t>
  </si>
  <si>
    <t>GSPK</t>
  </si>
  <si>
    <t>GSPKI</t>
  </si>
  <si>
    <t>GSPKK</t>
  </si>
  <si>
    <t>GSPLH</t>
  </si>
  <si>
    <t>GSPR</t>
  </si>
  <si>
    <t>GSPRT</t>
  </si>
  <si>
    <t>GSPUP</t>
  </si>
  <si>
    <t>LQKA</t>
  </si>
  <si>
    <t>PSRFY</t>
  </si>
  <si>
    <t>PXX8N</t>
  </si>
  <si>
    <t>PYMYU</t>
  </si>
  <si>
    <t>QASVQ</t>
  </si>
  <si>
    <t>QBRCQ</t>
  </si>
  <si>
    <t>QGREQ</t>
  </si>
  <si>
    <t>QSPAQ</t>
  </si>
  <si>
    <t>SPAA</t>
  </si>
  <si>
    <t>SPAAC</t>
  </si>
  <si>
    <t>SPAK</t>
  </si>
  <si>
    <t>SPALB</t>
  </si>
  <si>
    <t>SPARG</t>
  </si>
  <si>
    <t>BAWDJ</t>
  </si>
  <si>
    <t>BDHWA</t>
  </si>
  <si>
    <t>BFKWI</t>
  </si>
  <si>
    <t>GREEG</t>
  </si>
  <si>
    <t>PN8WM</t>
  </si>
  <si>
    <t>PP5SV</t>
  </si>
  <si>
    <t>PP637</t>
  </si>
  <si>
    <t>PS9SR</t>
  </si>
  <si>
    <t>PSJ3F</t>
  </si>
  <si>
    <t>PU6Y7</t>
  </si>
  <si>
    <t>PUA3D</t>
  </si>
  <si>
    <t>PUU7D</t>
  </si>
  <si>
    <t>PV649</t>
  </si>
  <si>
    <t>PVZ62</t>
  </si>
  <si>
    <t>PWVHI</t>
  </si>
  <si>
    <t>PWZN3</t>
  </si>
  <si>
    <t>BTMA</t>
  </si>
  <si>
    <t>BTTEG</t>
  </si>
  <si>
    <t>BZMNG</t>
  </si>
  <si>
    <t>BZNA</t>
  </si>
  <si>
    <t>BZNK</t>
  </si>
  <si>
    <t>FCAA</t>
  </si>
  <si>
    <t>GLASG</t>
  </si>
  <si>
    <t>GRFAG</t>
  </si>
  <si>
    <t>GTFA</t>
  </si>
  <si>
    <t>GTFR</t>
  </si>
  <si>
    <t>GTFUP</t>
  </si>
  <si>
    <t>HLNA</t>
  </si>
  <si>
    <t>HLNAG</t>
  </si>
  <si>
    <t>HVRA</t>
  </si>
  <si>
    <t>KALIG</t>
  </si>
  <si>
    <t>MSLAG</t>
  </si>
  <si>
    <t>MSOA</t>
  </si>
  <si>
    <t>MSOK</t>
  </si>
  <si>
    <t>OLFA</t>
  </si>
  <si>
    <t>QBILQ</t>
  </si>
  <si>
    <t>BLGLG</t>
  </si>
  <si>
    <t>GGWA</t>
  </si>
  <si>
    <t>MN4UR</t>
  </si>
  <si>
    <t>MPVDE</t>
  </si>
  <si>
    <t>MR9S8</t>
  </si>
  <si>
    <t>QBZMQ</t>
  </si>
  <si>
    <t>GUAT8</t>
  </si>
  <si>
    <t>GUAV</t>
  </si>
  <si>
    <t>GUOT8</t>
  </si>
  <si>
    <t>GUMA</t>
  </si>
  <si>
    <t>GUMR</t>
  </si>
  <si>
    <t>GUMT8</t>
  </si>
  <si>
    <t>KSAA</t>
  </si>
  <si>
    <t>KWAA</t>
  </si>
  <si>
    <t>MAJA</t>
  </si>
  <si>
    <t>PNIA</t>
  </si>
  <si>
    <t>PNIT8</t>
  </si>
  <si>
    <t>RORA</t>
  </si>
  <si>
    <t>SPNA</t>
  </si>
  <si>
    <t>SPNT8</t>
  </si>
  <si>
    <t>TKKA</t>
  </si>
  <si>
    <t>YAPA</t>
  </si>
  <si>
    <t>GVAT7</t>
  </si>
  <si>
    <t>GVAT8</t>
  </si>
  <si>
    <t>LN1T8</t>
  </si>
  <si>
    <t>ZJQA</t>
  </si>
  <si>
    <t>ECOT8</t>
  </si>
  <si>
    <t>GYET8</t>
  </si>
  <si>
    <t>UIOT8</t>
  </si>
  <si>
    <t>BRET8</t>
  </si>
  <si>
    <t>DTZA</t>
  </si>
  <si>
    <t>GTIH</t>
  </si>
  <si>
    <t>GTIRT</t>
  </si>
  <si>
    <t>HAJT7</t>
  </si>
  <si>
    <t>HAMT8</t>
  </si>
  <si>
    <t>KSFA</t>
  </si>
  <si>
    <t>ZAQA</t>
  </si>
  <si>
    <t>FMMA</t>
  </si>
  <si>
    <t>HA3T8</t>
  </si>
  <si>
    <t>MDGT8</t>
  </si>
  <si>
    <t>XFWF</t>
  </si>
  <si>
    <t>DINA</t>
  </si>
  <si>
    <t>DINIP</t>
  </si>
  <si>
    <t>HANA</t>
  </si>
  <si>
    <t>HANB</t>
  </si>
  <si>
    <t>HANCL</t>
  </si>
  <si>
    <t>HANIP</t>
  </si>
  <si>
    <t>HANRT</t>
  </si>
  <si>
    <t>HANT8</t>
  </si>
  <si>
    <t>HANX</t>
  </si>
  <si>
    <t>HPHA</t>
  </si>
  <si>
    <t>VRAA</t>
  </si>
  <si>
    <t>HELA</t>
  </si>
  <si>
    <t>HELB</t>
  </si>
  <si>
    <t>HELIP</t>
  </si>
  <si>
    <t>HELRT</t>
  </si>
  <si>
    <t>HELT8</t>
  </si>
  <si>
    <t>HELV</t>
  </si>
  <si>
    <t>HEMA</t>
  </si>
  <si>
    <t>IVLA</t>
  </si>
  <si>
    <t>KAJA</t>
  </si>
  <si>
    <t>LTIA</t>
  </si>
  <si>
    <t>LTIB</t>
  </si>
  <si>
    <t>LTIC</t>
  </si>
  <si>
    <t>LTIT8</t>
  </si>
  <si>
    <t>MHQA</t>
  </si>
  <si>
    <t>RVNA</t>
  </si>
  <si>
    <t>TKUA</t>
  </si>
  <si>
    <t>TMPA</t>
  </si>
  <si>
    <t>TMPB</t>
  </si>
  <si>
    <t>TMPC</t>
  </si>
  <si>
    <t>TMPRT</t>
  </si>
  <si>
    <t>BARA</t>
  </si>
  <si>
    <t>BYEA</t>
  </si>
  <si>
    <t>CDEA</t>
  </si>
  <si>
    <t>CGDA</t>
  </si>
  <si>
    <t>CSXT8</t>
  </si>
  <si>
    <t>HHKA</t>
  </si>
  <si>
    <t>HHPA</t>
  </si>
  <si>
    <t>HHPAK</t>
  </si>
  <si>
    <t>HHPAY</t>
  </si>
  <si>
    <t>HHPB</t>
  </si>
  <si>
    <t>HHPC</t>
  </si>
  <si>
    <t>HHPCK</t>
  </si>
  <si>
    <t>HHPCY</t>
  </si>
  <si>
    <t>HKGA</t>
  </si>
  <si>
    <t>HKGAK</t>
  </si>
  <si>
    <t>HKGAY</t>
  </si>
  <si>
    <t>HKGC</t>
  </si>
  <si>
    <t>HKGE</t>
  </si>
  <si>
    <t>HKGF</t>
  </si>
  <si>
    <t>HKGFK</t>
  </si>
  <si>
    <t>HKGFY</t>
  </si>
  <si>
    <t>HKGI</t>
  </si>
  <si>
    <t>HKGIP</t>
  </si>
  <si>
    <t>HKGR</t>
  </si>
  <si>
    <t>HKGRP</t>
  </si>
  <si>
    <t>HKGRT</t>
  </si>
  <si>
    <t>HKGT6</t>
  </si>
  <si>
    <t>HKGT7</t>
  </si>
  <si>
    <t>HKGT8</t>
  </si>
  <si>
    <t>HKGTG</t>
  </si>
  <si>
    <t>HKGV</t>
  </si>
  <si>
    <t>HKGX</t>
  </si>
  <si>
    <t>KB4T8</t>
  </si>
  <si>
    <t>KF7T8</t>
  </si>
  <si>
    <t>KMGT8</t>
  </si>
  <si>
    <t>KTZA</t>
  </si>
  <si>
    <t>KTZAK</t>
  </si>
  <si>
    <t>KTZAY</t>
  </si>
  <si>
    <t>KTZC</t>
  </si>
  <si>
    <t>KTZD</t>
  </si>
  <si>
    <t>MFMA</t>
  </si>
  <si>
    <t>MFMV</t>
  </si>
  <si>
    <t>QDMA</t>
  </si>
  <si>
    <t>QDMAK</t>
  </si>
  <si>
    <t>QDMAY</t>
  </si>
  <si>
    <t>QDMC</t>
  </si>
  <si>
    <t>QMPA</t>
  </si>
  <si>
    <t>SZ1T8</t>
  </si>
  <si>
    <t>XKTA</t>
  </si>
  <si>
    <t>XKTAK</t>
  </si>
  <si>
    <t>XKTAY</t>
  </si>
  <si>
    <t>ZIST8</t>
  </si>
  <si>
    <t>ZJKA</t>
  </si>
  <si>
    <t>ZJKAK</t>
  </si>
  <si>
    <t>ZJKAY</t>
  </si>
  <si>
    <t>ZJKTT</t>
  </si>
  <si>
    <t>ZTWA</t>
  </si>
  <si>
    <t>ZTWAK</t>
  </si>
  <si>
    <t>ZTWAY</t>
  </si>
  <si>
    <t>ZTWC</t>
  </si>
  <si>
    <t>ZTWCK</t>
  </si>
  <si>
    <t>ZTWCY</t>
  </si>
  <si>
    <t>ZTXA</t>
  </si>
  <si>
    <t>ZUHT8</t>
  </si>
  <si>
    <t>ZZQA</t>
  </si>
  <si>
    <t>ZZQAK</t>
  </si>
  <si>
    <t>ZZQAY</t>
  </si>
  <si>
    <t>ZZQC</t>
  </si>
  <si>
    <t>ZZQD</t>
  </si>
  <si>
    <t>AHJA</t>
  </si>
  <si>
    <t>AXFA</t>
  </si>
  <si>
    <t>AZQA</t>
  </si>
  <si>
    <t>CA3T8</t>
  </si>
  <si>
    <t>CK1T8</t>
  </si>
  <si>
    <t>CT3T8</t>
  </si>
  <si>
    <t>DDAA</t>
  </si>
  <si>
    <t>DEYA</t>
  </si>
  <si>
    <t>DG1T8</t>
  </si>
  <si>
    <t>FTNSC</t>
  </si>
  <si>
    <t>FUOT8</t>
  </si>
  <si>
    <t>HKL</t>
  </si>
  <si>
    <t>SD1T8</t>
  </si>
  <si>
    <t>XFTA</t>
  </si>
  <si>
    <t>AFTYS</t>
  </si>
  <si>
    <t>AFUHY</t>
  </si>
  <si>
    <t>AFVFH</t>
  </si>
  <si>
    <t>AFVHE</t>
  </si>
  <si>
    <t>AFWWJ</t>
  </si>
  <si>
    <t>AFXCT</t>
  </si>
  <si>
    <t>AFXFK</t>
  </si>
  <si>
    <t>AFZJU</t>
  </si>
  <si>
    <t>AFZMC</t>
  </si>
  <si>
    <t>AFZSX</t>
  </si>
  <si>
    <t>GUMUP</t>
  </si>
  <si>
    <t>HIKA</t>
  </si>
  <si>
    <t>HIKK</t>
  </si>
  <si>
    <t>HIKKK</t>
  </si>
  <si>
    <t>HIKKO</t>
  </si>
  <si>
    <t>HNLA</t>
  </si>
  <si>
    <t>HNLIP</t>
  </si>
  <si>
    <t>HNLK</t>
  </si>
  <si>
    <t>HNLKK</t>
  </si>
  <si>
    <t>HNLR</t>
  </si>
  <si>
    <t>HNLRT</t>
  </si>
  <si>
    <t>HNLT8</t>
  </si>
  <si>
    <t>HNLUP</t>
  </si>
  <si>
    <t>ITOA</t>
  </si>
  <si>
    <t>JHMA</t>
  </si>
  <si>
    <t>KOAA</t>
  </si>
  <si>
    <t>LIHA</t>
  </si>
  <si>
    <t>LNYA</t>
  </si>
  <si>
    <t>MKKA</t>
  </si>
  <si>
    <t>NAXA</t>
  </si>
  <si>
    <t>OGGA</t>
  </si>
  <si>
    <t>OGGK</t>
  </si>
  <si>
    <t>AHABU</t>
  </si>
  <si>
    <t>HRET8</t>
  </si>
  <si>
    <t>UTAA</t>
  </si>
  <si>
    <t>BDGA</t>
  </si>
  <si>
    <t>BRWNG</t>
  </si>
  <si>
    <t>H2V9W</t>
  </si>
  <si>
    <t>HRLA</t>
  </si>
  <si>
    <t>HRLAH</t>
  </si>
  <si>
    <t>HRLB</t>
  </si>
  <si>
    <t>HRLK</t>
  </si>
  <si>
    <t>HRLR</t>
  </si>
  <si>
    <t>HRLRT</t>
  </si>
  <si>
    <t>HSSEF</t>
  </si>
  <si>
    <t>MFEA</t>
  </si>
  <si>
    <t>MFEAC</t>
  </si>
  <si>
    <t>MFEAH</t>
  </si>
  <si>
    <t>MFEK</t>
  </si>
  <si>
    <t>QBRWQ</t>
  </si>
  <si>
    <t>H1H8X</t>
  </si>
  <si>
    <t>H2TB6</t>
  </si>
  <si>
    <t>H4VH9</t>
  </si>
  <si>
    <t>H5NPR</t>
  </si>
  <si>
    <t>H5ZSB</t>
  </si>
  <si>
    <t>H6ISU</t>
  </si>
  <si>
    <t>H6NU9</t>
  </si>
  <si>
    <t>HK6ZZ</t>
  </si>
  <si>
    <t>HK85W</t>
  </si>
  <si>
    <t>HX753</t>
  </si>
  <si>
    <t>HXW5K</t>
  </si>
  <si>
    <t>HY2K7</t>
  </si>
  <si>
    <t>HYF62</t>
  </si>
  <si>
    <t>AHWDF</t>
  </si>
  <si>
    <t>AHWUF</t>
  </si>
  <si>
    <t>AIFKY</t>
  </si>
  <si>
    <t>AKMKE</t>
  </si>
  <si>
    <t>AMWAN</t>
  </si>
  <si>
    <t>DLRA</t>
  </si>
  <si>
    <t>HSVA</t>
  </si>
  <si>
    <t>HSVAC</t>
  </si>
  <si>
    <t>HSVK</t>
  </si>
  <si>
    <t>HSVKK</t>
  </si>
  <si>
    <t>HSVLA</t>
  </si>
  <si>
    <t>HSVLB</t>
  </si>
  <si>
    <t>HSVLE</t>
  </si>
  <si>
    <t>HSVLH</t>
  </si>
  <si>
    <t>HSVR</t>
  </si>
  <si>
    <t>HSVRT</t>
  </si>
  <si>
    <t>HSVUP</t>
  </si>
  <si>
    <t>MDRA</t>
  </si>
  <si>
    <t>QSHUQ</t>
  </si>
  <si>
    <t>AJSDT</t>
  </si>
  <si>
    <t>AKRZX</t>
  </si>
  <si>
    <t>AMXPH</t>
  </si>
  <si>
    <t>QHUNQ</t>
  </si>
  <si>
    <t>SHUNG</t>
  </si>
  <si>
    <t>ASHLG</t>
  </si>
  <si>
    <t>BKWA</t>
  </si>
  <si>
    <t>CHAVG</t>
  </si>
  <si>
    <t>CHWVG</t>
  </si>
  <si>
    <t>CRWA</t>
  </si>
  <si>
    <t>CRWCB</t>
  </si>
  <si>
    <t>CRWK</t>
  </si>
  <si>
    <t>CRWLI</t>
  </si>
  <si>
    <t>CRWLM</t>
  </si>
  <si>
    <t>CRWLN</t>
  </si>
  <si>
    <t>CRWUP</t>
  </si>
  <si>
    <t>HTSA</t>
  </si>
  <si>
    <t>HTSLB</t>
  </si>
  <si>
    <t>HTSLF</t>
  </si>
  <si>
    <t>HTSLJ</t>
  </si>
  <si>
    <t>HTSLM</t>
  </si>
  <si>
    <t>HTSLN</t>
  </si>
  <si>
    <t>HTSLR</t>
  </si>
  <si>
    <t>HTSR</t>
  </si>
  <si>
    <t>HTSUP</t>
  </si>
  <si>
    <t>LJCA</t>
  </si>
  <si>
    <t>LJCLI</t>
  </si>
  <si>
    <t>LJCLS</t>
  </si>
  <si>
    <t>LJCLT</t>
  </si>
  <si>
    <t>QASHQ</t>
  </si>
  <si>
    <t>QBECQ</t>
  </si>
  <si>
    <t>QCHVQ</t>
  </si>
  <si>
    <t>QCHWQ</t>
  </si>
  <si>
    <t>UGIA</t>
  </si>
  <si>
    <t>BECKG</t>
  </si>
  <si>
    <t>T86DS</t>
  </si>
  <si>
    <t>AAIPN</t>
  </si>
  <si>
    <t>AAJDW</t>
  </si>
  <si>
    <t>AAUWH</t>
  </si>
  <si>
    <t>ABAAE</t>
  </si>
  <si>
    <t>ABIKI</t>
  </si>
  <si>
    <t>ABKMM</t>
  </si>
  <si>
    <t>AUKA</t>
  </si>
  <si>
    <t>BCBA</t>
  </si>
  <si>
    <t>BCBB</t>
  </si>
  <si>
    <t>BCBEF</t>
  </si>
  <si>
    <t>BCBK</t>
  </si>
  <si>
    <t>BCBKC</t>
  </si>
  <si>
    <t>BCBKD</t>
  </si>
  <si>
    <t>BCBKE</t>
  </si>
  <si>
    <t>BCBKF</t>
  </si>
  <si>
    <t>BCBKI</t>
  </si>
  <si>
    <t>BCBKK</t>
  </si>
  <si>
    <t>BCBKN</t>
  </si>
  <si>
    <t>BCBKO</t>
  </si>
  <si>
    <t>BCBKS</t>
  </si>
  <si>
    <t>BCBLB</t>
  </si>
  <si>
    <t>BKFFE</t>
  </si>
  <si>
    <t>BKKEA</t>
  </si>
  <si>
    <t>BKMZX</t>
  </si>
  <si>
    <t>BNTFD</t>
  </si>
  <si>
    <t>BNXUK</t>
  </si>
  <si>
    <t>BOFA</t>
  </si>
  <si>
    <t>BOFK</t>
  </si>
  <si>
    <t>BPDWB</t>
  </si>
  <si>
    <t>BPEWA</t>
  </si>
  <si>
    <t>BPNHE</t>
  </si>
  <si>
    <t>BPVJP</t>
  </si>
  <si>
    <t>BPYKJ</t>
  </si>
  <si>
    <t>BWIS</t>
  </si>
  <si>
    <t>BZSA</t>
  </si>
  <si>
    <t>BZSK</t>
  </si>
  <si>
    <t>BZSKK</t>
  </si>
  <si>
    <t>BZSKN</t>
  </si>
  <si>
    <t>CGSKC</t>
  </si>
  <si>
    <t>CGSKE</t>
  </si>
  <si>
    <t>CHANG</t>
  </si>
  <si>
    <t>CKXA</t>
  </si>
  <si>
    <t>CVWA</t>
  </si>
  <si>
    <t>CZME6</t>
  </si>
  <si>
    <t>DCAA</t>
  </si>
  <si>
    <t>DCACE</t>
  </si>
  <si>
    <t>DCAK</t>
  </si>
  <si>
    <t>DCAKD</t>
  </si>
  <si>
    <t>DCAKE</t>
  </si>
  <si>
    <t>DCAKF</t>
  </si>
  <si>
    <t>DCAKI</t>
  </si>
  <si>
    <t>DCAKK</t>
  </si>
  <si>
    <t>DCAKN</t>
  </si>
  <si>
    <t>DCAKO</t>
  </si>
  <si>
    <t>DCAKS</t>
  </si>
  <si>
    <t>DCAUP</t>
  </si>
  <si>
    <t>DNRWV</t>
  </si>
  <si>
    <t>EDGA</t>
  </si>
  <si>
    <t>FDKA</t>
  </si>
  <si>
    <t>FDKK</t>
  </si>
  <si>
    <t>FMEA</t>
  </si>
  <si>
    <t>FMEK</t>
  </si>
  <si>
    <t>FMEKI</t>
  </si>
  <si>
    <t>FMELE</t>
  </si>
  <si>
    <t>GAIA</t>
  </si>
  <si>
    <t>GAIHI</t>
  </si>
  <si>
    <t>GAIJU</t>
  </si>
  <si>
    <t>GAIK</t>
  </si>
  <si>
    <t>GAIKI</t>
  </si>
  <si>
    <t>GAIKK</t>
  </si>
  <si>
    <t>GAIKN</t>
  </si>
  <si>
    <t>GAIKO</t>
  </si>
  <si>
    <t>GAIKS</t>
  </si>
  <si>
    <t>GAILA</t>
  </si>
  <si>
    <t>GAILI</t>
  </si>
  <si>
    <t>GAILJ</t>
  </si>
  <si>
    <t>GAIMW</t>
  </si>
  <si>
    <t>GAIRK</t>
  </si>
  <si>
    <t>HGRA</t>
  </si>
  <si>
    <t>HGRK</t>
  </si>
  <si>
    <t>HGRKH</t>
  </si>
  <si>
    <t>HGRKI</t>
  </si>
  <si>
    <t>HGRKK</t>
  </si>
  <si>
    <t>HGRLA</t>
  </si>
  <si>
    <t>HGRLB</t>
  </si>
  <si>
    <t>HGRLL</t>
  </si>
  <si>
    <t>HGRLM</t>
  </si>
  <si>
    <t>HGRYF</t>
  </si>
  <si>
    <t>IADDB</t>
  </si>
  <si>
    <t>IADR</t>
  </si>
  <si>
    <t>IADRT</t>
  </si>
  <si>
    <t>IADUP</t>
  </si>
  <si>
    <t>JPNA</t>
  </si>
  <si>
    <t>JPNKE</t>
  </si>
  <si>
    <t>JPNKI</t>
  </si>
  <si>
    <t>JPNKS</t>
  </si>
  <si>
    <t>LVLA</t>
  </si>
  <si>
    <t>LVLK</t>
  </si>
  <si>
    <t>LVLKK</t>
  </si>
  <si>
    <t>LVLKO</t>
  </si>
  <si>
    <t>MANAG</t>
  </si>
  <si>
    <t>MXYA</t>
  </si>
  <si>
    <t>NDVA</t>
  </si>
  <si>
    <t>NDVJA</t>
  </si>
  <si>
    <t>NDVK</t>
  </si>
  <si>
    <t>NDVKI</t>
  </si>
  <si>
    <t>NDVKK</t>
  </si>
  <si>
    <t>NDVLA</t>
  </si>
  <si>
    <t>NDVLD</t>
  </si>
  <si>
    <t>NDVLH</t>
  </si>
  <si>
    <t>NDVLI</t>
  </si>
  <si>
    <t>NDVLK</t>
  </si>
  <si>
    <t>NDVZP</t>
  </si>
  <si>
    <t>NDVZS</t>
  </si>
  <si>
    <t>NHKA</t>
  </si>
  <si>
    <t>NHKK</t>
  </si>
  <si>
    <t>NHKKI</t>
  </si>
  <si>
    <t>NSFA</t>
  </si>
  <si>
    <t>NYGK</t>
  </si>
  <si>
    <t>NYGKF</t>
  </si>
  <si>
    <t>NYGKI</t>
  </si>
  <si>
    <t>NYGKK</t>
  </si>
  <si>
    <t>NYGKO</t>
  </si>
  <si>
    <t>NYGKS</t>
  </si>
  <si>
    <t>OBTA</t>
  </si>
  <si>
    <t>PIZA</t>
  </si>
  <si>
    <t>QALXQ</t>
  </si>
  <si>
    <t>QHAGQ</t>
  </si>
  <si>
    <t>QLORQ</t>
  </si>
  <si>
    <t>QMASQ</t>
  </si>
  <si>
    <t>QWINQ</t>
  </si>
  <si>
    <t>RDVA</t>
  </si>
  <si>
    <t>SHDA</t>
  </si>
  <si>
    <t>SHDK</t>
  </si>
  <si>
    <t>SHDLC</t>
  </si>
  <si>
    <t>SHDLI</t>
  </si>
  <si>
    <t>TSGA</t>
  </si>
  <si>
    <t>WASA</t>
  </si>
  <si>
    <t>WASCX</t>
  </si>
  <si>
    <t>WASEY</t>
  </si>
  <si>
    <t>WASGH</t>
  </si>
  <si>
    <t>WASHI</t>
  </si>
  <si>
    <t>WASK</t>
  </si>
  <si>
    <t>WASKA</t>
  </si>
  <si>
    <t>WASKC</t>
  </si>
  <si>
    <t>WASKD</t>
  </si>
  <si>
    <t>WASKE</t>
  </si>
  <si>
    <t>WASKF</t>
  </si>
  <si>
    <t>WASKI</t>
  </si>
  <si>
    <t>WASKK</t>
  </si>
  <si>
    <t>WASKN</t>
  </si>
  <si>
    <t>WASKO</t>
  </si>
  <si>
    <t>WASKS</t>
  </si>
  <si>
    <t>WASKX</t>
  </si>
  <si>
    <t>WASLA</t>
  </si>
  <si>
    <t>WASLB</t>
  </si>
  <si>
    <t>WASLC</t>
  </si>
  <si>
    <t>WASLE</t>
  </si>
  <si>
    <t>WASLF</t>
  </si>
  <si>
    <t>WASLI</t>
  </si>
  <si>
    <t>WASMF</t>
  </si>
  <si>
    <t>WASYT</t>
  </si>
  <si>
    <t>WASZM</t>
  </si>
  <si>
    <t>WDBA</t>
  </si>
  <si>
    <t>WGOA</t>
  </si>
  <si>
    <t>WGOK</t>
  </si>
  <si>
    <t>WGOKK</t>
  </si>
  <si>
    <t>WGOKO</t>
  </si>
  <si>
    <t>XSMA</t>
  </si>
  <si>
    <t>YKNA</t>
  </si>
  <si>
    <t>ZFOA</t>
  </si>
  <si>
    <t>ZFOK</t>
  </si>
  <si>
    <t>ZFOKK</t>
  </si>
  <si>
    <t>ZFOKO</t>
  </si>
  <si>
    <t>ZFOKS</t>
  </si>
  <si>
    <t>ZRZA</t>
  </si>
  <si>
    <t>AATDI</t>
  </si>
  <si>
    <t>BKBBW</t>
  </si>
  <si>
    <t>BPKWZ</t>
  </si>
  <si>
    <t>BPUMV</t>
  </si>
  <si>
    <t>DFZA1</t>
  </si>
  <si>
    <t>DPXZ6</t>
  </si>
  <si>
    <t>HAGLG</t>
  </si>
  <si>
    <t>KMDA</t>
  </si>
  <si>
    <t>LORTG</t>
  </si>
  <si>
    <t>WINCG</t>
  </si>
  <si>
    <t>AAPA</t>
  </si>
  <si>
    <t>AENKM</t>
  </si>
  <si>
    <t>ALEA</t>
  </si>
  <si>
    <t>ALEK</t>
  </si>
  <si>
    <t>ALEKK</t>
  </si>
  <si>
    <t>BBCA</t>
  </si>
  <si>
    <t>BBCK</t>
  </si>
  <si>
    <t>BDLT8</t>
  </si>
  <si>
    <t>BMNTG</t>
  </si>
  <si>
    <t>BPTA</t>
  </si>
  <si>
    <t>BPTFA</t>
  </si>
  <si>
    <t>BPTK</t>
  </si>
  <si>
    <t>BPTKI</t>
  </si>
  <si>
    <t>BPTUP</t>
  </si>
  <si>
    <t>BRYNG</t>
  </si>
  <si>
    <t>BUKPR</t>
  </si>
  <si>
    <t>BVCDP</t>
  </si>
  <si>
    <t>BWYNP</t>
  </si>
  <si>
    <t>BYVSV</t>
  </si>
  <si>
    <t>BZSMN</t>
  </si>
  <si>
    <t>CLLA</t>
  </si>
  <si>
    <t>CLLAC</t>
  </si>
  <si>
    <t>CLLAD</t>
  </si>
  <si>
    <t>CLLK</t>
  </si>
  <si>
    <t>CLLKK</t>
  </si>
  <si>
    <t>CTJA</t>
  </si>
  <si>
    <t>CXOA</t>
  </si>
  <si>
    <t>CXODS</t>
  </si>
  <si>
    <t>CXOK</t>
  </si>
  <si>
    <t>CXOKI</t>
  </si>
  <si>
    <t>CXOKJ</t>
  </si>
  <si>
    <t>CXOKK</t>
  </si>
  <si>
    <t>CXOKO</t>
  </si>
  <si>
    <t>DWHK</t>
  </si>
  <si>
    <t>DWHKK</t>
  </si>
  <si>
    <t>EHOUG</t>
  </si>
  <si>
    <t>EIXA</t>
  </si>
  <si>
    <t>FXTI</t>
  </si>
  <si>
    <t>GLSA</t>
  </si>
  <si>
    <t>HACMK</t>
  </si>
  <si>
    <t>HARPC</t>
  </si>
  <si>
    <t>HBC16</t>
  </si>
  <si>
    <t>HBCSP</t>
  </si>
  <si>
    <t>HBYA</t>
  </si>
  <si>
    <t>HBYAC</t>
  </si>
  <si>
    <t>HBYCA</t>
  </si>
  <si>
    <t>HBYFC</t>
  </si>
  <si>
    <t>HBYHS</t>
  </si>
  <si>
    <t>HBYK</t>
  </si>
  <si>
    <t>HBYKH</t>
  </si>
  <si>
    <t>HBYKI</t>
  </si>
  <si>
    <t>HBYKJ</t>
  </si>
  <si>
    <t>HBYKK</t>
  </si>
  <si>
    <t>HBYKL</t>
  </si>
  <si>
    <t>HBYKM</t>
  </si>
  <si>
    <t>HBYKN</t>
  </si>
  <si>
    <t>HBYKO</t>
  </si>
  <si>
    <t>HBYKP</t>
  </si>
  <si>
    <t>HBYKS</t>
  </si>
  <si>
    <t>HERKV</t>
  </si>
  <si>
    <t>HHHM4</t>
  </si>
  <si>
    <t>HIC5H</t>
  </si>
  <si>
    <t>HIKJX</t>
  </si>
  <si>
    <t>HJM9R</t>
  </si>
  <si>
    <t>HJMZD</t>
  </si>
  <si>
    <t>HMUST</t>
  </si>
  <si>
    <t>HOUA</t>
  </si>
  <si>
    <t>HOUAB</t>
  </si>
  <si>
    <t>HOUAD</t>
  </si>
  <si>
    <t>HOUAF</t>
  </si>
  <si>
    <t>HOUAL</t>
  </si>
  <si>
    <t>HOUAW</t>
  </si>
  <si>
    <t>HOUK</t>
  </si>
  <si>
    <t>HOUKA</t>
  </si>
  <si>
    <t>HOUKC</t>
  </si>
  <si>
    <t>HOUKE</t>
  </si>
  <si>
    <t>HOUKF</t>
  </si>
  <si>
    <t>HOUKI</t>
  </si>
  <si>
    <t>HOUKK</t>
  </si>
  <si>
    <t>HOUKN</t>
  </si>
  <si>
    <t>HOUKO</t>
  </si>
  <si>
    <t>HOUKS</t>
  </si>
  <si>
    <t>HOUKX</t>
  </si>
  <si>
    <t>HOULG</t>
  </si>
  <si>
    <t>HTU8W</t>
  </si>
  <si>
    <t>HUR44</t>
  </si>
  <si>
    <t>HYN8K</t>
  </si>
  <si>
    <t>HYNKE</t>
  </si>
  <si>
    <t>IAHA</t>
  </si>
  <si>
    <t>IAHK</t>
  </si>
  <si>
    <t>IAHR</t>
  </si>
  <si>
    <t>IAHRT</t>
  </si>
  <si>
    <t>IAHT8</t>
  </si>
  <si>
    <t>IAHUP</t>
  </si>
  <si>
    <t>IDZJA</t>
  </si>
  <si>
    <t>IFBBR</t>
  </si>
  <si>
    <t>IK3CY</t>
  </si>
  <si>
    <t>IMC5X</t>
  </si>
  <si>
    <t>IMRW6</t>
  </si>
  <si>
    <t>ITIWB</t>
  </si>
  <si>
    <t>IUIE4</t>
  </si>
  <si>
    <t>IVU5V</t>
  </si>
  <si>
    <t>IVUW3</t>
  </si>
  <si>
    <t>JGQK</t>
  </si>
  <si>
    <t>JGQKI</t>
  </si>
  <si>
    <t>JGQKK</t>
  </si>
  <si>
    <t>JGQKO</t>
  </si>
  <si>
    <t>JGQKS</t>
  </si>
  <si>
    <t>KTSA</t>
  </si>
  <si>
    <t>LACHG</t>
  </si>
  <si>
    <t>LJNA</t>
  </si>
  <si>
    <t>LKSA</t>
  </si>
  <si>
    <t>LKSAQ</t>
  </si>
  <si>
    <t>LKSAS</t>
  </si>
  <si>
    <t>LKSAZ</t>
  </si>
  <si>
    <t>LKSBC</t>
  </si>
  <si>
    <t>LKSC1</t>
  </si>
  <si>
    <t>LKSK</t>
  </si>
  <si>
    <t>LKSKH</t>
  </si>
  <si>
    <t>LKSKI</t>
  </si>
  <si>
    <t>LKSKJ</t>
  </si>
  <si>
    <t>LKSKK</t>
  </si>
  <si>
    <t>LKSKO</t>
  </si>
  <si>
    <t>LKSKS</t>
  </si>
  <si>
    <t>LKSOA</t>
  </si>
  <si>
    <t>LKSX1</t>
  </si>
  <si>
    <t>MIFA</t>
  </si>
  <si>
    <t>MIFCE</t>
  </si>
  <si>
    <t>MIFK</t>
  </si>
  <si>
    <t>NQIA</t>
  </si>
  <si>
    <t>NQIKK</t>
  </si>
  <si>
    <t>OZAA</t>
  </si>
  <si>
    <t>QBMNQ</t>
  </si>
  <si>
    <t>QBRYQ</t>
  </si>
  <si>
    <t>QEHOQ</t>
  </si>
  <si>
    <t>QLCHQ</t>
  </si>
  <si>
    <t>QNHOQ</t>
  </si>
  <si>
    <t>QSHOQ</t>
  </si>
  <si>
    <t>QSPRQ</t>
  </si>
  <si>
    <t>QSUGQ</t>
  </si>
  <si>
    <t>QWEBQ</t>
  </si>
  <si>
    <t>RGRA</t>
  </si>
  <si>
    <t>RGRK</t>
  </si>
  <si>
    <t>RGRKK</t>
  </si>
  <si>
    <t>SGRA</t>
  </si>
  <si>
    <t>SGRAK</t>
  </si>
  <si>
    <t>SGRAX</t>
  </si>
  <si>
    <t>SGRCS</t>
  </si>
  <si>
    <t>SGRK</t>
  </si>
  <si>
    <t>SGRKA</t>
  </si>
  <si>
    <t>SGRKF</t>
  </si>
  <si>
    <t>SGRKH</t>
  </si>
  <si>
    <t>SGRKI</t>
  </si>
  <si>
    <t>SGRKJ</t>
  </si>
  <si>
    <t>SGRKK</t>
  </si>
  <si>
    <t>SGRKL</t>
  </si>
  <si>
    <t>SGRKN</t>
  </si>
  <si>
    <t>SGRKO</t>
  </si>
  <si>
    <t>SGROA</t>
  </si>
  <si>
    <t>SHOUG</t>
  </si>
  <si>
    <t>SPRGG</t>
  </si>
  <si>
    <t>SRGDS</t>
  </si>
  <si>
    <t>UMBA</t>
  </si>
  <si>
    <t>WHTKK</t>
  </si>
  <si>
    <t>DCPA</t>
  </si>
  <si>
    <t>DVHNW</t>
  </si>
  <si>
    <t>F6497</t>
  </si>
  <si>
    <t>F686I</t>
  </si>
  <si>
    <t>F7SZ9</t>
  </si>
  <si>
    <t>F8W8N</t>
  </si>
  <si>
    <t>F8XY4</t>
  </si>
  <si>
    <t>F998R</t>
  </si>
  <si>
    <t>F9MF3</t>
  </si>
  <si>
    <t>GNWT8</t>
  </si>
  <si>
    <t>H2WJZ</t>
  </si>
  <si>
    <t>H2Y2U</t>
  </si>
  <si>
    <t>H6RBH</t>
  </si>
  <si>
    <t>H7286</t>
  </si>
  <si>
    <t>H775T</t>
  </si>
  <si>
    <t>H7W8C</t>
  </si>
  <si>
    <t>H817B</t>
  </si>
  <si>
    <t>H8AZD</t>
  </si>
  <si>
    <t>H8CWD</t>
  </si>
  <si>
    <t>H8RUD</t>
  </si>
  <si>
    <t>HBBU2</t>
  </si>
  <si>
    <t>HBVHM</t>
  </si>
  <si>
    <t>HCWW1</t>
  </si>
  <si>
    <t>HD553</t>
  </si>
  <si>
    <t>HDWAD</t>
  </si>
  <si>
    <t>HE9MA</t>
  </si>
  <si>
    <t>HF47P</t>
  </si>
  <si>
    <t>HF6WN</t>
  </si>
  <si>
    <t>HF77N</t>
  </si>
  <si>
    <t>HFBCR</t>
  </si>
  <si>
    <t>HFXUD</t>
  </si>
  <si>
    <t>HFZ29</t>
  </si>
  <si>
    <t>HHC1A</t>
  </si>
  <si>
    <t>HII1Y</t>
  </si>
  <si>
    <t>HIPKM</t>
  </si>
  <si>
    <t>HIW9T</t>
  </si>
  <si>
    <t>HJ9M6</t>
  </si>
  <si>
    <t>HJH6F</t>
  </si>
  <si>
    <t>HKC1Y</t>
  </si>
  <si>
    <t>HKHDE</t>
  </si>
  <si>
    <t>HKMW3</t>
  </si>
  <si>
    <t>HMX4R</t>
  </si>
  <si>
    <t>HPEMV</t>
  </si>
  <si>
    <t>HS2DA</t>
  </si>
  <si>
    <t>HT9D4</t>
  </si>
  <si>
    <t>HUA18</t>
  </si>
  <si>
    <t>HUD7H</t>
  </si>
  <si>
    <t>HV5NV</t>
  </si>
  <si>
    <t>HV74U</t>
  </si>
  <si>
    <t>HVEF8</t>
  </si>
  <si>
    <t>HVKKR</t>
  </si>
  <si>
    <t>HVMW5</t>
  </si>
  <si>
    <t>I17KH</t>
  </si>
  <si>
    <t>I2NMK</t>
  </si>
  <si>
    <t>I2RNB</t>
  </si>
  <si>
    <t>I2TD7</t>
  </si>
  <si>
    <t>I2XDA</t>
  </si>
  <si>
    <t>I37HI</t>
  </si>
  <si>
    <t>I3TCP</t>
  </si>
  <si>
    <t>I4H4S</t>
  </si>
  <si>
    <t>I4P52</t>
  </si>
  <si>
    <t>I4UW4</t>
  </si>
  <si>
    <t>I51NM</t>
  </si>
  <si>
    <t>I5AW7</t>
  </si>
  <si>
    <t>I5PZF</t>
  </si>
  <si>
    <t>I5VP7</t>
  </si>
  <si>
    <t>I614I</t>
  </si>
  <si>
    <t>I6YCX</t>
  </si>
  <si>
    <t>I7ZUN</t>
  </si>
  <si>
    <t>I8JM8</t>
  </si>
  <si>
    <t>IA2JX</t>
  </si>
  <si>
    <t>IBI6P</t>
  </si>
  <si>
    <t>IC6UD</t>
  </si>
  <si>
    <t>ICH8Y</t>
  </si>
  <si>
    <t>IDCYZ</t>
  </si>
  <si>
    <t>IDJMD</t>
  </si>
  <si>
    <t>IDPJY</t>
  </si>
  <si>
    <t>IECFK</t>
  </si>
  <si>
    <t>IFSDS</t>
  </si>
  <si>
    <t>IFX2C</t>
  </si>
  <si>
    <t>IFY6C</t>
  </si>
  <si>
    <t>IHS76</t>
  </si>
  <si>
    <t>IHTZ9</t>
  </si>
  <si>
    <t>IIE5F</t>
  </si>
  <si>
    <t>IJ3PV</t>
  </si>
  <si>
    <t>IJCWR</t>
  </si>
  <si>
    <t>IJDP6</t>
  </si>
  <si>
    <t>IJFUB</t>
  </si>
  <si>
    <t>IJPF1</t>
  </si>
  <si>
    <t>IJUUF</t>
  </si>
  <si>
    <t>IKV94</t>
  </si>
  <si>
    <t>IPSJ5</t>
  </si>
  <si>
    <t>IRBFN</t>
  </si>
  <si>
    <t>IRMHM</t>
  </si>
  <si>
    <t>IRX5S</t>
  </si>
  <si>
    <t>IRYS9</t>
  </si>
  <si>
    <t>IU89H</t>
  </si>
  <si>
    <t>IUKAI</t>
  </si>
  <si>
    <t>IVAF1</t>
  </si>
  <si>
    <t>IW2KA</t>
  </si>
  <si>
    <t>IWC7N</t>
  </si>
  <si>
    <t>IWPW4</t>
  </si>
  <si>
    <t>IWT3P</t>
  </si>
  <si>
    <t>IWZPU</t>
  </si>
  <si>
    <t>IY26C</t>
  </si>
  <si>
    <t>IY8EU</t>
  </si>
  <si>
    <t>IYF41</t>
  </si>
  <si>
    <t>IZJSW</t>
  </si>
  <si>
    <t>KXKNQ</t>
  </si>
  <si>
    <t>NHOUG</t>
  </si>
  <si>
    <t>NJHYD</t>
  </si>
  <si>
    <t>QHOUQ</t>
  </si>
  <si>
    <t>SETA</t>
  </si>
  <si>
    <t>SUGRG</t>
  </si>
  <si>
    <t>TX8T8</t>
  </si>
  <si>
    <t>CHNA</t>
  </si>
  <si>
    <t>HINA</t>
  </si>
  <si>
    <t>ICNA</t>
  </si>
  <si>
    <t>ICNI</t>
  </si>
  <si>
    <t>ICNIP</t>
  </si>
  <si>
    <t>ICNR</t>
  </si>
  <si>
    <t>ICNT7</t>
  </si>
  <si>
    <t>JCJA</t>
  </si>
  <si>
    <t>JCNT8</t>
  </si>
  <si>
    <t>JSPA</t>
  </si>
  <si>
    <t>KAGA</t>
  </si>
  <si>
    <t>KAGB</t>
  </si>
  <si>
    <t>KWJA</t>
  </si>
  <si>
    <t>OSNA</t>
  </si>
  <si>
    <t>PUSA</t>
  </si>
  <si>
    <t>PUST8</t>
  </si>
  <si>
    <t>QMSA</t>
  </si>
  <si>
    <t>QTWA</t>
  </si>
  <si>
    <t>QUJ</t>
  </si>
  <si>
    <t>QUJA</t>
  </si>
  <si>
    <t>QUUA</t>
  </si>
  <si>
    <t>QUUX</t>
  </si>
  <si>
    <t>QYAA</t>
  </si>
  <si>
    <t>QYKA</t>
  </si>
  <si>
    <t>RSUA</t>
  </si>
  <si>
    <t>SELA</t>
  </si>
  <si>
    <t>SELB</t>
  </si>
  <si>
    <t>SELC</t>
  </si>
  <si>
    <t>SELD</t>
  </si>
  <si>
    <t>SELT8</t>
  </si>
  <si>
    <t>SUKA</t>
  </si>
  <si>
    <t>SUKB</t>
  </si>
  <si>
    <t>SWUA</t>
  </si>
  <si>
    <t>SWUB</t>
  </si>
  <si>
    <t>SWUC</t>
  </si>
  <si>
    <t>TAEA</t>
  </si>
  <si>
    <t>USNA</t>
  </si>
  <si>
    <t>WJUA</t>
  </si>
  <si>
    <t>YECA</t>
  </si>
  <si>
    <t>DA4T8</t>
  </si>
  <si>
    <t>DA6T8</t>
  </si>
  <si>
    <t>JDGA</t>
  </si>
  <si>
    <t>KPOA</t>
  </si>
  <si>
    <t>MWXA</t>
  </si>
  <si>
    <t>MY5T8</t>
  </si>
  <si>
    <t>NN1T8</t>
  </si>
  <si>
    <t>PYT</t>
  </si>
  <si>
    <t>QUNA</t>
  </si>
  <si>
    <t>SSN</t>
  </si>
  <si>
    <t>SU5T8</t>
  </si>
  <si>
    <t>YNYA</t>
  </si>
  <si>
    <t>ADDAN</t>
  </si>
  <si>
    <t>ADFCJ</t>
  </si>
  <si>
    <t>ADFDZ</t>
  </si>
  <si>
    <t>ADHAN</t>
  </si>
  <si>
    <t>ADHCD</t>
  </si>
  <si>
    <t>ADJKI</t>
  </si>
  <si>
    <t>ADJMS</t>
  </si>
  <si>
    <t>ADSJI</t>
  </si>
  <si>
    <t>ADSUI</t>
  </si>
  <si>
    <t>ADSWF</t>
  </si>
  <si>
    <t>GCKA</t>
  </si>
  <si>
    <t>GCKB</t>
  </si>
  <si>
    <t>HAYSG</t>
  </si>
  <si>
    <t>HYLA</t>
  </si>
  <si>
    <t>ICTA</t>
  </si>
  <si>
    <t>ICTAM</t>
  </si>
  <si>
    <t>ICTK</t>
  </si>
  <si>
    <t>ICTKJ</t>
  </si>
  <si>
    <t>ICTKK</t>
  </si>
  <si>
    <t>ICTL1</t>
  </si>
  <si>
    <t>ICTR</t>
  </si>
  <si>
    <t>ICTUP</t>
  </si>
  <si>
    <t>MPRA</t>
  </si>
  <si>
    <t>QDODQ</t>
  </si>
  <si>
    <t>QSLNQ</t>
  </si>
  <si>
    <t>QWICQ</t>
  </si>
  <si>
    <t>RSLA</t>
  </si>
  <si>
    <t>RSLK</t>
  </si>
  <si>
    <t>RSLKK</t>
  </si>
  <si>
    <t>SALIG</t>
  </si>
  <si>
    <t>SLNA</t>
  </si>
  <si>
    <t>XOTA</t>
  </si>
  <si>
    <t>ADTDK</t>
  </si>
  <si>
    <t>DODGG</t>
  </si>
  <si>
    <t>WICHG</t>
  </si>
  <si>
    <t>DNKA</t>
  </si>
  <si>
    <t>DNKT8</t>
  </si>
  <si>
    <t>HRKA</t>
  </si>
  <si>
    <t>HRKT8</t>
  </si>
  <si>
    <t>IEVT8</t>
  </si>
  <si>
    <t>IFOA</t>
  </si>
  <si>
    <t>IFOT8</t>
  </si>
  <si>
    <t>LWOT8</t>
  </si>
  <si>
    <t>ODSA</t>
  </si>
  <si>
    <t>ODST8</t>
  </si>
  <si>
    <t>OZHA</t>
  </si>
  <si>
    <t>OZHT8</t>
  </si>
  <si>
    <t>CWCA</t>
  </si>
  <si>
    <t>DOKT8</t>
  </si>
  <si>
    <t>ERDA</t>
  </si>
  <si>
    <t>HMJA</t>
  </si>
  <si>
    <t>UOOT8</t>
  </si>
  <si>
    <t>BMGA</t>
  </si>
  <si>
    <t>BMGK</t>
  </si>
  <si>
    <t>BPJA</t>
  </si>
  <si>
    <t>CHAMG</t>
  </si>
  <si>
    <t>CLUA</t>
  </si>
  <si>
    <t>CVKA</t>
  </si>
  <si>
    <t>DCRA</t>
  </si>
  <si>
    <t>FXIAM</t>
  </si>
  <si>
    <t>FXTT</t>
  </si>
  <si>
    <t>FXTX</t>
  </si>
  <si>
    <t>GSHA</t>
  </si>
  <si>
    <t>GSHK</t>
  </si>
  <si>
    <t>GSHKK</t>
  </si>
  <si>
    <t>HNBA</t>
  </si>
  <si>
    <t>HNBA3</t>
  </si>
  <si>
    <t>HNBB1</t>
  </si>
  <si>
    <t>HNBB6</t>
  </si>
  <si>
    <t>HNBK</t>
  </si>
  <si>
    <t>HNBKI</t>
  </si>
  <si>
    <t>HNBKK</t>
  </si>
  <si>
    <t>HNBKN</t>
  </si>
  <si>
    <t>HNBKO</t>
  </si>
  <si>
    <t>HNBWH</t>
  </si>
  <si>
    <t>HUFA</t>
  </si>
  <si>
    <t>HUFB</t>
  </si>
  <si>
    <t>INDA</t>
  </si>
  <si>
    <t>INDCE</t>
  </si>
  <si>
    <t>INDCT</t>
  </si>
  <si>
    <t>INDDB</t>
  </si>
  <si>
    <t>INDE</t>
  </si>
  <si>
    <t>INDFD</t>
  </si>
  <si>
    <t>INDH</t>
  </si>
  <si>
    <t>INDHU</t>
  </si>
  <si>
    <t>INDI</t>
  </si>
  <si>
    <t>INDIG</t>
  </si>
  <si>
    <t>INDIP</t>
  </si>
  <si>
    <t>INDNC</t>
  </si>
  <si>
    <t>INDOO</t>
  </si>
  <si>
    <t>INDR</t>
  </si>
  <si>
    <t>INDRT</t>
  </si>
  <si>
    <t>INDUP</t>
  </si>
  <si>
    <t>KW7PB</t>
  </si>
  <si>
    <t>LAFA</t>
  </si>
  <si>
    <t>LAFAA</t>
  </si>
  <si>
    <t>LAFAG</t>
  </si>
  <si>
    <t>LAFB</t>
  </si>
  <si>
    <t>LAFK</t>
  </si>
  <si>
    <t>LAFKL</t>
  </si>
  <si>
    <t>LCHAG</t>
  </si>
  <si>
    <t>MARBN</t>
  </si>
  <si>
    <t>MFK4Y</t>
  </si>
  <si>
    <t>MFKMH</t>
  </si>
  <si>
    <t>MHJA</t>
  </si>
  <si>
    <t>MIE47</t>
  </si>
  <si>
    <t>MIEA</t>
  </si>
  <si>
    <t>MIEK</t>
  </si>
  <si>
    <t>MIEUP</t>
  </si>
  <si>
    <t>MMC8C</t>
  </si>
  <si>
    <t>MMKNY</t>
  </si>
  <si>
    <t>MMXCD</t>
  </si>
  <si>
    <t>MNNHI</t>
  </si>
  <si>
    <t>MS88B</t>
  </si>
  <si>
    <t>MSEMM</t>
  </si>
  <si>
    <t>MTC14</t>
  </si>
  <si>
    <t>MVD12</t>
  </si>
  <si>
    <t>MZZA</t>
  </si>
  <si>
    <t>MZZB1</t>
  </si>
  <si>
    <t>MZZK</t>
  </si>
  <si>
    <t>MZZKE</t>
  </si>
  <si>
    <t>MZZKF</t>
  </si>
  <si>
    <t>MZZKI</t>
  </si>
  <si>
    <t>MZZKK</t>
  </si>
  <si>
    <t>MZZKL</t>
  </si>
  <si>
    <t>MZZKN</t>
  </si>
  <si>
    <t>MZZKO</t>
  </si>
  <si>
    <t>MZZKS</t>
  </si>
  <si>
    <t>OKKA</t>
  </si>
  <si>
    <t>OTNA</t>
  </si>
  <si>
    <t>OTNK</t>
  </si>
  <si>
    <t>OTNKK</t>
  </si>
  <si>
    <t>QCHMQ</t>
  </si>
  <si>
    <t>QINDQ</t>
  </si>
  <si>
    <t>QKOKQ</t>
  </si>
  <si>
    <t>QLAFQ</t>
  </si>
  <si>
    <t>QNINQ</t>
  </si>
  <si>
    <t>TERRG</t>
  </si>
  <si>
    <t>K1S2J</t>
  </si>
  <si>
    <t>K3JN4</t>
  </si>
  <si>
    <t>K94SZ</t>
  </si>
  <si>
    <t>K98HM</t>
  </si>
  <si>
    <t>KOKOG</t>
  </si>
  <si>
    <t>KV63H</t>
  </si>
  <si>
    <t>KVZ6E</t>
  </si>
  <si>
    <t>MA4PY</t>
  </si>
  <si>
    <t>MABPP</t>
  </si>
  <si>
    <t>MAECC</t>
  </si>
  <si>
    <t>MB1ND</t>
  </si>
  <si>
    <t>MBUHZ</t>
  </si>
  <si>
    <t>MDBB8</t>
  </si>
  <si>
    <t>ME5EY</t>
  </si>
  <si>
    <t>ME9KX</t>
  </si>
  <si>
    <t>MEFPF</t>
  </si>
  <si>
    <t>MF318</t>
  </si>
  <si>
    <t>MFFWA</t>
  </si>
  <si>
    <t>MI51H</t>
  </si>
  <si>
    <t>MI8ZR</t>
  </si>
  <si>
    <t>MIHMT</t>
  </si>
  <si>
    <t>MJMNF</t>
  </si>
  <si>
    <t>MJPDC</t>
  </si>
  <si>
    <t>MKS9W</t>
  </si>
  <si>
    <t>MM9ED</t>
  </si>
  <si>
    <t>MNB9K</t>
  </si>
  <si>
    <t>MNTHU</t>
  </si>
  <si>
    <t>MP6BE</t>
  </si>
  <si>
    <t>MPHEW</t>
  </si>
  <si>
    <t>MSFZ7</t>
  </si>
  <si>
    <t>MUDPU</t>
  </si>
  <si>
    <t>NINDG</t>
  </si>
  <si>
    <t>QTERQ</t>
  </si>
  <si>
    <t>INUT8</t>
  </si>
  <si>
    <t>ISTI</t>
  </si>
  <si>
    <t>ISTIP</t>
  </si>
  <si>
    <t>ISTRT</t>
  </si>
  <si>
    <t>ISTV</t>
  </si>
  <si>
    <t>JANRT</t>
  </si>
  <si>
    <t>AAFA</t>
  </si>
  <si>
    <t>AIZMY</t>
  </si>
  <si>
    <t>BQKA</t>
  </si>
  <si>
    <t>BQKAB</t>
  </si>
  <si>
    <t>CDKA</t>
  </si>
  <si>
    <t>CRGA</t>
  </si>
  <si>
    <t>DSIA</t>
  </si>
  <si>
    <t>F4W5K</t>
  </si>
  <si>
    <t>F4WU1</t>
  </si>
  <si>
    <t>FD23X</t>
  </si>
  <si>
    <t>FIVCI</t>
  </si>
  <si>
    <t>FV8CV</t>
  </si>
  <si>
    <t>FV8EY</t>
  </si>
  <si>
    <t>FYINE</t>
  </si>
  <si>
    <t>GNVA</t>
  </si>
  <si>
    <t>GNVK</t>
  </si>
  <si>
    <t>JAXR</t>
  </si>
  <si>
    <t>JAXS</t>
  </si>
  <si>
    <t>JAXUP</t>
  </si>
  <si>
    <t>NIPA</t>
  </si>
  <si>
    <t>NIPK</t>
  </si>
  <si>
    <t>NIPKH</t>
  </si>
  <si>
    <t>NIPKI</t>
  </si>
  <si>
    <t>NIPKK</t>
  </si>
  <si>
    <t>NIPM2</t>
  </si>
  <si>
    <t>NIPW1</t>
  </si>
  <si>
    <t>NRBA</t>
  </si>
  <si>
    <t>NRBK</t>
  </si>
  <si>
    <t>NRBKH</t>
  </si>
  <si>
    <t>NRBKK</t>
  </si>
  <si>
    <t>NRBKN</t>
  </si>
  <si>
    <t>NRBKS</t>
  </si>
  <si>
    <t>OBEA</t>
  </si>
  <si>
    <t>QWAYQ</t>
  </si>
  <si>
    <t>USTA</t>
  </si>
  <si>
    <t>USTK</t>
  </si>
  <si>
    <t>WAYCG</t>
  </si>
  <si>
    <t>ZPHA</t>
  </si>
  <si>
    <t>AISKT</t>
  </si>
  <si>
    <t>AKFWC</t>
  </si>
  <si>
    <t>E5ZPP</t>
  </si>
  <si>
    <t>E6SS3</t>
  </si>
  <si>
    <t>E6UFI</t>
  </si>
  <si>
    <t>E791N</t>
  </si>
  <si>
    <t>E9THM</t>
  </si>
  <si>
    <t>F1F79</t>
  </si>
  <si>
    <t>F1K58</t>
  </si>
  <si>
    <t>F2MM9</t>
  </si>
  <si>
    <t>F2N82</t>
  </si>
  <si>
    <t>F3KS6</t>
  </si>
  <si>
    <t>F427V</t>
  </si>
  <si>
    <t>F5EBY</t>
  </si>
  <si>
    <t>F5F15</t>
  </si>
  <si>
    <t>F6AFI</t>
  </si>
  <si>
    <t>F6E1J</t>
  </si>
  <si>
    <t>F6RJH</t>
  </si>
  <si>
    <t>FAUYH</t>
  </si>
  <si>
    <t>FEHHJ</t>
  </si>
  <si>
    <t>FHE8X</t>
  </si>
  <si>
    <t>FHMSN</t>
  </si>
  <si>
    <t>FVF9E</t>
  </si>
  <si>
    <t>FVSC8</t>
  </si>
  <si>
    <t>FWXZ7</t>
  </si>
  <si>
    <t>FXVDP</t>
  </si>
  <si>
    <t>FYXWK</t>
  </si>
  <si>
    <t>FZ4AA</t>
  </si>
  <si>
    <t>FZWDS</t>
  </si>
  <si>
    <t>JKSVG</t>
  </si>
  <si>
    <t>QJKSQ</t>
  </si>
  <si>
    <t>JEDT8</t>
  </si>
  <si>
    <t>AIVA</t>
  </si>
  <si>
    <t>ASFPT</t>
  </si>
  <si>
    <t>ATKEH</t>
  </si>
  <si>
    <t>ATKZX</t>
  </si>
  <si>
    <t>AUBWI</t>
  </si>
  <si>
    <t>AUEUZ</t>
  </si>
  <si>
    <t>AUKZY</t>
  </si>
  <si>
    <t>AUZAZ</t>
  </si>
  <si>
    <t>AVNCU</t>
  </si>
  <si>
    <t>AVNJX</t>
  </si>
  <si>
    <t>AVRCP</t>
  </si>
  <si>
    <t>AVSZH</t>
  </si>
  <si>
    <t>AVVBA</t>
  </si>
  <si>
    <t>AXBA</t>
  </si>
  <si>
    <t>BDRK</t>
  </si>
  <si>
    <t>BDRKK</t>
  </si>
  <si>
    <t>BDRKO</t>
  </si>
  <si>
    <t>BPAA</t>
  </si>
  <si>
    <t>BPAK</t>
  </si>
  <si>
    <t>BPAKI</t>
  </si>
  <si>
    <t>BPAKN</t>
  </si>
  <si>
    <t>BPALA</t>
  </si>
  <si>
    <t>BPALB</t>
  </si>
  <si>
    <t>BRNXG</t>
  </si>
  <si>
    <t>CANRG</t>
  </si>
  <si>
    <t>CBCCB</t>
  </si>
  <si>
    <t>CBCEX</t>
  </si>
  <si>
    <t>CBFPC</t>
  </si>
  <si>
    <t>CBFWN</t>
  </si>
  <si>
    <t>CBNED</t>
  </si>
  <si>
    <t>CBPAN</t>
  </si>
  <si>
    <t>CBUUY</t>
  </si>
  <si>
    <t>CCHAV</t>
  </si>
  <si>
    <t>CCPHM</t>
  </si>
  <si>
    <t>CCRBI</t>
  </si>
  <si>
    <t>CCRZV</t>
  </si>
  <si>
    <t>CCTFI</t>
  </si>
  <si>
    <t>CCUEY</t>
  </si>
  <si>
    <t>CDBNY</t>
  </si>
  <si>
    <t>CDFZE</t>
  </si>
  <si>
    <t>CDMUT</t>
  </si>
  <si>
    <t>CDXNF</t>
  </si>
  <si>
    <t>CEAMR</t>
  </si>
  <si>
    <t>CEDBV</t>
  </si>
  <si>
    <t>CEYSP</t>
  </si>
  <si>
    <t>CFJFH</t>
  </si>
  <si>
    <t>CFJJA</t>
  </si>
  <si>
    <t>CFJMI</t>
  </si>
  <si>
    <t>CFKCS</t>
  </si>
  <si>
    <t>CFPHK</t>
  </si>
  <si>
    <t>CFPSP</t>
  </si>
  <si>
    <t>CFVEE</t>
  </si>
  <si>
    <t>CFXUU</t>
  </si>
  <si>
    <t>CFYNU</t>
  </si>
  <si>
    <t>CFYWC</t>
  </si>
  <si>
    <t>CFZBZ</t>
  </si>
  <si>
    <t>CHIUZ</t>
  </si>
  <si>
    <t>CHJHW</t>
  </si>
  <si>
    <t>CHJKD</t>
  </si>
  <si>
    <t>CHJYU</t>
  </si>
  <si>
    <t>CHKPW</t>
  </si>
  <si>
    <t>CHRAA</t>
  </si>
  <si>
    <t>CHUAR</t>
  </si>
  <si>
    <t>CHWSE</t>
  </si>
  <si>
    <t>CHWZK</t>
  </si>
  <si>
    <t>CHXYT</t>
  </si>
  <si>
    <t>CHYDI</t>
  </si>
  <si>
    <t>CIHCI</t>
  </si>
  <si>
    <t>CIIJP</t>
  </si>
  <si>
    <t>CINAZ</t>
  </si>
  <si>
    <t>CJCKR</t>
  </si>
  <si>
    <t>CJNAE</t>
  </si>
  <si>
    <t>CJVCU</t>
  </si>
  <si>
    <t>CJXDY</t>
  </si>
  <si>
    <t>CKDMU</t>
  </si>
  <si>
    <t>COPA</t>
  </si>
  <si>
    <t>DPKK</t>
  </si>
  <si>
    <t>ELZA</t>
  </si>
  <si>
    <t>ELZK</t>
  </si>
  <si>
    <t>FRGA</t>
  </si>
  <si>
    <t>FRGK</t>
  </si>
  <si>
    <t>FRGLB</t>
  </si>
  <si>
    <t>FYUA</t>
  </si>
  <si>
    <t>GAMA</t>
  </si>
  <si>
    <t>GLQK</t>
  </si>
  <si>
    <t>HAYA</t>
  </si>
  <si>
    <t>HPNA</t>
  </si>
  <si>
    <t>HPNK</t>
  </si>
  <si>
    <t>HPNKK</t>
  </si>
  <si>
    <t>HPNLB</t>
  </si>
  <si>
    <t>HPNLF</t>
  </si>
  <si>
    <t>HPNLH</t>
  </si>
  <si>
    <t>HPNLI</t>
  </si>
  <si>
    <t>HPNLK</t>
  </si>
  <si>
    <t>HPNLL</t>
  </si>
  <si>
    <t>HPNLM</t>
  </si>
  <si>
    <t>HPNLN</t>
  </si>
  <si>
    <t>HTOA</t>
  </si>
  <si>
    <t>HTOK</t>
  </si>
  <si>
    <t>HTOKI</t>
  </si>
  <si>
    <t>HTOLB</t>
  </si>
  <si>
    <t>HTOLC</t>
  </si>
  <si>
    <t>HTOLF</t>
  </si>
  <si>
    <t>HTOLH</t>
  </si>
  <si>
    <t>HTOLI</t>
  </si>
  <si>
    <t>HTOLJ</t>
  </si>
  <si>
    <t>HTOLK</t>
  </si>
  <si>
    <t>HTOLL</t>
  </si>
  <si>
    <t>HTOLM</t>
  </si>
  <si>
    <t>HTOLO</t>
  </si>
  <si>
    <t>HTOLR</t>
  </si>
  <si>
    <t>HTOLT</t>
  </si>
  <si>
    <t>HUSA</t>
  </si>
  <si>
    <t>IKOA</t>
  </si>
  <si>
    <t>ISPA</t>
  </si>
  <si>
    <t>ISPAM</t>
  </si>
  <si>
    <t>ISPK</t>
  </si>
  <si>
    <t>ISPKI</t>
  </si>
  <si>
    <t>ISPKK</t>
  </si>
  <si>
    <t>ISPKN</t>
  </si>
  <si>
    <t>ISPLE</t>
  </si>
  <si>
    <t>ISPT8</t>
  </si>
  <si>
    <t>ISPUP</t>
  </si>
  <si>
    <t>JFKOE</t>
  </si>
  <si>
    <t>JFKR</t>
  </si>
  <si>
    <t>JFKRT</t>
  </si>
  <si>
    <t>JFKUP</t>
  </si>
  <si>
    <t>JFKV</t>
  </si>
  <si>
    <t>JSDA</t>
  </si>
  <si>
    <t>JSDKO</t>
  </si>
  <si>
    <t>LGAA</t>
  </si>
  <si>
    <t>LGAKK</t>
  </si>
  <si>
    <t>LGALA</t>
  </si>
  <si>
    <t>LGALD</t>
  </si>
  <si>
    <t>LGALJ</t>
  </si>
  <si>
    <t>LGALL</t>
  </si>
  <si>
    <t>LGALN</t>
  </si>
  <si>
    <t>LGALO</t>
  </si>
  <si>
    <t>LGALR</t>
  </si>
  <si>
    <t>LGALV</t>
  </si>
  <si>
    <t>LGALY</t>
  </si>
  <si>
    <t>LWRCG</t>
  </si>
  <si>
    <t>MLLA</t>
  </si>
  <si>
    <t>NLBA</t>
  </si>
  <si>
    <t>NWSA</t>
  </si>
  <si>
    <t>NWSK</t>
  </si>
  <si>
    <t>NYCT8</t>
  </si>
  <si>
    <t>NYNYG</t>
  </si>
  <si>
    <t>OLEA</t>
  </si>
  <si>
    <t>POUA</t>
  </si>
  <si>
    <t>PTRA</t>
  </si>
  <si>
    <t>QBKNQ</t>
  </si>
  <si>
    <t>QBRXQ</t>
  </si>
  <si>
    <t>QBTHQ</t>
  </si>
  <si>
    <t>QBTXQ</t>
  </si>
  <si>
    <t>QEBKQ</t>
  </si>
  <si>
    <t>QLINQ</t>
  </si>
  <si>
    <t>QLNIQ</t>
  </si>
  <si>
    <t>QNBTQ</t>
  </si>
  <si>
    <t>QQUEQ</t>
  </si>
  <si>
    <t>QSUNQ</t>
  </si>
  <si>
    <t>QYONQ</t>
  </si>
  <si>
    <t>RMEA</t>
  </si>
  <si>
    <t>SLKA</t>
  </si>
  <si>
    <t>SUNYG</t>
  </si>
  <si>
    <t>TKLA</t>
  </si>
  <si>
    <t>TKLK</t>
  </si>
  <si>
    <t>WIDA</t>
  </si>
  <si>
    <t>WLMA</t>
  </si>
  <si>
    <t>WSHA</t>
  </si>
  <si>
    <t>WSHLA</t>
  </si>
  <si>
    <t>XNYA</t>
  </si>
  <si>
    <t>YAKA</t>
  </si>
  <si>
    <t>ZMVA</t>
  </si>
  <si>
    <t>ZMVK</t>
  </si>
  <si>
    <t>ZXSA</t>
  </si>
  <si>
    <t>ZXSK</t>
  </si>
  <si>
    <t>ZYPA</t>
  </si>
  <si>
    <t>ZYPK</t>
  </si>
  <si>
    <t>ASSCF</t>
  </si>
  <si>
    <t>ATJBZ</t>
  </si>
  <si>
    <t>ATPYX</t>
  </si>
  <si>
    <t>ATRSD</t>
  </si>
  <si>
    <t>ATSYE</t>
  </si>
  <si>
    <t>AVDPS</t>
  </si>
  <si>
    <t>AVMYR</t>
  </si>
  <si>
    <t>AVTCC</t>
  </si>
  <si>
    <t>AVUAI</t>
  </si>
  <si>
    <t>AVZYI</t>
  </si>
  <si>
    <t>CBMNW</t>
  </si>
  <si>
    <t>CDDZH</t>
  </si>
  <si>
    <t>CDIUT</t>
  </si>
  <si>
    <t>CIKUY</t>
  </si>
  <si>
    <t>CJJNI</t>
  </si>
  <si>
    <t>CKCPU</t>
  </si>
  <si>
    <t>CKMJJ</t>
  </si>
  <si>
    <t>GARDG</t>
  </si>
  <si>
    <t>LNGIG</t>
  </si>
  <si>
    <t>QMHTQ</t>
  </si>
  <si>
    <t>YONKG</t>
  </si>
  <si>
    <t>JIBT8</t>
  </si>
  <si>
    <t>JKTT7</t>
  </si>
  <si>
    <t>JKTT9</t>
  </si>
  <si>
    <t>PLMT8</t>
  </si>
  <si>
    <t>TSYA</t>
  </si>
  <si>
    <t>UPGT8</t>
  </si>
  <si>
    <t>BG6T8</t>
  </si>
  <si>
    <t>CB6T8</t>
  </si>
  <si>
    <t>JK2T8</t>
  </si>
  <si>
    <t>KA6T8</t>
  </si>
  <si>
    <t>KG6T8</t>
  </si>
  <si>
    <t>PPJA</t>
  </si>
  <si>
    <t>BEWA</t>
  </si>
  <si>
    <t>BEYV</t>
  </si>
  <si>
    <t>BFNA</t>
  </si>
  <si>
    <t>BLZA</t>
  </si>
  <si>
    <t>CGJA</t>
  </si>
  <si>
    <t>CIPA</t>
  </si>
  <si>
    <t>CMKA</t>
  </si>
  <si>
    <t>CPTA</t>
  </si>
  <si>
    <t>DARA</t>
  </si>
  <si>
    <t>DARV</t>
  </si>
  <si>
    <t>DURA</t>
  </si>
  <si>
    <t>DURT8</t>
  </si>
  <si>
    <t>ELSA</t>
  </si>
  <si>
    <t>GBEA</t>
  </si>
  <si>
    <t>GBET8</t>
  </si>
  <si>
    <t>GBEV</t>
  </si>
  <si>
    <t>GRJA</t>
  </si>
  <si>
    <t>HREA</t>
  </si>
  <si>
    <t>HREV</t>
  </si>
  <si>
    <t>JNBA</t>
  </si>
  <si>
    <t>JNBIP</t>
  </si>
  <si>
    <t>JNBRT</t>
  </si>
  <si>
    <t>JNBV</t>
  </si>
  <si>
    <t>KIWA</t>
  </si>
  <si>
    <t>LLWA</t>
  </si>
  <si>
    <t>LLWV</t>
  </si>
  <si>
    <t>LUNA</t>
  </si>
  <si>
    <t>LUNV</t>
  </si>
  <si>
    <t>LVIA</t>
  </si>
  <si>
    <t>MNRA</t>
  </si>
  <si>
    <t>MNSA</t>
  </si>
  <si>
    <t>MPMA</t>
  </si>
  <si>
    <t>MPMV</t>
  </si>
  <si>
    <t>MSUA</t>
  </si>
  <si>
    <t>MSUT8</t>
  </si>
  <si>
    <t>MTSA</t>
  </si>
  <si>
    <t>MTSV</t>
  </si>
  <si>
    <t>NBOA</t>
  </si>
  <si>
    <t>NBOV</t>
  </si>
  <si>
    <t>PLZA</t>
  </si>
  <si>
    <t>PLZT8</t>
  </si>
  <si>
    <t>PRYA</t>
  </si>
  <si>
    <t>PRYT8</t>
  </si>
  <si>
    <t>SLIA</t>
  </si>
  <si>
    <t>TETA</t>
  </si>
  <si>
    <t>WDHA</t>
  </si>
  <si>
    <t>WDHV</t>
  </si>
  <si>
    <t>WELA</t>
  </si>
  <si>
    <t>WVBA</t>
  </si>
  <si>
    <t>ZZUA</t>
  </si>
  <si>
    <t>LMBA</t>
  </si>
  <si>
    <t>TLDA</t>
  </si>
  <si>
    <t>BINA</t>
  </si>
  <si>
    <t>BINM</t>
  </si>
  <si>
    <t>BSTA</t>
  </si>
  <si>
    <t>CCNA</t>
  </si>
  <si>
    <t>HEAA</t>
  </si>
  <si>
    <t>IMZA</t>
  </si>
  <si>
    <t>JAAA</t>
  </si>
  <si>
    <t>KBLA</t>
  </si>
  <si>
    <t>KBLI</t>
  </si>
  <si>
    <t>KBLT8</t>
  </si>
  <si>
    <t>KDHA</t>
  </si>
  <si>
    <t>KWHA</t>
  </si>
  <si>
    <t>MZRA</t>
  </si>
  <si>
    <t>TIIA</t>
  </si>
  <si>
    <t>ZAJA</t>
  </si>
  <si>
    <t>KEFRT</t>
  </si>
  <si>
    <t>REKT8</t>
  </si>
  <si>
    <t>KGLT8</t>
  </si>
  <si>
    <t>ISBA</t>
  </si>
  <si>
    <t>KHIA</t>
  </si>
  <si>
    <t>KHIT8</t>
  </si>
  <si>
    <t>LHEA</t>
  </si>
  <si>
    <t>LHET8</t>
  </si>
  <si>
    <t>LYPA</t>
  </si>
  <si>
    <t>MUXA</t>
  </si>
  <si>
    <t>SKTA</t>
  </si>
  <si>
    <t>IS4T8</t>
  </si>
  <si>
    <t>TUKA</t>
  </si>
  <si>
    <t>JAOT8</t>
  </si>
  <si>
    <t>KINI</t>
  </si>
  <si>
    <t>KINT8</t>
  </si>
  <si>
    <t>KINV</t>
  </si>
  <si>
    <t>MBJT8</t>
  </si>
  <si>
    <t>KIVT8</t>
  </si>
  <si>
    <t>ASJA</t>
  </si>
  <si>
    <t>FKJA</t>
  </si>
  <si>
    <t>FUKA</t>
  </si>
  <si>
    <t>HIJA</t>
  </si>
  <si>
    <t>ISGA</t>
  </si>
  <si>
    <t>ITMA</t>
  </si>
  <si>
    <t>KIXA</t>
  </si>
  <si>
    <t>KIXH</t>
  </si>
  <si>
    <t>KIXI</t>
  </si>
  <si>
    <t>KIXIP</t>
  </si>
  <si>
    <t>KIXR</t>
  </si>
  <si>
    <t>KTDA</t>
  </si>
  <si>
    <t>MBEA</t>
  </si>
  <si>
    <t>MMDA</t>
  </si>
  <si>
    <t>MMYA</t>
  </si>
  <si>
    <t>NGOA</t>
  </si>
  <si>
    <t>NKMA</t>
  </si>
  <si>
    <t>NTQA</t>
  </si>
  <si>
    <t>OKJA</t>
  </si>
  <si>
    <t>OSAA</t>
  </si>
  <si>
    <t>OSAT8</t>
  </si>
  <si>
    <t>QFYA</t>
  </si>
  <si>
    <t>QGTA</t>
  </si>
  <si>
    <t>QKYA</t>
  </si>
  <si>
    <t>QNZA</t>
  </si>
  <si>
    <t>SHIA</t>
  </si>
  <si>
    <t>SHMA</t>
  </si>
  <si>
    <t>TNEA</t>
  </si>
  <si>
    <t>TRAA</t>
  </si>
  <si>
    <t>TSJA</t>
  </si>
  <si>
    <t>TSJX</t>
  </si>
  <si>
    <t>UBJA</t>
  </si>
  <si>
    <t>UKBA</t>
  </si>
  <si>
    <t>UKYA</t>
  </si>
  <si>
    <t>XWQA</t>
  </si>
  <si>
    <t>ONJA</t>
  </si>
  <si>
    <t>BRUEP</t>
  </si>
  <si>
    <t>KNOA</t>
  </si>
  <si>
    <t>KNOIP</t>
  </si>
  <si>
    <t>MESA</t>
  </si>
  <si>
    <t>MEST8</t>
  </si>
  <si>
    <t>ZGJB</t>
  </si>
  <si>
    <t>KTMT8</t>
  </si>
  <si>
    <t>KTMV</t>
  </si>
  <si>
    <t>CZWT8</t>
  </si>
  <si>
    <t>KRKA</t>
  </si>
  <si>
    <t>KRKFA</t>
  </si>
  <si>
    <t>KRKT7</t>
  </si>
  <si>
    <t>KRKT8</t>
  </si>
  <si>
    <t>KTWA</t>
  </si>
  <si>
    <t>KTWT8</t>
  </si>
  <si>
    <t>QAZA</t>
  </si>
  <si>
    <t>QEOT8</t>
  </si>
  <si>
    <t>QEPA</t>
  </si>
  <si>
    <t>QEPD</t>
  </si>
  <si>
    <t>QPMT8</t>
  </si>
  <si>
    <t>RZEA</t>
  </si>
  <si>
    <t>RZET8</t>
  </si>
  <si>
    <t>WROA</t>
  </si>
  <si>
    <t>WROT8</t>
  </si>
  <si>
    <t>KL1T8</t>
  </si>
  <si>
    <t>LUZA</t>
  </si>
  <si>
    <t>QKIT8</t>
  </si>
  <si>
    <t>VKRA</t>
  </si>
  <si>
    <t>BBNA</t>
  </si>
  <si>
    <t>BKIA</t>
  </si>
  <si>
    <t>BKIT8</t>
  </si>
  <si>
    <t>BKMA</t>
  </si>
  <si>
    <t>BSEA</t>
  </si>
  <si>
    <t>BTUA</t>
  </si>
  <si>
    <t>IPHT8</t>
  </si>
  <si>
    <t>JHBA</t>
  </si>
  <si>
    <t>JHBT8</t>
  </si>
  <si>
    <t>KBRA</t>
  </si>
  <si>
    <t>KCHA</t>
  </si>
  <si>
    <t>KCHT8</t>
  </si>
  <si>
    <t>KUAA</t>
  </si>
  <si>
    <t>KUDA</t>
  </si>
  <si>
    <t>KULA</t>
  </si>
  <si>
    <t>KULB</t>
  </si>
  <si>
    <t>KULBK</t>
  </si>
  <si>
    <t>KULI</t>
  </si>
  <si>
    <t>KULIP</t>
  </si>
  <si>
    <t>KULR</t>
  </si>
  <si>
    <t>KULRT</t>
  </si>
  <si>
    <t>KULT7</t>
  </si>
  <si>
    <t>KULTG</t>
  </si>
  <si>
    <t>KULV</t>
  </si>
  <si>
    <t>LBUA</t>
  </si>
  <si>
    <t>LGKA</t>
  </si>
  <si>
    <t>MKZA</t>
  </si>
  <si>
    <t>MKZB</t>
  </si>
  <si>
    <t>MKZT8</t>
  </si>
  <si>
    <t>MURA</t>
  </si>
  <si>
    <t>ODNA</t>
  </si>
  <si>
    <t>SZBA</t>
  </si>
  <si>
    <t>XKLA</t>
  </si>
  <si>
    <t>GSAA</t>
  </si>
  <si>
    <t>KGUA</t>
  </si>
  <si>
    <t>KPIA</t>
  </si>
  <si>
    <t>MEPA</t>
  </si>
  <si>
    <t>PJ2T8</t>
  </si>
  <si>
    <t>PN7T8</t>
  </si>
  <si>
    <t>RDNA</t>
  </si>
  <si>
    <t>VNOT8</t>
  </si>
  <si>
    <t>KUNT8</t>
  </si>
  <si>
    <t>ADEA</t>
  </si>
  <si>
    <t>AEJA</t>
  </si>
  <si>
    <t>ASMA</t>
  </si>
  <si>
    <t>BGWA</t>
  </si>
  <si>
    <t>BMNA</t>
  </si>
  <si>
    <t>BSRA</t>
  </si>
  <si>
    <t>DACV</t>
  </si>
  <si>
    <t>DAMA</t>
  </si>
  <si>
    <t>DOHV</t>
  </si>
  <si>
    <t>ERBA</t>
  </si>
  <si>
    <t>FIHA</t>
  </si>
  <si>
    <t>FRUA</t>
  </si>
  <si>
    <t>FRUI</t>
  </si>
  <si>
    <t>JIBA</t>
  </si>
  <si>
    <t>KHIV</t>
  </si>
  <si>
    <t>KIKA</t>
  </si>
  <si>
    <t>KTMA</t>
  </si>
  <si>
    <t>KW7T8</t>
  </si>
  <si>
    <t>KWIA</t>
  </si>
  <si>
    <t>KWIK</t>
  </si>
  <si>
    <t>KWIR</t>
  </si>
  <si>
    <t>KWIV</t>
  </si>
  <si>
    <t>MCTV</t>
  </si>
  <si>
    <t>OSMA</t>
  </si>
  <si>
    <t>OSSA</t>
  </si>
  <si>
    <t>PKRA</t>
  </si>
  <si>
    <t>SAHA</t>
  </si>
  <si>
    <t>SDAA</t>
  </si>
  <si>
    <t>SEZA</t>
  </si>
  <si>
    <t>SEZV</t>
  </si>
  <si>
    <t>TAIA</t>
  </si>
  <si>
    <t>TDJA</t>
  </si>
  <si>
    <t>THRA</t>
  </si>
  <si>
    <t>TIPA</t>
  </si>
  <si>
    <t>TIPV</t>
  </si>
  <si>
    <t>TTHA</t>
  </si>
  <si>
    <t>XIHA</t>
  </si>
  <si>
    <t>XIJA</t>
  </si>
  <si>
    <t>XNHA</t>
  </si>
  <si>
    <t>XQCA</t>
  </si>
  <si>
    <t>XQVA</t>
  </si>
  <si>
    <t>XTMA</t>
  </si>
  <si>
    <t>XTVA</t>
  </si>
  <si>
    <t>LADT8</t>
  </si>
  <si>
    <t>LZMA</t>
  </si>
  <si>
    <t>ABZMN</t>
  </si>
  <si>
    <t>ACCJN</t>
  </si>
  <si>
    <t>ACUEU</t>
  </si>
  <si>
    <t>AENA</t>
  </si>
  <si>
    <t>ARCH2</t>
  </si>
  <si>
    <t>BAMK</t>
  </si>
  <si>
    <t>BLDA</t>
  </si>
  <si>
    <t>BLDK</t>
  </si>
  <si>
    <t>CDCA</t>
  </si>
  <si>
    <t>FLXA</t>
  </si>
  <si>
    <t>HSHK</t>
  </si>
  <si>
    <t>HSHKI</t>
  </si>
  <si>
    <t>HURRG</t>
  </si>
  <si>
    <t>IFPA</t>
  </si>
  <si>
    <t>IFPB</t>
  </si>
  <si>
    <t>JBPEK</t>
  </si>
  <si>
    <t>JDP8Y</t>
  </si>
  <si>
    <t>JIKFC</t>
  </si>
  <si>
    <t>JKD87</t>
  </si>
  <si>
    <t>JMSN4</t>
  </si>
  <si>
    <t>JPDKT</t>
  </si>
  <si>
    <t>JRJ1M</t>
  </si>
  <si>
    <t>LASA</t>
  </si>
  <si>
    <t>LASK</t>
  </si>
  <si>
    <t>LASKA</t>
  </si>
  <si>
    <t>LASKB</t>
  </si>
  <si>
    <t>LASKD</t>
  </si>
  <si>
    <t>LASKE</t>
  </si>
  <si>
    <t>LASKF</t>
  </si>
  <si>
    <t>LASKG</t>
  </si>
  <si>
    <t>LASKH</t>
  </si>
  <si>
    <t>LASKI</t>
  </si>
  <si>
    <t>LASKJ</t>
  </si>
  <si>
    <t>LASKK</t>
  </si>
  <si>
    <t>LASKL</t>
  </si>
  <si>
    <t>LASKM</t>
  </si>
  <si>
    <t>LASKN</t>
  </si>
  <si>
    <t>LASKO</t>
  </si>
  <si>
    <t>LASKP</t>
  </si>
  <si>
    <t>LASKQ</t>
  </si>
  <si>
    <t>LASKR</t>
  </si>
  <si>
    <t>LASKS</t>
  </si>
  <si>
    <t>LASKT</t>
  </si>
  <si>
    <t>LASKV</t>
  </si>
  <si>
    <t>LASKW</t>
  </si>
  <si>
    <t>LASKX</t>
  </si>
  <si>
    <t>LASLC</t>
  </si>
  <si>
    <t>LASR</t>
  </si>
  <si>
    <t>LASRT</t>
  </si>
  <si>
    <t>LASUP</t>
  </si>
  <si>
    <t>LASVG</t>
  </si>
  <si>
    <t>QLASQ</t>
  </si>
  <si>
    <t>SGUA</t>
  </si>
  <si>
    <t>SGUAA</t>
  </si>
  <si>
    <t>SGUK</t>
  </si>
  <si>
    <t>SGUKK</t>
  </si>
  <si>
    <t>VGTA</t>
  </si>
  <si>
    <t>VGTK</t>
  </si>
  <si>
    <t>VGTKE</t>
  </si>
  <si>
    <t>VGTKI</t>
  </si>
  <si>
    <t>VGTKJ</t>
  </si>
  <si>
    <t>VGTKK</t>
  </si>
  <si>
    <t>VGTKN</t>
  </si>
  <si>
    <t>VGTKO</t>
  </si>
  <si>
    <t>VGTKS</t>
  </si>
  <si>
    <t>I95UR</t>
  </si>
  <si>
    <t>JAFSU</t>
  </si>
  <si>
    <t>JC3FW</t>
  </si>
  <si>
    <t>JCZK5</t>
  </si>
  <si>
    <t>JE11X</t>
  </si>
  <si>
    <t>JEJ9A</t>
  </si>
  <si>
    <t>JI7EW</t>
  </si>
  <si>
    <t>JIVA9</t>
  </si>
  <si>
    <t>JJVSV</t>
  </si>
  <si>
    <t>JJWHW</t>
  </si>
  <si>
    <t>JKK5N</t>
  </si>
  <si>
    <t>JKW2F</t>
  </si>
  <si>
    <t>JMHDP</t>
  </si>
  <si>
    <t>JR9M7</t>
  </si>
  <si>
    <t>JRD5P</t>
  </si>
  <si>
    <t>JSEJ6</t>
  </si>
  <si>
    <t>JSSCS</t>
  </si>
  <si>
    <t>JUYFP</t>
  </si>
  <si>
    <t>JVN3K</t>
  </si>
  <si>
    <t>JVT3R</t>
  </si>
  <si>
    <t>RCHFG</t>
  </si>
  <si>
    <t>AVXA</t>
  </si>
  <si>
    <t>AVXCE</t>
  </si>
  <si>
    <t>AVXK</t>
  </si>
  <si>
    <t>AVXKC</t>
  </si>
  <si>
    <t>AVXKO</t>
  </si>
  <si>
    <t>AVXKS</t>
  </si>
  <si>
    <t>BBWJM</t>
  </si>
  <si>
    <t>BEY5M</t>
  </si>
  <si>
    <t>BFF29</t>
  </si>
  <si>
    <t>BIR1Z</t>
  </si>
  <si>
    <t>BIRMC</t>
  </si>
  <si>
    <t>BMR7X</t>
  </si>
  <si>
    <t>BN718</t>
  </si>
  <si>
    <t>BN7EH</t>
  </si>
  <si>
    <t>BNM5F</t>
  </si>
  <si>
    <t>BRSJR</t>
  </si>
  <si>
    <t>BRY3T</t>
  </si>
  <si>
    <t>CATIG</t>
  </si>
  <si>
    <t>CAX5K</t>
  </si>
  <si>
    <t>CBR9F</t>
  </si>
  <si>
    <t>CCDA</t>
  </si>
  <si>
    <t>CCDK</t>
  </si>
  <si>
    <t>CCDKE</t>
  </si>
  <si>
    <t>CCDKK</t>
  </si>
  <si>
    <t>CCDKN</t>
  </si>
  <si>
    <t>CCDKO</t>
  </si>
  <si>
    <t>CCDKR</t>
  </si>
  <si>
    <t>CCDKS</t>
  </si>
  <si>
    <t>CDE6C</t>
  </si>
  <si>
    <t>CFUHM</t>
  </si>
  <si>
    <t>CHEN1</t>
  </si>
  <si>
    <t>CIBA</t>
  </si>
  <si>
    <t>CIBK</t>
  </si>
  <si>
    <t>CIBKK</t>
  </si>
  <si>
    <t>CIBUP</t>
  </si>
  <si>
    <t>CIYFV</t>
  </si>
  <si>
    <t>CJMWE</t>
  </si>
  <si>
    <t>CMMKM</t>
  </si>
  <si>
    <t>CPMA</t>
  </si>
  <si>
    <t>CPMK</t>
  </si>
  <si>
    <t>CR37S</t>
  </si>
  <si>
    <t>CRSNG</t>
  </si>
  <si>
    <t>CSFP6</t>
  </si>
  <si>
    <t>CSVHD</t>
  </si>
  <si>
    <t>CVRKO</t>
  </si>
  <si>
    <t>EMTA</t>
  </si>
  <si>
    <t>EMTK</t>
  </si>
  <si>
    <t>EMTKF</t>
  </si>
  <si>
    <t>EMTKI</t>
  </si>
  <si>
    <t>EMTKK</t>
  </si>
  <si>
    <t>EMTKN</t>
  </si>
  <si>
    <t>EMTKO</t>
  </si>
  <si>
    <t>EMTKR</t>
  </si>
  <si>
    <t>EMTKS</t>
  </si>
  <si>
    <t>FIML</t>
  </si>
  <si>
    <t>FXUF</t>
  </si>
  <si>
    <t>FXUX</t>
  </si>
  <si>
    <t>HHRA</t>
  </si>
  <si>
    <t>HHRD1</t>
  </si>
  <si>
    <t>HHRK</t>
  </si>
  <si>
    <t>HHRKK</t>
  </si>
  <si>
    <t>HHRKN</t>
  </si>
  <si>
    <t>HHRKS</t>
  </si>
  <si>
    <t>IDSLG</t>
  </si>
  <si>
    <t>IDSTG</t>
  </si>
  <si>
    <t>JBPA</t>
  </si>
  <si>
    <t>JDYA</t>
  </si>
  <si>
    <t>JDYA1</t>
  </si>
  <si>
    <t>JDYJ1</t>
  </si>
  <si>
    <t>JDYK</t>
  </si>
  <si>
    <t>JDYKK</t>
  </si>
  <si>
    <t>JDYKO</t>
  </si>
  <si>
    <t>JDYKS</t>
  </si>
  <si>
    <t>LAXA</t>
  </si>
  <si>
    <t>LAXAM</t>
  </si>
  <si>
    <t>LAXE</t>
  </si>
  <si>
    <t>LAXH</t>
  </si>
  <si>
    <t>LAXHU</t>
  </si>
  <si>
    <t>LAXIP</t>
  </si>
  <si>
    <t>LAXOG</t>
  </si>
  <si>
    <t>LAXPC</t>
  </si>
  <si>
    <t>LAXR</t>
  </si>
  <si>
    <t>LAXRT</t>
  </si>
  <si>
    <t>LAXT8</t>
  </si>
  <si>
    <t>LAXUP</t>
  </si>
  <si>
    <t>LAXV</t>
  </si>
  <si>
    <t>LAXX1</t>
  </si>
  <si>
    <t>LOSAG</t>
  </si>
  <si>
    <t>NWGA</t>
  </si>
  <si>
    <t>POCA</t>
  </si>
  <si>
    <t>POCK</t>
  </si>
  <si>
    <t>POCKI</t>
  </si>
  <si>
    <t>POCKK</t>
  </si>
  <si>
    <t>POCKN</t>
  </si>
  <si>
    <t>POCKO</t>
  </si>
  <si>
    <t>PYDA</t>
  </si>
  <si>
    <t>QCRSQ</t>
  </si>
  <si>
    <t>QDLA</t>
  </si>
  <si>
    <t>QLOSQ</t>
  </si>
  <si>
    <t>QSFSQ</t>
  </si>
  <si>
    <t>RBFA</t>
  </si>
  <si>
    <t>RBFK</t>
  </si>
  <si>
    <t>SFSPG</t>
  </si>
  <si>
    <t>SMOA</t>
  </si>
  <si>
    <t>SMOKF</t>
  </si>
  <si>
    <t>SMOKK</t>
  </si>
  <si>
    <t>SMOKN</t>
  </si>
  <si>
    <t>SMOKO</t>
  </si>
  <si>
    <t>SMOKR</t>
  </si>
  <si>
    <t>SMOKS</t>
  </si>
  <si>
    <t>SPQK</t>
  </si>
  <si>
    <t>SPQKN</t>
  </si>
  <si>
    <t>TOAA</t>
  </si>
  <si>
    <t>TOAKK</t>
  </si>
  <si>
    <t>TOAKO</t>
  </si>
  <si>
    <t>TOALA</t>
  </si>
  <si>
    <t>A838A</t>
  </si>
  <si>
    <t>B3UBK</t>
  </si>
  <si>
    <t>B4Y3B</t>
  </si>
  <si>
    <t>B8HN1</t>
  </si>
  <si>
    <t>B98N3</t>
  </si>
  <si>
    <t>BA3PS</t>
  </si>
  <si>
    <t>BABA</t>
  </si>
  <si>
    <t>BAC45</t>
  </si>
  <si>
    <t>BC1HW</t>
  </si>
  <si>
    <t>BCA9U</t>
  </si>
  <si>
    <t>BRX3E</t>
  </si>
  <si>
    <t>CA4T8</t>
  </si>
  <si>
    <t>CA532</t>
  </si>
  <si>
    <t>CDYUM</t>
  </si>
  <si>
    <t>CEW84</t>
  </si>
  <si>
    <t>CI4HT</t>
  </si>
  <si>
    <t>CJR18</t>
  </si>
  <si>
    <t>CV8N9</t>
  </si>
  <si>
    <t>CWFFK</t>
  </si>
  <si>
    <t>DXCBC</t>
  </si>
  <si>
    <t>DZP13</t>
  </si>
  <si>
    <t>LSNA</t>
  </si>
  <si>
    <t>QIDSQ</t>
  </si>
  <si>
    <t>UO4T8</t>
  </si>
  <si>
    <t>ABIA</t>
  </si>
  <si>
    <t>ABIK</t>
  </si>
  <si>
    <t>ABILA</t>
  </si>
  <si>
    <t>ABILB</t>
  </si>
  <si>
    <t>ABILG</t>
  </si>
  <si>
    <t>AMAA</t>
  </si>
  <si>
    <t>AMAAF</t>
  </si>
  <si>
    <t>AMAK</t>
  </si>
  <si>
    <t>AMAKK</t>
  </si>
  <si>
    <t>AMALA</t>
  </si>
  <si>
    <t>AMALC</t>
  </si>
  <si>
    <t>AMALD</t>
  </si>
  <si>
    <t>AMALE</t>
  </si>
  <si>
    <t>AMALH</t>
  </si>
  <si>
    <t>AMALJ</t>
  </si>
  <si>
    <t>AMALL</t>
  </si>
  <si>
    <t>AMALM</t>
  </si>
  <si>
    <t>AMALO</t>
  </si>
  <si>
    <t>AMALP</t>
  </si>
  <si>
    <t>AMALR</t>
  </si>
  <si>
    <t>AMALT</t>
  </si>
  <si>
    <t>AMALU</t>
  </si>
  <si>
    <t>BFMHB</t>
  </si>
  <si>
    <t>BIKZN</t>
  </si>
  <si>
    <t>BIMBD</t>
  </si>
  <si>
    <t>BIMPB</t>
  </si>
  <si>
    <t>BINUT</t>
  </si>
  <si>
    <t>BPNEP</t>
  </si>
  <si>
    <t>BPSDH</t>
  </si>
  <si>
    <t>BRPHH</t>
  </si>
  <si>
    <t>BRSYB</t>
  </si>
  <si>
    <t>BTDKM</t>
  </si>
  <si>
    <t>BTIHI</t>
  </si>
  <si>
    <t>BTIJZ</t>
  </si>
  <si>
    <t>BTISN</t>
  </si>
  <si>
    <t>BTIUD</t>
  </si>
  <si>
    <t>BTMHW</t>
  </si>
  <si>
    <t>BTTWN</t>
  </si>
  <si>
    <t>BUISN</t>
  </si>
  <si>
    <t>BUKMD</t>
  </si>
  <si>
    <t>BUXPP</t>
  </si>
  <si>
    <t>BUYFS</t>
  </si>
  <si>
    <t>BVJKE</t>
  </si>
  <si>
    <t>BWEHT</t>
  </si>
  <si>
    <t>BWEJZ</t>
  </si>
  <si>
    <t>BXJCT</t>
  </si>
  <si>
    <t>BXVEJ</t>
  </si>
  <si>
    <t>BYVFS</t>
  </si>
  <si>
    <t>BYYPH</t>
  </si>
  <si>
    <t>BZAWD</t>
  </si>
  <si>
    <t>BZIJF</t>
  </si>
  <si>
    <t>BZKJB</t>
  </si>
  <si>
    <t>BZMWW</t>
  </si>
  <si>
    <t>CAOA</t>
  </si>
  <si>
    <t>CSBDG</t>
  </si>
  <si>
    <t>CVNA</t>
  </si>
  <si>
    <t>FTSTG</t>
  </si>
  <si>
    <t>HOBA</t>
  </si>
  <si>
    <t>LBBA</t>
  </si>
  <si>
    <t>LBBK</t>
  </si>
  <si>
    <t>LBBKF</t>
  </si>
  <si>
    <t>LBBKI</t>
  </si>
  <si>
    <t>LBBKK</t>
  </si>
  <si>
    <t>LBBKN</t>
  </si>
  <si>
    <t>LBBLA</t>
  </si>
  <si>
    <t>LBBLB</t>
  </si>
  <si>
    <t>LBBLC</t>
  </si>
  <si>
    <t>LBBLD</t>
  </si>
  <si>
    <t>LBBLI</t>
  </si>
  <si>
    <t>LBBLJ</t>
  </si>
  <si>
    <t>LBBLL</t>
  </si>
  <si>
    <t>LBBLN</t>
  </si>
  <si>
    <t>LBBLP</t>
  </si>
  <si>
    <t>LBBLR</t>
  </si>
  <si>
    <t>LBBLT</t>
  </si>
  <si>
    <t>LBBR</t>
  </si>
  <si>
    <t>LBBUP</t>
  </si>
  <si>
    <t>MAFA</t>
  </si>
  <si>
    <t>MAFAA</t>
  </si>
  <si>
    <t>MAFK</t>
  </si>
  <si>
    <t>MAFKI</t>
  </si>
  <si>
    <t>MAFLA</t>
  </si>
  <si>
    <t>MIDLG</t>
  </si>
  <si>
    <t>QABIQ</t>
  </si>
  <si>
    <t>QAMAQ</t>
  </si>
  <si>
    <t>QLUBQ</t>
  </si>
  <si>
    <t>QMIDQ</t>
  </si>
  <si>
    <t>QROSQ</t>
  </si>
  <si>
    <t>ROSWG</t>
  </si>
  <si>
    <t>ROWA</t>
  </si>
  <si>
    <t>ROWAD</t>
  </si>
  <si>
    <t>BIJBC</t>
  </si>
  <si>
    <t>BIYHZ</t>
  </si>
  <si>
    <t>BTKJI</t>
  </si>
  <si>
    <t>BWBPC</t>
  </si>
  <si>
    <t>BYZCT</t>
  </si>
  <si>
    <t>LUBBG</t>
  </si>
  <si>
    <t>LBVT8</t>
  </si>
  <si>
    <t>AKTA</t>
  </si>
  <si>
    <t>LCAT8</t>
  </si>
  <si>
    <t>NICT8</t>
  </si>
  <si>
    <t>PFOB</t>
  </si>
  <si>
    <t>LMST8</t>
  </si>
  <si>
    <t>CHILG</t>
  </si>
  <si>
    <t>CMHA</t>
  </si>
  <si>
    <t>CMHK</t>
  </si>
  <si>
    <t>CMHKK</t>
  </si>
  <si>
    <t>CMHKO</t>
  </si>
  <si>
    <t>CMHUP</t>
  </si>
  <si>
    <t>COLLG</t>
  </si>
  <si>
    <t>ECOLG</t>
  </si>
  <si>
    <t>FFOA</t>
  </si>
  <si>
    <t>GQQA</t>
  </si>
  <si>
    <t>GQQK</t>
  </si>
  <si>
    <t>GQQKK</t>
  </si>
  <si>
    <t>GQQKN</t>
  </si>
  <si>
    <t>HDCA</t>
  </si>
  <si>
    <t>HNTA</t>
  </si>
  <si>
    <t>LCKH</t>
  </si>
  <si>
    <t>LCKR</t>
  </si>
  <si>
    <t>LCKRT</t>
  </si>
  <si>
    <t>MNNA</t>
  </si>
  <si>
    <t>MNNAK</t>
  </si>
  <si>
    <t>MNNF1</t>
  </si>
  <si>
    <t>MNNG2</t>
  </si>
  <si>
    <t>MNNK</t>
  </si>
  <si>
    <t>MNNKI</t>
  </si>
  <si>
    <t>MNNL2</t>
  </si>
  <si>
    <t>MNNR4</t>
  </si>
  <si>
    <t>OSUA</t>
  </si>
  <si>
    <t>OSUB2</t>
  </si>
  <si>
    <t>OSUK</t>
  </si>
  <si>
    <t>OSUKA</t>
  </si>
  <si>
    <t>OSUKC</t>
  </si>
  <si>
    <t>OSUKF</t>
  </si>
  <si>
    <t>OSUKI</t>
  </si>
  <si>
    <t>OSUKK</t>
  </si>
  <si>
    <t>OSUKN</t>
  </si>
  <si>
    <t>OSUKO</t>
  </si>
  <si>
    <t>OSUKS</t>
  </si>
  <si>
    <t>OSUKX</t>
  </si>
  <si>
    <t>PKBA</t>
  </si>
  <si>
    <t>PKBK</t>
  </si>
  <si>
    <t>PKBLD</t>
  </si>
  <si>
    <t>PKBLE</t>
  </si>
  <si>
    <t>QCHIQ</t>
  </si>
  <si>
    <t>QCOLQ</t>
  </si>
  <si>
    <t>QECOQ</t>
  </si>
  <si>
    <t>QZANQ</t>
  </si>
  <si>
    <t>T3KBE</t>
  </si>
  <si>
    <t>T3KW8</t>
  </si>
  <si>
    <t>ZZVA</t>
  </si>
  <si>
    <t>ZZVF1</t>
  </si>
  <si>
    <t>T1F4X</t>
  </si>
  <si>
    <t>T222Z</t>
  </si>
  <si>
    <t>T29UF</t>
  </si>
  <si>
    <t>T2ZY8</t>
  </si>
  <si>
    <t>T332T</t>
  </si>
  <si>
    <t>T3TN8</t>
  </si>
  <si>
    <t>T3Z1H</t>
  </si>
  <si>
    <t>T4VZB</t>
  </si>
  <si>
    <t>T58SX</t>
  </si>
  <si>
    <t>T7C3H</t>
  </si>
  <si>
    <t>T7J1N</t>
  </si>
  <si>
    <t>T7M45</t>
  </si>
  <si>
    <t>T8AM1</t>
  </si>
  <si>
    <t>TZ3SE</t>
  </si>
  <si>
    <t>TZBDN</t>
  </si>
  <si>
    <t>ZANEG</t>
  </si>
  <si>
    <t>JFH6U</t>
  </si>
  <si>
    <t>LCHA</t>
  </si>
  <si>
    <t>LCHK</t>
  </si>
  <si>
    <t>LFTA</t>
  </si>
  <si>
    <t>LFTK</t>
  </si>
  <si>
    <t>LFTKI</t>
  </si>
  <si>
    <t>LFTR</t>
  </si>
  <si>
    <t>I937Y</t>
  </si>
  <si>
    <t>I9BNJ</t>
  </si>
  <si>
    <t>I9J44</t>
  </si>
  <si>
    <t>JBZ78</t>
  </si>
  <si>
    <t>JFX34</t>
  </si>
  <si>
    <t>JI2BR</t>
  </si>
  <si>
    <t>JJ5W1</t>
  </si>
  <si>
    <t>JKN46</t>
  </si>
  <si>
    <t>JP9WN</t>
  </si>
  <si>
    <t>JVX3P</t>
  </si>
  <si>
    <t>JXW73</t>
  </si>
  <si>
    <t>LFYTG</t>
  </si>
  <si>
    <t>QLFYQ</t>
  </si>
  <si>
    <t>LFWB</t>
  </si>
  <si>
    <t>ANAHG</t>
  </si>
  <si>
    <t>CDBSX</t>
  </si>
  <si>
    <t>CFBUK</t>
  </si>
  <si>
    <t>CNJCK</t>
  </si>
  <si>
    <t>CP17C</t>
  </si>
  <si>
    <t>DT6UJ</t>
  </si>
  <si>
    <t>DW25F</t>
  </si>
  <si>
    <t>FULA</t>
  </si>
  <si>
    <t>FULK</t>
  </si>
  <si>
    <t>FULKE</t>
  </si>
  <si>
    <t>FULKI</t>
  </si>
  <si>
    <t>FULKK</t>
  </si>
  <si>
    <t>FULKN</t>
  </si>
  <si>
    <t>FULKS</t>
  </si>
  <si>
    <t>FULRK</t>
  </si>
  <si>
    <t>LGBA</t>
  </si>
  <si>
    <t>LGBK</t>
  </si>
  <si>
    <t>LGBKC</t>
  </si>
  <si>
    <t>LGBKK</t>
  </si>
  <si>
    <t>LGBKN</t>
  </si>
  <si>
    <t>LGBKO</t>
  </si>
  <si>
    <t>LGBKS</t>
  </si>
  <si>
    <t>LGBR</t>
  </si>
  <si>
    <t>LGBUP</t>
  </si>
  <si>
    <t>NXNE1</t>
  </si>
  <si>
    <t>QANAQ</t>
  </si>
  <si>
    <t>SMOWK</t>
  </si>
  <si>
    <t>B3BSY</t>
  </si>
  <si>
    <t>B7EW7</t>
  </si>
  <si>
    <t>B884R</t>
  </si>
  <si>
    <t>CE5HW</t>
  </si>
  <si>
    <t>CIZ1J</t>
  </si>
  <si>
    <t>CNV5K</t>
  </si>
  <si>
    <t>DTN2H</t>
  </si>
  <si>
    <t>DU135</t>
  </si>
  <si>
    <t>DVK1V</t>
  </si>
  <si>
    <t>DYN2F</t>
  </si>
  <si>
    <t>N2KKX</t>
  </si>
  <si>
    <t>N3NS9</t>
  </si>
  <si>
    <t>ANRT8</t>
  </si>
  <si>
    <t>ARHT8</t>
  </si>
  <si>
    <t>AUBA</t>
  </si>
  <si>
    <t>BRUT8</t>
  </si>
  <si>
    <t>COLT8</t>
  </si>
  <si>
    <t>DNRA</t>
  </si>
  <si>
    <t>DTMT8</t>
  </si>
  <si>
    <t>DUST8</t>
  </si>
  <si>
    <t>EINT8</t>
  </si>
  <si>
    <t>ETZT8</t>
  </si>
  <si>
    <t>KBZT8</t>
  </si>
  <si>
    <t>LGGH</t>
  </si>
  <si>
    <t>LGGRT</t>
  </si>
  <si>
    <t>LGGT6</t>
  </si>
  <si>
    <t>LGGT7</t>
  </si>
  <si>
    <t>LGGX</t>
  </si>
  <si>
    <t>LILT8</t>
  </si>
  <si>
    <t>LUXT8</t>
  </si>
  <si>
    <t>ORET8</t>
  </si>
  <si>
    <t>QARH</t>
  </si>
  <si>
    <t>QDUT8</t>
  </si>
  <si>
    <t>QFAA</t>
  </si>
  <si>
    <t>QFCT8</t>
  </si>
  <si>
    <t>QMUA</t>
  </si>
  <si>
    <t>QQQR</t>
  </si>
  <si>
    <t>RYNA</t>
  </si>
  <si>
    <t>SXBT8</t>
  </si>
  <si>
    <t>TLST8</t>
  </si>
  <si>
    <t>UROT8</t>
  </si>
  <si>
    <t>XCXA</t>
  </si>
  <si>
    <t>XHNA</t>
  </si>
  <si>
    <t>XNLA</t>
  </si>
  <si>
    <t>ZGVA</t>
  </si>
  <si>
    <t>ZRBT8</t>
  </si>
  <si>
    <t>ZWST8</t>
  </si>
  <si>
    <t>14AT8</t>
  </si>
  <si>
    <t>28AT8</t>
  </si>
  <si>
    <t>54AT8</t>
  </si>
  <si>
    <t>57AT8</t>
  </si>
  <si>
    <t>59AT8</t>
  </si>
  <si>
    <t>62BT8</t>
  </si>
  <si>
    <t>67AT8</t>
  </si>
  <si>
    <t>68AT8</t>
  </si>
  <si>
    <t>76AT8</t>
  </si>
  <si>
    <t>76BT8</t>
  </si>
  <si>
    <t>88AT8</t>
  </si>
  <si>
    <t>BIET8</t>
  </si>
  <si>
    <t>CLYA</t>
  </si>
  <si>
    <t>CSOA</t>
  </si>
  <si>
    <t>CVFA</t>
  </si>
  <si>
    <t>EGCA</t>
  </si>
  <si>
    <t>FRTT8</t>
  </si>
  <si>
    <t>GNOT8</t>
  </si>
  <si>
    <t>HMKT8</t>
  </si>
  <si>
    <t>KLET8</t>
  </si>
  <si>
    <t>KORT8</t>
  </si>
  <si>
    <t>LD2T8</t>
  </si>
  <si>
    <t>LDVA</t>
  </si>
  <si>
    <t>LGET8</t>
  </si>
  <si>
    <t>LTQA</t>
  </si>
  <si>
    <t>MHNT8</t>
  </si>
  <si>
    <t>NRNT</t>
  </si>
  <si>
    <t>NW7T8</t>
  </si>
  <si>
    <t>PRPA</t>
  </si>
  <si>
    <t>QNQA</t>
  </si>
  <si>
    <t>QYLA</t>
  </si>
  <si>
    <t>SOZA</t>
  </si>
  <si>
    <t>SP8T8</t>
  </si>
  <si>
    <t>UTCA</t>
  </si>
  <si>
    <t>XBCA</t>
  </si>
  <si>
    <t>XBZA</t>
  </si>
  <si>
    <t>XCBA</t>
  </si>
  <si>
    <t>XCPT8</t>
  </si>
  <si>
    <t>XCQA</t>
  </si>
  <si>
    <t>XCRA</t>
  </si>
  <si>
    <t>XCTA</t>
  </si>
  <si>
    <t>XCVA</t>
  </si>
  <si>
    <t>XDAA</t>
  </si>
  <si>
    <t>XDBA</t>
  </si>
  <si>
    <t>XDCA</t>
  </si>
  <si>
    <t>XDIA</t>
  </si>
  <si>
    <t>XEBA</t>
  </si>
  <si>
    <t>XEDA</t>
  </si>
  <si>
    <t>XGBA</t>
  </si>
  <si>
    <t>XGFA</t>
  </si>
  <si>
    <t>XLDA</t>
  </si>
  <si>
    <t>XLEA</t>
  </si>
  <si>
    <t>XLHA</t>
  </si>
  <si>
    <t>XLRA</t>
  </si>
  <si>
    <t>XLXA</t>
  </si>
  <si>
    <t>XOYA</t>
  </si>
  <si>
    <t>XPJA</t>
  </si>
  <si>
    <t>XPMA</t>
  </si>
  <si>
    <t>XPSA</t>
  </si>
  <si>
    <t>XPVA</t>
  </si>
  <si>
    <t>XQYA</t>
  </si>
  <si>
    <t>ZWOT8</t>
  </si>
  <si>
    <t>ZYTA</t>
  </si>
  <si>
    <t>ABVA</t>
  </si>
  <si>
    <t>ACCA</t>
  </si>
  <si>
    <t>ACCV</t>
  </si>
  <si>
    <t>AFUA</t>
  </si>
  <si>
    <t>BAKA</t>
  </si>
  <si>
    <t>BAKC</t>
  </si>
  <si>
    <t>BAKIP</t>
  </si>
  <si>
    <t>BAKN</t>
  </si>
  <si>
    <t>BAKV</t>
  </si>
  <si>
    <t>BJMA</t>
  </si>
  <si>
    <t>BQGA</t>
  </si>
  <si>
    <t>CAIE</t>
  </si>
  <si>
    <t>CAII</t>
  </si>
  <si>
    <t>DOHA</t>
  </si>
  <si>
    <t>EBBV</t>
  </si>
  <si>
    <t>EVNIP</t>
  </si>
  <si>
    <t>EVNV</t>
  </si>
  <si>
    <t>FNAA</t>
  </si>
  <si>
    <t>FRUV</t>
  </si>
  <si>
    <t>GIBA</t>
  </si>
  <si>
    <t>GIBV</t>
  </si>
  <si>
    <t>IBAA</t>
  </si>
  <si>
    <t>KGLA</t>
  </si>
  <si>
    <t>KGLV</t>
  </si>
  <si>
    <t>KIVIP</t>
  </si>
  <si>
    <t>LCAV</t>
  </si>
  <si>
    <t>LHRA</t>
  </si>
  <si>
    <t>LHRH</t>
  </si>
  <si>
    <t>LHRRT</t>
  </si>
  <si>
    <t>LHRT8</t>
  </si>
  <si>
    <t>LHRV</t>
  </si>
  <si>
    <t>LOSA</t>
  </si>
  <si>
    <t>LOSV</t>
  </si>
  <si>
    <t>MGQA</t>
  </si>
  <si>
    <t>MLAV</t>
  </si>
  <si>
    <t>MLWA</t>
  </si>
  <si>
    <t>MLWV</t>
  </si>
  <si>
    <t>PHCA</t>
  </si>
  <si>
    <t>TBSA</t>
  </si>
  <si>
    <t>TBSC</t>
  </si>
  <si>
    <t>TBSIP</t>
  </si>
  <si>
    <t>TBSN</t>
  </si>
  <si>
    <t>TBSV</t>
  </si>
  <si>
    <t>VIDA</t>
  </si>
  <si>
    <t>XJDA</t>
  </si>
  <si>
    <t>XOZA</t>
  </si>
  <si>
    <t>LIMT8</t>
  </si>
  <si>
    <t>LIMV</t>
  </si>
  <si>
    <t>PEOT8</t>
  </si>
  <si>
    <t>AOTT8</t>
  </si>
  <si>
    <t>BAUA</t>
  </si>
  <si>
    <t>CUFT8</t>
  </si>
  <si>
    <t>ILDT8</t>
  </si>
  <si>
    <t>IMRA</t>
  </si>
  <si>
    <t>LINT7</t>
  </si>
  <si>
    <t>LUGT8</t>
  </si>
  <si>
    <t>QALT8</t>
  </si>
  <si>
    <t>QCLA</t>
  </si>
  <si>
    <t>QPZT8</t>
  </si>
  <si>
    <t>TRNT7</t>
  </si>
  <si>
    <t>ZBNT8</t>
  </si>
  <si>
    <t>ZIAT8</t>
  </si>
  <si>
    <t>BRGT8</t>
  </si>
  <si>
    <t>FIRA</t>
  </si>
  <si>
    <t>FRLA</t>
  </si>
  <si>
    <t>IBUT8</t>
  </si>
  <si>
    <t>ICMT8</t>
  </si>
  <si>
    <t>IPOT8</t>
  </si>
  <si>
    <t>ISHA</t>
  </si>
  <si>
    <t>ISRA</t>
  </si>
  <si>
    <t>ISVT8</t>
  </si>
  <si>
    <t>LTZA</t>
  </si>
  <si>
    <t>MI6T5</t>
  </si>
  <si>
    <t>MM1T8</t>
  </si>
  <si>
    <t>MZ1T8</t>
  </si>
  <si>
    <t>OS3T8</t>
  </si>
  <si>
    <t>QRGA</t>
  </si>
  <si>
    <t>XVYA</t>
  </si>
  <si>
    <t>ZD1T8</t>
  </si>
  <si>
    <t>ZJERT</t>
  </si>
  <si>
    <t>ZJXH</t>
  </si>
  <si>
    <t>AVRA</t>
  </si>
  <si>
    <t>EVOT8</t>
  </si>
  <si>
    <t>FAOT8</t>
  </si>
  <si>
    <t>FNCT8</t>
  </si>
  <si>
    <t>LISIP</t>
  </si>
  <si>
    <t>LIST8</t>
  </si>
  <si>
    <t>LIST9</t>
  </si>
  <si>
    <t>LISV</t>
  </si>
  <si>
    <t>PDLT8</t>
  </si>
  <si>
    <t>BGCA</t>
  </si>
  <si>
    <t>CVUA</t>
  </si>
  <si>
    <t>MG1T8</t>
  </si>
  <si>
    <t>LITA</t>
  </si>
  <si>
    <t>LITEA</t>
  </si>
  <si>
    <t>LITK</t>
  </si>
  <si>
    <t>LITKK</t>
  </si>
  <si>
    <t>LITKL</t>
  </si>
  <si>
    <t>LITKN</t>
  </si>
  <si>
    <t>LITKO</t>
  </si>
  <si>
    <t>LITRT</t>
  </si>
  <si>
    <t>LITUP</t>
  </si>
  <si>
    <t>YUE45</t>
  </si>
  <si>
    <t>YKCYU</t>
  </si>
  <si>
    <t>YM1C9</t>
  </si>
  <si>
    <t>YNP1X</t>
  </si>
  <si>
    <t>YNU1Y</t>
  </si>
  <si>
    <t>YR2ZY</t>
  </si>
  <si>
    <t>YVZBJ</t>
  </si>
  <si>
    <t>YX4D6</t>
  </si>
  <si>
    <t>BWKA</t>
  </si>
  <si>
    <t>LJRA</t>
  </si>
  <si>
    <t>LJRD</t>
  </si>
  <si>
    <t>ZAGT8</t>
  </si>
  <si>
    <t>DBVA</t>
  </si>
  <si>
    <t>LJ1T8</t>
  </si>
  <si>
    <t>MB3T8</t>
  </si>
  <si>
    <t>MSBA</t>
  </si>
  <si>
    <t>OSIT8</t>
  </si>
  <si>
    <t>PUYT8</t>
  </si>
  <si>
    <t>RJKT8</t>
  </si>
  <si>
    <t>SPUT8</t>
  </si>
  <si>
    <t>LOST8</t>
  </si>
  <si>
    <t>MXJA</t>
  </si>
  <si>
    <t>LPBT8</t>
  </si>
  <si>
    <t>LPOT8</t>
  </si>
  <si>
    <t>BNXFF</t>
  </si>
  <si>
    <t>LRDA</t>
  </si>
  <si>
    <t>LRDOG</t>
  </si>
  <si>
    <t>LRDR</t>
  </si>
  <si>
    <t>MGIA</t>
  </si>
  <si>
    <t>BBZA</t>
  </si>
  <si>
    <t>MMQA</t>
  </si>
  <si>
    <t>SJQA</t>
  </si>
  <si>
    <t>SXGA</t>
  </si>
  <si>
    <t>ZGMA</t>
  </si>
  <si>
    <t>LUXV</t>
  </si>
  <si>
    <t>HZBA</t>
  </si>
  <si>
    <t>LYST8</t>
  </si>
  <si>
    <t>01AT8</t>
  </si>
  <si>
    <t>03AT8</t>
  </si>
  <si>
    <t>26AT8</t>
  </si>
  <si>
    <t>38AT8</t>
  </si>
  <si>
    <t>42AT8</t>
  </si>
  <si>
    <t>48AT8</t>
  </si>
  <si>
    <t>63AT8</t>
  </si>
  <si>
    <t>69AT8</t>
  </si>
  <si>
    <t>73AT8</t>
  </si>
  <si>
    <t>74AT8</t>
  </si>
  <si>
    <t>AN2T8</t>
  </si>
  <si>
    <t>CF2T8</t>
  </si>
  <si>
    <t>CNGA</t>
  </si>
  <si>
    <t>CTTA</t>
  </si>
  <si>
    <t>DPEA</t>
  </si>
  <si>
    <t>FRJA</t>
  </si>
  <si>
    <t>IDYA</t>
  </si>
  <si>
    <t>JAHA</t>
  </si>
  <si>
    <t>QAIA</t>
  </si>
  <si>
    <t>QBHA</t>
  </si>
  <si>
    <t>RCOA</t>
  </si>
  <si>
    <t>XBFA</t>
  </si>
  <si>
    <t>XBHA</t>
  </si>
  <si>
    <t>XBIA</t>
  </si>
  <si>
    <t>XBSA</t>
  </si>
  <si>
    <t>XBTA</t>
  </si>
  <si>
    <t>XBUA</t>
  </si>
  <si>
    <t>XBVA</t>
  </si>
  <si>
    <t>XCDT8</t>
  </si>
  <si>
    <t>XCFA</t>
  </si>
  <si>
    <t>XEPA</t>
  </si>
  <si>
    <t>XGVA</t>
  </si>
  <si>
    <t>XHPA</t>
  </si>
  <si>
    <t>XIZA</t>
  </si>
  <si>
    <t>XJZA</t>
  </si>
  <si>
    <t>XLAA</t>
  </si>
  <si>
    <t>ACEA</t>
  </si>
  <si>
    <t>AGPA</t>
  </si>
  <si>
    <t>ALCA</t>
  </si>
  <si>
    <t>ALCB</t>
  </si>
  <si>
    <t>ALCC</t>
  </si>
  <si>
    <t>ALCD</t>
  </si>
  <si>
    <t>ALCF</t>
  </si>
  <si>
    <t>AVJA</t>
  </si>
  <si>
    <t>BCNIP</t>
  </si>
  <si>
    <t>BIOA</t>
  </si>
  <si>
    <t>BIOB</t>
  </si>
  <si>
    <t>BJZA</t>
  </si>
  <si>
    <t>BJZT8</t>
  </si>
  <si>
    <t>EASA</t>
  </si>
  <si>
    <t>EASB</t>
  </si>
  <si>
    <t>EUCM</t>
  </si>
  <si>
    <t>FAOA</t>
  </si>
  <si>
    <t>FAORT</t>
  </si>
  <si>
    <t>FNCA</t>
  </si>
  <si>
    <t>FUEA</t>
  </si>
  <si>
    <t>FUERT</t>
  </si>
  <si>
    <t>GRXA</t>
  </si>
  <si>
    <t>HORA</t>
  </si>
  <si>
    <t>ILDA</t>
  </si>
  <si>
    <t>LADA</t>
  </si>
  <si>
    <t>LCGA</t>
  </si>
  <si>
    <t>LENT8</t>
  </si>
  <si>
    <t>LISA</t>
  </si>
  <si>
    <t>LISI</t>
  </si>
  <si>
    <t>LISRT</t>
  </si>
  <si>
    <t>LPAA</t>
  </si>
  <si>
    <t>LUYA</t>
  </si>
  <si>
    <t>LUYD</t>
  </si>
  <si>
    <t>MADA</t>
  </si>
  <si>
    <t>MADC</t>
  </si>
  <si>
    <t>MADD</t>
  </si>
  <si>
    <t>MADE</t>
  </si>
  <si>
    <t>MADF</t>
  </si>
  <si>
    <t>MADG</t>
  </si>
  <si>
    <t>MADI</t>
  </si>
  <si>
    <t>MADIP</t>
  </si>
  <si>
    <t>MADRC</t>
  </si>
  <si>
    <t>MADRT</t>
  </si>
  <si>
    <t>MADT8</t>
  </si>
  <si>
    <t>MADV</t>
  </si>
  <si>
    <t>MAHA</t>
  </si>
  <si>
    <t>MCVA</t>
  </si>
  <si>
    <t>MJVA</t>
  </si>
  <si>
    <t>MLNA</t>
  </si>
  <si>
    <t>OPOA</t>
  </si>
  <si>
    <t>OPORT</t>
  </si>
  <si>
    <t>OVDA</t>
  </si>
  <si>
    <t>OVDB</t>
  </si>
  <si>
    <t>PMIA</t>
  </si>
  <si>
    <t>PXOA</t>
  </si>
  <si>
    <t>REUA</t>
  </si>
  <si>
    <t>ROZA</t>
  </si>
  <si>
    <t>SCQA</t>
  </si>
  <si>
    <t>SMAA</t>
  </si>
  <si>
    <t>SPCA</t>
  </si>
  <si>
    <t>SPOA</t>
  </si>
  <si>
    <t>SVQA</t>
  </si>
  <si>
    <t>TCIT8</t>
  </si>
  <si>
    <t>TERA</t>
  </si>
  <si>
    <t>TOJA</t>
  </si>
  <si>
    <t>VGOA</t>
  </si>
  <si>
    <t>VGOB</t>
  </si>
  <si>
    <t>VITA</t>
  </si>
  <si>
    <t>VITB</t>
  </si>
  <si>
    <t>VITRT</t>
  </si>
  <si>
    <t>VLCA</t>
  </si>
  <si>
    <t>VLCRT</t>
  </si>
  <si>
    <t>XRYA</t>
  </si>
  <si>
    <t>ZAZA</t>
  </si>
  <si>
    <t>AQLA</t>
  </si>
  <si>
    <t>BQZA</t>
  </si>
  <si>
    <t>CC4T8</t>
  </si>
  <si>
    <t>CJIT8</t>
  </si>
  <si>
    <t>CQMA</t>
  </si>
  <si>
    <t>CU5T8</t>
  </si>
  <si>
    <t>EEMA</t>
  </si>
  <si>
    <t>EEUA</t>
  </si>
  <si>
    <t>EVLT8</t>
  </si>
  <si>
    <t>GBXA</t>
  </si>
  <si>
    <t>GDUA</t>
  </si>
  <si>
    <t>GGAA</t>
  </si>
  <si>
    <t>GMZA</t>
  </si>
  <si>
    <t>HOART</t>
  </si>
  <si>
    <t>JBUA</t>
  </si>
  <si>
    <t>LEUA</t>
  </si>
  <si>
    <t>LP7T8</t>
  </si>
  <si>
    <t>LZ3T8</t>
  </si>
  <si>
    <t>SG7T8</t>
  </si>
  <si>
    <t>SL7T8</t>
  </si>
  <si>
    <t>TL2T8</t>
  </si>
  <si>
    <t>XIVT8</t>
  </si>
  <si>
    <t>XOCT8</t>
  </si>
  <si>
    <t>XUTT8</t>
  </si>
  <si>
    <t>YJGT8</t>
  </si>
  <si>
    <t>YJVT8</t>
  </si>
  <si>
    <t>MAJT8</t>
  </si>
  <si>
    <t>MAOA</t>
  </si>
  <si>
    <t>MAORT</t>
  </si>
  <si>
    <t>AADA</t>
  </si>
  <si>
    <t>AIZA</t>
  </si>
  <si>
    <t>ANYA</t>
  </si>
  <si>
    <t>ANYUP</t>
  </si>
  <si>
    <t>BRKFG</t>
  </si>
  <si>
    <t>CLSA</t>
  </si>
  <si>
    <t>DMOA</t>
  </si>
  <si>
    <t>EDKA</t>
  </si>
  <si>
    <t>HLCA</t>
  </si>
  <si>
    <t>IXDA</t>
  </si>
  <si>
    <t>IXDK</t>
  </si>
  <si>
    <t>IXDKA</t>
  </si>
  <si>
    <t>IXDKD</t>
  </si>
  <si>
    <t>IXDKE</t>
  </si>
  <si>
    <t>IXDKF</t>
  </si>
  <si>
    <t>IXDKI</t>
  </si>
  <si>
    <t>IXDKK</t>
  </si>
  <si>
    <t>IXDKN</t>
  </si>
  <si>
    <t>IXDKO</t>
  </si>
  <si>
    <t>IXDKS</t>
  </si>
  <si>
    <t>IXDKX</t>
  </si>
  <si>
    <t>KCKA</t>
  </si>
  <si>
    <t>KCKK</t>
  </si>
  <si>
    <t>KCMLG</t>
  </si>
  <si>
    <t>KCVA</t>
  </si>
  <si>
    <t>LHBA</t>
  </si>
  <si>
    <t>LNXLG</t>
  </si>
  <si>
    <t>LWCA</t>
  </si>
  <si>
    <t>LWCK</t>
  </si>
  <si>
    <t>LWCSC</t>
  </si>
  <si>
    <t>MCIR</t>
  </si>
  <si>
    <t>MCIRT</t>
  </si>
  <si>
    <t>MCIUP</t>
  </si>
  <si>
    <t>MHKA</t>
  </si>
  <si>
    <t>MHKK</t>
  </si>
  <si>
    <t>MKCA</t>
  </si>
  <si>
    <t>MKCAE</t>
  </si>
  <si>
    <t>MKCK</t>
  </si>
  <si>
    <t>MKCKA</t>
  </si>
  <si>
    <t>MKCKI</t>
  </si>
  <si>
    <t>MKCKK</t>
  </si>
  <si>
    <t>MKCKN</t>
  </si>
  <si>
    <t>MKCKO</t>
  </si>
  <si>
    <t>OJCA</t>
  </si>
  <si>
    <t>OJCK</t>
  </si>
  <si>
    <t>OJCKF</t>
  </si>
  <si>
    <t>OJCKK</t>
  </si>
  <si>
    <t>OJCKN</t>
  </si>
  <si>
    <t>OJCKO</t>
  </si>
  <si>
    <t>OJCKS</t>
  </si>
  <si>
    <t>QLNLQ</t>
  </si>
  <si>
    <t>QOLAQ</t>
  </si>
  <si>
    <t>QSTJQ</t>
  </si>
  <si>
    <t>QTOPQ</t>
  </si>
  <si>
    <t>RWBA</t>
  </si>
  <si>
    <t>STJA</t>
  </si>
  <si>
    <t>STJOG</t>
  </si>
  <si>
    <t>TOPA</t>
  </si>
  <si>
    <t>TOPK</t>
  </si>
  <si>
    <t>TOPKG</t>
  </si>
  <si>
    <t>ZCS8M</t>
  </si>
  <si>
    <t>ZDFPY</t>
  </si>
  <si>
    <t>ZFE14</t>
  </si>
  <si>
    <t>ZJB6K</t>
  </si>
  <si>
    <t>ZJBDK</t>
  </si>
  <si>
    <t>ZNB1C</t>
  </si>
  <si>
    <t>ZPD74</t>
  </si>
  <si>
    <t>ZTYWH</t>
  </si>
  <si>
    <t>ZXH7A</t>
  </si>
  <si>
    <t>ZXHWW</t>
  </si>
  <si>
    <t>FOEAM</t>
  </si>
  <si>
    <t>OLATG</t>
  </si>
  <si>
    <t>QKCLQ</t>
  </si>
  <si>
    <t>ZDJJK</t>
  </si>
  <si>
    <t>ZE65A</t>
  </si>
  <si>
    <t>ZF1ZZ</t>
  </si>
  <si>
    <t>ZFVH5</t>
  </si>
  <si>
    <t>ZIJJ9</t>
  </si>
  <si>
    <t>ZJNJ1</t>
  </si>
  <si>
    <t>ZJW3Y</t>
  </si>
  <si>
    <t>ZJYJ5</t>
  </si>
  <si>
    <t>ZK7BV</t>
  </si>
  <si>
    <t>ZK8F6</t>
  </si>
  <si>
    <t>ZKR5H</t>
  </si>
  <si>
    <t>ZKWYI</t>
  </si>
  <si>
    <t>ZRFZN</t>
  </si>
  <si>
    <t>ZSHZE</t>
  </si>
  <si>
    <t>ZTEA1</t>
  </si>
  <si>
    <t>ZTTFC</t>
  </si>
  <si>
    <t>ZUJEC</t>
  </si>
  <si>
    <t>ZUMW5</t>
  </si>
  <si>
    <t>ZUYNP</t>
  </si>
  <si>
    <t>ZW75Y</t>
  </si>
  <si>
    <t>ZWU9Z</t>
  </si>
  <si>
    <t>ZXNC6</t>
  </si>
  <si>
    <t>AEBBI</t>
  </si>
  <si>
    <t>AECDW</t>
  </si>
  <si>
    <t>AEKKM</t>
  </si>
  <si>
    <t>AVOA</t>
  </si>
  <si>
    <t>COCOG</t>
  </si>
  <si>
    <t>COIA</t>
  </si>
  <si>
    <t>COIK</t>
  </si>
  <si>
    <t>DABA</t>
  </si>
  <si>
    <t>DABAB</t>
  </si>
  <si>
    <t>DABK</t>
  </si>
  <si>
    <t>DABKI</t>
  </si>
  <si>
    <t>DAVEG</t>
  </si>
  <si>
    <t>DKRM9</t>
  </si>
  <si>
    <t>DTH86</t>
  </si>
  <si>
    <t>DTZHP</t>
  </si>
  <si>
    <t>DUTBT</t>
  </si>
  <si>
    <t>DWCNE</t>
  </si>
  <si>
    <t>DWSA</t>
  </si>
  <si>
    <t>DWSKI</t>
  </si>
  <si>
    <t>DWSKK</t>
  </si>
  <si>
    <t>DWX2A</t>
  </si>
  <si>
    <t>DX42N</t>
  </si>
  <si>
    <t>DX4P7</t>
  </si>
  <si>
    <t>E3N7R</t>
  </si>
  <si>
    <t>E3VD3</t>
  </si>
  <si>
    <t>E3VES</t>
  </si>
  <si>
    <t>EC5DX</t>
  </si>
  <si>
    <t>EC5SS</t>
  </si>
  <si>
    <t>ECAKF</t>
  </si>
  <si>
    <t>EF4YC</t>
  </si>
  <si>
    <t>EFB5B</t>
  </si>
  <si>
    <t>EMNAX</t>
  </si>
  <si>
    <t>EPZ49</t>
  </si>
  <si>
    <t>EPZ6M</t>
  </si>
  <si>
    <t>ERC5M</t>
  </si>
  <si>
    <t>ESB73</t>
  </si>
  <si>
    <t>EXS94</t>
  </si>
  <si>
    <t>EZH1A</t>
  </si>
  <si>
    <t>EZHSY</t>
  </si>
  <si>
    <t>EZYJ3</t>
  </si>
  <si>
    <t>HBCA</t>
  </si>
  <si>
    <t>HBCK</t>
  </si>
  <si>
    <t>HBCKK</t>
  </si>
  <si>
    <t>ISMA</t>
  </si>
  <si>
    <t>ISMBB</t>
  </si>
  <si>
    <t>ISMK</t>
  </si>
  <si>
    <t>ISMKA</t>
  </si>
  <si>
    <t>ISMKC</t>
  </si>
  <si>
    <t>ISMKD</t>
  </si>
  <si>
    <t>ISMKE</t>
  </si>
  <si>
    <t>ISMKF</t>
  </si>
  <si>
    <t>ISMKK</t>
  </si>
  <si>
    <t>ISMKN</t>
  </si>
  <si>
    <t>ISMKO</t>
  </si>
  <si>
    <t>ISMKP</t>
  </si>
  <si>
    <t>ISMKS</t>
  </si>
  <si>
    <t>ISMKX</t>
  </si>
  <si>
    <t>LEEA</t>
  </si>
  <si>
    <t>LEEK</t>
  </si>
  <si>
    <t>MCOH</t>
  </si>
  <si>
    <t>MCOR</t>
  </si>
  <si>
    <t>MCORT</t>
  </si>
  <si>
    <t>MCOUP</t>
  </si>
  <si>
    <t>MLBA</t>
  </si>
  <si>
    <t>MLBK</t>
  </si>
  <si>
    <t>NSEA</t>
  </si>
  <si>
    <t>OAKRG</t>
  </si>
  <si>
    <t>OCFA</t>
  </si>
  <si>
    <t>ORLA</t>
  </si>
  <si>
    <t>ORLDB</t>
  </si>
  <si>
    <t>ORLK</t>
  </si>
  <si>
    <t>ORLKD</t>
  </si>
  <si>
    <t>ORLKF</t>
  </si>
  <si>
    <t>ORLKI</t>
  </si>
  <si>
    <t>ORLKK</t>
  </si>
  <si>
    <t>ORLKN</t>
  </si>
  <si>
    <t>ORLKO</t>
  </si>
  <si>
    <t>ORLKS</t>
  </si>
  <si>
    <t>ORLLG</t>
  </si>
  <si>
    <t>QCOCQ</t>
  </si>
  <si>
    <t>QDAVQ</t>
  </si>
  <si>
    <t>QOCLQ</t>
  </si>
  <si>
    <t>SFBA</t>
  </si>
  <si>
    <t>SFBK</t>
  </si>
  <si>
    <t>SFBKI</t>
  </si>
  <si>
    <t>SFBKJ</t>
  </si>
  <si>
    <t>SFBKK</t>
  </si>
  <si>
    <t>SFBKL</t>
  </si>
  <si>
    <t>SFBKN</t>
  </si>
  <si>
    <t>SFBKO</t>
  </si>
  <si>
    <t>SFBUP</t>
  </si>
  <si>
    <t>TIXA</t>
  </si>
  <si>
    <t>TIXK</t>
  </si>
  <si>
    <t>VRBA</t>
  </si>
  <si>
    <t>D1DDC</t>
  </si>
  <si>
    <t>D25PP</t>
  </si>
  <si>
    <t>D26B4</t>
  </si>
  <si>
    <t>D5743</t>
  </si>
  <si>
    <t>D6ASJ</t>
  </si>
  <si>
    <t>D99KJ</t>
  </si>
  <si>
    <t>D9MA8</t>
  </si>
  <si>
    <t>DJW4V</t>
  </si>
  <si>
    <t>DK4M5</t>
  </si>
  <si>
    <t>DK9BT</t>
  </si>
  <si>
    <t>DKCPC</t>
  </si>
  <si>
    <t>DKMF2</t>
  </si>
  <si>
    <t>DMYE6</t>
  </si>
  <si>
    <t>DP293</t>
  </si>
  <si>
    <t>DPRFB</t>
  </si>
  <si>
    <t>DRHUR</t>
  </si>
  <si>
    <t>DWZC3</t>
  </si>
  <si>
    <t>DX6MT</t>
  </si>
  <si>
    <t>DYTM6</t>
  </si>
  <si>
    <t>DZ3M8</t>
  </si>
  <si>
    <t>DZA9R</t>
  </si>
  <si>
    <t>DZBK1</t>
  </si>
  <si>
    <t>E11EK</t>
  </si>
  <si>
    <t>E2WAX</t>
  </si>
  <si>
    <t>E31CS</t>
  </si>
  <si>
    <t>E761R</t>
  </si>
  <si>
    <t>E9H9U</t>
  </si>
  <si>
    <t>EB6KI</t>
  </si>
  <si>
    <t>EB7YJ</t>
  </si>
  <si>
    <t>ECB8F</t>
  </si>
  <si>
    <t>ECX5M</t>
  </si>
  <si>
    <t>ED5EP</t>
  </si>
  <si>
    <t>EDR3A</t>
  </si>
  <si>
    <t>EE2YH</t>
  </si>
  <si>
    <t>EE5W1</t>
  </si>
  <si>
    <t>EEYFF</t>
  </si>
  <si>
    <t>EF976</t>
  </si>
  <si>
    <t>EHMU9</t>
  </si>
  <si>
    <t>EICBN</t>
  </si>
  <si>
    <t>EJ91C</t>
  </si>
  <si>
    <t>EJCB5</t>
  </si>
  <si>
    <t>EKE8A</t>
  </si>
  <si>
    <t>EMINR</t>
  </si>
  <si>
    <t>EMUJD</t>
  </si>
  <si>
    <t>EMVY7</t>
  </si>
  <si>
    <t>ENN34</t>
  </si>
  <si>
    <t>EP8MB</t>
  </si>
  <si>
    <t>ETAFD</t>
  </si>
  <si>
    <t>ETF7D</t>
  </si>
  <si>
    <t>ETM4E</t>
  </si>
  <si>
    <t>ETYWS</t>
  </si>
  <si>
    <t>EU25D</t>
  </si>
  <si>
    <t>EVFK9</t>
  </si>
  <si>
    <t>EVH46</t>
  </si>
  <si>
    <t>EXIM7</t>
  </si>
  <si>
    <t>EXM2R</t>
  </si>
  <si>
    <t>EY64N</t>
  </si>
  <si>
    <t>EY7MA</t>
  </si>
  <si>
    <t>EZTP3</t>
  </si>
  <si>
    <t>FAVW6</t>
  </si>
  <si>
    <t>OCLLG</t>
  </si>
  <si>
    <t>QORLQ</t>
  </si>
  <si>
    <t>QSKYQ</t>
  </si>
  <si>
    <t>QSNDQ</t>
  </si>
  <si>
    <t>SNFDG</t>
  </si>
  <si>
    <t>MDER</t>
  </si>
  <si>
    <t>ALTA</t>
  </si>
  <si>
    <t>APJA</t>
  </si>
  <si>
    <t>BVSA</t>
  </si>
  <si>
    <t>DNSA</t>
  </si>
  <si>
    <t>GTYA</t>
  </si>
  <si>
    <t>HRBLG</t>
  </si>
  <si>
    <t>IPTA</t>
  </si>
  <si>
    <t>LNSA</t>
  </si>
  <si>
    <t>LNSK</t>
  </si>
  <si>
    <t>MDTA</t>
  </si>
  <si>
    <t>MDTAA</t>
  </si>
  <si>
    <t>MDTK</t>
  </si>
  <si>
    <t>MDTKI</t>
  </si>
  <si>
    <t>MDTOA</t>
  </si>
  <si>
    <t>MDTR</t>
  </si>
  <si>
    <t>MDTRT</t>
  </si>
  <si>
    <t>MDTUP</t>
  </si>
  <si>
    <t>QEHRQ</t>
  </si>
  <si>
    <t>THVA</t>
  </si>
  <si>
    <t>THVBA</t>
  </si>
  <si>
    <t>THVC3</t>
  </si>
  <si>
    <t>THVK</t>
  </si>
  <si>
    <t>EHRBG</t>
  </si>
  <si>
    <t>M53E3</t>
  </si>
  <si>
    <t>M5P57</t>
  </si>
  <si>
    <t>MZ39P</t>
  </si>
  <si>
    <t>MZ4CB</t>
  </si>
  <si>
    <t>QHRLQ</t>
  </si>
  <si>
    <t>QWMPQ</t>
  </si>
  <si>
    <t>WMPTG</t>
  </si>
  <si>
    <t>ABXT8</t>
  </si>
  <si>
    <t>ARYT8</t>
  </si>
  <si>
    <t>BLTA</t>
  </si>
  <si>
    <t>BSJT8</t>
  </si>
  <si>
    <t>BXGA</t>
  </si>
  <si>
    <t>GEXT8</t>
  </si>
  <si>
    <t>GFFT8</t>
  </si>
  <si>
    <t>HCQT8</t>
  </si>
  <si>
    <t>KNXT8</t>
  </si>
  <si>
    <t>KTAT8</t>
  </si>
  <si>
    <t>LSYT8</t>
  </si>
  <si>
    <t>MELA</t>
  </si>
  <si>
    <t>MELRT</t>
  </si>
  <si>
    <t>MELT8</t>
  </si>
  <si>
    <t>MGBT8</t>
  </si>
  <si>
    <t>PBOT8</t>
  </si>
  <si>
    <t>SIXT8</t>
  </si>
  <si>
    <t>SNHT8</t>
  </si>
  <si>
    <t>SWHT8</t>
  </si>
  <si>
    <t>SYDT8</t>
  </si>
  <si>
    <t>WAZT8</t>
  </si>
  <si>
    <t>WGAT8</t>
  </si>
  <si>
    <t>WMBT8</t>
  </si>
  <si>
    <t>WOLT8</t>
  </si>
  <si>
    <t>XCOT8</t>
  </si>
  <si>
    <t>ZNET8</t>
  </si>
  <si>
    <t>KRAT8</t>
  </si>
  <si>
    <t>ME3T8</t>
  </si>
  <si>
    <t>RBCA</t>
  </si>
  <si>
    <t>ZVGA</t>
  </si>
  <si>
    <t>ZZFA</t>
  </si>
  <si>
    <t>ZZMA</t>
  </si>
  <si>
    <t>ABCC</t>
  </si>
  <si>
    <t>ABIEE</t>
  </si>
  <si>
    <t>ABMBZ</t>
  </si>
  <si>
    <t>AFIAD</t>
  </si>
  <si>
    <t>AHCYR</t>
  </si>
  <si>
    <t>AHUNW</t>
  </si>
  <si>
    <t>AJVJI</t>
  </si>
  <si>
    <t>AKBAJ</t>
  </si>
  <si>
    <t>AKNPE</t>
  </si>
  <si>
    <t>AKTEZ</t>
  </si>
  <si>
    <t>AKUCI</t>
  </si>
  <si>
    <t>AKZHI</t>
  </si>
  <si>
    <t>AMASK</t>
  </si>
  <si>
    <t>APAJR</t>
  </si>
  <si>
    <t>APNAW</t>
  </si>
  <si>
    <t>APNFD</t>
  </si>
  <si>
    <t>APRPH</t>
  </si>
  <si>
    <t>APTA</t>
  </si>
  <si>
    <t>APXPN</t>
  </si>
  <si>
    <t>ARGA</t>
  </si>
  <si>
    <t>ARGK</t>
  </si>
  <si>
    <t>ARGKK</t>
  </si>
  <si>
    <t>ARUMN</t>
  </si>
  <si>
    <t>ATGA</t>
  </si>
  <si>
    <t>AUCWX</t>
  </si>
  <si>
    <t>AVNSJ</t>
  </si>
  <si>
    <t>AWDMB</t>
  </si>
  <si>
    <t>AWKZU</t>
  </si>
  <si>
    <t>AWMA</t>
  </si>
  <si>
    <t>BDCYI</t>
  </si>
  <si>
    <t>BLTK1</t>
  </si>
  <si>
    <t>BOSA</t>
  </si>
  <si>
    <t>BWGRG</t>
  </si>
  <si>
    <t>CDXA</t>
  </si>
  <si>
    <t>CGIA</t>
  </si>
  <si>
    <t>CGIK</t>
  </si>
  <si>
    <t>CLTA</t>
  </si>
  <si>
    <t>CPJA</t>
  </si>
  <si>
    <t>CRTA</t>
  </si>
  <si>
    <t>CRXA</t>
  </si>
  <si>
    <t>CRXLA</t>
  </si>
  <si>
    <t>CRXLB</t>
  </si>
  <si>
    <t>DGBA</t>
  </si>
  <si>
    <t>DLTA</t>
  </si>
  <si>
    <t>DMS</t>
  </si>
  <si>
    <t>DMSA</t>
  </si>
  <si>
    <t>DMSB</t>
  </si>
  <si>
    <t>DMSD</t>
  </si>
  <si>
    <t>DMSRT</t>
  </si>
  <si>
    <t>EAST</t>
  </si>
  <si>
    <t>EROA</t>
  </si>
  <si>
    <t>EXCA</t>
  </si>
  <si>
    <t>FSYA</t>
  </si>
  <si>
    <t>FTLA</t>
  </si>
  <si>
    <t>FXTA</t>
  </si>
  <si>
    <t>FXTAM</t>
  </si>
  <si>
    <t>FXTB</t>
  </si>
  <si>
    <t>FXTC</t>
  </si>
  <si>
    <t>FXTCC</t>
  </si>
  <si>
    <t>FXTD</t>
  </si>
  <si>
    <t>FXTFF</t>
  </si>
  <si>
    <t>FXTG</t>
  </si>
  <si>
    <t>FXTGG</t>
  </si>
  <si>
    <t>FXTJ</t>
  </si>
  <si>
    <t>FXTK</t>
  </si>
  <si>
    <t>FXTL</t>
  </si>
  <si>
    <t>FXTM</t>
  </si>
  <si>
    <t>FXTO</t>
  </si>
  <si>
    <t>FXTQ</t>
  </si>
  <si>
    <t>FXTY</t>
  </si>
  <si>
    <t>FXUB</t>
  </si>
  <si>
    <t>FXUC</t>
  </si>
  <si>
    <t>FXUD</t>
  </si>
  <si>
    <t>FXUE</t>
  </si>
  <si>
    <t>FXUJ</t>
  </si>
  <si>
    <t>FXUK</t>
  </si>
  <si>
    <t>FXUM</t>
  </si>
  <si>
    <t>FXUO</t>
  </si>
  <si>
    <t>FXUR</t>
  </si>
  <si>
    <t>GHMA</t>
  </si>
  <si>
    <t>GHMC3</t>
  </si>
  <si>
    <t>GHMN3</t>
  </si>
  <si>
    <t>GHMV3</t>
  </si>
  <si>
    <t>GLHA</t>
  </si>
  <si>
    <t>GRMSG</t>
  </si>
  <si>
    <t>GTRA</t>
  </si>
  <si>
    <t>GTROB</t>
  </si>
  <si>
    <t>HEZA</t>
  </si>
  <si>
    <t>HKAA</t>
  </si>
  <si>
    <t>HKAK</t>
  </si>
  <si>
    <t>HKAKK</t>
  </si>
  <si>
    <t>HKAKN</t>
  </si>
  <si>
    <t>HLICE</t>
  </si>
  <si>
    <t>HOTA</t>
  </si>
  <si>
    <t>HOTDA</t>
  </si>
  <si>
    <t>IDEA</t>
  </si>
  <si>
    <t>JACKG</t>
  </si>
  <si>
    <t>JAMSG</t>
  </si>
  <si>
    <t>JANA</t>
  </si>
  <si>
    <t>JANK</t>
  </si>
  <si>
    <t>JANKI</t>
  </si>
  <si>
    <t>JANKK</t>
  </si>
  <si>
    <t>JANOC</t>
  </si>
  <si>
    <t>JANR</t>
  </si>
  <si>
    <t>JANR1</t>
  </si>
  <si>
    <t>JANUP</t>
  </si>
  <si>
    <t>JBLA</t>
  </si>
  <si>
    <t>JBRA</t>
  </si>
  <si>
    <t>JBRK</t>
  </si>
  <si>
    <t>KKLA</t>
  </si>
  <si>
    <t>LASN2</t>
  </si>
  <si>
    <t>LAWRG</t>
  </si>
  <si>
    <t>LITKI</t>
  </si>
  <si>
    <t>LROKG</t>
  </si>
  <si>
    <t>LVNA</t>
  </si>
  <si>
    <t>MCIA</t>
  </si>
  <si>
    <t>MEIA</t>
  </si>
  <si>
    <t>MEMAM</t>
  </si>
  <si>
    <t>MEMCH</t>
  </si>
  <si>
    <t>MEMD</t>
  </si>
  <si>
    <t>MEMDG</t>
  </si>
  <si>
    <t>MEMEP</t>
  </si>
  <si>
    <t>MEMFN</t>
  </si>
  <si>
    <t>MEMFO</t>
  </si>
  <si>
    <t>MEMH</t>
  </si>
  <si>
    <t>MEMHU</t>
  </si>
  <si>
    <t>MEMI</t>
  </si>
  <si>
    <t>MEMIP</t>
  </si>
  <si>
    <t>MEMLG</t>
  </si>
  <si>
    <t>MEMOG</t>
  </si>
  <si>
    <t>MEMPA</t>
  </si>
  <si>
    <t>MEMSA</t>
  </si>
  <si>
    <t>MEMSM</t>
  </si>
  <si>
    <t>MEMUP</t>
  </si>
  <si>
    <t>MEMWD</t>
  </si>
  <si>
    <t>MEMXA</t>
  </si>
  <si>
    <t>MEMXN</t>
  </si>
  <si>
    <t>MERIG</t>
  </si>
  <si>
    <t>MEVA</t>
  </si>
  <si>
    <t>MKLA</t>
  </si>
  <si>
    <t>MKLBA</t>
  </si>
  <si>
    <t>MKLK</t>
  </si>
  <si>
    <t>MKLLA</t>
  </si>
  <si>
    <t>MKXA</t>
  </si>
  <si>
    <t>MORA</t>
  </si>
  <si>
    <t>MPJA</t>
  </si>
  <si>
    <t>MRCA</t>
  </si>
  <si>
    <t>MRCC1</t>
  </si>
  <si>
    <t>MRCX1</t>
  </si>
  <si>
    <t>MSLA</t>
  </si>
  <si>
    <t>MWAA</t>
  </si>
  <si>
    <t>MWAAK</t>
  </si>
  <si>
    <t>MXAA</t>
  </si>
  <si>
    <t>NQAA</t>
  </si>
  <si>
    <t>NQAAC</t>
  </si>
  <si>
    <t>NQAAE</t>
  </si>
  <si>
    <t>NQAAJ</t>
  </si>
  <si>
    <t>NQAK</t>
  </si>
  <si>
    <t>NQAKD</t>
  </si>
  <si>
    <t>NQAKE</t>
  </si>
  <si>
    <t>NQAKI</t>
  </si>
  <si>
    <t>NQAKJ</t>
  </si>
  <si>
    <t>NQAKK</t>
  </si>
  <si>
    <t>NQAKO</t>
  </si>
  <si>
    <t>NQAKS</t>
  </si>
  <si>
    <t>NQAM1</t>
  </si>
  <si>
    <t>NQARK</t>
  </si>
  <si>
    <t>NSCA</t>
  </si>
  <si>
    <t>NUVA</t>
  </si>
  <si>
    <t>OLVA</t>
  </si>
  <si>
    <t>OLVA4</t>
  </si>
  <si>
    <t>OLVDA</t>
  </si>
  <si>
    <t>OLVF5</t>
  </si>
  <si>
    <t>OLVK</t>
  </si>
  <si>
    <t>OLVKI</t>
  </si>
  <si>
    <t>OLVOL</t>
  </si>
  <si>
    <t>OLVR</t>
  </si>
  <si>
    <t>OXIA</t>
  </si>
  <si>
    <t>PADUG</t>
  </si>
  <si>
    <t>PAHA</t>
  </si>
  <si>
    <t>PBKA</t>
  </si>
  <si>
    <t>PHTA</t>
  </si>
  <si>
    <t>POFA</t>
  </si>
  <si>
    <t>PXCA</t>
  </si>
  <si>
    <t>PXPA</t>
  </si>
  <si>
    <t>PXPB</t>
  </si>
  <si>
    <t>QBWGQ</t>
  </si>
  <si>
    <t>QGRMQ</t>
  </si>
  <si>
    <t>QJACQ</t>
  </si>
  <si>
    <t>QJAMQ</t>
  </si>
  <si>
    <t>QJONQ</t>
  </si>
  <si>
    <t>QLROQ</t>
  </si>
  <si>
    <t>QMEMQ</t>
  </si>
  <si>
    <t>QMERQ</t>
  </si>
  <si>
    <t>QMRNQ</t>
  </si>
  <si>
    <t>QOLLQ</t>
  </si>
  <si>
    <t>QPDUQ</t>
  </si>
  <si>
    <t>QSIKQ</t>
  </si>
  <si>
    <t>QSTRQ</t>
  </si>
  <si>
    <t>QTUPQ</t>
  </si>
  <si>
    <t>R5YJS</t>
  </si>
  <si>
    <t>RLUA</t>
  </si>
  <si>
    <t>RPCA</t>
  </si>
  <si>
    <t>RTVA</t>
  </si>
  <si>
    <t>RVN47</t>
  </si>
  <si>
    <t>RVS19</t>
  </si>
  <si>
    <t>SIEMS</t>
  </si>
  <si>
    <t>SIKA</t>
  </si>
  <si>
    <t>SIKEG</t>
  </si>
  <si>
    <t>SOLA</t>
  </si>
  <si>
    <t>STRKG</t>
  </si>
  <si>
    <t>TNZ</t>
  </si>
  <si>
    <t>TNZA</t>
  </si>
  <si>
    <t>TUPA</t>
  </si>
  <si>
    <t>TUPLG</t>
  </si>
  <si>
    <t>UCYA</t>
  </si>
  <si>
    <t>UOXA</t>
  </si>
  <si>
    <t>UOXAD</t>
  </si>
  <si>
    <t>UOXKK</t>
  </si>
  <si>
    <t>VCBA</t>
  </si>
  <si>
    <t>WMHA</t>
  </si>
  <si>
    <t>WPHA</t>
  </si>
  <si>
    <t>XXPP</t>
  </si>
  <si>
    <t>XXXB</t>
  </si>
  <si>
    <t>XZZU7</t>
  </si>
  <si>
    <t>YUEKN</t>
  </si>
  <si>
    <t>ZZBRT</t>
  </si>
  <si>
    <t>AHXUJ</t>
  </si>
  <si>
    <t>AJMCV</t>
  </si>
  <si>
    <t>APPWB</t>
  </si>
  <si>
    <t>AXUHN</t>
  </si>
  <si>
    <t>AZAA</t>
  </si>
  <si>
    <t>AZMZW</t>
  </si>
  <si>
    <t>AZWKW</t>
  </si>
  <si>
    <t>CL6T8</t>
  </si>
  <si>
    <t>DBXO</t>
  </si>
  <si>
    <t>DUMY</t>
  </si>
  <si>
    <t>EPWK</t>
  </si>
  <si>
    <t>FAMIS</t>
  </si>
  <si>
    <t>FXLA</t>
  </si>
  <si>
    <t>HOSPG</t>
  </si>
  <si>
    <t>HUNTG</t>
  </si>
  <si>
    <t>IIBA</t>
  </si>
  <si>
    <t>JONEG</t>
  </si>
  <si>
    <t>JUDA</t>
  </si>
  <si>
    <t>NROA</t>
  </si>
  <si>
    <t>ODAT</t>
  </si>
  <si>
    <t>OLILG</t>
  </si>
  <si>
    <t>OMPA</t>
  </si>
  <si>
    <t>R156I</t>
  </si>
  <si>
    <t>R16SS</t>
  </si>
  <si>
    <t>R3VP5</t>
  </si>
  <si>
    <t>R4HP8</t>
  </si>
  <si>
    <t>R4NH3</t>
  </si>
  <si>
    <t>R68UC</t>
  </si>
  <si>
    <t>RCVA</t>
  </si>
  <si>
    <t>RV4H6</t>
  </si>
  <si>
    <t>RV8NN</t>
  </si>
  <si>
    <t>RVK5F</t>
  </si>
  <si>
    <t>RXAAE</t>
  </si>
  <si>
    <t>RXB3X</t>
  </si>
  <si>
    <t>RXDH7</t>
  </si>
  <si>
    <t>RXMWT</t>
  </si>
  <si>
    <t>RYJB6</t>
  </si>
  <si>
    <t>RZTDX</t>
  </si>
  <si>
    <t>UO2T8</t>
  </si>
  <si>
    <t>USOT8</t>
  </si>
  <si>
    <t>W36DX</t>
  </si>
  <si>
    <t>WYJ6M</t>
  </si>
  <si>
    <t>XXDU</t>
  </si>
  <si>
    <t>XXGO</t>
  </si>
  <si>
    <t>XXIO</t>
  </si>
  <si>
    <t>XZK1W</t>
  </si>
  <si>
    <t>XZSND</t>
  </si>
  <si>
    <t>YNRHK</t>
  </si>
  <si>
    <t>YPP5X</t>
  </si>
  <si>
    <t>YR1K7</t>
  </si>
  <si>
    <t>YRDF7</t>
  </si>
  <si>
    <t>YTHHV</t>
  </si>
  <si>
    <t>YVFSS</t>
  </si>
  <si>
    <t>MEXSC</t>
  </si>
  <si>
    <t>MEXT8</t>
  </si>
  <si>
    <t>MEXV</t>
  </si>
  <si>
    <t>MFMT8</t>
  </si>
  <si>
    <t>MGAT8</t>
  </si>
  <si>
    <t>MGAV</t>
  </si>
  <si>
    <t>NIOT8</t>
  </si>
  <si>
    <t>AFNA</t>
  </si>
  <si>
    <t>BLMLJ</t>
  </si>
  <si>
    <t>BLMLK</t>
  </si>
  <si>
    <t>BMLA</t>
  </si>
  <si>
    <t>BMLCA</t>
  </si>
  <si>
    <t>BMLK</t>
  </si>
  <si>
    <t>BMLKK</t>
  </si>
  <si>
    <t>BMLND</t>
  </si>
  <si>
    <t>BMLNG</t>
  </si>
  <si>
    <t>FRBF6</t>
  </si>
  <si>
    <t>FYT99</t>
  </si>
  <si>
    <t>HADD9</t>
  </si>
  <si>
    <t>HAN6E</t>
  </si>
  <si>
    <t>HIEA</t>
  </si>
  <si>
    <t>HIEK</t>
  </si>
  <si>
    <t>HMU64</t>
  </si>
  <si>
    <t>HTIHR</t>
  </si>
  <si>
    <t>IGGA</t>
  </si>
  <si>
    <t>KEENG</t>
  </si>
  <si>
    <t>LCIA</t>
  </si>
  <si>
    <t>LCINB</t>
  </si>
  <si>
    <t>LEBA</t>
  </si>
  <si>
    <t>LEBNC</t>
  </si>
  <si>
    <t>LEBNG</t>
  </si>
  <si>
    <t>LLXA</t>
  </si>
  <si>
    <t>LLXAA</t>
  </si>
  <si>
    <t>MANCG</t>
  </si>
  <si>
    <t>MHTK</t>
  </si>
  <si>
    <t>MHTR</t>
  </si>
  <si>
    <t>MHTUP</t>
  </si>
  <si>
    <t>PSMA</t>
  </si>
  <si>
    <t>PSMK</t>
  </si>
  <si>
    <t>PSMKJ</t>
  </si>
  <si>
    <t>PSMLC</t>
  </si>
  <si>
    <t>PWMUP</t>
  </si>
  <si>
    <t>QKEEQ</t>
  </si>
  <si>
    <t>QLEBQ</t>
  </si>
  <si>
    <t>QMANQ</t>
  </si>
  <si>
    <t>VSFA</t>
  </si>
  <si>
    <t>F1JWD</t>
  </si>
  <si>
    <t>F2RNZ</t>
  </si>
  <si>
    <t>F3U98</t>
  </si>
  <si>
    <t>FNMP6</t>
  </si>
  <si>
    <t>FSZ2Z</t>
  </si>
  <si>
    <t>FU6BN</t>
  </si>
  <si>
    <t>FU9FU</t>
  </si>
  <si>
    <t>FUCNR</t>
  </si>
  <si>
    <t>FW4NB</t>
  </si>
  <si>
    <t>FWVZB</t>
  </si>
  <si>
    <t>H4PE5</t>
  </si>
  <si>
    <t>HBDUI</t>
  </si>
  <si>
    <t>HC9B6</t>
  </si>
  <si>
    <t>HCFPF</t>
  </si>
  <si>
    <t>HHJHW</t>
  </si>
  <si>
    <t>HN2W7</t>
  </si>
  <si>
    <t>HYE6D</t>
  </si>
  <si>
    <t>ANURT</t>
  </si>
  <si>
    <t>ASUI</t>
  </si>
  <si>
    <t>ATUA</t>
  </si>
  <si>
    <t>ATUK</t>
  </si>
  <si>
    <t>ATUKK</t>
  </si>
  <si>
    <t>AUART</t>
  </si>
  <si>
    <t>BGIRT</t>
  </si>
  <si>
    <t>BNVW3</t>
  </si>
  <si>
    <t>BP12A</t>
  </si>
  <si>
    <t>BPZ3R</t>
  </si>
  <si>
    <t>BRHWK</t>
  </si>
  <si>
    <t>BSDE4</t>
  </si>
  <si>
    <t>BSMUA</t>
  </si>
  <si>
    <t>BTMAC</t>
  </si>
  <si>
    <t>BUXNU</t>
  </si>
  <si>
    <t>BUYKE</t>
  </si>
  <si>
    <t>BVYBS</t>
  </si>
  <si>
    <t>BWYDY</t>
  </si>
  <si>
    <t>BXN4Z</t>
  </si>
  <si>
    <t>BYNNT</t>
  </si>
  <si>
    <t>BYUSH</t>
  </si>
  <si>
    <t>BYWUM</t>
  </si>
  <si>
    <t>BZEA</t>
  </si>
  <si>
    <t>BZERT</t>
  </si>
  <si>
    <t>BZJH9</t>
  </si>
  <si>
    <t>BZOT8</t>
  </si>
  <si>
    <t>CHHCM</t>
  </si>
  <si>
    <t>CHK1D</t>
  </si>
  <si>
    <t>CMEA</t>
  </si>
  <si>
    <t>CMEB</t>
  </si>
  <si>
    <t>CMEC</t>
  </si>
  <si>
    <t>CPEA</t>
  </si>
  <si>
    <t>CPEB</t>
  </si>
  <si>
    <t>CPEC</t>
  </si>
  <si>
    <t>CPED</t>
  </si>
  <si>
    <t>CTMA</t>
  </si>
  <si>
    <t>CTMB</t>
  </si>
  <si>
    <t>CTMC</t>
  </si>
  <si>
    <t>CTYA</t>
  </si>
  <si>
    <t>CUEA</t>
  </si>
  <si>
    <t>CUERT</t>
  </si>
  <si>
    <t>CUNA</t>
  </si>
  <si>
    <t>CUNB</t>
  </si>
  <si>
    <t>CUNC</t>
  </si>
  <si>
    <t>CUNCM</t>
  </si>
  <si>
    <t>CUND</t>
  </si>
  <si>
    <t>CUNE</t>
  </si>
  <si>
    <t>CUNL</t>
  </si>
  <si>
    <t>CUNP</t>
  </si>
  <si>
    <t>CUNPC</t>
  </si>
  <si>
    <t>CURRT</t>
  </si>
  <si>
    <t>FPOA</t>
  </si>
  <si>
    <t>FPORT</t>
  </si>
  <si>
    <t>GCMA</t>
  </si>
  <si>
    <t>GCMB</t>
  </si>
  <si>
    <t>GCMRT</t>
  </si>
  <si>
    <t>GDTA</t>
  </si>
  <si>
    <t>GDTT8</t>
  </si>
  <si>
    <t>GEORT</t>
  </si>
  <si>
    <t>GNDRT</t>
  </si>
  <si>
    <t>GUAA</t>
  </si>
  <si>
    <t>GUAB</t>
  </si>
  <si>
    <t>GUAFR</t>
  </si>
  <si>
    <t>GUAPC</t>
  </si>
  <si>
    <t>GUART</t>
  </si>
  <si>
    <t>GYEA</t>
  </si>
  <si>
    <t>GYERT</t>
  </si>
  <si>
    <t>HSTA</t>
  </si>
  <si>
    <t>HSTK</t>
  </si>
  <si>
    <t>HSTKE</t>
  </si>
  <si>
    <t>HSTKK</t>
  </si>
  <si>
    <t>HSTKO</t>
  </si>
  <si>
    <t>ISJA</t>
  </si>
  <si>
    <t>ISJB</t>
  </si>
  <si>
    <t>JDMA</t>
  </si>
  <si>
    <t>JDMK</t>
  </si>
  <si>
    <t>JDMKK</t>
  </si>
  <si>
    <t>KINA</t>
  </si>
  <si>
    <t>KINB</t>
  </si>
  <si>
    <t>KINC</t>
  </si>
  <si>
    <t>KIND</t>
  </si>
  <si>
    <t>KINR</t>
  </si>
  <si>
    <t>LIMRT</t>
  </si>
  <si>
    <t>MBJA</t>
  </si>
  <si>
    <t>MGAA</t>
  </si>
  <si>
    <t>MGART</t>
  </si>
  <si>
    <t>MHHA</t>
  </si>
  <si>
    <t>MIAA</t>
  </si>
  <si>
    <t>MIAB</t>
  </si>
  <si>
    <t>MIAI</t>
  </si>
  <si>
    <t>MIAIP</t>
  </si>
  <si>
    <t>MIAJ</t>
  </si>
  <si>
    <t>MIAKK</t>
  </si>
  <si>
    <t>MIAMG</t>
  </si>
  <si>
    <t>MIAR</t>
  </si>
  <si>
    <t>MIART</t>
  </si>
  <si>
    <t>MIAT8</t>
  </si>
  <si>
    <t>MIAUP</t>
  </si>
  <si>
    <t>MIAX</t>
  </si>
  <si>
    <t>MIAZ</t>
  </si>
  <si>
    <t>MIDA</t>
  </si>
  <si>
    <t>MIDC</t>
  </si>
  <si>
    <t>MIDCA</t>
  </si>
  <si>
    <t>MIDCD</t>
  </si>
  <si>
    <t>MIDCM</t>
  </si>
  <si>
    <t>MIDCQ</t>
  </si>
  <si>
    <t>MIDCV</t>
  </si>
  <si>
    <t>MIDD</t>
  </si>
  <si>
    <t>MIDE</t>
  </si>
  <si>
    <t>MIDF</t>
  </si>
  <si>
    <t>MIDG</t>
  </si>
  <si>
    <t>MIDPC</t>
  </si>
  <si>
    <t>MPBA</t>
  </si>
  <si>
    <t>MPBK</t>
  </si>
  <si>
    <t>MPBKI</t>
  </si>
  <si>
    <t>MPBKK</t>
  </si>
  <si>
    <t>MPBKN</t>
  </si>
  <si>
    <t>MPBKO</t>
  </si>
  <si>
    <t>MPBKS</t>
  </si>
  <si>
    <t>MPBOS</t>
  </si>
  <si>
    <t>NASA</t>
  </si>
  <si>
    <t>NASB</t>
  </si>
  <si>
    <t>NASRT</t>
  </si>
  <si>
    <t>OCAA</t>
  </si>
  <si>
    <t>OPFUP</t>
  </si>
  <si>
    <t>PAPA</t>
  </si>
  <si>
    <t>PAPRT</t>
  </si>
  <si>
    <t>PBIUP</t>
  </si>
  <si>
    <t>PLSA</t>
  </si>
  <si>
    <t>PLSRT</t>
  </si>
  <si>
    <t>POSRT</t>
  </si>
  <si>
    <t>QKENQ</t>
  </si>
  <si>
    <t>QMIAQ</t>
  </si>
  <si>
    <t>RTDA</t>
  </si>
  <si>
    <t>SALA</t>
  </si>
  <si>
    <t>SALRT</t>
  </si>
  <si>
    <t>SAPA</t>
  </si>
  <si>
    <t>SAPB</t>
  </si>
  <si>
    <t>SAPRT</t>
  </si>
  <si>
    <t>SJFT8</t>
  </si>
  <si>
    <t>SKBRT</t>
  </si>
  <si>
    <t>SLURT</t>
  </si>
  <si>
    <t>SRZA</t>
  </si>
  <si>
    <t>SXMRT</t>
  </si>
  <si>
    <t>TGUA</t>
  </si>
  <si>
    <t>TGUB</t>
  </si>
  <si>
    <t>TMBKI</t>
  </si>
  <si>
    <t>TNTUP</t>
  </si>
  <si>
    <t>TUYA</t>
  </si>
  <si>
    <t>TUYCT</t>
  </si>
  <si>
    <t>UIOA</t>
  </si>
  <si>
    <t>UIORT</t>
  </si>
  <si>
    <t>VIBA</t>
  </si>
  <si>
    <t>VSAA</t>
  </si>
  <si>
    <t>VSAB</t>
  </si>
  <si>
    <t>VSAC</t>
  </si>
  <si>
    <t>VSACM</t>
  </si>
  <si>
    <t>VSACT</t>
  </si>
  <si>
    <t>VSAD</t>
  </si>
  <si>
    <t>VSAE</t>
  </si>
  <si>
    <t>VSAF</t>
  </si>
  <si>
    <t>VSAG</t>
  </si>
  <si>
    <t>VSAJ</t>
  </si>
  <si>
    <t>VSAL</t>
  </si>
  <si>
    <t>VSAM</t>
  </si>
  <si>
    <t>VSAP</t>
  </si>
  <si>
    <t>VSAQ</t>
  </si>
  <si>
    <t>B4IAW</t>
  </si>
  <si>
    <t>B4M42</t>
  </si>
  <si>
    <t>B5MDK</t>
  </si>
  <si>
    <t>BM1S7</t>
  </si>
  <si>
    <t>BR8DV</t>
  </si>
  <si>
    <t>BV2UR</t>
  </si>
  <si>
    <t>BV49Z</t>
  </si>
  <si>
    <t>BV6AB</t>
  </si>
  <si>
    <t>BY2JV</t>
  </si>
  <si>
    <t>BY5KB</t>
  </si>
  <si>
    <t>BZ7HK</t>
  </si>
  <si>
    <t>BZP6P</t>
  </si>
  <si>
    <t>FL1T8</t>
  </si>
  <si>
    <t>GTMA</t>
  </si>
  <si>
    <t>KENDG</t>
  </si>
  <si>
    <t>QHLGQ</t>
  </si>
  <si>
    <t>CMXA</t>
  </si>
  <si>
    <t>ESCA</t>
  </si>
  <si>
    <t>IMTA</t>
  </si>
  <si>
    <t>MILWG</t>
  </si>
  <si>
    <t>MKEA</t>
  </si>
  <si>
    <t>MKEA2</t>
  </si>
  <si>
    <t>MKEGH</t>
  </si>
  <si>
    <t>MKEK</t>
  </si>
  <si>
    <t>MKEKI</t>
  </si>
  <si>
    <t>MKEKK</t>
  </si>
  <si>
    <t>MKEKO</t>
  </si>
  <si>
    <t>MKEKS</t>
  </si>
  <si>
    <t>MKER</t>
  </si>
  <si>
    <t>MKERT</t>
  </si>
  <si>
    <t>MKESC</t>
  </si>
  <si>
    <t>MKEUP</t>
  </si>
  <si>
    <t>MQTA</t>
  </si>
  <si>
    <t>OSCA</t>
  </si>
  <si>
    <t>OSCUP</t>
  </si>
  <si>
    <t>QMILQ</t>
  </si>
  <si>
    <t>QNMLQ</t>
  </si>
  <si>
    <t>RHIA</t>
  </si>
  <si>
    <t>RRLA</t>
  </si>
  <si>
    <t>RRLK</t>
  </si>
  <si>
    <t>RRLKK</t>
  </si>
  <si>
    <t>SBMA</t>
  </si>
  <si>
    <t>T1UA7</t>
  </si>
  <si>
    <t>TCI6V</t>
  </si>
  <si>
    <t>TRZMN</t>
  </si>
  <si>
    <t>TYRA5</t>
  </si>
  <si>
    <t>UESA</t>
  </si>
  <si>
    <t>UESK</t>
  </si>
  <si>
    <t>UESKK</t>
  </si>
  <si>
    <t>UF669</t>
  </si>
  <si>
    <t>ZMLA</t>
  </si>
  <si>
    <t>ZMLK</t>
  </si>
  <si>
    <t>ZMLKI</t>
  </si>
  <si>
    <t>ZMLKJ</t>
  </si>
  <si>
    <t>ZMLKK</t>
  </si>
  <si>
    <t>ZMLKN</t>
  </si>
  <si>
    <t>EAGLG</t>
  </si>
  <si>
    <t>NMILG</t>
  </si>
  <si>
    <t>S3I9Z</t>
  </si>
  <si>
    <t>S48UM</t>
  </si>
  <si>
    <t>S868S</t>
  </si>
  <si>
    <t>T2TJX</t>
  </si>
  <si>
    <t>T57SD</t>
  </si>
  <si>
    <t>T5EMR</t>
  </si>
  <si>
    <t>TA739</t>
  </si>
  <si>
    <t>TBJZP</t>
  </si>
  <si>
    <t>TBZNT</t>
  </si>
  <si>
    <t>TDI8H</t>
  </si>
  <si>
    <t>TFS9U</t>
  </si>
  <si>
    <t>THJD6</t>
  </si>
  <si>
    <t>THZ71</t>
  </si>
  <si>
    <t>TI5D6</t>
  </si>
  <si>
    <t>TM7ND</t>
  </si>
  <si>
    <t>TMF3Z</t>
  </si>
  <si>
    <t>TMSE8</t>
  </si>
  <si>
    <t>TPN5D</t>
  </si>
  <si>
    <t>TS3KC</t>
  </si>
  <si>
    <t>TSZEK</t>
  </si>
  <si>
    <t>TT6CW</t>
  </si>
  <si>
    <t>TVK2F</t>
  </si>
  <si>
    <t>TWD2E</t>
  </si>
  <si>
    <t>TZC9I</t>
  </si>
  <si>
    <t>TZTES</t>
  </si>
  <si>
    <t>UF116</t>
  </si>
  <si>
    <t>MLAIP</t>
  </si>
  <si>
    <t>MLAT8</t>
  </si>
  <si>
    <t>MLET8</t>
  </si>
  <si>
    <t>CPHT8</t>
  </si>
  <si>
    <t>FAET8</t>
  </si>
  <si>
    <t>GOHT8</t>
  </si>
  <si>
    <t>MMAT8</t>
  </si>
  <si>
    <t>MMXA</t>
  </si>
  <si>
    <t>MMXE</t>
  </si>
  <si>
    <t>MMXG</t>
  </si>
  <si>
    <t>AARA</t>
  </si>
  <si>
    <t>ZGHA</t>
  </si>
  <si>
    <t>BAGA</t>
  </si>
  <si>
    <t>BCDA</t>
  </si>
  <si>
    <t>BNQA</t>
  </si>
  <si>
    <t>BPHA</t>
  </si>
  <si>
    <t>BSOA</t>
  </si>
  <si>
    <t>CEBT8</t>
  </si>
  <si>
    <t>CGYA</t>
  </si>
  <si>
    <t>CRKA</t>
  </si>
  <si>
    <t>CUJA</t>
  </si>
  <si>
    <t>CYUA</t>
  </si>
  <si>
    <t>CYZA</t>
  </si>
  <si>
    <t>DSGA</t>
  </si>
  <si>
    <t>DVOA</t>
  </si>
  <si>
    <t>GESA</t>
  </si>
  <si>
    <t>ILOA</t>
  </si>
  <si>
    <t>LAOA</t>
  </si>
  <si>
    <t>LBXA</t>
  </si>
  <si>
    <t>LWAA</t>
  </si>
  <si>
    <t>MLPA</t>
  </si>
  <si>
    <t>MNLA</t>
  </si>
  <si>
    <t>MNLI</t>
  </si>
  <si>
    <t>MNLIP</t>
  </si>
  <si>
    <t>MNLRT</t>
  </si>
  <si>
    <t>MNLT8</t>
  </si>
  <si>
    <t>MNLTG</t>
  </si>
  <si>
    <t>MNLV</t>
  </si>
  <si>
    <t>NM7T8</t>
  </si>
  <si>
    <t>PAGA</t>
  </si>
  <si>
    <t>SFEA</t>
  </si>
  <si>
    <t>SFSR</t>
  </si>
  <si>
    <t>TGBA</t>
  </si>
  <si>
    <t>TUGA</t>
  </si>
  <si>
    <t>VRCA</t>
  </si>
  <si>
    <t>XSOA</t>
  </si>
  <si>
    <t>DTEA</t>
  </si>
  <si>
    <t>LGPA</t>
  </si>
  <si>
    <t>SGLA</t>
  </si>
  <si>
    <t>SM5T8</t>
  </si>
  <si>
    <t>WM8T8</t>
  </si>
  <si>
    <t>MOBUP</t>
  </si>
  <si>
    <t>MPMT8</t>
  </si>
  <si>
    <t>MPOT8</t>
  </si>
  <si>
    <t>VJBA</t>
  </si>
  <si>
    <t>MPLT8</t>
  </si>
  <si>
    <t>MRST8</t>
  </si>
  <si>
    <t>NCET8</t>
  </si>
  <si>
    <t>XATA</t>
  </si>
  <si>
    <t>06AT8</t>
  </si>
  <si>
    <t>06BT8</t>
  </si>
  <si>
    <t>11AT8</t>
  </si>
  <si>
    <t>13AT8</t>
  </si>
  <si>
    <t>20AT8</t>
  </si>
  <si>
    <t>30AT8</t>
  </si>
  <si>
    <t>34AT8</t>
  </si>
  <si>
    <t>34BT8</t>
  </si>
  <si>
    <t>83AT8</t>
  </si>
  <si>
    <t>84AT8</t>
  </si>
  <si>
    <t>CQFA</t>
  </si>
  <si>
    <t>FSCA</t>
  </si>
  <si>
    <t>JCAA</t>
  </si>
  <si>
    <t>JEVA</t>
  </si>
  <si>
    <t>JLPA</t>
  </si>
  <si>
    <t>LBYA</t>
  </si>
  <si>
    <t>MCMT8</t>
  </si>
  <si>
    <t>MVVA</t>
  </si>
  <si>
    <t>NNEA</t>
  </si>
  <si>
    <t>OBSA</t>
  </si>
  <si>
    <t>PLGA</t>
  </si>
  <si>
    <t>QVGA</t>
  </si>
  <si>
    <t>QVIA</t>
  </si>
  <si>
    <t>QXGA</t>
  </si>
  <si>
    <t>VAZA</t>
  </si>
  <si>
    <t>XAVA</t>
  </si>
  <si>
    <t>XFFA</t>
  </si>
  <si>
    <t>XMKA</t>
  </si>
  <si>
    <t>XMOA</t>
  </si>
  <si>
    <t>MRUT8</t>
  </si>
  <si>
    <t>CWAA</t>
  </si>
  <si>
    <t>CWAUP</t>
  </si>
  <si>
    <t>JVLA</t>
  </si>
  <si>
    <t>LNRA</t>
  </si>
  <si>
    <t>LNRK</t>
  </si>
  <si>
    <t>LNRKK</t>
  </si>
  <si>
    <t>MDSNG</t>
  </si>
  <si>
    <t>MDSXG</t>
  </si>
  <si>
    <t>MSNA</t>
  </si>
  <si>
    <t>MSNAC</t>
  </si>
  <si>
    <t>MSNG1</t>
  </si>
  <si>
    <t>MSNK</t>
  </si>
  <si>
    <t>MSNKI</t>
  </si>
  <si>
    <t>MSNKK</t>
  </si>
  <si>
    <t>MSNR</t>
  </si>
  <si>
    <t>MSNUP</t>
  </si>
  <si>
    <t>QMADQ</t>
  </si>
  <si>
    <t>QMAXQ</t>
  </si>
  <si>
    <t>S3F15</t>
  </si>
  <si>
    <t>SYFWX</t>
  </si>
  <si>
    <t>SZ15P</t>
  </si>
  <si>
    <t>SZ1A3</t>
  </si>
  <si>
    <t>S1B48</t>
  </si>
  <si>
    <t>S1I33</t>
  </si>
  <si>
    <t>S3BM5</t>
  </si>
  <si>
    <t>S4TWC</t>
  </si>
  <si>
    <t>S51UU</t>
  </si>
  <si>
    <t>S5CHX</t>
  </si>
  <si>
    <t>SZ88H</t>
  </si>
  <si>
    <t>TANPS</t>
  </si>
  <si>
    <t>TP85E</t>
  </si>
  <si>
    <t>TUAM4</t>
  </si>
  <si>
    <t>UD7SK</t>
  </si>
  <si>
    <t>ADAHW</t>
  </si>
  <si>
    <t>AELA</t>
  </si>
  <si>
    <t>AELK</t>
  </si>
  <si>
    <t>AELKF</t>
  </si>
  <si>
    <t>AELKI</t>
  </si>
  <si>
    <t>AELKK</t>
  </si>
  <si>
    <t>AELKN</t>
  </si>
  <si>
    <t>AELKO</t>
  </si>
  <si>
    <t>BBBK</t>
  </si>
  <si>
    <t>BBBKE</t>
  </si>
  <si>
    <t>BBBKK</t>
  </si>
  <si>
    <t>BBBKN</t>
  </si>
  <si>
    <t>BBBKO</t>
  </si>
  <si>
    <t>BBBKS</t>
  </si>
  <si>
    <t>BRDA</t>
  </si>
  <si>
    <t>BRNDG</t>
  </si>
  <si>
    <t>CDSAC</t>
  </si>
  <si>
    <t>DLHA</t>
  </si>
  <si>
    <t>DLHUP</t>
  </si>
  <si>
    <t>DTXM</t>
  </si>
  <si>
    <t>EAUA</t>
  </si>
  <si>
    <t>EAUCG</t>
  </si>
  <si>
    <t>EAUK</t>
  </si>
  <si>
    <t>FBLA</t>
  </si>
  <si>
    <t>FBLK</t>
  </si>
  <si>
    <t>FBLKC</t>
  </si>
  <si>
    <t>FBLKI</t>
  </si>
  <si>
    <t>FBLKK</t>
  </si>
  <si>
    <t>FBLKN</t>
  </si>
  <si>
    <t>FBLKO</t>
  </si>
  <si>
    <t>FBLKS</t>
  </si>
  <si>
    <t>FCMG1</t>
  </si>
  <si>
    <t>FCMK</t>
  </si>
  <si>
    <t>FCMKI</t>
  </si>
  <si>
    <t>FCMKK</t>
  </si>
  <si>
    <t>FCMKN</t>
  </si>
  <si>
    <t>FCMKO</t>
  </si>
  <si>
    <t>GNCA</t>
  </si>
  <si>
    <t>GPZA</t>
  </si>
  <si>
    <t>HIBA</t>
  </si>
  <si>
    <t>JDTA</t>
  </si>
  <si>
    <t>JDTK</t>
  </si>
  <si>
    <t>JDTKA</t>
  </si>
  <si>
    <t>JDTKE</t>
  </si>
  <si>
    <t>JDTKI</t>
  </si>
  <si>
    <t>JDTKJ</t>
  </si>
  <si>
    <t>JDTKK</t>
  </si>
  <si>
    <t>JDTKN</t>
  </si>
  <si>
    <t>JEHA</t>
  </si>
  <si>
    <t>MANKG</t>
  </si>
  <si>
    <t>MICA</t>
  </si>
  <si>
    <t>MICK</t>
  </si>
  <si>
    <t>MICKI</t>
  </si>
  <si>
    <t>MICOA</t>
  </si>
  <si>
    <t>MINNG</t>
  </si>
  <si>
    <t>MOXA</t>
  </si>
  <si>
    <t>MSPA</t>
  </si>
  <si>
    <t>MSPRT</t>
  </si>
  <si>
    <t>MSPUP</t>
  </si>
  <si>
    <t>MYSA</t>
  </si>
  <si>
    <t>QBRNQ</t>
  </si>
  <si>
    <t>QDULQ</t>
  </si>
  <si>
    <t>QEAUQ</t>
  </si>
  <si>
    <t>QMINQ</t>
  </si>
  <si>
    <t>QMNKQ</t>
  </si>
  <si>
    <t>QMPGQ</t>
  </si>
  <si>
    <t>QSCLQ</t>
  </si>
  <si>
    <t>QSPLQ</t>
  </si>
  <si>
    <t>QWLMQ</t>
  </si>
  <si>
    <t>SPLLG</t>
  </si>
  <si>
    <t>STCA</t>
  </si>
  <si>
    <t>STCAM</t>
  </si>
  <si>
    <t>STCK</t>
  </si>
  <si>
    <t>STCLG</t>
  </si>
  <si>
    <t>STPK</t>
  </si>
  <si>
    <t>STPKK</t>
  </si>
  <si>
    <t>STPKO</t>
  </si>
  <si>
    <t>STPKS</t>
  </si>
  <si>
    <t>STPUP</t>
  </si>
  <si>
    <t>STX8P</t>
  </si>
  <si>
    <t>SYNA</t>
  </si>
  <si>
    <t>SYNK</t>
  </si>
  <si>
    <t>ULMA</t>
  </si>
  <si>
    <t>V5PN8</t>
  </si>
  <si>
    <t>V5PUK</t>
  </si>
  <si>
    <t>VRAHP</t>
  </si>
  <si>
    <t>VSFZ8</t>
  </si>
  <si>
    <t>WILLG</t>
  </si>
  <si>
    <t>WKAW8</t>
  </si>
  <si>
    <t>DULUG</t>
  </si>
  <si>
    <t>MPGRG</t>
  </si>
  <si>
    <t>SRYF7</t>
  </si>
  <si>
    <t>V27BR</t>
  </si>
  <si>
    <t>V3577</t>
  </si>
  <si>
    <t>V42UD</t>
  </si>
  <si>
    <t>V4B3Z</t>
  </si>
  <si>
    <t>V4ZWY</t>
  </si>
  <si>
    <t>V5S1P</t>
  </si>
  <si>
    <t>V6BWV</t>
  </si>
  <si>
    <t>V71S4</t>
  </si>
  <si>
    <t>V72BH</t>
  </si>
  <si>
    <t>V855V</t>
  </si>
  <si>
    <t>V8K7U</t>
  </si>
  <si>
    <t>V9FHI</t>
  </si>
  <si>
    <t>V9IM1</t>
  </si>
  <si>
    <t>V9KKA</t>
  </si>
  <si>
    <t>VPP1Z</t>
  </si>
  <si>
    <t>VPRYS</t>
  </si>
  <si>
    <t>VS5YR</t>
  </si>
  <si>
    <t>VSH45</t>
  </si>
  <si>
    <t>VSVHY</t>
  </si>
  <si>
    <t>VT34Y</t>
  </si>
  <si>
    <t>VT7YY</t>
  </si>
  <si>
    <t>VU2KC</t>
  </si>
  <si>
    <t>VUZ7A</t>
  </si>
  <si>
    <t>VVKBB</t>
  </si>
  <si>
    <t>VVU2S</t>
  </si>
  <si>
    <t>VWCPI</t>
  </si>
  <si>
    <t>VXDET</t>
  </si>
  <si>
    <t>VXEAU</t>
  </si>
  <si>
    <t>VXK9E</t>
  </si>
  <si>
    <t>VXRUF</t>
  </si>
  <si>
    <t>VZF8S</t>
  </si>
  <si>
    <t>WA1E9</t>
  </si>
  <si>
    <t>WAHNI</t>
  </si>
  <si>
    <t>WC5WC</t>
  </si>
  <si>
    <t>WE19P</t>
  </si>
  <si>
    <t>WF31D</t>
  </si>
  <si>
    <t>WJ62W</t>
  </si>
  <si>
    <t>WK25T</t>
  </si>
  <si>
    <t>WKP8Z</t>
  </si>
  <si>
    <t>WP67M</t>
  </si>
  <si>
    <t>WSYSD</t>
  </si>
  <si>
    <t>WWWW3</t>
  </si>
  <si>
    <t>WWX8T</t>
  </si>
  <si>
    <t>WXB82</t>
  </si>
  <si>
    <t>MSQT8</t>
  </si>
  <si>
    <t>BQTA</t>
  </si>
  <si>
    <t>MSTA</t>
  </si>
  <si>
    <t>MSTR</t>
  </si>
  <si>
    <t>BATOG</t>
  </si>
  <si>
    <t>BTRA</t>
  </si>
  <si>
    <t>BTRK</t>
  </si>
  <si>
    <t>BTRKA</t>
  </si>
  <si>
    <t>BTRKI</t>
  </si>
  <si>
    <t>BTRKJ</t>
  </si>
  <si>
    <t>BTRKK</t>
  </si>
  <si>
    <t>BTRKL</t>
  </si>
  <si>
    <t>BTRKM</t>
  </si>
  <si>
    <t>BTRKN</t>
  </si>
  <si>
    <t>BTRR</t>
  </si>
  <si>
    <t>BTRUP</t>
  </si>
  <si>
    <t>BXAA</t>
  </si>
  <si>
    <t>BXAK</t>
  </si>
  <si>
    <t>DRIA</t>
  </si>
  <si>
    <t>DRIK</t>
  </si>
  <si>
    <t>DRIKO</t>
  </si>
  <si>
    <t>FXTP</t>
  </si>
  <si>
    <t>GKBA</t>
  </si>
  <si>
    <t>HATTG</t>
  </si>
  <si>
    <t>HBGA</t>
  </si>
  <si>
    <t>HBGK</t>
  </si>
  <si>
    <t>HBGOA</t>
  </si>
  <si>
    <t>HBGZI</t>
  </si>
  <si>
    <t>HUMA</t>
  </si>
  <si>
    <t>J8IHM</t>
  </si>
  <si>
    <t>JH7D7</t>
  </si>
  <si>
    <t>JZVDT</t>
  </si>
  <si>
    <t>KEEAK</t>
  </si>
  <si>
    <t>KFF57</t>
  </si>
  <si>
    <t>MCCBG</t>
  </si>
  <si>
    <t>MSYA</t>
  </si>
  <si>
    <t>MSYAM</t>
  </si>
  <si>
    <t>MSYK</t>
  </si>
  <si>
    <t>MSYKD</t>
  </si>
  <si>
    <t>MSYKE</t>
  </si>
  <si>
    <t>MSYKF</t>
  </si>
  <si>
    <t>MSYKH</t>
  </si>
  <si>
    <t>MSYKI</t>
  </si>
  <si>
    <t>MSYKK</t>
  </si>
  <si>
    <t>MSYKN</t>
  </si>
  <si>
    <t>MSYKO</t>
  </si>
  <si>
    <t>MSYKS</t>
  </si>
  <si>
    <t>MSYLC</t>
  </si>
  <si>
    <t>MSYOA</t>
  </si>
  <si>
    <t>MSYOC</t>
  </si>
  <si>
    <t>MSYR</t>
  </si>
  <si>
    <t>MSYUP</t>
  </si>
  <si>
    <t>NEWA</t>
  </si>
  <si>
    <t>NEWOG</t>
  </si>
  <si>
    <t>OPLA</t>
  </si>
  <si>
    <t>OPLKK</t>
  </si>
  <si>
    <t>QBATQ</t>
  </si>
  <si>
    <t>QCOVQ</t>
  </si>
  <si>
    <t>QHATQ</t>
  </si>
  <si>
    <t>QMCCQ</t>
  </si>
  <si>
    <t>QNWOQ</t>
  </si>
  <si>
    <t>COVIG</t>
  </si>
  <si>
    <t>J11NW</t>
  </si>
  <si>
    <t>J1T9T</t>
  </si>
  <si>
    <t>J273K</t>
  </si>
  <si>
    <t>J2CBJ</t>
  </si>
  <si>
    <t>J58MM</t>
  </si>
  <si>
    <t>J67S4</t>
  </si>
  <si>
    <t>J7V48</t>
  </si>
  <si>
    <t>J9E2R</t>
  </si>
  <si>
    <t>J9UWH</t>
  </si>
  <si>
    <t>JD38R</t>
  </si>
  <si>
    <t>JDDNX</t>
  </si>
  <si>
    <t>JFEB9</t>
  </si>
  <si>
    <t>JIIEK</t>
  </si>
  <si>
    <t>JIZSY</t>
  </si>
  <si>
    <t>JKBST</t>
  </si>
  <si>
    <t>JNYP5</t>
  </si>
  <si>
    <t>JU5UI</t>
  </si>
  <si>
    <t>JY6ZI</t>
  </si>
  <si>
    <t>JYI1S</t>
  </si>
  <si>
    <t>JYRE7</t>
  </si>
  <si>
    <t>JYWKW</t>
  </si>
  <si>
    <t>JYXS4</t>
  </si>
  <si>
    <t>JZD1Y</t>
  </si>
  <si>
    <t>KB924</t>
  </si>
  <si>
    <t>KDESB</t>
  </si>
  <si>
    <t>KEBC4</t>
  </si>
  <si>
    <t>RWTY7</t>
  </si>
  <si>
    <t>CNAA</t>
  </si>
  <si>
    <t>CVMA</t>
  </si>
  <si>
    <t>CVMB</t>
  </si>
  <si>
    <t>DGOA</t>
  </si>
  <si>
    <t>DGOB</t>
  </si>
  <si>
    <t>LOVA</t>
  </si>
  <si>
    <t>LOVB</t>
  </si>
  <si>
    <t>MAMA</t>
  </si>
  <si>
    <t>MMCA</t>
  </si>
  <si>
    <t>MMCB</t>
  </si>
  <si>
    <t>MMCC</t>
  </si>
  <si>
    <t>MMCCG</t>
  </si>
  <si>
    <t>MMCCN</t>
  </si>
  <si>
    <t>MMCCO</t>
  </si>
  <si>
    <t>MMCD</t>
  </si>
  <si>
    <t>MMCE</t>
  </si>
  <si>
    <t>MMCF</t>
  </si>
  <si>
    <t>MMCG</t>
  </si>
  <si>
    <t>MMCJ</t>
  </si>
  <si>
    <t>MMCK</t>
  </si>
  <si>
    <t>MMCL</t>
  </si>
  <si>
    <t>MMCM</t>
  </si>
  <si>
    <t>MMCN</t>
  </si>
  <si>
    <t>MMCO</t>
  </si>
  <si>
    <t>MMCP</t>
  </si>
  <si>
    <t>MMCQ</t>
  </si>
  <si>
    <t>MMCX</t>
  </si>
  <si>
    <t>MTYA</t>
  </si>
  <si>
    <t>MTYB</t>
  </si>
  <si>
    <t>MTYC</t>
  </si>
  <si>
    <t>MTYD</t>
  </si>
  <si>
    <t>MTYE</t>
  </si>
  <si>
    <t>MTYF</t>
  </si>
  <si>
    <t>MTYG</t>
  </si>
  <si>
    <t>MTYI</t>
  </si>
  <si>
    <t>MTYM</t>
  </si>
  <si>
    <t>MTYN</t>
  </si>
  <si>
    <t>MTYO</t>
  </si>
  <si>
    <t>MTYPC</t>
  </si>
  <si>
    <t>MTYR</t>
  </si>
  <si>
    <t>MTYT8</t>
  </si>
  <si>
    <t>MTYV</t>
  </si>
  <si>
    <t>NLDA</t>
  </si>
  <si>
    <t>NLDB</t>
  </si>
  <si>
    <t>NLDD</t>
  </si>
  <si>
    <t>NTRA</t>
  </si>
  <si>
    <t>PDSA</t>
  </si>
  <si>
    <t>REXA</t>
  </si>
  <si>
    <t>REXB</t>
  </si>
  <si>
    <t>REXC</t>
  </si>
  <si>
    <t>REXD</t>
  </si>
  <si>
    <t>REXE</t>
  </si>
  <si>
    <t>REXM</t>
  </si>
  <si>
    <t>SLWA</t>
  </si>
  <si>
    <t>SLWB</t>
  </si>
  <si>
    <t>SLWC</t>
  </si>
  <si>
    <t>SLWE</t>
  </si>
  <si>
    <t>TAMA</t>
  </si>
  <si>
    <t>TAMB</t>
  </si>
  <si>
    <t>TAMC</t>
  </si>
  <si>
    <t>TAMD</t>
  </si>
  <si>
    <t>TAME</t>
  </si>
  <si>
    <t>TAMM</t>
  </si>
  <si>
    <t>TAMP</t>
  </si>
  <si>
    <t>TAMV</t>
  </si>
  <si>
    <t>TRCA</t>
  </si>
  <si>
    <t>TRCB</t>
  </si>
  <si>
    <t>TRCC</t>
  </si>
  <si>
    <t>TRCD</t>
  </si>
  <si>
    <t>TRCF</t>
  </si>
  <si>
    <t>LD7T8</t>
  </si>
  <si>
    <t>AGBT8</t>
  </si>
  <si>
    <t>INNT8</t>
  </si>
  <si>
    <t>LTAT8</t>
  </si>
  <si>
    <t>MUCR</t>
  </si>
  <si>
    <t>QLGA</t>
  </si>
  <si>
    <t>QLGF</t>
  </si>
  <si>
    <t>SZGT8</t>
  </si>
  <si>
    <t>ZMUT8</t>
  </si>
  <si>
    <t>MVDT8</t>
  </si>
  <si>
    <t>MVDV</t>
  </si>
  <si>
    <t>ALLA</t>
  </si>
  <si>
    <t>AOIA</t>
  </si>
  <si>
    <t>AOIT8</t>
  </si>
  <si>
    <t>AOTA</t>
  </si>
  <si>
    <t>AVBA</t>
  </si>
  <si>
    <t>BGYA</t>
  </si>
  <si>
    <t>BLQA</t>
  </si>
  <si>
    <t>BLXA</t>
  </si>
  <si>
    <t>BRIA</t>
  </si>
  <si>
    <t>BZOA</t>
  </si>
  <si>
    <t>CAGA</t>
  </si>
  <si>
    <t>CDFA</t>
  </si>
  <si>
    <t>CIAA</t>
  </si>
  <si>
    <t>CIYA</t>
  </si>
  <si>
    <t>CTAA</t>
  </si>
  <si>
    <t>CUFA</t>
  </si>
  <si>
    <t>EBART</t>
  </si>
  <si>
    <t>FCORT</t>
  </si>
  <si>
    <t>FLRA</t>
  </si>
  <si>
    <t>GBNA</t>
  </si>
  <si>
    <t>GOAA</t>
  </si>
  <si>
    <t>GOAT8</t>
  </si>
  <si>
    <t>JLOA</t>
  </si>
  <si>
    <t>LCVA</t>
  </si>
  <si>
    <t>MILA</t>
  </si>
  <si>
    <t>MILB</t>
  </si>
  <si>
    <t>MILTG</t>
  </si>
  <si>
    <t>MXPA</t>
  </si>
  <si>
    <t>MXPH</t>
  </si>
  <si>
    <t>MXPI</t>
  </si>
  <si>
    <t>MXPIP</t>
  </si>
  <si>
    <t>MXPRT</t>
  </si>
  <si>
    <t>MXPV</t>
  </si>
  <si>
    <t>OLBA</t>
  </si>
  <si>
    <t>OLBRT</t>
  </si>
  <si>
    <t>PEGA</t>
  </si>
  <si>
    <t>PEGT8</t>
  </si>
  <si>
    <t>PEJA</t>
  </si>
  <si>
    <t>PMFA</t>
  </si>
  <si>
    <t>PMFT8</t>
  </si>
  <si>
    <t>PMOA</t>
  </si>
  <si>
    <t>PRJA</t>
  </si>
  <si>
    <t>PSAA</t>
  </si>
  <si>
    <t>QALA</t>
  </si>
  <si>
    <t>QBSA</t>
  </si>
  <si>
    <t>QCMA</t>
  </si>
  <si>
    <t>QEAA</t>
  </si>
  <si>
    <t>QFRA</t>
  </si>
  <si>
    <t>QLNA</t>
  </si>
  <si>
    <t>QLPA</t>
  </si>
  <si>
    <t>QLTA</t>
  </si>
  <si>
    <t>QMEA</t>
  </si>
  <si>
    <t>QMERT</t>
  </si>
  <si>
    <t>QMMA</t>
  </si>
  <si>
    <t>QMRA</t>
  </si>
  <si>
    <t>QNOA</t>
  </si>
  <si>
    <t>QPAA</t>
  </si>
  <si>
    <t>QPAT8</t>
  </si>
  <si>
    <t>QPOA</t>
  </si>
  <si>
    <t>QTCA</t>
  </si>
  <si>
    <t>QTIA</t>
  </si>
  <si>
    <t>QTXA</t>
  </si>
  <si>
    <t>QVAA</t>
  </si>
  <si>
    <t>QVAT8</t>
  </si>
  <si>
    <t>QXEA</t>
  </si>
  <si>
    <t>RANA</t>
  </si>
  <si>
    <t>RANT8</t>
  </si>
  <si>
    <t>REGA</t>
  </si>
  <si>
    <t>RMI</t>
  </si>
  <si>
    <t>ROMA</t>
  </si>
  <si>
    <t>SAIA</t>
  </si>
  <si>
    <t>SWKA</t>
  </si>
  <si>
    <t>TARA</t>
  </si>
  <si>
    <t>TQRA</t>
  </si>
  <si>
    <t>TRNA</t>
  </si>
  <si>
    <t>TRSA</t>
  </si>
  <si>
    <t>TSFA</t>
  </si>
  <si>
    <t>TTBA</t>
  </si>
  <si>
    <t>UDNA</t>
  </si>
  <si>
    <t>UDNT8</t>
  </si>
  <si>
    <t>VBSA</t>
  </si>
  <si>
    <t>VBST8</t>
  </si>
  <si>
    <t>VCEA</t>
  </si>
  <si>
    <t>VCERT</t>
  </si>
  <si>
    <t>VICA</t>
  </si>
  <si>
    <t>VRNA</t>
  </si>
  <si>
    <t>VRNT8</t>
  </si>
  <si>
    <t>ZAKA</t>
  </si>
  <si>
    <t>ZBNA</t>
  </si>
  <si>
    <t>ZIAA</t>
  </si>
  <si>
    <t>ZMIA</t>
  </si>
  <si>
    <t>ZMOA</t>
  </si>
  <si>
    <t>ZMRA</t>
  </si>
  <si>
    <t>ZROA</t>
  </si>
  <si>
    <t>ZTCA</t>
  </si>
  <si>
    <t>AHOA</t>
  </si>
  <si>
    <t>BQDA</t>
  </si>
  <si>
    <t>DCIA</t>
  </si>
  <si>
    <t>FNUA</t>
  </si>
  <si>
    <t>IPRA</t>
  </si>
  <si>
    <t>PNLA</t>
  </si>
  <si>
    <t>QBVA</t>
  </si>
  <si>
    <t>QEZA</t>
  </si>
  <si>
    <t>QNUA</t>
  </si>
  <si>
    <t>QRTA</t>
  </si>
  <si>
    <t>SUFA</t>
  </si>
  <si>
    <t>TPSA</t>
  </si>
  <si>
    <t>XIKA</t>
  </si>
  <si>
    <t>XNCA</t>
  </si>
  <si>
    <t>XRJA</t>
  </si>
  <si>
    <t>NANT8</t>
  </si>
  <si>
    <t>SUVT8</t>
  </si>
  <si>
    <t>LBSA</t>
  </si>
  <si>
    <t>MNFA</t>
  </si>
  <si>
    <t>VAUA</t>
  </si>
  <si>
    <t>FPOT8</t>
  </si>
  <si>
    <t>NAST8</t>
  </si>
  <si>
    <t>NASV</t>
  </si>
  <si>
    <t>KEYA</t>
  </si>
  <si>
    <t>MBAT8</t>
  </si>
  <si>
    <t>NDJT8</t>
  </si>
  <si>
    <t>NGOR</t>
  </si>
  <si>
    <t>NIMT8</t>
  </si>
  <si>
    <t>TMDA</t>
  </si>
  <si>
    <t>NOUT8</t>
  </si>
  <si>
    <t>AKJA</t>
  </si>
  <si>
    <t>CTSA</t>
  </si>
  <si>
    <t>CTST8</t>
  </si>
  <si>
    <t>FKSA</t>
  </si>
  <si>
    <t>FUJA</t>
  </si>
  <si>
    <t>FUJT8</t>
  </si>
  <si>
    <t>GAJA</t>
  </si>
  <si>
    <t>HACA</t>
  </si>
  <si>
    <t>HTRA</t>
  </si>
  <si>
    <t>IWJA</t>
  </si>
  <si>
    <t>IZOA</t>
  </si>
  <si>
    <t>KIJA</t>
  </si>
  <si>
    <t>KJPA</t>
  </si>
  <si>
    <t>KKXA</t>
  </si>
  <si>
    <t>KKXT8</t>
  </si>
  <si>
    <t>KMJA</t>
  </si>
  <si>
    <t>MMBA</t>
  </si>
  <si>
    <t>MMJA</t>
  </si>
  <si>
    <t>MYEA</t>
  </si>
  <si>
    <t>MYET8</t>
  </si>
  <si>
    <t>NJAA</t>
  </si>
  <si>
    <t>NRTA</t>
  </si>
  <si>
    <t>NRTI</t>
  </si>
  <si>
    <t>NRTR</t>
  </si>
  <si>
    <t>NRTRT</t>
  </si>
  <si>
    <t>NRTT7</t>
  </si>
  <si>
    <t>NRTV</t>
  </si>
  <si>
    <t>OBOA</t>
  </si>
  <si>
    <t>OGNA</t>
  </si>
  <si>
    <t>OIMA</t>
  </si>
  <si>
    <t>OIMT8</t>
  </si>
  <si>
    <t>OKOA</t>
  </si>
  <si>
    <t>QCBA</t>
  </si>
  <si>
    <t>QCBB</t>
  </si>
  <si>
    <t>QCBI</t>
  </si>
  <si>
    <t>QHYA</t>
  </si>
  <si>
    <t>QHYT8</t>
  </si>
  <si>
    <t>QSZA</t>
  </si>
  <si>
    <t>QUTA</t>
  </si>
  <si>
    <t>QUTT8</t>
  </si>
  <si>
    <t>QXOA</t>
  </si>
  <si>
    <t>SDJA</t>
  </si>
  <si>
    <t>SDSA</t>
  </si>
  <si>
    <t>SDSX</t>
  </si>
  <si>
    <t>SYOA</t>
  </si>
  <si>
    <t>TKNA</t>
  </si>
  <si>
    <t>TKNT8</t>
  </si>
  <si>
    <t>TYOA</t>
  </si>
  <si>
    <t>TYOPC</t>
  </si>
  <si>
    <t>TYORT</t>
  </si>
  <si>
    <t>TYOT8</t>
  </si>
  <si>
    <t>UEOA</t>
  </si>
  <si>
    <t>YOKA</t>
  </si>
  <si>
    <t>MUSA</t>
  </si>
  <si>
    <t>NBET8</t>
  </si>
  <si>
    <t>NUER</t>
  </si>
  <si>
    <t>NUET7</t>
  </si>
  <si>
    <t>RBMA</t>
  </si>
  <si>
    <t>RBMT</t>
  </si>
  <si>
    <t>ULMT8</t>
  </si>
  <si>
    <t>EIBA</t>
  </si>
  <si>
    <t>EIZA</t>
  </si>
  <si>
    <t>EMEA</t>
  </si>
  <si>
    <t>ESZA</t>
  </si>
  <si>
    <t>GKEH</t>
  </si>
  <si>
    <t>WZBT8</t>
  </si>
  <si>
    <t>AFT1K</t>
  </si>
  <si>
    <t>AIZWY</t>
  </si>
  <si>
    <t>AJY7X</t>
  </si>
  <si>
    <t>APECI</t>
  </si>
  <si>
    <t>BFDDN</t>
  </si>
  <si>
    <t>BHENH</t>
  </si>
  <si>
    <t>BPEKF</t>
  </si>
  <si>
    <t>BVX83</t>
  </si>
  <si>
    <t>BZJWK</t>
  </si>
  <si>
    <t>CCRA</t>
  </si>
  <si>
    <t>CCRK</t>
  </si>
  <si>
    <t>CCRKC</t>
  </si>
  <si>
    <t>CCRKD</t>
  </si>
  <si>
    <t>CCRKE</t>
  </si>
  <si>
    <t>CCRKF</t>
  </si>
  <si>
    <t>CCRKI</t>
  </si>
  <si>
    <t>CCRKK</t>
  </si>
  <si>
    <t>CCRKN</t>
  </si>
  <si>
    <t>CCRKO</t>
  </si>
  <si>
    <t>CCRKR</t>
  </si>
  <si>
    <t>CCRKS</t>
  </si>
  <si>
    <t>CCRKX</t>
  </si>
  <si>
    <t>CCRLA</t>
  </si>
  <si>
    <t>FAIRG</t>
  </si>
  <si>
    <t>HAYWG</t>
  </si>
  <si>
    <t>HDKA</t>
  </si>
  <si>
    <t>HWDA</t>
  </si>
  <si>
    <t>HWDKS</t>
  </si>
  <si>
    <t>I5B26</t>
  </si>
  <si>
    <t>JBSA</t>
  </si>
  <si>
    <t>JEMA</t>
  </si>
  <si>
    <t>JEMK</t>
  </si>
  <si>
    <t>JEMKI</t>
  </si>
  <si>
    <t>JEMKK</t>
  </si>
  <si>
    <t>JEMKN</t>
  </si>
  <si>
    <t>JEMKO</t>
  </si>
  <si>
    <t>JFHKE</t>
  </si>
  <si>
    <t>KPRCC</t>
  </si>
  <si>
    <t>KT9B4</t>
  </si>
  <si>
    <t>LVKA</t>
  </si>
  <si>
    <t>LVKK</t>
  </si>
  <si>
    <t>LVKKK</t>
  </si>
  <si>
    <t>M3B11</t>
  </si>
  <si>
    <t>MCEA</t>
  </si>
  <si>
    <t>MCEAC</t>
  </si>
  <si>
    <t>MF7P2</t>
  </si>
  <si>
    <t>MODA</t>
  </si>
  <si>
    <t>MODK</t>
  </si>
  <si>
    <t>MODKK</t>
  </si>
  <si>
    <t>MODRT</t>
  </si>
  <si>
    <t>MRC1H</t>
  </si>
  <si>
    <t>MS8ZR</t>
  </si>
  <si>
    <t>NGZA</t>
  </si>
  <si>
    <t>NGZK</t>
  </si>
  <si>
    <t>NGZKK</t>
  </si>
  <si>
    <t>NOTA</t>
  </si>
  <si>
    <t>NOTK</t>
  </si>
  <si>
    <t>NOTKK</t>
  </si>
  <si>
    <t>NOTLA</t>
  </si>
  <si>
    <t>NXN43</t>
  </si>
  <si>
    <t>OAKA</t>
  </si>
  <si>
    <t>OAKAM</t>
  </si>
  <si>
    <t>OAKE</t>
  </si>
  <si>
    <t>OAKEP</t>
  </si>
  <si>
    <t>OAKGH</t>
  </si>
  <si>
    <t>OAKH</t>
  </si>
  <si>
    <t>OAKI</t>
  </si>
  <si>
    <t>OAKIP</t>
  </si>
  <si>
    <t>OAKK</t>
  </si>
  <si>
    <t>OAKKI</t>
  </si>
  <si>
    <t>OAKKK</t>
  </si>
  <si>
    <t>OAKKO</t>
  </si>
  <si>
    <t>OAKKS</t>
  </si>
  <si>
    <t>OAKLG</t>
  </si>
  <si>
    <t>OAKOG</t>
  </si>
  <si>
    <t>OAKR</t>
  </si>
  <si>
    <t>OAKRS</t>
  </si>
  <si>
    <t>OAKRT</t>
  </si>
  <si>
    <t>OAKRU</t>
  </si>
  <si>
    <t>OAKSA</t>
  </si>
  <si>
    <t>OAKUP</t>
  </si>
  <si>
    <t>PAPH7</t>
  </si>
  <si>
    <t>QFAIQ</t>
  </si>
  <si>
    <t>QFMTQ</t>
  </si>
  <si>
    <t>QHAYQ</t>
  </si>
  <si>
    <t>QSLIQ</t>
  </si>
  <si>
    <t>QSROQ</t>
  </si>
  <si>
    <t>RTXA</t>
  </si>
  <si>
    <t>SCKA</t>
  </si>
  <si>
    <t>SCKBA</t>
  </si>
  <si>
    <t>SCKF1</t>
  </si>
  <si>
    <t>SCKK</t>
  </si>
  <si>
    <t>SCKKI</t>
  </si>
  <si>
    <t>SCKKK</t>
  </si>
  <si>
    <t>SCKLB</t>
  </si>
  <si>
    <t>SRFA</t>
  </si>
  <si>
    <t>SRFKC</t>
  </si>
  <si>
    <t>SRFKK</t>
  </si>
  <si>
    <t>SRFKS</t>
  </si>
  <si>
    <t>STSD</t>
  </si>
  <si>
    <t>STSK</t>
  </si>
  <si>
    <t>TRALG</t>
  </si>
  <si>
    <t>VISA</t>
  </si>
  <si>
    <t>VISAC</t>
  </si>
  <si>
    <t>VISBA</t>
  </si>
  <si>
    <t>VISK</t>
  </si>
  <si>
    <t>VISKI</t>
  </si>
  <si>
    <t>VISKK</t>
  </si>
  <si>
    <t>A2V8W</t>
  </si>
  <si>
    <t>B9TDK</t>
  </si>
  <si>
    <t>FRMTG</t>
  </si>
  <si>
    <t>FXOAM</t>
  </si>
  <si>
    <t>I2SYW</t>
  </si>
  <si>
    <t>I2UWU</t>
  </si>
  <si>
    <t>I3AH3</t>
  </si>
  <si>
    <t>JUF5I</t>
  </si>
  <si>
    <t>JZM8U</t>
  </si>
  <si>
    <t>K44N4</t>
  </si>
  <si>
    <t>K82BP</t>
  </si>
  <si>
    <t>KSWD9</t>
  </si>
  <si>
    <t>KW6KR</t>
  </si>
  <si>
    <t>M4P4E</t>
  </si>
  <si>
    <t>M9U9V</t>
  </si>
  <si>
    <t>MBFW9</t>
  </si>
  <si>
    <t>MD3HV</t>
  </si>
  <si>
    <t>MIZ1W</t>
  </si>
  <si>
    <t>MX621</t>
  </si>
  <si>
    <t>MYC5Y</t>
  </si>
  <si>
    <t>MYU3V</t>
  </si>
  <si>
    <t>N39SA</t>
  </si>
  <si>
    <t>N6D1F</t>
  </si>
  <si>
    <t>N823E</t>
  </si>
  <si>
    <t>N87W3</t>
  </si>
  <si>
    <t>N8ZZV</t>
  </si>
  <si>
    <t>N9HC5</t>
  </si>
  <si>
    <t>NBFYZ</t>
  </si>
  <si>
    <t>NBHKB</t>
  </si>
  <si>
    <t>NI9EU</t>
  </si>
  <si>
    <t>NISYK</t>
  </si>
  <si>
    <t>NJ6YC</t>
  </si>
  <si>
    <t>NUSBX</t>
  </si>
  <si>
    <t>NWXUK</t>
  </si>
  <si>
    <t>NXM9S</t>
  </si>
  <si>
    <t>PAM15</t>
  </si>
  <si>
    <t>QOAKQ</t>
  </si>
  <si>
    <t>QTRLQ</t>
  </si>
  <si>
    <t>SROSG</t>
  </si>
  <si>
    <t>OKAA</t>
  </si>
  <si>
    <t>OKAX</t>
  </si>
  <si>
    <t>BFRKF</t>
  </si>
  <si>
    <t>BHMZI</t>
  </si>
  <si>
    <t>BHSJZ</t>
  </si>
  <si>
    <t>BHUZN</t>
  </si>
  <si>
    <t>BHVNX</t>
  </si>
  <si>
    <t>BIDKH</t>
  </si>
  <si>
    <t>BIFWM</t>
  </si>
  <si>
    <t>BIXHU</t>
  </si>
  <si>
    <t>BIXNJ</t>
  </si>
  <si>
    <t>BJVWF</t>
  </si>
  <si>
    <t>BJYER</t>
  </si>
  <si>
    <t>BJZWD</t>
  </si>
  <si>
    <t>BKCNE</t>
  </si>
  <si>
    <t>BNMZB</t>
  </si>
  <si>
    <t>BNXDW</t>
  </si>
  <si>
    <t>BPAUH</t>
  </si>
  <si>
    <t>ELKA</t>
  </si>
  <si>
    <t>GUYA</t>
  </si>
  <si>
    <t>LAWA</t>
  </si>
  <si>
    <t>NOKCG</t>
  </si>
  <si>
    <t>OKCA</t>
  </si>
  <si>
    <t>OKCAJ</t>
  </si>
  <si>
    <t>OKCAM</t>
  </si>
  <si>
    <t>OKCCI</t>
  </si>
  <si>
    <t>OKCG1</t>
  </si>
  <si>
    <t>OKCK</t>
  </si>
  <si>
    <t>OKCKA</t>
  </si>
  <si>
    <t>OKCKK</t>
  </si>
  <si>
    <t>OKCKO</t>
  </si>
  <si>
    <t>OKCKS</t>
  </si>
  <si>
    <t>OKCR</t>
  </si>
  <si>
    <t>OKCUP</t>
  </si>
  <si>
    <t>QNOKQ</t>
  </si>
  <si>
    <t>QOKLQ</t>
  </si>
  <si>
    <t>TIKA</t>
  </si>
  <si>
    <t>TIKK</t>
  </si>
  <si>
    <t>TIKKC</t>
  </si>
  <si>
    <t>TIKKI</t>
  </si>
  <si>
    <t>TIKKK</t>
  </si>
  <si>
    <t>TIKKL</t>
  </si>
  <si>
    <t>TIKKO</t>
  </si>
  <si>
    <t>TIKKS</t>
  </si>
  <si>
    <t>BHTBE</t>
  </si>
  <si>
    <t>BJBKV</t>
  </si>
  <si>
    <t>BJNPB</t>
  </si>
  <si>
    <t>OKLAG</t>
  </si>
  <si>
    <t>UM1T8</t>
  </si>
  <si>
    <t>WEATG</t>
  </si>
  <si>
    <t>CCCIP</t>
  </si>
  <si>
    <t>OLVRT</t>
  </si>
  <si>
    <t>AIAA</t>
  </si>
  <si>
    <t>COBFG</t>
  </si>
  <si>
    <t>COBXG</t>
  </si>
  <si>
    <t>DUZA</t>
  </si>
  <si>
    <t>EARA</t>
  </si>
  <si>
    <t>EARAA</t>
  </si>
  <si>
    <t>GRIA</t>
  </si>
  <si>
    <t>GRISG</t>
  </si>
  <si>
    <t>LBFA</t>
  </si>
  <si>
    <t>LBFB</t>
  </si>
  <si>
    <t>LINCG</t>
  </si>
  <si>
    <t>LNKA</t>
  </si>
  <si>
    <t>LNKK</t>
  </si>
  <si>
    <t>LNKKK</t>
  </si>
  <si>
    <t>LNKKO</t>
  </si>
  <si>
    <t>MYKA</t>
  </si>
  <si>
    <t>MYKB</t>
  </si>
  <si>
    <t>OFFKK</t>
  </si>
  <si>
    <t>OFKA</t>
  </si>
  <si>
    <t>OMAA</t>
  </si>
  <si>
    <t>OMAAD</t>
  </si>
  <si>
    <t>OMAK</t>
  </si>
  <si>
    <t>OMAKF</t>
  </si>
  <si>
    <t>OMAKH</t>
  </si>
  <si>
    <t>OMAKI</t>
  </si>
  <si>
    <t>OMAKJ</t>
  </si>
  <si>
    <t>OMAKK</t>
  </si>
  <si>
    <t>OMAKN</t>
  </si>
  <si>
    <t>OMAKO</t>
  </si>
  <si>
    <t>OMAKS</t>
  </si>
  <si>
    <t>OMAR</t>
  </si>
  <si>
    <t>OMART</t>
  </si>
  <si>
    <t>OMAST</t>
  </si>
  <si>
    <t>OMAUP</t>
  </si>
  <si>
    <t>QCBFQ</t>
  </si>
  <si>
    <t>QCBXQ</t>
  </si>
  <si>
    <t>QGRIQ</t>
  </si>
  <si>
    <t>QSIOQ</t>
  </si>
  <si>
    <t>SUXA</t>
  </si>
  <si>
    <t>SUXAM</t>
  </si>
  <si>
    <t>SUXK</t>
  </si>
  <si>
    <t>SUXKI</t>
  </si>
  <si>
    <t>U2DA2</t>
  </si>
  <si>
    <t>U2DBJ</t>
  </si>
  <si>
    <t>U2H44</t>
  </si>
  <si>
    <t>UMBMK</t>
  </si>
  <si>
    <t>UN6EX</t>
  </si>
  <si>
    <t>UN6WK</t>
  </si>
  <si>
    <t>UNVSU</t>
  </si>
  <si>
    <t>UTANH</t>
  </si>
  <si>
    <t>VTNA</t>
  </si>
  <si>
    <t>VTNB</t>
  </si>
  <si>
    <t>NOPLG</t>
  </si>
  <si>
    <t>NRFKG</t>
  </si>
  <si>
    <t>SIOUG</t>
  </si>
  <si>
    <t>U36KA</t>
  </si>
  <si>
    <t>U3H4A</t>
  </si>
  <si>
    <t>U3TJ4</t>
  </si>
  <si>
    <t>U85JJ</t>
  </si>
  <si>
    <t>UKFW1</t>
  </si>
  <si>
    <t>UMVSZ</t>
  </si>
  <si>
    <t>UNI1T</t>
  </si>
  <si>
    <t>UPDJT</t>
  </si>
  <si>
    <t>URXW6</t>
  </si>
  <si>
    <t>US8AK</t>
  </si>
  <si>
    <t>USI8I</t>
  </si>
  <si>
    <t>UUTMX</t>
  </si>
  <si>
    <t>UVV3R</t>
  </si>
  <si>
    <t>UWVK8</t>
  </si>
  <si>
    <t>UXU8M</t>
  </si>
  <si>
    <t>BFLA</t>
  </si>
  <si>
    <t>BFLK</t>
  </si>
  <si>
    <t>BFLKI</t>
  </si>
  <si>
    <t>BIHA</t>
  </si>
  <si>
    <t>BKFDG</t>
  </si>
  <si>
    <t>BRLKK</t>
  </si>
  <si>
    <t>BWKFP</t>
  </si>
  <si>
    <t>CEAW1</t>
  </si>
  <si>
    <t>CFUAS</t>
  </si>
  <si>
    <t>CISWJ</t>
  </si>
  <si>
    <t>CS3AN</t>
  </si>
  <si>
    <t>CT14E</t>
  </si>
  <si>
    <t>CU1K4</t>
  </si>
  <si>
    <t>CVEKZ</t>
  </si>
  <si>
    <t>CXF8T</t>
  </si>
  <si>
    <t>DAGA</t>
  </si>
  <si>
    <t>DAGAC</t>
  </si>
  <si>
    <t>DATZK</t>
  </si>
  <si>
    <t>DINS9</t>
  </si>
  <si>
    <t>DRT45</t>
  </si>
  <si>
    <t>FOBA</t>
  </si>
  <si>
    <t>HMTA</t>
  </si>
  <si>
    <t>HMTK</t>
  </si>
  <si>
    <t>HMTKI</t>
  </si>
  <si>
    <t>HMTKN</t>
  </si>
  <si>
    <t>IYKA</t>
  </si>
  <si>
    <t>LRLTG</t>
  </si>
  <si>
    <t>ONTA</t>
  </si>
  <si>
    <t>ONTI1</t>
  </si>
  <si>
    <t>ONTK</t>
  </si>
  <si>
    <t>ONTKC</t>
  </si>
  <si>
    <t>ONTKE</t>
  </si>
  <si>
    <t>ONTKF</t>
  </si>
  <si>
    <t>ONTKI</t>
  </si>
  <si>
    <t>ONTKK</t>
  </si>
  <si>
    <t>ONTKN</t>
  </si>
  <si>
    <t>ONTKO</t>
  </si>
  <si>
    <t>ONTR</t>
  </si>
  <si>
    <t>ONTRT</t>
  </si>
  <si>
    <t>ONTU1</t>
  </si>
  <si>
    <t>ONTUP</t>
  </si>
  <si>
    <t>PSPA</t>
  </si>
  <si>
    <t>PSPK</t>
  </si>
  <si>
    <t>PSPKI</t>
  </si>
  <si>
    <t>PSPKK</t>
  </si>
  <si>
    <t>PSPKM</t>
  </si>
  <si>
    <t>PSPKN</t>
  </si>
  <si>
    <t>PSPUP</t>
  </si>
  <si>
    <t>QANXQ</t>
  </si>
  <si>
    <t>QBKFQ</t>
  </si>
  <si>
    <t>QLRLQ</t>
  </si>
  <si>
    <t>QPALQ</t>
  </si>
  <si>
    <t>QSMAQ</t>
  </si>
  <si>
    <t>RALA</t>
  </si>
  <si>
    <t>RIVAA</t>
  </si>
  <si>
    <t>SBAA</t>
  </si>
  <si>
    <t>SBAKK</t>
  </si>
  <si>
    <t>SBAKO</t>
  </si>
  <si>
    <t>SBAKS</t>
  </si>
  <si>
    <t>SBPA</t>
  </si>
  <si>
    <t>SBPK</t>
  </si>
  <si>
    <t>SMARG</t>
  </si>
  <si>
    <t>SMXA</t>
  </si>
  <si>
    <t>SMXK</t>
  </si>
  <si>
    <t>C15H5</t>
  </si>
  <si>
    <t>C1UFI</t>
  </si>
  <si>
    <t>C2546</t>
  </si>
  <si>
    <t>C2EFB</t>
  </si>
  <si>
    <t>C2NFX</t>
  </si>
  <si>
    <t>C3Y47</t>
  </si>
  <si>
    <t>C478U</t>
  </si>
  <si>
    <t>C48PW</t>
  </si>
  <si>
    <t>C4EN3</t>
  </si>
  <si>
    <t>C4TE6</t>
  </si>
  <si>
    <t>C583D</t>
  </si>
  <si>
    <t>C6CS1</t>
  </si>
  <si>
    <t>C79F8</t>
  </si>
  <si>
    <t>C7DHJ</t>
  </si>
  <si>
    <t>C7FHC</t>
  </si>
  <si>
    <t>C8SPT</t>
  </si>
  <si>
    <t>CBWD8</t>
  </si>
  <si>
    <t>CJE8W</t>
  </si>
  <si>
    <t>CPK18</t>
  </si>
  <si>
    <t>CW99V</t>
  </si>
  <si>
    <t>CX1HH</t>
  </si>
  <si>
    <t>CXZZW</t>
  </si>
  <si>
    <t>CY3C5</t>
  </si>
  <si>
    <t>DA552</t>
  </si>
  <si>
    <t>DCB4N</t>
  </si>
  <si>
    <t>DDHAV</t>
  </si>
  <si>
    <t>DDZ76</t>
  </si>
  <si>
    <t>DE3E6</t>
  </si>
  <si>
    <t>DEMHS</t>
  </si>
  <si>
    <t>DFACB</t>
  </si>
  <si>
    <t>DFVPM</t>
  </si>
  <si>
    <t>DH1JZ</t>
  </si>
  <si>
    <t>DIS8V</t>
  </si>
  <si>
    <t>DIZER</t>
  </si>
  <si>
    <t>DJA46</t>
  </si>
  <si>
    <t>DNJYI</t>
  </si>
  <si>
    <t>DP5MB</t>
  </si>
  <si>
    <t>EA258</t>
  </si>
  <si>
    <t>K864Z</t>
  </si>
  <si>
    <t>N458H</t>
  </si>
  <si>
    <t>NYK7Y</t>
  </si>
  <si>
    <t>PALMG</t>
  </si>
  <si>
    <t>QWRTQ</t>
  </si>
  <si>
    <t>WRLTG</t>
  </si>
  <si>
    <t>CBPT8</t>
  </si>
  <si>
    <t>CHVA</t>
  </si>
  <si>
    <t>LCGT7</t>
  </si>
  <si>
    <t>LCGT8</t>
  </si>
  <si>
    <t>OPOIP</t>
  </si>
  <si>
    <t>OPOT8</t>
  </si>
  <si>
    <t>VGOT8</t>
  </si>
  <si>
    <t>GENA</t>
  </si>
  <si>
    <t>GJBA</t>
  </si>
  <si>
    <t>HSKA</t>
  </si>
  <si>
    <t>LU6T8</t>
  </si>
  <si>
    <t>OU6T8</t>
  </si>
  <si>
    <t>SC7T8</t>
  </si>
  <si>
    <t>VRLT8</t>
  </si>
  <si>
    <t>VSEA</t>
  </si>
  <si>
    <t>YJRT8</t>
  </si>
  <si>
    <t>ORBA</t>
  </si>
  <si>
    <t>ORBB</t>
  </si>
  <si>
    <t>ORBC</t>
  </si>
  <si>
    <t>ORBD</t>
  </si>
  <si>
    <t>ORBJ</t>
  </si>
  <si>
    <t>ORBT8</t>
  </si>
  <si>
    <t>AUZA</t>
  </si>
  <si>
    <t>AUZK</t>
  </si>
  <si>
    <t>AUZKK</t>
  </si>
  <si>
    <t>AUZKO</t>
  </si>
  <si>
    <t>AUZKS</t>
  </si>
  <si>
    <t>BDFA</t>
  </si>
  <si>
    <t>BDFAS</t>
  </si>
  <si>
    <t>BDFCA</t>
  </si>
  <si>
    <t>BDFJP</t>
  </si>
  <si>
    <t>BDFJW</t>
  </si>
  <si>
    <t>BDFK</t>
  </si>
  <si>
    <t>BDFKA</t>
  </si>
  <si>
    <t>BDFKC</t>
  </si>
  <si>
    <t>BDFKD</t>
  </si>
  <si>
    <t>BDFKE</t>
  </si>
  <si>
    <t>BDFKF</t>
  </si>
  <si>
    <t>BDFKJ</t>
  </si>
  <si>
    <t>BDFKK</t>
  </si>
  <si>
    <t>BDFKN</t>
  </si>
  <si>
    <t>BDFKO</t>
  </si>
  <si>
    <t>BDFKS</t>
  </si>
  <si>
    <t>BDFSS</t>
  </si>
  <si>
    <t>BRZA</t>
  </si>
  <si>
    <t>CDSAA</t>
  </si>
  <si>
    <t>CGXA</t>
  </si>
  <si>
    <t>CGXK</t>
  </si>
  <si>
    <t>CHGXG</t>
  </si>
  <si>
    <t>CHIA</t>
  </si>
  <si>
    <t>CHIAS</t>
  </si>
  <si>
    <t>CHIK</t>
  </si>
  <si>
    <t>CHIKC</t>
  </si>
  <si>
    <t>CHIKD</t>
  </si>
  <si>
    <t>CHIKE</t>
  </si>
  <si>
    <t>CHIKF</t>
  </si>
  <si>
    <t>CHIKI</t>
  </si>
  <si>
    <t>CHIKK</t>
  </si>
  <si>
    <t>CHIKN</t>
  </si>
  <si>
    <t>CHIKO</t>
  </si>
  <si>
    <t>CHIKX</t>
  </si>
  <si>
    <t>CHILA</t>
  </si>
  <si>
    <t>CHIOA</t>
  </si>
  <si>
    <t>CRLSG</t>
  </si>
  <si>
    <t>DPAA</t>
  </si>
  <si>
    <t>DPABS</t>
  </si>
  <si>
    <t>DPAES</t>
  </si>
  <si>
    <t>DPAFS</t>
  </si>
  <si>
    <t>DPAGS</t>
  </si>
  <si>
    <t>DPAHH</t>
  </si>
  <si>
    <t>DPAHS</t>
  </si>
  <si>
    <t>DPAJW</t>
  </si>
  <si>
    <t>DPAK</t>
  </si>
  <si>
    <t>DPAKE</t>
  </si>
  <si>
    <t>DPAKF</t>
  </si>
  <si>
    <t>DPAKI</t>
  </si>
  <si>
    <t>DPAKJ</t>
  </si>
  <si>
    <t>DPAKK</t>
  </si>
  <si>
    <t>DPAKL</t>
  </si>
  <si>
    <t>DPAKN</t>
  </si>
  <si>
    <t>DPAKO</t>
  </si>
  <si>
    <t>DPAKS</t>
  </si>
  <si>
    <t>ENLA</t>
  </si>
  <si>
    <t>ENLK</t>
  </si>
  <si>
    <t>ENLKK</t>
  </si>
  <si>
    <t>FEPA</t>
  </si>
  <si>
    <t>FEPK</t>
  </si>
  <si>
    <t>FEPKF</t>
  </si>
  <si>
    <t>FEPKH</t>
  </si>
  <si>
    <t>FEPKI</t>
  </si>
  <si>
    <t>FEPKJ</t>
  </si>
  <si>
    <t>FEPKK</t>
  </si>
  <si>
    <t>FEPLA</t>
  </si>
  <si>
    <t>FIMZ</t>
  </si>
  <si>
    <t>FXTE</t>
  </si>
  <si>
    <t>FXTR</t>
  </si>
  <si>
    <t>FXTU</t>
  </si>
  <si>
    <t>FXUT</t>
  </si>
  <si>
    <t>GBGA</t>
  </si>
  <si>
    <t>GBGK</t>
  </si>
  <si>
    <t>GBGKK</t>
  </si>
  <si>
    <t>GBGKO</t>
  </si>
  <si>
    <t>GYYA</t>
  </si>
  <si>
    <t>GYYK</t>
  </si>
  <si>
    <t>GYYKA</t>
  </si>
  <si>
    <t>GYYKB</t>
  </si>
  <si>
    <t>GYYKC</t>
  </si>
  <si>
    <t>GYYKD</t>
  </si>
  <si>
    <t>GYYKE</t>
  </si>
  <si>
    <t>GYYKG</t>
  </si>
  <si>
    <t>GYYKH</t>
  </si>
  <si>
    <t>GYYKI</t>
  </si>
  <si>
    <t>GYYKK</t>
  </si>
  <si>
    <t>GYYKN</t>
  </si>
  <si>
    <t>GYYKO</t>
  </si>
  <si>
    <t>GYYKR</t>
  </si>
  <si>
    <t>GYYKS</t>
  </si>
  <si>
    <t>GYYKT</t>
  </si>
  <si>
    <t>GYYKX</t>
  </si>
  <si>
    <t>GYYKY</t>
  </si>
  <si>
    <t>GYYKZ</t>
  </si>
  <si>
    <t>HAMMG</t>
  </si>
  <si>
    <t>HSBA</t>
  </si>
  <si>
    <t>IKKA</t>
  </si>
  <si>
    <t>IKKAC</t>
  </si>
  <si>
    <t>JLHK</t>
  </si>
  <si>
    <t>JLHKK</t>
  </si>
  <si>
    <t>JLHKN</t>
  </si>
  <si>
    <t>JLHKR</t>
  </si>
  <si>
    <t>JOTA</t>
  </si>
  <si>
    <t>JOTDS</t>
  </si>
  <si>
    <t>JOTKD</t>
  </si>
  <si>
    <t>JOTKE</t>
  </si>
  <si>
    <t>JOTKF</t>
  </si>
  <si>
    <t>JOTKI</t>
  </si>
  <si>
    <t>JOTKK</t>
  </si>
  <si>
    <t>JOTKN</t>
  </si>
  <si>
    <t>JOTKO</t>
  </si>
  <si>
    <t>JOTKS</t>
  </si>
  <si>
    <t>JOTKX</t>
  </si>
  <si>
    <t>KQAA</t>
  </si>
  <si>
    <t>KXA1C</t>
  </si>
  <si>
    <t>LOOPG</t>
  </si>
  <si>
    <t>LOTA</t>
  </si>
  <si>
    <t>LOTKK</t>
  </si>
  <si>
    <t>LOTKN</t>
  </si>
  <si>
    <t>LOTKS</t>
  </si>
  <si>
    <t>M34YY</t>
  </si>
  <si>
    <t>MARNG</t>
  </si>
  <si>
    <t>MCCKG</t>
  </si>
  <si>
    <t>MDWA</t>
  </si>
  <si>
    <t>MDWK</t>
  </si>
  <si>
    <t>MDWKK</t>
  </si>
  <si>
    <t>MOKA</t>
  </si>
  <si>
    <t>MY376</t>
  </si>
  <si>
    <t>MYSUK</t>
  </si>
  <si>
    <t>N251C</t>
  </si>
  <si>
    <t>N25EP</t>
  </si>
  <si>
    <t>N95E7</t>
  </si>
  <si>
    <t>NB5NA</t>
  </si>
  <si>
    <t>NBEB3</t>
  </si>
  <si>
    <t>NBU6Z</t>
  </si>
  <si>
    <t>NBUA</t>
  </si>
  <si>
    <t>NBUHS</t>
  </si>
  <si>
    <t>NBUJB</t>
  </si>
  <si>
    <t>NBUK</t>
  </si>
  <si>
    <t>NBUKC</t>
  </si>
  <si>
    <t>NBUKI</t>
  </si>
  <si>
    <t>NBUKK</t>
  </si>
  <si>
    <t>NBUKN</t>
  </si>
  <si>
    <t>NBUKO</t>
  </si>
  <si>
    <t>NBUKS</t>
  </si>
  <si>
    <t>NBUKX</t>
  </si>
  <si>
    <t>NBUKY</t>
  </si>
  <si>
    <t>NBUXS</t>
  </si>
  <si>
    <t>NCYEI</t>
  </si>
  <si>
    <t>NIRNW</t>
  </si>
  <si>
    <t>NOHA</t>
  </si>
  <si>
    <t>NOHAE</t>
  </si>
  <si>
    <t>NOHAS</t>
  </si>
  <si>
    <t>NOHHR</t>
  </si>
  <si>
    <t>NOHJE</t>
  </si>
  <si>
    <t>NOHK</t>
  </si>
  <si>
    <t>NOHKI</t>
  </si>
  <si>
    <t>NOHKK</t>
  </si>
  <si>
    <t>NOHKN</t>
  </si>
  <si>
    <t>NOHNR</t>
  </si>
  <si>
    <t>NSMC5</t>
  </si>
  <si>
    <t>NSMHZ</t>
  </si>
  <si>
    <t>NVRY3</t>
  </si>
  <si>
    <t>NWN37</t>
  </si>
  <si>
    <t>NZW2N</t>
  </si>
  <si>
    <t>OBKA</t>
  </si>
  <si>
    <t>OBKHH</t>
  </si>
  <si>
    <t>OBKK</t>
  </si>
  <si>
    <t>OBKKI</t>
  </si>
  <si>
    <t>OBKKK</t>
  </si>
  <si>
    <t>OBKKO</t>
  </si>
  <si>
    <t>ORDA</t>
  </si>
  <si>
    <t>ORDAM</t>
  </si>
  <si>
    <t>ORDDB</t>
  </si>
  <si>
    <t>ORDH</t>
  </si>
  <si>
    <t>ORDHU</t>
  </si>
  <si>
    <t>ORDR</t>
  </si>
  <si>
    <t>ORDRT</t>
  </si>
  <si>
    <t>ORDRZ</t>
  </si>
  <si>
    <t>ORDT8</t>
  </si>
  <si>
    <t>ORDUP</t>
  </si>
  <si>
    <t>ORDV</t>
  </si>
  <si>
    <t>P28P8</t>
  </si>
  <si>
    <t>P9JEM</t>
  </si>
  <si>
    <t>PB9K4</t>
  </si>
  <si>
    <t>PBDW1</t>
  </si>
  <si>
    <t>PDREX</t>
  </si>
  <si>
    <t>PEKS2</t>
  </si>
  <si>
    <t>PIZ2C</t>
  </si>
  <si>
    <t>PMIK7</t>
  </si>
  <si>
    <t>PPPDJ</t>
  </si>
  <si>
    <t>PRWA</t>
  </si>
  <si>
    <t>PTYYB</t>
  </si>
  <si>
    <t>PWKA</t>
  </si>
  <si>
    <t>PWKK</t>
  </si>
  <si>
    <t>PWKKF</t>
  </si>
  <si>
    <t>PWKKI</t>
  </si>
  <si>
    <t>PWKKK</t>
  </si>
  <si>
    <t>PWKKN</t>
  </si>
  <si>
    <t>PWKVP</t>
  </si>
  <si>
    <t>PXBA2</t>
  </si>
  <si>
    <t>PXXMN</t>
  </si>
  <si>
    <t>QCHXQ</t>
  </si>
  <si>
    <t>QCRLQ</t>
  </si>
  <si>
    <t>QECRQ</t>
  </si>
  <si>
    <t>QHAMQ</t>
  </si>
  <si>
    <t>QLOOQ</t>
  </si>
  <si>
    <t>QMCKQ</t>
  </si>
  <si>
    <t>QMUNQ</t>
  </si>
  <si>
    <t>QNCHQ</t>
  </si>
  <si>
    <t>QNILQ</t>
  </si>
  <si>
    <t>QNWHQ</t>
  </si>
  <si>
    <t>QRKFQ</t>
  </si>
  <si>
    <t>QSCHQ</t>
  </si>
  <si>
    <t>QUING</t>
  </si>
  <si>
    <t>R5Y5R</t>
  </si>
  <si>
    <t>R71MU</t>
  </si>
  <si>
    <t>RDDUU</t>
  </si>
  <si>
    <t>RECUS</t>
  </si>
  <si>
    <t>REX4A</t>
  </si>
  <si>
    <t>RFDA</t>
  </si>
  <si>
    <t>RFDAM</t>
  </si>
  <si>
    <t>RFDK</t>
  </si>
  <si>
    <t>RFDKH</t>
  </si>
  <si>
    <t>RFDKK</t>
  </si>
  <si>
    <t>RFDUP</t>
  </si>
  <si>
    <t>RH4YD</t>
  </si>
  <si>
    <t>RRKDI</t>
  </si>
  <si>
    <t>RRKFN</t>
  </si>
  <si>
    <t>RTKAI</t>
  </si>
  <si>
    <t>RTKPB</t>
  </si>
  <si>
    <t>RUTB3</t>
  </si>
  <si>
    <t>RWBW3</t>
  </si>
  <si>
    <t>SCHGG</t>
  </si>
  <si>
    <t>SFA5J</t>
  </si>
  <si>
    <t>SJ5DY</t>
  </si>
  <si>
    <t>SKYAA</t>
  </si>
  <si>
    <t>SLOA</t>
  </si>
  <si>
    <t>SLOK</t>
  </si>
  <si>
    <t>SPW84</t>
  </si>
  <si>
    <t>SQIA</t>
  </si>
  <si>
    <t>SQICE</t>
  </si>
  <si>
    <t>SQIUP</t>
  </si>
  <si>
    <t>TPYYW</t>
  </si>
  <si>
    <t>UGNA</t>
  </si>
  <si>
    <t>UGNK</t>
  </si>
  <si>
    <t>UGNKI</t>
  </si>
  <si>
    <t>UGNKJ</t>
  </si>
  <si>
    <t>UGNKN</t>
  </si>
  <si>
    <t>VLAA</t>
  </si>
  <si>
    <t>WWTA</t>
  </si>
  <si>
    <t>ZZDRT</t>
  </si>
  <si>
    <t>K18K9</t>
  </si>
  <si>
    <t>K1CU7</t>
  </si>
  <si>
    <t>K5PC3</t>
  </si>
  <si>
    <t>KW5YC</t>
  </si>
  <si>
    <t>KWSDS</t>
  </si>
  <si>
    <t>KYX3K</t>
  </si>
  <si>
    <t>KZF9B</t>
  </si>
  <si>
    <t>KZVKB</t>
  </si>
  <si>
    <t>M14CW</t>
  </si>
  <si>
    <t>M1NH8</t>
  </si>
  <si>
    <t>M27M7</t>
  </si>
  <si>
    <t>M2A7I</t>
  </si>
  <si>
    <t>M387R</t>
  </si>
  <si>
    <t>M5EA4</t>
  </si>
  <si>
    <t>M5JYY</t>
  </si>
  <si>
    <t>M66Z4</t>
  </si>
  <si>
    <t>M7RAB</t>
  </si>
  <si>
    <t>MW8FC</t>
  </si>
  <si>
    <t>MY4F4</t>
  </si>
  <si>
    <t>N23BD</t>
  </si>
  <si>
    <t>N29NA</t>
  </si>
  <si>
    <t>N2J4X</t>
  </si>
  <si>
    <t>N2X5Y</t>
  </si>
  <si>
    <t>N4MAA</t>
  </si>
  <si>
    <t>N7518</t>
  </si>
  <si>
    <t>N79MM</t>
  </si>
  <si>
    <t>N7FC2</t>
  </si>
  <si>
    <t>N8NDK</t>
  </si>
  <si>
    <t>NA6SM</t>
  </si>
  <si>
    <t>NCBMD</t>
  </si>
  <si>
    <t>NCHGG</t>
  </si>
  <si>
    <t>NE64V</t>
  </si>
  <si>
    <t>NE9E2</t>
  </si>
  <si>
    <t>NFEPR</t>
  </si>
  <si>
    <t>NFKBF</t>
  </si>
  <si>
    <t>NFS8S</t>
  </si>
  <si>
    <t>NFY1Y</t>
  </si>
  <si>
    <t>NH25J</t>
  </si>
  <si>
    <t>NHI82</t>
  </si>
  <si>
    <t>NIHUC</t>
  </si>
  <si>
    <t>NILEG</t>
  </si>
  <si>
    <t>NJJJ1</t>
  </si>
  <si>
    <t>NJP2X</t>
  </si>
  <si>
    <t>NJY81</t>
  </si>
  <si>
    <t>NK8WU</t>
  </si>
  <si>
    <t>NMU4W</t>
  </si>
  <si>
    <t>NNRFC</t>
  </si>
  <si>
    <t>NNXMU</t>
  </si>
  <si>
    <t>NP1PC</t>
  </si>
  <si>
    <t>NPSNM</t>
  </si>
  <si>
    <t>NR6UK</t>
  </si>
  <si>
    <t>NS2S4</t>
  </si>
  <si>
    <t>NUM3J</t>
  </si>
  <si>
    <t>NUP7T</t>
  </si>
  <si>
    <t>NVKJZ</t>
  </si>
  <si>
    <t>NYT24</t>
  </si>
  <si>
    <t>NYUM7</t>
  </si>
  <si>
    <t>NZ651</t>
  </si>
  <si>
    <t>NZAST</t>
  </si>
  <si>
    <t>NZIPS</t>
  </si>
  <si>
    <t>NZZ6T</t>
  </si>
  <si>
    <t>P2DER</t>
  </si>
  <si>
    <t>P2PM3</t>
  </si>
  <si>
    <t>P3E43</t>
  </si>
  <si>
    <t>P3T9P</t>
  </si>
  <si>
    <t>P3Z6E</t>
  </si>
  <si>
    <t>P4NND</t>
  </si>
  <si>
    <t>P5243</t>
  </si>
  <si>
    <t>P5YU2</t>
  </si>
  <si>
    <t>P5ZP8</t>
  </si>
  <si>
    <t>P6IEF</t>
  </si>
  <si>
    <t>P6R9P</t>
  </si>
  <si>
    <t>P6YZ8</t>
  </si>
  <si>
    <t>P7BNK</t>
  </si>
  <si>
    <t>P7FDT</t>
  </si>
  <si>
    <t>P8F8Z</t>
  </si>
  <si>
    <t>P8YPE</t>
  </si>
  <si>
    <t>P96WK</t>
  </si>
  <si>
    <t>PBT2Z</t>
  </si>
  <si>
    <t>PE6CF</t>
  </si>
  <si>
    <t>PE852</t>
  </si>
  <si>
    <t>PEWDI</t>
  </si>
  <si>
    <t>PEXHP</t>
  </si>
  <si>
    <t>PFFE5</t>
  </si>
  <si>
    <t>PH5D9</t>
  </si>
  <si>
    <t>PH6NB</t>
  </si>
  <si>
    <t>PK682</t>
  </si>
  <si>
    <t>PM18E</t>
  </si>
  <si>
    <t>PM5FY</t>
  </si>
  <si>
    <t>PPXYJ</t>
  </si>
  <si>
    <t>PUE4B</t>
  </si>
  <si>
    <t>PV2PW</t>
  </si>
  <si>
    <t>PWF9Z</t>
  </si>
  <si>
    <t>PX9D7</t>
  </si>
  <si>
    <t>PYPPZ</t>
  </si>
  <si>
    <t>PYVD8</t>
  </si>
  <si>
    <t>PZA8H</t>
  </si>
  <si>
    <t>QCGOQ</t>
  </si>
  <si>
    <t>R22PJ</t>
  </si>
  <si>
    <t>R258S</t>
  </si>
  <si>
    <t>R2Y2C</t>
  </si>
  <si>
    <t>R361X</t>
  </si>
  <si>
    <t>R372K</t>
  </si>
  <si>
    <t>R39A7</t>
  </si>
  <si>
    <t>R3CAB</t>
  </si>
  <si>
    <t>R4J3B</t>
  </si>
  <si>
    <t>R53SZ</t>
  </si>
  <si>
    <t>R5A5M</t>
  </si>
  <si>
    <t>R5EA2</t>
  </si>
  <si>
    <t>R6CEE</t>
  </si>
  <si>
    <t>R6E6J</t>
  </si>
  <si>
    <t>R7HC6</t>
  </si>
  <si>
    <t>R7MPF</t>
  </si>
  <si>
    <t>R7V47</t>
  </si>
  <si>
    <t>RASZU</t>
  </si>
  <si>
    <t>RATN7</t>
  </si>
  <si>
    <t>RBJ22</t>
  </si>
  <si>
    <t>RC81X</t>
  </si>
  <si>
    <t>RCBJU</t>
  </si>
  <si>
    <t>RD5F9</t>
  </si>
  <si>
    <t>RDKC4</t>
  </si>
  <si>
    <t>RDTHR</t>
  </si>
  <si>
    <t>RDYZ2</t>
  </si>
  <si>
    <t>RF8Y9</t>
  </si>
  <si>
    <t>RIPPY</t>
  </si>
  <si>
    <t>RJEM3</t>
  </si>
  <si>
    <t>RK238</t>
  </si>
  <si>
    <t>RKFDG</t>
  </si>
  <si>
    <t>RKU7J</t>
  </si>
  <si>
    <t>RMP8W</t>
  </si>
  <si>
    <t>RMY44</t>
  </si>
  <si>
    <t>RP2Z4</t>
  </si>
  <si>
    <t>RP3NE</t>
  </si>
  <si>
    <t>RP4KB</t>
  </si>
  <si>
    <t>RRZMI</t>
  </si>
  <si>
    <t>RSEM2</t>
  </si>
  <si>
    <t>RT1S9</t>
  </si>
  <si>
    <t>RT56V</t>
  </si>
  <si>
    <t>RVT6H</t>
  </si>
  <si>
    <t>RWU69</t>
  </si>
  <si>
    <t>RX764</t>
  </si>
  <si>
    <t>RY1NX</t>
  </si>
  <si>
    <t>RZ4SM</t>
  </si>
  <si>
    <t>RZ7WZ</t>
  </si>
  <si>
    <t>RZS83</t>
  </si>
  <si>
    <t>SH18M</t>
  </si>
  <si>
    <t>SH8EF</t>
  </si>
  <si>
    <t>SH9KY</t>
  </si>
  <si>
    <t>SHH96</t>
  </si>
  <si>
    <t>SK5UK</t>
  </si>
  <si>
    <t>SKNFM</t>
  </si>
  <si>
    <t>SNJJ3</t>
  </si>
  <si>
    <t>SP6W1</t>
  </si>
  <si>
    <t>SPZAT</t>
  </si>
  <si>
    <t>SRBWD</t>
  </si>
  <si>
    <t>TC2A4</t>
  </si>
  <si>
    <t>TE7WR</t>
  </si>
  <si>
    <t>TECJF</t>
  </si>
  <si>
    <t>TKSUV</t>
  </si>
  <si>
    <t>TT8UA</t>
  </si>
  <si>
    <t>WHLGG</t>
  </si>
  <si>
    <t>A2B5M</t>
  </si>
  <si>
    <t>APJ87</t>
  </si>
  <si>
    <t>BET2D</t>
  </si>
  <si>
    <t>BHS33</t>
  </si>
  <si>
    <t>BMNKX</t>
  </si>
  <si>
    <t>BRFBK</t>
  </si>
  <si>
    <t>BRIYD</t>
  </si>
  <si>
    <t>BUK4D</t>
  </si>
  <si>
    <t>BWFH2</t>
  </si>
  <si>
    <t>BXP4U</t>
  </si>
  <si>
    <t>CEAUF</t>
  </si>
  <si>
    <t>CEYNC</t>
  </si>
  <si>
    <t>CMKW8</t>
  </si>
  <si>
    <t>ELIZG</t>
  </si>
  <si>
    <t>MQIA</t>
  </si>
  <si>
    <t>NEWPG</t>
  </si>
  <si>
    <t>NORFG</t>
  </si>
  <si>
    <t>NTUA</t>
  </si>
  <si>
    <t>NTUK</t>
  </si>
  <si>
    <t>NTUKI</t>
  </si>
  <si>
    <t>NTUKJ</t>
  </si>
  <si>
    <t>NTUKK</t>
  </si>
  <si>
    <t>NTUKL</t>
  </si>
  <si>
    <t>NTUKN</t>
  </si>
  <si>
    <t>ORFA</t>
  </si>
  <si>
    <t>ORFAM</t>
  </si>
  <si>
    <t>ORFK</t>
  </si>
  <si>
    <t>ORFKI</t>
  </si>
  <si>
    <t>ORFKJ</t>
  </si>
  <si>
    <t>ORFKK</t>
  </si>
  <si>
    <t>ORFKO</t>
  </si>
  <si>
    <t>ORFR</t>
  </si>
  <si>
    <t>ORFUP</t>
  </si>
  <si>
    <t>PHFA</t>
  </si>
  <si>
    <t>PHFK</t>
  </si>
  <si>
    <t>PHFKI</t>
  </si>
  <si>
    <t>PHFKK</t>
  </si>
  <si>
    <t>QELIQ</t>
  </si>
  <si>
    <t>QNORQ</t>
  </si>
  <si>
    <t>A1HN3</t>
  </si>
  <si>
    <t>ANSCM</t>
  </si>
  <si>
    <t>B4V97</t>
  </si>
  <si>
    <t>BA5AY</t>
  </si>
  <si>
    <t>BCYMX</t>
  </si>
  <si>
    <t>BRM64</t>
  </si>
  <si>
    <t>QNEWQ</t>
  </si>
  <si>
    <t>BGNA</t>
  </si>
  <si>
    <t>BGNB</t>
  </si>
  <si>
    <t>OSLA</t>
  </si>
  <si>
    <t>OSLB</t>
  </si>
  <si>
    <t>OSLC</t>
  </si>
  <si>
    <t>OSLD</t>
  </si>
  <si>
    <t>OSLE</t>
  </si>
  <si>
    <t>OSLF</t>
  </si>
  <si>
    <t>OSLIP</t>
  </si>
  <si>
    <t>OSLR</t>
  </si>
  <si>
    <t>OSLRT</t>
  </si>
  <si>
    <t>OSLT8</t>
  </si>
  <si>
    <t>OSLV</t>
  </si>
  <si>
    <t>RETA</t>
  </si>
  <si>
    <t>RETB</t>
  </si>
  <si>
    <t>RETC</t>
  </si>
  <si>
    <t>SKEA</t>
  </si>
  <si>
    <t>SVGA</t>
  </si>
  <si>
    <t>SVGB</t>
  </si>
  <si>
    <t>TRDA</t>
  </si>
  <si>
    <t>BGOT8</t>
  </si>
  <si>
    <t>NW1T8</t>
  </si>
  <si>
    <t>RYGA</t>
  </si>
  <si>
    <t>TRFA</t>
  </si>
  <si>
    <t>BBUA</t>
  </si>
  <si>
    <t>BBUT8</t>
  </si>
  <si>
    <t>BCMA</t>
  </si>
  <si>
    <t>BCMT8</t>
  </si>
  <si>
    <t>BUHT8</t>
  </si>
  <si>
    <t>BUHT9</t>
  </si>
  <si>
    <t>CNDA</t>
  </si>
  <si>
    <t>CNDT8</t>
  </si>
  <si>
    <t>CRAA</t>
  </si>
  <si>
    <t>CRAT8</t>
  </si>
  <si>
    <t>CSBA</t>
  </si>
  <si>
    <t>QPLT8</t>
  </si>
  <si>
    <t>QSVT8</t>
  </si>
  <si>
    <t>BAYA</t>
  </si>
  <si>
    <t>BS4T8</t>
  </si>
  <si>
    <t>IAST8</t>
  </si>
  <si>
    <t>PR1T8</t>
  </si>
  <si>
    <t>SCVT8</t>
  </si>
  <si>
    <t>TCET8</t>
  </si>
  <si>
    <t>XHVT8</t>
  </si>
  <si>
    <t>DGUA</t>
  </si>
  <si>
    <t>PAPT8</t>
  </si>
  <si>
    <t>PBGR</t>
  </si>
  <si>
    <t>PLBA</t>
  </si>
  <si>
    <t>QPLAQ</t>
  </si>
  <si>
    <t>PLATG</t>
  </si>
  <si>
    <t>AECAF</t>
  </si>
  <si>
    <t>AECKN</t>
  </si>
  <si>
    <t>BBN8H</t>
  </si>
  <si>
    <t>BBWEA</t>
  </si>
  <si>
    <t>BCR9C</t>
  </si>
  <si>
    <t>BIMMF</t>
  </si>
  <si>
    <t>BJKAW</t>
  </si>
  <si>
    <t>BKHBZ</t>
  </si>
  <si>
    <t>BKVMC</t>
  </si>
  <si>
    <t>FPRA</t>
  </si>
  <si>
    <t>FPRAA</t>
  </si>
  <si>
    <t>FPRAC</t>
  </si>
  <si>
    <t>FPRB</t>
  </si>
  <si>
    <t>FPRK</t>
  </si>
  <si>
    <t>FPRKI</t>
  </si>
  <si>
    <t>LNAA</t>
  </si>
  <si>
    <t>LNAK</t>
  </si>
  <si>
    <t>PBIA</t>
  </si>
  <si>
    <t>PBIK</t>
  </si>
  <si>
    <t>PBIKI</t>
  </si>
  <si>
    <t>PBIKK</t>
  </si>
  <si>
    <t>PBIR</t>
  </si>
  <si>
    <t>PLMBG</t>
  </si>
  <si>
    <t>QPMBQ</t>
  </si>
  <si>
    <t>QRVBQ</t>
  </si>
  <si>
    <t>QWPLQ</t>
  </si>
  <si>
    <t>SUAA</t>
  </si>
  <si>
    <t>A7436</t>
  </si>
  <si>
    <t>A76HR</t>
  </si>
  <si>
    <t>A7FF4</t>
  </si>
  <si>
    <t>A7R7P</t>
  </si>
  <si>
    <t>A9414</t>
  </si>
  <si>
    <t>BBKJN</t>
  </si>
  <si>
    <t>BD1S1</t>
  </si>
  <si>
    <t>BD5UH</t>
  </si>
  <si>
    <t>BDPZE</t>
  </si>
  <si>
    <t>BH7KH</t>
  </si>
  <si>
    <t>BIUNI</t>
  </si>
  <si>
    <t>BJ4UK</t>
  </si>
  <si>
    <t>PBMT8</t>
  </si>
  <si>
    <t>ASTA</t>
  </si>
  <si>
    <t>BNOA</t>
  </si>
  <si>
    <t>BNOK</t>
  </si>
  <si>
    <t>BNOKI</t>
  </si>
  <si>
    <t>BNOKK</t>
  </si>
  <si>
    <t>BNOZ</t>
  </si>
  <si>
    <t>BRKGG</t>
  </si>
  <si>
    <t>BURNG</t>
  </si>
  <si>
    <t>COOBG</t>
  </si>
  <si>
    <t>CVOA</t>
  </si>
  <si>
    <t>CVOAB</t>
  </si>
  <si>
    <t>CVOAS</t>
  </si>
  <si>
    <t>CVOK</t>
  </si>
  <si>
    <t>DJNA</t>
  </si>
  <si>
    <t>EUGA</t>
  </si>
  <si>
    <t>EUGAB</t>
  </si>
  <si>
    <t>EUGK</t>
  </si>
  <si>
    <t>EUGKC</t>
  </si>
  <si>
    <t>EUGKH</t>
  </si>
  <si>
    <t>EUGKI</t>
  </si>
  <si>
    <t>EUGKK</t>
  </si>
  <si>
    <t>EUGNG</t>
  </si>
  <si>
    <t>EUGUP</t>
  </si>
  <si>
    <t>GTPA</t>
  </si>
  <si>
    <t>HDVA</t>
  </si>
  <si>
    <t>HIOA</t>
  </si>
  <si>
    <t>HIOAB</t>
  </si>
  <si>
    <t>HIOCS</t>
  </si>
  <si>
    <t>HIOK</t>
  </si>
  <si>
    <t>HIOKF</t>
  </si>
  <si>
    <t>HIOKI</t>
  </si>
  <si>
    <t>HIOKK</t>
  </si>
  <si>
    <t>HIOKO</t>
  </si>
  <si>
    <t>HIOKS</t>
  </si>
  <si>
    <t>HIOOS</t>
  </si>
  <si>
    <t>K8ENR</t>
  </si>
  <si>
    <t>LCTYG</t>
  </si>
  <si>
    <t>LMTA</t>
  </si>
  <si>
    <t>LOGA</t>
  </si>
  <si>
    <t>LOGAA</t>
  </si>
  <si>
    <t>M2DCN</t>
  </si>
  <si>
    <t>M2DWR</t>
  </si>
  <si>
    <t>M34D5</t>
  </si>
  <si>
    <t>M3BUI</t>
  </si>
  <si>
    <t>MCVBU</t>
  </si>
  <si>
    <t>MFRA</t>
  </si>
  <si>
    <t>MFRK</t>
  </si>
  <si>
    <t>MRIA</t>
  </si>
  <si>
    <t>MRIAA</t>
  </si>
  <si>
    <t>MRIAB</t>
  </si>
  <si>
    <t>MRIAC</t>
  </si>
  <si>
    <t>MRIK</t>
  </si>
  <si>
    <t>MRIKA</t>
  </si>
  <si>
    <t>MRIKC</t>
  </si>
  <si>
    <t>MRIKD</t>
  </si>
  <si>
    <t>MRIKE</t>
  </si>
  <si>
    <t>MRIKI</t>
  </si>
  <si>
    <t>MRIKK</t>
  </si>
  <si>
    <t>MRIKN</t>
  </si>
  <si>
    <t>MRIKO</t>
  </si>
  <si>
    <t>MRIKP</t>
  </si>
  <si>
    <t>MRIKR</t>
  </si>
  <si>
    <t>MRIKS</t>
  </si>
  <si>
    <t>MRIKX</t>
  </si>
  <si>
    <t>MY3BB</t>
  </si>
  <si>
    <t>NBPDZ</t>
  </si>
  <si>
    <t>ONPA</t>
  </si>
  <si>
    <t>OTHA</t>
  </si>
  <si>
    <t>PDXA</t>
  </si>
  <si>
    <t>PDXAA</t>
  </si>
  <si>
    <t>PDXAS</t>
  </si>
  <si>
    <t>PDXK</t>
  </si>
  <si>
    <t>PDXKH</t>
  </si>
  <si>
    <t>PDXKI</t>
  </si>
  <si>
    <t>PDXKK</t>
  </si>
  <si>
    <t>PDXKN</t>
  </si>
  <si>
    <t>PDXKO</t>
  </si>
  <si>
    <t>PDXKS</t>
  </si>
  <si>
    <t>PDXR</t>
  </si>
  <si>
    <t>PDXRT</t>
  </si>
  <si>
    <t>PDXUP</t>
  </si>
  <si>
    <t>QMEDQ</t>
  </si>
  <si>
    <t>QPORQ</t>
  </si>
  <si>
    <t>QSLMQ</t>
  </si>
  <si>
    <t>QWPOQ</t>
  </si>
  <si>
    <t>RBGA</t>
  </si>
  <si>
    <t>RBGBC</t>
  </si>
  <si>
    <t>RDMA</t>
  </si>
  <si>
    <t>RDMK</t>
  </si>
  <si>
    <t>SALEG</t>
  </si>
  <si>
    <t>SLEA</t>
  </si>
  <si>
    <t>SLEK</t>
  </si>
  <si>
    <t>SLEKI</t>
  </si>
  <si>
    <t>TTDA</t>
  </si>
  <si>
    <t>VKWA</t>
  </si>
  <si>
    <t>WPORG</t>
  </si>
  <si>
    <t>BENDG</t>
  </si>
  <si>
    <t>K8K5R</t>
  </si>
  <si>
    <t>KLAMG</t>
  </si>
  <si>
    <t>KX9HJ</t>
  </si>
  <si>
    <t>M16PB</t>
  </si>
  <si>
    <t>M28MC</t>
  </si>
  <si>
    <t>M3PSA</t>
  </si>
  <si>
    <t>M3XAR</t>
  </si>
  <si>
    <t>M3Y93</t>
  </si>
  <si>
    <t>M3ZB5</t>
  </si>
  <si>
    <t>M4AH5</t>
  </si>
  <si>
    <t>M4IFE</t>
  </si>
  <si>
    <t>M4T6M</t>
  </si>
  <si>
    <t>M4W2T</t>
  </si>
  <si>
    <t>M5WYB</t>
  </si>
  <si>
    <t>M63DA</t>
  </si>
  <si>
    <t>M65CX</t>
  </si>
  <si>
    <t>M6B85</t>
  </si>
  <si>
    <t>M7JBM</t>
  </si>
  <si>
    <t>M7Z1T</t>
  </si>
  <si>
    <t>M91C7</t>
  </si>
  <si>
    <t>M95MF</t>
  </si>
  <si>
    <t>MEDFG</t>
  </si>
  <si>
    <t>MX2N4</t>
  </si>
  <si>
    <t>MX7DI</t>
  </si>
  <si>
    <t>MZBAA</t>
  </si>
  <si>
    <t>NAV5A</t>
  </si>
  <si>
    <t>NC49I</t>
  </si>
  <si>
    <t>NCN92</t>
  </si>
  <si>
    <t>ND78C</t>
  </si>
  <si>
    <t>NDIE3</t>
  </si>
  <si>
    <t>NFCKB</t>
  </si>
  <si>
    <t>PORLG</t>
  </si>
  <si>
    <t>QEUGQ</t>
  </si>
  <si>
    <t>TDALG</t>
  </si>
  <si>
    <t>AEBA</t>
  </si>
  <si>
    <t>AEBC</t>
  </si>
  <si>
    <t>AEBD</t>
  </si>
  <si>
    <t>AEBE</t>
  </si>
  <si>
    <t>AEBF</t>
  </si>
  <si>
    <t>AKAA</t>
  </si>
  <si>
    <t>AOGA</t>
  </si>
  <si>
    <t>AYNA</t>
  </si>
  <si>
    <t>BAVA</t>
  </si>
  <si>
    <t>BHYA</t>
  </si>
  <si>
    <t>BJSA</t>
  </si>
  <si>
    <t>BPEA</t>
  </si>
  <si>
    <t>BPXA</t>
  </si>
  <si>
    <t>CGOA</t>
  </si>
  <si>
    <t>CGOT8</t>
  </si>
  <si>
    <t>CGOX</t>
  </si>
  <si>
    <t>CGQA</t>
  </si>
  <si>
    <t>DDVA</t>
  </si>
  <si>
    <t>DIGA</t>
  </si>
  <si>
    <t>DLCA</t>
  </si>
  <si>
    <t>DLCIP</t>
  </si>
  <si>
    <t>HETA</t>
  </si>
  <si>
    <t>HLDA</t>
  </si>
  <si>
    <t>HLHA</t>
  </si>
  <si>
    <t>HRBA</t>
  </si>
  <si>
    <t>LHKA</t>
  </si>
  <si>
    <t>LHWA</t>
  </si>
  <si>
    <t>LYIA</t>
  </si>
  <si>
    <t>LZHA</t>
  </si>
  <si>
    <t>LZOA</t>
  </si>
  <si>
    <t>NAYA</t>
  </si>
  <si>
    <t>PEKA</t>
  </si>
  <si>
    <t>PEKI</t>
  </si>
  <si>
    <t>PEKIP</t>
  </si>
  <si>
    <t>PEKR</t>
  </si>
  <si>
    <t>PEKRT</t>
  </si>
  <si>
    <t>PEKT7</t>
  </si>
  <si>
    <t>PEKTG</t>
  </si>
  <si>
    <t>PEKV</t>
  </si>
  <si>
    <t>SHEA</t>
  </si>
  <si>
    <t>SHEX</t>
  </si>
  <si>
    <t>SIAA</t>
  </si>
  <si>
    <t>SIAT8</t>
  </si>
  <si>
    <t>SIAX</t>
  </si>
  <si>
    <t>SJWA</t>
  </si>
  <si>
    <t>TAOT8</t>
  </si>
  <si>
    <t>TCGA</t>
  </si>
  <si>
    <t>TEDA</t>
  </si>
  <si>
    <t>TGOA</t>
  </si>
  <si>
    <t>TNAT8</t>
  </si>
  <si>
    <t>TSNA</t>
  </si>
  <si>
    <t>TSNT8</t>
  </si>
  <si>
    <t>TYNA</t>
  </si>
  <si>
    <t>URCA</t>
  </si>
  <si>
    <t>URCX</t>
  </si>
  <si>
    <t>XINA</t>
  </si>
  <si>
    <t>BE3T8</t>
  </si>
  <si>
    <t>DDBA</t>
  </si>
  <si>
    <t>DOYA</t>
  </si>
  <si>
    <t>SH3T8</t>
  </si>
  <si>
    <t>XNNA</t>
  </si>
  <si>
    <t>YNCA</t>
  </si>
  <si>
    <t>AORA</t>
  </si>
  <si>
    <t>BWHA</t>
  </si>
  <si>
    <t>IPHA</t>
  </si>
  <si>
    <t>PENA</t>
  </si>
  <si>
    <t>PENB</t>
  </si>
  <si>
    <t>PENI</t>
  </si>
  <si>
    <t>PENIP</t>
  </si>
  <si>
    <t>PENR</t>
  </si>
  <si>
    <t>BMEA</t>
  </si>
  <si>
    <t>BMET8</t>
  </si>
  <si>
    <t>BUYA</t>
  </si>
  <si>
    <t>BUYT8</t>
  </si>
  <si>
    <t>CVQA</t>
  </si>
  <si>
    <t>CVQT8</t>
  </si>
  <si>
    <t>DRBA</t>
  </si>
  <si>
    <t>DRBT8</t>
  </si>
  <si>
    <t>EPRA</t>
  </si>
  <si>
    <t>FIZA</t>
  </si>
  <si>
    <t>FIZT8</t>
  </si>
  <si>
    <t>GETA</t>
  </si>
  <si>
    <t>GETX</t>
  </si>
  <si>
    <t>HCQA</t>
  </si>
  <si>
    <t>KGIA</t>
  </si>
  <si>
    <t>KNXA</t>
  </si>
  <si>
    <t>KTAA</t>
  </si>
  <si>
    <t>LEAA</t>
  </si>
  <si>
    <t>ONSA</t>
  </si>
  <si>
    <t>PBOA</t>
  </si>
  <si>
    <t>PERA</t>
  </si>
  <si>
    <t>PERIP</t>
  </si>
  <si>
    <t>PERRT</t>
  </si>
  <si>
    <t>PERT8</t>
  </si>
  <si>
    <t>PHEA</t>
  </si>
  <si>
    <t>PHET8</t>
  </si>
  <si>
    <t>TROT8</t>
  </si>
  <si>
    <t>WCDA</t>
  </si>
  <si>
    <t>ZNEA</t>
  </si>
  <si>
    <t>ALHA</t>
  </si>
  <si>
    <t>BQBA</t>
  </si>
  <si>
    <t>MKRA</t>
  </si>
  <si>
    <t>MMGA</t>
  </si>
  <si>
    <t>TPTA</t>
  </si>
  <si>
    <t>WYNA</t>
  </si>
  <si>
    <t>ZZPA</t>
  </si>
  <si>
    <t>ACYA</t>
  </si>
  <si>
    <t>ACYK</t>
  </si>
  <si>
    <t>ACYLA</t>
  </si>
  <si>
    <t>ACYLB</t>
  </si>
  <si>
    <t>ACYLL</t>
  </si>
  <si>
    <t>ACYLO</t>
  </si>
  <si>
    <t>ACYLP</t>
  </si>
  <si>
    <t>ACYLS</t>
  </si>
  <si>
    <t>ACYUP</t>
  </si>
  <si>
    <t>BBXA</t>
  </si>
  <si>
    <t>BBXK</t>
  </si>
  <si>
    <t>BBXKK</t>
  </si>
  <si>
    <t>BIGA</t>
  </si>
  <si>
    <t>BJYET</t>
  </si>
  <si>
    <t>BKZKR</t>
  </si>
  <si>
    <t>BKZNV</t>
  </si>
  <si>
    <t>BMHUR</t>
  </si>
  <si>
    <t>BMSEA</t>
  </si>
  <si>
    <t>BMTHR</t>
  </si>
  <si>
    <t>BMUCM</t>
  </si>
  <si>
    <t>BMUMM</t>
  </si>
  <si>
    <t>BMWHV</t>
  </si>
  <si>
    <t>BNEBH</t>
  </si>
  <si>
    <t>BNHHY</t>
  </si>
  <si>
    <t>BPFJM</t>
  </si>
  <si>
    <t>BPIAK</t>
  </si>
  <si>
    <t>CAMDG</t>
  </si>
  <si>
    <t>DOVA</t>
  </si>
  <si>
    <t>DOVAM</t>
  </si>
  <si>
    <t>DYLA</t>
  </si>
  <si>
    <t>ESPA</t>
  </si>
  <si>
    <t>ESPK</t>
  </si>
  <si>
    <t>ESPKI</t>
  </si>
  <si>
    <t>ESPKK</t>
  </si>
  <si>
    <t>FLKA</t>
  </si>
  <si>
    <t>GLJA</t>
  </si>
  <si>
    <t>HARA</t>
  </si>
  <si>
    <t>HARAM</t>
  </si>
  <si>
    <t>HARUP</t>
  </si>
  <si>
    <t>HDIA</t>
  </si>
  <si>
    <t>ILGA</t>
  </si>
  <si>
    <t>ILGHJ</t>
  </si>
  <si>
    <t>ILGK</t>
  </si>
  <si>
    <t>ILGKN</t>
  </si>
  <si>
    <t>ILGLB</t>
  </si>
  <si>
    <t>IRCA</t>
  </si>
  <si>
    <t>K7YA2</t>
  </si>
  <si>
    <t>KB46W</t>
  </si>
  <si>
    <t>KOTA</t>
  </si>
  <si>
    <t>KPDA</t>
  </si>
  <si>
    <t>KPDK</t>
  </si>
  <si>
    <t>KVAM8</t>
  </si>
  <si>
    <t>LHVAM</t>
  </si>
  <si>
    <t>LHVUP</t>
  </si>
  <si>
    <t>MENTV</t>
  </si>
  <si>
    <t>MUVA</t>
  </si>
  <si>
    <t>MUVK</t>
  </si>
  <si>
    <t>MUVKI</t>
  </si>
  <si>
    <t>MUVKK</t>
  </si>
  <si>
    <t>MUVKO</t>
  </si>
  <si>
    <t>MUVLB</t>
  </si>
  <si>
    <t>MUVLC</t>
  </si>
  <si>
    <t>MUX72</t>
  </si>
  <si>
    <t>NEWCG</t>
  </si>
  <si>
    <t>NM7U3</t>
  </si>
  <si>
    <t>NMZA</t>
  </si>
  <si>
    <t>NMZK</t>
  </si>
  <si>
    <t>NMZKI</t>
  </si>
  <si>
    <t>NMZKK</t>
  </si>
  <si>
    <t>NWNYE</t>
  </si>
  <si>
    <t>NXXA</t>
  </si>
  <si>
    <t>NXXC1</t>
  </si>
  <si>
    <t>NXXK</t>
  </si>
  <si>
    <t>NXXKK</t>
  </si>
  <si>
    <t>NXXLA</t>
  </si>
  <si>
    <t>PHILG</t>
  </si>
  <si>
    <t>PHLA</t>
  </si>
  <si>
    <t>PHLAM</t>
  </si>
  <si>
    <t>PHLDB</t>
  </si>
  <si>
    <t>PHLR</t>
  </si>
  <si>
    <t>PHLRT</t>
  </si>
  <si>
    <t>PHLT8</t>
  </si>
  <si>
    <t>PHLUP</t>
  </si>
  <si>
    <t>PHQA</t>
  </si>
  <si>
    <t>PNEA</t>
  </si>
  <si>
    <t>PNEK</t>
  </si>
  <si>
    <t>PNEKI</t>
  </si>
  <si>
    <t>PSQA</t>
  </si>
  <si>
    <t>PSQK</t>
  </si>
  <si>
    <t>PSQKK</t>
  </si>
  <si>
    <t>QBARQ</t>
  </si>
  <si>
    <t>QCAMQ</t>
  </si>
  <si>
    <t>QFFA</t>
  </si>
  <si>
    <t>QFWA</t>
  </si>
  <si>
    <t>QFWK</t>
  </si>
  <si>
    <t>QFWKK</t>
  </si>
  <si>
    <t>QKOPQ</t>
  </si>
  <si>
    <t>QNWCQ</t>
  </si>
  <si>
    <t>QNWLQ</t>
  </si>
  <si>
    <t>QPHIQ</t>
  </si>
  <si>
    <t>QSPHQ</t>
  </si>
  <si>
    <t>QWSCQ</t>
  </si>
  <si>
    <t>REDA</t>
  </si>
  <si>
    <t>REDK</t>
  </si>
  <si>
    <t>SEGA</t>
  </si>
  <si>
    <t>SEGK</t>
  </si>
  <si>
    <t>SEGKI</t>
  </si>
  <si>
    <t>SEGKJ</t>
  </si>
  <si>
    <t>SEGKK</t>
  </si>
  <si>
    <t>SEGKL</t>
  </si>
  <si>
    <t>SEGT2</t>
  </si>
  <si>
    <t>TKAA</t>
  </si>
  <si>
    <t>TKAK</t>
  </si>
  <si>
    <t>VEEA</t>
  </si>
  <si>
    <t>W4RKS</t>
  </si>
  <si>
    <t>WAYA</t>
  </si>
  <si>
    <t>WAYK</t>
  </si>
  <si>
    <t>WRIA</t>
  </si>
  <si>
    <t>WRIAA</t>
  </si>
  <si>
    <t>WRIK</t>
  </si>
  <si>
    <t>WRIKI</t>
  </si>
  <si>
    <t>WRIKN</t>
  </si>
  <si>
    <t>WRILA</t>
  </si>
  <si>
    <t>WWDA</t>
  </si>
  <si>
    <t>WWDK</t>
  </si>
  <si>
    <t>WWDKI</t>
  </si>
  <si>
    <t>WWDKK</t>
  </si>
  <si>
    <t>YZRU3</t>
  </si>
  <si>
    <t>ZBCSD</t>
  </si>
  <si>
    <t>ZTYRT</t>
  </si>
  <si>
    <t>ZWIA</t>
  </si>
  <si>
    <t>ZWIK</t>
  </si>
  <si>
    <t>ZWIKK</t>
  </si>
  <si>
    <t>11V3Y</t>
  </si>
  <si>
    <t>1I66T</t>
  </si>
  <si>
    <t>1TTAZ</t>
  </si>
  <si>
    <t>1YMS1</t>
  </si>
  <si>
    <t>2KJPB</t>
  </si>
  <si>
    <t>3DUKJ</t>
  </si>
  <si>
    <t>3EIDZ</t>
  </si>
  <si>
    <t>3UKZD</t>
  </si>
  <si>
    <t>3ZHZJ</t>
  </si>
  <si>
    <t>BKXED</t>
  </si>
  <si>
    <t>BKYCS</t>
  </si>
  <si>
    <t>BMDJP</t>
  </si>
  <si>
    <t>BMJHW</t>
  </si>
  <si>
    <t>BMMUM</t>
  </si>
  <si>
    <t>C6413</t>
  </si>
  <si>
    <t>J12NX</t>
  </si>
  <si>
    <t>JJC83</t>
  </si>
  <si>
    <t>JJT6X</t>
  </si>
  <si>
    <t>JN6SJ</t>
  </si>
  <si>
    <t>JRRYT</t>
  </si>
  <si>
    <t>JTZ6V</t>
  </si>
  <si>
    <t>K1X1F</t>
  </si>
  <si>
    <t>K8X4R</t>
  </si>
  <si>
    <t>KDZHM</t>
  </si>
  <si>
    <t>KOPRG</t>
  </si>
  <si>
    <t>M5478</t>
  </si>
  <si>
    <t>MA3PF</t>
  </si>
  <si>
    <t>MBKA2</t>
  </si>
  <si>
    <t>MFP51</t>
  </si>
  <si>
    <t>MH3H2</t>
  </si>
  <si>
    <t>MKHBI</t>
  </si>
  <si>
    <t>MWY3E</t>
  </si>
  <si>
    <t>MZVS1</t>
  </si>
  <si>
    <t>N8TKA</t>
  </si>
  <si>
    <t>NAUPV</t>
  </si>
  <si>
    <t>NFWWF</t>
  </si>
  <si>
    <t>NIA4U</t>
  </si>
  <si>
    <t>NRXJZ</t>
  </si>
  <si>
    <t>NWALG</t>
  </si>
  <si>
    <t>PF5M3</t>
  </si>
  <si>
    <t>SPHIG</t>
  </si>
  <si>
    <t>W7WJW</t>
  </si>
  <si>
    <t>WAB4H</t>
  </si>
  <si>
    <t>WMC8F</t>
  </si>
  <si>
    <t>WSCHG</t>
  </si>
  <si>
    <t>X2PNA</t>
  </si>
  <si>
    <t>X9WUK</t>
  </si>
  <si>
    <t>XH962</t>
  </si>
  <si>
    <t>XMYD9</t>
  </si>
  <si>
    <t>XPPYI</t>
  </si>
  <si>
    <t>XS6A8</t>
  </si>
  <si>
    <t>Y2PJ8</t>
  </si>
  <si>
    <t>YF7TE</t>
  </si>
  <si>
    <t>YIKTK</t>
  </si>
  <si>
    <t>YJU3A</t>
  </si>
  <si>
    <t>YU8MP</t>
  </si>
  <si>
    <t>ZCFVF</t>
  </si>
  <si>
    <t>ZST79</t>
  </si>
  <si>
    <t>ACRHB</t>
  </si>
  <si>
    <t>BWZA</t>
  </si>
  <si>
    <t>BXKA</t>
  </si>
  <si>
    <t>BXKK</t>
  </si>
  <si>
    <t>BXKKK</t>
  </si>
  <si>
    <t>CHDA</t>
  </si>
  <si>
    <t>CHNDG</t>
  </si>
  <si>
    <t>CHWA1</t>
  </si>
  <si>
    <t>CVRDG</t>
  </si>
  <si>
    <t>CWDA</t>
  </si>
  <si>
    <t>DGLA</t>
  </si>
  <si>
    <t>DGLK</t>
  </si>
  <si>
    <t>DGLKI</t>
  </si>
  <si>
    <t>DGLKK</t>
  </si>
  <si>
    <t>DVTA</t>
  </si>
  <si>
    <t>E3VD1</t>
  </si>
  <si>
    <t>ESHFP</t>
  </si>
  <si>
    <t>FEPN9</t>
  </si>
  <si>
    <t>FI1Y1</t>
  </si>
  <si>
    <t>FLGA</t>
  </si>
  <si>
    <t>FLGK</t>
  </si>
  <si>
    <t>FLGZF</t>
  </si>
  <si>
    <t>FXTW</t>
  </si>
  <si>
    <t>H5IWY</t>
  </si>
  <si>
    <t>HAEA</t>
  </si>
  <si>
    <t>HAEK</t>
  </si>
  <si>
    <t>HAEKI</t>
  </si>
  <si>
    <t>HAEKK</t>
  </si>
  <si>
    <t>HAEKN</t>
  </si>
  <si>
    <t>HAEKO</t>
  </si>
  <si>
    <t>HXM42</t>
  </si>
  <si>
    <t>I47KZ</t>
  </si>
  <si>
    <t>I5BAW</t>
  </si>
  <si>
    <t>INTA1</t>
  </si>
  <si>
    <t>INWA</t>
  </si>
  <si>
    <t>ISK2D</t>
  </si>
  <si>
    <t>KINGG</t>
  </si>
  <si>
    <t>KOZA</t>
  </si>
  <si>
    <t>KOZK</t>
  </si>
  <si>
    <t>LHUA</t>
  </si>
  <si>
    <t>LHUB</t>
  </si>
  <si>
    <t>LHVUG</t>
  </si>
  <si>
    <t>LUFA</t>
  </si>
  <si>
    <t>LUFK</t>
  </si>
  <si>
    <t>LUFKF</t>
  </si>
  <si>
    <t>LUFKH</t>
  </si>
  <si>
    <t>LUFKI</t>
  </si>
  <si>
    <t>LUFKJ</t>
  </si>
  <si>
    <t>LUFKK</t>
  </si>
  <si>
    <t>LUFKL</t>
  </si>
  <si>
    <t>LUFKN</t>
  </si>
  <si>
    <t>LUFKO</t>
  </si>
  <si>
    <t>LUFZC</t>
  </si>
  <si>
    <t>LUFZE</t>
  </si>
  <si>
    <t>LUFZF</t>
  </si>
  <si>
    <t>MSCA</t>
  </si>
  <si>
    <t>MSCK</t>
  </si>
  <si>
    <t>MSCKI</t>
  </si>
  <si>
    <t>MSCKJ</t>
  </si>
  <si>
    <t>MSCKK</t>
  </si>
  <si>
    <t>MSCKN</t>
  </si>
  <si>
    <t>MSCKO</t>
  </si>
  <si>
    <t>MSCKR</t>
  </si>
  <si>
    <t>MSCZB</t>
  </si>
  <si>
    <t>MSCZH</t>
  </si>
  <si>
    <t>MSCZK</t>
  </si>
  <si>
    <t>NDTA</t>
  </si>
  <si>
    <t>NOLA</t>
  </si>
  <si>
    <t>NPHOG</t>
  </si>
  <si>
    <t>PHXE</t>
  </si>
  <si>
    <t>PHXR</t>
  </si>
  <si>
    <t>PHXRT</t>
  </si>
  <si>
    <t>PHXUP</t>
  </si>
  <si>
    <t>PRCA</t>
  </si>
  <si>
    <t>PRCK</t>
  </si>
  <si>
    <t>PRESG</t>
  </si>
  <si>
    <t>QCHDQ</t>
  </si>
  <si>
    <t>QNPHQ</t>
  </si>
  <si>
    <t>QPHOQ</t>
  </si>
  <si>
    <t>SCFA</t>
  </si>
  <si>
    <t>SCFK</t>
  </si>
  <si>
    <t>SCFKE</t>
  </si>
  <si>
    <t>SCFKF</t>
  </si>
  <si>
    <t>SCFKI</t>
  </si>
  <si>
    <t>SCFKK</t>
  </si>
  <si>
    <t>SCFKN</t>
  </si>
  <si>
    <t>SCFKO</t>
  </si>
  <si>
    <t>SCFKS</t>
  </si>
  <si>
    <t>SCFZA</t>
  </si>
  <si>
    <t>SHLOG</t>
  </si>
  <si>
    <t>SOWA</t>
  </si>
  <si>
    <t>TMPEG</t>
  </si>
  <si>
    <t>TNCA</t>
  </si>
  <si>
    <t>YUMA</t>
  </si>
  <si>
    <t>YUMAG</t>
  </si>
  <si>
    <t>YUMK</t>
  </si>
  <si>
    <t>ZSYA</t>
  </si>
  <si>
    <t>ZSYK</t>
  </si>
  <si>
    <t>ZSYKC</t>
  </si>
  <si>
    <t>ZSYKD</t>
  </si>
  <si>
    <t>ZSYKE</t>
  </si>
  <si>
    <t>ZSYKF</t>
  </si>
  <si>
    <t>ZSYKI</t>
  </si>
  <si>
    <t>ZSYKK</t>
  </si>
  <si>
    <t>ZSYKN</t>
  </si>
  <si>
    <t>ZSYKO</t>
  </si>
  <si>
    <t>ZSYKS</t>
  </si>
  <si>
    <t>E276A</t>
  </si>
  <si>
    <t>E41AK</t>
  </si>
  <si>
    <t>E44N1</t>
  </si>
  <si>
    <t>E51HW</t>
  </si>
  <si>
    <t>E5PJC</t>
  </si>
  <si>
    <t>E6FY4</t>
  </si>
  <si>
    <t>E7NPJ</t>
  </si>
  <si>
    <t>EI41C</t>
  </si>
  <si>
    <t>ES6Z5</t>
  </si>
  <si>
    <t>ETPPC</t>
  </si>
  <si>
    <t>ETR9H</t>
  </si>
  <si>
    <t>EWF2P</t>
  </si>
  <si>
    <t>EXJHY</t>
  </si>
  <si>
    <t>EYI2X</t>
  </si>
  <si>
    <t>EYK2Z</t>
  </si>
  <si>
    <t>EYM8X</t>
  </si>
  <si>
    <t>EYXB7</t>
  </si>
  <si>
    <t>FAP29</t>
  </si>
  <si>
    <t>FB59S</t>
  </si>
  <si>
    <t>FE1JX</t>
  </si>
  <si>
    <t>FEBZB</t>
  </si>
  <si>
    <t>FLAGG</t>
  </si>
  <si>
    <t>FNVDW</t>
  </si>
  <si>
    <t>FP14X</t>
  </si>
  <si>
    <t>FR11P</t>
  </si>
  <si>
    <t>FR9HK</t>
  </si>
  <si>
    <t>FRV2P</t>
  </si>
  <si>
    <t>H44FY</t>
  </si>
  <si>
    <t>H6TAW</t>
  </si>
  <si>
    <t>H8XB3</t>
  </si>
  <si>
    <t>H95HB</t>
  </si>
  <si>
    <t>H98W6</t>
  </si>
  <si>
    <t>HECDE</t>
  </si>
  <si>
    <t>HFCS5</t>
  </si>
  <si>
    <t>HISCM</t>
  </si>
  <si>
    <t>HJXCR</t>
  </si>
  <si>
    <t>HRCWS</t>
  </si>
  <si>
    <t>HYYJD</t>
  </si>
  <si>
    <t>HZ4CR</t>
  </si>
  <si>
    <t>I116W</t>
  </si>
  <si>
    <t>I18YB</t>
  </si>
  <si>
    <t>I1Y5U</t>
  </si>
  <si>
    <t>I28EW</t>
  </si>
  <si>
    <t>I2PNS</t>
  </si>
  <si>
    <t>I5384</t>
  </si>
  <si>
    <t>I5R17</t>
  </si>
  <si>
    <t>I7CPW</t>
  </si>
  <si>
    <t>I8K4A</t>
  </si>
  <si>
    <t>ICUKZ</t>
  </si>
  <si>
    <t>IE6Z8</t>
  </si>
  <si>
    <t>IEB9K</t>
  </si>
  <si>
    <t>IH3NW</t>
  </si>
  <si>
    <t>IJ8KE</t>
  </si>
  <si>
    <t>IM95P</t>
  </si>
  <si>
    <t>IP4A5</t>
  </si>
  <si>
    <t>IP8AN</t>
  </si>
  <si>
    <t>IT8EI</t>
  </si>
  <si>
    <t>ITA3V</t>
  </si>
  <si>
    <t>ITXAS</t>
  </si>
  <si>
    <t>IWX9R</t>
  </si>
  <si>
    <t>IXNJJ</t>
  </si>
  <si>
    <t>IYASF</t>
  </si>
  <si>
    <t>IYRY8</t>
  </si>
  <si>
    <t>IZBMW</t>
  </si>
  <si>
    <t>JI8D6</t>
  </si>
  <si>
    <t>PHOLG</t>
  </si>
  <si>
    <t>QTMPQ</t>
  </si>
  <si>
    <t>QYUMQ</t>
  </si>
  <si>
    <t>EDIA</t>
  </si>
  <si>
    <t>AGCA</t>
  </si>
  <si>
    <t>AGCK</t>
  </si>
  <si>
    <t>AGCKI</t>
  </si>
  <si>
    <t>AGCKN</t>
  </si>
  <si>
    <t>AGCKO</t>
  </si>
  <si>
    <t>AGCKS</t>
  </si>
  <si>
    <t>ALTOG</t>
  </si>
  <si>
    <t>AOOA</t>
  </si>
  <si>
    <t>AOOAA</t>
  </si>
  <si>
    <t>BFDA</t>
  </si>
  <si>
    <t>BFDK</t>
  </si>
  <si>
    <t>BFDKK</t>
  </si>
  <si>
    <t>BFDKO</t>
  </si>
  <si>
    <t>BTPA</t>
  </si>
  <si>
    <t>BTPK</t>
  </si>
  <si>
    <t>CBEA</t>
  </si>
  <si>
    <t>CBELB</t>
  </si>
  <si>
    <t>CBELF</t>
  </si>
  <si>
    <t>CKBA</t>
  </si>
  <si>
    <t>CKBLB</t>
  </si>
  <si>
    <t>CKBSC</t>
  </si>
  <si>
    <t>CLBGG</t>
  </si>
  <si>
    <t>CSVOA</t>
  </si>
  <si>
    <t>CUMBG</t>
  </si>
  <si>
    <t>CVAA</t>
  </si>
  <si>
    <t>CVAK</t>
  </si>
  <si>
    <t>CVAKJ</t>
  </si>
  <si>
    <t>DUBOG</t>
  </si>
  <si>
    <t>DUJA</t>
  </si>
  <si>
    <t>GRBGG</t>
  </si>
  <si>
    <t>HLGA</t>
  </si>
  <si>
    <t>JSTA</t>
  </si>
  <si>
    <t>JSTAB</t>
  </si>
  <si>
    <t>JSTBA</t>
  </si>
  <si>
    <t>LBEA</t>
  </si>
  <si>
    <t>LBEAA</t>
  </si>
  <si>
    <t>LBEBC</t>
  </si>
  <si>
    <t>LBECC</t>
  </si>
  <si>
    <t>LBEK</t>
  </si>
  <si>
    <t>MEJA</t>
  </si>
  <si>
    <t>MEJSC</t>
  </si>
  <si>
    <t>MGWA</t>
  </si>
  <si>
    <t>MGWLB</t>
  </si>
  <si>
    <t>MORGG</t>
  </si>
  <si>
    <t>MPOA</t>
  </si>
  <si>
    <t>MRBA</t>
  </si>
  <si>
    <t>OILA</t>
  </si>
  <si>
    <t>OILAC</t>
  </si>
  <si>
    <t>OILAF</t>
  </si>
  <si>
    <t>OILCC</t>
  </si>
  <si>
    <t>OILCG</t>
  </si>
  <si>
    <t>OILK</t>
  </si>
  <si>
    <t>PITA</t>
  </si>
  <si>
    <t>PITAI</t>
  </si>
  <si>
    <t>PITBA</t>
  </si>
  <si>
    <t>PITCA</t>
  </si>
  <si>
    <t>PITK</t>
  </si>
  <si>
    <t>PITKJ</t>
  </si>
  <si>
    <t>PITKK</t>
  </si>
  <si>
    <t>PITKO</t>
  </si>
  <si>
    <t>PITLD</t>
  </si>
  <si>
    <t>PITLE</t>
  </si>
  <si>
    <t>PITR</t>
  </si>
  <si>
    <t>PITRT</t>
  </si>
  <si>
    <t>PITTG</t>
  </si>
  <si>
    <t>PITUP</t>
  </si>
  <si>
    <t>QALTQ</t>
  </si>
  <si>
    <t>QCLBQ</t>
  </si>
  <si>
    <t>QCMBQ</t>
  </si>
  <si>
    <t>QDUBQ</t>
  </si>
  <si>
    <t>QMORQ</t>
  </si>
  <si>
    <t>QNPIQ</t>
  </si>
  <si>
    <t>QYOUQ</t>
  </si>
  <si>
    <t>SC6YN</t>
  </si>
  <si>
    <t>SCEA</t>
  </si>
  <si>
    <t>SCEK</t>
  </si>
  <si>
    <t>SSAKP</t>
  </si>
  <si>
    <t>SYF3R</t>
  </si>
  <si>
    <t>TRD4J</t>
  </si>
  <si>
    <t>YNGA</t>
  </si>
  <si>
    <t>YNGAA</t>
  </si>
  <si>
    <t>YNGAL</t>
  </si>
  <si>
    <t>YNGCA</t>
  </si>
  <si>
    <t>YNGK</t>
  </si>
  <si>
    <t>YNGKK</t>
  </si>
  <si>
    <t>NPITG</t>
  </si>
  <si>
    <t>QGBGQ</t>
  </si>
  <si>
    <t>QOILQ</t>
  </si>
  <si>
    <t>QPITQ</t>
  </si>
  <si>
    <t>S4AC3</t>
  </si>
  <si>
    <t>S5BSY</t>
  </si>
  <si>
    <t>S5XVN</t>
  </si>
  <si>
    <t>S894U</t>
  </si>
  <si>
    <t>S8KSM</t>
  </si>
  <si>
    <t>SRM45</t>
  </si>
  <si>
    <t>ST6KU</t>
  </si>
  <si>
    <t>SWY8X</t>
  </si>
  <si>
    <t>T4XKH</t>
  </si>
  <si>
    <t>T8UP3</t>
  </si>
  <si>
    <t>TAK9M</t>
  </si>
  <si>
    <t>TB5DW</t>
  </si>
  <si>
    <t>TF6SS</t>
  </si>
  <si>
    <t>TJTBM</t>
  </si>
  <si>
    <t>TR9PY</t>
  </si>
  <si>
    <t>TWNJS</t>
  </si>
  <si>
    <t>U45U6</t>
  </si>
  <si>
    <t>U51BS</t>
  </si>
  <si>
    <t>UFDTK</t>
  </si>
  <si>
    <t>UJAKV</t>
  </si>
  <si>
    <t>UMX4N</t>
  </si>
  <si>
    <t>V1TMZ</t>
  </si>
  <si>
    <t>V2CWN</t>
  </si>
  <si>
    <t>V755Y</t>
  </si>
  <si>
    <t>VBTBA</t>
  </si>
  <si>
    <t>VRTUV</t>
  </si>
  <si>
    <t>VSYMB</t>
  </si>
  <si>
    <t>VWTMF</t>
  </si>
  <si>
    <t>YOUNG</t>
  </si>
  <si>
    <t>PNHA</t>
  </si>
  <si>
    <t>REPA</t>
  </si>
  <si>
    <t>POMT8</t>
  </si>
  <si>
    <t>GKAT8</t>
  </si>
  <si>
    <t>HGUT8</t>
  </si>
  <si>
    <t>LAET8</t>
  </si>
  <si>
    <t>RABT8</t>
  </si>
  <si>
    <t>TBGT8</t>
  </si>
  <si>
    <t>POST8</t>
  </si>
  <si>
    <t>POSV</t>
  </si>
  <si>
    <t>TFFT8</t>
  </si>
  <si>
    <t>PPGA</t>
  </si>
  <si>
    <t>PPGT8</t>
  </si>
  <si>
    <t>PPTA</t>
  </si>
  <si>
    <t>PPTT8</t>
  </si>
  <si>
    <t>PPTV</t>
  </si>
  <si>
    <t>BRQA</t>
  </si>
  <si>
    <t>GTWA</t>
  </si>
  <si>
    <t>GTWC</t>
  </si>
  <si>
    <t>KLVA</t>
  </si>
  <si>
    <t>MKAA</t>
  </si>
  <si>
    <t>OSRA</t>
  </si>
  <si>
    <t>OSRC</t>
  </si>
  <si>
    <t>PEDA</t>
  </si>
  <si>
    <t>PEDO</t>
  </si>
  <si>
    <t>PRGA</t>
  </si>
  <si>
    <t>PRGI</t>
  </si>
  <si>
    <t>PRGIP</t>
  </si>
  <si>
    <t>PRGRT</t>
  </si>
  <si>
    <t>PRGT8</t>
  </si>
  <si>
    <t>PRGTG</t>
  </si>
  <si>
    <t>PRGV</t>
  </si>
  <si>
    <t>UHEA</t>
  </si>
  <si>
    <t>UHEC</t>
  </si>
  <si>
    <t>ZDNA</t>
  </si>
  <si>
    <t>CBQA</t>
  </si>
  <si>
    <t>JIHA</t>
  </si>
  <si>
    <t>OLOA</t>
  </si>
  <si>
    <t>PFLA</t>
  </si>
  <si>
    <t>VODA</t>
  </si>
  <si>
    <t>XJPA</t>
  </si>
  <si>
    <t>XLBA</t>
  </si>
  <si>
    <t>XPLA</t>
  </si>
  <si>
    <t>PRNT8</t>
  </si>
  <si>
    <t>PTPT8</t>
  </si>
  <si>
    <t>PTPV</t>
  </si>
  <si>
    <t>SBHT8</t>
  </si>
  <si>
    <t>SFGT8</t>
  </si>
  <si>
    <t>DAVA</t>
  </si>
  <si>
    <t>ONXA</t>
  </si>
  <si>
    <t>PTYA</t>
  </si>
  <si>
    <t>PTYB</t>
  </si>
  <si>
    <t>PTYI</t>
  </si>
  <si>
    <t>PTYR</t>
  </si>
  <si>
    <t>PTYRT</t>
  </si>
  <si>
    <t>PTYT7</t>
  </si>
  <si>
    <t>PTYT8</t>
  </si>
  <si>
    <t>PTYV</t>
  </si>
  <si>
    <t>PTOT8</t>
  </si>
  <si>
    <t>ACKA</t>
  </si>
  <si>
    <t>AIFW2</t>
  </si>
  <si>
    <t>AKIFB</t>
  </si>
  <si>
    <t>AMA9J</t>
  </si>
  <si>
    <t>AMYMY</t>
  </si>
  <si>
    <t>MVYA</t>
  </si>
  <si>
    <t>MVYDG</t>
  </si>
  <si>
    <t>NCOA</t>
  </si>
  <si>
    <t>NCOK</t>
  </si>
  <si>
    <t>PROVG</t>
  </si>
  <si>
    <t>PVDA</t>
  </si>
  <si>
    <t>PVDK</t>
  </si>
  <si>
    <t>PVDKK</t>
  </si>
  <si>
    <t>PVDKO</t>
  </si>
  <si>
    <t>PVDLM</t>
  </si>
  <si>
    <t>PVDLR</t>
  </si>
  <si>
    <t>PVDLT</t>
  </si>
  <si>
    <t>PVDLW</t>
  </si>
  <si>
    <t>PVDOI</t>
  </si>
  <si>
    <t>PVDOJ</t>
  </si>
  <si>
    <t>PVDOL</t>
  </si>
  <si>
    <t>PVDR</t>
  </si>
  <si>
    <t>PVDRA</t>
  </si>
  <si>
    <t>PVDRG</t>
  </si>
  <si>
    <t>PVDUP</t>
  </si>
  <si>
    <t>QPROQ</t>
  </si>
  <si>
    <t>WSTA</t>
  </si>
  <si>
    <t>A7HY6</t>
  </si>
  <si>
    <t>AHKM8</t>
  </si>
  <si>
    <t>AYKFI</t>
  </si>
  <si>
    <t>AYVNM</t>
  </si>
  <si>
    <t>AKUA</t>
  </si>
  <si>
    <t>AQGA</t>
  </si>
  <si>
    <t>BFJA</t>
  </si>
  <si>
    <t>BFUA</t>
  </si>
  <si>
    <t>CZXA</t>
  </si>
  <si>
    <t>DATA</t>
  </si>
  <si>
    <t>FUGA</t>
  </si>
  <si>
    <t>HFEA</t>
  </si>
  <si>
    <t>HFET8</t>
  </si>
  <si>
    <t>HGHA</t>
  </si>
  <si>
    <t>HGHT8</t>
  </si>
  <si>
    <t>HSNA</t>
  </si>
  <si>
    <t>HTNA</t>
  </si>
  <si>
    <t>HZGA</t>
  </si>
  <si>
    <t>JDZA</t>
  </si>
  <si>
    <t>JGNA</t>
  </si>
  <si>
    <t>JHGA</t>
  </si>
  <si>
    <t>JILA</t>
  </si>
  <si>
    <t>JNGA</t>
  </si>
  <si>
    <t>JNZA</t>
  </si>
  <si>
    <t>KCAA</t>
  </si>
  <si>
    <t>KHNA</t>
  </si>
  <si>
    <t>KNCA</t>
  </si>
  <si>
    <t>KOWA</t>
  </si>
  <si>
    <t>LYGA</t>
  </si>
  <si>
    <t>LYGX</t>
  </si>
  <si>
    <t>MYAA</t>
  </si>
  <si>
    <t>NDGA</t>
  </si>
  <si>
    <t>NGBA</t>
  </si>
  <si>
    <t>NGBT8</t>
  </si>
  <si>
    <t>NKGA</t>
  </si>
  <si>
    <t>NKGT8</t>
  </si>
  <si>
    <t>NTGA</t>
  </si>
  <si>
    <t>PVGA</t>
  </si>
  <si>
    <t>PVGI</t>
  </si>
  <si>
    <t>PVGIP</t>
  </si>
  <si>
    <t>PVGR</t>
  </si>
  <si>
    <t>PVGRT</t>
  </si>
  <si>
    <t>PVGT7</t>
  </si>
  <si>
    <t>SHAA</t>
  </si>
  <si>
    <t>SHAT8</t>
  </si>
  <si>
    <t>SHFA</t>
  </si>
  <si>
    <t>SHSA</t>
  </si>
  <si>
    <t>SZVA</t>
  </si>
  <si>
    <t>TNHA</t>
  </si>
  <si>
    <t>TXNA</t>
  </si>
  <si>
    <t>TXNX</t>
  </si>
  <si>
    <t>WNZA</t>
  </si>
  <si>
    <t>WUSA</t>
  </si>
  <si>
    <t>WUSF</t>
  </si>
  <si>
    <t>WUXA</t>
  </si>
  <si>
    <t>WUXT8</t>
  </si>
  <si>
    <t>XUZA</t>
  </si>
  <si>
    <t>XUZX</t>
  </si>
  <si>
    <t>YIWA</t>
  </si>
  <si>
    <t>YUAA</t>
  </si>
  <si>
    <t>ACXA</t>
  </si>
  <si>
    <t>BPOA</t>
  </si>
  <si>
    <t>DBLA</t>
  </si>
  <si>
    <t>DCYA</t>
  </si>
  <si>
    <t>DHUA</t>
  </si>
  <si>
    <t>KN4T8</t>
  </si>
  <si>
    <t>KVNT8</t>
  </si>
  <si>
    <t>NAO</t>
  </si>
  <si>
    <t>PG1T8</t>
  </si>
  <si>
    <t>PV1T8</t>
  </si>
  <si>
    <t>WN1T8</t>
  </si>
  <si>
    <t>YNZA</t>
  </si>
  <si>
    <t>AUGA</t>
  </si>
  <si>
    <t>AUGLD</t>
  </si>
  <si>
    <t>AUGLI</t>
  </si>
  <si>
    <t>BGRA</t>
  </si>
  <si>
    <t>BGRUP</t>
  </si>
  <si>
    <t>BIDDG</t>
  </si>
  <si>
    <t>LEWA</t>
  </si>
  <si>
    <t>LEWK</t>
  </si>
  <si>
    <t>PQIA</t>
  </si>
  <si>
    <t>PQIUP</t>
  </si>
  <si>
    <t>PTLDG</t>
  </si>
  <si>
    <t>PWMKK</t>
  </si>
  <si>
    <t>PWMR</t>
  </si>
  <si>
    <t>QAUMQ</t>
  </si>
  <si>
    <t>QBANQ</t>
  </si>
  <si>
    <t>QBIDQ</t>
  </si>
  <si>
    <t>QPTLQ</t>
  </si>
  <si>
    <t>SFMA</t>
  </si>
  <si>
    <t>SFMK</t>
  </si>
  <si>
    <t>SFMLA</t>
  </si>
  <si>
    <t>SFMLB</t>
  </si>
  <si>
    <t>SFMLF</t>
  </si>
  <si>
    <t>SFMLH</t>
  </si>
  <si>
    <t>SFMLJ</t>
  </si>
  <si>
    <t>SFMLL</t>
  </si>
  <si>
    <t>SFMLN</t>
  </si>
  <si>
    <t>SFMLU</t>
  </si>
  <si>
    <t>SFMLV</t>
  </si>
  <si>
    <t>SFMLX</t>
  </si>
  <si>
    <t>SFMOA</t>
  </si>
  <si>
    <t>SFMOD</t>
  </si>
  <si>
    <t>AUMEG</t>
  </si>
  <si>
    <t>BANGG</t>
  </si>
  <si>
    <t>HLTNG</t>
  </si>
  <si>
    <t>QJCT8</t>
  </si>
  <si>
    <t>AZGA</t>
  </si>
  <si>
    <t>PCMA</t>
  </si>
  <si>
    <t>QROA</t>
  </si>
  <si>
    <t>QROB</t>
  </si>
  <si>
    <t>QROC</t>
  </si>
  <si>
    <t>QROCB</t>
  </si>
  <si>
    <t>QROCE</t>
  </si>
  <si>
    <t>QROCF</t>
  </si>
  <si>
    <t>QROCG</t>
  </si>
  <si>
    <t>QROCI</t>
  </si>
  <si>
    <t>QROCK</t>
  </si>
  <si>
    <t>QROCL</t>
  </si>
  <si>
    <t>QROCM</t>
  </si>
  <si>
    <t>QROCS</t>
  </si>
  <si>
    <t>QROCU</t>
  </si>
  <si>
    <t>QROCY</t>
  </si>
  <si>
    <t>QROCZ</t>
  </si>
  <si>
    <t>QROD</t>
  </si>
  <si>
    <t>QROE</t>
  </si>
  <si>
    <t>QROG</t>
  </si>
  <si>
    <t>QROK</t>
  </si>
  <si>
    <t>QROM</t>
  </si>
  <si>
    <t>QRON</t>
  </si>
  <si>
    <t>QROO</t>
  </si>
  <si>
    <t>QROPC</t>
  </si>
  <si>
    <t>QROR</t>
  </si>
  <si>
    <t>QROY</t>
  </si>
  <si>
    <t>QU7T8</t>
  </si>
  <si>
    <t>RAIT8</t>
  </si>
  <si>
    <t>AKEHA</t>
  </si>
  <si>
    <t>ANDJU</t>
  </si>
  <si>
    <t>ANRNA</t>
  </si>
  <si>
    <t>ANZCU</t>
  </si>
  <si>
    <t>ATXWC</t>
  </si>
  <si>
    <t>AVJBP</t>
  </si>
  <si>
    <t>AZBFE</t>
  </si>
  <si>
    <t>BDTPF</t>
  </si>
  <si>
    <t>BEHPH</t>
  </si>
  <si>
    <t>BEHZK</t>
  </si>
  <si>
    <t>BEVNW</t>
  </si>
  <si>
    <t>BJDMB</t>
  </si>
  <si>
    <t>BNUZD</t>
  </si>
  <si>
    <t>BPXBR</t>
  </si>
  <si>
    <t>BPZNS</t>
  </si>
  <si>
    <t>BRKPY</t>
  </si>
  <si>
    <t>BVRPF</t>
  </si>
  <si>
    <t>BVUPD</t>
  </si>
  <si>
    <t>BVWMJ</t>
  </si>
  <si>
    <t>BVYCK</t>
  </si>
  <si>
    <t>BVZZH</t>
  </si>
  <si>
    <t>BWCYJ</t>
  </si>
  <si>
    <t>BWEUD</t>
  </si>
  <si>
    <t>BWSAE</t>
  </si>
  <si>
    <t>BWWSD</t>
  </si>
  <si>
    <t>BXBZV</t>
  </si>
  <si>
    <t>BXEPX</t>
  </si>
  <si>
    <t>BXFYT</t>
  </si>
  <si>
    <t>BXINF</t>
  </si>
  <si>
    <t>BXMEP</t>
  </si>
  <si>
    <t>BXMKB</t>
  </si>
  <si>
    <t>BXZHW</t>
  </si>
  <si>
    <t>BYNYD</t>
  </si>
  <si>
    <t>BYWEE</t>
  </si>
  <si>
    <t>BZMUR</t>
  </si>
  <si>
    <t>DURHG</t>
  </si>
  <si>
    <t>ECARG</t>
  </si>
  <si>
    <t>EWNA</t>
  </si>
  <si>
    <t>FAYA</t>
  </si>
  <si>
    <t>FAYEG</t>
  </si>
  <si>
    <t>FAYK</t>
  </si>
  <si>
    <t>FAYKK</t>
  </si>
  <si>
    <t>FAYLA</t>
  </si>
  <si>
    <t>FAYUP</t>
  </si>
  <si>
    <t>HNCA</t>
  </si>
  <si>
    <t>HNCK</t>
  </si>
  <si>
    <t>ILMA</t>
  </si>
  <si>
    <t>ILMK</t>
  </si>
  <si>
    <t>ILMKI</t>
  </si>
  <si>
    <t>ILMLC</t>
  </si>
  <si>
    <t>LBTA</t>
  </si>
  <si>
    <t>LLCA</t>
  </si>
  <si>
    <t>MJHA</t>
  </si>
  <si>
    <t>MXEA</t>
  </si>
  <si>
    <t>MXECE</t>
  </si>
  <si>
    <t>PGVA</t>
  </si>
  <si>
    <t>PGVK</t>
  </si>
  <si>
    <t>QDURQ</t>
  </si>
  <si>
    <t>QECAQ</t>
  </si>
  <si>
    <t>QFAYQ</t>
  </si>
  <si>
    <t>QSFYQ</t>
  </si>
  <si>
    <t>RALEG</t>
  </si>
  <si>
    <t>RDUA</t>
  </si>
  <si>
    <t>RDUAB</t>
  </si>
  <si>
    <t>RDUB</t>
  </si>
  <si>
    <t>RDUK</t>
  </si>
  <si>
    <t>RDUKI</t>
  </si>
  <si>
    <t>RDUKK</t>
  </si>
  <si>
    <t>RDUKN</t>
  </si>
  <si>
    <t>RDULB</t>
  </si>
  <si>
    <t>RDULE</t>
  </si>
  <si>
    <t>RDUR</t>
  </si>
  <si>
    <t>RDURT</t>
  </si>
  <si>
    <t>RDUUP</t>
  </si>
  <si>
    <t>RWIA</t>
  </si>
  <si>
    <t>RWILA</t>
  </si>
  <si>
    <t>RZZA</t>
  </si>
  <si>
    <t>RZZAD</t>
  </si>
  <si>
    <t>RZZAJ</t>
  </si>
  <si>
    <t>RZZAL</t>
  </si>
  <si>
    <t>RZZK</t>
  </si>
  <si>
    <t>RZZKD</t>
  </si>
  <si>
    <t>RZZKE</t>
  </si>
  <si>
    <t>RZZKI</t>
  </si>
  <si>
    <t>RZZKK</t>
  </si>
  <si>
    <t>RZZKN</t>
  </si>
  <si>
    <t>RZZKO</t>
  </si>
  <si>
    <t>RZZKP</t>
  </si>
  <si>
    <t>RZZKS</t>
  </si>
  <si>
    <t>RZZKX</t>
  </si>
  <si>
    <t>RZZLA</t>
  </si>
  <si>
    <t>RZZLI</t>
  </si>
  <si>
    <t>RZZLN</t>
  </si>
  <si>
    <t>RZZLO</t>
  </si>
  <si>
    <t>SFAYG</t>
  </si>
  <si>
    <t>SOPA</t>
  </si>
  <si>
    <t>SOPK</t>
  </si>
  <si>
    <t>SOPKK</t>
  </si>
  <si>
    <t>APYJE</t>
  </si>
  <si>
    <t>ASANS</t>
  </si>
  <si>
    <t>AZNDV</t>
  </si>
  <si>
    <t>BBTJY</t>
  </si>
  <si>
    <t>BDYEE</t>
  </si>
  <si>
    <t>BEZJB</t>
  </si>
  <si>
    <t>BIZYA</t>
  </si>
  <si>
    <t>BJEBZ</t>
  </si>
  <si>
    <t>BPWEI</t>
  </si>
  <si>
    <t>BVKDR</t>
  </si>
  <si>
    <t>QRALQ</t>
  </si>
  <si>
    <t>RD3T8</t>
  </si>
  <si>
    <t>REKA</t>
  </si>
  <si>
    <t>REKN</t>
  </si>
  <si>
    <t>REKRT</t>
  </si>
  <si>
    <t>REKV</t>
  </si>
  <si>
    <t>RGNT8</t>
  </si>
  <si>
    <t>AAZNF</t>
  </si>
  <si>
    <t>ACKZZ</t>
  </si>
  <si>
    <t>APEDH</t>
  </si>
  <si>
    <t>APHA</t>
  </si>
  <si>
    <t>ASHDG</t>
  </si>
  <si>
    <t>BKTA</t>
  </si>
  <si>
    <t>BRN1N</t>
  </si>
  <si>
    <t>BUZ8N</t>
  </si>
  <si>
    <t>BWIZ4</t>
  </si>
  <si>
    <t>CCH95</t>
  </si>
  <si>
    <t>CHOA</t>
  </si>
  <si>
    <t>CHOK</t>
  </si>
  <si>
    <t>CHOLB</t>
  </si>
  <si>
    <t>CLTVG</t>
  </si>
  <si>
    <t>DGNA</t>
  </si>
  <si>
    <t>DGNK</t>
  </si>
  <si>
    <t>DGNKI</t>
  </si>
  <si>
    <t>DGNKJ</t>
  </si>
  <si>
    <t>DGNKK</t>
  </si>
  <si>
    <t>DGNKN</t>
  </si>
  <si>
    <t>DGNLE</t>
  </si>
  <si>
    <t>DGNLF</t>
  </si>
  <si>
    <t>FREDG</t>
  </si>
  <si>
    <t>GVEA</t>
  </si>
  <si>
    <t>GVECE</t>
  </si>
  <si>
    <t>GVEKO</t>
  </si>
  <si>
    <t>HDLA</t>
  </si>
  <si>
    <t>KNKA</t>
  </si>
  <si>
    <t>LFIA</t>
  </si>
  <si>
    <t>LFIK</t>
  </si>
  <si>
    <t>LFIKC</t>
  </si>
  <si>
    <t>LFIKD</t>
  </si>
  <si>
    <t>LFIKE</t>
  </si>
  <si>
    <t>LFIKF</t>
  </si>
  <si>
    <t>LFIKI</t>
  </si>
  <si>
    <t>LFIKJ</t>
  </si>
  <si>
    <t>LFIKK</t>
  </si>
  <si>
    <t>LFIKN</t>
  </si>
  <si>
    <t>LFIKO</t>
  </si>
  <si>
    <t>LFIKS</t>
  </si>
  <si>
    <t>LFIKX</t>
  </si>
  <si>
    <t>LFILA</t>
  </si>
  <si>
    <t>LFILC</t>
  </si>
  <si>
    <t>LFILM</t>
  </si>
  <si>
    <t>LFILN</t>
  </si>
  <si>
    <t>LFIRK</t>
  </si>
  <si>
    <t>PTBA</t>
  </si>
  <si>
    <t>PTBK</t>
  </si>
  <si>
    <t>QASDQ</t>
  </si>
  <si>
    <t>QCHRQ</t>
  </si>
  <si>
    <t>QCLTQ</t>
  </si>
  <si>
    <t>QEMPQ</t>
  </si>
  <si>
    <t>QFRDQ</t>
  </si>
  <si>
    <t>QRICQ</t>
  </si>
  <si>
    <t>RICA</t>
  </si>
  <si>
    <t>RICHG</t>
  </si>
  <si>
    <t>RICR</t>
  </si>
  <si>
    <t>RICRT</t>
  </si>
  <si>
    <t>RICUP</t>
  </si>
  <si>
    <t>VKLA</t>
  </si>
  <si>
    <t>AFMK6</t>
  </si>
  <si>
    <t>AM84B</t>
  </si>
  <si>
    <t>AYCDP</t>
  </si>
  <si>
    <t>BZTPH</t>
  </si>
  <si>
    <t>EMPOG</t>
  </si>
  <si>
    <t>VG1T8</t>
  </si>
  <si>
    <t>RIXT8</t>
  </si>
  <si>
    <t>CSNA</t>
  </si>
  <si>
    <t>CSNK</t>
  </si>
  <si>
    <t>CSNKI</t>
  </si>
  <si>
    <t>DLLA</t>
  </si>
  <si>
    <t>FDF4X</t>
  </si>
  <si>
    <t>NFLA</t>
  </si>
  <si>
    <t>QRENQ</t>
  </si>
  <si>
    <t>RENOG</t>
  </si>
  <si>
    <t>RNOA</t>
  </si>
  <si>
    <t>RNOK</t>
  </si>
  <si>
    <t>RNOKI</t>
  </si>
  <si>
    <t>RNOKJ</t>
  </si>
  <si>
    <t>RNOKK</t>
  </si>
  <si>
    <t>RNOKN</t>
  </si>
  <si>
    <t>RNOR</t>
  </si>
  <si>
    <t>RNORT</t>
  </si>
  <si>
    <t>RNOUP</t>
  </si>
  <si>
    <t>SCKB1</t>
  </si>
  <si>
    <t>TKFA</t>
  </si>
  <si>
    <t>TVLA</t>
  </si>
  <si>
    <t>C3AEV</t>
  </si>
  <si>
    <t>C7Z55</t>
  </si>
  <si>
    <t>DIC1A</t>
  </si>
  <si>
    <t>DMJWN</t>
  </si>
  <si>
    <t>EWS4F</t>
  </si>
  <si>
    <t>FBS83</t>
  </si>
  <si>
    <t>FJTS4</t>
  </si>
  <si>
    <t>WNMCG</t>
  </si>
  <si>
    <t>ANET8</t>
  </si>
  <si>
    <t>LMET8</t>
  </si>
  <si>
    <t>NITT8</t>
  </si>
  <si>
    <t>NTET8</t>
  </si>
  <si>
    <t>QBMA</t>
  </si>
  <si>
    <t>QEVA</t>
  </si>
  <si>
    <t>RNST8</t>
  </si>
  <si>
    <t>TUFT8</t>
  </si>
  <si>
    <t>XJTA</t>
  </si>
  <si>
    <t>16AT8</t>
  </si>
  <si>
    <t>17AT8</t>
  </si>
  <si>
    <t>29AT8</t>
  </si>
  <si>
    <t>35AT8</t>
  </si>
  <si>
    <t>44AT8</t>
  </si>
  <si>
    <t>49AT8</t>
  </si>
  <si>
    <t>56AT8</t>
  </si>
  <si>
    <t>72AT8</t>
  </si>
  <si>
    <t>86AT8</t>
  </si>
  <si>
    <t>QZEA</t>
  </si>
  <si>
    <t>SXDA</t>
  </si>
  <si>
    <t>TXQA</t>
  </si>
  <si>
    <t>XBAA</t>
  </si>
  <si>
    <t>XBDA</t>
  </si>
  <si>
    <t>XBPA</t>
  </si>
  <si>
    <t>XBXA</t>
  </si>
  <si>
    <t>XBYA</t>
  </si>
  <si>
    <t>XCGA</t>
  </si>
  <si>
    <t>XCKA</t>
  </si>
  <si>
    <t>XCUA</t>
  </si>
  <si>
    <t>XCYA</t>
  </si>
  <si>
    <t>XDNA</t>
  </si>
  <si>
    <t>XDRA</t>
  </si>
  <si>
    <t>XHYA</t>
  </si>
  <si>
    <t>XLTA</t>
  </si>
  <si>
    <t>XMQA</t>
  </si>
  <si>
    <t>XMTA</t>
  </si>
  <si>
    <t>AACAU</t>
  </si>
  <si>
    <t>AACBW</t>
  </si>
  <si>
    <t>AACEP</t>
  </si>
  <si>
    <t>AADCM</t>
  </si>
  <si>
    <t>AAWBZ</t>
  </si>
  <si>
    <t>AAZHZ</t>
  </si>
  <si>
    <t>ABKKR</t>
  </si>
  <si>
    <t>LYHA</t>
  </si>
  <si>
    <t>LYHK</t>
  </si>
  <si>
    <t>QROAQ</t>
  </si>
  <si>
    <t>QSLEQ</t>
  </si>
  <si>
    <t>ROAA</t>
  </si>
  <si>
    <t>ROAAM</t>
  </si>
  <si>
    <t>ROAK</t>
  </si>
  <si>
    <t>ROANG</t>
  </si>
  <si>
    <t>ROAR</t>
  </si>
  <si>
    <t>ROART</t>
  </si>
  <si>
    <t>ROAUP</t>
  </si>
  <si>
    <t>SALMG</t>
  </si>
  <si>
    <t>WALA</t>
  </si>
  <si>
    <t>WALAA</t>
  </si>
  <si>
    <t>WALK</t>
  </si>
  <si>
    <t>AABHH</t>
  </si>
  <si>
    <t>PULAG</t>
  </si>
  <si>
    <t>QPULQ</t>
  </si>
  <si>
    <t>CHPAM</t>
  </si>
  <si>
    <t>CHPUP</t>
  </si>
  <si>
    <t>EF4A9</t>
  </si>
  <si>
    <t>EROCG</t>
  </si>
  <si>
    <t>EZY61</t>
  </si>
  <si>
    <t>KCCA</t>
  </si>
  <si>
    <t>ONHA</t>
  </si>
  <si>
    <t>ONHKO</t>
  </si>
  <si>
    <t>ONHUP</t>
  </si>
  <si>
    <t>QERCQ</t>
  </si>
  <si>
    <t>QROCQ</t>
  </si>
  <si>
    <t>ROCA</t>
  </si>
  <si>
    <t>ROCD</t>
  </si>
  <si>
    <t>ROCHG</t>
  </si>
  <si>
    <t>ROCKI</t>
  </si>
  <si>
    <t>ROCKJ</t>
  </si>
  <si>
    <t>ROCKK</t>
  </si>
  <si>
    <t>ROCKN</t>
  </si>
  <si>
    <t>ROCLA</t>
  </si>
  <si>
    <t>ROCLB</t>
  </si>
  <si>
    <t>ROCLD</t>
  </si>
  <si>
    <t>ROCLY</t>
  </si>
  <si>
    <t>ROCLZ</t>
  </si>
  <si>
    <t>ROCR</t>
  </si>
  <si>
    <t>ROCUP</t>
  </si>
  <si>
    <t>ROCX1</t>
  </si>
  <si>
    <t>E52FX</t>
  </si>
  <si>
    <t>E953J</t>
  </si>
  <si>
    <t>EE4J2</t>
  </si>
  <si>
    <t>EJ1W1</t>
  </si>
  <si>
    <t>EYCPN</t>
  </si>
  <si>
    <t>EYDWP</t>
  </si>
  <si>
    <t>RORT8</t>
  </si>
  <si>
    <t>LACRG</t>
  </si>
  <si>
    <t>LHJA</t>
  </si>
  <si>
    <t>LSEA</t>
  </si>
  <si>
    <t>LSEK</t>
  </si>
  <si>
    <t>MACIG</t>
  </si>
  <si>
    <t>MCWA</t>
  </si>
  <si>
    <t>MKTA</t>
  </si>
  <si>
    <t>MKTK</t>
  </si>
  <si>
    <t>OWAA</t>
  </si>
  <si>
    <t>QLACQ</t>
  </si>
  <si>
    <t>QMSNQ</t>
  </si>
  <si>
    <t>QRCSQ</t>
  </si>
  <si>
    <t>QWAUQ</t>
  </si>
  <si>
    <t>RCSTG</t>
  </si>
  <si>
    <t>RSTA</t>
  </si>
  <si>
    <t>RSTK</t>
  </si>
  <si>
    <t>RSTR</t>
  </si>
  <si>
    <t>RSTUP</t>
  </si>
  <si>
    <t>RWFA</t>
  </si>
  <si>
    <t>WTPPJ</t>
  </si>
  <si>
    <t>SVKWB</t>
  </si>
  <si>
    <t>WAUSG</t>
  </si>
  <si>
    <t>WM7KF</t>
  </si>
  <si>
    <t>WN45F</t>
  </si>
  <si>
    <t>WUUBS</t>
  </si>
  <si>
    <t>WWZ4F</t>
  </si>
  <si>
    <t>A123P</t>
  </si>
  <si>
    <t>A2BUY</t>
  </si>
  <si>
    <t>APFA</t>
  </si>
  <si>
    <t>APFK</t>
  </si>
  <si>
    <t>APFKI</t>
  </si>
  <si>
    <t>APFKK</t>
  </si>
  <si>
    <t>AZBNC</t>
  </si>
  <si>
    <t>AZPF4</t>
  </si>
  <si>
    <t>BJD3M</t>
  </si>
  <si>
    <t>FMYA</t>
  </si>
  <si>
    <t>FMYC2</t>
  </si>
  <si>
    <t>FMYK</t>
  </si>
  <si>
    <t>FMYKI</t>
  </si>
  <si>
    <t>FTMYG</t>
  </si>
  <si>
    <t>IMMA</t>
  </si>
  <si>
    <t>IMMK</t>
  </si>
  <si>
    <t>IMMKI</t>
  </si>
  <si>
    <t>IMMKK</t>
  </si>
  <si>
    <t>PGDA</t>
  </si>
  <si>
    <t>PGDK</t>
  </si>
  <si>
    <t>QFTMQ</t>
  </si>
  <si>
    <t>QNFTQ</t>
  </si>
  <si>
    <t>RSWR</t>
  </si>
  <si>
    <t>RSWRT</t>
  </si>
  <si>
    <t>RSWUP</t>
  </si>
  <si>
    <t>SRQKI</t>
  </si>
  <si>
    <t>A1UBM</t>
  </si>
  <si>
    <t>A1ZZ3</t>
  </si>
  <si>
    <t>A285A</t>
  </si>
  <si>
    <t>A2U4U</t>
  </si>
  <si>
    <t>A2X7A</t>
  </si>
  <si>
    <t>A3SHK</t>
  </si>
  <si>
    <t>A45M9</t>
  </si>
  <si>
    <t>A4BBP</t>
  </si>
  <si>
    <t>A4CNX</t>
  </si>
  <si>
    <t>A4DAB</t>
  </si>
  <si>
    <t>A4I2M</t>
  </si>
  <si>
    <t>A4RMX</t>
  </si>
  <si>
    <t>A4XEJ</t>
  </si>
  <si>
    <t>A4Y53</t>
  </si>
  <si>
    <t>A53CN</t>
  </si>
  <si>
    <t>A584H</t>
  </si>
  <si>
    <t>A67YW</t>
  </si>
  <si>
    <t>A6JNA</t>
  </si>
  <si>
    <t>AW928</t>
  </si>
  <si>
    <t>AWI22</t>
  </si>
  <si>
    <t>AWJ8Y</t>
  </si>
  <si>
    <t>AXPWB</t>
  </si>
  <si>
    <t>AY2E3</t>
  </si>
  <si>
    <t>RTMA</t>
  </si>
  <si>
    <t>RTMB</t>
  </si>
  <si>
    <t>RTMC</t>
  </si>
  <si>
    <t>RTMIP</t>
  </si>
  <si>
    <t>RTMR</t>
  </si>
  <si>
    <t>RTMT8</t>
  </si>
  <si>
    <t>AHBA</t>
  </si>
  <si>
    <t>AJFA</t>
  </si>
  <si>
    <t>DHAA</t>
  </si>
  <si>
    <t>JEDA</t>
  </si>
  <si>
    <t>MAKA</t>
  </si>
  <si>
    <t>RUHA</t>
  </si>
  <si>
    <t>RUHV</t>
  </si>
  <si>
    <t>TUUA</t>
  </si>
  <si>
    <t>DH7T8</t>
  </si>
  <si>
    <t>HASA</t>
  </si>
  <si>
    <t>KMXA</t>
  </si>
  <si>
    <t>RU7T8</t>
  </si>
  <si>
    <t>RUNT8</t>
  </si>
  <si>
    <t>SALT8</t>
  </si>
  <si>
    <t>SALV</t>
  </si>
  <si>
    <t>ESOT8</t>
  </si>
  <si>
    <t>ADXNR</t>
  </si>
  <si>
    <t>CLDA</t>
  </si>
  <si>
    <t>CLDAT</t>
  </si>
  <si>
    <t>CLDBS</t>
  </si>
  <si>
    <t>CLDBT</t>
  </si>
  <si>
    <t>CLDK</t>
  </si>
  <si>
    <t>CLDKC</t>
  </si>
  <si>
    <t>CLDKK</t>
  </si>
  <si>
    <t>CLDKN</t>
  </si>
  <si>
    <t>CLDKO</t>
  </si>
  <si>
    <t>CLDKS</t>
  </si>
  <si>
    <t>CLDRK</t>
  </si>
  <si>
    <t>DRWYU</t>
  </si>
  <si>
    <t>EBA9B</t>
  </si>
  <si>
    <t>IPLA</t>
  </si>
  <si>
    <t>JBKA</t>
  </si>
  <si>
    <t>MKDA</t>
  </si>
  <si>
    <t>MYFA</t>
  </si>
  <si>
    <t>MYFK</t>
  </si>
  <si>
    <t>MYFKK</t>
  </si>
  <si>
    <t>MYFKN</t>
  </si>
  <si>
    <t>MYFRK</t>
  </si>
  <si>
    <t>OCEAG</t>
  </si>
  <si>
    <t>QOCEQ</t>
  </si>
  <si>
    <t>QOTAQ</t>
  </si>
  <si>
    <t>QSDGQ</t>
  </si>
  <si>
    <t>RBLA</t>
  </si>
  <si>
    <t>RBLK</t>
  </si>
  <si>
    <t>SANA</t>
  </si>
  <si>
    <t>SANCS</t>
  </si>
  <si>
    <t>SANDB</t>
  </si>
  <si>
    <t>SANFS</t>
  </si>
  <si>
    <t>SANK</t>
  </si>
  <si>
    <t>SANKI</t>
  </si>
  <si>
    <t>SANKK</t>
  </si>
  <si>
    <t>SANKO</t>
  </si>
  <si>
    <t>SANR</t>
  </si>
  <si>
    <t>SANRT</t>
  </si>
  <si>
    <t>SANUP</t>
  </si>
  <si>
    <t>SDMA</t>
  </si>
  <si>
    <t>SDMBT</t>
  </si>
  <si>
    <t>SDMCT</t>
  </si>
  <si>
    <t>SDMES</t>
  </si>
  <si>
    <t>SDMHS</t>
  </si>
  <si>
    <t>SDMIS</t>
  </si>
  <si>
    <t>SDMK</t>
  </si>
  <si>
    <t>SDMKC</t>
  </si>
  <si>
    <t>SDMKD</t>
  </si>
  <si>
    <t>SDMKE</t>
  </si>
  <si>
    <t>SDMKF</t>
  </si>
  <si>
    <t>SDMKH</t>
  </si>
  <si>
    <t>SDMKI</t>
  </si>
  <si>
    <t>SDMKK</t>
  </si>
  <si>
    <t>SDMKN</t>
  </si>
  <si>
    <t>SDMKO</t>
  </si>
  <si>
    <t>SDMKR</t>
  </si>
  <si>
    <t>SDMKS</t>
  </si>
  <si>
    <t>SDMKX</t>
  </si>
  <si>
    <t>SDMTS</t>
  </si>
  <si>
    <t>TIJTD</t>
  </si>
  <si>
    <t>D48PR</t>
  </si>
  <si>
    <t>D4X26</t>
  </si>
  <si>
    <t>D5SBV</t>
  </si>
  <si>
    <t>D6JB1</t>
  </si>
  <si>
    <t>D73A6</t>
  </si>
  <si>
    <t>D76F2</t>
  </si>
  <si>
    <t>D7ANM</t>
  </si>
  <si>
    <t>D7YM2</t>
  </si>
  <si>
    <t>D8T86</t>
  </si>
  <si>
    <t>D958P</t>
  </si>
  <si>
    <t>EB8K9</t>
  </si>
  <si>
    <t>EEXMT</t>
  </si>
  <si>
    <t>EEZN8</t>
  </si>
  <si>
    <t>OTAYG</t>
  </si>
  <si>
    <t>SDGOG</t>
  </si>
  <si>
    <t>SAPT8</t>
  </si>
  <si>
    <t>HXOT8</t>
  </si>
  <si>
    <t>BBLA</t>
  </si>
  <si>
    <t>BFJKD</t>
  </si>
  <si>
    <t>BFRDI</t>
  </si>
  <si>
    <t>BFUWM</t>
  </si>
  <si>
    <t>BHEJN</t>
  </si>
  <si>
    <t>BHHBH</t>
  </si>
  <si>
    <t>BHHDH</t>
  </si>
  <si>
    <t>BHHJT</t>
  </si>
  <si>
    <t>BHIJE</t>
  </si>
  <si>
    <t>BHJJR</t>
  </si>
  <si>
    <t>BHJMP</t>
  </si>
  <si>
    <t>BHVPY</t>
  </si>
  <si>
    <t>BHXEM</t>
  </si>
  <si>
    <t>BHZUT</t>
  </si>
  <si>
    <t>BHZWD</t>
  </si>
  <si>
    <t>BIABW</t>
  </si>
  <si>
    <t>BIDMB</t>
  </si>
  <si>
    <t>BIRFN</t>
  </si>
  <si>
    <t>BISPP</t>
  </si>
  <si>
    <t>BIWAN</t>
  </si>
  <si>
    <t>BIWYI</t>
  </si>
  <si>
    <t>BJIKY</t>
  </si>
  <si>
    <t>BJTAR</t>
  </si>
  <si>
    <t>BJTCI</t>
  </si>
  <si>
    <t>BKAFW</t>
  </si>
  <si>
    <t>BKHUC</t>
  </si>
  <si>
    <t>BKPZK</t>
  </si>
  <si>
    <t>BNSBA</t>
  </si>
  <si>
    <t>BNSUH</t>
  </si>
  <si>
    <t>BNYAE</t>
  </si>
  <si>
    <t>BPFWA</t>
  </si>
  <si>
    <t>BPFWD</t>
  </si>
  <si>
    <t>BPHFH</t>
  </si>
  <si>
    <t>BPHWE</t>
  </si>
  <si>
    <t>BPHZC</t>
  </si>
  <si>
    <t>BPJKC</t>
  </si>
  <si>
    <t>BPPUB</t>
  </si>
  <si>
    <t>BPVBR</t>
  </si>
  <si>
    <t>BPYZE</t>
  </si>
  <si>
    <t>BREKJ</t>
  </si>
  <si>
    <t>BRHAF</t>
  </si>
  <si>
    <t>CDMA</t>
  </si>
  <si>
    <t>CORPG</t>
  </si>
  <si>
    <t>CRPA</t>
  </si>
  <si>
    <t>CRPK</t>
  </si>
  <si>
    <t>CRPUP</t>
  </si>
  <si>
    <t>DRTA</t>
  </si>
  <si>
    <t>EPMA</t>
  </si>
  <si>
    <t>EVAA</t>
  </si>
  <si>
    <t>EVAK</t>
  </si>
  <si>
    <t>FXUQ</t>
  </si>
  <si>
    <t>HWIM5</t>
  </si>
  <si>
    <t>MDAR</t>
  </si>
  <si>
    <t>NIRA</t>
  </si>
  <si>
    <t>NIRK</t>
  </si>
  <si>
    <t>NIRKI</t>
  </si>
  <si>
    <t>NIRKK</t>
  </si>
  <si>
    <t>QCRPQ</t>
  </si>
  <si>
    <t>QSANQ</t>
  </si>
  <si>
    <t>QWSAQ</t>
  </si>
  <si>
    <t>SANAG</t>
  </si>
  <si>
    <t>SATA</t>
  </si>
  <si>
    <t>SATK</t>
  </si>
  <si>
    <t>SATKA</t>
  </si>
  <si>
    <t>SATKB</t>
  </si>
  <si>
    <t>SATKC</t>
  </si>
  <si>
    <t>SATKD</t>
  </si>
  <si>
    <t>SATKE</t>
  </si>
  <si>
    <t>SATKF</t>
  </si>
  <si>
    <t>SATKH</t>
  </si>
  <si>
    <t>SATKI</t>
  </si>
  <si>
    <t>SATKJ</t>
  </si>
  <si>
    <t>SATKK</t>
  </si>
  <si>
    <t>SATKN</t>
  </si>
  <si>
    <t>SATKO</t>
  </si>
  <si>
    <t>SATKS</t>
  </si>
  <si>
    <t>SATKX</t>
  </si>
  <si>
    <t>SATR</t>
  </si>
  <si>
    <t>SATUP</t>
  </si>
  <si>
    <t>SKFA</t>
  </si>
  <si>
    <t>SVZA</t>
  </si>
  <si>
    <t>SVZK</t>
  </si>
  <si>
    <t>SVZKF</t>
  </si>
  <si>
    <t>SVZKI</t>
  </si>
  <si>
    <t>SVZKJ</t>
  </si>
  <si>
    <t>SVZKK</t>
  </si>
  <si>
    <t>SVZKL</t>
  </si>
  <si>
    <t>SVZKN</t>
  </si>
  <si>
    <t>SVZKO</t>
  </si>
  <si>
    <t>SVZKX</t>
  </si>
  <si>
    <t>USXA</t>
  </si>
  <si>
    <t>UVALG</t>
  </si>
  <si>
    <t>VCTA</t>
  </si>
  <si>
    <t>VCTRG</t>
  </si>
  <si>
    <t>BFVUB</t>
  </si>
  <si>
    <t>BITBV</t>
  </si>
  <si>
    <t>BJHEZ</t>
  </si>
  <si>
    <t>BKNER</t>
  </si>
  <si>
    <t>BNZAH</t>
  </si>
  <si>
    <t>H17YW</t>
  </si>
  <si>
    <t>H25HM</t>
  </si>
  <si>
    <t>H2ABC</t>
  </si>
  <si>
    <t>H2PFB</t>
  </si>
  <si>
    <t>H7CAP</t>
  </si>
  <si>
    <t>HNS5B</t>
  </si>
  <si>
    <t>HPWFW</t>
  </si>
  <si>
    <t>HSUBW</t>
  </si>
  <si>
    <t>HZVYD</t>
  </si>
  <si>
    <t>QVCTQ</t>
  </si>
  <si>
    <t>WSANG</t>
  </si>
  <si>
    <t>AHCEH</t>
  </si>
  <si>
    <t>AHHBX</t>
  </si>
  <si>
    <t>AHHUE</t>
  </si>
  <si>
    <t>AHTMW</t>
  </si>
  <si>
    <t>AIYKU</t>
  </si>
  <si>
    <t>AKJZN</t>
  </si>
  <si>
    <t>AKNWP</t>
  </si>
  <si>
    <t>BNFA</t>
  </si>
  <si>
    <t>FSE8U</t>
  </si>
  <si>
    <t>HHHA</t>
  </si>
  <si>
    <t>PIMA</t>
  </si>
  <si>
    <t>PIMAA</t>
  </si>
  <si>
    <t>PIMLB</t>
  </si>
  <si>
    <t>PIMLD</t>
  </si>
  <si>
    <t>QNSVQ</t>
  </si>
  <si>
    <t>QSTAQ</t>
  </si>
  <si>
    <t>QSVNQ</t>
  </si>
  <si>
    <t>SAVA</t>
  </si>
  <si>
    <t>SAVAD</t>
  </si>
  <si>
    <t>SAVK</t>
  </si>
  <si>
    <t>SAVKI</t>
  </si>
  <si>
    <t>SAVR</t>
  </si>
  <si>
    <t>SAVUP</t>
  </si>
  <si>
    <t>SVNAG</t>
  </si>
  <si>
    <t>AINHX</t>
  </si>
  <si>
    <t>AKPSY</t>
  </si>
  <si>
    <t>AKWKW</t>
  </si>
  <si>
    <t>NSVNG</t>
  </si>
  <si>
    <t>STATG</t>
  </si>
  <si>
    <t>ADAT8</t>
  </si>
  <si>
    <t>ADBA</t>
  </si>
  <si>
    <t>ADFA</t>
  </si>
  <si>
    <t>AFYA</t>
  </si>
  <si>
    <t>AJIA</t>
  </si>
  <si>
    <t>ANKT8</t>
  </si>
  <si>
    <t>AOEA</t>
  </si>
  <si>
    <t>AOET8</t>
  </si>
  <si>
    <t>ASRT8</t>
  </si>
  <si>
    <t>AYTT8</t>
  </si>
  <si>
    <t>BJVA</t>
  </si>
  <si>
    <t>BJVB</t>
  </si>
  <si>
    <t>BTZT8</t>
  </si>
  <si>
    <t>BXNA</t>
  </si>
  <si>
    <t>BZIA</t>
  </si>
  <si>
    <t>CKZA</t>
  </si>
  <si>
    <t>DNZT8</t>
  </si>
  <si>
    <t>ERCA</t>
  </si>
  <si>
    <t>ESBA</t>
  </si>
  <si>
    <t>EZSA</t>
  </si>
  <si>
    <t>GZTT8</t>
  </si>
  <si>
    <t>ISTT8</t>
  </si>
  <si>
    <t>IZMT8</t>
  </si>
  <si>
    <t>KYAT8</t>
  </si>
  <si>
    <t>QINA</t>
  </si>
  <si>
    <t>QINT8</t>
  </si>
  <si>
    <t>SAWT8</t>
  </si>
  <si>
    <t>TUOT8</t>
  </si>
  <si>
    <t>BDMA</t>
  </si>
  <si>
    <t>BGGA</t>
  </si>
  <si>
    <t>BL3T8</t>
  </si>
  <si>
    <t>BL5T8</t>
  </si>
  <si>
    <t>CM7T8</t>
  </si>
  <si>
    <t>DIYA</t>
  </si>
  <si>
    <t>DLMA</t>
  </si>
  <si>
    <t>EDOA</t>
  </si>
  <si>
    <t>ESKA</t>
  </si>
  <si>
    <t>GKDA</t>
  </si>
  <si>
    <t>IS3T8</t>
  </si>
  <si>
    <t>KG3T8</t>
  </si>
  <si>
    <t>KH3T8</t>
  </si>
  <si>
    <t>MERA</t>
  </si>
  <si>
    <t>ONTKS</t>
  </si>
  <si>
    <t>ONTKX</t>
  </si>
  <si>
    <t>PSPKJ</t>
  </si>
  <si>
    <t>RIVA</t>
  </si>
  <si>
    <t>RIVK</t>
  </si>
  <si>
    <t>RIVKI</t>
  </si>
  <si>
    <t>RIVKK</t>
  </si>
  <si>
    <t>SBDR</t>
  </si>
  <si>
    <t>CEVR</t>
  </si>
  <si>
    <t>K177A</t>
  </si>
  <si>
    <t>K6CCW</t>
  </si>
  <si>
    <t>K7Y16</t>
  </si>
  <si>
    <t>K8ENW</t>
  </si>
  <si>
    <t>KPRSY</t>
  </si>
  <si>
    <t>KXDCU</t>
  </si>
  <si>
    <t>KXDE7</t>
  </si>
  <si>
    <t>MGCA</t>
  </si>
  <si>
    <t>MGCK</t>
  </si>
  <si>
    <t>MGCKA</t>
  </si>
  <si>
    <t>MGCKK</t>
  </si>
  <si>
    <t>N95CF</t>
  </si>
  <si>
    <t>QSOBQ</t>
  </si>
  <si>
    <t>SBNA</t>
  </si>
  <si>
    <t>SBNAM</t>
  </si>
  <si>
    <t>SBNB1</t>
  </si>
  <si>
    <t>SBNBA</t>
  </si>
  <si>
    <t>SBNBI</t>
  </si>
  <si>
    <t>SBNC</t>
  </si>
  <si>
    <t>SBNK</t>
  </si>
  <si>
    <t>SBNKI</t>
  </si>
  <si>
    <t>SBNKK</t>
  </si>
  <si>
    <t>SBNKL</t>
  </si>
  <si>
    <t>SBNKN</t>
  </si>
  <si>
    <t>SBNR</t>
  </si>
  <si>
    <t>SBNUP</t>
  </si>
  <si>
    <t>SOBDG</t>
  </si>
  <si>
    <t>WWSA</t>
  </si>
  <si>
    <t>K1FHH</t>
  </si>
  <si>
    <t>K57BD</t>
  </si>
  <si>
    <t>K6P9U</t>
  </si>
  <si>
    <t>K75KU</t>
  </si>
  <si>
    <t>K792Y</t>
  </si>
  <si>
    <t>K7CE2</t>
  </si>
  <si>
    <t>K8CE8</t>
  </si>
  <si>
    <t>K9SKT</t>
  </si>
  <si>
    <t>K9XAW</t>
  </si>
  <si>
    <t>KHZHR</t>
  </si>
  <si>
    <t>KS15Y</t>
  </si>
  <si>
    <t>KSN15</t>
  </si>
  <si>
    <t>KT3DJ</t>
  </si>
  <si>
    <t>KWU4D</t>
  </si>
  <si>
    <t>KY372</t>
  </si>
  <si>
    <t>KYCZV</t>
  </si>
  <si>
    <t>MBCAS</t>
  </si>
  <si>
    <t>N8V2I</t>
  </si>
  <si>
    <t>ANFA</t>
  </si>
  <si>
    <t>ANFT8</t>
  </si>
  <si>
    <t>ARIA</t>
  </si>
  <si>
    <t>ARIT8</t>
  </si>
  <si>
    <t>CCPA</t>
  </si>
  <si>
    <t>CCPT8</t>
  </si>
  <si>
    <t>CJCA</t>
  </si>
  <si>
    <t>CJCT8</t>
  </si>
  <si>
    <t>CPOA</t>
  </si>
  <si>
    <t>CPOT8</t>
  </si>
  <si>
    <t>GXQA</t>
  </si>
  <si>
    <t>GXQT8</t>
  </si>
  <si>
    <t>IQQA</t>
  </si>
  <si>
    <t>IQQT8</t>
  </si>
  <si>
    <t>LSCA</t>
  </si>
  <si>
    <t>LSCT8</t>
  </si>
  <si>
    <t>LSQA</t>
  </si>
  <si>
    <t>LSQT8</t>
  </si>
  <si>
    <t>OVLA</t>
  </si>
  <si>
    <t>OVLT8</t>
  </si>
  <si>
    <t>PMCA</t>
  </si>
  <si>
    <t>PMCT8</t>
  </si>
  <si>
    <t>QRCT8</t>
  </si>
  <si>
    <t>SCLA</t>
  </si>
  <si>
    <t>SCLB</t>
  </si>
  <si>
    <t>SCLC</t>
  </si>
  <si>
    <t>SCLD</t>
  </si>
  <si>
    <t>SCLE</t>
  </si>
  <si>
    <t>SCLI</t>
  </si>
  <si>
    <t>SCLPC</t>
  </si>
  <si>
    <t>SCLR</t>
  </si>
  <si>
    <t>SCLT8</t>
  </si>
  <si>
    <t>SCLV</t>
  </si>
  <si>
    <t>ULCA</t>
  </si>
  <si>
    <t>VAPA</t>
  </si>
  <si>
    <t>VAPT8</t>
  </si>
  <si>
    <t>ZOSA</t>
  </si>
  <si>
    <t>ZOST8</t>
  </si>
  <si>
    <t>PUQT8</t>
  </si>
  <si>
    <t>TLXT8</t>
  </si>
  <si>
    <t>VLRA</t>
  </si>
  <si>
    <t>YAIT8</t>
  </si>
  <si>
    <t>ZALT8</t>
  </si>
  <si>
    <t>ZCOT8</t>
  </si>
  <si>
    <t>ZCQT8</t>
  </si>
  <si>
    <t>ZLRT8</t>
  </si>
  <si>
    <t>BFRA</t>
  </si>
  <si>
    <t>BFRB</t>
  </si>
  <si>
    <t>BRYA</t>
  </si>
  <si>
    <t>BRYB</t>
  </si>
  <si>
    <t>EVANG</t>
  </si>
  <si>
    <t>EVVA</t>
  </si>
  <si>
    <t>EVVK</t>
  </si>
  <si>
    <t>EVVKI</t>
  </si>
  <si>
    <t>EVVUP</t>
  </si>
  <si>
    <t>FTKK</t>
  </si>
  <si>
    <t>FTKKK</t>
  </si>
  <si>
    <t>JYYA7</t>
  </si>
  <si>
    <t>JZV26</t>
  </si>
  <si>
    <t>KBZDK</t>
  </si>
  <si>
    <t>KCMUY</t>
  </si>
  <si>
    <t>KF2SY</t>
  </si>
  <si>
    <t>LEXA</t>
  </si>
  <si>
    <t>LEXAJ</t>
  </si>
  <si>
    <t>LEXAM</t>
  </si>
  <si>
    <t>LEXK</t>
  </si>
  <si>
    <t>LEXKI</t>
  </si>
  <si>
    <t>LEXKK</t>
  </si>
  <si>
    <t>LEXKN</t>
  </si>
  <si>
    <t>LEXLA</t>
  </si>
  <si>
    <t>LEXLB</t>
  </si>
  <si>
    <t>LEXLD</t>
  </si>
  <si>
    <t>LEXLE</t>
  </si>
  <si>
    <t>LEXLJ</t>
  </si>
  <si>
    <t>LEXLN</t>
  </si>
  <si>
    <t>LEXLU</t>
  </si>
  <si>
    <t>LEXNG</t>
  </si>
  <si>
    <t>LEXOB</t>
  </si>
  <si>
    <t>LEXUP</t>
  </si>
  <si>
    <t>LOUA</t>
  </si>
  <si>
    <t>LOUG1</t>
  </si>
  <si>
    <t>LOUIG</t>
  </si>
  <si>
    <t>LOUK</t>
  </si>
  <si>
    <t>LOULA</t>
  </si>
  <si>
    <t>OWBA</t>
  </si>
  <si>
    <t>OWBAH</t>
  </si>
  <si>
    <t>PGTA</t>
  </si>
  <si>
    <t>QELOQ</t>
  </si>
  <si>
    <t>QEVAQ</t>
  </si>
  <si>
    <t>QLEXQ</t>
  </si>
  <si>
    <t>QLOUQ</t>
  </si>
  <si>
    <t>SDFA</t>
  </si>
  <si>
    <t>SDFAM</t>
  </si>
  <si>
    <t>SDFK</t>
  </si>
  <si>
    <t>SDFKI</t>
  </si>
  <si>
    <t>SDFKK</t>
  </si>
  <si>
    <t>SDFKN</t>
  </si>
  <si>
    <t>SDFKO</t>
  </si>
  <si>
    <t>SDFLD</t>
  </si>
  <si>
    <t>SDFR</t>
  </si>
  <si>
    <t>SDFUP</t>
  </si>
  <si>
    <t>ELOUG</t>
  </si>
  <si>
    <t>J1PUC</t>
  </si>
  <si>
    <t>J299M</t>
  </si>
  <si>
    <t>J2J44</t>
  </si>
  <si>
    <t>J3EU3</t>
  </si>
  <si>
    <t>J5364</t>
  </si>
  <si>
    <t>J8WDK</t>
  </si>
  <si>
    <t>JWA3B</t>
  </si>
  <si>
    <t>JYMJA</t>
  </si>
  <si>
    <t>KA798</t>
  </si>
  <si>
    <t>KABPX</t>
  </si>
  <si>
    <t>KATKY</t>
  </si>
  <si>
    <t>KBKP4</t>
  </si>
  <si>
    <t>KC82B</t>
  </si>
  <si>
    <t>KE23K</t>
  </si>
  <si>
    <t>KEX43</t>
  </si>
  <si>
    <t>U1SZA</t>
  </si>
  <si>
    <t>U3DUU</t>
  </si>
  <si>
    <t>U3U3D</t>
  </si>
  <si>
    <t>U4456</t>
  </si>
  <si>
    <t>U5AAY</t>
  </si>
  <si>
    <t>UXYZ1</t>
  </si>
  <si>
    <t>UZW8X</t>
  </si>
  <si>
    <t>SDQT8</t>
  </si>
  <si>
    <t>SDQV</t>
  </si>
  <si>
    <t>DOZT8</t>
  </si>
  <si>
    <t>AFNHY</t>
  </si>
  <si>
    <t>AFNJH</t>
  </si>
  <si>
    <t>BBEA</t>
  </si>
  <si>
    <t>BFIA</t>
  </si>
  <si>
    <t>BFIK</t>
  </si>
  <si>
    <t>BFIKB</t>
  </si>
  <si>
    <t>BFIKC</t>
  </si>
  <si>
    <t>BFIKD</t>
  </si>
  <si>
    <t>BFIKE</t>
  </si>
  <si>
    <t>BFIKF</t>
  </si>
  <si>
    <t>BFIKI</t>
  </si>
  <si>
    <t>BFIKJ</t>
  </si>
  <si>
    <t>BFIKK</t>
  </si>
  <si>
    <t>BFIKN</t>
  </si>
  <si>
    <t>BFIKO</t>
  </si>
  <si>
    <t>BFIKR</t>
  </si>
  <si>
    <t>BFIKS</t>
  </si>
  <si>
    <t>BFIKX</t>
  </si>
  <si>
    <t>BFIOA</t>
  </si>
  <si>
    <t>BFIRK</t>
  </si>
  <si>
    <t>BLIA</t>
  </si>
  <si>
    <t>BLIK</t>
  </si>
  <si>
    <t>BVUA</t>
  </si>
  <si>
    <t>BVUK</t>
  </si>
  <si>
    <t>BVUKC</t>
  </si>
  <si>
    <t>BVUKI</t>
  </si>
  <si>
    <t>BVUKK</t>
  </si>
  <si>
    <t>BVUKS</t>
  </si>
  <si>
    <t>CLMA</t>
  </si>
  <si>
    <t>CLMOB</t>
  </si>
  <si>
    <t>CMIWJ</t>
  </si>
  <si>
    <t>CMMCP</t>
  </si>
  <si>
    <t>CMMUD</t>
  </si>
  <si>
    <t>ESDA</t>
  </si>
  <si>
    <t>FRDA</t>
  </si>
  <si>
    <t>HQMA</t>
  </si>
  <si>
    <t>K176K</t>
  </si>
  <si>
    <t>K4PAH</t>
  </si>
  <si>
    <t>K4PH3</t>
  </si>
  <si>
    <t>K6CJ8</t>
  </si>
  <si>
    <t>KNK67</t>
  </si>
  <si>
    <t>KRBMX</t>
  </si>
  <si>
    <t>KUZY7</t>
  </si>
  <si>
    <t>KWJHC</t>
  </si>
  <si>
    <t>LKEA</t>
  </si>
  <si>
    <t>LKEKC</t>
  </si>
  <si>
    <t>LKEKI</t>
  </si>
  <si>
    <t>LKEKK</t>
  </si>
  <si>
    <t>LKEKN</t>
  </si>
  <si>
    <t>LKEKO</t>
  </si>
  <si>
    <t>MA8N9</t>
  </si>
  <si>
    <t>MANB7</t>
  </si>
  <si>
    <t>MAUA7</t>
  </si>
  <si>
    <t>NSEAG</t>
  </si>
  <si>
    <t>ODWA</t>
  </si>
  <si>
    <t>ODWK</t>
  </si>
  <si>
    <t>ODWOA</t>
  </si>
  <si>
    <t>OLMA</t>
  </si>
  <si>
    <t>OLMAB</t>
  </si>
  <si>
    <t>OLMK</t>
  </si>
  <si>
    <t>OLMKK</t>
  </si>
  <si>
    <t>OLMKL</t>
  </si>
  <si>
    <t>OLMOA</t>
  </si>
  <si>
    <t>OLMOB</t>
  </si>
  <si>
    <t>OTSA</t>
  </si>
  <si>
    <t>OTSKK</t>
  </si>
  <si>
    <t>OTSKO</t>
  </si>
  <si>
    <t>PAEA</t>
  </si>
  <si>
    <t>PAEK</t>
  </si>
  <si>
    <t>PAEKC</t>
  </si>
  <si>
    <t>PAEKI</t>
  </si>
  <si>
    <t>PAEKK</t>
  </si>
  <si>
    <t>PAEKO</t>
  </si>
  <si>
    <t>PAEKS</t>
  </si>
  <si>
    <t>PAEOA</t>
  </si>
  <si>
    <t>PAEOD</t>
  </si>
  <si>
    <t>PAEOF</t>
  </si>
  <si>
    <t>PWTA</t>
  </si>
  <si>
    <t>PWTAA</t>
  </si>
  <si>
    <t>PWTK</t>
  </si>
  <si>
    <t>PWTKK</t>
  </si>
  <si>
    <t>PWTOB</t>
  </si>
  <si>
    <t>PWTOD</t>
  </si>
  <si>
    <t>QEVRQ</t>
  </si>
  <si>
    <t>QNSEQ</t>
  </si>
  <si>
    <t>QOLYQ</t>
  </si>
  <si>
    <t>QPTAQ</t>
  </si>
  <si>
    <t>QSEAQ</t>
  </si>
  <si>
    <t>QTACQ</t>
  </si>
  <si>
    <t>SANJG</t>
  </si>
  <si>
    <t>SEAA</t>
  </si>
  <si>
    <t>SEAK</t>
  </si>
  <si>
    <t>SEAKI</t>
  </si>
  <si>
    <t>SEAKS</t>
  </si>
  <si>
    <t>SEAOB</t>
  </si>
  <si>
    <t>SEAR</t>
  </si>
  <si>
    <t>SEART</t>
  </si>
  <si>
    <t>SEATG</t>
  </si>
  <si>
    <t>SEAUP</t>
  </si>
  <si>
    <t>TCMA</t>
  </si>
  <si>
    <t>TCMAB</t>
  </si>
  <si>
    <t>TCMAC</t>
  </si>
  <si>
    <t>TCMAE</t>
  </si>
  <si>
    <t>TCMKA</t>
  </si>
  <si>
    <t>TCMKC</t>
  </si>
  <si>
    <t>TCMKI</t>
  </si>
  <si>
    <t>TCMKK</t>
  </si>
  <si>
    <t>TCMKN</t>
  </si>
  <si>
    <t>TCMKO</t>
  </si>
  <si>
    <t>TCMKS</t>
  </si>
  <si>
    <t>TCMOF</t>
  </si>
  <si>
    <t>TCMOH</t>
  </si>
  <si>
    <t>UQEA</t>
  </si>
  <si>
    <t>CMNYJ</t>
  </si>
  <si>
    <t>CMPCF</t>
  </si>
  <si>
    <t>EVRTG</t>
  </si>
  <si>
    <t>ISSC1</t>
  </si>
  <si>
    <t>K2ICW</t>
  </si>
  <si>
    <t>K2P5K</t>
  </si>
  <si>
    <t>K2TJK</t>
  </si>
  <si>
    <t>K2W89</t>
  </si>
  <si>
    <t>K3R7Z</t>
  </si>
  <si>
    <t>K41ES</t>
  </si>
  <si>
    <t>K4I3M</t>
  </si>
  <si>
    <t>K4YC2</t>
  </si>
  <si>
    <t>K5M9M</t>
  </si>
  <si>
    <t>K5TJ4</t>
  </si>
  <si>
    <t>K61BJ</t>
  </si>
  <si>
    <t>K66WI</t>
  </si>
  <si>
    <t>K8F53</t>
  </si>
  <si>
    <t>KJ378</t>
  </si>
  <si>
    <t>KJ4DJ</t>
  </si>
  <si>
    <t>KJ75W</t>
  </si>
  <si>
    <t>KKBHH</t>
  </si>
  <si>
    <t>KKPWU</t>
  </si>
  <si>
    <t>KMU4K</t>
  </si>
  <si>
    <t>KNMW3</t>
  </si>
  <si>
    <t>KNYEE</t>
  </si>
  <si>
    <t>KPNMB</t>
  </si>
  <si>
    <t>KPTZ1</t>
  </si>
  <si>
    <t>KPXEP</t>
  </si>
  <si>
    <t>KR82Y</t>
  </si>
  <si>
    <t>KRIUH</t>
  </si>
  <si>
    <t>KRSAI</t>
  </si>
  <si>
    <t>KS9SN</t>
  </si>
  <si>
    <t>KTKKJ</t>
  </si>
  <si>
    <t>KURY5</t>
  </si>
  <si>
    <t>KV4W5</t>
  </si>
  <si>
    <t>KV5K5</t>
  </si>
  <si>
    <t>KW2NU</t>
  </si>
  <si>
    <t>KWM3Z</t>
  </si>
  <si>
    <t>KWRB3</t>
  </si>
  <si>
    <t>KXM63</t>
  </si>
  <si>
    <t>KXV34</t>
  </si>
  <si>
    <t>KZJ1V</t>
  </si>
  <si>
    <t>MA2FY</t>
  </si>
  <si>
    <t>MBR32</t>
  </si>
  <si>
    <t>MBVPB</t>
  </si>
  <si>
    <t>OLYMG</t>
  </si>
  <si>
    <t>PTANG</t>
  </si>
  <si>
    <t>PTWKK</t>
  </si>
  <si>
    <t>PWDOE</t>
  </si>
  <si>
    <t>TACOG</t>
  </si>
  <si>
    <t>SELV</t>
  </si>
  <si>
    <t>SEZT8</t>
  </si>
  <si>
    <t>APCA</t>
  </si>
  <si>
    <t>APCCE</t>
  </si>
  <si>
    <t>APCK</t>
  </si>
  <si>
    <t>APCKK</t>
  </si>
  <si>
    <t>APCKN</t>
  </si>
  <si>
    <t>APCKS</t>
  </si>
  <si>
    <t>BWCA</t>
  </si>
  <si>
    <t>BWCK</t>
  </si>
  <si>
    <t>BWCKK</t>
  </si>
  <si>
    <t>BWCKO</t>
  </si>
  <si>
    <t>H5IFZ</t>
  </si>
  <si>
    <t>HAI26</t>
  </si>
  <si>
    <t>HAT52</t>
  </si>
  <si>
    <t>HGTA</t>
  </si>
  <si>
    <t>HGTK</t>
  </si>
  <si>
    <t>HJMFV</t>
  </si>
  <si>
    <t>HMTCU</t>
  </si>
  <si>
    <t>HP6MZ</t>
  </si>
  <si>
    <t>HVRDA</t>
  </si>
  <si>
    <t>ITI6F</t>
  </si>
  <si>
    <t>IVTA</t>
  </si>
  <si>
    <t>JCCA</t>
  </si>
  <si>
    <t>JCCK</t>
  </si>
  <si>
    <t>JCCKK</t>
  </si>
  <si>
    <t>JCCKN</t>
  </si>
  <si>
    <t>JCCKX</t>
  </si>
  <si>
    <t>JMCA</t>
  </si>
  <si>
    <t>NDBA</t>
  </si>
  <si>
    <t>NDBK</t>
  </si>
  <si>
    <t>PAOA</t>
  </si>
  <si>
    <t>PAOK</t>
  </si>
  <si>
    <t>PAOKE</t>
  </si>
  <si>
    <t>PAOKI</t>
  </si>
  <si>
    <t>PAOKK</t>
  </si>
  <si>
    <t>PAOKN</t>
  </si>
  <si>
    <t>PAZ2U</t>
  </si>
  <si>
    <t>PB9BK</t>
  </si>
  <si>
    <t>PBB86</t>
  </si>
  <si>
    <t>PBBBP</t>
  </si>
  <si>
    <t>PDRU6</t>
  </si>
  <si>
    <t>PHDBI</t>
  </si>
  <si>
    <t>QSFRQ</t>
  </si>
  <si>
    <t>SFOA</t>
  </si>
  <si>
    <t>SFOAM</t>
  </si>
  <si>
    <t>SFODB</t>
  </si>
  <si>
    <t>SFOK</t>
  </si>
  <si>
    <t>SFOKD</t>
  </si>
  <si>
    <t>SFOKE</t>
  </si>
  <si>
    <t>SFOKF</t>
  </si>
  <si>
    <t>SFOKI</t>
  </si>
  <si>
    <t>SFOKK</t>
  </si>
  <si>
    <t>SFOKL</t>
  </si>
  <si>
    <t>SFOKN</t>
  </si>
  <si>
    <t>SFOKO</t>
  </si>
  <si>
    <t>SFOKS</t>
  </si>
  <si>
    <t>SFOR</t>
  </si>
  <si>
    <t>SFORT</t>
  </si>
  <si>
    <t>SFOT8</t>
  </si>
  <si>
    <t>SFOUP</t>
  </si>
  <si>
    <t>SFRNG</t>
  </si>
  <si>
    <t>SQLA</t>
  </si>
  <si>
    <t>SQLK</t>
  </si>
  <si>
    <t>SQLKK</t>
  </si>
  <si>
    <t>SQLKN</t>
  </si>
  <si>
    <t>SQLKO</t>
  </si>
  <si>
    <t>CYYA</t>
  </si>
  <si>
    <t>F27PE</t>
  </si>
  <si>
    <t>F3M47</t>
  </si>
  <si>
    <t>F9FNM</t>
  </si>
  <si>
    <t>FY7PW</t>
  </si>
  <si>
    <t>FYYU1</t>
  </si>
  <si>
    <t>FZ61Z</t>
  </si>
  <si>
    <t>H4CS1</t>
  </si>
  <si>
    <t>H9TYI</t>
  </si>
  <si>
    <t>HEHA1</t>
  </si>
  <si>
    <t>HJEH7</t>
  </si>
  <si>
    <t>HSPKB</t>
  </si>
  <si>
    <t>HXUBV</t>
  </si>
  <si>
    <t>IFJ51</t>
  </si>
  <si>
    <t>IFNCM</t>
  </si>
  <si>
    <t>IIK19</t>
  </si>
  <si>
    <t>ISY7K</t>
  </si>
  <si>
    <t>NTZA</t>
  </si>
  <si>
    <t>PF77N</t>
  </si>
  <si>
    <t>PFTUD</t>
  </si>
  <si>
    <t>PH3Y8</t>
  </si>
  <si>
    <t>PJPFB</t>
  </si>
  <si>
    <t>PM2HJ</t>
  </si>
  <si>
    <t>SFSI</t>
  </si>
  <si>
    <t>BJSJN</t>
  </si>
  <si>
    <t>BKMMC</t>
  </si>
  <si>
    <t>HDJA</t>
  </si>
  <si>
    <t>JLNA</t>
  </si>
  <si>
    <t>KNTA</t>
  </si>
  <si>
    <t>QJOPQ</t>
  </si>
  <si>
    <t>QSPMQ</t>
  </si>
  <si>
    <t>SGFA</t>
  </si>
  <si>
    <t>SGFAM</t>
  </si>
  <si>
    <t>SGFK</t>
  </si>
  <si>
    <t>SGFKI</t>
  </si>
  <si>
    <t>SGFKK</t>
  </si>
  <si>
    <t>SGFR</t>
  </si>
  <si>
    <t>SGFUP</t>
  </si>
  <si>
    <t>TRXA</t>
  </si>
  <si>
    <t>XATNJ</t>
  </si>
  <si>
    <t>JOPLG</t>
  </si>
  <si>
    <t>SPMOG</t>
  </si>
  <si>
    <t>W1M5P</t>
  </si>
  <si>
    <t>W283A</t>
  </si>
  <si>
    <t>W2HDY</t>
  </si>
  <si>
    <t>W3E3H</t>
  </si>
  <si>
    <t>W3Y7E</t>
  </si>
  <si>
    <t>W4NUA</t>
  </si>
  <si>
    <t>W4XD1</t>
  </si>
  <si>
    <t>W5X6K</t>
  </si>
  <si>
    <t>W61EJ</t>
  </si>
  <si>
    <t>WZ2S4</t>
  </si>
  <si>
    <t>XC3CX</t>
  </si>
  <si>
    <t>DADA</t>
  </si>
  <si>
    <t>DADT8</t>
  </si>
  <si>
    <t>DLIA</t>
  </si>
  <si>
    <t>SGNA</t>
  </si>
  <si>
    <t>SGNCL</t>
  </si>
  <si>
    <t>SGNI</t>
  </si>
  <si>
    <t>SGNIP</t>
  </si>
  <si>
    <t>SGNRT</t>
  </si>
  <si>
    <t>SGNT7</t>
  </si>
  <si>
    <t>SGNT8</t>
  </si>
  <si>
    <t>SGNV</t>
  </si>
  <si>
    <t>SGNX</t>
  </si>
  <si>
    <t>VTGA</t>
  </si>
  <si>
    <t>VTGIP</t>
  </si>
  <si>
    <t>ALLAG</t>
  </si>
  <si>
    <t>BUPMK</t>
  </si>
  <si>
    <t>BUSJP</t>
  </si>
  <si>
    <t>BVVZH</t>
  </si>
  <si>
    <t>BWWJY</t>
  </si>
  <si>
    <t>BXTWC</t>
  </si>
  <si>
    <t>BYUKS</t>
  </si>
  <si>
    <t>BYUZN</t>
  </si>
  <si>
    <t>ELDA</t>
  </si>
  <si>
    <t>ELDOG</t>
  </si>
  <si>
    <t>ESFA</t>
  </si>
  <si>
    <t>ESFK</t>
  </si>
  <si>
    <t>GGGA</t>
  </si>
  <si>
    <t>GGGK</t>
  </si>
  <si>
    <t>JKDY6</t>
  </si>
  <si>
    <t>JPDYA</t>
  </si>
  <si>
    <t>JRJ57</t>
  </si>
  <si>
    <t>LFKA</t>
  </si>
  <si>
    <t>LUFKG</t>
  </si>
  <si>
    <t>MLUA</t>
  </si>
  <si>
    <t>MLUK</t>
  </si>
  <si>
    <t>MONRG</t>
  </si>
  <si>
    <t>QALEQ</t>
  </si>
  <si>
    <t>QLUFQ</t>
  </si>
  <si>
    <t>QMONQ</t>
  </si>
  <si>
    <t>QSHPQ</t>
  </si>
  <si>
    <t>QTXAQ</t>
  </si>
  <si>
    <t>SHPTG</t>
  </si>
  <si>
    <t>SHVA</t>
  </si>
  <si>
    <t>SHVAM</t>
  </si>
  <si>
    <t>SHVK</t>
  </si>
  <si>
    <t>SHVKI</t>
  </si>
  <si>
    <t>SHVR</t>
  </si>
  <si>
    <t>SHVRT</t>
  </si>
  <si>
    <t>SHVUP</t>
  </si>
  <si>
    <t>TXKA</t>
  </si>
  <si>
    <t>TXKBB</t>
  </si>
  <si>
    <t>TYRA</t>
  </si>
  <si>
    <t>TYRBE</t>
  </si>
  <si>
    <t>TYRK</t>
  </si>
  <si>
    <t>TYRKI</t>
  </si>
  <si>
    <t>TYRKK</t>
  </si>
  <si>
    <t>TYRKN</t>
  </si>
  <si>
    <t>UCEA</t>
  </si>
  <si>
    <t>BWVUX</t>
  </si>
  <si>
    <t>BYSNB</t>
  </si>
  <si>
    <t>JCPY9</t>
  </si>
  <si>
    <t>JF435</t>
  </si>
  <si>
    <t>JH6C5</t>
  </si>
  <si>
    <t>JHAWB</t>
  </si>
  <si>
    <t>JTBKR</t>
  </si>
  <si>
    <t>JU9N3</t>
  </si>
  <si>
    <t>JUBMC</t>
  </si>
  <si>
    <t>JXIH1</t>
  </si>
  <si>
    <t>TXARG</t>
  </si>
  <si>
    <t>TYLRG</t>
  </si>
  <si>
    <t>BTHRT</t>
  </si>
  <si>
    <t>BWNA</t>
  </si>
  <si>
    <t>BWNV</t>
  </si>
  <si>
    <t>DACI</t>
  </si>
  <si>
    <t>DILA</t>
  </si>
  <si>
    <t>FIMG</t>
  </si>
  <si>
    <t>LHEI</t>
  </si>
  <si>
    <t>POMA</t>
  </si>
  <si>
    <t>QPGA</t>
  </si>
  <si>
    <t>RGNA</t>
  </si>
  <si>
    <t>SINA</t>
  </si>
  <si>
    <t>SINBK</t>
  </si>
  <si>
    <t>SINCT</t>
  </si>
  <si>
    <t>SINI</t>
  </si>
  <si>
    <t>SINIP</t>
  </si>
  <si>
    <t>SINR</t>
  </si>
  <si>
    <t>SINRT</t>
  </si>
  <si>
    <t>SINT8</t>
  </si>
  <si>
    <t>SINV</t>
  </si>
  <si>
    <t>TGAA</t>
  </si>
  <si>
    <t>XSPA</t>
  </si>
  <si>
    <t>MCRA</t>
  </si>
  <si>
    <t>SQ1T8</t>
  </si>
  <si>
    <t>ACVA</t>
  </si>
  <si>
    <t>COAA</t>
  </si>
  <si>
    <t>COAK</t>
  </si>
  <si>
    <t>COAKI</t>
  </si>
  <si>
    <t>COAKK</t>
  </si>
  <si>
    <t>COAKN</t>
  </si>
  <si>
    <t>COAKO</t>
  </si>
  <si>
    <t>COALA</t>
  </si>
  <si>
    <t>HWDK</t>
  </si>
  <si>
    <t>HWDKK</t>
  </si>
  <si>
    <t>HWDKN</t>
  </si>
  <si>
    <t>HWDKO</t>
  </si>
  <si>
    <t>IUISA</t>
  </si>
  <si>
    <t>J8I3W</t>
  </si>
  <si>
    <t>JFH52</t>
  </si>
  <si>
    <t>JH764</t>
  </si>
  <si>
    <t>JSDM5</t>
  </si>
  <si>
    <t>JYYUE</t>
  </si>
  <si>
    <t>KF7UA</t>
  </si>
  <si>
    <t>KIV7F</t>
  </si>
  <si>
    <t>MRYA</t>
  </si>
  <si>
    <t>MRYK</t>
  </si>
  <si>
    <t>MRYKI</t>
  </si>
  <si>
    <t>MRYKK</t>
  </si>
  <si>
    <t>MRYLB</t>
  </si>
  <si>
    <t>NUQA</t>
  </si>
  <si>
    <t>NUQK</t>
  </si>
  <si>
    <t>RBKA</t>
  </si>
  <si>
    <t>RBKK</t>
  </si>
  <si>
    <t>RBKKK</t>
  </si>
  <si>
    <t>RHVA</t>
  </si>
  <si>
    <t>RHVK</t>
  </si>
  <si>
    <t>RHVKF</t>
  </si>
  <si>
    <t>RHVKI</t>
  </si>
  <si>
    <t>RHVKK</t>
  </si>
  <si>
    <t>RHVKN</t>
  </si>
  <si>
    <t>RHVKO</t>
  </si>
  <si>
    <t>SJCA</t>
  </si>
  <si>
    <t>SJCAM</t>
  </si>
  <si>
    <t>SJCK</t>
  </si>
  <si>
    <t>SJCKI</t>
  </si>
  <si>
    <t>SJCKK</t>
  </si>
  <si>
    <t>SJCKN</t>
  </si>
  <si>
    <t>SJCKO</t>
  </si>
  <si>
    <t>SJCKS</t>
  </si>
  <si>
    <t>SJCR</t>
  </si>
  <si>
    <t>SJCRK</t>
  </si>
  <si>
    <t>SJCRT</t>
  </si>
  <si>
    <t>SJCUP</t>
  </si>
  <si>
    <t>SJOSG</t>
  </si>
  <si>
    <t>SLING</t>
  </si>
  <si>
    <t>SRUA</t>
  </si>
  <si>
    <t>SRUK</t>
  </si>
  <si>
    <t>SRUKK</t>
  </si>
  <si>
    <t>ZSMA</t>
  </si>
  <si>
    <t>ZSMKO</t>
  </si>
  <si>
    <t>I3S7M</t>
  </si>
  <si>
    <t>I4Z2J</t>
  </si>
  <si>
    <t>I5X3W</t>
  </si>
  <si>
    <t>IV91W</t>
  </si>
  <si>
    <t>IWFYK</t>
  </si>
  <si>
    <t>J4N8S</t>
  </si>
  <si>
    <t>J9CKZ</t>
  </si>
  <si>
    <t>JF1HM</t>
  </si>
  <si>
    <t>JJEE6</t>
  </si>
  <si>
    <t>JRF1D</t>
  </si>
  <si>
    <t>JXP76</t>
  </si>
  <si>
    <t>JYEYB</t>
  </si>
  <si>
    <t>JYZ3U</t>
  </si>
  <si>
    <t>JZKUZ</t>
  </si>
  <si>
    <t>K1Z9P</t>
  </si>
  <si>
    <t>K8DCP</t>
  </si>
  <si>
    <t>KE674</t>
  </si>
  <si>
    <t>KEPEB</t>
  </si>
  <si>
    <t>KTV9Y</t>
  </si>
  <si>
    <t>PF89J</t>
  </si>
  <si>
    <t>PMHWZ</t>
  </si>
  <si>
    <t>QSJOQ</t>
  </si>
  <si>
    <t>SNSA</t>
  </si>
  <si>
    <t>BNXA</t>
  </si>
  <si>
    <t>BNXB</t>
  </si>
  <si>
    <t>SJJT8</t>
  </si>
  <si>
    <t>OMOA</t>
  </si>
  <si>
    <t>TZLA</t>
  </si>
  <si>
    <t>OTRA</t>
  </si>
  <si>
    <t>SJOA</t>
  </si>
  <si>
    <t>SJOB</t>
  </si>
  <si>
    <t>SJOC</t>
  </si>
  <si>
    <t>SJOFR</t>
  </si>
  <si>
    <t>SJOI</t>
  </si>
  <si>
    <t>SJOPC</t>
  </si>
  <si>
    <t>SJORT</t>
  </si>
  <si>
    <t>SJOT8</t>
  </si>
  <si>
    <t>SJOV</t>
  </si>
  <si>
    <t>CROT8</t>
  </si>
  <si>
    <t>ANUA</t>
  </si>
  <si>
    <t>ANUT8</t>
  </si>
  <si>
    <t>AXAA</t>
  </si>
  <si>
    <t>BBQA</t>
  </si>
  <si>
    <t>BFXBP</t>
  </si>
  <si>
    <t>BFXFN</t>
  </si>
  <si>
    <t>BFXKM</t>
  </si>
  <si>
    <t>CACUK</t>
  </si>
  <si>
    <t>CAEAR</t>
  </si>
  <si>
    <t>CAEJZ</t>
  </si>
  <si>
    <t>CAHMP</t>
  </si>
  <si>
    <t>CAIHF</t>
  </si>
  <si>
    <t>CAMBS</t>
  </si>
  <si>
    <t>CAPFA</t>
  </si>
  <si>
    <t>CATJY</t>
  </si>
  <si>
    <t>CAUPB</t>
  </si>
  <si>
    <t>CAYA</t>
  </si>
  <si>
    <t>CAYJB</t>
  </si>
  <si>
    <t>CAYV</t>
  </si>
  <si>
    <t>CBAAK</t>
  </si>
  <si>
    <t>CBAWU</t>
  </si>
  <si>
    <t>CBBHD</t>
  </si>
  <si>
    <t>CBBUI</t>
  </si>
  <si>
    <t>CICZU</t>
  </si>
  <si>
    <t>CJTJT</t>
  </si>
  <si>
    <t>CJXJC</t>
  </si>
  <si>
    <t>CJZFV</t>
  </si>
  <si>
    <t>CKBSX</t>
  </si>
  <si>
    <t>CKIAC</t>
  </si>
  <si>
    <t>DOMA</t>
  </si>
  <si>
    <t>EISA</t>
  </si>
  <si>
    <t>EUXA</t>
  </si>
  <si>
    <t>FAJA</t>
  </si>
  <si>
    <t>MNIA</t>
  </si>
  <si>
    <t>NEVA</t>
  </si>
  <si>
    <t>NRRA</t>
  </si>
  <si>
    <t>NRRBC</t>
  </si>
  <si>
    <t>NRRWC</t>
  </si>
  <si>
    <t>PTPA</t>
  </si>
  <si>
    <t>SABA</t>
  </si>
  <si>
    <t>SBHA</t>
  </si>
  <si>
    <t>SFGA</t>
  </si>
  <si>
    <t>SIGA</t>
  </si>
  <si>
    <t>SIGBC</t>
  </si>
  <si>
    <t>SIGUP</t>
  </si>
  <si>
    <t>SIGWC</t>
  </si>
  <si>
    <t>SJFA</t>
  </si>
  <si>
    <t>SJUAM</t>
  </si>
  <si>
    <t>SJUI</t>
  </si>
  <si>
    <t>SJUR</t>
  </si>
  <si>
    <t>SJURT</t>
  </si>
  <si>
    <t>SJUSI</t>
  </si>
  <si>
    <t>SJUT8</t>
  </si>
  <si>
    <t>SJUUP</t>
  </si>
  <si>
    <t>SJUWC</t>
  </si>
  <si>
    <t>SKBA</t>
  </si>
  <si>
    <t>STTA</t>
  </si>
  <si>
    <t>STTRT</t>
  </si>
  <si>
    <t>STXA</t>
  </si>
  <si>
    <t>STXRT</t>
  </si>
  <si>
    <t>SXMA</t>
  </si>
  <si>
    <t>CAFFW</t>
  </si>
  <si>
    <t>CAJWD</t>
  </si>
  <si>
    <t>CJUAY</t>
  </si>
  <si>
    <t>NOMAD</t>
  </si>
  <si>
    <t>SKGT8</t>
  </si>
  <si>
    <t>AGQA</t>
  </si>
  <si>
    <t>IOAA</t>
  </si>
  <si>
    <t>JMKA</t>
  </si>
  <si>
    <t>JNXA</t>
  </si>
  <si>
    <t>JSHA</t>
  </si>
  <si>
    <t>KITA</t>
  </si>
  <si>
    <t>KLXA</t>
  </si>
  <si>
    <t>KSJA</t>
  </si>
  <si>
    <t>SM7T8</t>
  </si>
  <si>
    <t>SKPT8</t>
  </si>
  <si>
    <t>OHDA</t>
  </si>
  <si>
    <t>BTFA</t>
  </si>
  <si>
    <t>BTFK</t>
  </si>
  <si>
    <t>BTFKA</t>
  </si>
  <si>
    <t>BTFKC</t>
  </si>
  <si>
    <t>BTFKD</t>
  </si>
  <si>
    <t>BTFKE</t>
  </si>
  <si>
    <t>BTFKF</t>
  </si>
  <si>
    <t>BTFKI</t>
  </si>
  <si>
    <t>BTFKK</t>
  </si>
  <si>
    <t>BTFKN</t>
  </si>
  <si>
    <t>BTFKO</t>
  </si>
  <si>
    <t>BTFKR</t>
  </si>
  <si>
    <t>BTFKS</t>
  </si>
  <si>
    <t>BTFKX</t>
  </si>
  <si>
    <t>BTFLA</t>
  </si>
  <si>
    <t>BTFOB</t>
  </si>
  <si>
    <t>BTFOC</t>
  </si>
  <si>
    <t>DRAA</t>
  </si>
  <si>
    <t>EKOA</t>
  </si>
  <si>
    <t>ELKOG</t>
  </si>
  <si>
    <t>FILA</t>
  </si>
  <si>
    <t>GBWA</t>
  </si>
  <si>
    <t>IDAA</t>
  </si>
  <si>
    <t>JACA</t>
  </si>
  <si>
    <t>JACK</t>
  </si>
  <si>
    <t>LGUA</t>
  </si>
  <si>
    <t>LGUK</t>
  </si>
  <si>
    <t>LOGNG</t>
  </si>
  <si>
    <t>NKIM7</t>
  </si>
  <si>
    <t>NPHA</t>
  </si>
  <si>
    <t>NPHK</t>
  </si>
  <si>
    <t>NPHKC</t>
  </si>
  <si>
    <t>NPHKO</t>
  </si>
  <si>
    <t>NPHKS</t>
  </si>
  <si>
    <t>NRH86</t>
  </si>
  <si>
    <t>NRHF6</t>
  </si>
  <si>
    <t>NS1Y7</t>
  </si>
  <si>
    <t>NT46V</t>
  </si>
  <si>
    <t>NUXSJ</t>
  </si>
  <si>
    <t>NWRA</t>
  </si>
  <si>
    <t>OGDA</t>
  </si>
  <si>
    <t>OGDK</t>
  </si>
  <si>
    <t>OGDKH</t>
  </si>
  <si>
    <t>OGDKI</t>
  </si>
  <si>
    <t>OGDKK</t>
  </si>
  <si>
    <t>OGDKL</t>
  </si>
  <si>
    <t>OGDKN</t>
  </si>
  <si>
    <t>OGDKO</t>
  </si>
  <si>
    <t>PIHA</t>
  </si>
  <si>
    <t>PIHAM</t>
  </si>
  <si>
    <t>PIHK</t>
  </si>
  <si>
    <t>PKCA</t>
  </si>
  <si>
    <t>POCAG</t>
  </si>
  <si>
    <t>PRVOG</t>
  </si>
  <si>
    <t>PVUA</t>
  </si>
  <si>
    <t>PVUK</t>
  </si>
  <si>
    <t>PVUKF</t>
  </si>
  <si>
    <t>PVUKI</t>
  </si>
  <si>
    <t>PVUKK</t>
  </si>
  <si>
    <t>PVUKN</t>
  </si>
  <si>
    <t>PVUKO</t>
  </si>
  <si>
    <t>QGLNQ</t>
  </si>
  <si>
    <t>QPOCQ</t>
  </si>
  <si>
    <t>QPRVQ</t>
  </si>
  <si>
    <t>QSLCQ</t>
  </si>
  <si>
    <t>QSLXQ</t>
  </si>
  <si>
    <t>QTWFQ</t>
  </si>
  <si>
    <t>REXBG</t>
  </si>
  <si>
    <t>RPUA</t>
  </si>
  <si>
    <t>SALLG</t>
  </si>
  <si>
    <t>SLCA</t>
  </si>
  <si>
    <t>SLCAM</t>
  </si>
  <si>
    <t>SLCK</t>
  </si>
  <si>
    <t>SLCKI</t>
  </si>
  <si>
    <t>SLCKJ</t>
  </si>
  <si>
    <t>SLCKK</t>
  </si>
  <si>
    <t>SLCR</t>
  </si>
  <si>
    <t>SLCRT</t>
  </si>
  <si>
    <t>SLCUP</t>
  </si>
  <si>
    <t>SUNA</t>
  </si>
  <si>
    <t>TWFA</t>
  </si>
  <si>
    <t>TWFAG</t>
  </si>
  <si>
    <t>VELA</t>
  </si>
  <si>
    <t>VERNG</t>
  </si>
  <si>
    <t>XSDA</t>
  </si>
  <si>
    <t>AFOA</t>
  </si>
  <si>
    <t>EVSTG</t>
  </si>
  <si>
    <t>MNHU3</t>
  </si>
  <si>
    <t>MP28H</t>
  </si>
  <si>
    <t>MPDMM</t>
  </si>
  <si>
    <t>NJ1AD</t>
  </si>
  <si>
    <t>NJ35S</t>
  </si>
  <si>
    <t>NJ916</t>
  </si>
  <si>
    <t>NKJYX</t>
  </si>
  <si>
    <t>NM5S4</t>
  </si>
  <si>
    <t>NNA9B</t>
  </si>
  <si>
    <t>NP9K3</t>
  </si>
  <si>
    <t>NPD2H</t>
  </si>
  <si>
    <t>NPVZI</t>
  </si>
  <si>
    <t>NV4K2</t>
  </si>
  <si>
    <t>WDVRG</t>
  </si>
  <si>
    <t>APDB</t>
  </si>
  <si>
    <t>AUNA</t>
  </si>
  <si>
    <t>AUNK</t>
  </si>
  <si>
    <t>AUNKC</t>
  </si>
  <si>
    <t>AUNKI</t>
  </si>
  <si>
    <t>AUNKK</t>
  </si>
  <si>
    <t>AUNKO</t>
  </si>
  <si>
    <t>AUNLA</t>
  </si>
  <si>
    <t>BLUA</t>
  </si>
  <si>
    <t>BLUK</t>
  </si>
  <si>
    <t>CECA</t>
  </si>
  <si>
    <t>CHCOG</t>
  </si>
  <si>
    <t>CICA</t>
  </si>
  <si>
    <t>CICK</t>
  </si>
  <si>
    <t>CXJPR</t>
  </si>
  <si>
    <t>EKAA</t>
  </si>
  <si>
    <t>EKAK</t>
  </si>
  <si>
    <t>EKAKK</t>
  </si>
  <si>
    <t>EKAZW</t>
  </si>
  <si>
    <t>EZS8N</t>
  </si>
  <si>
    <t>FYIMN</t>
  </si>
  <si>
    <t>MHRA</t>
  </si>
  <si>
    <t>MHRK</t>
  </si>
  <si>
    <t>MHRKC</t>
  </si>
  <si>
    <t>MHRKI</t>
  </si>
  <si>
    <t>MHRKK</t>
  </si>
  <si>
    <t>MHRKN</t>
  </si>
  <si>
    <t>MHRKO</t>
  </si>
  <si>
    <t>MHRKS</t>
  </si>
  <si>
    <t>MHRLA</t>
  </si>
  <si>
    <t>MHRRK</t>
  </si>
  <si>
    <t>MYVA</t>
  </si>
  <si>
    <t>OVEA</t>
  </si>
  <si>
    <t>PGWA</t>
  </si>
  <si>
    <t>QCHCQ</t>
  </si>
  <si>
    <t>QESAQ</t>
  </si>
  <si>
    <t>QREDQ</t>
  </si>
  <si>
    <t>QROVQ</t>
  </si>
  <si>
    <t>QSACQ</t>
  </si>
  <si>
    <t>QSTA</t>
  </si>
  <si>
    <t>RDDA</t>
  </si>
  <si>
    <t>RDDK</t>
  </si>
  <si>
    <t>REDDG</t>
  </si>
  <si>
    <t>ROSVG</t>
  </si>
  <si>
    <t>SMFA</t>
  </si>
  <si>
    <t>SMFAA</t>
  </si>
  <si>
    <t>SMFK</t>
  </si>
  <si>
    <t>SMFKC</t>
  </si>
  <si>
    <t>SMFKF</t>
  </si>
  <si>
    <t>SMFKI</t>
  </si>
  <si>
    <t>SMFKK</t>
  </si>
  <si>
    <t>SMFKN</t>
  </si>
  <si>
    <t>SMFKO</t>
  </si>
  <si>
    <t>SMFKS</t>
  </si>
  <si>
    <t>SMFL1</t>
  </si>
  <si>
    <t>SMFR</t>
  </si>
  <si>
    <t>SMFRT</t>
  </si>
  <si>
    <t>SMFUP</t>
  </si>
  <si>
    <t>UKIA</t>
  </si>
  <si>
    <t>UKIAG</t>
  </si>
  <si>
    <t>C13DX</t>
  </si>
  <si>
    <t>C9HFM</t>
  </si>
  <si>
    <t>D2NEK</t>
  </si>
  <si>
    <t>D34KN</t>
  </si>
  <si>
    <t>D439Z</t>
  </si>
  <si>
    <t>D5W1X</t>
  </si>
  <si>
    <t>D7BD1</t>
  </si>
  <si>
    <t>D886A</t>
  </si>
  <si>
    <t>D9P59</t>
  </si>
  <si>
    <t>DBREI</t>
  </si>
  <si>
    <t>DJH94</t>
  </si>
  <si>
    <t>DNFPK</t>
  </si>
  <si>
    <t>DNXSK</t>
  </si>
  <si>
    <t>DYRSA</t>
  </si>
  <si>
    <t>E13E1</t>
  </si>
  <si>
    <t>E2N7Y</t>
  </si>
  <si>
    <t>E6KZB</t>
  </si>
  <si>
    <t>EC474</t>
  </si>
  <si>
    <t>ECMNP</t>
  </si>
  <si>
    <t>EIMJT</t>
  </si>
  <si>
    <t>EK7NU</t>
  </si>
  <si>
    <t>ERWFY</t>
  </si>
  <si>
    <t>ESACG</t>
  </si>
  <si>
    <t>EURKG</t>
  </si>
  <si>
    <t>FUSH1</t>
  </si>
  <si>
    <t>FWP5F</t>
  </si>
  <si>
    <t>FWTAS</t>
  </si>
  <si>
    <t>MT147</t>
  </si>
  <si>
    <t>NEK1U</t>
  </si>
  <si>
    <t>NMJCM</t>
  </si>
  <si>
    <t>SACLG</t>
  </si>
  <si>
    <t>APVA</t>
  </si>
  <si>
    <t>APVK</t>
  </si>
  <si>
    <t>APVKD</t>
  </si>
  <si>
    <t>APVKK</t>
  </si>
  <si>
    <t>APVKS</t>
  </si>
  <si>
    <t>AVPKN</t>
  </si>
  <si>
    <t>D218E</t>
  </si>
  <si>
    <t>DT6FJ</t>
  </si>
  <si>
    <t>DTHA</t>
  </si>
  <si>
    <t>DTHK</t>
  </si>
  <si>
    <t>DTHKK</t>
  </si>
  <si>
    <t>DTHKS</t>
  </si>
  <si>
    <t>DURPT</t>
  </si>
  <si>
    <t>DW2MX</t>
  </si>
  <si>
    <t>GIWL</t>
  </si>
  <si>
    <t>JLBKK</t>
  </si>
  <si>
    <t>JLNKN</t>
  </si>
  <si>
    <t>JORA</t>
  </si>
  <si>
    <t>JORK</t>
  </si>
  <si>
    <t>JORKK</t>
  </si>
  <si>
    <t>JORKO</t>
  </si>
  <si>
    <t>JORKS</t>
  </si>
  <si>
    <t>NZJA</t>
  </si>
  <si>
    <t>NZJK</t>
  </si>
  <si>
    <t>NZJKF</t>
  </si>
  <si>
    <t>NZJKK</t>
  </si>
  <si>
    <t>NZJKN</t>
  </si>
  <si>
    <t>NZJKO</t>
  </si>
  <si>
    <t>NZJRT</t>
  </si>
  <si>
    <t>SNAA</t>
  </si>
  <si>
    <t>SNAAM</t>
  </si>
  <si>
    <t>SNAK</t>
  </si>
  <si>
    <t>SNAKI</t>
  </si>
  <si>
    <t>SNAR</t>
  </si>
  <si>
    <t>SNAUP</t>
  </si>
  <si>
    <t>TWHA</t>
  </si>
  <si>
    <t>TWHK</t>
  </si>
  <si>
    <t>TWHKK</t>
  </si>
  <si>
    <t>TWHKO</t>
  </si>
  <si>
    <t>D2AZN</t>
  </si>
  <si>
    <t>D2FBV</t>
  </si>
  <si>
    <t>D2VJ9</t>
  </si>
  <si>
    <t>D36KX</t>
  </si>
  <si>
    <t>DR2JI</t>
  </si>
  <si>
    <t>DT9M3</t>
  </si>
  <si>
    <t>DUAYU</t>
  </si>
  <si>
    <t>DV81Y</t>
  </si>
  <si>
    <t>DXNC2</t>
  </si>
  <si>
    <t>DZ4EX</t>
  </si>
  <si>
    <t>INSA</t>
  </si>
  <si>
    <t>SNNIP</t>
  </si>
  <si>
    <t>WEXA</t>
  </si>
  <si>
    <t>BOJA</t>
  </si>
  <si>
    <t>BOJD</t>
  </si>
  <si>
    <t>GOZA</t>
  </si>
  <si>
    <t>GOZD</t>
  </si>
  <si>
    <t>JAMA</t>
  </si>
  <si>
    <t>SOFJ</t>
  </si>
  <si>
    <t>SOFT8</t>
  </si>
  <si>
    <t>BG3T8</t>
  </si>
  <si>
    <t>HKVA</t>
  </si>
  <si>
    <t>PDVT8</t>
  </si>
  <si>
    <t>VART8</t>
  </si>
  <si>
    <t>SRZT8</t>
  </si>
  <si>
    <t>ALNA</t>
  </si>
  <si>
    <t>ALNK</t>
  </si>
  <si>
    <t>ALNKE</t>
  </si>
  <si>
    <t>ALNKF</t>
  </si>
  <si>
    <t>ALNKI</t>
  </si>
  <si>
    <t>ALNKJ</t>
  </si>
  <si>
    <t>ALNKK</t>
  </si>
  <si>
    <t>ALNKL</t>
  </si>
  <si>
    <t>ALNKN</t>
  </si>
  <si>
    <t>ALNKO</t>
  </si>
  <si>
    <t>ALNKR</t>
  </si>
  <si>
    <t>ALNKS</t>
  </si>
  <si>
    <t>BLVA</t>
  </si>
  <si>
    <t>BLVKK</t>
  </si>
  <si>
    <t>BLVW2</t>
  </si>
  <si>
    <t>COUA</t>
  </si>
  <si>
    <t>COUK</t>
  </si>
  <si>
    <t>CPSA</t>
  </si>
  <si>
    <t>CPSK</t>
  </si>
  <si>
    <t>CPSKH</t>
  </si>
  <si>
    <t>CPSKI</t>
  </si>
  <si>
    <t>CPSKK</t>
  </si>
  <si>
    <t>CPSKN</t>
  </si>
  <si>
    <t>CPSKO</t>
  </si>
  <si>
    <t>CPSKS</t>
  </si>
  <si>
    <t>ELIA</t>
  </si>
  <si>
    <t>FXTS</t>
  </si>
  <si>
    <t>JEFA</t>
  </si>
  <si>
    <t>JEFFG</t>
  </si>
  <si>
    <t>JEFK</t>
  </si>
  <si>
    <t>MTOA</t>
  </si>
  <si>
    <t>MVNA</t>
  </si>
  <si>
    <t>QEFHQ</t>
  </si>
  <si>
    <t>QMTA</t>
  </si>
  <si>
    <t>QQUIQ</t>
  </si>
  <si>
    <t>QROLQ</t>
  </si>
  <si>
    <t>QSPIQ</t>
  </si>
  <si>
    <t>QSSTQ</t>
  </si>
  <si>
    <t>QSTLQ</t>
  </si>
  <si>
    <t>QWSTQ</t>
  </si>
  <si>
    <t>RLAA</t>
  </si>
  <si>
    <t>RLALA</t>
  </si>
  <si>
    <t>ROLLG</t>
  </si>
  <si>
    <t>SPIA</t>
  </si>
  <si>
    <t>SPIK</t>
  </si>
  <si>
    <t>SPILG</t>
  </si>
  <si>
    <t>STLA</t>
  </si>
  <si>
    <t>STLDB</t>
  </si>
  <si>
    <t>STLOG</t>
  </si>
  <si>
    <t>STLR</t>
  </si>
  <si>
    <t>STLRT</t>
  </si>
  <si>
    <t>STLUP</t>
  </si>
  <si>
    <t>SUSA</t>
  </si>
  <si>
    <t>SUSK</t>
  </si>
  <si>
    <t>SUSKD</t>
  </si>
  <si>
    <t>SUSKE</t>
  </si>
  <si>
    <t>SUSKF</t>
  </si>
  <si>
    <t>SUSKH</t>
  </si>
  <si>
    <t>SUSKI</t>
  </si>
  <si>
    <t>SUSKK</t>
  </si>
  <si>
    <t>SUSKN</t>
  </si>
  <si>
    <t>SUSKO</t>
  </si>
  <si>
    <t>SUSKP</t>
  </si>
  <si>
    <t>SUSKX</t>
  </si>
  <si>
    <t>SUSZP</t>
  </si>
  <si>
    <t>UINA</t>
  </si>
  <si>
    <t>UINAB</t>
  </si>
  <si>
    <t>UINAM</t>
  </si>
  <si>
    <t>WSTOG</t>
  </si>
  <si>
    <t>XJTUC</t>
  </si>
  <si>
    <t>XPU7C</t>
  </si>
  <si>
    <t>XZZ3H</t>
  </si>
  <si>
    <t>YCF2F</t>
  </si>
  <si>
    <t>YCFWX</t>
  </si>
  <si>
    <t>ZAZUE</t>
  </si>
  <si>
    <t>ZSVA</t>
  </si>
  <si>
    <t>ZSVK</t>
  </si>
  <si>
    <t>EFHMG</t>
  </si>
  <si>
    <t>QJEFQ</t>
  </si>
  <si>
    <t>SSTOG</t>
  </si>
  <si>
    <t>WZEYE</t>
  </si>
  <si>
    <t>X12H4</t>
  </si>
  <si>
    <t>X39YU</t>
  </si>
  <si>
    <t>X3V3U</t>
  </si>
  <si>
    <t>X3Z9F</t>
  </si>
  <si>
    <t>X64SV</t>
  </si>
  <si>
    <t>X7JSA</t>
  </si>
  <si>
    <t>X8I82</t>
  </si>
  <si>
    <t>X8RS8</t>
  </si>
  <si>
    <t>X911C</t>
  </si>
  <si>
    <t>XAXAV</t>
  </si>
  <si>
    <t>XIEE3</t>
  </si>
  <si>
    <t>XJ2WF</t>
  </si>
  <si>
    <t>XKF1I</t>
  </si>
  <si>
    <t>XKWN1</t>
  </si>
  <si>
    <t>XMCBD</t>
  </si>
  <si>
    <t>XN3AI</t>
  </si>
  <si>
    <t>XSI3C</t>
  </si>
  <si>
    <t>XSJN6</t>
  </si>
  <si>
    <t>XTDM5</t>
  </si>
  <si>
    <t>XUM4Y</t>
  </si>
  <si>
    <t>Y2IZ2</t>
  </si>
  <si>
    <t>Y2ZJX</t>
  </si>
  <si>
    <t>Y51P9</t>
  </si>
  <si>
    <t>Y6ZD9</t>
  </si>
  <si>
    <t>YA59R</t>
  </si>
  <si>
    <t>YAS19</t>
  </si>
  <si>
    <t>YCN5I</t>
  </si>
  <si>
    <t>YDC4Z</t>
  </si>
  <si>
    <t>YDF46</t>
  </si>
  <si>
    <t>YDHNI</t>
  </si>
  <si>
    <t>YDVUF</t>
  </si>
  <si>
    <t>YDZUE</t>
  </si>
  <si>
    <t>YE4P7</t>
  </si>
  <si>
    <t>YE8WB</t>
  </si>
  <si>
    <t>YEBJ9</t>
  </si>
  <si>
    <t>YFSCD</t>
  </si>
  <si>
    <t>YZZYY</t>
  </si>
  <si>
    <t>ZBJZE</t>
  </si>
  <si>
    <t>ZCM4U</t>
  </si>
  <si>
    <t>ABBA</t>
  </si>
  <si>
    <t>ABZA</t>
  </si>
  <si>
    <t>ABZRT</t>
  </si>
  <si>
    <t>ABZT8</t>
  </si>
  <si>
    <t>ACIA</t>
  </si>
  <si>
    <t>ADVA</t>
  </si>
  <si>
    <t>ADVB</t>
  </si>
  <si>
    <t>ADXA</t>
  </si>
  <si>
    <t>ADXB</t>
  </si>
  <si>
    <t>ADXC</t>
  </si>
  <si>
    <t>ADXT8</t>
  </si>
  <si>
    <t>AYHA</t>
  </si>
  <si>
    <t>BBSA</t>
  </si>
  <si>
    <t>BBSB</t>
  </si>
  <si>
    <t>BEBA</t>
  </si>
  <si>
    <t>BEQA</t>
  </si>
  <si>
    <t>BEXA</t>
  </si>
  <si>
    <t>BFSA</t>
  </si>
  <si>
    <t>BFSB</t>
  </si>
  <si>
    <t>BFSIP</t>
  </si>
  <si>
    <t>BFSRT</t>
  </si>
  <si>
    <t>BFSTG</t>
  </si>
  <si>
    <t>BHDA</t>
  </si>
  <si>
    <t>BHXIP</t>
  </si>
  <si>
    <t>BHXRT</t>
  </si>
  <si>
    <t>BLKA</t>
  </si>
  <si>
    <t>BOHA</t>
  </si>
  <si>
    <t>BOHRT</t>
  </si>
  <si>
    <t>BOLA</t>
  </si>
  <si>
    <t>BPRA</t>
  </si>
  <si>
    <t>BPRRT</t>
  </si>
  <si>
    <t>BQHA</t>
  </si>
  <si>
    <t>BRFA</t>
  </si>
  <si>
    <t>BRSA</t>
  </si>
  <si>
    <t>BRSB</t>
  </si>
  <si>
    <t>BRSRT</t>
  </si>
  <si>
    <t>BSHHU</t>
  </si>
  <si>
    <t>BUTA</t>
  </si>
  <si>
    <t>BWYA</t>
  </si>
  <si>
    <t>BZZA</t>
  </si>
  <si>
    <t>CALA</t>
  </si>
  <si>
    <t>CALB</t>
  </si>
  <si>
    <t>CALRT</t>
  </si>
  <si>
    <t>CAXA</t>
  </si>
  <si>
    <t>CBGA</t>
  </si>
  <si>
    <t>CBGRT</t>
  </si>
  <si>
    <t>CEGA</t>
  </si>
  <si>
    <t>CEGB</t>
  </si>
  <si>
    <t>CEGRT</t>
  </si>
  <si>
    <t>COLA</t>
  </si>
  <si>
    <t>CRNA</t>
  </si>
  <si>
    <t>CSAA</t>
  </si>
  <si>
    <t>CSAB</t>
  </si>
  <si>
    <t>CVTDO</t>
  </si>
  <si>
    <t>CWLRT</t>
  </si>
  <si>
    <t>DCSA</t>
  </si>
  <si>
    <t>DNDA</t>
  </si>
  <si>
    <t>DOCA</t>
  </si>
  <si>
    <t>DSAA</t>
  </si>
  <si>
    <t>DUBB</t>
  </si>
  <si>
    <t>DUBI</t>
  </si>
  <si>
    <t>ENKRT</t>
  </si>
  <si>
    <t>ESHRT</t>
  </si>
  <si>
    <t>EWYRT</t>
  </si>
  <si>
    <t>EXTA</t>
  </si>
  <si>
    <t>FEAA</t>
  </si>
  <si>
    <t>FFDA</t>
  </si>
  <si>
    <t>FIEA</t>
  </si>
  <si>
    <t>FIERT</t>
  </si>
  <si>
    <t>FKHRT</t>
  </si>
  <si>
    <t>FZOA</t>
  </si>
  <si>
    <t>FZOB</t>
  </si>
  <si>
    <t>GCIA</t>
  </si>
  <si>
    <t>GCIT8</t>
  </si>
  <si>
    <t>GLOA</t>
  </si>
  <si>
    <t>GLOB</t>
  </si>
  <si>
    <t>GQJ</t>
  </si>
  <si>
    <t>GSYA</t>
  </si>
  <si>
    <t>GXHA</t>
  </si>
  <si>
    <t>HAW</t>
  </si>
  <si>
    <t>HENA</t>
  </si>
  <si>
    <t>HLYA</t>
  </si>
  <si>
    <t>HOYA</t>
  </si>
  <si>
    <t>HRTA</t>
  </si>
  <si>
    <t>HTFA</t>
  </si>
  <si>
    <t>HUYA</t>
  </si>
  <si>
    <t>HYCA</t>
  </si>
  <si>
    <t>HYCB</t>
  </si>
  <si>
    <t>HYCRT</t>
  </si>
  <si>
    <t>ILYA</t>
  </si>
  <si>
    <t>INVRT</t>
  </si>
  <si>
    <t>INVT8</t>
  </si>
  <si>
    <t>IOMA</t>
  </si>
  <si>
    <t>IOMRT</t>
  </si>
  <si>
    <t>IPD</t>
  </si>
  <si>
    <t>IPDA</t>
  </si>
  <si>
    <t>IPDI</t>
  </si>
  <si>
    <t>IPWA</t>
  </si>
  <si>
    <t>ISC</t>
  </si>
  <si>
    <t>ISCRT</t>
  </si>
  <si>
    <t>JERT8</t>
  </si>
  <si>
    <t>KNFB</t>
  </si>
  <si>
    <t>KYNA</t>
  </si>
  <si>
    <t>LBART</t>
  </si>
  <si>
    <t>LCYA</t>
  </si>
  <si>
    <t>LCYT8</t>
  </si>
  <si>
    <t>LDYA</t>
  </si>
  <si>
    <t>LDYB</t>
  </si>
  <si>
    <t>LEQA</t>
  </si>
  <si>
    <t>LGWT8</t>
  </si>
  <si>
    <t>LHRIP</t>
  </si>
  <si>
    <t>LKZA</t>
  </si>
  <si>
    <t>LMOA</t>
  </si>
  <si>
    <t>LONA</t>
  </si>
  <si>
    <t>LONTG</t>
  </si>
  <si>
    <t>LONY</t>
  </si>
  <si>
    <t>LPHA</t>
  </si>
  <si>
    <t>LSIA</t>
  </si>
  <si>
    <t>LTNT8</t>
  </si>
  <si>
    <t>LWKA</t>
  </si>
  <si>
    <t>LWKRT</t>
  </si>
  <si>
    <t>LXLB</t>
  </si>
  <si>
    <t>LXLRT</t>
  </si>
  <si>
    <t>LXLX</t>
  </si>
  <si>
    <t>LYXA</t>
  </si>
  <si>
    <t>LYXB</t>
  </si>
  <si>
    <t>MANA</t>
  </si>
  <si>
    <t>MANIP</t>
  </si>
  <si>
    <t>MANRT</t>
  </si>
  <si>
    <t>MHZA</t>
  </si>
  <si>
    <t>MMEA</t>
  </si>
  <si>
    <t>MSEA</t>
  </si>
  <si>
    <t>NCLA</t>
  </si>
  <si>
    <t>NCLIP</t>
  </si>
  <si>
    <t>NCLRT</t>
  </si>
  <si>
    <t>NDYA</t>
  </si>
  <si>
    <t>NDYRT</t>
  </si>
  <si>
    <t>NHTA</t>
  </si>
  <si>
    <t>NHTB</t>
  </si>
  <si>
    <t>NQTA</t>
  </si>
  <si>
    <t>NQTRT</t>
  </si>
  <si>
    <t>NQYA</t>
  </si>
  <si>
    <t>NRLA</t>
  </si>
  <si>
    <t>NWIA</t>
  </si>
  <si>
    <t>NWIC</t>
  </si>
  <si>
    <t>ODHA</t>
  </si>
  <si>
    <t>ODHRT</t>
  </si>
  <si>
    <t>OHPA</t>
  </si>
  <si>
    <t>OHPB</t>
  </si>
  <si>
    <t>OKHA</t>
  </si>
  <si>
    <t>OKHB</t>
  </si>
  <si>
    <t>ORMA</t>
  </si>
  <si>
    <t>ORMB</t>
  </si>
  <si>
    <t>ORMC</t>
  </si>
  <si>
    <t>OUKA</t>
  </si>
  <si>
    <t>OUKB</t>
  </si>
  <si>
    <t>OXFA</t>
  </si>
  <si>
    <t>PIKB</t>
  </si>
  <si>
    <t>PMEA</t>
  </si>
  <si>
    <t>PPWA</t>
  </si>
  <si>
    <t>PPWB</t>
  </si>
  <si>
    <t>PPWC</t>
  </si>
  <si>
    <t>PSLA</t>
  </si>
  <si>
    <t>PSVA</t>
  </si>
  <si>
    <t>QQCH</t>
  </si>
  <si>
    <t>QQDX</t>
  </si>
  <si>
    <t>QQNH</t>
  </si>
  <si>
    <t>QQUA</t>
  </si>
  <si>
    <t>QQWA</t>
  </si>
  <si>
    <t>RAYA</t>
  </si>
  <si>
    <t>RAYRT</t>
  </si>
  <si>
    <t>RCSRT</t>
  </si>
  <si>
    <t>SCSA</t>
  </si>
  <si>
    <t>SCSRT</t>
  </si>
  <si>
    <t>SDZA</t>
  </si>
  <si>
    <t>SENA</t>
  </si>
  <si>
    <t>SENRT</t>
  </si>
  <si>
    <t>SKLA</t>
  </si>
  <si>
    <t>SKLGH</t>
  </si>
  <si>
    <t>SOUA</t>
  </si>
  <si>
    <t>SOURT</t>
  </si>
  <si>
    <t>SOUT8</t>
  </si>
  <si>
    <t>SQZA</t>
  </si>
  <si>
    <t>STNA</t>
  </si>
  <si>
    <t>STNH</t>
  </si>
  <si>
    <t>STNI</t>
  </si>
  <si>
    <t>STNIP</t>
  </si>
  <si>
    <t>STNRT</t>
  </si>
  <si>
    <t>STNSC</t>
  </si>
  <si>
    <t>STNT7</t>
  </si>
  <si>
    <t>SWIT8</t>
  </si>
  <si>
    <t>SYYA</t>
  </si>
  <si>
    <t>SYYRT</t>
  </si>
  <si>
    <t>SZDA</t>
  </si>
  <si>
    <t>SZDB</t>
  </si>
  <si>
    <t>SZDRT</t>
  </si>
  <si>
    <t>TSOA</t>
  </si>
  <si>
    <t>TTKA</t>
  </si>
  <si>
    <t>UK002</t>
  </si>
  <si>
    <t>UK003</t>
  </si>
  <si>
    <t>UK004</t>
  </si>
  <si>
    <t>UK005</t>
  </si>
  <si>
    <t>UK006</t>
  </si>
  <si>
    <t>UK007</t>
  </si>
  <si>
    <t>UK008</t>
  </si>
  <si>
    <t>UK011</t>
  </si>
  <si>
    <t>UK013</t>
  </si>
  <si>
    <t>UK014</t>
  </si>
  <si>
    <t>UK015</t>
  </si>
  <si>
    <t>UK016</t>
  </si>
  <si>
    <t>UK017</t>
  </si>
  <si>
    <t>UK018</t>
  </si>
  <si>
    <t>UK019</t>
  </si>
  <si>
    <t>UK020</t>
  </si>
  <si>
    <t>UK022</t>
  </si>
  <si>
    <t>UK023</t>
  </si>
  <si>
    <t>UK024</t>
  </si>
  <si>
    <t>UK026</t>
  </si>
  <si>
    <t>UK027</t>
  </si>
  <si>
    <t>UK028</t>
  </si>
  <si>
    <t>UK030</t>
  </si>
  <si>
    <t>UK035</t>
  </si>
  <si>
    <t>UK037</t>
  </si>
  <si>
    <t>UK038</t>
  </si>
  <si>
    <t>UK040</t>
  </si>
  <si>
    <t>UK041</t>
  </si>
  <si>
    <t>UK042</t>
  </si>
  <si>
    <t>UK043</t>
  </si>
  <si>
    <t>UK044</t>
  </si>
  <si>
    <t>UK046</t>
  </si>
  <si>
    <t>UK047</t>
  </si>
  <si>
    <t>UK048</t>
  </si>
  <si>
    <t>UK049</t>
  </si>
  <si>
    <t>UK050</t>
  </si>
  <si>
    <t>UK051</t>
  </si>
  <si>
    <t>UK053</t>
  </si>
  <si>
    <t>UK054</t>
  </si>
  <si>
    <t>UK055</t>
  </si>
  <si>
    <t>UK056</t>
  </si>
  <si>
    <t>UK057</t>
  </si>
  <si>
    <t>UK059</t>
  </si>
  <si>
    <t>UK060</t>
  </si>
  <si>
    <t>UK061</t>
  </si>
  <si>
    <t>UK062</t>
  </si>
  <si>
    <t>UK063</t>
  </si>
  <si>
    <t>UK064</t>
  </si>
  <si>
    <t>UK067</t>
  </si>
  <si>
    <t>UK068</t>
  </si>
  <si>
    <t>UK069</t>
  </si>
  <si>
    <t>UK072</t>
  </si>
  <si>
    <t>UK079</t>
  </si>
  <si>
    <t>UK080</t>
  </si>
  <si>
    <t>UK083</t>
  </si>
  <si>
    <t>UK084</t>
  </si>
  <si>
    <t>UK085</t>
  </si>
  <si>
    <t>UK086</t>
  </si>
  <si>
    <t>UK088</t>
  </si>
  <si>
    <t>UK089</t>
  </si>
  <si>
    <t>UK090</t>
  </si>
  <si>
    <t>UK095</t>
  </si>
  <si>
    <t>UK096</t>
  </si>
  <si>
    <t>UK098</t>
  </si>
  <si>
    <t>UK099</t>
  </si>
  <si>
    <t>UK101</t>
  </si>
  <si>
    <t>UK104</t>
  </si>
  <si>
    <t>UK116</t>
  </si>
  <si>
    <t>UK119</t>
  </si>
  <si>
    <t>UK123</t>
  </si>
  <si>
    <t>UK128</t>
  </si>
  <si>
    <t>UK139</t>
  </si>
  <si>
    <t>UK141</t>
  </si>
  <si>
    <t>UK143</t>
  </si>
  <si>
    <t>UK155</t>
  </si>
  <si>
    <t>UK160</t>
  </si>
  <si>
    <t>UK161</t>
  </si>
  <si>
    <t>UK168</t>
  </si>
  <si>
    <t>UK171</t>
  </si>
  <si>
    <t>UK172</t>
  </si>
  <si>
    <t>UK401</t>
  </si>
  <si>
    <t>UK404</t>
  </si>
  <si>
    <t>UK407</t>
  </si>
  <si>
    <t>UK409</t>
  </si>
  <si>
    <t>UK410</t>
  </si>
  <si>
    <t>UK411</t>
  </si>
  <si>
    <t>UK415</t>
  </si>
  <si>
    <t>UK416</t>
  </si>
  <si>
    <t>UK417</t>
  </si>
  <si>
    <t>UK420</t>
  </si>
  <si>
    <t>UK422</t>
  </si>
  <si>
    <t>UK423</t>
  </si>
  <si>
    <t>UK424</t>
  </si>
  <si>
    <t>UK425</t>
  </si>
  <si>
    <t>UK427</t>
  </si>
  <si>
    <t>UK432</t>
  </si>
  <si>
    <t>UK436</t>
  </si>
  <si>
    <t>UK437</t>
  </si>
  <si>
    <t>UK439</t>
  </si>
  <si>
    <t>UK445</t>
  </si>
  <si>
    <t>UK446</t>
  </si>
  <si>
    <t>UK447</t>
  </si>
  <si>
    <t>UK449</t>
  </si>
  <si>
    <t>UK450</t>
  </si>
  <si>
    <t>UK456</t>
  </si>
  <si>
    <t>UK457</t>
  </si>
  <si>
    <t>UK458</t>
  </si>
  <si>
    <t>UK461</t>
  </si>
  <si>
    <t>UK464</t>
  </si>
  <si>
    <t>UK465</t>
  </si>
  <si>
    <t>UK467</t>
  </si>
  <si>
    <t>UK470</t>
  </si>
  <si>
    <t>UK471</t>
  </si>
  <si>
    <t>UK472</t>
  </si>
  <si>
    <t>UK474</t>
  </si>
  <si>
    <t>UK479</t>
  </si>
  <si>
    <t>UK481</t>
  </si>
  <si>
    <t>UK485</t>
  </si>
  <si>
    <t>UK489</t>
  </si>
  <si>
    <t>UK498</t>
  </si>
  <si>
    <t>UK503</t>
  </si>
  <si>
    <t>UK510</t>
  </si>
  <si>
    <t>UK511</t>
  </si>
  <si>
    <t>UK512</t>
  </si>
  <si>
    <t>UK513</t>
  </si>
  <si>
    <t>UK514</t>
  </si>
  <si>
    <t>UK530</t>
  </si>
  <si>
    <t>UK535</t>
  </si>
  <si>
    <t>UK540</t>
  </si>
  <si>
    <t>UK545</t>
  </si>
  <si>
    <t>UK555</t>
  </si>
  <si>
    <t>UK560</t>
  </si>
  <si>
    <t>UK580</t>
  </si>
  <si>
    <t>UK590</t>
  </si>
  <si>
    <t>UK595</t>
  </si>
  <si>
    <t>UK596</t>
  </si>
  <si>
    <t>UK601</t>
  </si>
  <si>
    <t>UK602</t>
  </si>
  <si>
    <t>UK603</t>
  </si>
  <si>
    <t>UK604</t>
  </si>
  <si>
    <t>UK605</t>
  </si>
  <si>
    <t>UK606</t>
  </si>
  <si>
    <t>UK607</t>
  </si>
  <si>
    <t>UK608</t>
  </si>
  <si>
    <t>UK611</t>
  </si>
  <si>
    <t>UK613</t>
  </si>
  <si>
    <t>UK614</t>
  </si>
  <si>
    <t>UK615</t>
  </si>
  <si>
    <t>UK616</t>
  </si>
  <si>
    <t>UK617</t>
  </si>
  <si>
    <t>UK618</t>
  </si>
  <si>
    <t>UK619</t>
  </si>
  <si>
    <t>UK620</t>
  </si>
  <si>
    <t>UK622</t>
  </si>
  <si>
    <t>UK623</t>
  </si>
  <si>
    <t>UK624</t>
  </si>
  <si>
    <t>UK627</t>
  </si>
  <si>
    <t>UK628</t>
  </si>
  <si>
    <t>UK630</t>
  </si>
  <si>
    <t>UK635</t>
  </si>
  <si>
    <t>UK637</t>
  </si>
  <si>
    <t>UK638</t>
  </si>
  <si>
    <t>UK639</t>
  </si>
  <si>
    <t>UK640</t>
  </si>
  <si>
    <t>UK641</t>
  </si>
  <si>
    <t>UK642</t>
  </si>
  <si>
    <t>UK643</t>
  </si>
  <si>
    <t>UK644</t>
  </si>
  <si>
    <t>UK646</t>
  </si>
  <si>
    <t>UK647</t>
  </si>
  <si>
    <t>UK649</t>
  </si>
  <si>
    <t>UK650</t>
  </si>
  <si>
    <t>UK651</t>
  </si>
  <si>
    <t>UK653</t>
  </si>
  <si>
    <t>UK654</t>
  </si>
  <si>
    <t>UK656</t>
  </si>
  <si>
    <t>UK657</t>
  </si>
  <si>
    <t>UK659</t>
  </si>
  <si>
    <t>UK660</t>
  </si>
  <si>
    <t>UK661</t>
  </si>
  <si>
    <t>UK662</t>
  </si>
  <si>
    <t>UK663</t>
  </si>
  <si>
    <t>UK664</t>
  </si>
  <si>
    <t>UK667</t>
  </si>
  <si>
    <t>UK668</t>
  </si>
  <si>
    <t>UK669</t>
  </si>
  <si>
    <t>UK672</t>
  </si>
  <si>
    <t>UK679</t>
  </si>
  <si>
    <t>UK680</t>
  </si>
  <si>
    <t>UK681</t>
  </si>
  <si>
    <t>UK683</t>
  </si>
  <si>
    <t>UK684</t>
  </si>
  <si>
    <t>UK685</t>
  </si>
  <si>
    <t>UK686</t>
  </si>
  <si>
    <t>UK688</t>
  </si>
  <si>
    <t>UK689</t>
  </si>
  <si>
    <t>UK690</t>
  </si>
  <si>
    <t>UK695</t>
  </si>
  <si>
    <t>UK696</t>
  </si>
  <si>
    <t>UK698</t>
  </si>
  <si>
    <t>UK708</t>
  </si>
  <si>
    <t>UK750</t>
  </si>
  <si>
    <t>UK808</t>
  </si>
  <si>
    <t>UK820</t>
  </si>
  <si>
    <t>UK828</t>
  </si>
  <si>
    <t>UK830</t>
  </si>
  <si>
    <t>UK833</t>
  </si>
  <si>
    <t>UK839</t>
  </si>
  <si>
    <t>UK841</t>
  </si>
  <si>
    <t>UK844</t>
  </si>
  <si>
    <t>UK847</t>
  </si>
  <si>
    <t>UK852</t>
  </si>
  <si>
    <t>UK864</t>
  </si>
  <si>
    <t>UNTA</t>
  </si>
  <si>
    <t>UPVA</t>
  </si>
  <si>
    <t>WEMA</t>
  </si>
  <si>
    <t>WHSA</t>
  </si>
  <si>
    <t>WOBA</t>
  </si>
  <si>
    <t>WOBB</t>
  </si>
  <si>
    <t>WOBC</t>
  </si>
  <si>
    <t>WOBRT</t>
  </si>
  <si>
    <t>WRYA</t>
  </si>
  <si>
    <t>WTNA</t>
  </si>
  <si>
    <t>WUKA</t>
  </si>
  <si>
    <t>WXFA</t>
  </si>
  <si>
    <t>XGMA</t>
  </si>
  <si>
    <t>XGMB</t>
  </si>
  <si>
    <t>XGMRT</t>
  </si>
  <si>
    <t>XHUA</t>
  </si>
  <si>
    <t>XHUB</t>
  </si>
  <si>
    <t>XMZA</t>
  </si>
  <si>
    <t>XMZRT</t>
  </si>
  <si>
    <t>XNEA</t>
  </si>
  <si>
    <t>XNKA</t>
  </si>
  <si>
    <t>XNMA</t>
  </si>
  <si>
    <t>XNOA</t>
  </si>
  <si>
    <t>XNVA</t>
  </si>
  <si>
    <t>XPTA</t>
  </si>
  <si>
    <t>XPWA</t>
  </si>
  <si>
    <t>XQEA</t>
  </si>
  <si>
    <t>XQEB</t>
  </si>
  <si>
    <t>XQHA</t>
  </si>
  <si>
    <t>XQIA</t>
  </si>
  <si>
    <t>XRCA</t>
  </si>
  <si>
    <t>XREA</t>
  </si>
  <si>
    <t>XRGA</t>
  </si>
  <si>
    <t>XRUA</t>
  </si>
  <si>
    <t>XTKA</t>
  </si>
  <si>
    <t>XVAA</t>
  </si>
  <si>
    <t>XVWA</t>
  </si>
  <si>
    <t>XVWRT</t>
  </si>
  <si>
    <t>XWBA</t>
  </si>
  <si>
    <t>XWDA</t>
  </si>
  <si>
    <t>XWEA</t>
  </si>
  <si>
    <t>XWERT</t>
  </si>
  <si>
    <t>XWHA</t>
  </si>
  <si>
    <t>XWHRT</t>
  </si>
  <si>
    <t>XWIA</t>
  </si>
  <si>
    <t>XWOA</t>
  </si>
  <si>
    <t>XWSA</t>
  </si>
  <si>
    <t>XWSB</t>
  </si>
  <si>
    <t>XWUA</t>
  </si>
  <si>
    <t>YEOA</t>
  </si>
  <si>
    <t>YEORT</t>
  </si>
  <si>
    <t>ZBCA</t>
  </si>
  <si>
    <t>ZDUA</t>
  </si>
  <si>
    <t>ZEPA</t>
  </si>
  <si>
    <t>ZEQA</t>
  </si>
  <si>
    <t>ZFCA</t>
  </si>
  <si>
    <t>ZGGA</t>
  </si>
  <si>
    <t>ZIVA</t>
  </si>
  <si>
    <t>ZLSA</t>
  </si>
  <si>
    <t>ZLXA</t>
  </si>
  <si>
    <t>ZMPA</t>
  </si>
  <si>
    <t>ZMPB</t>
  </si>
  <si>
    <t>ZMPRT</t>
  </si>
  <si>
    <t>ZXEA</t>
  </si>
  <si>
    <t>AT4T8</t>
  </si>
  <si>
    <t>BK4T8</t>
  </si>
  <si>
    <t>BY4T8</t>
  </si>
  <si>
    <t>BZ4T8</t>
  </si>
  <si>
    <t>CLFA</t>
  </si>
  <si>
    <t>CXXA</t>
  </si>
  <si>
    <t>CY4T8</t>
  </si>
  <si>
    <t>EN4T8</t>
  </si>
  <si>
    <t>EOIA</t>
  </si>
  <si>
    <t>FABA</t>
  </si>
  <si>
    <t>FWMA</t>
  </si>
  <si>
    <t>IW4T8</t>
  </si>
  <si>
    <t>KOIA</t>
  </si>
  <si>
    <t>KXNA</t>
  </si>
  <si>
    <t>LXCA</t>
  </si>
  <si>
    <t>MS4T8</t>
  </si>
  <si>
    <t>MT4T8</t>
  </si>
  <si>
    <t>NTST8</t>
  </si>
  <si>
    <t>PK4T8</t>
  </si>
  <si>
    <t>PZCA</t>
  </si>
  <si>
    <t>PZEA</t>
  </si>
  <si>
    <t>QFOA</t>
  </si>
  <si>
    <t>QIFA</t>
  </si>
  <si>
    <t>QQBA</t>
  </si>
  <si>
    <t>QQFA</t>
  </si>
  <si>
    <t>QQGA</t>
  </si>
  <si>
    <t>QQHA</t>
  </si>
  <si>
    <t>QQPH</t>
  </si>
  <si>
    <t>QQRA</t>
  </si>
  <si>
    <t>QQSA</t>
  </si>
  <si>
    <t>QQTA</t>
  </si>
  <si>
    <t>QQVA</t>
  </si>
  <si>
    <t>QQXA</t>
  </si>
  <si>
    <t>QQYA</t>
  </si>
  <si>
    <t>QQZA</t>
  </si>
  <si>
    <t>QUGA</t>
  </si>
  <si>
    <t>QUYA</t>
  </si>
  <si>
    <t>RNWA</t>
  </si>
  <si>
    <t>SL4T8</t>
  </si>
  <si>
    <t>SOYA</t>
  </si>
  <si>
    <t>TT4T8</t>
  </si>
  <si>
    <t>TTYA</t>
  </si>
  <si>
    <t>UHFA</t>
  </si>
  <si>
    <t>ULLA</t>
  </si>
  <si>
    <t>XOFH</t>
  </si>
  <si>
    <t>XPFA</t>
  </si>
  <si>
    <t>XQBA</t>
  </si>
  <si>
    <t>XQDA</t>
  </si>
  <si>
    <t>XQGA</t>
  </si>
  <si>
    <t>XQLA</t>
  </si>
  <si>
    <t>XQMA</t>
  </si>
  <si>
    <t>XQTA</t>
  </si>
  <si>
    <t>XQWA</t>
  </si>
  <si>
    <t>XSRA</t>
  </si>
  <si>
    <t>XVBA</t>
  </si>
  <si>
    <t>XVCA</t>
  </si>
  <si>
    <t>XVHA</t>
  </si>
  <si>
    <t>XVJA</t>
  </si>
  <si>
    <t>XVUA</t>
  </si>
  <si>
    <t>XWNA</t>
  </si>
  <si>
    <t>ZXAA</t>
  </si>
  <si>
    <t>ZXPA</t>
  </si>
  <si>
    <t>BMAA</t>
  </si>
  <si>
    <t>BMAB</t>
  </si>
  <si>
    <t>MMAB</t>
  </si>
  <si>
    <t>STOA</t>
  </si>
  <si>
    <t>STOB</t>
  </si>
  <si>
    <t>STOTG</t>
  </si>
  <si>
    <t>VSTA</t>
  </si>
  <si>
    <t>XFRA</t>
  </si>
  <si>
    <t>EUSE</t>
  </si>
  <si>
    <t>STTT8</t>
  </si>
  <si>
    <t>STXT8</t>
  </si>
  <si>
    <t>SVGT8</t>
  </si>
  <si>
    <t>AERA</t>
  </si>
  <si>
    <t>IK3T8</t>
  </si>
  <si>
    <t>KH6T8</t>
  </si>
  <si>
    <t>BWOA</t>
  </si>
  <si>
    <t>GRVA</t>
  </si>
  <si>
    <t>JQFA</t>
  </si>
  <si>
    <t>KG7T8</t>
  </si>
  <si>
    <t>KR4T8</t>
  </si>
  <si>
    <t>KU3T8</t>
  </si>
  <si>
    <t>KZ7T8</t>
  </si>
  <si>
    <t>MW3T8</t>
  </si>
  <si>
    <t>MW5T8</t>
  </si>
  <si>
    <t>MW7T8</t>
  </si>
  <si>
    <t>NBCA</t>
  </si>
  <si>
    <t>OM4T8</t>
  </si>
  <si>
    <t>RO8T8</t>
  </si>
  <si>
    <t>RT6T8</t>
  </si>
  <si>
    <t>UF5T8</t>
  </si>
  <si>
    <t>VBRA</t>
  </si>
  <si>
    <t>VK3T8</t>
  </si>
  <si>
    <t>VLKA</t>
  </si>
  <si>
    <t>AGPT8</t>
  </si>
  <si>
    <t>AVSA</t>
  </si>
  <si>
    <t>CBAA</t>
  </si>
  <si>
    <t>GIBT8</t>
  </si>
  <si>
    <t>GRXT8</t>
  </si>
  <si>
    <t>LEIT8</t>
  </si>
  <si>
    <t>MLNT8</t>
  </si>
  <si>
    <t>SVQT8</t>
  </si>
  <si>
    <t>XRYT8</t>
  </si>
  <si>
    <t>AXIA</t>
  </si>
  <si>
    <t>BI4T8</t>
  </si>
  <si>
    <t>EVIA</t>
  </si>
  <si>
    <t>HEVA</t>
  </si>
  <si>
    <t>HL7T8</t>
  </si>
  <si>
    <t>JCUT8</t>
  </si>
  <si>
    <t>ODBT8</t>
  </si>
  <si>
    <t>XQAT8</t>
  </si>
  <si>
    <t>YJMT8</t>
  </si>
  <si>
    <t>ANIA</t>
  </si>
  <si>
    <t>APFFY</t>
  </si>
  <si>
    <t>APRWW</t>
  </si>
  <si>
    <t>APUWX</t>
  </si>
  <si>
    <t>CBPBD</t>
  </si>
  <si>
    <t>CBPFX</t>
  </si>
  <si>
    <t>CBXKE</t>
  </si>
  <si>
    <t>CCIDC</t>
  </si>
  <si>
    <t>CCPEI</t>
  </si>
  <si>
    <t>CDTDT</t>
  </si>
  <si>
    <t>CDXBK</t>
  </si>
  <si>
    <t>CFMJM</t>
  </si>
  <si>
    <t>CFZPH</t>
  </si>
  <si>
    <t>CHPJS</t>
  </si>
  <si>
    <t>CHRYM</t>
  </si>
  <si>
    <t>CIIUW</t>
  </si>
  <si>
    <t>CISYY</t>
  </si>
  <si>
    <t>CISZE</t>
  </si>
  <si>
    <t>CJCNV</t>
  </si>
  <si>
    <t>CJMHT</t>
  </si>
  <si>
    <t>CTXA</t>
  </si>
  <si>
    <t>CTXK</t>
  </si>
  <si>
    <t>CTXL</t>
  </si>
  <si>
    <t>DXRA</t>
  </si>
  <si>
    <t>GMVA</t>
  </si>
  <si>
    <t>GMVK</t>
  </si>
  <si>
    <t>GMVKI</t>
  </si>
  <si>
    <t>GMVKK</t>
  </si>
  <si>
    <t>GMVLD</t>
  </si>
  <si>
    <t>HCCA</t>
  </si>
  <si>
    <t>MOTGG</t>
  </si>
  <si>
    <t>NESA</t>
  </si>
  <si>
    <t>NESK</t>
  </si>
  <si>
    <t>NNKA</t>
  </si>
  <si>
    <t>OICA</t>
  </si>
  <si>
    <t>PSBA</t>
  </si>
  <si>
    <t>QMOTQ</t>
  </si>
  <si>
    <t>QNWBQ</t>
  </si>
  <si>
    <t>SWFA</t>
  </si>
  <si>
    <t>SWFK</t>
  </si>
  <si>
    <t>SWFKK</t>
  </si>
  <si>
    <t>SWFKL</t>
  </si>
  <si>
    <t>SWFLA</t>
  </si>
  <si>
    <t>SWFLH</t>
  </si>
  <si>
    <t>SWFLN</t>
  </si>
  <si>
    <t>SWFR</t>
  </si>
  <si>
    <t>SWFUP</t>
  </si>
  <si>
    <t>UMMA</t>
  </si>
  <si>
    <t>WODA</t>
  </si>
  <si>
    <t>YAKK</t>
  </si>
  <si>
    <t>ANMMX</t>
  </si>
  <si>
    <t>CJYDF</t>
  </si>
  <si>
    <t>NWBGG</t>
  </si>
  <si>
    <t>SCJA</t>
  </si>
  <si>
    <t>ABXA</t>
  </si>
  <si>
    <t>ARMA</t>
  </si>
  <si>
    <t>ARMT8</t>
  </si>
  <si>
    <t>ARYA</t>
  </si>
  <si>
    <t>ASPA</t>
  </si>
  <si>
    <t>ASPT8</t>
  </si>
  <si>
    <t>ASPX</t>
  </si>
  <si>
    <t>AYRA</t>
  </si>
  <si>
    <t>BCIA</t>
  </si>
  <si>
    <t>BDBA</t>
  </si>
  <si>
    <t>BHQA</t>
  </si>
  <si>
    <t>BHQT8</t>
  </si>
  <si>
    <t>BHSA</t>
  </si>
  <si>
    <t>BHST8</t>
  </si>
  <si>
    <t>BRKA</t>
  </si>
  <si>
    <t>BRTA</t>
  </si>
  <si>
    <t>BSJA</t>
  </si>
  <si>
    <t>BWUA</t>
  </si>
  <si>
    <t>CBRT8</t>
  </si>
  <si>
    <t>CBRX</t>
  </si>
  <si>
    <t>CBXA</t>
  </si>
  <si>
    <t>CBXT8</t>
  </si>
  <si>
    <t>CCLA</t>
  </si>
  <si>
    <t>CDUA</t>
  </si>
  <si>
    <t>CEDA</t>
  </si>
  <si>
    <t>CFSA</t>
  </si>
  <si>
    <t>CFST8</t>
  </si>
  <si>
    <t>CMDA</t>
  </si>
  <si>
    <t>CMDT8</t>
  </si>
  <si>
    <t>CNJA</t>
  </si>
  <si>
    <t>CNSA</t>
  </si>
  <si>
    <t>COJA</t>
  </si>
  <si>
    <t>COJT8</t>
  </si>
  <si>
    <t>CTLA</t>
  </si>
  <si>
    <t>CVCA</t>
  </si>
  <si>
    <t>CWTA</t>
  </si>
  <si>
    <t>CWTT8</t>
  </si>
  <si>
    <t>DBOA</t>
  </si>
  <si>
    <t>DBOT8</t>
  </si>
  <si>
    <t>DBYA</t>
  </si>
  <si>
    <t>DGEA</t>
  </si>
  <si>
    <t>DGET8</t>
  </si>
  <si>
    <t>DMDA</t>
  </si>
  <si>
    <t>DPOA</t>
  </si>
  <si>
    <t>DPOT8</t>
  </si>
  <si>
    <t>DRWA</t>
  </si>
  <si>
    <t>DRWT8</t>
  </si>
  <si>
    <t>DRWX</t>
  </si>
  <si>
    <t>EMDA</t>
  </si>
  <si>
    <t>EPRT8</t>
  </si>
  <si>
    <t>FRBA</t>
  </si>
  <si>
    <t>FUNA</t>
  </si>
  <si>
    <t>FUTA</t>
  </si>
  <si>
    <t>GEXA</t>
  </si>
  <si>
    <t>GFFA</t>
  </si>
  <si>
    <t>GFNA</t>
  </si>
  <si>
    <t>GFNT8</t>
  </si>
  <si>
    <t>GLIA</t>
  </si>
  <si>
    <t>GLIT8</t>
  </si>
  <si>
    <t>GLTA</t>
  </si>
  <si>
    <t>GLTT8</t>
  </si>
  <si>
    <t>GOOA</t>
  </si>
  <si>
    <t>GOSA</t>
  </si>
  <si>
    <t>GOVA</t>
  </si>
  <si>
    <t>GOVT8</t>
  </si>
  <si>
    <t>GUHA</t>
  </si>
  <si>
    <t>GULA</t>
  </si>
  <si>
    <t>GULT8</t>
  </si>
  <si>
    <t>GYPA</t>
  </si>
  <si>
    <t>GYPT8</t>
  </si>
  <si>
    <t>HBAA</t>
  </si>
  <si>
    <t>HBAX</t>
  </si>
  <si>
    <t>HIRA</t>
  </si>
  <si>
    <t>HSMA</t>
  </si>
  <si>
    <t>HTIA</t>
  </si>
  <si>
    <t>IFLA</t>
  </si>
  <si>
    <t>INUA</t>
  </si>
  <si>
    <t>ISAA</t>
  </si>
  <si>
    <t>IUEA</t>
  </si>
  <si>
    <t>IVRA</t>
  </si>
  <si>
    <t>IVRT8</t>
  </si>
  <si>
    <t>KGYA</t>
  </si>
  <si>
    <t>KTRA</t>
  </si>
  <si>
    <t>KTRT8</t>
  </si>
  <si>
    <t>LEAT8</t>
  </si>
  <si>
    <t>LREA</t>
  </si>
  <si>
    <t>LRET8</t>
  </si>
  <si>
    <t>LSTA</t>
  </si>
  <si>
    <t>LSTX</t>
  </si>
  <si>
    <t>LSYA</t>
  </si>
  <si>
    <t>MBHA</t>
  </si>
  <si>
    <t>MBHT8</t>
  </si>
  <si>
    <t>MBWA</t>
  </si>
  <si>
    <t>MBWX</t>
  </si>
  <si>
    <t>MCYA</t>
  </si>
  <si>
    <t>MCYX</t>
  </si>
  <si>
    <t>MGBA</t>
  </si>
  <si>
    <t>MGBX</t>
  </si>
  <si>
    <t>MKYA</t>
  </si>
  <si>
    <t>MKYT8</t>
  </si>
  <si>
    <t>MOVA</t>
  </si>
  <si>
    <t>MQLA</t>
  </si>
  <si>
    <t>MRZA</t>
  </si>
  <si>
    <t>MRZT8</t>
  </si>
  <si>
    <t>NAAA</t>
  </si>
  <si>
    <t>NAAT8</t>
  </si>
  <si>
    <t>NANA</t>
  </si>
  <si>
    <t>NGAA</t>
  </si>
  <si>
    <t>NGAT8</t>
  </si>
  <si>
    <t>NLKT8</t>
  </si>
  <si>
    <t>NLKX</t>
  </si>
  <si>
    <t>NOAA</t>
  </si>
  <si>
    <t>NOAT8</t>
  </si>
  <si>
    <t>NOUA</t>
  </si>
  <si>
    <t>NOUV</t>
  </si>
  <si>
    <t>NRAA</t>
  </si>
  <si>
    <t>NRAT8</t>
  </si>
  <si>
    <t>NSMA</t>
  </si>
  <si>
    <t>NTLA</t>
  </si>
  <si>
    <t>NTLT8</t>
  </si>
  <si>
    <t>NTLX</t>
  </si>
  <si>
    <t>NYNA</t>
  </si>
  <si>
    <t>OAGA</t>
  </si>
  <si>
    <t>OAGT8</t>
  </si>
  <si>
    <t>ONST8</t>
  </si>
  <si>
    <t>OOMA</t>
  </si>
  <si>
    <t>PKEA</t>
  </si>
  <si>
    <t>PKET8</t>
  </si>
  <si>
    <t>PLOA</t>
  </si>
  <si>
    <t>PLOT8</t>
  </si>
  <si>
    <t>POMV</t>
  </si>
  <si>
    <t>PPIA</t>
  </si>
  <si>
    <t>PPIT8</t>
  </si>
  <si>
    <t>PPPA</t>
  </si>
  <si>
    <t>PPPT8</t>
  </si>
  <si>
    <t>PQQA</t>
  </si>
  <si>
    <t>QBEA</t>
  </si>
  <si>
    <t>QBWA</t>
  </si>
  <si>
    <t>RMAA</t>
  </si>
  <si>
    <t>ROKA</t>
  </si>
  <si>
    <t>SGOA</t>
  </si>
  <si>
    <t>SGOT8</t>
  </si>
  <si>
    <t>SHTA</t>
  </si>
  <si>
    <t>SIXA</t>
  </si>
  <si>
    <t>SNHA</t>
  </si>
  <si>
    <t>SUVA</t>
  </si>
  <si>
    <t>SWCA</t>
  </si>
  <si>
    <t>SWCT8</t>
  </si>
  <si>
    <t>SWHA</t>
  </si>
  <si>
    <t>SXEA</t>
  </si>
  <si>
    <t>SYDA</t>
  </si>
  <si>
    <t>SYDC</t>
  </si>
  <si>
    <t>SYDI</t>
  </si>
  <si>
    <t>SYDIP</t>
  </si>
  <si>
    <t>SYDR</t>
  </si>
  <si>
    <t>SYDRT</t>
  </si>
  <si>
    <t>SYDTG</t>
  </si>
  <si>
    <t>SYDV</t>
  </si>
  <si>
    <t>SYDX</t>
  </si>
  <si>
    <t>TCAA</t>
  </si>
  <si>
    <t>TCAT8</t>
  </si>
  <si>
    <t>TEMA</t>
  </si>
  <si>
    <t>TEMT8</t>
  </si>
  <si>
    <t>TGNA</t>
  </si>
  <si>
    <t>TGNT8</t>
  </si>
  <si>
    <t>TMWA</t>
  </si>
  <si>
    <t>TMWX</t>
  </si>
  <si>
    <t>TROA</t>
  </si>
  <si>
    <t>TRWA</t>
  </si>
  <si>
    <t>TSTA</t>
  </si>
  <si>
    <t>TSVA</t>
  </si>
  <si>
    <t>TSVT8</t>
  </si>
  <si>
    <t>TUMA</t>
  </si>
  <si>
    <t>TWBA</t>
  </si>
  <si>
    <t>VLIA</t>
  </si>
  <si>
    <t>WAZA</t>
  </si>
  <si>
    <t>WGAA</t>
  </si>
  <si>
    <t>WGTA</t>
  </si>
  <si>
    <t>WGTT8</t>
  </si>
  <si>
    <t>WLSA</t>
  </si>
  <si>
    <t>WMBA</t>
  </si>
  <si>
    <t>WOLA</t>
  </si>
  <si>
    <t>WWYA</t>
  </si>
  <si>
    <t>WWYT8</t>
  </si>
  <si>
    <t>WYAA</t>
  </si>
  <si>
    <t>WYAT8</t>
  </si>
  <si>
    <t>XCOA</t>
  </si>
  <si>
    <t>ZZBA</t>
  </si>
  <si>
    <t>ZZDA</t>
  </si>
  <si>
    <t>ADCA</t>
  </si>
  <si>
    <t>ADOA</t>
  </si>
  <si>
    <t>BWQA</t>
  </si>
  <si>
    <t>CAZA</t>
  </si>
  <si>
    <t>CNBA</t>
  </si>
  <si>
    <t>CUGA</t>
  </si>
  <si>
    <t>DRDA</t>
  </si>
  <si>
    <t>ERQA</t>
  </si>
  <si>
    <t>GFEA</t>
  </si>
  <si>
    <t>GTEA</t>
  </si>
  <si>
    <t>GTTA</t>
  </si>
  <si>
    <t>HXXA</t>
  </si>
  <si>
    <t>KGCA</t>
  </si>
  <si>
    <t>KNSA</t>
  </si>
  <si>
    <t>LDHA</t>
  </si>
  <si>
    <t>NPPA</t>
  </si>
  <si>
    <t>NURA</t>
  </si>
  <si>
    <t>ODLA</t>
  </si>
  <si>
    <t>ORRA</t>
  </si>
  <si>
    <t>OYNA</t>
  </si>
  <si>
    <t>PUGA</t>
  </si>
  <si>
    <t>QRRA</t>
  </si>
  <si>
    <t>QYNA</t>
  </si>
  <si>
    <t>SVMA</t>
  </si>
  <si>
    <t>TBTA</t>
  </si>
  <si>
    <t>TDTA</t>
  </si>
  <si>
    <t>THTA</t>
  </si>
  <si>
    <t>TMTA</t>
  </si>
  <si>
    <t>TPRT8</t>
  </si>
  <si>
    <t>TQTA</t>
  </si>
  <si>
    <t>VCDT8</t>
  </si>
  <si>
    <t>WEIA</t>
  </si>
  <si>
    <t>WGEA</t>
  </si>
  <si>
    <t>WLLA</t>
  </si>
  <si>
    <t>XMLA</t>
  </si>
  <si>
    <t>ZBLA</t>
  </si>
  <si>
    <t>ZBOA</t>
  </si>
  <si>
    <t>ZGLA</t>
  </si>
  <si>
    <t>ZZAA</t>
  </si>
  <si>
    <t>ZZCA</t>
  </si>
  <si>
    <t>ZZHA</t>
  </si>
  <si>
    <t>ZZSA</t>
  </si>
  <si>
    <t>ARTA</t>
  </si>
  <si>
    <t>ARTAA</t>
  </si>
  <si>
    <t>BGMA</t>
  </si>
  <si>
    <t>BGMK</t>
  </si>
  <si>
    <t>BGMLA</t>
  </si>
  <si>
    <t>BGMLL</t>
  </si>
  <si>
    <t>BINGG</t>
  </si>
  <si>
    <t>CORNG</t>
  </si>
  <si>
    <t>E3NPA</t>
  </si>
  <si>
    <t>ELMUP</t>
  </si>
  <si>
    <t>EMTSE</t>
  </si>
  <si>
    <t>EVA5H</t>
  </si>
  <si>
    <t>ITHA</t>
  </si>
  <si>
    <t>ITHK</t>
  </si>
  <si>
    <t>ITHLA</t>
  </si>
  <si>
    <t>ITHLB</t>
  </si>
  <si>
    <t>ITHLF</t>
  </si>
  <si>
    <t>LKPA</t>
  </si>
  <si>
    <t>LKPK</t>
  </si>
  <si>
    <t>QBINQ</t>
  </si>
  <si>
    <t>QCORQ</t>
  </si>
  <si>
    <t>QESYQ</t>
  </si>
  <si>
    <t>QUTIQ</t>
  </si>
  <si>
    <t>QWTTQ</t>
  </si>
  <si>
    <t>SNAP2</t>
  </si>
  <si>
    <t>SYRA</t>
  </si>
  <si>
    <t>SYRAM</t>
  </si>
  <si>
    <t>SYRK</t>
  </si>
  <si>
    <t>SYRKI</t>
  </si>
  <si>
    <t>SYRLG</t>
  </si>
  <si>
    <t>SYRLP</t>
  </si>
  <si>
    <t>SYRLW</t>
  </si>
  <si>
    <t>SYROC</t>
  </si>
  <si>
    <t>SYROF</t>
  </si>
  <si>
    <t>SYROI</t>
  </si>
  <si>
    <t>SYROM</t>
  </si>
  <si>
    <t>SYRPO</t>
  </si>
  <si>
    <t>SYRR</t>
  </si>
  <si>
    <t>SYRRT</t>
  </si>
  <si>
    <t>SYRUP</t>
  </si>
  <si>
    <t>UCAA</t>
  </si>
  <si>
    <t>UCALA</t>
  </si>
  <si>
    <t>UCALD</t>
  </si>
  <si>
    <t>UCALL</t>
  </si>
  <si>
    <t>UCALO</t>
  </si>
  <si>
    <t>WATEG</t>
  </si>
  <si>
    <t>E8NYW</t>
  </si>
  <si>
    <t>EC3BY</t>
  </si>
  <si>
    <t>EITHN</t>
  </si>
  <si>
    <t>ERA9U</t>
  </si>
  <si>
    <t>ESMYI</t>
  </si>
  <si>
    <t>ESYRG</t>
  </si>
  <si>
    <t>QSYLQ</t>
  </si>
  <si>
    <t>UTICG</t>
  </si>
  <si>
    <t>BSDA</t>
  </si>
  <si>
    <t>CANA</t>
  </si>
  <si>
    <t>CANDS</t>
  </si>
  <si>
    <t>CANIP</t>
  </si>
  <si>
    <t>CANRT</t>
  </si>
  <si>
    <t>CHGA</t>
  </si>
  <si>
    <t>CHWA</t>
  </si>
  <si>
    <t>CIFA</t>
  </si>
  <si>
    <t>CKGA</t>
  </si>
  <si>
    <t>CNIA</t>
  </si>
  <si>
    <t>CNIX</t>
  </si>
  <si>
    <t>CSXA</t>
  </si>
  <si>
    <t>CTUA</t>
  </si>
  <si>
    <t>CTUD</t>
  </si>
  <si>
    <t>CTUIP</t>
  </si>
  <si>
    <t>CTUX</t>
  </si>
  <si>
    <t>DZUA</t>
  </si>
  <si>
    <t>ENYA</t>
  </si>
  <si>
    <t>FOCA</t>
  </si>
  <si>
    <t>FOCX</t>
  </si>
  <si>
    <t>FOUA</t>
  </si>
  <si>
    <t>FYNA</t>
  </si>
  <si>
    <t>GHNA</t>
  </si>
  <si>
    <t>HAKA</t>
  </si>
  <si>
    <t>HAKX</t>
  </si>
  <si>
    <t>HNYA</t>
  </si>
  <si>
    <t>HUZA</t>
  </si>
  <si>
    <t>INCA</t>
  </si>
  <si>
    <t>JJNA</t>
  </si>
  <si>
    <t>JJNX</t>
  </si>
  <si>
    <t>JMUA</t>
  </si>
  <si>
    <t>JUZA</t>
  </si>
  <si>
    <t>KMGA</t>
  </si>
  <si>
    <t>KMGX</t>
  </si>
  <si>
    <t>KWEA</t>
  </si>
  <si>
    <t>LIAA</t>
  </si>
  <si>
    <t>LUMA</t>
  </si>
  <si>
    <t>LYAA</t>
  </si>
  <si>
    <t>NNGA</t>
  </si>
  <si>
    <t>NNGX</t>
  </si>
  <si>
    <t>SHPA</t>
  </si>
  <si>
    <t>SWAA</t>
  </si>
  <si>
    <t>SWAX</t>
  </si>
  <si>
    <t>SXJA</t>
  </si>
  <si>
    <t>SYMA</t>
  </si>
  <si>
    <t>SYXA</t>
  </si>
  <si>
    <t>SZOA</t>
  </si>
  <si>
    <t>SZXA</t>
  </si>
  <si>
    <t>SZXDS</t>
  </si>
  <si>
    <t>SZXI</t>
  </si>
  <si>
    <t>SZXIP</t>
  </si>
  <si>
    <t>SZXR</t>
  </si>
  <si>
    <t>SZXRT</t>
  </si>
  <si>
    <t>SZXT9</t>
  </si>
  <si>
    <t>WUHA</t>
  </si>
  <si>
    <t>WUHX</t>
  </si>
  <si>
    <t>WUZA</t>
  </si>
  <si>
    <t>WXNA</t>
  </si>
  <si>
    <t>WXNB</t>
  </si>
  <si>
    <t>XIYA</t>
  </si>
  <si>
    <t>XMNA</t>
  </si>
  <si>
    <t>XMNIP</t>
  </si>
  <si>
    <t>YNJA</t>
  </si>
  <si>
    <t>ZHAA</t>
  </si>
  <si>
    <t>ZHAX</t>
  </si>
  <si>
    <t>ZISA</t>
  </si>
  <si>
    <t>ZUHA</t>
  </si>
  <si>
    <t>BVQA</t>
  </si>
  <si>
    <t>GYSA</t>
  </si>
  <si>
    <t>HJJA</t>
  </si>
  <si>
    <t>YINA</t>
  </si>
  <si>
    <t>DNHA</t>
  </si>
  <si>
    <t>JIQA</t>
  </si>
  <si>
    <t>JIUA</t>
  </si>
  <si>
    <t>TAOA</t>
  </si>
  <si>
    <t>TNAA</t>
  </si>
  <si>
    <t>TNAX</t>
  </si>
  <si>
    <t>WEFA</t>
  </si>
  <si>
    <t>WEFX</t>
  </si>
  <si>
    <t>WEHA</t>
  </si>
  <si>
    <t>WEHX</t>
  </si>
  <si>
    <t>YNTA</t>
  </si>
  <si>
    <t>YNTX</t>
  </si>
  <si>
    <t>ZATA</t>
  </si>
  <si>
    <t>ZYIA</t>
  </si>
  <si>
    <t>TAST8</t>
  </si>
  <si>
    <t>UGCA</t>
  </si>
  <si>
    <t>BUSA</t>
  </si>
  <si>
    <t>TBST8</t>
  </si>
  <si>
    <t>TGDT8</t>
  </si>
  <si>
    <t>TGUT8</t>
  </si>
  <si>
    <t>TGUV</t>
  </si>
  <si>
    <t>TIAT8</t>
  </si>
  <si>
    <t>CENA</t>
  </si>
  <si>
    <t>CENB</t>
  </si>
  <si>
    <t>CULA</t>
  </si>
  <si>
    <t>CULB</t>
  </si>
  <si>
    <t>CULC</t>
  </si>
  <si>
    <t>CULD</t>
  </si>
  <si>
    <t>ESEA</t>
  </si>
  <si>
    <t>ESEB</t>
  </si>
  <si>
    <t>GYMA</t>
  </si>
  <si>
    <t>GYMB</t>
  </si>
  <si>
    <t>HMOA</t>
  </si>
  <si>
    <t>HMOB</t>
  </si>
  <si>
    <t>HMOC</t>
  </si>
  <si>
    <t>HMOD</t>
  </si>
  <si>
    <t>HMOE</t>
  </si>
  <si>
    <t>LAPA</t>
  </si>
  <si>
    <t>LAPB</t>
  </si>
  <si>
    <t>LMMA</t>
  </si>
  <si>
    <t>LMMB</t>
  </si>
  <si>
    <t>MXLA</t>
  </si>
  <si>
    <t>MXLB</t>
  </si>
  <si>
    <t>MXLC</t>
  </si>
  <si>
    <t>MXLD</t>
  </si>
  <si>
    <t>MZTA</t>
  </si>
  <si>
    <t>MZTB</t>
  </si>
  <si>
    <t>MZTC</t>
  </si>
  <si>
    <t>MZTD</t>
  </si>
  <si>
    <t>NOGA</t>
  </si>
  <si>
    <t>NOGB</t>
  </si>
  <si>
    <t>SJDA</t>
  </si>
  <si>
    <t>SJDB</t>
  </si>
  <si>
    <t>SJDC</t>
  </si>
  <si>
    <t>SRLA</t>
  </si>
  <si>
    <t>TIJA</t>
  </si>
  <si>
    <t>TIJB</t>
  </si>
  <si>
    <t>TIJC</t>
  </si>
  <si>
    <t>TIJCD</t>
  </si>
  <si>
    <t>TIJCS</t>
  </si>
  <si>
    <t>TIJCT</t>
  </si>
  <si>
    <t>TIJN</t>
  </si>
  <si>
    <t>TIJP</t>
  </si>
  <si>
    <t>TIJPC</t>
  </si>
  <si>
    <t>TIJR</t>
  </si>
  <si>
    <t>TIPT8</t>
  </si>
  <si>
    <t>TOBA</t>
  </si>
  <si>
    <t>JYVA</t>
  </si>
  <si>
    <t>JYVC</t>
  </si>
  <si>
    <t>JYVT8</t>
  </si>
  <si>
    <t>TKUB</t>
  </si>
  <si>
    <t>TKUC</t>
  </si>
  <si>
    <t>TKURT</t>
  </si>
  <si>
    <t>TKUT8</t>
  </si>
  <si>
    <t>VAAA</t>
  </si>
  <si>
    <t>VAAC</t>
  </si>
  <si>
    <t>VAAT8</t>
  </si>
  <si>
    <t>ENFA</t>
  </si>
  <si>
    <t>ACAA</t>
  </si>
  <si>
    <t>ACAB</t>
  </si>
  <si>
    <t>ACAC</t>
  </si>
  <si>
    <t>ACAD</t>
  </si>
  <si>
    <t>ACAE</t>
  </si>
  <si>
    <t>ACAF</t>
  </si>
  <si>
    <t>ACAG</t>
  </si>
  <si>
    <t>ACAJ</t>
  </si>
  <si>
    <t>ACNA</t>
  </si>
  <si>
    <t>AZPA</t>
  </si>
  <si>
    <t>AZPB</t>
  </si>
  <si>
    <t>AZPC</t>
  </si>
  <si>
    <t>AZPCM</t>
  </si>
  <si>
    <t>AZPD</t>
  </si>
  <si>
    <t>AZPE</t>
  </si>
  <si>
    <t>AZPF</t>
  </si>
  <si>
    <t>AZPG</t>
  </si>
  <si>
    <t>AZPJ</t>
  </si>
  <si>
    <t>AZPK</t>
  </si>
  <si>
    <t>AZPL</t>
  </si>
  <si>
    <t>AZPM</t>
  </si>
  <si>
    <t>AZPN</t>
  </si>
  <si>
    <t>AZPO</t>
  </si>
  <si>
    <t>AZPP</t>
  </si>
  <si>
    <t>AZPQ</t>
  </si>
  <si>
    <t>AZPRT</t>
  </si>
  <si>
    <t>AZPS</t>
  </si>
  <si>
    <t>AZPT</t>
  </si>
  <si>
    <t>AZPU</t>
  </si>
  <si>
    <t>AZPX</t>
  </si>
  <si>
    <t>AZPY</t>
  </si>
  <si>
    <t>CJTA</t>
  </si>
  <si>
    <t>CJTB</t>
  </si>
  <si>
    <t>CUAH</t>
  </si>
  <si>
    <t>CUART</t>
  </si>
  <si>
    <t>CVJA</t>
  </si>
  <si>
    <t>CVJB</t>
  </si>
  <si>
    <t>CVJC</t>
  </si>
  <si>
    <t>CVJE</t>
  </si>
  <si>
    <t>CVJG</t>
  </si>
  <si>
    <t>CVJJ</t>
  </si>
  <si>
    <t>CVJM</t>
  </si>
  <si>
    <t>CVJT</t>
  </si>
  <si>
    <t>CZAA</t>
  </si>
  <si>
    <t>CZAB</t>
  </si>
  <si>
    <t>CZAC</t>
  </si>
  <si>
    <t>CZACA</t>
  </si>
  <si>
    <t>CZACB</t>
  </si>
  <si>
    <t>CZACC</t>
  </si>
  <si>
    <t>CZACD</t>
  </si>
  <si>
    <t>CZACE</t>
  </si>
  <si>
    <t>CZACF</t>
  </si>
  <si>
    <t>CZACG</t>
  </si>
  <si>
    <t>CZACI</t>
  </si>
  <si>
    <t>CZACL</t>
  </si>
  <si>
    <t>CZACM</t>
  </si>
  <si>
    <t>CZACN</t>
  </si>
  <si>
    <t>CZACP</t>
  </si>
  <si>
    <t>CZACT</t>
  </si>
  <si>
    <t>CZACV</t>
  </si>
  <si>
    <t>CZACX</t>
  </si>
  <si>
    <t>CZAD</t>
  </si>
  <si>
    <t>CZAF</t>
  </si>
  <si>
    <t>CZAG</t>
  </si>
  <si>
    <t>CZAI</t>
  </si>
  <si>
    <t>CZAJ</t>
  </si>
  <si>
    <t>CZAK</t>
  </si>
  <si>
    <t>CZAL</t>
  </si>
  <si>
    <t>CZAM</t>
  </si>
  <si>
    <t>CZAN</t>
  </si>
  <si>
    <t>CZAO</t>
  </si>
  <si>
    <t>CZAP</t>
  </si>
  <si>
    <t>CZAQ</t>
  </si>
  <si>
    <t>CZART</t>
  </si>
  <si>
    <t>CZAS</t>
  </si>
  <si>
    <t>CZAT</t>
  </si>
  <si>
    <t>CZAU</t>
  </si>
  <si>
    <t>CZAV</t>
  </si>
  <si>
    <t>CZAW</t>
  </si>
  <si>
    <t>CZAX</t>
  </si>
  <si>
    <t>CZAY</t>
  </si>
  <si>
    <t>CZMA</t>
  </si>
  <si>
    <t>GUBA</t>
  </si>
  <si>
    <t>GUBZ</t>
  </si>
  <si>
    <t>HUXA</t>
  </si>
  <si>
    <t>HUXB</t>
  </si>
  <si>
    <t>IZTA</t>
  </si>
  <si>
    <t>IZTB</t>
  </si>
  <si>
    <t>IZTC</t>
  </si>
  <si>
    <t>IZTCS</t>
  </si>
  <si>
    <t>JALA</t>
  </si>
  <si>
    <t>JALB</t>
  </si>
  <si>
    <t>JALC</t>
  </si>
  <si>
    <t>JALCN</t>
  </si>
  <si>
    <t>JALCP</t>
  </si>
  <si>
    <t>JALD</t>
  </si>
  <si>
    <t>JALE</t>
  </si>
  <si>
    <t>JALG</t>
  </si>
  <si>
    <t>LZCA</t>
  </si>
  <si>
    <t>LZCB</t>
  </si>
  <si>
    <t>MEXA</t>
  </si>
  <si>
    <t>MEXB</t>
  </si>
  <si>
    <t>MEXC</t>
  </si>
  <si>
    <t>MEXCB</t>
  </si>
  <si>
    <t>MEXD</t>
  </si>
  <si>
    <t>MEXE</t>
  </si>
  <si>
    <t>MEXF</t>
  </si>
  <si>
    <t>MEXG</t>
  </si>
  <si>
    <t>MEXI</t>
  </si>
  <si>
    <t>MEXK</t>
  </si>
  <si>
    <t>MEXM</t>
  </si>
  <si>
    <t>MEXN</t>
  </si>
  <si>
    <t>MEXO</t>
  </si>
  <si>
    <t>MEXQ</t>
  </si>
  <si>
    <t>MEXR</t>
  </si>
  <si>
    <t>MEXRT</t>
  </si>
  <si>
    <t>MEXS</t>
  </si>
  <si>
    <t>MEXT</t>
  </si>
  <si>
    <t>MEXU</t>
  </si>
  <si>
    <t>MEXW</t>
  </si>
  <si>
    <t>MEXX</t>
  </si>
  <si>
    <t>MEXZ</t>
  </si>
  <si>
    <t>MLMA</t>
  </si>
  <si>
    <t>MLMB</t>
  </si>
  <si>
    <t>MLMC</t>
  </si>
  <si>
    <t>MLMCM</t>
  </si>
  <si>
    <t>MLMD</t>
  </si>
  <si>
    <t>MLMM</t>
  </si>
  <si>
    <t>MLMU</t>
  </si>
  <si>
    <t>MLMZ</t>
  </si>
  <si>
    <t>MTTA</t>
  </si>
  <si>
    <t>MTTB</t>
  </si>
  <si>
    <t>MTTC</t>
  </si>
  <si>
    <t>MTTCC</t>
  </si>
  <si>
    <t>MTTD</t>
  </si>
  <si>
    <t>MTTE</t>
  </si>
  <si>
    <t>MTTF</t>
  </si>
  <si>
    <t>MTTG</t>
  </si>
  <si>
    <t>MTTJ</t>
  </si>
  <si>
    <t>MUGA</t>
  </si>
  <si>
    <t>MUGB</t>
  </si>
  <si>
    <t>MUGC</t>
  </si>
  <si>
    <t>MUGCB</t>
  </si>
  <si>
    <t>MUGCC</t>
  </si>
  <si>
    <t>MUGCE</t>
  </si>
  <si>
    <t>MUGCG</t>
  </si>
  <si>
    <t>MUGCI</t>
  </si>
  <si>
    <t>MUGCL</t>
  </si>
  <si>
    <t>MUGCM</t>
  </si>
  <si>
    <t>MUGCQ</t>
  </si>
  <si>
    <t>MUGCT</t>
  </si>
  <si>
    <t>MUGCZ</t>
  </si>
  <si>
    <t>MUGD</t>
  </si>
  <si>
    <t>MUGF</t>
  </si>
  <si>
    <t>MUGG</t>
  </si>
  <si>
    <t>MUGH</t>
  </si>
  <si>
    <t>MUGI</t>
  </si>
  <si>
    <t>MUGJ</t>
  </si>
  <si>
    <t>MUGK</t>
  </si>
  <si>
    <t>MUGL</t>
  </si>
  <si>
    <t>MUGM</t>
  </si>
  <si>
    <t>MUGN</t>
  </si>
  <si>
    <t>MUGO</t>
  </si>
  <si>
    <t>MUGP</t>
  </si>
  <si>
    <t>MUGQ</t>
  </si>
  <si>
    <t>MUGS</t>
  </si>
  <si>
    <t>MUGT</t>
  </si>
  <si>
    <t>MUGU</t>
  </si>
  <si>
    <t>MUGW</t>
  </si>
  <si>
    <t>MUGX</t>
  </si>
  <si>
    <t>MUGY</t>
  </si>
  <si>
    <t>MUGZ</t>
  </si>
  <si>
    <t>NCGA</t>
  </si>
  <si>
    <t>NLUA</t>
  </si>
  <si>
    <t>NLUC</t>
  </si>
  <si>
    <t>NLUCE</t>
  </si>
  <si>
    <t>NLUD</t>
  </si>
  <si>
    <t>NLUE</t>
  </si>
  <si>
    <t>NLUF</t>
  </si>
  <si>
    <t>NLUG</t>
  </si>
  <si>
    <t>NLUJ</t>
  </si>
  <si>
    <t>NLUK</t>
  </si>
  <si>
    <t>NLUL</t>
  </si>
  <si>
    <t>NLUM</t>
  </si>
  <si>
    <t>NLUN</t>
  </si>
  <si>
    <t>NLUO</t>
  </si>
  <si>
    <t>NLUP</t>
  </si>
  <si>
    <t>NLURT</t>
  </si>
  <si>
    <t>NLUS</t>
  </si>
  <si>
    <t>NLUW</t>
  </si>
  <si>
    <t>NLUX</t>
  </si>
  <si>
    <t>NUXA</t>
  </si>
  <si>
    <t>OAXA</t>
  </si>
  <si>
    <t>OAXB</t>
  </si>
  <si>
    <t>OAXC</t>
  </si>
  <si>
    <t>OAXCI</t>
  </si>
  <si>
    <t>OAXD</t>
  </si>
  <si>
    <t>OAXE</t>
  </si>
  <si>
    <t>OAXF</t>
  </si>
  <si>
    <t>OAXG</t>
  </si>
  <si>
    <t>OAXJ</t>
  </si>
  <si>
    <t>PAZA</t>
  </si>
  <si>
    <t>PAZB</t>
  </si>
  <si>
    <t>PAZC</t>
  </si>
  <si>
    <t>PAZCU</t>
  </si>
  <si>
    <t>PAZD</t>
  </si>
  <si>
    <t>PAZE</t>
  </si>
  <si>
    <t>PAZF</t>
  </si>
  <si>
    <t>PAZJ</t>
  </si>
  <si>
    <t>PB9T8</t>
  </si>
  <si>
    <t>PBCA</t>
  </si>
  <si>
    <t>PBCB</t>
  </si>
  <si>
    <t>PBCC</t>
  </si>
  <si>
    <t>PBCD</t>
  </si>
  <si>
    <t>PBCE</t>
  </si>
  <si>
    <t>PBCF</t>
  </si>
  <si>
    <t>PBCG</t>
  </si>
  <si>
    <t>PBCJ</t>
  </si>
  <si>
    <t>PBCK</t>
  </si>
  <si>
    <t>PBCL</t>
  </si>
  <si>
    <t>PBCM</t>
  </si>
  <si>
    <t>PBCN</t>
  </si>
  <si>
    <t>PBCO</t>
  </si>
  <si>
    <t>PBCP</t>
  </si>
  <si>
    <t>PBCQ</t>
  </si>
  <si>
    <t>PBCRT</t>
  </si>
  <si>
    <t>PBCS</t>
  </si>
  <si>
    <t>PBCT</t>
  </si>
  <si>
    <t>PBCU</t>
  </si>
  <si>
    <t>PBCV</t>
  </si>
  <si>
    <t>PCAA</t>
  </si>
  <si>
    <t>PCAB</t>
  </si>
  <si>
    <t>PCAC</t>
  </si>
  <si>
    <t>PCACA</t>
  </si>
  <si>
    <t>PCACT</t>
  </si>
  <si>
    <t>PCAD</t>
  </si>
  <si>
    <t>PCAF</t>
  </si>
  <si>
    <t>PCAT</t>
  </si>
  <si>
    <t>PCOA</t>
  </si>
  <si>
    <t>PCVA</t>
  </si>
  <si>
    <t>PCVCE</t>
  </si>
  <si>
    <t>PCVCG</t>
  </si>
  <si>
    <t>PCVCI</t>
  </si>
  <si>
    <t>PCVCL</t>
  </si>
  <si>
    <t>PCVCM</t>
  </si>
  <si>
    <t>PCVCN</t>
  </si>
  <si>
    <t>PCVCO</t>
  </si>
  <si>
    <t>PCVCS</t>
  </si>
  <si>
    <t>PCVCU</t>
  </si>
  <si>
    <t>PCVCX</t>
  </si>
  <si>
    <t>PNOA</t>
  </si>
  <si>
    <t>PNOB</t>
  </si>
  <si>
    <t>PPEA</t>
  </si>
  <si>
    <t>PPEB</t>
  </si>
  <si>
    <t>PPEC</t>
  </si>
  <si>
    <t>PPECF</t>
  </si>
  <si>
    <t>PPED</t>
  </si>
  <si>
    <t>PPEE</t>
  </si>
  <si>
    <t>PPEF</t>
  </si>
  <si>
    <t>PPEG</t>
  </si>
  <si>
    <t>PPEJ</t>
  </si>
  <si>
    <t>PPEK</t>
  </si>
  <si>
    <t>PPEL</t>
  </si>
  <si>
    <t>PPEM</t>
  </si>
  <si>
    <t>PPEN</t>
  </si>
  <si>
    <t>PPEO</t>
  </si>
  <si>
    <t>PPEP</t>
  </si>
  <si>
    <t>PPEQ</t>
  </si>
  <si>
    <t>PPERT</t>
  </si>
  <si>
    <t>PPES</t>
  </si>
  <si>
    <t>PPET</t>
  </si>
  <si>
    <t>PPEU</t>
  </si>
  <si>
    <t>PPEV</t>
  </si>
  <si>
    <t>PPEW</t>
  </si>
  <si>
    <t>PPEX</t>
  </si>
  <si>
    <t>PPEY</t>
  </si>
  <si>
    <t>PQMA</t>
  </si>
  <si>
    <t>PQMB</t>
  </si>
  <si>
    <t>PQMC</t>
  </si>
  <si>
    <t>PQMCV</t>
  </si>
  <si>
    <t>PQMD</t>
  </si>
  <si>
    <t>PUHA</t>
  </si>
  <si>
    <t>PUHB</t>
  </si>
  <si>
    <t>PUHC</t>
  </si>
  <si>
    <t>PUHCS</t>
  </si>
  <si>
    <t>PUHD</t>
  </si>
  <si>
    <t>PUHE</t>
  </si>
  <si>
    <t>PUHF</t>
  </si>
  <si>
    <t>PUHG</t>
  </si>
  <si>
    <t>PXMA</t>
  </si>
  <si>
    <t>PXMB</t>
  </si>
  <si>
    <t>QCUA</t>
  </si>
  <si>
    <t>QCUCJ</t>
  </si>
  <si>
    <t>QCURT</t>
  </si>
  <si>
    <t>QROH</t>
  </si>
  <si>
    <t>SCXA</t>
  </si>
  <si>
    <t>SCXB</t>
  </si>
  <si>
    <t>SCXC</t>
  </si>
  <si>
    <t>SCXJ</t>
  </si>
  <si>
    <t>SCXM</t>
  </si>
  <si>
    <t>SCXT</t>
  </si>
  <si>
    <t>SNQA</t>
  </si>
  <si>
    <t>SNQC</t>
  </si>
  <si>
    <t>SZTA</t>
  </si>
  <si>
    <t>SZTB</t>
  </si>
  <si>
    <t>SZTC</t>
  </si>
  <si>
    <t>TAPA</t>
  </si>
  <si>
    <t>TAPB</t>
  </si>
  <si>
    <t>TAPC</t>
  </si>
  <si>
    <t>TAPD</t>
  </si>
  <si>
    <t>TAPE</t>
  </si>
  <si>
    <t>TAPH</t>
  </si>
  <si>
    <t>TCNA</t>
  </si>
  <si>
    <t>TGZA</t>
  </si>
  <si>
    <t>TGZB</t>
  </si>
  <si>
    <t>TGZC</t>
  </si>
  <si>
    <t>TGZCC</t>
  </si>
  <si>
    <t>TGZCD</t>
  </si>
  <si>
    <t>TGZCM</t>
  </si>
  <si>
    <t>TGZCO</t>
  </si>
  <si>
    <t>TGZCP</t>
  </si>
  <si>
    <t>TGZCR</t>
  </si>
  <si>
    <t>TGZD</t>
  </si>
  <si>
    <t>TGZE</t>
  </si>
  <si>
    <t>TGZF</t>
  </si>
  <si>
    <t>TGZJ</t>
  </si>
  <si>
    <t>TGZK</t>
  </si>
  <si>
    <t>TLCA</t>
  </si>
  <si>
    <t>TLCB</t>
  </si>
  <si>
    <t>TLCC</t>
  </si>
  <si>
    <t>TLCCE</t>
  </si>
  <si>
    <t>TLCCF</t>
  </si>
  <si>
    <t>TLCCM</t>
  </si>
  <si>
    <t>TLCD</t>
  </si>
  <si>
    <t>TLCE</t>
  </si>
  <si>
    <t>TLCF</t>
  </si>
  <si>
    <t>TLCG</t>
  </si>
  <si>
    <t>TLCH</t>
  </si>
  <si>
    <t>TLCI</t>
  </si>
  <si>
    <t>TLCJ</t>
  </si>
  <si>
    <t>TLCK</t>
  </si>
  <si>
    <t>TLCL</t>
  </si>
  <si>
    <t>TLCM</t>
  </si>
  <si>
    <t>TLCN</t>
  </si>
  <si>
    <t>TLCO</t>
  </si>
  <si>
    <t>TLCP</t>
  </si>
  <si>
    <t>TLCPC</t>
  </si>
  <si>
    <t>TLCQ</t>
  </si>
  <si>
    <t>TLCR</t>
  </si>
  <si>
    <t>TLCTD</t>
  </si>
  <si>
    <t>TZMA</t>
  </si>
  <si>
    <t>UPNA</t>
  </si>
  <si>
    <t>VERA</t>
  </si>
  <si>
    <t>VERB</t>
  </si>
  <si>
    <t>VERC</t>
  </si>
  <si>
    <t>VERF</t>
  </si>
  <si>
    <t>VERJ</t>
  </si>
  <si>
    <t>VERK</t>
  </si>
  <si>
    <t>VERL</t>
  </si>
  <si>
    <t>VERM</t>
  </si>
  <si>
    <t>VERO</t>
  </si>
  <si>
    <t>VERP</t>
  </si>
  <si>
    <t>VERQ</t>
  </si>
  <si>
    <t>VERS</t>
  </si>
  <si>
    <t>VERX</t>
  </si>
  <si>
    <t>VERZ</t>
  </si>
  <si>
    <t>XALA</t>
  </si>
  <si>
    <t>ZIHA</t>
  </si>
  <si>
    <t>ZIHB</t>
  </si>
  <si>
    <t>ZIHC</t>
  </si>
  <si>
    <t>ZMMA</t>
  </si>
  <si>
    <t>ZMMCL</t>
  </si>
  <si>
    <t>ZMMCO</t>
  </si>
  <si>
    <t>ZMMCS</t>
  </si>
  <si>
    <t>ZMMCT</t>
  </si>
  <si>
    <t>CU2T8</t>
  </si>
  <si>
    <t>CYWA</t>
  </si>
  <si>
    <t>MXOT8</t>
  </si>
  <si>
    <t>TL5T8</t>
  </si>
  <si>
    <t>ABYA</t>
  </si>
  <si>
    <t>ABYLB</t>
  </si>
  <si>
    <t>AEKEK</t>
  </si>
  <si>
    <t>AEKFT</t>
  </si>
  <si>
    <t>AMPAP</t>
  </si>
  <si>
    <t>DHNA</t>
  </si>
  <si>
    <t>DHNLB</t>
  </si>
  <si>
    <t>DHNLF</t>
  </si>
  <si>
    <t>PFNA</t>
  </si>
  <si>
    <t>PFNBA</t>
  </si>
  <si>
    <t>PFNEC</t>
  </si>
  <si>
    <t>PMCTG</t>
  </si>
  <si>
    <t>QALNQ</t>
  </si>
  <si>
    <t>QDOTQ</t>
  </si>
  <si>
    <t>QPMCQ</t>
  </si>
  <si>
    <t>QTALQ</t>
  </si>
  <si>
    <t>TALAG</t>
  </si>
  <si>
    <t>TLHA</t>
  </si>
  <si>
    <t>TLHAA</t>
  </si>
  <si>
    <t>TLHK</t>
  </si>
  <si>
    <t>TLHKI</t>
  </si>
  <si>
    <t>TLHKK</t>
  </si>
  <si>
    <t>TLHKN</t>
  </si>
  <si>
    <t>TLHR</t>
  </si>
  <si>
    <t>TLHUP</t>
  </si>
  <si>
    <t>VLDA</t>
  </si>
  <si>
    <t>AEFCB</t>
  </si>
  <si>
    <t>AIDMY</t>
  </si>
  <si>
    <t>DOTHG</t>
  </si>
  <si>
    <t>FCCU6</t>
  </si>
  <si>
    <t>FCXYW</t>
  </si>
  <si>
    <t>FDASX</t>
  </si>
  <si>
    <t>FI28B</t>
  </si>
  <si>
    <t>FKVUT</t>
  </si>
  <si>
    <t>SBBYR</t>
  </si>
  <si>
    <t>SBVBW</t>
  </si>
  <si>
    <t>TLLT8</t>
  </si>
  <si>
    <t>BODT8</t>
  </si>
  <si>
    <t>XCCA</t>
  </si>
  <si>
    <t>09AT8</t>
  </si>
  <si>
    <t>23AT8</t>
  </si>
  <si>
    <t>31AT8</t>
  </si>
  <si>
    <t>33AT8</t>
  </si>
  <si>
    <t>40AT8</t>
  </si>
  <si>
    <t>64AT8</t>
  </si>
  <si>
    <t>64BT8</t>
  </si>
  <si>
    <t>81AT8</t>
  </si>
  <si>
    <t>LRTA</t>
  </si>
  <si>
    <t>QNLA</t>
  </si>
  <si>
    <t>QUXA</t>
  </si>
  <si>
    <t>QZFA</t>
  </si>
  <si>
    <t>QZGA</t>
  </si>
  <si>
    <t>QZHA</t>
  </si>
  <si>
    <t>XACA</t>
  </si>
  <si>
    <t>XAGA</t>
  </si>
  <si>
    <t>XAMA</t>
  </si>
  <si>
    <t>XBMA</t>
  </si>
  <si>
    <t>XCEA</t>
  </si>
  <si>
    <t>XERA</t>
  </si>
  <si>
    <t>XEXA</t>
  </si>
  <si>
    <t>XFAA</t>
  </si>
  <si>
    <t>XMEA</t>
  </si>
  <si>
    <t>XMFA</t>
  </si>
  <si>
    <t>XMUA</t>
  </si>
  <si>
    <t>BEVA</t>
  </si>
  <si>
    <t>EIYA</t>
  </si>
  <si>
    <t>ETHA</t>
  </si>
  <si>
    <t>HFAA</t>
  </si>
  <si>
    <t>JRSA</t>
  </si>
  <si>
    <t>MIPA</t>
  </si>
  <si>
    <t>MTZA</t>
  </si>
  <si>
    <t>RPNA</t>
  </si>
  <si>
    <t>SDVA</t>
  </si>
  <si>
    <t>SEDA</t>
  </si>
  <si>
    <t>TLVA</t>
  </si>
  <si>
    <t>TLVI</t>
  </si>
  <si>
    <t>TLVRT</t>
  </si>
  <si>
    <t>TLVT8</t>
  </si>
  <si>
    <t>TLVV</t>
  </si>
  <si>
    <t>VDAA</t>
  </si>
  <si>
    <t>TNRT8</t>
  </si>
  <si>
    <t>AAA37</t>
  </si>
  <si>
    <t>AAJNF</t>
  </si>
  <si>
    <t>ABBH8</t>
  </si>
  <si>
    <t>ACN4T</t>
  </si>
  <si>
    <t>ACVHK</t>
  </si>
  <si>
    <t>AIPWF</t>
  </si>
  <si>
    <t>AKED6</t>
  </si>
  <si>
    <t>AKMD9</t>
  </si>
  <si>
    <t>ANKSX</t>
  </si>
  <si>
    <t>ATHBD</t>
  </si>
  <si>
    <t>AVKSB</t>
  </si>
  <si>
    <t>BDTNG</t>
  </si>
  <si>
    <t>BOWA</t>
  </si>
  <si>
    <t>BOWK</t>
  </si>
  <si>
    <t>BOWKJ</t>
  </si>
  <si>
    <t>CLWA</t>
  </si>
  <si>
    <t>CLWK</t>
  </si>
  <si>
    <t>CLWKK</t>
  </si>
  <si>
    <t>DAK4D</t>
  </si>
  <si>
    <t>DAKHD</t>
  </si>
  <si>
    <t>DAUC4</t>
  </si>
  <si>
    <t>DBN2D</t>
  </si>
  <si>
    <t>DD776</t>
  </si>
  <si>
    <t>DD7DD</t>
  </si>
  <si>
    <t>DD7ZV</t>
  </si>
  <si>
    <t>DDSA</t>
  </si>
  <si>
    <t>DDSAF</t>
  </si>
  <si>
    <t>DDVEF</t>
  </si>
  <si>
    <t>DFWK6</t>
  </si>
  <si>
    <t>DJBET</t>
  </si>
  <si>
    <t>FPYA</t>
  </si>
  <si>
    <t>GIFA</t>
  </si>
  <si>
    <t>GIFAB</t>
  </si>
  <si>
    <t>KYOA</t>
  </si>
  <si>
    <t>KYOKI</t>
  </si>
  <si>
    <t>KYOKK</t>
  </si>
  <si>
    <t>LALA</t>
  </si>
  <si>
    <t>LALK</t>
  </si>
  <si>
    <t>LALKK</t>
  </si>
  <si>
    <t>MCFA</t>
  </si>
  <si>
    <t>MCFAB</t>
  </si>
  <si>
    <t>MCFKI</t>
  </si>
  <si>
    <t>MCFKK</t>
  </si>
  <si>
    <t>MCFKO</t>
  </si>
  <si>
    <t>PIEA</t>
  </si>
  <si>
    <t>PIEKF</t>
  </si>
  <si>
    <t>PIEKK</t>
  </si>
  <si>
    <t>PIEKN</t>
  </si>
  <si>
    <t>PIEKO</t>
  </si>
  <si>
    <t>PIEKS</t>
  </si>
  <si>
    <t>QSTPQ</t>
  </si>
  <si>
    <t>QTAMQ</t>
  </si>
  <si>
    <t>SEFA</t>
  </si>
  <si>
    <t>SRKA</t>
  </si>
  <si>
    <t>SRQK</t>
  </si>
  <si>
    <t>SRQUP</t>
  </si>
  <si>
    <t>STPTG</t>
  </si>
  <si>
    <t>TAMPG</t>
  </si>
  <si>
    <t>TAMSC</t>
  </si>
  <si>
    <t>TPAF1</t>
  </si>
  <si>
    <t>TPAR</t>
  </si>
  <si>
    <t>TPART</t>
  </si>
  <si>
    <t>TPAUP</t>
  </si>
  <si>
    <t>TPFA</t>
  </si>
  <si>
    <t>TPFB</t>
  </si>
  <si>
    <t>TPFK</t>
  </si>
  <si>
    <t>TPFKI</t>
  </si>
  <si>
    <t>TPFKJ</t>
  </si>
  <si>
    <t>TPFKK</t>
  </si>
  <si>
    <t>TPFKL</t>
  </si>
  <si>
    <t>TPFKN</t>
  </si>
  <si>
    <t>TPFKO</t>
  </si>
  <si>
    <t>TPFKP</t>
  </si>
  <si>
    <t>AA674</t>
  </si>
  <si>
    <t>ABPFV</t>
  </si>
  <si>
    <t>ABU7S</t>
  </si>
  <si>
    <t>AE7BN</t>
  </si>
  <si>
    <t>AE83F</t>
  </si>
  <si>
    <t>AF9HZ</t>
  </si>
  <si>
    <t>AFECW</t>
  </si>
  <si>
    <t>AJ31Y</t>
  </si>
  <si>
    <t>AR36P</t>
  </si>
  <si>
    <t>AT519</t>
  </si>
  <si>
    <t>AUVYE</t>
  </si>
  <si>
    <t>AWENK</t>
  </si>
  <si>
    <t>C1RSX</t>
  </si>
  <si>
    <t>C1TUJ</t>
  </si>
  <si>
    <t>C2A8B</t>
  </si>
  <si>
    <t>C3WS3</t>
  </si>
  <si>
    <t>C4BZ7</t>
  </si>
  <si>
    <t>C4W34</t>
  </si>
  <si>
    <t>C5F8P</t>
  </si>
  <si>
    <t>C5K1P</t>
  </si>
  <si>
    <t>C6BPW</t>
  </si>
  <si>
    <t>C89AX</t>
  </si>
  <si>
    <t>C8BMS</t>
  </si>
  <si>
    <t>C8UAI</t>
  </si>
  <si>
    <t>C9445</t>
  </si>
  <si>
    <t>C9IES</t>
  </si>
  <si>
    <t>C9Z6K</t>
  </si>
  <si>
    <t>DAJSX</t>
  </si>
  <si>
    <t>DBHZU</t>
  </si>
  <si>
    <t>DC21H</t>
  </si>
  <si>
    <t>DD55V</t>
  </si>
  <si>
    <t>DDR8D</t>
  </si>
  <si>
    <t>DE9ZC</t>
  </si>
  <si>
    <t>DHXK4</t>
  </si>
  <si>
    <t>DI9M7</t>
  </si>
  <si>
    <t>DKZ11</t>
  </si>
  <si>
    <t>DT8DP</t>
  </si>
  <si>
    <t>DZRWB</t>
  </si>
  <si>
    <t>QBDTQ</t>
  </si>
  <si>
    <t>QCTPQ</t>
  </si>
  <si>
    <t>CMJA</t>
  </si>
  <si>
    <t>HCNA</t>
  </si>
  <si>
    <t>KHHA</t>
  </si>
  <si>
    <t>LHNA</t>
  </si>
  <si>
    <t>SMTA</t>
  </si>
  <si>
    <t>TNNA</t>
  </si>
  <si>
    <t>TPEA</t>
  </si>
  <si>
    <t>TPEB</t>
  </si>
  <si>
    <t>TPEI</t>
  </si>
  <si>
    <t>TPEIP</t>
  </si>
  <si>
    <t>TPER</t>
  </si>
  <si>
    <t>TPERT</t>
  </si>
  <si>
    <t>TPESH</t>
  </si>
  <si>
    <t>TPETG</t>
  </si>
  <si>
    <t>TPEV</t>
  </si>
  <si>
    <t>TPYT8</t>
  </si>
  <si>
    <t>TSAA</t>
  </si>
  <si>
    <t>TSAD</t>
  </si>
  <si>
    <t>TTTA</t>
  </si>
  <si>
    <t>TTTD</t>
  </si>
  <si>
    <t>TXGA</t>
  </si>
  <si>
    <t>TXGT8</t>
  </si>
  <si>
    <t>WOTA</t>
  </si>
  <si>
    <t>WOTD</t>
  </si>
  <si>
    <t>CH6T8</t>
  </si>
  <si>
    <t>HSZA</t>
  </si>
  <si>
    <t>RMQA</t>
  </si>
  <si>
    <t>OMRA</t>
  </si>
  <si>
    <t>OMRT8</t>
  </si>
  <si>
    <t>TSRA</t>
  </si>
  <si>
    <t>TSRC</t>
  </si>
  <si>
    <t>TSRT8</t>
  </si>
  <si>
    <t>QRST8</t>
  </si>
  <si>
    <t>SBZT8</t>
  </si>
  <si>
    <t>BIKFB</t>
  </si>
  <si>
    <t>BJCDX</t>
  </si>
  <si>
    <t>BJKUE</t>
  </si>
  <si>
    <t>BJPNA</t>
  </si>
  <si>
    <t>BJRHN</t>
  </si>
  <si>
    <t>BKARG</t>
  </si>
  <si>
    <t>BNTJE</t>
  </si>
  <si>
    <t>BPCZM</t>
  </si>
  <si>
    <t>BPPEU</t>
  </si>
  <si>
    <t>BRDBU</t>
  </si>
  <si>
    <t>BREDW</t>
  </si>
  <si>
    <t>FSMA</t>
  </si>
  <si>
    <t>FSMAA</t>
  </si>
  <si>
    <t>FSMAH</t>
  </si>
  <si>
    <t>FSMK</t>
  </si>
  <si>
    <t>FTSMG</t>
  </si>
  <si>
    <t>FYTVG</t>
  </si>
  <si>
    <t>FYVA</t>
  </si>
  <si>
    <t>FYVK</t>
  </si>
  <si>
    <t>FYVKK</t>
  </si>
  <si>
    <t>HARRG</t>
  </si>
  <si>
    <t>HAXA</t>
  </si>
  <si>
    <t>PPFA</t>
  </si>
  <si>
    <t>QBKAQ</t>
  </si>
  <si>
    <t>QCOFQ</t>
  </si>
  <si>
    <t>QENDQ</t>
  </si>
  <si>
    <t>QFTSQ</t>
  </si>
  <si>
    <t>QFYTQ</t>
  </si>
  <si>
    <t>QTULQ</t>
  </si>
  <si>
    <t>ROGA</t>
  </si>
  <si>
    <t>ROGAF</t>
  </si>
  <si>
    <t>ROGK</t>
  </si>
  <si>
    <t>ROGKK</t>
  </si>
  <si>
    <t>RVSA</t>
  </si>
  <si>
    <t>RVSK</t>
  </si>
  <si>
    <t>RVSKI</t>
  </si>
  <si>
    <t>RVSKK</t>
  </si>
  <si>
    <t>RVSKN</t>
  </si>
  <si>
    <t>RVSKO</t>
  </si>
  <si>
    <t>RVSKS</t>
  </si>
  <si>
    <t>SWOA</t>
  </si>
  <si>
    <t>SWOK</t>
  </si>
  <si>
    <t>SWOKI</t>
  </si>
  <si>
    <t>TULA</t>
  </si>
  <si>
    <t>TULKI</t>
  </si>
  <si>
    <t>TULKK</t>
  </si>
  <si>
    <t>TULR</t>
  </si>
  <si>
    <t>TULSG</t>
  </si>
  <si>
    <t>TULUP</t>
  </si>
  <si>
    <t>TULW3</t>
  </si>
  <si>
    <t>W4R25</t>
  </si>
  <si>
    <t>XCCBR</t>
  </si>
  <si>
    <t>XCXB6</t>
  </si>
  <si>
    <t>BHBMD</t>
  </si>
  <si>
    <t>BJAJC</t>
  </si>
  <si>
    <t>BJWPZ</t>
  </si>
  <si>
    <t>BRBBI</t>
  </si>
  <si>
    <t>COFFG</t>
  </si>
  <si>
    <t>ENIDG</t>
  </si>
  <si>
    <t>MCALG</t>
  </si>
  <si>
    <t>W69J7</t>
  </si>
  <si>
    <t>W77K6</t>
  </si>
  <si>
    <t>W9697</t>
  </si>
  <si>
    <t>YNXNA</t>
  </si>
  <si>
    <t>QSOT8</t>
  </si>
  <si>
    <t>SFAT8</t>
  </si>
  <si>
    <t>TUNT8</t>
  </si>
  <si>
    <t>MIRT8</t>
  </si>
  <si>
    <t>TOEA</t>
  </si>
  <si>
    <t>AVWA</t>
  </si>
  <si>
    <t>HFFS8</t>
  </si>
  <si>
    <t>HHKNI</t>
  </si>
  <si>
    <t>HIYUI</t>
  </si>
  <si>
    <t>HRK3K</t>
  </si>
  <si>
    <t>HTRN6</t>
  </si>
  <si>
    <t>HXMCF</t>
  </si>
  <si>
    <t>PGAA</t>
  </si>
  <si>
    <t>PGACE</t>
  </si>
  <si>
    <t>PGAK</t>
  </si>
  <si>
    <t>PGAKK</t>
  </si>
  <si>
    <t>QTUCQ</t>
  </si>
  <si>
    <t>SAFFG</t>
  </si>
  <si>
    <t>TUCSG</t>
  </si>
  <si>
    <t>TUSA</t>
  </si>
  <si>
    <t>TUSCA</t>
  </si>
  <si>
    <t>TUSK</t>
  </si>
  <si>
    <t>TUSKI</t>
  </si>
  <si>
    <t>TUSKK</t>
  </si>
  <si>
    <t>TUSR</t>
  </si>
  <si>
    <t>TUSUP</t>
  </si>
  <si>
    <t>TUSZB</t>
  </si>
  <si>
    <t>TUSZH</t>
  </si>
  <si>
    <t>H24N6</t>
  </si>
  <si>
    <t>H27FV</t>
  </si>
  <si>
    <t>H2EAR</t>
  </si>
  <si>
    <t>H3B42</t>
  </si>
  <si>
    <t>HE1A8</t>
  </si>
  <si>
    <t>HE48Y</t>
  </si>
  <si>
    <t>HHIF9</t>
  </si>
  <si>
    <t>HIT48</t>
  </si>
  <si>
    <t>HMR58</t>
  </si>
  <si>
    <t>HRMK6</t>
  </si>
  <si>
    <t>HUI3J</t>
  </si>
  <si>
    <t>HXHCR</t>
  </si>
  <si>
    <t>NGLX1</t>
  </si>
  <si>
    <t>SVSTG</t>
  </si>
  <si>
    <t>AAUJX</t>
  </si>
  <si>
    <t>ABXMU</t>
  </si>
  <si>
    <t>AFVMR</t>
  </si>
  <si>
    <t>AFXUI</t>
  </si>
  <si>
    <t>AJIYJ</t>
  </si>
  <si>
    <t>AKKHJ</t>
  </si>
  <si>
    <t>AKNZR</t>
  </si>
  <si>
    <t>AMKEZ</t>
  </si>
  <si>
    <t>ANIND</t>
  </si>
  <si>
    <t>APSKR</t>
  </si>
  <si>
    <t>ARHFV</t>
  </si>
  <si>
    <t>ARNMF</t>
  </si>
  <si>
    <t>ARRMA</t>
  </si>
  <si>
    <t>ARUCS</t>
  </si>
  <si>
    <t>ATZWB</t>
  </si>
  <si>
    <t>AUKFF</t>
  </si>
  <si>
    <t>AUKMI</t>
  </si>
  <si>
    <t>AWKCF</t>
  </si>
  <si>
    <t>AWWMN</t>
  </si>
  <si>
    <t>AWWWC</t>
  </si>
  <si>
    <t>BAZUT</t>
  </si>
  <si>
    <t>BBJZK</t>
  </si>
  <si>
    <t>CIIA</t>
  </si>
  <si>
    <t>COOKG</t>
  </si>
  <si>
    <t>CSVA</t>
  </si>
  <si>
    <t>GCYA</t>
  </si>
  <si>
    <t>GCYLA</t>
  </si>
  <si>
    <t>GKTA</t>
  </si>
  <si>
    <t>GKTK</t>
  </si>
  <si>
    <t>KNOXG</t>
  </si>
  <si>
    <t>LONDG</t>
  </si>
  <si>
    <t>LOZA</t>
  </si>
  <si>
    <t>LOZB</t>
  </si>
  <si>
    <t>LOZLL</t>
  </si>
  <si>
    <t>LOZLN</t>
  </si>
  <si>
    <t>QCOOQ</t>
  </si>
  <si>
    <t>QJOHQ</t>
  </si>
  <si>
    <t>QKODQ</t>
  </si>
  <si>
    <t>QLONQ</t>
  </si>
  <si>
    <t>RKWA</t>
  </si>
  <si>
    <t>RKWGB</t>
  </si>
  <si>
    <t>RKWK</t>
  </si>
  <si>
    <t>RKWKJ</t>
  </si>
  <si>
    <t>RKWKK</t>
  </si>
  <si>
    <t>RKWKO</t>
  </si>
  <si>
    <t>RKWLA</t>
  </si>
  <si>
    <t>TRIA</t>
  </si>
  <si>
    <t>TRIK</t>
  </si>
  <si>
    <t>TRILA</t>
  </si>
  <si>
    <t>TRILE</t>
  </si>
  <si>
    <t>TYSA</t>
  </si>
  <si>
    <t>TYSAM</t>
  </si>
  <si>
    <t>TYSCE</t>
  </si>
  <si>
    <t>TYSK</t>
  </si>
  <si>
    <t>TYSR</t>
  </si>
  <si>
    <t>TYSRT</t>
  </si>
  <si>
    <t>TYSUP</t>
  </si>
  <si>
    <t>AMCBV</t>
  </si>
  <si>
    <t>AWPUU</t>
  </si>
  <si>
    <t>AXJZA</t>
  </si>
  <si>
    <t>KODAG</t>
  </si>
  <si>
    <t>QKNOQ</t>
  </si>
  <si>
    <t>U4VE9</t>
  </si>
  <si>
    <t>UYW8K</t>
  </si>
  <si>
    <t>UIOV</t>
  </si>
  <si>
    <t>ULNT8</t>
  </si>
  <si>
    <t>ULGA</t>
  </si>
  <si>
    <t>Unknown</t>
  </si>
  <si>
    <t>BLXT8</t>
  </si>
  <si>
    <t>VCET7</t>
  </si>
  <si>
    <t>BZQA</t>
  </si>
  <si>
    <t>ITCT8</t>
  </si>
  <si>
    <t>TV1T8</t>
  </si>
  <si>
    <t>VNZT8</t>
  </si>
  <si>
    <t>XRLA</t>
  </si>
  <si>
    <t>AJUA</t>
  </si>
  <si>
    <t>AJURT</t>
  </si>
  <si>
    <t>APQA</t>
  </si>
  <si>
    <t>BELA</t>
  </si>
  <si>
    <t>BELRT</t>
  </si>
  <si>
    <t>BHZA</t>
  </si>
  <si>
    <t>BHZRT</t>
  </si>
  <si>
    <t>BNUA</t>
  </si>
  <si>
    <t>BNURT</t>
  </si>
  <si>
    <t>BNUX</t>
  </si>
  <si>
    <t>BPSA</t>
  </si>
  <si>
    <t>BRAA</t>
  </si>
  <si>
    <t>BSBA</t>
  </si>
  <si>
    <t>BSBRT</t>
  </si>
  <si>
    <t>BVBA</t>
  </si>
  <si>
    <t>CAUA</t>
  </si>
  <si>
    <t>CAURT</t>
  </si>
  <si>
    <t>CCMA</t>
  </si>
  <si>
    <t>CGBA</t>
  </si>
  <si>
    <t>CGHA</t>
  </si>
  <si>
    <t>CGRA</t>
  </si>
  <si>
    <t>CJZA</t>
  </si>
  <si>
    <t>CNFA</t>
  </si>
  <si>
    <t>CPQA</t>
  </si>
  <si>
    <t>CPQB</t>
  </si>
  <si>
    <t>CPQDC</t>
  </si>
  <si>
    <t>CPQRT</t>
  </si>
  <si>
    <t>CPQX</t>
  </si>
  <si>
    <t>CPVA</t>
  </si>
  <si>
    <t>CPVRT</t>
  </si>
  <si>
    <t>CWBA</t>
  </si>
  <si>
    <t>CWBRT</t>
  </si>
  <si>
    <t>CXJA</t>
  </si>
  <si>
    <t>DIQA</t>
  </si>
  <si>
    <t>FECA</t>
  </si>
  <si>
    <t>FECRT</t>
  </si>
  <si>
    <t>FLNA</t>
  </si>
  <si>
    <t>FORA</t>
  </si>
  <si>
    <t>FORRT</t>
  </si>
  <si>
    <t>GIGA</t>
  </si>
  <si>
    <t>GIGRT</t>
  </si>
  <si>
    <t>GRUA</t>
  </si>
  <si>
    <t>GRUR</t>
  </si>
  <si>
    <t>GRURT</t>
  </si>
  <si>
    <t>GVRA</t>
  </si>
  <si>
    <t>GYNA</t>
  </si>
  <si>
    <t>GYNRT</t>
  </si>
  <si>
    <t>IMPA</t>
  </si>
  <si>
    <t>IMPRT</t>
  </si>
  <si>
    <t>IPNA</t>
  </si>
  <si>
    <t>ITNA</t>
  </si>
  <si>
    <t>ITNRT</t>
  </si>
  <si>
    <t>JCBA</t>
  </si>
  <si>
    <t>JDFA</t>
  </si>
  <si>
    <t>JDOA</t>
  </si>
  <si>
    <t>JDORT</t>
  </si>
  <si>
    <t>JOIA</t>
  </si>
  <si>
    <t>JPAA</t>
  </si>
  <si>
    <t>JPART</t>
  </si>
  <si>
    <t>LAJA</t>
  </si>
  <si>
    <t>LDBA</t>
  </si>
  <si>
    <t>LDBRT</t>
  </si>
  <si>
    <t>MCPA</t>
  </si>
  <si>
    <t>MCZA</t>
  </si>
  <si>
    <t>MCZRT</t>
  </si>
  <si>
    <t>MOCA</t>
  </si>
  <si>
    <t>MVFA</t>
  </si>
  <si>
    <t>NATA</t>
  </si>
  <si>
    <t>NATRT</t>
  </si>
  <si>
    <t>PAVA</t>
  </si>
  <si>
    <t>PCSA</t>
  </si>
  <si>
    <t>PHBA</t>
  </si>
  <si>
    <t>PHBRT</t>
  </si>
  <si>
    <t>PMWA</t>
  </si>
  <si>
    <t>PNZA</t>
  </si>
  <si>
    <t>PNZRT</t>
  </si>
  <si>
    <t>PNZX</t>
  </si>
  <si>
    <t>POAA</t>
  </si>
  <si>
    <t>POAX</t>
  </si>
  <si>
    <t>PPYA</t>
  </si>
  <si>
    <t>PPYRT</t>
  </si>
  <si>
    <t>PVHA</t>
  </si>
  <si>
    <t>QNSA</t>
  </si>
  <si>
    <t>QTBA</t>
  </si>
  <si>
    <t>RAOA</t>
  </si>
  <si>
    <t>RBRA</t>
  </si>
  <si>
    <t>RECA</t>
  </si>
  <si>
    <t>RECRT</t>
  </si>
  <si>
    <t>RIOA</t>
  </si>
  <si>
    <t>SAOA</t>
  </si>
  <si>
    <t>SJKA</t>
  </si>
  <si>
    <t>SLZA</t>
  </si>
  <si>
    <t>SLZRT</t>
  </si>
  <si>
    <t>SSAA</t>
  </si>
  <si>
    <t>SSART</t>
  </si>
  <si>
    <t>SSZA</t>
  </si>
  <si>
    <t>THEA</t>
  </si>
  <si>
    <t>UDIA</t>
  </si>
  <si>
    <t>UDIRT</t>
  </si>
  <si>
    <t>VCPA</t>
  </si>
  <si>
    <t>VCPI</t>
  </si>
  <si>
    <t>VCPOE</t>
  </si>
  <si>
    <t>VCPPC</t>
  </si>
  <si>
    <t>VCPRT</t>
  </si>
  <si>
    <t>VDCA</t>
  </si>
  <si>
    <t>VDCRT</t>
  </si>
  <si>
    <t>VIXA</t>
  </si>
  <si>
    <t>VIXRT</t>
  </si>
  <si>
    <t>XAPA</t>
  </si>
  <si>
    <t>ANTA</t>
  </si>
  <si>
    <t>ANTC</t>
  </si>
  <si>
    <t>LTAA</t>
  </si>
  <si>
    <t>ZSBA</t>
  </si>
  <si>
    <t>BMKA</t>
  </si>
  <si>
    <t>BMRA</t>
  </si>
  <si>
    <t>BTST8</t>
  </si>
  <si>
    <t>GRZA</t>
  </si>
  <si>
    <t>GRZT8</t>
  </si>
  <si>
    <t>HOHA</t>
  </si>
  <si>
    <t>INNA</t>
  </si>
  <si>
    <t>KLUA</t>
  </si>
  <si>
    <t>KLUT8</t>
  </si>
  <si>
    <t>LNZA</t>
  </si>
  <si>
    <t>LNZT8</t>
  </si>
  <si>
    <t>QDIA</t>
  </si>
  <si>
    <t>QLXA</t>
  </si>
  <si>
    <t>QXZA</t>
  </si>
  <si>
    <t>SLDT8</t>
  </si>
  <si>
    <t>SZGA</t>
  </si>
  <si>
    <t>TATB</t>
  </si>
  <si>
    <t>VDDA</t>
  </si>
  <si>
    <t>VDDN</t>
  </si>
  <si>
    <t>VIEA</t>
  </si>
  <si>
    <t>VIEI</t>
  </si>
  <si>
    <t>VIEIP</t>
  </si>
  <si>
    <t>VIERT</t>
  </si>
  <si>
    <t>VIET8</t>
  </si>
  <si>
    <t>VIEV</t>
  </si>
  <si>
    <t>ZAGA</t>
  </si>
  <si>
    <t>ZAGN</t>
  </si>
  <si>
    <t>ZAGV</t>
  </si>
  <si>
    <t>ZRSA</t>
  </si>
  <si>
    <t>ILZA</t>
  </si>
  <si>
    <t>POVA</t>
  </si>
  <si>
    <t>ZRGA</t>
  </si>
  <si>
    <t>BI6T8</t>
  </si>
  <si>
    <t>BIOT8</t>
  </si>
  <si>
    <t>CEJA</t>
  </si>
  <si>
    <t>EAST8</t>
  </si>
  <si>
    <t>OVDT8</t>
  </si>
  <si>
    <t>PNAT8</t>
  </si>
  <si>
    <t>VITT8</t>
  </si>
  <si>
    <t>BR6T8</t>
  </si>
  <si>
    <t>EEPT8</t>
  </si>
  <si>
    <t>EXAA</t>
  </si>
  <si>
    <t>FGRA</t>
  </si>
  <si>
    <t>LG4T8</t>
  </si>
  <si>
    <t>QIJT8</t>
  </si>
  <si>
    <t>SD6T8</t>
  </si>
  <si>
    <t>XTIT8</t>
  </si>
  <si>
    <t>YJHT8</t>
  </si>
  <si>
    <t>YJIT8</t>
  </si>
  <si>
    <t>YJLT8</t>
  </si>
  <si>
    <t>ABCT8</t>
  </si>
  <si>
    <t>ALCT8</t>
  </si>
  <si>
    <t>CDTB</t>
  </si>
  <si>
    <t>CDTT8</t>
  </si>
  <si>
    <t>MJVB</t>
  </si>
  <si>
    <t>MJVT8</t>
  </si>
  <si>
    <t>VLCB</t>
  </si>
  <si>
    <t>VLCC</t>
  </si>
  <si>
    <t>VLCT8</t>
  </si>
  <si>
    <t>AMRA</t>
  </si>
  <si>
    <t>CL3T8</t>
  </si>
  <si>
    <t>EELA</t>
  </si>
  <si>
    <t>IB4T8</t>
  </si>
  <si>
    <t>IBZA</t>
  </si>
  <si>
    <t>YJET8</t>
  </si>
  <si>
    <t>VLIT8</t>
  </si>
  <si>
    <t>VLNT8</t>
  </si>
  <si>
    <t>LPQA</t>
  </si>
  <si>
    <t>VTEA</t>
  </si>
  <si>
    <t>VTET8</t>
  </si>
  <si>
    <t>ZVKA</t>
  </si>
  <si>
    <t>BXPA</t>
  </si>
  <si>
    <t>BZGA</t>
  </si>
  <si>
    <t>GDNA</t>
  </si>
  <si>
    <t>IEGA</t>
  </si>
  <si>
    <t>KTWR</t>
  </si>
  <si>
    <t>LCJA</t>
  </si>
  <si>
    <t>POZA</t>
  </si>
  <si>
    <t>QLUA</t>
  </si>
  <si>
    <t>QLUT8</t>
  </si>
  <si>
    <t>QPCA</t>
  </si>
  <si>
    <t>QWKA</t>
  </si>
  <si>
    <t>QWSA</t>
  </si>
  <si>
    <t>QXQA</t>
  </si>
  <si>
    <t>QXRA</t>
  </si>
  <si>
    <t>QYDA</t>
  </si>
  <si>
    <t>QYOA</t>
  </si>
  <si>
    <t>QYYT8</t>
  </si>
  <si>
    <t>RDOA</t>
  </si>
  <si>
    <t>RDOD</t>
  </si>
  <si>
    <t>RDOT8</t>
  </si>
  <si>
    <t>SZZA</t>
  </si>
  <si>
    <t>WAWA</t>
  </si>
  <si>
    <t>WAWC</t>
  </si>
  <si>
    <t>WAWT8</t>
  </si>
  <si>
    <t>WAWTG</t>
  </si>
  <si>
    <t>WAWV</t>
  </si>
  <si>
    <t>VRDH</t>
  </si>
  <si>
    <t>WDHT8</t>
  </si>
  <si>
    <t>WVBT8</t>
  </si>
  <si>
    <t>ERSA</t>
  </si>
  <si>
    <t>WUHT8</t>
  </si>
  <si>
    <t>XCHT8</t>
  </si>
  <si>
    <t>FOCT8</t>
  </si>
  <si>
    <t>XMNT8</t>
  </si>
  <si>
    <t>CWJA</t>
  </si>
  <si>
    <t>YEGA</t>
  </si>
  <si>
    <t>YEGB</t>
  </si>
  <si>
    <t>YEGC</t>
  </si>
  <si>
    <t>YEGGH</t>
  </si>
  <si>
    <t>YEGI</t>
  </si>
  <si>
    <t>YEGPC</t>
  </si>
  <si>
    <t>YEGR</t>
  </si>
  <si>
    <t>YEGRT</t>
  </si>
  <si>
    <t>YEGT8</t>
  </si>
  <si>
    <t>YXDA</t>
  </si>
  <si>
    <t>YZFA</t>
  </si>
  <si>
    <t>YZFB</t>
  </si>
  <si>
    <t>YZFC</t>
  </si>
  <si>
    <t>YZFE</t>
  </si>
  <si>
    <t>YZFRT</t>
  </si>
  <si>
    <t>YZFX</t>
  </si>
  <si>
    <t>YZFY</t>
  </si>
  <si>
    <t>AB4T8</t>
  </si>
  <si>
    <t>AB5T8</t>
  </si>
  <si>
    <t>NS1T8</t>
  </si>
  <si>
    <t>YDGA</t>
  </si>
  <si>
    <t>YDGB</t>
  </si>
  <si>
    <t>YHZA</t>
  </si>
  <si>
    <t>YHZB</t>
  </si>
  <si>
    <t>YHZFJ</t>
  </si>
  <si>
    <t>YHZGR</t>
  </si>
  <si>
    <t>YHZR</t>
  </si>
  <si>
    <t>YHZRT</t>
  </si>
  <si>
    <t>YHZX</t>
  </si>
  <si>
    <t>YQYA</t>
  </si>
  <si>
    <t>YQYX</t>
  </si>
  <si>
    <t>XPXA</t>
  </si>
  <si>
    <t>YMXA</t>
  </si>
  <si>
    <t>YMXB</t>
  </si>
  <si>
    <t>YMXC</t>
  </si>
  <si>
    <t>YMXFC</t>
  </si>
  <si>
    <t>YMXGS</t>
  </si>
  <si>
    <t>YMXI</t>
  </si>
  <si>
    <t>YMXPC</t>
  </si>
  <si>
    <t>YMXR</t>
  </si>
  <si>
    <t>YMXRT</t>
  </si>
  <si>
    <t>YMXV</t>
  </si>
  <si>
    <t>YMXX</t>
  </si>
  <si>
    <t>YQBA</t>
  </si>
  <si>
    <t>YQBB</t>
  </si>
  <si>
    <t>YQBC</t>
  </si>
  <si>
    <t>YQBN</t>
  </si>
  <si>
    <t>YQBRT</t>
  </si>
  <si>
    <t>YQBX</t>
  </si>
  <si>
    <t>YSEA</t>
  </si>
  <si>
    <t>YSEB</t>
  </si>
  <si>
    <t>YSEC</t>
  </si>
  <si>
    <t>YSED</t>
  </si>
  <si>
    <t>YSEY</t>
  </si>
  <si>
    <t>YSWA</t>
  </si>
  <si>
    <t>YUDA</t>
  </si>
  <si>
    <t>YUDB</t>
  </si>
  <si>
    <t>YULA</t>
  </si>
  <si>
    <t>YULD</t>
  </si>
  <si>
    <t>YULLH</t>
  </si>
  <si>
    <t>YULRT</t>
  </si>
  <si>
    <t>YULT</t>
  </si>
  <si>
    <t>YULT8</t>
  </si>
  <si>
    <t>YULX</t>
  </si>
  <si>
    <t>YUTA</t>
  </si>
  <si>
    <t>YUTB</t>
  </si>
  <si>
    <t>YUTFJ</t>
  </si>
  <si>
    <t>YUTFM</t>
  </si>
  <si>
    <t>YUTFR</t>
  </si>
  <si>
    <t>YUTTC</t>
  </si>
  <si>
    <t>YUXA</t>
  </si>
  <si>
    <t>YUXFE</t>
  </si>
  <si>
    <t>YUXFT</t>
  </si>
  <si>
    <t>YUXFZ</t>
  </si>
  <si>
    <t>YUXTC</t>
  </si>
  <si>
    <t>YUXX</t>
  </si>
  <si>
    <t>YVOA</t>
  </si>
  <si>
    <t>YVOX</t>
  </si>
  <si>
    <t>YWKA</t>
  </si>
  <si>
    <t>YWKX</t>
  </si>
  <si>
    <t>YYYA</t>
  </si>
  <si>
    <t>YYYX</t>
  </si>
  <si>
    <t>NF1T8</t>
  </si>
  <si>
    <t>QC1T8</t>
  </si>
  <si>
    <t>QC2T8</t>
  </si>
  <si>
    <t>QC4T8</t>
  </si>
  <si>
    <t>YMQ</t>
  </si>
  <si>
    <t>YFBA</t>
  </si>
  <si>
    <t>YFBX</t>
  </si>
  <si>
    <t>YNDA</t>
  </si>
  <si>
    <t>YNDFB</t>
  </si>
  <si>
    <t>YOWA</t>
  </si>
  <si>
    <t>YOWB</t>
  </si>
  <si>
    <t>YOWGD</t>
  </si>
  <si>
    <t>YOWGR</t>
  </si>
  <si>
    <t>YOWI</t>
  </si>
  <si>
    <t>YOWPC</t>
  </si>
  <si>
    <t>YOWR</t>
  </si>
  <si>
    <t>YOWRT</t>
  </si>
  <si>
    <t>YOWT8</t>
  </si>
  <si>
    <t>YOWX</t>
  </si>
  <si>
    <t>NW5T8</t>
  </si>
  <si>
    <t>ON2T8</t>
  </si>
  <si>
    <t>YQGA</t>
  </si>
  <si>
    <t>YQGD</t>
  </si>
  <si>
    <t>YQGGR</t>
  </si>
  <si>
    <t>YQGI</t>
  </si>
  <si>
    <t>YQGPC</t>
  </si>
  <si>
    <t>YQGRT</t>
  </si>
  <si>
    <t>NB5T8</t>
  </si>
  <si>
    <t>YFCA</t>
  </si>
  <si>
    <t>YFCX</t>
  </si>
  <si>
    <t>YQMA</t>
  </si>
  <si>
    <t>YQMR</t>
  </si>
  <si>
    <t>YQMRT</t>
  </si>
  <si>
    <t>YQMX</t>
  </si>
  <si>
    <t>YSJA</t>
  </si>
  <si>
    <t>YSJX</t>
  </si>
  <si>
    <t>YYGA</t>
  </si>
  <si>
    <t>PE2T8</t>
  </si>
  <si>
    <t>YAZA</t>
  </si>
  <si>
    <t>YAZB</t>
  </si>
  <si>
    <t>YAZFC</t>
  </si>
  <si>
    <t>YAZFG</t>
  </si>
  <si>
    <t>YAZFW</t>
  </si>
  <si>
    <t>YBYA</t>
  </si>
  <si>
    <t>YBYFB</t>
  </si>
  <si>
    <t>YBYFQ</t>
  </si>
  <si>
    <t>YBYX</t>
  </si>
  <si>
    <t>YCDA</t>
  </si>
  <si>
    <t>YCDC</t>
  </si>
  <si>
    <t>YCDG</t>
  </si>
  <si>
    <t>YCDX</t>
  </si>
  <si>
    <t>YDTA</t>
  </si>
  <si>
    <t>YKAA</t>
  </si>
  <si>
    <t>YKAX</t>
  </si>
  <si>
    <t>YLWA</t>
  </si>
  <si>
    <t>YLWB</t>
  </si>
  <si>
    <t>YLWC</t>
  </si>
  <si>
    <t>YLWFC</t>
  </si>
  <si>
    <t>YLWX</t>
  </si>
  <si>
    <t>YVRA</t>
  </si>
  <si>
    <t>YVRB</t>
  </si>
  <si>
    <t>YVRI</t>
  </si>
  <si>
    <t>YVRR</t>
  </si>
  <si>
    <t>YVRRT</t>
  </si>
  <si>
    <t>YVRT</t>
  </si>
  <si>
    <t>YVRT8</t>
  </si>
  <si>
    <t>YVRX</t>
  </si>
  <si>
    <t>YXSA</t>
  </si>
  <si>
    <t>YXSB</t>
  </si>
  <si>
    <t>YXSC</t>
  </si>
  <si>
    <t>YXSN</t>
  </si>
  <si>
    <t>YXSX</t>
  </si>
  <si>
    <t>YXTB</t>
  </si>
  <si>
    <t>YXTC</t>
  </si>
  <si>
    <t>YXTD</t>
  </si>
  <si>
    <t>YXTF</t>
  </si>
  <si>
    <t>YXTX</t>
  </si>
  <si>
    <t>YXXA</t>
  </si>
  <si>
    <t>YXXB</t>
  </si>
  <si>
    <t>YXXX</t>
  </si>
  <si>
    <t>YXYN</t>
  </si>
  <si>
    <t>YXYX</t>
  </si>
  <si>
    <t>YYJA</t>
  </si>
  <si>
    <t>YYJB</t>
  </si>
  <si>
    <t>YYJFE</t>
  </si>
  <si>
    <t>YYJFF</t>
  </si>
  <si>
    <t>YYJFK</t>
  </si>
  <si>
    <t>YYJX</t>
  </si>
  <si>
    <t>BC4T8</t>
  </si>
  <si>
    <t>UN9T8</t>
  </si>
  <si>
    <t>YQTA</t>
  </si>
  <si>
    <t>YQTX</t>
  </si>
  <si>
    <t>YWGA</t>
  </si>
  <si>
    <t>YWGI</t>
  </si>
  <si>
    <t>YWGPC</t>
  </si>
  <si>
    <t>YWGR</t>
  </si>
  <si>
    <t>YWGRT</t>
  </si>
  <si>
    <t>YWGT8</t>
  </si>
  <si>
    <t>YWGX</t>
  </si>
  <si>
    <t>MB4T8</t>
  </si>
  <si>
    <t>BISHG</t>
  </si>
  <si>
    <t>SK2T7</t>
  </si>
  <si>
    <t>SK2T8</t>
  </si>
  <si>
    <t>YQRA</t>
  </si>
  <si>
    <t>YQRFG</t>
  </si>
  <si>
    <t>YQRX</t>
  </si>
  <si>
    <t>YRMA</t>
  </si>
  <si>
    <t>YRMB</t>
  </si>
  <si>
    <t>YRMC</t>
  </si>
  <si>
    <t>YRMD</t>
  </si>
  <si>
    <t>YRME</t>
  </si>
  <si>
    <t>YRMFB</t>
  </si>
  <si>
    <t>YRMFI</t>
  </si>
  <si>
    <t>YRMGC</t>
  </si>
  <si>
    <t>YRMX</t>
  </si>
  <si>
    <t>YXEA</t>
  </si>
  <si>
    <t>YXEB</t>
  </si>
  <si>
    <t>YXEX</t>
  </si>
  <si>
    <t>YYCA</t>
  </si>
  <si>
    <t>YYCB</t>
  </si>
  <si>
    <t>YYCD</t>
  </si>
  <si>
    <t>YYCEB</t>
  </si>
  <si>
    <t>YYCFF</t>
  </si>
  <si>
    <t>YYCFG</t>
  </si>
  <si>
    <t>YYCGR</t>
  </si>
  <si>
    <t>YYCI</t>
  </si>
  <si>
    <t>YYCJR</t>
  </si>
  <si>
    <t>YYCPC</t>
  </si>
  <si>
    <t>YYCR</t>
  </si>
  <si>
    <t>YYCRT</t>
  </si>
  <si>
    <t>YYCT8</t>
  </si>
  <si>
    <t>SK6T8</t>
  </si>
  <si>
    <t>YYTA</t>
  </si>
  <si>
    <t>YYTD</t>
  </si>
  <si>
    <t>YYTRT</t>
  </si>
  <si>
    <t>YYTX</t>
  </si>
  <si>
    <t>YAMA</t>
  </si>
  <si>
    <t>YAMX</t>
  </si>
  <si>
    <t>YATA</t>
  </si>
  <si>
    <t>YBNA</t>
  </si>
  <si>
    <t>YBNFS</t>
  </si>
  <si>
    <t>YBZA</t>
  </si>
  <si>
    <t>YBZB</t>
  </si>
  <si>
    <t>YBZFE</t>
  </si>
  <si>
    <t>YBZGB</t>
  </si>
  <si>
    <t>YBZHB</t>
  </si>
  <si>
    <t>YCMA</t>
  </si>
  <si>
    <t>YFHA</t>
  </si>
  <si>
    <t>YFHB</t>
  </si>
  <si>
    <t>YFHEB</t>
  </si>
  <si>
    <t>YFHFV</t>
  </si>
  <si>
    <t>YGKA</t>
  </si>
  <si>
    <t>YHMA</t>
  </si>
  <si>
    <t>YHMFZ</t>
  </si>
  <si>
    <t>YIBA</t>
  </si>
  <si>
    <t>YIBB</t>
  </si>
  <si>
    <t>YIBC</t>
  </si>
  <si>
    <t>YIBD</t>
  </si>
  <si>
    <t>YKFA</t>
  </si>
  <si>
    <t>YKFB</t>
  </si>
  <si>
    <t>YKFFA</t>
  </si>
  <si>
    <t>YKFX</t>
  </si>
  <si>
    <t>YKZA</t>
  </si>
  <si>
    <t>YOOA</t>
  </si>
  <si>
    <t>YOOB</t>
  </si>
  <si>
    <t>YPQA</t>
  </si>
  <si>
    <t>YPQX</t>
  </si>
  <si>
    <t>YRLA</t>
  </si>
  <si>
    <t>YRLC</t>
  </si>
  <si>
    <t>YRLFJ</t>
  </si>
  <si>
    <t>YRTA</t>
  </si>
  <si>
    <t>YRTB</t>
  </si>
  <si>
    <t>YRTC</t>
  </si>
  <si>
    <t>YSBA</t>
  </si>
  <si>
    <t>YSBX</t>
  </si>
  <si>
    <t>YTOA</t>
  </si>
  <si>
    <t>YTOB</t>
  </si>
  <si>
    <t>YTOC</t>
  </si>
  <si>
    <t>YTOGR</t>
  </si>
  <si>
    <t>YTRA</t>
  </si>
  <si>
    <t>YTSA</t>
  </si>
  <si>
    <t>YTSFE</t>
  </si>
  <si>
    <t>YTSX</t>
  </si>
  <si>
    <t>YVVA</t>
  </si>
  <si>
    <t>YXUA</t>
  </si>
  <si>
    <t>YXUB</t>
  </si>
  <si>
    <t>YXUFE</t>
  </si>
  <si>
    <t>YXUFY</t>
  </si>
  <si>
    <t>YXUT8</t>
  </si>
  <si>
    <t>YXUX</t>
  </si>
  <si>
    <t>YYBA</t>
  </si>
  <si>
    <t>YYBX</t>
  </si>
  <si>
    <t>YYZA</t>
  </si>
  <si>
    <t>YYZC</t>
  </si>
  <si>
    <t>YYZHQ</t>
  </si>
  <si>
    <t>YYZI</t>
  </si>
  <si>
    <t>YYZPC</t>
  </si>
  <si>
    <t>YYZR</t>
  </si>
  <si>
    <t>YYZRA</t>
  </si>
  <si>
    <t>YYZRP</t>
  </si>
  <si>
    <t>YYZRS</t>
  </si>
  <si>
    <t>YYZRT</t>
  </si>
  <si>
    <t>YYZT</t>
  </si>
  <si>
    <t>YYZT8</t>
  </si>
  <si>
    <t>YZDA</t>
  </si>
  <si>
    <t>YZDB</t>
  </si>
  <si>
    <t>YZRA</t>
  </si>
  <si>
    <t>YZRFC</t>
  </si>
  <si>
    <t>ON1T8</t>
  </si>
  <si>
    <t>YWSA</t>
  </si>
  <si>
    <t>YYOT8</t>
  </si>
  <si>
    <t>EVOA</t>
  </si>
  <si>
    <t>XZZT8</t>
  </si>
  <si>
    <t>ZAZT8</t>
  </si>
  <si>
    <t>LGVA</t>
  </si>
  <si>
    <t>TR4T8</t>
  </si>
  <si>
    <t>ZRHV</t>
  </si>
  <si>
    <t>CMHR1</t>
  </si>
  <si>
    <t>ZZZ</t>
  </si>
  <si>
    <t>GMVA1</t>
  </si>
  <si>
    <t>Days</t>
  </si>
  <si>
    <t>Nights to Days</t>
  </si>
  <si>
    <t>Days to Nights</t>
  </si>
  <si>
    <t>Nights to Sunrise</t>
  </si>
  <si>
    <t>YTBA</t>
  </si>
  <si>
    <t>YPLA</t>
  </si>
  <si>
    <t>YTLA</t>
  </si>
  <si>
    <t>YKXA</t>
  </si>
  <si>
    <t>YXR</t>
  </si>
  <si>
    <t>YKD</t>
  </si>
  <si>
    <t>YFDA</t>
  </si>
  <si>
    <t>OLSA</t>
  </si>
  <si>
    <t>ZDAC</t>
  </si>
  <si>
    <t>YBEA</t>
  </si>
  <si>
    <t>LPOA</t>
  </si>
  <si>
    <t>TCBNZ</t>
  </si>
  <si>
    <t>YBOA</t>
  </si>
  <si>
    <t>EOIB</t>
  </si>
  <si>
    <t>KITD</t>
  </si>
  <si>
    <t>KKTA</t>
  </si>
  <si>
    <t>KOQA</t>
  </si>
  <si>
    <t>MCQT</t>
  </si>
  <si>
    <t>MDXYI</t>
  </si>
  <si>
    <t>MFKJX</t>
  </si>
  <si>
    <t>QCYB</t>
  </si>
  <si>
    <t>QKFA</t>
  </si>
  <si>
    <t>SOB</t>
  </si>
  <si>
    <t>VAZ</t>
  </si>
  <si>
    <t>YHDA</t>
  </si>
  <si>
    <t>ZFPC</t>
  </si>
  <si>
    <t>ZMUA</t>
  </si>
  <si>
    <t>CXERT</t>
  </si>
  <si>
    <t>CXE</t>
  </si>
  <si>
    <t>KWBC</t>
  </si>
  <si>
    <t>LAAZJ</t>
  </si>
  <si>
    <t>QCENQ</t>
  </si>
  <si>
    <t>UBW</t>
  </si>
  <si>
    <t>VIKA</t>
  </si>
  <si>
    <t>XBW</t>
  </si>
  <si>
    <t>YBHA</t>
  </si>
  <si>
    <t>YEEA</t>
  </si>
  <si>
    <t>YOSA</t>
  </si>
  <si>
    <t>YSAC</t>
  </si>
  <si>
    <t>ZMCA</t>
  </si>
  <si>
    <t>YHCA</t>
  </si>
  <si>
    <t>XVUB</t>
  </si>
  <si>
    <t>YWHA</t>
  </si>
  <si>
    <t>YBLA</t>
  </si>
  <si>
    <t>YROA</t>
  </si>
  <si>
    <t>LIRA</t>
  </si>
  <si>
    <t>YEDA</t>
  </si>
  <si>
    <t>YGWA</t>
  </si>
  <si>
    <t>YHUA</t>
  </si>
  <si>
    <t>YALA</t>
  </si>
  <si>
    <t>YALD</t>
  </si>
  <si>
    <t>YBDA</t>
  </si>
  <si>
    <t>YZYA</t>
  </si>
  <si>
    <t>YBAA</t>
  </si>
  <si>
    <t>YBWA</t>
  </si>
  <si>
    <t>Listed Ursas are Heartland sortable</t>
  </si>
  <si>
    <t>EM6K6</t>
  </si>
  <si>
    <t>IAC2I</t>
  </si>
  <si>
    <t>CCCWS</t>
  </si>
  <si>
    <t>H8BJB</t>
  </si>
  <si>
    <t>DPYZC</t>
  </si>
  <si>
    <t>CJXHW</t>
  </si>
  <si>
    <t>YKPNB</t>
  </si>
  <si>
    <t>IC241</t>
  </si>
  <si>
    <t>YCWA</t>
  </si>
  <si>
    <t>YAVA</t>
  </si>
  <si>
    <t>YCCA</t>
  </si>
  <si>
    <t>SFHYW</t>
  </si>
  <si>
    <t>CJIBB</t>
  </si>
  <si>
    <t>YPTC</t>
  </si>
  <si>
    <t>APWUY</t>
  </si>
  <si>
    <t>PHWHT</t>
  </si>
  <si>
    <t>ANKSZ</t>
  </si>
  <si>
    <t>DKN21</t>
  </si>
  <si>
    <t>S. AMERICA</t>
  </si>
  <si>
    <t>Sundays</t>
  </si>
  <si>
    <t>Tuesday-Wednesday</t>
  </si>
  <si>
    <t>Saturday</t>
  </si>
  <si>
    <t>Thursday</t>
  </si>
  <si>
    <t>QQIC</t>
  </si>
  <si>
    <t>UWCA</t>
  </si>
  <si>
    <t>ZBFA</t>
  </si>
  <si>
    <t>ZFYA</t>
  </si>
  <si>
    <t>YHYA</t>
  </si>
  <si>
    <t>YUYA</t>
  </si>
  <si>
    <t>YUBA</t>
  </si>
  <si>
    <t>QQIF</t>
  </si>
  <si>
    <t>YQCA</t>
  </si>
  <si>
    <t>J357A</t>
  </si>
  <si>
    <t>BADNF</t>
  </si>
  <si>
    <t>QQID</t>
  </si>
  <si>
    <t>OKHC</t>
  </si>
  <si>
    <t>QQIB</t>
  </si>
  <si>
    <t>PZCX</t>
  </si>
  <si>
    <t>GJBN</t>
  </si>
  <si>
    <t>QQIE</t>
  </si>
  <si>
    <t>QWVCQ</t>
  </si>
  <si>
    <t>CR4HR</t>
  </si>
  <si>
    <t>CBSKR</t>
  </si>
  <si>
    <t>CCAKN</t>
  </si>
  <si>
    <t>OZHB</t>
  </si>
  <si>
    <t>RSEA</t>
  </si>
  <si>
    <t>ZK7DV</t>
  </si>
  <si>
    <t>QKLIQ</t>
  </si>
  <si>
    <t>WETU7</t>
  </si>
  <si>
    <t>ZFXA</t>
  </si>
  <si>
    <t>LWOB</t>
  </si>
  <si>
    <t>VAGA</t>
  </si>
  <si>
    <t>S2DBA</t>
  </si>
  <si>
    <t>QOSXQ</t>
  </si>
  <si>
    <t>ZP6AR</t>
  </si>
  <si>
    <t>QBLLQ</t>
  </si>
  <si>
    <t>DNK</t>
  </si>
  <si>
    <t>Thursday Memphis</t>
  </si>
  <si>
    <t>BTV*</t>
  </si>
  <si>
    <t>Tues-Wed</t>
  </si>
  <si>
    <t>Total Not Serviced</t>
  </si>
  <si>
    <t>ZABA</t>
  </si>
  <si>
    <t>IFAA</t>
  </si>
  <si>
    <t>ZSPA</t>
  </si>
  <si>
    <t>QNAUQ</t>
  </si>
  <si>
    <t>QGSPQ</t>
  </si>
  <si>
    <t>YMWA</t>
  </si>
  <si>
    <t>YVCA</t>
  </si>
  <si>
    <t>YHEA</t>
  </si>
  <si>
    <t>YSNA</t>
  </si>
  <si>
    <t>YALB</t>
  </si>
  <si>
    <t>SAYB</t>
  </si>
  <si>
    <t>IBZN</t>
  </si>
  <si>
    <t>QEAGQ</t>
  </si>
  <si>
    <t>KUNA</t>
  </si>
  <si>
    <t>QSNJQ</t>
  </si>
  <si>
    <t>KOJA</t>
  </si>
  <si>
    <t>KXV7J</t>
  </si>
  <si>
    <t>HDX7H</t>
  </si>
  <si>
    <t>MCQC</t>
  </si>
  <si>
    <t>ODBB</t>
  </si>
  <si>
    <t>VTIN</t>
  </si>
  <si>
    <t>CHQF</t>
  </si>
  <si>
    <t>ZPZ</t>
  </si>
  <si>
    <t>OUK</t>
  </si>
  <si>
    <t>CTW</t>
  </si>
  <si>
    <t>XWL</t>
  </si>
  <si>
    <t xml:space="preserve">Total Not Serviced includes </t>
  </si>
  <si>
    <t>R2N volume as well as MEM</t>
  </si>
  <si>
    <t>RST*</t>
  </si>
  <si>
    <t>WNCB</t>
  </si>
  <si>
    <t>QQXB</t>
  </si>
  <si>
    <t>WNCD</t>
  </si>
  <si>
    <t>XQDB</t>
  </si>
  <si>
    <t>XAGB</t>
  </si>
  <si>
    <t>QQZB</t>
  </si>
  <si>
    <t>XPFD</t>
  </si>
  <si>
    <t>QQUB</t>
  </si>
  <si>
    <t>QQFB</t>
  </si>
  <si>
    <t>WICB</t>
  </si>
  <si>
    <t>RFGA</t>
  </si>
  <si>
    <t>FIED</t>
  </si>
  <si>
    <t>WICD</t>
  </si>
  <si>
    <t>XLAB</t>
  </si>
  <si>
    <t>QQFD</t>
  </si>
  <si>
    <t>XQDD</t>
  </si>
  <si>
    <t>ZXAB</t>
  </si>
  <si>
    <t>JEAN</t>
  </si>
  <si>
    <t>XTIN</t>
  </si>
  <si>
    <t>AXIN</t>
  </si>
  <si>
    <t>MMXC</t>
  </si>
  <si>
    <t>LEUB</t>
  </si>
  <si>
    <t>LEUN</t>
  </si>
  <si>
    <t>BMAG</t>
  </si>
  <si>
    <t>QQIG</t>
  </si>
  <si>
    <t>TFCB</t>
  </si>
  <si>
    <t>DVNA</t>
  </si>
  <si>
    <t>MMXD</t>
  </si>
  <si>
    <t>CEJB</t>
  </si>
  <si>
    <t>QKIB</t>
  </si>
  <si>
    <t>XOYB</t>
  </si>
  <si>
    <t>XPFE</t>
  </si>
  <si>
    <t>RCCB</t>
  </si>
  <si>
    <t>GRNWG</t>
  </si>
  <si>
    <t>FGRB</t>
  </si>
  <si>
    <t>EVON</t>
  </si>
  <si>
    <t>CMFB</t>
  </si>
  <si>
    <t>QBVB</t>
  </si>
  <si>
    <t>XUTN</t>
  </si>
  <si>
    <t>AXIB</t>
  </si>
  <si>
    <t>ILZC</t>
  </si>
  <si>
    <t>SAYC</t>
  </si>
  <si>
    <t>CCAAU</t>
  </si>
  <si>
    <t>DR6CU</t>
  </si>
  <si>
    <t>QQXE</t>
  </si>
  <si>
    <t>CKUDK</t>
  </si>
  <si>
    <t>CHQD</t>
  </si>
  <si>
    <t>XJBN</t>
  </si>
  <si>
    <t>XJBP</t>
  </si>
  <si>
    <t>FNUC</t>
  </si>
  <si>
    <t>DVNZJ</t>
  </si>
  <si>
    <t>BE1W1</t>
  </si>
  <si>
    <t>NAURG</t>
  </si>
  <si>
    <t>QCYRT</t>
  </si>
  <si>
    <t>QZRB</t>
  </si>
  <si>
    <t>KM41X</t>
  </si>
  <si>
    <t>BNNFT</t>
  </si>
  <si>
    <t>CDNAI</t>
  </si>
  <si>
    <t>AMRN</t>
  </si>
  <si>
    <t>GMZB</t>
  </si>
  <si>
    <t>JBUB</t>
  </si>
  <si>
    <t>MMXB</t>
  </si>
  <si>
    <t>NBRIG</t>
  </si>
  <si>
    <t>UNK2J</t>
  </si>
  <si>
    <t>GENB</t>
  </si>
  <si>
    <t>GENN</t>
  </si>
  <si>
    <t>GJBB</t>
  </si>
  <si>
    <t>XHVB</t>
  </si>
  <si>
    <t>TWI91</t>
  </si>
  <si>
    <t>ZCOA</t>
  </si>
  <si>
    <t>HS8BP</t>
  </si>
  <si>
    <t>ENVA</t>
  </si>
  <si>
    <t>NSTOG</t>
  </si>
  <si>
    <t>LGWRT</t>
  </si>
  <si>
    <t>BMAC</t>
  </si>
  <si>
    <t>BMAE</t>
  </si>
  <si>
    <t>BMAF</t>
  </si>
  <si>
    <t>ODBN</t>
  </si>
  <si>
    <t>JOHNG</t>
  </si>
  <si>
    <t>NRN</t>
  </si>
  <si>
    <t>Station</t>
  </si>
  <si>
    <t>Ramp</t>
  </si>
  <si>
    <t>Dayside CDG</t>
  </si>
  <si>
    <t>Dayside CGN</t>
  </si>
  <si>
    <t>Nightside CDG</t>
  </si>
  <si>
    <t>NIGHTSIDE  CGN</t>
  </si>
  <si>
    <t>Dayside STN</t>
  </si>
  <si>
    <t>LEHIG</t>
  </si>
  <si>
    <t>READG</t>
  </si>
  <si>
    <t>ABEBE</t>
  </si>
  <si>
    <t>ABEC2</t>
  </si>
  <si>
    <t>ABECC</t>
  </si>
  <si>
    <t>ABECL</t>
  </si>
  <si>
    <t>ABEDD</t>
  </si>
  <si>
    <t>AVPC6</t>
  </si>
  <si>
    <t>AVPCC</t>
  </si>
  <si>
    <t>AVPDJ</t>
  </si>
  <si>
    <t>AVPDK</t>
  </si>
  <si>
    <t>P877S</t>
  </si>
  <si>
    <t>PIK9B</t>
  </si>
  <si>
    <t>PJI7N</t>
  </si>
  <si>
    <t>PVFWJ</t>
  </si>
  <si>
    <t>RDGAA</t>
  </si>
  <si>
    <t>RDGAB</t>
  </si>
  <si>
    <t>RDGBH</t>
  </si>
  <si>
    <t>RDGBK</t>
  </si>
  <si>
    <t>RFAMN</t>
  </si>
  <si>
    <t>ABQAA</t>
  </si>
  <si>
    <t>ABQAF</t>
  </si>
  <si>
    <t>F21EC</t>
  </si>
  <si>
    <t>F379A</t>
  </si>
  <si>
    <t>F3YKC</t>
  </si>
  <si>
    <t>F4JSP</t>
  </si>
  <si>
    <t>F5YM8</t>
  </si>
  <si>
    <t>F6MUX</t>
  </si>
  <si>
    <t>F733J</t>
  </si>
  <si>
    <t>F7V9I</t>
  </si>
  <si>
    <t>F8NE7</t>
  </si>
  <si>
    <t>F924W</t>
  </si>
  <si>
    <t>FS195</t>
  </si>
  <si>
    <t>FVT18</t>
  </si>
  <si>
    <t>FX7JS</t>
  </si>
  <si>
    <t>NHKSK</t>
  </si>
  <si>
    <t>SAFAA</t>
  </si>
  <si>
    <t>SAFAE</t>
  </si>
  <si>
    <t>SAFLB</t>
  </si>
  <si>
    <t>AFWIP</t>
  </si>
  <si>
    <t>AFWIC</t>
  </si>
  <si>
    <t>MONA</t>
  </si>
  <si>
    <t>KKOX</t>
  </si>
  <si>
    <t>CLNIG</t>
  </si>
  <si>
    <t>SCTYG</t>
  </si>
  <si>
    <t>ALBBI</t>
  </si>
  <si>
    <t>ALBCF</t>
  </si>
  <si>
    <t>ALBLA</t>
  </si>
  <si>
    <t>ALBLD</t>
  </si>
  <si>
    <t>ALBLE</t>
  </si>
  <si>
    <t>ALBLJ</t>
  </si>
  <si>
    <t>ALBLP</t>
  </si>
  <si>
    <t>ALBLZ</t>
  </si>
  <si>
    <t>ALBOA</t>
  </si>
  <si>
    <t>ALBOL</t>
  </si>
  <si>
    <t>ALBOP</t>
  </si>
  <si>
    <t>ALBOU</t>
  </si>
  <si>
    <t>I8W3N</t>
  </si>
  <si>
    <t>IW8ED</t>
  </si>
  <si>
    <t>PSFLB</t>
  </si>
  <si>
    <t>PSFLI</t>
  </si>
  <si>
    <t>PSFLK</t>
  </si>
  <si>
    <t>PSFLL</t>
  </si>
  <si>
    <t>HRMA</t>
  </si>
  <si>
    <t>LEYR</t>
  </si>
  <si>
    <t>SPLA</t>
  </si>
  <si>
    <t>BMXA</t>
  </si>
  <si>
    <t>BTTA</t>
  </si>
  <si>
    <t>ENART</t>
  </si>
  <si>
    <t>ANCLA</t>
  </si>
  <si>
    <t>ANCLB</t>
  </si>
  <si>
    <t>ANCLE</t>
  </si>
  <si>
    <t>ANCOA</t>
  </si>
  <si>
    <t>ANCOB</t>
  </si>
  <si>
    <t>ANCOH</t>
  </si>
  <si>
    <t>ANCOI</t>
  </si>
  <si>
    <t>ELMLD</t>
  </si>
  <si>
    <t>KF7ZR</t>
  </si>
  <si>
    <t>KFPJC</t>
  </si>
  <si>
    <t>KHFJ7</t>
  </si>
  <si>
    <t>KHM5I</t>
  </si>
  <si>
    <t>WWAOA</t>
  </si>
  <si>
    <t>APWT8</t>
  </si>
  <si>
    <t>ARNT</t>
  </si>
  <si>
    <t>XEVT</t>
  </si>
  <si>
    <t>ZAWA</t>
  </si>
  <si>
    <t>STOT7</t>
  </si>
  <si>
    <t>STOT9</t>
  </si>
  <si>
    <t>ATHRT</t>
  </si>
  <si>
    <t>JIKC</t>
  </si>
  <si>
    <t>JIKD</t>
  </si>
  <si>
    <t>JIKE</t>
  </si>
  <si>
    <t>CHQC</t>
  </si>
  <si>
    <t>CHQE</t>
  </si>
  <si>
    <t>CHQG</t>
  </si>
  <si>
    <t>CHQJ</t>
  </si>
  <si>
    <t>CHQK</t>
  </si>
  <si>
    <t>ATHF</t>
  </si>
  <si>
    <t>ATHG</t>
  </si>
  <si>
    <t>ATHH</t>
  </si>
  <si>
    <t>ATHL</t>
  </si>
  <si>
    <t>CFUA</t>
  </si>
  <si>
    <t>PRET8</t>
  </si>
  <si>
    <t>SKGC</t>
  </si>
  <si>
    <t>SKGD</t>
  </si>
  <si>
    <t>ATLH</t>
  </si>
  <si>
    <t>JGLA</t>
  </si>
  <si>
    <t>AHNZJ</t>
  </si>
  <si>
    <t>LGCYJ</t>
  </si>
  <si>
    <t>LGCZJ</t>
  </si>
  <si>
    <t>MCNZJ</t>
  </si>
  <si>
    <t>TOCZJ</t>
  </si>
  <si>
    <t>AHNAN</t>
  </si>
  <si>
    <t>AHNC3</t>
  </si>
  <si>
    <t>AHNCC</t>
  </si>
  <si>
    <t>AHNCL</t>
  </si>
  <si>
    <t>AHNLH</t>
  </si>
  <si>
    <t>AIUUA</t>
  </si>
  <si>
    <t>ATLW1</t>
  </si>
  <si>
    <t>BKHD1</t>
  </si>
  <si>
    <t>BOSL1</t>
  </si>
  <si>
    <t>BOST1</t>
  </si>
  <si>
    <t>CINN1</t>
  </si>
  <si>
    <t>CSGAF</t>
  </si>
  <si>
    <t>CSGAJ</t>
  </si>
  <si>
    <t>CSGBE</t>
  </si>
  <si>
    <t>CSGBI</t>
  </si>
  <si>
    <t>DAIM1</t>
  </si>
  <si>
    <t>FTYAD</t>
  </si>
  <si>
    <t>FTYAF</t>
  </si>
  <si>
    <t>FTYAL</t>
  </si>
  <si>
    <t>FTYAN</t>
  </si>
  <si>
    <t>FTYBB</t>
  </si>
  <si>
    <t>FTYBI</t>
  </si>
  <si>
    <t>FTYCA</t>
  </si>
  <si>
    <t>FTYCC</t>
  </si>
  <si>
    <t>FTYCJ</t>
  </si>
  <si>
    <t>FTYDK</t>
  </si>
  <si>
    <t>FTYED</t>
  </si>
  <si>
    <t>FTYLA</t>
  </si>
  <si>
    <t>FTYLH</t>
  </si>
  <si>
    <t>GVLAD</t>
  </si>
  <si>
    <t>GVLC5</t>
  </si>
  <si>
    <t>GVLC7</t>
  </si>
  <si>
    <t>GVLF1</t>
  </si>
  <si>
    <t>GVLLA</t>
  </si>
  <si>
    <t>HNDA1</t>
  </si>
  <si>
    <t>KUEN5</t>
  </si>
  <si>
    <t>LGCDA</t>
  </si>
  <si>
    <t>MCNAI</t>
  </si>
  <si>
    <t>MCNAL</t>
  </si>
  <si>
    <t>MCNDF</t>
  </si>
  <si>
    <t>MCNEC</t>
  </si>
  <si>
    <t>MCNEK</t>
  </si>
  <si>
    <t>MCNGF</t>
  </si>
  <si>
    <t>MERI1</t>
  </si>
  <si>
    <t>MGEC1</t>
  </si>
  <si>
    <t>MGEC4</t>
  </si>
  <si>
    <t>NCQC1</t>
  </si>
  <si>
    <t>NCQLE</t>
  </si>
  <si>
    <t>NCQLF</t>
  </si>
  <si>
    <t>NCQLJ</t>
  </si>
  <si>
    <t>NCQLK</t>
  </si>
  <si>
    <t>NIAG1</t>
  </si>
  <si>
    <t>P1DEP</t>
  </si>
  <si>
    <t>P1E6T</t>
  </si>
  <si>
    <t>P314N</t>
  </si>
  <si>
    <t>P3BKY</t>
  </si>
  <si>
    <t>P423J</t>
  </si>
  <si>
    <t>P4BAN</t>
  </si>
  <si>
    <t>P4XN6</t>
  </si>
  <si>
    <t>P56ZI</t>
  </si>
  <si>
    <t>P58YY</t>
  </si>
  <si>
    <t>P5AU9</t>
  </si>
  <si>
    <t>P5H6A</t>
  </si>
  <si>
    <t>P645F</t>
  </si>
  <si>
    <t>P6VKX</t>
  </si>
  <si>
    <t>P762V</t>
  </si>
  <si>
    <t>P7AA5</t>
  </si>
  <si>
    <t>P7EEJ</t>
  </si>
  <si>
    <t>P7M3R</t>
  </si>
  <si>
    <t>P8887</t>
  </si>
  <si>
    <t>P91YK</t>
  </si>
  <si>
    <t>QFEAB</t>
  </si>
  <si>
    <t>RA2E9</t>
  </si>
  <si>
    <t>RAFA9</t>
  </si>
  <si>
    <t>RAJ5W</t>
  </si>
  <si>
    <t>RAMUH</t>
  </si>
  <si>
    <t>RAU9S</t>
  </si>
  <si>
    <t>RB48S</t>
  </si>
  <si>
    <t>RBH4W</t>
  </si>
  <si>
    <t>RBMMS</t>
  </si>
  <si>
    <t>RBRAN</t>
  </si>
  <si>
    <t>RCJED</t>
  </si>
  <si>
    <t>RDSDT</t>
  </si>
  <si>
    <t>RE81N</t>
  </si>
  <si>
    <t>RE936</t>
  </si>
  <si>
    <t>REMMR</t>
  </si>
  <si>
    <t>RESSN</t>
  </si>
  <si>
    <t>RFFHX</t>
  </si>
  <si>
    <t>RH6DZ</t>
  </si>
  <si>
    <t>RIC4A</t>
  </si>
  <si>
    <t>RJ9DW</t>
  </si>
  <si>
    <t>RJS4M</t>
  </si>
  <si>
    <t>RK9YB</t>
  </si>
  <si>
    <t>RKIEI</t>
  </si>
  <si>
    <t>RKXU2</t>
  </si>
  <si>
    <t>RM98B</t>
  </si>
  <si>
    <t>RMAP6</t>
  </si>
  <si>
    <t>RMED2</t>
  </si>
  <si>
    <t>RMHPB</t>
  </si>
  <si>
    <t>RMSE6</t>
  </si>
  <si>
    <t>RMWNK</t>
  </si>
  <si>
    <t>RMX47</t>
  </si>
  <si>
    <t>RN5FI</t>
  </si>
  <si>
    <t>RPP6Y</t>
  </si>
  <si>
    <t>RPYY1</t>
  </si>
  <si>
    <t>RSDC8</t>
  </si>
  <si>
    <t>RUIC2</t>
  </si>
  <si>
    <t>SI4JA</t>
  </si>
  <si>
    <t>SSIAJ</t>
  </si>
  <si>
    <t>SSIAN</t>
  </si>
  <si>
    <t>SSIBJ</t>
  </si>
  <si>
    <t>SSIC4</t>
  </si>
  <si>
    <t>SYVAD</t>
  </si>
  <si>
    <t>SYVAH</t>
  </si>
  <si>
    <t>SYVBE</t>
  </si>
  <si>
    <t>SYVC1</t>
  </si>
  <si>
    <t>SYVC3</t>
  </si>
  <si>
    <t>SYVCF</t>
  </si>
  <si>
    <t>SYVCI</t>
  </si>
  <si>
    <t>SYVCJ</t>
  </si>
  <si>
    <t>SYVDE</t>
  </si>
  <si>
    <t>TAIL1</t>
  </si>
  <si>
    <t>THPK1</t>
  </si>
  <si>
    <t>TOCAB</t>
  </si>
  <si>
    <t>TOCBE</t>
  </si>
  <si>
    <t>TOCBH</t>
  </si>
  <si>
    <t>TOCBI</t>
  </si>
  <si>
    <t>TOCBL</t>
  </si>
  <si>
    <t>TOCC4</t>
  </si>
  <si>
    <t>TOCCA</t>
  </si>
  <si>
    <t>TOCEB</t>
  </si>
  <si>
    <t>TORY1</t>
  </si>
  <si>
    <t>ATWAC</t>
  </si>
  <si>
    <t>ATWAH</t>
  </si>
  <si>
    <t>T3KKD</t>
  </si>
  <si>
    <t>T43CR</t>
  </si>
  <si>
    <t>T8A6E</t>
  </si>
  <si>
    <t>T8W2W</t>
  </si>
  <si>
    <t>TV16H</t>
  </si>
  <si>
    <t>TWN7W</t>
  </si>
  <si>
    <t>TYF1U</t>
  </si>
  <si>
    <t>UATEP</t>
  </si>
  <si>
    <t>UCFHH</t>
  </si>
  <si>
    <t>UCR8R</t>
  </si>
  <si>
    <t>UD7BB</t>
  </si>
  <si>
    <t>UDTB9</t>
  </si>
  <si>
    <t>UH5BM</t>
  </si>
  <si>
    <t>AUSRT</t>
  </si>
  <si>
    <t>EFDA</t>
  </si>
  <si>
    <t>ACTAC</t>
  </si>
  <si>
    <t>ACTAI</t>
  </si>
  <si>
    <t>ACTCB</t>
  </si>
  <si>
    <t>AUSAA</t>
  </si>
  <si>
    <t>AUSAD</t>
  </si>
  <si>
    <t>AUSAF</t>
  </si>
  <si>
    <t>AUSAH</t>
  </si>
  <si>
    <t>AUSAI</t>
  </si>
  <si>
    <t>AUSAJ</t>
  </si>
  <si>
    <t>AUSCA</t>
  </si>
  <si>
    <t>AUSCB</t>
  </si>
  <si>
    <t>AUSCC</t>
  </si>
  <si>
    <t>AUSDC</t>
  </si>
  <si>
    <t>AUSEB</t>
  </si>
  <si>
    <t>AUSKJ</t>
  </si>
  <si>
    <t>AUSOS</t>
  </si>
  <si>
    <t>BFRPR</t>
  </si>
  <si>
    <t>BHHAX</t>
  </si>
  <si>
    <t>BJFDX</t>
  </si>
  <si>
    <t>BSACT</t>
  </si>
  <si>
    <t>BSMAS</t>
  </si>
  <si>
    <t>BTASE</t>
  </si>
  <si>
    <t>BTIWS</t>
  </si>
  <si>
    <t>BTRAK</t>
  </si>
  <si>
    <t>BUTWK</t>
  </si>
  <si>
    <t>BVRJA</t>
  </si>
  <si>
    <t>BWPPD</t>
  </si>
  <si>
    <t>BXACF</t>
  </si>
  <si>
    <t>BXPAE</t>
  </si>
  <si>
    <t>BXTUK</t>
  </si>
  <si>
    <t>BXVEZ</t>
  </si>
  <si>
    <t>BXVZE</t>
  </si>
  <si>
    <t>BYUST</t>
  </si>
  <si>
    <t>BYZYY</t>
  </si>
  <si>
    <t>MMRAA</t>
  </si>
  <si>
    <t>MMRAH</t>
  </si>
  <si>
    <t>MMRAL</t>
  </si>
  <si>
    <t>MMRBT</t>
  </si>
  <si>
    <t>MMRET</t>
  </si>
  <si>
    <t>MMRKA</t>
  </si>
  <si>
    <t>MMRPP</t>
  </si>
  <si>
    <t>MMRTS</t>
  </si>
  <si>
    <t>MMRXS</t>
  </si>
  <si>
    <t>SJTAK</t>
  </si>
  <si>
    <t>TPLAB</t>
  </si>
  <si>
    <t>TPLAD</t>
  </si>
  <si>
    <t>TPLAJ</t>
  </si>
  <si>
    <t>TPLAK</t>
  </si>
  <si>
    <t>TPLBB</t>
  </si>
  <si>
    <t>TPLBE</t>
  </si>
  <si>
    <t>TPLBH</t>
  </si>
  <si>
    <t>BAHIP</t>
  </si>
  <si>
    <t>EERN</t>
  </si>
  <si>
    <t>GIAN</t>
  </si>
  <si>
    <t>IBZB</t>
  </si>
  <si>
    <t>BCND</t>
  </si>
  <si>
    <t>BCNG</t>
  </si>
  <si>
    <t>BCNH</t>
  </si>
  <si>
    <t>BCNJ</t>
  </si>
  <si>
    <t>BCNK</t>
  </si>
  <si>
    <t>BCNP</t>
  </si>
  <si>
    <t>BCNT</t>
  </si>
  <si>
    <t>BCNT9</t>
  </si>
  <si>
    <t>GIAB</t>
  </si>
  <si>
    <t>GROB</t>
  </si>
  <si>
    <t>IBZP</t>
  </si>
  <si>
    <t>PMIB</t>
  </si>
  <si>
    <t>PMIC</t>
  </si>
  <si>
    <t>QLQB</t>
  </si>
  <si>
    <t>YJBT</t>
  </si>
  <si>
    <t>BDAR</t>
  </si>
  <si>
    <t>BDAB</t>
  </si>
  <si>
    <t>BDBB</t>
  </si>
  <si>
    <t>HARTG</t>
  </si>
  <si>
    <t>MIDDG</t>
  </si>
  <si>
    <t>QNSRQ</t>
  </si>
  <si>
    <t>WNDSG</t>
  </si>
  <si>
    <t>BAFAE</t>
  </si>
  <si>
    <t>BAFLB</t>
  </si>
  <si>
    <t>BNHLB</t>
  </si>
  <si>
    <t>BNHLF</t>
  </si>
  <si>
    <t>CBSWF</t>
  </si>
  <si>
    <t>CCDZE</t>
  </si>
  <si>
    <t>CCEPI</t>
  </si>
  <si>
    <t>CCNPF</t>
  </si>
  <si>
    <t>CCXWR</t>
  </si>
  <si>
    <t>CDHES</t>
  </si>
  <si>
    <t>CDIHX</t>
  </si>
  <si>
    <t>CDSPK</t>
  </si>
  <si>
    <t>CDTHA</t>
  </si>
  <si>
    <t>CDYHJ</t>
  </si>
  <si>
    <t>CEFZC</t>
  </si>
  <si>
    <t>CEPNJ</t>
  </si>
  <si>
    <t>CESCW</t>
  </si>
  <si>
    <t>CESZI</t>
  </si>
  <si>
    <t>CEUDN</t>
  </si>
  <si>
    <t>CFDZU</t>
  </si>
  <si>
    <t>CFEYM</t>
  </si>
  <si>
    <t>CFRPR</t>
  </si>
  <si>
    <t>CHAUF</t>
  </si>
  <si>
    <t>CIBZC</t>
  </si>
  <si>
    <t>CJYAP</t>
  </si>
  <si>
    <t>CKPHB</t>
  </si>
  <si>
    <t>EHTAC</t>
  </si>
  <si>
    <t>EHTOA</t>
  </si>
  <si>
    <t>GONAI</t>
  </si>
  <si>
    <t>GONLF</t>
  </si>
  <si>
    <t>GONLH</t>
  </si>
  <si>
    <t>H718D</t>
  </si>
  <si>
    <t>HTHP2</t>
  </si>
  <si>
    <t>HVXEW</t>
  </si>
  <si>
    <t>HYH4K</t>
  </si>
  <si>
    <t>I57D2</t>
  </si>
  <si>
    <t>OXCP1</t>
  </si>
  <si>
    <t>QWKD</t>
  </si>
  <si>
    <t>IEGB</t>
  </si>
  <si>
    <t>IEGD</t>
  </si>
  <si>
    <t>OSZD</t>
  </si>
  <si>
    <t>QJYA</t>
  </si>
  <si>
    <t>QJYD</t>
  </si>
  <si>
    <t>AEFZY</t>
  </si>
  <si>
    <t>AEHEN</t>
  </si>
  <si>
    <t>AEJBT</t>
  </si>
  <si>
    <t>AEJHM</t>
  </si>
  <si>
    <t>BIXCD</t>
  </si>
  <si>
    <t>BIXCI</t>
  </si>
  <si>
    <t>BIXDF</t>
  </si>
  <si>
    <t>BIXEA</t>
  </si>
  <si>
    <t>BIXFC</t>
  </si>
  <si>
    <t>BIXOA</t>
  </si>
  <si>
    <t>MOBBK</t>
  </si>
  <si>
    <t>MOBEE</t>
  </si>
  <si>
    <t>MOBEF</t>
  </si>
  <si>
    <t>MOBLB</t>
  </si>
  <si>
    <t>MOBLF</t>
  </si>
  <si>
    <t>MOBLK</t>
  </si>
  <si>
    <t>R2DDJ</t>
  </si>
  <si>
    <t>R2DKB</t>
  </si>
  <si>
    <t>R8C94</t>
  </si>
  <si>
    <t>R9U43</t>
  </si>
  <si>
    <t>R9Y67</t>
  </si>
  <si>
    <t>SADYN</t>
  </si>
  <si>
    <t>SAIAI</t>
  </si>
  <si>
    <t>SC41P</t>
  </si>
  <si>
    <t>SDDPF</t>
  </si>
  <si>
    <t>SDWB7</t>
  </si>
  <si>
    <t>SE74S</t>
  </si>
  <si>
    <t>VPSMA</t>
  </si>
  <si>
    <t>VPSNA</t>
  </si>
  <si>
    <t>BGFT8</t>
  </si>
  <si>
    <t>CZCA</t>
  </si>
  <si>
    <t>GADUP</t>
  </si>
  <si>
    <t>AHDPN</t>
  </si>
  <si>
    <t>AHFPA</t>
  </si>
  <si>
    <t>AHHFB</t>
  </si>
  <si>
    <t>AHHHW</t>
  </si>
  <si>
    <t>AHKDJ</t>
  </si>
  <si>
    <t>AHMUX</t>
  </si>
  <si>
    <t>AHNYT</t>
  </si>
  <si>
    <t>AIHHY</t>
  </si>
  <si>
    <t>AIJYH</t>
  </si>
  <si>
    <t>AITJM</t>
  </si>
  <si>
    <t>AJJME</t>
  </si>
  <si>
    <t>AKISH</t>
  </si>
  <si>
    <t>AKVAF</t>
  </si>
  <si>
    <t>AKWAD</t>
  </si>
  <si>
    <t>AMAFM</t>
  </si>
  <si>
    <t>AMDBI</t>
  </si>
  <si>
    <t>AMIJV</t>
  </si>
  <si>
    <t>AMJAJ</t>
  </si>
  <si>
    <t>AMRBV</t>
  </si>
  <si>
    <t>AMVKN</t>
  </si>
  <si>
    <t>AMYAD</t>
  </si>
  <si>
    <t>ANBAI</t>
  </si>
  <si>
    <t>ANBLC</t>
  </si>
  <si>
    <t>BHMAE</t>
  </si>
  <si>
    <t>BHMAK</t>
  </si>
  <si>
    <t>BHMCB</t>
  </si>
  <si>
    <t>BHMCF</t>
  </si>
  <si>
    <t>BHMLB</t>
  </si>
  <si>
    <t>GADAD</t>
  </si>
  <si>
    <t>GADAK</t>
  </si>
  <si>
    <t>GADEB</t>
  </si>
  <si>
    <t>MGMAH</t>
  </si>
  <si>
    <t>RLICA</t>
  </si>
  <si>
    <t>RLIDJ</t>
  </si>
  <si>
    <t>RLILA</t>
  </si>
  <si>
    <t>RLILB</t>
  </si>
  <si>
    <t>RLILC</t>
  </si>
  <si>
    <t>SA1BM</t>
  </si>
  <si>
    <t>SBT1P</t>
  </si>
  <si>
    <t>SFIY2</t>
  </si>
  <si>
    <t>SFZJM</t>
  </si>
  <si>
    <t>SHUD6</t>
  </si>
  <si>
    <t>TCLBD</t>
  </si>
  <si>
    <t>TCLBI</t>
  </si>
  <si>
    <t>TCLLC</t>
  </si>
  <si>
    <t>TCLLD</t>
  </si>
  <si>
    <t>ILYTG</t>
  </si>
  <si>
    <t>UTRA</t>
  </si>
  <si>
    <t>DMKH</t>
  </si>
  <si>
    <t>THSA</t>
  </si>
  <si>
    <t>BLLT9</t>
  </si>
  <si>
    <t>AALT</t>
  </si>
  <si>
    <t>BLLJ</t>
  </si>
  <si>
    <t>BLLK</t>
  </si>
  <si>
    <t>ODET</t>
  </si>
  <si>
    <t>ZGHT</t>
  </si>
  <si>
    <t>BLLT7</t>
  </si>
  <si>
    <t>LCCA</t>
  </si>
  <si>
    <t>AOIB</t>
  </si>
  <si>
    <t>PEGB</t>
  </si>
  <si>
    <t>QVNA</t>
  </si>
  <si>
    <t>RANB</t>
  </si>
  <si>
    <t>VRNB</t>
  </si>
  <si>
    <t>BQDB</t>
  </si>
  <si>
    <t>KKDAD</t>
  </si>
  <si>
    <t>MAAVP</t>
  </si>
  <si>
    <t>SHLA</t>
  </si>
  <si>
    <t>SLMCN</t>
  </si>
  <si>
    <t>TCRT8</t>
  </si>
  <si>
    <t>BLRGL</t>
  </si>
  <si>
    <t>BLRHD</t>
  </si>
  <si>
    <t>GAYA</t>
  </si>
  <si>
    <t>HYDKN</t>
  </si>
  <si>
    <t>SLMKA</t>
  </si>
  <si>
    <t>BLZT8</t>
  </si>
  <si>
    <t>DNVA</t>
  </si>
  <si>
    <t>BMIBA</t>
  </si>
  <si>
    <t>CMIBE</t>
  </si>
  <si>
    <t>R8B5K</t>
  </si>
  <si>
    <t>SAR37</t>
  </si>
  <si>
    <t>SAXAK</t>
  </si>
  <si>
    <t>SC4DX</t>
  </si>
  <si>
    <t>Y3XDZ</t>
  </si>
  <si>
    <t>Y58EF</t>
  </si>
  <si>
    <t>Y9R7S</t>
  </si>
  <si>
    <t>ZBJCI</t>
  </si>
  <si>
    <t>EMURG</t>
  </si>
  <si>
    <t>HMSM</t>
  </si>
  <si>
    <t>ACJSE</t>
  </si>
  <si>
    <t>ACZHB</t>
  </si>
  <si>
    <t>ADBYV</t>
  </si>
  <si>
    <t>ADJCW</t>
  </si>
  <si>
    <t>AEHEX</t>
  </si>
  <si>
    <t>AEISH</t>
  </si>
  <si>
    <t>AFEFT</t>
  </si>
  <si>
    <t>AFFER</t>
  </si>
  <si>
    <t>AFJDI</t>
  </si>
  <si>
    <t>AHMPE</t>
  </si>
  <si>
    <t>AIHHX</t>
  </si>
  <si>
    <t>AITYK</t>
  </si>
  <si>
    <t>AIUBI</t>
  </si>
  <si>
    <t>AIUCN</t>
  </si>
  <si>
    <t>AJKAE</t>
  </si>
  <si>
    <t>AKICT</t>
  </si>
  <si>
    <t>AKKES</t>
  </si>
  <si>
    <t>AKRNC</t>
  </si>
  <si>
    <t>AMMSY</t>
  </si>
  <si>
    <t>ATDKD</t>
  </si>
  <si>
    <t>ATDKF</t>
  </si>
  <si>
    <t>ATTHJ</t>
  </si>
  <si>
    <t>AWIFD</t>
  </si>
  <si>
    <t>AYNPD</t>
  </si>
  <si>
    <t>AYNPH</t>
  </si>
  <si>
    <t>AZTNA</t>
  </si>
  <si>
    <t>BAZPI</t>
  </si>
  <si>
    <t>BFVNH</t>
  </si>
  <si>
    <t>BNAAB</t>
  </si>
  <si>
    <t>BNABA</t>
  </si>
  <si>
    <t>BNAC1</t>
  </si>
  <si>
    <t>BNAC6</t>
  </si>
  <si>
    <t>BNAH6</t>
  </si>
  <si>
    <t>BNAN1</t>
  </si>
  <si>
    <t>BNAN3</t>
  </si>
  <si>
    <t>BWGBA</t>
  </si>
  <si>
    <t>CKVBB</t>
  </si>
  <si>
    <t>CKVBC</t>
  </si>
  <si>
    <t>CKVCA</t>
  </si>
  <si>
    <t>CKVEC</t>
  </si>
  <si>
    <t>CKVHA</t>
  </si>
  <si>
    <t>CKVHC</t>
  </si>
  <si>
    <t>FYMAA</t>
  </si>
  <si>
    <t>FYMDA</t>
  </si>
  <si>
    <t>FYMJB</t>
  </si>
  <si>
    <t>MQYAE</t>
  </si>
  <si>
    <t>MQYC5</t>
  </si>
  <si>
    <t>MQYKH</t>
  </si>
  <si>
    <t>MQYLE</t>
  </si>
  <si>
    <t>MQYLH</t>
  </si>
  <si>
    <t>MQYPB</t>
  </si>
  <si>
    <t>SYIFA</t>
  </si>
  <si>
    <t>SYIHC</t>
  </si>
  <si>
    <t>THAAB</t>
  </si>
  <si>
    <t>HGDD</t>
  </si>
  <si>
    <t>IGHA</t>
  </si>
  <si>
    <t>IGHD</t>
  </si>
  <si>
    <t>OOLA</t>
  </si>
  <si>
    <t>BNEIP</t>
  </si>
  <si>
    <t>HTIT8</t>
  </si>
  <si>
    <t>JCKD</t>
  </si>
  <si>
    <t>WEIT8</t>
  </si>
  <si>
    <t>MDEPC</t>
  </si>
  <si>
    <t>PEIT8</t>
  </si>
  <si>
    <t>BAQB</t>
  </si>
  <si>
    <t>BGAB</t>
  </si>
  <si>
    <t>BOGL</t>
  </si>
  <si>
    <t>BOGM</t>
  </si>
  <si>
    <t>BOGP</t>
  </si>
  <si>
    <t>BOGQ</t>
  </si>
  <si>
    <t>CLOD</t>
  </si>
  <si>
    <t>CTGC</t>
  </si>
  <si>
    <t>CUCB</t>
  </si>
  <si>
    <t>PEIC</t>
  </si>
  <si>
    <t>AFEJY</t>
  </si>
  <si>
    <t>MCCLG</t>
  </si>
  <si>
    <t>MK7CR</t>
  </si>
  <si>
    <t>MKH51</t>
  </si>
  <si>
    <t>MKVZ7</t>
  </si>
  <si>
    <t>MMYPZ</t>
  </si>
  <si>
    <t>MNAYA</t>
  </si>
  <si>
    <t>MNBZU</t>
  </si>
  <si>
    <t>MRE15</t>
  </si>
  <si>
    <t>MVMBU</t>
  </si>
  <si>
    <t>MVMHS</t>
  </si>
  <si>
    <t>BHUT8</t>
  </si>
  <si>
    <t>IXKA</t>
  </si>
  <si>
    <t>IXLA</t>
  </si>
  <si>
    <t>KLHT8</t>
  </si>
  <si>
    <t>QNBA</t>
  </si>
  <si>
    <t>SSET8</t>
  </si>
  <si>
    <t>BBIT8</t>
  </si>
  <si>
    <t>IXRT8</t>
  </si>
  <si>
    <t>PATT8</t>
  </si>
  <si>
    <t>AMDMS</t>
  </si>
  <si>
    <t>BDQRN</t>
  </si>
  <si>
    <t>BOMCE</t>
  </si>
  <si>
    <t>BOMFY</t>
  </si>
  <si>
    <t>BOMIP</t>
  </si>
  <si>
    <t>GAUT8</t>
  </si>
  <si>
    <t>NAGAT</t>
  </si>
  <si>
    <t>RAJJN</t>
  </si>
  <si>
    <t>LPRA</t>
  </si>
  <si>
    <t>PTMA</t>
  </si>
  <si>
    <t>AMMWH</t>
  </si>
  <si>
    <t>AN2WF</t>
  </si>
  <si>
    <t>AV85E</t>
  </si>
  <si>
    <t>AYELC</t>
  </si>
  <si>
    <t>AYEMA</t>
  </si>
  <si>
    <t>AYEMD</t>
  </si>
  <si>
    <t>AYEMH</t>
  </si>
  <si>
    <t>BEDAB</t>
  </si>
  <si>
    <t>BEDLD</t>
  </si>
  <si>
    <t>BTVLT</t>
  </si>
  <si>
    <t>BTVLV</t>
  </si>
  <si>
    <t>BTVLX</t>
  </si>
  <si>
    <t>BTVOC</t>
  </si>
  <si>
    <t>BVYB</t>
  </si>
  <si>
    <t>CBSHP</t>
  </si>
  <si>
    <t>CBUMJ</t>
  </si>
  <si>
    <t>CBXEJ</t>
  </si>
  <si>
    <t>CCBYA</t>
  </si>
  <si>
    <t>CCCWF</t>
  </si>
  <si>
    <t>CCHEK</t>
  </si>
  <si>
    <t>CCZHT</t>
  </si>
  <si>
    <t>CDBCM</t>
  </si>
  <si>
    <t>CDTSE</t>
  </si>
  <si>
    <t>CEWWP</t>
  </si>
  <si>
    <t>CFASX</t>
  </si>
  <si>
    <t>CJIEW</t>
  </si>
  <si>
    <t>GDMMB</t>
  </si>
  <si>
    <t>HT7N9</t>
  </si>
  <si>
    <t>HXF82</t>
  </si>
  <si>
    <t>HYAMC</t>
  </si>
  <si>
    <t>HYAME</t>
  </si>
  <si>
    <t>IF8WM</t>
  </si>
  <si>
    <t>IHU5X</t>
  </si>
  <si>
    <t>NZWLC</t>
  </si>
  <si>
    <t>NZWLD</t>
  </si>
  <si>
    <t>NZWLF</t>
  </si>
  <si>
    <t>NZWMH</t>
  </si>
  <si>
    <t>ORHLA</t>
  </si>
  <si>
    <t>ORHLD</t>
  </si>
  <si>
    <t>ORHLI</t>
  </si>
  <si>
    <t>ORHLM</t>
  </si>
  <si>
    <t>ORHMF</t>
  </si>
  <si>
    <t>PYMLE</t>
  </si>
  <si>
    <t>PYMLJ</t>
  </si>
  <si>
    <t>PYMLU</t>
  </si>
  <si>
    <t>PYMLV</t>
  </si>
  <si>
    <t>PYMMG</t>
  </si>
  <si>
    <t>PYMMJ</t>
  </si>
  <si>
    <t>AUAB</t>
  </si>
  <si>
    <t>BFWJS</t>
  </si>
  <si>
    <t>BFWMU</t>
  </si>
  <si>
    <t>BFYCT</t>
  </si>
  <si>
    <t>BGIC</t>
  </si>
  <si>
    <t>CADHA</t>
  </si>
  <si>
    <t>CAFWJ</t>
  </si>
  <si>
    <t>CAHDC</t>
  </si>
  <si>
    <t>CAJPX</t>
  </si>
  <si>
    <t>CAWJW</t>
  </si>
  <si>
    <t>CAXAP</t>
  </si>
  <si>
    <t>CAYKT</t>
  </si>
  <si>
    <t>CAZFK</t>
  </si>
  <si>
    <t>CBEMZ</t>
  </si>
  <si>
    <t>CBEPT</t>
  </si>
  <si>
    <t>CEVBJ</t>
  </si>
  <si>
    <t>CHFHV</t>
  </si>
  <si>
    <t>CIPWK</t>
  </si>
  <si>
    <t>CJFBW</t>
  </si>
  <si>
    <t>CKMSZ</t>
  </si>
  <si>
    <t>CURB</t>
  </si>
  <si>
    <t>FAJB</t>
  </si>
  <si>
    <t>FDFB</t>
  </si>
  <si>
    <t>GNDB</t>
  </si>
  <si>
    <t>POPB</t>
  </si>
  <si>
    <t>POSC</t>
  </si>
  <si>
    <t>SCRB</t>
  </si>
  <si>
    <t>SDQC</t>
  </si>
  <si>
    <t>SDQD</t>
  </si>
  <si>
    <t>SDQF</t>
  </si>
  <si>
    <t>SDQG</t>
  </si>
  <si>
    <t>SLUB</t>
  </si>
  <si>
    <t>STIC</t>
  </si>
  <si>
    <t>SVDB</t>
  </si>
  <si>
    <t>BRQT7</t>
  </si>
  <si>
    <t>PRNT7</t>
  </si>
  <si>
    <t>GNEF</t>
  </si>
  <si>
    <t>ZGKB</t>
  </si>
  <si>
    <t>BLLIP</t>
  </si>
  <si>
    <t>DUBIP</t>
  </si>
  <si>
    <t>EUIT</t>
  </si>
  <si>
    <t>BRNC</t>
  </si>
  <si>
    <t>BSLC</t>
  </si>
  <si>
    <t>QGLD</t>
  </si>
  <si>
    <t>QLSC</t>
  </si>
  <si>
    <t>SMVC</t>
  </si>
  <si>
    <t>SMVF</t>
  </si>
  <si>
    <t>ZDAD</t>
  </si>
  <si>
    <t>ZDART</t>
  </si>
  <si>
    <t>ZDBC</t>
  </si>
  <si>
    <t>ZDGC</t>
  </si>
  <si>
    <t>ZJAC</t>
  </si>
  <si>
    <t>ZJAD</t>
  </si>
  <si>
    <t>ZJZD</t>
  </si>
  <si>
    <t>ZKAD</t>
  </si>
  <si>
    <t>ZLIC</t>
  </si>
  <si>
    <t>ZLID</t>
  </si>
  <si>
    <t>LUGC</t>
  </si>
  <si>
    <t>ZDSC</t>
  </si>
  <si>
    <t>BRNF</t>
  </si>
  <si>
    <t>LUGRT</t>
  </si>
  <si>
    <t>QGLF</t>
  </si>
  <si>
    <t>QLJF</t>
  </si>
  <si>
    <t>QLSF</t>
  </si>
  <si>
    <t>ZDAIP</t>
  </si>
  <si>
    <t>BTSD</t>
  </si>
  <si>
    <t>MBXA</t>
  </si>
  <si>
    <t>PZYC</t>
  </si>
  <si>
    <t>PZYN</t>
  </si>
  <si>
    <t>SLDC</t>
  </si>
  <si>
    <t>SLDN</t>
  </si>
  <si>
    <t>ILZT</t>
  </si>
  <si>
    <t>LJUIP</t>
  </si>
  <si>
    <t>BTVLH</t>
  </si>
  <si>
    <t>BTVLK</t>
  </si>
  <si>
    <t>BTVLP</t>
  </si>
  <si>
    <t>BTVLR</t>
  </si>
  <si>
    <t>BTVLS</t>
  </si>
  <si>
    <t>BUDC</t>
  </si>
  <si>
    <t>BUDT</t>
  </si>
  <si>
    <t>QZDA</t>
  </si>
  <si>
    <t>QZDC</t>
  </si>
  <si>
    <t>QZDT</t>
  </si>
  <si>
    <t>SOBA</t>
  </si>
  <si>
    <t>SOBC</t>
  </si>
  <si>
    <t>SOBT</t>
  </si>
  <si>
    <t>ZLGC</t>
  </si>
  <si>
    <t>BUDT7</t>
  </si>
  <si>
    <t>TATT</t>
  </si>
  <si>
    <t>BUFRT</t>
  </si>
  <si>
    <t>BUFBE</t>
  </si>
  <si>
    <t>BUFNF</t>
  </si>
  <si>
    <t>D1RFZ</t>
  </si>
  <si>
    <t>D7EPK</t>
  </si>
  <si>
    <t>D9V9U</t>
  </si>
  <si>
    <t>ECPAV</t>
  </si>
  <si>
    <t>EH8JI</t>
  </si>
  <si>
    <t>EX7WM</t>
  </si>
  <si>
    <t>EXDDY</t>
  </si>
  <si>
    <t>FJ3PM</t>
  </si>
  <si>
    <t>FMPCM</t>
  </si>
  <si>
    <t>JHWBH</t>
  </si>
  <si>
    <t>FGNA</t>
  </si>
  <si>
    <t>WJFZJ</t>
  </si>
  <si>
    <t>A9VMD</t>
  </si>
  <si>
    <t>B1CE8</t>
  </si>
  <si>
    <t>BAIB4</t>
  </si>
  <si>
    <t>BAN7B</t>
  </si>
  <si>
    <t>BK289</t>
  </si>
  <si>
    <t>BKD6N</t>
  </si>
  <si>
    <t>BPN47</t>
  </si>
  <si>
    <t>BU2DC</t>
  </si>
  <si>
    <t>BU763</t>
  </si>
  <si>
    <t>BURAB</t>
  </si>
  <si>
    <t>CSJ8D</t>
  </si>
  <si>
    <t>CTH3T</t>
  </si>
  <si>
    <t>JGXAA</t>
  </si>
  <si>
    <t>JGXAC</t>
  </si>
  <si>
    <t>JGXAD</t>
  </si>
  <si>
    <t>JGXLA</t>
  </si>
  <si>
    <t>JSNAC</t>
  </si>
  <si>
    <t>JSNAD</t>
  </si>
  <si>
    <t>OXRAA</t>
  </si>
  <si>
    <t>OXRAC</t>
  </si>
  <si>
    <t>VNYAB</t>
  </si>
  <si>
    <t>CGSA</t>
  </si>
  <si>
    <t>JLAA</t>
  </si>
  <si>
    <t>UMMDG</t>
  </si>
  <si>
    <t>ADWDW</t>
  </si>
  <si>
    <t>ADWLB</t>
  </si>
  <si>
    <t>ADWLH</t>
  </si>
  <si>
    <t>ADWLK</t>
  </si>
  <si>
    <t>ADWNV</t>
  </si>
  <si>
    <t>ADWWT</t>
  </si>
  <si>
    <t>ADWZA</t>
  </si>
  <si>
    <t>APGAE</t>
  </si>
  <si>
    <t>APGLB</t>
  </si>
  <si>
    <t>APGLC</t>
  </si>
  <si>
    <t>APGLD</t>
  </si>
  <si>
    <t>APGLI</t>
  </si>
  <si>
    <t>APGLJ</t>
  </si>
  <si>
    <t>APGLK</t>
  </si>
  <si>
    <t>APGLM</t>
  </si>
  <si>
    <t>APGT1</t>
  </si>
  <si>
    <t>BFTMH</t>
  </si>
  <si>
    <t>BFUAD</t>
  </si>
  <si>
    <t>BKAUS</t>
  </si>
  <si>
    <t>BMIYW</t>
  </si>
  <si>
    <t>BMKKZ</t>
  </si>
  <si>
    <t>BMNMT</t>
  </si>
  <si>
    <t>BMSSB</t>
  </si>
  <si>
    <t>BWIA1</t>
  </si>
  <si>
    <t>BWILN</t>
  </si>
  <si>
    <t>BWILR</t>
  </si>
  <si>
    <t>BWILY</t>
  </si>
  <si>
    <t>BWIM2</t>
  </si>
  <si>
    <t>BWIU2</t>
  </si>
  <si>
    <t>CNB7V</t>
  </si>
  <si>
    <t>CPP45</t>
  </si>
  <si>
    <t>CRHJ8</t>
  </si>
  <si>
    <t>CRU69</t>
  </si>
  <si>
    <t>CWJ8I</t>
  </si>
  <si>
    <t>CYUKM</t>
  </si>
  <si>
    <t>DBVM3</t>
  </si>
  <si>
    <t>DR6SZ</t>
  </si>
  <si>
    <t>DRKPU</t>
  </si>
  <si>
    <t>DV2YH</t>
  </si>
  <si>
    <t>MTNH1</t>
  </si>
  <si>
    <t>AUGXG</t>
  </si>
  <si>
    <t>AGSZJ</t>
  </si>
  <si>
    <t>FLOZJ</t>
  </si>
  <si>
    <t>AGSAA</t>
  </si>
  <si>
    <t>AGSAB</t>
  </si>
  <si>
    <t>AGSAH</t>
  </si>
  <si>
    <t>AGSBC</t>
  </si>
  <si>
    <t>AGSDA</t>
  </si>
  <si>
    <t>AGSLD</t>
  </si>
  <si>
    <t>AHRSV</t>
  </si>
  <si>
    <t>AHTKH</t>
  </si>
  <si>
    <t>AHVJX</t>
  </si>
  <si>
    <t>AHZWT</t>
  </si>
  <si>
    <t>AICHE</t>
  </si>
  <si>
    <t>AIKFS</t>
  </si>
  <si>
    <t>AIKZS</t>
  </si>
  <si>
    <t>AIXAP</t>
  </si>
  <si>
    <t>AJFSE</t>
  </si>
  <si>
    <t>AJJZK</t>
  </si>
  <si>
    <t>AJPMP</t>
  </si>
  <si>
    <t>AJZAK</t>
  </si>
  <si>
    <t>AKPUJ</t>
  </si>
  <si>
    <t>AMIHI</t>
  </si>
  <si>
    <t>AMMUA</t>
  </si>
  <si>
    <t>FLOAJ</t>
  </si>
  <si>
    <t>FLOEE</t>
  </si>
  <si>
    <t>MYRBH</t>
  </si>
  <si>
    <t>MYRCD</t>
  </si>
  <si>
    <t>PN999</t>
  </si>
  <si>
    <t>PTR9M</t>
  </si>
  <si>
    <t>PW3WY</t>
  </si>
  <si>
    <t>PXPW7</t>
  </si>
  <si>
    <t>USCCD</t>
  </si>
  <si>
    <t>USCFC</t>
  </si>
  <si>
    <t>USCGI</t>
  </si>
  <si>
    <t>USCGK</t>
  </si>
  <si>
    <t>USCLA</t>
  </si>
  <si>
    <t>USCLD</t>
  </si>
  <si>
    <t>USCLH</t>
  </si>
  <si>
    <t>USCLJ</t>
  </si>
  <si>
    <t>USCLL</t>
  </si>
  <si>
    <t>USCOA</t>
  </si>
  <si>
    <t>CAGT8</t>
  </si>
  <si>
    <t>XFNA</t>
  </si>
  <si>
    <t>IFOT</t>
  </si>
  <si>
    <t>KCPA</t>
  </si>
  <si>
    <t>KHEA</t>
  </si>
  <si>
    <t>KHUA</t>
  </si>
  <si>
    <t>MPWA</t>
  </si>
  <si>
    <t>ODSB</t>
  </si>
  <si>
    <t>PLVA</t>
  </si>
  <si>
    <t>RWNA</t>
  </si>
  <si>
    <t>UCKA</t>
  </si>
  <si>
    <t>UDJA</t>
  </si>
  <si>
    <t>VINA</t>
  </si>
  <si>
    <t>ANEB</t>
  </si>
  <si>
    <t>DIJUB</t>
  </si>
  <si>
    <t>NTEMW</t>
  </si>
  <si>
    <t>NVSA</t>
  </si>
  <si>
    <t>NVSB</t>
  </si>
  <si>
    <t>XLHB</t>
  </si>
  <si>
    <t>XLNF</t>
  </si>
  <si>
    <t>MZMB</t>
  </si>
  <si>
    <t>DNKB</t>
  </si>
  <si>
    <t>HRKB</t>
  </si>
  <si>
    <t>KGOA</t>
  </si>
  <si>
    <t>KWGA</t>
  </si>
  <si>
    <t>NLVA</t>
  </si>
  <si>
    <t>QOFA</t>
  </si>
  <si>
    <t>QOHA</t>
  </si>
  <si>
    <t>TNLA</t>
  </si>
  <si>
    <t>UMYA</t>
  </si>
  <si>
    <t>ZTRA</t>
  </si>
  <si>
    <t>NJCA</t>
  </si>
  <si>
    <t>NOIA</t>
  </si>
  <si>
    <t>VOGA</t>
  </si>
  <si>
    <t>TUOA</t>
  </si>
  <si>
    <t>AMVA</t>
  </si>
  <si>
    <t>EIKA</t>
  </si>
  <si>
    <t>AUFB</t>
  </si>
  <si>
    <t>AVFB</t>
  </si>
  <si>
    <t>AVNB</t>
  </si>
  <si>
    <t>BORF</t>
  </si>
  <si>
    <t>CMFA</t>
  </si>
  <si>
    <t>HMJM</t>
  </si>
  <si>
    <t>JPURT</t>
  </si>
  <si>
    <t>KXKA</t>
  </si>
  <si>
    <t>LMEB</t>
  </si>
  <si>
    <t>NERA</t>
  </si>
  <si>
    <t>NOZA</t>
  </si>
  <si>
    <t>NSKA</t>
  </si>
  <si>
    <t>PRLA</t>
  </si>
  <si>
    <t>RHEB</t>
  </si>
  <si>
    <t>UKXA</t>
  </si>
  <si>
    <t>ULVA</t>
  </si>
  <si>
    <t>XBKF</t>
  </si>
  <si>
    <t>DPSC</t>
  </si>
  <si>
    <t>PSUA</t>
  </si>
  <si>
    <t>SUBC</t>
  </si>
  <si>
    <t>JKTIP</t>
  </si>
  <si>
    <t>SRGIP</t>
  </si>
  <si>
    <t>BBHT</t>
  </si>
  <si>
    <t>BERFT</t>
  </si>
  <si>
    <t>DRSFT</t>
  </si>
  <si>
    <t>DRSNT</t>
  </si>
  <si>
    <t>SXFO</t>
  </si>
  <si>
    <t>SXFP</t>
  </si>
  <si>
    <t>THFE</t>
  </si>
  <si>
    <t>THFT</t>
  </si>
  <si>
    <t>CGNT</t>
  </si>
  <si>
    <t>DUST</t>
  </si>
  <si>
    <t>KOQNT</t>
  </si>
  <si>
    <t>KOQT</t>
  </si>
  <si>
    <t>NRNA</t>
  </si>
  <si>
    <t>QKFF</t>
  </si>
  <si>
    <t>QKFT</t>
  </si>
  <si>
    <t>QKFZ</t>
  </si>
  <si>
    <t>SGEFT</t>
  </si>
  <si>
    <t>SGENT</t>
  </si>
  <si>
    <t>ZOJFT</t>
  </si>
  <si>
    <t>ZOJNT</t>
  </si>
  <si>
    <t>AUBT</t>
  </si>
  <si>
    <t>ESZFT</t>
  </si>
  <si>
    <t>ESZNT</t>
  </si>
  <si>
    <t>SCNFT</t>
  </si>
  <si>
    <t>SCNNT</t>
  </si>
  <si>
    <t>SCNT</t>
  </si>
  <si>
    <t>WIEFT</t>
  </si>
  <si>
    <t>ZQCFT</t>
  </si>
  <si>
    <t>BFEFT</t>
  </si>
  <si>
    <t>BREFT</t>
  </si>
  <si>
    <t>BRENT</t>
  </si>
  <si>
    <t>HAJFT</t>
  </si>
  <si>
    <t>HAJN</t>
  </si>
  <si>
    <t>KSFFT</t>
  </si>
  <si>
    <t>ZVRFT</t>
  </si>
  <si>
    <t>ZVRN</t>
  </si>
  <si>
    <t>ZVRT</t>
  </si>
  <si>
    <t>ZVRX</t>
  </si>
  <si>
    <t>OBFNT</t>
  </si>
  <si>
    <t>RBMFT</t>
  </si>
  <si>
    <t>RBMNT</t>
  </si>
  <si>
    <t>ZMUFT</t>
  </si>
  <si>
    <t>ERFT</t>
  </si>
  <si>
    <t>NUEFT</t>
  </si>
  <si>
    <t>NUENT</t>
  </si>
  <si>
    <t>ZQHFT</t>
  </si>
  <si>
    <t>QRBFT</t>
  </si>
  <si>
    <t>QRBNT</t>
  </si>
  <si>
    <t>QRBT</t>
  </si>
  <si>
    <t>ZPZA</t>
  </si>
  <si>
    <t>ZPZN</t>
  </si>
  <si>
    <t>ZPZT</t>
  </si>
  <si>
    <t>ZPZZ</t>
  </si>
  <si>
    <t>ZWSFT</t>
  </si>
  <si>
    <t>ZWSNT</t>
  </si>
  <si>
    <t>AGEE</t>
  </si>
  <si>
    <t>AGEF</t>
  </si>
  <si>
    <t>AGEFT</t>
  </si>
  <si>
    <t>AGEG</t>
  </si>
  <si>
    <t>AGEI</t>
  </si>
  <si>
    <t>AGEK</t>
  </si>
  <si>
    <t>AGENT</t>
  </si>
  <si>
    <t>AUBD</t>
  </si>
  <si>
    <t>AUBE</t>
  </si>
  <si>
    <t>AUBF</t>
  </si>
  <si>
    <t>AUBFT</t>
  </si>
  <si>
    <t>AUBG</t>
  </si>
  <si>
    <t>AUBJ</t>
  </si>
  <si>
    <t>AUBK</t>
  </si>
  <si>
    <t>AUBNT</t>
  </si>
  <si>
    <t>AUBO</t>
  </si>
  <si>
    <t>BBHC</t>
  </si>
  <si>
    <t>BBHD</t>
  </si>
  <si>
    <t>BBHE</t>
  </si>
  <si>
    <t>BBHF</t>
  </si>
  <si>
    <t>BBHFT</t>
  </si>
  <si>
    <t>BBHNT</t>
  </si>
  <si>
    <t>BERNT</t>
  </si>
  <si>
    <t>BFENT</t>
  </si>
  <si>
    <t>BREO</t>
  </si>
  <si>
    <t>DTZFT</t>
  </si>
  <si>
    <t>DTZNT</t>
  </si>
  <si>
    <t>ERFFT</t>
  </si>
  <si>
    <t>ERFNT</t>
  </si>
  <si>
    <t>HAJNT</t>
  </si>
  <si>
    <t>HAJP</t>
  </si>
  <si>
    <t>KOQC</t>
  </si>
  <si>
    <t>KOQD</t>
  </si>
  <si>
    <t>KOQE</t>
  </si>
  <si>
    <t>KOQFT</t>
  </si>
  <si>
    <t>KOQN</t>
  </si>
  <si>
    <t>KSFL</t>
  </si>
  <si>
    <t>KSFNT</t>
  </si>
  <si>
    <t>LEJFT</t>
  </si>
  <si>
    <t>LEJNT</t>
  </si>
  <si>
    <t>NRNC</t>
  </si>
  <si>
    <t>NRND</t>
  </si>
  <si>
    <t>NRNE</t>
  </si>
  <si>
    <t>NRNF</t>
  </si>
  <si>
    <t>NRNFT</t>
  </si>
  <si>
    <t>NRNG</t>
  </si>
  <si>
    <t>NRNJ</t>
  </si>
  <si>
    <t>NRNK</t>
  </si>
  <si>
    <t>NRNM</t>
  </si>
  <si>
    <t>OBFFT</t>
  </si>
  <si>
    <t>QFBFT</t>
  </si>
  <si>
    <t>QFBNT</t>
  </si>
  <si>
    <t>QKFC</t>
  </si>
  <si>
    <t>QKFD</t>
  </si>
  <si>
    <t>QKFE</t>
  </si>
  <si>
    <t>QKFJ</t>
  </si>
  <si>
    <t>QKFK</t>
  </si>
  <si>
    <t>QKFM</t>
  </si>
  <si>
    <t>QKFO</t>
  </si>
  <si>
    <t>QRBD</t>
  </si>
  <si>
    <t>QRBF</t>
  </si>
  <si>
    <t>QRBG</t>
  </si>
  <si>
    <t>QRBJ</t>
  </si>
  <si>
    <t>QRBK</t>
  </si>
  <si>
    <t>THFFT</t>
  </si>
  <si>
    <t>THFNT</t>
  </si>
  <si>
    <t>WIEG</t>
  </si>
  <si>
    <t>WIEJ</t>
  </si>
  <si>
    <t>WIENT</t>
  </si>
  <si>
    <t>ZASM</t>
  </si>
  <si>
    <t>ZMUNT</t>
  </si>
  <si>
    <t>ZPZC</t>
  </si>
  <si>
    <t>ZPZD</t>
  </si>
  <si>
    <t>ZPZE</t>
  </si>
  <si>
    <t>ZPZF</t>
  </si>
  <si>
    <t>ZPZFT</t>
  </si>
  <si>
    <t>ZPZG</t>
  </si>
  <si>
    <t>ZPZNT</t>
  </si>
  <si>
    <t>ZQCJ</t>
  </si>
  <si>
    <t>ZQCK</t>
  </si>
  <si>
    <t>ZQCNT</t>
  </si>
  <si>
    <t>ZQHNT</t>
  </si>
  <si>
    <t>ZQPFT</t>
  </si>
  <si>
    <t>ZQPM</t>
  </si>
  <si>
    <t>ZQPNT</t>
  </si>
  <si>
    <t>ZVRC</t>
  </si>
  <si>
    <t>ZVRD</t>
  </si>
  <si>
    <t>ZVRE</t>
  </si>
  <si>
    <t>ZVRF</t>
  </si>
  <si>
    <t>ZVRG</t>
  </si>
  <si>
    <t>ZVRJ</t>
  </si>
  <si>
    <t>ZVRK</t>
  </si>
  <si>
    <t>ZVRL</t>
  </si>
  <si>
    <t>ZVRM</t>
  </si>
  <si>
    <t>ZVRNT</t>
  </si>
  <si>
    <t>ZVRO</t>
  </si>
  <si>
    <t>ZVRP</t>
  </si>
  <si>
    <t>ACSSV</t>
  </si>
  <si>
    <t>ADWNR</t>
  </si>
  <si>
    <t>AHXZW</t>
  </si>
  <si>
    <t>ANBEE</t>
  </si>
  <si>
    <t>ANZBT</t>
  </si>
  <si>
    <t>AUSCV</t>
  </si>
  <si>
    <t>AWIFE</t>
  </si>
  <si>
    <t>AXDYN</t>
  </si>
  <si>
    <t>AYNUH</t>
  </si>
  <si>
    <t>BFDHX</t>
  </si>
  <si>
    <t>CHAAD</t>
  </si>
  <si>
    <t>CHAAI</t>
  </si>
  <si>
    <t>CHAAJ</t>
  </si>
  <si>
    <t>CHABE</t>
  </si>
  <si>
    <t>CHACC</t>
  </si>
  <si>
    <t>CHALA</t>
  </si>
  <si>
    <t>CHALC</t>
  </si>
  <si>
    <t>DNNAA</t>
  </si>
  <si>
    <t>DNNAH</t>
  </si>
  <si>
    <t>DNNCD</t>
  </si>
  <si>
    <t>DNNDH</t>
  </si>
  <si>
    <t>MMIAE</t>
  </si>
  <si>
    <t>MMIAJ</t>
  </si>
  <si>
    <t>MMIAK</t>
  </si>
  <si>
    <t>MMILA</t>
  </si>
  <si>
    <t>MMILC</t>
  </si>
  <si>
    <t>GMNA</t>
  </si>
  <si>
    <t>AIJSX</t>
  </si>
  <si>
    <t>AINUX</t>
  </si>
  <si>
    <t>AJMKW</t>
  </si>
  <si>
    <t>AMSUR</t>
  </si>
  <si>
    <t>AMTCK</t>
  </si>
  <si>
    <t>AMWPC</t>
  </si>
  <si>
    <t>CHSCB</t>
  </si>
  <si>
    <t>CHSLB</t>
  </si>
  <si>
    <t>VCST8</t>
  </si>
  <si>
    <t>MLIUP</t>
  </si>
  <si>
    <t>SCEDG</t>
  </si>
  <si>
    <t>BRLA</t>
  </si>
  <si>
    <t>CIDZJ</t>
  </si>
  <si>
    <t>DBQZJ</t>
  </si>
  <si>
    <t>MLIZJ</t>
  </si>
  <si>
    <t>ALOAB</t>
  </si>
  <si>
    <t>ALOBF</t>
  </si>
  <si>
    <t>ALOZJ</t>
  </si>
  <si>
    <t>DBQAL</t>
  </si>
  <si>
    <t>DBQBD</t>
  </si>
  <si>
    <t>MLIBH</t>
  </si>
  <si>
    <t>MLIBJ</t>
  </si>
  <si>
    <t>MPZAE</t>
  </si>
  <si>
    <t>MPZBA</t>
  </si>
  <si>
    <t>MPZZJ</t>
  </si>
  <si>
    <t>SAA84</t>
  </si>
  <si>
    <t>SDN2Z</t>
  </si>
  <si>
    <t>SWEKC</t>
  </si>
  <si>
    <t>U4H3K</t>
  </si>
  <si>
    <t>U4IZ4</t>
  </si>
  <si>
    <t>U5172</t>
  </si>
  <si>
    <t>U5CB7</t>
  </si>
  <si>
    <t>U7D2Y</t>
  </si>
  <si>
    <t>U7JHV</t>
  </si>
  <si>
    <t>U9C48</t>
  </si>
  <si>
    <t>U9H83</t>
  </si>
  <si>
    <t>U9W9F</t>
  </si>
  <si>
    <t>VBJHX</t>
  </si>
  <si>
    <t>VCCK1</t>
  </si>
  <si>
    <t>VD1EN</t>
  </si>
  <si>
    <t>MFDZJ</t>
  </si>
  <si>
    <t>BJJBD</t>
  </si>
  <si>
    <t>CAKAI</t>
  </si>
  <si>
    <t>CLEAC</t>
  </si>
  <si>
    <t>CLEAD</t>
  </si>
  <si>
    <t>ERIAE</t>
  </si>
  <si>
    <t>LNNAJ</t>
  </si>
  <si>
    <t>LNNAN</t>
  </si>
  <si>
    <t>LNNBA</t>
  </si>
  <si>
    <t>LNNBB</t>
  </si>
  <si>
    <t>MFDAK</t>
  </si>
  <si>
    <t>PHDAH</t>
  </si>
  <si>
    <t>PHDAL</t>
  </si>
  <si>
    <t>T52UU</t>
  </si>
  <si>
    <t>UAVN9</t>
  </si>
  <si>
    <t>UBU7C</t>
  </si>
  <si>
    <t>UC52Y</t>
  </si>
  <si>
    <t>UEEU2</t>
  </si>
  <si>
    <t>UFCDI</t>
  </si>
  <si>
    <t>UIYDC</t>
  </si>
  <si>
    <t>UJ96Z</t>
  </si>
  <si>
    <t>UJD8P</t>
  </si>
  <si>
    <t>UKR73</t>
  </si>
  <si>
    <t>UMC6R</t>
  </si>
  <si>
    <t>UMZNA</t>
  </si>
  <si>
    <t>UN1SH</t>
  </si>
  <si>
    <t>UPU48</t>
  </si>
  <si>
    <t>URJYB</t>
  </si>
  <si>
    <t>URPU7</t>
  </si>
  <si>
    <t>URU83</t>
  </si>
  <si>
    <t>URW5J</t>
  </si>
  <si>
    <t>URYJH</t>
  </si>
  <si>
    <t>UTXUC</t>
  </si>
  <si>
    <t>UU6EX</t>
  </si>
  <si>
    <t>UUXWB</t>
  </si>
  <si>
    <t>V87UX</t>
  </si>
  <si>
    <t>CLJB</t>
  </si>
  <si>
    <t>CLJC</t>
  </si>
  <si>
    <t>CLJE</t>
  </si>
  <si>
    <t>SBZC</t>
  </si>
  <si>
    <t>CHARG</t>
  </si>
  <si>
    <t>QLNCQ</t>
  </si>
  <si>
    <t>ABKKS</t>
  </si>
  <si>
    <t>AKJDH</t>
  </si>
  <si>
    <t>APCYW</t>
  </si>
  <si>
    <t>AUFKN</t>
  </si>
  <si>
    <t>AVAEJ</t>
  </si>
  <si>
    <t>AVDUR</t>
  </si>
  <si>
    <t>AXNZR</t>
  </si>
  <si>
    <t>BAWYA</t>
  </si>
  <si>
    <t>BBNSE</t>
  </si>
  <si>
    <t>BFTEC</t>
  </si>
  <si>
    <t>BHYWS</t>
  </si>
  <si>
    <t>BHZJB</t>
  </si>
  <si>
    <t>BIXPA</t>
  </si>
  <si>
    <t>BJIKA</t>
  </si>
  <si>
    <t>BJSDZ</t>
  </si>
  <si>
    <t>BJUFV</t>
  </si>
  <si>
    <t>BJVBS</t>
  </si>
  <si>
    <t>BKJHT</t>
  </si>
  <si>
    <t>BKKBI</t>
  </si>
  <si>
    <t>BOAO1</t>
  </si>
  <si>
    <t>BPVKF</t>
  </si>
  <si>
    <t>BPXHD</t>
  </si>
  <si>
    <t>HKYDJ</t>
  </si>
  <si>
    <t>HKYFC</t>
  </si>
  <si>
    <t>HKYLB</t>
  </si>
  <si>
    <t>HKYLC</t>
  </si>
  <si>
    <t>HKYLD</t>
  </si>
  <si>
    <t>IKBFJ</t>
  </si>
  <si>
    <t>MRNAL</t>
  </si>
  <si>
    <t>MRNBK</t>
  </si>
  <si>
    <t>MRNCB</t>
  </si>
  <si>
    <t>MRNDA</t>
  </si>
  <si>
    <t>MRNDC</t>
  </si>
  <si>
    <t>MRNFA</t>
  </si>
  <si>
    <t>MRNLC</t>
  </si>
  <si>
    <t>MRNLF</t>
  </si>
  <si>
    <t>PNVAL</t>
  </si>
  <si>
    <t>PNVBB</t>
  </si>
  <si>
    <t>PNVBH</t>
  </si>
  <si>
    <t>PNVBI</t>
  </si>
  <si>
    <t>PNVCC</t>
  </si>
  <si>
    <t>PNVLC</t>
  </si>
  <si>
    <t>PNVLD</t>
  </si>
  <si>
    <t>PNVLE</t>
  </si>
  <si>
    <t>PNVLF</t>
  </si>
  <si>
    <t>PNVLL</t>
  </si>
  <si>
    <t>PNVLM</t>
  </si>
  <si>
    <t>PNVLO</t>
  </si>
  <si>
    <t>QWGLC</t>
  </si>
  <si>
    <t>QWGLE</t>
  </si>
  <si>
    <t>SRWFA</t>
  </si>
  <si>
    <t>SRWLB</t>
  </si>
  <si>
    <t>SRWLD</t>
  </si>
  <si>
    <t>SRWLE</t>
  </si>
  <si>
    <t>SRWLF</t>
  </si>
  <si>
    <t>SRWLH</t>
  </si>
  <si>
    <t>WALK1</t>
  </si>
  <si>
    <t>NDRA</t>
  </si>
  <si>
    <t>A3K7Z</t>
  </si>
  <si>
    <t>AIF6Y</t>
  </si>
  <si>
    <t>AKA2R</t>
  </si>
  <si>
    <t>AM1W2</t>
  </si>
  <si>
    <t>AMHAF</t>
  </si>
  <si>
    <t>BM68F</t>
  </si>
  <si>
    <t>BTAEK</t>
  </si>
  <si>
    <t>CJNU7</t>
  </si>
  <si>
    <t>COSLA</t>
  </si>
  <si>
    <t>XXXA</t>
  </si>
  <si>
    <t>CPHIP</t>
  </si>
  <si>
    <t>BFFAF</t>
  </si>
  <si>
    <t>BFFAH</t>
  </si>
  <si>
    <t>IRIK7</t>
  </si>
  <si>
    <t>JBHWZ</t>
  </si>
  <si>
    <t>SBSAA</t>
  </si>
  <si>
    <t>CPTHU</t>
  </si>
  <si>
    <t>GOQA</t>
  </si>
  <si>
    <t>ZMDA</t>
  </si>
  <si>
    <t>FFTBB</t>
  </si>
  <si>
    <t>FFTBE</t>
  </si>
  <si>
    <t>FTFAA</t>
  </si>
  <si>
    <t>OXDBA</t>
  </si>
  <si>
    <t>U26NJ</t>
  </si>
  <si>
    <t>U2JHS</t>
  </si>
  <si>
    <t>U4MJP</t>
  </si>
  <si>
    <t>U4ZNE</t>
  </si>
  <si>
    <t>U83ZY</t>
  </si>
  <si>
    <t>UVSBZ</t>
  </si>
  <si>
    <t>UW3FV</t>
  </si>
  <si>
    <t>UWHZU</t>
  </si>
  <si>
    <t>UY1ES</t>
  </si>
  <si>
    <t>UZ33W</t>
  </si>
  <si>
    <t>VCW4F</t>
  </si>
  <si>
    <t>VDIYM</t>
  </si>
  <si>
    <t>VFDY8</t>
  </si>
  <si>
    <t>AOHAH</t>
  </si>
  <si>
    <t>AOHCK</t>
  </si>
  <si>
    <t>AOHDD</t>
  </si>
  <si>
    <t>DAYAE</t>
  </si>
  <si>
    <t>DAYAJ</t>
  </si>
  <si>
    <t>DAYC1</t>
  </si>
  <si>
    <t>MWOBC</t>
  </si>
  <si>
    <t>RIDBD</t>
  </si>
  <si>
    <t>RIDBE</t>
  </si>
  <si>
    <t>RIDCI</t>
  </si>
  <si>
    <t>U9262</t>
  </si>
  <si>
    <t>VCJ83</t>
  </si>
  <si>
    <t>VDAFV</t>
  </si>
  <si>
    <t>VEVC8</t>
  </si>
  <si>
    <t>VJB5A</t>
  </si>
  <si>
    <t>VJNDT</t>
  </si>
  <si>
    <t>DCAR</t>
  </si>
  <si>
    <t>AKDA</t>
  </si>
  <si>
    <t>DELRB</t>
  </si>
  <si>
    <t>DEPA</t>
  </si>
  <si>
    <t>IMFA</t>
  </si>
  <si>
    <t>JGBA</t>
  </si>
  <si>
    <t>LKOT8</t>
  </si>
  <si>
    <t>LUHIN</t>
  </si>
  <si>
    <t>MZUA</t>
  </si>
  <si>
    <t>PGHA</t>
  </si>
  <si>
    <t>SXRT8</t>
  </si>
  <si>
    <t>ATQT8</t>
  </si>
  <si>
    <t>BKBA</t>
  </si>
  <si>
    <t>CCUBG</t>
  </si>
  <si>
    <t>CCUCM</t>
  </si>
  <si>
    <t>CCUTD</t>
  </si>
  <si>
    <t>CCUTP</t>
  </si>
  <si>
    <t>CNNA</t>
  </si>
  <si>
    <t>DELGW</t>
  </si>
  <si>
    <t>JAIGP</t>
  </si>
  <si>
    <t>KTUT8</t>
  </si>
  <si>
    <t>VNSAD</t>
  </si>
  <si>
    <t>APAZJ</t>
  </si>
  <si>
    <t>DENZJ</t>
  </si>
  <si>
    <t>FNLZJ</t>
  </si>
  <si>
    <t>FTCZJ</t>
  </si>
  <si>
    <t>GXYZJ</t>
  </si>
  <si>
    <t>TADZJ</t>
  </si>
  <si>
    <t>A1YVX</t>
  </si>
  <si>
    <t>A95SF</t>
  </si>
  <si>
    <t>AHAVE</t>
  </si>
  <si>
    <t>ANEYZ</t>
  </si>
  <si>
    <t>APAAG</t>
  </si>
  <si>
    <t>APAWB</t>
  </si>
  <si>
    <t>APAWC</t>
  </si>
  <si>
    <t>APAWE</t>
  </si>
  <si>
    <t>APAWH</t>
  </si>
  <si>
    <t>APAWI</t>
  </si>
  <si>
    <t>APAWM</t>
  </si>
  <si>
    <t>APAWO</t>
  </si>
  <si>
    <t>APAWP</t>
  </si>
  <si>
    <t>AZ6HI</t>
  </si>
  <si>
    <t>AZYJ8</t>
  </si>
  <si>
    <t>B1EM6</t>
  </si>
  <si>
    <t>BJCAC</t>
  </si>
  <si>
    <t>BJCAI</t>
  </si>
  <si>
    <t>BJCAV</t>
  </si>
  <si>
    <t>BJCLD</t>
  </si>
  <si>
    <t>BJCWB</t>
  </si>
  <si>
    <t>BJCWD</t>
  </si>
  <si>
    <t>BJCWH</t>
  </si>
  <si>
    <t>BJCWI</t>
  </si>
  <si>
    <t>BJCWJ</t>
  </si>
  <si>
    <t>BJCWK</t>
  </si>
  <si>
    <t>BJCWP</t>
  </si>
  <si>
    <t>BJCWQ</t>
  </si>
  <si>
    <t>BJCWR</t>
  </si>
  <si>
    <t>BJZM9</t>
  </si>
  <si>
    <t>BTJF9</t>
  </si>
  <si>
    <t>C1K23</t>
  </si>
  <si>
    <t>C7R95</t>
  </si>
  <si>
    <t>CYSAA</t>
  </si>
  <si>
    <t>D7D13</t>
  </si>
  <si>
    <t>D8WYJ</t>
  </si>
  <si>
    <t>DENAA</t>
  </si>
  <si>
    <t>DENAE</t>
  </si>
  <si>
    <t>DENAF</t>
  </si>
  <si>
    <t>DENAI</t>
  </si>
  <si>
    <t>DENAJ</t>
  </si>
  <si>
    <t>DENBA</t>
  </si>
  <si>
    <t>DENKA</t>
  </si>
  <si>
    <t>DJ6DU</t>
  </si>
  <si>
    <t>DUZZM</t>
  </si>
  <si>
    <t>E39HI</t>
  </si>
  <si>
    <t>EK7PX</t>
  </si>
  <si>
    <t>F1UHA</t>
  </si>
  <si>
    <t>F8EJ7</t>
  </si>
  <si>
    <t>FHEEV</t>
  </si>
  <si>
    <t>FNLBA</t>
  </si>
  <si>
    <t>FNLLB</t>
  </si>
  <si>
    <t>FTCAE</t>
  </si>
  <si>
    <t>FZETB</t>
  </si>
  <si>
    <t>GXYAA</t>
  </si>
  <si>
    <t>GXYKK</t>
  </si>
  <si>
    <t>HPM3R</t>
  </si>
  <si>
    <t>HZSWD</t>
  </si>
  <si>
    <t>I89MZ</t>
  </si>
  <si>
    <t>ICHMU</t>
  </si>
  <si>
    <t>IMY4X</t>
  </si>
  <si>
    <t>IRY33</t>
  </si>
  <si>
    <t>IZUHR</t>
  </si>
  <si>
    <t>DFWDB</t>
  </si>
  <si>
    <t>DFWH</t>
  </si>
  <si>
    <t>GRKA</t>
  </si>
  <si>
    <t>DNEZJ</t>
  </si>
  <si>
    <t>GVTZJ</t>
  </si>
  <si>
    <t>ONYZJ</t>
  </si>
  <si>
    <t>QFWLQ</t>
  </si>
  <si>
    <t>QQRUQ</t>
  </si>
  <si>
    <t>QRUNG</t>
  </si>
  <si>
    <t>ADSAA</t>
  </si>
  <si>
    <t>ADSC1</t>
  </si>
  <si>
    <t>ADSL</t>
  </si>
  <si>
    <t>AFCG1</t>
  </si>
  <si>
    <t>AVIA2</t>
  </si>
  <si>
    <t>BELL1</t>
  </si>
  <si>
    <t>BRXSC</t>
  </si>
  <si>
    <t>BSEMF</t>
  </si>
  <si>
    <t>BSEPK</t>
  </si>
  <si>
    <t>BSJHV</t>
  </si>
  <si>
    <t>BSPWW</t>
  </si>
  <si>
    <t>BSRCU</t>
  </si>
  <si>
    <t>BSTWE</t>
  </si>
  <si>
    <t>BSTZS</t>
  </si>
  <si>
    <t>BSUDV</t>
  </si>
  <si>
    <t>BSUWY</t>
  </si>
  <si>
    <t>BSYNU</t>
  </si>
  <si>
    <t>BTAAW</t>
  </si>
  <si>
    <t>BTAYP</t>
  </si>
  <si>
    <t>BTDNY</t>
  </si>
  <si>
    <t>BTJEK</t>
  </si>
  <si>
    <t>BTJZD</t>
  </si>
  <si>
    <t>BTKAC</t>
  </si>
  <si>
    <t>BTSKR</t>
  </si>
  <si>
    <t>BTSWA</t>
  </si>
  <si>
    <t>BTXHS</t>
  </si>
  <si>
    <t>BUCWZ</t>
  </si>
  <si>
    <t>BUDCF</t>
  </si>
  <si>
    <t>BURBX</t>
  </si>
  <si>
    <t>BUSME</t>
  </si>
  <si>
    <t>BUVMF</t>
  </si>
  <si>
    <t>BUZYI</t>
  </si>
  <si>
    <t>BVKBY</t>
  </si>
  <si>
    <t>BVNWB</t>
  </si>
  <si>
    <t>BWIPV</t>
  </si>
  <si>
    <t>BWJWT</t>
  </si>
  <si>
    <t>BWYMK</t>
  </si>
  <si>
    <t>BXBPM</t>
  </si>
  <si>
    <t>BXIEI</t>
  </si>
  <si>
    <t>BXRNU</t>
  </si>
  <si>
    <t>BXWZB</t>
  </si>
  <si>
    <t>BZHPU</t>
  </si>
  <si>
    <t>CARD2</t>
  </si>
  <si>
    <t>CHAR2</t>
  </si>
  <si>
    <t>CISC1</t>
  </si>
  <si>
    <t>CKSFX</t>
  </si>
  <si>
    <t>CKSWV</t>
  </si>
  <si>
    <t>CKUUT</t>
  </si>
  <si>
    <t>CKYPR</t>
  </si>
  <si>
    <t>CMAPB</t>
  </si>
  <si>
    <t>CMDDD</t>
  </si>
  <si>
    <t>CMEJW</t>
  </si>
  <si>
    <t>CMFNY</t>
  </si>
  <si>
    <t>CMFYE</t>
  </si>
  <si>
    <t>CMHAR</t>
  </si>
  <si>
    <t>COLL1</t>
  </si>
  <si>
    <t>CRSAB</t>
  </si>
  <si>
    <t>CRSAE</t>
  </si>
  <si>
    <t>CRSAI</t>
  </si>
  <si>
    <t>CRSAK</t>
  </si>
  <si>
    <t>CRSBC</t>
  </si>
  <si>
    <t>CRSBE</t>
  </si>
  <si>
    <t>CRSBI</t>
  </si>
  <si>
    <t>CRSC1</t>
  </si>
  <si>
    <t>CRSCD</t>
  </si>
  <si>
    <t>DALAB</t>
  </si>
  <si>
    <t>DNEAC</t>
  </si>
  <si>
    <t>DNEAD</t>
  </si>
  <si>
    <t>DNEAE</t>
  </si>
  <si>
    <t>DNEC1</t>
  </si>
  <si>
    <t>FFFE2</t>
  </si>
  <si>
    <t>FWHAB</t>
  </si>
  <si>
    <t>FWHAF</t>
  </si>
  <si>
    <t>FWHBA</t>
  </si>
  <si>
    <t>FWHBB</t>
  </si>
  <si>
    <t>FWHOA</t>
  </si>
  <si>
    <t>GAME1</t>
  </si>
  <si>
    <t>GMAC1</t>
  </si>
  <si>
    <t>GVTAA</t>
  </si>
  <si>
    <t>GVTAD</t>
  </si>
  <si>
    <t>GVTAF</t>
  </si>
  <si>
    <t>GVTBF</t>
  </si>
  <si>
    <t>GVTBH</t>
  </si>
  <si>
    <t>GVTBK</t>
  </si>
  <si>
    <t>GVTC1</t>
  </si>
  <si>
    <t>ICON1</t>
  </si>
  <si>
    <t>MCLN1</t>
  </si>
  <si>
    <t>MOBI1</t>
  </si>
  <si>
    <t>MWLAB</t>
  </si>
  <si>
    <t>MWLAC</t>
  </si>
  <si>
    <t>MWLAE</t>
  </si>
  <si>
    <t>MWLAF</t>
  </si>
  <si>
    <t>MWLAI</t>
  </si>
  <si>
    <t>MWLAJ</t>
  </si>
  <si>
    <t>MWLAL</t>
  </si>
  <si>
    <t>MWLBA</t>
  </si>
  <si>
    <t>MWLBB</t>
  </si>
  <si>
    <t>MWLBC</t>
  </si>
  <si>
    <t>MWLBD</t>
  </si>
  <si>
    <t>MWLBE</t>
  </si>
  <si>
    <t>MWLBH</t>
  </si>
  <si>
    <t>MWLBI</t>
  </si>
  <si>
    <t>MWLBJ</t>
  </si>
  <si>
    <t>MWLCA</t>
  </si>
  <si>
    <t>MWLCB</t>
  </si>
  <si>
    <t>MWLCC</t>
  </si>
  <si>
    <t>MWLCD</t>
  </si>
  <si>
    <t>MWLCF</t>
  </si>
  <si>
    <t>MWLCI</t>
  </si>
  <si>
    <t>MWLCJ</t>
  </si>
  <si>
    <t>MWLCK</t>
  </si>
  <si>
    <t>ONYAB</t>
  </si>
  <si>
    <t>ONYAD</t>
  </si>
  <si>
    <t>ONYAE</t>
  </si>
  <si>
    <t>ONYAF</t>
  </si>
  <si>
    <t>ONYAH</t>
  </si>
  <si>
    <t>ONYAI</t>
  </si>
  <si>
    <t>ONYAK</t>
  </si>
  <si>
    <t>ONYBA</t>
  </si>
  <si>
    <t>PREC1</t>
  </si>
  <si>
    <t>RICH1</t>
  </si>
  <si>
    <t>SEND1</t>
  </si>
  <si>
    <t>SPSAE</t>
  </si>
  <si>
    <t>SPSLE</t>
  </si>
  <si>
    <t>SPSLH</t>
  </si>
  <si>
    <t>SUMT1</t>
  </si>
  <si>
    <t>SWIAA</t>
  </si>
  <si>
    <t>SWIAB</t>
  </si>
  <si>
    <t>SWIBA</t>
  </si>
  <si>
    <t>SWIBJ</t>
  </si>
  <si>
    <t>SWICA</t>
  </si>
  <si>
    <t>THRM1</t>
  </si>
  <si>
    <t>USBI0</t>
  </si>
  <si>
    <t>WALG2</t>
  </si>
  <si>
    <t>ZOET1</t>
  </si>
  <si>
    <t>BSGT8</t>
  </si>
  <si>
    <t>AMWAB</t>
  </si>
  <si>
    <t>AMWAE</t>
  </si>
  <si>
    <t>AMWAK</t>
  </si>
  <si>
    <t>DSMAE</t>
  </si>
  <si>
    <t>DSMAF</t>
  </si>
  <si>
    <t>DSMAK</t>
  </si>
  <si>
    <t>DSMBD</t>
  </si>
  <si>
    <t>DSMCA</t>
  </si>
  <si>
    <t>DSMCB</t>
  </si>
  <si>
    <t>DSMCI</t>
  </si>
  <si>
    <t>DSMCK</t>
  </si>
  <si>
    <t>VEX95</t>
  </si>
  <si>
    <t>VF685</t>
  </si>
  <si>
    <t>VJRUU</t>
  </si>
  <si>
    <t>PTKA</t>
  </si>
  <si>
    <t>QSTHQ</t>
  </si>
  <si>
    <t>JXNZJ</t>
  </si>
  <si>
    <t>TDZZJ</t>
  </si>
  <si>
    <t>TOLZJ</t>
  </si>
  <si>
    <t>ARBAD</t>
  </si>
  <si>
    <t>DETAC</t>
  </si>
  <si>
    <t>DTWWK</t>
  </si>
  <si>
    <t>GMRC1</t>
  </si>
  <si>
    <t>JXNBE</t>
  </si>
  <si>
    <t>S35PU</t>
  </si>
  <si>
    <t>S4SAC</t>
  </si>
  <si>
    <t>S6A54</t>
  </si>
  <si>
    <t>S7T8D</t>
  </si>
  <si>
    <t>TH8DZ</t>
  </si>
  <si>
    <t>THXE3</t>
  </si>
  <si>
    <t>TIBP4</t>
  </si>
  <si>
    <t>TJ8DV</t>
  </si>
  <si>
    <t>TJZ7Y</t>
  </si>
  <si>
    <t>TK8JP</t>
  </si>
  <si>
    <t>TNCPI</t>
  </si>
  <si>
    <t>TOLAJ</t>
  </si>
  <si>
    <t>TOLBB</t>
  </si>
  <si>
    <t>TOLBF</t>
  </si>
  <si>
    <t>TOLBI</t>
  </si>
  <si>
    <t>TOLCD</t>
  </si>
  <si>
    <t>TOLEA</t>
  </si>
  <si>
    <t>TS3S8</t>
  </si>
  <si>
    <t>TSUW2</t>
  </si>
  <si>
    <t>TVJ3S</t>
  </si>
  <si>
    <t>TVNEW</t>
  </si>
  <si>
    <t>TXI7V</t>
  </si>
  <si>
    <t>U6WC5</t>
  </si>
  <si>
    <t>U79AJ</t>
  </si>
  <si>
    <t>U7NE3</t>
  </si>
  <si>
    <t>UIZAA</t>
  </si>
  <si>
    <t>UIZAJ</t>
  </si>
  <si>
    <t>DUBC</t>
  </si>
  <si>
    <t>IIAA</t>
  </si>
  <si>
    <t>LTRA</t>
  </si>
  <si>
    <t>BYTA</t>
  </si>
  <si>
    <t>BYTB</t>
  </si>
  <si>
    <t>BYTC</t>
  </si>
  <si>
    <t>INQA</t>
  </si>
  <si>
    <t>DUBT9</t>
  </si>
  <si>
    <t>DHFT8</t>
  </si>
  <si>
    <t>MCTIP</t>
  </si>
  <si>
    <t>DZAA</t>
  </si>
  <si>
    <t>DZA</t>
  </si>
  <si>
    <t>DZ4T8</t>
  </si>
  <si>
    <t>CFWRT</t>
  </si>
  <si>
    <t>ELMAA</t>
  </si>
  <si>
    <t>ELMBE</t>
  </si>
  <si>
    <t>ELMLC</t>
  </si>
  <si>
    <t>CUUSI</t>
  </si>
  <si>
    <t>BSAHV</t>
  </si>
  <si>
    <t>BSAPK</t>
  </si>
  <si>
    <t>BSENP</t>
  </si>
  <si>
    <t>BTDSW</t>
  </si>
  <si>
    <t>BUSWC</t>
  </si>
  <si>
    <t>BUTJC</t>
  </si>
  <si>
    <t>BUVFK</t>
  </si>
  <si>
    <t>BXFSJ</t>
  </si>
  <si>
    <t>BXJPS</t>
  </si>
  <si>
    <t>BXNBD</t>
  </si>
  <si>
    <t>BXZZC</t>
  </si>
  <si>
    <t>BYTEM</t>
  </si>
  <si>
    <t>BZBZV</t>
  </si>
  <si>
    <t>BZPCK</t>
  </si>
  <si>
    <t>BZTND</t>
  </si>
  <si>
    <t>CUUAA</t>
  </si>
  <si>
    <t>ELPAA</t>
  </si>
  <si>
    <t>ELPAD</t>
  </si>
  <si>
    <t>ELPBB</t>
  </si>
  <si>
    <t>ELPCB</t>
  </si>
  <si>
    <t>LRUAE</t>
  </si>
  <si>
    <t>UVAAB</t>
  </si>
  <si>
    <t>UVAAH</t>
  </si>
  <si>
    <t>FLHRT</t>
  </si>
  <si>
    <t>XHUC</t>
  </si>
  <si>
    <t>ORMD</t>
  </si>
  <si>
    <t>FSSRT</t>
  </si>
  <si>
    <t>GBART</t>
  </si>
  <si>
    <t>QCYC</t>
  </si>
  <si>
    <t>QEWRT</t>
  </si>
  <si>
    <t>QLART</t>
  </si>
  <si>
    <t>QQERT</t>
  </si>
  <si>
    <t>QQIRT</t>
  </si>
  <si>
    <t>QQDRT</t>
  </si>
  <si>
    <t>QLAC</t>
  </si>
  <si>
    <t>QQJC</t>
  </si>
  <si>
    <t>QQNC</t>
  </si>
  <si>
    <t>XWOC</t>
  </si>
  <si>
    <t>EMAT7</t>
  </si>
  <si>
    <t>PCWRT</t>
  </si>
  <si>
    <t>QDHRT</t>
  </si>
  <si>
    <t>QQCRT</t>
  </si>
  <si>
    <t>QEBRQ</t>
  </si>
  <si>
    <t>QLWOQ</t>
  </si>
  <si>
    <t>ZRAR</t>
  </si>
  <si>
    <t>00mn2</t>
  </si>
  <si>
    <t>1A26W</t>
  </si>
  <si>
    <t>2NY79</t>
  </si>
  <si>
    <t>2SU6C</t>
  </si>
  <si>
    <t>39MJM</t>
  </si>
  <si>
    <t>46C8I</t>
  </si>
  <si>
    <t>47I8K</t>
  </si>
  <si>
    <t>51NEZ</t>
  </si>
  <si>
    <t>51R8A</t>
  </si>
  <si>
    <t>537NW</t>
  </si>
  <si>
    <t>685EW</t>
  </si>
  <si>
    <t>6IAYF</t>
  </si>
  <si>
    <t>75RDX</t>
  </si>
  <si>
    <t>87THI</t>
  </si>
  <si>
    <t>9HD8A</t>
  </si>
  <si>
    <t>ANBBW</t>
  </si>
  <si>
    <t>ANUPB</t>
  </si>
  <si>
    <t>APANB</t>
  </si>
  <si>
    <t>APDKI</t>
  </si>
  <si>
    <t>APDKJ</t>
  </si>
  <si>
    <t>APHEK</t>
  </si>
  <si>
    <t>APMYA</t>
  </si>
  <si>
    <t>APTPJ</t>
  </si>
  <si>
    <t>APTYP</t>
  </si>
  <si>
    <t>APWHK</t>
  </si>
  <si>
    <t>APWJM</t>
  </si>
  <si>
    <t>APWYS</t>
  </si>
  <si>
    <t>ARHCC</t>
  </si>
  <si>
    <t>ARVSV</t>
  </si>
  <si>
    <t>ARXB2</t>
  </si>
  <si>
    <t>ARXLF</t>
  </si>
  <si>
    <t>ARXS1</t>
  </si>
  <si>
    <t>ASCCD</t>
  </si>
  <si>
    <t>ASFBS</t>
  </si>
  <si>
    <t>ASFYZ</t>
  </si>
  <si>
    <t>ASJJS</t>
  </si>
  <si>
    <t>ASMWI</t>
  </si>
  <si>
    <t>ASNKW</t>
  </si>
  <si>
    <t>ASVKX</t>
  </si>
  <si>
    <t>ASWSN</t>
  </si>
  <si>
    <t>ATAES</t>
  </si>
  <si>
    <t>ATBBX</t>
  </si>
  <si>
    <t>ATBDS</t>
  </si>
  <si>
    <t>ATBFK</t>
  </si>
  <si>
    <t>ATDDN</t>
  </si>
  <si>
    <t>ATIWI</t>
  </si>
  <si>
    <t>ATPCF</t>
  </si>
  <si>
    <t>AUKKA</t>
  </si>
  <si>
    <t>AUPEP</t>
  </si>
  <si>
    <t>AUZNK</t>
  </si>
  <si>
    <t>AVCNA</t>
  </si>
  <si>
    <t>AVDPD</t>
  </si>
  <si>
    <t>AVFSY</t>
  </si>
  <si>
    <t>AVRWN</t>
  </si>
  <si>
    <t>AWBMT</t>
  </si>
  <si>
    <t>AWJEC</t>
  </si>
  <si>
    <t>AWKMY</t>
  </si>
  <si>
    <t>BLMLA</t>
  </si>
  <si>
    <t>BLMLC</t>
  </si>
  <si>
    <t>CBDAT</t>
  </si>
  <si>
    <t>CDKYI</t>
  </si>
  <si>
    <t>CDWAC</t>
  </si>
  <si>
    <t>CDWLC</t>
  </si>
  <si>
    <t>CDWLJ</t>
  </si>
  <si>
    <t>CDWLO</t>
  </si>
  <si>
    <t>CDWZ1</t>
  </si>
  <si>
    <t>CEBPC</t>
  </si>
  <si>
    <t>CEWCN</t>
  </si>
  <si>
    <t>CFZPV</t>
  </si>
  <si>
    <t>CHCDY</t>
  </si>
  <si>
    <t>CHXSS</t>
  </si>
  <si>
    <t>CJCJM</t>
  </si>
  <si>
    <t>CJVUS</t>
  </si>
  <si>
    <t>DRFAK</t>
  </si>
  <si>
    <t>EWRTC</t>
  </si>
  <si>
    <t>FBTLB</t>
  </si>
  <si>
    <t>FBTLC</t>
  </si>
  <si>
    <t>FBTLF</t>
  </si>
  <si>
    <t>FBTZ1</t>
  </si>
  <si>
    <t>GMVG2</t>
  </si>
  <si>
    <t>JRAAB</t>
  </si>
  <si>
    <t>JRBKB</t>
  </si>
  <si>
    <t>JRBL</t>
  </si>
  <si>
    <t>JREAK</t>
  </si>
  <si>
    <t>JREL</t>
  </si>
  <si>
    <t>JSLLC</t>
  </si>
  <si>
    <t>JSLLL</t>
  </si>
  <si>
    <t>JSLLP</t>
  </si>
  <si>
    <t>JSLLR</t>
  </si>
  <si>
    <t>JSLR1</t>
  </si>
  <si>
    <t>JVILD</t>
  </si>
  <si>
    <t>JVIS1</t>
  </si>
  <si>
    <t>LDJE2</t>
  </si>
  <si>
    <t>LDJF2</t>
  </si>
  <si>
    <t>LDJLA</t>
  </si>
  <si>
    <t>LDJM2</t>
  </si>
  <si>
    <t>MJXK1</t>
  </si>
  <si>
    <t>MJXLD</t>
  </si>
  <si>
    <t>NYCWK</t>
  </si>
  <si>
    <t>PRIAA</t>
  </si>
  <si>
    <t>PRIAB</t>
  </si>
  <si>
    <t>PRIM2</t>
  </si>
  <si>
    <t>SXPA</t>
  </si>
  <si>
    <t>TSSKA</t>
  </si>
  <si>
    <t>WTCKA</t>
  </si>
  <si>
    <t>WTCL</t>
  </si>
  <si>
    <t>X8Y54</t>
  </si>
  <si>
    <t>XKCF9</t>
  </si>
  <si>
    <t>AEPB</t>
  </si>
  <si>
    <t>ASURT</t>
  </si>
  <si>
    <t>BUEB</t>
  </si>
  <si>
    <t>CORB</t>
  </si>
  <si>
    <t>MDQB</t>
  </si>
  <si>
    <t>MVDC</t>
  </si>
  <si>
    <t>JMSA</t>
  </si>
  <si>
    <t>QBEMG</t>
  </si>
  <si>
    <t>FARAI</t>
  </si>
  <si>
    <t>GFKAB</t>
  </si>
  <si>
    <t>MOTAA</t>
  </si>
  <si>
    <t>MOTAI</t>
  </si>
  <si>
    <t>V599M</t>
  </si>
  <si>
    <t>VX25Y</t>
  </si>
  <si>
    <t>A3CFR</t>
  </si>
  <si>
    <t>A3Y7T</t>
  </si>
  <si>
    <t>B6YWX</t>
  </si>
  <si>
    <t>B92FP</t>
  </si>
  <si>
    <t>BR6DV</t>
  </si>
  <si>
    <t>BRJDM</t>
  </si>
  <si>
    <t>BXD7U</t>
  </si>
  <si>
    <t>BZAB8</t>
  </si>
  <si>
    <t>CCR1R</t>
  </si>
  <si>
    <t>FATCA</t>
  </si>
  <si>
    <t>QCZC</t>
  </si>
  <si>
    <t>QFRB</t>
  </si>
  <si>
    <t>QFRC</t>
  </si>
  <si>
    <t>A7A9C</t>
  </si>
  <si>
    <t>A7YYE</t>
  </si>
  <si>
    <t>A8SDX</t>
  </si>
  <si>
    <t>B15UJ</t>
  </si>
  <si>
    <t>B3R7C</t>
  </si>
  <si>
    <t>B4YBD</t>
  </si>
  <si>
    <t>B5CZY</t>
  </si>
  <si>
    <t>B6HAE</t>
  </si>
  <si>
    <t>B6T66</t>
  </si>
  <si>
    <t>B8ISU</t>
  </si>
  <si>
    <t>B8ZMK</t>
  </si>
  <si>
    <t>BAT9J</t>
  </si>
  <si>
    <t>BC8H7</t>
  </si>
  <si>
    <t>BCTAB</t>
  </si>
  <si>
    <t>BHBZE</t>
  </si>
  <si>
    <t>BJR6E</t>
  </si>
  <si>
    <t>BXHSK</t>
  </si>
  <si>
    <t>CADEE</t>
  </si>
  <si>
    <t>CC56U</t>
  </si>
  <si>
    <t>CD4AH</t>
  </si>
  <si>
    <t>CD5MT</t>
  </si>
  <si>
    <t>CE3MP</t>
  </si>
  <si>
    <t>CFRMJ</t>
  </si>
  <si>
    <t>CFZB5</t>
  </si>
  <si>
    <t>CH4M2</t>
  </si>
  <si>
    <t>CH4P3</t>
  </si>
  <si>
    <t>CHW7E</t>
  </si>
  <si>
    <t>CI8NA</t>
  </si>
  <si>
    <t>CKAMI</t>
  </si>
  <si>
    <t>CKC41</t>
  </si>
  <si>
    <t>CP1HP</t>
  </si>
  <si>
    <t>CPIS3</t>
  </si>
  <si>
    <t>CRX29</t>
  </si>
  <si>
    <t>CTNS8</t>
  </si>
  <si>
    <t>CUK5K</t>
  </si>
  <si>
    <t>CV8PM</t>
  </si>
  <si>
    <t>CY9PM</t>
  </si>
  <si>
    <t>CYSMD</t>
  </si>
  <si>
    <t>CYWZU</t>
  </si>
  <si>
    <t>CZ7YV</t>
  </si>
  <si>
    <t>CZ8A4</t>
  </si>
  <si>
    <t>CZMWA</t>
  </si>
  <si>
    <t>CZPWW</t>
  </si>
  <si>
    <t>FLLS</t>
  </si>
  <si>
    <t>HWOKJ</t>
  </si>
  <si>
    <t>FNTAH</t>
  </si>
  <si>
    <t>FNTAN</t>
  </si>
  <si>
    <t>FNTBL</t>
  </si>
  <si>
    <t>FNTCA</t>
  </si>
  <si>
    <t>FNTCJ</t>
  </si>
  <si>
    <t>MBSAH</t>
  </si>
  <si>
    <t>MBSDC</t>
  </si>
  <si>
    <t>MBSDJ</t>
  </si>
  <si>
    <t>MBSEH</t>
  </si>
  <si>
    <t>MTCAC</t>
  </si>
  <si>
    <t>SXMEW</t>
  </si>
  <si>
    <t>TAM32</t>
  </si>
  <si>
    <t>TAUMI</t>
  </si>
  <si>
    <t>TCDZ9</t>
  </si>
  <si>
    <t>TET9W</t>
  </si>
  <si>
    <t>TEYF7</t>
  </si>
  <si>
    <t>SKPC</t>
  </si>
  <si>
    <t>ZOKHD</t>
  </si>
  <si>
    <t>QGVTD</t>
  </si>
  <si>
    <t>FRARC</t>
  </si>
  <si>
    <t>MSQF</t>
  </si>
  <si>
    <t>MSQG</t>
  </si>
  <si>
    <t>MSQK</t>
  </si>
  <si>
    <t>QGVSF</t>
  </si>
  <si>
    <t>TGDIP</t>
  </si>
  <si>
    <t>FRUT8</t>
  </si>
  <si>
    <t>QSFXQ</t>
  </si>
  <si>
    <t>F677F</t>
  </si>
  <si>
    <t>FSDAA</t>
  </si>
  <si>
    <t>FSDBB</t>
  </si>
  <si>
    <t>FSDBD</t>
  </si>
  <si>
    <t>IID4B</t>
  </si>
  <si>
    <t>U8CPX</t>
  </si>
  <si>
    <t>UH87U</t>
  </si>
  <si>
    <t>FWABK</t>
  </si>
  <si>
    <t>FWADA</t>
  </si>
  <si>
    <t>FWADC</t>
  </si>
  <si>
    <t>KHEPV</t>
  </si>
  <si>
    <t>KID1Y</t>
  </si>
  <si>
    <t>KJWNN</t>
  </si>
  <si>
    <t>KP5H6</t>
  </si>
  <si>
    <t>KRDEW</t>
  </si>
  <si>
    <t>AGUSI</t>
  </si>
  <si>
    <t>PVRSI</t>
  </si>
  <si>
    <t>BJXCC</t>
  </si>
  <si>
    <t>BJXJ</t>
  </si>
  <si>
    <t>BJXM</t>
  </si>
  <si>
    <t>GDLL</t>
  </si>
  <si>
    <t>GDLPO</t>
  </si>
  <si>
    <t>GDLT</t>
  </si>
  <si>
    <t>GDLV</t>
  </si>
  <si>
    <t>LOMF</t>
  </si>
  <si>
    <t>LOML</t>
  </si>
  <si>
    <t>PVRD</t>
  </si>
  <si>
    <t>SFHC</t>
  </si>
  <si>
    <t>TPQAK</t>
  </si>
  <si>
    <t>BZGD</t>
  </si>
  <si>
    <t>GDND</t>
  </si>
  <si>
    <t>GDNIP</t>
  </si>
  <si>
    <t>QYDD</t>
  </si>
  <si>
    <t>QYOD</t>
  </si>
  <si>
    <t>SZYA</t>
  </si>
  <si>
    <t>SZYD</t>
  </si>
  <si>
    <t>ZBGA</t>
  </si>
  <si>
    <t>ZBGD</t>
  </si>
  <si>
    <t>OSZA</t>
  </si>
  <si>
    <t>QYDB</t>
  </si>
  <si>
    <t>GDNR</t>
  </si>
  <si>
    <t>GDNT7</t>
  </si>
  <si>
    <t>BFVHR</t>
  </si>
  <si>
    <t>COEAB</t>
  </si>
  <si>
    <t>GEGBB</t>
  </si>
  <si>
    <t>K8W3X</t>
  </si>
  <si>
    <t>K9T3V</t>
  </si>
  <si>
    <t>KXE41</t>
  </si>
  <si>
    <t>LWSSC</t>
  </si>
  <si>
    <t>MA797</t>
  </si>
  <si>
    <t>MAN6U</t>
  </si>
  <si>
    <t>MDFEH</t>
  </si>
  <si>
    <t>MEBM1</t>
  </si>
  <si>
    <t>MEIPN</t>
  </si>
  <si>
    <t>MEW9E</t>
  </si>
  <si>
    <t>MFJMN</t>
  </si>
  <si>
    <t>MFJMT</t>
  </si>
  <si>
    <t>MJCHA</t>
  </si>
  <si>
    <t>MWHAA</t>
  </si>
  <si>
    <t>PSCAA</t>
  </si>
  <si>
    <t>PSCAB</t>
  </si>
  <si>
    <t>YKMOC</t>
  </si>
  <si>
    <t>DGKY1</t>
  </si>
  <si>
    <t>AAABA</t>
  </si>
  <si>
    <t>CM7HY</t>
  </si>
  <si>
    <t>GJTAA</t>
  </si>
  <si>
    <t>MTJAA</t>
  </si>
  <si>
    <t>MTJAC</t>
  </si>
  <si>
    <t>NHS9K</t>
  </si>
  <si>
    <t>NHTAI</t>
  </si>
  <si>
    <t>XWLB</t>
  </si>
  <si>
    <t>XWLC</t>
  </si>
  <si>
    <t>XWLT</t>
  </si>
  <si>
    <t>GOTT7</t>
  </si>
  <si>
    <t>XWLE</t>
  </si>
  <si>
    <t>AZOZJ</t>
  </si>
  <si>
    <t>BTLZJ</t>
  </si>
  <si>
    <t>GRRZJ</t>
  </si>
  <si>
    <t>HAIZJ</t>
  </si>
  <si>
    <t>HLMZJ</t>
  </si>
  <si>
    <t>MKGZJ</t>
  </si>
  <si>
    <t>ANHMY</t>
  </si>
  <si>
    <t>ARDBY</t>
  </si>
  <si>
    <t>ARDUD</t>
  </si>
  <si>
    <t>AZOAK</t>
  </si>
  <si>
    <t>AZOBB</t>
  </si>
  <si>
    <t>AZOEB</t>
  </si>
  <si>
    <t>CADAB</t>
  </si>
  <si>
    <t>CIUAA</t>
  </si>
  <si>
    <t>GRRAD</t>
  </si>
  <si>
    <t>GRRBD</t>
  </si>
  <si>
    <t>GRRDC</t>
  </si>
  <si>
    <t>LANAN</t>
  </si>
  <si>
    <t>PFIZ1</t>
  </si>
  <si>
    <t>S1S5B</t>
  </si>
  <si>
    <t>S3TZI</t>
  </si>
  <si>
    <t>S3ZP5</t>
  </si>
  <si>
    <t>SKKUS</t>
  </si>
  <si>
    <t>SNV8D</t>
  </si>
  <si>
    <t>SREPJ</t>
  </si>
  <si>
    <t>SRYHK</t>
  </si>
  <si>
    <t>SS27C</t>
  </si>
  <si>
    <t>SSFE1</t>
  </si>
  <si>
    <t>ST3JJ</t>
  </si>
  <si>
    <t>STJZV</t>
  </si>
  <si>
    <t>SVYZ3</t>
  </si>
  <si>
    <t>SVZ9K</t>
  </si>
  <si>
    <t>SWRMR</t>
  </si>
  <si>
    <t>SX7C6</t>
  </si>
  <si>
    <t>SXMEC</t>
  </si>
  <si>
    <t>SYKCW</t>
  </si>
  <si>
    <t>SZSMB</t>
  </si>
  <si>
    <t>TVCAE</t>
  </si>
  <si>
    <t>QLBT8</t>
  </si>
  <si>
    <t>ELONG</t>
  </si>
  <si>
    <t>GRNBG</t>
  </si>
  <si>
    <t>GSOHD</t>
  </si>
  <si>
    <t>AAUYB</t>
  </si>
  <si>
    <t>ABCYU</t>
  </si>
  <si>
    <t>AKPZJ</t>
  </si>
  <si>
    <t>APTWH</t>
  </si>
  <si>
    <t>APZPJ</t>
  </si>
  <si>
    <t>ASKBI</t>
  </si>
  <si>
    <t>AVNUT</t>
  </si>
  <si>
    <t>AVWEZ</t>
  </si>
  <si>
    <t>AWHFM</t>
  </si>
  <si>
    <t>AYVEA</t>
  </si>
  <si>
    <t>AZVKE</t>
  </si>
  <si>
    <t>BDXJB</t>
  </si>
  <si>
    <t>BEDAA</t>
  </si>
  <si>
    <t>GSXLD</t>
  </si>
  <si>
    <t>GSXLM</t>
  </si>
  <si>
    <t>GSXNB</t>
  </si>
  <si>
    <t>INTBF</t>
  </si>
  <si>
    <t>INTFB</t>
  </si>
  <si>
    <t>INTHB</t>
  </si>
  <si>
    <t>INTLC</t>
  </si>
  <si>
    <t>INTLD</t>
  </si>
  <si>
    <t>INTLH</t>
  </si>
  <si>
    <t>AVLZJ</t>
  </si>
  <si>
    <t>ANDAK</t>
  </si>
  <si>
    <t>ANDBK</t>
  </si>
  <si>
    <t>ANDCA</t>
  </si>
  <si>
    <t>ANDLC</t>
  </si>
  <si>
    <t>ARSFN</t>
  </si>
  <si>
    <t>AVLAA</t>
  </si>
  <si>
    <t>AVLBF</t>
  </si>
  <si>
    <t>AVLBH</t>
  </si>
  <si>
    <t>AVLCA</t>
  </si>
  <si>
    <t>AVLDD</t>
  </si>
  <si>
    <t>AVLLA</t>
  </si>
  <si>
    <t>AVLLB</t>
  </si>
  <si>
    <t>AVLLC</t>
  </si>
  <si>
    <t>BDFJB</t>
  </si>
  <si>
    <t>GSPAD</t>
  </si>
  <si>
    <t>GSPAK</t>
  </si>
  <si>
    <t>GSPBD</t>
  </si>
  <si>
    <t>GSPCJ</t>
  </si>
  <si>
    <t>GSPCK</t>
  </si>
  <si>
    <t>GSPCL</t>
  </si>
  <si>
    <t>GSPDD</t>
  </si>
  <si>
    <t>GSPDJ</t>
  </si>
  <si>
    <t>GSPDK</t>
  </si>
  <si>
    <t>GSPLE</t>
  </si>
  <si>
    <t>GSPLF</t>
  </si>
  <si>
    <t>PNUZ5</t>
  </si>
  <si>
    <t>PPPA8</t>
  </si>
  <si>
    <t>PPRWH</t>
  </si>
  <si>
    <t>PRA6P</t>
  </si>
  <si>
    <t>PRFFC</t>
  </si>
  <si>
    <t>PS3N7</t>
  </si>
  <si>
    <t>PV3K8</t>
  </si>
  <si>
    <t>PWS53</t>
  </si>
  <si>
    <t>PXZM8</t>
  </si>
  <si>
    <t>SPAAE</t>
  </si>
  <si>
    <t>SPAAF</t>
  </si>
  <si>
    <t>SPACL</t>
  </si>
  <si>
    <t>SPAEH</t>
  </si>
  <si>
    <t>SPAFA</t>
  </si>
  <si>
    <t>SPALF</t>
  </si>
  <si>
    <t>GTFLA</t>
  </si>
  <si>
    <t>MNM7Y</t>
  </si>
  <si>
    <t>MPRMS</t>
  </si>
  <si>
    <t>MR74I</t>
  </si>
  <si>
    <t>MVMBD</t>
  </si>
  <si>
    <t>MWNKU</t>
  </si>
  <si>
    <t>MXT6C</t>
  </si>
  <si>
    <t>ROPT8</t>
  </si>
  <si>
    <t>YAPT8</t>
  </si>
  <si>
    <t>QLSB</t>
  </si>
  <si>
    <t>GVART</t>
  </si>
  <si>
    <t>ZAPB</t>
  </si>
  <si>
    <t>DTZT</t>
  </si>
  <si>
    <t>DTZC</t>
  </si>
  <si>
    <t>DTZD</t>
  </si>
  <si>
    <t>DTZE</t>
  </si>
  <si>
    <t>DTZF</t>
  </si>
  <si>
    <t>HANT9</t>
  </si>
  <si>
    <t>SCUA</t>
  </si>
  <si>
    <t>SNUA</t>
  </si>
  <si>
    <t>UPBA</t>
  </si>
  <si>
    <t>HELC</t>
  </si>
  <si>
    <t>NNGB</t>
  </si>
  <si>
    <t>HKGB</t>
  </si>
  <si>
    <t>KTZTT</t>
  </si>
  <si>
    <t>HKGRC</t>
  </si>
  <si>
    <t>AFXYS</t>
  </si>
  <si>
    <t>AFZSE</t>
  </si>
  <si>
    <t>HNLIC</t>
  </si>
  <si>
    <t>PJYW3</t>
  </si>
  <si>
    <t>PMU7U</t>
  </si>
  <si>
    <t>BUQT8</t>
  </si>
  <si>
    <t>EDING</t>
  </si>
  <si>
    <t>H2ABY</t>
  </si>
  <si>
    <t>H2V5P</t>
  </si>
  <si>
    <t>HNBMH</t>
  </si>
  <si>
    <t>HRLAF</t>
  </si>
  <si>
    <t>HRLAK</t>
  </si>
  <si>
    <t>HRLAL</t>
  </si>
  <si>
    <t>HRLBB</t>
  </si>
  <si>
    <t>HTDC1</t>
  </si>
  <si>
    <t>HZ66P</t>
  </si>
  <si>
    <t>MFEAA</t>
  </si>
  <si>
    <t>MFEAL</t>
  </si>
  <si>
    <t>MFEBI</t>
  </si>
  <si>
    <t>MFEBK</t>
  </si>
  <si>
    <t>MFECI</t>
  </si>
  <si>
    <t>MFECJ</t>
  </si>
  <si>
    <t>MFEDA</t>
  </si>
  <si>
    <t>MFEDC</t>
  </si>
  <si>
    <t>AHCWP</t>
  </si>
  <si>
    <t>AHDAK</t>
  </si>
  <si>
    <t>AHYPF</t>
  </si>
  <si>
    <t>AJTUR</t>
  </si>
  <si>
    <t>AKUHX</t>
  </si>
  <si>
    <t>AKUWA</t>
  </si>
  <si>
    <t>AMRNC</t>
  </si>
  <si>
    <t>HSVAI</t>
  </si>
  <si>
    <t>HSVBA</t>
  </si>
  <si>
    <t>HSVBI</t>
  </si>
  <si>
    <t>HSVCD</t>
  </si>
  <si>
    <t>HSVCI</t>
  </si>
  <si>
    <t>HSVDH</t>
  </si>
  <si>
    <t>HSVEF</t>
  </si>
  <si>
    <t>HSVEH</t>
  </si>
  <si>
    <t>HSVLC</t>
  </si>
  <si>
    <t>HSVLD</t>
  </si>
  <si>
    <t>BKWLF</t>
  </si>
  <si>
    <t>BKWLO</t>
  </si>
  <si>
    <t>CRWAB</t>
  </si>
  <si>
    <t>CRWAD</t>
  </si>
  <si>
    <t>CRWLB</t>
  </si>
  <si>
    <t>CRWLF</t>
  </si>
  <si>
    <t>HTSAA</t>
  </si>
  <si>
    <t>HTSBB</t>
  </si>
  <si>
    <t>HTSBD</t>
  </si>
  <si>
    <t>HTSBF</t>
  </si>
  <si>
    <t>HTSBI</t>
  </si>
  <si>
    <t>HTSCC</t>
  </si>
  <si>
    <t>HTSCJ</t>
  </si>
  <si>
    <t>HTSED</t>
  </si>
  <si>
    <t>HTSFA</t>
  </si>
  <si>
    <t>HTSFB</t>
  </si>
  <si>
    <t>HTSLC</t>
  </si>
  <si>
    <t>HTSLO</t>
  </si>
  <si>
    <t>LJCBJ</t>
  </si>
  <si>
    <t>LJCLO</t>
  </si>
  <si>
    <t>T7R7Y</t>
  </si>
  <si>
    <t>VJIA</t>
  </si>
  <si>
    <t>MARTG</t>
  </si>
  <si>
    <t>QCARQ</t>
  </si>
  <si>
    <t>BOFZJ</t>
  </si>
  <si>
    <t>FDKZJ</t>
  </si>
  <si>
    <t>FMEZJ</t>
  </si>
  <si>
    <t>HGRZJ</t>
  </si>
  <si>
    <t>WDBZJ</t>
  </si>
  <si>
    <t>AAYWZ</t>
  </si>
  <si>
    <t>BCBAD</t>
  </si>
  <si>
    <t>BCBLC</t>
  </si>
  <si>
    <t>BCBLE</t>
  </si>
  <si>
    <t>BFUUE</t>
  </si>
  <si>
    <t>BKCCM</t>
  </si>
  <si>
    <t>BKDBP</t>
  </si>
  <si>
    <t>BKDPC</t>
  </si>
  <si>
    <t>BNKMH</t>
  </si>
  <si>
    <t>BNNZW</t>
  </si>
  <si>
    <t>BOFAE</t>
  </si>
  <si>
    <t>BPUJM</t>
  </si>
  <si>
    <t>C537R</t>
  </si>
  <si>
    <t>DAA2U</t>
  </si>
  <si>
    <t>FMEAC</t>
  </si>
  <si>
    <t>FMELA</t>
  </si>
  <si>
    <t>GAIAA</t>
  </si>
  <si>
    <t>GAICJ</t>
  </si>
  <si>
    <t>GAIFT</t>
  </si>
  <si>
    <t>GAIKF</t>
  </si>
  <si>
    <t>GAILH</t>
  </si>
  <si>
    <t>GAIMV</t>
  </si>
  <si>
    <t>HGRAB</t>
  </si>
  <si>
    <t>HGRBC</t>
  </si>
  <si>
    <t>HGRCB</t>
  </si>
  <si>
    <t>HGRLF</t>
  </si>
  <si>
    <t>HGRLH</t>
  </si>
  <si>
    <t>HGRNT</t>
  </si>
  <si>
    <t>INVC1</t>
  </si>
  <si>
    <t>NDVAA</t>
  </si>
  <si>
    <t>NDVLB</t>
  </si>
  <si>
    <t>NDVLC</t>
  </si>
  <si>
    <t>NDVLN</t>
  </si>
  <si>
    <t>NDVLP</t>
  </si>
  <si>
    <t>NDVRD</t>
  </si>
  <si>
    <t>RJ47S</t>
  </si>
  <si>
    <t>SHDAH</t>
  </si>
  <si>
    <t>SHDAJ</t>
  </si>
  <si>
    <t>SHDAM</t>
  </si>
  <si>
    <t>WASAA</t>
  </si>
  <si>
    <t>WASRN</t>
  </si>
  <si>
    <t>WASWC</t>
  </si>
  <si>
    <t>XVRA</t>
  </si>
  <si>
    <t>CLLZJ</t>
  </si>
  <si>
    <t>CXOZJ</t>
  </si>
  <si>
    <t>GLSZJ</t>
  </si>
  <si>
    <t>LKSZJ</t>
  </si>
  <si>
    <t>NQIZJ</t>
  </si>
  <si>
    <t>SGRZJ</t>
  </si>
  <si>
    <t>AEMUC</t>
  </si>
  <si>
    <t>BPTAL</t>
  </si>
  <si>
    <t>BPTBC</t>
  </si>
  <si>
    <t>BPTEC</t>
  </si>
  <si>
    <t>BPTHA</t>
  </si>
  <si>
    <t>BVTJS</t>
  </si>
  <si>
    <t>BXSCW</t>
  </si>
  <si>
    <t>CXOAB</t>
  </si>
  <si>
    <t>CXOAD</t>
  </si>
  <si>
    <t>CXOBA</t>
  </si>
  <si>
    <t>CXOBC</t>
  </si>
  <si>
    <t>CXOBD</t>
  </si>
  <si>
    <t>CXOBK</t>
  </si>
  <si>
    <t>CXOCB</t>
  </si>
  <si>
    <t>CXOCD</t>
  </si>
  <si>
    <t>CXOFB</t>
  </si>
  <si>
    <t>CXOHC</t>
  </si>
  <si>
    <t>CXOJA</t>
  </si>
  <si>
    <t>F67HS</t>
  </si>
  <si>
    <t>F8B8E</t>
  </si>
  <si>
    <t>F8JMR</t>
  </si>
  <si>
    <t>F8S5B</t>
  </si>
  <si>
    <t>F8T1D</t>
  </si>
  <si>
    <t>H762E</t>
  </si>
  <si>
    <t>H8DE9</t>
  </si>
  <si>
    <t>H8Z1H</t>
  </si>
  <si>
    <t>H9JAX</t>
  </si>
  <si>
    <t>HA876</t>
  </si>
  <si>
    <t>HB3ZC</t>
  </si>
  <si>
    <t>HB82A</t>
  </si>
  <si>
    <t>HBASX</t>
  </si>
  <si>
    <t>HBXBJ</t>
  </si>
  <si>
    <t>HBYAH</t>
  </si>
  <si>
    <t>HBYAL</t>
  </si>
  <si>
    <t>HBYBC</t>
  </si>
  <si>
    <t>HBYBD</t>
  </si>
  <si>
    <t>HBYDZ</t>
  </si>
  <si>
    <t>HBYEA</t>
  </si>
  <si>
    <t>HBYFA</t>
  </si>
  <si>
    <t>HBYFB</t>
  </si>
  <si>
    <t>HBYZZ</t>
  </si>
  <si>
    <t>HCJ3E</t>
  </si>
  <si>
    <t>HCNZS</t>
  </si>
  <si>
    <t>HD2FA</t>
  </si>
  <si>
    <t>HDR26</t>
  </si>
  <si>
    <t>HEBK5</t>
  </si>
  <si>
    <t>HFFZV</t>
  </si>
  <si>
    <t>HHSFB</t>
  </si>
  <si>
    <t>HIMWN</t>
  </si>
  <si>
    <t>HJ1WR</t>
  </si>
  <si>
    <t>HJ3AK</t>
  </si>
  <si>
    <t>HJV7M</t>
  </si>
  <si>
    <t>HM1H9</t>
  </si>
  <si>
    <t>HMTYW</t>
  </si>
  <si>
    <t>HNZBK</t>
  </si>
  <si>
    <t>HOUK1</t>
  </si>
  <si>
    <t>HOUL</t>
  </si>
  <si>
    <t>HR9J2</t>
  </si>
  <si>
    <t>HRFBR</t>
  </si>
  <si>
    <t>HS6ME</t>
  </si>
  <si>
    <t>HS7CW</t>
  </si>
  <si>
    <t>HTE47</t>
  </si>
  <si>
    <t>HUJWF</t>
  </si>
  <si>
    <t>I1833</t>
  </si>
  <si>
    <t>I2D1R</t>
  </si>
  <si>
    <t>I2SJM</t>
  </si>
  <si>
    <t>I4EYN</t>
  </si>
  <si>
    <t>I4FWM</t>
  </si>
  <si>
    <t>I6AFW</t>
  </si>
  <si>
    <t>I6P71</t>
  </si>
  <si>
    <t>I6SDD</t>
  </si>
  <si>
    <t>I77SP</t>
  </si>
  <si>
    <t>I7VED</t>
  </si>
  <si>
    <t>I8YPK</t>
  </si>
  <si>
    <t>IAS5D</t>
  </si>
  <si>
    <t>IAWZ1</t>
  </si>
  <si>
    <t>IB88B</t>
  </si>
  <si>
    <t>IBSBD</t>
  </si>
  <si>
    <t>IBY5A</t>
  </si>
  <si>
    <t>ID8F5</t>
  </si>
  <si>
    <t>IIS87</t>
  </si>
  <si>
    <t>IKBFM</t>
  </si>
  <si>
    <t>IT4EI</t>
  </si>
  <si>
    <t>ITVY9</t>
  </si>
  <si>
    <t>IW423</t>
  </si>
  <si>
    <t>IW42Z</t>
  </si>
  <si>
    <t>IWM3Y</t>
  </si>
  <si>
    <t>IX473</t>
  </si>
  <si>
    <t>IXNZ2</t>
  </si>
  <si>
    <t>IXZWI</t>
  </si>
  <si>
    <t>IY2YZ</t>
  </si>
  <si>
    <t>IYBHW</t>
  </si>
  <si>
    <t>IYTHU</t>
  </si>
  <si>
    <t>IZWAF</t>
  </si>
  <si>
    <t>LJNAB</t>
  </si>
  <si>
    <t>LKSAA</t>
  </si>
  <si>
    <t>LKSAC</t>
  </si>
  <si>
    <t>LKSBB</t>
  </si>
  <si>
    <t>LKSBD</t>
  </si>
  <si>
    <t>LKSD1</t>
  </si>
  <si>
    <t>SGRAI</t>
  </si>
  <si>
    <t>SGRAL</t>
  </si>
  <si>
    <t>SGRAM</t>
  </si>
  <si>
    <t>SGRCA</t>
  </si>
  <si>
    <t>SGRCB</t>
  </si>
  <si>
    <t>SGROB</t>
  </si>
  <si>
    <t>SGRR1</t>
  </si>
  <si>
    <t>SGRX1</t>
  </si>
  <si>
    <t>SRGBS</t>
  </si>
  <si>
    <t>WHTK1</t>
  </si>
  <si>
    <t>SWUD</t>
  </si>
  <si>
    <t>SELS</t>
  </si>
  <si>
    <t>ADCUH</t>
  </si>
  <si>
    <t>ADDAX</t>
  </si>
  <si>
    <t>ADDSS</t>
  </si>
  <si>
    <t>ADFSN</t>
  </si>
  <si>
    <t>ADHDI</t>
  </si>
  <si>
    <t>ADIHT</t>
  </si>
  <si>
    <t>ADIHY</t>
  </si>
  <si>
    <t>ADJFH</t>
  </si>
  <si>
    <t>ADJNC</t>
  </si>
  <si>
    <t>ADPCI</t>
  </si>
  <si>
    <t>ADRHV</t>
  </si>
  <si>
    <t>ADTBW</t>
  </si>
  <si>
    <t>ADVFF</t>
  </si>
  <si>
    <t>LWOA</t>
  </si>
  <si>
    <t>INDSU</t>
  </si>
  <si>
    <t>INDTW</t>
  </si>
  <si>
    <t>BMGZJ</t>
  </si>
  <si>
    <t>CLUZJ</t>
  </si>
  <si>
    <t>HUFYJ</t>
  </si>
  <si>
    <t>HUFZJ</t>
  </si>
  <si>
    <t>LAFYJ</t>
  </si>
  <si>
    <t>LAFZJ</t>
  </si>
  <si>
    <t>MIEZJ</t>
  </si>
  <si>
    <t>OKKZJ</t>
  </si>
  <si>
    <t>CLUB1</t>
  </si>
  <si>
    <t>HNBA1</t>
  </si>
  <si>
    <t>HNBF1</t>
  </si>
  <si>
    <t>HNBG3</t>
  </si>
  <si>
    <t>HNBG4</t>
  </si>
  <si>
    <t>HNBJ3</t>
  </si>
  <si>
    <t>HNBK2</t>
  </si>
  <si>
    <t>HNBK3</t>
  </si>
  <si>
    <t>HNBL1</t>
  </si>
  <si>
    <t>HNBP6</t>
  </si>
  <si>
    <t>HNBR2</t>
  </si>
  <si>
    <t>HNBS2</t>
  </si>
  <si>
    <t>HNBV2</t>
  </si>
  <si>
    <t>HNBZ1</t>
  </si>
  <si>
    <t>INDC</t>
  </si>
  <si>
    <t>K3KBC</t>
  </si>
  <si>
    <t>LAFAF</t>
  </si>
  <si>
    <t>MB5EB</t>
  </si>
  <si>
    <t>MB5SW</t>
  </si>
  <si>
    <t>MCPNW</t>
  </si>
  <si>
    <t>MCZWJ</t>
  </si>
  <si>
    <t>MEZS3</t>
  </si>
  <si>
    <t>MIM38</t>
  </si>
  <si>
    <t>MIR6V</t>
  </si>
  <si>
    <t>MJVEK</t>
  </si>
  <si>
    <t>MK4FX</t>
  </si>
  <si>
    <t>MKRC6</t>
  </si>
  <si>
    <t>MSX3P</t>
  </si>
  <si>
    <t>MZZAB</t>
  </si>
  <si>
    <t>MZZN1</t>
  </si>
  <si>
    <t>OKKBD</t>
  </si>
  <si>
    <t>NJKSG</t>
  </si>
  <si>
    <t>AEKEI</t>
  </si>
  <si>
    <t>AMFEE</t>
  </si>
  <si>
    <t>AMHSR</t>
  </si>
  <si>
    <t>BQKAJ</t>
  </si>
  <si>
    <t>E58KF</t>
  </si>
  <si>
    <t>E7UM8</t>
  </si>
  <si>
    <t>E86FH</t>
  </si>
  <si>
    <t>F1N4I</t>
  </si>
  <si>
    <t>F1W6R</t>
  </si>
  <si>
    <t>F4CJD</t>
  </si>
  <si>
    <t>F6BKS</t>
  </si>
  <si>
    <t>FAH7T</t>
  </si>
  <si>
    <t>FDKPX</t>
  </si>
  <si>
    <t>FDTNP</t>
  </si>
  <si>
    <t>FESN6</t>
  </si>
  <si>
    <t>FHBER</t>
  </si>
  <si>
    <t>FHT8F</t>
  </si>
  <si>
    <t>FI35W</t>
  </si>
  <si>
    <t>FVVKE</t>
  </si>
  <si>
    <t>FVZC1</t>
  </si>
  <si>
    <t>FWUEY</t>
  </si>
  <si>
    <t>FWUN9</t>
  </si>
  <si>
    <t>FX6N9</t>
  </si>
  <si>
    <t>FYCKD</t>
  </si>
  <si>
    <t>FYIS7</t>
  </si>
  <si>
    <t>FYRP8</t>
  </si>
  <si>
    <t>FYV5K</t>
  </si>
  <si>
    <t>FZ1NX</t>
  </si>
  <si>
    <t>FZW2W</t>
  </si>
  <si>
    <t>GNVAD</t>
  </si>
  <si>
    <t>GNVAH</t>
  </si>
  <si>
    <t>NIPCA</t>
  </si>
  <si>
    <t>NIPCD</t>
  </si>
  <si>
    <t>NIPEC</t>
  </si>
  <si>
    <t>NRBAA</t>
  </si>
  <si>
    <t>OBELA</t>
  </si>
  <si>
    <t>NBTHG</t>
  </si>
  <si>
    <t>ATRCX</t>
  </si>
  <si>
    <t>ATUPX</t>
  </si>
  <si>
    <t>BPALC</t>
  </si>
  <si>
    <t>CBHCC</t>
  </si>
  <si>
    <t>CCCSF</t>
  </si>
  <si>
    <t>CCHAB</t>
  </si>
  <si>
    <t>CCYAE</t>
  </si>
  <si>
    <t>CCYNV</t>
  </si>
  <si>
    <t>CDAME</t>
  </si>
  <si>
    <t>CDAMU</t>
  </si>
  <si>
    <t>CDCUC</t>
  </si>
  <si>
    <t>CDIPZ</t>
  </si>
  <si>
    <t>CDVJH</t>
  </si>
  <si>
    <t>CDYDH</t>
  </si>
  <si>
    <t>CENFR</t>
  </si>
  <si>
    <t>CEUYT</t>
  </si>
  <si>
    <t>CEVYM</t>
  </si>
  <si>
    <t>CEZWE</t>
  </si>
  <si>
    <t>CFCFN</t>
  </si>
  <si>
    <t>CFFEI</t>
  </si>
  <si>
    <t>CFMSA</t>
  </si>
  <si>
    <t>CHDKF</t>
  </si>
  <si>
    <t>CHDMF</t>
  </si>
  <si>
    <t>CHIZT</t>
  </si>
  <si>
    <t>CHWKH</t>
  </si>
  <si>
    <t>CHXAF</t>
  </si>
  <si>
    <t>CIAJU</t>
  </si>
  <si>
    <t>CIHMW</t>
  </si>
  <si>
    <t>CJMPP</t>
  </si>
  <si>
    <t>CJPWP</t>
  </si>
  <si>
    <t>CJTPA</t>
  </si>
  <si>
    <t>CKPHW</t>
  </si>
  <si>
    <t>FRGAA</t>
  </si>
  <si>
    <t>FRGL</t>
  </si>
  <si>
    <t>HPNLA</t>
  </si>
  <si>
    <t>HPNLC</t>
  </si>
  <si>
    <t>HPNLD</t>
  </si>
  <si>
    <t>HPNLE</t>
  </si>
  <si>
    <t>HTOAC</t>
  </si>
  <si>
    <t>HTOAD</t>
  </si>
  <si>
    <t>HTOAF</t>
  </si>
  <si>
    <t>HTOLD</t>
  </si>
  <si>
    <t>HTOLP</t>
  </si>
  <si>
    <t>HTOLS</t>
  </si>
  <si>
    <t>ISPLD</t>
  </si>
  <si>
    <t>ISPLF</t>
  </si>
  <si>
    <t>JSDAA</t>
  </si>
  <si>
    <t>LGAAB</t>
  </si>
  <si>
    <t>LGAAE</t>
  </si>
  <si>
    <t>LGAAF</t>
  </si>
  <si>
    <t>LGAAI</t>
  </si>
  <si>
    <t>LGAK</t>
  </si>
  <si>
    <t>LGAKA</t>
  </si>
  <si>
    <t>LGALE</t>
  </si>
  <si>
    <t>LGALF</t>
  </si>
  <si>
    <t>LGALP</t>
  </si>
  <si>
    <t>LGALT</t>
  </si>
  <si>
    <t>LGALW</t>
  </si>
  <si>
    <t>LGALX</t>
  </si>
  <si>
    <t>WSHLB</t>
  </si>
  <si>
    <t>CXPB</t>
  </si>
  <si>
    <t>CXPC</t>
  </si>
  <si>
    <t>KJTB</t>
  </si>
  <si>
    <t>RPXB</t>
  </si>
  <si>
    <t>JNBHU</t>
  </si>
  <si>
    <t>CPTIP</t>
  </si>
  <si>
    <t>JNBT8</t>
  </si>
  <si>
    <t>MTST8</t>
  </si>
  <si>
    <t>WDHIP</t>
  </si>
  <si>
    <t>BZYA</t>
  </si>
  <si>
    <t>WKJA</t>
  </si>
  <si>
    <t>CZWA</t>
  </si>
  <si>
    <t>CZWD</t>
  </si>
  <si>
    <t>KRKD</t>
  </si>
  <si>
    <t>KTWD</t>
  </si>
  <si>
    <t>QDGD</t>
  </si>
  <si>
    <t>QEOA</t>
  </si>
  <si>
    <t>QEOD</t>
  </si>
  <si>
    <t>QKID</t>
  </si>
  <si>
    <t>QPMA</t>
  </si>
  <si>
    <t>QPMD</t>
  </si>
  <si>
    <t>RZED</t>
  </si>
  <si>
    <t>WROD</t>
  </si>
  <si>
    <t>ZFXD</t>
  </si>
  <si>
    <t>ZFYD</t>
  </si>
  <si>
    <t>KTWT7</t>
  </si>
  <si>
    <t>XKLB</t>
  </si>
  <si>
    <t>KUNIP</t>
  </si>
  <si>
    <t>KUNR</t>
  </si>
  <si>
    <t>PNVIP</t>
  </si>
  <si>
    <t>VNOH</t>
  </si>
  <si>
    <t>GABA</t>
  </si>
  <si>
    <t>ABZDS</t>
  </si>
  <si>
    <t>ABZPW</t>
  </si>
  <si>
    <t>ACBMH</t>
  </si>
  <si>
    <t>ACCBH</t>
  </si>
  <si>
    <t>ACDMS</t>
  </si>
  <si>
    <t>ACIWS</t>
  </si>
  <si>
    <t>ACTKD</t>
  </si>
  <si>
    <t>ACUDA</t>
  </si>
  <si>
    <t>ACVDP</t>
  </si>
  <si>
    <t>ACVEC</t>
  </si>
  <si>
    <t>ACXSM</t>
  </si>
  <si>
    <t>CDWA1</t>
  </si>
  <si>
    <t>HSHA</t>
  </si>
  <si>
    <t>IFPBB</t>
  </si>
  <si>
    <t>IFPZA</t>
  </si>
  <si>
    <t>JAPJC</t>
  </si>
  <si>
    <t>JAXZ7</t>
  </si>
  <si>
    <t>JB8EF</t>
  </si>
  <si>
    <t>JBBK9</t>
  </si>
  <si>
    <t>JBR2C</t>
  </si>
  <si>
    <t>JC9HP</t>
  </si>
  <si>
    <t>JCJP7</t>
  </si>
  <si>
    <t>JD31I</t>
  </si>
  <si>
    <t>JEC7B</t>
  </si>
  <si>
    <t>JFPUD</t>
  </si>
  <si>
    <t>JHD7X</t>
  </si>
  <si>
    <t>JHK1Z</t>
  </si>
  <si>
    <t>JJAA9</t>
  </si>
  <si>
    <t>JJS68</t>
  </si>
  <si>
    <t>JJXPN</t>
  </si>
  <si>
    <t>JK3CT</t>
  </si>
  <si>
    <t>JKWMT</t>
  </si>
  <si>
    <t>JM8SX</t>
  </si>
  <si>
    <t>JMCMM</t>
  </si>
  <si>
    <t>JNTFU</t>
  </si>
  <si>
    <t>JRJ85</t>
  </si>
  <si>
    <t>JRKYY</t>
  </si>
  <si>
    <t>JSDW1</t>
  </si>
  <si>
    <t>JSU4J</t>
  </si>
  <si>
    <t>JT8WV</t>
  </si>
  <si>
    <t>JTVCM</t>
  </si>
  <si>
    <t>JUJAY</t>
  </si>
  <si>
    <t>JVN8K</t>
  </si>
  <si>
    <t>LASAA</t>
  </si>
  <si>
    <t>LASKY</t>
  </si>
  <si>
    <t>LASKZ</t>
  </si>
  <si>
    <t>LASLA</t>
  </si>
  <si>
    <t>LASOB</t>
  </si>
  <si>
    <t>CHNLG</t>
  </si>
  <si>
    <t>LAXT7</t>
  </si>
  <si>
    <t>QCRXQ</t>
  </si>
  <si>
    <t>ADXHY</t>
  </si>
  <si>
    <t>B4RWP</t>
  </si>
  <si>
    <t>B97PR</t>
  </si>
  <si>
    <t>BE4M9</t>
  </si>
  <si>
    <t>BIH9Z</t>
  </si>
  <si>
    <t>CHH1D</t>
  </si>
  <si>
    <t>CP3WM</t>
  </si>
  <si>
    <t>CRKN2</t>
  </si>
  <si>
    <t>CRS77</t>
  </si>
  <si>
    <t>CU8EZ</t>
  </si>
  <si>
    <t>EMTAC</t>
  </si>
  <si>
    <t>EMTL</t>
  </si>
  <si>
    <t>HHRAD</t>
  </si>
  <si>
    <t>JDYR2</t>
  </si>
  <si>
    <t>QLUXQ</t>
  </si>
  <si>
    <t>ABIAA</t>
  </si>
  <si>
    <t>ABIAC</t>
  </si>
  <si>
    <t>ABIAD</t>
  </si>
  <si>
    <t>ABIAH</t>
  </si>
  <si>
    <t>ABIAJ</t>
  </si>
  <si>
    <t>ABIAL</t>
  </si>
  <si>
    <t>ABIBA</t>
  </si>
  <si>
    <t>ABIBC</t>
  </si>
  <si>
    <t>ABIBF</t>
  </si>
  <si>
    <t>ABIBH</t>
  </si>
  <si>
    <t>AMAAC</t>
  </si>
  <si>
    <t>AMAAJ</t>
  </si>
  <si>
    <t>AMABB</t>
  </si>
  <si>
    <t>AMABH</t>
  </si>
  <si>
    <t>AMALB</t>
  </si>
  <si>
    <t>AMALV</t>
  </si>
  <si>
    <t>CVNAC</t>
  </si>
  <si>
    <t>HOBAK</t>
  </si>
  <si>
    <t>LBBAA</t>
  </si>
  <si>
    <t>LBBAE</t>
  </si>
  <si>
    <t>LBBAH</t>
  </si>
  <si>
    <t>LBBBA</t>
  </si>
  <si>
    <t>LBBLF</t>
  </si>
  <si>
    <t>MAFAB</t>
  </si>
  <si>
    <t>MAFAC</t>
  </si>
  <si>
    <t>MAFAH</t>
  </si>
  <si>
    <t>MAFAI</t>
  </si>
  <si>
    <t>MAFAJ</t>
  </si>
  <si>
    <t>MAFBA</t>
  </si>
  <si>
    <t>ROWAA</t>
  </si>
  <si>
    <t>ROWAB</t>
  </si>
  <si>
    <t>ROWAC</t>
  </si>
  <si>
    <t>POGT8</t>
  </si>
  <si>
    <t>AKTC</t>
  </si>
  <si>
    <t>LCAC</t>
  </si>
  <si>
    <t>LCAT7</t>
  </si>
  <si>
    <t>NICC</t>
  </si>
  <si>
    <t>LCKA</t>
  </si>
  <si>
    <t>LCKUP</t>
  </si>
  <si>
    <t>ZLCA</t>
  </si>
  <si>
    <t>GQQL1</t>
  </si>
  <si>
    <t>MNNG5</t>
  </si>
  <si>
    <t>MNNQ1</t>
  </si>
  <si>
    <t>OSUG1</t>
  </si>
  <si>
    <t>OSUL1</t>
  </si>
  <si>
    <t>PKBAK</t>
  </si>
  <si>
    <t>PKBBK</t>
  </si>
  <si>
    <t>PKBCC</t>
  </si>
  <si>
    <t>PKBLA</t>
  </si>
  <si>
    <t>T191F</t>
  </si>
  <si>
    <t>T2658</t>
  </si>
  <si>
    <t>T2SEZ</t>
  </si>
  <si>
    <t>T2SMF</t>
  </si>
  <si>
    <t>T33E5</t>
  </si>
  <si>
    <t>T3VYX</t>
  </si>
  <si>
    <t>T7KMS</t>
  </si>
  <si>
    <t>T7N12</t>
  </si>
  <si>
    <t>T83D3</t>
  </si>
  <si>
    <t>T9SK1</t>
  </si>
  <si>
    <t>TZ8MI</t>
  </si>
  <si>
    <t>TZS94</t>
  </si>
  <si>
    <t>ZZVAB</t>
  </si>
  <si>
    <t>ZZVAC</t>
  </si>
  <si>
    <t>ZZVAJ</t>
  </si>
  <si>
    <t>I9TSM</t>
  </si>
  <si>
    <t>JBBHZ</t>
  </si>
  <si>
    <t>JCC2H</t>
  </si>
  <si>
    <t>JFU8W</t>
  </si>
  <si>
    <t>JSJ52</t>
  </si>
  <si>
    <t>JSXCB</t>
  </si>
  <si>
    <t>JW7SM</t>
  </si>
  <si>
    <t>LCHAD</t>
  </si>
  <si>
    <t>LCHAF</t>
  </si>
  <si>
    <t>LCHAK</t>
  </si>
  <si>
    <t>LCHCA</t>
  </si>
  <si>
    <t>LCHCC</t>
  </si>
  <si>
    <t>LFTDC</t>
  </si>
  <si>
    <t>LFTEK</t>
  </si>
  <si>
    <t>LFTLA</t>
  </si>
  <si>
    <t>APVS</t>
  </si>
  <si>
    <t>LGBAB</t>
  </si>
  <si>
    <t>LGBAC</t>
  </si>
  <si>
    <t>N3K1H</t>
  </si>
  <si>
    <t>NWX8A</t>
  </si>
  <si>
    <t>ZWEA</t>
  </si>
  <si>
    <t>UWET8</t>
  </si>
  <si>
    <t>QMOA</t>
  </si>
  <si>
    <t>QARA</t>
  </si>
  <si>
    <t>XNLRT</t>
  </si>
  <si>
    <t>QPPA</t>
  </si>
  <si>
    <t>ZYBT</t>
  </si>
  <si>
    <t>ZOJT</t>
  </si>
  <si>
    <t>ZWOA</t>
  </si>
  <si>
    <t>ZGVB</t>
  </si>
  <si>
    <t>ZWSK</t>
  </si>
  <si>
    <t>ZWSN</t>
  </si>
  <si>
    <t>ZWST</t>
  </si>
  <si>
    <t>LGGIP</t>
  </si>
  <si>
    <t>ZOJA</t>
  </si>
  <si>
    <t>ZOJC</t>
  </si>
  <si>
    <t>ZOJD</t>
  </si>
  <si>
    <t>ZOJE</t>
  </si>
  <si>
    <t>ZOJF</t>
  </si>
  <si>
    <t>ZOJG</t>
  </si>
  <si>
    <t>ZOJJ</t>
  </si>
  <si>
    <t>ZOJK</t>
  </si>
  <si>
    <t>ZWOTN</t>
  </si>
  <si>
    <t>ZWSC</t>
  </si>
  <si>
    <t>ZWSD</t>
  </si>
  <si>
    <t>ZWSE</t>
  </si>
  <si>
    <t>ZWSF</t>
  </si>
  <si>
    <t>ZWSG</t>
  </si>
  <si>
    <t>ZWSJ</t>
  </si>
  <si>
    <t>ZWYA</t>
  </si>
  <si>
    <t>IMRH</t>
  </si>
  <si>
    <t>MILT8</t>
  </si>
  <si>
    <t>ZDSB</t>
  </si>
  <si>
    <t>LITAJ</t>
  </si>
  <si>
    <t>LITCB</t>
  </si>
  <si>
    <t>LITEB</t>
  </si>
  <si>
    <t>LITFB</t>
  </si>
  <si>
    <t>LITLC</t>
  </si>
  <si>
    <t>YJ5YZ</t>
  </si>
  <si>
    <t>YKA5E</t>
  </si>
  <si>
    <t>YP8A8</t>
  </si>
  <si>
    <t>YPANX</t>
  </si>
  <si>
    <t>YSAAB</t>
  </si>
  <si>
    <t>YTA21</t>
  </si>
  <si>
    <t>YW83S</t>
  </si>
  <si>
    <t>YWIE2</t>
  </si>
  <si>
    <t>YX6M8</t>
  </si>
  <si>
    <t>ZAGS</t>
  </si>
  <si>
    <t>LJRE</t>
  </si>
  <si>
    <t>LJRC</t>
  </si>
  <si>
    <t>LJUT7</t>
  </si>
  <si>
    <t>MSBC</t>
  </si>
  <si>
    <t>MSBIP</t>
  </si>
  <si>
    <t>ZAGT7</t>
  </si>
  <si>
    <t>LLWT8</t>
  </si>
  <si>
    <t>CCQA</t>
  </si>
  <si>
    <t>BNXND</t>
  </si>
  <si>
    <t>LRDAK</t>
  </si>
  <si>
    <t>LUNT9</t>
  </si>
  <si>
    <t>MFUA</t>
  </si>
  <si>
    <t>AMRB</t>
  </si>
  <si>
    <t>AMRP</t>
  </si>
  <si>
    <t>AQLB</t>
  </si>
  <si>
    <t>AQLN</t>
  </si>
  <si>
    <t>BJZN</t>
  </si>
  <si>
    <t>BQZB</t>
  </si>
  <si>
    <t>BQZN</t>
  </si>
  <si>
    <t>CQMB</t>
  </si>
  <si>
    <t>CQMN</t>
  </si>
  <si>
    <t>EEMN</t>
  </si>
  <si>
    <t>GBXN</t>
  </si>
  <si>
    <t>GMZN</t>
  </si>
  <si>
    <t>ILDB</t>
  </si>
  <si>
    <t>ILDN</t>
  </si>
  <si>
    <t>JBUN</t>
  </si>
  <si>
    <t>LENB</t>
  </si>
  <si>
    <t>LENN</t>
  </si>
  <si>
    <t>LPAB</t>
  </si>
  <si>
    <t>LPAC</t>
  </si>
  <si>
    <t>AGPB</t>
  </si>
  <si>
    <t>AGPC</t>
  </si>
  <si>
    <t>AGPD</t>
  </si>
  <si>
    <t>ALCE</t>
  </si>
  <si>
    <t>AQLP</t>
  </si>
  <si>
    <t>AVJB</t>
  </si>
  <si>
    <t>BJZP</t>
  </si>
  <si>
    <t>BQZP</t>
  </si>
  <si>
    <t>CBAB</t>
  </si>
  <si>
    <t>CQMP</t>
  </si>
  <si>
    <t>EEMB</t>
  </si>
  <si>
    <t>EEMP</t>
  </si>
  <si>
    <t>GBXP</t>
  </si>
  <si>
    <t>GMZP</t>
  </si>
  <si>
    <t>GRXB</t>
  </si>
  <si>
    <t>ILDP</t>
  </si>
  <si>
    <t>JBUP</t>
  </si>
  <si>
    <t>JEAP</t>
  </si>
  <si>
    <t>LENP</t>
  </si>
  <si>
    <t>LEUP</t>
  </si>
  <si>
    <t>MADK</t>
  </si>
  <si>
    <t>MADP</t>
  </si>
  <si>
    <t>MADT</t>
  </si>
  <si>
    <t>MADT9</t>
  </si>
  <si>
    <t>PNAB</t>
  </si>
  <si>
    <t>VITC</t>
  </si>
  <si>
    <t>XOCT</t>
  </si>
  <si>
    <t>XTIP</t>
  </si>
  <si>
    <t>XTIT</t>
  </si>
  <si>
    <t>YJLB</t>
  </si>
  <si>
    <t>ZAZAC</t>
  </si>
  <si>
    <t>ZMYW4</t>
  </si>
  <si>
    <t>IXDZJ</t>
  </si>
  <si>
    <t>MHKZJ</t>
  </si>
  <si>
    <t>OJCZJ</t>
  </si>
  <si>
    <t>STJZJ</t>
  </si>
  <si>
    <t>TOPZJ</t>
  </si>
  <si>
    <t>HDJM</t>
  </si>
  <si>
    <t>AIZAD</t>
  </si>
  <si>
    <t>DMOAC</t>
  </si>
  <si>
    <t>DMOAD</t>
  </si>
  <si>
    <t>MCIB</t>
  </si>
  <si>
    <t>MHKAA</t>
  </si>
  <si>
    <t>MKCAD</t>
  </si>
  <si>
    <t>MKCAH</t>
  </si>
  <si>
    <t>MKCBD</t>
  </si>
  <si>
    <t>MKCBK</t>
  </si>
  <si>
    <t>OJCAF</t>
  </si>
  <si>
    <t>STJAJ</t>
  </si>
  <si>
    <t>TOPAK</t>
  </si>
  <si>
    <t>TOPAL</t>
  </si>
  <si>
    <t>ZC7BU</t>
  </si>
  <si>
    <t>ZD2B1</t>
  </si>
  <si>
    <t>ZE4E6</t>
  </si>
  <si>
    <t>ZEH7E</t>
  </si>
  <si>
    <t>ZENC8</t>
  </si>
  <si>
    <t>ZEP4P</t>
  </si>
  <si>
    <t>ZFU35</t>
  </si>
  <si>
    <t>ZFVZI</t>
  </si>
  <si>
    <t>ZHD75</t>
  </si>
  <si>
    <t>ZI1PJ</t>
  </si>
  <si>
    <t>ZJ1J1</t>
  </si>
  <si>
    <t>ZM166</t>
  </si>
  <si>
    <t>ZM4PT</t>
  </si>
  <si>
    <t>ZMZAH</t>
  </si>
  <si>
    <t>ZP24P</t>
  </si>
  <si>
    <t>ZPB7Y</t>
  </si>
  <si>
    <t>ZPJAF</t>
  </si>
  <si>
    <t>ZRB1V</t>
  </si>
  <si>
    <t>ZTI6C</t>
  </si>
  <si>
    <t>ZTY1N</t>
  </si>
  <si>
    <t>ZUDJK</t>
  </si>
  <si>
    <t>ZUNHM</t>
  </si>
  <si>
    <t>ZW2JS</t>
  </si>
  <si>
    <t>ZW8BA</t>
  </si>
  <si>
    <t>ZWHHH</t>
  </si>
  <si>
    <t>ZX4ZF</t>
  </si>
  <si>
    <t>ZXU1N</t>
  </si>
  <si>
    <t>SKYLG</t>
  </si>
  <si>
    <t>COIZJ</t>
  </si>
  <si>
    <t>ISMZJ</t>
  </si>
  <si>
    <t>MLBZJ</t>
  </si>
  <si>
    <t>SFBZJ</t>
  </si>
  <si>
    <t>AEDWI</t>
  </si>
  <si>
    <t>AEKJB</t>
  </si>
  <si>
    <t>AVOAF</t>
  </si>
  <si>
    <t>AVOBF</t>
  </si>
  <si>
    <t>AVOBJ</t>
  </si>
  <si>
    <t>AVOBK</t>
  </si>
  <si>
    <t>COIAD</t>
  </si>
  <si>
    <t>D1ABI</t>
  </si>
  <si>
    <t>D1DKN</t>
  </si>
  <si>
    <t>D1FJV</t>
  </si>
  <si>
    <t>D2PCR</t>
  </si>
  <si>
    <t>D35AE</t>
  </si>
  <si>
    <t>D8EY6</t>
  </si>
  <si>
    <t>DABAI</t>
  </si>
  <si>
    <t>DABAK</t>
  </si>
  <si>
    <t>DABAL</t>
  </si>
  <si>
    <t>DJ2YK</t>
  </si>
  <si>
    <t>DJ9PP</t>
  </si>
  <si>
    <t>DJXSB</t>
  </si>
  <si>
    <t>DKT3N</t>
  </si>
  <si>
    <t>DT1P7</t>
  </si>
  <si>
    <t>DUI45</t>
  </si>
  <si>
    <t>DVN4E</t>
  </si>
  <si>
    <t>DX3WR</t>
  </si>
  <si>
    <t>DX4YP</t>
  </si>
  <si>
    <t>DXH58</t>
  </si>
  <si>
    <t>DYY61</t>
  </si>
  <si>
    <t>DZ1JX</t>
  </si>
  <si>
    <t>E18AP</t>
  </si>
  <si>
    <t>E1R84</t>
  </si>
  <si>
    <t>E28AH</t>
  </si>
  <si>
    <t>E2TE2</t>
  </si>
  <si>
    <t>E4B48</t>
  </si>
  <si>
    <t>E7N7R</t>
  </si>
  <si>
    <t>E7YZT</t>
  </si>
  <si>
    <t>EDE8T</t>
  </si>
  <si>
    <t>EDF3I</t>
  </si>
  <si>
    <t>EF263</t>
  </si>
  <si>
    <t>EKRWA</t>
  </si>
  <si>
    <t>ENNPH</t>
  </si>
  <si>
    <t>ER7H1</t>
  </si>
  <si>
    <t>ERS28</t>
  </si>
  <si>
    <t>ES17T</t>
  </si>
  <si>
    <t>ESRZT</t>
  </si>
  <si>
    <t>ET21K</t>
  </si>
  <si>
    <t>EU3D2</t>
  </si>
  <si>
    <t>EUCNJ</t>
  </si>
  <si>
    <t>EUID5</t>
  </si>
  <si>
    <t>EWK7P</t>
  </si>
  <si>
    <t>EZPF6</t>
  </si>
  <si>
    <t>FAZ1Z</t>
  </si>
  <si>
    <t>FBT3U</t>
  </si>
  <si>
    <t>FWR1H</t>
  </si>
  <si>
    <t>FZ88D</t>
  </si>
  <si>
    <t>ISMKJ</t>
  </si>
  <si>
    <t>LEEAD</t>
  </si>
  <si>
    <t>MLBAE</t>
  </si>
  <si>
    <t>OCFAF</t>
  </si>
  <si>
    <t>ORLAA</t>
  </si>
  <si>
    <t>SFBAA</t>
  </si>
  <si>
    <t>SFBAE</t>
  </si>
  <si>
    <t>MDEI</t>
  </si>
  <si>
    <t>MDED</t>
  </si>
  <si>
    <t>AXZA</t>
  </si>
  <si>
    <t>IPTAF</t>
  </si>
  <si>
    <t>IPTBH</t>
  </si>
  <si>
    <t>IPTCF</t>
  </si>
  <si>
    <t>LNSAB</t>
  </si>
  <si>
    <t>LNSAC</t>
  </si>
  <si>
    <t>MDTAB</t>
  </si>
  <si>
    <t>MDTAH</t>
  </si>
  <si>
    <t>MDTAL</t>
  </si>
  <si>
    <t>MDTC9</t>
  </si>
  <si>
    <t>MDTE1</t>
  </si>
  <si>
    <t>THVAB</t>
  </si>
  <si>
    <t>THVCC</t>
  </si>
  <si>
    <t>THGA</t>
  </si>
  <si>
    <t>ADLIP</t>
  </si>
  <si>
    <t>QMLXQ</t>
  </si>
  <si>
    <t>SHAVG</t>
  </si>
  <si>
    <t>UOSA</t>
  </si>
  <si>
    <t>XZRA</t>
  </si>
  <si>
    <t>XLMA</t>
  </si>
  <si>
    <t>MEMFD</t>
  </si>
  <si>
    <t>AAZAP</t>
  </si>
  <si>
    <t>ABKZE</t>
  </si>
  <si>
    <t>ABWFX</t>
  </si>
  <si>
    <t>ABWWC</t>
  </si>
  <si>
    <t>ACAPS</t>
  </si>
  <si>
    <t>ADAMT</t>
  </si>
  <si>
    <t>ADFSY</t>
  </si>
  <si>
    <t>AEHNI</t>
  </si>
  <si>
    <t>AFEJA</t>
  </si>
  <si>
    <t>AFUJH</t>
  </si>
  <si>
    <t>AIYBE</t>
  </si>
  <si>
    <t>AMEHM</t>
  </si>
  <si>
    <t>AMNNN</t>
  </si>
  <si>
    <t>AYMBY</t>
  </si>
  <si>
    <t>AZAHN</t>
  </si>
  <si>
    <t>BBCWY</t>
  </si>
  <si>
    <t>BBIYE</t>
  </si>
  <si>
    <t>BDBEE</t>
  </si>
  <si>
    <t>CGIAC</t>
  </si>
  <si>
    <t>CGIBF</t>
  </si>
  <si>
    <t>CGICA</t>
  </si>
  <si>
    <t>CRXAH</t>
  </si>
  <si>
    <t>GHMA4</t>
  </si>
  <si>
    <t>GHMA5</t>
  </si>
  <si>
    <t>GHMC4</t>
  </si>
  <si>
    <t>GHMK1</t>
  </si>
  <si>
    <t>GHMS2</t>
  </si>
  <si>
    <t>GHMW1</t>
  </si>
  <si>
    <t>GLHBH</t>
  </si>
  <si>
    <t>GTRAB</t>
  </si>
  <si>
    <t>JANAD</t>
  </si>
  <si>
    <t>JANAL</t>
  </si>
  <si>
    <t>JANBE</t>
  </si>
  <si>
    <t>JANDA</t>
  </si>
  <si>
    <t>JANEL</t>
  </si>
  <si>
    <t>JANFA</t>
  </si>
  <si>
    <t>JBRCB</t>
  </si>
  <si>
    <t>JBRLA</t>
  </si>
  <si>
    <t>MEIAA</t>
  </si>
  <si>
    <t>MEME2</t>
  </si>
  <si>
    <t>MEMEW</t>
  </si>
  <si>
    <t>MEMHH</t>
  </si>
  <si>
    <t>MEMX2</t>
  </si>
  <si>
    <t>MKLBE</t>
  </si>
  <si>
    <t>MKLBI</t>
  </si>
  <si>
    <t>MKLDE</t>
  </si>
  <si>
    <t>MKLNB</t>
  </si>
  <si>
    <t>MKLZY</t>
  </si>
  <si>
    <t>MPJBA</t>
  </si>
  <si>
    <t>MPJBH</t>
  </si>
  <si>
    <t>MPJDC</t>
  </si>
  <si>
    <t>MPJFB</t>
  </si>
  <si>
    <t>MPJGC</t>
  </si>
  <si>
    <t>MPJLC</t>
  </si>
  <si>
    <t>MWAAD</t>
  </si>
  <si>
    <t>MWABC</t>
  </si>
  <si>
    <t>MWACI</t>
  </si>
  <si>
    <t>MWACK</t>
  </si>
  <si>
    <t>MWAW1</t>
  </si>
  <si>
    <t>NQAA1</t>
  </si>
  <si>
    <t>NQAA2</t>
  </si>
  <si>
    <t>NQAAF</t>
  </si>
  <si>
    <t>NQABH</t>
  </si>
  <si>
    <t>NQABK</t>
  </si>
  <si>
    <t>NQACF</t>
  </si>
  <si>
    <t>NQAM2</t>
  </si>
  <si>
    <t>OLVAD</t>
  </si>
  <si>
    <t>OLVAJ</t>
  </si>
  <si>
    <t>OLVFB</t>
  </si>
  <si>
    <t>OLVG3</t>
  </si>
  <si>
    <t>OLVL3</t>
  </si>
  <si>
    <t>OLVM7</t>
  </si>
  <si>
    <t>OLVN8</t>
  </si>
  <si>
    <t>OLVN9</t>
  </si>
  <si>
    <t>OLVP8</t>
  </si>
  <si>
    <t>OLVS2</t>
  </si>
  <si>
    <t>OLVS8</t>
  </si>
  <si>
    <t>OLVT7</t>
  </si>
  <si>
    <t>OLVZ1</t>
  </si>
  <si>
    <t>PAHDE</t>
  </si>
  <si>
    <t>R1P2J</t>
  </si>
  <si>
    <t>R4NJC</t>
  </si>
  <si>
    <t>R4UMH</t>
  </si>
  <si>
    <t>R5PPI</t>
  </si>
  <si>
    <t>R5VBF</t>
  </si>
  <si>
    <t>R6E2I</t>
  </si>
  <si>
    <t>R6X25</t>
  </si>
  <si>
    <t>RVI7A</t>
  </si>
  <si>
    <t>RZ34W</t>
  </si>
  <si>
    <t>UCYA2</t>
  </si>
  <si>
    <t>UCYG2</t>
  </si>
  <si>
    <t>UOXAI</t>
  </si>
  <si>
    <t>UOXCC</t>
  </si>
  <si>
    <t>WMHAF</t>
  </si>
  <si>
    <t>WX6ED</t>
  </si>
  <si>
    <t>XFV5I</t>
  </si>
  <si>
    <t>YJ24Y</t>
  </si>
  <si>
    <t>YK21Y</t>
  </si>
  <si>
    <t>YKA16</t>
  </si>
  <si>
    <t>YPK9U</t>
  </si>
  <si>
    <t>YTHNA</t>
  </si>
  <si>
    <t>BMLBB</t>
  </si>
  <si>
    <t>BMLCB</t>
  </si>
  <si>
    <t>BMLNF</t>
  </si>
  <si>
    <t>FUJKI</t>
  </si>
  <si>
    <t>FZK3W</t>
  </si>
  <si>
    <t>HE157</t>
  </si>
  <si>
    <t>HJVDH</t>
  </si>
  <si>
    <t>LCIBA</t>
  </si>
  <si>
    <t>LCILA</t>
  </si>
  <si>
    <t>LEBNB</t>
  </si>
  <si>
    <t>LEBND</t>
  </si>
  <si>
    <t>LLXLD</t>
  </si>
  <si>
    <t>LLXLI</t>
  </si>
  <si>
    <t>PSMLA</t>
  </si>
  <si>
    <t>ASDA</t>
  </si>
  <si>
    <t>ATFA</t>
  </si>
  <si>
    <t>CUNSI</t>
  </si>
  <si>
    <t>CMESI</t>
  </si>
  <si>
    <t>ATUC2</t>
  </si>
  <si>
    <t>B13U5</t>
  </si>
  <si>
    <t>B1CWA</t>
  </si>
  <si>
    <t>B1T7N</t>
  </si>
  <si>
    <t>B1V69</t>
  </si>
  <si>
    <t>B2SEE</t>
  </si>
  <si>
    <t>BM1MX</t>
  </si>
  <si>
    <t>BPYHW</t>
  </si>
  <si>
    <t>BR4WX</t>
  </si>
  <si>
    <t>BR6M5</t>
  </si>
  <si>
    <t>BRSC9</t>
  </si>
  <si>
    <t>BRSPH</t>
  </si>
  <si>
    <t>BTEF9</t>
  </si>
  <si>
    <t>BV63U</t>
  </si>
  <si>
    <t>BVSMY</t>
  </si>
  <si>
    <t>BVV7P</t>
  </si>
  <si>
    <t>BXN82</t>
  </si>
  <si>
    <t>BXVWJ</t>
  </si>
  <si>
    <t>BYI3T</t>
  </si>
  <si>
    <t>BYT9I</t>
  </si>
  <si>
    <t>BZHYF</t>
  </si>
  <si>
    <t>BZID3</t>
  </si>
  <si>
    <t>BZU6V</t>
  </si>
  <si>
    <t>CFXH4</t>
  </si>
  <si>
    <t>CUNS</t>
  </si>
  <si>
    <t>FPOB</t>
  </si>
  <si>
    <t>GCMC</t>
  </si>
  <si>
    <t>GUAC</t>
  </si>
  <si>
    <t>KINE</t>
  </si>
  <si>
    <t>MBJB</t>
  </si>
  <si>
    <t>MIACT</t>
  </si>
  <si>
    <t>MIAGT</t>
  </si>
  <si>
    <t>MIAH</t>
  </si>
  <si>
    <t>MIDR</t>
  </si>
  <si>
    <t>NASC</t>
  </si>
  <si>
    <t>PLSB</t>
  </si>
  <si>
    <t>SALB</t>
  </si>
  <si>
    <t>VSAK</t>
  </si>
  <si>
    <t>SAWR</t>
  </si>
  <si>
    <t>T2R8H</t>
  </si>
  <si>
    <t>T4EWH</t>
  </si>
  <si>
    <t>T5EDP</t>
  </si>
  <si>
    <t>T8RUS</t>
  </si>
  <si>
    <t>T91C9</t>
  </si>
  <si>
    <t>TBB81</t>
  </si>
  <si>
    <t>TCZ2P</t>
  </si>
  <si>
    <t>TET19</t>
  </si>
  <si>
    <t>TH5J1</t>
  </si>
  <si>
    <t>TJDUC</t>
  </si>
  <si>
    <t>TK13T</t>
  </si>
  <si>
    <t>TK7MW</t>
  </si>
  <si>
    <t>TKAAR</t>
  </si>
  <si>
    <t>TP2PU</t>
  </si>
  <si>
    <t>TPJNZ</t>
  </si>
  <si>
    <t>TR7FJ</t>
  </si>
  <si>
    <t>TSRFM</t>
  </si>
  <si>
    <t>TUJDT</t>
  </si>
  <si>
    <t>TUU29</t>
  </si>
  <si>
    <t>TVD8Y</t>
  </si>
  <si>
    <t>TVUCA</t>
  </si>
  <si>
    <t>TXS74</t>
  </si>
  <si>
    <t>UA7SU</t>
  </si>
  <si>
    <t>UEF2J</t>
  </si>
  <si>
    <t>UEW7X</t>
  </si>
  <si>
    <t>UF53E</t>
  </si>
  <si>
    <t>UF7U3</t>
  </si>
  <si>
    <t>MLAB</t>
  </si>
  <si>
    <t>MLAC</t>
  </si>
  <si>
    <t>MLWT8</t>
  </si>
  <si>
    <t>NRKT</t>
  </si>
  <si>
    <t>MMXF</t>
  </si>
  <si>
    <t>XFPT</t>
  </si>
  <si>
    <t>ZGHC</t>
  </si>
  <si>
    <t>CPHT9</t>
  </si>
  <si>
    <t>MMAT7</t>
  </si>
  <si>
    <t>MMAT9</t>
  </si>
  <si>
    <t>MMXH</t>
  </si>
  <si>
    <t>CRKIP</t>
  </si>
  <si>
    <t>MNLT7</t>
  </si>
  <si>
    <t>CYUIP</t>
  </si>
  <si>
    <t>VAZB</t>
  </si>
  <si>
    <t>IMCA</t>
  </si>
  <si>
    <t>JVLZJ</t>
  </si>
  <si>
    <t>MSNZJ</t>
  </si>
  <si>
    <t>CWADA</t>
  </si>
  <si>
    <t>MSNBA</t>
  </si>
  <si>
    <t>MSNCA</t>
  </si>
  <si>
    <t>MSNN1</t>
  </si>
  <si>
    <t>S14ZJ</t>
  </si>
  <si>
    <t>S1UMF</t>
  </si>
  <si>
    <t>S2Z1Y</t>
  </si>
  <si>
    <t>S3BFE</t>
  </si>
  <si>
    <t>S3BYU</t>
  </si>
  <si>
    <t>S4J6M</t>
  </si>
  <si>
    <t>S5622</t>
  </si>
  <si>
    <t>S563N</t>
  </si>
  <si>
    <t>S5H2D</t>
  </si>
  <si>
    <t>S5YF9</t>
  </si>
  <si>
    <t>S6EUT</t>
  </si>
  <si>
    <t>S6IHZ</t>
  </si>
  <si>
    <t>S6J9T</t>
  </si>
  <si>
    <t>S7VK8</t>
  </si>
  <si>
    <t>S7Z76</t>
  </si>
  <si>
    <t>S8C5C</t>
  </si>
  <si>
    <t>S9ZAW</t>
  </si>
  <si>
    <t>SYCUA</t>
  </si>
  <si>
    <t>SYMY4</t>
  </si>
  <si>
    <t>SZ3JM</t>
  </si>
  <si>
    <t>SZ65W</t>
  </si>
  <si>
    <t>SZH4Y</t>
  </si>
  <si>
    <t>TA3PP</t>
  </si>
  <si>
    <t>TAY8E</t>
  </si>
  <si>
    <t>TTCMT</t>
  </si>
  <si>
    <t>TTTAK</t>
  </si>
  <si>
    <t>QMAHQ</t>
  </si>
  <si>
    <t>EAUZJ</t>
  </si>
  <si>
    <t>GPZZJ</t>
  </si>
  <si>
    <t>JDTZJ</t>
  </si>
  <si>
    <t>STCZJ</t>
  </si>
  <si>
    <t>BRDBA</t>
  </si>
  <si>
    <t>DLHCB</t>
  </si>
  <si>
    <t>EAUAA</t>
  </si>
  <si>
    <t>EAUAC</t>
  </si>
  <si>
    <t>EAUF1</t>
  </si>
  <si>
    <t>JDTBC</t>
  </si>
  <si>
    <t>JDTCB</t>
  </si>
  <si>
    <t>JDTS1</t>
  </si>
  <si>
    <t>STCAA</t>
  </si>
  <si>
    <t>STCAB</t>
  </si>
  <si>
    <t>STCCC</t>
  </si>
  <si>
    <t>STCDC</t>
  </si>
  <si>
    <t>STCM1</t>
  </si>
  <si>
    <t>SVJ79</t>
  </si>
  <si>
    <t>V28SC</t>
  </si>
  <si>
    <t>V2I6X</t>
  </si>
  <si>
    <t>V3NAY</t>
  </si>
  <si>
    <t>V3UCJ</t>
  </si>
  <si>
    <t>V434S</t>
  </si>
  <si>
    <t>V5MB2</t>
  </si>
  <si>
    <t>V6DYC</t>
  </si>
  <si>
    <t>V6J79</t>
  </si>
  <si>
    <t>V85P7</t>
  </si>
  <si>
    <t>V9CU2</t>
  </si>
  <si>
    <t>V9XM4</t>
  </si>
  <si>
    <t>VP6YR</t>
  </si>
  <si>
    <t>VPF5D</t>
  </si>
  <si>
    <t>VPK78</t>
  </si>
  <si>
    <t>VR59R</t>
  </si>
  <si>
    <t>VRZE6</t>
  </si>
  <si>
    <t>VUU7A</t>
  </si>
  <si>
    <t>VY6U1</t>
  </si>
  <si>
    <t>VYH8J</t>
  </si>
  <si>
    <t>WB6PX</t>
  </si>
  <si>
    <t>WCPEE</t>
  </si>
  <si>
    <t>WDV77</t>
  </si>
  <si>
    <t>WHZKD</t>
  </si>
  <si>
    <t>WI6N7</t>
  </si>
  <si>
    <t>WKMU6</t>
  </si>
  <si>
    <t>WSJFV</t>
  </si>
  <si>
    <t>WT7MD</t>
  </si>
  <si>
    <t>WTVM3</t>
  </si>
  <si>
    <t>GKBM</t>
  </si>
  <si>
    <t>BTRAH</t>
  </si>
  <si>
    <t>BTRBB</t>
  </si>
  <si>
    <t>BTRCB</t>
  </si>
  <si>
    <t>BTRFJ</t>
  </si>
  <si>
    <t>BTRGD</t>
  </si>
  <si>
    <t>BTRL1</t>
  </si>
  <si>
    <t>BXAAE</t>
  </si>
  <si>
    <t>BXAAI</t>
  </si>
  <si>
    <t>BXAAJ</t>
  </si>
  <si>
    <t>BXABI</t>
  </si>
  <si>
    <t>BXAOA</t>
  </si>
  <si>
    <t>HBGBF</t>
  </si>
  <si>
    <t>HBGCL</t>
  </si>
  <si>
    <t>HUMAC</t>
  </si>
  <si>
    <t>HUMCA</t>
  </si>
  <si>
    <t>HUMCD</t>
  </si>
  <si>
    <t>J12FV</t>
  </si>
  <si>
    <t>J17BP</t>
  </si>
  <si>
    <t>J1WYI</t>
  </si>
  <si>
    <t>J273X</t>
  </si>
  <si>
    <t>J2MCA</t>
  </si>
  <si>
    <t>J34UH</t>
  </si>
  <si>
    <t>J3B28</t>
  </si>
  <si>
    <t>J4N2R</t>
  </si>
  <si>
    <t>J4P4N</t>
  </si>
  <si>
    <t>J5SF7</t>
  </si>
  <si>
    <t>J6134</t>
  </si>
  <si>
    <t>J61N6</t>
  </si>
  <si>
    <t>J6BE8</t>
  </si>
  <si>
    <t>J74UZ</t>
  </si>
  <si>
    <t>J75FY</t>
  </si>
  <si>
    <t>J7BEA</t>
  </si>
  <si>
    <t>J8E2K</t>
  </si>
  <si>
    <t>J8SNS</t>
  </si>
  <si>
    <t>J964C</t>
  </si>
  <si>
    <t>J98YW</t>
  </si>
  <si>
    <t>JDXPV</t>
  </si>
  <si>
    <t>JEJ3C</t>
  </si>
  <si>
    <t>JES35</t>
  </si>
  <si>
    <t>JMZC3</t>
  </si>
  <si>
    <t>JNEPV</t>
  </si>
  <si>
    <t>JPPJJ</t>
  </si>
  <si>
    <t>JTBAS</t>
  </si>
  <si>
    <t>JU4NX</t>
  </si>
  <si>
    <t>JUH4S</t>
  </si>
  <si>
    <t>JUTZN</t>
  </si>
  <si>
    <t>JY8U3</t>
  </si>
  <si>
    <t>JZWMN</t>
  </si>
  <si>
    <t>JZXSX</t>
  </si>
  <si>
    <t>KA1EK</t>
  </si>
  <si>
    <t>KARKZ</t>
  </si>
  <si>
    <t>KB4W4</t>
  </si>
  <si>
    <t>KCXFA</t>
  </si>
  <si>
    <t>KD687</t>
  </si>
  <si>
    <t>KDSMB</t>
  </si>
  <si>
    <t>KE1F1</t>
  </si>
  <si>
    <t>KE3ZW</t>
  </si>
  <si>
    <t>MSYAC</t>
  </si>
  <si>
    <t>R22FZ</t>
  </si>
  <si>
    <t>RXZAF</t>
  </si>
  <si>
    <t>RZZS6</t>
  </si>
  <si>
    <t>CNASI</t>
  </si>
  <si>
    <t>CVMSI</t>
  </si>
  <si>
    <t>NLDSI</t>
  </si>
  <si>
    <t>REXSI</t>
  </si>
  <si>
    <t>MTYSI</t>
  </si>
  <si>
    <t>SLWSI</t>
  </si>
  <si>
    <t>TAMSI</t>
  </si>
  <si>
    <t>MMCAS</t>
  </si>
  <si>
    <t>MMCCA</t>
  </si>
  <si>
    <t>MMCCC</t>
  </si>
  <si>
    <t>MMCCE</t>
  </si>
  <si>
    <t>MMCS</t>
  </si>
  <si>
    <t>MMCU</t>
  </si>
  <si>
    <t>MMCV</t>
  </si>
  <si>
    <t>MMCW</t>
  </si>
  <si>
    <t>MMCY</t>
  </si>
  <si>
    <t>MMCZ</t>
  </si>
  <si>
    <t>MTYJ</t>
  </si>
  <si>
    <t>MTYL</t>
  </si>
  <si>
    <t>MTYS</t>
  </si>
  <si>
    <t>NTRB</t>
  </si>
  <si>
    <t>NTRD</t>
  </si>
  <si>
    <t>TAMF</t>
  </si>
  <si>
    <t>ZMUD</t>
  </si>
  <si>
    <t>ZMUE</t>
  </si>
  <si>
    <t>ZMUT</t>
  </si>
  <si>
    <t>ZMUC</t>
  </si>
  <si>
    <t>ZMUF</t>
  </si>
  <si>
    <t>ZMUJ</t>
  </si>
  <si>
    <t>ZMUK</t>
  </si>
  <si>
    <t>ZMUL</t>
  </si>
  <si>
    <t>ZMUM</t>
  </si>
  <si>
    <t>MVDT7</t>
  </si>
  <si>
    <t>ZMSA</t>
  </si>
  <si>
    <t>CUFB</t>
  </si>
  <si>
    <t>EBAA</t>
  </si>
  <si>
    <t>IPRB</t>
  </si>
  <si>
    <t>VBSB</t>
  </si>
  <si>
    <t>CIAST</t>
  </si>
  <si>
    <t>FCOIP</t>
  </si>
  <si>
    <t>JLOLA</t>
  </si>
  <si>
    <t>NKCT8</t>
  </si>
  <si>
    <t>NKGIP</t>
  </si>
  <si>
    <t>IBRA</t>
  </si>
  <si>
    <t>TYOI</t>
  </si>
  <si>
    <t>TYOIP</t>
  </si>
  <si>
    <t>NRTPC</t>
  </si>
  <si>
    <t>SHBA</t>
  </si>
  <si>
    <t>SHBHC</t>
  </si>
  <si>
    <t>ESZT</t>
  </si>
  <si>
    <t>RBMC</t>
  </si>
  <si>
    <t>RBMJ</t>
  </si>
  <si>
    <t>ESZC</t>
  </si>
  <si>
    <t>ESZD</t>
  </si>
  <si>
    <t>ESZE</t>
  </si>
  <si>
    <t>ESZF</t>
  </si>
  <si>
    <t>ESZM</t>
  </si>
  <si>
    <t>RBMD</t>
  </si>
  <si>
    <t>RBME</t>
  </si>
  <si>
    <t>RBMF</t>
  </si>
  <si>
    <t>RBMG</t>
  </si>
  <si>
    <t>QMODQ</t>
  </si>
  <si>
    <t>RTXM</t>
  </si>
  <si>
    <t>NOTZJ</t>
  </si>
  <si>
    <t>SCKZJ</t>
  </si>
  <si>
    <t>A8BU2</t>
  </si>
  <si>
    <t>AW44R</t>
  </si>
  <si>
    <t>AWK78</t>
  </si>
  <si>
    <t>B1B6F</t>
  </si>
  <si>
    <t>B97NU</t>
  </si>
  <si>
    <t>BFBUK</t>
  </si>
  <si>
    <t>BI7PJ</t>
  </si>
  <si>
    <t>BUE4J</t>
  </si>
  <si>
    <t>BZNZZ</t>
  </si>
  <si>
    <t>ITXPP</t>
  </si>
  <si>
    <t>J8151</t>
  </si>
  <si>
    <t>JBSNY</t>
  </si>
  <si>
    <t>JD6PM</t>
  </si>
  <si>
    <t>JUTBU</t>
  </si>
  <si>
    <t>KFVED</t>
  </si>
  <si>
    <t>M2NSV</t>
  </si>
  <si>
    <t>M2SBU</t>
  </si>
  <si>
    <t>MBACW</t>
  </si>
  <si>
    <t>MHKUS</t>
  </si>
  <si>
    <t>MTZC4</t>
  </si>
  <si>
    <t>MUZPD</t>
  </si>
  <si>
    <t>N87E1</t>
  </si>
  <si>
    <t>N8TPD</t>
  </si>
  <si>
    <t>N8TY1</t>
  </si>
  <si>
    <t>N8XCP</t>
  </si>
  <si>
    <t>N94Z2</t>
  </si>
  <si>
    <t>N9DYP</t>
  </si>
  <si>
    <t>NB2M9</t>
  </si>
  <si>
    <t>NBC6I</t>
  </si>
  <si>
    <t>NEC7H</t>
  </si>
  <si>
    <t>NIZJI</t>
  </si>
  <si>
    <t>NJ9FS</t>
  </si>
  <si>
    <t>NYNPY</t>
  </si>
  <si>
    <t>NZDED</t>
  </si>
  <si>
    <t>NZN9K</t>
  </si>
  <si>
    <t>SCKAC</t>
  </si>
  <si>
    <t>SCKAD</t>
  </si>
  <si>
    <t>SCKLA</t>
  </si>
  <si>
    <t>VISBC</t>
  </si>
  <si>
    <t>OKCRT</t>
  </si>
  <si>
    <t>BFNSH</t>
  </si>
  <si>
    <t>BHKCW</t>
  </si>
  <si>
    <t>BHMAF</t>
  </si>
  <si>
    <t>BHNPP</t>
  </si>
  <si>
    <t>BHPWR</t>
  </si>
  <si>
    <t>BHTPJ</t>
  </si>
  <si>
    <t>BHUAA</t>
  </si>
  <si>
    <t>BHWPE</t>
  </si>
  <si>
    <t>BIAZD</t>
  </si>
  <si>
    <t>BIBFY</t>
  </si>
  <si>
    <t>BIFHY</t>
  </si>
  <si>
    <t>BINUU</t>
  </si>
  <si>
    <t>BINWI</t>
  </si>
  <si>
    <t>BIPZB</t>
  </si>
  <si>
    <t>BIUDE</t>
  </si>
  <si>
    <t>BJIDZ</t>
  </si>
  <si>
    <t>BJJBC</t>
  </si>
  <si>
    <t>BJWEV</t>
  </si>
  <si>
    <t>BKVHI</t>
  </si>
  <si>
    <t>BNDYN</t>
  </si>
  <si>
    <t>LAWAA</t>
  </si>
  <si>
    <t>OKCBA</t>
  </si>
  <si>
    <t>OKCBF</t>
  </si>
  <si>
    <t>OKCBK</t>
  </si>
  <si>
    <t>OKCCJ</t>
  </si>
  <si>
    <t>OKCEI</t>
  </si>
  <si>
    <t>OKCHA</t>
  </si>
  <si>
    <t>AIAZJ</t>
  </si>
  <si>
    <t>LNKZJ</t>
  </si>
  <si>
    <t>MCK</t>
  </si>
  <si>
    <t>OMAZJ</t>
  </si>
  <si>
    <t>SUXZJ</t>
  </si>
  <si>
    <t>EARAH</t>
  </si>
  <si>
    <t>LNKAD</t>
  </si>
  <si>
    <t>LNKBA</t>
  </si>
  <si>
    <t>OFKAH</t>
  </si>
  <si>
    <t>OMAAE</t>
  </si>
  <si>
    <t>OMAAF</t>
  </si>
  <si>
    <t>SUXBF</t>
  </si>
  <si>
    <t>U1AMD</t>
  </si>
  <si>
    <t>U1H88</t>
  </si>
  <si>
    <t>U1V9Y</t>
  </si>
  <si>
    <t>U2892</t>
  </si>
  <si>
    <t>U2F3H</t>
  </si>
  <si>
    <t>UK7KI</t>
  </si>
  <si>
    <t>UP7FF</t>
  </si>
  <si>
    <t>UTJAX</t>
  </si>
  <si>
    <t>UTVEM</t>
  </si>
  <si>
    <t>UU2K4</t>
  </si>
  <si>
    <t>UU97P</t>
  </si>
  <si>
    <t>UV568</t>
  </si>
  <si>
    <t>UWWNM</t>
  </si>
  <si>
    <t>UXJ2N</t>
  </si>
  <si>
    <t>UXTYZ</t>
  </si>
  <si>
    <t>ONTRP</t>
  </si>
  <si>
    <t>DAGZJ</t>
  </si>
  <si>
    <t>BFLCA</t>
  </si>
  <si>
    <t>BV127</t>
  </si>
  <si>
    <t>BV36D</t>
  </si>
  <si>
    <t>BW2KT</t>
  </si>
  <si>
    <t>C2C2Z</t>
  </si>
  <si>
    <t>C4E1N</t>
  </si>
  <si>
    <t>C4I31</t>
  </si>
  <si>
    <t>C588A</t>
  </si>
  <si>
    <t>C5NU1</t>
  </si>
  <si>
    <t>C5PPY</t>
  </si>
  <si>
    <t>C6I99</t>
  </si>
  <si>
    <t>C6VY6</t>
  </si>
  <si>
    <t>C8B57</t>
  </si>
  <si>
    <t>CPZ2J</t>
  </si>
  <si>
    <t>CUM24</t>
  </si>
  <si>
    <t>CYK8T</t>
  </si>
  <si>
    <t>CZS3A</t>
  </si>
  <si>
    <t>CZZ8I</t>
  </si>
  <si>
    <t>DAN4M</t>
  </si>
  <si>
    <t>DBI53</t>
  </si>
  <si>
    <t>DEVF9</t>
  </si>
  <si>
    <t>DH5YX</t>
  </si>
  <si>
    <t>DKRBH</t>
  </si>
  <si>
    <t>DN193</t>
  </si>
  <si>
    <t>DRC34</t>
  </si>
  <si>
    <t>HMTAA</t>
  </si>
  <si>
    <t>N3VKS</t>
  </si>
  <si>
    <t>N44P6</t>
  </si>
  <si>
    <t>N8IPB</t>
  </si>
  <si>
    <t>N8SC7</t>
  </si>
  <si>
    <t>NY563</t>
  </si>
  <si>
    <t>ONTAB</t>
  </si>
  <si>
    <t>ONTAC</t>
  </si>
  <si>
    <t>ONTC2</t>
  </si>
  <si>
    <t>ONTLB</t>
  </si>
  <si>
    <t>ONTN2</t>
  </si>
  <si>
    <t>ONTN3</t>
  </si>
  <si>
    <t>ONTRA</t>
  </si>
  <si>
    <t>ONTS3</t>
  </si>
  <si>
    <t>ONTV1</t>
  </si>
  <si>
    <t>PSPAB</t>
  </si>
  <si>
    <t>PSPAD</t>
  </si>
  <si>
    <t>SBAC1</t>
  </si>
  <si>
    <t>SBPAB</t>
  </si>
  <si>
    <t>SMXC2</t>
  </si>
  <si>
    <t>LCGP</t>
  </si>
  <si>
    <t>HSKB</t>
  </si>
  <si>
    <t>HSKN</t>
  </si>
  <si>
    <t>LCGN</t>
  </si>
  <si>
    <t>YJRN</t>
  </si>
  <si>
    <t>GENP</t>
  </si>
  <si>
    <t>GJBP</t>
  </si>
  <si>
    <t>HSKP</t>
  </si>
  <si>
    <t>LISD</t>
  </si>
  <si>
    <t>YJRP</t>
  </si>
  <si>
    <t>YJVT</t>
  </si>
  <si>
    <t>VSTT</t>
  </si>
  <si>
    <t>ORBE</t>
  </si>
  <si>
    <t>ORBF</t>
  </si>
  <si>
    <t>ORBG</t>
  </si>
  <si>
    <t>ORBK</t>
  </si>
  <si>
    <t>ORBL</t>
  </si>
  <si>
    <t>ORBM</t>
  </si>
  <si>
    <t>ORBN</t>
  </si>
  <si>
    <t>ORBO</t>
  </si>
  <si>
    <t>ORBP</t>
  </si>
  <si>
    <t>XWRT</t>
  </si>
  <si>
    <t>ORBT7</t>
  </si>
  <si>
    <t>ORBT9</t>
  </si>
  <si>
    <t>IKKZJ</t>
  </si>
  <si>
    <t>BDFES</t>
  </si>
  <si>
    <t>BDFFS</t>
  </si>
  <si>
    <t>BDFLL</t>
  </si>
  <si>
    <t>CHIHS</t>
  </si>
  <si>
    <t>CHIJS</t>
  </si>
  <si>
    <t>DPAAB</t>
  </si>
  <si>
    <t>DPAAS</t>
  </si>
  <si>
    <t>DPAKR</t>
  </si>
  <si>
    <t>DPAZS</t>
  </si>
  <si>
    <t>FEPAC</t>
  </si>
  <si>
    <t>FEPEE</t>
  </si>
  <si>
    <t>IKKAK</t>
  </si>
  <si>
    <t>IKKBH</t>
  </si>
  <si>
    <t>IKKHS</t>
  </si>
  <si>
    <t>KW88B</t>
  </si>
  <si>
    <t>KZ8YD</t>
  </si>
  <si>
    <t>KZCUD</t>
  </si>
  <si>
    <t>M2NF9</t>
  </si>
  <si>
    <t>M3647</t>
  </si>
  <si>
    <t>M3WWR</t>
  </si>
  <si>
    <t>M4FKB</t>
  </si>
  <si>
    <t>M6576</t>
  </si>
  <si>
    <t>M7RK8</t>
  </si>
  <si>
    <t>M8A1M</t>
  </si>
  <si>
    <t>M9F43</t>
  </si>
  <si>
    <t>MUNXG</t>
  </si>
  <si>
    <t>MWPHI</t>
  </si>
  <si>
    <t>MXI49</t>
  </si>
  <si>
    <t>N15HP</t>
  </si>
  <si>
    <t>N1IH9</t>
  </si>
  <si>
    <t>N3BBJ</t>
  </si>
  <si>
    <t>N4D8A</t>
  </si>
  <si>
    <t>N5EFE</t>
  </si>
  <si>
    <t>N6A72</t>
  </si>
  <si>
    <t>N6C5S</t>
  </si>
  <si>
    <t>N7R7H</t>
  </si>
  <si>
    <t>N8DB6</t>
  </si>
  <si>
    <t>N8FDZ</t>
  </si>
  <si>
    <t>N8MEX</t>
  </si>
  <si>
    <t>N8MZU</t>
  </si>
  <si>
    <t>NAH73</t>
  </si>
  <si>
    <t>NBUAN</t>
  </si>
  <si>
    <t>NBUBN</t>
  </si>
  <si>
    <t>NBUJW</t>
  </si>
  <si>
    <t>NBUUN</t>
  </si>
  <si>
    <t>NBUYN</t>
  </si>
  <si>
    <t>NCJF5</t>
  </si>
  <si>
    <t>NDD8Y</t>
  </si>
  <si>
    <t>NEMS1</t>
  </si>
  <si>
    <t>NF2S1</t>
  </si>
  <si>
    <t>NFFJI</t>
  </si>
  <si>
    <t>NJ5U9</t>
  </si>
  <si>
    <t>NJBSI</t>
  </si>
  <si>
    <t>NJCYS</t>
  </si>
  <si>
    <t>NKHYZ</t>
  </si>
  <si>
    <t>NMAMT</t>
  </si>
  <si>
    <t>NNB8U</t>
  </si>
  <si>
    <t>NNJ8P</t>
  </si>
  <si>
    <t>NRACV</t>
  </si>
  <si>
    <t>NRU4C</t>
  </si>
  <si>
    <t>NS24B</t>
  </si>
  <si>
    <t>NS948</t>
  </si>
  <si>
    <t>NT6MJ</t>
  </si>
  <si>
    <t>NTHMY</t>
  </si>
  <si>
    <t>NUB9Z</t>
  </si>
  <si>
    <t>NVE8U</t>
  </si>
  <si>
    <t>NWFHX</t>
  </si>
  <si>
    <t>NWR35</t>
  </si>
  <si>
    <t>NWVPS</t>
  </si>
  <si>
    <t>NWW4U</t>
  </si>
  <si>
    <t>NWYMN</t>
  </si>
  <si>
    <t>NXC88</t>
  </si>
  <si>
    <t>NY41K</t>
  </si>
  <si>
    <t>OBKOS</t>
  </si>
  <si>
    <t>ORDIC</t>
  </si>
  <si>
    <t>ORDIP</t>
  </si>
  <si>
    <t>ORDPC</t>
  </si>
  <si>
    <t>ORDRQ</t>
  </si>
  <si>
    <t>P27HU</t>
  </si>
  <si>
    <t>P28KM</t>
  </si>
  <si>
    <t>P2EM3</t>
  </si>
  <si>
    <t>P3W4V</t>
  </si>
  <si>
    <t>P483E</t>
  </si>
  <si>
    <t>P6A5A</t>
  </si>
  <si>
    <t>P83HH</t>
  </si>
  <si>
    <t>PA4NW</t>
  </si>
  <si>
    <t>PAA1D</t>
  </si>
  <si>
    <t>PAIPE</t>
  </si>
  <si>
    <t>PANZM</t>
  </si>
  <si>
    <t>PAVJH</t>
  </si>
  <si>
    <t>PBTY6</t>
  </si>
  <si>
    <t>PBUD9</t>
  </si>
  <si>
    <t>PD3ZE</t>
  </si>
  <si>
    <t>PD5AY</t>
  </si>
  <si>
    <t>PDNFW</t>
  </si>
  <si>
    <t>PEZ3R</t>
  </si>
  <si>
    <t>PEZBI</t>
  </si>
  <si>
    <t>PF4E2</t>
  </si>
  <si>
    <t>PFIZ2</t>
  </si>
  <si>
    <t>PFZPA</t>
  </si>
  <si>
    <t>PH8SW</t>
  </si>
  <si>
    <t>PK34R</t>
  </si>
  <si>
    <t>PKSK8</t>
  </si>
  <si>
    <t>PKV5U</t>
  </si>
  <si>
    <t>PM6YI</t>
  </si>
  <si>
    <t>PM6ZH</t>
  </si>
  <si>
    <t>PMHJS</t>
  </si>
  <si>
    <t>PNWA9</t>
  </si>
  <si>
    <t>PNZ4R</t>
  </si>
  <si>
    <t>PP8EK</t>
  </si>
  <si>
    <t>PPV9C</t>
  </si>
  <si>
    <t>PSKFM</t>
  </si>
  <si>
    <t>PTTF4</t>
  </si>
  <si>
    <t>PVJ6K</t>
  </si>
  <si>
    <t>PW8N7</t>
  </si>
  <si>
    <t>PY534</t>
  </si>
  <si>
    <t>PZDMS</t>
  </si>
  <si>
    <t>PZU34</t>
  </si>
  <si>
    <t>PZY4W</t>
  </si>
  <si>
    <t>R3VWC</t>
  </si>
  <si>
    <t>R4CSS</t>
  </si>
  <si>
    <t>R4UJC</t>
  </si>
  <si>
    <t>R59EU</t>
  </si>
  <si>
    <t>R5TFN</t>
  </si>
  <si>
    <t>R7PMA</t>
  </si>
  <si>
    <t>RA2BH</t>
  </si>
  <si>
    <t>RA6DR</t>
  </si>
  <si>
    <t>RB4UA</t>
  </si>
  <si>
    <t>RDVYW</t>
  </si>
  <si>
    <t>RFDAC</t>
  </si>
  <si>
    <t>RFDAF</t>
  </si>
  <si>
    <t>RFDAH</t>
  </si>
  <si>
    <t>RH26W</t>
  </si>
  <si>
    <t>RH48K</t>
  </si>
  <si>
    <t>RIASF</t>
  </si>
  <si>
    <t>RIT62</t>
  </si>
  <si>
    <t>RKX4V</t>
  </si>
  <si>
    <t>RKXDP</t>
  </si>
  <si>
    <t>RMUY1</t>
  </si>
  <si>
    <t>RNYJI</t>
  </si>
  <si>
    <t>RS729</t>
  </si>
  <si>
    <t>RT93U</t>
  </si>
  <si>
    <t>RU3U4</t>
  </si>
  <si>
    <t>RU56D</t>
  </si>
  <si>
    <t>RUJ7Z</t>
  </si>
  <si>
    <t>RV6A2</t>
  </si>
  <si>
    <t>RV8NR</t>
  </si>
  <si>
    <t>RVZBK</t>
  </si>
  <si>
    <t>RXV16</t>
  </si>
  <si>
    <t>RZR87</t>
  </si>
  <si>
    <t>RZSF7</t>
  </si>
  <si>
    <t>SFFW7</t>
  </si>
  <si>
    <t>SH5JM</t>
  </si>
  <si>
    <t>SIUC6</t>
  </si>
  <si>
    <t>SIYZE</t>
  </si>
  <si>
    <t>SKUKD</t>
  </si>
  <si>
    <t>SMDN9</t>
  </si>
  <si>
    <t>SNC7W</t>
  </si>
  <si>
    <t>SQIZ</t>
  </si>
  <si>
    <t>TJZC5</t>
  </si>
  <si>
    <t>TRZNZ</t>
  </si>
  <si>
    <t>UGNAA</t>
  </si>
  <si>
    <t>UGNJJ</t>
  </si>
  <si>
    <t>VABEG</t>
  </si>
  <si>
    <t>A1AZA</t>
  </si>
  <si>
    <t>A2M3Y</t>
  </si>
  <si>
    <t>A83MH</t>
  </si>
  <si>
    <t>ASH5R</t>
  </si>
  <si>
    <t>AUMYH</t>
  </si>
  <si>
    <t>AW289</t>
  </si>
  <si>
    <t>AWV99</t>
  </si>
  <si>
    <t>AZX3K</t>
  </si>
  <si>
    <t>B429B</t>
  </si>
  <si>
    <t>B5FDY</t>
  </si>
  <si>
    <t>B6H93</t>
  </si>
  <si>
    <t>BCI87</t>
  </si>
  <si>
    <t>BCK6D</t>
  </si>
  <si>
    <t>BK9YZ</t>
  </si>
  <si>
    <t>BP42W</t>
  </si>
  <si>
    <t>BS4ZY</t>
  </si>
  <si>
    <t>BWCK1</t>
  </si>
  <si>
    <t>BX6MR</t>
  </si>
  <si>
    <t>NORXG</t>
  </si>
  <si>
    <t>PHFAH</t>
  </si>
  <si>
    <t>PHFAJ</t>
  </si>
  <si>
    <t>PHFAK</t>
  </si>
  <si>
    <t>HMRA</t>
  </si>
  <si>
    <t>RETD</t>
  </si>
  <si>
    <t>XHVT</t>
  </si>
  <si>
    <t>OXBT8</t>
  </si>
  <si>
    <t>PAER</t>
  </si>
  <si>
    <t>KJ7WK</t>
  </si>
  <si>
    <t>KR7J2</t>
  </si>
  <si>
    <t>EYIAD</t>
  </si>
  <si>
    <t>PLBAB</t>
  </si>
  <si>
    <t>PLBLB</t>
  </si>
  <si>
    <t>A8C8F</t>
  </si>
  <si>
    <t>A8VNM</t>
  </si>
  <si>
    <t>A9T3P</t>
  </si>
  <si>
    <t>AEANA</t>
  </si>
  <si>
    <t>BA146</t>
  </si>
  <si>
    <t>BA3WP</t>
  </si>
  <si>
    <t>BCC8V</t>
  </si>
  <si>
    <t>BD3BI</t>
  </si>
  <si>
    <t>BDEJV</t>
  </si>
  <si>
    <t>BDNF7</t>
  </si>
  <si>
    <t>BH4HJ</t>
  </si>
  <si>
    <t>BH7JJ</t>
  </si>
  <si>
    <t>BHMD3</t>
  </si>
  <si>
    <t>BIEDX</t>
  </si>
  <si>
    <t>BJMC8</t>
  </si>
  <si>
    <t>BJY91</t>
  </si>
  <si>
    <t>BKHDD</t>
  </si>
  <si>
    <t>BKUK5</t>
  </si>
  <si>
    <t>EI2D8</t>
  </si>
  <si>
    <t>EIK25</t>
  </si>
  <si>
    <t>SUAAC</t>
  </si>
  <si>
    <t>QNPDQ</t>
  </si>
  <si>
    <t>QSHWQ</t>
  </si>
  <si>
    <t>HIOZJ</t>
  </si>
  <si>
    <t>MRIZJ</t>
  </si>
  <si>
    <t>PDXZJ</t>
  </si>
  <si>
    <t>SLEZJ</t>
  </si>
  <si>
    <t>VKWZJ</t>
  </si>
  <si>
    <t>ASTOA</t>
  </si>
  <si>
    <t>CVOAA</t>
  </si>
  <si>
    <t>CVOAV</t>
  </si>
  <si>
    <t>EUGS</t>
  </si>
  <si>
    <t>HIOAA</t>
  </si>
  <si>
    <t>HIOAS</t>
  </si>
  <si>
    <t>HIODS</t>
  </si>
  <si>
    <t>HIOLA</t>
  </si>
  <si>
    <t>HIOMS</t>
  </si>
  <si>
    <t>K3JH6</t>
  </si>
  <si>
    <t>K4A4T</t>
  </si>
  <si>
    <t>K5V7I</t>
  </si>
  <si>
    <t>K97HP</t>
  </si>
  <si>
    <t>KY1JR</t>
  </si>
  <si>
    <t>KYK3H</t>
  </si>
  <si>
    <t>KZHKX</t>
  </si>
  <si>
    <t>LOGAB</t>
  </si>
  <si>
    <t>M166K</t>
  </si>
  <si>
    <t>M1ADM</t>
  </si>
  <si>
    <t>M1FHY</t>
  </si>
  <si>
    <t>M1I2C</t>
  </si>
  <si>
    <t>M1W25</t>
  </si>
  <si>
    <t>M2SC8</t>
  </si>
  <si>
    <t>M2U25</t>
  </si>
  <si>
    <t>M2VWK</t>
  </si>
  <si>
    <t>M3D7S</t>
  </si>
  <si>
    <t>M3K1F</t>
  </si>
  <si>
    <t>M5K3E</t>
  </si>
  <si>
    <t>M636B</t>
  </si>
  <si>
    <t>M67H4</t>
  </si>
  <si>
    <t>M6PFE</t>
  </si>
  <si>
    <t>M7SY2</t>
  </si>
  <si>
    <t>M8IBC</t>
  </si>
  <si>
    <t>M8Z8W</t>
  </si>
  <si>
    <t>MA57U</t>
  </si>
  <si>
    <t>MFRAE</t>
  </si>
  <si>
    <t>MFRBC</t>
  </si>
  <si>
    <t>MFRLB</t>
  </si>
  <si>
    <t>MRIAE</t>
  </si>
  <si>
    <t>MRIAS</t>
  </si>
  <si>
    <t>MY5NX</t>
  </si>
  <si>
    <t>MY8JX</t>
  </si>
  <si>
    <t>MYTB5</t>
  </si>
  <si>
    <t>MYTSV</t>
  </si>
  <si>
    <t>NA1KY</t>
  </si>
  <si>
    <t>NAEJC</t>
  </si>
  <si>
    <t>NCS19</t>
  </si>
  <si>
    <t>NCZJ4</t>
  </si>
  <si>
    <t>ND516</t>
  </si>
  <si>
    <t>NDHDF</t>
  </si>
  <si>
    <t>NEA4D</t>
  </si>
  <si>
    <t>NEFDF</t>
  </si>
  <si>
    <t>NFFZ9</t>
  </si>
  <si>
    <t>NFVZR</t>
  </si>
  <si>
    <t>ONPAA</t>
  </si>
  <si>
    <t>ONPLA</t>
  </si>
  <si>
    <t>OTHAB</t>
  </si>
  <si>
    <t>OTHAD</t>
  </si>
  <si>
    <t>PDXCS</t>
  </si>
  <si>
    <t>PDXDS</t>
  </si>
  <si>
    <t>PDXLS</t>
  </si>
  <si>
    <t>RDMAA</t>
  </si>
  <si>
    <t>RDMAB</t>
  </si>
  <si>
    <t>SLEAA</t>
  </si>
  <si>
    <t>SLEAB</t>
  </si>
  <si>
    <t>SLEAC</t>
  </si>
  <si>
    <t>SLEAE</t>
  </si>
  <si>
    <t>TTDAS</t>
  </si>
  <si>
    <t>CIHD</t>
  </si>
  <si>
    <t>AVAA</t>
  </si>
  <si>
    <t>DOYAR</t>
  </si>
  <si>
    <t>PENT9</t>
  </si>
  <si>
    <t>ALHT8</t>
  </si>
  <si>
    <t>CCKT8</t>
  </si>
  <si>
    <t>TPRA</t>
  </si>
  <si>
    <t>EPRE</t>
  </si>
  <si>
    <t>MKRT8</t>
  </si>
  <si>
    <t>DOVUP</t>
  </si>
  <si>
    <t>LHVA</t>
  </si>
  <si>
    <t>PHLCH</t>
  </si>
  <si>
    <t>QOKSQ</t>
  </si>
  <si>
    <t>QSDVQ</t>
  </si>
  <si>
    <t>REDUP</t>
  </si>
  <si>
    <t>ACYZJ</t>
  </si>
  <si>
    <t>VEEZJ</t>
  </si>
  <si>
    <t>1F6N2</t>
  </si>
  <si>
    <t>234EC</t>
  </si>
  <si>
    <t>3TIV3</t>
  </si>
  <si>
    <t>ACYAF</t>
  </si>
  <si>
    <t>ACYLJ</t>
  </si>
  <si>
    <t>ACYLM</t>
  </si>
  <si>
    <t>ACYLN</t>
  </si>
  <si>
    <t>BMJUN</t>
  </si>
  <si>
    <t>BMNEX</t>
  </si>
  <si>
    <t>BMRJH</t>
  </si>
  <si>
    <t>BMRKX</t>
  </si>
  <si>
    <t>BMTMB</t>
  </si>
  <si>
    <t>BMXAZ</t>
  </si>
  <si>
    <t>C7CSW</t>
  </si>
  <si>
    <t>ILGAF</t>
  </si>
  <si>
    <t>ILGAH</t>
  </si>
  <si>
    <t>ILGAM</t>
  </si>
  <si>
    <t>ILGCD</t>
  </si>
  <si>
    <t>ILGLD</t>
  </si>
  <si>
    <t>J6E18</t>
  </si>
  <si>
    <t>JIHSF</t>
  </si>
  <si>
    <t>MD6VT</t>
  </si>
  <si>
    <t>MKK1U</t>
  </si>
  <si>
    <t>MUVLA</t>
  </si>
  <si>
    <t>MUVLD</t>
  </si>
  <si>
    <t>N6YAN</t>
  </si>
  <si>
    <t>NMZBA</t>
  </si>
  <si>
    <t>NW1Z1</t>
  </si>
  <si>
    <t>PSQAK</t>
  </si>
  <si>
    <t>SEGAB</t>
  </si>
  <si>
    <t>W6XUR</t>
  </si>
  <si>
    <t>WRIB2</t>
  </si>
  <si>
    <t>WRIF1</t>
  </si>
  <si>
    <t>WRIT1</t>
  </si>
  <si>
    <t>WWDAA</t>
  </si>
  <si>
    <t>WXXTY</t>
  </si>
  <si>
    <t>XAKYS</t>
  </si>
  <si>
    <t>XBH5E</t>
  </si>
  <si>
    <t>Y62K8</t>
  </si>
  <si>
    <t>YD4S4</t>
  </si>
  <si>
    <t>ZY833</t>
  </si>
  <si>
    <t>BWZM</t>
  </si>
  <si>
    <t>QGDYQ</t>
  </si>
  <si>
    <t>BXKZJ</t>
  </si>
  <si>
    <t>CTWA</t>
  </si>
  <si>
    <t>ABRBU</t>
  </si>
  <si>
    <t>ABRCS</t>
  </si>
  <si>
    <t>ABRZM</t>
  </si>
  <si>
    <t>ACHSX</t>
  </si>
  <si>
    <t>ACMNE</t>
  </si>
  <si>
    <t>ACNPH</t>
  </si>
  <si>
    <t>E2U25</t>
  </si>
  <si>
    <t>E369W</t>
  </si>
  <si>
    <t>E4MKM</t>
  </si>
  <si>
    <t>E5983</t>
  </si>
  <si>
    <t>E5U2E</t>
  </si>
  <si>
    <t>E8U74</t>
  </si>
  <si>
    <t>E9BHA</t>
  </si>
  <si>
    <t>E9EBF</t>
  </si>
  <si>
    <t>EM974</t>
  </si>
  <si>
    <t>EN366</t>
  </si>
  <si>
    <t>EPKM7</t>
  </si>
  <si>
    <t>ERC7J</t>
  </si>
  <si>
    <t>ERDEI</t>
  </si>
  <si>
    <t>ES3S8</t>
  </si>
  <si>
    <t>ESIA1</t>
  </si>
  <si>
    <t>ET4MT</t>
  </si>
  <si>
    <t>ET83W</t>
  </si>
  <si>
    <t>ETC1T</t>
  </si>
  <si>
    <t>ETW5I</t>
  </si>
  <si>
    <t>ETWC2</t>
  </si>
  <si>
    <t>EXMMA</t>
  </si>
  <si>
    <t>FAPBB</t>
  </si>
  <si>
    <t>FB4CN</t>
  </si>
  <si>
    <t>FE8M7</t>
  </si>
  <si>
    <t>FEJ99</t>
  </si>
  <si>
    <t>FKFC7</t>
  </si>
  <si>
    <t>FLGAA</t>
  </si>
  <si>
    <t>FLGAC</t>
  </si>
  <si>
    <t>FLGAE</t>
  </si>
  <si>
    <t>FLGZA</t>
  </si>
  <si>
    <t>FLGZD</t>
  </si>
  <si>
    <t>FNK3P</t>
  </si>
  <si>
    <t>FNXZY</t>
  </si>
  <si>
    <t>FPKFU</t>
  </si>
  <si>
    <t>FPW7H</t>
  </si>
  <si>
    <t>GNCD1</t>
  </si>
  <si>
    <t>H2N9X</t>
  </si>
  <si>
    <t>HEMYH</t>
  </si>
  <si>
    <t>HH29B</t>
  </si>
  <si>
    <t>I19JK</t>
  </si>
  <si>
    <t>I1B1W</t>
  </si>
  <si>
    <t>I1NA5</t>
  </si>
  <si>
    <t>I2KS9</t>
  </si>
  <si>
    <t>I4CU2</t>
  </si>
  <si>
    <t>I7C6H</t>
  </si>
  <si>
    <t>I9S4Z</t>
  </si>
  <si>
    <t>IAF8R</t>
  </si>
  <si>
    <t>ICZDM</t>
  </si>
  <si>
    <t>ID9E7</t>
  </si>
  <si>
    <t>IDWNX</t>
  </si>
  <si>
    <t>IH8J2</t>
  </si>
  <si>
    <t>II6MI</t>
  </si>
  <si>
    <t>IIXCT</t>
  </si>
  <si>
    <t>IJU3X</t>
  </si>
  <si>
    <t>IM1HS</t>
  </si>
  <si>
    <t>IR96F</t>
  </si>
  <si>
    <t>IRSUY</t>
  </si>
  <si>
    <t>ISMM7</t>
  </si>
  <si>
    <t>IUAWH</t>
  </si>
  <si>
    <t>IUB8T</t>
  </si>
  <si>
    <t>IXUSV</t>
  </si>
  <si>
    <t>LHUAC</t>
  </si>
  <si>
    <t>LHUAE</t>
  </si>
  <si>
    <t>LUFAH</t>
  </si>
  <si>
    <t>LUFZB</t>
  </si>
  <si>
    <t>LUFZG</t>
  </si>
  <si>
    <t>MSCAH</t>
  </si>
  <si>
    <t>MSCZC</t>
  </si>
  <si>
    <t>MSCZD</t>
  </si>
  <si>
    <t>MSCZE</t>
  </si>
  <si>
    <t>MSCZF</t>
  </si>
  <si>
    <t>MSCZL</t>
  </si>
  <si>
    <t>PHXRA</t>
  </si>
  <si>
    <t>PHXRP</t>
  </si>
  <si>
    <t>PRCAC</t>
  </si>
  <si>
    <t>SCFZC</t>
  </si>
  <si>
    <t>SCFZE</t>
  </si>
  <si>
    <t>TERA1</t>
  </si>
  <si>
    <t>ZSYZA</t>
  </si>
  <si>
    <t>ZSYZC</t>
  </si>
  <si>
    <t>ZSYZG</t>
  </si>
  <si>
    <t>QCLNQ</t>
  </si>
  <si>
    <t>AGCKA</t>
  </si>
  <si>
    <t>AOOAJ</t>
  </si>
  <si>
    <t>BFDAI</t>
  </si>
  <si>
    <t>BFDBB</t>
  </si>
  <si>
    <t>CKBAI</t>
  </si>
  <si>
    <t>CKBLI</t>
  </si>
  <si>
    <t>CSVNA</t>
  </si>
  <si>
    <t>CSVQB</t>
  </si>
  <si>
    <t>CSVSA</t>
  </si>
  <si>
    <t>CVAAL</t>
  </si>
  <si>
    <t>DUJAH</t>
  </si>
  <si>
    <t>DUJAK</t>
  </si>
  <si>
    <t>DUJAL</t>
  </si>
  <si>
    <t>HLGAE</t>
  </si>
  <si>
    <t>HLGAJ</t>
  </si>
  <si>
    <t>HLGAK</t>
  </si>
  <si>
    <t>HLGBJ</t>
  </si>
  <si>
    <t>HLGLD</t>
  </si>
  <si>
    <t>HLGLE</t>
  </si>
  <si>
    <t>MEJAI</t>
  </si>
  <si>
    <t>MEJBI</t>
  </si>
  <si>
    <t>MGWAE</t>
  </si>
  <si>
    <t>MGWCC</t>
  </si>
  <si>
    <t>OILAK</t>
  </si>
  <si>
    <t>PITAJ</t>
  </si>
  <si>
    <t>PITDA</t>
  </si>
  <si>
    <t>PITLC</t>
  </si>
  <si>
    <t>S4SEP</t>
  </si>
  <si>
    <t>S8X5P</t>
  </si>
  <si>
    <t>SCEAH</t>
  </si>
  <si>
    <t>SHPEB</t>
  </si>
  <si>
    <t>SIIK3</t>
  </si>
  <si>
    <t>TSFDW</t>
  </si>
  <si>
    <t>TU5JC</t>
  </si>
  <si>
    <t>VM39A</t>
  </si>
  <si>
    <t>VSXND</t>
  </si>
  <si>
    <t>VTNJM</t>
  </si>
  <si>
    <t>YNGAF</t>
  </si>
  <si>
    <t>YNGAH</t>
  </si>
  <si>
    <t>YNGBH</t>
  </si>
  <si>
    <t>YNGBL</t>
  </si>
  <si>
    <t>PNRT8</t>
  </si>
  <si>
    <t>BRQC</t>
  </si>
  <si>
    <t>BRQIP</t>
  </si>
  <si>
    <t>JIHC</t>
  </si>
  <si>
    <t>OLOC</t>
  </si>
  <si>
    <t>PTYML</t>
  </si>
  <si>
    <t>ONXB</t>
  </si>
  <si>
    <t>PTYC</t>
  </si>
  <si>
    <t>A1ZP2</t>
  </si>
  <si>
    <t>A3PDT</t>
  </si>
  <si>
    <t>A6KN7</t>
  </si>
  <si>
    <t>AH87F</t>
  </si>
  <si>
    <t>AHVY2</t>
  </si>
  <si>
    <t>AI9NV</t>
  </si>
  <si>
    <t>AMZUM</t>
  </si>
  <si>
    <t>ANTD8</t>
  </si>
  <si>
    <t>ATI58</t>
  </si>
  <si>
    <t>AYP89</t>
  </si>
  <si>
    <t>PVDLE</t>
  </si>
  <si>
    <t>PVDLN</t>
  </si>
  <si>
    <t>PVDLO</t>
  </si>
  <si>
    <t>PVDLS</t>
  </si>
  <si>
    <t>PVDLZ</t>
  </si>
  <si>
    <t>PVDOA</t>
  </si>
  <si>
    <t>PVDRB</t>
  </si>
  <si>
    <t>PVDRE</t>
  </si>
  <si>
    <t>HHAA</t>
  </si>
  <si>
    <t>NBSA</t>
  </si>
  <si>
    <t>NNYA</t>
  </si>
  <si>
    <t>NNYD</t>
  </si>
  <si>
    <t>YBPA</t>
  </si>
  <si>
    <t>DYNT8</t>
  </si>
  <si>
    <t>SHADS</t>
  </si>
  <si>
    <t>SHASB</t>
  </si>
  <si>
    <t>XUZD</t>
  </si>
  <si>
    <t>PWMLB</t>
  </si>
  <si>
    <t>AUGEC</t>
  </si>
  <si>
    <t>BGRBA</t>
  </si>
  <si>
    <t>BGRCA</t>
  </si>
  <si>
    <t>BGRLD</t>
  </si>
  <si>
    <t>BGRLH</t>
  </si>
  <si>
    <t>BGRLI</t>
  </si>
  <si>
    <t>BGRLJ</t>
  </si>
  <si>
    <t>BGRLN</t>
  </si>
  <si>
    <t>F29DK</t>
  </si>
  <si>
    <t>HDHMB</t>
  </si>
  <si>
    <t>HEP3H</t>
  </si>
  <si>
    <t>HJ442</t>
  </si>
  <si>
    <t>HK3DC</t>
  </si>
  <si>
    <t>HNXFJ</t>
  </si>
  <si>
    <t>PQILF</t>
  </si>
  <si>
    <t>SFMEG</t>
  </si>
  <si>
    <t>SFMLC</t>
  </si>
  <si>
    <t>SFMLD</t>
  </si>
  <si>
    <t>SFMLK</t>
  </si>
  <si>
    <t>SFMLM</t>
  </si>
  <si>
    <t>SFMLO</t>
  </si>
  <si>
    <t>SFMLP</t>
  </si>
  <si>
    <t>SFMLR</t>
  </si>
  <si>
    <t>SFMOB</t>
  </si>
  <si>
    <t>PCMB</t>
  </si>
  <si>
    <t>QROCD</t>
  </si>
  <si>
    <t>QROCV</t>
  </si>
  <si>
    <t>QROCX</t>
  </si>
  <si>
    <t>RART8</t>
  </si>
  <si>
    <t>FAYZJ</t>
  </si>
  <si>
    <t>LBTZJ</t>
  </si>
  <si>
    <t>RWIZJ</t>
  </si>
  <si>
    <t>LLCM</t>
  </si>
  <si>
    <t>QFYXQ</t>
  </si>
  <si>
    <t>QRAXQ</t>
  </si>
  <si>
    <t>RKRIG</t>
  </si>
  <si>
    <t>ATZCP</t>
  </si>
  <si>
    <t>AXKCF</t>
  </si>
  <si>
    <t>AZHFB</t>
  </si>
  <si>
    <t>AZKBR</t>
  </si>
  <si>
    <t>BAUMN</t>
  </si>
  <si>
    <t>BCWMP</t>
  </si>
  <si>
    <t>BEBFB</t>
  </si>
  <si>
    <t>BEVZB</t>
  </si>
  <si>
    <t>BEYMN</t>
  </si>
  <si>
    <t>BFDMI</t>
  </si>
  <si>
    <t>BIZWC</t>
  </si>
  <si>
    <t>BPVJI</t>
  </si>
  <si>
    <t>BRKUT</t>
  </si>
  <si>
    <t>BRNED</t>
  </si>
  <si>
    <t>BRPPJ</t>
  </si>
  <si>
    <t>BRSBN</t>
  </si>
  <si>
    <t>BVIBV</t>
  </si>
  <si>
    <t>BVKSZ</t>
  </si>
  <si>
    <t>BVTYN</t>
  </si>
  <si>
    <t>BXMUE</t>
  </si>
  <si>
    <t>BXXFF</t>
  </si>
  <si>
    <t>BYBFT</t>
  </si>
  <si>
    <t>BZSBT</t>
  </si>
  <si>
    <t>BZVHM</t>
  </si>
  <si>
    <t>BZXJR</t>
  </si>
  <si>
    <t>BZYEZ</t>
  </si>
  <si>
    <t>ECAXG</t>
  </si>
  <si>
    <t>EWNCC</t>
  </si>
  <si>
    <t>EWNLC</t>
  </si>
  <si>
    <t>EWNLD</t>
  </si>
  <si>
    <t>FAYBH</t>
  </si>
  <si>
    <t>FAYDC</t>
  </si>
  <si>
    <t>FAYDE</t>
  </si>
  <si>
    <t>FAYEH</t>
  </si>
  <si>
    <t>FAYLC</t>
  </si>
  <si>
    <t>FAYLF</t>
  </si>
  <si>
    <t>ILMAA</t>
  </si>
  <si>
    <t>ILMAC</t>
  </si>
  <si>
    <t>ILMAI</t>
  </si>
  <si>
    <t>ILMAL</t>
  </si>
  <si>
    <t>ILMBC</t>
  </si>
  <si>
    <t>ILMBD</t>
  </si>
  <si>
    <t>ILMFC</t>
  </si>
  <si>
    <t>PGVAE</t>
  </si>
  <si>
    <t>PGVAN</t>
  </si>
  <si>
    <t>PGVLA</t>
  </si>
  <si>
    <t>PGVLC</t>
  </si>
  <si>
    <t>RDUAF</t>
  </si>
  <si>
    <t>RZZAK</t>
  </si>
  <si>
    <t>RZZBA</t>
  </si>
  <si>
    <t>RZZCI</t>
  </si>
  <si>
    <t>RZZLD</t>
  </si>
  <si>
    <t>RZZLJ</t>
  </si>
  <si>
    <t>CHESG</t>
  </si>
  <si>
    <t>VKLM</t>
  </si>
  <si>
    <t>A3UHZ</t>
  </si>
  <si>
    <t>AAWBK</t>
  </si>
  <si>
    <t>ABEM3</t>
  </si>
  <si>
    <t>ABK9Z</t>
  </si>
  <si>
    <t>ABMPW</t>
  </si>
  <si>
    <t>AHKDT</t>
  </si>
  <si>
    <t>AJDD5</t>
  </si>
  <si>
    <t>AMF5F</t>
  </si>
  <si>
    <t>APPC7</t>
  </si>
  <si>
    <t>B6IZ1</t>
  </si>
  <si>
    <t>B912H</t>
  </si>
  <si>
    <t>BVU5U</t>
  </si>
  <si>
    <t>BWCBB</t>
  </si>
  <si>
    <t>BYSU3</t>
  </si>
  <si>
    <t>CEVCB</t>
  </si>
  <si>
    <t>DGNAK</t>
  </si>
  <si>
    <t>DGNJP</t>
  </si>
  <si>
    <t>DGNLB</t>
  </si>
  <si>
    <t>LFIBB</t>
  </si>
  <si>
    <t>LFIBD</t>
  </si>
  <si>
    <t>LFILH</t>
  </si>
  <si>
    <t>LFILI</t>
  </si>
  <si>
    <t>LFILJ</t>
  </si>
  <si>
    <t>LFILK</t>
  </si>
  <si>
    <t>PTBAA</t>
  </si>
  <si>
    <t>PTBAD</t>
  </si>
  <si>
    <t>PTBAJ</t>
  </si>
  <si>
    <t>DF56N</t>
  </si>
  <si>
    <t>EUXYF</t>
  </si>
  <si>
    <t>FVJ1J</t>
  </si>
  <si>
    <t>RNON1</t>
  </si>
  <si>
    <t>LVAT8</t>
  </si>
  <si>
    <t>AACST</t>
  </si>
  <si>
    <t>LYHBD</t>
  </si>
  <si>
    <t>LYHBF</t>
  </si>
  <si>
    <t>LYHLA</t>
  </si>
  <si>
    <t>LYHLB</t>
  </si>
  <si>
    <t>ROAAB</t>
  </si>
  <si>
    <t>ROAAF</t>
  </si>
  <si>
    <t>ROAAL</t>
  </si>
  <si>
    <t>ROABB</t>
  </si>
  <si>
    <t>WALAH</t>
  </si>
  <si>
    <t>WALAL</t>
  </si>
  <si>
    <t>EVWSX</t>
  </si>
  <si>
    <t>EWCUC</t>
  </si>
  <si>
    <t>EX71H</t>
  </si>
  <si>
    <t>ROCAD</t>
  </si>
  <si>
    <t>ROCAJ</t>
  </si>
  <si>
    <t>ROCBH</t>
  </si>
  <si>
    <t>ROCDC</t>
  </si>
  <si>
    <t>ROCLE</t>
  </si>
  <si>
    <t>ROCLI</t>
  </si>
  <si>
    <t>ROCLN</t>
  </si>
  <si>
    <t>ROCLO</t>
  </si>
  <si>
    <t>MCWAD</t>
  </si>
  <si>
    <t>MCWAE</t>
  </si>
  <si>
    <t>MKTAB</t>
  </si>
  <si>
    <t>MKTAJ</t>
  </si>
  <si>
    <t>SSF3Y</t>
  </si>
  <si>
    <t>WMD7B</t>
  </si>
  <si>
    <t>WMM54</t>
  </si>
  <si>
    <t>WVIZ5</t>
  </si>
  <si>
    <t>WWS8J</t>
  </si>
  <si>
    <t>FMYZJ</t>
  </si>
  <si>
    <t>IMMZJ</t>
  </si>
  <si>
    <t>A11Z9</t>
  </si>
  <si>
    <t>A1FD5</t>
  </si>
  <si>
    <t>A1PFX</t>
  </si>
  <si>
    <t>A1V69</t>
  </si>
  <si>
    <t>A3WNE</t>
  </si>
  <si>
    <t>A417Z</t>
  </si>
  <si>
    <t>A4AZC</t>
  </si>
  <si>
    <t>A4P7K</t>
  </si>
  <si>
    <t>AW1KR</t>
  </si>
  <si>
    <t>AWWU4</t>
  </si>
  <si>
    <t>AY6SF</t>
  </si>
  <si>
    <t>AYCS2</t>
  </si>
  <si>
    <t>AYMAY</t>
  </si>
  <si>
    <t>AYRM4</t>
  </si>
  <si>
    <t>AZ1AY</t>
  </si>
  <si>
    <t>FMYAD</t>
  </si>
  <si>
    <t>FMYAE</t>
  </si>
  <si>
    <t>PGDBE</t>
  </si>
  <si>
    <t>PGDBI</t>
  </si>
  <si>
    <t>RUHIP</t>
  </si>
  <si>
    <t>GTXA</t>
  </si>
  <si>
    <t>CLDCT</t>
  </si>
  <si>
    <t>CLDDS</t>
  </si>
  <si>
    <t>CLDET</t>
  </si>
  <si>
    <t>CLDHS</t>
  </si>
  <si>
    <t>D8365</t>
  </si>
  <si>
    <t>D9952</t>
  </si>
  <si>
    <t>EBP6T</t>
  </si>
  <si>
    <t>EBUFD</t>
  </si>
  <si>
    <t>EFB4T</t>
  </si>
  <si>
    <t>EFJSZ</t>
  </si>
  <si>
    <t>MYFAA</t>
  </si>
  <si>
    <t>MYFAT</t>
  </si>
  <si>
    <t>MYFCT</t>
  </si>
  <si>
    <t>N7DUE</t>
  </si>
  <si>
    <t>N7R7V</t>
  </si>
  <si>
    <t>SANAT</t>
  </si>
  <si>
    <t>SANDS</t>
  </si>
  <si>
    <t>SDMAT</t>
  </si>
  <si>
    <t>SDMBS</t>
  </si>
  <si>
    <t>SDMCS</t>
  </si>
  <si>
    <t>SDMKB</t>
  </si>
  <si>
    <t>KYLEG</t>
  </si>
  <si>
    <t>QESNQ</t>
  </si>
  <si>
    <t>BFVEJ</t>
  </si>
  <si>
    <t>BHFKV</t>
  </si>
  <si>
    <t>BHFMS</t>
  </si>
  <si>
    <t>BHIAF</t>
  </si>
  <si>
    <t>BHJPZ</t>
  </si>
  <si>
    <t>BHSJX</t>
  </si>
  <si>
    <t>BHTFB</t>
  </si>
  <si>
    <t>BHTNW</t>
  </si>
  <si>
    <t>BHWPI</t>
  </si>
  <si>
    <t>BIIAX</t>
  </si>
  <si>
    <t>BIKED</t>
  </si>
  <si>
    <t>BIVFH</t>
  </si>
  <si>
    <t>BJSMA</t>
  </si>
  <si>
    <t>BJUZS</t>
  </si>
  <si>
    <t>BJXZJ</t>
  </si>
  <si>
    <t>BJYKE</t>
  </si>
  <si>
    <t>BNEAB</t>
  </si>
  <si>
    <t>BNMHB</t>
  </si>
  <si>
    <t>BNWBI</t>
  </si>
  <si>
    <t>BPTDY</t>
  </si>
  <si>
    <t>BPXBD</t>
  </si>
  <si>
    <t>BPYUK</t>
  </si>
  <si>
    <t>BRFBA</t>
  </si>
  <si>
    <t>CRPAF</t>
  </si>
  <si>
    <t>CRPAH</t>
  </si>
  <si>
    <t>CRPAK</t>
  </si>
  <si>
    <t>CRPBD</t>
  </si>
  <si>
    <t>EVAAL</t>
  </si>
  <si>
    <t>H6Y4K</t>
  </si>
  <si>
    <t>HNFA8</t>
  </si>
  <si>
    <t>HNW8X</t>
  </si>
  <si>
    <t>HWRHN</t>
  </si>
  <si>
    <t>HX917</t>
  </si>
  <si>
    <t>HYX8Z</t>
  </si>
  <si>
    <t>JAKL1</t>
  </si>
  <si>
    <t>NIRAI</t>
  </si>
  <si>
    <t>NIRBB</t>
  </si>
  <si>
    <t>NIRBC</t>
  </si>
  <si>
    <t>SVZAJ</t>
  </si>
  <si>
    <t>SVZBF</t>
  </si>
  <si>
    <t>SVZBH</t>
  </si>
  <si>
    <t>VCTAB</t>
  </si>
  <si>
    <t>VCTAI</t>
  </si>
  <si>
    <t>QSVXG</t>
  </si>
  <si>
    <t>AHFDT</t>
  </si>
  <si>
    <t>AHZMP</t>
  </si>
  <si>
    <t>AITZR</t>
  </si>
  <si>
    <t>AMEDT</t>
  </si>
  <si>
    <t>AMFEJ</t>
  </si>
  <si>
    <t>PIMAI</t>
  </si>
  <si>
    <t>PIMAL</t>
  </si>
  <si>
    <t>PIMBH</t>
  </si>
  <si>
    <t>PIMDE</t>
  </si>
  <si>
    <t>PIMLA</t>
  </si>
  <si>
    <t>PIMLC</t>
  </si>
  <si>
    <t>PIMLE</t>
  </si>
  <si>
    <t>SAVAA</t>
  </si>
  <si>
    <t>SAVAE</t>
  </si>
  <si>
    <t>SAVAH</t>
  </si>
  <si>
    <t>SAVCD</t>
  </si>
  <si>
    <t>SAVCI</t>
  </si>
  <si>
    <t>SAVCJ</t>
  </si>
  <si>
    <t>SAVCL</t>
  </si>
  <si>
    <t>SAVLA</t>
  </si>
  <si>
    <t>SAVLB</t>
  </si>
  <si>
    <t>SAVLC</t>
  </si>
  <si>
    <t>AJIC</t>
  </si>
  <si>
    <t>ANKC</t>
  </si>
  <si>
    <t>AOEC</t>
  </si>
  <si>
    <t>AOED</t>
  </si>
  <si>
    <t>AYTC</t>
  </si>
  <si>
    <t>BDMC</t>
  </si>
  <si>
    <t>BTZC</t>
  </si>
  <si>
    <t>CKZC</t>
  </si>
  <si>
    <t>DIYC</t>
  </si>
  <si>
    <t>DNZC</t>
  </si>
  <si>
    <t>ISTC</t>
  </si>
  <si>
    <t>IZMC</t>
  </si>
  <si>
    <t>SAWC</t>
  </si>
  <si>
    <t>SAWT7</t>
  </si>
  <si>
    <t>RIVAB</t>
  </si>
  <si>
    <t>RIVAE</t>
  </si>
  <si>
    <t>SBNND</t>
  </si>
  <si>
    <t>MGCZJ</t>
  </si>
  <si>
    <t>SBNZJ</t>
  </si>
  <si>
    <t>K355T</t>
  </si>
  <si>
    <t>K4NNX</t>
  </si>
  <si>
    <t>K6I5S</t>
  </si>
  <si>
    <t>K83J7</t>
  </si>
  <si>
    <t>KX3A5</t>
  </si>
  <si>
    <t>KX4N9</t>
  </si>
  <si>
    <t>KYF41</t>
  </si>
  <si>
    <t>MGCBA</t>
  </si>
  <si>
    <t>SBNAB</t>
  </si>
  <si>
    <t>SBNAH</t>
  </si>
  <si>
    <t>SBNBB</t>
  </si>
  <si>
    <t>SBNBE</t>
  </si>
  <si>
    <t>SBNCI</t>
  </si>
  <si>
    <t>SBNCL</t>
  </si>
  <si>
    <t>SBNEE</t>
  </si>
  <si>
    <t>COWA</t>
  </si>
  <si>
    <t>PUQA</t>
  </si>
  <si>
    <t>QRCA</t>
  </si>
  <si>
    <t>SCLT6</t>
  </si>
  <si>
    <t>TLXA</t>
  </si>
  <si>
    <t>VLRT8</t>
  </si>
  <si>
    <t>WCAA</t>
  </si>
  <si>
    <t>YAIA</t>
  </si>
  <si>
    <t>ZALA</t>
  </si>
  <si>
    <t>ZLRA</t>
  </si>
  <si>
    <t>ANFB</t>
  </si>
  <si>
    <t>CCPB</t>
  </si>
  <si>
    <t>CCPC</t>
  </si>
  <si>
    <t>COWC</t>
  </si>
  <si>
    <t>CPOB</t>
  </si>
  <si>
    <t>IQQB</t>
  </si>
  <si>
    <t>LSQC</t>
  </si>
  <si>
    <t>PMCB</t>
  </si>
  <si>
    <t>SCLG</t>
  </si>
  <si>
    <t>SCLJ</t>
  </si>
  <si>
    <t>SCLK</t>
  </si>
  <si>
    <t>SCLO</t>
  </si>
  <si>
    <t>SCLZ</t>
  </si>
  <si>
    <t>SCMA</t>
  </si>
  <si>
    <t>SCMB</t>
  </si>
  <si>
    <t>SCMC</t>
  </si>
  <si>
    <t>SCMD</t>
  </si>
  <si>
    <t>SCME</t>
  </si>
  <si>
    <t>SCMG</t>
  </si>
  <si>
    <t>SCMH</t>
  </si>
  <si>
    <t>SCMJ</t>
  </si>
  <si>
    <t>SCMK</t>
  </si>
  <si>
    <t>SCML</t>
  </si>
  <si>
    <t>SCMM</t>
  </si>
  <si>
    <t>TLXB</t>
  </si>
  <si>
    <t>WCAB</t>
  </si>
  <si>
    <t>YAIB</t>
  </si>
  <si>
    <t>ZALB</t>
  </si>
  <si>
    <t>ZCOC</t>
  </si>
  <si>
    <t>ZCOD</t>
  </si>
  <si>
    <t>ZLRB</t>
  </si>
  <si>
    <t>ZOSB</t>
  </si>
  <si>
    <t>QSHDQ</t>
  </si>
  <si>
    <t>SDFRT</t>
  </si>
  <si>
    <t>BFRYJ</t>
  </si>
  <si>
    <t>BFRZJ</t>
  </si>
  <si>
    <t>BRYYJ</t>
  </si>
  <si>
    <t>BRYZJ</t>
  </si>
  <si>
    <t>EVVZJ</t>
  </si>
  <si>
    <t>LEXZJ</t>
  </si>
  <si>
    <t>LOUZJ</t>
  </si>
  <si>
    <t>SDFZJ</t>
  </si>
  <si>
    <t>BFRAJ</t>
  </si>
  <si>
    <t>BRYBD</t>
  </si>
  <si>
    <t>EVVAF</t>
  </si>
  <si>
    <t>EVVAK</t>
  </si>
  <si>
    <t>EVVAL</t>
  </si>
  <si>
    <t>EVVCK</t>
  </si>
  <si>
    <t>EVVDA</t>
  </si>
  <si>
    <t>EVVDD</t>
  </si>
  <si>
    <t>J4ASZ</t>
  </si>
  <si>
    <t>J4CWU</t>
  </si>
  <si>
    <t>J4W5S</t>
  </si>
  <si>
    <t>J6NF4</t>
  </si>
  <si>
    <t>J6YK6</t>
  </si>
  <si>
    <t>J741E</t>
  </si>
  <si>
    <t>J75YS</t>
  </si>
  <si>
    <t>J7999</t>
  </si>
  <si>
    <t>J7JUC</t>
  </si>
  <si>
    <t>J7ZKZ</t>
  </si>
  <si>
    <t>J83JB</t>
  </si>
  <si>
    <t>J8D45</t>
  </si>
  <si>
    <t>J8XE7</t>
  </si>
  <si>
    <t>J9AJ6</t>
  </si>
  <si>
    <t>JX1NE</t>
  </si>
  <si>
    <t>JXDWF</t>
  </si>
  <si>
    <t>JXN4B</t>
  </si>
  <si>
    <t>JZ3DS</t>
  </si>
  <si>
    <t>KAYS7</t>
  </si>
  <si>
    <t>KB8C7</t>
  </si>
  <si>
    <t>KBHY9</t>
  </si>
  <si>
    <t>KCNDD</t>
  </si>
  <si>
    <t>KD36N</t>
  </si>
  <si>
    <t>KD82Y</t>
  </si>
  <si>
    <t>KES86</t>
  </si>
  <si>
    <t>LEXBB</t>
  </si>
  <si>
    <t>LEXBE</t>
  </si>
  <si>
    <t>LEXDD</t>
  </si>
  <si>
    <t>LEXEH</t>
  </si>
  <si>
    <t>LEXLC</t>
  </si>
  <si>
    <t>LEXLH</t>
  </si>
  <si>
    <t>LEXLV</t>
  </si>
  <si>
    <t>LEXLY</t>
  </si>
  <si>
    <t>LEXOA</t>
  </si>
  <si>
    <t>LOUBK</t>
  </si>
  <si>
    <t>LOUH2</t>
  </si>
  <si>
    <t>LOULF</t>
  </si>
  <si>
    <t>PFIZ3</t>
  </si>
  <si>
    <t>SDFBB</t>
  </si>
  <si>
    <t>SDFBD</t>
  </si>
  <si>
    <t>SDFBE</t>
  </si>
  <si>
    <t>SDFH2</t>
  </si>
  <si>
    <t>SDFLA</t>
  </si>
  <si>
    <t>SDFLC</t>
  </si>
  <si>
    <t>U1M4H</t>
  </si>
  <si>
    <t>SDQT9</t>
  </si>
  <si>
    <t>BFIZJ</t>
  </si>
  <si>
    <t>BVUZJ</t>
  </si>
  <si>
    <t>OLMZJ</t>
  </si>
  <si>
    <t>OTSZJ</t>
  </si>
  <si>
    <t>SEAZJ</t>
  </si>
  <si>
    <t>TCMZJ</t>
  </si>
  <si>
    <t>BOEC1</t>
  </si>
  <si>
    <t>BVUOA</t>
  </si>
  <si>
    <t>BVUOC</t>
  </si>
  <si>
    <t>BVUOD</t>
  </si>
  <si>
    <t>CLMOA</t>
  </si>
  <si>
    <t>CMJPT</t>
  </si>
  <si>
    <t>K147A</t>
  </si>
  <si>
    <t>K1XB1</t>
  </si>
  <si>
    <t>K1XFU</t>
  </si>
  <si>
    <t>K263Y</t>
  </si>
  <si>
    <t>K3693</t>
  </si>
  <si>
    <t>K38BR</t>
  </si>
  <si>
    <t>K4AB9</t>
  </si>
  <si>
    <t>K52DC</t>
  </si>
  <si>
    <t>K5HMH</t>
  </si>
  <si>
    <t>K6Z4N</t>
  </si>
  <si>
    <t>KJJBX</t>
  </si>
  <si>
    <t>KJKB9</t>
  </si>
  <si>
    <t>KJWEK</t>
  </si>
  <si>
    <t>KKV9M</t>
  </si>
  <si>
    <t>KMCWH</t>
  </si>
  <si>
    <t>KP162</t>
  </si>
  <si>
    <t>KPFKT</t>
  </si>
  <si>
    <t>KRJS6</t>
  </si>
  <si>
    <t>KS12P</t>
  </si>
  <si>
    <t>KS83U</t>
  </si>
  <si>
    <t>KSEN1</t>
  </si>
  <si>
    <t>KU97A</t>
  </si>
  <si>
    <t>KUFFA</t>
  </si>
  <si>
    <t>KVJ1T</t>
  </si>
  <si>
    <t>KVKF5</t>
  </si>
  <si>
    <t>KVUS9</t>
  </si>
  <si>
    <t>KWCZA</t>
  </si>
  <si>
    <t>KZX31</t>
  </si>
  <si>
    <t>MAKH3</t>
  </si>
  <si>
    <t>MCMK3</t>
  </si>
  <si>
    <t>ODWOB</t>
  </si>
  <si>
    <t>OLMBA</t>
  </si>
  <si>
    <t>OLMBC</t>
  </si>
  <si>
    <t>PAEAF</t>
  </si>
  <si>
    <t>PAEAI</t>
  </si>
  <si>
    <t>PWTAC</t>
  </si>
  <si>
    <t>PWTOA</t>
  </si>
  <si>
    <t>SEAOA</t>
  </si>
  <si>
    <t>SEAOC</t>
  </si>
  <si>
    <t>SEAOD</t>
  </si>
  <si>
    <t>TCMAF</t>
  </si>
  <si>
    <t>TCMOB</t>
  </si>
  <si>
    <t>TCMOD</t>
  </si>
  <si>
    <t>XCIA</t>
  </si>
  <si>
    <t>F6181</t>
  </si>
  <si>
    <t>H4E6X</t>
  </si>
  <si>
    <t>H7M5W</t>
  </si>
  <si>
    <t>H8VKD</t>
  </si>
  <si>
    <t>HDCD7</t>
  </si>
  <si>
    <t>HJXYR</t>
  </si>
  <si>
    <t>HREC5</t>
  </si>
  <si>
    <t>HT4CJ</t>
  </si>
  <si>
    <t>HVU2S</t>
  </si>
  <si>
    <t>PDYPK</t>
  </si>
  <si>
    <t>PEJHB</t>
  </si>
  <si>
    <t>SFOAA</t>
  </si>
  <si>
    <t>SFSH</t>
  </si>
  <si>
    <t>HDJ</t>
  </si>
  <si>
    <t>BJTMK</t>
  </si>
  <si>
    <t>BNDFK</t>
  </si>
  <si>
    <t>JLNAD</t>
  </si>
  <si>
    <t>JLNBE</t>
  </si>
  <si>
    <t>JLNCA</t>
  </si>
  <si>
    <t>JLNCD</t>
  </si>
  <si>
    <t>JLNCK</t>
  </si>
  <si>
    <t>JLNDI</t>
  </si>
  <si>
    <t>KNTFT</t>
  </si>
  <si>
    <t>SGFAF</t>
  </si>
  <si>
    <t>SGFAL</t>
  </si>
  <si>
    <t>SGFBC</t>
  </si>
  <si>
    <t>SGFBH</t>
  </si>
  <si>
    <t>SGFBI</t>
  </si>
  <si>
    <t>SGFBJ</t>
  </si>
  <si>
    <t>SGFBK</t>
  </si>
  <si>
    <t>SGFC1</t>
  </si>
  <si>
    <t>SGFCB</t>
  </si>
  <si>
    <t>SGFCI</t>
  </si>
  <si>
    <t>SGFCJ</t>
  </si>
  <si>
    <t>SGFCK</t>
  </si>
  <si>
    <t>SGFDA</t>
  </si>
  <si>
    <t>SGFDK</t>
  </si>
  <si>
    <t>SGFEC</t>
  </si>
  <si>
    <t>SGFEK</t>
  </si>
  <si>
    <t>W1891</t>
  </si>
  <si>
    <t>W1U4R</t>
  </si>
  <si>
    <t>W273R</t>
  </si>
  <si>
    <t>W6F1J</t>
  </si>
  <si>
    <t>W6S9V</t>
  </si>
  <si>
    <t>W716B</t>
  </si>
  <si>
    <t>W7DCA</t>
  </si>
  <si>
    <t>W9KH9</t>
  </si>
  <si>
    <t>XAPZ8</t>
  </si>
  <si>
    <t>SGNB</t>
  </si>
  <si>
    <t>DADB</t>
  </si>
  <si>
    <t>DADC</t>
  </si>
  <si>
    <t>DADE</t>
  </si>
  <si>
    <t>DADF</t>
  </si>
  <si>
    <t>JNHE2</t>
  </si>
  <si>
    <t>BUBHP</t>
  </si>
  <si>
    <t>BUUBH</t>
  </si>
  <si>
    <t>BVPAE</t>
  </si>
  <si>
    <t>BWBSJ</t>
  </si>
  <si>
    <t>BWVPI</t>
  </si>
  <si>
    <t>BWWMI</t>
  </si>
  <si>
    <t>BXUMY</t>
  </si>
  <si>
    <t>BYRDF</t>
  </si>
  <si>
    <t>ELDCI</t>
  </si>
  <si>
    <t>ESFAE</t>
  </si>
  <si>
    <t>ESFBF</t>
  </si>
  <si>
    <t>ESFBJ</t>
  </si>
  <si>
    <t>GGGBH</t>
  </si>
  <si>
    <t>JCWHM</t>
  </si>
  <si>
    <t>JH1YP</t>
  </si>
  <si>
    <t>JIBYT</t>
  </si>
  <si>
    <t>JIYFZ</t>
  </si>
  <si>
    <t>JNJ5K</t>
  </si>
  <si>
    <t>JNMAF</t>
  </si>
  <si>
    <t>JNR5V</t>
  </si>
  <si>
    <t>JVNJ2</t>
  </si>
  <si>
    <t>LFKAB</t>
  </si>
  <si>
    <t>LFKAI</t>
  </si>
  <si>
    <t>LFKAJ</t>
  </si>
  <si>
    <t>LFKBH</t>
  </si>
  <si>
    <t>LFKBI</t>
  </si>
  <si>
    <t>MLUBF</t>
  </si>
  <si>
    <t>MLUDA</t>
  </si>
  <si>
    <t>MLUOB</t>
  </si>
  <si>
    <t>SHVBJ</t>
  </si>
  <si>
    <t>SHVBL</t>
  </si>
  <si>
    <t>SHVCC</t>
  </si>
  <si>
    <t>SHVDC</t>
  </si>
  <si>
    <t>SHVS1</t>
  </si>
  <si>
    <t>TXKAE</t>
  </si>
  <si>
    <t>TXKAG</t>
  </si>
  <si>
    <t>TXKBE</t>
  </si>
  <si>
    <t>TXKBK</t>
  </si>
  <si>
    <t>TXKCE</t>
  </si>
  <si>
    <t>TXKCJ</t>
  </si>
  <si>
    <t>TYRAB</t>
  </si>
  <si>
    <t>TYRAC</t>
  </si>
  <si>
    <t>TYRAE</t>
  </si>
  <si>
    <t>TYRAH</t>
  </si>
  <si>
    <t>TYRAL</t>
  </si>
  <si>
    <t>TYRBH</t>
  </si>
  <si>
    <t>YI56X</t>
  </si>
  <si>
    <t>YRV2D</t>
  </si>
  <si>
    <t>XSPE6</t>
  </si>
  <si>
    <t>XSPFA</t>
  </si>
  <si>
    <t>XSPFC</t>
  </si>
  <si>
    <t>XSPFE</t>
  </si>
  <si>
    <t>XSPFF</t>
  </si>
  <si>
    <t>XSPFP</t>
  </si>
  <si>
    <t>XSPGW</t>
  </si>
  <si>
    <t>XSPGX</t>
  </si>
  <si>
    <t>XSPKP</t>
  </si>
  <si>
    <t>XSPL9</t>
  </si>
  <si>
    <t>XSPLW</t>
  </si>
  <si>
    <t>XSPMI</t>
  </si>
  <si>
    <t>XSPNI</t>
  </si>
  <si>
    <t>XSPNK</t>
  </si>
  <si>
    <t>XSPPF</t>
  </si>
  <si>
    <t>XSPPI</t>
  </si>
  <si>
    <t>XSPUM</t>
  </si>
  <si>
    <t>XSPUO</t>
  </si>
  <si>
    <t>XSPUU</t>
  </si>
  <si>
    <t>XSPWF</t>
  </si>
  <si>
    <t>XSPWH</t>
  </si>
  <si>
    <t>XSPWI</t>
  </si>
  <si>
    <t>XSPWJ</t>
  </si>
  <si>
    <t>SINJT</t>
  </si>
  <si>
    <t>XSPFD</t>
  </si>
  <si>
    <t>XSPFO</t>
  </si>
  <si>
    <t>XSPLX</t>
  </si>
  <si>
    <t>XSPQB</t>
  </si>
  <si>
    <t>XSPWL</t>
  </si>
  <si>
    <t>XSPZX</t>
  </si>
  <si>
    <t>SRUZJ</t>
  </si>
  <si>
    <t>QSSJQ</t>
  </si>
  <si>
    <t>BFINJ</t>
  </si>
  <si>
    <t>JIRA7</t>
  </si>
  <si>
    <t>JP4D9</t>
  </si>
  <si>
    <t>K5KC7</t>
  </si>
  <si>
    <t>KFN45</t>
  </si>
  <si>
    <t>KNFNX</t>
  </si>
  <si>
    <t>KP3S8</t>
  </si>
  <si>
    <t>MRYAA</t>
  </si>
  <si>
    <t>MRYLA</t>
  </si>
  <si>
    <t>PBVKT</t>
  </si>
  <si>
    <t>PE58M</t>
  </si>
  <si>
    <t>SJJT7</t>
  </si>
  <si>
    <t>SJOOE</t>
  </si>
  <si>
    <t>SJOT7</t>
  </si>
  <si>
    <t>SJOD</t>
  </si>
  <si>
    <t>PROT8</t>
  </si>
  <si>
    <t>SIGAM</t>
  </si>
  <si>
    <t>BFPKH</t>
  </si>
  <si>
    <t>BFVYN</t>
  </si>
  <si>
    <t>BFWHS</t>
  </si>
  <si>
    <t>BFXHT</t>
  </si>
  <si>
    <t>CACZP</t>
  </si>
  <si>
    <t>CAEFH</t>
  </si>
  <si>
    <t>CAFSV</t>
  </si>
  <si>
    <t>CAHJJ</t>
  </si>
  <si>
    <t>CAKST</t>
  </si>
  <si>
    <t>CAMEC</t>
  </si>
  <si>
    <t>CAMFT</t>
  </si>
  <si>
    <t>CANHS</t>
  </si>
  <si>
    <t>CARKE</t>
  </si>
  <si>
    <t>CATBH</t>
  </si>
  <si>
    <t>CAWCK</t>
  </si>
  <si>
    <t>CAZCN</t>
  </si>
  <si>
    <t>CAZHY</t>
  </si>
  <si>
    <t>CAZJJ</t>
  </si>
  <si>
    <t>CBAAJ</t>
  </si>
  <si>
    <t>CBAHZ</t>
  </si>
  <si>
    <t>CBAPV</t>
  </si>
  <si>
    <t>CBBAX</t>
  </si>
  <si>
    <t>CBSMI</t>
  </si>
  <si>
    <t>CBZAA</t>
  </si>
  <si>
    <t>CCACD</t>
  </si>
  <si>
    <t>CEFHP</t>
  </si>
  <si>
    <t>CEFNX</t>
  </si>
  <si>
    <t>CEHFB</t>
  </si>
  <si>
    <t>CEPJU</t>
  </si>
  <si>
    <t>CEPKZ</t>
  </si>
  <si>
    <t>CEWEX</t>
  </si>
  <si>
    <t>CEXUW</t>
  </si>
  <si>
    <t>CHEMC</t>
  </si>
  <si>
    <t>CHMBN</t>
  </si>
  <si>
    <t>CHRJF</t>
  </si>
  <si>
    <t>CHZKC</t>
  </si>
  <si>
    <t>CIRPS</t>
  </si>
  <si>
    <t>CIUWP</t>
  </si>
  <si>
    <t>CIVAP</t>
  </si>
  <si>
    <t>CIZPT</t>
  </si>
  <si>
    <t>CJJEH</t>
  </si>
  <si>
    <t>CJRSP</t>
  </si>
  <si>
    <t>CJSMV</t>
  </si>
  <si>
    <t>CJTAP</t>
  </si>
  <si>
    <t>CJVBE</t>
  </si>
  <si>
    <t>EISB</t>
  </si>
  <si>
    <t>NEVB</t>
  </si>
  <si>
    <t>NRRC</t>
  </si>
  <si>
    <t>PTPB</t>
  </si>
  <si>
    <t>SJUSC</t>
  </si>
  <si>
    <t>SKBB</t>
  </si>
  <si>
    <t>STTB</t>
  </si>
  <si>
    <t>SXMB</t>
  </si>
  <si>
    <t>JSIA</t>
  </si>
  <si>
    <t>KITC</t>
  </si>
  <si>
    <t>KITE</t>
  </si>
  <si>
    <t>KITF</t>
  </si>
  <si>
    <t>KITG</t>
  </si>
  <si>
    <t>KITJ</t>
  </si>
  <si>
    <t>KITK</t>
  </si>
  <si>
    <t>KITL</t>
  </si>
  <si>
    <t>KITM</t>
  </si>
  <si>
    <t>SKGIP</t>
  </si>
  <si>
    <t>SKGT7</t>
  </si>
  <si>
    <t>BTFOF</t>
  </si>
  <si>
    <t>MMINS</t>
  </si>
  <si>
    <t>MVVPP</t>
  </si>
  <si>
    <t>MWM56</t>
  </si>
  <si>
    <t>NJ3H5</t>
  </si>
  <si>
    <t>NKJ2N</t>
  </si>
  <si>
    <t>NKKPX</t>
  </si>
  <si>
    <t>NM4ZY</t>
  </si>
  <si>
    <t>NMDW6</t>
  </si>
  <si>
    <t>NMZ74</t>
  </si>
  <si>
    <t>NNAAZ</t>
  </si>
  <si>
    <t>NNK7W</t>
  </si>
  <si>
    <t>NP83R</t>
  </si>
  <si>
    <t>NR56R</t>
  </si>
  <si>
    <t>NRAK3</t>
  </si>
  <si>
    <t>NRMNI</t>
  </si>
  <si>
    <t>NRTFW</t>
  </si>
  <si>
    <t>NRUMF</t>
  </si>
  <si>
    <t>NS2D1</t>
  </si>
  <si>
    <t>NSBSC</t>
  </si>
  <si>
    <t>NTS8R</t>
  </si>
  <si>
    <t>NUCDD</t>
  </si>
  <si>
    <t>NV52Z</t>
  </si>
  <si>
    <t>NV7MN</t>
  </si>
  <si>
    <t>NV9CS</t>
  </si>
  <si>
    <t>PVUOA</t>
  </si>
  <si>
    <t>SLCCH</t>
  </si>
  <si>
    <t>SLCOA</t>
  </si>
  <si>
    <t>WDSAC</t>
  </si>
  <si>
    <t>AUNC1</t>
  </si>
  <si>
    <t>AUNF1</t>
  </si>
  <si>
    <t>AUNL1</t>
  </si>
  <si>
    <t>CECAB</t>
  </si>
  <si>
    <t>CZ6K1</t>
  </si>
  <si>
    <t>DDI5V</t>
  </si>
  <si>
    <t>DEEJ5</t>
  </si>
  <si>
    <t>DNPDP</t>
  </si>
  <si>
    <t>DTYFC</t>
  </si>
  <si>
    <t>DVCH6</t>
  </si>
  <si>
    <t>E6UYN</t>
  </si>
  <si>
    <t>ENWMH</t>
  </si>
  <si>
    <t>FH9PN</t>
  </si>
  <si>
    <t>FHRAW</t>
  </si>
  <si>
    <t>FRTWY</t>
  </si>
  <si>
    <t>FU2NC</t>
  </si>
  <si>
    <t>FYV7V</t>
  </si>
  <si>
    <t>MHRAA</t>
  </si>
  <si>
    <t>MHRLB</t>
  </si>
  <si>
    <t>MHRQ1</t>
  </si>
  <si>
    <t>MYVAA</t>
  </si>
  <si>
    <t>N5B56</t>
  </si>
  <si>
    <t>NN3PA</t>
  </si>
  <si>
    <t>SMFE</t>
  </si>
  <si>
    <t>APVCE</t>
  </si>
  <si>
    <t>DT28R</t>
  </si>
  <si>
    <t>DTS75</t>
  </si>
  <si>
    <t>DXC7C</t>
  </si>
  <si>
    <t>DXS94</t>
  </si>
  <si>
    <t>DXVMI</t>
  </si>
  <si>
    <t>N1A8S</t>
  </si>
  <si>
    <t>N1R7F</t>
  </si>
  <si>
    <t>N5SK1</t>
  </si>
  <si>
    <t>NZJAC</t>
  </si>
  <si>
    <t>PDVD</t>
  </si>
  <si>
    <t>PDVE</t>
  </si>
  <si>
    <t>SOFE</t>
  </si>
  <si>
    <t>SOFF</t>
  </si>
  <si>
    <t>SOFG</t>
  </si>
  <si>
    <t>VARD</t>
  </si>
  <si>
    <t>GOZC</t>
  </si>
  <si>
    <t>HKVC</t>
  </si>
  <si>
    <t>JAMC</t>
  </si>
  <si>
    <t>PDVC</t>
  </si>
  <si>
    <t>SOFD</t>
  </si>
  <si>
    <t>JEFAD</t>
  </si>
  <si>
    <t>QKOMQ</t>
  </si>
  <si>
    <t>BLVZJ</t>
  </si>
  <si>
    <t>COUZJ</t>
  </si>
  <si>
    <t>CPSZJ</t>
  </si>
  <si>
    <t>JEFZJ</t>
  </si>
  <si>
    <t>MTOZJ</t>
  </si>
  <si>
    <t>SPIZJ</t>
  </si>
  <si>
    <t>ALNAA</t>
  </si>
  <si>
    <t>ALNAF</t>
  </si>
  <si>
    <t>ALNBA</t>
  </si>
  <si>
    <t>BLVAA</t>
  </si>
  <si>
    <t>BLVBA</t>
  </si>
  <si>
    <t>BLVCF</t>
  </si>
  <si>
    <t>BLVDC</t>
  </si>
  <si>
    <t>BLVDD</t>
  </si>
  <si>
    <t>CPSA2</t>
  </si>
  <si>
    <t>JEFAH</t>
  </si>
  <si>
    <t>RLAAF</t>
  </si>
  <si>
    <t>SPIAD</t>
  </si>
  <si>
    <t>SUSAC</t>
  </si>
  <si>
    <t>SUSBJ</t>
  </si>
  <si>
    <t>UIND1</t>
  </si>
  <si>
    <t>X151C</t>
  </si>
  <si>
    <t>X1B7M</t>
  </si>
  <si>
    <t>X2F1Y</t>
  </si>
  <si>
    <t>X2VWV</t>
  </si>
  <si>
    <t>X334J</t>
  </si>
  <si>
    <t>X48N1</t>
  </si>
  <si>
    <t>X4JWX</t>
  </si>
  <si>
    <t>X4M6X</t>
  </si>
  <si>
    <t>X5WS9</t>
  </si>
  <si>
    <t>X5Z65</t>
  </si>
  <si>
    <t>X8BY2</t>
  </si>
  <si>
    <t>X8JWS</t>
  </si>
  <si>
    <t>X97HE</t>
  </si>
  <si>
    <t>XE88W</t>
  </si>
  <si>
    <t>XEVYD</t>
  </si>
  <si>
    <t>XH5FW</t>
  </si>
  <si>
    <t>XIRZX</t>
  </si>
  <si>
    <t>XIYKI</t>
  </si>
  <si>
    <t>XJBDH</t>
  </si>
  <si>
    <t>XKI76</t>
  </si>
  <si>
    <t>XMTE7</t>
  </si>
  <si>
    <t>XN2ZV</t>
  </si>
  <si>
    <t>XNBPA</t>
  </si>
  <si>
    <t>XNVY1</t>
  </si>
  <si>
    <t>XPMSK</t>
  </si>
  <si>
    <t>XRV65</t>
  </si>
  <si>
    <t>XS8DP</t>
  </si>
  <si>
    <t>XSB71</t>
  </si>
  <si>
    <t>XTKBU</t>
  </si>
  <si>
    <t>XXASN</t>
  </si>
  <si>
    <t>XXDDT</t>
  </si>
  <si>
    <t>XXEFZ</t>
  </si>
  <si>
    <t>XXY5E</t>
  </si>
  <si>
    <t>Y229Y</t>
  </si>
  <si>
    <t>Y4XPS</t>
  </si>
  <si>
    <t>Y5VU2</t>
  </si>
  <si>
    <t>Y6E6Y</t>
  </si>
  <si>
    <t>YAFH5</t>
  </si>
  <si>
    <t>YB4ZE</t>
  </si>
  <si>
    <t>YBFWC</t>
  </si>
  <si>
    <t>YBT7K</t>
  </si>
  <si>
    <t>YBWF9</t>
  </si>
  <si>
    <t>YCNCJ</t>
  </si>
  <si>
    <t>YDF3N</t>
  </si>
  <si>
    <t>YDXNU</t>
  </si>
  <si>
    <t>YE1M9</t>
  </si>
  <si>
    <t>YFAJH</t>
  </si>
  <si>
    <t>YHZKH</t>
  </si>
  <si>
    <t>YIM4J</t>
  </si>
  <si>
    <t>YZK7A</t>
  </si>
  <si>
    <t>ZBN9T</t>
  </si>
  <si>
    <t>GQJA</t>
  </si>
  <si>
    <t>UK066</t>
  </si>
  <si>
    <t>EXTRT</t>
  </si>
  <si>
    <t>FWMC</t>
  </si>
  <si>
    <t>ODHC</t>
  </si>
  <si>
    <t>QQCC</t>
  </si>
  <si>
    <t>UK805</t>
  </si>
  <si>
    <t>UK806</t>
  </si>
  <si>
    <t>UK810</t>
  </si>
  <si>
    <t>UK811</t>
  </si>
  <si>
    <t>UK812</t>
  </si>
  <si>
    <t>UK816</t>
  </si>
  <si>
    <t>UK818</t>
  </si>
  <si>
    <t>UK819</t>
  </si>
  <si>
    <t>UK821</t>
  </si>
  <si>
    <t>UK822</t>
  </si>
  <si>
    <t>UK823</t>
  </si>
  <si>
    <t>UK824</t>
  </si>
  <si>
    <t>UK825</t>
  </si>
  <si>
    <t>UK827</t>
  </si>
  <si>
    <t>UK829</t>
  </si>
  <si>
    <t>UK831</t>
  </si>
  <si>
    <t>UK832</t>
  </si>
  <si>
    <t>UK836</t>
  </si>
  <si>
    <t>UK837</t>
  </si>
  <si>
    <t>UK840</t>
  </si>
  <si>
    <t>UK842</t>
  </si>
  <si>
    <t>UK845</t>
  </si>
  <si>
    <t>UK846</t>
  </si>
  <si>
    <t>UK849</t>
  </si>
  <si>
    <t>UK853</t>
  </si>
  <si>
    <t>UK855</t>
  </si>
  <si>
    <t>UK856</t>
  </si>
  <si>
    <t>UK860</t>
  </si>
  <si>
    <t>UK862</t>
  </si>
  <si>
    <t>UK863</t>
  </si>
  <si>
    <t>UK865</t>
  </si>
  <si>
    <t>UK866</t>
  </si>
  <si>
    <t>UWCRT</t>
  </si>
  <si>
    <t>ZFCH</t>
  </si>
  <si>
    <t>ADXD</t>
  </si>
  <si>
    <t>ADXE</t>
  </si>
  <si>
    <t>BRSC</t>
  </si>
  <si>
    <t>BRSD</t>
  </si>
  <si>
    <t>CVTA</t>
  </si>
  <si>
    <t>FIEB</t>
  </si>
  <si>
    <t>GLOC</t>
  </si>
  <si>
    <t>HYCD</t>
  </si>
  <si>
    <t>HYCF</t>
  </si>
  <si>
    <t>HYCG</t>
  </si>
  <si>
    <t>HYCH</t>
  </si>
  <si>
    <t>LYEA</t>
  </si>
  <si>
    <t>LYED</t>
  </si>
  <si>
    <t>MHZD</t>
  </si>
  <si>
    <t>MHZE</t>
  </si>
  <si>
    <t>WOBD</t>
  </si>
  <si>
    <t>WOBE</t>
  </si>
  <si>
    <t>WRYB</t>
  </si>
  <si>
    <t>WRYD</t>
  </si>
  <si>
    <t>ESHA</t>
  </si>
  <si>
    <t>ISCA</t>
  </si>
  <si>
    <t>ISCB</t>
  </si>
  <si>
    <t>XQBRT</t>
  </si>
  <si>
    <t>ADXF</t>
  </si>
  <si>
    <t>ADXRT</t>
  </si>
  <si>
    <t>BRSE</t>
  </si>
  <si>
    <t>CVTD</t>
  </si>
  <si>
    <t>CWLA</t>
  </si>
  <si>
    <t>CWLB</t>
  </si>
  <si>
    <t>CWLC</t>
  </si>
  <si>
    <t>EMAB</t>
  </si>
  <si>
    <t>ENKA</t>
  </si>
  <si>
    <t>ENKB</t>
  </si>
  <si>
    <t>ENKD</t>
  </si>
  <si>
    <t>FFDB</t>
  </si>
  <si>
    <t>FFDD</t>
  </si>
  <si>
    <t>FSSB</t>
  </si>
  <si>
    <t>GSYB</t>
  </si>
  <si>
    <t>GSYD</t>
  </si>
  <si>
    <t>KRHB</t>
  </si>
  <si>
    <t>KRHD</t>
  </si>
  <si>
    <t>LBAA</t>
  </si>
  <si>
    <t>LDYC</t>
  </si>
  <si>
    <t>LKZB</t>
  </si>
  <si>
    <t>LKZD</t>
  </si>
  <si>
    <t>LYEC</t>
  </si>
  <si>
    <t>LYEE</t>
  </si>
  <si>
    <t>LYEF</t>
  </si>
  <si>
    <t>SCSB</t>
  </si>
  <si>
    <t>SCSD</t>
  </si>
  <si>
    <t>SZDC</t>
  </si>
  <si>
    <t>WRYC</t>
  </si>
  <si>
    <t>WUKB</t>
  </si>
  <si>
    <t>WUKD</t>
  </si>
  <si>
    <t>XPWB</t>
  </si>
  <si>
    <t>YEOC</t>
  </si>
  <si>
    <t>PSLB</t>
  </si>
  <si>
    <t>BBSC</t>
  </si>
  <si>
    <t>WHSC</t>
  </si>
  <si>
    <t>WXFB</t>
  </si>
  <si>
    <t>ZGGD</t>
  </si>
  <si>
    <t>ZLSB</t>
  </si>
  <si>
    <t>ZLSD</t>
  </si>
  <si>
    <t>ZLSG</t>
  </si>
  <si>
    <t>FKHA</t>
  </si>
  <si>
    <t>FKHB</t>
  </si>
  <si>
    <t>KNFA</t>
  </si>
  <si>
    <t>KNFD</t>
  </si>
  <si>
    <t>KNFE</t>
  </si>
  <si>
    <t>KNFF</t>
  </si>
  <si>
    <t>LBAC</t>
  </si>
  <si>
    <t>LYXD</t>
  </si>
  <si>
    <t>OXFB</t>
  </si>
  <si>
    <t>OXFD</t>
  </si>
  <si>
    <t>OXFE</t>
  </si>
  <si>
    <t>PLHA</t>
  </si>
  <si>
    <t>PLHB</t>
  </si>
  <si>
    <t>PLHD</t>
  </si>
  <si>
    <t>PLHE</t>
  </si>
  <si>
    <t>WFDA</t>
  </si>
  <si>
    <t>WFDB</t>
  </si>
  <si>
    <t>WFDC</t>
  </si>
  <si>
    <t>ZMPD</t>
  </si>
  <si>
    <t>ZMPE</t>
  </si>
  <si>
    <t>ZMPF</t>
  </si>
  <si>
    <t>ZMPG</t>
  </si>
  <si>
    <t>ZMPJ</t>
  </si>
  <si>
    <t>ZMPK</t>
  </si>
  <si>
    <t>XGME</t>
  </si>
  <si>
    <t>BHDB</t>
  </si>
  <si>
    <t>BLKB</t>
  </si>
  <si>
    <t>BOHC</t>
  </si>
  <si>
    <t>BQHC</t>
  </si>
  <si>
    <t>BQHD</t>
  </si>
  <si>
    <t>BRRB</t>
  </si>
  <si>
    <t>BWFB</t>
  </si>
  <si>
    <t>BWFD</t>
  </si>
  <si>
    <t>CALC</t>
  </si>
  <si>
    <t>CALD</t>
  </si>
  <si>
    <t>CALE</t>
  </si>
  <si>
    <t>CALF</t>
  </si>
  <si>
    <t>CALG</t>
  </si>
  <si>
    <t>CBGB</t>
  </si>
  <si>
    <t>CBGD</t>
  </si>
  <si>
    <t>COLB</t>
  </si>
  <si>
    <t>COLD</t>
  </si>
  <si>
    <t>COLE</t>
  </si>
  <si>
    <t>COLF</t>
  </si>
  <si>
    <t>CSAC</t>
  </si>
  <si>
    <t>CSAE</t>
  </si>
  <si>
    <t>DNDB</t>
  </si>
  <si>
    <t>FWMD</t>
  </si>
  <si>
    <t>FWMF</t>
  </si>
  <si>
    <t>FWMG</t>
  </si>
  <si>
    <t>HTFB</t>
  </si>
  <si>
    <t>HTFD</t>
  </si>
  <si>
    <t>HTFE</t>
  </si>
  <si>
    <t>HYCE</t>
  </si>
  <si>
    <t>JERA</t>
  </si>
  <si>
    <t>LTNA</t>
  </si>
  <si>
    <t>NDYB</t>
  </si>
  <si>
    <t>NHTC</t>
  </si>
  <si>
    <t>NWIB</t>
  </si>
  <si>
    <t>OUKD</t>
  </si>
  <si>
    <t>OUKE</t>
  </si>
  <si>
    <t>QIFRT</t>
  </si>
  <si>
    <t>SKLB</t>
  </si>
  <si>
    <t>SKLD</t>
  </si>
  <si>
    <t>SYYB</t>
  </si>
  <si>
    <t>SYYD</t>
  </si>
  <si>
    <t>WXFC</t>
  </si>
  <si>
    <t>XPFB</t>
  </si>
  <si>
    <t>ZDUB</t>
  </si>
  <si>
    <t>ZDUE</t>
  </si>
  <si>
    <t>ZDUF</t>
  </si>
  <si>
    <t>ZGGB</t>
  </si>
  <si>
    <t>ZGGE</t>
  </si>
  <si>
    <t>ZLSE</t>
  </si>
  <si>
    <t>ZLSF</t>
  </si>
  <si>
    <t>QQJH</t>
  </si>
  <si>
    <t>UBWA</t>
  </si>
  <si>
    <t>XNEC</t>
  </si>
  <si>
    <t>XQWC</t>
  </si>
  <si>
    <t>BQHRT</t>
  </si>
  <si>
    <t>BWFA</t>
  </si>
  <si>
    <t>FOART</t>
  </si>
  <si>
    <t>FWME</t>
  </si>
  <si>
    <t>FWMRT</t>
  </si>
  <si>
    <t>GLART</t>
  </si>
  <si>
    <t>HAWA</t>
  </si>
  <si>
    <t>KOIRT</t>
  </si>
  <si>
    <t>KRHA</t>
  </si>
  <si>
    <t>LDYRT</t>
  </si>
  <si>
    <t>LONC</t>
  </si>
  <si>
    <t>LYEB</t>
  </si>
  <si>
    <t>OXQRT</t>
  </si>
  <si>
    <t>QFOR</t>
  </si>
  <si>
    <t>QQCB</t>
  </si>
  <si>
    <t>QQHRT</t>
  </si>
  <si>
    <t>QQMR</t>
  </si>
  <si>
    <t>QQRRT</t>
  </si>
  <si>
    <t>UFMM</t>
  </si>
  <si>
    <t>UK150</t>
  </si>
  <si>
    <t>UK893</t>
  </si>
  <si>
    <t>WICRT</t>
  </si>
  <si>
    <t>XHURT</t>
  </si>
  <si>
    <t>XRGRT</t>
  </si>
  <si>
    <t>JQOA</t>
  </si>
  <si>
    <t>XRYC</t>
  </si>
  <si>
    <t>XRYD</t>
  </si>
  <si>
    <t>EVIB</t>
  </si>
  <si>
    <t>EVIN</t>
  </si>
  <si>
    <t>JCUN</t>
  </si>
  <si>
    <t>ODBP</t>
  </si>
  <si>
    <t>XQAN</t>
  </si>
  <si>
    <t>XRYE</t>
  </si>
  <si>
    <t>LEIN</t>
  </si>
  <si>
    <t>AXIP</t>
  </si>
  <si>
    <t>EVIP</t>
  </si>
  <si>
    <t>JCUP</t>
  </si>
  <si>
    <t>LEIP</t>
  </si>
  <si>
    <t>SVQT9</t>
  </si>
  <si>
    <t>XQAP</t>
  </si>
  <si>
    <t>XRYB</t>
  </si>
  <si>
    <t>XKGA</t>
  </si>
  <si>
    <t>ANABT</t>
  </si>
  <si>
    <t>ANCET</t>
  </si>
  <si>
    <t>APHDA</t>
  </si>
  <si>
    <t>ARBPK</t>
  </si>
  <si>
    <t>ARCDD</t>
  </si>
  <si>
    <t>CESNK</t>
  </si>
  <si>
    <t>CFHBS</t>
  </si>
  <si>
    <t>CHHDX</t>
  </si>
  <si>
    <t>CHKAV</t>
  </si>
  <si>
    <t>CIHWV</t>
  </si>
  <si>
    <t>DXRLA</t>
  </si>
  <si>
    <t>GMVLC</t>
  </si>
  <si>
    <t>GMVLF</t>
  </si>
  <si>
    <t>GMVLH</t>
  </si>
  <si>
    <t>GMVLJ</t>
  </si>
  <si>
    <t>HPNLJ</t>
  </si>
  <si>
    <t>SWFAK</t>
  </si>
  <si>
    <t>SWFBI</t>
  </si>
  <si>
    <t>SWFBK</t>
  </si>
  <si>
    <t>SWFCF</t>
  </si>
  <si>
    <t>SWFLB</t>
  </si>
  <si>
    <t>SWFLC</t>
  </si>
  <si>
    <t>SWFLD</t>
  </si>
  <si>
    <t>SWFLF</t>
  </si>
  <si>
    <t>SWFLI</t>
  </si>
  <si>
    <t>SWFLM</t>
  </si>
  <si>
    <t>SWFLO</t>
  </si>
  <si>
    <t>SWFLP</t>
  </si>
  <si>
    <t>SWFLR</t>
  </si>
  <si>
    <t>PKTA</t>
  </si>
  <si>
    <t>FUTB</t>
  </si>
  <si>
    <t>HIRT8</t>
  </si>
  <si>
    <t>NLKA</t>
  </si>
  <si>
    <t>NTAA</t>
  </si>
  <si>
    <t>TRWT8</t>
  </si>
  <si>
    <t>TXTA</t>
  </si>
  <si>
    <t>YASA</t>
  </si>
  <si>
    <t>BRKT8</t>
  </si>
  <si>
    <t>BUAT8</t>
  </si>
  <si>
    <t>BXLA</t>
  </si>
  <si>
    <t>CNBT8</t>
  </si>
  <si>
    <t>GURT8</t>
  </si>
  <si>
    <t>KVGT8</t>
  </si>
  <si>
    <t>KVUA</t>
  </si>
  <si>
    <t>NBAA</t>
  </si>
  <si>
    <t>PNPA</t>
  </si>
  <si>
    <t>PNPT8</t>
  </si>
  <si>
    <t>VTFA</t>
  </si>
  <si>
    <t>WWKT8</t>
  </si>
  <si>
    <t>CONKG</t>
  </si>
  <si>
    <t>ARTAF</t>
  </si>
  <si>
    <t>ARTLB</t>
  </si>
  <si>
    <t>ARTLE</t>
  </si>
  <si>
    <t>ARTLI</t>
  </si>
  <si>
    <t>BGMLC</t>
  </si>
  <si>
    <t>E1BWZ</t>
  </si>
  <si>
    <t>EC92A</t>
  </si>
  <si>
    <t>EER15</t>
  </si>
  <si>
    <t>EI2FU</t>
  </si>
  <si>
    <t>EVB11</t>
  </si>
  <si>
    <t>ITHLC</t>
  </si>
  <si>
    <t>SYRAC</t>
  </si>
  <si>
    <t>SYRAD</t>
  </si>
  <si>
    <t>SYRLI</t>
  </si>
  <si>
    <t>SYRLM</t>
  </si>
  <si>
    <t>SYROH</t>
  </si>
  <si>
    <t>SYROK</t>
  </si>
  <si>
    <t>UCAAH</t>
  </si>
  <si>
    <t>UCALK</t>
  </si>
  <si>
    <t>UCAP1</t>
  </si>
  <si>
    <t>SWAB</t>
  </si>
  <si>
    <t>CANS</t>
  </si>
  <si>
    <t>HUZB</t>
  </si>
  <si>
    <t>TBUT8</t>
  </si>
  <si>
    <t>TIAB</t>
  </si>
  <si>
    <t>CULSI</t>
  </si>
  <si>
    <t>HMOSI</t>
  </si>
  <si>
    <t>LAPSI</t>
  </si>
  <si>
    <t>LMMSI</t>
  </si>
  <si>
    <t>ESESI</t>
  </si>
  <si>
    <t>MXLSI</t>
  </si>
  <si>
    <t>TIJSI</t>
  </si>
  <si>
    <t>HMOAA</t>
  </si>
  <si>
    <t>MXLAC</t>
  </si>
  <si>
    <t>NOGAL</t>
  </si>
  <si>
    <t>TIJAA</t>
  </si>
  <si>
    <t>TIJAS</t>
  </si>
  <si>
    <t>BENT8</t>
  </si>
  <si>
    <t>ACASI</t>
  </si>
  <si>
    <t>CZAAR</t>
  </si>
  <si>
    <t>MEXCH</t>
  </si>
  <si>
    <t>MUGSI</t>
  </si>
  <si>
    <t>PCASI</t>
  </si>
  <si>
    <t>PPESI</t>
  </si>
  <si>
    <t>MLMSI</t>
  </si>
  <si>
    <t>ACNSI</t>
  </si>
  <si>
    <t>MTTSI</t>
  </si>
  <si>
    <t>SNQSI</t>
  </si>
  <si>
    <t>OAXSI</t>
  </si>
  <si>
    <t>PCVSI</t>
  </si>
  <si>
    <t>SCXSI</t>
  </si>
  <si>
    <t>TAPSI</t>
  </si>
  <si>
    <t>TGZSI</t>
  </si>
  <si>
    <t>CDIA</t>
  </si>
  <si>
    <t>TLCSI</t>
  </si>
  <si>
    <t>IZTSI</t>
  </si>
  <si>
    <t>JALSI</t>
  </si>
  <si>
    <t>PAZSI</t>
  </si>
  <si>
    <t>PQMSI</t>
  </si>
  <si>
    <t>PUHSI</t>
  </si>
  <si>
    <t>VERSI</t>
  </si>
  <si>
    <t>AZPAA</t>
  </si>
  <si>
    <t>AZPZ</t>
  </si>
  <si>
    <t>CZAZ</t>
  </si>
  <si>
    <t>MEXH</t>
  </si>
  <si>
    <t>MTTCL</t>
  </si>
  <si>
    <t>MUGRT</t>
  </si>
  <si>
    <t>NLUAA</t>
  </si>
  <si>
    <t>NLUZ</t>
  </si>
  <si>
    <t>OAXI</t>
  </si>
  <si>
    <t>PCVCB</t>
  </si>
  <si>
    <t>PCVCC</t>
  </si>
  <si>
    <t>PCVCV</t>
  </si>
  <si>
    <t>PQMCT</t>
  </si>
  <si>
    <t>SNQB</t>
  </si>
  <si>
    <t>TLCCS</t>
  </si>
  <si>
    <t>VERCC</t>
  </si>
  <si>
    <t>ZMMCD</t>
  </si>
  <si>
    <t>ABYAC</t>
  </si>
  <si>
    <t>AEHKB</t>
  </si>
  <si>
    <t>AJAME</t>
  </si>
  <si>
    <t>AKPBR</t>
  </si>
  <si>
    <t>AKRZP</t>
  </si>
  <si>
    <t>AKVPR</t>
  </si>
  <si>
    <t>AMHZR</t>
  </si>
  <si>
    <t>DHNAK</t>
  </si>
  <si>
    <t>DHNBC</t>
  </si>
  <si>
    <t>DHNDI</t>
  </si>
  <si>
    <t>DHNLE</t>
  </si>
  <si>
    <t>FCE82</t>
  </si>
  <si>
    <t>FH7UV</t>
  </si>
  <si>
    <t>FJAH5</t>
  </si>
  <si>
    <t>FKHZI</t>
  </si>
  <si>
    <t>PFNAB</t>
  </si>
  <si>
    <t>PFNBC</t>
  </si>
  <si>
    <t>PFNBD</t>
  </si>
  <si>
    <t>PFNFA</t>
  </si>
  <si>
    <t>RRZJA</t>
  </si>
  <si>
    <t>TLHC1</t>
  </si>
  <si>
    <t>TLHLA</t>
  </si>
  <si>
    <t>VLDAB</t>
  </si>
  <si>
    <t>VLDAF</t>
  </si>
  <si>
    <t>BEVE</t>
  </si>
  <si>
    <t>BEVN</t>
  </si>
  <si>
    <t>HFAE</t>
  </si>
  <si>
    <t>HFAN</t>
  </si>
  <si>
    <t>JRSE</t>
  </si>
  <si>
    <t>JRSN</t>
  </si>
  <si>
    <t>TLVE</t>
  </si>
  <si>
    <t>TLVN</t>
  </si>
  <si>
    <t>TLVT9</t>
  </si>
  <si>
    <t>MJNA</t>
  </si>
  <si>
    <t>TPAA</t>
  </si>
  <si>
    <t>BOWZJ</t>
  </si>
  <si>
    <t>MCFZJ</t>
  </si>
  <si>
    <t>AA4EE</t>
  </si>
  <si>
    <t>AAVDM</t>
  </si>
  <si>
    <t>AC1SI</t>
  </si>
  <si>
    <t>ACR8T</t>
  </si>
  <si>
    <t>AD86R</t>
  </si>
  <si>
    <t>AEC3R</t>
  </si>
  <si>
    <t>AEP58</t>
  </si>
  <si>
    <t>AEUDW</t>
  </si>
  <si>
    <t>AFW5U</t>
  </si>
  <si>
    <t>AH9U6</t>
  </si>
  <si>
    <t>AIAWR</t>
  </si>
  <si>
    <t>AJ2KR</t>
  </si>
  <si>
    <t>AK88P</t>
  </si>
  <si>
    <t>AKB97</t>
  </si>
  <si>
    <t>AKYSF</t>
  </si>
  <si>
    <t>AM7KI</t>
  </si>
  <si>
    <t>AMZ5Y</t>
  </si>
  <si>
    <t>ANDFZ</t>
  </si>
  <si>
    <t>ANDNW</t>
  </si>
  <si>
    <t>ANY74</t>
  </si>
  <si>
    <t>APF8J</t>
  </si>
  <si>
    <t>APZDN</t>
  </si>
  <si>
    <t>ART1R</t>
  </si>
  <si>
    <t>AT2A8</t>
  </si>
  <si>
    <t>ATZCZ</t>
  </si>
  <si>
    <t>AU29W</t>
  </si>
  <si>
    <t>AUSD5</t>
  </si>
  <si>
    <t>AUVNS</t>
  </si>
  <si>
    <t>AUYYH</t>
  </si>
  <si>
    <t>BOWAA</t>
  </si>
  <si>
    <t>BOWAE</t>
  </si>
  <si>
    <t>C118C</t>
  </si>
  <si>
    <t>C238J</t>
  </si>
  <si>
    <t>C2BW3</t>
  </si>
  <si>
    <t>C2S5Z</t>
  </si>
  <si>
    <t>C4326</t>
  </si>
  <si>
    <t>C486Y</t>
  </si>
  <si>
    <t>C4A6J</t>
  </si>
  <si>
    <t>C4PZK</t>
  </si>
  <si>
    <t>C51BU</t>
  </si>
  <si>
    <t>C5E86</t>
  </si>
  <si>
    <t>C67ZH</t>
  </si>
  <si>
    <t>C6XY3</t>
  </si>
  <si>
    <t>C6ZB5</t>
  </si>
  <si>
    <t>C8153</t>
  </si>
  <si>
    <t>C84CS</t>
  </si>
  <si>
    <t>C8J44</t>
  </si>
  <si>
    <t>C9B7T</t>
  </si>
  <si>
    <t>C9IC7</t>
  </si>
  <si>
    <t>D5W3K</t>
  </si>
  <si>
    <t>DAM68</t>
  </si>
  <si>
    <t>DDE32</t>
  </si>
  <si>
    <t>DDI79</t>
  </si>
  <si>
    <t>DE8HS</t>
  </si>
  <si>
    <t>DFE5E</t>
  </si>
  <si>
    <t>DFSH4</t>
  </si>
  <si>
    <t>DHJPR</t>
  </si>
  <si>
    <t>DHSK8</t>
  </si>
  <si>
    <t>DI2UA</t>
  </si>
  <si>
    <t>DIMHM</t>
  </si>
  <si>
    <t>DIZU2</t>
  </si>
  <si>
    <t>DNR88</t>
  </si>
  <si>
    <t>DPFAX</t>
  </si>
  <si>
    <t>DRE9M</t>
  </si>
  <si>
    <t>DXPSM</t>
  </si>
  <si>
    <t>DY99B</t>
  </si>
  <si>
    <t>GIFAA</t>
  </si>
  <si>
    <t>GIFAJ</t>
  </si>
  <si>
    <t>LALAC</t>
  </si>
  <si>
    <t>LALBE</t>
  </si>
  <si>
    <t>MCFAA</t>
  </si>
  <si>
    <t>MCFAE</t>
  </si>
  <si>
    <t>MCFAI</t>
  </si>
  <si>
    <t>TPFC3</t>
  </si>
  <si>
    <t>TPEWJ</t>
  </si>
  <si>
    <t>BFPEV</t>
  </si>
  <si>
    <t>BFZMX</t>
  </si>
  <si>
    <t>BHDCU</t>
  </si>
  <si>
    <t>BHDWI</t>
  </si>
  <si>
    <t>BHHAD</t>
  </si>
  <si>
    <t>BHSKA</t>
  </si>
  <si>
    <t>BICFP</t>
  </si>
  <si>
    <t>BIKPE</t>
  </si>
  <si>
    <t>BIZYP</t>
  </si>
  <si>
    <t>BJDZZ</t>
  </si>
  <si>
    <t>BJJSC</t>
  </si>
  <si>
    <t>BJMBK</t>
  </si>
  <si>
    <t>BJXYE</t>
  </si>
  <si>
    <t>BJYKC</t>
  </si>
  <si>
    <t>BKDBZ</t>
  </si>
  <si>
    <t>BKNAK</t>
  </si>
  <si>
    <t>BKNJZ</t>
  </si>
  <si>
    <t>BNVNF</t>
  </si>
  <si>
    <t>BPCHI</t>
  </si>
  <si>
    <t>BPZPV</t>
  </si>
  <si>
    <t>BPZUA</t>
  </si>
  <si>
    <t>BPZYP</t>
  </si>
  <si>
    <t>BRBJP</t>
  </si>
  <si>
    <t>BRBKR</t>
  </si>
  <si>
    <t>BRDYM</t>
  </si>
  <si>
    <t>BREEU</t>
  </si>
  <si>
    <t>FSMCJ</t>
  </si>
  <si>
    <t>FSMCK</t>
  </si>
  <si>
    <t>FYVAJ</t>
  </si>
  <si>
    <t>FYVAL</t>
  </si>
  <si>
    <t>FYVBA</t>
  </si>
  <si>
    <t>ROGAC</t>
  </si>
  <si>
    <t>ROGAK</t>
  </si>
  <si>
    <t>RVSAL</t>
  </si>
  <si>
    <t>RVSBA</t>
  </si>
  <si>
    <t>RVSCL</t>
  </si>
  <si>
    <t>RVSDA</t>
  </si>
  <si>
    <t>RVSFD</t>
  </si>
  <si>
    <t>SWOAE</t>
  </si>
  <si>
    <t>SWOAL</t>
  </si>
  <si>
    <t>TULRT</t>
  </si>
  <si>
    <t>W2SE9</t>
  </si>
  <si>
    <t>W2WNE</t>
  </si>
  <si>
    <t>W5MBF</t>
  </si>
  <si>
    <t>XA6YD</t>
  </si>
  <si>
    <t>XBS4X</t>
  </si>
  <si>
    <t>XDESY</t>
  </si>
  <si>
    <t>YU4HY</t>
  </si>
  <si>
    <t>YWN5B</t>
  </si>
  <si>
    <t>QIZT8</t>
  </si>
  <si>
    <t>ABRGM</t>
  </si>
  <si>
    <t>H2IBN</t>
  </si>
  <si>
    <t>H3K72</t>
  </si>
  <si>
    <t>H3W64</t>
  </si>
  <si>
    <t>HCTP2</t>
  </si>
  <si>
    <t>HETW6</t>
  </si>
  <si>
    <t>HFVDH</t>
  </si>
  <si>
    <t>HH763</t>
  </si>
  <si>
    <t>HIBSP</t>
  </si>
  <si>
    <t>HJ92R</t>
  </si>
  <si>
    <t>HJKMU</t>
  </si>
  <si>
    <t>HM4MB</t>
  </si>
  <si>
    <t>HN81K</t>
  </si>
  <si>
    <t>HPUSS</t>
  </si>
  <si>
    <t>HUSW8</t>
  </si>
  <si>
    <t>HW1D8</t>
  </si>
  <si>
    <t>TUSAI</t>
  </si>
  <si>
    <t>TUSDC</t>
  </si>
  <si>
    <t>QLOXQ</t>
  </si>
  <si>
    <t>ABDUE</t>
  </si>
  <si>
    <t>ABWFR</t>
  </si>
  <si>
    <t>ACHDT</t>
  </si>
  <si>
    <t>ADNDP</t>
  </si>
  <si>
    <t>AEDKV</t>
  </si>
  <si>
    <t>AFFKU</t>
  </si>
  <si>
    <t>AHHCB</t>
  </si>
  <si>
    <t>AHNZF</t>
  </si>
  <si>
    <t>AIYEU</t>
  </si>
  <si>
    <t>AKEBP</t>
  </si>
  <si>
    <t>AKZSP</t>
  </si>
  <si>
    <t>AMHWA</t>
  </si>
  <si>
    <t>ANHCN</t>
  </si>
  <si>
    <t>ANRHY</t>
  </si>
  <si>
    <t>ARPYA</t>
  </si>
  <si>
    <t>AVSBJ</t>
  </si>
  <si>
    <t>AYMCW</t>
  </si>
  <si>
    <t>AZYDZ</t>
  </si>
  <si>
    <t>BABCD</t>
  </si>
  <si>
    <t>BAXDX</t>
  </si>
  <si>
    <t>BBCUB</t>
  </si>
  <si>
    <t>BDCUY</t>
  </si>
  <si>
    <t>CSVBB</t>
  </si>
  <si>
    <t>CSVCC</t>
  </si>
  <si>
    <t>CSVFA</t>
  </si>
  <si>
    <t>GCYCB</t>
  </si>
  <si>
    <t>GCYCK</t>
  </si>
  <si>
    <t>GCYLB</t>
  </si>
  <si>
    <t>LOZLH</t>
  </si>
  <si>
    <t>RKWAA</t>
  </si>
  <si>
    <t>RKWAE</t>
  </si>
  <si>
    <t>RKWAH</t>
  </si>
  <si>
    <t>RKWBE</t>
  </si>
  <si>
    <t>RKWEE</t>
  </si>
  <si>
    <t>RKWGF</t>
  </si>
  <si>
    <t>RKWGJ</t>
  </si>
  <si>
    <t>TRIAK</t>
  </si>
  <si>
    <t>TRIBA</t>
  </si>
  <si>
    <t>TRICI</t>
  </si>
  <si>
    <t>TRIEE</t>
  </si>
  <si>
    <t>TRIFH</t>
  </si>
  <si>
    <t>TRIGD</t>
  </si>
  <si>
    <t>TRILF</t>
  </si>
  <si>
    <t>TRILI</t>
  </si>
  <si>
    <t>U4KSB</t>
  </si>
  <si>
    <t>PNLB</t>
  </si>
  <si>
    <t>QPAB</t>
  </si>
  <si>
    <t>UDNB</t>
  </si>
  <si>
    <t>XVQA</t>
  </si>
  <si>
    <t>APYA</t>
  </si>
  <si>
    <t>BFHRT</t>
  </si>
  <si>
    <t>BGXO</t>
  </si>
  <si>
    <t>BNUO</t>
  </si>
  <si>
    <t>BRGO</t>
  </si>
  <si>
    <t>BVBRT</t>
  </si>
  <si>
    <t>CFBA</t>
  </si>
  <si>
    <t>CGRRT</t>
  </si>
  <si>
    <t>CNFRT</t>
  </si>
  <si>
    <t>CXJC</t>
  </si>
  <si>
    <t>CXJRT</t>
  </si>
  <si>
    <t>CZSO</t>
  </si>
  <si>
    <t>FBEO</t>
  </si>
  <si>
    <t>FLNC</t>
  </si>
  <si>
    <t>FLNRT</t>
  </si>
  <si>
    <t>FWEO</t>
  </si>
  <si>
    <t>FWERT</t>
  </si>
  <si>
    <t>GRPA</t>
  </si>
  <si>
    <t>IZAA</t>
  </si>
  <si>
    <t>JOIRT</t>
  </si>
  <si>
    <t>LJDO</t>
  </si>
  <si>
    <t>LVBA</t>
  </si>
  <si>
    <t>MABA</t>
  </si>
  <si>
    <t>PHIA</t>
  </si>
  <si>
    <t>POAC</t>
  </si>
  <si>
    <t>POAD</t>
  </si>
  <si>
    <t>POAE</t>
  </si>
  <si>
    <t>POAF</t>
  </si>
  <si>
    <t>POART</t>
  </si>
  <si>
    <t>PVHRT</t>
  </si>
  <si>
    <t>QCHA</t>
  </si>
  <si>
    <t>RBRO</t>
  </si>
  <si>
    <t>RIAA</t>
  </si>
  <si>
    <t>RIAC</t>
  </si>
  <si>
    <t>RIAD</t>
  </si>
  <si>
    <t>RIAO</t>
  </si>
  <si>
    <t>RIART</t>
  </si>
  <si>
    <t>RIORT</t>
  </si>
  <si>
    <t>RUXA</t>
  </si>
  <si>
    <t>RUXRT</t>
  </si>
  <si>
    <t>SAOF</t>
  </si>
  <si>
    <t>SAOX</t>
  </si>
  <si>
    <t>SBJA</t>
  </si>
  <si>
    <t>SQXA</t>
  </si>
  <si>
    <t>SQXO</t>
  </si>
  <si>
    <t>SSAC</t>
  </si>
  <si>
    <t>STMA</t>
  </si>
  <si>
    <t>THERT</t>
  </si>
  <si>
    <t>TLZA</t>
  </si>
  <si>
    <t>TXFA</t>
  </si>
  <si>
    <t>URGO</t>
  </si>
  <si>
    <t>UVIA</t>
  </si>
  <si>
    <t>BAZRT</t>
  </si>
  <si>
    <t>BPSRT</t>
  </si>
  <si>
    <t>GRUH</t>
  </si>
  <si>
    <t>ITJRT</t>
  </si>
  <si>
    <t>JDFRT</t>
  </si>
  <si>
    <t>LJDRT</t>
  </si>
  <si>
    <t>QLBRT</t>
  </si>
  <si>
    <t>SAOWK</t>
  </si>
  <si>
    <t>TLZRT</t>
  </si>
  <si>
    <t>INNN</t>
  </si>
  <si>
    <t>SZGN</t>
  </si>
  <si>
    <t>GRZN</t>
  </si>
  <si>
    <t>KLUN</t>
  </si>
  <si>
    <t>LNZN</t>
  </si>
  <si>
    <t>QDIN</t>
  </si>
  <si>
    <t>QDIT</t>
  </si>
  <si>
    <t>VIEN</t>
  </si>
  <si>
    <t>XWWA</t>
  </si>
  <si>
    <t>VIET7</t>
  </si>
  <si>
    <t>VIET9</t>
  </si>
  <si>
    <t>CEJP</t>
  </si>
  <si>
    <t>CEJN</t>
  </si>
  <si>
    <t>FGRN</t>
  </si>
  <si>
    <t>FGRP</t>
  </si>
  <si>
    <t>LGVN</t>
  </si>
  <si>
    <t>EAST9</t>
  </si>
  <si>
    <t>EVOP</t>
  </si>
  <si>
    <t>LGVP</t>
  </si>
  <si>
    <t>VITT7</t>
  </si>
  <si>
    <t>VTIP</t>
  </si>
  <si>
    <t>VTIT</t>
  </si>
  <si>
    <t>MOWIP</t>
  </si>
  <si>
    <t>YJVN</t>
  </si>
  <si>
    <t>MJVC</t>
  </si>
  <si>
    <t>VLCF</t>
  </si>
  <si>
    <t>VLCG</t>
  </si>
  <si>
    <t>VLCT9</t>
  </si>
  <si>
    <t>XJJT</t>
  </si>
  <si>
    <t>XUTP</t>
  </si>
  <si>
    <t>YJVP</t>
  </si>
  <si>
    <t>POZD</t>
  </si>
  <si>
    <t>SZZD</t>
  </si>
  <si>
    <t>LCJD</t>
  </si>
  <si>
    <t>LCJT</t>
  </si>
  <si>
    <t>QLUD</t>
  </si>
  <si>
    <t>QPCB</t>
  </si>
  <si>
    <t>QPCD</t>
  </si>
  <si>
    <t>QYYA</t>
  </si>
  <si>
    <t>QYYD</t>
  </si>
  <si>
    <t>RWAB</t>
  </si>
  <si>
    <t>WAWD</t>
  </si>
  <si>
    <t>WAWRT</t>
  </si>
  <si>
    <t>WAWT7</t>
  </si>
  <si>
    <t>WMIA</t>
  </si>
  <si>
    <t>WMIT</t>
  </si>
  <si>
    <t>XWA</t>
  </si>
  <si>
    <t>YEGD3</t>
  </si>
  <si>
    <t>YEGFC</t>
  </si>
  <si>
    <t>YEGFD</t>
  </si>
  <si>
    <t>YEGFM</t>
  </si>
  <si>
    <t>YEGFV</t>
  </si>
  <si>
    <t>YEGFY</t>
  </si>
  <si>
    <t>YEGGB</t>
  </si>
  <si>
    <t>YEGGD</t>
  </si>
  <si>
    <t>YEGGE</t>
  </si>
  <si>
    <t>YEGGF</t>
  </si>
  <si>
    <t>YEGGP</t>
  </si>
  <si>
    <t>YZFFB</t>
  </si>
  <si>
    <t>YZFFC</t>
  </si>
  <si>
    <t>YZFFD</t>
  </si>
  <si>
    <t>YZFFK</t>
  </si>
  <si>
    <t>YZFGC</t>
  </si>
  <si>
    <t>YZFGF</t>
  </si>
  <si>
    <t>YZFGI</t>
  </si>
  <si>
    <t>YZFJD</t>
  </si>
  <si>
    <t>YZFJI</t>
  </si>
  <si>
    <t>YHZFE</t>
  </si>
  <si>
    <t>YHZGY</t>
  </si>
  <si>
    <t>YHZHB</t>
  </si>
  <si>
    <t>ECAWT</t>
  </si>
  <si>
    <t>YMXGR</t>
  </si>
  <si>
    <t>YMXGX</t>
  </si>
  <si>
    <t>YMYA</t>
  </si>
  <si>
    <t>YMYRT</t>
  </si>
  <si>
    <t>YQBFY</t>
  </si>
  <si>
    <t>YQBGR</t>
  </si>
  <si>
    <t>YQMS</t>
  </si>
  <si>
    <t>YSEFJ</t>
  </si>
  <si>
    <t>YSEFL</t>
  </si>
  <si>
    <t>YSEFQ</t>
  </si>
  <si>
    <t>YSEFS</t>
  </si>
  <si>
    <t>YSWD3</t>
  </si>
  <si>
    <t>YSWFS</t>
  </si>
  <si>
    <t>YSWGE</t>
  </si>
  <si>
    <t>YSWGI</t>
  </si>
  <si>
    <t>YSWGP</t>
  </si>
  <si>
    <t>YSWGR</t>
  </si>
  <si>
    <t>YUDGR</t>
  </si>
  <si>
    <t>YULFF</t>
  </si>
  <si>
    <t>YULFK</t>
  </si>
  <si>
    <t>YULFP</t>
  </si>
  <si>
    <t>YULFX</t>
  </si>
  <si>
    <t>YULGR</t>
  </si>
  <si>
    <t>YUTFL</t>
  </si>
  <si>
    <t>YUTFS</t>
  </si>
  <si>
    <t>YUTFV</t>
  </si>
  <si>
    <t>YUTGC</t>
  </si>
  <si>
    <t>YUTGJ</t>
  </si>
  <si>
    <t>YUXD3</t>
  </si>
  <si>
    <t>YUXFF</t>
  </si>
  <si>
    <t>YUXFH</t>
  </si>
  <si>
    <t>YUXFJ</t>
  </si>
  <si>
    <t>YUXFN</t>
  </si>
  <si>
    <t>YUXGY</t>
  </si>
  <si>
    <t>YUXJC</t>
  </si>
  <si>
    <t>YOWD3</t>
  </si>
  <si>
    <t>YOWFZ</t>
  </si>
  <si>
    <t>YOWGB</t>
  </si>
  <si>
    <t>YOWGJ</t>
  </si>
  <si>
    <t>YOWHD</t>
  </si>
  <si>
    <t>YQGD3</t>
  </si>
  <si>
    <t>YFCFL</t>
  </si>
  <si>
    <t>YQMFL</t>
  </si>
  <si>
    <t>YQMGR</t>
  </si>
  <si>
    <t>YQMGT</t>
  </si>
  <si>
    <t>YLWD</t>
  </si>
  <si>
    <t>BC5T8</t>
  </si>
  <si>
    <t>YCDB</t>
  </si>
  <si>
    <t>YAZD3</t>
  </si>
  <si>
    <t>YAZFD</t>
  </si>
  <si>
    <t>YAZFN</t>
  </si>
  <si>
    <t>YAZFR</t>
  </si>
  <si>
    <t>YAZFS</t>
  </si>
  <si>
    <t>YAZFT</t>
  </si>
  <si>
    <t>YAZFV</t>
  </si>
  <si>
    <t>YAZFZ</t>
  </si>
  <si>
    <t>YAZGI</t>
  </si>
  <si>
    <t>YAZGQ</t>
  </si>
  <si>
    <t>YBYD3</t>
  </si>
  <si>
    <t>YBYFJ</t>
  </si>
  <si>
    <t>YBYFL</t>
  </si>
  <si>
    <t>YBYFN</t>
  </si>
  <si>
    <t>YBYFP</t>
  </si>
  <si>
    <t>YBYFR</t>
  </si>
  <si>
    <t>YBYFU</t>
  </si>
  <si>
    <t>YBYFV</t>
  </si>
  <si>
    <t>YBYGF</t>
  </si>
  <si>
    <t>YBYGN</t>
  </si>
  <si>
    <t>YBYGR</t>
  </si>
  <si>
    <t>YBYGV</t>
  </si>
  <si>
    <t>YBYGW</t>
  </si>
  <si>
    <t>YBYGZ</t>
  </si>
  <si>
    <t>YCDD3</t>
  </si>
  <si>
    <t>YCDFI</t>
  </si>
  <si>
    <t>YCDFT</t>
  </si>
  <si>
    <t>YCDFV</t>
  </si>
  <si>
    <t>YDTFC</t>
  </si>
  <si>
    <t>YDTFK</t>
  </si>
  <si>
    <t>YHCFB</t>
  </si>
  <si>
    <t>YHCFD</t>
  </si>
  <si>
    <t>YHCFE</t>
  </si>
  <si>
    <t>YLWD3</t>
  </si>
  <si>
    <t>YLWFE</t>
  </si>
  <si>
    <t>YLWFS</t>
  </si>
  <si>
    <t>YLYRT</t>
  </si>
  <si>
    <t>YVRD</t>
  </si>
  <si>
    <t>YVRD3</t>
  </si>
  <si>
    <t>YVRFA</t>
  </si>
  <si>
    <t>YVRFG</t>
  </si>
  <si>
    <t>YVRFJ</t>
  </si>
  <si>
    <t>YVRFK</t>
  </si>
  <si>
    <t>YVRFN</t>
  </si>
  <si>
    <t>YVRFW</t>
  </si>
  <si>
    <t>YVRFX</t>
  </si>
  <si>
    <t>YVRGB</t>
  </si>
  <si>
    <t>YVRGG</t>
  </si>
  <si>
    <t>YVRHA</t>
  </si>
  <si>
    <t>YXSFC</t>
  </si>
  <si>
    <t>YXSFF</t>
  </si>
  <si>
    <t>YXSFH</t>
  </si>
  <si>
    <t>YXTFC</t>
  </si>
  <si>
    <t>YXXFB</t>
  </si>
  <si>
    <t>YXYFC</t>
  </si>
  <si>
    <t>YYJD3</t>
  </si>
  <si>
    <t>YYJFA</t>
  </si>
  <si>
    <t>YYJFM</t>
  </si>
  <si>
    <t>ON3T8</t>
  </si>
  <si>
    <t>YWGFB</t>
  </si>
  <si>
    <t>YWGFM</t>
  </si>
  <si>
    <t>YWGGI</t>
  </si>
  <si>
    <t>YWGGJ</t>
  </si>
  <si>
    <t>YWGGK</t>
  </si>
  <si>
    <t>YWGGX</t>
  </si>
  <si>
    <t>YWGJB</t>
  </si>
  <si>
    <t>YENA</t>
  </si>
  <si>
    <t>YQRRT</t>
  </si>
  <si>
    <t>YXERT</t>
  </si>
  <si>
    <t>YRMGE</t>
  </si>
  <si>
    <t>YRMGS</t>
  </si>
  <si>
    <t>YRMJC</t>
  </si>
  <si>
    <t>YXEFR</t>
  </si>
  <si>
    <t>YYCD3</t>
  </si>
  <si>
    <t>YYCGE</t>
  </si>
  <si>
    <t>YYCGF</t>
  </si>
  <si>
    <t>YYCGH</t>
  </si>
  <si>
    <t>YYCGI</t>
  </si>
  <si>
    <t>YYCGK</t>
  </si>
  <si>
    <t>YYCGS</t>
  </si>
  <si>
    <t>YYCGX</t>
  </si>
  <si>
    <t>YYCHK</t>
  </si>
  <si>
    <t>YYCJQ</t>
  </si>
  <si>
    <t>YYCLP</t>
  </si>
  <si>
    <t>YYCLQ</t>
  </si>
  <si>
    <t>YYCLS</t>
  </si>
  <si>
    <t>YYCLX</t>
  </si>
  <si>
    <t>YYTD3</t>
  </si>
  <si>
    <t>YYTGJ</t>
  </si>
  <si>
    <t>YYTR</t>
  </si>
  <si>
    <t>YVVX</t>
  </si>
  <si>
    <t>YXRC</t>
  </si>
  <si>
    <t>YHMB</t>
  </si>
  <si>
    <t>YKDA</t>
  </si>
  <si>
    <t>YTZA</t>
  </si>
  <si>
    <t>YTZS</t>
  </si>
  <si>
    <t>WCBWT</t>
  </si>
  <si>
    <t>YAMFE</t>
  </si>
  <si>
    <t>YATFN</t>
  </si>
  <si>
    <t>YBND3</t>
  </si>
  <si>
    <t>YBNFQ</t>
  </si>
  <si>
    <t>YBNX</t>
  </si>
  <si>
    <t>YBZFG</t>
  </si>
  <si>
    <t>YBZFN</t>
  </si>
  <si>
    <t>YBZFZ</t>
  </si>
  <si>
    <t>YCMD3</t>
  </si>
  <si>
    <t>YCMHC</t>
  </si>
  <si>
    <t>YFHD3</t>
  </si>
  <si>
    <t>YFHFD</t>
  </si>
  <si>
    <t>YFHFL</t>
  </si>
  <si>
    <t>YFHFS</t>
  </si>
  <si>
    <t>YFHGR</t>
  </si>
  <si>
    <t>YGKFK</t>
  </si>
  <si>
    <t>YHMFC</t>
  </si>
  <si>
    <t>YHMFH</t>
  </si>
  <si>
    <t>YHMFR</t>
  </si>
  <si>
    <t>YHMGJ</t>
  </si>
  <si>
    <t>YIBD3</t>
  </si>
  <si>
    <t>YIBFS</t>
  </si>
  <si>
    <t>YIBFW</t>
  </si>
  <si>
    <t>YKFD3</t>
  </si>
  <si>
    <t>YKFFI</t>
  </si>
  <si>
    <t>YKFFY</t>
  </si>
  <si>
    <t>YKFGC</t>
  </si>
  <si>
    <t>YKFGH</t>
  </si>
  <si>
    <t>YKZD3</t>
  </si>
  <si>
    <t>YKZFE</t>
  </si>
  <si>
    <t>YKZFH</t>
  </si>
  <si>
    <t>YKZGJ</t>
  </si>
  <si>
    <t>YKZGK</t>
  </si>
  <si>
    <t>YPQD3</t>
  </si>
  <si>
    <t>YPQFC</t>
  </si>
  <si>
    <t>YRLFC</t>
  </si>
  <si>
    <t>YRLFD</t>
  </si>
  <si>
    <t>YRLFF</t>
  </si>
  <si>
    <t>YRLGC</t>
  </si>
  <si>
    <t>YRLGE</t>
  </si>
  <si>
    <t>YRTFD</t>
  </si>
  <si>
    <t>YRTFF</t>
  </si>
  <si>
    <t>YSBFB</t>
  </si>
  <si>
    <t>YSBFJ</t>
  </si>
  <si>
    <t>YTOFH</t>
  </si>
  <si>
    <t>YTOFK</t>
  </si>
  <si>
    <t>YTOGF</t>
  </si>
  <si>
    <t>YTOGM</t>
  </si>
  <si>
    <t>YTOGW</t>
  </si>
  <si>
    <t>YTOJG</t>
  </si>
  <si>
    <t>YTZRT</t>
  </si>
  <si>
    <t>YXUFR</t>
  </si>
  <si>
    <t>YXUFT</t>
  </si>
  <si>
    <t>YXUFV</t>
  </si>
  <si>
    <t>YXZRT</t>
  </si>
  <si>
    <t>YYZRR</t>
  </si>
  <si>
    <t>YZDFB</t>
  </si>
  <si>
    <t>YZDFY</t>
  </si>
  <si>
    <t>YZDGB</t>
  </si>
  <si>
    <t>JEAA</t>
  </si>
  <si>
    <t>ZAZC</t>
  </si>
  <si>
    <t>SEA*</t>
  </si>
  <si>
    <t>XNRA</t>
  </si>
  <si>
    <t>OMAHG</t>
  </si>
  <si>
    <t>FKNA</t>
  </si>
  <si>
    <t>PDXB</t>
  </si>
  <si>
    <t>MAHTG</t>
  </si>
  <si>
    <t>MAEA</t>
  </si>
  <si>
    <t>FBLZJ</t>
  </si>
  <si>
    <t>CETNG</t>
  </si>
  <si>
    <t>SOCAG</t>
  </si>
  <si>
    <t>BBFZJ</t>
  </si>
  <si>
    <t>SCFDG</t>
  </si>
  <si>
    <t>DAYZJ</t>
  </si>
  <si>
    <t>YGJA</t>
  </si>
  <si>
    <t>ESZN</t>
  </si>
  <si>
    <t>PUCA</t>
  </si>
  <si>
    <t>WPHOG</t>
  </si>
  <si>
    <t>RIFA</t>
  </si>
  <si>
    <t>WDEVG</t>
  </si>
  <si>
    <t>YPKA</t>
  </si>
  <si>
    <t>WCOLG</t>
  </si>
  <si>
    <t>ABEAH</t>
  </si>
  <si>
    <t>ABEAI</t>
  </si>
  <si>
    <t>AVPBA</t>
  </si>
  <si>
    <t>BREIG</t>
  </si>
  <si>
    <t>BRRSG</t>
  </si>
  <si>
    <t>QRDGQ</t>
  </si>
  <si>
    <t>AFWAM</t>
  </si>
  <si>
    <t>AFWNS</t>
  </si>
  <si>
    <t>AMPL2</t>
  </si>
  <si>
    <t>ALBLO</t>
  </si>
  <si>
    <t>QSTYQ</t>
  </si>
  <si>
    <t>RUTLD</t>
  </si>
  <si>
    <t>ANAKG</t>
  </si>
  <si>
    <t>ANAXG</t>
  </si>
  <si>
    <t>ANHWK</t>
  </si>
  <si>
    <t>FBKSG</t>
  </si>
  <si>
    <t>JUNEG</t>
  </si>
  <si>
    <t>KENAG</t>
  </si>
  <si>
    <t>KETCG</t>
  </si>
  <si>
    <t>KODIG</t>
  </si>
  <si>
    <t>QANCQ</t>
  </si>
  <si>
    <t>SANKG</t>
  </si>
  <si>
    <t>SITKG</t>
  </si>
  <si>
    <t>WASIG</t>
  </si>
  <si>
    <t>BMAD</t>
  </si>
  <si>
    <t>RIXRT</t>
  </si>
  <si>
    <t>ADTC1</t>
  </si>
  <si>
    <t>AMWR1</t>
  </si>
  <si>
    <t>ATLAG</t>
  </si>
  <si>
    <t>ATLAM</t>
  </si>
  <si>
    <t>BASS1</t>
  </si>
  <si>
    <t>CSGAK</t>
  </si>
  <si>
    <t>EALNG</t>
  </si>
  <si>
    <t>EATLG</t>
  </si>
  <si>
    <t>EPNTG</t>
  </si>
  <si>
    <t>FTYLD</t>
  </si>
  <si>
    <t>MARIG</t>
  </si>
  <si>
    <t>MCNBE</t>
  </si>
  <si>
    <t>MCNFF</t>
  </si>
  <si>
    <t>NCQLH</t>
  </si>
  <si>
    <t>P228E</t>
  </si>
  <si>
    <t>P79KV</t>
  </si>
  <si>
    <t>QETLQ</t>
  </si>
  <si>
    <t>QSATQ</t>
  </si>
  <si>
    <t>SALNG</t>
  </si>
  <si>
    <t>SANCG</t>
  </si>
  <si>
    <t>SARSG</t>
  </si>
  <si>
    <t>SSIAB</t>
  </si>
  <si>
    <t>SYVCK</t>
  </si>
  <si>
    <t>OSHXG</t>
  </si>
  <si>
    <t>AUSBA</t>
  </si>
  <si>
    <t>MMRAI</t>
  </si>
  <si>
    <t>QSNGQ</t>
  </si>
  <si>
    <t>TPLBI</t>
  </si>
  <si>
    <t>CDYAW</t>
  </si>
  <si>
    <t>CEICK</t>
  </si>
  <si>
    <t>CFEKA</t>
  </si>
  <si>
    <t>EHTLB</t>
  </si>
  <si>
    <t>NSRFG</t>
  </si>
  <si>
    <t>QWNDQ</t>
  </si>
  <si>
    <t>WSTRG</t>
  </si>
  <si>
    <t>ZMCT</t>
  </si>
  <si>
    <t>BFMAM</t>
  </si>
  <si>
    <t>BIXAB</t>
  </si>
  <si>
    <t>MOBAM</t>
  </si>
  <si>
    <t>PNSCA</t>
  </si>
  <si>
    <t>PNSEB</t>
  </si>
  <si>
    <t>R2C5P</t>
  </si>
  <si>
    <t>VPSAD</t>
  </si>
  <si>
    <t>AMDKR</t>
  </si>
  <si>
    <t>BHMAM</t>
  </si>
  <si>
    <t>EBIRG</t>
  </si>
  <si>
    <t>EBIXG</t>
  </si>
  <si>
    <t>GADAM</t>
  </si>
  <si>
    <t>MGMBA</t>
  </si>
  <si>
    <t>QBIRQ</t>
  </si>
  <si>
    <t>BILAM</t>
  </si>
  <si>
    <t>QMLEQ</t>
  </si>
  <si>
    <t>ZIPH</t>
  </si>
  <si>
    <t>DNVAM</t>
  </si>
  <si>
    <t>LCHXG</t>
  </si>
  <si>
    <t>PIAAF</t>
  </si>
  <si>
    <t>QLCXQ</t>
  </si>
  <si>
    <t>Y879D</t>
  </si>
  <si>
    <t>ANAZJ</t>
  </si>
  <si>
    <t>ANYBK</t>
  </si>
  <si>
    <t>AUKJM</t>
  </si>
  <si>
    <t>BWGLC</t>
  </si>
  <si>
    <t>CKVBA</t>
  </si>
  <si>
    <t>ENASG</t>
  </si>
  <si>
    <t>ENAXG</t>
  </si>
  <si>
    <t>LERSG</t>
  </si>
  <si>
    <t>MQYEB</t>
  </si>
  <si>
    <t>MQYLC</t>
  </si>
  <si>
    <t>NASHG</t>
  </si>
  <si>
    <t>QEMUQ</t>
  </si>
  <si>
    <t>CXTA</t>
  </si>
  <si>
    <t>MWPH4</t>
  </si>
  <si>
    <t>QMCAQ</t>
  </si>
  <si>
    <t>BOMJP</t>
  </si>
  <si>
    <t>A69MP</t>
  </si>
  <si>
    <t>BEDLB</t>
  </si>
  <si>
    <t>CBTCS</t>
  </si>
  <si>
    <t>NRTHG</t>
  </si>
  <si>
    <t>PYMLO</t>
  </si>
  <si>
    <t>BTVAM</t>
  </si>
  <si>
    <t>MDZB</t>
  </si>
  <si>
    <t>CHEKG</t>
  </si>
  <si>
    <t>D5N6S</t>
  </si>
  <si>
    <t>JHWGA</t>
  </si>
  <si>
    <t>QNHWQ</t>
  </si>
  <si>
    <t>QSNVQ</t>
  </si>
  <si>
    <t>QSNXQ</t>
  </si>
  <si>
    <t>BWILZ</t>
  </si>
  <si>
    <t>DAH11</t>
  </si>
  <si>
    <t>DY2JT</t>
  </si>
  <si>
    <t>IPTR1</t>
  </si>
  <si>
    <t>QHALQ</t>
  </si>
  <si>
    <t>QUMDQ</t>
  </si>
  <si>
    <t>QWASQ</t>
  </si>
  <si>
    <t>AGSCD</t>
  </si>
  <si>
    <t>AGSLC</t>
  </si>
  <si>
    <t>AJMUA</t>
  </si>
  <si>
    <t>AJRFJ</t>
  </si>
  <si>
    <t>AMHFX</t>
  </si>
  <si>
    <t>CAEAM</t>
  </si>
  <si>
    <t>QAUXQ</t>
  </si>
  <si>
    <t>FOUB</t>
  </si>
  <si>
    <t>LEHA</t>
  </si>
  <si>
    <t>MRSCZ</t>
  </si>
  <si>
    <t>XLNB</t>
  </si>
  <si>
    <t>NUEO</t>
  </si>
  <si>
    <t>QBB</t>
  </si>
  <si>
    <t>QKUIP</t>
  </si>
  <si>
    <t>ZPMC</t>
  </si>
  <si>
    <t>DNNDF</t>
  </si>
  <si>
    <t>QSCEQ</t>
  </si>
  <si>
    <t>U4P5E</t>
  </si>
  <si>
    <t>BJJAK</t>
  </si>
  <si>
    <t>UJZWT</t>
  </si>
  <si>
    <t>CLJT9</t>
  </si>
  <si>
    <t>AEYZZ</t>
  </si>
  <si>
    <t>BFNBY</t>
  </si>
  <si>
    <t>BNJUB</t>
  </si>
  <si>
    <t>HKYDF</t>
  </si>
  <si>
    <t>KANNG</t>
  </si>
  <si>
    <t>LNCOG</t>
  </si>
  <si>
    <t>NCRSG</t>
  </si>
  <si>
    <t>PNVLJ</t>
  </si>
  <si>
    <t>WINGG</t>
  </si>
  <si>
    <t>CMNR</t>
  </si>
  <si>
    <t>BJRNT</t>
  </si>
  <si>
    <t>F7592</t>
  </si>
  <si>
    <t>QALMQ</t>
  </si>
  <si>
    <t>QBNVQ</t>
  </si>
  <si>
    <t>QCASQ</t>
  </si>
  <si>
    <t>QCODQ</t>
  </si>
  <si>
    <t>QGLTQ</t>
  </si>
  <si>
    <t>QRSPQ</t>
  </si>
  <si>
    <t>QRVTQ</t>
  </si>
  <si>
    <t>QSCTQ</t>
  </si>
  <si>
    <t>QSHRQ</t>
  </si>
  <si>
    <t>NOKYG</t>
  </si>
  <si>
    <t>DAYAM</t>
  </si>
  <si>
    <t>MWOAH</t>
  </si>
  <si>
    <t>VHJBK</t>
  </si>
  <si>
    <t>APAWD</t>
  </si>
  <si>
    <t>AURLG</t>
  </si>
  <si>
    <t>AUROG</t>
  </si>
  <si>
    <t>BJCAE</t>
  </si>
  <si>
    <t>DENVG</t>
  </si>
  <si>
    <t>FTCXG</t>
  </si>
  <si>
    <t>IYRMS</t>
  </si>
  <si>
    <t>JHSTG</t>
  </si>
  <si>
    <t>NDRSG</t>
  </si>
  <si>
    <t>QAURQ</t>
  </si>
  <si>
    <t>QENGQ</t>
  </si>
  <si>
    <t>QJHSQ</t>
  </si>
  <si>
    <t>QKRMQ</t>
  </si>
  <si>
    <t>QWDVQ</t>
  </si>
  <si>
    <t>BYMDN</t>
  </si>
  <si>
    <t>CKXSR</t>
  </si>
  <si>
    <t>CRSBB</t>
  </si>
  <si>
    <t>CRSBF</t>
  </si>
  <si>
    <t>DALAM</t>
  </si>
  <si>
    <t>DALLG</t>
  </si>
  <si>
    <t>DESK1</t>
  </si>
  <si>
    <t>FRISG</t>
  </si>
  <si>
    <t>ONYAA</t>
  </si>
  <si>
    <t>ONYAC</t>
  </si>
  <si>
    <t>QARXQ</t>
  </si>
  <si>
    <t>QFRIQ</t>
  </si>
  <si>
    <t>QSFWQ</t>
  </si>
  <si>
    <t>QWDLQ</t>
  </si>
  <si>
    <t>SDRSG</t>
  </si>
  <si>
    <t>SFTWG</t>
  </si>
  <si>
    <t>SWICB</t>
  </si>
  <si>
    <t>WDALG</t>
  </si>
  <si>
    <t>WDNCG</t>
  </si>
  <si>
    <t>DSMAM</t>
  </si>
  <si>
    <t>ARBAA</t>
  </si>
  <si>
    <t>BELVG</t>
  </si>
  <si>
    <t>QBELQ</t>
  </si>
  <si>
    <t>SNSC1</t>
  </si>
  <si>
    <t>STHEG</t>
  </si>
  <si>
    <t>TEMYW</t>
  </si>
  <si>
    <t>TOLDL</t>
  </si>
  <si>
    <t>TOLEG</t>
  </si>
  <si>
    <t>TSVE5</t>
  </si>
  <si>
    <t>VBRNG</t>
  </si>
  <si>
    <t>SXLRT</t>
  </si>
  <si>
    <t>E1W6A</t>
  </si>
  <si>
    <t>ELMBJ</t>
  </si>
  <si>
    <t>BZZC</t>
  </si>
  <si>
    <t>EMAIP</t>
  </si>
  <si>
    <t>QIFB</t>
  </si>
  <si>
    <t>XNVTN</t>
  </si>
  <si>
    <t>6JSAC</t>
  </si>
  <si>
    <t>ANSMR</t>
  </si>
  <si>
    <t>AVVHZ</t>
  </si>
  <si>
    <t>BLMLD</t>
  </si>
  <si>
    <t>CDWD1</t>
  </si>
  <si>
    <t>EBRNG</t>
  </si>
  <si>
    <t>EWRP2</t>
  </si>
  <si>
    <t>JVILC</t>
  </si>
  <si>
    <t>LDJF1</t>
  </si>
  <si>
    <t>METUG</t>
  </si>
  <si>
    <t>NEWKG</t>
  </si>
  <si>
    <t>NWRSG</t>
  </si>
  <si>
    <t>PRILH</t>
  </si>
  <si>
    <t>QCRTQ</t>
  </si>
  <si>
    <t>QCTXQ</t>
  </si>
  <si>
    <t>QMECQ</t>
  </si>
  <si>
    <t>EZEB</t>
  </si>
  <si>
    <t>MVDB</t>
  </si>
  <si>
    <t>BISAM</t>
  </si>
  <si>
    <t>QBISQ</t>
  </si>
  <si>
    <t>QDKNQ</t>
  </si>
  <si>
    <t>QMIOQ</t>
  </si>
  <si>
    <t>QWLSQ</t>
  </si>
  <si>
    <t>VISQ1</t>
  </si>
  <si>
    <t>QSRB</t>
  </si>
  <si>
    <t>FNTAM</t>
  </si>
  <si>
    <t>FRAT7</t>
  </si>
  <si>
    <t>NSFLG</t>
  </si>
  <si>
    <t>QPIRQ</t>
  </si>
  <si>
    <t>QWTRQ</t>
  </si>
  <si>
    <t>RAPAM</t>
  </si>
  <si>
    <t>SFLXG</t>
  </si>
  <si>
    <t>BJXY</t>
  </si>
  <si>
    <t>BJXZ</t>
  </si>
  <si>
    <t>LOMN</t>
  </si>
  <si>
    <t>LOMO</t>
  </si>
  <si>
    <t>LOMQ</t>
  </si>
  <si>
    <t>LOMV</t>
  </si>
  <si>
    <t>SFHD</t>
  </si>
  <si>
    <t>SZYT</t>
  </si>
  <si>
    <t>EATAM</t>
  </si>
  <si>
    <t>QLEWQ</t>
  </si>
  <si>
    <t>QLGDQ</t>
  </si>
  <si>
    <t>QMLKQ</t>
  </si>
  <si>
    <t>QOMKQ</t>
  </si>
  <si>
    <t>QSDPQ</t>
  </si>
  <si>
    <t>QWNAQ</t>
  </si>
  <si>
    <t>QWSPQ</t>
  </si>
  <si>
    <t>WSPOG</t>
  </si>
  <si>
    <t>NI37H</t>
  </si>
  <si>
    <t>QMTSQ</t>
  </si>
  <si>
    <t>LDKT</t>
  </si>
  <si>
    <t>XWLH</t>
  </si>
  <si>
    <t>CIUAB</t>
  </si>
  <si>
    <t>GRRAK</t>
  </si>
  <si>
    <t>LANBI</t>
  </si>
  <si>
    <t>SSE57</t>
  </si>
  <si>
    <t>BCNFS</t>
  </si>
  <si>
    <t>GSXLI</t>
  </si>
  <si>
    <t>QELNQ</t>
  </si>
  <si>
    <t>ANDAF</t>
  </si>
  <si>
    <t>ATTEI</t>
  </si>
  <si>
    <t>AVLBL</t>
  </si>
  <si>
    <t>AVLDF</t>
  </si>
  <si>
    <t>AYNSA</t>
  </si>
  <si>
    <t>GSPDA</t>
  </si>
  <si>
    <t>BILLG</t>
  </si>
  <si>
    <t>LIBYG</t>
  </si>
  <si>
    <t>MSLXG</t>
  </si>
  <si>
    <t>MSOAM</t>
  </si>
  <si>
    <t>QBTTQ</t>
  </si>
  <si>
    <t>QGFAQ</t>
  </si>
  <si>
    <t>QGLSQ</t>
  </si>
  <si>
    <t>QHLNQ</t>
  </si>
  <si>
    <t>QMSLQ</t>
  </si>
  <si>
    <t>QMSXQ</t>
  </si>
  <si>
    <t>XFTAY</t>
  </si>
  <si>
    <t>ZTWGX</t>
  </si>
  <si>
    <t>GUMAM</t>
  </si>
  <si>
    <t>HILOG</t>
  </si>
  <si>
    <t>HONOG</t>
  </si>
  <si>
    <t>KAUIG</t>
  </si>
  <si>
    <t>KONAG</t>
  </si>
  <si>
    <t>MAUIG</t>
  </si>
  <si>
    <t>QHONQ</t>
  </si>
  <si>
    <t>HRLBF</t>
  </si>
  <si>
    <t>HRLBI</t>
  </si>
  <si>
    <t>QEDNQ</t>
  </si>
  <si>
    <t>QSHXQ</t>
  </si>
  <si>
    <t>SHUXG</t>
  </si>
  <si>
    <t>CRWAM</t>
  </si>
  <si>
    <t>HTSAM</t>
  </si>
  <si>
    <t>BCBLF</t>
  </si>
  <si>
    <t>BCBLH</t>
  </si>
  <si>
    <t>BFRYS</t>
  </si>
  <si>
    <t>C2KND</t>
  </si>
  <si>
    <t>CARLG</t>
  </si>
  <si>
    <t>FMEBB</t>
  </si>
  <si>
    <t>HAGEG</t>
  </si>
  <si>
    <t>HGRBL</t>
  </si>
  <si>
    <t>HGRLD</t>
  </si>
  <si>
    <t>IADS1</t>
  </si>
  <si>
    <t>LONC1</t>
  </si>
  <si>
    <t>QCHNQ</t>
  </si>
  <si>
    <t>QMRTQ</t>
  </si>
  <si>
    <t>WASLM</t>
  </si>
  <si>
    <t>ALRSG</t>
  </si>
  <si>
    <t>BPTAM</t>
  </si>
  <si>
    <t>BRYXG</t>
  </si>
  <si>
    <t>HBYAJ</t>
  </si>
  <si>
    <t>HBYBB</t>
  </si>
  <si>
    <t>HOUSG</t>
  </si>
  <si>
    <t>HUMBG</t>
  </si>
  <si>
    <t>I2NKY</t>
  </si>
  <si>
    <t>IADFP</t>
  </si>
  <si>
    <t>IAEU4</t>
  </si>
  <si>
    <t>IAHAM</t>
  </si>
  <si>
    <t>IMSMF</t>
  </si>
  <si>
    <t>LJNDA</t>
  </si>
  <si>
    <t>LKSBK</t>
  </si>
  <si>
    <t>QBYXQ</t>
  </si>
  <si>
    <t>QHUMQ</t>
  </si>
  <si>
    <t>SGRAD</t>
  </si>
  <si>
    <t>DDCA</t>
  </si>
  <si>
    <t>QHYSQ</t>
  </si>
  <si>
    <t>SLNCA</t>
  </si>
  <si>
    <t>GRWDG</t>
  </si>
  <si>
    <t>HNBC3</t>
  </si>
  <si>
    <t>HNBO2</t>
  </si>
  <si>
    <t>HUFCA</t>
  </si>
  <si>
    <t>INDXG</t>
  </si>
  <si>
    <t>MPEFE</t>
  </si>
  <si>
    <t>PLNFG</t>
  </si>
  <si>
    <t>QGRWQ</t>
  </si>
  <si>
    <t>QPLFQ</t>
  </si>
  <si>
    <t>QPLNQ</t>
  </si>
  <si>
    <t>JKSXG</t>
  </si>
  <si>
    <t>QJKXQ</t>
  </si>
  <si>
    <t>QNJKQ</t>
  </si>
  <si>
    <t>ASIMS</t>
  </si>
  <si>
    <t>CENHB</t>
  </si>
  <si>
    <t>CESKM</t>
  </si>
  <si>
    <t>CFTMR</t>
  </si>
  <si>
    <t>LGAAC</t>
  </si>
  <si>
    <t>LGAAK</t>
  </si>
  <si>
    <t>QBOHQ</t>
  </si>
  <si>
    <t>QCNRQ</t>
  </si>
  <si>
    <t>QEWBQ</t>
  </si>
  <si>
    <t>QLWRQ</t>
  </si>
  <si>
    <t>QNYCQ</t>
  </si>
  <si>
    <t>QWBTQ</t>
  </si>
  <si>
    <t>QWDSQ</t>
  </si>
  <si>
    <t>KJTA</t>
  </si>
  <si>
    <t>QDGT</t>
  </si>
  <si>
    <t>ZFXT</t>
  </si>
  <si>
    <t>ZFYT</t>
  </si>
  <si>
    <t>ABZAI</t>
  </si>
  <si>
    <t>BODY1</t>
  </si>
  <si>
    <t>JNB6P</t>
  </si>
  <si>
    <t>LASOA</t>
  </si>
  <si>
    <t>NLRSG</t>
  </si>
  <si>
    <t>NLSVG</t>
  </si>
  <si>
    <t>QHURQ</t>
  </si>
  <si>
    <t>QKNGQ</t>
  </si>
  <si>
    <t>QNLVQ</t>
  </si>
  <si>
    <t>VGTAA</t>
  </si>
  <si>
    <t>COMMG</t>
  </si>
  <si>
    <t>COMPG</t>
  </si>
  <si>
    <t>CRSXG</t>
  </si>
  <si>
    <t>DBRSG</t>
  </si>
  <si>
    <t>HHRAA</t>
  </si>
  <si>
    <t>IDSYG</t>
  </si>
  <si>
    <t>LAXI2</t>
  </si>
  <si>
    <t>QCNLQ</t>
  </si>
  <si>
    <t>QLHBQ</t>
  </si>
  <si>
    <t>TOAD1</t>
  </si>
  <si>
    <t>TOAY1</t>
  </si>
  <si>
    <t>AMAAM</t>
  </si>
  <si>
    <t>HOBAH</t>
  </si>
  <si>
    <t>LBBAC</t>
  </si>
  <si>
    <t>LBBAL</t>
  </si>
  <si>
    <t>LBBAM</t>
  </si>
  <si>
    <t>LUBXG</t>
  </si>
  <si>
    <t>MAFBF</t>
  </si>
  <si>
    <t>QCSBQ</t>
  </si>
  <si>
    <t>QFSTQ</t>
  </si>
  <si>
    <t>CMHAM</t>
  </si>
  <si>
    <t>COLOG</t>
  </si>
  <si>
    <t>ETRSG</t>
  </si>
  <si>
    <t>GPOXG</t>
  </si>
  <si>
    <t>LCKAM</t>
  </si>
  <si>
    <t>MNNH1</t>
  </si>
  <si>
    <t>MNNN2</t>
  </si>
  <si>
    <t>OSUX2</t>
  </si>
  <si>
    <t>QETAQ</t>
  </si>
  <si>
    <t>QGRPQ</t>
  </si>
  <si>
    <t>QWCOQ</t>
  </si>
  <si>
    <t>T3PA2</t>
  </si>
  <si>
    <t>T5BPE</t>
  </si>
  <si>
    <t>JBW58</t>
  </si>
  <si>
    <t>LGBAM</t>
  </si>
  <si>
    <t>QFLRQ</t>
  </si>
  <si>
    <t>QFLXQ</t>
  </si>
  <si>
    <t>ENSRT</t>
  </si>
  <si>
    <t>KSFH</t>
  </si>
  <si>
    <t>UDEH</t>
  </si>
  <si>
    <t>XLIA</t>
  </si>
  <si>
    <t>LCZA</t>
  </si>
  <si>
    <t>QLRDQ</t>
  </si>
  <si>
    <t>JEAB</t>
  </si>
  <si>
    <t>AIZBA</t>
  </si>
  <si>
    <t>EOLAG</t>
  </si>
  <si>
    <t>KCMOG</t>
  </si>
  <si>
    <t>LNXAG</t>
  </si>
  <si>
    <t>NKCMG</t>
  </si>
  <si>
    <t>NKNCG</t>
  </si>
  <si>
    <t>QBFDQ</t>
  </si>
  <si>
    <t>QNKCQ</t>
  </si>
  <si>
    <t>ZKPJE</t>
  </si>
  <si>
    <t>D2AMC</t>
  </si>
  <si>
    <t>D35BC</t>
  </si>
  <si>
    <t>DUHYS</t>
  </si>
  <si>
    <t>E2BUC</t>
  </si>
  <si>
    <t>E4A8P</t>
  </si>
  <si>
    <t>EKDJM</t>
  </si>
  <si>
    <t>EYWHU</t>
  </si>
  <si>
    <t>F12W6</t>
  </si>
  <si>
    <t>ISMAC</t>
  </si>
  <si>
    <t>ISMBA</t>
  </si>
  <si>
    <t>OCALG</t>
  </si>
  <si>
    <t>OCFCD</t>
  </si>
  <si>
    <t>ORLAB</t>
  </si>
  <si>
    <t>ORLAG</t>
  </si>
  <si>
    <t>QOALQ</t>
  </si>
  <si>
    <t>QOKRQ</t>
  </si>
  <si>
    <t>QSOCQ</t>
  </si>
  <si>
    <t>QTAFQ</t>
  </si>
  <si>
    <t>SFBAH</t>
  </si>
  <si>
    <t>WMNCG</t>
  </si>
  <si>
    <t>HRBGG</t>
  </si>
  <si>
    <t>LNSAA</t>
  </si>
  <si>
    <t>MDTC5</t>
  </si>
  <si>
    <t>BDTA</t>
  </si>
  <si>
    <t>MELFH</t>
  </si>
  <si>
    <t>AAMJT</t>
  </si>
  <si>
    <t>AEJKH</t>
  </si>
  <si>
    <t>AHPMU</t>
  </si>
  <si>
    <t>CCCM1</t>
  </si>
  <si>
    <t>DEVL</t>
  </si>
  <si>
    <t>HMBTG</t>
  </si>
  <si>
    <t>JANAK</t>
  </si>
  <si>
    <t>JBRBD</t>
  </si>
  <si>
    <t>MEIAK</t>
  </si>
  <si>
    <t>MELXG</t>
  </si>
  <si>
    <t>MEMDS</t>
  </si>
  <si>
    <t>MEMNS</t>
  </si>
  <si>
    <t>MEMPG</t>
  </si>
  <si>
    <t>MKLR1</t>
  </si>
  <si>
    <t>MPJMB</t>
  </si>
  <si>
    <t>NMEMG</t>
  </si>
  <si>
    <t>OLIVG</t>
  </si>
  <si>
    <t>OLVF3</t>
  </si>
  <si>
    <t>OLVH4</t>
  </si>
  <si>
    <t>QHSPQ</t>
  </si>
  <si>
    <t>QSHVQ</t>
  </si>
  <si>
    <t>R25JU</t>
  </si>
  <si>
    <t>RXJA7</t>
  </si>
  <si>
    <t>SIKAI</t>
  </si>
  <si>
    <t>SIKAJ</t>
  </si>
  <si>
    <t>SIKBC</t>
  </si>
  <si>
    <t>XJ4EU</t>
  </si>
  <si>
    <t>ZZCRT</t>
  </si>
  <si>
    <t>BMLAF</t>
  </si>
  <si>
    <t>FV15X</t>
  </si>
  <si>
    <t>LCIAC</t>
  </si>
  <si>
    <t>LEBAC</t>
  </si>
  <si>
    <t>MHTA</t>
  </si>
  <si>
    <t>MHTAM</t>
  </si>
  <si>
    <t>BPMZY</t>
  </si>
  <si>
    <t>HILGG</t>
  </si>
  <si>
    <t>MIAA2</t>
  </si>
  <si>
    <t>MKEAM</t>
  </si>
  <si>
    <t>MKEBB</t>
  </si>
  <si>
    <t>NEBLG</t>
  </si>
  <si>
    <t>QEGLQ</t>
  </si>
  <si>
    <t>TAJ87</t>
  </si>
  <si>
    <t>TVTNC</t>
  </si>
  <si>
    <t>MDXXG</t>
  </si>
  <si>
    <t>MSNAJ</t>
  </si>
  <si>
    <t>QMXXQ</t>
  </si>
  <si>
    <t>S2KZ3</t>
  </si>
  <si>
    <t>JDTDC</t>
  </si>
  <si>
    <t>MICZJ</t>
  </si>
  <si>
    <t>NBNCG</t>
  </si>
  <si>
    <t>OSSEG</t>
  </si>
  <si>
    <t>QNBRQ</t>
  </si>
  <si>
    <t>ROSEG</t>
  </si>
  <si>
    <t>STPLG</t>
  </si>
  <si>
    <t>V986Z</t>
  </si>
  <si>
    <t>VVKBM</t>
  </si>
  <si>
    <t>VXCZ8</t>
  </si>
  <si>
    <t>WHRKP</t>
  </si>
  <si>
    <t>WUIBB</t>
  </si>
  <si>
    <t>BTROB</t>
  </si>
  <si>
    <t>JW524</t>
  </si>
  <si>
    <t>KAJH7</t>
  </si>
  <si>
    <t>MTYZ</t>
  </si>
  <si>
    <t>NTRC</t>
  </si>
  <si>
    <t>BLQRT</t>
  </si>
  <si>
    <t>IPRJN</t>
  </si>
  <si>
    <t>PHRA</t>
  </si>
  <si>
    <t>ESZL</t>
  </si>
  <si>
    <t>FAIXG</t>
  </si>
  <si>
    <t>MODEG</t>
  </si>
  <si>
    <t>QFAXQ</t>
  </si>
  <si>
    <t>SRFLA</t>
  </si>
  <si>
    <t>STRSG</t>
  </si>
  <si>
    <t>STSA</t>
  </si>
  <si>
    <t>TRACG</t>
  </si>
  <si>
    <t>VISP1</t>
  </si>
  <si>
    <t>BKAKR</t>
  </si>
  <si>
    <t>LAWBD</t>
  </si>
  <si>
    <t>OKCAP</t>
  </si>
  <si>
    <t>OKCEA</t>
  </si>
  <si>
    <t>QWEAQ</t>
  </si>
  <si>
    <t>COXXG</t>
  </si>
  <si>
    <t>QCXXQ</t>
  </si>
  <si>
    <t>QNFKQ</t>
  </si>
  <si>
    <t>QNPLQ</t>
  </si>
  <si>
    <t>UPHC7</t>
  </si>
  <si>
    <t>UT1W4</t>
  </si>
  <si>
    <t>UZB6R</t>
  </si>
  <si>
    <t>CF8C7</t>
  </si>
  <si>
    <t>CHING</t>
  </si>
  <si>
    <t>CZRWV</t>
  </si>
  <si>
    <t>ONTAG</t>
  </si>
  <si>
    <t>ONTO2</t>
  </si>
  <si>
    <t>ONTRF</t>
  </si>
  <si>
    <t>QBSHQ</t>
  </si>
  <si>
    <t>QONTQ</t>
  </si>
  <si>
    <t>QRLXQ</t>
  </si>
  <si>
    <t>RLTOG</t>
  </si>
  <si>
    <t>RLTXG</t>
  </si>
  <si>
    <t>BDFXS</t>
  </si>
  <si>
    <t>BFPKG</t>
  </si>
  <si>
    <t>CHICG</t>
  </si>
  <si>
    <t>ECRLG</t>
  </si>
  <si>
    <t>M5VM7</t>
  </si>
  <si>
    <t>MMCA1</t>
  </si>
  <si>
    <t>MOKEG</t>
  </si>
  <si>
    <t>MUNSG</t>
  </si>
  <si>
    <t>N11FP</t>
  </si>
  <si>
    <t>N7VNT</t>
  </si>
  <si>
    <t>NB37P</t>
  </si>
  <si>
    <t>OBKB1</t>
  </si>
  <si>
    <t>PASBI</t>
  </si>
  <si>
    <t>PWKWW</t>
  </si>
  <si>
    <t>QBFPQ</t>
  </si>
  <si>
    <t>QMOKQ</t>
  </si>
  <si>
    <t>QMUXQ</t>
  </si>
  <si>
    <t>QWHGQ</t>
  </si>
  <si>
    <t>RB3KZ</t>
  </si>
  <si>
    <t>RFDAA</t>
  </si>
  <si>
    <t>RFDP1</t>
  </si>
  <si>
    <t>RH8H6</t>
  </si>
  <si>
    <t>RORSG</t>
  </si>
  <si>
    <t>QNRXQ</t>
  </si>
  <si>
    <t>QVABQ</t>
  </si>
  <si>
    <t>OSLCH</t>
  </si>
  <si>
    <t>KW62U</t>
  </si>
  <si>
    <t>PLBLC</t>
  </si>
  <si>
    <t>A8XPV</t>
  </si>
  <si>
    <t>BA5J3</t>
  </si>
  <si>
    <t>BC8ZP</t>
  </si>
  <si>
    <t>BJZUI</t>
  </si>
  <si>
    <t>PTRSG</t>
  </si>
  <si>
    <t>RIVBG</t>
  </si>
  <si>
    <t>HIOTG</t>
  </si>
  <si>
    <t>LAVWG</t>
  </si>
  <si>
    <t>M7NUJ</t>
  </si>
  <si>
    <t>NPRDG</t>
  </si>
  <si>
    <t>NPRSG</t>
  </si>
  <si>
    <t>OTHAA</t>
  </si>
  <si>
    <t>PORTG</t>
  </si>
  <si>
    <t>QBNDQ</t>
  </si>
  <si>
    <t>QCBYQ</t>
  </si>
  <si>
    <t>QKLMQ</t>
  </si>
  <si>
    <t>QLCTQ</t>
  </si>
  <si>
    <t>QTDLQ</t>
  </si>
  <si>
    <t>SHWOG</t>
  </si>
  <si>
    <t>ACYLH</t>
  </si>
  <si>
    <t>ACYLT</t>
  </si>
  <si>
    <t>BMMSC</t>
  </si>
  <si>
    <t>BMVPB</t>
  </si>
  <si>
    <t>BNCWN</t>
  </si>
  <si>
    <t>NMZLA</t>
  </si>
  <si>
    <t>NXXE1</t>
  </si>
  <si>
    <t>OKSSG</t>
  </si>
  <si>
    <t>SDVRG</t>
  </si>
  <si>
    <t>E653T</t>
  </si>
  <si>
    <t>EH54J</t>
  </si>
  <si>
    <t>FSCMY</t>
  </si>
  <si>
    <t>GDRSG</t>
  </si>
  <si>
    <t>GDYRG</t>
  </si>
  <si>
    <t>H29JE</t>
  </si>
  <si>
    <t>IKZ31</t>
  </si>
  <si>
    <t>PHOEG</t>
  </si>
  <si>
    <t>PHXAM</t>
  </si>
  <si>
    <t>QFLGQ</t>
  </si>
  <si>
    <t>QLHVQ</t>
  </si>
  <si>
    <t>QPRSQ</t>
  </si>
  <si>
    <t>QSHLQ</t>
  </si>
  <si>
    <t>QWPHQ</t>
  </si>
  <si>
    <t>ZNRA</t>
  </si>
  <si>
    <t>CLTNG</t>
  </si>
  <si>
    <t>PITCB</t>
  </si>
  <si>
    <t>SCEAI</t>
  </si>
  <si>
    <t>SCEBB</t>
  </si>
  <si>
    <t>SCEBJ</t>
  </si>
  <si>
    <t>YNGAK</t>
  </si>
  <si>
    <t>BRQRT</t>
  </si>
  <si>
    <t>PRVA</t>
  </si>
  <si>
    <t>VODIP</t>
  </si>
  <si>
    <t>PTYE</t>
  </si>
  <si>
    <t>A3BJD</t>
  </si>
  <si>
    <t>ACT5Y</t>
  </si>
  <si>
    <t>PVDLF</t>
  </si>
  <si>
    <t>PVDOH</t>
  </si>
  <si>
    <t>QMVDQ</t>
  </si>
  <si>
    <t>QNTKQ</t>
  </si>
  <si>
    <t>AUGLT</t>
  </si>
  <si>
    <t>BGRAM</t>
  </si>
  <si>
    <t>PQIAM</t>
  </si>
  <si>
    <t>QHLTQ</t>
  </si>
  <si>
    <t>BJXT</t>
  </si>
  <si>
    <t>QROP</t>
  </si>
  <si>
    <t>BATBB</t>
  </si>
  <si>
    <t>BEWAS</t>
  </si>
  <si>
    <t>BJNAE</t>
  </si>
  <si>
    <t>BRNMP</t>
  </si>
  <si>
    <t>BYFNA</t>
  </si>
  <si>
    <t>FAYXG</t>
  </si>
  <si>
    <t>KNDLG</t>
  </si>
  <si>
    <t>QECXQ</t>
  </si>
  <si>
    <t>QRKRQ</t>
  </si>
  <si>
    <t>RAFDG</t>
  </si>
  <si>
    <t>RALXG</t>
  </si>
  <si>
    <t>RZZAF</t>
  </si>
  <si>
    <t>DGNBA</t>
  </si>
  <si>
    <t>PTBBA</t>
  </si>
  <si>
    <t>PTBBI</t>
  </si>
  <si>
    <t>AACJS</t>
  </si>
  <si>
    <t>ONHAM</t>
  </si>
  <si>
    <t>ROCLR</t>
  </si>
  <si>
    <t>A2BMF</t>
  </si>
  <si>
    <t>NFTMG</t>
  </si>
  <si>
    <t>RSWAM</t>
  </si>
  <si>
    <t>DHAIP</t>
  </si>
  <si>
    <t>CLDBB</t>
  </si>
  <si>
    <t>CLDLS</t>
  </si>
  <si>
    <t>SANAM</t>
  </si>
  <si>
    <t>SDMAE</t>
  </si>
  <si>
    <t>SAPT7</t>
  </si>
  <si>
    <t>ESANG</t>
  </si>
  <si>
    <t>NIRAA</t>
  </si>
  <si>
    <t>NIRBI</t>
  </si>
  <si>
    <t>NIRCB</t>
  </si>
  <si>
    <t>QKLEQ</t>
  </si>
  <si>
    <t>QSAXQ</t>
  </si>
  <si>
    <t>QUVLQ</t>
  </si>
  <si>
    <t>SATAM</t>
  </si>
  <si>
    <t>SAUXG</t>
  </si>
  <si>
    <t>SVZAL</t>
  </si>
  <si>
    <t>HHHAB</t>
  </si>
  <si>
    <t>PIMBC</t>
  </si>
  <si>
    <t>SAVAM</t>
  </si>
  <si>
    <t>SAVBA</t>
  </si>
  <si>
    <t>SAVBI</t>
  </si>
  <si>
    <t>SAVCB</t>
  </si>
  <si>
    <t>WSNCG</t>
  </si>
  <si>
    <t>SAWIP</t>
  </si>
  <si>
    <t>SRNCG</t>
  </si>
  <si>
    <t>KSUJS</t>
  </si>
  <si>
    <t>SCLT</t>
  </si>
  <si>
    <t>EVVAJ</t>
  </si>
  <si>
    <t>EVVCA</t>
  </si>
  <si>
    <t>GEORG</t>
  </si>
  <si>
    <t>JY5NB</t>
  </si>
  <si>
    <t>JZVP5</t>
  </si>
  <si>
    <t>KAH78</t>
  </si>
  <si>
    <t>LEXLM</t>
  </si>
  <si>
    <t>LEXXG</t>
  </si>
  <si>
    <t>LOULE</t>
  </si>
  <si>
    <t>OWBAF</t>
  </si>
  <si>
    <t>QLXXQ</t>
  </si>
  <si>
    <t>SDFCB</t>
  </si>
  <si>
    <t>SHPDG</t>
  </si>
  <si>
    <t>K4SZ4</t>
  </si>
  <si>
    <t>SSFNG</t>
  </si>
  <si>
    <t>ELVA</t>
  </si>
  <si>
    <t>KNTAC</t>
  </si>
  <si>
    <t>PTSBG</t>
  </si>
  <si>
    <t>ESFAA</t>
  </si>
  <si>
    <t>GGGAI</t>
  </si>
  <si>
    <t>QELDQ</t>
  </si>
  <si>
    <t>QTYLQ</t>
  </si>
  <si>
    <t>SHVBB</t>
  </si>
  <si>
    <t>TXKAL</t>
  </si>
  <si>
    <t>TYRAM</t>
  </si>
  <si>
    <t>TGAHC</t>
  </si>
  <si>
    <t>I13S9</t>
  </si>
  <si>
    <t>SSJOG</t>
  </si>
  <si>
    <t>SJOE</t>
  </si>
  <si>
    <t>SJOG</t>
  </si>
  <si>
    <t>BAYB</t>
  </si>
  <si>
    <t>BAYC</t>
  </si>
  <si>
    <t>CITWV</t>
  </si>
  <si>
    <t>BMCA</t>
  </si>
  <si>
    <t>BTFOA</t>
  </si>
  <si>
    <t>GLNDG</t>
  </si>
  <si>
    <t>HIFA</t>
  </si>
  <si>
    <t>MAGAG</t>
  </si>
  <si>
    <t>MAGNG</t>
  </si>
  <si>
    <t>MW3EY</t>
  </si>
  <si>
    <t>NTJA</t>
  </si>
  <si>
    <t>OGDNG</t>
  </si>
  <si>
    <t>QELKQ</t>
  </si>
  <si>
    <t>QLGNQ</t>
  </si>
  <si>
    <t>QOGDQ</t>
  </si>
  <si>
    <t>QREXQ</t>
  </si>
  <si>
    <t>QRHFQ</t>
  </si>
  <si>
    <t>QSLLQ</t>
  </si>
  <si>
    <t>QVRNQ</t>
  </si>
  <si>
    <t>SALTG</t>
  </si>
  <si>
    <t>WVCTG</t>
  </si>
  <si>
    <t>AKRLG</t>
  </si>
  <si>
    <t>AUNAB</t>
  </si>
  <si>
    <t>CICBA</t>
  </si>
  <si>
    <t>EKAAE</t>
  </si>
  <si>
    <t>EKAC1</t>
  </si>
  <si>
    <t>MHRLC</t>
  </si>
  <si>
    <t>QEURQ</t>
  </si>
  <si>
    <t>QUKIQ</t>
  </si>
  <si>
    <t>SACRG</t>
  </si>
  <si>
    <t>SMFAM</t>
  </si>
  <si>
    <t>BOJC</t>
  </si>
  <si>
    <t>VARC</t>
  </si>
  <si>
    <t>BLVCA</t>
  </si>
  <si>
    <t>KOKEG</t>
  </si>
  <si>
    <t>QNSTQ</t>
  </si>
  <si>
    <t>QWSXQ</t>
  </si>
  <si>
    <t>STLAM</t>
  </si>
  <si>
    <t>XFDF2</t>
  </si>
  <si>
    <t>XM66Z</t>
  </si>
  <si>
    <t>Y9PC9</t>
  </si>
  <si>
    <t>YABWM</t>
  </si>
  <si>
    <t>YBT4Z</t>
  </si>
  <si>
    <t>QXFTN</t>
  </si>
  <si>
    <t>RCSA</t>
  </si>
  <si>
    <t>UFMG</t>
  </si>
  <si>
    <t>UK468</t>
  </si>
  <si>
    <t>XWHB</t>
  </si>
  <si>
    <t>ZLXH</t>
  </si>
  <si>
    <t>GIAP</t>
  </si>
  <si>
    <t>XQAT</t>
  </si>
  <si>
    <t>ASPWH</t>
  </si>
  <si>
    <t>CIBZS</t>
  </si>
  <si>
    <t>CJEFJ</t>
  </si>
  <si>
    <t>GMVAB</t>
  </si>
  <si>
    <t>SWFAM</t>
  </si>
  <si>
    <t>SWFLK</t>
  </si>
  <si>
    <t>LNVT8</t>
  </si>
  <si>
    <t>NTLDT</t>
  </si>
  <si>
    <t>RSEBX</t>
  </si>
  <si>
    <t>SVUA</t>
  </si>
  <si>
    <t>TVUA</t>
  </si>
  <si>
    <t>QCNKQ</t>
  </si>
  <si>
    <t>SYRAG</t>
  </si>
  <si>
    <t>SYRBF</t>
  </si>
  <si>
    <t>SYRLO</t>
  </si>
  <si>
    <t>SYROB</t>
  </si>
  <si>
    <t>UCALI</t>
  </si>
  <si>
    <t>LAPC</t>
  </si>
  <si>
    <t>MZTE</t>
  </si>
  <si>
    <t>CZAE</t>
  </si>
  <si>
    <t>NCGB</t>
  </si>
  <si>
    <t>ABYAI</t>
  </si>
  <si>
    <t>TLHAM</t>
  </si>
  <si>
    <t>TLHBC</t>
  </si>
  <si>
    <t>TLHEB</t>
  </si>
  <si>
    <t>VLDLD</t>
  </si>
  <si>
    <t>TLVIP</t>
  </si>
  <si>
    <t>CTPKG</t>
  </si>
  <si>
    <t>D5R49</t>
  </si>
  <si>
    <t>EF7BB</t>
  </si>
  <si>
    <t>SRQAM</t>
  </si>
  <si>
    <t>VKKA</t>
  </si>
  <si>
    <t>TSRT9</t>
  </si>
  <si>
    <t>BHDYN</t>
  </si>
  <si>
    <t>BRBAS</t>
  </si>
  <si>
    <t>QHRRQ</t>
  </si>
  <si>
    <t>QMCLQ</t>
  </si>
  <si>
    <t>TULAM</t>
  </si>
  <si>
    <t>WYDNK</t>
  </si>
  <si>
    <t>QSVTQ</t>
  </si>
  <si>
    <t>ANRKA</t>
  </si>
  <si>
    <t>AVYNN</t>
  </si>
  <si>
    <t>AWBZC</t>
  </si>
  <si>
    <t>AZBJU</t>
  </si>
  <si>
    <t>CSVLB</t>
  </si>
  <si>
    <t>GCYAI</t>
  </si>
  <si>
    <t>LONXG</t>
  </si>
  <si>
    <t>RKWBB</t>
  </si>
  <si>
    <t>TRIAA</t>
  </si>
  <si>
    <t>TRINW</t>
  </si>
  <si>
    <t>FECE</t>
  </si>
  <si>
    <t>JPRA</t>
  </si>
  <si>
    <t>LVBRT</t>
  </si>
  <si>
    <t>SAOE</t>
  </si>
  <si>
    <t>EVOB</t>
  </si>
  <si>
    <t>LGVB</t>
  </si>
  <si>
    <t>QJYT</t>
  </si>
  <si>
    <t>QPCT</t>
  </si>
  <si>
    <t>YEGFP</t>
  </si>
  <si>
    <t>YEGFQ</t>
  </si>
  <si>
    <t>YEGFZ</t>
  </si>
  <si>
    <t>YEGGC</t>
  </si>
  <si>
    <t>YEGJG</t>
  </si>
  <si>
    <t>YXDFK</t>
  </si>
  <si>
    <t>YXDGR</t>
  </si>
  <si>
    <t>YZFFI</t>
  </si>
  <si>
    <t>YZFFT</t>
  </si>
  <si>
    <t>YZFGE</t>
  </si>
  <si>
    <t>YZFJE</t>
  </si>
  <si>
    <t>YDGD3</t>
  </si>
  <si>
    <t>YHZGV</t>
  </si>
  <si>
    <t>MNTLG</t>
  </si>
  <si>
    <t>MNTRG</t>
  </si>
  <si>
    <t>NRMDG</t>
  </si>
  <si>
    <t>YMXGN</t>
  </si>
  <si>
    <t>YQBFF</t>
  </si>
  <si>
    <t>YQBGK</t>
  </si>
  <si>
    <t>YUTD3</t>
  </si>
  <si>
    <t>YUTFB</t>
  </si>
  <si>
    <t>YUXGD</t>
  </si>
  <si>
    <t>ABFDG</t>
  </si>
  <si>
    <t>YBYFS</t>
  </si>
  <si>
    <t>YHCFH</t>
  </si>
  <si>
    <t>YWGGR</t>
  </si>
  <si>
    <t>YWGGS</t>
  </si>
  <si>
    <t>YRMFD</t>
  </si>
  <si>
    <t>YRMGY</t>
  </si>
  <si>
    <t>YXER</t>
  </si>
  <si>
    <t>YYCFK</t>
  </si>
  <si>
    <t>YYCFX</t>
  </si>
  <si>
    <t>YYCGJ</t>
  </si>
  <si>
    <t>YYCJY</t>
  </si>
  <si>
    <t>YYCNL</t>
  </si>
  <si>
    <t>KITCG</t>
  </si>
  <si>
    <t>NBAYG</t>
  </si>
  <si>
    <t>TOROG</t>
  </si>
  <si>
    <t>YBNGJ</t>
  </si>
  <si>
    <t>YBNGM</t>
  </si>
  <si>
    <t>YBOFB</t>
  </si>
  <si>
    <t>YBZD3</t>
  </si>
  <si>
    <t>YBZGI</t>
  </si>
  <si>
    <t>YFHFZ</t>
  </si>
  <si>
    <t>YIBFN</t>
  </si>
  <si>
    <t>YKFGD</t>
  </si>
  <si>
    <t>YKFGR</t>
  </si>
  <si>
    <t>YKZGG</t>
  </si>
  <si>
    <t>YOOFH</t>
  </si>
  <si>
    <t>YOOFL</t>
  </si>
  <si>
    <t>YPQFR</t>
  </si>
  <si>
    <t>YPQGR</t>
  </si>
  <si>
    <t>YRLGT</t>
  </si>
  <si>
    <t>YTLFE</t>
  </si>
  <si>
    <t>YTOD3</t>
  </si>
  <si>
    <t>YTOGN</t>
  </si>
  <si>
    <t>YXUGR</t>
  </si>
  <si>
    <t>YYZPR</t>
  </si>
  <si>
    <t>SMXB1</t>
  </si>
  <si>
    <t>yvr</t>
  </si>
  <si>
    <t>ywg</t>
  </si>
  <si>
    <t>olv</t>
  </si>
  <si>
    <t>orf</t>
  </si>
  <si>
    <t>NOT Serviced Local</t>
  </si>
  <si>
    <t>Not Serviced Canada</t>
  </si>
  <si>
    <t>total</t>
  </si>
  <si>
    <t>pbg</t>
  </si>
  <si>
    <t>PDX*</t>
  </si>
  <si>
    <t>DFW*</t>
  </si>
  <si>
    <t>AFW IDS</t>
  </si>
  <si>
    <t>TOTAL</t>
  </si>
  <si>
    <t>For Thursday and Sunday</t>
  </si>
  <si>
    <t>First Tracking Number Row</t>
  </si>
  <si>
    <t>Last Tracking Number Row</t>
  </si>
  <si>
    <t>URSA Code</t>
  </si>
  <si>
    <t>URSA First</t>
  </si>
  <si>
    <t>Tracking Number Count</t>
  </si>
  <si>
    <t>Origin Ramp</t>
  </si>
  <si>
    <t>ULD Number</t>
  </si>
  <si>
    <t>Cons Category</t>
  </si>
  <si>
    <t>Route Number</t>
  </si>
  <si>
    <t>Ursa Count</t>
  </si>
  <si>
    <t>Last Destination Row</t>
  </si>
  <si>
    <t>Destination Count</t>
  </si>
  <si>
    <t>First Destination Row</t>
  </si>
  <si>
    <t>Last Destination Data Row</t>
  </si>
  <si>
    <t>Last URSA Data Row</t>
  </si>
  <si>
    <t>Last URSA Row</t>
  </si>
  <si>
    <t>First URSA Row</t>
  </si>
  <si>
    <t>GBDA</t>
  </si>
  <si>
    <t>GSOHB</t>
  </si>
  <si>
    <t>LSQB</t>
  </si>
  <si>
    <t>SCLP</t>
  </si>
  <si>
    <t>CRLMH</t>
  </si>
  <si>
    <t>PLLA</t>
  </si>
  <si>
    <t>TXFRT</t>
  </si>
  <si>
    <t>YAZFH</t>
  </si>
  <si>
    <t>YBYGY</t>
  </si>
  <si>
    <t>YBZFQ</t>
  </si>
  <si>
    <t>YDTFN</t>
  </si>
  <si>
    <t>YKAHH</t>
  </si>
  <si>
    <t>YKZGL</t>
  </si>
  <si>
    <t>YKZGR</t>
  </si>
  <si>
    <t>YMXFM</t>
  </si>
  <si>
    <t>YPQFS</t>
  </si>
  <si>
    <t>YRLJF</t>
  </si>
  <si>
    <t>YRMFK</t>
  </si>
  <si>
    <t>YUTFK</t>
  </si>
  <si>
    <t>YUXFK</t>
  </si>
  <si>
    <t>YXEGR</t>
  </si>
  <si>
    <t>YXXFI</t>
  </si>
  <si>
    <t>YYCNN</t>
  </si>
  <si>
    <t>YYTC</t>
  </si>
  <si>
    <t>YZFFA</t>
  </si>
  <si>
    <t>NRRBD</t>
  </si>
  <si>
    <t>PTYD</t>
  </si>
  <si>
    <t>SIGSC</t>
  </si>
  <si>
    <t>STXB</t>
  </si>
  <si>
    <t>ZATX</t>
  </si>
  <si>
    <t>NRNX</t>
  </si>
  <si>
    <t>QKAC</t>
  </si>
  <si>
    <t>ZMUZ</t>
  </si>
  <si>
    <t>ZOJN</t>
  </si>
  <si>
    <t>AFWD</t>
  </si>
  <si>
    <t>APAPA</t>
  </si>
  <si>
    <t>BAOT</t>
  </si>
  <si>
    <t>BDCA1</t>
  </si>
  <si>
    <t>BWUD</t>
  </si>
  <si>
    <t>CLUT1</t>
  </si>
  <si>
    <t>CRDL1</t>
  </si>
  <si>
    <t>FORC1</t>
  </si>
  <si>
    <t>HNBS5</t>
  </si>
  <si>
    <t>JDYV1</t>
  </si>
  <si>
    <t>JVLC1</t>
  </si>
  <si>
    <t>MNNA4</t>
  </si>
  <si>
    <t>PACR1</t>
  </si>
  <si>
    <t>PPWD</t>
  </si>
  <si>
    <t>PRIB2</t>
  </si>
  <si>
    <t>QLCB</t>
  </si>
  <si>
    <t>RIVO1</t>
  </si>
  <si>
    <t>SMFG2</t>
  </si>
  <si>
    <t>SWWC1</t>
  </si>
  <si>
    <t>UCYG3</t>
  </si>
  <si>
    <t>UFMK</t>
  </si>
  <si>
    <t>ZMPC</t>
  </si>
  <si>
    <t>BBUT</t>
  </si>
  <si>
    <t>LGJT</t>
  </si>
  <si>
    <t>LUZT</t>
  </si>
  <si>
    <t>QLCA</t>
  </si>
  <si>
    <t>QLCD</t>
  </si>
  <si>
    <t>QRSB</t>
  </si>
  <si>
    <t>RPZT</t>
  </si>
  <si>
    <t>SCVB</t>
  </si>
  <si>
    <t>TCET</t>
  </si>
  <si>
    <t>OPOT9</t>
  </si>
  <si>
    <t>XRTH</t>
  </si>
  <si>
    <t>BVAB</t>
  </si>
  <si>
    <t>EDMA</t>
  </si>
  <si>
    <t>PARGA</t>
  </si>
  <si>
    <t>TUFB</t>
  </si>
  <si>
    <t>XBAB</t>
  </si>
  <si>
    <t>XBMB</t>
  </si>
  <si>
    <t>XBPB</t>
  </si>
  <si>
    <t>XCDA</t>
  </si>
  <si>
    <t>XLEB</t>
  </si>
  <si>
    <t>BPAKA</t>
  </si>
  <si>
    <t>ISMKG</t>
  </si>
  <si>
    <t>BAYTG</t>
  </si>
  <si>
    <t>BINLG</t>
  </si>
  <si>
    <t>BWCKA</t>
  </si>
  <si>
    <t>CLRXG</t>
  </si>
  <si>
    <t>DECTG</t>
  </si>
  <si>
    <t>ECLBG</t>
  </si>
  <si>
    <t>EHUNG</t>
  </si>
  <si>
    <t>FLETG</t>
  </si>
  <si>
    <t>HALEG</t>
  </si>
  <si>
    <t>HAVRG</t>
  </si>
  <si>
    <t>HOMEG</t>
  </si>
  <si>
    <t>JONXG</t>
  </si>
  <si>
    <t>LIVNG</t>
  </si>
  <si>
    <t>PARKG</t>
  </si>
  <si>
    <t>PGORG</t>
  </si>
  <si>
    <t>SAUGG</t>
  </si>
  <si>
    <t>SLEAG</t>
  </si>
  <si>
    <t>WCHSG</t>
  </si>
  <si>
    <t>BLZIP</t>
  </si>
  <si>
    <t>PNQIP</t>
  </si>
  <si>
    <t>ORKC</t>
  </si>
  <si>
    <t>ORKD</t>
  </si>
  <si>
    <t>FOIA</t>
  </si>
  <si>
    <t>AJSB</t>
  </si>
  <si>
    <t>BJXK</t>
  </si>
  <si>
    <t>BJXQ</t>
  </si>
  <si>
    <t>CJSPC</t>
  </si>
  <si>
    <t>MTYQ</t>
  </si>
  <si>
    <t>QROL</t>
  </si>
  <si>
    <t>QROS</t>
  </si>
  <si>
    <t>QROT</t>
  </si>
  <si>
    <t>QROZ</t>
  </si>
  <si>
    <t>VERN</t>
  </si>
  <si>
    <t>ABIBB</t>
  </si>
  <si>
    <t>ADNCB</t>
  </si>
  <si>
    <t>ANVJH</t>
  </si>
  <si>
    <t>APAAE</t>
  </si>
  <si>
    <t>ATYAC</t>
  </si>
  <si>
    <t>AZOAH</t>
  </si>
  <si>
    <t>AZOEA</t>
  </si>
  <si>
    <t>BDFHH</t>
  </si>
  <si>
    <t>BDFWS</t>
  </si>
  <si>
    <t>BMGAF</t>
  </si>
  <si>
    <t>BRYDD</t>
  </si>
  <si>
    <t>BUWYP</t>
  </si>
  <si>
    <t>BWDAK</t>
  </si>
  <si>
    <t>CMICA</t>
  </si>
  <si>
    <t>DNEAB</t>
  </si>
  <si>
    <t>DNEAH</t>
  </si>
  <si>
    <t>DNEAK</t>
  </si>
  <si>
    <t>DSMAN</t>
  </si>
  <si>
    <t>F4A6T</t>
  </si>
  <si>
    <t>FWAGB</t>
  </si>
  <si>
    <t>FWHAA</t>
  </si>
  <si>
    <t>FWHBC</t>
  </si>
  <si>
    <t>FZNB8</t>
  </si>
  <si>
    <t>GLWA</t>
  </si>
  <si>
    <t>GRRCD</t>
  </si>
  <si>
    <t>HAPPU</t>
  </si>
  <si>
    <t>IXDAJ</t>
  </si>
  <si>
    <t>JLNDE</t>
  </si>
  <si>
    <t>JOTFS</t>
  </si>
  <si>
    <t>K2K3P</t>
  </si>
  <si>
    <t>KCVYT</t>
  </si>
  <si>
    <t>KK5MP</t>
  </si>
  <si>
    <t>KTB4C</t>
  </si>
  <si>
    <t>M844U</t>
  </si>
  <si>
    <t>MMRKB</t>
  </si>
  <si>
    <t>MSNBE</t>
  </si>
  <si>
    <t>MTOBE</t>
  </si>
  <si>
    <t>MV8MP</t>
  </si>
  <si>
    <t>MXD3Z</t>
  </si>
  <si>
    <t>MYRJ4</t>
  </si>
  <si>
    <t>NY7PJ</t>
  </si>
  <si>
    <t>OBKYS</t>
  </si>
  <si>
    <t>OJCAD</t>
  </si>
  <si>
    <t>OJCBA</t>
  </si>
  <si>
    <t>ONYAL</t>
  </si>
  <si>
    <t>P9C76</t>
  </si>
  <si>
    <t>PDJS2</t>
  </si>
  <si>
    <t>PDSA2</t>
  </si>
  <si>
    <t>PHNAC</t>
  </si>
  <si>
    <t>PHNAI</t>
  </si>
  <si>
    <t>PUP7K</t>
  </si>
  <si>
    <t>R7K4Y</t>
  </si>
  <si>
    <t>R7KDW</t>
  </si>
  <si>
    <t>R7YA6</t>
  </si>
  <si>
    <t>R85SM</t>
  </si>
  <si>
    <t>R9DUU</t>
  </si>
  <si>
    <t>R9V82</t>
  </si>
  <si>
    <t>RSTAF</t>
  </si>
  <si>
    <t>S66H4</t>
  </si>
  <si>
    <t>S9YEF</t>
  </si>
  <si>
    <t>SJCMM</t>
  </si>
  <si>
    <t>SSKMD</t>
  </si>
  <si>
    <t>STJAF</t>
  </si>
  <si>
    <t>STQBA</t>
  </si>
  <si>
    <t>T232F</t>
  </si>
  <si>
    <t>TA265</t>
  </si>
  <si>
    <t>TBB3T</t>
  </si>
  <si>
    <t>TDKU5</t>
  </si>
  <si>
    <t>THR1U</t>
  </si>
  <si>
    <t>TI171</t>
  </si>
  <si>
    <t>TJJPR</t>
  </si>
  <si>
    <t>TPLAA</t>
  </si>
  <si>
    <t>TWIUW</t>
  </si>
  <si>
    <t>UDC8H</t>
  </si>
  <si>
    <t>UEH2H</t>
  </si>
  <si>
    <t>UFFNR</t>
  </si>
  <si>
    <t>UKCNF</t>
  </si>
  <si>
    <t>UNK7N</t>
  </si>
  <si>
    <t>VWRN2</t>
  </si>
  <si>
    <t>VXMCS</t>
  </si>
  <si>
    <t>WW78Y</t>
  </si>
  <si>
    <t>WXUNX</t>
  </si>
  <si>
    <t>X4D6F</t>
  </si>
  <si>
    <t>XFIMX</t>
  </si>
  <si>
    <t>XSIJT</t>
  </si>
  <si>
    <t>YAP93</t>
  </si>
  <si>
    <t>YY2FY</t>
  </si>
  <si>
    <t>ZMCKW</t>
  </si>
  <si>
    <t>ZMLAD</t>
  </si>
  <si>
    <t>BMAJ</t>
  </si>
  <si>
    <t>6ISKU</t>
  </si>
  <si>
    <t>A2X8I</t>
  </si>
  <si>
    <t>ACYAE</t>
  </si>
  <si>
    <t>ACYAI</t>
  </si>
  <si>
    <t>AHHFJ</t>
  </si>
  <si>
    <t>ALBLI</t>
  </si>
  <si>
    <t>ANEAP</t>
  </si>
  <si>
    <t>APGAD</t>
  </si>
  <si>
    <t>APHZC</t>
  </si>
  <si>
    <t>APSUH</t>
  </si>
  <si>
    <t>APZSW</t>
  </si>
  <si>
    <t>ARUCZ</t>
  </si>
  <si>
    <t>AUGLL</t>
  </si>
  <si>
    <t>AUWDI</t>
  </si>
  <si>
    <t>AY98A</t>
  </si>
  <si>
    <t>B9BKS</t>
  </si>
  <si>
    <t>BKWAJ</t>
  </si>
  <si>
    <t>BKWBI</t>
  </si>
  <si>
    <t>BLMLI</t>
  </si>
  <si>
    <t>BMSFK</t>
  </si>
  <si>
    <t>BNCJF</t>
  </si>
  <si>
    <t>BNMKH</t>
  </si>
  <si>
    <t>BOFLA</t>
  </si>
  <si>
    <t>BPZAZ</t>
  </si>
  <si>
    <t>BUFAI</t>
  </si>
  <si>
    <t>BVYME</t>
  </si>
  <si>
    <t>BWILA</t>
  </si>
  <si>
    <t>CBEFP</t>
  </si>
  <si>
    <t>CBJSX</t>
  </si>
  <si>
    <t>CCNCD</t>
  </si>
  <si>
    <t>CDAEV</t>
  </si>
  <si>
    <t>CDWAB</t>
  </si>
  <si>
    <t>CJNEH</t>
  </si>
  <si>
    <t>CKBUP</t>
  </si>
  <si>
    <t>CNPD6</t>
  </si>
  <si>
    <t>CRWLP</t>
  </si>
  <si>
    <t>EHTAD</t>
  </si>
  <si>
    <t>EHTAF</t>
  </si>
  <si>
    <t>EJCCN</t>
  </si>
  <si>
    <t>FMELB</t>
  </si>
  <si>
    <t>GAIWD</t>
  </si>
  <si>
    <t>GDMAD</t>
  </si>
  <si>
    <t>GMVLI</t>
  </si>
  <si>
    <t>GMVLK</t>
  </si>
  <si>
    <t>GONLD</t>
  </si>
  <si>
    <t>GONLK</t>
  </si>
  <si>
    <t>H88DU</t>
  </si>
  <si>
    <t>HBMNJ</t>
  </si>
  <si>
    <t>HGRLE</t>
  </si>
  <si>
    <t>HPNAB</t>
  </si>
  <si>
    <t>HPNBA</t>
  </si>
  <si>
    <t>HTOAA</t>
  </si>
  <si>
    <t>HTSFI</t>
  </si>
  <si>
    <t>HTW2Y</t>
  </si>
  <si>
    <t>HYALE</t>
  </si>
  <si>
    <t>I3NDD</t>
  </si>
  <si>
    <t>I7TZR</t>
  </si>
  <si>
    <t>IFDWY</t>
  </si>
  <si>
    <t>ILGBL</t>
  </si>
  <si>
    <t>IV341</t>
  </si>
  <si>
    <t>J43V8</t>
  </si>
  <si>
    <t>LEBAA</t>
  </si>
  <si>
    <t>LNSAF</t>
  </si>
  <si>
    <t>LNSAI</t>
  </si>
  <si>
    <t>LNSBC</t>
  </si>
  <si>
    <t>M7HP4</t>
  </si>
  <si>
    <t>MDTBA</t>
  </si>
  <si>
    <t>MDTBH</t>
  </si>
  <si>
    <t>MJXLC</t>
  </si>
  <si>
    <t>MNNAF</t>
  </si>
  <si>
    <t>MQIAB</t>
  </si>
  <si>
    <t>MQILA</t>
  </si>
  <si>
    <t>MTNAP</t>
  </si>
  <si>
    <t>MUVAN</t>
  </si>
  <si>
    <t>NDVLM</t>
  </si>
  <si>
    <t>NYCAC</t>
  </si>
  <si>
    <t>OWDMD</t>
  </si>
  <si>
    <t>PITBF</t>
  </si>
  <si>
    <t>PSFAB</t>
  </si>
  <si>
    <t>PSMAA</t>
  </si>
  <si>
    <t>PTBAI</t>
  </si>
  <si>
    <t>PTBAL</t>
  </si>
  <si>
    <t>PYMLB</t>
  </si>
  <si>
    <t>PYMMA</t>
  </si>
  <si>
    <t>RDGAE</t>
  </si>
  <si>
    <t>RDGAK</t>
  </si>
  <si>
    <t>RDGBC</t>
  </si>
  <si>
    <t>SFMLZ</t>
  </si>
  <si>
    <t>SHDBA</t>
  </si>
  <si>
    <t>SHDLF</t>
  </si>
  <si>
    <t>SYRLT</t>
  </si>
  <si>
    <t>T11EV</t>
  </si>
  <si>
    <t>T7P6I</t>
  </si>
  <si>
    <t>THVAJ</t>
  </si>
  <si>
    <t>THVBC</t>
  </si>
  <si>
    <t>THVC1</t>
  </si>
  <si>
    <t>UIJ69</t>
  </si>
  <si>
    <t>UK77F</t>
  </si>
  <si>
    <t>UTNE1</t>
  </si>
  <si>
    <t>UWR6W</t>
  </si>
  <si>
    <t>VCJAR</t>
  </si>
  <si>
    <t>WWDLA</t>
  </si>
  <si>
    <t>X3A3R</t>
  </si>
  <si>
    <t>ZZVBE</t>
  </si>
  <si>
    <t>APVBA</t>
  </si>
  <si>
    <t>AUNLB</t>
  </si>
  <si>
    <t>BFLDD</t>
  </si>
  <si>
    <t>BLIOA</t>
  </si>
  <si>
    <t>BTFLB</t>
  </si>
  <si>
    <t>DAGAB</t>
  </si>
  <si>
    <t>DFDD8</t>
  </si>
  <si>
    <t>H5XK4</t>
  </si>
  <si>
    <t>HVAHY</t>
  </si>
  <si>
    <t>IAHKC</t>
  </si>
  <si>
    <t>J7SA5</t>
  </si>
  <si>
    <t>JGXAH</t>
  </si>
  <si>
    <t>ND2CR</t>
  </si>
  <si>
    <t>NM4CB</t>
  </si>
  <si>
    <t>PDXBS</t>
  </si>
  <si>
    <t>ATHJ</t>
  </si>
  <si>
    <t>ESBH</t>
  </si>
  <si>
    <t>SKGE</t>
  </si>
  <si>
    <t>PERFP</t>
  </si>
  <si>
    <t>TKHA</t>
  </si>
  <si>
    <t>ABDJC</t>
  </si>
  <si>
    <t>ABYBH</t>
  </si>
  <si>
    <t>ACJEV</t>
  </si>
  <si>
    <t>AEDEC</t>
  </si>
  <si>
    <t>AEHPA</t>
  </si>
  <si>
    <t>AEMDU</t>
  </si>
  <si>
    <t>AEX6B</t>
  </si>
  <si>
    <t>AGSBH</t>
  </si>
  <si>
    <t>AHFCD</t>
  </si>
  <si>
    <t>AHZBT</t>
  </si>
  <si>
    <t>AIHSM</t>
  </si>
  <si>
    <t>AIKED</t>
  </si>
  <si>
    <t>AKJKV</t>
  </si>
  <si>
    <t>AKNJZ</t>
  </si>
  <si>
    <t>AKVWZ</t>
  </si>
  <si>
    <t>AMAJW</t>
  </si>
  <si>
    <t>AMMMB</t>
  </si>
  <si>
    <t>AMXYS</t>
  </si>
  <si>
    <t>ANDBL</t>
  </si>
  <si>
    <t>APPMB</t>
  </si>
  <si>
    <t>ARUUH</t>
  </si>
  <si>
    <t>AUCMX</t>
  </si>
  <si>
    <t>AVKHZ</t>
  </si>
  <si>
    <t>AXPKZ</t>
  </si>
  <si>
    <t>AYWDY</t>
  </si>
  <si>
    <t>B3J7F</t>
  </si>
  <si>
    <t>BAHZD</t>
  </si>
  <si>
    <t>BAXBD</t>
  </si>
  <si>
    <t>BB6ZY</t>
  </si>
  <si>
    <t>BBCJU</t>
  </si>
  <si>
    <t>BF64A</t>
  </si>
  <si>
    <t>BHMCD</t>
  </si>
  <si>
    <t>BJASD</t>
  </si>
  <si>
    <t>BKKZW</t>
  </si>
  <si>
    <t>BKSWJ</t>
  </si>
  <si>
    <t>BOWAJ</t>
  </si>
  <si>
    <t>BPBZD</t>
  </si>
  <si>
    <t>BPDHE</t>
  </si>
  <si>
    <t>BRUNW</t>
  </si>
  <si>
    <t>BTRAE</t>
  </si>
  <si>
    <t>BVIFT</t>
  </si>
  <si>
    <t>CHADD</t>
  </si>
  <si>
    <t>CHSAK</t>
  </si>
  <si>
    <t>CSGBL</t>
  </si>
  <si>
    <t>CTYKA</t>
  </si>
  <si>
    <t>CX8B3</t>
  </si>
  <si>
    <t>CXOAZ</t>
  </si>
  <si>
    <t>CXOCF</t>
  </si>
  <si>
    <t>CXOGA</t>
  </si>
  <si>
    <t>CYC15</t>
  </si>
  <si>
    <t>DABAA</t>
  </si>
  <si>
    <t>DNNAF</t>
  </si>
  <si>
    <t>DNNBK</t>
  </si>
  <si>
    <t>DNNLC</t>
  </si>
  <si>
    <t>E1S2S</t>
  </si>
  <si>
    <t>E2P9H</t>
  </si>
  <si>
    <t>E3JD3</t>
  </si>
  <si>
    <t>EF58X</t>
  </si>
  <si>
    <t>EHPPS</t>
  </si>
  <si>
    <t>EIED4</t>
  </si>
  <si>
    <t>EVAAF</t>
  </si>
  <si>
    <t>F7P7T</t>
  </si>
  <si>
    <t>FAYLD</t>
  </si>
  <si>
    <t>FHB6R</t>
  </si>
  <si>
    <t>FPRBA</t>
  </si>
  <si>
    <t>FSMBE</t>
  </si>
  <si>
    <t>FSMCD</t>
  </si>
  <si>
    <t>FTYAB</t>
  </si>
  <si>
    <t>FTYBF</t>
  </si>
  <si>
    <t>FTYEJ</t>
  </si>
  <si>
    <t>FTYLE</t>
  </si>
  <si>
    <t>FYMEB</t>
  </si>
  <si>
    <t>GGGBJ</t>
  </si>
  <si>
    <t>GIFAF</t>
  </si>
  <si>
    <t>GNVAC</t>
  </si>
  <si>
    <t>GSPAA</t>
  </si>
  <si>
    <t>GSPEK</t>
  </si>
  <si>
    <t>GSXLA</t>
  </si>
  <si>
    <t>HDE39</t>
  </si>
  <si>
    <t>HRLAJ</t>
  </si>
  <si>
    <t>HSVBF</t>
  </si>
  <si>
    <t>I1FC1</t>
  </si>
  <si>
    <t>I7T28</t>
  </si>
  <si>
    <t>I9AYX</t>
  </si>
  <si>
    <t>INTLJ</t>
  </si>
  <si>
    <t>IWH63</t>
  </si>
  <si>
    <t>J2TWY</t>
  </si>
  <si>
    <t>JVKNF</t>
  </si>
  <si>
    <t>JX7JX</t>
  </si>
  <si>
    <t>JYUJF</t>
  </si>
  <si>
    <t>LFTBC</t>
  </si>
  <si>
    <t>LFTFA</t>
  </si>
  <si>
    <t>LGCAB</t>
  </si>
  <si>
    <t>LITEC</t>
  </si>
  <si>
    <t>LITHB</t>
  </si>
  <si>
    <t>MEIAJ</t>
  </si>
  <si>
    <t>MEICB</t>
  </si>
  <si>
    <t>MGMED</t>
  </si>
  <si>
    <t>MGMLC</t>
  </si>
  <si>
    <t>MKLFA</t>
  </si>
  <si>
    <t>MLBAC</t>
  </si>
  <si>
    <t>MMIAC</t>
  </si>
  <si>
    <t>MOBEA</t>
  </si>
  <si>
    <t>MOBLJ</t>
  </si>
  <si>
    <t>MQYBB</t>
  </si>
  <si>
    <t>MRNEK</t>
  </si>
  <si>
    <t>MSYOB</t>
  </si>
  <si>
    <t>NCQAA</t>
  </si>
  <si>
    <t>NCQLA</t>
  </si>
  <si>
    <t>NIPEB</t>
  </si>
  <si>
    <t>NIRBE</t>
  </si>
  <si>
    <t>OKCEF</t>
  </si>
  <si>
    <t>P66HT</t>
  </si>
  <si>
    <t>PFNGB</t>
  </si>
  <si>
    <t>PPA3C</t>
  </si>
  <si>
    <t>R7BC7</t>
  </si>
  <si>
    <t>R8WPI</t>
  </si>
  <si>
    <t>RDUAD</t>
  </si>
  <si>
    <t>RKWDC</t>
  </si>
  <si>
    <t>RKWFF</t>
  </si>
  <si>
    <t>RLIDI</t>
  </si>
  <si>
    <t>RMBKY</t>
  </si>
  <si>
    <t>RPT9P</t>
  </si>
  <si>
    <t>RZZLE</t>
  </si>
  <si>
    <t>SAVAF</t>
  </si>
  <si>
    <t>SAVBH</t>
  </si>
  <si>
    <t>SBS9Z</t>
  </si>
  <si>
    <t>SPALA</t>
  </si>
  <si>
    <t>SPALD</t>
  </si>
  <si>
    <t>SRWDA</t>
  </si>
  <si>
    <t>SWOBD</t>
  </si>
  <si>
    <t>TLHAC</t>
  </si>
  <si>
    <t>TOCLE</t>
  </si>
  <si>
    <t>TRIAJ</t>
  </si>
  <si>
    <t>TXKDA</t>
  </si>
  <si>
    <t>TYRCA</t>
  </si>
  <si>
    <t>USCEB</t>
  </si>
  <si>
    <t>XGEA</t>
  </si>
  <si>
    <t>FGRQ</t>
  </si>
  <si>
    <t>HSKQ</t>
  </si>
  <si>
    <t>LCGQ</t>
  </si>
  <si>
    <t>CALAP</t>
  </si>
  <si>
    <t>IDs with 1 asterisks aren't served TUE-THU</t>
  </si>
  <si>
    <t>IDs with 2 asterisks are THU RTN IDs</t>
  </si>
  <si>
    <t>BDL**</t>
  </si>
  <si>
    <t>BOS**</t>
  </si>
  <si>
    <t>DEN**</t>
  </si>
  <si>
    <t>PHX**</t>
  </si>
  <si>
    <t>IASB</t>
  </si>
  <si>
    <t>QPLA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</si>
</sst>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[$-409]d\-mmm\-yy;@"/>
  </numFmts>
  <fonts count="30" x14ac:knownFonts="1">
    <font>
      <sz val="10"/>
      <name val="Arial"/>
    </font>
    <font>
      <sz val="10"/>
      <name val="Helv"/>
    </font>
    <font>
      <b/>
      <sz val="11"/>
      <name val="Arial"/>
      <family val="2"/>
    </font>
    <font>
      <sz val="11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6"/>
      <name val="Arial"/>
      <family val="2"/>
    </font>
    <font>
      <b/>
      <sz val="22"/>
      <name val="Arial"/>
      <family val="2"/>
    </font>
    <font>
      <b/>
      <sz val="8"/>
      <name val="Arial"/>
      <family val="2"/>
    </font>
    <font>
      <sz val="14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16"/>
      <name val="Arial"/>
      <family val="2"/>
    </font>
    <font>
      <b/>
      <sz val="20"/>
      <name val="Arial"/>
      <family val="2"/>
    </font>
    <font>
      <b/>
      <sz val="14"/>
      <color rgb="FFFF0000"/>
      <name val="Arial"/>
      <family val="2"/>
    </font>
    <font>
      <b/>
      <sz val="12"/>
      <color rgb="FFFF0000"/>
      <name val="Arial"/>
      <family val="2"/>
    </font>
    <font>
      <b/>
      <sz val="14"/>
      <color rgb="FF000099"/>
      <name val="Arial"/>
      <family val="2"/>
    </font>
    <font>
      <b/>
      <sz val="16"/>
      <color rgb="FFFF0000"/>
      <name val="Arial"/>
      <family val="2"/>
    </font>
    <font>
      <b/>
      <sz val="16"/>
      <color theme="0" tint="-0.34998626667073579"/>
      <name val="Arial"/>
      <family val="2"/>
    </font>
    <font>
      <b/>
      <sz val="18"/>
      <name val="Arial"/>
      <family val="2"/>
    </font>
    <font>
      <sz val="10"/>
      <color rgb="FF000000"/>
      <name val="Courier New"/>
      <family val="3"/>
    </font>
    <font>
      <b/>
      <sz val="11"/>
      <color theme="1"/>
      <name val="Roboto"/>
    </font>
    <font>
      <sz val="11"/>
      <name val="Roboto"/>
    </font>
    <font>
      <sz val="9"/>
      <name val="Roboto"/>
    </font>
    <font>
      <sz val="9"/>
      <color theme="1"/>
      <name val="Arial"/>
      <family val="2"/>
    </font>
    <font>
      <sz val="10"/>
      <name val="Arial"/>
      <family val="2"/>
    </font>
    <font>
      <sz val="9"/>
      <color theme="1"/>
      <name val="Roboto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66CCFF"/>
        <bgColor indexed="64"/>
      </patternFill>
    </fill>
    <fill>
      <patternFill patternType="solid">
        <fgColor rgb="FFFFC000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E0E0E0"/>
      </bottom>
      <diagonal/>
    </border>
  </borders>
  <cellStyleXfs count="5">
    <xf numFmtId="0" fontId="0" fillId="0" borderId="0"/>
    <xf numFmtId="164" fontId="8" fillId="0" borderId="0"/>
    <xf numFmtId="0" fontId="8" fillId="0" borderId="0"/>
    <xf numFmtId="0" fontId="1" fillId="0" borderId="0" applyFill="0"/>
    <xf numFmtId="9" fontId="28" fillId="0" borderId="0" applyFont="0" applyFill="0" applyBorder="0" applyAlignment="0" applyProtection="0"/>
  </cellStyleXfs>
  <cellXfs count="387">
    <xf numFmtId="0" fontId="0" fillId="0" borderId="0" xfId="0"/>
    <xf numFmtId="0" fontId="2" fillId="0" borderId="1" xfId="3" applyFont="1" applyBorder="1" applyAlignment="1">
      <alignment horizontal="center" vertical="center"/>
    </xf>
    <xf numFmtId="0" fontId="3" fillId="0" borderId="0" xfId="0" applyFont="1"/>
    <xf numFmtId="0" fontId="5" fillId="0" borderId="0" xfId="0" applyFont="1" applyAlignment="1">
      <alignment horizontal="center"/>
    </xf>
    <xf numFmtId="0" fontId="0" fillId="2" borderId="0" xfId="0" applyFill="1"/>
    <xf numFmtId="0" fontId="5" fillId="2" borderId="0" xfId="0" applyFont="1" applyFill="1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/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3" fontId="2" fillId="3" borderId="0" xfId="0" applyNumberFormat="1" applyFont="1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0" fillId="3" borderId="0" xfId="0" applyFill="1" applyBorder="1"/>
    <xf numFmtId="0" fontId="0" fillId="0" borderId="0" xfId="0" applyFill="1"/>
    <xf numFmtId="0" fontId="0" fillId="3" borderId="0" xfId="0" applyFill="1" applyBorder="1" applyAlignment="1">
      <alignment vertical="center"/>
    </xf>
    <xf numFmtId="0" fontId="10" fillId="3" borderId="0" xfId="0" applyFont="1" applyFill="1" applyBorder="1" applyAlignment="1">
      <alignment horizontal="center" vertical="center"/>
    </xf>
    <xf numFmtId="0" fontId="10" fillId="3" borderId="0" xfId="0" applyFont="1" applyFill="1" applyBorder="1" applyAlignment="1">
      <alignment vertical="center"/>
    </xf>
    <xf numFmtId="0" fontId="0" fillId="3" borderId="0" xfId="0" applyFill="1" applyBorder="1" applyAlignment="1">
      <alignment vertical="center"/>
    </xf>
    <xf numFmtId="1" fontId="5" fillId="6" borderId="17" xfId="0" applyNumberFormat="1" applyFont="1" applyFill="1" applyBorder="1" applyAlignment="1">
      <alignment horizontal="center" vertical="center"/>
    </xf>
    <xf numFmtId="0" fontId="0" fillId="3" borderId="0" xfId="0" applyFill="1" applyBorder="1" applyAlignment="1"/>
    <xf numFmtId="0" fontId="5" fillId="3" borderId="0" xfId="0" applyFont="1" applyFill="1" applyBorder="1" applyAlignment="1">
      <alignment horizontal="center"/>
    </xf>
    <xf numFmtId="3" fontId="2" fillId="0" borderId="4" xfId="0" applyNumberFormat="1" applyFont="1" applyBorder="1" applyAlignment="1">
      <alignment horizontal="center" vertical="center"/>
    </xf>
    <xf numFmtId="0" fontId="0" fillId="0" borderId="0" xfId="0"/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7" xfId="0" applyBorder="1"/>
    <xf numFmtId="0" fontId="8" fillId="0" borderId="4" xfId="0" applyFont="1" applyBorder="1" applyAlignment="1">
      <alignment horizontal="center"/>
    </xf>
    <xf numFmtId="0" fontId="0" fillId="0" borderId="0" xfId="0" applyFill="1"/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1" fontId="8" fillId="0" borderId="0" xfId="0" applyNumberFormat="1" applyFont="1" applyFill="1" applyBorder="1" applyAlignment="1">
      <alignment horizontal="right"/>
    </xf>
    <xf numFmtId="0" fontId="7" fillId="0" borderId="5" xfId="0" applyFont="1" applyBorder="1" applyAlignment="1">
      <alignment horizontal="center"/>
    </xf>
    <xf numFmtId="0" fontId="0" fillId="0" borderId="0" xfId="0" applyBorder="1"/>
    <xf numFmtId="0" fontId="7" fillId="0" borderId="0" xfId="0" applyFont="1" applyBorder="1"/>
    <xf numFmtId="0" fontId="9" fillId="0" borderId="0" xfId="0" applyFont="1" applyBorder="1" applyAlignment="1">
      <alignment vertical="center"/>
    </xf>
    <xf numFmtId="0" fontId="0" fillId="3" borderId="0" xfId="0" applyFill="1" applyBorder="1" applyAlignment="1">
      <alignment vertical="center"/>
    </xf>
    <xf numFmtId="0" fontId="6" fillId="3" borderId="0" xfId="0" applyFont="1" applyFill="1" applyBorder="1" applyAlignment="1" applyProtection="1">
      <alignment vertical="center"/>
      <protection locked="0"/>
    </xf>
    <xf numFmtId="0" fontId="0" fillId="2" borderId="0" xfId="0" applyFill="1" applyBorder="1" applyAlignment="1">
      <alignment vertical="center"/>
    </xf>
    <xf numFmtId="10" fontId="5" fillId="6" borderId="17" xfId="0" applyNumberFormat="1" applyFont="1" applyFill="1" applyBorder="1" applyAlignment="1">
      <alignment vertical="center"/>
    </xf>
    <xf numFmtId="10" fontId="5" fillId="5" borderId="17" xfId="0" applyNumberFormat="1" applyFont="1" applyFill="1" applyBorder="1" applyAlignment="1">
      <alignment vertical="center"/>
    </xf>
    <xf numFmtId="0" fontId="5" fillId="3" borderId="0" xfId="0" applyFont="1" applyFill="1" applyAlignment="1">
      <alignment horizontal="center"/>
    </xf>
    <xf numFmtId="0" fontId="0" fillId="3" borderId="0" xfId="0" applyFill="1" applyBorder="1" applyAlignment="1">
      <alignment vertical="center"/>
    </xf>
    <xf numFmtId="3" fontId="2" fillId="0" borderId="2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15" fillId="7" borderId="1" xfId="0" applyFont="1" applyFill="1" applyBorder="1" applyAlignment="1" applyProtection="1">
      <alignment horizontal="center"/>
      <protection locked="0"/>
    </xf>
    <xf numFmtId="0" fontId="5" fillId="0" borderId="5" xfId="0" applyFont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/>
    </xf>
    <xf numFmtId="0" fontId="15" fillId="3" borderId="0" xfId="0" applyFont="1" applyFill="1" applyAlignment="1">
      <alignment vertical="center"/>
    </xf>
    <xf numFmtId="0" fontId="5" fillId="7" borderId="1" xfId="0" applyFont="1" applyFill="1" applyBorder="1" applyAlignment="1">
      <alignment horizontal="center" vertical="center"/>
    </xf>
    <xf numFmtId="0" fontId="6" fillId="2" borderId="0" xfId="0" applyFont="1" applyFill="1" applyAlignment="1">
      <alignment vertical="center"/>
    </xf>
    <xf numFmtId="3" fontId="2" fillId="2" borderId="0" xfId="0" applyNumberFormat="1" applyFont="1" applyFill="1" applyAlignment="1">
      <alignment horizontal="left" vertical="center"/>
    </xf>
    <xf numFmtId="3" fontId="2" fillId="3" borderId="0" xfId="0" applyNumberFormat="1" applyFont="1" applyFill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7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3" fontId="14" fillId="0" borderId="2" xfId="0" applyNumberFormat="1" applyFont="1" applyBorder="1" applyAlignment="1">
      <alignment horizontal="center" vertical="center"/>
    </xf>
    <xf numFmtId="0" fontId="16" fillId="3" borderId="0" xfId="0" applyFont="1" applyFill="1" applyAlignment="1" applyProtection="1">
      <alignment vertical="center"/>
      <protection locked="0"/>
    </xf>
    <xf numFmtId="3" fontId="14" fillId="0" borderId="4" xfId="0" applyNumberFormat="1" applyFont="1" applyBorder="1" applyAlignment="1">
      <alignment horizontal="center" vertical="center"/>
    </xf>
    <xf numFmtId="3" fontId="2" fillId="0" borderId="6" xfId="0" applyNumberFormat="1" applyFont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/>
    <xf numFmtId="0" fontId="8" fillId="0" borderId="21" xfId="0" applyFont="1" applyBorder="1"/>
    <xf numFmtId="0" fontId="0" fillId="0" borderId="22" xfId="0" applyBorder="1"/>
    <xf numFmtId="0" fontId="0" fillId="0" borderId="20" xfId="0" applyBorder="1"/>
    <xf numFmtId="3" fontId="14" fillId="0" borderId="2" xfId="0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3" fontId="14" fillId="0" borderId="4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3" fontId="7" fillId="0" borderId="4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7" fillId="0" borderId="4" xfId="0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/>
    </xf>
    <xf numFmtId="0" fontId="7" fillId="0" borderId="6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7" fillId="0" borderId="23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7" fillId="0" borderId="3" xfId="0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3" fontId="2" fillId="0" borderId="2" xfId="0" applyNumberFormat="1" applyFont="1" applyFill="1" applyBorder="1" applyAlignment="1">
      <alignment horizontal="center" vertical="center"/>
    </xf>
    <xf numFmtId="0" fontId="7" fillId="0" borderId="28" xfId="0" applyFont="1" applyFill="1" applyBorder="1" applyAlignment="1">
      <alignment horizontal="center"/>
    </xf>
    <xf numFmtId="0" fontId="7" fillId="0" borderId="26" xfId="0" applyFont="1" applyFill="1" applyBorder="1" applyAlignment="1">
      <alignment horizontal="center" vertical="center"/>
    </xf>
    <xf numFmtId="1" fontId="7" fillId="0" borderId="27" xfId="0" applyNumberFormat="1" applyFont="1" applyFill="1" applyBorder="1" applyAlignment="1">
      <alignment horizontal="center" vertical="center"/>
    </xf>
    <xf numFmtId="0" fontId="8" fillId="0" borderId="19" xfId="0" applyFont="1" applyBorder="1"/>
    <xf numFmtId="0" fontId="0" fillId="0" borderId="27" xfId="0" applyBorder="1" applyAlignment="1">
      <alignment horizontal="center"/>
    </xf>
    <xf numFmtId="0" fontId="7" fillId="3" borderId="0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/>
    </xf>
    <xf numFmtId="0" fontId="0" fillId="3" borderId="0" xfId="0" applyFill="1" applyAlignment="1">
      <alignment vertical="center"/>
    </xf>
    <xf numFmtId="0" fontId="8" fillId="0" borderId="2" xfId="0" applyFont="1" applyBorder="1" applyAlignment="1">
      <alignment horizontal="center"/>
    </xf>
    <xf numFmtId="0" fontId="0" fillId="0" borderId="3" xfId="0" applyBorder="1"/>
    <xf numFmtId="0" fontId="0" fillId="0" borderId="5" xfId="0" applyBorder="1"/>
    <xf numFmtId="0" fontId="0" fillId="0" borderId="28" xfId="0" applyBorder="1"/>
    <xf numFmtId="0" fontId="0" fillId="0" borderId="27" xfId="0" applyBorder="1"/>
    <xf numFmtId="1" fontId="5" fillId="4" borderId="3" xfId="0" applyNumberFormat="1" applyFont="1" applyFill="1" applyBorder="1" applyAlignment="1">
      <alignment horizontal="center" vertical="center"/>
    </xf>
    <xf numFmtId="0" fontId="0" fillId="0" borderId="23" xfId="0" applyBorder="1" applyAlignment="1">
      <alignment horizontal="center"/>
    </xf>
    <xf numFmtId="0" fontId="0" fillId="0" borderId="28" xfId="0" applyBorder="1" applyAlignment="1">
      <alignment horizontal="center"/>
    </xf>
    <xf numFmtId="0" fontId="7" fillId="0" borderId="6" xfId="0" applyFont="1" applyFill="1" applyBorder="1" applyAlignment="1" applyProtection="1">
      <alignment horizontal="center" vertical="center"/>
      <protection locked="0"/>
    </xf>
    <xf numFmtId="1" fontId="5" fillId="0" borderId="3" xfId="0" applyNumberFormat="1" applyFont="1" applyFill="1" applyBorder="1" applyAlignment="1">
      <alignment horizontal="center" vertical="center"/>
    </xf>
    <xf numFmtId="0" fontId="7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7" fillId="0" borderId="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13" fillId="3" borderId="0" xfId="0" applyFont="1" applyFill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8" fillId="0" borderId="0" xfId="0" applyFont="1"/>
    <xf numFmtId="0" fontId="2" fillId="3" borderId="0" xfId="0" applyFont="1" applyFill="1" applyBorder="1" applyAlignment="1">
      <alignment horizontal="center" vertical="center"/>
    </xf>
    <xf numFmtId="10" fontId="5" fillId="3" borderId="0" xfId="0" applyNumberFormat="1" applyFont="1" applyFill="1" applyBorder="1" applyAlignment="1">
      <alignment vertical="center"/>
    </xf>
    <xf numFmtId="0" fontId="8" fillId="3" borderId="0" xfId="0" applyFont="1" applyFill="1" applyBorder="1" applyAlignment="1">
      <alignment horizontal="center" vertical="center"/>
    </xf>
    <xf numFmtId="0" fontId="8" fillId="3" borderId="0" xfId="0" applyFont="1" applyFill="1" applyBorder="1" applyAlignment="1">
      <alignment vertical="center"/>
    </xf>
    <xf numFmtId="0" fontId="7" fillId="6" borderId="15" xfId="0" applyFont="1" applyFill="1" applyBorder="1" applyAlignment="1">
      <alignment horizontal="center" vertical="center"/>
    </xf>
    <xf numFmtId="0" fontId="7" fillId="6" borderId="17" xfId="0" applyFont="1" applyFill="1" applyBorder="1" applyAlignment="1">
      <alignment horizontal="center" vertical="center"/>
    </xf>
    <xf numFmtId="0" fontId="7" fillId="0" borderId="28" xfId="0" applyFont="1" applyFill="1" applyBorder="1" applyAlignment="1">
      <alignment horizontal="center" vertical="center"/>
    </xf>
    <xf numFmtId="0" fontId="7" fillId="0" borderId="27" xfId="0" applyFont="1" applyFill="1" applyBorder="1" applyAlignment="1">
      <alignment horizontal="center" vertical="center"/>
    </xf>
    <xf numFmtId="0" fontId="17" fillId="3" borderId="0" xfId="0" applyFont="1" applyFill="1" applyAlignment="1" applyProtection="1">
      <alignment horizontal="center" vertical="center"/>
      <protection locked="0"/>
    </xf>
    <xf numFmtId="0" fontId="18" fillId="3" borderId="0" xfId="0" applyFont="1" applyFill="1" applyBorder="1" applyAlignment="1">
      <alignment vertical="center"/>
    </xf>
    <xf numFmtId="0" fontId="17" fillId="3" borderId="0" xfId="0" applyFont="1" applyFill="1" applyAlignment="1" applyProtection="1">
      <alignment vertical="center"/>
      <protection locked="0"/>
    </xf>
    <xf numFmtId="0" fontId="5" fillId="3" borderId="0" xfId="0" applyFont="1" applyFill="1" applyAlignment="1">
      <alignment horizontal="center"/>
    </xf>
    <xf numFmtId="0" fontId="0" fillId="3" borderId="0" xfId="0" applyFill="1" applyBorder="1" applyAlignment="1">
      <alignment vertical="center"/>
    </xf>
    <xf numFmtId="0" fontId="0" fillId="3" borderId="0" xfId="0" applyFill="1" applyAlignment="1">
      <alignment vertical="center"/>
    </xf>
    <xf numFmtId="0" fontId="5" fillId="0" borderId="0" xfId="0" applyFont="1" applyFill="1" applyAlignment="1">
      <alignment horizontal="center"/>
    </xf>
    <xf numFmtId="0" fontId="6" fillId="3" borderId="0" xfId="0" applyFont="1" applyFill="1" applyAlignment="1" applyProtection="1">
      <alignment horizontal="center" vertical="center"/>
      <protection locked="0"/>
    </xf>
    <xf numFmtId="0" fontId="0" fillId="0" borderId="0" xfId="0" applyFill="1" applyBorder="1"/>
    <xf numFmtId="0" fontId="7" fillId="0" borderId="27" xfId="0" applyFont="1" applyBorder="1" applyAlignment="1">
      <alignment horizontal="center"/>
    </xf>
    <xf numFmtId="0" fontId="20" fillId="3" borderId="0" xfId="0" applyFont="1" applyFill="1" applyBorder="1" applyAlignment="1">
      <alignment horizontal="center" vertical="center"/>
    </xf>
    <xf numFmtId="0" fontId="19" fillId="3" borderId="0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21" fillId="3" borderId="0" xfId="0" applyFont="1" applyFill="1" applyBorder="1" applyAlignment="1">
      <alignment horizontal="center"/>
    </xf>
    <xf numFmtId="10" fontId="5" fillId="10" borderId="17" xfId="0" applyNumberFormat="1" applyFont="1" applyFill="1" applyBorder="1" applyAlignment="1">
      <alignment vertical="center"/>
    </xf>
    <xf numFmtId="0" fontId="3" fillId="0" borderId="4" xfId="2" applyFont="1" applyBorder="1" applyAlignment="1">
      <alignment horizontal="center" vertical="center"/>
    </xf>
    <xf numFmtId="0" fontId="10" fillId="3" borderId="0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/>
    </xf>
    <xf numFmtId="1" fontId="5" fillId="0" borderId="7" xfId="0" applyNumberFormat="1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0" fillId="3" borderId="0" xfId="0" applyFill="1" applyBorder="1" applyAlignment="1">
      <alignment vertical="center"/>
    </xf>
    <xf numFmtId="0" fontId="19" fillId="3" borderId="0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2" fillId="10" borderId="16" xfId="0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1" fontId="5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1" fontId="0" fillId="3" borderId="0" xfId="0" applyNumberForma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8" fillId="3" borderId="0" xfId="0" applyFont="1" applyFill="1" applyBorder="1"/>
    <xf numFmtId="0" fontId="8" fillId="0" borderId="32" xfId="0" applyFont="1" applyFill="1" applyBorder="1" applyAlignment="1">
      <alignment horizontal="center" vertical="center"/>
    </xf>
    <xf numFmtId="1" fontId="8" fillId="0" borderId="32" xfId="0" applyNumberFormat="1" applyFont="1" applyFill="1" applyBorder="1" applyAlignment="1">
      <alignment horizontal="center" vertical="center"/>
    </xf>
    <xf numFmtId="1" fontId="8" fillId="0" borderId="33" xfId="0" applyNumberFormat="1" applyFont="1" applyFill="1" applyBorder="1" applyAlignment="1">
      <alignment horizontal="center" vertical="center"/>
    </xf>
    <xf numFmtId="1" fontId="0" fillId="0" borderId="33" xfId="0" applyNumberForma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0" borderId="0" xfId="0" applyFont="1" applyFill="1" applyBorder="1" applyAlignment="1">
      <alignment horizontal="center"/>
    </xf>
    <xf numFmtId="10" fontId="0" fillId="0" borderId="0" xfId="0" applyNumberFormat="1" applyFill="1"/>
    <xf numFmtId="0" fontId="5" fillId="3" borderId="0" xfId="0" applyFont="1" applyFill="1" applyAlignment="1">
      <alignment horizontal="center"/>
    </xf>
    <xf numFmtId="0" fontId="10" fillId="3" borderId="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5" fillId="0" borderId="4" xfId="2" applyFont="1" applyBorder="1" applyAlignment="1">
      <alignment horizontal="center" vertical="center"/>
    </xf>
    <xf numFmtId="0" fontId="5" fillId="0" borderId="2" xfId="2" applyFont="1" applyBorder="1" applyAlignment="1">
      <alignment horizontal="center" vertical="center"/>
    </xf>
    <xf numFmtId="0" fontId="13" fillId="0" borderId="4" xfId="2" applyFont="1" applyBorder="1" applyAlignment="1">
      <alignment horizontal="center" vertical="center"/>
    </xf>
    <xf numFmtId="0" fontId="13" fillId="0" borderId="5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7" xfId="0" applyFont="1" applyBorder="1" applyAlignment="1">
      <alignment horizontal="center"/>
    </xf>
    <xf numFmtId="0" fontId="13" fillId="0" borderId="23" xfId="2" applyFont="1" applyBorder="1" applyAlignment="1">
      <alignment horizontal="center" vertical="center"/>
    </xf>
    <xf numFmtId="0" fontId="10" fillId="3" borderId="0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8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19" xfId="0" applyFont="1" applyFill="1" applyBorder="1" applyAlignment="1">
      <alignment horizontal="center"/>
    </xf>
    <xf numFmtId="0" fontId="23" fillId="0" borderId="2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0" fillId="0" borderId="26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10" fillId="3" borderId="0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/>
    </xf>
    <xf numFmtId="0" fontId="11" fillId="5" borderId="4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/>
    </xf>
    <xf numFmtId="0" fontId="24" fillId="0" borderId="26" xfId="0" applyFont="1" applyFill="1" applyBorder="1" applyAlignment="1">
      <alignment horizontal="center" vertical="center"/>
    </xf>
    <xf numFmtId="0" fontId="24" fillId="0" borderId="4" xfId="0" applyFont="1" applyBorder="1" applyAlignment="1">
      <alignment horizontal="center" vertical="center" wrapText="1"/>
    </xf>
    <xf numFmtId="0" fontId="24" fillId="0" borderId="23" xfId="0" applyFont="1" applyBorder="1" applyAlignment="1">
      <alignment horizontal="center" vertical="center" wrapText="1"/>
    </xf>
    <xf numFmtId="0" fontId="5" fillId="3" borderId="0" xfId="0" applyFont="1" applyFill="1" applyAlignment="1">
      <alignment horizontal="center"/>
    </xf>
    <xf numFmtId="0" fontId="0" fillId="0" borderId="7" xfId="0" applyBorder="1" applyAlignment="1">
      <alignment horizontal="center"/>
    </xf>
    <xf numFmtId="0" fontId="2" fillId="5" borderId="16" xfId="0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25" fillId="0" borderId="36" xfId="0" applyFont="1" applyBorder="1" applyAlignment="1">
      <alignment horizontal="left" vertical="center" wrapText="1"/>
    </xf>
    <xf numFmtId="0" fontId="8" fillId="0" borderId="0" xfId="0" applyFont="1" applyFill="1" applyBorder="1"/>
    <xf numFmtId="0" fontId="26" fillId="0" borderId="0" xfId="0" applyFont="1"/>
    <xf numFmtId="0" fontId="25" fillId="0" borderId="0" xfId="0" applyFont="1" applyFill="1" applyBorder="1" applyAlignment="1">
      <alignment horizontal="left" vertical="center" wrapText="1"/>
    </xf>
    <xf numFmtId="0" fontId="2" fillId="0" borderId="6" xfId="0" applyFont="1" applyFill="1" applyBorder="1" applyAlignment="1">
      <alignment horizontal="center" vertical="center"/>
    </xf>
    <xf numFmtId="0" fontId="27" fillId="0" borderId="14" xfId="0" applyFont="1" applyBorder="1" applyAlignment="1">
      <alignment horizontal="center"/>
    </xf>
    <xf numFmtId="0" fontId="8" fillId="0" borderId="0" xfId="0" applyFont="1" applyFill="1"/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15" fillId="3" borderId="0" xfId="0" applyFont="1" applyFill="1" applyBorder="1" applyAlignment="1">
      <alignment vertical="center"/>
    </xf>
    <xf numFmtId="0" fontId="15" fillId="3" borderId="0" xfId="0" applyFont="1" applyFill="1" applyBorder="1" applyAlignment="1"/>
    <xf numFmtId="0" fontId="22" fillId="3" borderId="0" xfId="0" applyFont="1" applyFill="1" applyBorder="1" applyAlignment="1">
      <alignment vertical="center" wrapText="1"/>
    </xf>
    <xf numFmtId="0" fontId="2" fillId="3" borderId="0" xfId="0" applyFont="1" applyFill="1" applyBorder="1" applyAlignment="1">
      <alignment horizontal="center"/>
    </xf>
    <xf numFmtId="1" fontId="0" fillId="3" borderId="0" xfId="0" applyNumberFormat="1" applyFill="1" applyBorder="1" applyAlignment="1">
      <alignment vertical="center"/>
    </xf>
    <xf numFmtId="0" fontId="0" fillId="0" borderId="19" xfId="0" applyBorder="1" applyAlignment="1">
      <alignment horizontal="center"/>
    </xf>
    <xf numFmtId="0" fontId="17" fillId="3" borderId="0" xfId="0" applyFont="1" applyFill="1" applyBorder="1" applyAlignment="1" applyProtection="1">
      <alignment vertical="center"/>
      <protection locked="0"/>
    </xf>
    <xf numFmtId="3" fontId="7" fillId="0" borderId="6" xfId="0" applyNumberFormat="1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1" fontId="0" fillId="3" borderId="0" xfId="0" applyNumberFormat="1" applyFill="1" applyBorder="1" applyAlignment="1">
      <alignment horizontal="center" vertical="center"/>
    </xf>
    <xf numFmtId="0" fontId="15" fillId="3" borderId="0" xfId="0" applyFont="1" applyFill="1" applyBorder="1" applyAlignment="1">
      <alignment horizontal="center" vertical="center"/>
    </xf>
    <xf numFmtId="0" fontId="15" fillId="3" borderId="0" xfId="0" applyFont="1" applyFill="1" applyBorder="1" applyAlignment="1">
      <alignment horizontal="center"/>
    </xf>
    <xf numFmtId="0" fontId="22" fillId="3" borderId="0" xfId="0" applyFont="1" applyFill="1" applyBorder="1" applyAlignment="1">
      <alignment horizontal="center" vertical="center" wrapText="1"/>
    </xf>
    <xf numFmtId="3" fontId="2" fillId="0" borderId="4" xfId="0" applyNumberFormat="1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2" fillId="3" borderId="0" xfId="0" applyFont="1" applyFill="1" applyBorder="1" applyAlignment="1">
      <alignment vertical="center"/>
    </xf>
    <xf numFmtId="0" fontId="22" fillId="3" borderId="0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1" fontId="8" fillId="0" borderId="35" xfId="0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2" fillId="0" borderId="4" xfId="3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" fontId="2" fillId="0" borderId="4" xfId="0" applyNumberFormat="1" applyFont="1" applyFill="1" applyBorder="1" applyAlignment="1">
      <alignment horizontal="center" vertical="center"/>
    </xf>
    <xf numFmtId="1" fontId="5" fillId="0" borderId="5" xfId="0" applyNumberFormat="1" applyFont="1" applyFill="1" applyBorder="1" applyAlignment="1">
      <alignment horizontal="center" vertical="center"/>
    </xf>
    <xf numFmtId="1" fontId="2" fillId="0" borderId="6" xfId="0" applyNumberFormat="1" applyFont="1" applyFill="1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2" fillId="0" borderId="6" xfId="3" applyFont="1" applyFill="1" applyBorder="1" applyAlignment="1">
      <alignment horizontal="center" vertical="center"/>
    </xf>
    <xf numFmtId="0" fontId="17" fillId="3" borderId="0" xfId="0" applyFont="1" applyFill="1" applyBorder="1" applyAlignment="1" applyProtection="1">
      <alignment horizontal="center" vertical="center"/>
      <protection locked="0"/>
    </xf>
    <xf numFmtId="3" fontId="2" fillId="10" borderId="2" xfId="0" applyNumberFormat="1" applyFont="1" applyFill="1" applyBorder="1" applyAlignment="1">
      <alignment horizontal="center" vertical="center"/>
    </xf>
    <xf numFmtId="0" fontId="5" fillId="10" borderId="3" xfId="0" applyFont="1" applyFill="1" applyBorder="1" applyAlignment="1">
      <alignment horizontal="center" vertical="center"/>
    </xf>
    <xf numFmtId="3" fontId="2" fillId="10" borderId="4" xfId="0" applyNumberFormat="1" applyFont="1" applyFill="1" applyBorder="1" applyAlignment="1">
      <alignment horizontal="center" vertical="center"/>
    </xf>
    <xf numFmtId="0" fontId="5" fillId="10" borderId="5" xfId="0" applyFont="1" applyFill="1" applyBorder="1" applyAlignment="1">
      <alignment horizontal="center" vertical="center"/>
    </xf>
    <xf numFmtId="3" fontId="2" fillId="5" borderId="4" xfId="0" applyNumberFormat="1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/>
    </xf>
    <xf numFmtId="0" fontId="0" fillId="0" borderId="0" xfId="0" applyAlignment="1"/>
    <xf numFmtId="1" fontId="8" fillId="0" borderId="0" xfId="0" applyNumberFormat="1" applyFont="1" applyFill="1" applyBorder="1" applyAlignment="1"/>
    <xf numFmtId="0" fontId="7" fillId="0" borderId="0" xfId="0" applyFont="1" applyFill="1"/>
    <xf numFmtId="0" fontId="5" fillId="3" borderId="0" xfId="0" applyFont="1" applyFill="1" applyAlignment="1">
      <alignment horizontal="center"/>
    </xf>
    <xf numFmtId="0" fontId="8" fillId="6" borderId="0" xfId="0" applyFont="1" applyFill="1" applyBorder="1" applyProtection="1">
      <protection locked="0"/>
    </xf>
    <xf numFmtId="0" fontId="0" fillId="0" borderId="0" xfId="0" applyFont="1" applyFill="1" applyBorder="1"/>
    <xf numFmtId="0" fontId="13" fillId="6" borderId="14" xfId="0" applyFont="1" applyFill="1" applyBorder="1" applyAlignment="1">
      <alignment horizontal="center"/>
    </xf>
    <xf numFmtId="0" fontId="13" fillId="0" borderId="14" xfId="0" applyFont="1" applyBorder="1" applyAlignment="1">
      <alignment horizontal="center"/>
    </xf>
    <xf numFmtId="0" fontId="27" fillId="0" borderId="14" xfId="0" applyFont="1" applyBorder="1" applyAlignment="1">
      <alignment horizontal="center" vertical="center" wrapText="1"/>
    </xf>
    <xf numFmtId="1" fontId="27" fillId="0" borderId="14" xfId="0" applyNumberFormat="1" applyFont="1" applyBorder="1" applyAlignment="1">
      <alignment horizontal="center"/>
    </xf>
    <xf numFmtId="0" fontId="29" fillId="0" borderId="14" xfId="0" applyFont="1" applyBorder="1" applyAlignment="1">
      <alignment horizontal="center" vertical="center" wrapText="1"/>
    </xf>
    <xf numFmtId="0" fontId="26" fillId="0" borderId="14" xfId="0" applyFont="1" applyBorder="1" applyAlignment="1">
      <alignment horizontal="center" vertical="center" wrapText="1"/>
    </xf>
    <xf numFmtId="0" fontId="13" fillId="0" borderId="0" xfId="0" applyFont="1"/>
    <xf numFmtId="0" fontId="8" fillId="0" borderId="0" xfId="0" applyFont="1" applyAlignment="1">
      <alignment horizontal="right"/>
    </xf>
    <xf numFmtId="0" fontId="8" fillId="9" borderId="0" xfId="0" applyFont="1" applyFill="1" applyProtection="1">
      <protection locked="0"/>
    </xf>
    <xf numFmtId="0" fontId="0" fillId="9" borderId="0" xfId="0" applyFill="1" applyProtection="1">
      <protection locked="0"/>
    </xf>
    <xf numFmtId="0" fontId="0" fillId="0" borderId="0" xfId="0" applyProtection="1">
      <protection locked="0"/>
    </xf>
    <xf numFmtId="0" fontId="0" fillId="5" borderId="0" xfId="0" applyFill="1" applyProtection="1">
      <protection locked="0"/>
    </xf>
    <xf numFmtId="0" fontId="7" fillId="5" borderId="0" xfId="0" applyFont="1" applyFill="1" applyProtection="1"/>
    <xf numFmtId="0" fontId="10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/>
    </xf>
    <xf numFmtId="1" fontId="0" fillId="0" borderId="14" xfId="0" applyNumberFormat="1" applyBorder="1" applyAlignment="1">
      <alignment horizontal="center"/>
    </xf>
    <xf numFmtId="0" fontId="5" fillId="3" borderId="0" xfId="0" applyFont="1" applyFill="1" applyAlignment="1">
      <alignment horizontal="center"/>
    </xf>
    <xf numFmtId="0" fontId="2" fillId="10" borderId="2" xfId="0" applyFont="1" applyFill="1" applyBorder="1" applyAlignment="1">
      <alignment horizontal="center" vertical="center"/>
    </xf>
    <xf numFmtId="0" fontId="5" fillId="10" borderId="7" xfId="0" applyFont="1" applyFill="1" applyBorder="1" applyAlignment="1">
      <alignment horizontal="center" vertical="center"/>
    </xf>
    <xf numFmtId="3" fontId="2" fillId="10" borderId="6" xfId="0" applyNumberFormat="1" applyFont="1" applyFill="1" applyBorder="1" applyAlignment="1">
      <alignment horizontal="center" vertical="center"/>
    </xf>
    <xf numFmtId="1" fontId="0" fillId="0" borderId="0" xfId="0" applyNumberFormat="1" applyFill="1"/>
    <xf numFmtId="0" fontId="0" fillId="6" borderId="0" xfId="0" applyFill="1"/>
    <xf numFmtId="0" fontId="8" fillId="6" borderId="0" xfId="0" applyFont="1" applyFill="1"/>
    <xf numFmtId="0" fontId="5" fillId="3" borderId="0" xfId="0" applyFont="1" applyFill="1" applyAlignment="1">
      <alignment horizontal="center"/>
    </xf>
    <xf numFmtId="0" fontId="5" fillId="5" borderId="7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7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7" fillId="10" borderId="6" xfId="0" applyFont="1" applyFill="1" applyBorder="1" applyAlignment="1">
      <alignment horizontal="center" vertical="center"/>
    </xf>
    <xf numFmtId="0" fontId="16" fillId="0" borderId="0" xfId="0" applyFont="1" applyFill="1" applyAlignment="1" applyProtection="1">
      <alignment vertical="center"/>
      <protection locked="0"/>
    </xf>
    <xf numFmtId="0" fontId="5" fillId="3" borderId="0" xfId="0" applyFont="1" applyFill="1" applyAlignment="1">
      <alignment horizontal="center"/>
    </xf>
    <xf numFmtId="165" fontId="5" fillId="2" borderId="0" xfId="0" applyNumberFormat="1" applyFont="1" applyFill="1" applyAlignment="1">
      <alignment horizontal="left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1" fontId="5" fillId="8" borderId="16" xfId="0" applyNumberFormat="1" applyFont="1" applyFill="1" applyBorder="1" applyAlignment="1" applyProtection="1">
      <alignment horizontal="center"/>
      <protection locked="0"/>
    </xf>
    <xf numFmtId="1" fontId="5" fillId="8" borderId="17" xfId="0" applyNumberFormat="1" applyFont="1" applyFill="1" applyBorder="1" applyAlignment="1" applyProtection="1">
      <alignment horizontal="center"/>
      <protection locked="0"/>
    </xf>
    <xf numFmtId="0" fontId="6" fillId="3" borderId="18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6" xfId="0" applyFont="1" applyFill="1" applyBorder="1" applyAlignment="1">
      <alignment horizontal="center"/>
    </xf>
    <xf numFmtId="0" fontId="2" fillId="10" borderId="15" xfId="0" applyFont="1" applyFill="1" applyBorder="1" applyAlignment="1">
      <alignment horizontal="center" vertical="center"/>
    </xf>
    <xf numFmtId="0" fontId="2" fillId="10" borderId="16" xfId="0" applyFont="1" applyFill="1" applyBorder="1" applyAlignment="1">
      <alignment horizontal="center" vertical="center"/>
    </xf>
    <xf numFmtId="0" fontId="10" fillId="3" borderId="0" xfId="0" applyFont="1" applyFill="1" applyBorder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0" fontId="7" fillId="4" borderId="12" xfId="0" applyFont="1" applyFill="1" applyBorder="1" applyAlignment="1">
      <alignment horizontal="center" vertical="center"/>
    </xf>
    <xf numFmtId="0" fontId="7" fillId="4" borderId="13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10" fillId="4" borderId="9" xfId="0" applyFont="1" applyFill="1" applyBorder="1" applyAlignment="1">
      <alignment horizontal="center" vertical="center"/>
    </xf>
    <xf numFmtId="1" fontId="10" fillId="0" borderId="10" xfId="0" applyNumberFormat="1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0" fontId="7" fillId="3" borderId="0" xfId="0" applyFont="1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15" fillId="3" borderId="0" xfId="0" applyFont="1" applyFill="1" applyBorder="1" applyAlignment="1">
      <alignment horizontal="center" vertical="center"/>
    </xf>
    <xf numFmtId="0" fontId="7" fillId="6" borderId="12" xfId="0" applyFont="1" applyFill="1" applyBorder="1" applyAlignment="1">
      <alignment horizontal="center" vertical="center"/>
    </xf>
    <xf numFmtId="0" fontId="7" fillId="6" borderId="13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12" fillId="6" borderId="16" xfId="0" applyFont="1" applyFill="1" applyBorder="1" applyAlignment="1">
      <alignment horizontal="center"/>
    </xf>
    <xf numFmtId="1" fontId="5" fillId="8" borderId="16" xfId="0" applyNumberFormat="1" applyFont="1" applyFill="1" applyBorder="1" applyAlignment="1" applyProtection="1">
      <alignment horizontal="center" wrapText="1"/>
      <protection locked="0"/>
    </xf>
    <xf numFmtId="1" fontId="5" fillId="8" borderId="17" xfId="0" applyNumberFormat="1" applyFont="1" applyFill="1" applyBorder="1" applyAlignment="1" applyProtection="1">
      <alignment horizontal="center" wrapText="1"/>
      <protection locked="0"/>
    </xf>
    <xf numFmtId="0" fontId="5" fillId="3" borderId="0" xfId="0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8" fillId="3" borderId="0" xfId="0" applyFont="1" applyFill="1" applyBorder="1" applyAlignment="1">
      <alignment horizontal="center"/>
    </xf>
    <xf numFmtId="1" fontId="2" fillId="6" borderId="15" xfId="0" applyNumberFormat="1" applyFont="1" applyFill="1" applyBorder="1" applyAlignment="1">
      <alignment horizontal="center" vertical="center"/>
    </xf>
    <xf numFmtId="1" fontId="2" fillId="6" borderId="17" xfId="0" applyNumberFormat="1" applyFont="1" applyFill="1" applyBorder="1" applyAlignment="1">
      <alignment horizontal="center" vertical="center"/>
    </xf>
    <xf numFmtId="1" fontId="0" fillId="4" borderId="8" xfId="0" applyNumberFormat="1" applyFill="1" applyBorder="1" applyAlignment="1">
      <alignment horizontal="center" vertical="center"/>
    </xf>
    <xf numFmtId="1" fontId="0" fillId="4" borderId="9" xfId="0" applyNumberForma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1" fontId="0" fillId="4" borderId="10" xfId="0" applyNumberFormat="1" applyFill="1" applyBorder="1" applyAlignment="1">
      <alignment horizontal="center" vertical="center"/>
    </xf>
    <xf numFmtId="1" fontId="0" fillId="4" borderId="11" xfId="0" applyNumberFormat="1" applyFill="1" applyBorder="1" applyAlignment="1">
      <alignment horizontal="center" vertical="center"/>
    </xf>
    <xf numFmtId="0" fontId="8" fillId="10" borderId="12" xfId="0" applyFont="1" applyFill="1" applyBorder="1" applyAlignment="1">
      <alignment horizontal="center" vertical="center"/>
    </xf>
    <xf numFmtId="0" fontId="8" fillId="10" borderId="13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7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6" fillId="7" borderId="15" xfId="0" applyFont="1" applyFill="1" applyBorder="1" applyAlignment="1">
      <alignment horizontal="center" vertical="center"/>
    </xf>
    <xf numFmtId="0" fontId="6" fillId="7" borderId="17" xfId="0" applyFont="1" applyFill="1" applyBorder="1" applyAlignment="1">
      <alignment horizontal="center" vertical="center"/>
    </xf>
    <xf numFmtId="0" fontId="7" fillId="6" borderId="29" xfId="0" applyFont="1" applyFill="1" applyBorder="1" applyAlignment="1">
      <alignment horizontal="center" vertical="center"/>
    </xf>
    <xf numFmtId="0" fontId="7" fillId="6" borderId="30" xfId="0" applyFont="1" applyFill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2" fillId="2" borderId="18" xfId="0" applyNumberFormat="1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10" fontId="0" fillId="3" borderId="0" xfId="4" applyNumberFormat="1" applyFont="1" applyFill="1" applyBorder="1" applyAlignment="1">
      <alignment horizontal="center" vertical="center"/>
    </xf>
    <xf numFmtId="165" fontId="5" fillId="2" borderId="0" xfId="0" applyNumberFormat="1" applyFont="1" applyFill="1" applyAlignment="1">
      <alignment horizontal="center"/>
    </xf>
    <xf numFmtId="0" fontId="9" fillId="7" borderId="16" xfId="0" applyFont="1" applyFill="1" applyBorder="1" applyAlignment="1" applyProtection="1">
      <alignment horizontal="center"/>
    </xf>
    <xf numFmtId="0" fontId="9" fillId="7" borderId="17" xfId="0" applyFont="1" applyFill="1" applyBorder="1" applyAlignment="1" applyProtection="1">
      <alignment horizontal="center"/>
    </xf>
    <xf numFmtId="1" fontId="6" fillId="7" borderId="15" xfId="0" applyNumberFormat="1" applyFont="1" applyFill="1" applyBorder="1" applyAlignment="1">
      <alignment horizontal="center" vertical="center"/>
    </xf>
    <xf numFmtId="0" fontId="6" fillId="7" borderId="16" xfId="0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7" fillId="7" borderId="16" xfId="0" applyFont="1" applyFill="1" applyBorder="1" applyAlignment="1">
      <alignment horizontal="center" vertical="center"/>
    </xf>
    <xf numFmtId="0" fontId="7" fillId="7" borderId="17" xfId="0" applyFont="1" applyFill="1" applyBorder="1" applyAlignment="1">
      <alignment horizontal="center" vertical="center"/>
    </xf>
    <xf numFmtId="10" fontId="7" fillId="7" borderId="16" xfId="0" applyNumberFormat="1" applyFont="1" applyFill="1" applyBorder="1" applyAlignment="1">
      <alignment horizontal="center" vertical="center"/>
    </xf>
    <xf numFmtId="10" fontId="7" fillId="7" borderId="17" xfId="0" applyNumberFormat="1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9" fillId="7" borderId="16" xfId="0" applyFont="1" applyFill="1" applyBorder="1" applyAlignment="1" applyProtection="1">
      <alignment horizontal="center"/>
      <protection locked="0"/>
    </xf>
    <xf numFmtId="0" fontId="9" fillId="7" borderId="17" xfId="0" applyFont="1" applyFill="1" applyBorder="1" applyAlignment="1" applyProtection="1">
      <alignment horizontal="center"/>
      <protection locked="0"/>
    </xf>
    <xf numFmtId="0" fontId="7" fillId="6" borderId="24" xfId="0" applyFont="1" applyFill="1" applyBorder="1" applyAlignment="1">
      <alignment horizontal="center" vertical="center"/>
    </xf>
    <xf numFmtId="0" fontId="7" fillId="6" borderId="25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/>
    </xf>
  </cellXfs>
  <cellStyles count="5">
    <cellStyle name="Normal" xfId="0" builtinId="0"/>
    <cellStyle name="Normal 2" xfId="1" xr:uid="{00000000-0005-0000-0000-000001000000}"/>
    <cellStyle name="Normal 2 2" xfId="2" xr:uid="{00000000-0005-0000-0000-000002000000}"/>
    <cellStyle name="Normal_9RAMP" xfId="3" xr:uid="{00000000-0005-0000-0000-000003000000}"/>
    <cellStyle name="Percent" xfId="4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33CCFF"/>
      <color rgb="FFCCFFCC"/>
      <color rgb="FF66CCFF"/>
      <color rgb="FFFF9999"/>
      <color rgb="FFFFFFFF"/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  <pageSetUpPr fitToPage="1"/>
  </sheetPr>
  <dimension ref="A1:AD49"/>
  <sheetViews>
    <sheetView tabSelected="1" zoomScale="70" zoomScaleNormal="70" workbookViewId="0">
      <selection activeCell="J5" sqref="J5"/>
    </sheetView>
  </sheetViews>
  <sheetFormatPr defaultRowHeight="18" x14ac:dyDescent="0.25"/>
  <cols>
    <col min="1" max="1" width="4.7109375" customWidth="1"/>
    <col min="2" max="2" width="14.28515625" bestFit="1" customWidth="1"/>
    <col min="3" max="3" width="11.7109375" style="3" customWidth="1"/>
    <col min="4" max="4" width="4.7109375" customWidth="1"/>
    <col min="5" max="5" width="12.140625" bestFit="1" customWidth="1"/>
    <col min="6" max="6" width="11.7109375" style="3" customWidth="1"/>
    <col min="7" max="7" width="4.7109375" customWidth="1"/>
    <col min="8" max="8" width="9.7109375" customWidth="1"/>
    <col min="9" max="9" width="11.7109375" style="3" customWidth="1"/>
    <col min="10" max="10" width="4.7109375" customWidth="1"/>
    <col min="11" max="11" width="9.7109375" customWidth="1"/>
    <col min="12" max="12" width="11.7109375" customWidth="1"/>
    <col min="14" max="14" width="15" customWidth="1"/>
    <col min="15" max="15" width="10.140625" customWidth="1"/>
    <col min="16" max="16" width="6" style="24" customWidth="1"/>
    <col min="17" max="17" width="23.42578125" customWidth="1"/>
    <col min="18" max="18" width="5.28515625" customWidth="1"/>
    <col min="19" max="19" width="5.28515625" style="137" customWidth="1"/>
    <col min="20" max="20" width="16.85546875" customWidth="1"/>
    <col min="21" max="21" width="16.85546875" bestFit="1" customWidth="1"/>
  </cols>
  <sheetData>
    <row r="1" spans="1:30" ht="18.75" customHeight="1" thickBot="1" x14ac:dyDescent="0.3">
      <c r="A1" s="4"/>
      <c r="B1" s="299" t="s">
        <v>232</v>
      </c>
      <c r="C1" s="299"/>
      <c r="D1" s="299"/>
      <c r="E1" s="299"/>
      <c r="F1" s="299"/>
      <c r="G1" s="299"/>
      <c r="H1" s="299"/>
      <c r="I1" s="299"/>
      <c r="J1" s="4"/>
      <c r="K1" s="300">
        <f ca="1">IF(TIME(HOUR(NOW()),MINUTE(NOW()),SECOND(NOW()))&lt;TIME(4,0,0),TODAY()-1,TODAY())</f>
        <v>45120</v>
      </c>
      <c r="L1" s="300"/>
      <c r="M1" s="301" t="s">
        <v>247</v>
      </c>
      <c r="N1" s="302"/>
      <c r="O1" s="302"/>
      <c r="P1" s="153"/>
      <c r="Q1" s="20">
        <f ca="1">Num_Packages</f>
        <v>0</v>
      </c>
      <c r="R1" s="4"/>
      <c r="S1" s="14"/>
      <c r="T1" s="4"/>
      <c r="U1" s="4"/>
      <c r="V1" s="4"/>
      <c r="W1" s="4"/>
    </row>
    <row r="2" spans="1:30" ht="18.75" customHeight="1" thickBot="1" x14ac:dyDescent="0.3">
      <c r="A2" s="4"/>
      <c r="B2" s="4"/>
      <c r="C2" s="306" t="s">
        <v>248</v>
      </c>
      <c r="D2" s="307"/>
      <c r="E2" s="307"/>
      <c r="F2" s="307"/>
      <c r="G2" s="303" t="str" cm="1">
        <f t="array" aca="1" ref="G2" ca="1">IFERROR(_xlfn.IFS(
    CONS_Category="Vessel",
    Route_Num&amp;"-"&amp;Origin_Ramp,
    CONS_Category="Sort",
    ULD_Num
),"")</f>
        <v/>
      </c>
      <c r="H2" s="303"/>
      <c r="I2" s="303"/>
      <c r="J2" s="304"/>
      <c r="K2" s="4"/>
      <c r="L2" s="4"/>
      <c r="M2" s="4"/>
      <c r="N2" s="4"/>
      <c r="O2" s="4"/>
      <c r="P2" s="4"/>
      <c r="Q2" s="4"/>
      <c r="R2" s="4"/>
      <c r="S2" s="14"/>
      <c r="T2" s="330" t="s">
        <v>3388</v>
      </c>
      <c r="U2" s="331"/>
      <c r="V2" s="4"/>
      <c r="W2" s="4"/>
    </row>
    <row r="3" spans="1:30" ht="18.75" customHeight="1" thickBot="1" x14ac:dyDescent="0.3">
      <c r="A3" s="4"/>
      <c r="B3" s="4"/>
      <c r="C3" s="5"/>
      <c r="D3" s="21"/>
      <c r="E3" s="22"/>
      <c r="F3" s="22"/>
      <c r="G3" s="22"/>
      <c r="H3" s="22"/>
      <c r="I3" s="22"/>
      <c r="J3" s="14"/>
      <c r="K3" s="4"/>
      <c r="L3" s="4"/>
      <c r="M3" s="306" t="s">
        <v>3173</v>
      </c>
      <c r="N3" s="334"/>
      <c r="O3" s="335" t="str" cm="1">
        <f t="array" aca="1" ref="O3" ca="1">IFERROR(INDIRECT("'Raw Data'!$A$"&amp;MATCH("Cons Number",'Raw Data'!A:A,0)+1),"")</f>
        <v/>
      </c>
      <c r="P3" s="335"/>
      <c r="Q3" s="336"/>
      <c r="R3" s="4"/>
      <c r="S3" s="14"/>
      <c r="T3" s="81" t="s">
        <v>3382</v>
      </c>
      <c r="U3" s="82">
        <f ca="1">COUNTIF('Cons Snoop'!F:F,Dayside!T3)</f>
        <v>0</v>
      </c>
      <c r="V3" s="4"/>
      <c r="W3" s="4"/>
    </row>
    <row r="4" spans="1:30" s="24" customFormat="1" ht="18.75" customHeight="1" thickBot="1" x14ac:dyDescent="0.3">
      <c r="A4" s="4"/>
      <c r="B4" s="4"/>
      <c r="C4" s="5"/>
      <c r="D4" s="21"/>
      <c r="E4" s="22"/>
      <c r="F4" s="22"/>
      <c r="G4" s="22"/>
      <c r="H4" s="22"/>
      <c r="I4" s="22"/>
      <c r="J4" s="14"/>
      <c r="K4" s="7"/>
      <c r="L4" s="7"/>
      <c r="M4" s="22"/>
      <c r="N4" s="328"/>
      <c r="O4" s="328"/>
      <c r="P4" s="328"/>
      <c r="Q4" s="328"/>
      <c r="R4" s="7"/>
      <c r="S4" s="14"/>
      <c r="T4" s="81" t="s">
        <v>3380</v>
      </c>
      <c r="U4" s="82">
        <f ca="1">COUNTIF('Cons Snoop'!F:F,Dayside!T4)</f>
        <v>0</v>
      </c>
      <c r="V4" s="4"/>
      <c r="W4" s="4"/>
    </row>
    <row r="5" spans="1:30" ht="18.75" customHeight="1" thickBot="1" x14ac:dyDescent="0.25">
      <c r="A5" s="4"/>
      <c r="B5" s="92" t="s">
        <v>30</v>
      </c>
      <c r="C5" s="72">
        <f ca="1">COUNTIF('Cons Snoop'!$B:$B,Dayside!B5)</f>
        <v>0</v>
      </c>
      <c r="D5" s="8"/>
      <c r="E5" s="254" t="s">
        <v>188</v>
      </c>
      <c r="F5" s="255">
        <f ca="1">COUNTIF('Cons Snoop'!$B:$B,Dayside!E5)</f>
        <v>0</v>
      </c>
      <c r="G5" s="8"/>
      <c r="H5" s="92" t="s">
        <v>31</v>
      </c>
      <c r="I5" s="72">
        <f ca="1">COUNTIF('Cons Snoop'!$B:$B,Dayside!H5)</f>
        <v>0</v>
      </c>
      <c r="J5" s="8"/>
      <c r="K5" s="285" t="s">
        <v>193</v>
      </c>
      <c r="L5" s="255">
        <f ca="1">COUNTIF('Cons Snoop'!$B:$B,Dayside!K5)</f>
        <v>0</v>
      </c>
      <c r="M5" s="8"/>
      <c r="N5" s="328" t="s">
        <v>19589</v>
      </c>
      <c r="O5" s="328"/>
      <c r="P5" s="328"/>
      <c r="Q5" s="328"/>
      <c r="R5" s="8"/>
      <c r="S5" s="151"/>
      <c r="T5" s="81" t="s">
        <v>3383</v>
      </c>
      <c r="U5" s="82">
        <f ca="1">COUNTIF('Cons Snoop'!F:F,Dayside!T5)</f>
        <v>0</v>
      </c>
      <c r="V5" s="4"/>
      <c r="W5" s="4"/>
    </row>
    <row r="6" spans="1:30" ht="18.75" customHeight="1" thickBot="1" x14ac:dyDescent="0.25">
      <c r="A6" s="4"/>
      <c r="B6" s="258" t="s">
        <v>233</v>
      </c>
      <c r="C6" s="141">
        <f ca="1">'Roll IDs'!O13</f>
        <v>0</v>
      </c>
      <c r="D6" s="8"/>
      <c r="E6" s="236" t="s">
        <v>5</v>
      </c>
      <c r="F6" s="74">
        <f ca="1">COUNTIF('Cons Snoop'!$B:$B,Dayside!E6)</f>
        <v>0</v>
      </c>
      <c r="G6" s="8"/>
      <c r="H6" s="236" t="s">
        <v>15</v>
      </c>
      <c r="I6" s="74">
        <f ca="1">COUNTIF('Cons Snoop'!$B:$B,Dayside!H6)</f>
        <v>0</v>
      </c>
      <c r="J6" s="8"/>
      <c r="K6" s="13" t="s">
        <v>153</v>
      </c>
      <c r="L6" s="74">
        <f ca="1">COUNTIF('Cons Snoop'!$B:$B,Dayside!K6)</f>
        <v>0</v>
      </c>
      <c r="M6" s="8"/>
      <c r="N6" s="332" t="s">
        <v>3368</v>
      </c>
      <c r="O6" s="333"/>
      <c r="P6" s="150"/>
      <c r="Q6" s="41">
        <f ca="1">IFERROR(100%-((C28+C29+C30)/Q1),)</f>
        <v>0</v>
      </c>
      <c r="R6" s="8"/>
      <c r="S6" s="151"/>
      <c r="T6" s="13" t="s">
        <v>3384</v>
      </c>
      <c r="U6" s="82">
        <f ca="1">COUNTIF('Cons Snoop'!F:F,Dayside!T6)</f>
        <v>1</v>
      </c>
      <c r="V6" s="4"/>
      <c r="W6" s="4"/>
    </row>
    <row r="7" spans="1:30" ht="18.75" customHeight="1" x14ac:dyDescent="0.2">
      <c r="A7" s="4"/>
      <c r="B7" s="236" t="s">
        <v>185</v>
      </c>
      <c r="C7" s="74">
        <f ca="1">COUNTIF('Cons Snoop'!$B:$B,Dayside!B7)</f>
        <v>0</v>
      </c>
      <c r="D7" s="8"/>
      <c r="E7" s="236" t="s">
        <v>6</v>
      </c>
      <c r="F7" s="74">
        <f ca="1">COUNTIF('Cons Snoop'!$B:$B,Dayside!E7)</f>
        <v>0</v>
      </c>
      <c r="G7" s="8"/>
      <c r="H7" s="236" t="s">
        <v>43</v>
      </c>
      <c r="I7" s="74">
        <f ca="1">COUNTIF('Cons Snoop'!$B:$B,Dayside!H7)</f>
        <v>0</v>
      </c>
      <c r="J7" s="8"/>
      <c r="K7" s="259" t="s">
        <v>194</v>
      </c>
      <c r="L7" s="141">
        <f ca="1">COUNTIF('Cons Snoop'!$B:$B,Dayside!K7)</f>
        <v>0</v>
      </c>
      <c r="M7" s="8"/>
      <c r="N7" s="119"/>
      <c r="O7" s="119"/>
      <c r="P7" s="121"/>
      <c r="Q7" s="122"/>
      <c r="R7" s="8"/>
      <c r="S7" s="151"/>
      <c r="T7" s="81" t="s">
        <v>3387</v>
      </c>
      <c r="U7" s="82">
        <f ca="1">COUNTIF('Cons Snoop'!F:F,Dayside!T7)</f>
        <v>0</v>
      </c>
      <c r="V7" s="4"/>
      <c r="W7" s="4"/>
    </row>
    <row r="8" spans="1:30" ht="18.75" customHeight="1" thickBot="1" x14ac:dyDescent="0.25">
      <c r="A8" s="4"/>
      <c r="B8" s="236" t="s">
        <v>35</v>
      </c>
      <c r="C8" s="74">
        <f ca="1">COUNTIF('Cons Snoop'!$B:$B,Dayside!B8)</f>
        <v>0</v>
      </c>
      <c r="D8" s="8"/>
      <c r="E8" s="236" t="s">
        <v>26873</v>
      </c>
      <c r="F8" s="74">
        <f ca="1">COUNTIF('Cons Snoop'!$B:$B,"DEN")</f>
        <v>0</v>
      </c>
      <c r="G8" s="8"/>
      <c r="H8" s="236" t="s">
        <v>16</v>
      </c>
      <c r="I8" s="74">
        <f ca="1">COUNTIF('Cons Snoop'!$B:$B,Dayside!H8)</f>
        <v>0</v>
      </c>
      <c r="J8" s="8"/>
      <c r="K8" s="13" t="s">
        <v>195</v>
      </c>
      <c r="L8" s="74">
        <f ca="1">COUNTIF('Cons Snoop'!$B:$B,Dayside!K8)</f>
        <v>0</v>
      </c>
      <c r="M8" s="8"/>
      <c r="N8" s="305" t="s">
        <v>19591</v>
      </c>
      <c r="O8" s="305"/>
      <c r="P8" s="305"/>
      <c r="Q8" s="305"/>
      <c r="R8" s="8"/>
      <c r="S8" s="151"/>
      <c r="T8" s="81" t="s">
        <v>3385</v>
      </c>
      <c r="U8" s="82">
        <f ca="1">COUNTIF('Cons Snoop'!F:F,Dayside!T8)</f>
        <v>0</v>
      </c>
      <c r="V8" s="4"/>
      <c r="W8" s="4"/>
    </row>
    <row r="9" spans="1:30" ht="18.75" customHeight="1" thickBot="1" x14ac:dyDescent="0.25">
      <c r="A9" s="4"/>
      <c r="B9" s="236" t="s">
        <v>0</v>
      </c>
      <c r="C9" s="74">
        <f ca="1">COUNTIF('Cons Snoop'!$B:$B,Dayside!B9)</f>
        <v>0</v>
      </c>
      <c r="D9" s="8"/>
      <c r="E9" s="236" t="s">
        <v>26381</v>
      </c>
      <c r="F9" s="74">
        <f ca="1">COUNTIF('Cons Snoop'!$B:$B,"DFW")</f>
        <v>0</v>
      </c>
      <c r="G9" s="8"/>
      <c r="H9" s="236" t="s">
        <v>202</v>
      </c>
      <c r="I9" s="74">
        <f ca="1">COUNTIF('Cons Snoop'!$B:$B,Dayside!H9)</f>
        <v>0</v>
      </c>
      <c r="J9" s="8"/>
      <c r="K9" s="13" t="s">
        <v>19658</v>
      </c>
      <c r="L9" s="74">
        <f ca="1">COUNTIF('Cons Snoop'!$B:$B,"RST")</f>
        <v>0</v>
      </c>
      <c r="M9" s="40"/>
      <c r="N9" s="308" t="s">
        <v>3367</v>
      </c>
      <c r="O9" s="309"/>
      <c r="P9" s="154"/>
      <c r="Q9" s="143">
        <f ca="1">IFERROR(100%-((U19)/Q1),)</f>
        <v>0</v>
      </c>
      <c r="R9" s="8"/>
      <c r="S9" s="151"/>
      <c r="T9" s="85" t="s">
        <v>3386</v>
      </c>
      <c r="U9" s="82">
        <f ca="1">COUNTIF('Cons Snoop'!F:F,Dayside!T9)</f>
        <v>0</v>
      </c>
      <c r="V9" s="4"/>
      <c r="W9" s="4"/>
      <c r="AB9" s="261"/>
      <c r="AC9" s="261"/>
      <c r="AD9" s="261"/>
    </row>
    <row r="10" spans="1:30" ht="18.75" customHeight="1" thickBot="1" x14ac:dyDescent="0.25">
      <c r="A10" s="4"/>
      <c r="B10" s="236" t="s">
        <v>123</v>
      </c>
      <c r="C10" s="74">
        <f ca="1">COUNTIF('Cons Snoop'!$B:$B,Dayside!B10)</f>
        <v>0</v>
      </c>
      <c r="D10" s="8"/>
      <c r="E10" s="13" t="s">
        <v>47</v>
      </c>
      <c r="F10" s="74">
        <f ca="1">COUNTIF('Cons Snoop'!$B:$B,Dayside!E10)</f>
        <v>0</v>
      </c>
      <c r="G10" s="8"/>
      <c r="H10" s="236" t="s">
        <v>29</v>
      </c>
      <c r="I10" s="74">
        <f ca="1">COUNTIF('Cons Snoop'!$B:$B,Dayside!H10)</f>
        <v>0</v>
      </c>
      <c r="J10" s="8"/>
      <c r="K10" s="259" t="s">
        <v>155</v>
      </c>
      <c r="L10" s="141">
        <f ca="1">COUNTIF('Cons Snoop'!$B:$B,Dayside!K10)</f>
        <v>0</v>
      </c>
      <c r="M10" s="38"/>
      <c r="N10" s="121"/>
      <c r="O10" s="121"/>
      <c r="P10" s="121"/>
      <c r="Q10" s="122"/>
      <c r="R10" s="19"/>
      <c r="S10" s="151"/>
      <c r="T10" s="85">
        <v>4</v>
      </c>
      <c r="U10" s="93">
        <f ca="1">COUNTIF('Cons Snoop'!F:F,Dayside!T10)</f>
        <v>0</v>
      </c>
      <c r="V10" s="4"/>
      <c r="W10" s="4"/>
    </row>
    <row r="11" spans="1:30" ht="18.75" customHeight="1" thickBot="1" x14ac:dyDescent="0.25">
      <c r="A11" s="4"/>
      <c r="B11" s="236" t="s">
        <v>26871</v>
      </c>
      <c r="C11" s="74">
        <f ca="1">COUNTIF('Cons Snoop'!$B:$B,"bdl")</f>
        <v>0</v>
      </c>
      <c r="D11" s="8"/>
      <c r="E11" s="236" t="s">
        <v>9</v>
      </c>
      <c r="F11" s="74">
        <f ca="1">COUNTIF('Cons Snoop'!$B:$B,Dayside!E11)</f>
        <v>0</v>
      </c>
      <c r="G11" s="8"/>
      <c r="H11" s="256" t="s">
        <v>191</v>
      </c>
      <c r="I11" s="257">
        <f ca="1">COUNTIF('Cons Snoop'!$B:$B,Dayside!H11)</f>
        <v>0</v>
      </c>
      <c r="J11" s="8"/>
      <c r="K11" s="13" t="s">
        <v>41</v>
      </c>
      <c r="L11" s="74">
        <f ca="1">COUNTIF('Cons Snoop'!$B:$B,Dayside!K11)</f>
        <v>0</v>
      </c>
      <c r="M11" s="38"/>
      <c r="N11" s="8"/>
      <c r="O11" s="8"/>
      <c r="P11" s="8"/>
      <c r="Q11" s="8"/>
      <c r="R11" s="19"/>
      <c r="S11" s="151"/>
      <c r="T11" s="94" t="s">
        <v>3389</v>
      </c>
      <c r="U11" s="95">
        <f ca="1">IF('Cons Snoop'!F2="",0,(COUNTA('Cons Snoop'!F:F)-1)-SUM(U3:U10))</f>
        <v>1</v>
      </c>
      <c r="V11" s="4"/>
      <c r="W11" s="4"/>
    </row>
    <row r="12" spans="1:30" ht="18.75" customHeight="1" thickBot="1" x14ac:dyDescent="0.25">
      <c r="A12" s="4"/>
      <c r="B12" s="236" t="s">
        <v>225</v>
      </c>
      <c r="C12" s="74">
        <f ca="1">COUNTIF('Cons Snoop'!$B:$B,Dayside!B12)</f>
        <v>0</v>
      </c>
      <c r="D12" s="8"/>
      <c r="E12" s="236" t="s">
        <v>10</v>
      </c>
      <c r="F12" s="74">
        <f ca="1">COUNTIF('Cons Snoop'!$B:$B,Dayside!E12)</f>
        <v>0</v>
      </c>
      <c r="G12" s="8"/>
      <c r="H12" s="236" t="s">
        <v>55</v>
      </c>
      <c r="I12" s="74">
        <f ca="1">COUNTIF('Cons Snoop'!$B:$B,Dayside!H12)</f>
        <v>0</v>
      </c>
      <c r="J12" s="8"/>
      <c r="K12" s="13" t="s">
        <v>3299</v>
      </c>
      <c r="L12" s="74">
        <f ca="1">COUNTIF('Cons Snoop'!$B:$B,Dayside!K12)</f>
        <v>0</v>
      </c>
      <c r="M12" s="19"/>
      <c r="N12" s="324" t="s">
        <v>19590</v>
      </c>
      <c r="O12" s="324"/>
      <c r="P12" s="324"/>
      <c r="Q12" s="324"/>
      <c r="R12" s="39"/>
      <c r="S12" s="39"/>
      <c r="T12" s="21" t="s">
        <v>19568</v>
      </c>
      <c r="U12" s="21"/>
      <c r="V12" s="4"/>
      <c r="W12" s="4"/>
      <c r="AB12" s="261"/>
      <c r="AC12" s="261"/>
      <c r="AD12" s="261"/>
    </row>
    <row r="13" spans="1:30" ht="18.75" customHeight="1" thickBot="1" x14ac:dyDescent="0.25">
      <c r="A13" s="4"/>
      <c r="B13" s="236" t="s">
        <v>36</v>
      </c>
      <c r="C13" s="74">
        <f ca="1">COUNTIF('Cons Snoop'!$B:$B,Dayside!B13)</f>
        <v>0</v>
      </c>
      <c r="D13" s="8"/>
      <c r="E13" s="236" t="s">
        <v>218</v>
      </c>
      <c r="F13" s="74">
        <f ca="1">COUNTIF('Cons Snoop'!$B:$B,Dayside!E13)</f>
        <v>0</v>
      </c>
      <c r="G13" s="8"/>
      <c r="H13" s="236" t="s">
        <v>48</v>
      </c>
      <c r="I13" s="74">
        <f ca="1">COUNTIF('Cons Snoop'!$B:$B,Dayside!H13)</f>
        <v>0</v>
      </c>
      <c r="J13" s="8"/>
      <c r="K13" s="13" t="s">
        <v>25</v>
      </c>
      <c r="L13" s="74">
        <f ca="1">COUNTIF('Cons Snoop'!$B:$B,Dayside!K13)</f>
        <v>0</v>
      </c>
      <c r="M13" s="19"/>
      <c r="N13" s="325" t="s">
        <v>3367</v>
      </c>
      <c r="O13" s="326"/>
      <c r="P13" s="206"/>
      <c r="Q13" s="42">
        <f ca="1">IFERROR(100%-((($Q$22+$C$30)/$Q$1)),)</f>
        <v>0</v>
      </c>
      <c r="R13" s="19"/>
      <c r="S13" s="151"/>
      <c r="T13" s="4"/>
      <c r="U13" s="4"/>
      <c r="V13" s="4"/>
      <c r="W13" s="4"/>
    </row>
    <row r="14" spans="1:30" ht="18.75" customHeight="1" thickBot="1" x14ac:dyDescent="0.25">
      <c r="A14" s="4"/>
      <c r="B14" s="258" t="s">
        <v>128</v>
      </c>
      <c r="C14" s="141">
        <f ca="1">COUNTIF('Cons Snoop'!$B:$B,Dayside!B14)</f>
        <v>0</v>
      </c>
      <c r="D14" s="8"/>
      <c r="E14" s="236" t="s">
        <v>190</v>
      </c>
      <c r="F14" s="74">
        <f ca="1">COUNTIF('Cons Snoop'!$B:$B,Dayside!E14)</f>
        <v>0</v>
      </c>
      <c r="G14" s="8"/>
      <c r="H14" s="236" t="s">
        <v>17</v>
      </c>
      <c r="I14" s="74">
        <f ca="1">COUNTIF('Cons Snoop'!$B:$B,Dayside!H14)</f>
        <v>0</v>
      </c>
      <c r="J14" s="8"/>
      <c r="K14" s="13" t="s">
        <v>26</v>
      </c>
      <c r="L14" s="74">
        <f ca="1">COUNTIF('Cons Snoop'!$B:$B,Dayside!K14)</f>
        <v>0</v>
      </c>
      <c r="M14" s="8"/>
      <c r="N14" s="327"/>
      <c r="O14" s="327"/>
      <c r="P14" s="327"/>
      <c r="Q14" s="327"/>
      <c r="R14" s="8"/>
      <c r="S14" s="151"/>
      <c r="T14" s="125" t="s">
        <v>3390</v>
      </c>
      <c r="U14" s="126">
        <f>COUNTIF('Cons Snoop'!E:E,"TT")</f>
        <v>0</v>
      </c>
      <c r="V14" s="4"/>
      <c r="W14" s="4"/>
    </row>
    <row r="15" spans="1:30" ht="18.75" customHeight="1" x14ac:dyDescent="0.2">
      <c r="A15" s="4"/>
      <c r="B15" s="236" t="s">
        <v>26872</v>
      </c>
      <c r="C15" s="74">
        <f ca="1">COUNTIF('Cons Snoop'!$B:$B,"BOS")</f>
        <v>0</v>
      </c>
      <c r="D15" s="8"/>
      <c r="E15" s="236" t="s">
        <v>1600</v>
      </c>
      <c r="F15" s="74">
        <f ca="1">COUNTIF('Cons Snoop'!$B:$B,Dayside!E15)</f>
        <v>0</v>
      </c>
      <c r="G15" s="8"/>
      <c r="H15" s="236" t="s">
        <v>32</v>
      </c>
      <c r="I15" s="74">
        <f ca="1">COUNTIF('Cons Snoop'!$B:$B,Dayside!H15)</f>
        <v>0</v>
      </c>
      <c r="J15" s="8"/>
      <c r="K15" s="13" t="s">
        <v>25452</v>
      </c>
      <c r="L15" s="74">
        <f ca="1">COUNTIF('Cons Snoop'!$B:$B,"SEA")</f>
        <v>0</v>
      </c>
      <c r="M15" s="8"/>
      <c r="N15" s="328"/>
      <c r="O15" s="328"/>
      <c r="P15" s="328"/>
      <c r="Q15" s="328"/>
      <c r="R15" s="21"/>
      <c r="S15" s="21"/>
      <c r="T15" s="8"/>
      <c r="U15" s="4"/>
      <c r="V15" s="21"/>
      <c r="W15" s="4"/>
    </row>
    <row r="16" spans="1:30" ht="18.75" customHeight="1" thickBot="1" x14ac:dyDescent="0.25">
      <c r="A16" s="4"/>
      <c r="B16" s="236" t="s">
        <v>19627</v>
      </c>
      <c r="C16" s="74">
        <f ca="1">COUNTIF('Cons Snoop'!$B:$B,"BTV")</f>
        <v>0</v>
      </c>
      <c r="D16" s="8"/>
      <c r="E16" s="236" t="s">
        <v>137</v>
      </c>
      <c r="F16" s="74">
        <f ca="1">COUNTIF('Cons Snoop'!$B:$B,Dayside!E16)</f>
        <v>0</v>
      </c>
      <c r="G16" s="8"/>
      <c r="H16" s="236" t="s">
        <v>18</v>
      </c>
      <c r="I16" s="74">
        <f ca="1">COUNTIF('Cons Snoop'!$B:$B,Dayside!H16)</f>
        <v>0</v>
      </c>
      <c r="J16" s="8"/>
      <c r="K16" s="245" t="s">
        <v>219</v>
      </c>
      <c r="L16" s="74">
        <f ca="1">COUNTIF('Cons Snoop'!$B:$B,Dayside!K16)</f>
        <v>0</v>
      </c>
      <c r="M16" s="8"/>
      <c r="N16" s="239"/>
      <c r="O16" s="121"/>
      <c r="P16" s="121"/>
      <c r="Q16" s="122"/>
      <c r="R16" s="8"/>
      <c r="S16" s="151"/>
      <c r="T16" s="338"/>
      <c r="U16" s="338"/>
      <c r="V16" s="4"/>
      <c r="W16" s="4"/>
    </row>
    <row r="17" spans="1:23" ht="18" customHeight="1" thickBot="1" x14ac:dyDescent="0.3">
      <c r="A17" s="4"/>
      <c r="B17" s="236" t="s">
        <v>129</v>
      </c>
      <c r="C17" s="74">
        <f ca="1">COUNTIF('Cons Snoop'!$B:$B,Dayside!B17)</f>
        <v>0</v>
      </c>
      <c r="D17" s="8"/>
      <c r="E17" s="256" t="s">
        <v>1635</v>
      </c>
      <c r="F17" s="257">
        <f ca="1">COUNTIF('Cons Snoop'!$B:$B,Dayside!E17)</f>
        <v>0</v>
      </c>
      <c r="G17" s="8"/>
      <c r="H17" s="236" t="s">
        <v>245</v>
      </c>
      <c r="I17" s="74">
        <f ca="1">COUNTIF('Cons Snoop'!$B:$B,Dayside!H17)</f>
        <v>0</v>
      </c>
      <c r="J17" s="8"/>
      <c r="K17" s="236" t="s">
        <v>220</v>
      </c>
      <c r="L17" s="74">
        <f ca="1">COUNTIF('Cons Snoop'!$B:$B,Dayside!K17)</f>
        <v>0</v>
      </c>
      <c r="M17" s="8"/>
      <c r="N17" s="225"/>
      <c r="O17" s="22"/>
      <c r="P17" s="149"/>
      <c r="Q17" s="124"/>
      <c r="R17" s="124"/>
      <c r="S17" s="207"/>
      <c r="T17" s="341" t="s">
        <v>19629</v>
      </c>
      <c r="U17" s="342"/>
      <c r="V17" s="118"/>
      <c r="W17" s="4"/>
    </row>
    <row r="18" spans="1:23" ht="18.75" thickBot="1" x14ac:dyDescent="0.3">
      <c r="A18" s="4"/>
      <c r="B18" s="236" t="s">
        <v>45</v>
      </c>
      <c r="C18" s="74">
        <f ca="1">COUNTIF('Cons Snoop'!$B:$B,Dayside!B18)</f>
        <v>0</v>
      </c>
      <c r="D18" s="8"/>
      <c r="E18" s="236" t="s">
        <v>11</v>
      </c>
      <c r="F18" s="74">
        <f ca="1">COUNTIF('Cons Snoop'!$B:$B,Dayside!E18)</f>
        <v>0</v>
      </c>
      <c r="G18" s="8"/>
      <c r="H18" s="236" t="s">
        <v>19</v>
      </c>
      <c r="I18" s="74">
        <f ca="1">COUNTIF('Cons Snoop'!$B:$B,Dayside!H18)</f>
        <v>0</v>
      </c>
      <c r="J18" s="8"/>
      <c r="K18" s="13" t="s">
        <v>2685</v>
      </c>
      <c r="L18" s="74">
        <f ca="1">COUNTIF('Cons Snoop'!$B:$B,Dayside!K18)</f>
        <v>0</v>
      </c>
      <c r="M18" s="8"/>
      <c r="N18" s="246" t="s">
        <v>37</v>
      </c>
      <c r="O18" s="247">
        <f ca="1">'Int''l ID''s'!L$62</f>
        <v>0</v>
      </c>
      <c r="P18" s="22"/>
      <c r="Q18" s="232"/>
      <c r="R18" s="226"/>
      <c r="S18" s="208"/>
      <c r="T18" s="161" t="s">
        <v>19628</v>
      </c>
      <c r="U18" s="163">
        <f ca="1">C28+C29</f>
        <v>0</v>
      </c>
      <c r="V18" s="4"/>
      <c r="W18" s="4"/>
    </row>
    <row r="19" spans="1:23" ht="18.75" customHeight="1" x14ac:dyDescent="0.25">
      <c r="A19" s="4"/>
      <c r="B19" s="236" t="s">
        <v>246</v>
      </c>
      <c r="C19" s="74">
        <f ca="1">COUNTIF('Cons Snoop'!$B:$B,Dayside!B19)</f>
        <v>0</v>
      </c>
      <c r="D19" s="8"/>
      <c r="E19" s="236" t="s">
        <v>244</v>
      </c>
      <c r="F19" s="74">
        <f ca="1">COUNTIF('Cons Snoop'!$B:$B,Dayside!E19)</f>
        <v>0</v>
      </c>
      <c r="G19" s="8"/>
      <c r="H19" s="236" t="s">
        <v>2623</v>
      </c>
      <c r="I19" s="74">
        <f ca="1">COUNTIF('Cons Snoop'!$B:$B,Dayside!H19)</f>
        <v>0</v>
      </c>
      <c r="J19" s="8"/>
      <c r="K19" s="13" t="s">
        <v>221</v>
      </c>
      <c r="L19" s="74">
        <f ca="1">COUNTIF('Cons Snoop'!$B:$B,Dayside!K19)</f>
        <v>0</v>
      </c>
      <c r="M19" s="8"/>
      <c r="N19" s="243" t="s">
        <v>33</v>
      </c>
      <c r="O19" s="244">
        <f ca="1">'Int''l ID''s'!$C$76</f>
        <v>0</v>
      </c>
      <c r="P19" s="22"/>
      <c r="Q19" s="349" t="s">
        <v>19626</v>
      </c>
      <c r="R19" s="350"/>
      <c r="S19" s="123"/>
      <c r="T19" s="162" t="s">
        <v>19591</v>
      </c>
      <c r="U19" s="164">
        <f ca="1">Q20+C29+C11+C15+F8+I23</f>
        <v>0</v>
      </c>
      <c r="V19" s="4"/>
      <c r="W19" s="4"/>
    </row>
    <row r="20" spans="1:23" ht="18.75" customHeight="1" thickBot="1" x14ac:dyDescent="0.25">
      <c r="A20" s="4"/>
      <c r="B20" s="236" t="s">
        <v>53</v>
      </c>
      <c r="C20" s="74">
        <f ca="1">COUNTIF('Cons Snoop'!$B:$B,Dayside!B20)</f>
        <v>0</v>
      </c>
      <c r="D20" s="8"/>
      <c r="E20" s="236" t="s">
        <v>12</v>
      </c>
      <c r="F20" s="74">
        <f ca="1">COUNTIF('Cons Snoop'!$B:$B,Dayside!E20)</f>
        <v>0</v>
      </c>
      <c r="G20" s="8"/>
      <c r="H20" s="258" t="s">
        <v>152</v>
      </c>
      <c r="I20" s="141">
        <f ca="1">COUNTIF('Cons Snoop'!$B:$B,Dayside!H20)</f>
        <v>0</v>
      </c>
      <c r="J20" s="8"/>
      <c r="K20" s="236" t="s">
        <v>44</v>
      </c>
      <c r="L20" s="74">
        <f ca="1">COUNTIF('Cons Snoop'!$B:$B,Dayside!K20)</f>
        <v>0</v>
      </c>
      <c r="M20" s="8"/>
      <c r="N20" s="13" t="s">
        <v>104</v>
      </c>
      <c r="O20" s="74">
        <f ca="1">'Int''l ID''s'!$F$45</f>
        <v>0</v>
      </c>
      <c r="P20" s="156"/>
      <c r="Q20" s="343">
        <f ca="1">C28+SUM(F17,F5,I11,L5,C26,I25,L24)</f>
        <v>0</v>
      </c>
      <c r="R20" s="344"/>
      <c r="S20" s="157"/>
      <c r="T20" s="241" t="s">
        <v>19590</v>
      </c>
      <c r="U20" s="242">
        <f ca="1">Q22</f>
        <v>0</v>
      </c>
      <c r="V20" s="4"/>
      <c r="W20" s="4"/>
    </row>
    <row r="21" spans="1:23" ht="16.5" customHeight="1" x14ac:dyDescent="0.25">
      <c r="A21" s="4"/>
      <c r="B21" s="258" t="s">
        <v>131</v>
      </c>
      <c r="C21" s="141">
        <f ca="1">COUNTIF('Cons Snoop'!$B:$B,Dayside!B21)</f>
        <v>0</v>
      </c>
      <c r="D21" s="8"/>
      <c r="E21" s="236" t="s">
        <v>143</v>
      </c>
      <c r="F21" s="74">
        <f ca="1">COUNTIF('Cons Snoop'!$B:$B,Dayside!E21)</f>
        <v>0</v>
      </c>
      <c r="G21" s="8"/>
      <c r="H21" s="236" t="s">
        <v>26380</v>
      </c>
      <c r="I21" s="74">
        <f ca="1">COUNTIF('Cons Snoop'!$B:$B,"PDX")</f>
        <v>0</v>
      </c>
      <c r="J21" s="8"/>
      <c r="K21" s="236" t="s">
        <v>27</v>
      </c>
      <c r="L21" s="74">
        <f ca="1">COUNTIF('Cons Snoop'!$B:$B,Dayside!K21)</f>
        <v>0</v>
      </c>
      <c r="M21" s="116"/>
      <c r="N21" s="13" t="s">
        <v>67</v>
      </c>
      <c r="O21" s="244">
        <f ca="1">'Int''l ID''s'!$U$31</f>
        <v>0</v>
      </c>
      <c r="P21" s="149"/>
      <c r="Q21" s="345" t="s">
        <v>243</v>
      </c>
      <c r="R21" s="346"/>
      <c r="S21" s="123"/>
      <c r="T21" s="338" t="s">
        <v>19656</v>
      </c>
      <c r="U21" s="339"/>
      <c r="V21" s="4"/>
      <c r="W21" s="4"/>
    </row>
    <row r="22" spans="1:23" ht="18.75" customHeight="1" thickBot="1" x14ac:dyDescent="0.3">
      <c r="A22" s="4"/>
      <c r="B22" s="236" t="s">
        <v>2</v>
      </c>
      <c r="C22" s="74">
        <f ca="1">COUNTIF('Cons Snoop'!$B:$B,Dayside!B22)</f>
        <v>0</v>
      </c>
      <c r="D22" s="8"/>
      <c r="E22" s="236" t="s">
        <v>199</v>
      </c>
      <c r="F22" s="74">
        <f ca="1">COUNTIF('Cons Snoop'!$B:$B,Dayside!E22)</f>
        <v>0</v>
      </c>
      <c r="G22" s="8"/>
      <c r="H22" s="236" t="s">
        <v>20</v>
      </c>
      <c r="I22" s="74">
        <f ca="1">COUNTIF('Cons Snoop'!$B:$B,Dayside!H22)</f>
        <v>0</v>
      </c>
      <c r="J22" s="8"/>
      <c r="K22" s="236" t="s">
        <v>56</v>
      </c>
      <c r="L22" s="74">
        <f ca="1">COUNTIF('Cons Snoop'!$B:$B,Dayside!K22)</f>
        <v>0</v>
      </c>
      <c r="M22" s="117"/>
      <c r="N22" s="13" t="s">
        <v>34</v>
      </c>
      <c r="O22" s="244">
        <f ca="1">COUNTIF('Cons Snoop'!B:B,Dayside!$N$22)</f>
        <v>0</v>
      </c>
      <c r="P22" s="156"/>
      <c r="Q22" s="347">
        <f ca="1">(C28+C6+C14+F25+I23+O23+C29+L10+L24+L7+C21)+I20-(C7+C16+F9+I21+L9+L15)</f>
        <v>0</v>
      </c>
      <c r="R22" s="348"/>
      <c r="S22" s="158"/>
      <c r="T22" s="340" t="s">
        <v>19657</v>
      </c>
      <c r="U22" s="340"/>
      <c r="V22" s="4"/>
      <c r="W22" s="4"/>
    </row>
    <row r="23" spans="1:23" x14ac:dyDescent="0.25">
      <c r="A23" s="4"/>
      <c r="B23" s="236" t="s">
        <v>3</v>
      </c>
      <c r="C23" s="74">
        <f ca="1">COUNTIF('Cons Snoop'!$B:$B,Dayside!B23)</f>
        <v>0</v>
      </c>
      <c r="D23" s="8"/>
      <c r="E23" s="236" t="s">
        <v>13</v>
      </c>
      <c r="F23" s="74">
        <f ca="1">COUNTIF('Cons Snoop'!$B:$B,Dayside!E23)</f>
        <v>0</v>
      </c>
      <c r="G23" s="8"/>
      <c r="H23" s="258" t="s">
        <v>26874</v>
      </c>
      <c r="I23" s="141">
        <f ca="1">COUNTIF('Cons Snoop'!$B:$B,"PHX")</f>
        <v>0</v>
      </c>
      <c r="J23" s="8"/>
      <c r="K23" s="236" t="s">
        <v>160</v>
      </c>
      <c r="L23" s="74">
        <f ca="1">COUNTIF('Cons Snoop'!$B:$B,Dayside!K23)</f>
        <v>0</v>
      </c>
      <c r="M23" s="123"/>
      <c r="N23" s="259" t="s">
        <v>42</v>
      </c>
      <c r="O23" s="260">
        <f ca="1">COUNTIF('Cons Snoop'!B:B,Dayside!$N$23)</f>
        <v>0</v>
      </c>
      <c r="P23" s="151"/>
      <c r="Q23" s="230" t="s">
        <v>26384</v>
      </c>
      <c r="R23" s="230"/>
      <c r="S23" s="157"/>
      <c r="T23" s="8"/>
      <c r="U23" s="4"/>
      <c r="V23" s="4"/>
      <c r="W23" s="4"/>
    </row>
    <row r="24" spans="1:23" ht="23.25" x14ac:dyDescent="0.2">
      <c r="A24" s="4"/>
      <c r="B24" s="236" t="s">
        <v>4</v>
      </c>
      <c r="C24" s="74">
        <f ca="1">COUNTIF('Cons Snoop'!$B:$B,Dayside!B24)</f>
        <v>0</v>
      </c>
      <c r="D24" s="8"/>
      <c r="E24" s="13" t="s">
        <v>14</v>
      </c>
      <c r="F24" s="74">
        <f ca="1">COUNTIF('Cons Snoop'!$B:$B,Dayside!E24)</f>
        <v>0</v>
      </c>
      <c r="G24" s="8"/>
      <c r="H24" s="236" t="s">
        <v>21</v>
      </c>
      <c r="I24" s="74">
        <f ca="1">COUNTIF('Cons Snoop'!$B:$B,Dayside!H24)</f>
        <v>0</v>
      </c>
      <c r="J24" s="8"/>
      <c r="K24" s="256" t="s">
        <v>3060</v>
      </c>
      <c r="L24" s="141">
        <f ca="1">COUNTIF('Cons Snoop'!$B:$B,Dayside!K24)</f>
        <v>0</v>
      </c>
      <c r="M24" s="139"/>
      <c r="N24" s="248" t="s">
        <v>40</v>
      </c>
      <c r="O24" s="249">
        <f ca="1">'Int''l ID''s'!$O$43</f>
        <v>0</v>
      </c>
      <c r="P24" s="222"/>
      <c r="Q24" s="231" t="s">
        <v>3174</v>
      </c>
      <c r="R24" s="231"/>
      <c r="S24" s="159"/>
      <c r="T24" s="224"/>
      <c r="U24" s="224"/>
      <c r="V24" s="4"/>
      <c r="W24" s="4"/>
    </row>
    <row r="25" spans="1:23" ht="24" thickBot="1" x14ac:dyDescent="0.35">
      <c r="A25" s="7"/>
      <c r="B25" s="236" t="s">
        <v>1804</v>
      </c>
      <c r="C25" s="74">
        <f ca="1">COUNTIF('Cons Snoop'!$B:$B,Dayside!B25)</f>
        <v>0</v>
      </c>
      <c r="D25" s="133"/>
      <c r="E25" s="293" t="s">
        <v>145</v>
      </c>
      <c r="F25" s="292">
        <f ca="1">COUNTIF('Cons Snoop'!$B:$B,Dayside!E25)</f>
        <v>0</v>
      </c>
      <c r="G25" s="134"/>
      <c r="H25" s="297" t="s">
        <v>192</v>
      </c>
      <c r="I25" s="286">
        <f ca="1">COUNTIF('Cons Snoop'!$B:$B,Dayside!H25)</f>
        <v>0</v>
      </c>
      <c r="J25" s="311"/>
      <c r="K25" s="12" t="s">
        <v>28</v>
      </c>
      <c r="L25" s="75">
        <f ca="1">COUNTIF('Cons Snoop'!$B:$B,Dayside!K25)</f>
        <v>0</v>
      </c>
      <c r="M25" s="142"/>
      <c r="N25" s="13" t="s">
        <v>19587</v>
      </c>
      <c r="O25" s="74">
        <f ca="1">'Int''l ID''s'!$I$54</f>
        <v>0</v>
      </c>
      <c r="P25" s="222"/>
      <c r="Q25" s="231" t="s">
        <v>3175</v>
      </c>
      <c r="R25" s="231"/>
      <c r="S25" s="159"/>
      <c r="T25" s="224"/>
      <c r="U25" s="224"/>
      <c r="V25" s="4"/>
      <c r="W25" s="4"/>
    </row>
    <row r="26" spans="1:23" ht="18.75" customHeight="1" thickBot="1" x14ac:dyDescent="0.35">
      <c r="A26" s="4"/>
      <c r="B26" s="287" t="s">
        <v>187</v>
      </c>
      <c r="C26" s="286">
        <f ca="1">COUNTIF('Cons Snoop'!$B:$B,Dayside!B26)</f>
        <v>0</v>
      </c>
      <c r="D26" s="133"/>
      <c r="E26" s="11"/>
      <c r="F26" s="148"/>
      <c r="G26" s="134"/>
      <c r="H26" s="11"/>
      <c r="I26" s="281"/>
      <c r="J26" s="311"/>
      <c r="K26" s="320"/>
      <c r="L26" s="321"/>
      <c r="M26" s="222"/>
      <c r="N26" s="250" t="s">
        <v>49</v>
      </c>
      <c r="O26" s="147">
        <f ca="1">'Int''l ID''s'!$R$24</f>
        <v>0</v>
      </c>
      <c r="P26" s="223"/>
      <c r="Q26" s="7"/>
      <c r="R26" s="7"/>
      <c r="S26" s="224"/>
      <c r="T26" s="7"/>
      <c r="U26" s="7"/>
      <c r="V26" s="4"/>
      <c r="W26" s="4"/>
    </row>
    <row r="27" spans="1:23" ht="18.75" customHeight="1" thickBot="1" x14ac:dyDescent="0.25">
      <c r="A27" s="14"/>
      <c r="B27" s="11"/>
      <c r="C27" s="281"/>
      <c r="D27" s="310"/>
      <c r="E27" s="314" t="s">
        <v>52</v>
      </c>
      <c r="F27" s="315"/>
      <c r="G27" s="16"/>
      <c r="H27" s="312" t="s">
        <v>242</v>
      </c>
      <c r="I27" s="313"/>
      <c r="J27" s="311"/>
      <c r="K27" s="130"/>
      <c r="L27" s="130"/>
      <c r="M27" s="222"/>
      <c r="N27" s="140"/>
      <c r="O27" s="140"/>
      <c r="P27" s="152"/>
      <c r="Q27" s="240"/>
      <c r="R27" s="235"/>
      <c r="S27" s="224"/>
      <c r="T27" s="7"/>
      <c r="U27" s="7"/>
      <c r="V27" s="4"/>
      <c r="W27" s="4"/>
    </row>
    <row r="28" spans="1:23" ht="18.75" customHeight="1" thickBot="1" x14ac:dyDescent="0.35">
      <c r="A28" s="14"/>
      <c r="B28" s="62" t="s">
        <v>57</v>
      </c>
      <c r="C28" s="106">
        <f ca="1">Q1-SUM(C5:C15,C17:C26,F5:F8,F10:F25,I5:I20,I22:I25,L5:L8,L10:L14,L16:L25,C29,O18:O20,O22:O24,O26,C30,)</f>
        <v>0</v>
      </c>
      <c r="D28" s="310"/>
      <c r="E28" s="316">
        <f ca="1">SUM(O18:O26,'Roll IDs'!U7)</f>
        <v>0</v>
      </c>
      <c r="F28" s="317"/>
      <c r="G28" s="18"/>
      <c r="H28" s="318">
        <f ca="1">SUM(E28,E30)</f>
        <v>0</v>
      </c>
      <c r="I28" s="319"/>
      <c r="J28" s="311"/>
      <c r="K28" s="337"/>
      <c r="L28" s="337"/>
      <c r="M28" s="223"/>
      <c r="N28" s="222"/>
      <c r="O28" s="222"/>
      <c r="P28" s="222"/>
      <c r="Q28" s="234"/>
      <c r="R28" s="235"/>
      <c r="S28" s="160"/>
      <c r="T28" s="224"/>
      <c r="U28" s="224"/>
      <c r="V28" s="4" t="s">
        <v>51</v>
      </c>
      <c r="W28" s="4"/>
    </row>
    <row r="29" spans="1:23" ht="18.75" customHeight="1" x14ac:dyDescent="0.2">
      <c r="A29" s="14"/>
      <c r="B29" s="199" t="s">
        <v>241</v>
      </c>
      <c r="C29" s="141">
        <f ca="1">SUM(F9,L9,C16,L15,I21,'Roll IDs'!C28)</f>
        <v>0</v>
      </c>
      <c r="D29" s="310"/>
      <c r="E29" s="322" t="s">
        <v>50</v>
      </c>
      <c r="F29" s="323"/>
      <c r="G29" s="18"/>
      <c r="H29" s="311"/>
      <c r="I29" s="311"/>
      <c r="J29" s="311"/>
      <c r="K29" s="310"/>
      <c r="L29" s="310"/>
      <c r="M29" s="8"/>
      <c r="N29" s="329" t="s">
        <v>26869</v>
      </c>
      <c r="O29" s="329"/>
      <c r="P29" s="329"/>
      <c r="Q29" s="329"/>
      <c r="R29" s="329"/>
      <c r="S29" s="329"/>
      <c r="T29" s="224"/>
      <c r="U29" s="224"/>
      <c r="V29" s="4"/>
      <c r="W29" s="4"/>
    </row>
    <row r="30" spans="1:23" ht="18.75" customHeight="1" thickBot="1" x14ac:dyDescent="0.25">
      <c r="A30" s="14"/>
      <c r="B30" s="214" t="s">
        <v>3170</v>
      </c>
      <c r="C30" s="147">
        <f ca="1">COUNTIF('Cons Snoop'!B:B,"1")</f>
        <v>0</v>
      </c>
      <c r="D30" s="310"/>
      <c r="E30" s="318">
        <f ca="1">SUM(C5:C26,F5:F25,I5:I25,L5:L25,'Roll IDs'!C28,'Roll IDs'!R21)</f>
        <v>0</v>
      </c>
      <c r="F30" s="319"/>
      <c r="G30" s="18"/>
      <c r="H30" s="310"/>
      <c r="I30" s="310"/>
      <c r="J30" s="311"/>
      <c r="K30" s="145"/>
      <c r="L30" s="145"/>
      <c r="M30" s="222"/>
      <c r="N30" s="329" t="s">
        <v>26870</v>
      </c>
      <c r="O30" s="329"/>
      <c r="P30" s="329"/>
      <c r="Q30" s="329"/>
      <c r="R30" s="329"/>
      <c r="S30" s="329"/>
      <c r="T30" s="7"/>
      <c r="U30" s="7"/>
      <c r="V30" s="7"/>
      <c r="W30" s="4"/>
    </row>
    <row r="31" spans="1:23" ht="18.75" customHeight="1" x14ac:dyDescent="0.3">
      <c r="A31" s="14"/>
      <c r="B31" s="7"/>
      <c r="C31" s="169"/>
      <c r="D31" s="310"/>
      <c r="E31" s="14"/>
      <c r="F31" s="169"/>
      <c r="G31" s="18"/>
      <c r="H31" s="310"/>
      <c r="I31" s="310"/>
      <c r="J31" s="17"/>
      <c r="K31" s="179"/>
      <c r="L31" s="179"/>
      <c r="M31" s="223"/>
      <c r="N31" s="233"/>
      <c r="O31" s="233"/>
      <c r="P31" s="233"/>
      <c r="Q31" s="7"/>
      <c r="R31" s="7"/>
      <c r="S31" s="224"/>
      <c r="T31" s="235"/>
      <c r="U31" s="235"/>
      <c r="V31" s="7"/>
      <c r="W31" s="4"/>
    </row>
    <row r="32" spans="1:23" ht="18.75" customHeight="1" x14ac:dyDescent="0.3">
      <c r="A32" s="14"/>
      <c r="B32" s="7"/>
      <c r="C32" s="7"/>
      <c r="D32" s="146"/>
      <c r="E32" s="14"/>
      <c r="F32" s="169"/>
      <c r="G32" s="170"/>
      <c r="H32" s="179"/>
      <c r="I32" s="197"/>
      <c r="J32" s="145"/>
      <c r="K32" s="7"/>
      <c r="L32" s="7"/>
      <c r="M32" s="14"/>
      <c r="N32" s="234"/>
      <c r="O32" s="234"/>
      <c r="P32" s="234"/>
      <c r="Q32" s="7"/>
      <c r="R32" s="7"/>
      <c r="S32" s="14"/>
      <c r="T32" s="235"/>
      <c r="U32" s="235"/>
      <c r="V32" s="7"/>
      <c r="W32" s="7"/>
    </row>
    <row r="33" spans="1:23" ht="18.75" customHeight="1" x14ac:dyDescent="0.25">
      <c r="A33" s="14"/>
      <c r="B33" s="7"/>
      <c r="C33" s="198"/>
      <c r="D33" s="170"/>
      <c r="E33" s="14"/>
      <c r="F33" s="198"/>
      <c r="G33" s="170"/>
      <c r="H33" s="197"/>
      <c r="I33" s="280"/>
      <c r="J33" s="7"/>
      <c r="K33" s="7"/>
      <c r="L33" s="7"/>
      <c r="M33" s="233"/>
      <c r="N33" s="7"/>
      <c r="O33" s="7"/>
      <c r="P33" s="7"/>
      <c r="Q33" s="7"/>
      <c r="R33" s="7"/>
      <c r="S33" s="235"/>
      <c r="T33" s="7"/>
      <c r="U33" s="7"/>
      <c r="V33" s="7"/>
      <c r="W33" s="7"/>
    </row>
    <row r="34" spans="1:23" ht="23.25" x14ac:dyDescent="0.3">
      <c r="A34" s="7"/>
      <c r="B34" s="7"/>
      <c r="C34" s="204"/>
      <c r="D34" s="7"/>
      <c r="E34" s="7"/>
      <c r="F34" s="204"/>
      <c r="G34" s="7"/>
      <c r="H34" s="7"/>
      <c r="I34" s="282"/>
      <c r="J34" s="7"/>
      <c r="K34" s="7"/>
      <c r="L34" s="7"/>
      <c r="M34" s="234"/>
      <c r="N34" s="7"/>
      <c r="O34" s="7"/>
      <c r="P34" s="7"/>
      <c r="Q34" s="7"/>
      <c r="R34" s="7"/>
      <c r="S34" s="235"/>
      <c r="T34" s="7"/>
      <c r="U34" s="7"/>
      <c r="V34" s="7"/>
      <c r="W34" s="7"/>
    </row>
    <row r="35" spans="1:23" x14ac:dyDescent="0.25">
      <c r="A35" s="7"/>
      <c r="B35" s="7"/>
      <c r="C35" s="204"/>
      <c r="D35" s="7"/>
      <c r="E35" s="7"/>
      <c r="F35" s="204"/>
      <c r="G35" s="7"/>
      <c r="H35" s="7"/>
      <c r="I35" s="282"/>
      <c r="J35" s="7"/>
      <c r="K35" s="7"/>
      <c r="L35" s="7"/>
      <c r="M35" s="7"/>
      <c r="N35" s="7"/>
      <c r="O35" s="7"/>
      <c r="P35" s="7"/>
      <c r="Q35" s="7"/>
      <c r="R35" s="7"/>
      <c r="S35" s="14"/>
      <c r="T35" s="7"/>
      <c r="U35" s="7"/>
      <c r="V35" s="7"/>
      <c r="W35" s="7"/>
    </row>
    <row r="36" spans="1:23" x14ac:dyDescent="0.25">
      <c r="A36" s="7"/>
      <c r="B36" s="7"/>
      <c r="C36" s="264"/>
      <c r="D36" s="7"/>
      <c r="E36" s="7"/>
      <c r="F36" s="284"/>
      <c r="G36" s="7"/>
      <c r="H36" s="7"/>
      <c r="I36" s="291"/>
      <c r="J36" s="7"/>
      <c r="K36" s="7"/>
      <c r="L36" s="7"/>
      <c r="M36" s="7"/>
      <c r="N36" s="7"/>
      <c r="O36" s="7"/>
      <c r="P36" s="7"/>
      <c r="Q36" s="7"/>
      <c r="R36" s="7"/>
      <c r="S36" s="14"/>
      <c r="T36" s="7"/>
      <c r="U36" s="7"/>
      <c r="V36" s="7"/>
      <c r="W36" s="7"/>
    </row>
    <row r="37" spans="1:23" x14ac:dyDescent="0.25">
      <c r="A37" s="29"/>
      <c r="D37" s="29"/>
      <c r="E37" s="29"/>
      <c r="F37" s="135"/>
      <c r="H37" s="29"/>
      <c r="I37" s="135"/>
      <c r="J37" s="29"/>
      <c r="K37" s="29"/>
      <c r="L37" s="29"/>
      <c r="M37" s="29"/>
      <c r="N37" s="29"/>
      <c r="V37" s="29"/>
      <c r="W37" s="29"/>
    </row>
    <row r="38" spans="1:23" x14ac:dyDescent="0.25">
      <c r="K38" s="29"/>
      <c r="L38" s="29"/>
      <c r="M38" s="29"/>
      <c r="N38" s="29"/>
      <c r="V38" s="29"/>
      <c r="W38" s="29"/>
    </row>
    <row r="39" spans="1:23" x14ac:dyDescent="0.25">
      <c r="K39" s="29"/>
      <c r="L39" s="29"/>
    </row>
    <row r="47" spans="1:23" ht="18.75" thickBot="1" x14ac:dyDescent="0.3"/>
    <row r="48" spans="1:23" ht="18.75" thickBot="1" x14ac:dyDescent="0.3">
      <c r="B48" s="1" t="s">
        <v>51</v>
      </c>
    </row>
    <row r="49" spans="2:2" x14ac:dyDescent="0.25">
      <c r="B49" s="2"/>
    </row>
  </sheetData>
  <mergeCells count="41">
    <mergeCell ref="T21:U21"/>
    <mergeCell ref="T22:U22"/>
    <mergeCell ref="T16:U16"/>
    <mergeCell ref="T17:U17"/>
    <mergeCell ref="Q20:R20"/>
    <mergeCell ref="Q21:R21"/>
    <mergeCell ref="Q22:R22"/>
    <mergeCell ref="Q19:R19"/>
    <mergeCell ref="K29:L29"/>
    <mergeCell ref="K28:L28"/>
    <mergeCell ref="H28:I28"/>
    <mergeCell ref="H29:I29"/>
    <mergeCell ref="H30:I30"/>
    <mergeCell ref="T2:U2"/>
    <mergeCell ref="N4:Q4"/>
    <mergeCell ref="N5:Q5"/>
    <mergeCell ref="N6:O6"/>
    <mergeCell ref="M3:N3"/>
    <mergeCell ref="O3:Q3"/>
    <mergeCell ref="N9:O9"/>
    <mergeCell ref="D27:D31"/>
    <mergeCell ref="J25:J30"/>
    <mergeCell ref="H27:I27"/>
    <mergeCell ref="E27:F27"/>
    <mergeCell ref="E28:F28"/>
    <mergeCell ref="E30:F30"/>
    <mergeCell ref="K26:L26"/>
    <mergeCell ref="E29:F29"/>
    <mergeCell ref="N12:Q12"/>
    <mergeCell ref="N13:O13"/>
    <mergeCell ref="N14:Q14"/>
    <mergeCell ref="N15:Q15"/>
    <mergeCell ref="N29:S29"/>
    <mergeCell ref="N30:S30"/>
    <mergeCell ref="H31:I31"/>
    <mergeCell ref="B1:I1"/>
    <mergeCell ref="K1:L1"/>
    <mergeCell ref="M1:O1"/>
    <mergeCell ref="G2:J2"/>
    <mergeCell ref="N8:Q8"/>
    <mergeCell ref="C2:F2"/>
  </mergeCells>
  <phoneticPr fontId="4" type="noConversion"/>
  <printOptions horizontalCentered="1" verticalCentered="1"/>
  <pageMargins left="0.75" right="0.75" top="1" bottom="1" header="0.5" footer="0.5"/>
  <pageSetup scale="57" orientation="landscape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46526-EC75-4A88-8926-033D026D6473}">
  <sheetPr codeName="Sheet5">
    <tabColor rgb="FF00B0F0"/>
    <pageSetUpPr fitToPage="1"/>
  </sheetPr>
  <dimension ref="A1:S37"/>
  <sheetViews>
    <sheetView zoomScale="85" zoomScaleNormal="85" workbookViewId="0">
      <selection activeCell="C25" sqref="C25"/>
    </sheetView>
  </sheetViews>
  <sheetFormatPr defaultRowHeight="12.75" x14ac:dyDescent="0.2"/>
  <cols>
    <col min="2" max="3" width="9.140625" customWidth="1"/>
    <col min="13" max="13" width="8.140625" customWidth="1"/>
    <col min="14" max="14" width="11.140625" customWidth="1"/>
    <col min="15" max="15" width="18.5703125" customWidth="1"/>
  </cols>
  <sheetData>
    <row r="1" spans="1:19" ht="21" customHeight="1" x14ac:dyDescent="0.25">
      <c r="A1" s="4"/>
      <c r="B1" s="299" t="s">
        <v>3369</v>
      </c>
      <c r="C1" s="299"/>
      <c r="D1" s="299"/>
      <c r="E1" s="299"/>
      <c r="F1" s="299"/>
      <c r="G1" s="299"/>
      <c r="H1" s="299"/>
      <c r="I1" s="299"/>
      <c r="J1" s="4"/>
      <c r="K1" s="363">
        <f ca="1">IF(TIME(HOUR(NOW()),MINUTE(NOW()),SECOND(NOW()))&gt;TIME(22,0,0),TODAY()+1,TODAY())</f>
        <v>45121</v>
      </c>
      <c r="L1" s="363"/>
      <c r="M1" s="4"/>
      <c r="N1" s="4"/>
      <c r="O1" s="4"/>
      <c r="P1" s="4"/>
      <c r="Q1" s="4"/>
      <c r="R1" s="7"/>
      <c r="S1" s="7"/>
    </row>
    <row r="2" spans="1:19" ht="21" customHeight="1" thickBot="1" x14ac:dyDescent="0.3">
      <c r="A2" s="4"/>
      <c r="B2" s="4"/>
      <c r="C2" s="5"/>
      <c r="D2" s="4"/>
      <c r="E2" s="4"/>
      <c r="F2" s="5"/>
      <c r="G2" s="4"/>
      <c r="H2" s="4"/>
      <c r="I2" s="5"/>
      <c r="J2" s="4"/>
      <c r="K2" s="4"/>
      <c r="L2" s="4"/>
      <c r="M2" s="4"/>
      <c r="N2" s="4"/>
      <c r="O2" s="4"/>
      <c r="P2" s="4"/>
      <c r="Q2" s="4"/>
      <c r="R2" s="7"/>
      <c r="S2" s="7"/>
    </row>
    <row r="3" spans="1:19" ht="21" customHeight="1" thickBot="1" x14ac:dyDescent="0.35">
      <c r="A3" s="4"/>
      <c r="B3" s="92" t="s">
        <v>35</v>
      </c>
      <c r="C3" s="72">
        <f ca="1">COUNTIF('Cons Snoop'!$B:$B,B3)</f>
        <v>0</v>
      </c>
      <c r="D3" s="8"/>
      <c r="E3" s="92" t="s">
        <v>1600</v>
      </c>
      <c r="F3" s="72">
        <f ca="1">COUNTIF('Cons Snoop'!$B:$B,E3)</f>
        <v>0</v>
      </c>
      <c r="G3" s="8"/>
      <c r="H3" s="92" t="s">
        <v>20</v>
      </c>
      <c r="I3" s="72">
        <f ca="1">COUNTIF('Cons Snoop'!$B:$B,H3)</f>
        <v>0</v>
      </c>
      <c r="J3" s="8"/>
      <c r="K3" s="92" t="s">
        <v>37</v>
      </c>
      <c r="L3" s="72">
        <f ca="1">'Int''l ID''s'!L62</f>
        <v>0</v>
      </c>
      <c r="M3" s="8"/>
      <c r="N3" s="47" t="s">
        <v>3370</v>
      </c>
      <c r="O3" s="364" t="str">
        <f ca="1">IF(ISBLANK(Dayside!G2),"",Dayside!G2)</f>
        <v/>
      </c>
      <c r="P3" s="364"/>
      <c r="Q3" s="365"/>
      <c r="R3" s="7"/>
      <c r="S3" s="7"/>
    </row>
    <row r="4" spans="1:19" ht="21" customHeight="1" thickBot="1" x14ac:dyDescent="0.25">
      <c r="A4" s="4"/>
      <c r="B4" s="236" t="s">
        <v>0</v>
      </c>
      <c r="C4" s="74">
        <f ca="1">COUNTIF('Cons Snoop'!$B:$B,B4)</f>
        <v>0</v>
      </c>
      <c r="D4" s="8"/>
      <c r="E4" s="236" t="s">
        <v>11</v>
      </c>
      <c r="F4" s="74">
        <f ca="1">COUNTIF('Cons Snoop'!$B:$B,E4)</f>
        <v>0</v>
      </c>
      <c r="G4" s="8"/>
      <c r="H4" s="236" t="s">
        <v>39</v>
      </c>
      <c r="I4" s="74">
        <f ca="1">COUNTIF('Cons Snoop'!$B:$B,H4)</f>
        <v>0</v>
      </c>
      <c r="J4" s="8"/>
      <c r="K4" s="236" t="s">
        <v>33</v>
      </c>
      <c r="L4" s="74">
        <f ca="1">'Int''l ID''s'!X107</f>
        <v>0</v>
      </c>
      <c r="M4" s="8"/>
      <c r="N4" s="7"/>
      <c r="O4" s="7"/>
      <c r="P4" s="8"/>
      <c r="Q4" s="8"/>
      <c r="R4" s="7"/>
      <c r="S4" s="7"/>
    </row>
    <row r="5" spans="1:19" ht="21" customHeight="1" thickBot="1" x14ac:dyDescent="0.25">
      <c r="A5" s="4"/>
      <c r="B5" s="236" t="s">
        <v>38</v>
      </c>
      <c r="C5" s="74">
        <f ca="1">COUNTIF('Cons Snoop'!$B:$B,B5)</f>
        <v>0</v>
      </c>
      <c r="D5" s="8"/>
      <c r="E5" s="236" t="s">
        <v>12</v>
      </c>
      <c r="F5" s="74">
        <f ca="1">COUNTIF('Cons Snoop'!$B:$B,E5)</f>
        <v>0</v>
      </c>
      <c r="G5" s="8"/>
      <c r="H5" s="236" t="s">
        <v>21</v>
      </c>
      <c r="I5" s="74">
        <f ca="1">COUNTIF('Cons Snoop'!$B:$B,H5)</f>
        <v>0</v>
      </c>
      <c r="J5" s="8"/>
      <c r="K5" s="236" t="s">
        <v>104</v>
      </c>
      <c r="L5" s="74">
        <f ca="1">'Int''l ID''s'!AA15</f>
        <v>0</v>
      </c>
      <c r="M5" s="8"/>
      <c r="N5" s="49" t="s">
        <v>3371</v>
      </c>
      <c r="O5" s="366" t="str">
        <f ca="1">IF(ISBLANK(Dayside!O3),"",Dayside!O3)</f>
        <v/>
      </c>
      <c r="P5" s="367"/>
      <c r="Q5" s="356"/>
      <c r="R5" s="7"/>
      <c r="S5" s="7"/>
    </row>
    <row r="6" spans="1:19" ht="21" customHeight="1" thickBot="1" x14ac:dyDescent="0.25">
      <c r="A6" s="4"/>
      <c r="B6" s="236" t="s">
        <v>36</v>
      </c>
      <c r="C6" s="74">
        <f ca="1">COUNTIF('Cons Snoop'!$B:$B,B6)</f>
        <v>0</v>
      </c>
      <c r="D6" s="8"/>
      <c r="E6" s="236" t="s">
        <v>199</v>
      </c>
      <c r="F6" s="74">
        <f ca="1">COUNTIF('Cons Snoop'!$B:$B,E6)</f>
        <v>0</v>
      </c>
      <c r="G6" s="8"/>
      <c r="H6" s="236" t="s">
        <v>22</v>
      </c>
      <c r="I6" s="74">
        <f ca="1">COUNTIF('Cons Snoop'!$B:$B,H6)</f>
        <v>0</v>
      </c>
      <c r="J6" s="8"/>
      <c r="K6" s="236" t="s">
        <v>67</v>
      </c>
      <c r="L6" s="74">
        <f ca="1">'Int''l ID''s'!U31</f>
        <v>0</v>
      </c>
      <c r="M6" s="8"/>
      <c r="N6" s="50"/>
      <c r="O6" s="50"/>
      <c r="P6" s="368"/>
      <c r="Q6" s="368"/>
      <c r="R6" s="7"/>
      <c r="S6" s="7"/>
    </row>
    <row r="7" spans="1:19" ht="21" customHeight="1" thickBot="1" x14ac:dyDescent="0.25">
      <c r="A7" s="4"/>
      <c r="B7" s="236" t="s">
        <v>1</v>
      </c>
      <c r="C7" s="74">
        <f ca="1">COUNTIF('Cons Snoop'!$B:$B,B7)</f>
        <v>0</v>
      </c>
      <c r="D7" s="8"/>
      <c r="E7" s="236" t="s">
        <v>200</v>
      </c>
      <c r="F7" s="74">
        <f ca="1">COUNTIF('Cons Snoop'!$B:$B,E7)</f>
        <v>0</v>
      </c>
      <c r="G7" s="8"/>
      <c r="H7" s="236" t="s">
        <v>24</v>
      </c>
      <c r="I7" s="74">
        <f ca="1">COUNTIF('Cons Snoop'!$B:$B,H7)</f>
        <v>0</v>
      </c>
      <c r="J7" s="8"/>
      <c r="K7" s="236" t="s">
        <v>49</v>
      </c>
      <c r="L7" s="74">
        <f ca="1">'Int''l ID''s'!R24</f>
        <v>0</v>
      </c>
      <c r="M7" s="8"/>
      <c r="N7" s="51" t="s">
        <v>3372</v>
      </c>
      <c r="O7" s="369">
        <f ca="1">Num_Packages</f>
        <v>0</v>
      </c>
      <c r="P7" s="369"/>
      <c r="Q7" s="370"/>
      <c r="R7" s="7"/>
      <c r="S7" s="7"/>
    </row>
    <row r="8" spans="1:19" ht="21" customHeight="1" thickBot="1" x14ac:dyDescent="0.25">
      <c r="A8" s="4"/>
      <c r="B8" s="236" t="s">
        <v>186</v>
      </c>
      <c r="C8" s="74">
        <f ca="1">COUNTIF('Cons Snoop'!$B:$B,B8)</f>
        <v>0</v>
      </c>
      <c r="D8" s="8"/>
      <c r="E8" s="236" t="s">
        <v>13</v>
      </c>
      <c r="F8" s="74">
        <f ca="1">COUNTIF('Cons Snoop'!$B:$B,E8)</f>
        <v>0</v>
      </c>
      <c r="G8" s="8"/>
      <c r="H8" s="236" t="s">
        <v>154</v>
      </c>
      <c r="I8" s="74">
        <f ca="1">COUNTIF('Cons Snoop'!$B:$B,H8)</f>
        <v>0</v>
      </c>
      <c r="J8" s="8"/>
      <c r="K8" s="236" t="s">
        <v>3373</v>
      </c>
      <c r="L8" s="74">
        <f ca="1">'Int''l ID''s'!I54</f>
        <v>0</v>
      </c>
      <c r="M8" s="8"/>
      <c r="N8" s="9"/>
      <c r="O8" s="9"/>
      <c r="P8" s="9"/>
      <c r="Q8" s="9"/>
      <c r="R8" s="7"/>
      <c r="S8" s="7"/>
    </row>
    <row r="9" spans="1:19" ht="21" customHeight="1" thickBot="1" x14ac:dyDescent="0.25">
      <c r="A9" s="4"/>
      <c r="B9" s="236" t="s">
        <v>129</v>
      </c>
      <c r="C9" s="74">
        <f ca="1">COUNTIF('Cons Snoop'!$B:$B,B9)</f>
        <v>0</v>
      </c>
      <c r="D9" s="8"/>
      <c r="E9" s="236" t="s">
        <v>14</v>
      </c>
      <c r="F9" s="74">
        <f ca="1">COUNTIF('Cons Snoop'!$B:$B,E9)</f>
        <v>0</v>
      </c>
      <c r="G9" s="8"/>
      <c r="H9" s="236" t="s">
        <v>41</v>
      </c>
      <c r="I9" s="74">
        <f ca="1">COUNTIF('Cons Snoop'!$B:$B,H9)</f>
        <v>0</v>
      </c>
      <c r="J9" s="8"/>
      <c r="K9" s="236" t="s">
        <v>40</v>
      </c>
      <c r="L9" s="74">
        <f ca="1">'Int''l ID''s'!O43</f>
        <v>0</v>
      </c>
      <c r="M9" s="8"/>
      <c r="N9" s="355" t="s">
        <v>3367</v>
      </c>
      <c r="O9" s="356"/>
      <c r="P9" s="371">
        <f ca="1">IFERROR(100%-((C24+C25+C26)/O7),)</f>
        <v>0</v>
      </c>
      <c r="Q9" s="372"/>
      <c r="R9" s="7"/>
      <c r="S9" s="7"/>
    </row>
    <row r="10" spans="1:19" ht="21" customHeight="1" x14ac:dyDescent="0.2">
      <c r="A10" s="4"/>
      <c r="B10" s="236" t="s">
        <v>45</v>
      </c>
      <c r="C10" s="74">
        <f ca="1">COUNTIF('Cons Snoop'!$B:$B,B10)</f>
        <v>0</v>
      </c>
      <c r="D10" s="8"/>
      <c r="E10" s="236" t="s">
        <v>31</v>
      </c>
      <c r="F10" s="74">
        <f ca="1">COUNTIF('Cons Snoop'!$B:$B,E10)</f>
        <v>0</v>
      </c>
      <c r="G10" s="8"/>
      <c r="H10" s="236" t="s">
        <v>3299</v>
      </c>
      <c r="I10" s="74">
        <f ca="1">COUNTIF('Cons Snoop'!$B:$B,H10)</f>
        <v>0</v>
      </c>
      <c r="J10" s="8"/>
      <c r="K10" s="236" t="s">
        <v>42</v>
      </c>
      <c r="L10" s="74">
        <f ca="1">COUNTIF('Cons Snoop'!B:B,Nightside!K10)</f>
        <v>0</v>
      </c>
      <c r="M10" s="8"/>
      <c r="N10" s="8"/>
      <c r="O10" s="8"/>
      <c r="P10" s="8"/>
      <c r="Q10" s="8"/>
      <c r="R10" s="7"/>
      <c r="S10" s="7"/>
    </row>
    <row r="11" spans="1:19" ht="21" customHeight="1" thickBot="1" x14ac:dyDescent="0.25">
      <c r="A11" s="4"/>
      <c r="B11" s="236" t="s">
        <v>246</v>
      </c>
      <c r="C11" s="74">
        <f ca="1">COUNTIF('Cons Snoop'!$B:$B,B11)</f>
        <v>0</v>
      </c>
      <c r="D11" s="8"/>
      <c r="E11" s="236" t="s">
        <v>15</v>
      </c>
      <c r="F11" s="74">
        <f ca="1">COUNTIF('Cons Snoop'!$B:$B,E11)</f>
        <v>0</v>
      </c>
      <c r="G11" s="8"/>
      <c r="H11" s="236" t="s">
        <v>25</v>
      </c>
      <c r="I11" s="74">
        <f ca="1">COUNTIF('Cons Snoop'!$B:$B,H11)</f>
        <v>0</v>
      </c>
      <c r="J11" s="8"/>
      <c r="K11" s="12" t="s">
        <v>34</v>
      </c>
      <c r="L11" s="75">
        <f ca="1">COUNTIF('Cons Snoop'!B:B,Nightside!K11)</f>
        <v>0</v>
      </c>
      <c r="M11" s="8"/>
      <c r="N11" s="328"/>
      <c r="O11" s="328"/>
      <c r="P11" s="362"/>
      <c r="Q11" s="362"/>
      <c r="R11" s="7"/>
      <c r="S11" s="7"/>
    </row>
    <row r="12" spans="1:19" ht="21" customHeight="1" thickBot="1" x14ac:dyDescent="0.25">
      <c r="A12" s="4"/>
      <c r="B12" s="236" t="s">
        <v>2</v>
      </c>
      <c r="C12" s="74">
        <f ca="1">COUNTIF('Cons Snoop'!$B:$B,B12)</f>
        <v>0</v>
      </c>
      <c r="D12" s="8"/>
      <c r="E12" s="236" t="s">
        <v>43</v>
      </c>
      <c r="F12" s="74">
        <f ca="1">COUNTIF('Cons Snoop'!$B:$B,E12)</f>
        <v>0</v>
      </c>
      <c r="G12" s="8"/>
      <c r="H12" s="236" t="s">
        <v>26</v>
      </c>
      <c r="I12" s="74">
        <f ca="1">COUNTIF('Cons Snoop'!$B:$B,H12)</f>
        <v>0</v>
      </c>
      <c r="J12" s="8"/>
      <c r="K12" s="360" t="s">
        <v>52</v>
      </c>
      <c r="L12" s="361"/>
      <c r="M12" s="8"/>
      <c r="N12" s="8"/>
      <c r="O12" s="8"/>
      <c r="P12" s="8"/>
      <c r="Q12" s="8"/>
      <c r="R12" s="7"/>
      <c r="S12" s="7"/>
    </row>
    <row r="13" spans="1:19" ht="21" customHeight="1" thickBot="1" x14ac:dyDescent="0.25">
      <c r="A13" s="4"/>
      <c r="B13" s="236" t="s">
        <v>3</v>
      </c>
      <c r="C13" s="74">
        <f ca="1">COUNTIF('Cons Snoop'!$B:$B,B13)</f>
        <v>0</v>
      </c>
      <c r="D13" s="8"/>
      <c r="E13" s="236" t="s">
        <v>16</v>
      </c>
      <c r="F13" s="74">
        <f ca="1">COUNTIF('Cons Snoop'!$B:$B,E13)</f>
        <v>0</v>
      </c>
      <c r="G13" s="8"/>
      <c r="H13" s="236" t="s">
        <v>46</v>
      </c>
      <c r="I13" s="74">
        <f ca="1">COUNTIF('Cons Snoop'!$B:$B,H13)</f>
        <v>0</v>
      </c>
      <c r="J13" s="8"/>
      <c r="K13" s="351">
        <f ca="1">SUM(L3:L11)</f>
        <v>0</v>
      </c>
      <c r="L13" s="352"/>
      <c r="M13" s="8"/>
      <c r="N13" s="357" t="s">
        <v>3388</v>
      </c>
      <c r="O13" s="358"/>
      <c r="P13" s="57"/>
      <c r="Q13" s="8"/>
      <c r="R13" s="7"/>
      <c r="S13" s="7"/>
    </row>
    <row r="14" spans="1:19" ht="21" customHeight="1" x14ac:dyDescent="0.2">
      <c r="A14" s="4"/>
      <c r="B14" s="236" t="s">
        <v>4</v>
      </c>
      <c r="C14" s="74">
        <f ca="1">COUNTIF('Cons Snoop'!$B:$B,B14)</f>
        <v>0</v>
      </c>
      <c r="D14" s="8"/>
      <c r="E14" s="236" t="s">
        <v>202</v>
      </c>
      <c r="F14" s="74">
        <f ca="1">COUNTIF('Cons Snoop'!$B:$B,E14)</f>
        <v>0</v>
      </c>
      <c r="G14" s="8"/>
      <c r="H14" s="236" t="s">
        <v>219</v>
      </c>
      <c r="I14" s="74">
        <f ca="1">COUNTIF('Cons Snoop'!$B:$B,H14)</f>
        <v>0</v>
      </c>
      <c r="J14" s="8"/>
      <c r="K14" s="52"/>
      <c r="L14" s="52"/>
      <c r="M14" s="8"/>
      <c r="N14" s="86" t="s">
        <v>3382</v>
      </c>
      <c r="O14" s="88">
        <f ca="1">Dayside!U3</f>
        <v>0</v>
      </c>
      <c r="P14" s="57"/>
      <c r="Q14" s="8"/>
      <c r="R14" s="7"/>
      <c r="S14" s="7"/>
    </row>
    <row r="15" spans="1:19" ht="21" customHeight="1" thickBot="1" x14ac:dyDescent="0.25">
      <c r="A15" s="4"/>
      <c r="B15" s="236" t="s">
        <v>1804</v>
      </c>
      <c r="C15" s="74">
        <f ca="1">COUNTIF('Cons Snoop'!$B:$B,B15)</f>
        <v>0</v>
      </c>
      <c r="D15" s="8"/>
      <c r="E15" s="236" t="s">
        <v>150</v>
      </c>
      <c r="F15" s="74">
        <f ca="1">COUNTIF('Cons Snoop'!$B:$B,E15)</f>
        <v>0</v>
      </c>
      <c r="G15" s="8"/>
      <c r="H15" s="236" t="s">
        <v>220</v>
      </c>
      <c r="I15" s="74">
        <f ca="1">COUNTIF('Cons Snoop'!$B:$B,H15)</f>
        <v>0</v>
      </c>
      <c r="J15" s="8"/>
      <c r="K15" s="360" t="s">
        <v>50</v>
      </c>
      <c r="L15" s="361"/>
      <c r="M15" s="8"/>
      <c r="N15" s="81" t="s">
        <v>3380</v>
      </c>
      <c r="O15" s="89">
        <f ca="1">Dayside!U4</f>
        <v>0</v>
      </c>
      <c r="P15" s="57"/>
      <c r="Q15" s="8"/>
      <c r="R15" s="7"/>
      <c r="S15" s="7"/>
    </row>
    <row r="16" spans="1:19" ht="21" customHeight="1" thickBot="1" x14ac:dyDescent="0.25">
      <c r="A16" s="4"/>
      <c r="B16" s="236" t="s">
        <v>5</v>
      </c>
      <c r="C16" s="74">
        <f ca="1">COUNTIF('Cons Snoop'!$B:$B,B16)</f>
        <v>0</v>
      </c>
      <c r="D16" s="8"/>
      <c r="E16" s="236" t="s">
        <v>55</v>
      </c>
      <c r="F16" s="74">
        <f ca="1">COUNTIF('Cons Snoop'!$B:$B,E16)</f>
        <v>0</v>
      </c>
      <c r="G16" s="8"/>
      <c r="H16" s="236" t="s">
        <v>221</v>
      </c>
      <c r="I16" s="74">
        <f ca="1">COUNTIF('Cons Snoop'!$B:$B,H16)</f>
        <v>0</v>
      </c>
      <c r="J16" s="8"/>
      <c r="K16" s="359">
        <f ca="1">Dayside!E30</f>
        <v>0</v>
      </c>
      <c r="L16" s="352"/>
      <c r="M16" s="8"/>
      <c r="N16" s="81" t="s">
        <v>3383</v>
      </c>
      <c r="O16" s="89">
        <f ca="1">Dayside!U5</f>
        <v>0</v>
      </c>
      <c r="P16" s="57"/>
      <c r="Q16" s="8"/>
      <c r="R16" s="7"/>
      <c r="S16" s="7"/>
    </row>
    <row r="17" spans="1:19" ht="21" customHeight="1" x14ac:dyDescent="0.2">
      <c r="A17" s="4"/>
      <c r="B17" s="236" t="s">
        <v>6</v>
      </c>
      <c r="C17" s="74">
        <f ca="1">COUNTIF('Cons Snoop'!$B:$B,B17)</f>
        <v>0</v>
      </c>
      <c r="D17" s="8"/>
      <c r="E17" s="236" t="s">
        <v>17</v>
      </c>
      <c r="F17" s="74">
        <f ca="1">COUNTIF('Cons Snoop'!$B:$B,E17)</f>
        <v>0</v>
      </c>
      <c r="G17" s="8"/>
      <c r="H17" s="13" t="s">
        <v>44</v>
      </c>
      <c r="I17" s="74">
        <f ca="1">COUNTIF('Cons Snoop'!$B:$B,H17)</f>
        <v>0</v>
      </c>
      <c r="J17" s="8"/>
      <c r="K17" s="8"/>
      <c r="L17" s="8"/>
      <c r="M17" s="8"/>
      <c r="N17" s="13" t="s">
        <v>3384</v>
      </c>
      <c r="O17" s="89">
        <f ca="1">Dayside!U6</f>
        <v>1</v>
      </c>
      <c r="P17" s="7"/>
      <c r="Q17" s="8"/>
      <c r="R17" s="7"/>
      <c r="S17" s="7"/>
    </row>
    <row r="18" spans="1:19" ht="21" customHeight="1" thickBot="1" x14ac:dyDescent="0.25">
      <c r="A18" s="4"/>
      <c r="B18" s="236" t="s">
        <v>7</v>
      </c>
      <c r="C18" s="74">
        <f ca="1">COUNTIF('Cons Snoop'!$B:$B,B18)</f>
        <v>0</v>
      </c>
      <c r="D18" s="8"/>
      <c r="E18" s="236" t="s">
        <v>140</v>
      </c>
      <c r="F18" s="74">
        <f ca="1">COUNTIF('Cons Snoop'!$B:$B,E18)</f>
        <v>0</v>
      </c>
      <c r="G18" s="8"/>
      <c r="H18" s="13" t="s">
        <v>27</v>
      </c>
      <c r="I18" s="74">
        <f ca="1">COUNTIF('Cons Snoop'!$B:$B,H18)</f>
        <v>0</v>
      </c>
      <c r="J18" s="8"/>
      <c r="K18" s="53" t="s">
        <v>3374</v>
      </c>
      <c r="L18" s="8"/>
      <c r="M18" s="8"/>
      <c r="N18" s="81" t="s">
        <v>3387</v>
      </c>
      <c r="O18" s="89">
        <f ca="1">Dayside!U7</f>
        <v>0</v>
      </c>
      <c r="P18" s="7"/>
      <c r="Q18" s="8"/>
      <c r="R18" s="7"/>
      <c r="S18" s="7"/>
    </row>
    <row r="19" spans="1:19" ht="21" customHeight="1" thickBot="1" x14ac:dyDescent="0.3">
      <c r="A19" s="4"/>
      <c r="B19" s="236" t="s">
        <v>8</v>
      </c>
      <c r="C19" s="74">
        <f ca="1">COUNTIF('Cons Snoop'!$B:$B,B19)</f>
        <v>0</v>
      </c>
      <c r="D19" s="100"/>
      <c r="E19" s="236" t="s">
        <v>32</v>
      </c>
      <c r="F19" s="74">
        <f ca="1">COUNTIF('Cons Snoop'!$B:$B,E19)</f>
        <v>0</v>
      </c>
      <c r="G19" s="100"/>
      <c r="H19" s="243" t="s">
        <v>56</v>
      </c>
      <c r="I19" s="74">
        <f ca="1">COUNTIF('Cons Snoop'!$B:$B,H19)</f>
        <v>0</v>
      </c>
      <c r="J19" s="8"/>
      <c r="K19" s="351">
        <f ca="1">SUM(K13,K16)</f>
        <v>0</v>
      </c>
      <c r="L19" s="352"/>
      <c r="M19" s="8"/>
      <c r="N19" s="81" t="s">
        <v>3385</v>
      </c>
      <c r="O19" s="89">
        <f ca="1">Dayside!U8</f>
        <v>0</v>
      </c>
      <c r="P19" s="57"/>
      <c r="Q19" s="8"/>
      <c r="R19" s="7"/>
      <c r="S19" s="7"/>
    </row>
    <row r="20" spans="1:19" ht="21" customHeight="1" x14ac:dyDescent="0.2">
      <c r="A20" s="4"/>
      <c r="B20" s="236" t="s">
        <v>9</v>
      </c>
      <c r="C20" s="74">
        <f ca="1">COUNTIF('Cons Snoop'!$B:$B,B20)</f>
        <v>0</v>
      </c>
      <c r="D20" s="100"/>
      <c r="E20" s="236" t="s">
        <v>245</v>
      </c>
      <c r="F20" s="74">
        <f ca="1">COUNTIF('Cons Snoop'!$B:$B,E20)</f>
        <v>0</v>
      </c>
      <c r="G20" s="100"/>
      <c r="H20" s="13" t="s">
        <v>196</v>
      </c>
      <c r="I20" s="74">
        <f ca="1">COUNTIF('Cons Snoop'!$B:$B,H20)</f>
        <v>0</v>
      </c>
      <c r="J20" s="8"/>
      <c r="K20" s="8"/>
      <c r="L20" s="8"/>
      <c r="M20" s="7"/>
      <c r="N20" s="81" t="s">
        <v>3386</v>
      </c>
      <c r="O20" s="89">
        <f ca="1">Dayside!U9</f>
        <v>0</v>
      </c>
      <c r="P20" s="7"/>
      <c r="Q20" s="8"/>
      <c r="R20" s="7"/>
      <c r="S20" s="7"/>
    </row>
    <row r="21" spans="1:19" ht="21" customHeight="1" thickBot="1" x14ac:dyDescent="0.25">
      <c r="A21" s="4"/>
      <c r="B21" s="236" t="s">
        <v>134</v>
      </c>
      <c r="C21" s="74">
        <f ca="1">COUNTIF('Cons Snoop'!$B:$B,B21)</f>
        <v>0</v>
      </c>
      <c r="D21" s="100"/>
      <c r="E21" s="236" t="s">
        <v>19</v>
      </c>
      <c r="F21" s="74">
        <f ca="1">COUNTIF('Cons Snoop'!$B:$B,E21)</f>
        <v>0</v>
      </c>
      <c r="G21" s="100"/>
      <c r="H21" s="13" t="s">
        <v>160</v>
      </c>
      <c r="I21" s="74">
        <f ca="1">COUNTIF('Cons Snoop'!$B:$B,H21)</f>
        <v>0</v>
      </c>
      <c r="J21" s="8"/>
      <c r="K21" s="353"/>
      <c r="L21" s="354"/>
      <c r="M21" s="7"/>
      <c r="N21" s="85">
        <v>4</v>
      </c>
      <c r="O21" s="127">
        <f ca="1">Dayside!U10</f>
        <v>0</v>
      </c>
      <c r="P21" s="7"/>
      <c r="Q21" s="8"/>
      <c r="R21" s="7"/>
      <c r="S21" s="7"/>
    </row>
    <row r="22" spans="1:19" ht="21" customHeight="1" thickBot="1" x14ac:dyDescent="0.25">
      <c r="A22" s="4"/>
      <c r="B22" s="12" t="s">
        <v>10</v>
      </c>
      <c r="C22" s="75">
        <f ca="1">COUNTIF('Cons Snoop'!$B:$B,B22)</f>
        <v>0</v>
      </c>
      <c r="D22" s="296"/>
      <c r="E22" s="12" t="s">
        <v>201</v>
      </c>
      <c r="F22" s="75">
        <f ca="1">COUNTIF('Cons Snoop'!$B:$B,E22)</f>
        <v>0</v>
      </c>
      <c r="G22" s="296"/>
      <c r="H22" s="252" t="s">
        <v>28</v>
      </c>
      <c r="I22" s="75">
        <f ca="1">COUNTIF('Cons Snoop'!$B:$B,H22)</f>
        <v>0</v>
      </c>
      <c r="J22" s="8"/>
      <c r="K22" s="295"/>
      <c r="L22" s="296"/>
      <c r="M22" s="7"/>
      <c r="N22" s="94" t="s">
        <v>3389</v>
      </c>
      <c r="O22" s="128">
        <f ca="1">Dayside!U11</f>
        <v>1</v>
      </c>
      <c r="P22" s="7"/>
      <c r="Q22" s="8"/>
      <c r="R22" s="7"/>
      <c r="S22" s="7"/>
    </row>
    <row r="23" spans="1:19" ht="21" customHeight="1" thickBot="1" x14ac:dyDescent="0.25">
      <c r="A23" s="4"/>
      <c r="B23" s="11"/>
      <c r="C23" s="220"/>
      <c r="D23" s="100"/>
      <c r="E23" s="11"/>
      <c r="F23" s="237"/>
      <c r="G23" s="100"/>
      <c r="H23" s="129"/>
      <c r="I23" s="131"/>
      <c r="J23" s="8"/>
      <c r="K23" s="8"/>
      <c r="L23" s="8"/>
      <c r="M23" s="221"/>
      <c r="N23" s="221"/>
      <c r="O23" s="221"/>
      <c r="P23" s="221"/>
      <c r="Q23" s="8"/>
      <c r="R23" s="7"/>
      <c r="S23" s="7"/>
    </row>
    <row r="24" spans="1:19" ht="21" customHeight="1" x14ac:dyDescent="0.2">
      <c r="A24" s="4"/>
      <c r="B24" s="58" t="s">
        <v>57</v>
      </c>
      <c r="C24" s="46">
        <f ca="1">(O7-SUM(C3:C22,F3:F22,I3:I22,C25,C26,K13)-(SUM(L6,L8)))</f>
        <v>0</v>
      </c>
      <c r="D24" s="228"/>
      <c r="E24" s="54"/>
      <c r="F24" s="10"/>
      <c r="G24" s="253"/>
      <c r="H24" s="136"/>
      <c r="I24" s="129"/>
      <c r="J24" s="112"/>
      <c r="K24" s="112"/>
      <c r="L24" s="112"/>
      <c r="M24" s="7"/>
      <c r="N24" s="294"/>
      <c r="O24" s="294"/>
      <c r="P24" s="294"/>
      <c r="Q24" s="8"/>
      <c r="R24" s="7"/>
      <c r="S24" s="7"/>
    </row>
    <row r="25" spans="1:19" ht="21" customHeight="1" x14ac:dyDescent="0.2">
      <c r="A25" s="7"/>
      <c r="B25" s="60" t="s">
        <v>19509</v>
      </c>
      <c r="C25" s="48">
        <f ca="1">'Roll IDs'!F49</f>
        <v>0</v>
      </c>
      <c r="D25" s="100"/>
      <c r="E25" s="129"/>
      <c r="F25" s="129"/>
      <c r="G25" s="136"/>
      <c r="H25" s="7"/>
      <c r="I25" s="7"/>
      <c r="J25" s="111"/>
      <c r="K25" s="7"/>
      <c r="L25" s="7"/>
      <c r="M25" s="294" t="s">
        <v>19568</v>
      </c>
      <c r="N25" s="98"/>
      <c r="O25" s="98"/>
      <c r="P25" s="7"/>
      <c r="Q25" s="57"/>
      <c r="R25" s="7"/>
      <c r="S25" s="7"/>
    </row>
    <row r="26" spans="1:19" ht="21.75" customHeight="1" thickBot="1" x14ac:dyDescent="0.3">
      <c r="A26" s="7"/>
      <c r="B26" s="229" t="s">
        <v>3376</v>
      </c>
      <c r="C26" s="75">
        <f ca="1">COUNTIF('Cons Snoop'!B:B,"1")</f>
        <v>0</v>
      </c>
      <c r="D26" s="59"/>
      <c r="E26" s="136"/>
      <c r="F26" s="136"/>
      <c r="G26" s="132"/>
      <c r="H26" s="7"/>
      <c r="I26" s="7"/>
      <c r="J26" s="112"/>
      <c r="K26" s="7"/>
      <c r="L26" s="7"/>
      <c r="M26" s="7"/>
      <c r="N26" s="98"/>
      <c r="O26" s="98"/>
      <c r="P26" s="7"/>
      <c r="Q26" s="7"/>
      <c r="R26" s="7"/>
      <c r="S26" s="7"/>
    </row>
    <row r="27" spans="1:19" ht="26.25" x14ac:dyDescent="0.25">
      <c r="A27" s="7"/>
      <c r="B27" s="7"/>
      <c r="C27" s="7"/>
      <c r="D27" s="59"/>
      <c r="E27" s="7"/>
      <c r="F27" s="7"/>
      <c r="G27" s="99"/>
      <c r="H27" s="7"/>
      <c r="I27" s="7"/>
      <c r="J27" s="238"/>
      <c r="K27" s="7"/>
      <c r="L27" s="7"/>
      <c r="M27" s="7"/>
      <c r="N27" s="14"/>
      <c r="O27" s="14"/>
      <c r="P27" s="7"/>
      <c r="Q27" s="7"/>
      <c r="R27" s="7"/>
      <c r="S27" s="7"/>
    </row>
    <row r="28" spans="1:19" ht="18" x14ac:dyDescent="0.25">
      <c r="A28" s="7"/>
      <c r="B28" s="251"/>
      <c r="C28" s="10"/>
      <c r="D28" s="99"/>
      <c r="E28" s="7"/>
      <c r="F28" s="7"/>
      <c r="G28" s="99"/>
      <c r="H28" s="7"/>
      <c r="I28" s="7"/>
      <c r="J28" s="7"/>
      <c r="K28" s="7"/>
      <c r="L28" s="7"/>
      <c r="M28" s="7"/>
      <c r="N28" s="7"/>
      <c r="O28" s="113"/>
      <c r="P28" s="7"/>
      <c r="Q28" s="7"/>
      <c r="R28" s="7"/>
      <c r="S28" s="7"/>
    </row>
    <row r="29" spans="1:19" ht="26.25" x14ac:dyDescent="0.2">
      <c r="A29" s="7"/>
      <c r="B29" s="59"/>
      <c r="C29" s="5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</row>
    <row r="30" spans="1:19" ht="26.25" x14ac:dyDescent="0.2">
      <c r="A30" s="29"/>
      <c r="B30" s="298"/>
      <c r="C30" s="29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</row>
    <row r="31" spans="1:19" x14ac:dyDescent="0.2">
      <c r="B31" s="84"/>
      <c r="C31" s="84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</row>
    <row r="32" spans="1:19" x14ac:dyDescent="0.2"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</row>
    <row r="33" spans="2:11" x14ac:dyDescent="0.2">
      <c r="B33" s="29"/>
      <c r="C33" s="29"/>
      <c r="D33" s="29"/>
      <c r="E33" s="29"/>
      <c r="F33" s="29"/>
      <c r="G33" s="29"/>
      <c r="H33" s="29"/>
      <c r="I33" s="29"/>
      <c r="J33" s="29"/>
      <c r="K33" s="29"/>
    </row>
    <row r="34" spans="2:11" x14ac:dyDescent="0.2">
      <c r="D34" s="29"/>
      <c r="E34" s="29"/>
      <c r="F34" s="29"/>
      <c r="G34" s="29"/>
      <c r="J34" s="29"/>
      <c r="K34" s="29"/>
    </row>
    <row r="35" spans="2:11" x14ac:dyDescent="0.2">
      <c r="E35" s="29"/>
      <c r="F35" s="29"/>
    </row>
    <row r="36" spans="2:11" x14ac:dyDescent="0.2">
      <c r="E36" s="29"/>
      <c r="F36" s="29"/>
    </row>
    <row r="37" spans="2:11" x14ac:dyDescent="0.2">
      <c r="E37" s="29"/>
      <c r="F37" s="29"/>
    </row>
  </sheetData>
  <mergeCells count="17">
    <mergeCell ref="P11:Q11"/>
    <mergeCell ref="B1:I1"/>
    <mergeCell ref="K1:L1"/>
    <mergeCell ref="K12:L12"/>
    <mergeCell ref="K13:L13"/>
    <mergeCell ref="O3:Q3"/>
    <mergeCell ref="O5:Q5"/>
    <mergeCell ref="P6:Q6"/>
    <mergeCell ref="O7:Q7"/>
    <mergeCell ref="P9:Q9"/>
    <mergeCell ref="K19:L19"/>
    <mergeCell ref="K21:L21"/>
    <mergeCell ref="N9:O9"/>
    <mergeCell ref="N13:O13"/>
    <mergeCell ref="K16:L16"/>
    <mergeCell ref="N11:O11"/>
    <mergeCell ref="K15:L15"/>
  </mergeCells>
  <pageMargins left="0.7" right="0.7" top="0.75" bottom="0.75" header="0.3" footer="0.3"/>
  <pageSetup scale="6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33D86-5C33-4BFD-98E8-771ADE397A9A}">
  <sheetPr codeName="Sheet6">
    <tabColor rgb="FF00B050"/>
    <pageSetUpPr fitToPage="1"/>
  </sheetPr>
  <dimension ref="A1:S34"/>
  <sheetViews>
    <sheetView zoomScale="85" zoomScaleNormal="85" workbookViewId="0">
      <selection activeCell="D20" sqref="D20"/>
    </sheetView>
  </sheetViews>
  <sheetFormatPr defaultRowHeight="12.75" x14ac:dyDescent="0.2"/>
  <cols>
    <col min="2" max="2" width="11.5703125" bestFit="1" customWidth="1"/>
    <col min="10" max="10" width="8.28515625" customWidth="1"/>
    <col min="11" max="11" width="11.28515625" customWidth="1"/>
    <col min="14" max="14" width="11.140625" bestFit="1" customWidth="1"/>
  </cols>
  <sheetData>
    <row r="1" spans="1:19" ht="21" customHeight="1" x14ac:dyDescent="0.25">
      <c r="A1" s="4"/>
      <c r="B1" s="299" t="s">
        <v>3381</v>
      </c>
      <c r="C1" s="299"/>
      <c r="D1" s="299"/>
      <c r="E1" s="299"/>
      <c r="F1" s="299"/>
      <c r="G1" s="299"/>
      <c r="H1" s="299"/>
      <c r="I1" s="299"/>
      <c r="J1" s="4"/>
      <c r="K1" s="363">
        <f ca="1">TODAY()</f>
        <v>45121</v>
      </c>
      <c r="L1" s="363"/>
      <c r="M1" s="4"/>
      <c r="N1" s="4"/>
      <c r="O1" s="4"/>
      <c r="P1" s="4"/>
      <c r="Q1" s="4"/>
      <c r="R1" s="7"/>
      <c r="S1" s="7"/>
    </row>
    <row r="2" spans="1:19" ht="21" customHeight="1" thickBot="1" x14ac:dyDescent="0.3">
      <c r="A2" s="4"/>
      <c r="B2" s="4"/>
      <c r="C2" s="5"/>
      <c r="D2" s="4"/>
      <c r="E2" s="4"/>
      <c r="F2" s="5"/>
      <c r="G2" s="4"/>
      <c r="H2" s="4"/>
      <c r="I2" s="5"/>
      <c r="J2" s="4"/>
      <c r="K2" s="4"/>
      <c r="L2" s="4"/>
      <c r="M2" s="4"/>
      <c r="N2" s="4"/>
      <c r="O2" s="4"/>
      <c r="P2" s="4"/>
      <c r="Q2" s="4"/>
      <c r="R2" s="7"/>
      <c r="S2" s="7"/>
    </row>
    <row r="3" spans="1:19" ht="21" customHeight="1" thickBot="1" x14ac:dyDescent="0.35">
      <c r="A3" s="4"/>
      <c r="B3" s="114" t="s">
        <v>35</v>
      </c>
      <c r="C3" s="46">
        <f ca="1">COUNTIF('Cons Snoop'!B:B,B3)</f>
        <v>0</v>
      </c>
      <c r="D3" s="8"/>
      <c r="E3" s="86" t="s">
        <v>11</v>
      </c>
      <c r="F3" s="72">
        <f ca="1">COUNTIF('Cons Snoop'!B:B,E3)</f>
        <v>0</v>
      </c>
      <c r="G3" s="8"/>
      <c r="H3" s="86" t="s">
        <v>18</v>
      </c>
      <c r="I3" s="72">
        <f ca="1">COUNTIF('Cons Snoop'!B:B,H3)</f>
        <v>0</v>
      </c>
      <c r="J3" s="8"/>
      <c r="K3" s="45" t="s">
        <v>37</v>
      </c>
      <c r="L3" s="46">
        <f ca="1">'Int''l ID''s'!L62</f>
        <v>0</v>
      </c>
      <c r="M3" s="8"/>
      <c r="N3" s="47" t="s">
        <v>3370</v>
      </c>
      <c r="O3" s="374" t="str">
        <f ca="1">IF(ISBLANK(Dayside!G2),"",Dayside!G2)</f>
        <v/>
      </c>
      <c r="P3" s="374"/>
      <c r="Q3" s="375"/>
      <c r="R3" s="7"/>
      <c r="S3" s="7"/>
    </row>
    <row r="4" spans="1:19" ht="21" customHeight="1" thickBot="1" x14ac:dyDescent="0.25">
      <c r="A4" s="4"/>
      <c r="B4" s="115" t="s">
        <v>0</v>
      </c>
      <c r="C4" s="48">
        <f ca="1">COUNTIF('Cons Snoop'!B:B,B4)</f>
        <v>0</v>
      </c>
      <c r="D4" s="8"/>
      <c r="E4" s="81" t="s">
        <v>244</v>
      </c>
      <c r="F4" s="74">
        <f ca="1">COUNTIF('Cons Snoop'!B:B,E4)</f>
        <v>0</v>
      </c>
      <c r="G4" s="8"/>
      <c r="H4" s="81" t="s">
        <v>245</v>
      </c>
      <c r="I4" s="74">
        <f ca="1">COUNTIF('Cons Snoop'!B:B,H4)</f>
        <v>0</v>
      </c>
      <c r="J4" s="8"/>
      <c r="K4" s="23" t="s">
        <v>33</v>
      </c>
      <c r="L4" s="48">
        <f ca="1">'Int''l ID''s'!X107-L9</f>
        <v>0</v>
      </c>
      <c r="M4" s="8"/>
      <c r="N4" s="7"/>
      <c r="O4" s="7"/>
      <c r="P4" s="8"/>
      <c r="Q4" s="8"/>
      <c r="R4" s="7"/>
      <c r="S4" s="7"/>
    </row>
    <row r="5" spans="1:19" ht="21" customHeight="1" thickBot="1" x14ac:dyDescent="0.25">
      <c r="A5" s="4"/>
      <c r="B5" s="115" t="s">
        <v>36</v>
      </c>
      <c r="C5" s="48">
        <f ca="1">COUNTIF('Cons Snoop'!B:B,B5)</f>
        <v>0</v>
      </c>
      <c r="D5" s="8"/>
      <c r="E5" s="81" t="s">
        <v>12</v>
      </c>
      <c r="F5" s="74">
        <f ca="1">COUNTIF('Cons Snoop'!B:B,E5)</f>
        <v>0</v>
      </c>
      <c r="G5" s="8"/>
      <c r="H5" s="81" t="s">
        <v>19</v>
      </c>
      <c r="I5" s="74">
        <f ca="1">COUNTIF('Cons Snoop'!B:B,H5)</f>
        <v>0</v>
      </c>
      <c r="J5" s="8"/>
      <c r="K5" s="23" t="s">
        <v>104</v>
      </c>
      <c r="L5" s="48">
        <f ca="1">'Int''l ID''s'!AA15</f>
        <v>0</v>
      </c>
      <c r="M5" s="8"/>
      <c r="N5" s="49" t="s">
        <v>3371</v>
      </c>
      <c r="O5" s="366" t="str">
        <f ca="1">IF(ISBLANK(Dayside!O3),"",Dayside!O3)</f>
        <v/>
      </c>
      <c r="P5" s="367"/>
      <c r="Q5" s="356"/>
      <c r="R5" s="7"/>
      <c r="S5" s="7"/>
    </row>
    <row r="6" spans="1:19" ht="21" customHeight="1" thickBot="1" x14ac:dyDescent="0.25">
      <c r="A6" s="4"/>
      <c r="B6" s="115" t="s">
        <v>45</v>
      </c>
      <c r="C6" s="48">
        <f ca="1">COUNTIF('Cons Snoop'!B:B,B6)</f>
        <v>0</v>
      </c>
      <c r="D6" s="8"/>
      <c r="E6" s="81" t="s">
        <v>199</v>
      </c>
      <c r="F6" s="74">
        <f ca="1">COUNTIF('Cons Snoop'!B:B,E6)</f>
        <v>0</v>
      </c>
      <c r="G6" s="8"/>
      <c r="H6" s="81" t="s">
        <v>201</v>
      </c>
      <c r="I6" s="74">
        <f ca="1">COUNTIF('Cons Snoop'!B:B,H6)</f>
        <v>0</v>
      </c>
      <c r="J6" s="8"/>
      <c r="K6" s="23" t="s">
        <v>67</v>
      </c>
      <c r="L6" s="48">
        <f ca="1">'Int''l ID''s'!U31</f>
        <v>0</v>
      </c>
      <c r="M6" s="8"/>
      <c r="N6" s="50"/>
      <c r="O6" s="50"/>
      <c r="P6" s="368"/>
      <c r="Q6" s="368"/>
      <c r="R6" s="7"/>
      <c r="S6" s="7"/>
    </row>
    <row r="7" spans="1:19" ht="21" customHeight="1" thickBot="1" x14ac:dyDescent="0.25">
      <c r="A7" s="4"/>
      <c r="B7" s="115" t="s">
        <v>130</v>
      </c>
      <c r="C7" s="48">
        <f ca="1">COUNTIF('Cons Snoop'!B:B,B7)</f>
        <v>0</v>
      </c>
      <c r="D7" s="8"/>
      <c r="E7" s="81" t="s">
        <v>200</v>
      </c>
      <c r="F7" s="74">
        <f ca="1">COUNTIF('Cons Snoop'!B:B,E7)</f>
        <v>0</v>
      </c>
      <c r="G7" s="8"/>
      <c r="H7" s="81" t="s">
        <v>20</v>
      </c>
      <c r="I7" s="74">
        <f ca="1">COUNTIF('Cons Snoop'!B:B,H7)</f>
        <v>0</v>
      </c>
      <c r="J7" s="8"/>
      <c r="K7" s="23" t="s">
        <v>49</v>
      </c>
      <c r="L7" s="48">
        <f ca="1">'Int''l ID''s'!R24</f>
        <v>0</v>
      </c>
      <c r="M7" s="8"/>
      <c r="N7" s="51" t="s">
        <v>3372</v>
      </c>
      <c r="O7" s="369">
        <f>COUNTA('Cons Snoop'!A:A)</f>
        <v>0</v>
      </c>
      <c r="P7" s="369"/>
      <c r="Q7" s="370"/>
      <c r="R7" s="7"/>
      <c r="S7" s="7"/>
    </row>
    <row r="8" spans="1:19" ht="21" customHeight="1" thickBot="1" x14ac:dyDescent="0.25">
      <c r="A8" s="4"/>
      <c r="B8" s="115" t="s">
        <v>2</v>
      </c>
      <c r="C8" s="48">
        <f ca="1">COUNTIF('Cons Snoop'!B:B,B8)</f>
        <v>0</v>
      </c>
      <c r="D8" s="8"/>
      <c r="E8" s="81" t="s">
        <v>13</v>
      </c>
      <c r="F8" s="74">
        <f ca="1">COUNTIF('Cons Snoop'!B:B,E8)</f>
        <v>0</v>
      </c>
      <c r="G8" s="8"/>
      <c r="H8" s="81" t="s">
        <v>39</v>
      </c>
      <c r="I8" s="74">
        <f ca="1">COUNTIF('Cons Snoop'!B:B,H8)</f>
        <v>0</v>
      </c>
      <c r="J8" s="8"/>
      <c r="K8" s="23" t="s">
        <v>3373</v>
      </c>
      <c r="L8" s="48">
        <f ca="1">'Int''l ID''s'!I54</f>
        <v>0</v>
      </c>
      <c r="M8" s="8"/>
      <c r="N8" s="57"/>
      <c r="O8" s="57"/>
      <c r="P8" s="57"/>
      <c r="Q8" s="57"/>
      <c r="R8" s="7"/>
      <c r="S8" s="7"/>
    </row>
    <row r="9" spans="1:19" ht="21" customHeight="1" thickBot="1" x14ac:dyDescent="0.25">
      <c r="A9" s="4"/>
      <c r="B9" s="115" t="s">
        <v>3</v>
      </c>
      <c r="C9" s="48">
        <f ca="1">COUNTIF('Cons Snoop'!B:B,B9)</f>
        <v>0</v>
      </c>
      <c r="D9" s="8"/>
      <c r="E9" s="81" t="s">
        <v>14</v>
      </c>
      <c r="F9" s="74">
        <f ca="1">COUNTIF('Cons Snoop'!B:B,E9)</f>
        <v>0</v>
      </c>
      <c r="G9" s="8"/>
      <c r="H9" s="81" t="s">
        <v>21</v>
      </c>
      <c r="I9" s="74">
        <f ca="1">COUNTIF('Cons Snoop'!B:B,H9)</f>
        <v>0</v>
      </c>
      <c r="J9" s="8"/>
      <c r="K9" s="23" t="s">
        <v>250</v>
      </c>
      <c r="L9" s="48">
        <f ca="1">COUNTIF('Cons Snoop'!B:B,Sunrise!K9)</f>
        <v>0</v>
      </c>
      <c r="M9" s="8"/>
      <c r="N9" s="355" t="s">
        <v>3367</v>
      </c>
      <c r="O9" s="356"/>
      <c r="P9" s="371">
        <f ca="1">IFERROR(100%-((C19+C20+C22+C21)/O7),)</f>
        <v>0</v>
      </c>
      <c r="Q9" s="372"/>
      <c r="R9" s="7"/>
      <c r="S9" s="7"/>
    </row>
    <row r="10" spans="1:19" ht="21" customHeight="1" x14ac:dyDescent="0.2">
      <c r="A10" s="4"/>
      <c r="B10" s="115" t="s">
        <v>4</v>
      </c>
      <c r="C10" s="48">
        <f ca="1">COUNTIF('Cons Snoop'!B:B,B10)</f>
        <v>0</v>
      </c>
      <c r="D10" s="8"/>
      <c r="E10" s="81" t="s">
        <v>31</v>
      </c>
      <c r="F10" s="74">
        <f ca="1">COUNTIF('Cons Snoop'!B:B,E10)</f>
        <v>0</v>
      </c>
      <c r="G10" s="8"/>
      <c r="H10" s="81" t="s">
        <v>22</v>
      </c>
      <c r="I10" s="74">
        <f ca="1">COUNTIF('Cons Snoop'!B:B,H10)</f>
        <v>0</v>
      </c>
      <c r="J10" s="8"/>
      <c r="K10" s="23" t="s">
        <v>40</v>
      </c>
      <c r="L10" s="48">
        <f ca="1">'Int''l ID''s'!O43</f>
        <v>0</v>
      </c>
      <c r="M10" s="8"/>
      <c r="N10" s="8"/>
      <c r="O10" s="8"/>
      <c r="P10" s="8"/>
      <c r="Q10" s="8"/>
      <c r="R10" s="7"/>
      <c r="S10" s="7"/>
    </row>
    <row r="11" spans="1:19" ht="21" customHeight="1" thickBot="1" x14ac:dyDescent="0.25">
      <c r="A11" s="4"/>
      <c r="B11" s="115" t="s">
        <v>5</v>
      </c>
      <c r="C11" s="48">
        <f ca="1">COUNTIF('Cons Snoop'!B:B,B11)</f>
        <v>0</v>
      </c>
      <c r="D11" s="8"/>
      <c r="E11" s="81" t="s">
        <v>15</v>
      </c>
      <c r="F11" s="74">
        <f ca="1">COUNTIF('Cons Snoop'!B:B,E11)</f>
        <v>0</v>
      </c>
      <c r="G11" s="8"/>
      <c r="H11" s="81" t="s">
        <v>41</v>
      </c>
      <c r="I11" s="74">
        <f ca="1">COUNTIF('Cons Snoop'!B:B,H11)</f>
        <v>0</v>
      </c>
      <c r="J11" s="8"/>
      <c r="K11" s="23" t="s">
        <v>42</v>
      </c>
      <c r="L11" s="48">
        <f ca="1">COUNTIF('Cons Snoop'!B:B,K11)</f>
        <v>0</v>
      </c>
      <c r="M11" s="8"/>
      <c r="N11" s="8"/>
      <c r="O11" s="8"/>
      <c r="P11" s="8"/>
      <c r="Q11" s="8"/>
      <c r="R11" s="7"/>
      <c r="S11" s="7"/>
    </row>
    <row r="12" spans="1:19" ht="21" customHeight="1" thickBot="1" x14ac:dyDescent="0.25">
      <c r="A12" s="4"/>
      <c r="B12" s="115" t="s">
        <v>6</v>
      </c>
      <c r="C12" s="48">
        <f ca="1">COUNTIF('Cons Snoop'!B:B,B12)</f>
        <v>0</v>
      </c>
      <c r="D12" s="8"/>
      <c r="E12" s="81" t="s">
        <v>43</v>
      </c>
      <c r="F12" s="74">
        <f ca="1">COUNTIF('Cons Snoop'!B:B,E12)</f>
        <v>0</v>
      </c>
      <c r="G12" s="8"/>
      <c r="H12" s="81" t="s">
        <v>3299</v>
      </c>
      <c r="I12" s="74">
        <f ca="1">COUNTIF('Cons Snoop'!B:B,H12)</f>
        <v>0</v>
      </c>
      <c r="J12" s="8"/>
      <c r="K12" s="61" t="s">
        <v>34</v>
      </c>
      <c r="L12" s="55">
        <f ca="1">COUNTIF('Cons Snoop'!B:B,K12)</f>
        <v>0</v>
      </c>
      <c r="M12" s="8"/>
      <c r="N12" s="8"/>
      <c r="O12" s="376" t="s">
        <v>3388</v>
      </c>
      <c r="P12" s="377"/>
      <c r="Q12" s="8"/>
      <c r="R12" s="7"/>
      <c r="S12" s="7"/>
    </row>
    <row r="13" spans="1:19" ht="21" customHeight="1" x14ac:dyDescent="0.2">
      <c r="A13" s="4"/>
      <c r="B13" s="115" t="s">
        <v>7</v>
      </c>
      <c r="C13" s="48">
        <f ca="1">COUNTIF('Cons Snoop'!B:B,B13)</f>
        <v>0</v>
      </c>
      <c r="D13" s="8"/>
      <c r="E13" s="81" t="s">
        <v>16</v>
      </c>
      <c r="F13" s="74">
        <f ca="1">COUNTIF('Cons Snoop'!B:B,E13)</f>
        <v>0</v>
      </c>
      <c r="G13" s="8"/>
      <c r="H13" s="81" t="s">
        <v>25</v>
      </c>
      <c r="I13" s="74">
        <f ca="1">COUNTIF('Cons Snoop'!B:B,H13)</f>
        <v>0</v>
      </c>
      <c r="J13" s="8"/>
      <c r="K13" s="44"/>
      <c r="L13" s="44"/>
      <c r="M13" s="8"/>
      <c r="N13" s="8"/>
      <c r="O13" s="86" t="s">
        <v>3382</v>
      </c>
      <c r="P13" s="88">
        <f ca="1">Dayside!U3</f>
        <v>0</v>
      </c>
      <c r="Q13" s="8"/>
      <c r="R13" s="7"/>
      <c r="S13" s="7"/>
    </row>
    <row r="14" spans="1:19" ht="21" customHeight="1" thickBot="1" x14ac:dyDescent="0.25">
      <c r="A14" s="4"/>
      <c r="B14" s="115" t="s">
        <v>8</v>
      </c>
      <c r="C14" s="48">
        <f ca="1">COUNTIF('Cons Snoop'!B:B,B14)</f>
        <v>0</v>
      </c>
      <c r="D14" s="8"/>
      <c r="E14" s="81" t="s">
        <v>202</v>
      </c>
      <c r="F14" s="74">
        <f ca="1">COUNTIF('Cons Snoop'!B:B,E14)</f>
        <v>0</v>
      </c>
      <c r="G14" s="8"/>
      <c r="H14" s="81" t="s">
        <v>26</v>
      </c>
      <c r="I14" s="74">
        <f ca="1">COUNTIF('Cons Snoop'!B:B,H14)</f>
        <v>0</v>
      </c>
      <c r="J14" s="8"/>
      <c r="K14" s="360" t="s">
        <v>52</v>
      </c>
      <c r="L14" s="361"/>
      <c r="M14" s="8"/>
      <c r="N14" s="8"/>
      <c r="O14" s="81" t="s">
        <v>3380</v>
      </c>
      <c r="P14" s="89">
        <f ca="1">Dayside!U4</f>
        <v>0</v>
      </c>
      <c r="Q14" s="8"/>
      <c r="R14" s="7"/>
      <c r="S14" s="7"/>
    </row>
    <row r="15" spans="1:19" ht="21" customHeight="1" thickBot="1" x14ac:dyDescent="0.25">
      <c r="A15" s="4"/>
      <c r="B15" s="115" t="s">
        <v>9</v>
      </c>
      <c r="C15" s="48">
        <f ca="1">COUNTIF('Cons Snoop'!B:B,B15)</f>
        <v>0</v>
      </c>
      <c r="D15" s="8"/>
      <c r="E15" s="81" t="s">
        <v>150</v>
      </c>
      <c r="F15" s="74">
        <f ca="1">COUNTIF('Cons Snoop'!B:B,E15)</f>
        <v>0</v>
      </c>
      <c r="G15" s="8"/>
      <c r="H15" s="81" t="s">
        <v>46</v>
      </c>
      <c r="I15" s="74">
        <f ca="1">COUNTIF('Cons Snoop'!B:B,H15)</f>
        <v>0</v>
      </c>
      <c r="J15" s="8"/>
      <c r="K15" s="351">
        <f ca="1">SUM(L3:L5,L7,L10:L12)</f>
        <v>0</v>
      </c>
      <c r="L15" s="352"/>
      <c r="M15" s="8"/>
      <c r="N15" s="8"/>
      <c r="O15" s="81" t="s">
        <v>3383</v>
      </c>
      <c r="P15" s="89">
        <f ca="1">Dayside!U5</f>
        <v>0</v>
      </c>
      <c r="Q15" s="8"/>
      <c r="R15" s="7"/>
      <c r="S15" s="7"/>
    </row>
    <row r="16" spans="1:19" ht="21" customHeight="1" x14ac:dyDescent="0.2">
      <c r="A16" s="4"/>
      <c r="B16" s="115" t="s">
        <v>10</v>
      </c>
      <c r="C16" s="48">
        <f ca="1">COUNTIF('Cons Snoop'!B:B,B16)</f>
        <v>0</v>
      </c>
      <c r="D16" s="8"/>
      <c r="E16" s="81" t="s">
        <v>55</v>
      </c>
      <c r="F16" s="74">
        <f ca="1">COUNTIF('Cons Snoop'!B:B,E16)</f>
        <v>0</v>
      </c>
      <c r="G16" s="8"/>
      <c r="H16" s="81" t="s">
        <v>219</v>
      </c>
      <c r="I16" s="74">
        <f ca="1">COUNTIF('Cons Snoop'!B:B,H16)</f>
        <v>0</v>
      </c>
      <c r="J16" s="8"/>
      <c r="K16" s="52"/>
      <c r="L16" s="52"/>
      <c r="M16" s="8"/>
      <c r="N16" s="8"/>
      <c r="O16" s="13" t="s">
        <v>3384</v>
      </c>
      <c r="P16" s="89">
        <f ca="1">Dayside!U6</f>
        <v>1</v>
      </c>
      <c r="Q16" s="8"/>
      <c r="R16" s="7"/>
      <c r="S16" s="7"/>
    </row>
    <row r="17" spans="1:19" ht="21" customHeight="1" thickBot="1" x14ac:dyDescent="0.25">
      <c r="A17" s="4"/>
      <c r="B17" s="83" t="s">
        <v>215</v>
      </c>
      <c r="C17" s="55">
        <f ca="1">COUNTIF('Cons Snoop'!B:B,B17)</f>
        <v>0</v>
      </c>
      <c r="D17" s="8"/>
      <c r="E17" s="81" t="s">
        <v>48</v>
      </c>
      <c r="F17" s="74">
        <f ca="1">COUNTIF('Cons Snoop'!B:B,E17)</f>
        <v>0</v>
      </c>
      <c r="G17" s="59"/>
      <c r="H17" s="81" t="s">
        <v>220</v>
      </c>
      <c r="I17" s="74">
        <f ca="1">COUNTIF('Cons Snoop'!B:B,H17)</f>
        <v>0</v>
      </c>
      <c r="J17" s="8"/>
      <c r="K17" s="360" t="s">
        <v>50</v>
      </c>
      <c r="L17" s="361"/>
      <c r="M17" s="8"/>
      <c r="N17" s="8"/>
      <c r="O17" s="81" t="s">
        <v>3387</v>
      </c>
      <c r="P17" s="89">
        <f ca="1">Dayside!U7</f>
        <v>0</v>
      </c>
      <c r="Q17" s="8"/>
      <c r="R17" s="7"/>
      <c r="S17" s="7"/>
    </row>
    <row r="18" spans="1:19" ht="21" customHeight="1" thickBot="1" x14ac:dyDescent="0.25">
      <c r="A18" s="4"/>
      <c r="B18" s="8"/>
      <c r="C18" s="10"/>
      <c r="D18" s="8"/>
      <c r="E18" s="81" t="s">
        <v>17</v>
      </c>
      <c r="F18" s="74">
        <f ca="1">COUNTIF('Cons Snoop'!B:B,E18)</f>
        <v>0</v>
      </c>
      <c r="G18" s="59"/>
      <c r="H18" s="81" t="s">
        <v>44</v>
      </c>
      <c r="I18" s="74">
        <f ca="1">COUNTIF('Cons Snoop'!B:B,H18)</f>
        <v>0</v>
      </c>
      <c r="J18" s="8"/>
      <c r="K18" s="351">
        <f ca="1">(SUM(C3:C17,F3:F20,I3:I20))</f>
        <v>0</v>
      </c>
      <c r="L18" s="352"/>
      <c r="M18" s="8"/>
      <c r="N18" s="8"/>
      <c r="O18" s="81" t="s">
        <v>3385</v>
      </c>
      <c r="P18" s="89">
        <f ca="1">Dayside!U8</f>
        <v>0</v>
      </c>
      <c r="Q18" s="8"/>
      <c r="R18" s="7"/>
      <c r="S18" s="7"/>
    </row>
    <row r="19" spans="1:19" ht="21" customHeight="1" x14ac:dyDescent="0.2">
      <c r="A19" s="4"/>
      <c r="B19" s="71" t="s">
        <v>57</v>
      </c>
      <c r="C19" s="110">
        <f ca="1">(O7-SUM(C3:C17,F3:F20,I3:I20,L3:L5,L7,L9:L12,))</f>
        <v>0</v>
      </c>
      <c r="D19" s="8"/>
      <c r="E19" s="81" t="s">
        <v>32</v>
      </c>
      <c r="F19" s="74">
        <f ca="1">COUNTIF('Cons Snoop'!B:B,E19)</f>
        <v>0</v>
      </c>
      <c r="G19" s="7"/>
      <c r="H19" s="81" t="s">
        <v>27</v>
      </c>
      <c r="I19" s="74">
        <f ca="1">COUNTIF('Cons Snoop'!B:B,H19)</f>
        <v>0</v>
      </c>
      <c r="J19" s="57"/>
      <c r="K19" s="8"/>
      <c r="L19" s="8"/>
      <c r="M19" s="8"/>
      <c r="N19" s="8"/>
      <c r="O19" s="81" t="s">
        <v>3386</v>
      </c>
      <c r="P19" s="89">
        <f ca="1">Dayside!U9</f>
        <v>0</v>
      </c>
      <c r="Q19" s="8"/>
      <c r="R19" s="7"/>
      <c r="S19" s="7"/>
    </row>
    <row r="20" spans="1:19" ht="21" customHeight="1" thickBot="1" x14ac:dyDescent="0.25">
      <c r="A20" s="4"/>
      <c r="B20" s="73" t="s">
        <v>3375</v>
      </c>
      <c r="C20" s="74" t="e">
        <f>'Roll IDs'!#REF!</f>
        <v>#REF!</v>
      </c>
      <c r="D20" s="8"/>
      <c r="E20" s="109" t="s">
        <v>2136</v>
      </c>
      <c r="F20" s="75">
        <f ca="1">COUNTIF('Cons Snoop'!B:B,E20)</f>
        <v>0</v>
      </c>
      <c r="G20" s="7"/>
      <c r="H20" s="83" t="s">
        <v>160</v>
      </c>
      <c r="I20" s="75">
        <f ca="1">COUNTIF('Cons Snoop'!B:B,H20)</f>
        <v>0</v>
      </c>
      <c r="J20" s="57"/>
      <c r="K20" s="53" t="s">
        <v>3374</v>
      </c>
      <c r="L20" s="8"/>
      <c r="M20" s="7"/>
      <c r="N20" s="7"/>
      <c r="O20" s="85">
        <v>4</v>
      </c>
      <c r="P20" s="127">
        <f ca="1">Dayside!U10</f>
        <v>0</v>
      </c>
      <c r="Q20" s="8"/>
      <c r="R20" s="7"/>
      <c r="S20" s="7"/>
    </row>
    <row r="21" spans="1:19" ht="21" customHeight="1" thickBot="1" x14ac:dyDescent="0.3">
      <c r="A21" s="7"/>
      <c r="B21" s="76" t="s">
        <v>3376</v>
      </c>
      <c r="C21" s="74">
        <f ca="1">COUNTIF('Cons Snoop'!B:B,"1")</f>
        <v>0</v>
      </c>
      <c r="D21" s="57"/>
      <c r="E21" s="59"/>
      <c r="F21" s="43"/>
      <c r="G21" s="7"/>
      <c r="H21" s="7"/>
      <c r="I21" s="43"/>
      <c r="J21" s="57"/>
      <c r="K21" s="351">
        <f ca="1">SUM(K15,K18)</f>
        <v>0</v>
      </c>
      <c r="L21" s="352"/>
      <c r="M21" s="7"/>
      <c r="N21" s="7"/>
      <c r="O21" s="94" t="s">
        <v>3389</v>
      </c>
      <c r="P21" s="128">
        <f ca="1">Dayside!U11</f>
        <v>1</v>
      </c>
      <c r="Q21" s="8"/>
      <c r="R21" s="7"/>
      <c r="S21" s="7"/>
    </row>
    <row r="22" spans="1:19" ht="21" customHeight="1" thickBot="1" x14ac:dyDescent="0.3">
      <c r="A22" s="7"/>
      <c r="B22" s="83" t="s">
        <v>3378</v>
      </c>
      <c r="C22" s="77">
        <f ca="1">Dayside!C29</f>
        <v>0</v>
      </c>
      <c r="D22" s="57"/>
      <c r="E22" s="57"/>
      <c r="F22" s="7"/>
      <c r="G22" s="7"/>
      <c r="H22" s="7"/>
      <c r="I22" s="7"/>
      <c r="J22" s="57"/>
      <c r="K22" s="8"/>
      <c r="L22" s="8"/>
      <c r="M22" s="7"/>
      <c r="N22" s="373" t="s">
        <v>19568</v>
      </c>
      <c r="O22" s="373"/>
      <c r="P22" s="373"/>
      <c r="Q22" s="373"/>
      <c r="R22" s="7"/>
      <c r="S22" s="7"/>
    </row>
    <row r="23" spans="1:19" ht="21" customHeight="1" x14ac:dyDescent="0.2">
      <c r="A23" s="7"/>
      <c r="B23" s="7"/>
      <c r="C23" s="7"/>
      <c r="D23" s="57"/>
      <c r="E23" s="7"/>
      <c r="F23" s="7"/>
      <c r="G23" s="7"/>
      <c r="H23" s="7"/>
      <c r="I23" s="7"/>
      <c r="J23" s="57"/>
      <c r="K23" s="7"/>
      <c r="L23" s="8"/>
      <c r="M23" s="7"/>
      <c r="N23" s="7"/>
      <c r="O23" s="8"/>
      <c r="P23" s="8"/>
      <c r="Q23" s="8"/>
      <c r="R23" s="7"/>
      <c r="S23" s="7"/>
    </row>
    <row r="24" spans="1:19" ht="21" customHeight="1" x14ac:dyDescent="0.2">
      <c r="A24" s="7"/>
      <c r="B24" s="7"/>
      <c r="C24" s="7"/>
      <c r="D24" s="57"/>
      <c r="E24" s="7"/>
      <c r="F24" s="7"/>
      <c r="G24" s="7"/>
      <c r="H24" s="7"/>
      <c r="I24" s="7"/>
      <c r="J24" s="56"/>
      <c r="K24" s="7"/>
      <c r="L24" s="7"/>
      <c r="M24" s="8"/>
      <c r="N24" s="8"/>
      <c r="O24" s="57"/>
      <c r="P24" s="8"/>
      <c r="Q24" s="8"/>
      <c r="R24" s="7"/>
      <c r="S24" s="7"/>
    </row>
    <row r="25" spans="1:19" ht="19.5" customHeight="1" x14ac:dyDescent="0.2">
      <c r="A25" s="7"/>
      <c r="B25" s="7"/>
      <c r="C25" s="7"/>
      <c r="D25" s="59"/>
      <c r="E25" s="7"/>
      <c r="F25" s="7"/>
      <c r="G25" s="7"/>
      <c r="H25" s="7"/>
      <c r="I25" s="7"/>
      <c r="J25" s="7"/>
      <c r="K25" s="7"/>
      <c r="L25" s="7"/>
      <c r="M25" s="8"/>
      <c r="N25" s="8"/>
      <c r="O25" s="4"/>
      <c r="P25" s="4"/>
      <c r="Q25" s="4"/>
      <c r="R25" s="7"/>
      <c r="S25" s="7"/>
    </row>
    <row r="26" spans="1:19" ht="26.25" x14ac:dyDescent="0.2">
      <c r="A26" s="7"/>
      <c r="B26" s="7"/>
      <c r="C26" s="7"/>
      <c r="D26" s="59"/>
      <c r="E26" s="7"/>
      <c r="F26" s="7"/>
      <c r="G26" s="7"/>
      <c r="H26" s="7"/>
      <c r="I26" s="7"/>
      <c r="J26" s="7"/>
      <c r="K26" s="7"/>
      <c r="L26" s="7"/>
      <c r="M26" s="8"/>
      <c r="N26" s="8"/>
      <c r="O26" s="4"/>
      <c r="P26" s="4"/>
      <c r="Q26" s="4"/>
      <c r="R26" s="7"/>
      <c r="S26" s="7"/>
    </row>
    <row r="27" spans="1:19" x14ac:dyDescent="0.2">
      <c r="A27" s="7"/>
      <c r="B27" s="7"/>
      <c r="C27" s="7"/>
      <c r="D27" s="57"/>
      <c r="E27" s="7"/>
      <c r="F27" s="7"/>
      <c r="G27" s="7"/>
      <c r="H27" s="7"/>
      <c r="I27" s="7"/>
      <c r="J27" s="7"/>
      <c r="K27" s="7"/>
      <c r="L27" s="7"/>
      <c r="M27" s="4"/>
      <c r="N27" s="7"/>
      <c r="O27" s="113"/>
      <c r="P27" s="113"/>
      <c r="Q27" s="113"/>
      <c r="R27" s="7"/>
      <c r="S27" s="7"/>
    </row>
    <row r="28" spans="1:19" x14ac:dyDescent="0.2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7"/>
      <c r="L28" s="7"/>
      <c r="M28" s="29"/>
      <c r="N28" s="29"/>
      <c r="O28" s="29"/>
      <c r="P28" s="29"/>
    </row>
    <row r="29" spans="1:19" x14ac:dyDescent="0.2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</row>
    <row r="30" spans="1:19" x14ac:dyDescent="0.2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</row>
    <row r="31" spans="1:19" x14ac:dyDescent="0.2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</row>
    <row r="32" spans="1:19" x14ac:dyDescent="0.2">
      <c r="A32" s="29"/>
      <c r="D32" s="29"/>
      <c r="E32" s="29"/>
      <c r="F32" s="29"/>
      <c r="G32" s="29"/>
      <c r="H32" s="29"/>
      <c r="I32" s="29"/>
      <c r="J32" s="29"/>
      <c r="K32" s="29"/>
      <c r="L32" s="29"/>
    </row>
    <row r="33" spans="1:12" x14ac:dyDescent="0.2">
      <c r="A33" s="29"/>
      <c r="D33" s="29"/>
      <c r="E33" s="29"/>
      <c r="F33" s="29"/>
      <c r="G33" s="29"/>
      <c r="H33" s="29"/>
      <c r="I33" s="29"/>
      <c r="J33" s="29"/>
      <c r="K33" s="29"/>
      <c r="L33" s="29"/>
    </row>
    <row r="34" spans="1:12" x14ac:dyDescent="0.2">
      <c r="E34" s="29"/>
      <c r="H34" s="29"/>
      <c r="I34" s="29"/>
      <c r="K34" s="29"/>
      <c r="L34" s="29"/>
    </row>
  </sheetData>
  <mergeCells count="15">
    <mergeCell ref="N22:Q22"/>
    <mergeCell ref="O7:Q7"/>
    <mergeCell ref="B1:I1"/>
    <mergeCell ref="K1:L1"/>
    <mergeCell ref="O3:Q3"/>
    <mergeCell ref="O5:Q5"/>
    <mergeCell ref="P6:Q6"/>
    <mergeCell ref="K21:L21"/>
    <mergeCell ref="O12:P12"/>
    <mergeCell ref="N9:O9"/>
    <mergeCell ref="P9:Q9"/>
    <mergeCell ref="K14:L14"/>
    <mergeCell ref="K15:L15"/>
    <mergeCell ref="K17:L17"/>
    <mergeCell ref="K18:L18"/>
  </mergeCells>
  <pageMargins left="0.7" right="0.7" top="0.75" bottom="0.75" header="0.3" footer="0.3"/>
  <pageSetup scale="6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FF9999"/>
  </sheetPr>
  <dimension ref="A1:O52348"/>
  <sheetViews>
    <sheetView workbookViewId="0">
      <selection activeCell="B2" sqref="B2"/>
    </sheetView>
  </sheetViews>
  <sheetFormatPr defaultRowHeight="12.75" x14ac:dyDescent="0.2"/>
  <cols>
    <col min="1" max="1" width="13.140625" style="265" bestFit="1" customWidth="1"/>
    <col min="2" max="2" width="11.42578125" style="262" customWidth="1"/>
    <col min="3" max="4" width="9.140625" style="15"/>
    <col min="5" max="5" width="11.42578125" style="278" bestFit="1" customWidth="1"/>
    <col min="6" max="6" width="10.42578125" style="29" bestFit="1" customWidth="1"/>
    <col min="7" max="7" width="9.140625" style="15"/>
    <col min="8" max="8" width="12.42578125" style="15" bestFit="1" customWidth="1"/>
    <col min="9" max="9" width="9.140625" style="15"/>
    <col min="10" max="10" width="10.28515625" style="15" bestFit="1" customWidth="1"/>
    <col min="11" max="11" width="11.42578125" style="33" customWidth="1"/>
    <col min="12" max="16384" width="9.140625" style="15"/>
  </cols>
  <sheetData>
    <row r="1" spans="1:15" s="29" customFormat="1" x14ac:dyDescent="0.2">
      <c r="A1" s="290"/>
      <c r="B1" s="262" t="str" cm="1">
        <f t="array" aca="1" ref="B1" ca="1">IF(
    ISBLANK(INDIRECT("A1:A"&amp;Last_Destination_Data)),
    IFERROR(
        INDEX(
            INDIRECT("'Data Sheet'!B:B"),
            IFERROR(
                MATCH(
                    INDIRECT("'Raw Data'!D"&amp;First_Track_Number&amp;":D"&amp;Last_Track_Number),
                    INDIRECT("'Data Sheet'!A:A"),
                    0
                ),
                MATCH(
                    LEFT(
                        INDIRECT("'Raw Data'!D"&amp;First_Track_Number&amp;":D"&amp;Last_Track_Number),
                        3
                    ),
                    INDIRECT("'Data Sheet'!A:A"),
                    0
                )
            )
        ),
        ""
    ),
    IFERROR(
        INDEX(
            INDIRECT("'Data Sheet'!B:B"),
            IFERROR(
                MATCH(
                    INDIRECT("A1:A"&amp;Last_Destination),
                    INDIRECT("'Data Sheet'!A:A"),
                    0
                ),
                MATCH(
                    LEFT(
                        INDIRECT("A1:A"&amp;Last_Destination),
                        3
                    ),
                    INDIRECT("'Data Sheet'!A:A"),
                    0
                )
            )
        ),
        1
    )
)</f>
        <v/>
      </c>
      <c r="C1" s="216"/>
      <c r="D1" s="216"/>
      <c r="E1" s="279" t="s">
        <v>26387</v>
      </c>
      <c r="F1" s="263" t="s">
        <v>26388</v>
      </c>
      <c r="J1" s="216"/>
      <c r="K1" s="24"/>
    </row>
    <row r="2" spans="1:15" s="29" customFormat="1" x14ac:dyDescent="0.2">
      <c r="A2" s="289"/>
      <c r="B2" s="262"/>
      <c r="E2" s="275"/>
      <c r="F2" s="29" t="str" cm="1">
        <f t="array" aca="1" ref="F2:F3" ca="1">IFERROR(
    LEFT(
        _xlfn.IFS(
            INDIRECT("E2:E"&amp;Last_URSA_Data)="No Data",
            "",
            INDIRECT("E2:E"&amp;Last_URSA_Data)&lt;&gt;"",
            INDIRECT("E2:E"&amp;Last_URSA_Data),
            INDIRECT("'Raw Data'!C"&amp;First_Track_Number&amp;":C"&amp;Last_Track_Number)="No Data",
            "",
            TRUE,
            INDIRECT("'Raw Data'!C"&amp;First_Track_Number&amp;":C"&amp;Last_Track_Number)
        )
    ),
    1
)</f>
        <v>U</v>
      </c>
      <c r="K2" s="24"/>
      <c r="L2" s="33"/>
      <c r="M2" s="24"/>
    </row>
    <row r="3" spans="1:15" x14ac:dyDescent="0.2">
      <c r="A3" s="289"/>
      <c r="E3" s="275"/>
      <c r="F3" s="29">
        <f ca="1"/>
        <v>1</v>
      </c>
      <c r="H3" s="29"/>
      <c r="I3" s="29"/>
      <c r="J3" s="216"/>
      <c r="K3" s="24"/>
      <c r="L3" s="33"/>
      <c r="M3" s="24"/>
      <c r="N3" s="29"/>
    </row>
    <row r="4" spans="1:15" x14ac:dyDescent="0.2">
      <c r="A4" s="289"/>
      <c r="E4" s="275"/>
      <c r="H4" s="288"/>
      <c r="I4" s="29"/>
      <c r="J4" s="216"/>
      <c r="K4" s="24"/>
      <c r="L4" s="33"/>
      <c r="M4" s="24"/>
      <c r="N4" s="29"/>
    </row>
    <row r="5" spans="1:15" x14ac:dyDescent="0.2">
      <c r="A5" s="289"/>
      <c r="E5" s="275"/>
      <c r="H5" s="29"/>
      <c r="I5" s="29"/>
      <c r="J5" s="216"/>
      <c r="K5" s="24"/>
      <c r="L5" s="33"/>
      <c r="M5" s="24"/>
      <c r="N5" s="29"/>
    </row>
    <row r="6" spans="1:15" x14ac:dyDescent="0.2">
      <c r="A6" s="289"/>
      <c r="E6" s="276"/>
      <c r="G6" s="168"/>
      <c r="H6" s="29"/>
      <c r="I6" s="29"/>
      <c r="J6" s="216"/>
      <c r="K6" s="24"/>
      <c r="L6" s="33"/>
      <c r="M6" s="24"/>
      <c r="N6" s="29"/>
    </row>
    <row r="7" spans="1:15" x14ac:dyDescent="0.2">
      <c r="A7" s="289"/>
      <c r="E7" s="276"/>
      <c r="H7" s="29"/>
      <c r="I7" s="29"/>
      <c r="J7" s="216"/>
      <c r="K7" s="24"/>
      <c r="L7" s="33"/>
      <c r="M7" s="24"/>
      <c r="N7" s="29"/>
    </row>
    <row r="8" spans="1:15" x14ac:dyDescent="0.2">
      <c r="A8" s="289"/>
      <c r="E8" s="276"/>
      <c r="H8" s="29"/>
      <c r="I8" s="29"/>
      <c r="J8" s="216"/>
      <c r="K8" s="24"/>
      <c r="L8" s="33"/>
      <c r="M8" s="24"/>
      <c r="N8" s="29"/>
    </row>
    <row r="9" spans="1:15" x14ac:dyDescent="0.2">
      <c r="A9" s="289"/>
      <c r="E9" s="276"/>
      <c r="H9" s="29"/>
      <c r="I9" s="29"/>
      <c r="J9" s="216"/>
      <c r="K9" s="24"/>
      <c r="L9" s="33"/>
      <c r="M9" s="24"/>
      <c r="N9" s="29"/>
    </row>
    <row r="10" spans="1:15" x14ac:dyDescent="0.2">
      <c r="A10" s="289"/>
      <c r="E10" s="276"/>
      <c r="H10" s="29"/>
      <c r="I10" s="29"/>
      <c r="J10" s="216"/>
      <c r="K10" s="24"/>
      <c r="L10" s="33"/>
      <c r="M10" s="24"/>
      <c r="N10" s="29"/>
    </row>
    <row r="11" spans="1:15" x14ac:dyDescent="0.2">
      <c r="A11" s="289"/>
      <c r="E11" s="276"/>
      <c r="H11" s="29"/>
      <c r="I11" s="29"/>
      <c r="J11" s="29"/>
      <c r="K11" s="24"/>
      <c r="L11" s="33"/>
      <c r="M11" s="24"/>
      <c r="N11" s="29"/>
    </row>
    <row r="12" spans="1:15" x14ac:dyDescent="0.2">
      <c r="A12" s="289"/>
      <c r="E12" s="276"/>
      <c r="H12" s="29"/>
      <c r="I12" s="29"/>
      <c r="K12" s="24"/>
      <c r="L12" s="33"/>
      <c r="M12" s="24"/>
      <c r="N12" s="29"/>
      <c r="O12" s="216"/>
    </row>
    <row r="13" spans="1:15" x14ac:dyDescent="0.2">
      <c r="A13" s="289"/>
      <c r="E13" s="276"/>
      <c r="H13" s="29"/>
      <c r="I13" s="29"/>
      <c r="K13" s="24"/>
      <c r="L13" s="33"/>
      <c r="M13" s="24"/>
      <c r="N13" s="29"/>
    </row>
    <row r="14" spans="1:15" x14ac:dyDescent="0.2">
      <c r="A14" s="289"/>
      <c r="E14" s="276"/>
      <c r="H14" s="29"/>
      <c r="I14" s="29"/>
      <c r="K14" s="24"/>
      <c r="L14" s="33"/>
      <c r="M14" s="24"/>
      <c r="N14" s="29"/>
    </row>
    <row r="15" spans="1:15" x14ac:dyDescent="0.2">
      <c r="A15" s="289"/>
      <c r="E15" s="276"/>
      <c r="H15" s="29"/>
      <c r="I15" s="29"/>
      <c r="J15" s="24"/>
      <c r="K15" s="24"/>
      <c r="L15" s="33"/>
      <c r="M15" s="24"/>
      <c r="N15" s="29"/>
    </row>
    <row r="16" spans="1:15" x14ac:dyDescent="0.2">
      <c r="A16" s="289"/>
      <c r="E16" s="276"/>
      <c r="H16" s="29"/>
      <c r="I16" s="29"/>
      <c r="J16" s="24"/>
      <c r="K16" s="24"/>
      <c r="L16" s="33"/>
      <c r="M16" s="24"/>
      <c r="N16" s="29"/>
    </row>
    <row r="17" spans="1:14" x14ac:dyDescent="0.2">
      <c r="A17" s="289"/>
      <c r="E17" s="276"/>
      <c r="H17" s="29"/>
      <c r="I17" s="29"/>
      <c r="J17" s="24"/>
      <c r="K17" s="24"/>
      <c r="L17" s="33"/>
      <c r="M17" s="24"/>
      <c r="N17" s="29"/>
    </row>
    <row r="18" spans="1:14" x14ac:dyDescent="0.2">
      <c r="A18" s="289"/>
      <c r="E18" s="276"/>
      <c r="H18" s="29"/>
      <c r="J18"/>
      <c r="K18" s="24"/>
      <c r="L18" s="33"/>
      <c r="M18" s="24"/>
      <c r="N18" s="29"/>
    </row>
    <row r="19" spans="1:14" x14ac:dyDescent="0.2">
      <c r="A19" s="289"/>
      <c r="E19" s="276"/>
      <c r="H19" s="29"/>
      <c r="J19"/>
      <c r="K19" s="24"/>
      <c r="L19" s="33"/>
      <c r="M19" s="24"/>
      <c r="N19" s="29"/>
    </row>
    <row r="20" spans="1:14" x14ac:dyDescent="0.2">
      <c r="A20" s="289"/>
      <c r="E20" s="276"/>
      <c r="H20" s="29"/>
      <c r="J20"/>
      <c r="K20" s="24"/>
      <c r="L20" s="33"/>
      <c r="M20" s="24"/>
      <c r="N20" s="29"/>
    </row>
    <row r="21" spans="1:14" x14ac:dyDescent="0.2">
      <c r="A21" s="289"/>
      <c r="E21" s="276"/>
      <c r="H21" s="29"/>
      <c r="J21"/>
      <c r="K21" s="24"/>
      <c r="L21" s="33"/>
      <c r="M21" s="24"/>
      <c r="N21" s="29"/>
    </row>
    <row r="22" spans="1:14" x14ac:dyDescent="0.2">
      <c r="A22" s="289"/>
      <c r="E22" s="276"/>
      <c r="H22" s="29"/>
      <c r="J22"/>
      <c r="K22" s="24"/>
      <c r="L22" s="33"/>
      <c r="M22" s="24"/>
      <c r="N22" s="29"/>
    </row>
    <row r="23" spans="1:14" x14ac:dyDescent="0.2">
      <c r="A23" s="289"/>
      <c r="E23" s="276"/>
      <c r="H23" s="29"/>
      <c r="J23"/>
      <c r="K23" s="24"/>
      <c r="L23" s="33"/>
      <c r="M23" s="24"/>
      <c r="N23" s="29"/>
    </row>
    <row r="24" spans="1:14" x14ac:dyDescent="0.2">
      <c r="A24" s="289"/>
      <c r="E24" s="276"/>
      <c r="H24" s="29"/>
      <c r="J24"/>
      <c r="K24" s="24"/>
      <c r="L24" s="33"/>
      <c r="M24" s="24"/>
      <c r="N24" s="29"/>
    </row>
    <row r="25" spans="1:14" x14ac:dyDescent="0.2">
      <c r="A25" s="289"/>
      <c r="E25" s="276"/>
      <c r="H25" s="29"/>
      <c r="J25"/>
      <c r="K25" s="24"/>
      <c r="L25" s="33"/>
      <c r="M25" s="24"/>
      <c r="N25" s="29"/>
    </row>
    <row r="26" spans="1:14" x14ac:dyDescent="0.2">
      <c r="A26" s="289"/>
      <c r="E26" s="276"/>
      <c r="H26" s="29"/>
      <c r="J26"/>
      <c r="K26" s="24"/>
      <c r="L26" s="33"/>
      <c r="M26" s="24"/>
      <c r="N26" s="29"/>
    </row>
    <row r="27" spans="1:14" x14ac:dyDescent="0.2">
      <c r="A27" s="289"/>
      <c r="E27" s="276"/>
      <c r="H27" s="29"/>
      <c r="J27"/>
      <c r="K27" s="24"/>
      <c r="L27" s="33"/>
      <c r="M27" s="24"/>
      <c r="N27" s="29"/>
    </row>
    <row r="28" spans="1:14" x14ac:dyDescent="0.2">
      <c r="A28" s="289"/>
      <c r="E28" s="276"/>
      <c r="H28" s="29"/>
      <c r="J28"/>
      <c r="K28" s="24"/>
      <c r="L28" s="33"/>
      <c r="M28" s="24"/>
      <c r="N28" s="29"/>
    </row>
    <row r="29" spans="1:14" x14ac:dyDescent="0.2">
      <c r="A29" s="289"/>
      <c r="E29" s="276"/>
      <c r="H29" s="29"/>
      <c r="J29"/>
      <c r="K29" s="24"/>
      <c r="L29" s="33"/>
      <c r="M29" s="24"/>
      <c r="N29" s="29"/>
    </row>
    <row r="30" spans="1:14" x14ac:dyDescent="0.2">
      <c r="A30" s="289"/>
      <c r="E30" s="276"/>
      <c r="H30" s="29"/>
      <c r="J30"/>
      <c r="K30" s="24"/>
      <c r="L30" s="33"/>
      <c r="M30" s="24"/>
      <c r="N30" s="29"/>
    </row>
    <row r="31" spans="1:14" x14ac:dyDescent="0.2">
      <c r="A31" s="289"/>
      <c r="E31" s="276"/>
      <c r="H31" s="29"/>
      <c r="J31"/>
      <c r="K31" s="24"/>
      <c r="L31" s="33"/>
      <c r="M31" s="24"/>
      <c r="N31" s="29"/>
    </row>
    <row r="32" spans="1:14" x14ac:dyDescent="0.2">
      <c r="A32" s="289"/>
      <c r="E32" s="276"/>
      <c r="H32" s="29"/>
      <c r="J32"/>
      <c r="K32" s="24"/>
      <c r="L32" s="33"/>
      <c r="M32" s="24"/>
      <c r="N32" s="29"/>
    </row>
    <row r="33" spans="1:14" x14ac:dyDescent="0.2">
      <c r="A33" s="289"/>
      <c r="E33" s="276"/>
      <c r="H33" s="29"/>
      <c r="J33"/>
      <c r="K33" s="24"/>
      <c r="L33" s="33"/>
      <c r="M33" s="24"/>
      <c r="N33" s="29"/>
    </row>
    <row r="34" spans="1:14" x14ac:dyDescent="0.2">
      <c r="A34" s="289"/>
      <c r="E34" s="276"/>
      <c r="H34" s="29"/>
      <c r="J34"/>
      <c r="K34" s="24"/>
      <c r="L34" s="33"/>
      <c r="M34" s="24"/>
      <c r="N34" s="29"/>
    </row>
    <row r="35" spans="1:14" x14ac:dyDescent="0.2">
      <c r="A35" s="289"/>
      <c r="E35" s="276"/>
      <c r="H35" s="29"/>
      <c r="J35"/>
      <c r="K35" s="24"/>
      <c r="L35" s="33"/>
      <c r="M35" s="24"/>
      <c r="N35" s="29"/>
    </row>
    <row r="36" spans="1:14" x14ac:dyDescent="0.2">
      <c r="A36" s="289"/>
      <c r="E36" s="276"/>
      <c r="H36" s="29"/>
      <c r="J36"/>
      <c r="K36" s="24"/>
      <c r="L36" s="33"/>
      <c r="M36" s="24"/>
      <c r="N36" s="29"/>
    </row>
    <row r="37" spans="1:14" x14ac:dyDescent="0.2">
      <c r="A37" s="289"/>
      <c r="E37" s="276"/>
      <c r="H37" s="29"/>
      <c r="J37"/>
      <c r="K37" s="24"/>
      <c r="L37" s="33"/>
      <c r="M37" s="24"/>
      <c r="N37" s="29"/>
    </row>
    <row r="38" spans="1:14" x14ac:dyDescent="0.2">
      <c r="A38" s="289"/>
      <c r="E38" s="276"/>
      <c r="H38" s="29"/>
      <c r="J38"/>
      <c r="K38" s="24"/>
      <c r="L38" s="33"/>
      <c r="M38" s="24"/>
      <c r="N38" s="29"/>
    </row>
    <row r="39" spans="1:14" x14ac:dyDescent="0.2">
      <c r="A39" s="289"/>
      <c r="E39" s="276"/>
      <c r="H39" s="29"/>
      <c r="J39"/>
      <c r="K39" s="24"/>
      <c r="L39" s="33"/>
      <c r="M39" s="24"/>
      <c r="N39" s="29"/>
    </row>
    <row r="40" spans="1:14" x14ac:dyDescent="0.2">
      <c r="A40" s="289"/>
      <c r="E40" s="276"/>
      <c r="H40" s="288"/>
      <c r="J40"/>
      <c r="K40" s="24"/>
      <c r="L40" s="33"/>
      <c r="M40" s="24"/>
      <c r="N40" s="29"/>
    </row>
    <row r="41" spans="1:14" x14ac:dyDescent="0.2">
      <c r="A41" s="289"/>
      <c r="E41" s="276"/>
      <c r="H41" s="29"/>
      <c r="J41"/>
      <c r="K41" s="24"/>
      <c r="L41" s="33"/>
      <c r="M41" s="24"/>
      <c r="N41" s="29"/>
    </row>
    <row r="42" spans="1:14" x14ac:dyDescent="0.2">
      <c r="A42" s="289"/>
      <c r="E42" s="276"/>
      <c r="H42" s="29"/>
      <c r="J42"/>
      <c r="K42" s="24"/>
      <c r="L42" s="33"/>
      <c r="M42" s="24"/>
      <c r="N42" s="29"/>
    </row>
    <row r="43" spans="1:14" x14ac:dyDescent="0.2">
      <c r="A43" s="289"/>
      <c r="E43" s="276"/>
      <c r="H43" s="29"/>
      <c r="I43" s="29"/>
      <c r="J43"/>
      <c r="K43" s="24"/>
      <c r="L43" s="33"/>
      <c r="M43" s="24"/>
      <c r="N43" s="29"/>
    </row>
    <row r="44" spans="1:14" x14ac:dyDescent="0.2">
      <c r="A44" s="289"/>
      <c r="E44" s="276"/>
      <c r="H44" s="29"/>
      <c r="I44" s="29"/>
      <c r="J44"/>
      <c r="K44" s="24"/>
      <c r="L44" s="33"/>
      <c r="M44" s="24"/>
      <c r="N44" s="29"/>
    </row>
    <row r="45" spans="1:14" x14ac:dyDescent="0.2">
      <c r="A45" s="289"/>
      <c r="E45" s="276"/>
      <c r="H45" s="29"/>
      <c r="I45" s="29"/>
      <c r="J45"/>
      <c r="K45" s="24"/>
      <c r="L45" s="33"/>
      <c r="M45" s="24"/>
      <c r="N45" s="29"/>
    </row>
    <row r="46" spans="1:14" x14ac:dyDescent="0.2">
      <c r="A46" s="289"/>
      <c r="E46" s="276"/>
      <c r="H46" s="29"/>
      <c r="I46" s="29"/>
      <c r="J46"/>
      <c r="K46" s="24"/>
      <c r="L46" s="33"/>
      <c r="M46" s="24"/>
      <c r="N46" s="29"/>
    </row>
    <row r="47" spans="1:14" x14ac:dyDescent="0.2">
      <c r="A47" s="289"/>
      <c r="E47" s="276"/>
      <c r="H47" s="29"/>
      <c r="I47" s="29"/>
      <c r="J47"/>
      <c r="K47" s="24"/>
      <c r="L47" s="33"/>
      <c r="M47" s="24"/>
      <c r="N47" s="29"/>
    </row>
    <row r="48" spans="1:14" x14ac:dyDescent="0.2">
      <c r="A48" s="289"/>
      <c r="E48" s="276"/>
      <c r="H48" s="29"/>
      <c r="I48" s="29"/>
      <c r="J48"/>
      <c r="K48" s="24"/>
      <c r="L48" s="33"/>
      <c r="M48" s="24"/>
      <c r="N48" s="29"/>
    </row>
    <row r="49" spans="1:14" x14ac:dyDescent="0.2">
      <c r="A49" s="289"/>
      <c r="E49" s="276"/>
      <c r="H49" s="29"/>
      <c r="I49" s="29"/>
      <c r="J49"/>
      <c r="K49" s="24"/>
      <c r="L49" s="33"/>
      <c r="M49" s="24"/>
      <c r="N49" s="29"/>
    </row>
    <row r="50" spans="1:14" x14ac:dyDescent="0.2">
      <c r="A50" s="289"/>
      <c r="E50" s="276"/>
      <c r="H50" s="29"/>
      <c r="I50" s="29"/>
      <c r="J50"/>
      <c r="K50" s="24"/>
      <c r="L50" s="33"/>
      <c r="M50" s="24"/>
      <c r="N50" s="29"/>
    </row>
    <row r="51" spans="1:14" x14ac:dyDescent="0.2">
      <c r="A51" s="289"/>
      <c r="E51" s="276"/>
      <c r="H51" s="29"/>
      <c r="I51" s="29"/>
      <c r="J51"/>
      <c r="K51" s="24"/>
      <c r="L51" s="33"/>
      <c r="M51" s="24"/>
      <c r="N51" s="29"/>
    </row>
    <row r="52" spans="1:14" x14ac:dyDescent="0.2">
      <c r="A52" s="289"/>
      <c r="E52" s="276"/>
      <c r="H52" s="29"/>
      <c r="I52" s="29"/>
      <c r="J52"/>
      <c r="K52" s="24"/>
      <c r="L52" s="33"/>
      <c r="M52" s="24"/>
      <c r="N52" s="29"/>
    </row>
    <row r="53" spans="1:14" x14ac:dyDescent="0.2">
      <c r="A53" s="289"/>
      <c r="E53" s="276"/>
      <c r="H53" s="29"/>
      <c r="I53" s="29"/>
      <c r="J53"/>
      <c r="K53" s="24"/>
      <c r="L53" s="33"/>
      <c r="M53" s="24"/>
      <c r="N53" s="29"/>
    </row>
    <row r="54" spans="1:14" x14ac:dyDescent="0.2">
      <c r="A54" s="289"/>
      <c r="E54" s="276"/>
      <c r="H54" s="29"/>
      <c r="I54" s="29"/>
      <c r="J54"/>
      <c r="K54" s="24"/>
      <c r="L54" s="33"/>
      <c r="M54" s="24"/>
      <c r="N54" s="29"/>
    </row>
    <row r="55" spans="1:14" x14ac:dyDescent="0.2">
      <c r="A55" s="289"/>
      <c r="E55" s="276"/>
      <c r="H55" s="29"/>
      <c r="I55" s="29"/>
      <c r="J55"/>
      <c r="K55" s="24"/>
      <c r="L55" s="33"/>
      <c r="M55" s="24"/>
      <c r="N55" s="29"/>
    </row>
    <row r="56" spans="1:14" x14ac:dyDescent="0.2">
      <c r="A56" s="289"/>
      <c r="E56" s="276"/>
      <c r="H56" s="29"/>
      <c r="J56"/>
      <c r="K56" s="24"/>
      <c r="L56" s="33"/>
      <c r="M56" s="24"/>
      <c r="N56" s="29"/>
    </row>
    <row r="57" spans="1:14" x14ac:dyDescent="0.2">
      <c r="A57" s="289"/>
      <c r="E57" s="276"/>
      <c r="H57" s="29"/>
      <c r="J57"/>
      <c r="K57" s="24"/>
      <c r="L57" s="33"/>
      <c r="M57" s="24"/>
      <c r="N57" s="29"/>
    </row>
    <row r="58" spans="1:14" x14ac:dyDescent="0.2">
      <c r="A58" s="289"/>
      <c r="E58" s="276"/>
      <c r="H58" s="29"/>
      <c r="J58"/>
      <c r="K58" s="24"/>
      <c r="L58" s="33"/>
      <c r="M58" s="24"/>
      <c r="N58" s="29"/>
    </row>
    <row r="59" spans="1:14" x14ac:dyDescent="0.2">
      <c r="A59" s="289"/>
      <c r="E59" s="276"/>
      <c r="H59" s="29"/>
      <c r="J59"/>
      <c r="K59" s="24"/>
      <c r="L59" s="33"/>
      <c r="M59" s="24"/>
      <c r="N59" s="29"/>
    </row>
    <row r="60" spans="1:14" x14ac:dyDescent="0.2">
      <c r="A60" s="289"/>
      <c r="E60" s="276"/>
      <c r="H60" s="29"/>
      <c r="J60"/>
      <c r="K60" s="24"/>
      <c r="L60" s="33"/>
      <c r="M60" s="24"/>
      <c r="N60" s="29"/>
    </row>
    <row r="61" spans="1:14" x14ac:dyDescent="0.2">
      <c r="A61" s="289"/>
      <c r="E61" s="276"/>
      <c r="H61" s="29"/>
      <c r="J61"/>
      <c r="K61" s="24"/>
      <c r="L61" s="33"/>
      <c r="M61" s="24"/>
      <c r="N61" s="29"/>
    </row>
    <row r="62" spans="1:14" x14ac:dyDescent="0.2">
      <c r="A62" s="289"/>
      <c r="E62" s="276"/>
      <c r="H62" s="29"/>
      <c r="J62"/>
      <c r="L62" s="33"/>
      <c r="M62" s="24"/>
      <c r="N62" s="29"/>
    </row>
    <row r="63" spans="1:14" x14ac:dyDescent="0.2">
      <c r="A63" s="289"/>
      <c r="E63" s="276"/>
      <c r="H63" s="29"/>
      <c r="J63"/>
      <c r="L63" s="33"/>
      <c r="M63" s="24"/>
      <c r="N63" s="29"/>
    </row>
    <row r="64" spans="1:14" x14ac:dyDescent="0.2">
      <c r="A64" s="289"/>
      <c r="E64" s="276"/>
      <c r="H64" s="29"/>
      <c r="J64"/>
      <c r="L64" s="33"/>
      <c r="M64" s="24"/>
      <c r="N64" s="29"/>
    </row>
    <row r="65" spans="1:14" x14ac:dyDescent="0.2">
      <c r="A65" s="289"/>
      <c r="E65" s="276"/>
      <c r="H65" s="29"/>
      <c r="J65"/>
      <c r="L65" s="33"/>
      <c r="M65" s="24"/>
      <c r="N65" s="29"/>
    </row>
    <row r="66" spans="1:14" x14ac:dyDescent="0.2">
      <c r="A66" s="289"/>
      <c r="E66" s="276"/>
      <c r="H66" s="29"/>
      <c r="J66"/>
      <c r="L66" s="33"/>
      <c r="M66" s="24"/>
      <c r="N66" s="29"/>
    </row>
    <row r="67" spans="1:14" x14ac:dyDescent="0.2">
      <c r="A67" s="289"/>
      <c r="E67" s="276"/>
      <c r="H67" s="29"/>
      <c r="J67"/>
      <c r="L67" s="33"/>
      <c r="M67" s="24"/>
      <c r="N67" s="29"/>
    </row>
    <row r="68" spans="1:14" x14ac:dyDescent="0.2">
      <c r="A68" s="289"/>
      <c r="E68" s="276"/>
      <c r="H68" s="29"/>
      <c r="J68" s="29"/>
      <c r="L68" s="33"/>
      <c r="M68" s="24"/>
      <c r="N68" s="29"/>
    </row>
    <row r="69" spans="1:14" x14ac:dyDescent="0.2">
      <c r="A69" s="289"/>
      <c r="E69" s="276"/>
      <c r="H69" s="29"/>
      <c r="J69" s="29"/>
      <c r="L69" s="33"/>
      <c r="M69" s="24"/>
      <c r="N69" s="29"/>
    </row>
    <row r="70" spans="1:14" x14ac:dyDescent="0.2">
      <c r="A70" s="289"/>
      <c r="E70" s="276"/>
      <c r="H70" s="29"/>
      <c r="J70" s="29"/>
      <c r="L70" s="33"/>
      <c r="M70" s="24"/>
      <c r="N70" s="29"/>
    </row>
    <row r="71" spans="1:14" x14ac:dyDescent="0.2">
      <c r="A71" s="289"/>
      <c r="E71" s="276"/>
      <c r="H71" s="29"/>
      <c r="J71" s="29"/>
      <c r="L71" s="33"/>
      <c r="M71" s="24"/>
      <c r="N71" s="29"/>
    </row>
    <row r="72" spans="1:14" x14ac:dyDescent="0.2">
      <c r="A72" s="289"/>
      <c r="E72" s="276"/>
      <c r="H72" s="29"/>
      <c r="J72" s="29"/>
      <c r="L72" s="33"/>
      <c r="M72" s="24"/>
      <c r="N72" s="29"/>
    </row>
    <row r="73" spans="1:14" x14ac:dyDescent="0.2">
      <c r="A73" s="289"/>
      <c r="E73" s="276"/>
      <c r="H73" s="29"/>
      <c r="J73" s="29"/>
      <c r="L73" s="33"/>
      <c r="M73" s="24"/>
      <c r="N73" s="29"/>
    </row>
    <row r="74" spans="1:14" x14ac:dyDescent="0.2">
      <c r="A74" s="289"/>
      <c r="E74" s="276"/>
      <c r="H74" s="29"/>
      <c r="J74" s="29"/>
      <c r="L74" s="33"/>
      <c r="M74" s="24"/>
      <c r="N74" s="29"/>
    </row>
    <row r="75" spans="1:14" x14ac:dyDescent="0.2">
      <c r="A75" s="289"/>
      <c r="E75" s="276"/>
      <c r="H75" s="29"/>
      <c r="J75" s="29"/>
      <c r="L75" s="33"/>
      <c r="M75" s="24"/>
      <c r="N75" s="29"/>
    </row>
    <row r="76" spans="1:14" x14ac:dyDescent="0.2">
      <c r="A76" s="289"/>
      <c r="E76" s="276"/>
      <c r="H76" s="29"/>
      <c r="J76" s="29"/>
      <c r="L76" s="33"/>
      <c r="M76" s="24"/>
      <c r="N76" s="29"/>
    </row>
    <row r="77" spans="1:14" x14ac:dyDescent="0.2">
      <c r="A77" s="289"/>
      <c r="E77" s="276"/>
      <c r="H77" s="29"/>
      <c r="J77" s="29"/>
      <c r="L77" s="33"/>
      <c r="M77" s="24"/>
      <c r="N77" s="29"/>
    </row>
    <row r="78" spans="1:14" x14ac:dyDescent="0.2">
      <c r="A78" s="289"/>
      <c r="E78" s="276"/>
      <c r="H78" s="29"/>
      <c r="J78" s="29"/>
      <c r="L78" s="33"/>
      <c r="M78" s="24"/>
      <c r="N78" s="29"/>
    </row>
    <row r="79" spans="1:14" x14ac:dyDescent="0.2">
      <c r="A79" s="289"/>
      <c r="E79" s="276"/>
      <c r="H79" s="29"/>
      <c r="J79" s="29"/>
      <c r="L79" s="33"/>
      <c r="M79" s="24"/>
      <c r="N79" s="29"/>
    </row>
    <row r="80" spans="1:14" x14ac:dyDescent="0.2">
      <c r="A80" s="289"/>
      <c r="E80" s="276"/>
      <c r="H80" s="29"/>
      <c r="J80" s="29"/>
      <c r="L80" s="33"/>
      <c r="M80" s="24"/>
      <c r="N80" s="29"/>
    </row>
    <row r="81" spans="1:14" x14ac:dyDescent="0.2">
      <c r="A81" s="289"/>
      <c r="E81" s="276"/>
      <c r="H81" s="29"/>
      <c r="J81" s="29"/>
      <c r="L81" s="33"/>
      <c r="M81" s="24"/>
      <c r="N81" s="29"/>
    </row>
    <row r="82" spans="1:14" x14ac:dyDescent="0.2">
      <c r="A82" s="289"/>
      <c r="E82" s="276"/>
      <c r="H82" s="29"/>
      <c r="J82" s="29"/>
      <c r="L82" s="33"/>
      <c r="M82" s="24"/>
      <c r="N82" s="29"/>
    </row>
    <row r="83" spans="1:14" x14ac:dyDescent="0.2">
      <c r="A83" s="289"/>
      <c r="E83" s="276"/>
      <c r="H83" s="29"/>
      <c r="J83" s="29"/>
      <c r="L83" s="33"/>
      <c r="M83" s="24"/>
      <c r="N83" s="29"/>
    </row>
    <row r="84" spans="1:14" x14ac:dyDescent="0.2">
      <c r="A84" s="289"/>
      <c r="E84" s="276"/>
      <c r="H84" s="29"/>
      <c r="J84" s="29"/>
      <c r="L84" s="33"/>
      <c r="M84" s="24"/>
      <c r="N84" s="29"/>
    </row>
    <row r="85" spans="1:14" x14ac:dyDescent="0.2">
      <c r="A85" s="289"/>
      <c r="E85" s="276"/>
      <c r="H85" s="29"/>
      <c r="J85" s="29"/>
      <c r="L85" s="33"/>
      <c r="M85" s="24"/>
      <c r="N85" s="29"/>
    </row>
    <row r="86" spans="1:14" x14ac:dyDescent="0.2">
      <c r="A86" s="289"/>
      <c r="E86" s="276"/>
      <c r="H86" s="29"/>
      <c r="J86" s="29"/>
      <c r="L86" s="33"/>
      <c r="M86" s="24"/>
      <c r="N86" s="29"/>
    </row>
    <row r="87" spans="1:14" x14ac:dyDescent="0.2">
      <c r="A87" s="289"/>
      <c r="E87" s="276"/>
      <c r="H87" s="29"/>
      <c r="J87" s="29"/>
      <c r="L87" s="33"/>
      <c r="M87" s="24"/>
      <c r="N87" s="29"/>
    </row>
    <row r="88" spans="1:14" x14ac:dyDescent="0.2">
      <c r="A88" s="289"/>
      <c r="E88" s="276"/>
      <c r="H88" s="29"/>
      <c r="J88" s="29"/>
      <c r="L88" s="33"/>
      <c r="M88" s="24"/>
      <c r="N88" s="29"/>
    </row>
    <row r="89" spans="1:14" x14ac:dyDescent="0.2">
      <c r="A89" s="289"/>
      <c r="E89" s="276"/>
      <c r="H89" s="29"/>
      <c r="J89" s="29"/>
      <c r="L89" s="33"/>
      <c r="M89" s="24"/>
      <c r="N89" s="29"/>
    </row>
    <row r="90" spans="1:14" x14ac:dyDescent="0.2">
      <c r="A90" s="289"/>
      <c r="E90" s="276"/>
      <c r="H90" s="29"/>
      <c r="J90" s="29"/>
      <c r="L90" s="33"/>
      <c r="M90" s="24"/>
      <c r="N90" s="29"/>
    </row>
    <row r="91" spans="1:14" x14ac:dyDescent="0.2">
      <c r="A91" s="289"/>
      <c r="E91" s="276"/>
      <c r="H91" s="29"/>
      <c r="J91" s="29"/>
      <c r="L91" s="33"/>
      <c r="M91" s="24"/>
      <c r="N91" s="29"/>
    </row>
    <row r="92" spans="1:14" x14ac:dyDescent="0.2">
      <c r="A92" s="289"/>
      <c r="E92" s="276"/>
      <c r="H92" s="29"/>
      <c r="J92" s="29"/>
      <c r="L92" s="33"/>
      <c r="M92" s="24"/>
      <c r="N92" s="29"/>
    </row>
    <row r="93" spans="1:14" x14ac:dyDescent="0.2">
      <c r="A93" s="289"/>
      <c r="E93" s="276"/>
      <c r="H93" s="29"/>
      <c r="J93" s="29"/>
      <c r="L93" s="33"/>
      <c r="M93" s="24"/>
      <c r="N93" s="29"/>
    </row>
    <row r="94" spans="1:14" x14ac:dyDescent="0.2">
      <c r="A94" s="289"/>
      <c r="E94" s="276"/>
      <c r="H94" s="29"/>
      <c r="J94" s="29"/>
      <c r="L94" s="33"/>
      <c r="M94" s="24"/>
      <c r="N94" s="29"/>
    </row>
    <row r="95" spans="1:14" x14ac:dyDescent="0.2">
      <c r="A95" s="289"/>
      <c r="E95" s="276"/>
      <c r="H95" s="29"/>
      <c r="J95" s="29"/>
      <c r="L95" s="33"/>
      <c r="M95" s="24"/>
      <c r="N95" s="29"/>
    </row>
    <row r="96" spans="1:14" x14ac:dyDescent="0.2">
      <c r="A96" s="289"/>
      <c r="E96" s="276"/>
      <c r="H96" s="29"/>
      <c r="J96" s="29"/>
      <c r="L96" s="33"/>
      <c r="M96" s="24"/>
      <c r="N96" s="29"/>
    </row>
    <row r="97" spans="1:14" x14ac:dyDescent="0.2">
      <c r="A97" s="289"/>
      <c r="E97" s="276"/>
      <c r="H97" s="29"/>
      <c r="J97" s="29"/>
      <c r="L97" s="33"/>
      <c r="M97" s="24"/>
      <c r="N97" s="29"/>
    </row>
    <row r="98" spans="1:14" x14ac:dyDescent="0.2">
      <c r="A98" s="289"/>
      <c r="E98" s="276"/>
      <c r="H98" s="288"/>
      <c r="J98" s="29"/>
      <c r="L98" s="33"/>
      <c r="M98" s="24"/>
      <c r="N98" s="29"/>
    </row>
    <row r="99" spans="1:14" x14ac:dyDescent="0.2">
      <c r="A99" s="289"/>
      <c r="E99" s="276"/>
      <c r="H99" s="29"/>
      <c r="J99" s="29"/>
      <c r="L99" s="33"/>
      <c r="M99" s="24"/>
      <c r="N99" s="29"/>
    </row>
    <row r="100" spans="1:14" x14ac:dyDescent="0.2">
      <c r="A100" s="289"/>
      <c r="E100" s="276"/>
      <c r="H100" s="29"/>
      <c r="J100" s="29"/>
      <c r="L100" s="33"/>
      <c r="M100" s="24"/>
      <c r="N100" s="29"/>
    </row>
    <row r="101" spans="1:14" x14ac:dyDescent="0.2">
      <c r="A101" s="289"/>
      <c r="E101" s="276"/>
      <c r="H101" s="29"/>
      <c r="J101" s="29"/>
      <c r="L101" s="33"/>
      <c r="M101" s="24"/>
      <c r="N101" s="29"/>
    </row>
    <row r="102" spans="1:14" x14ac:dyDescent="0.2">
      <c r="A102" s="289"/>
      <c r="E102" s="276"/>
      <c r="H102" s="29"/>
      <c r="J102" s="29"/>
      <c r="L102" s="33"/>
      <c r="M102" s="24"/>
      <c r="N102" s="29"/>
    </row>
    <row r="103" spans="1:14" x14ac:dyDescent="0.2">
      <c r="A103" s="289"/>
      <c r="E103" s="276"/>
      <c r="H103" s="29"/>
      <c r="J103" s="29"/>
      <c r="L103" s="33"/>
      <c r="M103" s="24"/>
      <c r="N103" s="29"/>
    </row>
    <row r="104" spans="1:14" x14ac:dyDescent="0.2">
      <c r="A104" s="289"/>
      <c r="E104" s="276"/>
      <c r="H104" s="29"/>
      <c r="J104" s="29"/>
      <c r="L104" s="33"/>
      <c r="M104" s="24"/>
      <c r="N104" s="29"/>
    </row>
    <row r="105" spans="1:14" x14ac:dyDescent="0.2">
      <c r="A105" s="289"/>
      <c r="E105" s="276"/>
      <c r="H105" s="29"/>
      <c r="J105" s="29"/>
      <c r="L105" s="33"/>
      <c r="M105" s="24"/>
      <c r="N105" s="29"/>
    </row>
    <row r="106" spans="1:14" x14ac:dyDescent="0.2">
      <c r="A106" s="289"/>
      <c r="E106" s="276"/>
      <c r="H106" s="29"/>
      <c r="J106" s="29"/>
      <c r="L106" s="33"/>
      <c r="M106" s="24"/>
      <c r="N106" s="29"/>
    </row>
    <row r="107" spans="1:14" x14ac:dyDescent="0.2">
      <c r="A107" s="289"/>
      <c r="E107" s="276"/>
      <c r="H107" s="29"/>
      <c r="J107" s="29"/>
      <c r="L107" s="33"/>
      <c r="M107" s="24"/>
      <c r="N107" s="29"/>
    </row>
    <row r="108" spans="1:14" x14ac:dyDescent="0.2">
      <c r="A108" s="289"/>
      <c r="E108" s="276"/>
      <c r="H108" s="29"/>
      <c r="J108" s="29"/>
      <c r="L108" s="33"/>
      <c r="M108" s="24"/>
      <c r="N108" s="29"/>
    </row>
    <row r="109" spans="1:14" x14ac:dyDescent="0.2">
      <c r="A109" s="289"/>
      <c r="E109" s="276"/>
      <c r="H109" s="29"/>
      <c r="J109" s="29"/>
      <c r="L109" s="33"/>
      <c r="M109" s="24"/>
      <c r="N109" s="29"/>
    </row>
    <row r="110" spans="1:14" x14ac:dyDescent="0.2">
      <c r="A110" s="289"/>
      <c r="E110" s="276"/>
      <c r="H110" s="29"/>
      <c r="J110" s="29"/>
      <c r="L110" s="33"/>
      <c r="M110" s="24"/>
      <c r="N110" s="29"/>
    </row>
    <row r="111" spans="1:14" x14ac:dyDescent="0.2">
      <c r="A111" s="289"/>
      <c r="E111" s="276"/>
      <c r="H111" s="288"/>
      <c r="J111" s="29"/>
      <c r="L111" s="33"/>
      <c r="M111" s="24"/>
      <c r="N111" s="29"/>
    </row>
    <row r="112" spans="1:14" x14ac:dyDescent="0.2">
      <c r="A112" s="289"/>
      <c r="E112" s="276"/>
      <c r="H112" s="29"/>
      <c r="J112" s="29"/>
      <c r="L112" s="33"/>
      <c r="M112" s="24"/>
      <c r="N112" s="29"/>
    </row>
    <row r="113" spans="1:14" x14ac:dyDescent="0.2">
      <c r="A113" s="289"/>
      <c r="E113" s="276"/>
      <c r="H113" s="29"/>
      <c r="J113" s="29"/>
      <c r="L113" s="33"/>
      <c r="M113" s="24"/>
      <c r="N113" s="29"/>
    </row>
    <row r="114" spans="1:14" x14ac:dyDescent="0.2">
      <c r="A114" s="289"/>
      <c r="E114" s="276"/>
      <c r="H114" s="29"/>
      <c r="J114" s="29"/>
      <c r="L114" s="33"/>
      <c r="M114" s="24"/>
      <c r="N114" s="29"/>
    </row>
    <row r="115" spans="1:14" x14ac:dyDescent="0.2">
      <c r="A115" s="289"/>
      <c r="E115" s="276"/>
      <c r="H115" s="29"/>
      <c r="J115" s="29"/>
      <c r="L115" s="33"/>
      <c r="M115" s="24"/>
      <c r="N115" s="29"/>
    </row>
    <row r="116" spans="1:14" x14ac:dyDescent="0.2">
      <c r="A116" s="289"/>
      <c r="E116" s="276"/>
      <c r="H116" s="29"/>
      <c r="J116" s="29"/>
      <c r="L116" s="33"/>
      <c r="M116" s="24"/>
      <c r="N116" s="29"/>
    </row>
    <row r="117" spans="1:14" x14ac:dyDescent="0.2">
      <c r="A117" s="289"/>
      <c r="E117" s="276"/>
      <c r="H117" s="29"/>
      <c r="J117" s="29"/>
      <c r="L117" s="33"/>
      <c r="M117" s="24"/>
      <c r="N117" s="29"/>
    </row>
    <row r="118" spans="1:14" x14ac:dyDescent="0.2">
      <c r="A118" s="289"/>
      <c r="E118" s="276"/>
      <c r="H118" s="29"/>
      <c r="J118" s="29"/>
      <c r="L118" s="33"/>
      <c r="M118" s="24"/>
      <c r="N118" s="29"/>
    </row>
    <row r="119" spans="1:14" x14ac:dyDescent="0.2">
      <c r="A119" s="289"/>
      <c r="E119" s="276"/>
      <c r="H119" s="29"/>
      <c r="J119" s="29"/>
      <c r="L119" s="33"/>
      <c r="M119" s="24"/>
      <c r="N119" s="29"/>
    </row>
    <row r="120" spans="1:14" x14ac:dyDescent="0.2">
      <c r="A120" s="289"/>
      <c r="E120" s="276"/>
      <c r="H120" s="29"/>
      <c r="J120" s="29"/>
      <c r="L120" s="33"/>
      <c r="M120" s="24"/>
      <c r="N120" s="29"/>
    </row>
    <row r="121" spans="1:14" x14ac:dyDescent="0.2">
      <c r="A121" s="289"/>
      <c r="E121" s="276"/>
      <c r="H121" s="29"/>
      <c r="J121" s="29"/>
      <c r="L121" s="33"/>
      <c r="M121" s="24"/>
      <c r="N121" s="29"/>
    </row>
    <row r="122" spans="1:14" x14ac:dyDescent="0.2">
      <c r="A122" s="289"/>
      <c r="E122" s="276"/>
      <c r="H122" s="29"/>
      <c r="J122" s="29"/>
      <c r="L122" s="33"/>
      <c r="M122" s="24"/>
      <c r="N122" s="29"/>
    </row>
    <row r="123" spans="1:14" x14ac:dyDescent="0.2">
      <c r="A123" s="289"/>
      <c r="E123" s="276"/>
      <c r="H123" s="29"/>
      <c r="J123" s="29"/>
      <c r="L123" s="33"/>
      <c r="M123" s="24"/>
      <c r="N123" s="29"/>
    </row>
    <row r="124" spans="1:14" x14ac:dyDescent="0.2">
      <c r="A124" s="289"/>
      <c r="E124" s="276"/>
      <c r="H124" s="29"/>
      <c r="J124" s="29"/>
      <c r="L124" s="33"/>
      <c r="M124" s="24"/>
      <c r="N124" s="29"/>
    </row>
    <row r="125" spans="1:14" x14ac:dyDescent="0.2">
      <c r="A125" s="289"/>
      <c r="E125" s="276"/>
      <c r="H125" s="29"/>
      <c r="J125" s="29"/>
      <c r="L125" s="33"/>
      <c r="M125" s="24"/>
      <c r="N125" s="29"/>
    </row>
    <row r="126" spans="1:14" x14ac:dyDescent="0.2">
      <c r="A126" s="289"/>
      <c r="E126" s="276"/>
      <c r="H126" s="29"/>
      <c r="J126" s="29"/>
      <c r="L126" s="33"/>
      <c r="M126" s="24"/>
      <c r="N126" s="29"/>
    </row>
    <row r="127" spans="1:14" x14ac:dyDescent="0.2">
      <c r="A127" s="289"/>
      <c r="E127" s="276"/>
      <c r="H127" s="288"/>
      <c r="J127" s="29"/>
      <c r="L127" s="33"/>
      <c r="M127" s="24"/>
      <c r="N127" s="29"/>
    </row>
    <row r="128" spans="1:14" x14ac:dyDescent="0.2">
      <c r="A128" s="289"/>
      <c r="E128" s="276"/>
      <c r="H128" s="29"/>
      <c r="J128" s="29"/>
      <c r="L128" s="33"/>
      <c r="M128" s="24"/>
      <c r="N128" s="29"/>
    </row>
    <row r="129" spans="1:14" x14ac:dyDescent="0.2">
      <c r="A129" s="289"/>
      <c r="E129" s="276"/>
      <c r="H129" s="29"/>
      <c r="J129" s="29"/>
      <c r="L129" s="33"/>
      <c r="M129" s="24"/>
      <c r="N129" s="29"/>
    </row>
    <row r="130" spans="1:14" x14ac:dyDescent="0.2">
      <c r="A130" s="289"/>
      <c r="E130" s="276"/>
      <c r="H130" s="29"/>
      <c r="J130" s="29"/>
      <c r="L130" s="33"/>
      <c r="M130" s="24"/>
      <c r="N130" s="29"/>
    </row>
    <row r="131" spans="1:14" x14ac:dyDescent="0.2">
      <c r="A131" s="289"/>
      <c r="E131" s="276"/>
      <c r="H131" s="29"/>
      <c r="J131" s="29"/>
      <c r="L131" s="33"/>
      <c r="M131" s="24"/>
      <c r="N131" s="29"/>
    </row>
    <row r="132" spans="1:14" x14ac:dyDescent="0.2">
      <c r="A132" s="289"/>
      <c r="E132" s="276"/>
      <c r="H132" s="29"/>
      <c r="J132" s="29"/>
      <c r="L132" s="33"/>
      <c r="M132" s="24"/>
      <c r="N132" s="29"/>
    </row>
    <row r="133" spans="1:14" x14ac:dyDescent="0.2">
      <c r="A133" s="289"/>
      <c r="E133" s="276"/>
      <c r="H133" s="29"/>
      <c r="J133" s="29"/>
      <c r="L133" s="33"/>
      <c r="M133" s="24"/>
      <c r="N133" s="29"/>
    </row>
    <row r="134" spans="1:14" x14ac:dyDescent="0.2">
      <c r="A134" s="289"/>
      <c r="E134" s="276"/>
      <c r="H134" s="29"/>
      <c r="J134" s="29"/>
      <c r="L134" s="33"/>
      <c r="M134" s="24"/>
      <c r="N134" s="29"/>
    </row>
    <row r="135" spans="1:14" x14ac:dyDescent="0.2">
      <c r="A135" s="289"/>
      <c r="E135" s="276"/>
      <c r="H135" s="29"/>
      <c r="J135" s="29"/>
      <c r="L135" s="33"/>
      <c r="M135" s="24"/>
      <c r="N135" s="29"/>
    </row>
    <row r="136" spans="1:14" x14ac:dyDescent="0.2">
      <c r="A136" s="289"/>
      <c r="E136" s="276"/>
      <c r="H136" s="29"/>
      <c r="J136" s="29"/>
      <c r="L136" s="33"/>
      <c r="M136" s="24"/>
      <c r="N136" s="29"/>
    </row>
    <row r="137" spans="1:14" x14ac:dyDescent="0.2">
      <c r="A137" s="289"/>
      <c r="E137" s="276"/>
      <c r="H137" s="29"/>
      <c r="J137" s="29"/>
      <c r="L137" s="33"/>
      <c r="M137" s="24"/>
      <c r="N137" s="29"/>
    </row>
    <row r="138" spans="1:14" x14ac:dyDescent="0.2">
      <c r="A138" s="289"/>
      <c r="E138" s="276"/>
      <c r="H138" s="29"/>
      <c r="J138" s="29"/>
      <c r="L138" s="33"/>
      <c r="M138" s="24"/>
      <c r="N138" s="29"/>
    </row>
    <row r="139" spans="1:14" x14ac:dyDescent="0.2">
      <c r="A139" s="289"/>
      <c r="E139" s="276"/>
      <c r="H139" s="288"/>
      <c r="J139" s="29"/>
      <c r="L139" s="33"/>
      <c r="M139" s="24"/>
      <c r="N139" s="29"/>
    </row>
    <row r="140" spans="1:14" x14ac:dyDescent="0.2">
      <c r="A140" s="289"/>
      <c r="E140" s="276"/>
      <c r="H140" s="288"/>
      <c r="J140" s="29"/>
      <c r="L140" s="33"/>
      <c r="M140" s="24"/>
      <c r="N140" s="29"/>
    </row>
    <row r="141" spans="1:14" x14ac:dyDescent="0.2">
      <c r="A141" s="289"/>
      <c r="E141" s="276"/>
      <c r="H141" s="29"/>
      <c r="J141" s="29"/>
      <c r="L141" s="33"/>
      <c r="M141" s="24"/>
      <c r="N141" s="29"/>
    </row>
    <row r="142" spans="1:14" x14ac:dyDescent="0.2">
      <c r="A142" s="289"/>
      <c r="E142" s="276"/>
      <c r="H142" s="29"/>
      <c r="J142" s="29"/>
      <c r="L142" s="33"/>
      <c r="M142" s="24"/>
      <c r="N142" s="29"/>
    </row>
    <row r="143" spans="1:14" x14ac:dyDescent="0.2">
      <c r="A143" s="289"/>
      <c r="E143" s="276"/>
      <c r="H143" s="29"/>
      <c r="J143" s="29"/>
      <c r="L143" s="33"/>
      <c r="M143" s="24"/>
      <c r="N143" s="29"/>
    </row>
    <row r="144" spans="1:14" x14ac:dyDescent="0.2">
      <c r="A144" s="289"/>
      <c r="E144" s="276"/>
      <c r="H144" s="29"/>
      <c r="J144" s="29"/>
      <c r="L144" s="33"/>
      <c r="M144" s="24"/>
      <c r="N144" s="29"/>
    </row>
    <row r="145" spans="1:14" x14ac:dyDescent="0.2">
      <c r="A145" s="289"/>
      <c r="E145" s="276"/>
      <c r="H145" s="29"/>
      <c r="J145" s="29"/>
      <c r="L145" s="33"/>
      <c r="M145" s="24"/>
      <c r="N145" s="29"/>
    </row>
    <row r="146" spans="1:14" x14ac:dyDescent="0.2">
      <c r="A146" s="289"/>
      <c r="E146" s="276"/>
      <c r="H146" s="29"/>
      <c r="J146" s="29"/>
      <c r="L146" s="33"/>
      <c r="M146" s="24"/>
      <c r="N146" s="29"/>
    </row>
    <row r="147" spans="1:14" x14ac:dyDescent="0.2">
      <c r="A147" s="289"/>
      <c r="E147" s="276"/>
      <c r="H147" s="29"/>
      <c r="J147" s="29"/>
      <c r="L147" s="33"/>
      <c r="M147" s="24"/>
      <c r="N147" s="29"/>
    </row>
    <row r="148" spans="1:14" x14ac:dyDescent="0.2">
      <c r="A148" s="289"/>
      <c r="E148" s="276"/>
      <c r="H148" s="29"/>
      <c r="J148" s="29"/>
      <c r="L148" s="33"/>
      <c r="M148" s="24"/>
      <c r="N148" s="29"/>
    </row>
    <row r="149" spans="1:14" x14ac:dyDescent="0.2">
      <c r="A149" s="289"/>
      <c r="E149" s="276"/>
      <c r="H149" s="29"/>
      <c r="J149" s="29"/>
      <c r="L149" s="33"/>
      <c r="M149" s="24"/>
      <c r="N149" s="29"/>
    </row>
    <row r="150" spans="1:14" x14ac:dyDescent="0.2">
      <c r="A150" s="289"/>
      <c r="E150" s="276"/>
      <c r="H150" s="29"/>
      <c r="J150" s="29"/>
      <c r="L150" s="33"/>
      <c r="M150" s="24"/>
      <c r="N150" s="29"/>
    </row>
    <row r="151" spans="1:14" x14ac:dyDescent="0.2">
      <c r="A151" s="289"/>
      <c r="E151" s="276"/>
      <c r="H151" s="29"/>
      <c r="J151" s="29"/>
      <c r="L151" s="33"/>
      <c r="M151" s="24"/>
      <c r="N151" s="29"/>
    </row>
    <row r="152" spans="1:14" x14ac:dyDescent="0.2">
      <c r="A152" s="289"/>
      <c r="E152" s="276"/>
      <c r="H152" s="29"/>
      <c r="J152" s="29"/>
      <c r="L152" s="33"/>
      <c r="M152" s="24"/>
      <c r="N152" s="29"/>
    </row>
    <row r="153" spans="1:14" x14ac:dyDescent="0.2">
      <c r="A153" s="289"/>
      <c r="E153" s="276"/>
      <c r="H153" s="29"/>
      <c r="J153" s="29"/>
      <c r="L153" s="33"/>
      <c r="M153" s="24"/>
      <c r="N153" s="29"/>
    </row>
    <row r="154" spans="1:14" x14ac:dyDescent="0.2">
      <c r="A154" s="289"/>
      <c r="E154" s="276"/>
      <c r="H154" s="29"/>
      <c r="J154" s="29"/>
      <c r="L154" s="33"/>
      <c r="M154" s="24"/>
      <c r="N154" s="29"/>
    </row>
    <row r="155" spans="1:14" x14ac:dyDescent="0.2">
      <c r="A155" s="289"/>
      <c r="E155" s="276"/>
      <c r="H155" s="29"/>
      <c r="J155" s="29"/>
      <c r="L155" s="33"/>
      <c r="M155" s="24"/>
      <c r="N155" s="29"/>
    </row>
    <row r="156" spans="1:14" x14ac:dyDescent="0.2">
      <c r="A156" s="289"/>
      <c r="E156" s="276"/>
      <c r="H156" s="29"/>
      <c r="J156" s="29"/>
      <c r="L156" s="33"/>
      <c r="M156" s="24"/>
      <c r="N156" s="29"/>
    </row>
    <row r="157" spans="1:14" x14ac:dyDescent="0.2">
      <c r="A157" s="289"/>
      <c r="E157" s="276"/>
      <c r="H157" s="29"/>
      <c r="J157" s="29"/>
      <c r="L157" s="33"/>
      <c r="M157" s="24"/>
      <c r="N157" s="29"/>
    </row>
    <row r="158" spans="1:14" x14ac:dyDescent="0.2">
      <c r="A158" s="289"/>
      <c r="E158" s="276"/>
      <c r="H158" s="29"/>
      <c r="J158" s="29"/>
      <c r="L158" s="33"/>
      <c r="M158" s="24"/>
      <c r="N158" s="29"/>
    </row>
    <row r="159" spans="1:14" x14ac:dyDescent="0.2">
      <c r="A159" s="289"/>
      <c r="E159" s="276"/>
      <c r="H159" s="29"/>
      <c r="J159" s="29"/>
      <c r="L159" s="33"/>
      <c r="M159" s="24"/>
      <c r="N159" s="29"/>
    </row>
    <row r="160" spans="1:14" x14ac:dyDescent="0.2">
      <c r="A160" s="289"/>
      <c r="E160" s="276"/>
      <c r="H160" s="29"/>
      <c r="J160" s="29"/>
      <c r="L160" s="33"/>
      <c r="M160" s="24"/>
      <c r="N160" s="29"/>
    </row>
    <row r="161" spans="1:14" x14ac:dyDescent="0.2">
      <c r="A161" s="289"/>
      <c r="E161" s="276"/>
      <c r="H161" s="29"/>
      <c r="J161" s="29"/>
      <c r="L161" s="33"/>
      <c r="M161" s="24"/>
      <c r="N161" s="29"/>
    </row>
    <row r="162" spans="1:14" x14ac:dyDescent="0.2">
      <c r="A162" s="289"/>
      <c r="E162" s="276"/>
      <c r="H162" s="29"/>
      <c r="J162" s="29"/>
      <c r="L162" s="33"/>
      <c r="M162" s="24"/>
      <c r="N162" s="29"/>
    </row>
    <row r="163" spans="1:14" x14ac:dyDescent="0.2">
      <c r="A163" s="289"/>
      <c r="E163" s="276"/>
      <c r="H163" s="29"/>
      <c r="J163" s="29"/>
      <c r="L163" s="33"/>
      <c r="M163" s="24"/>
      <c r="N163" s="29"/>
    </row>
    <row r="164" spans="1:14" x14ac:dyDescent="0.2">
      <c r="A164" s="289"/>
      <c r="E164" s="276"/>
      <c r="H164" s="29"/>
      <c r="J164" s="29"/>
      <c r="L164" s="33"/>
      <c r="M164" s="24"/>
      <c r="N164" s="29"/>
    </row>
    <row r="165" spans="1:14" x14ac:dyDescent="0.2">
      <c r="A165" s="289"/>
      <c r="E165" s="276"/>
      <c r="H165" s="29"/>
      <c r="J165" s="29"/>
      <c r="L165" s="33"/>
      <c r="M165" s="24"/>
      <c r="N165" s="29"/>
    </row>
    <row r="166" spans="1:14" x14ac:dyDescent="0.2">
      <c r="A166" s="289"/>
      <c r="E166" s="276"/>
      <c r="H166" s="29"/>
      <c r="J166" s="29"/>
      <c r="L166" s="33"/>
      <c r="M166" s="24"/>
      <c r="N166" s="29"/>
    </row>
    <row r="167" spans="1:14" x14ac:dyDescent="0.2">
      <c r="A167" s="289"/>
      <c r="E167" s="276"/>
      <c r="H167" s="29"/>
      <c r="J167" s="29"/>
      <c r="L167" s="33"/>
      <c r="M167" s="24"/>
      <c r="N167" s="29"/>
    </row>
    <row r="168" spans="1:14" x14ac:dyDescent="0.2">
      <c r="A168" s="289"/>
      <c r="E168" s="276"/>
      <c r="H168" s="29"/>
      <c r="L168" s="33"/>
      <c r="M168" s="24"/>
      <c r="N168" s="29"/>
    </row>
    <row r="169" spans="1:14" x14ac:dyDescent="0.2">
      <c r="A169" s="289"/>
      <c r="E169" s="276"/>
      <c r="H169" s="288"/>
      <c r="L169" s="33"/>
      <c r="M169" s="24"/>
      <c r="N169" s="29"/>
    </row>
    <row r="170" spans="1:14" x14ac:dyDescent="0.2">
      <c r="A170" s="289"/>
      <c r="E170" s="276"/>
      <c r="H170" s="29"/>
      <c r="L170" s="33"/>
      <c r="M170" s="24"/>
      <c r="N170" s="29"/>
    </row>
    <row r="171" spans="1:14" x14ac:dyDescent="0.2">
      <c r="A171" s="289"/>
      <c r="E171" s="276"/>
      <c r="H171" s="29"/>
      <c r="L171" s="33"/>
      <c r="M171" s="24"/>
      <c r="N171" s="29"/>
    </row>
    <row r="172" spans="1:14" x14ac:dyDescent="0.2">
      <c r="A172" s="289"/>
      <c r="E172" s="276"/>
      <c r="H172" s="29"/>
      <c r="L172" s="33"/>
      <c r="M172" s="24"/>
      <c r="N172" s="29"/>
    </row>
    <row r="173" spans="1:14" x14ac:dyDescent="0.2">
      <c r="A173" s="289"/>
      <c r="E173" s="276"/>
      <c r="H173" s="29"/>
      <c r="L173" s="33"/>
      <c r="M173" s="24"/>
      <c r="N173" s="29"/>
    </row>
    <row r="174" spans="1:14" x14ac:dyDescent="0.2">
      <c r="A174" s="289"/>
      <c r="E174" s="276"/>
      <c r="H174" s="29"/>
      <c r="L174" s="33"/>
      <c r="M174" s="24"/>
      <c r="N174" s="29"/>
    </row>
    <row r="175" spans="1:14" x14ac:dyDescent="0.2">
      <c r="A175" s="289"/>
      <c r="E175" s="276"/>
      <c r="H175" s="29"/>
      <c r="L175" s="33"/>
      <c r="M175" s="24"/>
      <c r="N175" s="29"/>
    </row>
    <row r="176" spans="1:14" x14ac:dyDescent="0.2">
      <c r="A176" s="289"/>
      <c r="E176" s="276"/>
      <c r="H176" s="29"/>
      <c r="L176" s="33"/>
      <c r="M176" s="24"/>
      <c r="N176" s="29"/>
    </row>
    <row r="177" spans="1:14" x14ac:dyDescent="0.2">
      <c r="A177" s="289"/>
      <c r="E177" s="276"/>
      <c r="H177" s="29"/>
      <c r="L177" s="33"/>
      <c r="M177" s="24"/>
      <c r="N177" s="29"/>
    </row>
    <row r="178" spans="1:14" x14ac:dyDescent="0.2">
      <c r="A178" s="289"/>
      <c r="E178" s="276"/>
      <c r="H178" s="29"/>
      <c r="L178" s="33"/>
      <c r="M178" s="24"/>
      <c r="N178" s="29"/>
    </row>
    <row r="179" spans="1:14" x14ac:dyDescent="0.2">
      <c r="A179" s="289"/>
      <c r="E179" s="276"/>
      <c r="H179" s="29"/>
      <c r="L179" s="33"/>
      <c r="M179" s="24"/>
      <c r="N179" s="29"/>
    </row>
    <row r="180" spans="1:14" x14ac:dyDescent="0.2">
      <c r="A180" s="289"/>
      <c r="E180" s="276"/>
      <c r="H180" s="29"/>
      <c r="L180" s="33"/>
      <c r="M180" s="24"/>
      <c r="N180" s="29"/>
    </row>
    <row r="181" spans="1:14" x14ac:dyDescent="0.2">
      <c r="A181" s="289"/>
      <c r="E181" s="276"/>
      <c r="H181" s="29"/>
      <c r="L181" s="33"/>
      <c r="M181" s="24"/>
      <c r="N181" s="29"/>
    </row>
    <row r="182" spans="1:14" x14ac:dyDescent="0.2">
      <c r="A182" s="289"/>
      <c r="E182" s="276"/>
      <c r="H182" s="29"/>
      <c r="L182" s="33"/>
      <c r="M182" s="24"/>
      <c r="N182" s="29"/>
    </row>
    <row r="183" spans="1:14" x14ac:dyDescent="0.2">
      <c r="A183" s="289"/>
      <c r="E183" s="276"/>
      <c r="H183" s="29"/>
      <c r="L183" s="33"/>
      <c r="M183" s="24"/>
      <c r="N183" s="29"/>
    </row>
    <row r="184" spans="1:14" x14ac:dyDescent="0.2">
      <c r="A184" s="289"/>
      <c r="E184" s="276"/>
      <c r="H184" s="29"/>
      <c r="L184" s="33"/>
      <c r="M184" s="24"/>
      <c r="N184" s="29"/>
    </row>
    <row r="185" spans="1:14" x14ac:dyDescent="0.2">
      <c r="A185" s="289"/>
      <c r="E185" s="276"/>
      <c r="H185" s="29"/>
      <c r="L185" s="33"/>
      <c r="M185" s="24"/>
      <c r="N185" s="29"/>
    </row>
    <row r="186" spans="1:14" x14ac:dyDescent="0.2">
      <c r="A186" s="289"/>
      <c r="E186" s="276"/>
      <c r="H186" s="29"/>
      <c r="L186" s="33"/>
      <c r="M186" s="24"/>
      <c r="N186" s="29"/>
    </row>
    <row r="187" spans="1:14" x14ac:dyDescent="0.2">
      <c r="A187" s="289"/>
      <c r="E187" s="276"/>
      <c r="H187" s="29"/>
      <c r="L187" s="33"/>
      <c r="M187" s="24"/>
      <c r="N187" s="29"/>
    </row>
    <row r="188" spans="1:14" x14ac:dyDescent="0.2">
      <c r="A188" s="289"/>
      <c r="E188" s="276"/>
      <c r="H188" s="29"/>
      <c r="L188" s="33"/>
      <c r="M188" s="24"/>
      <c r="N188" s="29"/>
    </row>
    <row r="189" spans="1:14" x14ac:dyDescent="0.2">
      <c r="A189" s="289"/>
      <c r="E189" s="276"/>
      <c r="H189" s="29"/>
      <c r="L189" s="33"/>
      <c r="M189" s="24"/>
      <c r="N189" s="29"/>
    </row>
    <row r="190" spans="1:14" x14ac:dyDescent="0.2">
      <c r="A190" s="289"/>
      <c r="E190" s="276"/>
      <c r="H190" s="29"/>
      <c r="L190" s="33"/>
      <c r="M190" s="24"/>
      <c r="N190" s="29"/>
    </row>
    <row r="191" spans="1:14" x14ac:dyDescent="0.2">
      <c r="A191" s="289"/>
      <c r="E191" s="276"/>
      <c r="H191" s="29"/>
      <c r="L191" s="33"/>
      <c r="M191" s="24"/>
      <c r="N191" s="29"/>
    </row>
    <row r="192" spans="1:14" x14ac:dyDescent="0.2">
      <c r="A192" s="289"/>
      <c r="E192" s="276"/>
      <c r="H192" s="29"/>
      <c r="L192" s="33"/>
      <c r="M192" s="24"/>
      <c r="N192" s="29"/>
    </row>
    <row r="193" spans="1:14" x14ac:dyDescent="0.2">
      <c r="A193" s="289"/>
      <c r="E193" s="276"/>
      <c r="H193" s="29"/>
      <c r="L193" s="33"/>
      <c r="M193" s="24"/>
      <c r="N193" s="29"/>
    </row>
    <row r="194" spans="1:14" x14ac:dyDescent="0.2">
      <c r="A194" s="289"/>
      <c r="E194" s="276"/>
      <c r="H194" s="29"/>
      <c r="L194" s="33"/>
      <c r="M194" s="24"/>
      <c r="N194" s="29"/>
    </row>
    <row r="195" spans="1:14" x14ac:dyDescent="0.2">
      <c r="A195" s="289"/>
      <c r="E195" s="276"/>
      <c r="H195" s="29"/>
      <c r="L195" s="33"/>
      <c r="M195" s="24"/>
      <c r="N195" s="29"/>
    </row>
    <row r="196" spans="1:14" x14ac:dyDescent="0.2">
      <c r="A196" s="289"/>
      <c r="E196" s="276"/>
      <c r="H196" s="29"/>
      <c r="L196" s="33"/>
      <c r="M196" s="24"/>
      <c r="N196" s="29"/>
    </row>
    <row r="197" spans="1:14" x14ac:dyDescent="0.2">
      <c r="A197" s="289"/>
      <c r="E197" s="276"/>
      <c r="H197" s="29"/>
      <c r="L197" s="33"/>
      <c r="M197" s="24"/>
      <c r="N197" s="29"/>
    </row>
    <row r="198" spans="1:14" x14ac:dyDescent="0.2">
      <c r="A198" s="289"/>
      <c r="E198" s="276"/>
      <c r="H198" s="288"/>
      <c r="L198" s="33"/>
      <c r="M198" s="24"/>
      <c r="N198" s="29"/>
    </row>
    <row r="199" spans="1:14" x14ac:dyDescent="0.2">
      <c r="A199" s="289"/>
      <c r="E199" s="276"/>
      <c r="H199" s="288"/>
      <c r="L199" s="33"/>
      <c r="M199" s="24"/>
      <c r="N199" s="29"/>
    </row>
    <row r="200" spans="1:14" x14ac:dyDescent="0.2">
      <c r="A200" s="289"/>
      <c r="E200" s="276"/>
      <c r="H200" s="29"/>
      <c r="L200" s="33"/>
      <c r="M200" s="24"/>
      <c r="N200" s="29"/>
    </row>
    <row r="201" spans="1:14" x14ac:dyDescent="0.2">
      <c r="A201" s="289"/>
      <c r="E201" s="276"/>
      <c r="H201" s="29"/>
      <c r="L201" s="33"/>
      <c r="M201" s="24"/>
      <c r="N201" s="29"/>
    </row>
    <row r="202" spans="1:14" x14ac:dyDescent="0.2">
      <c r="A202" s="289"/>
      <c r="E202" s="276"/>
      <c r="H202" s="29"/>
      <c r="L202" s="33"/>
      <c r="M202" s="24"/>
      <c r="N202" s="29"/>
    </row>
    <row r="203" spans="1:14" x14ac:dyDescent="0.2">
      <c r="A203" s="289"/>
      <c r="E203" s="276"/>
      <c r="H203" s="29"/>
      <c r="L203" s="33"/>
      <c r="M203" s="24"/>
      <c r="N203" s="29"/>
    </row>
    <row r="204" spans="1:14" x14ac:dyDescent="0.2">
      <c r="A204" s="289"/>
      <c r="E204" s="276"/>
      <c r="H204" s="29"/>
      <c r="L204" s="33"/>
      <c r="M204" s="24"/>
      <c r="N204" s="29"/>
    </row>
    <row r="205" spans="1:14" x14ac:dyDescent="0.2">
      <c r="A205" s="289"/>
      <c r="E205" s="276"/>
      <c r="H205" s="29"/>
      <c r="L205" s="33"/>
      <c r="M205" s="24"/>
      <c r="N205" s="29"/>
    </row>
    <row r="206" spans="1:14" x14ac:dyDescent="0.2">
      <c r="A206" s="289"/>
      <c r="E206" s="276"/>
      <c r="H206" s="29"/>
      <c r="L206" s="33"/>
      <c r="M206" s="24"/>
      <c r="N206" s="29"/>
    </row>
    <row r="207" spans="1:14" x14ac:dyDescent="0.2">
      <c r="A207" s="289"/>
      <c r="E207" s="276"/>
      <c r="H207" s="29"/>
      <c r="L207" s="33"/>
      <c r="M207" s="24"/>
      <c r="N207" s="29"/>
    </row>
    <row r="208" spans="1:14" x14ac:dyDescent="0.2">
      <c r="A208" s="289"/>
      <c r="E208" s="276"/>
      <c r="H208" s="29"/>
      <c r="L208" s="33"/>
      <c r="M208" s="24"/>
      <c r="N208" s="29"/>
    </row>
    <row r="209" spans="1:14" x14ac:dyDescent="0.2">
      <c r="A209" s="289"/>
      <c r="E209" s="276"/>
      <c r="H209" s="29"/>
      <c r="L209" s="33"/>
      <c r="M209" s="24"/>
      <c r="N209" s="29"/>
    </row>
    <row r="210" spans="1:14" x14ac:dyDescent="0.2">
      <c r="A210" s="289"/>
      <c r="E210" s="276"/>
      <c r="H210" s="29"/>
      <c r="L210" s="33"/>
      <c r="M210" s="24"/>
      <c r="N210" s="29"/>
    </row>
    <row r="211" spans="1:14" x14ac:dyDescent="0.2">
      <c r="A211" s="289"/>
      <c r="E211" s="276"/>
      <c r="H211" s="29"/>
      <c r="L211" s="33"/>
      <c r="M211" s="24"/>
      <c r="N211" s="29"/>
    </row>
    <row r="212" spans="1:14" x14ac:dyDescent="0.2">
      <c r="A212" s="289"/>
      <c r="E212" s="276"/>
      <c r="H212" s="29"/>
      <c r="L212" s="33"/>
      <c r="M212" s="24"/>
      <c r="N212" s="29"/>
    </row>
    <row r="213" spans="1:14" x14ac:dyDescent="0.2">
      <c r="A213" s="289"/>
      <c r="E213" s="276"/>
      <c r="H213" s="29"/>
      <c r="L213" s="33"/>
      <c r="M213" s="24"/>
      <c r="N213" s="29"/>
    </row>
    <row r="214" spans="1:14" x14ac:dyDescent="0.2">
      <c r="A214" s="289"/>
      <c r="E214" s="276"/>
      <c r="H214" s="29"/>
      <c r="L214" s="33"/>
      <c r="M214" s="24"/>
      <c r="N214" s="29"/>
    </row>
    <row r="215" spans="1:14" x14ac:dyDescent="0.2">
      <c r="A215" s="289"/>
      <c r="E215" s="276"/>
      <c r="H215" s="29"/>
      <c r="L215" s="33"/>
      <c r="M215" s="24"/>
      <c r="N215" s="29"/>
    </row>
    <row r="216" spans="1:14" x14ac:dyDescent="0.2">
      <c r="A216" s="289"/>
      <c r="E216" s="276"/>
      <c r="H216" s="29"/>
      <c r="L216" s="33"/>
      <c r="M216" s="24"/>
      <c r="N216" s="29"/>
    </row>
    <row r="217" spans="1:14" x14ac:dyDescent="0.2">
      <c r="A217" s="289"/>
      <c r="E217" s="276"/>
      <c r="H217" s="29"/>
      <c r="L217" s="33"/>
      <c r="M217" s="24"/>
      <c r="N217" s="29"/>
    </row>
    <row r="218" spans="1:14" x14ac:dyDescent="0.2">
      <c r="A218" s="289"/>
      <c r="E218" s="276"/>
      <c r="H218" s="29"/>
      <c r="L218" s="33"/>
      <c r="M218" s="24"/>
      <c r="N218" s="29"/>
    </row>
    <row r="219" spans="1:14" x14ac:dyDescent="0.2">
      <c r="A219" s="289"/>
      <c r="E219" s="276"/>
      <c r="H219" s="29"/>
      <c r="L219" s="33"/>
      <c r="M219" s="24"/>
      <c r="N219" s="29"/>
    </row>
    <row r="220" spans="1:14" x14ac:dyDescent="0.2">
      <c r="A220" s="289"/>
      <c r="E220" s="276"/>
      <c r="H220" s="29"/>
      <c r="L220" s="33"/>
      <c r="M220" s="24"/>
      <c r="N220" s="29"/>
    </row>
    <row r="221" spans="1:14" x14ac:dyDescent="0.2">
      <c r="A221" s="289"/>
      <c r="E221" s="276"/>
      <c r="H221" s="29"/>
      <c r="L221" s="33"/>
      <c r="M221" s="24"/>
      <c r="N221" s="29"/>
    </row>
    <row r="222" spans="1:14" x14ac:dyDescent="0.2">
      <c r="A222" s="289"/>
      <c r="E222" s="276"/>
      <c r="H222" s="29"/>
      <c r="L222" s="33"/>
      <c r="M222" s="24"/>
      <c r="N222" s="29"/>
    </row>
    <row r="223" spans="1:14" x14ac:dyDescent="0.2">
      <c r="A223" s="289"/>
      <c r="E223" s="276"/>
      <c r="H223" s="29"/>
      <c r="L223" s="33"/>
      <c r="M223" s="24"/>
      <c r="N223" s="29"/>
    </row>
    <row r="224" spans="1:14" x14ac:dyDescent="0.2">
      <c r="A224" s="289"/>
      <c r="E224" s="276"/>
      <c r="I224"/>
      <c r="L224" s="33"/>
      <c r="M224" s="24"/>
      <c r="N224" s="29"/>
    </row>
    <row r="225" spans="1:14" x14ac:dyDescent="0.2">
      <c r="A225" s="289"/>
      <c r="E225" s="276"/>
      <c r="I225"/>
      <c r="L225" s="33"/>
      <c r="M225" s="24"/>
      <c r="N225" s="29"/>
    </row>
    <row r="226" spans="1:14" x14ac:dyDescent="0.2">
      <c r="A226" s="289"/>
      <c r="E226" s="276"/>
      <c r="I226"/>
      <c r="L226" s="33"/>
      <c r="M226" s="24"/>
      <c r="N226" s="29"/>
    </row>
    <row r="227" spans="1:14" x14ac:dyDescent="0.2">
      <c r="A227" s="289"/>
      <c r="E227" s="276"/>
      <c r="I227"/>
      <c r="L227" s="33"/>
      <c r="M227" s="24"/>
      <c r="N227" s="29"/>
    </row>
    <row r="228" spans="1:14" x14ac:dyDescent="0.2">
      <c r="A228" s="289"/>
      <c r="E228" s="276"/>
      <c r="I228"/>
      <c r="L228" s="33"/>
      <c r="M228" s="24"/>
      <c r="N228" s="29"/>
    </row>
    <row r="229" spans="1:14" x14ac:dyDescent="0.2">
      <c r="A229" s="289"/>
      <c r="E229" s="276"/>
      <c r="I229"/>
      <c r="L229" s="33"/>
      <c r="M229" s="24"/>
      <c r="N229" s="29"/>
    </row>
    <row r="230" spans="1:14" x14ac:dyDescent="0.2">
      <c r="A230" s="289"/>
      <c r="E230" s="276"/>
      <c r="I230"/>
      <c r="L230" s="33"/>
      <c r="M230" s="24"/>
      <c r="N230" s="29"/>
    </row>
    <row r="231" spans="1:14" x14ac:dyDescent="0.2">
      <c r="A231" s="289"/>
      <c r="E231" s="276"/>
      <c r="I231"/>
      <c r="L231" s="33"/>
      <c r="M231" s="24"/>
      <c r="N231" s="29"/>
    </row>
    <row r="232" spans="1:14" x14ac:dyDescent="0.2">
      <c r="A232" s="289"/>
      <c r="E232" s="276"/>
      <c r="I232"/>
      <c r="L232" s="33"/>
      <c r="M232" s="24"/>
      <c r="N232" s="29"/>
    </row>
    <row r="233" spans="1:14" x14ac:dyDescent="0.2">
      <c r="A233" s="289"/>
      <c r="E233" s="276"/>
      <c r="I233"/>
      <c r="L233" s="33"/>
      <c r="M233" s="24"/>
      <c r="N233" s="29"/>
    </row>
    <row r="234" spans="1:14" x14ac:dyDescent="0.2">
      <c r="A234" s="289"/>
      <c r="E234" s="276"/>
      <c r="I234"/>
      <c r="J234"/>
      <c r="L234" s="33"/>
      <c r="M234" s="24"/>
      <c r="N234" s="29"/>
    </row>
    <row r="235" spans="1:14" x14ac:dyDescent="0.2">
      <c r="A235" s="289"/>
      <c r="E235" s="276"/>
      <c r="I235"/>
      <c r="J235"/>
      <c r="L235" s="33"/>
      <c r="M235" s="24"/>
      <c r="N235" s="29"/>
    </row>
    <row r="236" spans="1:14" x14ac:dyDescent="0.2">
      <c r="A236" s="289"/>
      <c r="E236" s="276"/>
      <c r="I236"/>
      <c r="J236"/>
      <c r="L236" s="33"/>
      <c r="M236" s="24"/>
      <c r="N236" s="29"/>
    </row>
    <row r="237" spans="1:14" x14ac:dyDescent="0.2">
      <c r="A237" s="289"/>
      <c r="E237" s="276"/>
      <c r="I237"/>
      <c r="J237"/>
      <c r="L237" s="33"/>
      <c r="M237" s="24"/>
      <c r="N237" s="29"/>
    </row>
    <row r="238" spans="1:14" x14ac:dyDescent="0.2">
      <c r="A238" s="289"/>
      <c r="E238" s="276"/>
      <c r="I238"/>
      <c r="J238"/>
      <c r="L238" s="33"/>
      <c r="M238" s="24"/>
      <c r="N238" s="29"/>
    </row>
    <row r="239" spans="1:14" x14ac:dyDescent="0.2">
      <c r="A239" s="289"/>
      <c r="E239" s="276"/>
      <c r="I239"/>
      <c r="J239"/>
      <c r="L239" s="33"/>
      <c r="M239" s="24"/>
      <c r="N239" s="29"/>
    </row>
    <row r="240" spans="1:14" x14ac:dyDescent="0.2">
      <c r="A240" s="289"/>
      <c r="E240" s="276"/>
      <c r="I240"/>
      <c r="J240"/>
      <c r="L240" s="33"/>
      <c r="M240" s="24"/>
    </row>
    <row r="241" spans="1:13" x14ac:dyDescent="0.2">
      <c r="A241" s="289"/>
      <c r="E241" s="276"/>
      <c r="I241"/>
      <c r="J241"/>
      <c r="L241" s="33"/>
      <c r="M241" s="24"/>
    </row>
    <row r="242" spans="1:13" x14ac:dyDescent="0.2">
      <c r="A242" s="289"/>
      <c r="E242" s="276"/>
      <c r="I242"/>
      <c r="J242"/>
      <c r="L242" s="33"/>
      <c r="M242" s="24"/>
    </row>
    <row r="243" spans="1:13" x14ac:dyDescent="0.2">
      <c r="A243" s="289"/>
      <c r="E243" s="276"/>
      <c r="I243"/>
      <c r="J243"/>
      <c r="L243" s="33"/>
      <c r="M243" s="24"/>
    </row>
    <row r="244" spans="1:13" x14ac:dyDescent="0.2">
      <c r="A244" s="289"/>
      <c r="E244" s="276"/>
      <c r="I244"/>
      <c r="J244"/>
      <c r="L244" s="33"/>
      <c r="M244" s="24"/>
    </row>
    <row r="245" spans="1:13" x14ac:dyDescent="0.2">
      <c r="A245" s="289"/>
      <c r="E245" s="276"/>
      <c r="I245"/>
      <c r="J245"/>
      <c r="L245" s="33"/>
      <c r="M245" s="24"/>
    </row>
    <row r="246" spans="1:13" x14ac:dyDescent="0.2">
      <c r="A246" s="289"/>
      <c r="E246" s="276"/>
      <c r="I246"/>
      <c r="J246"/>
      <c r="L246" s="33"/>
      <c r="M246" s="24"/>
    </row>
    <row r="247" spans="1:13" x14ac:dyDescent="0.2">
      <c r="A247" s="289"/>
      <c r="E247" s="276"/>
      <c r="I247"/>
      <c r="J247"/>
      <c r="L247" s="33"/>
      <c r="M247" s="24"/>
    </row>
    <row r="248" spans="1:13" x14ac:dyDescent="0.2">
      <c r="A248" s="289"/>
      <c r="E248" s="276"/>
      <c r="I248"/>
      <c r="J248"/>
      <c r="L248" s="33"/>
      <c r="M248" s="24"/>
    </row>
    <row r="249" spans="1:13" x14ac:dyDescent="0.2">
      <c r="A249" s="289"/>
      <c r="E249" s="276"/>
      <c r="I249"/>
      <c r="J249"/>
      <c r="L249" s="33"/>
      <c r="M249" s="24"/>
    </row>
    <row r="250" spans="1:13" x14ac:dyDescent="0.2">
      <c r="A250" s="289"/>
      <c r="E250" s="276"/>
      <c r="I250"/>
      <c r="J250"/>
      <c r="L250" s="33"/>
      <c r="M250" s="24"/>
    </row>
    <row r="251" spans="1:13" x14ac:dyDescent="0.2">
      <c r="A251" s="289"/>
      <c r="E251" s="276"/>
      <c r="I251"/>
      <c r="J251"/>
      <c r="L251" s="33"/>
      <c r="M251" s="24"/>
    </row>
    <row r="252" spans="1:13" x14ac:dyDescent="0.2">
      <c r="A252" s="289"/>
      <c r="E252" s="276"/>
      <c r="I252"/>
      <c r="J252"/>
      <c r="L252" s="33"/>
      <c r="M252" s="24"/>
    </row>
    <row r="253" spans="1:13" x14ac:dyDescent="0.2">
      <c r="A253" s="289"/>
      <c r="E253" s="276"/>
      <c r="I253"/>
      <c r="J253"/>
      <c r="L253" s="33"/>
      <c r="M253" s="24"/>
    </row>
    <row r="254" spans="1:13" x14ac:dyDescent="0.2">
      <c r="A254" s="289"/>
      <c r="E254" s="276"/>
      <c r="I254"/>
      <c r="J254"/>
      <c r="L254" s="33"/>
      <c r="M254" s="24"/>
    </row>
    <row r="255" spans="1:13" x14ac:dyDescent="0.2">
      <c r="A255" s="289"/>
      <c r="E255" s="276"/>
      <c r="I255"/>
      <c r="J255"/>
      <c r="L255" s="33"/>
      <c r="M255" s="24"/>
    </row>
    <row r="256" spans="1:13" x14ac:dyDescent="0.2">
      <c r="A256" s="289"/>
      <c r="E256" s="276"/>
      <c r="I256"/>
      <c r="J256"/>
      <c r="L256" s="33"/>
      <c r="M256" s="24"/>
    </row>
    <row r="257" spans="1:13" x14ac:dyDescent="0.2">
      <c r="A257" s="289"/>
      <c r="E257" s="276"/>
      <c r="I257"/>
      <c r="J257"/>
      <c r="L257" s="33"/>
      <c r="M257" s="24"/>
    </row>
    <row r="258" spans="1:13" x14ac:dyDescent="0.2">
      <c r="A258" s="289"/>
      <c r="E258" s="276"/>
      <c r="I258"/>
      <c r="J258"/>
      <c r="L258" s="33"/>
      <c r="M258" s="24"/>
    </row>
    <row r="259" spans="1:13" x14ac:dyDescent="0.2">
      <c r="A259" s="289"/>
      <c r="E259" s="276"/>
      <c r="I259"/>
      <c r="J259"/>
      <c r="L259" s="33"/>
      <c r="M259" s="24"/>
    </row>
    <row r="260" spans="1:13" x14ac:dyDescent="0.2">
      <c r="A260" s="289"/>
      <c r="E260" s="276"/>
      <c r="I260"/>
      <c r="J260"/>
      <c r="L260" s="33"/>
      <c r="M260" s="24"/>
    </row>
    <row r="261" spans="1:13" x14ac:dyDescent="0.2">
      <c r="A261" s="289"/>
      <c r="E261" s="276"/>
      <c r="I261"/>
      <c r="J261"/>
      <c r="L261" s="33"/>
      <c r="M261" s="24"/>
    </row>
    <row r="262" spans="1:13" x14ac:dyDescent="0.2">
      <c r="A262" s="289"/>
      <c r="E262" s="276"/>
      <c r="I262"/>
      <c r="J262"/>
      <c r="L262" s="33"/>
      <c r="M262" s="24"/>
    </row>
    <row r="263" spans="1:13" x14ac:dyDescent="0.2">
      <c r="A263" s="289"/>
      <c r="E263" s="276"/>
      <c r="I263"/>
      <c r="J263"/>
      <c r="L263" s="33"/>
      <c r="M263" s="24"/>
    </row>
    <row r="264" spans="1:13" x14ac:dyDescent="0.2">
      <c r="A264" s="289"/>
      <c r="E264" s="276"/>
      <c r="I264"/>
      <c r="J264"/>
      <c r="L264" s="33"/>
      <c r="M264" s="24"/>
    </row>
    <row r="265" spans="1:13" x14ac:dyDescent="0.2">
      <c r="A265" s="289"/>
      <c r="E265" s="276"/>
      <c r="I265"/>
      <c r="J265"/>
      <c r="L265" s="33"/>
      <c r="M265" s="24"/>
    </row>
    <row r="266" spans="1:13" x14ac:dyDescent="0.2">
      <c r="A266" s="289"/>
      <c r="E266" s="276"/>
      <c r="I266"/>
      <c r="J266"/>
      <c r="L266" s="33"/>
      <c r="M266" s="24"/>
    </row>
    <row r="267" spans="1:13" x14ac:dyDescent="0.2">
      <c r="A267" s="289"/>
      <c r="E267" s="276"/>
      <c r="I267"/>
      <c r="J267"/>
      <c r="L267" s="33"/>
      <c r="M267" s="24"/>
    </row>
    <row r="268" spans="1:13" x14ac:dyDescent="0.2">
      <c r="A268" s="289"/>
      <c r="E268" s="276"/>
      <c r="I268"/>
      <c r="J268"/>
      <c r="L268" s="33"/>
      <c r="M268" s="24"/>
    </row>
    <row r="269" spans="1:13" x14ac:dyDescent="0.2">
      <c r="A269" s="289"/>
      <c r="E269" s="276"/>
      <c r="I269"/>
      <c r="J269"/>
      <c r="L269" s="33"/>
      <c r="M269" s="24"/>
    </row>
    <row r="270" spans="1:13" x14ac:dyDescent="0.2">
      <c r="A270" s="289"/>
      <c r="E270" s="276"/>
      <c r="I270"/>
      <c r="J270"/>
      <c r="L270" s="33"/>
      <c r="M270" s="24"/>
    </row>
    <row r="271" spans="1:13" x14ac:dyDescent="0.2">
      <c r="A271" s="289"/>
      <c r="E271" s="276"/>
      <c r="I271"/>
      <c r="J271"/>
      <c r="L271" s="33"/>
      <c r="M271" s="24"/>
    </row>
    <row r="272" spans="1:13" x14ac:dyDescent="0.2">
      <c r="A272" s="289"/>
      <c r="E272" s="276"/>
      <c r="I272"/>
      <c r="J272"/>
      <c r="L272" s="33"/>
      <c r="M272" s="24"/>
    </row>
    <row r="273" spans="1:13" x14ac:dyDescent="0.2">
      <c r="A273" s="289"/>
      <c r="E273" s="276"/>
      <c r="I273"/>
      <c r="J273"/>
      <c r="L273" s="33"/>
      <c r="M273" s="24"/>
    </row>
    <row r="274" spans="1:13" x14ac:dyDescent="0.2">
      <c r="A274" s="289"/>
      <c r="E274" s="276"/>
      <c r="I274"/>
      <c r="J274"/>
      <c r="L274" s="33"/>
      <c r="M274" s="24"/>
    </row>
    <row r="275" spans="1:13" x14ac:dyDescent="0.2">
      <c r="A275" s="289"/>
      <c r="E275" s="276"/>
      <c r="I275"/>
      <c r="J275"/>
      <c r="L275" s="33"/>
      <c r="M275" s="24"/>
    </row>
    <row r="276" spans="1:13" x14ac:dyDescent="0.2">
      <c r="A276" s="289"/>
      <c r="E276" s="276"/>
      <c r="I276"/>
      <c r="J276"/>
      <c r="L276" s="33"/>
      <c r="M276" s="24"/>
    </row>
    <row r="277" spans="1:13" x14ac:dyDescent="0.2">
      <c r="A277" s="289"/>
      <c r="E277" s="276"/>
      <c r="I277"/>
      <c r="J277"/>
      <c r="L277" s="33"/>
      <c r="M277" s="24"/>
    </row>
    <row r="278" spans="1:13" x14ac:dyDescent="0.2">
      <c r="A278" s="289"/>
      <c r="E278" s="276"/>
      <c r="I278"/>
      <c r="J278"/>
      <c r="L278" s="33"/>
      <c r="M278" s="24"/>
    </row>
    <row r="279" spans="1:13" x14ac:dyDescent="0.2">
      <c r="A279" s="289"/>
      <c r="E279" s="276"/>
      <c r="I279"/>
      <c r="J279"/>
      <c r="L279" s="33"/>
      <c r="M279" s="24"/>
    </row>
    <row r="280" spans="1:13" x14ac:dyDescent="0.2">
      <c r="A280" s="289"/>
      <c r="E280" s="276"/>
      <c r="I280"/>
      <c r="J280"/>
      <c r="L280" s="33"/>
      <c r="M280" s="24"/>
    </row>
    <row r="281" spans="1:13" x14ac:dyDescent="0.2">
      <c r="A281" s="289"/>
      <c r="E281" s="276"/>
      <c r="I281"/>
      <c r="J281"/>
      <c r="L281" s="33"/>
      <c r="M281" s="24"/>
    </row>
    <row r="282" spans="1:13" x14ac:dyDescent="0.2">
      <c r="A282" s="289"/>
      <c r="E282" s="276"/>
      <c r="I282"/>
      <c r="J282"/>
      <c r="L282" s="33"/>
      <c r="M282" s="24"/>
    </row>
    <row r="283" spans="1:13" x14ac:dyDescent="0.2">
      <c r="A283" s="289"/>
      <c r="E283" s="276"/>
      <c r="I283"/>
      <c r="J283"/>
      <c r="L283" s="33"/>
      <c r="M283" s="24"/>
    </row>
    <row r="284" spans="1:13" x14ac:dyDescent="0.2">
      <c r="A284" s="289"/>
      <c r="E284" s="276"/>
      <c r="I284"/>
      <c r="J284"/>
      <c r="L284" s="33"/>
      <c r="M284" s="24"/>
    </row>
    <row r="285" spans="1:13" x14ac:dyDescent="0.2">
      <c r="A285" s="289"/>
      <c r="E285" s="276"/>
      <c r="I285"/>
      <c r="J285"/>
      <c r="L285" s="33"/>
      <c r="M285" s="24"/>
    </row>
    <row r="286" spans="1:13" x14ac:dyDescent="0.2">
      <c r="A286" s="289"/>
      <c r="E286" s="276"/>
      <c r="I286"/>
      <c r="J286"/>
      <c r="L286" s="33"/>
      <c r="M286" s="24"/>
    </row>
    <row r="287" spans="1:13" x14ac:dyDescent="0.2">
      <c r="A287" s="289"/>
      <c r="E287" s="276"/>
      <c r="I287"/>
      <c r="J287"/>
      <c r="L287" s="33"/>
      <c r="M287" s="24"/>
    </row>
    <row r="288" spans="1:13" x14ac:dyDescent="0.2">
      <c r="A288" s="289"/>
      <c r="E288" s="276"/>
      <c r="I288"/>
      <c r="J288"/>
      <c r="L288" s="33"/>
      <c r="M288" s="24"/>
    </row>
    <row r="289" spans="1:13" x14ac:dyDescent="0.2">
      <c r="A289" s="289"/>
      <c r="E289" s="276"/>
      <c r="I289"/>
      <c r="J289"/>
      <c r="L289" s="33"/>
      <c r="M289" s="24"/>
    </row>
    <row r="290" spans="1:13" x14ac:dyDescent="0.2">
      <c r="A290" s="289"/>
      <c r="E290" s="276"/>
      <c r="I290"/>
      <c r="J290"/>
      <c r="L290" s="33"/>
      <c r="M290" s="24"/>
    </row>
    <row r="291" spans="1:13" x14ac:dyDescent="0.2">
      <c r="A291" s="289"/>
      <c r="E291" s="276"/>
      <c r="I291"/>
      <c r="J291"/>
      <c r="L291" s="33"/>
      <c r="M291" s="24"/>
    </row>
    <row r="292" spans="1:13" x14ac:dyDescent="0.2">
      <c r="A292" s="289"/>
      <c r="E292" s="276"/>
      <c r="I292"/>
      <c r="J292"/>
      <c r="L292" s="33"/>
      <c r="M292" s="24"/>
    </row>
    <row r="293" spans="1:13" x14ac:dyDescent="0.2">
      <c r="A293" s="289"/>
      <c r="E293" s="276"/>
      <c r="I293"/>
      <c r="J293"/>
      <c r="L293" s="33"/>
      <c r="M293" s="24"/>
    </row>
    <row r="294" spans="1:13" x14ac:dyDescent="0.2">
      <c r="A294" s="289"/>
      <c r="E294" s="276"/>
      <c r="I294"/>
      <c r="J294"/>
      <c r="L294" s="33"/>
      <c r="M294" s="24"/>
    </row>
    <row r="295" spans="1:13" x14ac:dyDescent="0.2">
      <c r="A295" s="289"/>
      <c r="E295" s="276"/>
      <c r="I295"/>
      <c r="J295"/>
      <c r="L295" s="33"/>
      <c r="M295" s="24"/>
    </row>
    <row r="296" spans="1:13" x14ac:dyDescent="0.2">
      <c r="A296" s="289"/>
      <c r="E296" s="276"/>
      <c r="I296"/>
      <c r="J296"/>
      <c r="L296" s="33"/>
      <c r="M296" s="24"/>
    </row>
    <row r="297" spans="1:13" x14ac:dyDescent="0.2">
      <c r="A297" s="289"/>
      <c r="E297" s="276"/>
      <c r="I297"/>
      <c r="J297"/>
      <c r="L297" s="33"/>
      <c r="M297" s="24"/>
    </row>
    <row r="298" spans="1:13" x14ac:dyDescent="0.2">
      <c r="A298" s="289"/>
      <c r="E298" s="276"/>
      <c r="I298"/>
      <c r="J298"/>
      <c r="L298" s="33"/>
      <c r="M298" s="24"/>
    </row>
    <row r="299" spans="1:13" x14ac:dyDescent="0.2">
      <c r="A299" s="289"/>
      <c r="E299" s="276"/>
      <c r="I299"/>
      <c r="J299"/>
      <c r="L299" s="33"/>
      <c r="M299" s="24"/>
    </row>
    <row r="300" spans="1:13" x14ac:dyDescent="0.2">
      <c r="A300" s="289"/>
      <c r="E300" s="276"/>
      <c r="I300"/>
      <c r="J300"/>
      <c r="L300" s="33"/>
      <c r="M300" s="24"/>
    </row>
    <row r="301" spans="1:13" x14ac:dyDescent="0.2">
      <c r="A301" s="289"/>
      <c r="E301" s="276"/>
      <c r="I301"/>
      <c r="J301"/>
      <c r="L301" s="33"/>
      <c r="M301" s="24"/>
    </row>
    <row r="302" spans="1:13" x14ac:dyDescent="0.2">
      <c r="A302" s="289"/>
      <c r="E302" s="276"/>
      <c r="I302"/>
      <c r="J302"/>
      <c r="L302" s="33"/>
      <c r="M302" s="24"/>
    </row>
    <row r="303" spans="1:13" x14ac:dyDescent="0.2">
      <c r="A303" s="289"/>
      <c r="E303" s="276"/>
      <c r="I303"/>
      <c r="J303"/>
      <c r="L303" s="33"/>
      <c r="M303" s="24"/>
    </row>
    <row r="304" spans="1:13" x14ac:dyDescent="0.2">
      <c r="A304" s="289"/>
      <c r="E304" s="276"/>
      <c r="I304"/>
      <c r="J304"/>
      <c r="L304" s="33"/>
      <c r="M304" s="24"/>
    </row>
    <row r="305" spans="1:13" x14ac:dyDescent="0.2">
      <c r="A305" s="289"/>
      <c r="E305" s="276"/>
      <c r="I305"/>
      <c r="J305"/>
      <c r="L305" s="33"/>
      <c r="M305" s="24"/>
    </row>
    <row r="306" spans="1:13" x14ac:dyDescent="0.2">
      <c r="A306" s="289"/>
      <c r="E306" s="276"/>
      <c r="I306"/>
      <c r="J306"/>
      <c r="L306" s="33"/>
      <c r="M306" s="24"/>
    </row>
    <row r="307" spans="1:13" x14ac:dyDescent="0.2">
      <c r="A307" s="289"/>
      <c r="E307" s="276"/>
      <c r="I307"/>
      <c r="J307"/>
      <c r="L307" s="33"/>
      <c r="M307" s="24"/>
    </row>
    <row r="308" spans="1:13" x14ac:dyDescent="0.2">
      <c r="A308" s="289"/>
      <c r="E308" s="276"/>
      <c r="I308"/>
      <c r="J308"/>
      <c r="L308" s="33"/>
      <c r="M308" s="24"/>
    </row>
    <row r="309" spans="1:13" x14ac:dyDescent="0.2">
      <c r="A309" s="289"/>
      <c r="E309" s="276"/>
      <c r="I309"/>
      <c r="J309"/>
      <c r="L309" s="33"/>
      <c r="M309" s="24"/>
    </row>
    <row r="310" spans="1:13" x14ac:dyDescent="0.2">
      <c r="A310" s="289"/>
      <c r="E310" s="276"/>
      <c r="I310"/>
      <c r="J310"/>
      <c r="L310" s="33"/>
      <c r="M310" s="24"/>
    </row>
    <row r="311" spans="1:13" x14ac:dyDescent="0.2">
      <c r="A311" s="289"/>
      <c r="E311" s="276"/>
      <c r="I311"/>
      <c r="J311"/>
      <c r="L311" s="33"/>
      <c r="M311" s="24"/>
    </row>
    <row r="312" spans="1:13" x14ac:dyDescent="0.2">
      <c r="A312" s="289"/>
      <c r="E312" s="276"/>
      <c r="I312"/>
      <c r="J312"/>
      <c r="L312" s="33"/>
      <c r="M312" s="24"/>
    </row>
    <row r="313" spans="1:13" x14ac:dyDescent="0.2">
      <c r="A313" s="289"/>
      <c r="E313" s="276"/>
      <c r="I313"/>
      <c r="J313"/>
      <c r="L313" s="33"/>
      <c r="M313" s="24"/>
    </row>
    <row r="314" spans="1:13" x14ac:dyDescent="0.2">
      <c r="A314" s="289"/>
      <c r="E314" s="276"/>
      <c r="I314"/>
      <c r="J314"/>
      <c r="L314" s="33"/>
      <c r="M314" s="24"/>
    </row>
    <row r="315" spans="1:13" x14ac:dyDescent="0.2">
      <c r="A315" s="289"/>
      <c r="E315" s="276"/>
      <c r="I315"/>
      <c r="J315"/>
      <c r="L315" s="33"/>
      <c r="M315" s="24"/>
    </row>
    <row r="316" spans="1:13" x14ac:dyDescent="0.2">
      <c r="A316" s="289"/>
      <c r="E316" s="276"/>
      <c r="I316"/>
      <c r="J316"/>
      <c r="L316" s="33"/>
      <c r="M316" s="24"/>
    </row>
    <row r="317" spans="1:13" x14ac:dyDescent="0.2">
      <c r="A317" s="289"/>
      <c r="E317" s="276"/>
      <c r="I317"/>
      <c r="J317"/>
      <c r="L317" s="33"/>
      <c r="M317" s="24"/>
    </row>
    <row r="318" spans="1:13" x14ac:dyDescent="0.2">
      <c r="A318" s="289"/>
      <c r="E318" s="276"/>
      <c r="I318"/>
      <c r="J318"/>
      <c r="L318" s="33"/>
      <c r="M318" s="24"/>
    </row>
    <row r="319" spans="1:13" x14ac:dyDescent="0.2">
      <c r="A319" s="289"/>
      <c r="E319" s="276"/>
      <c r="I319"/>
      <c r="J319"/>
      <c r="L319" s="33"/>
      <c r="M319" s="24"/>
    </row>
    <row r="320" spans="1:13" x14ac:dyDescent="0.2">
      <c r="A320" s="289"/>
      <c r="E320" s="276"/>
      <c r="I320"/>
      <c r="J320"/>
      <c r="L320" s="33"/>
      <c r="M320" s="24"/>
    </row>
    <row r="321" spans="1:13" x14ac:dyDescent="0.2">
      <c r="A321" s="289"/>
      <c r="E321" s="276"/>
      <c r="I321"/>
      <c r="J321"/>
      <c r="L321" s="33"/>
      <c r="M321" s="24"/>
    </row>
    <row r="322" spans="1:13" x14ac:dyDescent="0.2">
      <c r="A322" s="289"/>
      <c r="E322" s="276"/>
      <c r="I322"/>
      <c r="J322"/>
      <c r="L322" s="33"/>
      <c r="M322" s="24"/>
    </row>
    <row r="323" spans="1:13" x14ac:dyDescent="0.2">
      <c r="A323" s="289"/>
      <c r="E323" s="276"/>
      <c r="I323"/>
      <c r="J323"/>
      <c r="L323" s="33"/>
      <c r="M323" s="24"/>
    </row>
    <row r="324" spans="1:13" x14ac:dyDescent="0.2">
      <c r="A324" s="289"/>
      <c r="E324" s="276"/>
      <c r="I324"/>
      <c r="J324"/>
      <c r="L324" s="33"/>
      <c r="M324" s="24"/>
    </row>
    <row r="325" spans="1:13" x14ac:dyDescent="0.2">
      <c r="A325" s="289"/>
      <c r="E325" s="276"/>
      <c r="I325"/>
      <c r="J325"/>
      <c r="L325" s="33"/>
      <c r="M325" s="24"/>
    </row>
    <row r="326" spans="1:13" x14ac:dyDescent="0.2">
      <c r="A326" s="289"/>
      <c r="E326" s="276"/>
      <c r="I326"/>
      <c r="J326"/>
      <c r="L326" s="33"/>
      <c r="M326" s="24"/>
    </row>
    <row r="327" spans="1:13" x14ac:dyDescent="0.2">
      <c r="A327" s="289"/>
      <c r="E327" s="276"/>
      <c r="I327"/>
      <c r="J327"/>
      <c r="L327" s="33"/>
      <c r="M327" s="24"/>
    </row>
    <row r="328" spans="1:13" x14ac:dyDescent="0.2">
      <c r="A328" s="289"/>
      <c r="E328" s="276"/>
      <c r="I328"/>
      <c r="J328"/>
      <c r="L328" s="33"/>
      <c r="M328" s="24"/>
    </row>
    <row r="329" spans="1:13" x14ac:dyDescent="0.2">
      <c r="A329" s="289"/>
      <c r="E329" s="276"/>
      <c r="I329"/>
      <c r="J329"/>
      <c r="L329" s="33"/>
      <c r="M329" s="24"/>
    </row>
    <row r="330" spans="1:13" x14ac:dyDescent="0.2">
      <c r="A330" s="289"/>
      <c r="E330" s="276"/>
      <c r="I330"/>
      <c r="J330"/>
      <c r="L330" s="33"/>
      <c r="M330" s="24"/>
    </row>
    <row r="331" spans="1:13" x14ac:dyDescent="0.2">
      <c r="A331" s="289"/>
      <c r="E331" s="276"/>
      <c r="I331"/>
      <c r="J331"/>
      <c r="L331" s="33"/>
      <c r="M331" s="24"/>
    </row>
    <row r="332" spans="1:13" x14ac:dyDescent="0.2">
      <c r="A332" s="289"/>
      <c r="E332" s="276"/>
      <c r="I332"/>
      <c r="J332"/>
      <c r="L332" s="33"/>
      <c r="M332" s="24"/>
    </row>
    <row r="333" spans="1:13" x14ac:dyDescent="0.2">
      <c r="A333" s="289"/>
      <c r="E333" s="276"/>
      <c r="I333"/>
      <c r="J333"/>
      <c r="L333" s="33"/>
      <c r="M333" s="24"/>
    </row>
    <row r="334" spans="1:13" x14ac:dyDescent="0.2">
      <c r="A334" s="289"/>
      <c r="E334" s="276"/>
      <c r="I334"/>
      <c r="J334"/>
      <c r="L334" s="33"/>
      <c r="M334" s="24"/>
    </row>
    <row r="335" spans="1:13" x14ac:dyDescent="0.2">
      <c r="A335" s="289"/>
      <c r="E335" s="276"/>
      <c r="I335"/>
      <c r="J335"/>
      <c r="L335" s="33"/>
      <c r="M335" s="24"/>
    </row>
    <row r="336" spans="1:13" x14ac:dyDescent="0.2">
      <c r="A336" s="289"/>
      <c r="E336" s="276"/>
      <c r="I336"/>
      <c r="J336"/>
      <c r="L336" s="33"/>
      <c r="M336" s="24"/>
    </row>
    <row r="337" spans="1:13" x14ac:dyDescent="0.2">
      <c r="A337" s="289"/>
      <c r="E337" s="276"/>
      <c r="I337"/>
      <c r="J337"/>
      <c r="L337" s="33"/>
      <c r="M337" s="24"/>
    </row>
    <row r="338" spans="1:13" x14ac:dyDescent="0.2">
      <c r="A338" s="289"/>
      <c r="E338" s="276"/>
      <c r="I338"/>
      <c r="J338"/>
      <c r="L338" s="33"/>
      <c r="M338" s="24"/>
    </row>
    <row r="339" spans="1:13" x14ac:dyDescent="0.2">
      <c r="A339" s="289"/>
      <c r="E339" s="276"/>
      <c r="I339"/>
      <c r="J339"/>
      <c r="L339" s="33"/>
      <c r="M339" s="24"/>
    </row>
    <row r="340" spans="1:13" x14ac:dyDescent="0.2">
      <c r="A340" s="289"/>
      <c r="E340" s="276"/>
      <c r="I340"/>
      <c r="J340"/>
      <c r="L340" s="33"/>
      <c r="M340" s="24"/>
    </row>
    <row r="341" spans="1:13" x14ac:dyDescent="0.2">
      <c r="A341" s="289"/>
      <c r="E341" s="276"/>
      <c r="I341"/>
      <c r="J341"/>
      <c r="L341" s="33"/>
      <c r="M341" s="24"/>
    </row>
    <row r="342" spans="1:13" x14ac:dyDescent="0.2">
      <c r="A342" s="289"/>
      <c r="E342" s="276"/>
      <c r="I342"/>
      <c r="J342"/>
      <c r="L342" s="33"/>
      <c r="M342" s="24"/>
    </row>
    <row r="343" spans="1:13" x14ac:dyDescent="0.2">
      <c r="A343" s="289"/>
      <c r="E343" s="276"/>
      <c r="I343"/>
      <c r="J343"/>
      <c r="L343" s="33"/>
      <c r="M343" s="24"/>
    </row>
    <row r="344" spans="1:13" x14ac:dyDescent="0.2">
      <c r="A344" s="289"/>
      <c r="E344" s="276"/>
      <c r="I344"/>
      <c r="J344"/>
      <c r="L344" s="33"/>
      <c r="M344" s="24"/>
    </row>
    <row r="345" spans="1:13" x14ac:dyDescent="0.2">
      <c r="A345" s="289"/>
      <c r="E345" s="276"/>
      <c r="I345"/>
      <c r="J345"/>
      <c r="L345" s="33"/>
      <c r="M345" s="24"/>
    </row>
    <row r="346" spans="1:13" x14ac:dyDescent="0.2">
      <c r="A346" s="289"/>
      <c r="E346" s="276"/>
      <c r="I346"/>
      <c r="J346"/>
      <c r="L346" s="33"/>
      <c r="M346" s="24"/>
    </row>
    <row r="347" spans="1:13" x14ac:dyDescent="0.2">
      <c r="A347" s="289"/>
      <c r="E347" s="276"/>
      <c r="I347"/>
      <c r="J347"/>
      <c r="L347" s="33"/>
      <c r="M347" s="24"/>
    </row>
    <row r="348" spans="1:13" x14ac:dyDescent="0.2">
      <c r="A348" s="289"/>
      <c r="E348" s="276"/>
      <c r="I348"/>
      <c r="J348"/>
      <c r="L348" s="33"/>
      <c r="M348" s="24"/>
    </row>
    <row r="349" spans="1:13" x14ac:dyDescent="0.2">
      <c r="A349" s="289"/>
      <c r="E349" s="276"/>
      <c r="I349"/>
      <c r="J349"/>
      <c r="L349" s="33"/>
      <c r="M349" s="24"/>
    </row>
    <row r="350" spans="1:13" x14ac:dyDescent="0.2">
      <c r="A350" s="289"/>
      <c r="E350" s="276"/>
      <c r="I350"/>
      <c r="J350"/>
      <c r="L350" s="33"/>
      <c r="M350" s="24"/>
    </row>
    <row r="351" spans="1:13" x14ac:dyDescent="0.2">
      <c r="A351" s="289"/>
      <c r="E351" s="276"/>
      <c r="I351"/>
      <c r="J351"/>
      <c r="L351" s="33"/>
      <c r="M351" s="24"/>
    </row>
    <row r="352" spans="1:13" x14ac:dyDescent="0.2">
      <c r="A352" s="289"/>
      <c r="E352" s="276"/>
      <c r="I352"/>
      <c r="J352"/>
      <c r="L352" s="33"/>
      <c r="M352" s="24"/>
    </row>
    <row r="353" spans="1:13" x14ac:dyDescent="0.2">
      <c r="A353" s="289"/>
      <c r="E353" s="276"/>
      <c r="I353"/>
      <c r="J353"/>
      <c r="L353" s="33"/>
      <c r="M353" s="24"/>
    </row>
    <row r="354" spans="1:13" x14ac:dyDescent="0.2">
      <c r="A354" s="289"/>
      <c r="E354" s="276"/>
      <c r="I354"/>
      <c r="J354"/>
      <c r="L354" s="33"/>
      <c r="M354" s="24"/>
    </row>
    <row r="355" spans="1:13" x14ac:dyDescent="0.2">
      <c r="A355" s="289"/>
      <c r="E355" s="276"/>
      <c r="I355"/>
      <c r="J355"/>
      <c r="L355" s="33"/>
      <c r="M355" s="24"/>
    </row>
    <row r="356" spans="1:13" x14ac:dyDescent="0.2">
      <c r="A356" s="289"/>
      <c r="E356" s="276"/>
      <c r="I356"/>
      <c r="J356"/>
      <c r="L356" s="33"/>
      <c r="M356" s="24"/>
    </row>
    <row r="357" spans="1:13" x14ac:dyDescent="0.2">
      <c r="A357" s="289"/>
      <c r="E357" s="276"/>
      <c r="I357"/>
      <c r="J357"/>
      <c r="L357" s="33"/>
      <c r="M357" s="24"/>
    </row>
    <row r="358" spans="1:13" x14ac:dyDescent="0.2">
      <c r="A358" s="289"/>
      <c r="E358" s="276"/>
      <c r="I358"/>
      <c r="J358"/>
      <c r="L358" s="33"/>
      <c r="M358" s="24"/>
    </row>
    <row r="359" spans="1:13" x14ac:dyDescent="0.2">
      <c r="A359" s="289"/>
      <c r="E359" s="276"/>
      <c r="I359"/>
      <c r="J359"/>
      <c r="L359" s="33"/>
      <c r="M359" s="24"/>
    </row>
    <row r="360" spans="1:13" x14ac:dyDescent="0.2">
      <c r="A360" s="289"/>
      <c r="E360" s="276"/>
      <c r="I360"/>
      <c r="J360"/>
      <c r="L360" s="33"/>
      <c r="M360" s="24"/>
    </row>
    <row r="361" spans="1:13" x14ac:dyDescent="0.2">
      <c r="A361" s="289"/>
      <c r="E361" s="276"/>
      <c r="I361"/>
      <c r="J361"/>
      <c r="L361" s="33"/>
      <c r="M361" s="24"/>
    </row>
    <row r="362" spans="1:13" x14ac:dyDescent="0.2">
      <c r="A362" s="289"/>
      <c r="E362" s="276"/>
      <c r="I362"/>
      <c r="J362"/>
      <c r="L362" s="33"/>
      <c r="M362" s="24"/>
    </row>
    <row r="363" spans="1:13" x14ac:dyDescent="0.2">
      <c r="A363" s="289"/>
      <c r="E363" s="276"/>
      <c r="I363"/>
      <c r="J363"/>
      <c r="L363" s="33"/>
      <c r="M363" s="24"/>
    </row>
    <row r="364" spans="1:13" x14ac:dyDescent="0.2">
      <c r="A364" s="289"/>
      <c r="E364" s="276"/>
      <c r="I364"/>
      <c r="J364"/>
      <c r="L364" s="33"/>
      <c r="M364" s="24"/>
    </row>
    <row r="365" spans="1:13" x14ac:dyDescent="0.2">
      <c r="A365" s="289"/>
      <c r="E365" s="276"/>
      <c r="I365"/>
      <c r="J365"/>
      <c r="L365" s="33"/>
      <c r="M365" s="24"/>
    </row>
    <row r="366" spans="1:13" x14ac:dyDescent="0.2">
      <c r="A366" s="289"/>
      <c r="E366" s="276"/>
      <c r="I366"/>
      <c r="J366"/>
      <c r="L366" s="33"/>
      <c r="M366" s="24"/>
    </row>
    <row r="367" spans="1:13" x14ac:dyDescent="0.2">
      <c r="A367" s="289"/>
      <c r="E367" s="276"/>
      <c r="I367"/>
      <c r="J367"/>
      <c r="L367" s="33"/>
      <c r="M367" s="24"/>
    </row>
    <row r="368" spans="1:13" x14ac:dyDescent="0.2">
      <c r="A368" s="289"/>
      <c r="E368" s="276"/>
      <c r="I368"/>
      <c r="J368"/>
      <c r="L368" s="33"/>
      <c r="M368" s="24"/>
    </row>
    <row r="369" spans="1:13" x14ac:dyDescent="0.2">
      <c r="A369" s="289"/>
      <c r="E369" s="276"/>
      <c r="I369"/>
      <c r="J369"/>
      <c r="L369" s="33"/>
      <c r="M369" s="24"/>
    </row>
    <row r="370" spans="1:13" x14ac:dyDescent="0.2">
      <c r="A370" s="289"/>
      <c r="E370" s="276"/>
      <c r="I370"/>
      <c r="J370"/>
      <c r="L370" s="33"/>
      <c r="M370" s="24"/>
    </row>
    <row r="371" spans="1:13" x14ac:dyDescent="0.2">
      <c r="A371" s="289"/>
      <c r="E371" s="276"/>
      <c r="I371"/>
      <c r="J371"/>
      <c r="L371" s="33"/>
      <c r="M371" s="24"/>
    </row>
    <row r="372" spans="1:13" x14ac:dyDescent="0.2">
      <c r="A372" s="289"/>
      <c r="E372" s="276"/>
      <c r="I372"/>
      <c r="J372"/>
      <c r="L372" s="33"/>
      <c r="M372" s="24"/>
    </row>
    <row r="373" spans="1:13" x14ac:dyDescent="0.2">
      <c r="A373" s="289"/>
      <c r="E373" s="276"/>
      <c r="I373"/>
      <c r="J373"/>
      <c r="L373" s="33"/>
      <c r="M373" s="24"/>
    </row>
    <row r="374" spans="1:13" x14ac:dyDescent="0.2">
      <c r="A374" s="289"/>
      <c r="E374" s="276"/>
      <c r="I374"/>
      <c r="J374"/>
      <c r="L374" s="33"/>
      <c r="M374" s="24"/>
    </row>
    <row r="375" spans="1:13" x14ac:dyDescent="0.2">
      <c r="A375" s="289"/>
      <c r="E375" s="276"/>
      <c r="I375"/>
      <c r="J375"/>
      <c r="L375" s="33"/>
      <c r="M375" s="24"/>
    </row>
    <row r="376" spans="1:13" x14ac:dyDescent="0.2">
      <c r="A376" s="289"/>
      <c r="E376" s="276"/>
      <c r="I376"/>
      <c r="J376"/>
      <c r="L376" s="33"/>
      <c r="M376" s="24"/>
    </row>
    <row r="377" spans="1:13" x14ac:dyDescent="0.2">
      <c r="A377" s="289"/>
      <c r="E377" s="276"/>
      <c r="I377"/>
      <c r="J377"/>
      <c r="L377" s="33"/>
      <c r="M377" s="24"/>
    </row>
    <row r="378" spans="1:13" x14ac:dyDescent="0.2">
      <c r="A378" s="289"/>
      <c r="E378" s="276"/>
      <c r="I378"/>
      <c r="J378"/>
      <c r="L378" s="33"/>
      <c r="M378" s="24"/>
    </row>
    <row r="379" spans="1:13" x14ac:dyDescent="0.2">
      <c r="A379" s="289"/>
      <c r="E379" s="276"/>
      <c r="I379"/>
      <c r="J379"/>
      <c r="L379" s="33"/>
      <c r="M379" s="24"/>
    </row>
    <row r="380" spans="1:13" x14ac:dyDescent="0.2">
      <c r="A380" s="289"/>
      <c r="E380" s="276"/>
      <c r="I380"/>
      <c r="J380"/>
      <c r="L380" s="33"/>
      <c r="M380" s="24"/>
    </row>
    <row r="381" spans="1:13" x14ac:dyDescent="0.2">
      <c r="A381" s="289"/>
      <c r="E381" s="276"/>
      <c r="I381"/>
      <c r="J381"/>
      <c r="L381" s="33"/>
      <c r="M381" s="24"/>
    </row>
    <row r="382" spans="1:13" x14ac:dyDescent="0.2">
      <c r="A382" s="289"/>
      <c r="E382" s="276"/>
      <c r="I382"/>
      <c r="J382"/>
      <c r="L382" s="33"/>
      <c r="M382" s="24"/>
    </row>
    <row r="383" spans="1:13" x14ac:dyDescent="0.2">
      <c r="A383" s="289"/>
      <c r="E383" s="276"/>
      <c r="I383"/>
      <c r="J383"/>
      <c r="L383" s="33"/>
      <c r="M383" s="24"/>
    </row>
    <row r="384" spans="1:13" x14ac:dyDescent="0.2">
      <c r="A384" s="289"/>
      <c r="E384" s="276"/>
      <c r="I384"/>
      <c r="J384"/>
      <c r="L384" s="33"/>
      <c r="M384" s="24"/>
    </row>
    <row r="385" spans="1:13" x14ac:dyDescent="0.2">
      <c r="A385" s="289"/>
      <c r="E385" s="276"/>
      <c r="I385"/>
      <c r="J385"/>
      <c r="L385" s="33"/>
      <c r="M385" s="24"/>
    </row>
    <row r="386" spans="1:13" x14ac:dyDescent="0.2">
      <c r="A386" s="289"/>
      <c r="E386" s="276"/>
      <c r="I386"/>
      <c r="J386"/>
      <c r="L386" s="33"/>
      <c r="M386" s="24"/>
    </row>
    <row r="387" spans="1:13" x14ac:dyDescent="0.2">
      <c r="A387" s="289"/>
      <c r="E387" s="276"/>
      <c r="I387"/>
      <c r="J387"/>
      <c r="L387" s="33"/>
      <c r="M387" s="24"/>
    </row>
    <row r="388" spans="1:13" x14ac:dyDescent="0.2">
      <c r="A388" s="289"/>
      <c r="E388" s="276"/>
      <c r="I388"/>
      <c r="J388"/>
      <c r="L388" s="33"/>
      <c r="M388" s="24"/>
    </row>
    <row r="389" spans="1:13" x14ac:dyDescent="0.2">
      <c r="A389" s="289"/>
      <c r="E389" s="276"/>
      <c r="I389"/>
      <c r="J389"/>
      <c r="L389" s="33"/>
      <c r="M389" s="24"/>
    </row>
    <row r="390" spans="1:13" x14ac:dyDescent="0.2">
      <c r="A390" s="289"/>
      <c r="E390" s="276"/>
      <c r="I390"/>
      <c r="J390"/>
      <c r="L390" s="33"/>
      <c r="M390" s="24"/>
    </row>
    <row r="391" spans="1:13" x14ac:dyDescent="0.2">
      <c r="A391" s="289"/>
      <c r="E391" s="276"/>
      <c r="I391"/>
      <c r="J391"/>
      <c r="L391" s="33"/>
      <c r="M391" s="24"/>
    </row>
    <row r="392" spans="1:13" x14ac:dyDescent="0.2">
      <c r="A392" s="289"/>
      <c r="E392" s="276"/>
      <c r="I392"/>
      <c r="J392"/>
      <c r="L392" s="33"/>
      <c r="M392" s="24"/>
    </row>
    <row r="393" spans="1:13" x14ac:dyDescent="0.2">
      <c r="A393" s="289"/>
      <c r="E393" s="276"/>
      <c r="I393"/>
      <c r="J393"/>
      <c r="L393" s="33"/>
      <c r="M393" s="24"/>
    </row>
    <row r="394" spans="1:13" x14ac:dyDescent="0.2">
      <c r="A394" s="289"/>
      <c r="E394" s="276"/>
      <c r="I394"/>
      <c r="J394"/>
      <c r="L394" s="33"/>
      <c r="M394" s="24"/>
    </row>
    <row r="395" spans="1:13" x14ac:dyDescent="0.2">
      <c r="A395" s="289"/>
      <c r="E395" s="276"/>
      <c r="I395"/>
      <c r="J395"/>
      <c r="L395" s="33"/>
      <c r="M395" s="24"/>
    </row>
    <row r="396" spans="1:13" x14ac:dyDescent="0.2">
      <c r="A396" s="289"/>
      <c r="E396" s="276"/>
      <c r="I396"/>
      <c r="J396"/>
      <c r="L396" s="33"/>
      <c r="M396" s="24"/>
    </row>
    <row r="397" spans="1:13" x14ac:dyDescent="0.2">
      <c r="A397" s="289"/>
      <c r="E397" s="276"/>
      <c r="I397"/>
      <c r="J397"/>
      <c r="L397" s="33"/>
      <c r="M397" s="24"/>
    </row>
    <row r="398" spans="1:13" x14ac:dyDescent="0.2">
      <c r="A398" s="289"/>
      <c r="E398" s="276"/>
      <c r="I398"/>
      <c r="J398"/>
      <c r="L398" s="33"/>
      <c r="M398" s="24"/>
    </row>
    <row r="399" spans="1:13" x14ac:dyDescent="0.2">
      <c r="A399" s="289"/>
      <c r="E399" s="276"/>
      <c r="I399"/>
      <c r="J399"/>
      <c r="L399" s="33"/>
      <c r="M399" s="24"/>
    </row>
    <row r="400" spans="1:13" x14ac:dyDescent="0.2">
      <c r="A400" s="289"/>
      <c r="E400" s="276"/>
      <c r="I400"/>
      <c r="J400"/>
      <c r="L400" s="33"/>
      <c r="M400" s="24"/>
    </row>
    <row r="401" spans="1:13" x14ac:dyDescent="0.2">
      <c r="A401" s="289"/>
      <c r="E401" s="276"/>
      <c r="I401"/>
      <c r="J401"/>
      <c r="L401" s="33"/>
      <c r="M401" s="24"/>
    </row>
    <row r="402" spans="1:13" x14ac:dyDescent="0.2">
      <c r="A402" s="289"/>
      <c r="E402" s="276"/>
      <c r="I402"/>
      <c r="J402"/>
      <c r="L402" s="33"/>
      <c r="M402" s="24"/>
    </row>
    <row r="403" spans="1:13" x14ac:dyDescent="0.2">
      <c r="A403" s="289"/>
      <c r="E403" s="276"/>
      <c r="I403"/>
      <c r="J403"/>
      <c r="L403" s="33"/>
      <c r="M403" s="24"/>
    </row>
    <row r="404" spans="1:13" x14ac:dyDescent="0.2">
      <c r="A404" s="289"/>
      <c r="E404" s="276"/>
      <c r="I404"/>
      <c r="J404"/>
      <c r="L404" s="33"/>
      <c r="M404" s="24"/>
    </row>
    <row r="405" spans="1:13" x14ac:dyDescent="0.2">
      <c r="A405" s="289"/>
      <c r="E405" s="276"/>
      <c r="I405"/>
      <c r="J405"/>
      <c r="L405" s="33"/>
      <c r="M405" s="24"/>
    </row>
    <row r="406" spans="1:13" x14ac:dyDescent="0.2">
      <c r="A406" s="289"/>
      <c r="E406" s="276"/>
      <c r="I406"/>
      <c r="J406"/>
      <c r="L406" s="33"/>
      <c r="M406" s="24"/>
    </row>
    <row r="407" spans="1:13" x14ac:dyDescent="0.2">
      <c r="A407" s="289"/>
      <c r="E407" s="276"/>
      <c r="I407"/>
      <c r="J407"/>
      <c r="L407" s="33"/>
      <c r="M407" s="24"/>
    </row>
    <row r="408" spans="1:13" x14ac:dyDescent="0.2">
      <c r="A408" s="289"/>
      <c r="E408" s="276"/>
      <c r="I408"/>
      <c r="J408"/>
      <c r="L408" s="33"/>
      <c r="M408" s="24"/>
    </row>
    <row r="409" spans="1:13" x14ac:dyDescent="0.2">
      <c r="A409" s="289"/>
      <c r="E409" s="276"/>
      <c r="I409"/>
      <c r="J409"/>
      <c r="L409" s="33"/>
      <c r="M409" s="24"/>
    </row>
    <row r="410" spans="1:13" x14ac:dyDescent="0.2">
      <c r="A410" s="289"/>
      <c r="E410" s="276"/>
      <c r="I410"/>
      <c r="J410"/>
      <c r="L410" s="33"/>
      <c r="M410" s="24"/>
    </row>
    <row r="411" spans="1:13" x14ac:dyDescent="0.2">
      <c r="A411" s="289"/>
      <c r="E411" s="276"/>
      <c r="I411"/>
      <c r="J411"/>
      <c r="L411" s="33"/>
      <c r="M411" s="24"/>
    </row>
    <row r="412" spans="1:13" x14ac:dyDescent="0.2">
      <c r="A412" s="289"/>
      <c r="E412" s="276"/>
      <c r="I412"/>
      <c r="J412"/>
      <c r="L412" s="33"/>
      <c r="M412" s="24"/>
    </row>
    <row r="413" spans="1:13" x14ac:dyDescent="0.2">
      <c r="A413" s="289"/>
      <c r="E413" s="276"/>
      <c r="I413"/>
      <c r="J413"/>
      <c r="L413" s="33"/>
      <c r="M413" s="24"/>
    </row>
    <row r="414" spans="1:13" x14ac:dyDescent="0.2">
      <c r="A414" s="289"/>
      <c r="E414" s="276"/>
      <c r="I414"/>
      <c r="J414"/>
      <c r="L414" s="33"/>
      <c r="M414" s="24"/>
    </row>
    <row r="415" spans="1:13" x14ac:dyDescent="0.2">
      <c r="A415" s="289"/>
      <c r="E415" s="276"/>
      <c r="I415"/>
      <c r="J415"/>
      <c r="L415" s="33"/>
      <c r="M415" s="24"/>
    </row>
    <row r="416" spans="1:13" x14ac:dyDescent="0.2">
      <c r="A416" s="289"/>
      <c r="E416" s="276"/>
      <c r="I416"/>
      <c r="J416"/>
      <c r="L416" s="33"/>
      <c r="M416" s="24"/>
    </row>
    <row r="417" spans="1:13" x14ac:dyDescent="0.2">
      <c r="A417" s="289"/>
      <c r="E417" s="276"/>
      <c r="I417"/>
      <c r="J417"/>
      <c r="L417" s="33"/>
      <c r="M417" s="24"/>
    </row>
    <row r="418" spans="1:13" x14ac:dyDescent="0.2">
      <c r="A418" s="289"/>
      <c r="E418" s="276"/>
      <c r="I418"/>
      <c r="J418"/>
      <c r="L418" s="33"/>
      <c r="M418" s="24"/>
    </row>
    <row r="419" spans="1:13" x14ac:dyDescent="0.2">
      <c r="A419" s="289"/>
      <c r="E419" s="276"/>
      <c r="I419"/>
      <c r="J419"/>
      <c r="L419" s="33"/>
      <c r="M419" s="24"/>
    </row>
    <row r="420" spans="1:13" x14ac:dyDescent="0.2">
      <c r="A420" s="289"/>
      <c r="E420" s="276"/>
      <c r="I420"/>
      <c r="J420"/>
      <c r="L420" s="33"/>
      <c r="M420" s="24"/>
    </row>
    <row r="421" spans="1:13" x14ac:dyDescent="0.2">
      <c r="A421" s="289"/>
      <c r="E421" s="276"/>
      <c r="I421"/>
      <c r="J421"/>
      <c r="L421" s="33"/>
      <c r="M421" s="24"/>
    </row>
    <row r="422" spans="1:13" x14ac:dyDescent="0.2">
      <c r="A422" s="289"/>
      <c r="E422" s="276"/>
      <c r="I422"/>
      <c r="J422"/>
      <c r="L422" s="33"/>
      <c r="M422" s="24"/>
    </row>
    <row r="423" spans="1:13" x14ac:dyDescent="0.2">
      <c r="A423" s="289"/>
      <c r="E423" s="276"/>
      <c r="I423"/>
      <c r="J423"/>
      <c r="L423" s="33"/>
      <c r="M423" s="24"/>
    </row>
    <row r="424" spans="1:13" x14ac:dyDescent="0.2">
      <c r="A424" s="289"/>
      <c r="E424" s="276"/>
      <c r="I424"/>
      <c r="J424"/>
      <c r="L424" s="33"/>
      <c r="M424" s="24"/>
    </row>
    <row r="425" spans="1:13" x14ac:dyDescent="0.2">
      <c r="A425" s="289"/>
      <c r="E425" s="276"/>
      <c r="I425"/>
      <c r="J425"/>
      <c r="L425" s="33"/>
      <c r="M425" s="24"/>
    </row>
    <row r="426" spans="1:13" x14ac:dyDescent="0.2">
      <c r="A426" s="289"/>
      <c r="E426" s="276"/>
      <c r="I426"/>
      <c r="J426"/>
      <c r="L426" s="33"/>
      <c r="M426" s="24"/>
    </row>
    <row r="427" spans="1:13" x14ac:dyDescent="0.2">
      <c r="A427" s="289"/>
      <c r="E427" s="276"/>
      <c r="I427"/>
      <c r="J427"/>
      <c r="L427" s="33"/>
      <c r="M427" s="24"/>
    </row>
    <row r="428" spans="1:13" x14ac:dyDescent="0.2">
      <c r="A428" s="289"/>
      <c r="E428" s="276"/>
      <c r="I428"/>
      <c r="J428"/>
      <c r="L428" s="33"/>
      <c r="M428" s="24"/>
    </row>
    <row r="429" spans="1:13" x14ac:dyDescent="0.2">
      <c r="A429" s="289"/>
      <c r="E429" s="276"/>
      <c r="I429"/>
      <c r="J429"/>
      <c r="L429" s="33"/>
      <c r="M429" s="24"/>
    </row>
    <row r="430" spans="1:13" x14ac:dyDescent="0.2">
      <c r="A430" s="289"/>
      <c r="E430" s="276"/>
      <c r="I430"/>
      <c r="J430"/>
      <c r="L430" s="33"/>
      <c r="M430" s="24"/>
    </row>
    <row r="431" spans="1:13" x14ac:dyDescent="0.2">
      <c r="A431" s="289"/>
      <c r="E431" s="276"/>
      <c r="I431"/>
      <c r="J431"/>
      <c r="L431" s="33"/>
      <c r="M431" s="24"/>
    </row>
    <row r="432" spans="1:13" x14ac:dyDescent="0.2">
      <c r="A432" s="289"/>
      <c r="E432" s="276"/>
      <c r="I432"/>
      <c r="J432"/>
      <c r="L432" s="33"/>
      <c r="M432" s="24"/>
    </row>
    <row r="433" spans="1:13" x14ac:dyDescent="0.2">
      <c r="A433" s="289"/>
      <c r="E433" s="276"/>
      <c r="I433"/>
      <c r="J433"/>
      <c r="L433" s="33"/>
      <c r="M433" s="24"/>
    </row>
    <row r="434" spans="1:13" x14ac:dyDescent="0.2">
      <c r="A434" s="289"/>
      <c r="E434" s="276"/>
      <c r="I434"/>
      <c r="J434"/>
      <c r="L434" s="33"/>
      <c r="M434" s="24"/>
    </row>
    <row r="435" spans="1:13" x14ac:dyDescent="0.2">
      <c r="A435" s="289"/>
      <c r="E435" s="276"/>
      <c r="I435"/>
      <c r="J435"/>
      <c r="L435" s="33"/>
      <c r="M435" s="24"/>
    </row>
    <row r="436" spans="1:13" x14ac:dyDescent="0.2">
      <c r="A436" s="289"/>
      <c r="E436" s="276"/>
      <c r="I436"/>
      <c r="J436"/>
      <c r="L436" s="33"/>
      <c r="M436" s="24"/>
    </row>
    <row r="437" spans="1:13" x14ac:dyDescent="0.2">
      <c r="A437" s="289"/>
      <c r="E437" s="276"/>
      <c r="I437"/>
      <c r="J437"/>
      <c r="L437" s="33"/>
      <c r="M437" s="24"/>
    </row>
    <row r="438" spans="1:13" x14ac:dyDescent="0.2">
      <c r="A438" s="289"/>
      <c r="E438" s="276"/>
      <c r="I438"/>
      <c r="J438"/>
      <c r="L438" s="33"/>
      <c r="M438" s="24"/>
    </row>
    <row r="439" spans="1:13" x14ac:dyDescent="0.2">
      <c r="A439" s="289"/>
      <c r="E439" s="276"/>
      <c r="I439"/>
      <c r="J439"/>
      <c r="L439" s="33"/>
      <c r="M439" s="24"/>
    </row>
    <row r="440" spans="1:13" x14ac:dyDescent="0.2">
      <c r="A440" s="289"/>
      <c r="E440" s="276"/>
      <c r="I440"/>
      <c r="J440"/>
      <c r="L440" s="33"/>
      <c r="M440" s="24"/>
    </row>
    <row r="441" spans="1:13" x14ac:dyDescent="0.2">
      <c r="A441" s="289"/>
      <c r="E441" s="276"/>
      <c r="I441"/>
      <c r="J441"/>
      <c r="L441" s="33"/>
      <c r="M441" s="24"/>
    </row>
    <row r="442" spans="1:13" x14ac:dyDescent="0.2">
      <c r="A442" s="289"/>
      <c r="E442" s="276"/>
      <c r="I442"/>
      <c r="J442"/>
      <c r="L442" s="33"/>
      <c r="M442" s="24"/>
    </row>
    <row r="443" spans="1:13" x14ac:dyDescent="0.2">
      <c r="A443" s="289"/>
      <c r="E443" s="276"/>
      <c r="I443"/>
      <c r="J443"/>
      <c r="L443" s="33"/>
      <c r="M443" s="24"/>
    </row>
    <row r="444" spans="1:13" x14ac:dyDescent="0.2">
      <c r="A444" s="289"/>
      <c r="E444" s="276"/>
      <c r="I444"/>
      <c r="J444"/>
      <c r="L444" s="33"/>
      <c r="M444" s="24"/>
    </row>
    <row r="445" spans="1:13" x14ac:dyDescent="0.2">
      <c r="A445" s="289"/>
      <c r="E445" s="276"/>
      <c r="I445"/>
      <c r="J445"/>
      <c r="L445" s="33"/>
      <c r="M445" s="24"/>
    </row>
    <row r="446" spans="1:13" x14ac:dyDescent="0.2">
      <c r="A446" s="289"/>
      <c r="E446" s="276"/>
      <c r="I446"/>
      <c r="J446"/>
      <c r="L446" s="33"/>
      <c r="M446" s="24"/>
    </row>
    <row r="447" spans="1:13" x14ac:dyDescent="0.2">
      <c r="A447" s="289"/>
      <c r="E447" s="276"/>
      <c r="I447"/>
      <c r="J447"/>
      <c r="L447" s="33"/>
      <c r="M447" s="24"/>
    </row>
    <row r="448" spans="1:13" x14ac:dyDescent="0.2">
      <c r="A448" s="289"/>
      <c r="E448" s="276"/>
      <c r="I448"/>
      <c r="J448"/>
      <c r="L448" s="33"/>
      <c r="M448" s="24"/>
    </row>
    <row r="449" spans="1:13" x14ac:dyDescent="0.2">
      <c r="A449" s="289"/>
      <c r="E449" s="276"/>
      <c r="I449"/>
      <c r="J449"/>
      <c r="L449" s="33"/>
      <c r="M449" s="24"/>
    </row>
    <row r="450" spans="1:13" x14ac:dyDescent="0.2">
      <c r="A450" s="289"/>
      <c r="E450" s="276"/>
      <c r="I450"/>
      <c r="J450"/>
      <c r="L450" s="33"/>
      <c r="M450" s="24"/>
    </row>
    <row r="451" spans="1:13" x14ac:dyDescent="0.2">
      <c r="A451" s="289"/>
      <c r="E451" s="276"/>
      <c r="I451"/>
      <c r="J451"/>
      <c r="L451" s="33"/>
      <c r="M451" s="24"/>
    </row>
    <row r="452" spans="1:13" x14ac:dyDescent="0.2">
      <c r="A452" s="289"/>
      <c r="E452" s="276"/>
      <c r="I452"/>
      <c r="J452"/>
      <c r="L452" s="33"/>
      <c r="M452" s="24"/>
    </row>
    <row r="453" spans="1:13" x14ac:dyDescent="0.2">
      <c r="A453" s="289"/>
      <c r="E453" s="276"/>
      <c r="I453"/>
      <c r="J453"/>
      <c r="L453" s="33"/>
      <c r="M453" s="24"/>
    </row>
    <row r="454" spans="1:13" x14ac:dyDescent="0.2">
      <c r="A454" s="289"/>
      <c r="E454" s="276"/>
      <c r="I454"/>
      <c r="J454"/>
      <c r="L454" s="33"/>
      <c r="M454" s="24"/>
    </row>
    <row r="455" spans="1:13" x14ac:dyDescent="0.2">
      <c r="A455" s="289"/>
      <c r="E455" s="276"/>
      <c r="I455"/>
      <c r="J455"/>
      <c r="L455" s="33"/>
      <c r="M455" s="24"/>
    </row>
    <row r="456" spans="1:13" x14ac:dyDescent="0.2">
      <c r="A456" s="289"/>
      <c r="E456" s="276"/>
      <c r="I456"/>
      <c r="J456"/>
      <c r="L456" s="33"/>
      <c r="M456" s="24"/>
    </row>
    <row r="457" spans="1:13" x14ac:dyDescent="0.2">
      <c r="A457" s="289"/>
      <c r="E457" s="276"/>
      <c r="I457"/>
      <c r="J457"/>
      <c r="L457" s="33"/>
      <c r="M457" s="24"/>
    </row>
    <row r="458" spans="1:13" x14ac:dyDescent="0.2">
      <c r="A458" s="289"/>
      <c r="E458" s="276"/>
      <c r="I458"/>
      <c r="J458"/>
      <c r="L458" s="33"/>
      <c r="M458" s="24"/>
    </row>
    <row r="459" spans="1:13" x14ac:dyDescent="0.2">
      <c r="A459" s="289"/>
      <c r="E459" s="276"/>
      <c r="I459"/>
      <c r="J459"/>
      <c r="L459" s="33"/>
      <c r="M459" s="24"/>
    </row>
    <row r="460" spans="1:13" x14ac:dyDescent="0.2">
      <c r="A460" s="289"/>
      <c r="E460" s="276"/>
      <c r="I460"/>
      <c r="J460"/>
      <c r="L460" s="33"/>
      <c r="M460" s="24"/>
    </row>
    <row r="461" spans="1:13" x14ac:dyDescent="0.2">
      <c r="A461" s="289"/>
      <c r="E461" s="276"/>
      <c r="I461"/>
      <c r="J461"/>
      <c r="L461" s="33"/>
      <c r="M461" s="24"/>
    </row>
    <row r="462" spans="1:13" x14ac:dyDescent="0.2">
      <c r="A462" s="289"/>
      <c r="E462" s="276"/>
      <c r="I462"/>
      <c r="J462"/>
      <c r="L462" s="33"/>
      <c r="M462" s="24"/>
    </row>
    <row r="463" spans="1:13" x14ac:dyDescent="0.2">
      <c r="A463" s="289"/>
      <c r="E463" s="276"/>
      <c r="I463"/>
      <c r="J463"/>
      <c r="L463" s="33"/>
      <c r="M463" s="24"/>
    </row>
    <row r="464" spans="1:13" x14ac:dyDescent="0.2">
      <c r="A464" s="289"/>
      <c r="E464" s="276"/>
      <c r="I464"/>
      <c r="J464"/>
      <c r="L464" s="33"/>
      <c r="M464" s="24"/>
    </row>
    <row r="465" spans="1:13" x14ac:dyDescent="0.2">
      <c r="A465" s="289"/>
      <c r="E465" s="276"/>
      <c r="I465"/>
      <c r="J465"/>
      <c r="L465" s="33"/>
      <c r="M465" s="24"/>
    </row>
    <row r="466" spans="1:13" x14ac:dyDescent="0.2">
      <c r="A466" s="289"/>
      <c r="E466" s="276"/>
      <c r="I466"/>
      <c r="J466"/>
      <c r="L466" s="33"/>
      <c r="M466" s="24"/>
    </row>
    <row r="467" spans="1:13" x14ac:dyDescent="0.2">
      <c r="A467" s="289"/>
      <c r="E467" s="276"/>
      <c r="I467"/>
      <c r="J467"/>
      <c r="L467" s="33"/>
      <c r="M467" s="24"/>
    </row>
    <row r="468" spans="1:13" x14ac:dyDescent="0.2">
      <c r="A468" s="289"/>
      <c r="E468" s="276"/>
      <c r="I468"/>
      <c r="J468"/>
      <c r="L468" s="33"/>
      <c r="M468" s="24"/>
    </row>
    <row r="469" spans="1:13" x14ac:dyDescent="0.2">
      <c r="A469" s="289"/>
      <c r="E469" s="276"/>
      <c r="I469"/>
      <c r="J469"/>
      <c r="L469" s="33"/>
      <c r="M469" s="24"/>
    </row>
    <row r="470" spans="1:13" x14ac:dyDescent="0.2">
      <c r="A470" s="289"/>
      <c r="E470" s="276"/>
      <c r="I470"/>
      <c r="J470"/>
      <c r="L470" s="33"/>
      <c r="M470" s="24"/>
    </row>
    <row r="471" spans="1:13" x14ac:dyDescent="0.2">
      <c r="A471" s="289"/>
      <c r="E471" s="276"/>
      <c r="I471"/>
      <c r="J471"/>
      <c r="L471" s="33"/>
      <c r="M471" s="24"/>
    </row>
    <row r="472" spans="1:13" x14ac:dyDescent="0.2">
      <c r="A472" s="289"/>
      <c r="E472" s="276"/>
      <c r="I472"/>
      <c r="J472"/>
      <c r="L472" s="33"/>
      <c r="M472" s="24"/>
    </row>
    <row r="473" spans="1:13" x14ac:dyDescent="0.2">
      <c r="A473" s="289"/>
      <c r="E473" s="276"/>
      <c r="I473"/>
      <c r="J473"/>
      <c r="L473" s="33"/>
      <c r="M473" s="24"/>
    </row>
    <row r="474" spans="1:13" x14ac:dyDescent="0.2">
      <c r="A474" s="289"/>
      <c r="E474" s="276"/>
      <c r="I474"/>
      <c r="J474"/>
      <c r="L474" s="33"/>
      <c r="M474" s="24"/>
    </row>
    <row r="475" spans="1:13" x14ac:dyDescent="0.2">
      <c r="A475" s="289"/>
      <c r="E475" s="276"/>
      <c r="I475"/>
      <c r="J475"/>
      <c r="L475" s="33"/>
      <c r="M475" s="24"/>
    </row>
    <row r="476" spans="1:13" x14ac:dyDescent="0.2">
      <c r="A476" s="289"/>
      <c r="E476" s="276"/>
      <c r="I476"/>
      <c r="J476"/>
      <c r="L476" s="33"/>
      <c r="M476" s="24"/>
    </row>
    <row r="477" spans="1:13" x14ac:dyDescent="0.2">
      <c r="A477" s="289"/>
      <c r="E477" s="276"/>
      <c r="I477"/>
      <c r="J477"/>
      <c r="L477" s="33"/>
      <c r="M477" s="24"/>
    </row>
    <row r="478" spans="1:13" x14ac:dyDescent="0.2">
      <c r="A478" s="289"/>
      <c r="E478" s="276"/>
      <c r="I478"/>
      <c r="J478"/>
      <c r="L478" s="33"/>
      <c r="M478" s="24"/>
    </row>
    <row r="479" spans="1:13" x14ac:dyDescent="0.2">
      <c r="A479" s="289"/>
      <c r="E479" s="276"/>
      <c r="I479"/>
      <c r="J479"/>
      <c r="L479" s="33"/>
      <c r="M479" s="24"/>
    </row>
    <row r="480" spans="1:13" x14ac:dyDescent="0.2">
      <c r="A480" s="289"/>
      <c r="E480" s="276"/>
      <c r="I480"/>
      <c r="J480"/>
      <c r="L480" s="33"/>
      <c r="M480" s="24"/>
    </row>
    <row r="481" spans="1:13" x14ac:dyDescent="0.2">
      <c r="A481" s="289"/>
      <c r="E481" s="276"/>
      <c r="I481"/>
      <c r="J481"/>
      <c r="L481" s="33"/>
      <c r="M481" s="24"/>
    </row>
    <row r="482" spans="1:13" x14ac:dyDescent="0.2">
      <c r="A482" s="289"/>
      <c r="E482" s="276"/>
      <c r="I482"/>
      <c r="J482"/>
      <c r="L482" s="33"/>
      <c r="M482" s="24"/>
    </row>
    <row r="483" spans="1:13" x14ac:dyDescent="0.2">
      <c r="A483" s="289"/>
      <c r="E483" s="276"/>
      <c r="I483"/>
      <c r="J483"/>
      <c r="L483" s="33"/>
      <c r="M483" s="24"/>
    </row>
    <row r="484" spans="1:13" x14ac:dyDescent="0.2">
      <c r="A484" s="289"/>
      <c r="E484" s="276"/>
      <c r="I484"/>
      <c r="J484"/>
      <c r="L484" s="33"/>
      <c r="M484" s="24"/>
    </row>
    <row r="485" spans="1:13" x14ac:dyDescent="0.2">
      <c r="A485" s="289"/>
      <c r="E485" s="276"/>
      <c r="I485"/>
      <c r="J485"/>
      <c r="L485" s="33"/>
      <c r="M485" s="24"/>
    </row>
    <row r="486" spans="1:13" x14ac:dyDescent="0.2">
      <c r="A486" s="289"/>
      <c r="E486" s="276"/>
      <c r="I486"/>
      <c r="J486"/>
      <c r="L486" s="33"/>
      <c r="M486" s="24"/>
    </row>
    <row r="487" spans="1:13" x14ac:dyDescent="0.2">
      <c r="A487" s="289"/>
      <c r="E487" s="276"/>
      <c r="I487"/>
      <c r="J487"/>
      <c r="L487" s="33"/>
      <c r="M487" s="24"/>
    </row>
    <row r="488" spans="1:13" x14ac:dyDescent="0.2">
      <c r="A488" s="289"/>
      <c r="E488" s="276"/>
      <c r="I488"/>
      <c r="J488"/>
      <c r="L488" s="33"/>
      <c r="M488" s="24"/>
    </row>
    <row r="489" spans="1:13" x14ac:dyDescent="0.2">
      <c r="A489" s="289"/>
      <c r="E489" s="276"/>
      <c r="I489"/>
      <c r="J489"/>
      <c r="L489" s="33"/>
      <c r="M489" s="24"/>
    </row>
    <row r="490" spans="1:13" x14ac:dyDescent="0.2">
      <c r="A490" s="289"/>
      <c r="E490" s="276"/>
      <c r="I490"/>
      <c r="J490"/>
      <c r="L490" s="33"/>
      <c r="M490" s="24"/>
    </row>
    <row r="491" spans="1:13" x14ac:dyDescent="0.2">
      <c r="A491" s="289"/>
      <c r="E491" s="276"/>
      <c r="I491"/>
      <c r="J491"/>
      <c r="L491" s="33"/>
      <c r="M491" s="24"/>
    </row>
    <row r="492" spans="1:13" x14ac:dyDescent="0.2">
      <c r="A492" s="289"/>
      <c r="E492" s="276"/>
      <c r="I492"/>
      <c r="J492"/>
      <c r="L492" s="33"/>
      <c r="M492" s="24"/>
    </row>
    <row r="493" spans="1:13" x14ac:dyDescent="0.2">
      <c r="A493" s="289"/>
      <c r="E493" s="276"/>
      <c r="I493"/>
      <c r="J493"/>
      <c r="L493" s="33"/>
      <c r="M493" s="24"/>
    </row>
    <row r="494" spans="1:13" x14ac:dyDescent="0.2">
      <c r="A494" s="289"/>
      <c r="E494" s="276"/>
      <c r="I494"/>
      <c r="J494"/>
      <c r="L494" s="33"/>
      <c r="M494" s="24"/>
    </row>
    <row r="495" spans="1:13" x14ac:dyDescent="0.2">
      <c r="A495" s="289"/>
      <c r="E495" s="276"/>
      <c r="I495"/>
      <c r="J495"/>
      <c r="L495" s="33"/>
      <c r="M495" s="24"/>
    </row>
    <row r="496" spans="1:13" x14ac:dyDescent="0.2">
      <c r="A496" s="289"/>
      <c r="E496" s="276"/>
      <c r="I496"/>
      <c r="J496"/>
      <c r="L496" s="33"/>
      <c r="M496" s="24"/>
    </row>
    <row r="497" spans="1:13" x14ac:dyDescent="0.2">
      <c r="A497" s="289"/>
      <c r="E497" s="276"/>
      <c r="I497"/>
      <c r="J497"/>
      <c r="L497" s="33"/>
      <c r="M497" s="24"/>
    </row>
    <row r="498" spans="1:13" x14ac:dyDescent="0.2">
      <c r="A498" s="289"/>
      <c r="E498" s="276"/>
      <c r="I498"/>
      <c r="J498"/>
      <c r="L498" s="33"/>
      <c r="M498" s="24"/>
    </row>
    <row r="499" spans="1:13" x14ac:dyDescent="0.2">
      <c r="A499" s="289"/>
      <c r="E499" s="276"/>
      <c r="I499"/>
      <c r="J499"/>
      <c r="L499" s="33"/>
      <c r="M499" s="24"/>
    </row>
    <row r="500" spans="1:13" x14ac:dyDescent="0.2">
      <c r="A500" s="289"/>
      <c r="E500" s="276"/>
      <c r="I500"/>
      <c r="J500"/>
      <c r="L500" s="33"/>
      <c r="M500" s="24"/>
    </row>
    <row r="501" spans="1:13" x14ac:dyDescent="0.2">
      <c r="A501" s="289"/>
      <c r="E501" s="276"/>
      <c r="I501"/>
      <c r="J501"/>
      <c r="L501" s="33"/>
      <c r="M501" s="24"/>
    </row>
    <row r="502" spans="1:13" x14ac:dyDescent="0.2">
      <c r="A502" s="289"/>
      <c r="E502" s="276"/>
      <c r="I502"/>
      <c r="J502"/>
      <c r="L502" s="33"/>
      <c r="M502" s="24"/>
    </row>
    <row r="503" spans="1:13" x14ac:dyDescent="0.2">
      <c r="A503" s="289"/>
      <c r="E503" s="276"/>
      <c r="I503"/>
      <c r="J503"/>
      <c r="L503" s="33"/>
      <c r="M503" s="24"/>
    </row>
    <row r="504" spans="1:13" x14ac:dyDescent="0.2">
      <c r="A504" s="289"/>
      <c r="E504" s="276"/>
      <c r="I504"/>
      <c r="J504"/>
      <c r="L504" s="33"/>
      <c r="M504" s="24"/>
    </row>
    <row r="505" spans="1:13" x14ac:dyDescent="0.2">
      <c r="A505" s="289"/>
      <c r="E505" s="276"/>
      <c r="I505"/>
      <c r="J505"/>
      <c r="L505" s="33"/>
      <c r="M505" s="24"/>
    </row>
    <row r="506" spans="1:13" x14ac:dyDescent="0.2">
      <c r="A506" s="289"/>
      <c r="E506" s="276"/>
      <c r="I506"/>
      <c r="J506"/>
      <c r="L506" s="33"/>
      <c r="M506" s="24"/>
    </row>
    <row r="507" spans="1:13" x14ac:dyDescent="0.2">
      <c r="A507" s="289"/>
      <c r="E507" s="276"/>
      <c r="I507"/>
      <c r="J507"/>
      <c r="L507" s="33"/>
      <c r="M507" s="24"/>
    </row>
    <row r="508" spans="1:13" x14ac:dyDescent="0.2">
      <c r="A508" s="289"/>
      <c r="E508" s="276"/>
      <c r="I508"/>
      <c r="J508"/>
      <c r="L508" s="33"/>
      <c r="M508" s="24"/>
    </row>
    <row r="509" spans="1:13" x14ac:dyDescent="0.2">
      <c r="A509" s="289"/>
      <c r="E509" s="276"/>
      <c r="I509"/>
      <c r="J509"/>
      <c r="L509" s="33"/>
      <c r="M509" s="24"/>
    </row>
    <row r="510" spans="1:13" x14ac:dyDescent="0.2">
      <c r="A510" s="289"/>
      <c r="E510" s="276"/>
      <c r="I510"/>
      <c r="J510"/>
      <c r="L510" s="33"/>
      <c r="M510" s="24"/>
    </row>
    <row r="511" spans="1:13" x14ac:dyDescent="0.2">
      <c r="A511" s="289"/>
      <c r="E511" s="276"/>
      <c r="I511"/>
      <c r="J511"/>
      <c r="L511" s="33"/>
      <c r="M511" s="24"/>
    </row>
    <row r="512" spans="1:13" x14ac:dyDescent="0.2">
      <c r="A512" s="289"/>
      <c r="E512" s="276"/>
      <c r="I512"/>
      <c r="J512"/>
      <c r="L512" s="33"/>
      <c r="M512" s="24"/>
    </row>
    <row r="513" spans="1:13" x14ac:dyDescent="0.2">
      <c r="A513" s="289"/>
      <c r="E513" s="276"/>
      <c r="I513"/>
      <c r="J513"/>
      <c r="L513" s="33"/>
      <c r="M513" s="24"/>
    </row>
    <row r="514" spans="1:13" x14ac:dyDescent="0.2">
      <c r="A514" s="289"/>
      <c r="E514" s="276"/>
      <c r="I514"/>
      <c r="J514"/>
      <c r="L514" s="33"/>
      <c r="M514" s="24"/>
    </row>
    <row r="515" spans="1:13" x14ac:dyDescent="0.2">
      <c r="A515" s="289"/>
      <c r="E515" s="276"/>
      <c r="I515"/>
      <c r="J515"/>
      <c r="L515" s="33"/>
      <c r="M515" s="24"/>
    </row>
    <row r="516" spans="1:13" x14ac:dyDescent="0.2">
      <c r="A516" s="289"/>
      <c r="E516" s="276"/>
      <c r="I516"/>
      <c r="J516"/>
      <c r="L516" s="33"/>
      <c r="M516" s="24"/>
    </row>
    <row r="517" spans="1:13" x14ac:dyDescent="0.2">
      <c r="A517" s="289"/>
      <c r="E517" s="276"/>
      <c r="I517"/>
      <c r="J517"/>
      <c r="L517" s="33"/>
      <c r="M517" s="24"/>
    </row>
    <row r="518" spans="1:13" x14ac:dyDescent="0.2">
      <c r="A518" s="289"/>
      <c r="E518" s="276"/>
      <c r="I518"/>
      <c r="J518"/>
      <c r="L518" s="33"/>
      <c r="M518" s="24"/>
    </row>
    <row r="519" spans="1:13" x14ac:dyDescent="0.2">
      <c r="A519" s="289"/>
      <c r="E519" s="276"/>
      <c r="I519"/>
      <c r="J519"/>
      <c r="L519" s="33"/>
      <c r="M519" s="24"/>
    </row>
    <row r="520" spans="1:13" x14ac:dyDescent="0.2">
      <c r="A520" s="289"/>
      <c r="E520" s="276"/>
      <c r="I520"/>
      <c r="J520"/>
      <c r="L520" s="33"/>
      <c r="M520" s="24"/>
    </row>
    <row r="521" spans="1:13" x14ac:dyDescent="0.2">
      <c r="A521" s="289"/>
      <c r="E521" s="276"/>
      <c r="I521"/>
      <c r="J521"/>
      <c r="L521" s="33"/>
      <c r="M521" s="24"/>
    </row>
    <row r="522" spans="1:13" x14ac:dyDescent="0.2">
      <c r="A522" s="289"/>
      <c r="E522" s="276"/>
      <c r="I522"/>
      <c r="J522"/>
      <c r="L522" s="33"/>
      <c r="M522" s="24"/>
    </row>
    <row r="523" spans="1:13" x14ac:dyDescent="0.2">
      <c r="A523" s="289"/>
      <c r="E523" s="276"/>
      <c r="I523"/>
      <c r="J523"/>
      <c r="L523" s="33"/>
      <c r="M523" s="24"/>
    </row>
    <row r="524" spans="1:13" x14ac:dyDescent="0.2">
      <c r="A524" s="289"/>
      <c r="E524" s="276"/>
      <c r="I524"/>
      <c r="J524"/>
      <c r="L524" s="33"/>
      <c r="M524" s="24"/>
    </row>
    <row r="525" spans="1:13" x14ac:dyDescent="0.2">
      <c r="A525" s="289"/>
      <c r="E525" s="276"/>
      <c r="I525"/>
      <c r="J525"/>
      <c r="L525" s="33"/>
      <c r="M525" s="24"/>
    </row>
    <row r="526" spans="1:13" x14ac:dyDescent="0.2">
      <c r="A526" s="289"/>
      <c r="E526" s="276"/>
      <c r="I526"/>
      <c r="J526"/>
      <c r="L526" s="33"/>
      <c r="M526" s="24"/>
    </row>
    <row r="527" spans="1:13" x14ac:dyDescent="0.2">
      <c r="A527" s="289"/>
      <c r="E527" s="276"/>
      <c r="I527"/>
      <c r="J527"/>
      <c r="L527" s="33"/>
      <c r="M527" s="24"/>
    </row>
    <row r="528" spans="1:13" x14ac:dyDescent="0.2">
      <c r="A528" s="289"/>
      <c r="E528" s="276"/>
      <c r="I528"/>
      <c r="J528"/>
      <c r="L528" s="33"/>
      <c r="M528" s="24"/>
    </row>
    <row r="529" spans="1:13" x14ac:dyDescent="0.2">
      <c r="A529" s="289"/>
      <c r="E529" s="276"/>
      <c r="I529"/>
      <c r="J529"/>
      <c r="L529" s="33"/>
      <c r="M529" s="24"/>
    </row>
    <row r="530" spans="1:13" x14ac:dyDescent="0.2">
      <c r="A530" s="289"/>
      <c r="E530" s="276"/>
      <c r="I530"/>
      <c r="J530"/>
      <c r="L530" s="33"/>
      <c r="M530" s="24"/>
    </row>
    <row r="531" spans="1:13" x14ac:dyDescent="0.2">
      <c r="A531" s="289"/>
      <c r="E531" s="276"/>
      <c r="I531"/>
      <c r="J531"/>
      <c r="L531" s="33"/>
      <c r="M531" s="24"/>
    </row>
    <row r="532" spans="1:13" x14ac:dyDescent="0.2">
      <c r="A532" s="289"/>
      <c r="E532" s="276"/>
      <c r="I532"/>
      <c r="J532"/>
      <c r="L532" s="33"/>
      <c r="M532" s="24"/>
    </row>
    <row r="533" spans="1:13" x14ac:dyDescent="0.2">
      <c r="A533" s="289"/>
      <c r="E533" s="276"/>
      <c r="I533"/>
      <c r="J533"/>
      <c r="L533" s="33"/>
      <c r="M533" s="24"/>
    </row>
    <row r="534" spans="1:13" x14ac:dyDescent="0.2">
      <c r="A534" s="289"/>
      <c r="E534" s="276"/>
      <c r="I534"/>
      <c r="J534"/>
      <c r="L534" s="33"/>
      <c r="M534" s="24"/>
    </row>
    <row r="535" spans="1:13" x14ac:dyDescent="0.2">
      <c r="A535" s="289"/>
      <c r="E535" s="276"/>
      <c r="I535"/>
      <c r="J535"/>
      <c r="L535" s="33"/>
      <c r="M535" s="24"/>
    </row>
    <row r="536" spans="1:13" x14ac:dyDescent="0.2">
      <c r="A536" s="289"/>
      <c r="E536" s="276"/>
      <c r="I536"/>
      <c r="J536"/>
      <c r="L536" s="33"/>
      <c r="M536" s="24"/>
    </row>
    <row r="537" spans="1:13" x14ac:dyDescent="0.2">
      <c r="A537" s="289"/>
      <c r="E537" s="276"/>
      <c r="I537"/>
      <c r="J537"/>
      <c r="L537" s="33"/>
      <c r="M537" s="24"/>
    </row>
    <row r="538" spans="1:13" x14ac:dyDescent="0.2">
      <c r="A538" s="289"/>
      <c r="E538" s="276"/>
      <c r="I538"/>
      <c r="J538"/>
      <c r="L538" s="33"/>
      <c r="M538" s="24"/>
    </row>
    <row r="539" spans="1:13" x14ac:dyDescent="0.2">
      <c r="A539" s="289"/>
      <c r="E539" s="276"/>
      <c r="I539"/>
      <c r="J539"/>
      <c r="L539" s="33"/>
      <c r="M539" s="24"/>
    </row>
    <row r="540" spans="1:13" x14ac:dyDescent="0.2">
      <c r="A540" s="289"/>
      <c r="E540" s="276"/>
      <c r="I540"/>
      <c r="J540"/>
      <c r="L540" s="33"/>
      <c r="M540" s="24"/>
    </row>
    <row r="541" spans="1:13" x14ac:dyDescent="0.2">
      <c r="A541" s="289"/>
      <c r="E541" s="276"/>
      <c r="I541"/>
      <c r="J541"/>
      <c r="L541" s="33"/>
      <c r="M541" s="24"/>
    </row>
    <row r="542" spans="1:13" x14ac:dyDescent="0.2">
      <c r="A542" s="289"/>
      <c r="E542" s="276"/>
      <c r="I542"/>
      <c r="J542"/>
      <c r="L542" s="33"/>
      <c r="M542" s="24"/>
    </row>
    <row r="543" spans="1:13" x14ac:dyDescent="0.2">
      <c r="A543" s="289"/>
      <c r="E543" s="276"/>
      <c r="I543"/>
      <c r="J543"/>
      <c r="L543" s="33"/>
      <c r="M543" s="24"/>
    </row>
    <row r="544" spans="1:13" x14ac:dyDescent="0.2">
      <c r="A544" s="289"/>
      <c r="E544" s="276"/>
      <c r="I544"/>
      <c r="J544"/>
      <c r="L544" s="33"/>
      <c r="M544" s="24"/>
    </row>
    <row r="545" spans="1:13" x14ac:dyDescent="0.2">
      <c r="A545" s="289"/>
      <c r="E545" s="276"/>
      <c r="I545"/>
      <c r="J545"/>
      <c r="L545" s="33"/>
      <c r="M545" s="24"/>
    </row>
    <row r="546" spans="1:13" x14ac:dyDescent="0.2">
      <c r="A546" s="289"/>
      <c r="E546" s="276"/>
      <c r="I546"/>
      <c r="J546"/>
      <c r="L546" s="33"/>
      <c r="M546" s="24"/>
    </row>
    <row r="547" spans="1:13" x14ac:dyDescent="0.2">
      <c r="A547" s="289"/>
      <c r="E547" s="276"/>
      <c r="I547"/>
      <c r="J547"/>
      <c r="L547" s="33"/>
      <c r="M547" s="24"/>
    </row>
    <row r="548" spans="1:13" x14ac:dyDescent="0.2">
      <c r="A548" s="289"/>
      <c r="E548" s="276"/>
      <c r="I548"/>
      <c r="J548"/>
      <c r="L548" s="33"/>
      <c r="M548" s="24"/>
    </row>
    <row r="549" spans="1:13" x14ac:dyDescent="0.2">
      <c r="A549" s="289"/>
      <c r="E549" s="276"/>
      <c r="I549"/>
      <c r="J549"/>
      <c r="L549" s="33"/>
      <c r="M549" s="24"/>
    </row>
    <row r="550" spans="1:13" x14ac:dyDescent="0.2">
      <c r="A550" s="289"/>
      <c r="E550" s="276"/>
      <c r="I550"/>
      <c r="J550"/>
      <c r="L550" s="33"/>
      <c r="M550" s="24"/>
    </row>
    <row r="551" spans="1:13" x14ac:dyDescent="0.2">
      <c r="A551" s="289"/>
      <c r="E551" s="276"/>
      <c r="I551"/>
      <c r="J551"/>
      <c r="L551" s="33"/>
      <c r="M551" s="24"/>
    </row>
    <row r="552" spans="1:13" x14ac:dyDescent="0.2">
      <c r="A552" s="289"/>
      <c r="E552" s="276"/>
      <c r="I552"/>
      <c r="J552"/>
      <c r="L552" s="33"/>
      <c r="M552" s="24"/>
    </row>
    <row r="553" spans="1:13" x14ac:dyDescent="0.2">
      <c r="A553" s="289"/>
      <c r="E553" s="276"/>
      <c r="I553"/>
      <c r="J553"/>
      <c r="L553" s="33"/>
      <c r="M553" s="24"/>
    </row>
    <row r="554" spans="1:13" x14ac:dyDescent="0.2">
      <c r="A554" s="289"/>
      <c r="E554" s="276"/>
      <c r="I554"/>
      <c r="J554"/>
      <c r="L554" s="33"/>
      <c r="M554" s="24"/>
    </row>
    <row r="555" spans="1:13" x14ac:dyDescent="0.2">
      <c r="A555" s="289"/>
      <c r="E555" s="276"/>
      <c r="I555"/>
      <c r="J555"/>
      <c r="L555" s="33"/>
      <c r="M555" s="24"/>
    </row>
    <row r="556" spans="1:13" x14ac:dyDescent="0.2">
      <c r="A556" s="289"/>
      <c r="E556" s="276"/>
      <c r="I556"/>
      <c r="J556"/>
      <c r="L556" s="33"/>
      <c r="M556" s="24"/>
    </row>
    <row r="557" spans="1:13" x14ac:dyDescent="0.2">
      <c r="A557" s="289"/>
      <c r="E557" s="276"/>
      <c r="I557"/>
      <c r="J557"/>
      <c r="L557" s="33"/>
      <c r="M557" s="24"/>
    </row>
    <row r="558" spans="1:13" x14ac:dyDescent="0.2">
      <c r="A558" s="289"/>
      <c r="E558" s="276"/>
      <c r="I558"/>
      <c r="J558"/>
      <c r="L558" s="33"/>
      <c r="M558" s="24"/>
    </row>
    <row r="559" spans="1:13" x14ac:dyDescent="0.2">
      <c r="A559" s="289"/>
      <c r="E559" s="276"/>
      <c r="I559"/>
      <c r="J559"/>
      <c r="L559" s="33"/>
      <c r="M559" s="24"/>
    </row>
    <row r="560" spans="1:13" x14ac:dyDescent="0.2">
      <c r="A560" s="289"/>
      <c r="E560" s="276"/>
      <c r="I560"/>
      <c r="J560"/>
      <c r="L560" s="33"/>
      <c r="M560" s="24"/>
    </row>
    <row r="561" spans="1:13" x14ac:dyDescent="0.2">
      <c r="A561" s="289"/>
      <c r="E561" s="276"/>
      <c r="I561"/>
      <c r="J561"/>
      <c r="L561" s="33"/>
      <c r="M561" s="24"/>
    </row>
    <row r="562" spans="1:13" x14ac:dyDescent="0.2">
      <c r="A562" s="289"/>
      <c r="E562" s="276"/>
      <c r="I562"/>
      <c r="J562"/>
      <c r="L562" s="33"/>
      <c r="M562" s="24"/>
    </row>
    <row r="563" spans="1:13" x14ac:dyDescent="0.2">
      <c r="A563" s="289"/>
      <c r="E563" s="276"/>
      <c r="I563"/>
      <c r="J563"/>
      <c r="L563" s="33"/>
      <c r="M563" s="24"/>
    </row>
    <row r="564" spans="1:13" x14ac:dyDescent="0.2">
      <c r="A564" s="289"/>
      <c r="E564" s="276"/>
      <c r="I564"/>
      <c r="J564"/>
      <c r="L564" s="33"/>
      <c r="M564" s="24"/>
    </row>
    <row r="565" spans="1:13" x14ac:dyDescent="0.2">
      <c r="A565" s="289"/>
      <c r="E565" s="276"/>
      <c r="I565"/>
      <c r="J565"/>
      <c r="L565" s="33"/>
      <c r="M565" s="24"/>
    </row>
    <row r="566" spans="1:13" x14ac:dyDescent="0.2">
      <c r="A566" s="289"/>
      <c r="E566" s="276"/>
      <c r="I566"/>
      <c r="J566"/>
      <c r="L566" s="33"/>
      <c r="M566" s="24"/>
    </row>
    <row r="567" spans="1:13" x14ac:dyDescent="0.2">
      <c r="A567" s="289"/>
      <c r="E567" s="276"/>
      <c r="I567"/>
      <c r="J567"/>
      <c r="L567" s="33"/>
      <c r="M567" s="24"/>
    </row>
    <row r="568" spans="1:13" x14ac:dyDescent="0.2">
      <c r="A568" s="289"/>
      <c r="E568" s="276"/>
      <c r="I568"/>
      <c r="J568"/>
      <c r="L568" s="33"/>
      <c r="M568" s="24"/>
    </row>
    <row r="569" spans="1:13" x14ac:dyDescent="0.2">
      <c r="A569" s="289"/>
      <c r="E569" s="276"/>
      <c r="I569"/>
      <c r="J569"/>
      <c r="L569" s="33"/>
      <c r="M569" s="24"/>
    </row>
    <row r="570" spans="1:13" x14ac:dyDescent="0.2">
      <c r="A570" s="289"/>
      <c r="E570" s="276"/>
      <c r="I570"/>
      <c r="J570"/>
      <c r="L570" s="33"/>
      <c r="M570" s="24"/>
    </row>
    <row r="571" spans="1:13" x14ac:dyDescent="0.2">
      <c r="A571" s="289"/>
      <c r="E571" s="276"/>
      <c r="I571"/>
      <c r="J571"/>
      <c r="L571" s="33"/>
      <c r="M571" s="24"/>
    </row>
    <row r="572" spans="1:13" x14ac:dyDescent="0.2">
      <c r="A572" s="289"/>
      <c r="E572" s="276"/>
      <c r="I572"/>
      <c r="J572"/>
      <c r="L572" s="33"/>
      <c r="M572" s="24"/>
    </row>
    <row r="573" spans="1:13" x14ac:dyDescent="0.2">
      <c r="A573" s="289"/>
      <c r="E573" s="276"/>
      <c r="I573"/>
      <c r="J573"/>
      <c r="L573" s="33"/>
      <c r="M573" s="24"/>
    </row>
    <row r="574" spans="1:13" x14ac:dyDescent="0.2">
      <c r="A574" s="289"/>
      <c r="E574" s="276"/>
      <c r="I574"/>
      <c r="J574"/>
      <c r="L574" s="33"/>
      <c r="M574" s="24"/>
    </row>
    <row r="575" spans="1:13" x14ac:dyDescent="0.2">
      <c r="A575" s="289"/>
      <c r="E575" s="276"/>
      <c r="I575"/>
      <c r="J575"/>
      <c r="L575" s="33"/>
      <c r="M575" s="24"/>
    </row>
    <row r="576" spans="1:13" x14ac:dyDescent="0.2">
      <c r="A576" s="289"/>
      <c r="E576" s="276"/>
      <c r="I576"/>
      <c r="J576"/>
      <c r="L576" s="33"/>
      <c r="M576" s="24"/>
    </row>
    <row r="577" spans="1:13" x14ac:dyDescent="0.2">
      <c r="A577" s="289"/>
      <c r="E577" s="276"/>
      <c r="I577"/>
      <c r="J577"/>
      <c r="L577" s="33"/>
      <c r="M577" s="24"/>
    </row>
    <row r="578" spans="1:13" x14ac:dyDescent="0.2">
      <c r="A578" s="289"/>
      <c r="E578" s="276"/>
      <c r="I578"/>
      <c r="J578"/>
      <c r="L578" s="33"/>
      <c r="M578" s="24"/>
    </row>
    <row r="579" spans="1:13" x14ac:dyDescent="0.2">
      <c r="A579" s="289"/>
      <c r="E579" s="276"/>
      <c r="I579"/>
      <c r="J579"/>
      <c r="L579" s="33"/>
      <c r="M579" s="24"/>
    </row>
    <row r="580" spans="1:13" x14ac:dyDescent="0.2">
      <c r="A580" s="289"/>
      <c r="E580" s="276"/>
      <c r="I580"/>
      <c r="J580"/>
      <c r="L580" s="33"/>
      <c r="M580" s="24"/>
    </row>
    <row r="581" spans="1:13" x14ac:dyDescent="0.2">
      <c r="A581" s="289"/>
      <c r="E581" s="276"/>
      <c r="I581"/>
      <c r="J581"/>
      <c r="L581" s="33"/>
      <c r="M581" s="24"/>
    </row>
    <row r="582" spans="1:13" x14ac:dyDescent="0.2">
      <c r="A582" s="289"/>
      <c r="E582" s="276"/>
      <c r="I582"/>
      <c r="J582"/>
      <c r="L582" s="33"/>
      <c r="M582" s="24"/>
    </row>
    <row r="583" spans="1:13" x14ac:dyDescent="0.2">
      <c r="A583" s="289"/>
      <c r="E583" s="276"/>
      <c r="I583"/>
      <c r="J583"/>
      <c r="L583" s="33"/>
      <c r="M583" s="24"/>
    </row>
    <row r="584" spans="1:13" x14ac:dyDescent="0.2">
      <c r="A584" s="289"/>
      <c r="E584" s="276"/>
      <c r="I584"/>
      <c r="J584"/>
      <c r="L584" s="33"/>
      <c r="M584" s="24"/>
    </row>
    <row r="585" spans="1:13" x14ac:dyDescent="0.2">
      <c r="A585" s="289"/>
      <c r="E585" s="276"/>
      <c r="I585"/>
      <c r="J585"/>
      <c r="L585" s="33"/>
      <c r="M585" s="24"/>
    </row>
    <row r="586" spans="1:13" x14ac:dyDescent="0.2">
      <c r="A586" s="289"/>
      <c r="E586" s="276"/>
      <c r="I586"/>
      <c r="J586"/>
      <c r="L586" s="33"/>
      <c r="M586" s="24"/>
    </row>
    <row r="587" spans="1:13" x14ac:dyDescent="0.2">
      <c r="A587" s="289"/>
      <c r="E587" s="276"/>
      <c r="I587"/>
      <c r="J587"/>
      <c r="L587" s="33"/>
      <c r="M587" s="24"/>
    </row>
    <row r="588" spans="1:13" x14ac:dyDescent="0.2">
      <c r="A588" s="289"/>
      <c r="E588" s="276"/>
      <c r="I588"/>
      <c r="J588"/>
      <c r="L588" s="33"/>
      <c r="M588" s="24"/>
    </row>
    <row r="589" spans="1:13" x14ac:dyDescent="0.2">
      <c r="A589" s="289"/>
      <c r="E589" s="276"/>
      <c r="I589"/>
      <c r="J589"/>
      <c r="L589" s="33"/>
      <c r="M589" s="24"/>
    </row>
    <row r="590" spans="1:13" x14ac:dyDescent="0.2">
      <c r="A590" s="289"/>
      <c r="E590" s="276"/>
      <c r="I590"/>
      <c r="J590"/>
      <c r="L590" s="33"/>
      <c r="M590" s="24"/>
    </row>
    <row r="591" spans="1:13" x14ac:dyDescent="0.2">
      <c r="A591" s="289"/>
      <c r="E591" s="276"/>
      <c r="I591"/>
      <c r="J591"/>
      <c r="L591" s="33"/>
      <c r="M591" s="24"/>
    </row>
    <row r="592" spans="1:13" x14ac:dyDescent="0.2">
      <c r="A592" s="289"/>
      <c r="E592" s="276"/>
      <c r="I592"/>
      <c r="J592"/>
      <c r="L592" s="33"/>
      <c r="M592" s="24"/>
    </row>
    <row r="593" spans="1:13" x14ac:dyDescent="0.2">
      <c r="A593" s="289"/>
      <c r="E593" s="276"/>
      <c r="I593"/>
      <c r="J593"/>
      <c r="L593" s="33"/>
      <c r="M593" s="24"/>
    </row>
    <row r="594" spans="1:13" x14ac:dyDescent="0.2">
      <c r="A594" s="289"/>
      <c r="E594" s="276"/>
      <c r="I594"/>
      <c r="J594"/>
      <c r="L594" s="33"/>
      <c r="M594" s="24"/>
    </row>
    <row r="595" spans="1:13" x14ac:dyDescent="0.2">
      <c r="A595" s="289"/>
      <c r="E595" s="276"/>
      <c r="I595"/>
      <c r="J595"/>
      <c r="L595" s="33"/>
      <c r="M595" s="24"/>
    </row>
    <row r="596" spans="1:13" x14ac:dyDescent="0.2">
      <c r="A596" s="289"/>
      <c r="E596" s="276"/>
      <c r="I596"/>
      <c r="J596"/>
      <c r="L596" s="33"/>
      <c r="M596" s="24"/>
    </row>
    <row r="597" spans="1:13" x14ac:dyDescent="0.2">
      <c r="A597" s="289"/>
      <c r="E597" s="276"/>
      <c r="I597"/>
      <c r="J597"/>
      <c r="L597" s="33"/>
      <c r="M597" s="24"/>
    </row>
    <row r="598" spans="1:13" x14ac:dyDescent="0.2">
      <c r="A598" s="289"/>
      <c r="E598" s="276"/>
      <c r="I598"/>
      <c r="J598"/>
      <c r="L598" s="33"/>
      <c r="M598" s="24"/>
    </row>
    <row r="599" spans="1:13" x14ac:dyDescent="0.2">
      <c r="A599" s="289"/>
      <c r="E599" s="276"/>
      <c r="I599"/>
      <c r="J599"/>
      <c r="L599" s="33"/>
      <c r="M599" s="24"/>
    </row>
    <row r="600" spans="1:13" x14ac:dyDescent="0.2">
      <c r="A600" s="289"/>
      <c r="E600" s="276"/>
      <c r="I600"/>
      <c r="J600"/>
      <c r="L600" s="33"/>
      <c r="M600" s="24"/>
    </row>
    <row r="601" spans="1:13" x14ac:dyDescent="0.2">
      <c r="A601" s="289"/>
      <c r="E601" s="276"/>
      <c r="I601"/>
      <c r="J601"/>
      <c r="L601" s="33"/>
      <c r="M601" s="24"/>
    </row>
    <row r="602" spans="1:13" x14ac:dyDescent="0.2">
      <c r="A602" s="289"/>
      <c r="E602" s="276"/>
      <c r="I602"/>
      <c r="J602"/>
      <c r="L602" s="33"/>
      <c r="M602" s="24"/>
    </row>
    <row r="603" spans="1:13" x14ac:dyDescent="0.2">
      <c r="A603" s="289"/>
      <c r="E603" s="276"/>
      <c r="I603"/>
      <c r="J603"/>
      <c r="L603" s="33"/>
      <c r="M603" s="24"/>
    </row>
    <row r="604" spans="1:13" x14ac:dyDescent="0.2">
      <c r="A604" s="289"/>
      <c r="E604" s="276"/>
      <c r="I604"/>
      <c r="J604"/>
      <c r="L604" s="33"/>
      <c r="M604" s="24"/>
    </row>
    <row r="605" spans="1:13" x14ac:dyDescent="0.2">
      <c r="A605" s="289"/>
      <c r="E605" s="276"/>
      <c r="I605"/>
      <c r="J605"/>
      <c r="L605" s="33"/>
      <c r="M605" s="24"/>
    </row>
    <row r="606" spans="1:13" x14ac:dyDescent="0.2">
      <c r="A606" s="289"/>
      <c r="E606" s="276"/>
      <c r="I606"/>
      <c r="J606"/>
      <c r="L606" s="33"/>
      <c r="M606" s="24"/>
    </row>
    <row r="607" spans="1:13" x14ac:dyDescent="0.2">
      <c r="A607" s="289"/>
      <c r="E607" s="276"/>
      <c r="I607"/>
      <c r="J607"/>
      <c r="L607" s="33"/>
      <c r="M607" s="24"/>
    </row>
    <row r="608" spans="1:13" x14ac:dyDescent="0.2">
      <c r="A608" s="289"/>
      <c r="E608" s="276"/>
      <c r="I608"/>
      <c r="J608"/>
      <c r="L608" s="33"/>
      <c r="M608" s="24"/>
    </row>
    <row r="609" spans="1:13" x14ac:dyDescent="0.2">
      <c r="A609" s="289"/>
      <c r="E609" s="276"/>
      <c r="I609"/>
      <c r="J609"/>
      <c r="L609" s="33"/>
      <c r="M609" s="24"/>
    </row>
    <row r="610" spans="1:13" x14ac:dyDescent="0.2">
      <c r="A610" s="289"/>
      <c r="E610" s="276"/>
      <c r="I610"/>
      <c r="J610"/>
      <c r="L610" s="33"/>
      <c r="M610" s="24"/>
    </row>
    <row r="611" spans="1:13" x14ac:dyDescent="0.2">
      <c r="A611" s="289"/>
      <c r="E611" s="276"/>
      <c r="I611"/>
      <c r="J611"/>
      <c r="L611" s="33"/>
      <c r="M611" s="24"/>
    </row>
    <row r="612" spans="1:13" x14ac:dyDescent="0.2">
      <c r="A612" s="289"/>
      <c r="E612" s="276"/>
      <c r="I612"/>
      <c r="J612"/>
      <c r="L612" s="33"/>
      <c r="M612" s="24"/>
    </row>
    <row r="613" spans="1:13" x14ac:dyDescent="0.2">
      <c r="A613" s="289"/>
      <c r="E613" s="276"/>
      <c r="I613"/>
      <c r="J613"/>
      <c r="L613" s="33"/>
      <c r="M613" s="24"/>
    </row>
    <row r="614" spans="1:13" x14ac:dyDescent="0.2">
      <c r="A614" s="289"/>
      <c r="E614" s="276"/>
      <c r="I614"/>
      <c r="J614"/>
      <c r="L614" s="33"/>
      <c r="M614" s="24"/>
    </row>
    <row r="615" spans="1:13" x14ac:dyDescent="0.2">
      <c r="A615" s="289"/>
      <c r="E615" s="276"/>
      <c r="I615"/>
      <c r="J615"/>
      <c r="L615" s="33"/>
      <c r="M615" s="24"/>
    </row>
    <row r="616" spans="1:13" x14ac:dyDescent="0.2">
      <c r="A616" s="289"/>
      <c r="E616" s="276"/>
      <c r="I616"/>
      <c r="J616"/>
      <c r="L616" s="33"/>
      <c r="M616" s="24"/>
    </row>
    <row r="617" spans="1:13" x14ac:dyDescent="0.2">
      <c r="A617" s="289"/>
      <c r="E617" s="276"/>
      <c r="I617"/>
      <c r="J617"/>
      <c r="L617" s="33"/>
      <c r="M617" s="24"/>
    </row>
    <row r="618" spans="1:13" x14ac:dyDescent="0.2">
      <c r="A618" s="289"/>
      <c r="E618" s="276"/>
      <c r="I618"/>
      <c r="J618"/>
      <c r="L618" s="33"/>
      <c r="M618" s="24"/>
    </row>
    <row r="619" spans="1:13" x14ac:dyDescent="0.2">
      <c r="A619" s="289"/>
      <c r="E619" s="276"/>
      <c r="I619"/>
      <c r="J619"/>
      <c r="L619" s="33"/>
      <c r="M619" s="24"/>
    </row>
    <row r="620" spans="1:13" x14ac:dyDescent="0.2">
      <c r="A620" s="289"/>
      <c r="E620" s="276"/>
      <c r="I620"/>
      <c r="J620"/>
      <c r="L620" s="33"/>
      <c r="M620" s="24"/>
    </row>
    <row r="621" spans="1:13" x14ac:dyDescent="0.2">
      <c r="A621" s="289"/>
      <c r="E621" s="276"/>
      <c r="I621"/>
      <c r="J621"/>
      <c r="L621" s="33"/>
      <c r="M621" s="24"/>
    </row>
    <row r="622" spans="1:13" x14ac:dyDescent="0.2">
      <c r="A622" s="289"/>
      <c r="E622" s="276"/>
      <c r="I622"/>
      <c r="J622"/>
      <c r="L622" s="33"/>
      <c r="M622" s="24"/>
    </row>
    <row r="623" spans="1:13" x14ac:dyDescent="0.2">
      <c r="A623" s="289"/>
      <c r="E623" s="276"/>
      <c r="I623"/>
      <c r="J623"/>
      <c r="L623" s="33"/>
      <c r="M623" s="24"/>
    </row>
    <row r="624" spans="1:13" x14ac:dyDescent="0.2">
      <c r="A624" s="289"/>
      <c r="E624" s="276"/>
      <c r="I624"/>
      <c r="J624"/>
      <c r="L624" s="33"/>
      <c r="M624" s="24"/>
    </row>
    <row r="625" spans="1:13" x14ac:dyDescent="0.2">
      <c r="A625" s="289"/>
      <c r="E625" s="276"/>
      <c r="I625"/>
      <c r="J625"/>
      <c r="L625" s="33"/>
      <c r="M625" s="24"/>
    </row>
    <row r="626" spans="1:13" x14ac:dyDescent="0.2">
      <c r="A626" s="289"/>
      <c r="E626" s="276"/>
      <c r="I626"/>
      <c r="J626"/>
      <c r="L626" s="33"/>
      <c r="M626" s="24"/>
    </row>
    <row r="627" spans="1:13" x14ac:dyDescent="0.2">
      <c r="A627" s="289"/>
      <c r="E627" s="276"/>
      <c r="I627"/>
      <c r="J627"/>
      <c r="L627" s="33"/>
      <c r="M627" s="24"/>
    </row>
    <row r="628" spans="1:13" x14ac:dyDescent="0.2">
      <c r="A628" s="289"/>
      <c r="E628" s="276"/>
      <c r="I628"/>
      <c r="J628"/>
      <c r="L628" s="33"/>
      <c r="M628" s="24"/>
    </row>
    <row r="629" spans="1:13" x14ac:dyDescent="0.2">
      <c r="A629" s="289"/>
      <c r="E629" s="276"/>
      <c r="I629"/>
      <c r="J629"/>
      <c r="L629" s="33"/>
      <c r="M629" s="24"/>
    </row>
    <row r="630" spans="1:13" x14ac:dyDescent="0.2">
      <c r="A630" s="289"/>
      <c r="E630" s="276"/>
      <c r="I630"/>
      <c r="J630"/>
      <c r="L630" s="33"/>
      <c r="M630" s="24"/>
    </row>
    <row r="631" spans="1:13" x14ac:dyDescent="0.2">
      <c r="A631" s="289"/>
      <c r="E631" s="276"/>
      <c r="I631"/>
      <c r="J631"/>
      <c r="L631" s="33"/>
      <c r="M631" s="24"/>
    </row>
    <row r="632" spans="1:13" x14ac:dyDescent="0.2">
      <c r="A632" s="289"/>
      <c r="E632" s="276"/>
      <c r="I632"/>
      <c r="J632"/>
      <c r="L632" s="33"/>
      <c r="M632" s="24"/>
    </row>
    <row r="633" spans="1:13" x14ac:dyDescent="0.2">
      <c r="A633" s="289"/>
      <c r="E633" s="276"/>
      <c r="I633"/>
      <c r="J633"/>
      <c r="L633" s="33"/>
      <c r="M633" s="24"/>
    </row>
    <row r="634" spans="1:13" x14ac:dyDescent="0.2">
      <c r="A634" s="289"/>
      <c r="E634" s="276"/>
      <c r="I634"/>
      <c r="J634"/>
      <c r="L634" s="33"/>
      <c r="M634" s="24"/>
    </row>
    <row r="635" spans="1:13" x14ac:dyDescent="0.2">
      <c r="A635" s="289"/>
      <c r="E635" s="276"/>
      <c r="I635"/>
      <c r="J635"/>
      <c r="L635" s="33"/>
      <c r="M635" s="24"/>
    </row>
    <row r="636" spans="1:13" x14ac:dyDescent="0.2">
      <c r="A636" s="289"/>
      <c r="E636" s="276"/>
      <c r="I636"/>
      <c r="J636"/>
      <c r="L636" s="33"/>
      <c r="M636" s="24"/>
    </row>
    <row r="637" spans="1:13" x14ac:dyDescent="0.2">
      <c r="A637" s="289"/>
      <c r="E637" s="276"/>
      <c r="I637"/>
      <c r="J637"/>
      <c r="L637" s="33"/>
      <c r="M637" s="24"/>
    </row>
    <row r="638" spans="1:13" x14ac:dyDescent="0.2">
      <c r="A638" s="289"/>
      <c r="E638" s="276"/>
      <c r="I638"/>
      <c r="J638"/>
      <c r="L638" s="33"/>
      <c r="M638" s="24"/>
    </row>
    <row r="639" spans="1:13" x14ac:dyDescent="0.2">
      <c r="A639" s="289"/>
      <c r="E639" s="276"/>
      <c r="I639"/>
      <c r="J639"/>
      <c r="L639" s="33"/>
      <c r="M639" s="24"/>
    </row>
    <row r="640" spans="1:13" x14ac:dyDescent="0.2">
      <c r="A640" s="289"/>
      <c r="E640" s="276"/>
      <c r="I640"/>
      <c r="J640"/>
      <c r="L640" s="33"/>
      <c r="M640" s="24"/>
    </row>
    <row r="641" spans="1:13" x14ac:dyDescent="0.2">
      <c r="A641" s="289"/>
      <c r="E641" s="276"/>
      <c r="I641"/>
      <c r="J641"/>
      <c r="L641" s="33"/>
      <c r="M641" s="24"/>
    </row>
    <row r="642" spans="1:13" x14ac:dyDescent="0.2">
      <c r="A642" s="289"/>
      <c r="E642" s="276"/>
      <c r="I642"/>
      <c r="J642"/>
      <c r="L642" s="33"/>
      <c r="M642" s="24"/>
    </row>
    <row r="643" spans="1:13" x14ac:dyDescent="0.2">
      <c r="A643" s="289"/>
      <c r="E643" s="276"/>
      <c r="I643"/>
      <c r="J643"/>
      <c r="L643" s="33"/>
      <c r="M643" s="24"/>
    </row>
    <row r="644" spans="1:13" x14ac:dyDescent="0.2">
      <c r="A644" s="289"/>
      <c r="E644" s="276"/>
      <c r="I644"/>
      <c r="J644"/>
      <c r="L644" s="33"/>
      <c r="M644" s="24"/>
    </row>
    <row r="645" spans="1:13" x14ac:dyDescent="0.2">
      <c r="A645" s="289"/>
      <c r="E645" s="276"/>
      <c r="I645"/>
      <c r="J645"/>
      <c r="L645" s="33"/>
      <c r="M645" s="24"/>
    </row>
    <row r="646" spans="1:13" x14ac:dyDescent="0.2">
      <c r="A646" s="289"/>
      <c r="E646" s="276"/>
      <c r="I646"/>
      <c r="J646"/>
      <c r="L646" s="33"/>
      <c r="M646" s="24"/>
    </row>
    <row r="647" spans="1:13" x14ac:dyDescent="0.2">
      <c r="A647" s="289"/>
      <c r="E647" s="276"/>
      <c r="I647"/>
      <c r="J647"/>
      <c r="L647" s="33"/>
      <c r="M647" s="24"/>
    </row>
    <row r="648" spans="1:13" x14ac:dyDescent="0.2">
      <c r="A648" s="289"/>
      <c r="E648" s="276"/>
      <c r="I648"/>
      <c r="J648"/>
      <c r="L648" s="33"/>
      <c r="M648" s="24"/>
    </row>
    <row r="649" spans="1:13" x14ac:dyDescent="0.2">
      <c r="A649" s="289"/>
      <c r="E649" s="276"/>
      <c r="I649"/>
      <c r="J649"/>
      <c r="L649" s="33"/>
      <c r="M649" s="24"/>
    </row>
    <row r="650" spans="1:13" x14ac:dyDescent="0.2">
      <c r="A650" s="289"/>
      <c r="E650" s="276"/>
      <c r="I650"/>
      <c r="J650"/>
      <c r="L650" s="33"/>
      <c r="M650" s="24"/>
    </row>
    <row r="651" spans="1:13" x14ac:dyDescent="0.2">
      <c r="A651" s="289"/>
      <c r="E651" s="276"/>
      <c r="I651"/>
      <c r="J651"/>
      <c r="L651" s="33"/>
      <c r="M651" s="24"/>
    </row>
    <row r="652" spans="1:13" x14ac:dyDescent="0.2">
      <c r="A652" s="289"/>
      <c r="E652" s="276"/>
      <c r="I652"/>
      <c r="J652"/>
      <c r="L652" s="33"/>
      <c r="M652" s="24"/>
    </row>
    <row r="653" spans="1:13" x14ac:dyDescent="0.2">
      <c r="A653" s="289"/>
      <c r="E653" s="276"/>
      <c r="I653"/>
      <c r="J653"/>
      <c r="L653" s="33"/>
      <c r="M653" s="24"/>
    </row>
    <row r="654" spans="1:13" x14ac:dyDescent="0.2">
      <c r="A654" s="289"/>
      <c r="E654" s="276"/>
      <c r="I654"/>
      <c r="J654"/>
      <c r="L654" s="33"/>
      <c r="M654" s="24"/>
    </row>
    <row r="655" spans="1:13" x14ac:dyDescent="0.2">
      <c r="A655" s="289"/>
      <c r="E655" s="276"/>
      <c r="I655"/>
      <c r="J655"/>
      <c r="L655" s="33"/>
      <c r="M655" s="24"/>
    </row>
    <row r="656" spans="1:13" x14ac:dyDescent="0.2">
      <c r="A656" s="289"/>
      <c r="E656" s="276"/>
      <c r="I656"/>
      <c r="J656"/>
      <c r="L656" s="33"/>
      <c r="M656" s="24"/>
    </row>
    <row r="657" spans="1:13" x14ac:dyDescent="0.2">
      <c r="A657" s="289"/>
      <c r="E657" s="276"/>
      <c r="I657"/>
      <c r="J657"/>
      <c r="L657" s="33"/>
      <c r="M657" s="24"/>
    </row>
    <row r="658" spans="1:13" x14ac:dyDescent="0.2">
      <c r="A658" s="289"/>
      <c r="E658" s="276"/>
      <c r="I658"/>
      <c r="J658"/>
      <c r="L658" s="33"/>
      <c r="M658" s="24"/>
    </row>
    <row r="659" spans="1:13" x14ac:dyDescent="0.2">
      <c r="A659" s="289"/>
      <c r="E659" s="276"/>
      <c r="I659"/>
      <c r="J659"/>
      <c r="L659" s="33"/>
      <c r="M659" s="24"/>
    </row>
    <row r="660" spans="1:13" x14ac:dyDescent="0.2">
      <c r="A660" s="289"/>
      <c r="E660" s="276"/>
      <c r="I660"/>
      <c r="J660"/>
      <c r="L660" s="33"/>
      <c r="M660" s="24"/>
    </row>
    <row r="661" spans="1:13" x14ac:dyDescent="0.2">
      <c r="A661" s="289"/>
      <c r="E661" s="276"/>
      <c r="I661"/>
      <c r="J661"/>
      <c r="L661" s="33"/>
      <c r="M661" s="24"/>
    </row>
    <row r="662" spans="1:13" x14ac:dyDescent="0.2">
      <c r="A662" s="289"/>
      <c r="E662" s="276"/>
      <c r="I662"/>
      <c r="J662"/>
      <c r="L662" s="33"/>
      <c r="M662" s="24"/>
    </row>
    <row r="663" spans="1:13" x14ac:dyDescent="0.2">
      <c r="A663" s="289"/>
      <c r="E663" s="276"/>
      <c r="I663"/>
      <c r="J663"/>
      <c r="L663" s="33"/>
      <c r="M663" s="24"/>
    </row>
    <row r="664" spans="1:13" x14ac:dyDescent="0.2">
      <c r="A664" s="289"/>
      <c r="E664" s="276"/>
      <c r="I664"/>
      <c r="J664"/>
      <c r="L664" s="33"/>
      <c r="M664" s="24"/>
    </row>
    <row r="665" spans="1:13" x14ac:dyDescent="0.2">
      <c r="A665" s="289"/>
      <c r="E665" s="276"/>
      <c r="I665"/>
      <c r="J665"/>
      <c r="L665" s="33"/>
      <c r="M665" s="24"/>
    </row>
    <row r="666" spans="1:13" x14ac:dyDescent="0.2">
      <c r="A666" s="289"/>
      <c r="E666" s="276"/>
      <c r="I666"/>
      <c r="J666"/>
      <c r="L666" s="33"/>
      <c r="M666" s="24"/>
    </row>
    <row r="667" spans="1:13" x14ac:dyDescent="0.2">
      <c r="A667" s="289"/>
      <c r="E667" s="276"/>
      <c r="I667"/>
      <c r="J667"/>
      <c r="L667" s="33"/>
      <c r="M667" s="24"/>
    </row>
    <row r="668" spans="1:13" x14ac:dyDescent="0.2">
      <c r="A668" s="289"/>
      <c r="E668" s="276"/>
      <c r="I668"/>
      <c r="J668"/>
      <c r="L668" s="33"/>
      <c r="M668" s="24"/>
    </row>
    <row r="669" spans="1:13" x14ac:dyDescent="0.2">
      <c r="A669" s="289"/>
      <c r="E669" s="276"/>
      <c r="I669"/>
      <c r="J669"/>
      <c r="L669" s="33"/>
      <c r="M669" s="24"/>
    </row>
    <row r="670" spans="1:13" x14ac:dyDescent="0.2">
      <c r="A670" s="289"/>
      <c r="E670" s="276"/>
      <c r="I670"/>
      <c r="J670"/>
      <c r="L670" s="33"/>
      <c r="M670" s="24"/>
    </row>
    <row r="671" spans="1:13" x14ac:dyDescent="0.2">
      <c r="A671" s="289"/>
      <c r="E671" s="276"/>
      <c r="I671"/>
      <c r="J671"/>
      <c r="L671" s="33"/>
      <c r="M671" s="24"/>
    </row>
    <row r="672" spans="1:13" x14ac:dyDescent="0.2">
      <c r="A672" s="289"/>
      <c r="E672" s="276"/>
      <c r="I672"/>
      <c r="J672"/>
      <c r="L672" s="33"/>
      <c r="M672" s="24"/>
    </row>
    <row r="673" spans="1:13" x14ac:dyDescent="0.2">
      <c r="A673" s="289"/>
      <c r="E673" s="276"/>
      <c r="I673"/>
      <c r="J673"/>
      <c r="L673" s="33"/>
      <c r="M673" s="24"/>
    </row>
    <row r="674" spans="1:13" x14ac:dyDescent="0.2">
      <c r="A674" s="289"/>
      <c r="E674" s="276"/>
      <c r="I674"/>
      <c r="J674"/>
      <c r="L674" s="33"/>
      <c r="M674" s="24"/>
    </row>
    <row r="675" spans="1:13" x14ac:dyDescent="0.2">
      <c r="A675" s="289"/>
      <c r="E675" s="276"/>
      <c r="I675"/>
      <c r="J675"/>
      <c r="L675" s="33"/>
      <c r="M675" s="24"/>
    </row>
    <row r="676" spans="1:13" x14ac:dyDescent="0.2">
      <c r="A676" s="289"/>
      <c r="E676" s="276"/>
      <c r="I676"/>
      <c r="J676"/>
      <c r="L676" s="33"/>
      <c r="M676" s="24"/>
    </row>
    <row r="677" spans="1:13" x14ac:dyDescent="0.2">
      <c r="A677" s="289"/>
      <c r="E677" s="276"/>
      <c r="I677"/>
      <c r="J677"/>
      <c r="L677" s="33"/>
      <c r="M677" s="24"/>
    </row>
    <row r="678" spans="1:13" x14ac:dyDescent="0.2">
      <c r="A678" s="289"/>
      <c r="E678" s="276"/>
      <c r="I678"/>
      <c r="J678"/>
      <c r="L678" s="33"/>
      <c r="M678" s="24"/>
    </row>
    <row r="679" spans="1:13" x14ac:dyDescent="0.2">
      <c r="A679" s="289"/>
      <c r="E679" s="276"/>
      <c r="I679"/>
      <c r="J679"/>
      <c r="L679" s="33"/>
      <c r="M679" s="24"/>
    </row>
    <row r="680" spans="1:13" x14ac:dyDescent="0.2">
      <c r="A680" s="289"/>
      <c r="E680" s="276"/>
      <c r="I680"/>
      <c r="J680"/>
      <c r="L680" s="33"/>
      <c r="M680" s="24"/>
    </row>
    <row r="681" spans="1:13" x14ac:dyDescent="0.2">
      <c r="A681" s="289"/>
      <c r="E681" s="276"/>
      <c r="I681"/>
      <c r="J681"/>
      <c r="L681" s="33"/>
      <c r="M681" s="24"/>
    </row>
    <row r="682" spans="1:13" x14ac:dyDescent="0.2">
      <c r="A682" s="289"/>
      <c r="E682" s="276"/>
      <c r="I682"/>
      <c r="J682"/>
      <c r="L682" s="33"/>
      <c r="M682" s="24"/>
    </row>
    <row r="683" spans="1:13" x14ac:dyDescent="0.2">
      <c r="A683" s="289"/>
      <c r="E683" s="276"/>
      <c r="I683"/>
      <c r="J683"/>
      <c r="L683" s="33"/>
      <c r="M683" s="24"/>
    </row>
    <row r="684" spans="1:13" x14ac:dyDescent="0.2">
      <c r="A684" s="289"/>
      <c r="E684" s="276"/>
      <c r="I684"/>
      <c r="J684"/>
      <c r="L684" s="33"/>
      <c r="M684" s="24"/>
    </row>
    <row r="685" spans="1:13" x14ac:dyDescent="0.2">
      <c r="A685" s="289"/>
      <c r="E685" s="276"/>
      <c r="I685"/>
      <c r="J685"/>
      <c r="L685" s="33"/>
      <c r="M685" s="24"/>
    </row>
    <row r="686" spans="1:13" x14ac:dyDescent="0.2">
      <c r="A686" s="289"/>
      <c r="E686" s="276"/>
      <c r="I686"/>
      <c r="J686"/>
      <c r="L686" s="33"/>
      <c r="M686" s="24"/>
    </row>
    <row r="687" spans="1:13" x14ac:dyDescent="0.2">
      <c r="A687" s="289"/>
      <c r="E687" s="276"/>
      <c r="I687"/>
      <c r="J687"/>
      <c r="L687" s="33"/>
      <c r="M687" s="24"/>
    </row>
    <row r="688" spans="1:13" x14ac:dyDescent="0.2">
      <c r="A688" s="289"/>
      <c r="E688" s="276"/>
      <c r="I688"/>
      <c r="J688"/>
      <c r="L688" s="33"/>
      <c r="M688" s="24"/>
    </row>
    <row r="689" spans="1:13" x14ac:dyDescent="0.2">
      <c r="A689" s="289"/>
      <c r="E689" s="276"/>
      <c r="I689"/>
      <c r="J689"/>
      <c r="L689" s="33"/>
      <c r="M689" s="24"/>
    </row>
    <row r="690" spans="1:13" x14ac:dyDescent="0.2">
      <c r="A690" s="289"/>
      <c r="E690" s="276"/>
      <c r="I690"/>
      <c r="J690"/>
      <c r="L690" s="33"/>
      <c r="M690" s="24"/>
    </row>
    <row r="691" spans="1:13" x14ac:dyDescent="0.2">
      <c r="A691" s="289"/>
      <c r="E691" s="276"/>
      <c r="I691"/>
      <c r="J691"/>
      <c r="L691" s="33"/>
      <c r="M691" s="24"/>
    </row>
    <row r="692" spans="1:13" x14ac:dyDescent="0.2">
      <c r="A692" s="289"/>
      <c r="E692" s="276"/>
      <c r="I692"/>
      <c r="J692"/>
      <c r="L692" s="33"/>
      <c r="M692" s="24"/>
    </row>
    <row r="693" spans="1:13" x14ac:dyDescent="0.2">
      <c r="A693" s="289"/>
      <c r="E693" s="276"/>
      <c r="I693"/>
      <c r="J693"/>
      <c r="L693" s="33"/>
      <c r="M693" s="24"/>
    </row>
    <row r="694" spans="1:13" x14ac:dyDescent="0.2">
      <c r="A694" s="289"/>
      <c r="E694" s="276"/>
      <c r="I694"/>
      <c r="J694"/>
      <c r="L694" s="33"/>
      <c r="M694" s="24"/>
    </row>
    <row r="695" spans="1:13" x14ac:dyDescent="0.2">
      <c r="A695" s="289"/>
      <c r="E695" s="276"/>
      <c r="I695"/>
      <c r="J695"/>
      <c r="L695" s="33"/>
      <c r="M695" s="24"/>
    </row>
    <row r="696" spans="1:13" x14ac:dyDescent="0.2">
      <c r="A696" s="289"/>
      <c r="E696" s="276"/>
      <c r="I696"/>
      <c r="J696"/>
      <c r="L696" s="33"/>
      <c r="M696" s="24"/>
    </row>
    <row r="697" spans="1:13" x14ac:dyDescent="0.2">
      <c r="A697" s="289"/>
      <c r="E697" s="276"/>
      <c r="I697"/>
      <c r="J697"/>
      <c r="L697" s="33"/>
      <c r="M697" s="24"/>
    </row>
    <row r="698" spans="1:13" x14ac:dyDescent="0.2">
      <c r="A698" s="289"/>
      <c r="E698" s="276"/>
      <c r="I698"/>
      <c r="J698"/>
      <c r="L698" s="33"/>
      <c r="M698" s="24"/>
    </row>
    <row r="699" spans="1:13" x14ac:dyDescent="0.2">
      <c r="A699" s="289"/>
      <c r="E699" s="276"/>
      <c r="I699"/>
      <c r="J699"/>
      <c r="L699" s="33"/>
      <c r="M699" s="24"/>
    </row>
    <row r="700" spans="1:13" x14ac:dyDescent="0.2">
      <c r="A700" s="289"/>
      <c r="E700" s="276"/>
      <c r="I700"/>
      <c r="J700"/>
      <c r="L700" s="33"/>
      <c r="M700" s="24"/>
    </row>
    <row r="701" spans="1:13" x14ac:dyDescent="0.2">
      <c r="A701" s="289"/>
      <c r="E701" s="276"/>
      <c r="I701"/>
      <c r="J701"/>
      <c r="L701" s="33"/>
      <c r="M701" s="24"/>
    </row>
    <row r="702" spans="1:13" x14ac:dyDescent="0.2">
      <c r="A702" s="289"/>
      <c r="E702" s="276"/>
      <c r="I702"/>
      <c r="J702"/>
      <c r="L702" s="33"/>
      <c r="M702" s="24"/>
    </row>
    <row r="703" spans="1:13" x14ac:dyDescent="0.2">
      <c r="A703" s="289"/>
      <c r="E703" s="276"/>
      <c r="I703"/>
      <c r="J703"/>
      <c r="L703" s="33"/>
      <c r="M703" s="24"/>
    </row>
    <row r="704" spans="1:13" x14ac:dyDescent="0.2">
      <c r="A704" s="289"/>
      <c r="E704" s="276"/>
      <c r="I704"/>
      <c r="J704"/>
      <c r="L704" s="33"/>
      <c r="M704" s="24"/>
    </row>
    <row r="705" spans="1:13" x14ac:dyDescent="0.2">
      <c r="A705" s="289"/>
      <c r="E705" s="276"/>
      <c r="I705"/>
      <c r="J705"/>
      <c r="L705" s="33"/>
      <c r="M705" s="24"/>
    </row>
    <row r="706" spans="1:13" x14ac:dyDescent="0.2">
      <c r="A706" s="289"/>
      <c r="E706" s="276"/>
      <c r="I706"/>
      <c r="J706"/>
      <c r="L706" s="33"/>
      <c r="M706" s="24"/>
    </row>
    <row r="707" spans="1:13" x14ac:dyDescent="0.2">
      <c r="A707" s="289"/>
      <c r="E707" s="276"/>
      <c r="I707"/>
      <c r="J707"/>
      <c r="L707" s="33"/>
      <c r="M707" s="24"/>
    </row>
    <row r="708" spans="1:13" x14ac:dyDescent="0.2">
      <c r="A708" s="289"/>
      <c r="E708" s="276"/>
      <c r="I708"/>
      <c r="J708"/>
      <c r="L708" s="33"/>
      <c r="M708" s="24"/>
    </row>
    <row r="709" spans="1:13" x14ac:dyDescent="0.2">
      <c r="A709" s="289"/>
      <c r="E709" s="276"/>
      <c r="I709"/>
      <c r="J709"/>
      <c r="L709" s="33"/>
      <c r="M709" s="24"/>
    </row>
    <row r="710" spans="1:13" x14ac:dyDescent="0.2">
      <c r="A710" s="289"/>
      <c r="E710" s="276"/>
      <c r="I710"/>
      <c r="J710"/>
      <c r="L710" s="33"/>
      <c r="M710" s="24"/>
    </row>
    <row r="711" spans="1:13" x14ac:dyDescent="0.2">
      <c r="A711" s="289"/>
      <c r="E711" s="276"/>
      <c r="I711"/>
      <c r="J711"/>
      <c r="L711" s="33"/>
      <c r="M711" s="24"/>
    </row>
    <row r="712" spans="1:13" x14ac:dyDescent="0.2">
      <c r="A712" s="289"/>
      <c r="E712" s="276"/>
      <c r="I712"/>
      <c r="J712"/>
      <c r="L712" s="33"/>
      <c r="M712" s="24"/>
    </row>
    <row r="713" spans="1:13" x14ac:dyDescent="0.2">
      <c r="A713" s="289"/>
      <c r="E713" s="276"/>
      <c r="I713"/>
      <c r="J713"/>
      <c r="L713" s="33"/>
      <c r="M713" s="24"/>
    </row>
    <row r="714" spans="1:13" x14ac:dyDescent="0.2">
      <c r="A714" s="289"/>
      <c r="E714" s="276"/>
      <c r="I714"/>
      <c r="J714"/>
      <c r="L714" s="33"/>
      <c r="M714" s="24"/>
    </row>
    <row r="715" spans="1:13" x14ac:dyDescent="0.2">
      <c r="A715" s="289"/>
      <c r="E715" s="276"/>
      <c r="I715"/>
      <c r="J715"/>
      <c r="L715" s="33"/>
      <c r="M715" s="24"/>
    </row>
    <row r="716" spans="1:13" x14ac:dyDescent="0.2">
      <c r="A716" s="289"/>
      <c r="E716" s="276"/>
      <c r="I716"/>
      <c r="J716"/>
      <c r="L716" s="33"/>
      <c r="M716" s="24"/>
    </row>
    <row r="717" spans="1:13" x14ac:dyDescent="0.2">
      <c r="A717" s="289"/>
      <c r="E717" s="276"/>
      <c r="I717"/>
      <c r="J717"/>
      <c r="L717" s="33"/>
      <c r="M717" s="24"/>
    </row>
    <row r="718" spans="1:13" x14ac:dyDescent="0.2">
      <c r="A718" s="289"/>
      <c r="E718" s="276"/>
      <c r="I718"/>
      <c r="J718"/>
      <c r="L718" s="33"/>
      <c r="M718" s="24"/>
    </row>
    <row r="719" spans="1:13" x14ac:dyDescent="0.2">
      <c r="A719" s="289"/>
      <c r="E719" s="276"/>
      <c r="I719"/>
      <c r="J719"/>
      <c r="L719" s="33"/>
      <c r="M719" s="24"/>
    </row>
    <row r="720" spans="1:13" x14ac:dyDescent="0.2">
      <c r="A720" s="289"/>
      <c r="E720" s="276"/>
      <c r="I720"/>
      <c r="J720"/>
      <c r="L720" s="33"/>
      <c r="M720" s="24"/>
    </row>
    <row r="721" spans="1:13" x14ac:dyDescent="0.2">
      <c r="A721" s="289"/>
      <c r="E721" s="276"/>
      <c r="I721"/>
      <c r="J721"/>
      <c r="L721" s="33"/>
      <c r="M721" s="24"/>
    </row>
    <row r="722" spans="1:13" x14ac:dyDescent="0.2">
      <c r="A722" s="289"/>
      <c r="E722" s="276"/>
      <c r="I722"/>
      <c r="J722"/>
      <c r="L722" s="33"/>
      <c r="M722" s="24"/>
    </row>
    <row r="723" spans="1:13" x14ac:dyDescent="0.2">
      <c r="A723" s="289"/>
      <c r="E723" s="276"/>
      <c r="I723"/>
      <c r="J723"/>
      <c r="L723" s="33"/>
      <c r="M723" s="24"/>
    </row>
    <row r="724" spans="1:13" x14ac:dyDescent="0.2">
      <c r="A724" s="289"/>
      <c r="E724" s="276"/>
      <c r="I724"/>
      <c r="J724"/>
      <c r="L724" s="33"/>
      <c r="M724" s="24"/>
    </row>
    <row r="725" spans="1:13" x14ac:dyDescent="0.2">
      <c r="A725" s="289"/>
      <c r="E725" s="276"/>
      <c r="I725"/>
      <c r="J725"/>
      <c r="L725" s="33"/>
      <c r="M725" s="24"/>
    </row>
    <row r="726" spans="1:13" x14ac:dyDescent="0.2">
      <c r="A726" s="289"/>
      <c r="E726" s="276"/>
      <c r="I726"/>
      <c r="J726"/>
      <c r="L726" s="33"/>
      <c r="M726" s="24"/>
    </row>
    <row r="727" spans="1:13" x14ac:dyDescent="0.2">
      <c r="A727" s="289"/>
      <c r="E727" s="276"/>
      <c r="I727"/>
      <c r="J727"/>
      <c r="L727" s="33"/>
      <c r="M727" s="24"/>
    </row>
    <row r="728" spans="1:13" x14ac:dyDescent="0.2">
      <c r="A728" s="289"/>
      <c r="E728" s="276"/>
      <c r="I728"/>
      <c r="J728"/>
      <c r="L728" s="33"/>
      <c r="M728" s="24"/>
    </row>
    <row r="729" spans="1:13" x14ac:dyDescent="0.2">
      <c r="A729" s="289"/>
      <c r="E729" s="276"/>
      <c r="I729"/>
      <c r="J729"/>
      <c r="L729" s="33"/>
      <c r="M729" s="24"/>
    </row>
    <row r="730" spans="1:13" x14ac:dyDescent="0.2">
      <c r="A730" s="289"/>
      <c r="E730" s="276"/>
      <c r="I730"/>
      <c r="J730"/>
      <c r="L730" s="33"/>
      <c r="M730" s="24"/>
    </row>
    <row r="731" spans="1:13" x14ac:dyDescent="0.2">
      <c r="A731" s="289"/>
      <c r="E731" s="276"/>
      <c r="I731"/>
      <c r="J731"/>
      <c r="L731" s="33"/>
      <c r="M731" s="24"/>
    </row>
    <row r="732" spans="1:13" x14ac:dyDescent="0.2">
      <c r="A732" s="289"/>
      <c r="E732" s="276"/>
      <c r="I732"/>
      <c r="J732"/>
      <c r="L732" s="33"/>
      <c r="M732" s="24"/>
    </row>
    <row r="733" spans="1:13" x14ac:dyDescent="0.2">
      <c r="A733" s="289"/>
      <c r="E733" s="276"/>
      <c r="I733"/>
      <c r="J733"/>
      <c r="L733" s="33"/>
      <c r="M733" s="24"/>
    </row>
    <row r="734" spans="1:13" x14ac:dyDescent="0.2">
      <c r="A734" s="289"/>
      <c r="E734" s="276"/>
      <c r="I734"/>
      <c r="J734"/>
      <c r="L734" s="33"/>
      <c r="M734" s="24"/>
    </row>
    <row r="735" spans="1:13" x14ac:dyDescent="0.2">
      <c r="A735" s="289"/>
      <c r="E735" s="276"/>
      <c r="I735"/>
      <c r="J735"/>
      <c r="L735" s="33"/>
      <c r="M735" s="24"/>
    </row>
    <row r="736" spans="1:13" x14ac:dyDescent="0.2">
      <c r="A736" s="289"/>
      <c r="E736" s="276"/>
      <c r="I736"/>
      <c r="J736"/>
      <c r="L736" s="33"/>
      <c r="M736" s="24"/>
    </row>
    <row r="737" spans="1:13" x14ac:dyDescent="0.2">
      <c r="A737" s="289"/>
      <c r="E737" s="276"/>
      <c r="I737"/>
      <c r="J737"/>
      <c r="L737" s="33"/>
      <c r="M737" s="24"/>
    </row>
    <row r="738" spans="1:13" x14ac:dyDescent="0.2">
      <c r="A738" s="289"/>
      <c r="E738" s="276"/>
      <c r="I738"/>
      <c r="J738"/>
      <c r="L738" s="33"/>
      <c r="M738" s="24"/>
    </row>
    <row r="739" spans="1:13" x14ac:dyDescent="0.2">
      <c r="A739" s="289"/>
      <c r="E739" s="276"/>
      <c r="I739"/>
      <c r="J739"/>
      <c r="L739" s="33"/>
      <c r="M739" s="24"/>
    </row>
    <row r="740" spans="1:13" x14ac:dyDescent="0.2">
      <c r="A740" s="289"/>
      <c r="E740" s="276"/>
      <c r="I740"/>
      <c r="J740"/>
      <c r="L740" s="33"/>
      <c r="M740" s="24"/>
    </row>
    <row r="741" spans="1:13" x14ac:dyDescent="0.2">
      <c r="A741" s="289"/>
      <c r="E741" s="276"/>
      <c r="I741"/>
      <c r="J741"/>
      <c r="L741" s="33"/>
      <c r="M741" s="24"/>
    </row>
    <row r="742" spans="1:13" x14ac:dyDescent="0.2">
      <c r="A742" s="289"/>
      <c r="E742" s="276"/>
      <c r="I742"/>
      <c r="J742"/>
      <c r="L742" s="33"/>
      <c r="M742" s="24"/>
    </row>
    <row r="743" spans="1:13" x14ac:dyDescent="0.2">
      <c r="A743" s="289"/>
      <c r="E743" s="276"/>
      <c r="I743"/>
      <c r="J743"/>
      <c r="L743" s="33"/>
      <c r="M743" s="24"/>
    </row>
    <row r="744" spans="1:13" x14ac:dyDescent="0.2">
      <c r="A744" s="289"/>
      <c r="E744" s="276"/>
      <c r="I744"/>
      <c r="J744"/>
      <c r="L744" s="33"/>
      <c r="M744" s="24"/>
    </row>
    <row r="745" spans="1:13" x14ac:dyDescent="0.2">
      <c r="A745" s="289"/>
      <c r="E745" s="276"/>
      <c r="I745"/>
      <c r="J745"/>
      <c r="L745" s="33"/>
      <c r="M745" s="24"/>
    </row>
    <row r="746" spans="1:13" x14ac:dyDescent="0.2">
      <c r="A746" s="289"/>
      <c r="E746" s="276"/>
      <c r="I746"/>
      <c r="J746"/>
      <c r="L746" s="33"/>
      <c r="M746" s="24"/>
    </row>
    <row r="747" spans="1:13" x14ac:dyDescent="0.2">
      <c r="A747" s="289"/>
      <c r="E747" s="276"/>
      <c r="I747"/>
      <c r="J747"/>
      <c r="L747" s="33"/>
      <c r="M747" s="24"/>
    </row>
    <row r="748" spans="1:13" x14ac:dyDescent="0.2">
      <c r="A748" s="289"/>
      <c r="E748" s="276"/>
      <c r="I748"/>
      <c r="J748"/>
      <c r="L748" s="33"/>
      <c r="M748" s="24"/>
    </row>
    <row r="749" spans="1:13" x14ac:dyDescent="0.2">
      <c r="A749" s="289"/>
      <c r="E749" s="276"/>
      <c r="I749"/>
      <c r="J749"/>
      <c r="L749" s="33"/>
      <c r="M749" s="24"/>
    </row>
    <row r="750" spans="1:13" x14ac:dyDescent="0.2">
      <c r="A750" s="289"/>
      <c r="E750" s="276"/>
      <c r="I750"/>
      <c r="J750"/>
      <c r="L750" s="33"/>
      <c r="M750" s="24"/>
    </row>
    <row r="751" spans="1:13" x14ac:dyDescent="0.2">
      <c r="A751" s="289"/>
      <c r="E751" s="276"/>
      <c r="I751"/>
      <c r="J751"/>
      <c r="L751" s="33"/>
      <c r="M751" s="24"/>
    </row>
    <row r="752" spans="1:13" x14ac:dyDescent="0.2">
      <c r="A752" s="289"/>
      <c r="E752" s="276"/>
      <c r="I752"/>
      <c r="J752"/>
      <c r="L752" s="33"/>
      <c r="M752" s="24"/>
    </row>
    <row r="753" spans="1:13" x14ac:dyDescent="0.2">
      <c r="A753" s="289"/>
      <c r="E753" s="276"/>
      <c r="I753"/>
      <c r="J753"/>
      <c r="L753" s="33"/>
      <c r="M753" s="24"/>
    </row>
    <row r="754" spans="1:13" x14ac:dyDescent="0.2">
      <c r="A754" s="289"/>
      <c r="E754" s="276"/>
      <c r="I754"/>
      <c r="J754"/>
      <c r="L754" s="33"/>
      <c r="M754" s="24"/>
    </row>
    <row r="755" spans="1:13" x14ac:dyDescent="0.2">
      <c r="A755" s="289"/>
      <c r="E755" s="276"/>
      <c r="I755"/>
      <c r="J755"/>
      <c r="L755" s="33"/>
      <c r="M755" s="24"/>
    </row>
    <row r="756" spans="1:13" x14ac:dyDescent="0.2">
      <c r="A756" s="289"/>
      <c r="E756" s="276"/>
      <c r="I756"/>
      <c r="J756"/>
      <c r="L756" s="33"/>
      <c r="M756" s="24"/>
    </row>
    <row r="757" spans="1:13" x14ac:dyDescent="0.2">
      <c r="A757" s="289"/>
      <c r="E757" s="276"/>
      <c r="I757"/>
      <c r="J757"/>
      <c r="L757" s="33"/>
      <c r="M757" s="24"/>
    </row>
    <row r="758" spans="1:13" x14ac:dyDescent="0.2">
      <c r="A758" s="289"/>
      <c r="E758" s="276"/>
      <c r="I758"/>
      <c r="J758"/>
      <c r="L758" s="33"/>
      <c r="M758" s="24"/>
    </row>
    <row r="759" spans="1:13" x14ac:dyDescent="0.2">
      <c r="A759" s="289"/>
      <c r="E759" s="276"/>
      <c r="I759"/>
      <c r="J759"/>
      <c r="L759" s="33"/>
      <c r="M759" s="24"/>
    </row>
    <row r="760" spans="1:13" x14ac:dyDescent="0.2">
      <c r="A760" s="289"/>
      <c r="E760" s="276"/>
      <c r="I760"/>
      <c r="J760"/>
      <c r="L760" s="33"/>
      <c r="M760" s="24"/>
    </row>
    <row r="761" spans="1:13" x14ac:dyDescent="0.2">
      <c r="A761" s="289"/>
      <c r="E761" s="276"/>
      <c r="I761"/>
      <c r="J761"/>
      <c r="L761" s="33"/>
      <c r="M761" s="24"/>
    </row>
    <row r="762" spans="1:13" x14ac:dyDescent="0.2">
      <c r="A762" s="289"/>
      <c r="E762" s="276"/>
      <c r="I762"/>
      <c r="J762"/>
      <c r="L762" s="33"/>
      <c r="M762" s="24"/>
    </row>
    <row r="763" spans="1:13" x14ac:dyDescent="0.2">
      <c r="A763" s="289"/>
      <c r="E763" s="276"/>
      <c r="I763"/>
      <c r="J763"/>
      <c r="L763" s="33"/>
      <c r="M763" s="24"/>
    </row>
    <row r="764" spans="1:13" x14ac:dyDescent="0.2">
      <c r="A764" s="289"/>
      <c r="E764" s="276"/>
      <c r="I764"/>
      <c r="J764"/>
      <c r="L764" s="33"/>
      <c r="M764" s="24"/>
    </row>
    <row r="765" spans="1:13" x14ac:dyDescent="0.2">
      <c r="A765" s="289"/>
      <c r="E765" s="276"/>
      <c r="I765"/>
      <c r="J765"/>
      <c r="L765" s="33"/>
      <c r="M765" s="24"/>
    </row>
    <row r="766" spans="1:13" x14ac:dyDescent="0.2">
      <c r="A766" s="289"/>
      <c r="E766" s="276"/>
      <c r="I766"/>
      <c r="J766"/>
      <c r="L766" s="33"/>
      <c r="M766" s="24"/>
    </row>
    <row r="767" spans="1:13" x14ac:dyDescent="0.2">
      <c r="A767" s="289"/>
      <c r="E767" s="276"/>
      <c r="I767"/>
      <c r="J767"/>
      <c r="L767" s="33"/>
      <c r="M767" s="24"/>
    </row>
    <row r="768" spans="1:13" x14ac:dyDescent="0.2">
      <c r="A768" s="289"/>
      <c r="E768" s="276"/>
      <c r="I768"/>
      <c r="J768"/>
      <c r="L768" s="33"/>
      <c r="M768" s="24"/>
    </row>
    <row r="769" spans="1:13" x14ac:dyDescent="0.2">
      <c r="A769" s="289"/>
      <c r="E769" s="276"/>
      <c r="I769"/>
      <c r="J769"/>
      <c r="L769" s="33"/>
      <c r="M769" s="24"/>
    </row>
    <row r="770" spans="1:13" x14ac:dyDescent="0.2">
      <c r="A770" s="289"/>
      <c r="E770" s="276"/>
      <c r="I770"/>
      <c r="J770"/>
      <c r="L770" s="33"/>
      <c r="M770" s="24"/>
    </row>
    <row r="771" spans="1:13" x14ac:dyDescent="0.2">
      <c r="A771" s="289"/>
      <c r="E771" s="276"/>
      <c r="I771"/>
      <c r="J771"/>
      <c r="L771" s="33"/>
      <c r="M771" s="24"/>
    </row>
    <row r="772" spans="1:13" x14ac:dyDescent="0.2">
      <c r="A772" s="289"/>
      <c r="E772" s="276"/>
      <c r="I772"/>
      <c r="J772"/>
      <c r="L772" s="33"/>
      <c r="M772" s="24"/>
    </row>
    <row r="773" spans="1:13" x14ac:dyDescent="0.2">
      <c r="A773" s="289"/>
      <c r="E773" s="276"/>
      <c r="I773"/>
      <c r="J773"/>
      <c r="L773" s="33"/>
      <c r="M773" s="24"/>
    </row>
    <row r="774" spans="1:13" x14ac:dyDescent="0.2">
      <c r="A774" s="289"/>
      <c r="E774" s="276"/>
      <c r="I774"/>
      <c r="J774"/>
      <c r="L774" s="33"/>
      <c r="M774" s="24"/>
    </row>
    <row r="775" spans="1:13" x14ac:dyDescent="0.2">
      <c r="A775" s="289"/>
      <c r="E775" s="276"/>
      <c r="I775"/>
      <c r="J775"/>
      <c r="L775" s="33"/>
      <c r="M775" s="24"/>
    </row>
    <row r="776" spans="1:13" x14ac:dyDescent="0.2">
      <c r="A776" s="289"/>
      <c r="E776" s="276"/>
      <c r="I776"/>
      <c r="J776"/>
      <c r="L776" s="33"/>
      <c r="M776" s="24"/>
    </row>
    <row r="777" spans="1:13" x14ac:dyDescent="0.2">
      <c r="A777" s="289"/>
      <c r="E777" s="276"/>
      <c r="I777"/>
      <c r="J777"/>
      <c r="L777" s="33"/>
      <c r="M777" s="24"/>
    </row>
    <row r="778" spans="1:13" x14ac:dyDescent="0.2">
      <c r="A778" s="289"/>
      <c r="E778" s="276"/>
      <c r="I778"/>
      <c r="J778"/>
      <c r="L778" s="33"/>
      <c r="M778" s="24"/>
    </row>
    <row r="779" spans="1:13" x14ac:dyDescent="0.2">
      <c r="A779" s="289"/>
      <c r="E779" s="276"/>
      <c r="I779"/>
      <c r="J779"/>
      <c r="L779" s="33"/>
      <c r="M779" s="24"/>
    </row>
    <row r="780" spans="1:13" x14ac:dyDescent="0.2">
      <c r="A780" s="289"/>
      <c r="E780" s="276"/>
      <c r="I780"/>
      <c r="J780"/>
      <c r="L780" s="33"/>
      <c r="M780" s="24"/>
    </row>
    <row r="781" spans="1:13" x14ac:dyDescent="0.2">
      <c r="A781" s="289"/>
      <c r="E781" s="276"/>
      <c r="I781"/>
      <c r="J781"/>
      <c r="L781" s="33"/>
      <c r="M781" s="24"/>
    </row>
    <row r="782" spans="1:13" x14ac:dyDescent="0.2">
      <c r="A782" s="289"/>
      <c r="E782" s="276"/>
      <c r="I782"/>
      <c r="J782"/>
      <c r="L782" s="33"/>
      <c r="M782" s="24"/>
    </row>
    <row r="783" spans="1:13" x14ac:dyDescent="0.2">
      <c r="A783" s="289"/>
      <c r="E783" s="276"/>
      <c r="I783"/>
      <c r="J783"/>
      <c r="L783" s="33"/>
      <c r="M783" s="24"/>
    </row>
    <row r="784" spans="1:13" x14ac:dyDescent="0.2">
      <c r="A784" s="289"/>
      <c r="E784" s="276"/>
      <c r="I784"/>
      <c r="J784"/>
      <c r="L784" s="33"/>
      <c r="M784" s="24"/>
    </row>
    <row r="785" spans="1:13" x14ac:dyDescent="0.2">
      <c r="A785" s="289"/>
      <c r="E785" s="276"/>
      <c r="I785"/>
      <c r="J785"/>
      <c r="L785" s="33"/>
      <c r="M785" s="24"/>
    </row>
    <row r="786" spans="1:13" x14ac:dyDescent="0.2">
      <c r="A786" s="289"/>
      <c r="E786" s="276"/>
      <c r="I786"/>
      <c r="J786"/>
      <c r="L786" s="33"/>
      <c r="M786" s="24"/>
    </row>
    <row r="787" spans="1:13" x14ac:dyDescent="0.2">
      <c r="A787" s="289"/>
      <c r="E787" s="276"/>
      <c r="I787"/>
      <c r="J787"/>
      <c r="L787" s="33"/>
      <c r="M787" s="24"/>
    </row>
    <row r="788" spans="1:13" x14ac:dyDescent="0.2">
      <c r="A788" s="289"/>
      <c r="E788" s="276"/>
      <c r="I788"/>
      <c r="J788"/>
      <c r="L788" s="33"/>
      <c r="M788" s="24"/>
    </row>
    <row r="789" spans="1:13" x14ac:dyDescent="0.2">
      <c r="A789" s="289"/>
      <c r="E789" s="276"/>
      <c r="I789"/>
      <c r="J789"/>
      <c r="L789" s="33"/>
      <c r="M789" s="24"/>
    </row>
    <row r="790" spans="1:13" x14ac:dyDescent="0.2">
      <c r="A790" s="289"/>
      <c r="E790" s="276"/>
      <c r="I790"/>
      <c r="J790"/>
      <c r="L790" s="33"/>
      <c r="M790" s="24"/>
    </row>
    <row r="791" spans="1:13" x14ac:dyDescent="0.2">
      <c r="A791" s="289"/>
      <c r="E791" s="276"/>
      <c r="I791"/>
      <c r="J791"/>
      <c r="L791" s="33"/>
      <c r="M791" s="24"/>
    </row>
    <row r="792" spans="1:13" x14ac:dyDescent="0.2">
      <c r="A792" s="289"/>
      <c r="E792" s="276"/>
      <c r="I792"/>
      <c r="J792"/>
      <c r="L792" s="33"/>
      <c r="M792" s="24"/>
    </row>
    <row r="793" spans="1:13" x14ac:dyDescent="0.2">
      <c r="A793" s="289"/>
      <c r="E793" s="276"/>
      <c r="I793"/>
      <c r="J793"/>
      <c r="L793" s="33"/>
      <c r="M793" s="24"/>
    </row>
    <row r="794" spans="1:13" x14ac:dyDescent="0.2">
      <c r="A794" s="289"/>
      <c r="E794" s="276"/>
      <c r="I794"/>
      <c r="J794"/>
      <c r="L794" s="33"/>
      <c r="M794" s="24"/>
    </row>
    <row r="795" spans="1:13" x14ac:dyDescent="0.2">
      <c r="A795" s="289"/>
      <c r="E795" s="276"/>
      <c r="I795"/>
      <c r="J795"/>
      <c r="L795" s="33"/>
      <c r="M795" s="24"/>
    </row>
    <row r="796" spans="1:13" x14ac:dyDescent="0.2">
      <c r="A796" s="289"/>
      <c r="E796" s="276"/>
      <c r="I796"/>
      <c r="J796"/>
      <c r="L796" s="33"/>
      <c r="M796" s="24"/>
    </row>
    <row r="797" spans="1:13" x14ac:dyDescent="0.2">
      <c r="A797" s="289"/>
      <c r="E797" s="276"/>
      <c r="I797"/>
      <c r="J797"/>
      <c r="L797" s="33"/>
      <c r="M797" s="24"/>
    </row>
    <row r="798" spans="1:13" x14ac:dyDescent="0.2">
      <c r="A798" s="289"/>
      <c r="E798" s="276"/>
      <c r="I798"/>
      <c r="J798"/>
      <c r="L798" s="33"/>
      <c r="M798" s="24"/>
    </row>
    <row r="799" spans="1:13" x14ac:dyDescent="0.2">
      <c r="A799" s="289"/>
      <c r="E799" s="276"/>
      <c r="I799"/>
      <c r="J799"/>
      <c r="L799" s="33"/>
      <c r="M799" s="24"/>
    </row>
    <row r="800" spans="1:13" x14ac:dyDescent="0.2">
      <c r="A800" s="289"/>
      <c r="E800" s="276"/>
      <c r="I800"/>
      <c r="J800"/>
      <c r="L800" s="33"/>
      <c r="M800" s="24"/>
    </row>
    <row r="801" spans="1:13" x14ac:dyDescent="0.2">
      <c r="A801" s="289"/>
      <c r="E801" s="276"/>
      <c r="I801"/>
      <c r="J801"/>
      <c r="L801" s="33"/>
      <c r="M801" s="24"/>
    </row>
    <row r="802" spans="1:13" x14ac:dyDescent="0.2">
      <c r="A802" s="289"/>
      <c r="E802" s="276"/>
      <c r="I802"/>
      <c r="J802"/>
      <c r="L802" s="33"/>
      <c r="M802" s="24"/>
    </row>
    <row r="803" spans="1:13" x14ac:dyDescent="0.2">
      <c r="A803" s="289"/>
      <c r="E803" s="276"/>
      <c r="I803"/>
      <c r="J803"/>
      <c r="L803" s="33"/>
      <c r="M803" s="24"/>
    </row>
    <row r="804" spans="1:13" x14ac:dyDescent="0.2">
      <c r="A804" s="289"/>
      <c r="E804" s="276"/>
      <c r="I804"/>
      <c r="J804"/>
      <c r="L804" s="33"/>
      <c r="M804" s="24"/>
    </row>
    <row r="805" spans="1:13" x14ac:dyDescent="0.2">
      <c r="A805" s="289"/>
      <c r="E805" s="276"/>
      <c r="I805"/>
      <c r="J805"/>
      <c r="L805" s="33"/>
      <c r="M805" s="24"/>
    </row>
    <row r="806" spans="1:13" x14ac:dyDescent="0.2">
      <c r="A806" s="289"/>
      <c r="E806" s="276"/>
      <c r="I806"/>
      <c r="J806"/>
      <c r="L806" s="33"/>
      <c r="M806" s="24"/>
    </row>
    <row r="807" spans="1:13" x14ac:dyDescent="0.2">
      <c r="A807" s="289"/>
      <c r="E807" s="276"/>
      <c r="I807"/>
      <c r="J807"/>
      <c r="L807" s="33"/>
      <c r="M807" s="24"/>
    </row>
    <row r="808" spans="1:13" x14ac:dyDescent="0.2">
      <c r="A808" s="289"/>
      <c r="E808" s="276"/>
      <c r="I808"/>
      <c r="J808"/>
      <c r="L808" s="33"/>
      <c r="M808" s="24"/>
    </row>
    <row r="809" spans="1:13" x14ac:dyDescent="0.2">
      <c r="A809" s="289"/>
      <c r="E809" s="276"/>
      <c r="I809"/>
      <c r="J809"/>
      <c r="L809" s="33"/>
      <c r="M809" s="24"/>
    </row>
    <row r="810" spans="1:13" x14ac:dyDescent="0.2">
      <c r="A810" s="289"/>
      <c r="E810" s="276"/>
      <c r="I810"/>
      <c r="J810"/>
      <c r="L810" s="33"/>
      <c r="M810" s="24"/>
    </row>
    <row r="811" spans="1:13" x14ac:dyDescent="0.2">
      <c r="A811" s="289"/>
      <c r="E811" s="276"/>
      <c r="I811"/>
      <c r="J811"/>
      <c r="L811" s="33"/>
      <c r="M811" s="24"/>
    </row>
    <row r="812" spans="1:13" x14ac:dyDescent="0.2">
      <c r="A812" s="289"/>
      <c r="E812" s="276"/>
      <c r="I812"/>
      <c r="J812"/>
      <c r="L812" s="33"/>
      <c r="M812" s="24"/>
    </row>
    <row r="813" spans="1:13" x14ac:dyDescent="0.2">
      <c r="A813" s="289"/>
      <c r="E813" s="276"/>
      <c r="I813"/>
      <c r="J813"/>
      <c r="L813" s="33"/>
      <c r="M813" s="24"/>
    </row>
    <row r="814" spans="1:13" x14ac:dyDescent="0.2">
      <c r="A814" s="289"/>
      <c r="E814" s="276"/>
      <c r="I814"/>
      <c r="J814"/>
      <c r="L814" s="33"/>
      <c r="M814" s="24"/>
    </row>
    <row r="815" spans="1:13" x14ac:dyDescent="0.2">
      <c r="A815" s="289"/>
      <c r="E815" s="276"/>
      <c r="I815"/>
      <c r="J815"/>
      <c r="L815" s="33"/>
      <c r="M815" s="24"/>
    </row>
    <row r="816" spans="1:13" x14ac:dyDescent="0.2">
      <c r="A816" s="289"/>
      <c r="E816" s="276"/>
      <c r="I816"/>
      <c r="J816"/>
      <c r="L816" s="33"/>
      <c r="M816" s="24"/>
    </row>
    <row r="817" spans="1:13" x14ac:dyDescent="0.2">
      <c r="A817" s="289"/>
      <c r="E817" s="276"/>
      <c r="I817"/>
      <c r="J817"/>
      <c r="L817" s="33"/>
      <c r="M817" s="24"/>
    </row>
    <row r="818" spans="1:13" x14ac:dyDescent="0.2">
      <c r="A818" s="289"/>
      <c r="E818" s="276"/>
      <c r="I818"/>
      <c r="J818"/>
      <c r="L818" s="33"/>
      <c r="M818" s="24"/>
    </row>
    <row r="819" spans="1:13" x14ac:dyDescent="0.2">
      <c r="A819" s="289"/>
      <c r="E819" s="276"/>
      <c r="I819"/>
      <c r="J819"/>
      <c r="L819" s="33"/>
      <c r="M819" s="24"/>
    </row>
    <row r="820" spans="1:13" x14ac:dyDescent="0.2">
      <c r="A820" s="289"/>
      <c r="E820" s="276"/>
      <c r="I820"/>
      <c r="J820"/>
      <c r="L820" s="33"/>
      <c r="M820" s="24"/>
    </row>
    <row r="821" spans="1:13" x14ac:dyDescent="0.2">
      <c r="A821" s="289"/>
      <c r="E821" s="276"/>
      <c r="I821"/>
      <c r="J821"/>
      <c r="L821" s="33"/>
      <c r="M821" s="24"/>
    </row>
    <row r="822" spans="1:13" x14ac:dyDescent="0.2">
      <c r="A822" s="289"/>
      <c r="E822" s="276"/>
      <c r="I822"/>
      <c r="J822"/>
      <c r="L822" s="33"/>
      <c r="M822" s="24"/>
    </row>
    <row r="823" spans="1:13" x14ac:dyDescent="0.2">
      <c r="A823" s="289"/>
      <c r="E823" s="276"/>
      <c r="I823"/>
      <c r="J823"/>
      <c r="L823" s="33"/>
      <c r="M823" s="24"/>
    </row>
    <row r="824" spans="1:13" x14ac:dyDescent="0.2">
      <c r="A824" s="289"/>
      <c r="E824" s="276"/>
      <c r="I824"/>
      <c r="J824"/>
      <c r="L824" s="33"/>
      <c r="M824" s="24"/>
    </row>
    <row r="825" spans="1:13" x14ac:dyDescent="0.2">
      <c r="A825" s="289"/>
      <c r="E825" s="276"/>
      <c r="I825"/>
      <c r="J825"/>
      <c r="L825" s="33"/>
      <c r="M825" s="24"/>
    </row>
    <row r="826" spans="1:13" x14ac:dyDescent="0.2">
      <c r="A826" s="289"/>
      <c r="E826" s="276"/>
      <c r="I826"/>
      <c r="J826"/>
      <c r="L826" s="33"/>
      <c r="M826" s="24"/>
    </row>
    <row r="827" spans="1:13" x14ac:dyDescent="0.2">
      <c r="A827" s="289"/>
      <c r="E827" s="276"/>
      <c r="I827"/>
      <c r="J827"/>
      <c r="L827" s="33"/>
      <c r="M827" s="24"/>
    </row>
    <row r="828" spans="1:13" x14ac:dyDescent="0.2">
      <c r="A828" s="289"/>
      <c r="E828" s="276"/>
      <c r="I828"/>
      <c r="J828"/>
      <c r="L828" s="33"/>
      <c r="M828" s="24"/>
    </row>
    <row r="829" spans="1:13" x14ac:dyDescent="0.2">
      <c r="A829" s="289"/>
      <c r="E829" s="276"/>
      <c r="I829"/>
      <c r="J829"/>
      <c r="L829" s="33"/>
      <c r="M829" s="24"/>
    </row>
    <row r="830" spans="1:13" x14ac:dyDescent="0.2">
      <c r="A830" s="289"/>
      <c r="E830" s="276"/>
      <c r="I830"/>
      <c r="J830"/>
      <c r="L830" s="33"/>
      <c r="M830" s="24"/>
    </row>
    <row r="831" spans="1:13" x14ac:dyDescent="0.2">
      <c r="A831" s="289"/>
      <c r="E831" s="276"/>
      <c r="I831"/>
      <c r="J831"/>
      <c r="L831" s="33"/>
      <c r="M831" s="24"/>
    </row>
    <row r="832" spans="1:13" x14ac:dyDescent="0.2">
      <c r="A832" s="289"/>
      <c r="E832" s="276"/>
      <c r="I832"/>
      <c r="J832"/>
      <c r="L832" s="33"/>
      <c r="M832" s="24"/>
    </row>
    <row r="833" spans="1:13" x14ac:dyDescent="0.2">
      <c r="A833" s="289"/>
      <c r="E833" s="276"/>
      <c r="I833"/>
      <c r="J833"/>
      <c r="L833" s="33"/>
      <c r="M833" s="24"/>
    </row>
    <row r="834" spans="1:13" x14ac:dyDescent="0.2">
      <c r="A834" s="289"/>
      <c r="E834" s="276"/>
      <c r="I834"/>
      <c r="J834"/>
      <c r="L834" s="33"/>
      <c r="M834" s="24"/>
    </row>
    <row r="835" spans="1:13" x14ac:dyDescent="0.2">
      <c r="A835" s="289"/>
      <c r="E835" s="276"/>
      <c r="I835"/>
      <c r="J835"/>
      <c r="L835" s="33"/>
      <c r="M835" s="24"/>
    </row>
    <row r="836" spans="1:13" x14ac:dyDescent="0.2">
      <c r="A836" s="289"/>
      <c r="E836" s="276"/>
      <c r="I836"/>
      <c r="J836"/>
      <c r="L836" s="33"/>
      <c r="M836" s="24"/>
    </row>
    <row r="837" spans="1:13" x14ac:dyDescent="0.2">
      <c r="A837" s="289"/>
      <c r="E837" s="276"/>
      <c r="I837"/>
      <c r="J837"/>
      <c r="L837" s="33"/>
      <c r="M837" s="24"/>
    </row>
    <row r="838" spans="1:13" x14ac:dyDescent="0.2">
      <c r="A838" s="289"/>
      <c r="E838" s="276"/>
      <c r="I838"/>
      <c r="J838"/>
      <c r="L838" s="33"/>
      <c r="M838" s="24"/>
    </row>
    <row r="839" spans="1:13" x14ac:dyDescent="0.2">
      <c r="A839" s="289"/>
      <c r="E839" s="276"/>
      <c r="I839"/>
      <c r="J839"/>
      <c r="L839" s="33"/>
      <c r="M839" s="24"/>
    </row>
    <row r="840" spans="1:13" x14ac:dyDescent="0.2">
      <c r="A840" s="289"/>
      <c r="E840" s="276"/>
      <c r="I840"/>
      <c r="J840"/>
      <c r="L840" s="33"/>
      <c r="M840" s="24"/>
    </row>
    <row r="841" spans="1:13" x14ac:dyDescent="0.2">
      <c r="A841" s="289"/>
      <c r="E841" s="276"/>
      <c r="I841"/>
      <c r="J841"/>
      <c r="L841" s="33"/>
      <c r="M841" s="24"/>
    </row>
    <row r="842" spans="1:13" x14ac:dyDescent="0.2">
      <c r="A842" s="289"/>
      <c r="E842" s="276"/>
      <c r="I842"/>
      <c r="J842"/>
      <c r="L842" s="33"/>
      <c r="M842" s="24"/>
    </row>
    <row r="843" spans="1:13" x14ac:dyDescent="0.2">
      <c r="A843" s="289"/>
      <c r="E843" s="276"/>
      <c r="I843"/>
      <c r="J843"/>
      <c r="L843" s="33"/>
      <c r="M843" s="24"/>
    </row>
    <row r="844" spans="1:13" x14ac:dyDescent="0.2">
      <c r="A844" s="289"/>
      <c r="E844" s="276"/>
      <c r="I844"/>
      <c r="J844"/>
      <c r="L844" s="33"/>
      <c r="M844" s="24"/>
    </row>
    <row r="845" spans="1:13" x14ac:dyDescent="0.2">
      <c r="A845" s="289"/>
      <c r="E845" s="276"/>
      <c r="I845"/>
      <c r="J845"/>
      <c r="L845" s="33"/>
      <c r="M845" s="24"/>
    </row>
    <row r="846" spans="1:13" x14ac:dyDescent="0.2">
      <c r="A846" s="289"/>
      <c r="E846" s="276"/>
      <c r="I846"/>
      <c r="J846"/>
      <c r="L846" s="33"/>
      <c r="M846" s="24"/>
    </row>
    <row r="847" spans="1:13" x14ac:dyDescent="0.2">
      <c r="A847" s="289"/>
      <c r="E847" s="276"/>
      <c r="I847"/>
      <c r="J847"/>
      <c r="L847" s="33"/>
      <c r="M847" s="24"/>
    </row>
    <row r="848" spans="1:13" x14ac:dyDescent="0.2">
      <c r="A848" s="289"/>
      <c r="E848" s="276"/>
      <c r="I848"/>
      <c r="J848"/>
      <c r="L848" s="33"/>
      <c r="M848" s="24"/>
    </row>
    <row r="849" spans="1:13" x14ac:dyDescent="0.2">
      <c r="A849" s="289"/>
      <c r="E849" s="276"/>
      <c r="I849"/>
      <c r="J849"/>
      <c r="L849" s="33"/>
      <c r="M849" s="24"/>
    </row>
    <row r="850" spans="1:13" x14ac:dyDescent="0.2">
      <c r="A850" s="289"/>
      <c r="E850" s="276"/>
      <c r="I850"/>
      <c r="J850"/>
      <c r="L850" s="33"/>
      <c r="M850" s="24"/>
    </row>
    <row r="851" spans="1:13" x14ac:dyDescent="0.2">
      <c r="A851" s="289"/>
      <c r="E851" s="276"/>
      <c r="I851"/>
      <c r="J851"/>
      <c r="L851" s="33"/>
      <c r="M851" s="24"/>
    </row>
    <row r="852" spans="1:13" x14ac:dyDescent="0.2">
      <c r="A852" s="289"/>
      <c r="E852" s="276"/>
      <c r="I852"/>
      <c r="J852"/>
      <c r="L852" s="33"/>
      <c r="M852" s="24"/>
    </row>
    <row r="853" spans="1:13" x14ac:dyDescent="0.2">
      <c r="A853" s="289"/>
      <c r="E853" s="276"/>
      <c r="I853"/>
      <c r="J853"/>
      <c r="L853" s="33"/>
      <c r="M853" s="24"/>
    </row>
    <row r="854" spans="1:13" x14ac:dyDescent="0.2">
      <c r="A854" s="289"/>
      <c r="E854" s="276"/>
      <c r="I854"/>
      <c r="J854"/>
      <c r="L854" s="33"/>
      <c r="M854" s="24"/>
    </row>
    <row r="855" spans="1:13" x14ac:dyDescent="0.2">
      <c r="A855" s="289"/>
      <c r="E855" s="276"/>
      <c r="I855"/>
      <c r="J855"/>
      <c r="L855" s="33"/>
      <c r="M855" s="24"/>
    </row>
    <row r="856" spans="1:13" x14ac:dyDescent="0.2">
      <c r="A856" s="289"/>
      <c r="E856" s="276"/>
      <c r="I856"/>
      <c r="J856"/>
      <c r="L856" s="33"/>
      <c r="M856" s="24"/>
    </row>
    <row r="857" spans="1:13" x14ac:dyDescent="0.2">
      <c r="A857" s="289"/>
      <c r="E857" s="276"/>
      <c r="I857"/>
      <c r="J857"/>
      <c r="L857" s="33"/>
      <c r="M857" s="24"/>
    </row>
    <row r="858" spans="1:13" x14ac:dyDescent="0.2">
      <c r="A858" s="289"/>
      <c r="E858" s="276"/>
      <c r="I858"/>
      <c r="J858"/>
      <c r="L858" s="33"/>
      <c r="M858" s="24"/>
    </row>
    <row r="859" spans="1:13" x14ac:dyDescent="0.2">
      <c r="A859" s="289"/>
      <c r="E859" s="276"/>
      <c r="I859"/>
      <c r="J859"/>
      <c r="L859" s="33"/>
      <c r="M859" s="24"/>
    </row>
    <row r="860" spans="1:13" x14ac:dyDescent="0.2">
      <c r="A860" s="289"/>
      <c r="E860" s="276"/>
      <c r="I860"/>
      <c r="J860"/>
      <c r="L860" s="33"/>
      <c r="M860" s="24"/>
    </row>
    <row r="861" spans="1:13" x14ac:dyDescent="0.2">
      <c r="A861" s="289"/>
      <c r="E861" s="276"/>
      <c r="I861"/>
      <c r="J861"/>
      <c r="L861" s="33"/>
      <c r="M861" s="24"/>
    </row>
    <row r="862" spans="1:13" x14ac:dyDescent="0.2">
      <c r="A862" s="289"/>
      <c r="E862" s="276"/>
      <c r="I862"/>
      <c r="J862"/>
      <c r="L862" s="33"/>
      <c r="M862" s="24"/>
    </row>
    <row r="863" spans="1:13" x14ac:dyDescent="0.2">
      <c r="A863" s="289"/>
      <c r="E863" s="276"/>
      <c r="I863"/>
      <c r="J863"/>
      <c r="L863" s="33"/>
      <c r="M863" s="24"/>
    </row>
    <row r="864" spans="1:13" x14ac:dyDescent="0.2">
      <c r="A864" s="289"/>
      <c r="E864" s="276"/>
      <c r="I864"/>
      <c r="J864"/>
      <c r="L864" s="33"/>
      <c r="M864" s="24"/>
    </row>
    <row r="865" spans="1:13" x14ac:dyDescent="0.2">
      <c r="A865" s="289"/>
      <c r="E865" s="276"/>
      <c r="I865"/>
      <c r="J865"/>
      <c r="L865" s="33"/>
      <c r="M865" s="24"/>
    </row>
    <row r="866" spans="1:13" x14ac:dyDescent="0.2">
      <c r="A866" s="289"/>
      <c r="E866" s="276"/>
      <c r="I866"/>
      <c r="J866"/>
      <c r="L866" s="33"/>
      <c r="M866" s="24"/>
    </row>
    <row r="867" spans="1:13" x14ac:dyDescent="0.2">
      <c r="A867" s="289"/>
      <c r="E867" s="276"/>
      <c r="I867"/>
      <c r="J867"/>
      <c r="L867" s="33"/>
      <c r="M867" s="24"/>
    </row>
    <row r="868" spans="1:13" x14ac:dyDescent="0.2">
      <c r="A868" s="289"/>
      <c r="E868" s="276"/>
      <c r="I868"/>
      <c r="J868"/>
      <c r="L868" s="33"/>
      <c r="M868" s="24"/>
    </row>
    <row r="869" spans="1:13" x14ac:dyDescent="0.2">
      <c r="A869" s="289"/>
      <c r="E869" s="276"/>
      <c r="I869"/>
      <c r="J869"/>
      <c r="L869" s="33"/>
      <c r="M869" s="24"/>
    </row>
    <row r="870" spans="1:13" x14ac:dyDescent="0.2">
      <c r="A870" s="289"/>
      <c r="E870" s="276"/>
      <c r="I870"/>
      <c r="J870"/>
      <c r="L870" s="33"/>
      <c r="M870" s="24"/>
    </row>
    <row r="871" spans="1:13" x14ac:dyDescent="0.2">
      <c r="A871" s="289"/>
      <c r="E871" s="276"/>
      <c r="I871"/>
      <c r="J871"/>
      <c r="L871" s="33"/>
      <c r="M871" s="24"/>
    </row>
    <row r="872" spans="1:13" x14ac:dyDescent="0.2">
      <c r="A872" s="289"/>
      <c r="E872" s="276"/>
      <c r="I872"/>
      <c r="J872"/>
      <c r="L872" s="33"/>
      <c r="M872" s="24"/>
    </row>
    <row r="873" spans="1:13" x14ac:dyDescent="0.2">
      <c r="A873" s="289"/>
      <c r="E873" s="276"/>
      <c r="I873"/>
      <c r="J873"/>
      <c r="L873" s="33"/>
      <c r="M873" s="24"/>
    </row>
    <row r="874" spans="1:13" x14ac:dyDescent="0.2">
      <c r="A874" s="289"/>
      <c r="E874" s="276"/>
      <c r="I874"/>
      <c r="J874"/>
      <c r="L874" s="33"/>
      <c r="M874" s="24"/>
    </row>
    <row r="875" spans="1:13" x14ac:dyDescent="0.2">
      <c r="A875" s="289"/>
      <c r="E875" s="276"/>
      <c r="I875"/>
      <c r="J875"/>
      <c r="L875" s="33"/>
      <c r="M875" s="24"/>
    </row>
    <row r="876" spans="1:13" x14ac:dyDescent="0.2">
      <c r="A876" s="289"/>
      <c r="E876" s="276"/>
      <c r="I876"/>
      <c r="J876"/>
      <c r="L876" s="33"/>
      <c r="M876" s="24"/>
    </row>
    <row r="877" spans="1:13" x14ac:dyDescent="0.2">
      <c r="A877" s="289"/>
      <c r="E877" s="276"/>
      <c r="I877"/>
      <c r="J877"/>
      <c r="L877" s="33"/>
      <c r="M877" s="24"/>
    </row>
    <row r="878" spans="1:13" x14ac:dyDescent="0.2">
      <c r="A878" s="289"/>
      <c r="E878" s="276"/>
      <c r="I878"/>
      <c r="J878"/>
      <c r="L878" s="33"/>
      <c r="M878" s="24"/>
    </row>
    <row r="879" spans="1:13" x14ac:dyDescent="0.2">
      <c r="A879" s="289"/>
      <c r="E879" s="276"/>
      <c r="I879"/>
      <c r="J879"/>
      <c r="L879" s="33"/>
      <c r="M879" s="24"/>
    </row>
    <row r="880" spans="1:13" x14ac:dyDescent="0.2">
      <c r="A880" s="289"/>
      <c r="E880" s="276"/>
      <c r="I880"/>
      <c r="J880"/>
      <c r="L880" s="33"/>
      <c r="M880" s="24"/>
    </row>
    <row r="881" spans="1:13" x14ac:dyDescent="0.2">
      <c r="A881" s="289"/>
      <c r="E881" s="276"/>
      <c r="I881"/>
      <c r="J881"/>
      <c r="L881" s="33"/>
      <c r="M881" s="24"/>
    </row>
    <row r="882" spans="1:13" x14ac:dyDescent="0.2">
      <c r="A882" s="289"/>
      <c r="E882" s="276"/>
      <c r="I882"/>
      <c r="J882"/>
      <c r="L882" s="33"/>
      <c r="M882" s="24"/>
    </row>
    <row r="883" spans="1:13" x14ac:dyDescent="0.2">
      <c r="A883" s="289"/>
      <c r="E883" s="276"/>
      <c r="I883"/>
      <c r="J883"/>
      <c r="L883" s="33"/>
      <c r="M883" s="24"/>
    </row>
    <row r="884" spans="1:13" x14ac:dyDescent="0.2">
      <c r="A884" s="289"/>
      <c r="E884" s="276"/>
      <c r="I884"/>
      <c r="J884"/>
      <c r="L884" s="33"/>
      <c r="M884" s="24"/>
    </row>
    <row r="885" spans="1:13" x14ac:dyDescent="0.2">
      <c r="A885" s="289"/>
      <c r="E885" s="276"/>
      <c r="I885"/>
      <c r="J885"/>
      <c r="L885" s="33"/>
      <c r="M885" s="24"/>
    </row>
    <row r="886" spans="1:13" x14ac:dyDescent="0.2">
      <c r="A886" s="289"/>
      <c r="E886" s="276"/>
      <c r="I886"/>
      <c r="J886"/>
      <c r="L886" s="33"/>
      <c r="M886" s="24"/>
    </row>
    <row r="887" spans="1:13" x14ac:dyDescent="0.2">
      <c r="A887" s="289"/>
      <c r="E887" s="276"/>
      <c r="I887"/>
      <c r="J887"/>
      <c r="L887" s="33"/>
      <c r="M887" s="24"/>
    </row>
    <row r="888" spans="1:13" x14ac:dyDescent="0.2">
      <c r="A888" s="289"/>
      <c r="E888" s="276"/>
      <c r="I888"/>
      <c r="J888"/>
      <c r="L888" s="33"/>
      <c r="M888" s="24"/>
    </row>
    <row r="889" spans="1:13" x14ac:dyDescent="0.2">
      <c r="A889" s="289"/>
      <c r="E889" s="276"/>
      <c r="I889"/>
      <c r="J889"/>
      <c r="L889" s="33"/>
      <c r="M889" s="24"/>
    </row>
    <row r="890" spans="1:13" x14ac:dyDescent="0.2">
      <c r="A890" s="289"/>
      <c r="E890" s="276"/>
      <c r="I890"/>
      <c r="J890"/>
      <c r="L890" s="33"/>
      <c r="M890" s="24"/>
    </row>
    <row r="891" spans="1:13" x14ac:dyDescent="0.2">
      <c r="A891" s="289"/>
      <c r="E891" s="276"/>
      <c r="I891"/>
      <c r="J891"/>
      <c r="L891" s="33"/>
      <c r="M891" s="24"/>
    </row>
    <row r="892" spans="1:13" x14ac:dyDescent="0.2">
      <c r="A892" s="289"/>
      <c r="E892" s="276"/>
      <c r="I892"/>
      <c r="J892"/>
      <c r="L892" s="33"/>
      <c r="M892" s="24"/>
    </row>
    <row r="893" spans="1:13" x14ac:dyDescent="0.2">
      <c r="A893" s="289"/>
      <c r="E893" s="276"/>
      <c r="I893"/>
      <c r="J893"/>
      <c r="L893" s="33"/>
      <c r="M893" s="24"/>
    </row>
    <row r="894" spans="1:13" x14ac:dyDescent="0.2">
      <c r="A894" s="289"/>
      <c r="E894" s="276"/>
      <c r="I894"/>
      <c r="J894"/>
      <c r="L894" s="33"/>
      <c r="M894" s="24"/>
    </row>
    <row r="895" spans="1:13" x14ac:dyDescent="0.2">
      <c r="A895" s="289"/>
      <c r="E895" s="276"/>
      <c r="I895"/>
      <c r="J895"/>
      <c r="L895" s="33"/>
      <c r="M895" s="24"/>
    </row>
    <row r="896" spans="1:13" x14ac:dyDescent="0.2">
      <c r="A896" s="289"/>
      <c r="E896" s="276"/>
      <c r="I896"/>
      <c r="J896"/>
      <c r="L896" s="33"/>
      <c r="M896" s="24"/>
    </row>
    <row r="897" spans="1:13" x14ac:dyDescent="0.2">
      <c r="A897" s="289"/>
      <c r="E897" s="276"/>
      <c r="I897"/>
      <c r="J897"/>
      <c r="L897" s="33"/>
      <c r="M897" s="24"/>
    </row>
    <row r="898" spans="1:13" x14ac:dyDescent="0.2">
      <c r="A898" s="289"/>
      <c r="E898" s="276"/>
      <c r="I898"/>
      <c r="J898"/>
      <c r="L898" s="33"/>
      <c r="M898" s="24"/>
    </row>
    <row r="899" spans="1:13" x14ac:dyDescent="0.2">
      <c r="A899" s="289"/>
      <c r="E899" s="276"/>
      <c r="I899"/>
      <c r="J899"/>
      <c r="L899" s="33"/>
      <c r="M899" s="24"/>
    </row>
    <row r="900" spans="1:13" x14ac:dyDescent="0.2">
      <c r="A900" s="289"/>
      <c r="E900" s="276"/>
      <c r="I900"/>
      <c r="J900"/>
      <c r="L900" s="33"/>
      <c r="M900" s="24"/>
    </row>
    <row r="901" spans="1:13" x14ac:dyDescent="0.2">
      <c r="A901" s="289"/>
      <c r="E901" s="276"/>
      <c r="I901"/>
      <c r="J901"/>
      <c r="L901" s="33"/>
      <c r="M901" s="24"/>
    </row>
    <row r="902" spans="1:13" x14ac:dyDescent="0.2">
      <c r="A902" s="289"/>
      <c r="E902" s="276"/>
      <c r="I902"/>
      <c r="J902"/>
      <c r="L902" s="33"/>
      <c r="M902" s="24"/>
    </row>
    <row r="903" spans="1:13" x14ac:dyDescent="0.2">
      <c r="A903" s="289"/>
      <c r="E903" s="276"/>
      <c r="I903"/>
      <c r="J903"/>
      <c r="L903" s="33"/>
      <c r="M903" s="24"/>
    </row>
    <row r="904" spans="1:13" x14ac:dyDescent="0.2">
      <c r="A904" s="289"/>
      <c r="E904" s="276"/>
      <c r="I904"/>
      <c r="J904"/>
      <c r="L904" s="33"/>
      <c r="M904" s="24"/>
    </row>
    <row r="905" spans="1:13" x14ac:dyDescent="0.2">
      <c r="A905" s="289"/>
      <c r="E905" s="276"/>
      <c r="I905"/>
      <c r="J905"/>
      <c r="L905" s="33"/>
      <c r="M905" s="24"/>
    </row>
    <row r="906" spans="1:13" x14ac:dyDescent="0.2">
      <c r="A906" s="289"/>
      <c r="E906" s="276"/>
      <c r="I906"/>
      <c r="J906"/>
      <c r="L906" s="33"/>
      <c r="M906" s="24"/>
    </row>
    <row r="907" spans="1:13" x14ac:dyDescent="0.2">
      <c r="A907" s="289"/>
      <c r="E907" s="276"/>
      <c r="I907"/>
      <c r="J907"/>
      <c r="L907" s="33"/>
      <c r="M907" s="24"/>
    </row>
    <row r="908" spans="1:13" x14ac:dyDescent="0.2">
      <c r="A908" s="289"/>
      <c r="E908" s="276"/>
      <c r="I908"/>
      <c r="J908"/>
      <c r="L908" s="33"/>
      <c r="M908" s="24"/>
    </row>
    <row r="909" spans="1:13" x14ac:dyDescent="0.2">
      <c r="A909" s="289"/>
      <c r="E909" s="276"/>
      <c r="I909"/>
      <c r="J909"/>
      <c r="L909" s="33"/>
      <c r="M909" s="24"/>
    </row>
    <row r="910" spans="1:13" x14ac:dyDescent="0.2">
      <c r="A910" s="289"/>
      <c r="E910" s="276"/>
      <c r="I910"/>
      <c r="J910"/>
      <c r="L910" s="33"/>
      <c r="M910" s="24"/>
    </row>
    <row r="911" spans="1:13" x14ac:dyDescent="0.2">
      <c r="A911" s="289"/>
      <c r="E911" s="276"/>
      <c r="I911"/>
      <c r="J911"/>
      <c r="L911" s="33"/>
      <c r="M911" s="24"/>
    </row>
    <row r="912" spans="1:13" x14ac:dyDescent="0.2">
      <c r="A912" s="289"/>
      <c r="E912" s="276"/>
      <c r="I912"/>
      <c r="J912"/>
      <c r="L912" s="33"/>
      <c r="M912" s="24"/>
    </row>
    <row r="913" spans="1:13" x14ac:dyDescent="0.2">
      <c r="A913" s="289"/>
      <c r="E913" s="276"/>
      <c r="I913"/>
      <c r="J913"/>
      <c r="L913" s="33"/>
      <c r="M913" s="24"/>
    </row>
    <row r="914" spans="1:13" x14ac:dyDescent="0.2">
      <c r="A914" s="289"/>
      <c r="E914" s="276"/>
      <c r="I914"/>
      <c r="J914"/>
      <c r="L914" s="33"/>
      <c r="M914" s="24"/>
    </row>
    <row r="915" spans="1:13" x14ac:dyDescent="0.2">
      <c r="A915" s="289"/>
      <c r="E915" s="276"/>
      <c r="I915"/>
      <c r="J915"/>
      <c r="L915" s="33"/>
      <c r="M915" s="24"/>
    </row>
    <row r="916" spans="1:13" x14ac:dyDescent="0.2">
      <c r="A916" s="289"/>
      <c r="E916" s="276"/>
      <c r="I916"/>
      <c r="J916"/>
      <c r="L916" s="33"/>
      <c r="M916" s="24"/>
    </row>
    <row r="917" spans="1:13" x14ac:dyDescent="0.2">
      <c r="A917" s="289"/>
      <c r="E917" s="276"/>
      <c r="I917"/>
      <c r="J917"/>
      <c r="L917" s="33"/>
      <c r="M917" s="24"/>
    </row>
    <row r="918" spans="1:13" x14ac:dyDescent="0.2">
      <c r="A918" s="289"/>
      <c r="E918" s="276"/>
      <c r="I918"/>
      <c r="J918"/>
      <c r="L918" s="33"/>
      <c r="M918" s="24"/>
    </row>
    <row r="919" spans="1:13" x14ac:dyDescent="0.2">
      <c r="A919" s="289"/>
      <c r="E919" s="276"/>
      <c r="I919"/>
      <c r="J919"/>
      <c r="L919" s="33"/>
      <c r="M919" s="24"/>
    </row>
    <row r="920" spans="1:13" x14ac:dyDescent="0.2">
      <c r="A920" s="289"/>
      <c r="E920" s="276"/>
      <c r="I920"/>
      <c r="J920"/>
      <c r="L920" s="33"/>
      <c r="M920" s="24"/>
    </row>
    <row r="921" spans="1:13" x14ac:dyDescent="0.2">
      <c r="A921" s="289"/>
      <c r="E921" s="276"/>
      <c r="I921"/>
      <c r="J921"/>
      <c r="L921" s="33"/>
      <c r="M921" s="24"/>
    </row>
    <row r="922" spans="1:13" x14ac:dyDescent="0.2">
      <c r="A922" s="289"/>
      <c r="E922" s="276"/>
      <c r="I922"/>
      <c r="J922"/>
      <c r="L922" s="33"/>
      <c r="M922" s="24"/>
    </row>
    <row r="923" spans="1:13" x14ac:dyDescent="0.2">
      <c r="A923" s="289"/>
      <c r="E923" s="276"/>
      <c r="I923"/>
      <c r="J923"/>
      <c r="L923" s="33"/>
      <c r="M923" s="24"/>
    </row>
    <row r="924" spans="1:13" x14ac:dyDescent="0.2">
      <c r="A924" s="289"/>
      <c r="E924" s="276"/>
      <c r="I924"/>
      <c r="J924"/>
      <c r="L924" s="33"/>
      <c r="M924" s="24"/>
    </row>
    <row r="925" spans="1:13" x14ac:dyDescent="0.2">
      <c r="A925" s="289"/>
      <c r="E925" s="276"/>
      <c r="I925"/>
      <c r="J925"/>
      <c r="L925" s="33"/>
      <c r="M925" s="24"/>
    </row>
    <row r="926" spans="1:13" x14ac:dyDescent="0.2">
      <c r="A926" s="289"/>
      <c r="E926" s="276"/>
      <c r="I926"/>
      <c r="J926"/>
      <c r="L926" s="33"/>
      <c r="M926" s="24"/>
    </row>
    <row r="927" spans="1:13" x14ac:dyDescent="0.2">
      <c r="A927" s="289"/>
      <c r="E927" s="276"/>
      <c r="I927"/>
      <c r="J927"/>
      <c r="L927" s="33"/>
      <c r="M927" s="24"/>
    </row>
    <row r="928" spans="1:13" x14ac:dyDescent="0.2">
      <c r="A928" s="289"/>
      <c r="E928" s="276"/>
      <c r="I928"/>
      <c r="J928"/>
      <c r="L928" s="33"/>
      <c r="M928" s="24"/>
    </row>
    <row r="929" spans="1:13" x14ac:dyDescent="0.2">
      <c r="A929" s="289"/>
      <c r="E929" s="276"/>
      <c r="I929"/>
      <c r="J929"/>
      <c r="L929" s="33"/>
      <c r="M929" s="24"/>
    </row>
    <row r="930" spans="1:13" x14ac:dyDescent="0.2">
      <c r="A930" s="289"/>
      <c r="E930" s="276"/>
      <c r="I930"/>
      <c r="J930"/>
      <c r="L930" s="33"/>
      <c r="M930" s="24"/>
    </row>
    <row r="931" spans="1:13" x14ac:dyDescent="0.2">
      <c r="A931" s="289"/>
      <c r="E931" s="276"/>
      <c r="I931"/>
      <c r="J931"/>
      <c r="L931" s="33"/>
      <c r="M931" s="24"/>
    </row>
    <row r="932" spans="1:13" x14ac:dyDescent="0.2">
      <c r="A932" s="289"/>
      <c r="E932" s="276"/>
      <c r="I932"/>
      <c r="J932"/>
      <c r="L932" s="33"/>
      <c r="M932" s="24"/>
    </row>
    <row r="933" spans="1:13" x14ac:dyDescent="0.2">
      <c r="A933" s="289"/>
      <c r="E933" s="276"/>
      <c r="I933"/>
      <c r="J933"/>
      <c r="L933" s="33"/>
      <c r="M933" s="24"/>
    </row>
    <row r="934" spans="1:13" x14ac:dyDescent="0.2">
      <c r="A934" s="289"/>
      <c r="E934" s="276"/>
      <c r="I934"/>
      <c r="J934"/>
      <c r="L934" s="33"/>
      <c r="M934" s="24"/>
    </row>
    <row r="935" spans="1:13" x14ac:dyDescent="0.2">
      <c r="A935" s="289"/>
      <c r="E935" s="276"/>
      <c r="I935"/>
      <c r="J935"/>
      <c r="L935" s="33"/>
      <c r="M935" s="24"/>
    </row>
    <row r="936" spans="1:13" x14ac:dyDescent="0.2">
      <c r="A936" s="289"/>
      <c r="E936" s="276"/>
      <c r="I936"/>
      <c r="J936"/>
      <c r="L936" s="33"/>
      <c r="M936" s="24"/>
    </row>
    <row r="937" spans="1:13" x14ac:dyDescent="0.2">
      <c r="A937" s="289"/>
      <c r="E937" s="276"/>
      <c r="I937"/>
      <c r="J937"/>
      <c r="L937" s="33"/>
      <c r="M937" s="24"/>
    </row>
    <row r="938" spans="1:13" x14ac:dyDescent="0.2">
      <c r="A938" s="289"/>
      <c r="E938" s="276"/>
      <c r="I938"/>
      <c r="J938"/>
      <c r="L938" s="33"/>
      <c r="M938" s="24"/>
    </row>
    <row r="939" spans="1:13" x14ac:dyDescent="0.2">
      <c r="A939" s="289"/>
      <c r="E939" s="276"/>
      <c r="I939"/>
      <c r="J939"/>
      <c r="L939" s="33"/>
      <c r="M939" s="24"/>
    </row>
    <row r="940" spans="1:13" x14ac:dyDescent="0.2">
      <c r="A940" s="289"/>
      <c r="E940" s="276"/>
      <c r="I940"/>
      <c r="J940"/>
      <c r="L940" s="33"/>
      <c r="M940" s="24"/>
    </row>
    <row r="941" spans="1:13" x14ac:dyDescent="0.2">
      <c r="A941" s="289"/>
      <c r="E941" s="276"/>
      <c r="I941"/>
      <c r="J941"/>
      <c r="L941" s="33"/>
      <c r="M941" s="24"/>
    </row>
    <row r="942" spans="1:13" x14ac:dyDescent="0.2">
      <c r="A942" s="289"/>
      <c r="E942" s="276"/>
      <c r="I942"/>
      <c r="J942"/>
      <c r="L942" s="33"/>
      <c r="M942" s="24"/>
    </row>
    <row r="943" spans="1:13" x14ac:dyDescent="0.2">
      <c r="A943" s="289"/>
      <c r="E943" s="276"/>
      <c r="I943"/>
      <c r="J943"/>
      <c r="L943" s="33"/>
      <c r="M943" s="24"/>
    </row>
    <row r="944" spans="1:13" x14ac:dyDescent="0.2">
      <c r="A944" s="289"/>
      <c r="E944" s="276"/>
      <c r="I944"/>
      <c r="J944"/>
      <c r="L944" s="33"/>
      <c r="M944" s="24"/>
    </row>
    <row r="945" spans="1:13" x14ac:dyDescent="0.2">
      <c r="A945" s="289"/>
      <c r="E945" s="276"/>
      <c r="I945"/>
      <c r="J945"/>
      <c r="L945" s="33"/>
      <c r="M945" s="24"/>
    </row>
    <row r="946" spans="1:13" x14ac:dyDescent="0.2">
      <c r="A946" s="289"/>
      <c r="E946" s="276"/>
      <c r="I946"/>
      <c r="J946"/>
      <c r="L946" s="33"/>
      <c r="M946" s="24"/>
    </row>
    <row r="947" spans="1:13" x14ac:dyDescent="0.2">
      <c r="A947" s="289"/>
      <c r="E947" s="276"/>
      <c r="I947"/>
      <c r="J947"/>
      <c r="L947" s="33"/>
      <c r="M947" s="24"/>
    </row>
    <row r="948" spans="1:13" x14ac:dyDescent="0.2">
      <c r="A948" s="289"/>
      <c r="E948" s="276"/>
      <c r="I948"/>
      <c r="J948"/>
      <c r="L948" s="33"/>
      <c r="M948" s="24"/>
    </row>
    <row r="949" spans="1:13" x14ac:dyDescent="0.2">
      <c r="A949" s="289"/>
      <c r="E949" s="276"/>
      <c r="I949"/>
      <c r="J949"/>
      <c r="L949" s="33"/>
      <c r="M949" s="24"/>
    </row>
    <row r="950" spans="1:13" x14ac:dyDescent="0.2">
      <c r="A950" s="289"/>
      <c r="E950" s="276"/>
      <c r="I950"/>
      <c r="J950"/>
      <c r="L950" s="33"/>
      <c r="M950" s="24"/>
    </row>
    <row r="951" spans="1:13" x14ac:dyDescent="0.2">
      <c r="A951" s="289"/>
      <c r="E951" s="276"/>
      <c r="I951"/>
      <c r="J951"/>
      <c r="L951" s="33"/>
      <c r="M951" s="24"/>
    </row>
    <row r="952" spans="1:13" x14ac:dyDescent="0.2">
      <c r="A952" s="289"/>
      <c r="E952" s="276"/>
      <c r="I952"/>
      <c r="J952"/>
      <c r="L952" s="33"/>
      <c r="M952" s="24"/>
    </row>
    <row r="953" spans="1:13" x14ac:dyDescent="0.2">
      <c r="A953" s="289"/>
      <c r="E953" s="276"/>
      <c r="I953"/>
      <c r="J953"/>
      <c r="L953" s="33"/>
      <c r="M953" s="24"/>
    </row>
    <row r="954" spans="1:13" x14ac:dyDescent="0.2">
      <c r="A954" s="289"/>
      <c r="E954" s="276"/>
      <c r="I954"/>
      <c r="J954"/>
      <c r="L954" s="33"/>
      <c r="M954" s="24"/>
    </row>
    <row r="955" spans="1:13" x14ac:dyDescent="0.2">
      <c r="A955" s="289"/>
      <c r="E955" s="276"/>
      <c r="I955"/>
      <c r="J955"/>
      <c r="L955" s="33"/>
      <c r="M955" s="24"/>
    </row>
    <row r="956" spans="1:13" x14ac:dyDescent="0.2">
      <c r="A956" s="289"/>
      <c r="E956" s="276"/>
      <c r="I956"/>
      <c r="J956"/>
      <c r="L956" s="33"/>
      <c r="M956" s="24"/>
    </row>
    <row r="957" spans="1:13" x14ac:dyDescent="0.2">
      <c r="A957" s="289"/>
      <c r="E957" s="276"/>
      <c r="I957"/>
      <c r="J957"/>
      <c r="L957" s="33"/>
      <c r="M957" s="24"/>
    </row>
    <row r="958" spans="1:13" x14ac:dyDescent="0.2">
      <c r="A958" s="289"/>
      <c r="E958" s="276"/>
      <c r="I958"/>
      <c r="J958"/>
      <c r="L958" s="33"/>
      <c r="M958" s="24"/>
    </row>
    <row r="959" spans="1:13" x14ac:dyDescent="0.2">
      <c r="A959" s="289"/>
      <c r="E959" s="276"/>
      <c r="I959"/>
      <c r="J959"/>
      <c r="L959" s="33"/>
      <c r="M959" s="24"/>
    </row>
    <row r="960" spans="1:13" x14ac:dyDescent="0.2">
      <c r="A960" s="289"/>
      <c r="E960" s="276"/>
      <c r="I960"/>
      <c r="J960"/>
      <c r="L960" s="33"/>
      <c r="M960" s="24"/>
    </row>
    <row r="961" spans="1:13" x14ac:dyDescent="0.2">
      <c r="A961" s="289"/>
      <c r="E961" s="276"/>
      <c r="I961"/>
      <c r="J961"/>
      <c r="L961" s="33"/>
      <c r="M961" s="24"/>
    </row>
    <row r="962" spans="1:13" x14ac:dyDescent="0.2">
      <c r="A962" s="289"/>
      <c r="E962" s="276"/>
      <c r="I962"/>
      <c r="J962"/>
      <c r="L962" s="33"/>
      <c r="M962" s="24"/>
    </row>
    <row r="963" spans="1:13" x14ac:dyDescent="0.2">
      <c r="A963" s="289"/>
      <c r="E963" s="276"/>
      <c r="I963"/>
      <c r="J963"/>
      <c r="L963" s="33"/>
      <c r="M963" s="24"/>
    </row>
    <row r="964" spans="1:13" x14ac:dyDescent="0.2">
      <c r="A964" s="289"/>
      <c r="E964" s="276"/>
      <c r="I964"/>
      <c r="J964"/>
      <c r="L964" s="33"/>
      <c r="M964" s="24"/>
    </row>
    <row r="965" spans="1:13" x14ac:dyDescent="0.2">
      <c r="A965" s="289"/>
      <c r="E965" s="276"/>
      <c r="I965"/>
      <c r="J965"/>
      <c r="L965" s="33"/>
      <c r="M965" s="24"/>
    </row>
    <row r="966" spans="1:13" x14ac:dyDescent="0.2">
      <c r="A966" s="289"/>
      <c r="E966" s="276"/>
      <c r="I966"/>
      <c r="J966"/>
      <c r="L966" s="33"/>
      <c r="M966" s="24"/>
    </row>
    <row r="967" spans="1:13" x14ac:dyDescent="0.2">
      <c r="A967" s="289"/>
      <c r="E967" s="276"/>
      <c r="I967"/>
      <c r="J967"/>
      <c r="L967" s="33"/>
      <c r="M967" s="24"/>
    </row>
    <row r="968" spans="1:13" x14ac:dyDescent="0.2">
      <c r="A968" s="289"/>
      <c r="E968" s="276"/>
      <c r="I968"/>
      <c r="J968"/>
      <c r="L968" s="33"/>
      <c r="M968" s="24"/>
    </row>
    <row r="969" spans="1:13" x14ac:dyDescent="0.2">
      <c r="A969" s="289"/>
      <c r="E969" s="276"/>
      <c r="I969"/>
      <c r="J969"/>
      <c r="L969" s="33"/>
      <c r="M969" s="24"/>
    </row>
    <row r="970" spans="1:13" x14ac:dyDescent="0.2">
      <c r="A970" s="289"/>
      <c r="E970" s="276"/>
      <c r="I970"/>
      <c r="J970"/>
      <c r="L970" s="33"/>
      <c r="M970" s="24"/>
    </row>
    <row r="971" spans="1:13" x14ac:dyDescent="0.2">
      <c r="A971" s="289"/>
      <c r="E971" s="276"/>
      <c r="I971"/>
      <c r="J971"/>
      <c r="L971" s="33"/>
      <c r="M971" s="24"/>
    </row>
    <row r="972" spans="1:13" x14ac:dyDescent="0.2">
      <c r="A972" s="289"/>
      <c r="E972" s="276"/>
      <c r="I972"/>
      <c r="J972"/>
      <c r="L972" s="33"/>
      <c r="M972" s="24"/>
    </row>
    <row r="973" spans="1:13" x14ac:dyDescent="0.2">
      <c r="A973" s="289"/>
      <c r="E973" s="276"/>
      <c r="I973"/>
      <c r="J973"/>
      <c r="L973" s="33"/>
      <c r="M973" s="24"/>
    </row>
    <row r="974" spans="1:13" x14ac:dyDescent="0.2">
      <c r="A974" s="289"/>
      <c r="E974" s="276"/>
      <c r="I974"/>
      <c r="J974"/>
      <c r="L974" s="33"/>
      <c r="M974" s="24"/>
    </row>
    <row r="975" spans="1:13" x14ac:dyDescent="0.2">
      <c r="A975" s="289"/>
      <c r="E975" s="276"/>
      <c r="I975"/>
      <c r="J975"/>
      <c r="L975" s="33"/>
      <c r="M975" s="24"/>
    </row>
    <row r="976" spans="1:13" x14ac:dyDescent="0.2">
      <c r="A976" s="289"/>
      <c r="E976" s="276"/>
      <c r="I976"/>
      <c r="J976"/>
      <c r="L976" s="33"/>
      <c r="M976" s="24"/>
    </row>
    <row r="977" spans="1:13" x14ac:dyDescent="0.2">
      <c r="A977" s="289"/>
      <c r="E977" s="276"/>
      <c r="I977"/>
      <c r="J977"/>
      <c r="L977" s="33"/>
      <c r="M977" s="24"/>
    </row>
    <row r="978" spans="1:13" x14ac:dyDescent="0.2">
      <c r="A978" s="289"/>
      <c r="E978" s="276"/>
      <c r="I978"/>
      <c r="J978"/>
      <c r="L978" s="33"/>
      <c r="M978" s="24"/>
    </row>
    <row r="979" spans="1:13" x14ac:dyDescent="0.2">
      <c r="A979" s="289"/>
      <c r="E979" s="276"/>
      <c r="I979"/>
      <c r="J979"/>
      <c r="L979" s="33"/>
      <c r="M979" s="24"/>
    </row>
    <row r="980" spans="1:13" x14ac:dyDescent="0.2">
      <c r="A980" s="289"/>
      <c r="E980" s="276"/>
      <c r="I980"/>
      <c r="J980"/>
      <c r="L980" s="33"/>
      <c r="M980" s="24"/>
    </row>
    <row r="981" spans="1:13" x14ac:dyDescent="0.2">
      <c r="A981" s="289"/>
      <c r="E981" s="276"/>
      <c r="I981"/>
      <c r="J981"/>
      <c r="L981" s="33"/>
      <c r="M981" s="24"/>
    </row>
    <row r="982" spans="1:13" x14ac:dyDescent="0.2">
      <c r="A982" s="289"/>
      <c r="E982" s="276"/>
      <c r="I982"/>
      <c r="J982"/>
      <c r="L982" s="33"/>
      <c r="M982" s="24"/>
    </row>
    <row r="983" spans="1:13" x14ac:dyDescent="0.2">
      <c r="A983" s="289"/>
      <c r="E983" s="276"/>
      <c r="I983"/>
      <c r="J983"/>
      <c r="L983" s="33"/>
      <c r="M983" s="24"/>
    </row>
    <row r="984" spans="1:13" x14ac:dyDescent="0.2">
      <c r="A984" s="289"/>
      <c r="E984" s="276"/>
      <c r="I984"/>
      <c r="J984"/>
      <c r="L984" s="33"/>
      <c r="M984" s="24"/>
    </row>
    <row r="985" spans="1:13" x14ac:dyDescent="0.2">
      <c r="A985" s="289"/>
      <c r="E985" s="276"/>
      <c r="I985"/>
      <c r="J985"/>
      <c r="L985" s="33"/>
      <c r="M985" s="24"/>
    </row>
    <row r="986" spans="1:13" x14ac:dyDescent="0.2">
      <c r="A986" s="289"/>
      <c r="E986" s="276"/>
      <c r="I986"/>
      <c r="J986"/>
      <c r="L986" s="33"/>
      <c r="M986" s="24"/>
    </row>
    <row r="987" spans="1:13" x14ac:dyDescent="0.2">
      <c r="A987" s="289"/>
      <c r="E987" s="276"/>
      <c r="I987"/>
      <c r="J987"/>
      <c r="L987" s="33"/>
      <c r="M987" s="24"/>
    </row>
    <row r="988" spans="1:13" x14ac:dyDescent="0.2">
      <c r="A988" s="289"/>
      <c r="E988" s="276"/>
      <c r="I988"/>
      <c r="J988"/>
      <c r="L988" s="33"/>
      <c r="M988" s="24"/>
    </row>
    <row r="989" spans="1:13" x14ac:dyDescent="0.2">
      <c r="A989" s="289"/>
      <c r="E989" s="276"/>
      <c r="I989"/>
      <c r="J989"/>
      <c r="L989" s="33"/>
      <c r="M989" s="24"/>
    </row>
    <row r="990" spans="1:13" x14ac:dyDescent="0.2">
      <c r="A990" s="289"/>
      <c r="E990" s="276"/>
      <c r="I990"/>
      <c r="J990"/>
      <c r="L990" s="33"/>
      <c r="M990" s="24"/>
    </row>
    <row r="991" spans="1:13" x14ac:dyDescent="0.2">
      <c r="A991" s="289"/>
      <c r="E991" s="276"/>
      <c r="I991"/>
      <c r="J991"/>
      <c r="L991" s="33"/>
      <c r="M991" s="24"/>
    </row>
    <row r="992" spans="1:13" x14ac:dyDescent="0.2">
      <c r="A992" s="289"/>
      <c r="E992" s="276"/>
      <c r="I992"/>
      <c r="J992"/>
      <c r="L992" s="33"/>
      <c r="M992" s="24"/>
    </row>
    <row r="993" spans="1:13" x14ac:dyDescent="0.2">
      <c r="A993" s="289"/>
      <c r="E993" s="276"/>
      <c r="I993"/>
      <c r="J993"/>
      <c r="L993" s="33"/>
      <c r="M993" s="24"/>
    </row>
    <row r="994" spans="1:13" x14ac:dyDescent="0.2">
      <c r="A994" s="289"/>
      <c r="E994" s="276"/>
      <c r="I994"/>
      <c r="J994"/>
      <c r="L994" s="33"/>
      <c r="M994" s="24"/>
    </row>
    <row r="995" spans="1:13" x14ac:dyDescent="0.2">
      <c r="A995" s="289"/>
      <c r="E995" s="276"/>
      <c r="I995"/>
      <c r="J995"/>
      <c r="L995" s="33"/>
      <c r="M995" s="24"/>
    </row>
    <row r="996" spans="1:13" x14ac:dyDescent="0.2">
      <c r="A996" s="289"/>
      <c r="E996" s="276"/>
      <c r="I996"/>
      <c r="J996"/>
      <c r="L996" s="33"/>
      <c r="M996" s="24"/>
    </row>
    <row r="997" spans="1:13" x14ac:dyDescent="0.2">
      <c r="A997" s="289"/>
      <c r="E997" s="276"/>
      <c r="I997"/>
      <c r="J997"/>
      <c r="L997" s="33"/>
      <c r="M997" s="24"/>
    </row>
    <row r="998" spans="1:13" x14ac:dyDescent="0.2">
      <c r="A998" s="289"/>
      <c r="E998" s="276"/>
      <c r="I998"/>
      <c r="J998"/>
      <c r="L998" s="33"/>
      <c r="M998" s="24"/>
    </row>
    <row r="999" spans="1:13" x14ac:dyDescent="0.2">
      <c r="A999" s="289"/>
      <c r="E999" s="276"/>
      <c r="I999"/>
      <c r="J999"/>
      <c r="L999" s="33"/>
      <c r="M999" s="24"/>
    </row>
    <row r="1000" spans="1:13" x14ac:dyDescent="0.2">
      <c r="A1000" s="289"/>
      <c r="E1000" s="276"/>
      <c r="I1000"/>
      <c r="J1000"/>
      <c r="L1000" s="33"/>
      <c r="M1000" s="24"/>
    </row>
    <row r="1001" spans="1:13" x14ac:dyDescent="0.2">
      <c r="A1001" s="289"/>
      <c r="E1001" s="276"/>
      <c r="I1001"/>
      <c r="J1001"/>
      <c r="L1001" s="33"/>
      <c r="M1001" s="24"/>
    </row>
    <row r="1002" spans="1:13" x14ac:dyDescent="0.2">
      <c r="A1002" s="289"/>
      <c r="E1002" s="276"/>
      <c r="I1002"/>
      <c r="J1002"/>
      <c r="L1002" s="33"/>
      <c r="M1002" s="24"/>
    </row>
    <row r="1003" spans="1:13" x14ac:dyDescent="0.2">
      <c r="A1003" s="289"/>
      <c r="E1003" s="276"/>
      <c r="I1003"/>
      <c r="J1003"/>
      <c r="L1003" s="33"/>
      <c r="M1003" s="24"/>
    </row>
    <row r="1004" spans="1:13" x14ac:dyDescent="0.2">
      <c r="A1004" s="289"/>
      <c r="E1004" s="276"/>
      <c r="I1004"/>
      <c r="J1004"/>
      <c r="L1004" s="33"/>
      <c r="M1004" s="24"/>
    </row>
    <row r="1005" spans="1:13" x14ac:dyDescent="0.2">
      <c r="A1005" s="289"/>
      <c r="E1005" s="276"/>
      <c r="I1005"/>
      <c r="J1005"/>
      <c r="L1005" s="33"/>
      <c r="M1005" s="24"/>
    </row>
    <row r="1006" spans="1:13" x14ac:dyDescent="0.2">
      <c r="A1006" s="289"/>
      <c r="E1006" s="276"/>
      <c r="I1006"/>
      <c r="J1006"/>
      <c r="L1006" s="33"/>
      <c r="M1006" s="24"/>
    </row>
    <row r="1007" spans="1:13" x14ac:dyDescent="0.2">
      <c r="A1007" s="289"/>
      <c r="E1007" s="276"/>
      <c r="I1007"/>
      <c r="J1007"/>
      <c r="L1007" s="33"/>
      <c r="M1007" s="24"/>
    </row>
    <row r="1008" spans="1:13" x14ac:dyDescent="0.2">
      <c r="A1008" s="289"/>
      <c r="E1008" s="276"/>
      <c r="I1008"/>
      <c r="J1008"/>
      <c r="L1008" s="33"/>
      <c r="M1008" s="24"/>
    </row>
    <row r="1009" spans="1:13" x14ac:dyDescent="0.2">
      <c r="A1009" s="289"/>
      <c r="E1009" s="276"/>
      <c r="I1009"/>
      <c r="J1009"/>
      <c r="L1009" s="33"/>
      <c r="M1009" s="24"/>
    </row>
    <row r="1010" spans="1:13" x14ac:dyDescent="0.2">
      <c r="A1010" s="289"/>
      <c r="E1010" s="276"/>
      <c r="I1010"/>
      <c r="J1010"/>
      <c r="L1010" s="33"/>
      <c r="M1010" s="24"/>
    </row>
    <row r="1011" spans="1:13" x14ac:dyDescent="0.2">
      <c r="A1011" s="289"/>
      <c r="E1011" s="276"/>
      <c r="I1011"/>
      <c r="J1011"/>
      <c r="L1011" s="33"/>
      <c r="M1011" s="24"/>
    </row>
    <row r="1012" spans="1:13" x14ac:dyDescent="0.2">
      <c r="A1012" s="289"/>
      <c r="E1012" s="276"/>
      <c r="I1012"/>
      <c r="J1012"/>
      <c r="L1012" s="33"/>
      <c r="M1012" s="24"/>
    </row>
    <row r="1013" spans="1:13" x14ac:dyDescent="0.2">
      <c r="A1013" s="289"/>
      <c r="E1013" s="276"/>
      <c r="I1013"/>
      <c r="J1013"/>
      <c r="L1013" s="33"/>
      <c r="M1013" s="24"/>
    </row>
    <row r="1014" spans="1:13" x14ac:dyDescent="0.2">
      <c r="A1014" s="289"/>
      <c r="E1014" s="276"/>
      <c r="I1014"/>
      <c r="J1014"/>
      <c r="L1014" s="33"/>
      <c r="M1014" s="24"/>
    </row>
    <row r="1015" spans="1:13" x14ac:dyDescent="0.2">
      <c r="A1015" s="289"/>
      <c r="E1015" s="276"/>
      <c r="I1015"/>
      <c r="J1015"/>
      <c r="L1015" s="33"/>
      <c r="M1015" s="24"/>
    </row>
    <row r="1016" spans="1:13" x14ac:dyDescent="0.2">
      <c r="A1016" s="289"/>
      <c r="E1016" s="276"/>
      <c r="I1016"/>
      <c r="J1016"/>
      <c r="L1016" s="33"/>
      <c r="M1016" s="24"/>
    </row>
    <row r="1017" spans="1:13" x14ac:dyDescent="0.2">
      <c r="A1017" s="289"/>
      <c r="E1017" s="276"/>
      <c r="I1017"/>
      <c r="J1017"/>
      <c r="L1017" s="33"/>
      <c r="M1017" s="24"/>
    </row>
    <row r="1018" spans="1:13" x14ac:dyDescent="0.2">
      <c r="A1018" s="289"/>
      <c r="E1018" s="276"/>
      <c r="I1018"/>
      <c r="J1018"/>
      <c r="L1018" s="33"/>
      <c r="M1018" s="24"/>
    </row>
    <row r="1019" spans="1:13" x14ac:dyDescent="0.2">
      <c r="A1019" s="289"/>
      <c r="E1019" s="276"/>
      <c r="I1019"/>
      <c r="J1019"/>
      <c r="L1019" s="33"/>
      <c r="M1019" s="24"/>
    </row>
    <row r="1020" spans="1:13" x14ac:dyDescent="0.2">
      <c r="A1020" s="289"/>
      <c r="E1020" s="276"/>
      <c r="I1020"/>
      <c r="J1020"/>
      <c r="L1020" s="33"/>
      <c r="M1020" s="24"/>
    </row>
    <row r="1021" spans="1:13" x14ac:dyDescent="0.2">
      <c r="A1021" s="289"/>
      <c r="E1021" s="276"/>
      <c r="I1021"/>
      <c r="J1021"/>
      <c r="L1021" s="33"/>
      <c r="M1021" s="24"/>
    </row>
    <row r="1022" spans="1:13" x14ac:dyDescent="0.2">
      <c r="A1022" s="289"/>
      <c r="E1022" s="276"/>
      <c r="I1022"/>
      <c r="J1022"/>
      <c r="L1022" s="33"/>
      <c r="M1022" s="24"/>
    </row>
    <row r="1023" spans="1:13" x14ac:dyDescent="0.2">
      <c r="A1023" s="289"/>
      <c r="E1023" s="276"/>
      <c r="I1023"/>
      <c r="J1023"/>
      <c r="L1023" s="33"/>
      <c r="M1023" s="24"/>
    </row>
    <row r="1024" spans="1:13" x14ac:dyDescent="0.2">
      <c r="A1024" s="289"/>
      <c r="E1024" s="276"/>
      <c r="I1024"/>
      <c r="J1024"/>
      <c r="L1024" s="33"/>
      <c r="M1024" s="24"/>
    </row>
    <row r="1025" spans="1:13" x14ac:dyDescent="0.2">
      <c r="A1025" s="289"/>
      <c r="E1025" s="276"/>
      <c r="I1025"/>
      <c r="J1025"/>
      <c r="L1025" s="33"/>
      <c r="M1025" s="24"/>
    </row>
    <row r="1026" spans="1:13" x14ac:dyDescent="0.2">
      <c r="A1026" s="289"/>
      <c r="E1026" s="276"/>
      <c r="I1026"/>
      <c r="J1026"/>
      <c r="L1026" s="33"/>
      <c r="M1026" s="24"/>
    </row>
    <row r="1027" spans="1:13" x14ac:dyDescent="0.2">
      <c r="A1027" s="289"/>
      <c r="E1027" s="276"/>
      <c r="I1027"/>
      <c r="J1027"/>
      <c r="L1027" s="33"/>
      <c r="M1027" s="24"/>
    </row>
    <row r="1028" spans="1:13" x14ac:dyDescent="0.2">
      <c r="A1028" s="289"/>
      <c r="E1028" s="276"/>
      <c r="I1028"/>
      <c r="J1028"/>
      <c r="L1028" s="33"/>
      <c r="M1028" s="24"/>
    </row>
    <row r="1029" spans="1:13" x14ac:dyDescent="0.2">
      <c r="A1029" s="289"/>
      <c r="E1029" s="276"/>
      <c r="I1029"/>
      <c r="J1029"/>
      <c r="L1029" s="33"/>
      <c r="M1029" s="24"/>
    </row>
    <row r="1030" spans="1:13" x14ac:dyDescent="0.2">
      <c r="A1030" s="289"/>
      <c r="E1030" s="276"/>
      <c r="I1030"/>
      <c r="J1030"/>
      <c r="L1030" s="33"/>
      <c r="M1030" s="24"/>
    </row>
    <row r="1031" spans="1:13" x14ac:dyDescent="0.2">
      <c r="A1031" s="289"/>
      <c r="E1031" s="276"/>
      <c r="I1031"/>
      <c r="J1031"/>
      <c r="L1031" s="33"/>
      <c r="M1031" s="24"/>
    </row>
    <row r="1032" spans="1:13" x14ac:dyDescent="0.2">
      <c r="A1032" s="289"/>
      <c r="E1032" s="276"/>
      <c r="I1032"/>
      <c r="J1032"/>
      <c r="L1032" s="33"/>
      <c r="M1032" s="24"/>
    </row>
    <row r="1033" spans="1:13" x14ac:dyDescent="0.2">
      <c r="A1033" s="289"/>
      <c r="E1033" s="276"/>
      <c r="I1033"/>
      <c r="J1033"/>
      <c r="L1033" s="33"/>
      <c r="M1033" s="24"/>
    </row>
    <row r="1034" spans="1:13" x14ac:dyDescent="0.2">
      <c r="A1034" s="289"/>
      <c r="E1034" s="276"/>
      <c r="I1034"/>
      <c r="J1034"/>
      <c r="L1034" s="33"/>
      <c r="M1034" s="24"/>
    </row>
    <row r="1035" spans="1:13" x14ac:dyDescent="0.2">
      <c r="A1035" s="289"/>
      <c r="E1035" s="276"/>
      <c r="I1035"/>
      <c r="J1035"/>
      <c r="L1035" s="33"/>
      <c r="M1035" s="24"/>
    </row>
    <row r="1036" spans="1:13" x14ac:dyDescent="0.2">
      <c r="A1036" s="289"/>
      <c r="E1036" s="276"/>
      <c r="I1036"/>
      <c r="J1036"/>
      <c r="L1036" s="33"/>
      <c r="M1036" s="24"/>
    </row>
    <row r="1037" spans="1:13" x14ac:dyDescent="0.2">
      <c r="A1037" s="289"/>
      <c r="E1037" s="276"/>
      <c r="I1037"/>
      <c r="J1037"/>
      <c r="L1037" s="33"/>
      <c r="M1037" s="24"/>
    </row>
    <row r="1038" spans="1:13" x14ac:dyDescent="0.2">
      <c r="A1038" s="289"/>
      <c r="E1038" s="276"/>
      <c r="I1038"/>
      <c r="J1038"/>
      <c r="L1038" s="33"/>
      <c r="M1038" s="24"/>
    </row>
    <row r="1039" spans="1:13" x14ac:dyDescent="0.2">
      <c r="A1039" s="289"/>
      <c r="E1039" s="276"/>
      <c r="I1039"/>
      <c r="J1039"/>
      <c r="L1039" s="33"/>
      <c r="M1039" s="24"/>
    </row>
    <row r="1040" spans="1:13" x14ac:dyDescent="0.2">
      <c r="A1040" s="289"/>
      <c r="E1040" s="276"/>
      <c r="I1040"/>
      <c r="J1040"/>
      <c r="L1040" s="33"/>
      <c r="M1040" s="24"/>
    </row>
    <row r="1041" spans="1:13" x14ac:dyDescent="0.2">
      <c r="A1041" s="289"/>
      <c r="E1041" s="276"/>
      <c r="I1041"/>
      <c r="J1041"/>
      <c r="L1041" s="33"/>
      <c r="M1041" s="24"/>
    </row>
    <row r="1042" spans="1:13" x14ac:dyDescent="0.2">
      <c r="A1042" s="289"/>
      <c r="E1042" s="276"/>
      <c r="I1042"/>
      <c r="J1042"/>
      <c r="L1042" s="33"/>
      <c r="M1042" s="24"/>
    </row>
    <row r="1043" spans="1:13" x14ac:dyDescent="0.2">
      <c r="A1043" s="289"/>
      <c r="E1043" s="276"/>
      <c r="I1043"/>
      <c r="J1043"/>
      <c r="L1043" s="33"/>
      <c r="M1043" s="24"/>
    </row>
    <row r="1044" spans="1:13" x14ac:dyDescent="0.2">
      <c r="A1044" s="289"/>
      <c r="E1044" s="276"/>
      <c r="I1044"/>
      <c r="J1044"/>
      <c r="L1044" s="33"/>
      <c r="M1044" s="24"/>
    </row>
    <row r="1045" spans="1:13" x14ac:dyDescent="0.2">
      <c r="A1045" s="289"/>
      <c r="E1045" s="276"/>
      <c r="I1045"/>
      <c r="J1045"/>
      <c r="L1045" s="33"/>
      <c r="M1045" s="24"/>
    </row>
    <row r="1046" spans="1:13" x14ac:dyDescent="0.2">
      <c r="A1046" s="289"/>
      <c r="E1046" s="276"/>
      <c r="I1046"/>
      <c r="J1046"/>
      <c r="L1046" s="33"/>
      <c r="M1046" s="24"/>
    </row>
    <row r="1047" spans="1:13" x14ac:dyDescent="0.2">
      <c r="A1047" s="289"/>
      <c r="E1047" s="276"/>
      <c r="I1047"/>
      <c r="J1047"/>
      <c r="L1047" s="33"/>
      <c r="M1047" s="24"/>
    </row>
    <row r="1048" spans="1:13" x14ac:dyDescent="0.2">
      <c r="A1048" s="289"/>
      <c r="E1048" s="276"/>
      <c r="I1048"/>
      <c r="J1048"/>
      <c r="L1048" s="33"/>
      <c r="M1048" s="24"/>
    </row>
    <row r="1049" spans="1:13" x14ac:dyDescent="0.2">
      <c r="A1049" s="289"/>
      <c r="E1049" s="276"/>
      <c r="I1049"/>
      <c r="J1049"/>
      <c r="L1049" s="33"/>
      <c r="M1049" s="24"/>
    </row>
    <row r="1050" spans="1:13" x14ac:dyDescent="0.2">
      <c r="A1050" s="289"/>
      <c r="E1050" s="276"/>
      <c r="I1050"/>
      <c r="J1050"/>
      <c r="L1050" s="33"/>
      <c r="M1050" s="24"/>
    </row>
    <row r="1051" spans="1:13" x14ac:dyDescent="0.2">
      <c r="A1051" s="289"/>
      <c r="E1051" s="276"/>
      <c r="I1051"/>
      <c r="J1051"/>
      <c r="L1051" s="33"/>
      <c r="M1051" s="24"/>
    </row>
    <row r="1052" spans="1:13" x14ac:dyDescent="0.2">
      <c r="A1052" s="289"/>
      <c r="E1052" s="276"/>
      <c r="I1052"/>
      <c r="J1052"/>
      <c r="L1052" s="33"/>
      <c r="M1052" s="24"/>
    </row>
    <row r="1053" spans="1:13" x14ac:dyDescent="0.2">
      <c r="A1053" s="289"/>
      <c r="E1053" s="276"/>
      <c r="I1053"/>
      <c r="J1053"/>
      <c r="L1053" s="33"/>
      <c r="M1053" s="24"/>
    </row>
    <row r="1054" spans="1:13" x14ac:dyDescent="0.2">
      <c r="A1054" s="289"/>
      <c r="E1054" s="276"/>
      <c r="I1054"/>
      <c r="J1054"/>
      <c r="L1054" s="33"/>
      <c r="M1054" s="24"/>
    </row>
    <row r="1055" spans="1:13" x14ac:dyDescent="0.2">
      <c r="A1055" s="289"/>
      <c r="E1055" s="276"/>
      <c r="I1055"/>
      <c r="J1055"/>
      <c r="L1055" s="33"/>
      <c r="M1055" s="24"/>
    </row>
    <row r="1056" spans="1:13" x14ac:dyDescent="0.2">
      <c r="A1056" s="289"/>
      <c r="E1056" s="276"/>
      <c r="I1056"/>
      <c r="J1056"/>
      <c r="L1056" s="33"/>
      <c r="M1056" s="24"/>
    </row>
    <row r="1057" spans="1:13" x14ac:dyDescent="0.2">
      <c r="A1057" s="289"/>
      <c r="E1057" s="276"/>
      <c r="I1057"/>
      <c r="J1057"/>
      <c r="L1057" s="33"/>
      <c r="M1057" s="24"/>
    </row>
    <row r="1058" spans="1:13" x14ac:dyDescent="0.2">
      <c r="A1058" s="289"/>
      <c r="E1058" s="276"/>
      <c r="I1058"/>
      <c r="J1058"/>
      <c r="L1058" s="33"/>
      <c r="M1058" s="24"/>
    </row>
    <row r="1059" spans="1:13" x14ac:dyDescent="0.2">
      <c r="A1059" s="289"/>
      <c r="E1059" s="276"/>
      <c r="I1059"/>
      <c r="J1059"/>
      <c r="L1059" s="33"/>
      <c r="M1059" s="24"/>
    </row>
    <row r="1060" spans="1:13" x14ac:dyDescent="0.2">
      <c r="A1060" s="289"/>
      <c r="E1060" s="276"/>
      <c r="I1060"/>
      <c r="J1060"/>
      <c r="L1060" s="33"/>
      <c r="M1060" s="24"/>
    </row>
    <row r="1061" spans="1:13" x14ac:dyDescent="0.2">
      <c r="A1061" s="289"/>
      <c r="E1061" s="276"/>
      <c r="I1061"/>
      <c r="J1061"/>
      <c r="L1061" s="33"/>
      <c r="M1061" s="24"/>
    </row>
    <row r="1062" spans="1:13" x14ac:dyDescent="0.2">
      <c r="A1062" s="289"/>
      <c r="E1062" s="276"/>
      <c r="I1062"/>
      <c r="J1062"/>
      <c r="L1062" s="33"/>
      <c r="M1062" s="24"/>
    </row>
    <row r="1063" spans="1:13" x14ac:dyDescent="0.2">
      <c r="A1063" s="289"/>
      <c r="E1063" s="276"/>
      <c r="I1063"/>
      <c r="J1063"/>
      <c r="L1063" s="33"/>
      <c r="M1063" s="24"/>
    </row>
    <row r="1064" spans="1:13" x14ac:dyDescent="0.2">
      <c r="A1064" s="289"/>
      <c r="E1064" s="276"/>
      <c r="I1064"/>
      <c r="J1064"/>
      <c r="L1064" s="33"/>
      <c r="M1064" s="24"/>
    </row>
    <row r="1065" spans="1:13" x14ac:dyDescent="0.2">
      <c r="A1065" s="289"/>
      <c r="E1065" s="276"/>
      <c r="I1065"/>
      <c r="J1065"/>
      <c r="L1065" s="33"/>
      <c r="M1065" s="24"/>
    </row>
    <row r="1066" spans="1:13" x14ac:dyDescent="0.2">
      <c r="A1066" s="289"/>
      <c r="E1066" s="276"/>
      <c r="I1066"/>
      <c r="J1066"/>
      <c r="L1066" s="33"/>
      <c r="M1066" s="24"/>
    </row>
    <row r="1067" spans="1:13" x14ac:dyDescent="0.2">
      <c r="A1067" s="289"/>
      <c r="E1067" s="276"/>
      <c r="I1067"/>
      <c r="J1067"/>
      <c r="L1067" s="33"/>
      <c r="M1067" s="24"/>
    </row>
    <row r="1068" spans="1:13" x14ac:dyDescent="0.2">
      <c r="A1068" s="289"/>
      <c r="E1068" s="276"/>
      <c r="I1068"/>
      <c r="J1068"/>
      <c r="L1068" s="33"/>
      <c r="M1068" s="24"/>
    </row>
    <row r="1069" spans="1:13" x14ac:dyDescent="0.2">
      <c r="A1069" s="289"/>
      <c r="E1069" s="276"/>
      <c r="I1069"/>
      <c r="J1069"/>
      <c r="L1069" s="33"/>
      <c r="M1069" s="24"/>
    </row>
    <row r="1070" spans="1:13" x14ac:dyDescent="0.2">
      <c r="A1070" s="289"/>
      <c r="E1070" s="276"/>
      <c r="I1070"/>
      <c r="J1070"/>
      <c r="L1070" s="33"/>
      <c r="M1070" s="24"/>
    </row>
    <row r="1071" spans="1:13" x14ac:dyDescent="0.2">
      <c r="A1071" s="289"/>
      <c r="E1071" s="276"/>
      <c r="I1071"/>
      <c r="J1071"/>
      <c r="L1071" s="33"/>
      <c r="M1071" s="24"/>
    </row>
    <row r="1072" spans="1:13" x14ac:dyDescent="0.2">
      <c r="A1072" s="289"/>
      <c r="E1072" s="276"/>
      <c r="I1072"/>
      <c r="J1072"/>
      <c r="L1072" s="33"/>
      <c r="M1072" s="24"/>
    </row>
    <row r="1073" spans="1:13" x14ac:dyDescent="0.2">
      <c r="A1073" s="289"/>
      <c r="E1073" s="276"/>
      <c r="I1073"/>
      <c r="J1073"/>
      <c r="L1073" s="33"/>
      <c r="M1073" s="24"/>
    </row>
    <row r="1074" spans="1:13" x14ac:dyDescent="0.2">
      <c r="A1074" s="289"/>
      <c r="E1074" s="276"/>
      <c r="I1074"/>
      <c r="J1074"/>
      <c r="L1074" s="33"/>
      <c r="M1074" s="24"/>
    </row>
    <row r="1075" spans="1:13" x14ac:dyDescent="0.2">
      <c r="A1075" s="289"/>
      <c r="E1075" s="276"/>
      <c r="I1075"/>
      <c r="J1075"/>
      <c r="L1075" s="33"/>
      <c r="M1075" s="24"/>
    </row>
    <row r="1076" spans="1:13" x14ac:dyDescent="0.2">
      <c r="A1076" s="289"/>
      <c r="E1076" s="276"/>
      <c r="I1076"/>
      <c r="J1076"/>
      <c r="L1076" s="33"/>
      <c r="M1076" s="24"/>
    </row>
    <row r="1077" spans="1:13" x14ac:dyDescent="0.2">
      <c r="A1077" s="289"/>
      <c r="E1077" s="276"/>
      <c r="I1077"/>
      <c r="J1077"/>
      <c r="L1077" s="33"/>
      <c r="M1077" s="24"/>
    </row>
    <row r="1078" spans="1:13" x14ac:dyDescent="0.2">
      <c r="A1078" s="289"/>
      <c r="E1078" s="276"/>
      <c r="I1078"/>
      <c r="J1078"/>
      <c r="L1078" s="33"/>
      <c r="M1078" s="24"/>
    </row>
    <row r="1079" spans="1:13" x14ac:dyDescent="0.2">
      <c r="A1079" s="289"/>
      <c r="E1079" s="276"/>
      <c r="I1079"/>
      <c r="J1079"/>
      <c r="L1079" s="33"/>
      <c r="M1079" s="24"/>
    </row>
    <row r="1080" spans="1:13" x14ac:dyDescent="0.2">
      <c r="A1080" s="289"/>
      <c r="E1080" s="276"/>
      <c r="I1080"/>
      <c r="J1080"/>
      <c r="L1080" s="33"/>
      <c r="M1080" s="24"/>
    </row>
    <row r="1081" spans="1:13" x14ac:dyDescent="0.2">
      <c r="A1081" s="289"/>
      <c r="E1081" s="276"/>
      <c r="I1081"/>
      <c r="J1081"/>
      <c r="L1081" s="33"/>
      <c r="M1081" s="24"/>
    </row>
    <row r="1082" spans="1:13" x14ac:dyDescent="0.2">
      <c r="A1082" s="289"/>
      <c r="E1082" s="276"/>
      <c r="I1082"/>
      <c r="J1082"/>
      <c r="L1082" s="33"/>
      <c r="M1082" s="24"/>
    </row>
    <row r="1083" spans="1:13" x14ac:dyDescent="0.2">
      <c r="A1083" s="289"/>
      <c r="E1083" s="276"/>
      <c r="I1083"/>
      <c r="J1083"/>
      <c r="L1083" s="33"/>
      <c r="M1083" s="24"/>
    </row>
    <row r="1084" spans="1:13" x14ac:dyDescent="0.2">
      <c r="A1084" s="289"/>
      <c r="E1084" s="276"/>
      <c r="I1084"/>
      <c r="J1084"/>
      <c r="L1084" s="33"/>
      <c r="M1084" s="24"/>
    </row>
    <row r="1085" spans="1:13" x14ac:dyDescent="0.2">
      <c r="A1085" s="289"/>
      <c r="E1085" s="276"/>
      <c r="I1085"/>
      <c r="J1085"/>
      <c r="L1085" s="33"/>
      <c r="M1085" s="24"/>
    </row>
    <row r="1086" spans="1:13" x14ac:dyDescent="0.2">
      <c r="A1086" s="289"/>
      <c r="E1086" s="276"/>
      <c r="I1086"/>
      <c r="J1086"/>
      <c r="L1086" s="33"/>
      <c r="M1086" s="24"/>
    </row>
    <row r="1087" spans="1:13" x14ac:dyDescent="0.2">
      <c r="A1087" s="289"/>
      <c r="E1087" s="276"/>
      <c r="I1087"/>
      <c r="J1087"/>
      <c r="L1087" s="33"/>
      <c r="M1087" s="24"/>
    </row>
    <row r="1088" spans="1:13" x14ac:dyDescent="0.2">
      <c r="A1088" s="289"/>
      <c r="E1088" s="276"/>
      <c r="I1088"/>
      <c r="J1088"/>
      <c r="L1088" s="33"/>
      <c r="M1088" s="24"/>
    </row>
    <row r="1089" spans="1:13" x14ac:dyDescent="0.2">
      <c r="A1089" s="289"/>
      <c r="E1089" s="276"/>
      <c r="I1089"/>
      <c r="J1089"/>
      <c r="L1089" s="33"/>
      <c r="M1089" s="24"/>
    </row>
    <row r="1090" spans="1:13" x14ac:dyDescent="0.2">
      <c r="A1090" s="289"/>
      <c r="E1090" s="276"/>
      <c r="I1090"/>
      <c r="J1090"/>
      <c r="L1090" s="33"/>
      <c r="M1090" s="24"/>
    </row>
    <row r="1091" spans="1:13" x14ac:dyDescent="0.2">
      <c r="A1091" s="289"/>
      <c r="E1091" s="276"/>
      <c r="I1091"/>
      <c r="J1091"/>
      <c r="L1091" s="33"/>
      <c r="M1091" s="24"/>
    </row>
    <row r="1092" spans="1:13" x14ac:dyDescent="0.2">
      <c r="A1092" s="289"/>
      <c r="E1092" s="276"/>
      <c r="I1092"/>
      <c r="J1092"/>
      <c r="L1092" s="33"/>
      <c r="M1092" s="24"/>
    </row>
    <row r="1093" spans="1:13" x14ac:dyDescent="0.2">
      <c r="A1093" s="289"/>
      <c r="E1093" s="276"/>
      <c r="I1093"/>
      <c r="J1093"/>
      <c r="L1093" s="33"/>
      <c r="M1093" s="24"/>
    </row>
    <row r="1094" spans="1:13" x14ac:dyDescent="0.2">
      <c r="A1094" s="289"/>
      <c r="E1094" s="276"/>
      <c r="I1094"/>
      <c r="J1094"/>
      <c r="L1094" s="33"/>
      <c r="M1094" s="24"/>
    </row>
    <row r="1095" spans="1:13" x14ac:dyDescent="0.2">
      <c r="A1095" s="289"/>
      <c r="E1095" s="276"/>
      <c r="I1095"/>
      <c r="J1095"/>
      <c r="L1095" s="33"/>
      <c r="M1095" s="24"/>
    </row>
    <row r="1096" spans="1:13" x14ac:dyDescent="0.2">
      <c r="A1096" s="289"/>
      <c r="E1096" s="276"/>
      <c r="I1096"/>
      <c r="J1096"/>
      <c r="L1096" s="33"/>
      <c r="M1096" s="24"/>
    </row>
    <row r="1097" spans="1:13" x14ac:dyDescent="0.2">
      <c r="A1097" s="289"/>
      <c r="E1097" s="276"/>
      <c r="I1097"/>
      <c r="J1097"/>
      <c r="L1097" s="33"/>
      <c r="M1097" s="24"/>
    </row>
    <row r="1098" spans="1:13" x14ac:dyDescent="0.2">
      <c r="A1098" s="289"/>
      <c r="E1098" s="276"/>
      <c r="I1098"/>
      <c r="J1098"/>
      <c r="L1098" s="33"/>
      <c r="M1098" s="24"/>
    </row>
    <row r="1099" spans="1:13" x14ac:dyDescent="0.2">
      <c r="A1099" s="289"/>
      <c r="E1099" s="276"/>
      <c r="I1099"/>
      <c r="J1099"/>
      <c r="L1099" s="33"/>
      <c r="M1099" s="24"/>
    </row>
    <row r="1100" spans="1:13" x14ac:dyDescent="0.2">
      <c r="A1100" s="289"/>
      <c r="E1100" s="276"/>
      <c r="I1100"/>
      <c r="J1100"/>
      <c r="L1100" s="33"/>
      <c r="M1100" s="24"/>
    </row>
    <row r="1101" spans="1:13" x14ac:dyDescent="0.2">
      <c r="A1101" s="289"/>
      <c r="E1101" s="276"/>
      <c r="I1101"/>
      <c r="J1101"/>
      <c r="L1101" s="33"/>
      <c r="M1101" s="24"/>
    </row>
    <row r="1102" spans="1:13" x14ac:dyDescent="0.2">
      <c r="A1102" s="289"/>
      <c r="E1102" s="276"/>
      <c r="I1102"/>
      <c r="J1102"/>
      <c r="L1102" s="33"/>
      <c r="M1102" s="24"/>
    </row>
    <row r="1103" spans="1:13" x14ac:dyDescent="0.2">
      <c r="A1103" s="289"/>
      <c r="E1103" s="276"/>
      <c r="I1103"/>
      <c r="J1103"/>
      <c r="L1103" s="33"/>
      <c r="M1103" s="24"/>
    </row>
    <row r="1104" spans="1:13" x14ac:dyDescent="0.2">
      <c r="A1104" s="289"/>
      <c r="E1104" s="276"/>
      <c r="I1104"/>
      <c r="J1104"/>
      <c r="L1104" s="33"/>
      <c r="M1104" s="24"/>
    </row>
    <row r="1105" spans="1:13" x14ac:dyDescent="0.2">
      <c r="A1105" s="289"/>
      <c r="E1105" s="276"/>
      <c r="I1105"/>
      <c r="J1105"/>
      <c r="L1105" s="33"/>
      <c r="M1105" s="24"/>
    </row>
    <row r="1106" spans="1:13" x14ac:dyDescent="0.2">
      <c r="A1106" s="289"/>
      <c r="E1106" s="276"/>
      <c r="I1106"/>
      <c r="J1106"/>
      <c r="L1106" s="33"/>
      <c r="M1106" s="24"/>
    </row>
    <row r="1107" spans="1:13" x14ac:dyDescent="0.2">
      <c r="A1107" s="289"/>
      <c r="E1107" s="276"/>
      <c r="I1107"/>
      <c r="J1107"/>
      <c r="L1107" s="33"/>
      <c r="M1107" s="24"/>
    </row>
    <row r="1108" spans="1:13" x14ac:dyDescent="0.2">
      <c r="A1108" s="289"/>
      <c r="E1108" s="276"/>
      <c r="I1108"/>
      <c r="J1108"/>
      <c r="L1108" s="33"/>
      <c r="M1108" s="24"/>
    </row>
    <row r="1109" spans="1:13" x14ac:dyDescent="0.2">
      <c r="A1109" s="289"/>
      <c r="E1109" s="276"/>
      <c r="I1109"/>
      <c r="J1109"/>
      <c r="L1109" s="33"/>
      <c r="M1109" s="24"/>
    </row>
    <row r="1110" spans="1:13" x14ac:dyDescent="0.2">
      <c r="A1110" s="289"/>
      <c r="E1110" s="276"/>
      <c r="I1110"/>
      <c r="J1110"/>
      <c r="L1110" s="33"/>
      <c r="M1110" s="24"/>
    </row>
    <row r="1111" spans="1:13" x14ac:dyDescent="0.2">
      <c r="A1111" s="289"/>
      <c r="E1111" s="276"/>
      <c r="I1111"/>
      <c r="J1111"/>
      <c r="L1111" s="33"/>
      <c r="M1111" s="24"/>
    </row>
    <row r="1112" spans="1:13" x14ac:dyDescent="0.2">
      <c r="A1112" s="289"/>
      <c r="E1112" s="276"/>
      <c r="I1112"/>
      <c r="J1112"/>
      <c r="L1112" s="33"/>
      <c r="M1112" s="24"/>
    </row>
    <row r="1113" spans="1:13" x14ac:dyDescent="0.2">
      <c r="A1113" s="289"/>
      <c r="E1113" s="276"/>
      <c r="I1113"/>
      <c r="J1113"/>
      <c r="L1113" s="33"/>
      <c r="M1113" s="24"/>
    </row>
    <row r="1114" spans="1:13" x14ac:dyDescent="0.2">
      <c r="A1114" s="289"/>
      <c r="E1114" s="276"/>
      <c r="I1114"/>
      <c r="J1114"/>
      <c r="L1114" s="33"/>
      <c r="M1114" s="24"/>
    </row>
    <row r="1115" spans="1:13" x14ac:dyDescent="0.2">
      <c r="A1115" s="289"/>
      <c r="E1115" s="276"/>
      <c r="I1115"/>
      <c r="J1115"/>
      <c r="L1115" s="33"/>
      <c r="M1115" s="24"/>
    </row>
    <row r="1116" spans="1:13" x14ac:dyDescent="0.2">
      <c r="A1116" s="289"/>
      <c r="E1116" s="276"/>
      <c r="I1116"/>
      <c r="J1116"/>
      <c r="L1116" s="33"/>
      <c r="M1116" s="24"/>
    </row>
    <row r="1117" spans="1:13" x14ac:dyDescent="0.2">
      <c r="A1117" s="289"/>
      <c r="E1117" s="276"/>
      <c r="I1117"/>
      <c r="J1117"/>
      <c r="L1117" s="33"/>
      <c r="M1117" s="24"/>
    </row>
    <row r="1118" spans="1:13" x14ac:dyDescent="0.2">
      <c r="A1118" s="289"/>
      <c r="E1118" s="276"/>
      <c r="I1118"/>
      <c r="J1118"/>
      <c r="L1118" s="33"/>
      <c r="M1118" s="24"/>
    </row>
    <row r="1119" spans="1:13" x14ac:dyDescent="0.2">
      <c r="A1119" s="289"/>
      <c r="E1119" s="276"/>
      <c r="I1119"/>
      <c r="J1119"/>
      <c r="L1119" s="33"/>
      <c r="M1119" s="24"/>
    </row>
    <row r="1120" spans="1:13" x14ac:dyDescent="0.2">
      <c r="A1120" s="289"/>
      <c r="E1120" s="276"/>
      <c r="I1120"/>
      <c r="J1120"/>
      <c r="L1120" s="33"/>
      <c r="M1120" s="24"/>
    </row>
    <row r="1121" spans="1:13" x14ac:dyDescent="0.2">
      <c r="A1121" s="289"/>
      <c r="E1121" s="276"/>
      <c r="I1121"/>
      <c r="J1121"/>
      <c r="L1121" s="33"/>
      <c r="M1121" s="24"/>
    </row>
    <row r="1122" spans="1:13" x14ac:dyDescent="0.2">
      <c r="A1122" s="289"/>
      <c r="E1122" s="276"/>
      <c r="I1122"/>
      <c r="J1122"/>
      <c r="L1122" s="33"/>
      <c r="M1122" s="24"/>
    </row>
    <row r="1123" spans="1:13" x14ac:dyDescent="0.2">
      <c r="A1123" s="289"/>
      <c r="E1123" s="276"/>
      <c r="I1123"/>
      <c r="J1123"/>
      <c r="L1123" s="33"/>
      <c r="M1123" s="24"/>
    </row>
    <row r="1124" spans="1:13" x14ac:dyDescent="0.2">
      <c r="A1124" s="289"/>
      <c r="E1124" s="276"/>
      <c r="I1124"/>
      <c r="J1124"/>
      <c r="L1124" s="33"/>
      <c r="M1124" s="24"/>
    </row>
    <row r="1125" spans="1:13" x14ac:dyDescent="0.2">
      <c r="A1125" s="289"/>
      <c r="E1125" s="276"/>
      <c r="I1125"/>
      <c r="J1125"/>
      <c r="L1125" s="33"/>
      <c r="M1125" s="24"/>
    </row>
    <row r="1126" spans="1:13" x14ac:dyDescent="0.2">
      <c r="A1126" s="289"/>
      <c r="E1126" s="276"/>
      <c r="I1126"/>
      <c r="J1126"/>
      <c r="L1126" s="33"/>
      <c r="M1126" s="24"/>
    </row>
    <row r="1127" spans="1:13" x14ac:dyDescent="0.2">
      <c r="A1127" s="289"/>
      <c r="E1127" s="276"/>
      <c r="I1127"/>
      <c r="J1127"/>
      <c r="L1127" s="33"/>
      <c r="M1127" s="24"/>
    </row>
    <row r="1128" spans="1:13" x14ac:dyDescent="0.2">
      <c r="A1128" s="289"/>
      <c r="E1128" s="276"/>
      <c r="I1128"/>
      <c r="J1128"/>
      <c r="L1128" s="33"/>
      <c r="M1128" s="24"/>
    </row>
    <row r="1129" spans="1:13" x14ac:dyDescent="0.2">
      <c r="A1129" s="289"/>
      <c r="E1129" s="276"/>
      <c r="I1129"/>
      <c r="J1129"/>
      <c r="L1129" s="33"/>
      <c r="M1129" s="24"/>
    </row>
    <row r="1130" spans="1:13" x14ac:dyDescent="0.2">
      <c r="A1130" s="289"/>
      <c r="E1130" s="276"/>
      <c r="I1130"/>
      <c r="J1130"/>
      <c r="L1130" s="33"/>
      <c r="M1130" s="24"/>
    </row>
    <row r="1131" spans="1:13" x14ac:dyDescent="0.2">
      <c r="A1131" s="289"/>
      <c r="E1131" s="276"/>
      <c r="I1131"/>
      <c r="J1131"/>
      <c r="L1131" s="33"/>
      <c r="M1131" s="24"/>
    </row>
    <row r="1132" spans="1:13" x14ac:dyDescent="0.2">
      <c r="A1132" s="289"/>
      <c r="E1132" s="276"/>
      <c r="I1132"/>
      <c r="J1132"/>
      <c r="L1132" s="33"/>
      <c r="M1132" s="24"/>
    </row>
    <row r="1133" spans="1:13" x14ac:dyDescent="0.2">
      <c r="A1133" s="289"/>
      <c r="E1133" s="276"/>
      <c r="I1133"/>
      <c r="J1133"/>
      <c r="L1133" s="33"/>
      <c r="M1133" s="24"/>
    </row>
    <row r="1134" spans="1:13" x14ac:dyDescent="0.2">
      <c r="A1134" s="289"/>
      <c r="E1134" s="276"/>
      <c r="I1134"/>
      <c r="J1134"/>
      <c r="L1134" s="33"/>
      <c r="M1134" s="24"/>
    </row>
    <row r="1135" spans="1:13" x14ac:dyDescent="0.2">
      <c r="A1135" s="289"/>
      <c r="E1135" s="276"/>
      <c r="I1135"/>
      <c r="J1135"/>
      <c r="L1135" s="33"/>
      <c r="M1135" s="24"/>
    </row>
    <row r="1136" spans="1:13" x14ac:dyDescent="0.2">
      <c r="A1136" s="289"/>
      <c r="E1136" s="276"/>
      <c r="I1136"/>
      <c r="J1136"/>
      <c r="L1136" s="33"/>
      <c r="M1136" s="24"/>
    </row>
    <row r="1137" spans="1:13" x14ac:dyDescent="0.2">
      <c r="A1137" s="289"/>
      <c r="E1137" s="276"/>
      <c r="I1137"/>
      <c r="J1137"/>
      <c r="L1137" s="33"/>
      <c r="M1137" s="24"/>
    </row>
    <row r="1138" spans="1:13" x14ac:dyDescent="0.2">
      <c r="A1138" s="289"/>
      <c r="E1138" s="276"/>
      <c r="I1138"/>
      <c r="J1138"/>
      <c r="L1138" s="33"/>
      <c r="M1138" s="24"/>
    </row>
    <row r="1139" spans="1:13" x14ac:dyDescent="0.2">
      <c r="A1139" s="289"/>
      <c r="E1139" s="276"/>
      <c r="I1139"/>
      <c r="J1139"/>
      <c r="L1139" s="33"/>
      <c r="M1139" s="24"/>
    </row>
    <row r="1140" spans="1:13" x14ac:dyDescent="0.2">
      <c r="A1140" s="289"/>
      <c r="E1140" s="276"/>
      <c r="I1140"/>
      <c r="J1140"/>
      <c r="L1140" s="33"/>
      <c r="M1140" s="24"/>
    </row>
    <row r="1141" spans="1:13" x14ac:dyDescent="0.2">
      <c r="A1141" s="289"/>
      <c r="E1141" s="276"/>
      <c r="I1141"/>
      <c r="J1141"/>
      <c r="L1141" s="33"/>
      <c r="M1141" s="24"/>
    </row>
    <row r="1142" spans="1:13" x14ac:dyDescent="0.2">
      <c r="A1142" s="289"/>
      <c r="E1142" s="276"/>
      <c r="I1142"/>
      <c r="J1142"/>
      <c r="L1142" s="33"/>
      <c r="M1142" s="24"/>
    </row>
    <row r="1143" spans="1:13" x14ac:dyDescent="0.2">
      <c r="A1143" s="289"/>
      <c r="E1143" s="276"/>
      <c r="I1143"/>
      <c r="J1143"/>
      <c r="L1143" s="33"/>
      <c r="M1143" s="24"/>
    </row>
    <row r="1144" spans="1:13" x14ac:dyDescent="0.2">
      <c r="A1144" s="289"/>
      <c r="E1144" s="276"/>
      <c r="I1144"/>
      <c r="J1144"/>
      <c r="L1144" s="33"/>
      <c r="M1144" s="24"/>
    </row>
    <row r="1145" spans="1:13" x14ac:dyDescent="0.2">
      <c r="A1145" s="289"/>
      <c r="E1145" s="276"/>
      <c r="I1145"/>
      <c r="J1145"/>
      <c r="L1145" s="33"/>
      <c r="M1145" s="24"/>
    </row>
    <row r="1146" spans="1:13" x14ac:dyDescent="0.2">
      <c r="A1146" s="289"/>
      <c r="E1146" s="276"/>
      <c r="I1146"/>
      <c r="J1146"/>
      <c r="L1146" s="33"/>
      <c r="M1146" s="24"/>
    </row>
    <row r="1147" spans="1:13" x14ac:dyDescent="0.2">
      <c r="A1147" s="289"/>
      <c r="E1147" s="276"/>
      <c r="I1147"/>
      <c r="J1147"/>
      <c r="L1147" s="33"/>
      <c r="M1147" s="24"/>
    </row>
    <row r="1148" spans="1:13" x14ac:dyDescent="0.2">
      <c r="A1148" s="289"/>
      <c r="E1148" s="276"/>
      <c r="I1148"/>
      <c r="J1148"/>
      <c r="L1148" s="33"/>
      <c r="M1148" s="24"/>
    </row>
    <row r="1149" spans="1:13" x14ac:dyDescent="0.2">
      <c r="A1149" s="289"/>
      <c r="E1149" s="276"/>
      <c r="I1149"/>
      <c r="J1149"/>
      <c r="L1149" s="33"/>
      <c r="M1149" s="24"/>
    </row>
    <row r="1150" spans="1:13" x14ac:dyDescent="0.2">
      <c r="A1150" s="289"/>
      <c r="E1150" s="276"/>
      <c r="I1150"/>
      <c r="J1150"/>
      <c r="L1150" s="33"/>
      <c r="M1150" s="24"/>
    </row>
    <row r="1151" spans="1:13" x14ac:dyDescent="0.2">
      <c r="A1151" s="289"/>
      <c r="E1151" s="276"/>
      <c r="I1151"/>
      <c r="J1151"/>
      <c r="L1151" s="33"/>
      <c r="M1151" s="24"/>
    </row>
    <row r="1152" spans="1:13" x14ac:dyDescent="0.2">
      <c r="A1152" s="289"/>
      <c r="E1152" s="276"/>
      <c r="I1152"/>
      <c r="J1152"/>
      <c r="L1152" s="33"/>
      <c r="M1152" s="24"/>
    </row>
    <row r="1153" spans="1:13" x14ac:dyDescent="0.2">
      <c r="A1153" s="289"/>
      <c r="E1153" s="276"/>
      <c r="I1153"/>
      <c r="J1153"/>
      <c r="L1153" s="33"/>
      <c r="M1153" s="24"/>
    </row>
    <row r="1154" spans="1:13" x14ac:dyDescent="0.2">
      <c r="A1154" s="289"/>
      <c r="E1154" s="276"/>
      <c r="I1154"/>
      <c r="J1154"/>
      <c r="L1154" s="33"/>
      <c r="M1154" s="24"/>
    </row>
    <row r="1155" spans="1:13" x14ac:dyDescent="0.2">
      <c r="A1155" s="289"/>
      <c r="E1155" s="276"/>
      <c r="I1155"/>
      <c r="J1155"/>
      <c r="L1155" s="33"/>
      <c r="M1155" s="24"/>
    </row>
    <row r="1156" spans="1:13" x14ac:dyDescent="0.2">
      <c r="A1156" s="289"/>
      <c r="E1156" s="276"/>
      <c r="I1156"/>
      <c r="J1156"/>
      <c r="L1156" s="33"/>
      <c r="M1156" s="24"/>
    </row>
    <row r="1157" spans="1:13" x14ac:dyDescent="0.2">
      <c r="A1157" s="289"/>
      <c r="E1157" s="276"/>
      <c r="I1157"/>
      <c r="J1157"/>
      <c r="L1157" s="33"/>
      <c r="M1157" s="24"/>
    </row>
    <row r="1158" spans="1:13" x14ac:dyDescent="0.2">
      <c r="A1158" s="289"/>
      <c r="E1158" s="276"/>
      <c r="I1158"/>
      <c r="J1158"/>
      <c r="L1158" s="33"/>
      <c r="M1158" s="24"/>
    </row>
    <row r="1159" spans="1:13" x14ac:dyDescent="0.2">
      <c r="A1159" s="289"/>
      <c r="E1159" s="276"/>
      <c r="I1159"/>
      <c r="J1159"/>
      <c r="L1159" s="33"/>
      <c r="M1159" s="24"/>
    </row>
    <row r="1160" spans="1:13" x14ac:dyDescent="0.2">
      <c r="A1160" s="289"/>
      <c r="E1160" s="276"/>
      <c r="I1160"/>
      <c r="J1160"/>
      <c r="L1160" s="33"/>
      <c r="M1160" s="24"/>
    </row>
    <row r="1161" spans="1:13" x14ac:dyDescent="0.2">
      <c r="A1161" s="289"/>
      <c r="E1161" s="276"/>
      <c r="I1161"/>
      <c r="J1161"/>
      <c r="L1161" s="33"/>
      <c r="M1161" s="24"/>
    </row>
    <row r="1162" spans="1:13" x14ac:dyDescent="0.2">
      <c r="A1162" s="289"/>
      <c r="E1162" s="276"/>
      <c r="I1162"/>
      <c r="J1162"/>
      <c r="L1162" s="33"/>
      <c r="M1162" s="24"/>
    </row>
    <row r="1163" spans="1:13" x14ac:dyDescent="0.2">
      <c r="A1163" s="289"/>
      <c r="E1163" s="276"/>
      <c r="I1163"/>
      <c r="J1163"/>
      <c r="L1163" s="33"/>
      <c r="M1163" s="24"/>
    </row>
    <row r="1164" spans="1:13" x14ac:dyDescent="0.2">
      <c r="A1164" s="289"/>
      <c r="E1164" s="276"/>
      <c r="I1164"/>
      <c r="J1164"/>
      <c r="L1164" s="33"/>
      <c r="M1164" s="24"/>
    </row>
    <row r="1165" spans="1:13" x14ac:dyDescent="0.2">
      <c r="A1165" s="289"/>
      <c r="E1165" s="276"/>
      <c r="I1165"/>
      <c r="J1165"/>
      <c r="L1165" s="33"/>
      <c r="M1165" s="24"/>
    </row>
    <row r="1166" spans="1:13" x14ac:dyDescent="0.2">
      <c r="A1166" s="289"/>
      <c r="E1166" s="276"/>
      <c r="I1166"/>
      <c r="J1166"/>
      <c r="L1166" s="33"/>
      <c r="M1166" s="24"/>
    </row>
    <row r="1167" spans="1:13" x14ac:dyDescent="0.2">
      <c r="A1167" s="289"/>
      <c r="E1167" s="276"/>
      <c r="I1167"/>
      <c r="J1167"/>
      <c r="L1167" s="33"/>
      <c r="M1167" s="24"/>
    </row>
    <row r="1168" spans="1:13" x14ac:dyDescent="0.2">
      <c r="A1168" s="289"/>
      <c r="E1168" s="276"/>
      <c r="I1168"/>
      <c r="J1168"/>
      <c r="L1168" s="33"/>
      <c r="M1168" s="24"/>
    </row>
    <row r="1169" spans="1:13" x14ac:dyDescent="0.2">
      <c r="A1169" s="289"/>
      <c r="E1169" s="276"/>
      <c r="I1169"/>
      <c r="J1169"/>
      <c r="L1169" s="33"/>
      <c r="M1169" s="24"/>
    </row>
    <row r="1170" spans="1:13" x14ac:dyDescent="0.2">
      <c r="A1170" s="289"/>
      <c r="E1170" s="276"/>
      <c r="I1170"/>
      <c r="J1170"/>
      <c r="L1170" s="33"/>
      <c r="M1170" s="24"/>
    </row>
    <row r="1171" spans="1:13" x14ac:dyDescent="0.2">
      <c r="A1171" s="289"/>
      <c r="E1171" s="276"/>
      <c r="I1171"/>
      <c r="J1171"/>
      <c r="L1171" s="33"/>
      <c r="M1171" s="24"/>
    </row>
    <row r="1172" spans="1:13" x14ac:dyDescent="0.2">
      <c r="A1172" s="289"/>
      <c r="E1172" s="276"/>
      <c r="I1172"/>
      <c r="J1172"/>
      <c r="L1172" s="33"/>
      <c r="M1172" s="24"/>
    </row>
    <row r="1173" spans="1:13" x14ac:dyDescent="0.2">
      <c r="A1173" s="289"/>
      <c r="E1173" s="276"/>
      <c r="I1173"/>
      <c r="J1173"/>
      <c r="L1173" s="33"/>
      <c r="M1173" s="24"/>
    </row>
    <row r="1174" spans="1:13" x14ac:dyDescent="0.2">
      <c r="A1174" s="289"/>
      <c r="E1174" s="276"/>
      <c r="I1174"/>
      <c r="J1174"/>
      <c r="L1174" s="33"/>
      <c r="M1174" s="24"/>
    </row>
    <row r="1175" spans="1:13" x14ac:dyDescent="0.2">
      <c r="A1175" s="289"/>
      <c r="E1175" s="276"/>
      <c r="I1175"/>
      <c r="J1175"/>
      <c r="L1175" s="33"/>
      <c r="M1175" s="24"/>
    </row>
    <row r="1176" spans="1:13" x14ac:dyDescent="0.2">
      <c r="A1176" s="289"/>
      <c r="E1176" s="276"/>
      <c r="I1176"/>
      <c r="J1176"/>
      <c r="L1176" s="33"/>
      <c r="M1176" s="24"/>
    </row>
    <row r="1177" spans="1:13" x14ac:dyDescent="0.2">
      <c r="A1177" s="289"/>
      <c r="E1177" s="276"/>
      <c r="I1177"/>
      <c r="J1177"/>
      <c r="L1177" s="33"/>
      <c r="M1177" s="24"/>
    </row>
    <row r="1178" spans="1:13" x14ac:dyDescent="0.2">
      <c r="A1178" s="289"/>
      <c r="E1178" s="276"/>
      <c r="I1178"/>
      <c r="J1178"/>
      <c r="L1178" s="33"/>
      <c r="M1178" s="24"/>
    </row>
    <row r="1179" spans="1:13" x14ac:dyDescent="0.2">
      <c r="A1179" s="289"/>
      <c r="E1179" s="276"/>
      <c r="I1179"/>
      <c r="J1179"/>
      <c r="L1179" s="33"/>
      <c r="M1179" s="24"/>
    </row>
    <row r="1180" spans="1:13" x14ac:dyDescent="0.2">
      <c r="A1180" s="289"/>
      <c r="E1180" s="276"/>
      <c r="I1180"/>
      <c r="J1180"/>
      <c r="L1180" s="33"/>
      <c r="M1180" s="24"/>
    </row>
    <row r="1181" spans="1:13" x14ac:dyDescent="0.2">
      <c r="A1181" s="289"/>
      <c r="E1181" s="276"/>
      <c r="I1181"/>
      <c r="J1181"/>
      <c r="L1181" s="33"/>
      <c r="M1181" s="24"/>
    </row>
    <row r="1182" spans="1:13" x14ac:dyDescent="0.2">
      <c r="A1182" s="289"/>
      <c r="E1182" s="276"/>
      <c r="I1182"/>
      <c r="J1182"/>
      <c r="L1182" s="33"/>
      <c r="M1182" s="24"/>
    </row>
    <row r="1183" spans="1:13" x14ac:dyDescent="0.2">
      <c r="A1183" s="289"/>
      <c r="E1183" s="276"/>
      <c r="I1183"/>
      <c r="J1183"/>
      <c r="L1183" s="33"/>
      <c r="M1183" s="24"/>
    </row>
    <row r="1184" spans="1:13" x14ac:dyDescent="0.2">
      <c r="A1184" s="289"/>
      <c r="E1184" s="276"/>
      <c r="I1184"/>
      <c r="J1184"/>
      <c r="L1184" s="33"/>
      <c r="M1184" s="24"/>
    </row>
    <row r="1185" spans="1:13" x14ac:dyDescent="0.2">
      <c r="A1185" s="289"/>
      <c r="E1185" s="276"/>
      <c r="I1185"/>
      <c r="J1185"/>
      <c r="L1185" s="33"/>
      <c r="M1185" s="24"/>
    </row>
    <row r="1186" spans="1:13" x14ac:dyDescent="0.2">
      <c r="A1186" s="289"/>
      <c r="E1186" s="276"/>
      <c r="I1186"/>
      <c r="J1186"/>
      <c r="L1186" s="33"/>
      <c r="M1186" s="24"/>
    </row>
    <row r="1187" spans="1:13" x14ac:dyDescent="0.2">
      <c r="A1187" s="289"/>
      <c r="E1187" s="276"/>
      <c r="I1187"/>
      <c r="J1187"/>
      <c r="L1187" s="33"/>
      <c r="M1187" s="24"/>
    </row>
    <row r="1188" spans="1:13" x14ac:dyDescent="0.2">
      <c r="A1188" s="289"/>
      <c r="E1188" s="276"/>
      <c r="I1188"/>
      <c r="J1188"/>
      <c r="L1188" s="33"/>
      <c r="M1188" s="24"/>
    </row>
    <row r="1189" spans="1:13" x14ac:dyDescent="0.2">
      <c r="A1189" s="289"/>
      <c r="E1189" s="276"/>
      <c r="I1189"/>
      <c r="J1189"/>
      <c r="L1189" s="33"/>
      <c r="M1189" s="24"/>
    </row>
    <row r="1190" spans="1:13" x14ac:dyDescent="0.2">
      <c r="A1190" s="289"/>
      <c r="E1190" s="276"/>
      <c r="I1190"/>
      <c r="J1190"/>
      <c r="L1190" s="33"/>
      <c r="M1190" s="24"/>
    </row>
    <row r="1191" spans="1:13" x14ac:dyDescent="0.2">
      <c r="A1191" s="289"/>
      <c r="E1191" s="276"/>
      <c r="I1191"/>
      <c r="J1191"/>
      <c r="L1191" s="33"/>
      <c r="M1191" s="24"/>
    </row>
    <row r="1192" spans="1:13" x14ac:dyDescent="0.2">
      <c r="A1192" s="289"/>
      <c r="E1192" s="276"/>
      <c r="I1192"/>
      <c r="J1192"/>
      <c r="L1192" s="33"/>
      <c r="M1192" s="24"/>
    </row>
    <row r="1193" spans="1:13" x14ac:dyDescent="0.2">
      <c r="A1193" s="289"/>
      <c r="E1193" s="276"/>
      <c r="I1193"/>
      <c r="J1193"/>
      <c r="L1193" s="33"/>
      <c r="M1193" s="24"/>
    </row>
    <row r="1194" spans="1:13" x14ac:dyDescent="0.2">
      <c r="A1194" s="289"/>
      <c r="E1194" s="276"/>
      <c r="I1194"/>
      <c r="J1194"/>
      <c r="L1194" s="33"/>
      <c r="M1194" s="24"/>
    </row>
    <row r="1195" spans="1:13" x14ac:dyDescent="0.2">
      <c r="A1195" s="289"/>
      <c r="E1195" s="276"/>
      <c r="I1195"/>
      <c r="J1195"/>
      <c r="L1195" s="33"/>
      <c r="M1195" s="24"/>
    </row>
    <row r="1196" spans="1:13" x14ac:dyDescent="0.2">
      <c r="A1196" s="289"/>
      <c r="E1196" s="276"/>
      <c r="I1196"/>
      <c r="J1196"/>
      <c r="L1196" s="33"/>
      <c r="M1196" s="24"/>
    </row>
    <row r="1197" spans="1:13" x14ac:dyDescent="0.2">
      <c r="A1197" s="289"/>
      <c r="E1197" s="276"/>
      <c r="I1197"/>
      <c r="J1197"/>
      <c r="L1197" s="33"/>
      <c r="M1197" s="24"/>
    </row>
    <row r="1198" spans="1:13" x14ac:dyDescent="0.2">
      <c r="A1198" s="289"/>
      <c r="E1198" s="276"/>
      <c r="I1198"/>
      <c r="J1198"/>
      <c r="L1198" s="33"/>
      <c r="M1198" s="24"/>
    </row>
    <row r="1199" spans="1:13" x14ac:dyDescent="0.2">
      <c r="A1199" s="289"/>
      <c r="E1199" s="276"/>
      <c r="I1199"/>
      <c r="J1199"/>
      <c r="L1199" s="33"/>
      <c r="M1199" s="24"/>
    </row>
    <row r="1200" spans="1:13" x14ac:dyDescent="0.2">
      <c r="A1200" s="289"/>
      <c r="E1200" s="276"/>
      <c r="I1200"/>
      <c r="J1200"/>
      <c r="L1200" s="33"/>
      <c r="M1200" s="24"/>
    </row>
    <row r="1201" spans="1:13" x14ac:dyDescent="0.2">
      <c r="A1201" s="289"/>
      <c r="E1201" s="276"/>
      <c r="I1201"/>
      <c r="J1201"/>
      <c r="L1201" s="33"/>
      <c r="M1201" s="24"/>
    </row>
    <row r="1202" spans="1:13" x14ac:dyDescent="0.2">
      <c r="A1202" s="289"/>
      <c r="E1202" s="276"/>
      <c r="I1202"/>
      <c r="J1202"/>
      <c r="L1202" s="33"/>
      <c r="M1202" s="24"/>
    </row>
    <row r="1203" spans="1:13" x14ac:dyDescent="0.2">
      <c r="A1203" s="289"/>
      <c r="E1203" s="276"/>
      <c r="I1203"/>
      <c r="J1203"/>
      <c r="L1203" s="33"/>
      <c r="M1203" s="24"/>
    </row>
    <row r="1204" spans="1:13" x14ac:dyDescent="0.2">
      <c r="A1204" s="289"/>
      <c r="E1204" s="276"/>
      <c r="I1204"/>
      <c r="J1204"/>
      <c r="L1204" s="33"/>
      <c r="M1204" s="24"/>
    </row>
    <row r="1205" spans="1:13" x14ac:dyDescent="0.2">
      <c r="A1205" s="289"/>
      <c r="E1205" s="276"/>
      <c r="I1205"/>
      <c r="J1205"/>
      <c r="L1205" s="33"/>
      <c r="M1205" s="24"/>
    </row>
    <row r="1206" spans="1:13" x14ac:dyDescent="0.2">
      <c r="A1206" s="289"/>
      <c r="E1206" s="276"/>
      <c r="I1206"/>
      <c r="J1206"/>
      <c r="L1206" s="33"/>
      <c r="M1206" s="24"/>
    </row>
    <row r="1207" spans="1:13" x14ac:dyDescent="0.2">
      <c r="A1207" s="289"/>
      <c r="E1207" s="276"/>
      <c r="I1207"/>
      <c r="J1207"/>
      <c r="L1207" s="33"/>
      <c r="M1207" s="24"/>
    </row>
    <row r="1208" spans="1:13" x14ac:dyDescent="0.2">
      <c r="A1208" s="289"/>
      <c r="E1208" s="276"/>
      <c r="I1208"/>
      <c r="J1208"/>
      <c r="L1208" s="33"/>
      <c r="M1208" s="24"/>
    </row>
    <row r="1209" spans="1:13" x14ac:dyDescent="0.2">
      <c r="A1209" s="289"/>
      <c r="E1209" s="276"/>
      <c r="I1209"/>
      <c r="J1209"/>
      <c r="L1209" s="33"/>
      <c r="M1209" s="24"/>
    </row>
    <row r="1210" spans="1:13" x14ac:dyDescent="0.2">
      <c r="A1210" s="289"/>
      <c r="E1210" s="276"/>
      <c r="I1210"/>
      <c r="J1210"/>
      <c r="L1210" s="33"/>
      <c r="M1210" s="24"/>
    </row>
    <row r="1211" spans="1:13" x14ac:dyDescent="0.2">
      <c r="A1211" s="289"/>
      <c r="E1211" s="276"/>
      <c r="I1211"/>
      <c r="J1211"/>
      <c r="L1211" s="33"/>
      <c r="M1211" s="24"/>
    </row>
    <row r="1212" spans="1:13" x14ac:dyDescent="0.2">
      <c r="A1212" s="289"/>
      <c r="E1212" s="276"/>
      <c r="I1212"/>
      <c r="J1212"/>
      <c r="L1212" s="33"/>
      <c r="M1212" s="24"/>
    </row>
    <row r="1213" spans="1:13" x14ac:dyDescent="0.2">
      <c r="A1213" s="289"/>
      <c r="E1213" s="276"/>
      <c r="I1213"/>
      <c r="J1213"/>
      <c r="L1213" s="33"/>
      <c r="M1213" s="24"/>
    </row>
    <row r="1214" spans="1:13" x14ac:dyDescent="0.2">
      <c r="A1214" s="289"/>
      <c r="E1214" s="276"/>
      <c r="I1214"/>
      <c r="J1214"/>
      <c r="L1214" s="33"/>
      <c r="M1214" s="24"/>
    </row>
    <row r="1215" spans="1:13" x14ac:dyDescent="0.2">
      <c r="A1215" s="289"/>
      <c r="E1215" s="276"/>
      <c r="I1215"/>
      <c r="J1215"/>
      <c r="L1215" s="33"/>
      <c r="M1215" s="24"/>
    </row>
    <row r="1216" spans="1:13" x14ac:dyDescent="0.2">
      <c r="A1216" s="289"/>
      <c r="E1216" s="276"/>
      <c r="I1216"/>
      <c r="J1216"/>
      <c r="L1216" s="33"/>
      <c r="M1216" s="24"/>
    </row>
    <row r="1217" spans="1:13" x14ac:dyDescent="0.2">
      <c r="A1217" s="289"/>
      <c r="E1217" s="276"/>
      <c r="I1217"/>
      <c r="J1217"/>
      <c r="L1217" s="33"/>
      <c r="M1217" s="24"/>
    </row>
    <row r="1218" spans="1:13" x14ac:dyDescent="0.2">
      <c r="A1218" s="289"/>
      <c r="E1218" s="276"/>
      <c r="I1218"/>
      <c r="J1218"/>
      <c r="L1218" s="33"/>
      <c r="M1218" s="24"/>
    </row>
    <row r="1219" spans="1:13" x14ac:dyDescent="0.2">
      <c r="A1219" s="289"/>
      <c r="E1219" s="276"/>
      <c r="I1219"/>
      <c r="J1219"/>
      <c r="L1219" s="33"/>
      <c r="M1219" s="24"/>
    </row>
    <row r="1220" spans="1:13" x14ac:dyDescent="0.2">
      <c r="A1220" s="289"/>
      <c r="E1220" s="276"/>
      <c r="I1220"/>
      <c r="J1220"/>
      <c r="L1220" s="33"/>
      <c r="M1220" s="24"/>
    </row>
    <row r="1221" spans="1:13" x14ac:dyDescent="0.2">
      <c r="A1221" s="289"/>
      <c r="E1221" s="276"/>
      <c r="I1221"/>
      <c r="J1221"/>
      <c r="L1221" s="33"/>
      <c r="M1221" s="24"/>
    </row>
    <row r="1222" spans="1:13" x14ac:dyDescent="0.2">
      <c r="A1222" s="289"/>
      <c r="E1222" s="276"/>
      <c r="I1222"/>
      <c r="J1222"/>
      <c r="L1222" s="33"/>
      <c r="M1222" s="24"/>
    </row>
    <row r="1223" spans="1:13" x14ac:dyDescent="0.2">
      <c r="A1223" s="289"/>
      <c r="E1223" s="276"/>
      <c r="I1223"/>
      <c r="J1223"/>
      <c r="L1223" s="33"/>
      <c r="M1223" s="24"/>
    </row>
    <row r="1224" spans="1:13" x14ac:dyDescent="0.2">
      <c r="A1224" s="289"/>
      <c r="E1224" s="276"/>
      <c r="I1224"/>
      <c r="J1224"/>
      <c r="L1224" s="33"/>
      <c r="M1224" s="24"/>
    </row>
    <row r="1225" spans="1:13" x14ac:dyDescent="0.2">
      <c r="A1225" s="289"/>
      <c r="E1225" s="276"/>
      <c r="I1225"/>
      <c r="J1225"/>
      <c r="L1225" s="33"/>
      <c r="M1225" s="24"/>
    </row>
    <row r="1226" spans="1:13" x14ac:dyDescent="0.2">
      <c r="A1226" s="289"/>
      <c r="E1226" s="276"/>
      <c r="I1226"/>
      <c r="J1226"/>
      <c r="L1226" s="33"/>
      <c r="M1226" s="24"/>
    </row>
    <row r="1227" spans="1:13" x14ac:dyDescent="0.2">
      <c r="A1227" s="289"/>
      <c r="E1227" s="276"/>
      <c r="I1227"/>
      <c r="J1227"/>
      <c r="L1227" s="33"/>
      <c r="M1227" s="24"/>
    </row>
    <row r="1228" spans="1:13" x14ac:dyDescent="0.2">
      <c r="A1228" s="289"/>
      <c r="E1228" s="276"/>
      <c r="I1228"/>
      <c r="J1228"/>
      <c r="L1228" s="33"/>
      <c r="M1228" s="24"/>
    </row>
    <row r="1229" spans="1:13" x14ac:dyDescent="0.2">
      <c r="A1229" s="289"/>
      <c r="E1229" s="276"/>
      <c r="I1229"/>
      <c r="J1229"/>
      <c r="L1229" s="33"/>
      <c r="M1229" s="24"/>
    </row>
    <row r="1230" spans="1:13" x14ac:dyDescent="0.2">
      <c r="A1230" s="289"/>
      <c r="E1230" s="276"/>
      <c r="I1230"/>
      <c r="J1230"/>
      <c r="L1230" s="33"/>
      <c r="M1230" s="24"/>
    </row>
    <row r="1231" spans="1:13" x14ac:dyDescent="0.2">
      <c r="A1231" s="289"/>
      <c r="E1231" s="276"/>
      <c r="I1231"/>
      <c r="J1231"/>
      <c r="L1231" s="33"/>
      <c r="M1231" s="24"/>
    </row>
    <row r="1232" spans="1:13" x14ac:dyDescent="0.2">
      <c r="A1232" s="289"/>
      <c r="E1232" s="276"/>
      <c r="I1232"/>
      <c r="J1232"/>
      <c r="L1232" s="33"/>
      <c r="M1232" s="24"/>
    </row>
    <row r="1233" spans="1:13" x14ac:dyDescent="0.2">
      <c r="A1233" s="289"/>
      <c r="E1233" s="276"/>
      <c r="I1233"/>
      <c r="J1233"/>
      <c r="L1233" s="33"/>
      <c r="M1233" s="24"/>
    </row>
    <row r="1234" spans="1:13" x14ac:dyDescent="0.2">
      <c r="A1234" s="289"/>
      <c r="E1234" s="276"/>
      <c r="I1234"/>
      <c r="J1234"/>
      <c r="L1234" s="33"/>
      <c r="M1234" s="24"/>
    </row>
    <row r="1235" spans="1:13" x14ac:dyDescent="0.2">
      <c r="A1235" s="289"/>
      <c r="E1235" s="276"/>
      <c r="I1235"/>
      <c r="J1235"/>
      <c r="L1235" s="33"/>
      <c r="M1235" s="24"/>
    </row>
    <row r="1236" spans="1:13" x14ac:dyDescent="0.2">
      <c r="A1236" s="289"/>
      <c r="E1236" s="276"/>
      <c r="I1236"/>
      <c r="J1236"/>
      <c r="L1236" s="33"/>
      <c r="M1236" s="24"/>
    </row>
    <row r="1237" spans="1:13" x14ac:dyDescent="0.2">
      <c r="A1237" s="289"/>
      <c r="E1237" s="276"/>
      <c r="I1237"/>
      <c r="J1237"/>
      <c r="L1237" s="33"/>
      <c r="M1237" s="24"/>
    </row>
    <row r="1238" spans="1:13" x14ac:dyDescent="0.2">
      <c r="A1238" s="289"/>
      <c r="E1238" s="276"/>
      <c r="I1238"/>
      <c r="J1238"/>
      <c r="L1238" s="33"/>
      <c r="M1238" s="24"/>
    </row>
    <row r="1239" spans="1:13" x14ac:dyDescent="0.2">
      <c r="A1239" s="289"/>
      <c r="E1239" s="276"/>
      <c r="I1239"/>
      <c r="J1239"/>
      <c r="L1239" s="33"/>
      <c r="M1239" s="24"/>
    </row>
    <row r="1240" spans="1:13" x14ac:dyDescent="0.2">
      <c r="A1240" s="289"/>
      <c r="E1240" s="276"/>
      <c r="I1240"/>
      <c r="J1240"/>
      <c r="L1240" s="33"/>
      <c r="M1240" s="24"/>
    </row>
    <row r="1241" spans="1:13" x14ac:dyDescent="0.2">
      <c r="A1241" s="289"/>
      <c r="E1241" s="276"/>
      <c r="I1241"/>
      <c r="J1241"/>
      <c r="L1241" s="33"/>
      <c r="M1241" s="24"/>
    </row>
    <row r="1242" spans="1:13" x14ac:dyDescent="0.2">
      <c r="A1242" s="289"/>
      <c r="E1242" s="276"/>
      <c r="I1242"/>
      <c r="J1242"/>
      <c r="L1242" s="33"/>
      <c r="M1242" s="24"/>
    </row>
    <row r="1243" spans="1:13" x14ac:dyDescent="0.2">
      <c r="A1243" s="289"/>
      <c r="E1243" s="276"/>
      <c r="I1243"/>
      <c r="J1243"/>
      <c r="L1243" s="33"/>
      <c r="M1243" s="24"/>
    </row>
    <row r="1244" spans="1:13" x14ac:dyDescent="0.2">
      <c r="A1244" s="289"/>
      <c r="E1244" s="276"/>
      <c r="I1244"/>
      <c r="J1244"/>
      <c r="L1244" s="33"/>
      <c r="M1244" s="24"/>
    </row>
    <row r="1245" spans="1:13" x14ac:dyDescent="0.2">
      <c r="A1245" s="289"/>
      <c r="E1245" s="276"/>
      <c r="I1245"/>
      <c r="J1245"/>
      <c r="L1245" s="33"/>
      <c r="M1245" s="24"/>
    </row>
    <row r="1246" spans="1:13" x14ac:dyDescent="0.2">
      <c r="A1246" s="289"/>
      <c r="E1246" s="276"/>
      <c r="I1246"/>
      <c r="J1246"/>
      <c r="L1246" s="33"/>
      <c r="M1246" s="24"/>
    </row>
    <row r="1247" spans="1:13" x14ac:dyDescent="0.2">
      <c r="A1247" s="289"/>
      <c r="E1247" s="276"/>
      <c r="I1247"/>
      <c r="J1247"/>
      <c r="L1247" s="33"/>
      <c r="M1247" s="24"/>
    </row>
    <row r="1248" spans="1:13" x14ac:dyDescent="0.2">
      <c r="A1248" s="289"/>
      <c r="E1248" s="276"/>
      <c r="I1248"/>
      <c r="J1248"/>
      <c r="L1248" s="33"/>
      <c r="M1248" s="24"/>
    </row>
    <row r="1249" spans="1:13" x14ac:dyDescent="0.2">
      <c r="A1249" s="289"/>
      <c r="E1249" s="276"/>
      <c r="I1249"/>
      <c r="J1249"/>
      <c r="L1249" s="33"/>
      <c r="M1249" s="24"/>
    </row>
    <row r="1250" spans="1:13" x14ac:dyDescent="0.2">
      <c r="A1250" s="289"/>
      <c r="E1250" s="276"/>
      <c r="I1250"/>
      <c r="J1250"/>
      <c r="L1250" s="33"/>
      <c r="M1250" s="24"/>
    </row>
    <row r="1251" spans="1:13" x14ac:dyDescent="0.2">
      <c r="A1251" s="289"/>
      <c r="E1251" s="276"/>
      <c r="I1251"/>
      <c r="J1251"/>
      <c r="L1251" s="33"/>
      <c r="M1251" s="24"/>
    </row>
    <row r="1252" spans="1:13" x14ac:dyDescent="0.2">
      <c r="A1252" s="289"/>
      <c r="E1252" s="276"/>
      <c r="I1252"/>
      <c r="J1252"/>
      <c r="L1252" s="33"/>
      <c r="M1252" s="24"/>
    </row>
    <row r="1253" spans="1:13" x14ac:dyDescent="0.2">
      <c r="A1253" s="289"/>
      <c r="E1253" s="276"/>
      <c r="I1253"/>
      <c r="J1253"/>
      <c r="L1253" s="33"/>
      <c r="M1253" s="24"/>
    </row>
    <row r="1254" spans="1:13" x14ac:dyDescent="0.2">
      <c r="A1254" s="289"/>
      <c r="E1254" s="276"/>
      <c r="I1254"/>
      <c r="J1254"/>
      <c r="L1254" s="33"/>
      <c r="M1254" s="24"/>
    </row>
    <row r="1255" spans="1:13" x14ac:dyDescent="0.2">
      <c r="A1255" s="289"/>
      <c r="E1255" s="276"/>
      <c r="I1255"/>
      <c r="J1255"/>
      <c r="L1255" s="33"/>
      <c r="M1255" s="24"/>
    </row>
    <row r="1256" spans="1:13" x14ac:dyDescent="0.2">
      <c r="A1256" s="289"/>
      <c r="E1256" s="276"/>
      <c r="I1256"/>
      <c r="J1256"/>
      <c r="L1256" s="33"/>
      <c r="M1256" s="24"/>
    </row>
    <row r="1257" spans="1:13" x14ac:dyDescent="0.2">
      <c r="A1257" s="289"/>
      <c r="E1257" s="276"/>
      <c r="I1257"/>
      <c r="J1257"/>
      <c r="L1257" s="33"/>
      <c r="M1257" s="24"/>
    </row>
    <row r="1258" spans="1:13" x14ac:dyDescent="0.2">
      <c r="A1258" s="289"/>
      <c r="E1258" s="276"/>
      <c r="I1258"/>
      <c r="J1258"/>
      <c r="L1258" s="33"/>
      <c r="M1258" s="24"/>
    </row>
    <row r="1259" spans="1:13" x14ac:dyDescent="0.2">
      <c r="A1259" s="289"/>
      <c r="E1259" s="276"/>
      <c r="I1259"/>
      <c r="J1259"/>
      <c r="L1259" s="33"/>
      <c r="M1259" s="24"/>
    </row>
    <row r="1260" spans="1:13" x14ac:dyDescent="0.2">
      <c r="A1260" s="289"/>
      <c r="E1260" s="276"/>
      <c r="I1260"/>
      <c r="J1260"/>
      <c r="L1260" s="33"/>
      <c r="M1260" s="24"/>
    </row>
    <row r="1261" spans="1:13" x14ac:dyDescent="0.2">
      <c r="A1261" s="289"/>
      <c r="E1261" s="276"/>
      <c r="I1261"/>
      <c r="J1261"/>
      <c r="L1261" s="33"/>
      <c r="M1261" s="24"/>
    </row>
    <row r="1262" spans="1:13" x14ac:dyDescent="0.2">
      <c r="A1262" s="289"/>
      <c r="E1262" s="276"/>
      <c r="I1262"/>
      <c r="J1262"/>
      <c r="L1262" s="33"/>
      <c r="M1262" s="24"/>
    </row>
    <row r="1263" spans="1:13" x14ac:dyDescent="0.2">
      <c r="A1263" s="289"/>
      <c r="E1263" s="276"/>
      <c r="I1263"/>
      <c r="J1263"/>
      <c r="L1263" s="33"/>
      <c r="M1263" s="24"/>
    </row>
    <row r="1264" spans="1:13" x14ac:dyDescent="0.2">
      <c r="A1264" s="289"/>
      <c r="E1264" s="276"/>
      <c r="I1264"/>
      <c r="J1264"/>
      <c r="L1264" s="33"/>
      <c r="M1264" s="24"/>
    </row>
    <row r="1265" spans="1:13" x14ac:dyDescent="0.2">
      <c r="A1265" s="289"/>
      <c r="E1265" s="276"/>
      <c r="I1265"/>
      <c r="J1265"/>
      <c r="L1265" s="33"/>
      <c r="M1265" s="24"/>
    </row>
    <row r="1266" spans="1:13" x14ac:dyDescent="0.2">
      <c r="A1266" s="289"/>
      <c r="E1266" s="276"/>
      <c r="I1266"/>
      <c r="J1266"/>
      <c r="L1266" s="33"/>
      <c r="M1266" s="24"/>
    </row>
    <row r="1267" spans="1:13" x14ac:dyDescent="0.2">
      <c r="A1267" s="289"/>
      <c r="E1267" s="276"/>
      <c r="I1267"/>
      <c r="J1267"/>
      <c r="L1267" s="33"/>
      <c r="M1267" s="24"/>
    </row>
    <row r="1268" spans="1:13" x14ac:dyDescent="0.2">
      <c r="A1268" s="289"/>
      <c r="E1268" s="276"/>
      <c r="I1268"/>
      <c r="J1268"/>
      <c r="L1268" s="33"/>
      <c r="M1268" s="24"/>
    </row>
    <row r="1269" spans="1:13" x14ac:dyDescent="0.2">
      <c r="A1269" s="289"/>
      <c r="E1269" s="276"/>
      <c r="I1269"/>
      <c r="J1269"/>
      <c r="L1269" s="33"/>
      <c r="M1269" s="24"/>
    </row>
    <row r="1270" spans="1:13" x14ac:dyDescent="0.2">
      <c r="A1270" s="289"/>
      <c r="E1270" s="276"/>
      <c r="I1270"/>
      <c r="J1270"/>
      <c r="L1270" s="33"/>
      <c r="M1270" s="24"/>
    </row>
    <row r="1271" spans="1:13" x14ac:dyDescent="0.2">
      <c r="A1271" s="289"/>
      <c r="E1271" s="276"/>
      <c r="I1271"/>
      <c r="J1271"/>
      <c r="L1271" s="33"/>
      <c r="M1271" s="24"/>
    </row>
    <row r="1272" spans="1:13" x14ac:dyDescent="0.2">
      <c r="A1272" s="289"/>
      <c r="E1272" s="276"/>
      <c r="I1272"/>
      <c r="J1272"/>
      <c r="L1272" s="33"/>
      <c r="M1272" s="24"/>
    </row>
    <row r="1273" spans="1:13" x14ac:dyDescent="0.2">
      <c r="A1273" s="289"/>
      <c r="E1273" s="276"/>
      <c r="I1273"/>
      <c r="J1273"/>
      <c r="L1273" s="33"/>
      <c r="M1273" s="24"/>
    </row>
    <row r="1274" spans="1:13" x14ac:dyDescent="0.2">
      <c r="A1274" s="289"/>
      <c r="E1274" s="276"/>
      <c r="I1274"/>
      <c r="J1274"/>
      <c r="L1274" s="33"/>
      <c r="M1274" s="24"/>
    </row>
    <row r="1275" spans="1:13" x14ac:dyDescent="0.2">
      <c r="A1275" s="289"/>
      <c r="E1275" s="276"/>
      <c r="I1275"/>
      <c r="J1275"/>
      <c r="L1275" s="33"/>
      <c r="M1275" s="24"/>
    </row>
    <row r="1276" spans="1:13" x14ac:dyDescent="0.2">
      <c r="A1276" s="289"/>
      <c r="E1276" s="276"/>
      <c r="I1276"/>
      <c r="J1276"/>
      <c r="L1276" s="33"/>
      <c r="M1276" s="24"/>
    </row>
    <row r="1277" spans="1:13" x14ac:dyDescent="0.2">
      <c r="A1277" s="289"/>
      <c r="E1277" s="276"/>
      <c r="I1277"/>
      <c r="J1277"/>
      <c r="L1277" s="33"/>
      <c r="M1277" s="24"/>
    </row>
    <row r="1278" spans="1:13" x14ac:dyDescent="0.2">
      <c r="A1278" s="289"/>
      <c r="E1278" s="276"/>
      <c r="I1278"/>
      <c r="J1278"/>
      <c r="L1278" s="33"/>
      <c r="M1278" s="24"/>
    </row>
    <row r="1279" spans="1:13" x14ac:dyDescent="0.2">
      <c r="A1279" s="289"/>
      <c r="E1279" s="276"/>
      <c r="I1279"/>
      <c r="J1279"/>
      <c r="L1279" s="33"/>
      <c r="M1279" s="24"/>
    </row>
    <row r="1280" spans="1:13" x14ac:dyDescent="0.2">
      <c r="A1280" s="289"/>
      <c r="E1280" s="276"/>
      <c r="I1280"/>
      <c r="J1280"/>
      <c r="L1280" s="33"/>
      <c r="M1280" s="24"/>
    </row>
    <row r="1281" spans="1:13" x14ac:dyDescent="0.2">
      <c r="A1281" s="289"/>
      <c r="E1281" s="276"/>
      <c r="I1281"/>
      <c r="J1281"/>
      <c r="L1281" s="33"/>
      <c r="M1281" s="24"/>
    </row>
    <row r="1282" spans="1:13" x14ac:dyDescent="0.2">
      <c r="A1282" s="289"/>
      <c r="E1282" s="276"/>
      <c r="I1282"/>
      <c r="J1282"/>
      <c r="L1282" s="33"/>
      <c r="M1282" s="24"/>
    </row>
    <row r="1283" spans="1:13" x14ac:dyDescent="0.2">
      <c r="A1283" s="289"/>
      <c r="E1283" s="276"/>
      <c r="I1283"/>
      <c r="J1283"/>
      <c r="L1283" s="33"/>
      <c r="M1283" s="24"/>
    </row>
    <row r="1284" spans="1:13" x14ac:dyDescent="0.2">
      <c r="A1284" s="289"/>
      <c r="E1284" s="276"/>
      <c r="I1284"/>
      <c r="J1284"/>
      <c r="L1284" s="33"/>
      <c r="M1284" s="24"/>
    </row>
    <row r="1285" spans="1:13" x14ac:dyDescent="0.2">
      <c r="A1285" s="289"/>
      <c r="E1285" s="276"/>
      <c r="I1285"/>
      <c r="J1285"/>
      <c r="L1285" s="33"/>
      <c r="M1285" s="24"/>
    </row>
    <row r="1286" spans="1:13" x14ac:dyDescent="0.2">
      <c r="A1286" s="289"/>
      <c r="E1286" s="276"/>
      <c r="I1286"/>
      <c r="J1286"/>
      <c r="L1286" s="33"/>
      <c r="M1286" s="24"/>
    </row>
    <row r="1287" spans="1:13" x14ac:dyDescent="0.2">
      <c r="A1287" s="289"/>
      <c r="E1287" s="276"/>
      <c r="I1287"/>
      <c r="J1287"/>
      <c r="L1287" s="33"/>
      <c r="M1287" s="24"/>
    </row>
    <row r="1288" spans="1:13" x14ac:dyDescent="0.2">
      <c r="A1288" s="289"/>
      <c r="E1288" s="276"/>
      <c r="I1288"/>
      <c r="J1288"/>
      <c r="L1288" s="33"/>
      <c r="M1288" s="24"/>
    </row>
    <row r="1289" spans="1:13" x14ac:dyDescent="0.2">
      <c r="A1289" s="289"/>
      <c r="E1289" s="276"/>
      <c r="I1289"/>
      <c r="J1289"/>
      <c r="L1289" s="33"/>
      <c r="M1289" s="24"/>
    </row>
    <row r="1290" spans="1:13" x14ac:dyDescent="0.2">
      <c r="A1290" s="289"/>
      <c r="E1290" s="276"/>
      <c r="I1290"/>
      <c r="J1290"/>
      <c r="L1290" s="33"/>
      <c r="M1290" s="24"/>
    </row>
    <row r="1291" spans="1:13" x14ac:dyDescent="0.2">
      <c r="A1291" s="289"/>
      <c r="E1291" s="276"/>
      <c r="I1291"/>
      <c r="J1291"/>
      <c r="L1291" s="33"/>
      <c r="M1291" s="24"/>
    </row>
    <row r="1292" spans="1:13" x14ac:dyDescent="0.2">
      <c r="A1292" s="289"/>
      <c r="E1292" s="276"/>
      <c r="I1292"/>
      <c r="J1292"/>
      <c r="L1292" s="33"/>
      <c r="M1292" s="24"/>
    </row>
    <row r="1293" spans="1:13" x14ac:dyDescent="0.2">
      <c r="A1293" s="289"/>
      <c r="E1293" s="276"/>
      <c r="I1293"/>
      <c r="J1293"/>
      <c r="L1293" s="33"/>
      <c r="M1293" s="24"/>
    </row>
    <row r="1294" spans="1:13" x14ac:dyDescent="0.2">
      <c r="A1294" s="289"/>
      <c r="E1294" s="276"/>
      <c r="I1294"/>
      <c r="J1294"/>
      <c r="L1294" s="33"/>
      <c r="M1294" s="24"/>
    </row>
    <row r="1295" spans="1:13" x14ac:dyDescent="0.2">
      <c r="A1295" s="289"/>
      <c r="E1295" s="276"/>
      <c r="I1295"/>
      <c r="J1295"/>
      <c r="L1295" s="33"/>
      <c r="M1295" s="24"/>
    </row>
    <row r="1296" spans="1:13" x14ac:dyDescent="0.2">
      <c r="A1296" s="289"/>
      <c r="E1296" s="276"/>
      <c r="I1296"/>
      <c r="J1296"/>
      <c r="L1296" s="33"/>
      <c r="M1296" s="24"/>
    </row>
    <row r="1297" spans="1:13" x14ac:dyDescent="0.2">
      <c r="A1297" s="289"/>
      <c r="E1297" s="276"/>
      <c r="I1297"/>
      <c r="J1297"/>
      <c r="L1297" s="33"/>
      <c r="M1297" s="24"/>
    </row>
    <row r="1298" spans="1:13" x14ac:dyDescent="0.2">
      <c r="A1298" s="289"/>
      <c r="E1298" s="276"/>
      <c r="I1298"/>
      <c r="J1298"/>
      <c r="L1298" s="33"/>
      <c r="M1298" s="24"/>
    </row>
    <row r="1299" spans="1:13" x14ac:dyDescent="0.2">
      <c r="A1299" s="289"/>
      <c r="E1299" s="276"/>
      <c r="I1299"/>
      <c r="J1299"/>
      <c r="L1299" s="33"/>
      <c r="M1299" s="24"/>
    </row>
    <row r="1300" spans="1:13" x14ac:dyDescent="0.2">
      <c r="A1300" s="289"/>
      <c r="E1300" s="276"/>
      <c r="I1300"/>
      <c r="J1300"/>
      <c r="L1300" s="33"/>
      <c r="M1300" s="24"/>
    </row>
    <row r="1301" spans="1:13" x14ac:dyDescent="0.2">
      <c r="A1301" s="289"/>
      <c r="E1301" s="276"/>
      <c r="I1301"/>
      <c r="J1301"/>
      <c r="L1301" s="33"/>
      <c r="M1301" s="24"/>
    </row>
    <row r="1302" spans="1:13" x14ac:dyDescent="0.2">
      <c r="A1302" s="289"/>
      <c r="E1302" s="276"/>
      <c r="I1302"/>
      <c r="J1302"/>
      <c r="L1302" s="33"/>
      <c r="M1302" s="24"/>
    </row>
    <row r="1303" spans="1:13" x14ac:dyDescent="0.2">
      <c r="A1303" s="289"/>
      <c r="E1303" s="276"/>
      <c r="I1303"/>
      <c r="J1303"/>
      <c r="L1303" s="33"/>
      <c r="M1303" s="24"/>
    </row>
    <row r="1304" spans="1:13" x14ac:dyDescent="0.2">
      <c r="A1304" s="289"/>
      <c r="E1304" s="276"/>
      <c r="I1304"/>
      <c r="J1304"/>
      <c r="L1304" s="33"/>
      <c r="M1304" s="24"/>
    </row>
    <row r="1305" spans="1:13" x14ac:dyDescent="0.2">
      <c r="A1305" s="289"/>
      <c r="E1305" s="276"/>
      <c r="I1305"/>
      <c r="J1305"/>
      <c r="L1305" s="33"/>
      <c r="M1305" s="24"/>
    </row>
    <row r="1306" spans="1:13" x14ac:dyDescent="0.2">
      <c r="A1306" s="289"/>
      <c r="E1306" s="276"/>
      <c r="I1306"/>
      <c r="J1306"/>
      <c r="L1306" s="33"/>
      <c r="M1306" s="24"/>
    </row>
    <row r="1307" spans="1:13" x14ac:dyDescent="0.2">
      <c r="A1307" s="289"/>
      <c r="E1307" s="276"/>
      <c r="I1307"/>
      <c r="J1307"/>
      <c r="L1307" s="33"/>
      <c r="M1307" s="24"/>
    </row>
    <row r="1308" spans="1:13" x14ac:dyDescent="0.2">
      <c r="A1308" s="289"/>
      <c r="E1308" s="276"/>
      <c r="I1308"/>
      <c r="J1308"/>
      <c r="L1308" s="33"/>
      <c r="M1308" s="24"/>
    </row>
    <row r="1309" spans="1:13" x14ac:dyDescent="0.2">
      <c r="A1309" s="289"/>
      <c r="E1309" s="276"/>
      <c r="I1309"/>
      <c r="J1309"/>
      <c r="L1309" s="33"/>
      <c r="M1309" s="24"/>
    </row>
    <row r="1310" spans="1:13" x14ac:dyDescent="0.2">
      <c r="A1310" s="289"/>
      <c r="E1310" s="276"/>
      <c r="I1310"/>
      <c r="J1310"/>
      <c r="L1310" s="33"/>
      <c r="M1310" s="24"/>
    </row>
    <row r="1311" spans="1:13" x14ac:dyDescent="0.2">
      <c r="A1311" s="289"/>
      <c r="E1311" s="276"/>
      <c r="I1311"/>
      <c r="J1311"/>
      <c r="L1311" s="33"/>
      <c r="M1311" s="24"/>
    </row>
    <row r="1312" spans="1:13" x14ac:dyDescent="0.2">
      <c r="A1312" s="289"/>
      <c r="E1312" s="276"/>
      <c r="I1312"/>
      <c r="J1312"/>
      <c r="L1312" s="33"/>
      <c r="M1312" s="24"/>
    </row>
    <row r="1313" spans="1:13" x14ac:dyDescent="0.2">
      <c r="A1313" s="289"/>
      <c r="E1313" s="276"/>
      <c r="I1313"/>
      <c r="J1313"/>
      <c r="L1313" s="33"/>
      <c r="M1313" s="24"/>
    </row>
    <row r="1314" spans="1:13" x14ac:dyDescent="0.2">
      <c r="A1314" s="289"/>
      <c r="E1314" s="276"/>
      <c r="I1314"/>
      <c r="J1314"/>
      <c r="L1314" s="33"/>
      <c r="M1314" s="24"/>
    </row>
    <row r="1315" spans="1:13" x14ac:dyDescent="0.2">
      <c r="A1315" s="289"/>
      <c r="E1315" s="276"/>
      <c r="I1315"/>
      <c r="J1315"/>
      <c r="L1315" s="33"/>
      <c r="M1315" s="24"/>
    </row>
    <row r="1316" spans="1:13" x14ac:dyDescent="0.2">
      <c r="A1316" s="289"/>
      <c r="E1316" s="276"/>
      <c r="I1316"/>
      <c r="J1316"/>
      <c r="L1316" s="33"/>
      <c r="M1316" s="24"/>
    </row>
    <row r="1317" spans="1:13" x14ac:dyDescent="0.2">
      <c r="A1317" s="289"/>
      <c r="E1317" s="276"/>
      <c r="I1317"/>
      <c r="J1317"/>
      <c r="L1317" s="33"/>
      <c r="M1317" s="24"/>
    </row>
    <row r="1318" spans="1:13" x14ac:dyDescent="0.2">
      <c r="A1318" s="289"/>
      <c r="E1318" s="276"/>
      <c r="I1318"/>
      <c r="J1318"/>
      <c r="L1318" s="33"/>
      <c r="M1318" s="24"/>
    </row>
    <row r="1319" spans="1:13" x14ac:dyDescent="0.2">
      <c r="A1319" s="289"/>
      <c r="E1319" s="276"/>
      <c r="I1319"/>
      <c r="J1319"/>
      <c r="L1319" s="33"/>
      <c r="M1319" s="24"/>
    </row>
    <row r="1320" spans="1:13" x14ac:dyDescent="0.2">
      <c r="A1320" s="289"/>
      <c r="E1320" s="276"/>
      <c r="I1320"/>
      <c r="J1320"/>
      <c r="L1320" s="33"/>
      <c r="M1320" s="24"/>
    </row>
    <row r="1321" spans="1:13" x14ac:dyDescent="0.2">
      <c r="A1321" s="289"/>
      <c r="E1321" s="276"/>
      <c r="I1321"/>
      <c r="J1321"/>
      <c r="L1321" s="33"/>
      <c r="M1321" s="24"/>
    </row>
    <row r="1322" spans="1:13" x14ac:dyDescent="0.2">
      <c r="A1322" s="289"/>
      <c r="E1322" s="276"/>
      <c r="I1322"/>
      <c r="J1322"/>
      <c r="L1322" s="33"/>
      <c r="M1322" s="24"/>
    </row>
    <row r="1323" spans="1:13" x14ac:dyDescent="0.2">
      <c r="A1323" s="289"/>
      <c r="E1323" s="276"/>
      <c r="I1323"/>
      <c r="J1323"/>
      <c r="L1323" s="33"/>
      <c r="M1323" s="24"/>
    </row>
    <row r="1324" spans="1:13" x14ac:dyDescent="0.2">
      <c r="A1324" s="289"/>
      <c r="E1324" s="276"/>
      <c r="I1324"/>
      <c r="J1324"/>
      <c r="L1324" s="33"/>
      <c r="M1324" s="24"/>
    </row>
    <row r="1325" spans="1:13" x14ac:dyDescent="0.2">
      <c r="A1325" s="289"/>
      <c r="E1325" s="276"/>
      <c r="I1325"/>
      <c r="J1325"/>
      <c r="L1325" s="33"/>
      <c r="M1325" s="24"/>
    </row>
    <row r="1326" spans="1:13" x14ac:dyDescent="0.2">
      <c r="A1326" s="289"/>
      <c r="E1326" s="276"/>
      <c r="I1326"/>
      <c r="J1326"/>
      <c r="L1326" s="33"/>
      <c r="M1326" s="24"/>
    </row>
    <row r="1327" spans="1:13" x14ac:dyDescent="0.2">
      <c r="A1327" s="289"/>
      <c r="E1327" s="276"/>
      <c r="I1327"/>
      <c r="J1327"/>
      <c r="L1327" s="33"/>
      <c r="M1327" s="24"/>
    </row>
    <row r="1328" spans="1:13" x14ac:dyDescent="0.2">
      <c r="A1328" s="289"/>
      <c r="E1328" s="276"/>
      <c r="I1328"/>
      <c r="J1328"/>
      <c r="L1328" s="33"/>
      <c r="M1328" s="24"/>
    </row>
    <row r="1329" spans="1:13" x14ac:dyDescent="0.2">
      <c r="A1329" s="289"/>
      <c r="E1329" s="276"/>
      <c r="I1329"/>
      <c r="J1329"/>
      <c r="L1329" s="33"/>
      <c r="M1329" s="24"/>
    </row>
    <row r="1330" spans="1:13" x14ac:dyDescent="0.2">
      <c r="A1330" s="289"/>
      <c r="E1330" s="276"/>
      <c r="I1330"/>
      <c r="J1330"/>
      <c r="L1330" s="33"/>
      <c r="M1330" s="24"/>
    </row>
    <row r="1331" spans="1:13" x14ac:dyDescent="0.2">
      <c r="A1331" s="289"/>
      <c r="E1331" s="276"/>
      <c r="I1331"/>
      <c r="J1331"/>
      <c r="L1331" s="33"/>
      <c r="M1331" s="24"/>
    </row>
    <row r="1332" spans="1:13" x14ac:dyDescent="0.2">
      <c r="A1332" s="289"/>
      <c r="E1332" s="276"/>
      <c r="I1332"/>
      <c r="J1332"/>
      <c r="L1332" s="33"/>
      <c r="M1332" s="24"/>
    </row>
    <row r="1333" spans="1:13" x14ac:dyDescent="0.2">
      <c r="A1333" s="289"/>
      <c r="E1333" s="276"/>
      <c r="I1333"/>
      <c r="J1333"/>
      <c r="L1333" s="33"/>
      <c r="M1333" s="24"/>
    </row>
    <row r="1334" spans="1:13" x14ac:dyDescent="0.2">
      <c r="A1334" s="289"/>
      <c r="E1334" s="276"/>
      <c r="I1334"/>
      <c r="J1334"/>
      <c r="L1334" s="33"/>
      <c r="M1334" s="24"/>
    </row>
    <row r="1335" spans="1:13" x14ac:dyDescent="0.2">
      <c r="A1335" s="289"/>
      <c r="E1335" s="276"/>
      <c r="I1335"/>
      <c r="J1335"/>
      <c r="L1335" s="33"/>
      <c r="M1335" s="24"/>
    </row>
    <row r="1336" spans="1:13" x14ac:dyDescent="0.2">
      <c r="A1336" s="289"/>
      <c r="E1336" s="276"/>
      <c r="I1336"/>
      <c r="J1336"/>
      <c r="L1336" s="33"/>
      <c r="M1336" s="24"/>
    </row>
    <row r="1337" spans="1:13" x14ac:dyDescent="0.2">
      <c r="A1337" s="289"/>
      <c r="E1337" s="276"/>
      <c r="I1337"/>
      <c r="J1337"/>
      <c r="L1337" s="33"/>
      <c r="M1337" s="24"/>
    </row>
    <row r="1338" spans="1:13" x14ac:dyDescent="0.2">
      <c r="A1338" s="289"/>
      <c r="E1338" s="276"/>
      <c r="I1338"/>
      <c r="J1338"/>
      <c r="L1338" s="33"/>
      <c r="M1338" s="24"/>
    </row>
    <row r="1339" spans="1:13" x14ac:dyDescent="0.2">
      <c r="A1339" s="289"/>
      <c r="E1339" s="276"/>
      <c r="I1339"/>
      <c r="J1339"/>
      <c r="L1339" s="33"/>
      <c r="M1339" s="24"/>
    </row>
    <row r="1340" spans="1:13" x14ac:dyDescent="0.2">
      <c r="A1340" s="289"/>
      <c r="E1340" s="276"/>
      <c r="I1340"/>
      <c r="J1340"/>
      <c r="L1340" s="33"/>
      <c r="M1340" s="24"/>
    </row>
    <row r="1341" spans="1:13" x14ac:dyDescent="0.2">
      <c r="A1341" s="289"/>
      <c r="E1341" s="276"/>
      <c r="I1341"/>
      <c r="J1341"/>
      <c r="L1341" s="33"/>
      <c r="M1341" s="24"/>
    </row>
    <row r="1342" spans="1:13" x14ac:dyDescent="0.2">
      <c r="A1342" s="289"/>
      <c r="E1342" s="276"/>
      <c r="I1342"/>
      <c r="J1342"/>
      <c r="L1342" s="33"/>
      <c r="M1342" s="24"/>
    </row>
    <row r="1343" spans="1:13" x14ac:dyDescent="0.2">
      <c r="A1343" s="289"/>
      <c r="E1343" s="276"/>
      <c r="I1343"/>
      <c r="J1343"/>
      <c r="L1343" s="33"/>
      <c r="M1343" s="24"/>
    </row>
    <row r="1344" spans="1:13" x14ac:dyDescent="0.2">
      <c r="A1344" s="289"/>
      <c r="E1344" s="276"/>
      <c r="I1344"/>
      <c r="J1344"/>
      <c r="L1344" s="33"/>
      <c r="M1344" s="24"/>
    </row>
    <row r="1345" spans="1:13" x14ac:dyDescent="0.2">
      <c r="A1345" s="289"/>
      <c r="E1345" s="276"/>
      <c r="I1345"/>
      <c r="J1345"/>
      <c r="L1345" s="33"/>
      <c r="M1345" s="24"/>
    </row>
    <row r="1346" spans="1:13" x14ac:dyDescent="0.2">
      <c r="A1346" s="289"/>
      <c r="E1346" s="276"/>
      <c r="I1346"/>
      <c r="J1346"/>
      <c r="L1346" s="33"/>
      <c r="M1346" s="24"/>
    </row>
    <row r="1347" spans="1:13" x14ac:dyDescent="0.2">
      <c r="A1347" s="289"/>
      <c r="E1347" s="276"/>
      <c r="I1347"/>
      <c r="J1347"/>
      <c r="L1347" s="33"/>
      <c r="M1347" s="24"/>
    </row>
    <row r="1348" spans="1:13" x14ac:dyDescent="0.2">
      <c r="A1348" s="289"/>
      <c r="E1348" s="276"/>
      <c r="I1348"/>
      <c r="J1348"/>
      <c r="L1348" s="33"/>
      <c r="M1348" s="24"/>
    </row>
    <row r="1349" spans="1:13" x14ac:dyDescent="0.2">
      <c r="A1349" s="289"/>
      <c r="E1349" s="276"/>
      <c r="I1349"/>
      <c r="J1349"/>
      <c r="L1349" s="33"/>
      <c r="M1349" s="24"/>
    </row>
    <row r="1350" spans="1:13" x14ac:dyDescent="0.2">
      <c r="A1350" s="289"/>
      <c r="E1350" s="276"/>
      <c r="I1350"/>
      <c r="J1350"/>
      <c r="L1350" s="33"/>
      <c r="M1350" s="24"/>
    </row>
    <row r="1351" spans="1:13" x14ac:dyDescent="0.2">
      <c r="A1351" s="289"/>
      <c r="E1351" s="276"/>
      <c r="I1351"/>
      <c r="J1351"/>
      <c r="L1351" s="33"/>
      <c r="M1351" s="24"/>
    </row>
    <row r="1352" spans="1:13" x14ac:dyDescent="0.2">
      <c r="A1352" s="289"/>
      <c r="E1352" s="276"/>
      <c r="I1352"/>
      <c r="J1352"/>
      <c r="L1352" s="33"/>
      <c r="M1352" s="24"/>
    </row>
    <row r="1353" spans="1:13" x14ac:dyDescent="0.2">
      <c r="A1353" s="289"/>
      <c r="E1353" s="276"/>
      <c r="I1353"/>
      <c r="J1353"/>
      <c r="L1353" s="33"/>
      <c r="M1353" s="24"/>
    </row>
    <row r="1354" spans="1:13" x14ac:dyDescent="0.2">
      <c r="A1354" s="289"/>
      <c r="E1354" s="276"/>
      <c r="I1354"/>
      <c r="J1354"/>
      <c r="L1354" s="33"/>
      <c r="M1354" s="24"/>
    </row>
    <row r="1355" spans="1:13" x14ac:dyDescent="0.2">
      <c r="A1355" s="289"/>
      <c r="E1355" s="276"/>
      <c r="I1355"/>
      <c r="J1355"/>
      <c r="L1355" s="33"/>
      <c r="M1355" s="24"/>
    </row>
    <row r="1356" spans="1:13" x14ac:dyDescent="0.2">
      <c r="A1356" s="289"/>
      <c r="E1356" s="276"/>
      <c r="I1356"/>
      <c r="J1356"/>
      <c r="L1356" s="33"/>
      <c r="M1356" s="24"/>
    </row>
    <row r="1357" spans="1:13" x14ac:dyDescent="0.2">
      <c r="A1357" s="289"/>
      <c r="E1357" s="276"/>
      <c r="I1357"/>
      <c r="J1357"/>
      <c r="L1357" s="33"/>
      <c r="M1357" s="24"/>
    </row>
    <row r="1358" spans="1:13" x14ac:dyDescent="0.2">
      <c r="A1358" s="289"/>
      <c r="E1358" s="276"/>
      <c r="I1358"/>
      <c r="J1358"/>
      <c r="L1358" s="33"/>
      <c r="M1358" s="24"/>
    </row>
    <row r="1359" spans="1:13" x14ac:dyDescent="0.2">
      <c r="A1359" s="289"/>
      <c r="E1359" s="276"/>
      <c r="I1359"/>
      <c r="J1359"/>
      <c r="L1359" s="33"/>
      <c r="M1359" s="24"/>
    </row>
    <row r="1360" spans="1:13" x14ac:dyDescent="0.2">
      <c r="A1360" s="289"/>
      <c r="E1360" s="276"/>
      <c r="I1360"/>
      <c r="J1360"/>
      <c r="L1360" s="33"/>
      <c r="M1360" s="24"/>
    </row>
    <row r="1361" spans="1:13" x14ac:dyDescent="0.2">
      <c r="A1361" s="289"/>
      <c r="E1361" s="276"/>
      <c r="I1361"/>
      <c r="J1361"/>
      <c r="L1361" s="33"/>
      <c r="M1361" s="24"/>
    </row>
    <row r="1362" spans="1:13" x14ac:dyDescent="0.2">
      <c r="A1362" s="289"/>
      <c r="E1362" s="276"/>
      <c r="I1362"/>
      <c r="J1362"/>
      <c r="L1362" s="33"/>
      <c r="M1362" s="24"/>
    </row>
    <row r="1363" spans="1:13" x14ac:dyDescent="0.2">
      <c r="A1363" s="289"/>
      <c r="E1363" s="276"/>
      <c r="I1363"/>
      <c r="J1363"/>
      <c r="L1363" s="33"/>
      <c r="M1363" s="24"/>
    </row>
    <row r="1364" spans="1:13" x14ac:dyDescent="0.2">
      <c r="A1364" s="289"/>
      <c r="E1364" s="276"/>
      <c r="I1364"/>
      <c r="J1364"/>
      <c r="L1364" s="33"/>
      <c r="M1364" s="24"/>
    </row>
    <row r="1365" spans="1:13" x14ac:dyDescent="0.2">
      <c r="A1365" s="289"/>
      <c r="E1365" s="276"/>
      <c r="I1365"/>
      <c r="J1365"/>
      <c r="L1365" s="33"/>
      <c r="M1365" s="24"/>
    </row>
    <row r="1366" spans="1:13" x14ac:dyDescent="0.2">
      <c r="A1366" s="289"/>
      <c r="E1366" s="276"/>
      <c r="I1366"/>
      <c r="J1366"/>
      <c r="L1366" s="33"/>
      <c r="M1366" s="24"/>
    </row>
    <row r="1367" spans="1:13" x14ac:dyDescent="0.2">
      <c r="A1367" s="289"/>
      <c r="E1367" s="276"/>
      <c r="I1367"/>
      <c r="J1367"/>
      <c r="L1367" s="33"/>
      <c r="M1367" s="24"/>
    </row>
    <row r="1368" spans="1:13" x14ac:dyDescent="0.2">
      <c r="A1368" s="289"/>
      <c r="E1368" s="276"/>
      <c r="I1368"/>
      <c r="J1368"/>
      <c r="L1368" s="33"/>
      <c r="M1368" s="24"/>
    </row>
    <row r="1369" spans="1:13" x14ac:dyDescent="0.2">
      <c r="A1369" s="289"/>
      <c r="E1369" s="276"/>
      <c r="I1369"/>
      <c r="J1369"/>
      <c r="L1369" s="33"/>
      <c r="M1369" s="24"/>
    </row>
    <row r="1370" spans="1:13" x14ac:dyDescent="0.2">
      <c r="A1370" s="289"/>
      <c r="E1370" s="276"/>
      <c r="I1370"/>
      <c r="J1370"/>
      <c r="L1370" s="33"/>
      <c r="M1370" s="24"/>
    </row>
    <row r="1371" spans="1:13" x14ac:dyDescent="0.2">
      <c r="A1371" s="289"/>
      <c r="E1371" s="276"/>
      <c r="I1371"/>
      <c r="J1371"/>
      <c r="L1371" s="33"/>
      <c r="M1371" s="24"/>
    </row>
    <row r="1372" spans="1:13" x14ac:dyDescent="0.2">
      <c r="A1372" s="289"/>
      <c r="E1372" s="276"/>
      <c r="I1372"/>
      <c r="J1372"/>
      <c r="L1372" s="33"/>
      <c r="M1372" s="24"/>
    </row>
    <row r="1373" spans="1:13" x14ac:dyDescent="0.2">
      <c r="A1373" s="289"/>
      <c r="E1373" s="276"/>
      <c r="I1373"/>
      <c r="J1373"/>
      <c r="L1373" s="33"/>
      <c r="M1373" s="24"/>
    </row>
    <row r="1374" spans="1:13" x14ac:dyDescent="0.2">
      <c r="A1374" s="289"/>
      <c r="E1374" s="276"/>
      <c r="I1374"/>
      <c r="J1374"/>
      <c r="L1374" s="33"/>
      <c r="M1374" s="24"/>
    </row>
    <row r="1375" spans="1:13" x14ac:dyDescent="0.2">
      <c r="A1375" s="289"/>
      <c r="E1375" s="276"/>
      <c r="I1375"/>
      <c r="J1375"/>
      <c r="L1375" s="33"/>
      <c r="M1375" s="24"/>
    </row>
    <row r="1376" spans="1:13" x14ac:dyDescent="0.2">
      <c r="A1376" s="289"/>
      <c r="E1376" s="276"/>
      <c r="I1376"/>
      <c r="J1376"/>
      <c r="L1376" s="33"/>
      <c r="M1376" s="24"/>
    </row>
    <row r="1377" spans="1:13" x14ac:dyDescent="0.2">
      <c r="A1377" s="289"/>
      <c r="E1377" s="276"/>
      <c r="I1377"/>
      <c r="J1377"/>
      <c r="L1377" s="33"/>
      <c r="M1377" s="24"/>
    </row>
    <row r="1378" spans="1:13" x14ac:dyDescent="0.2">
      <c r="A1378" s="289"/>
      <c r="E1378" s="276"/>
      <c r="I1378"/>
      <c r="J1378"/>
      <c r="L1378" s="33"/>
      <c r="M1378" s="24"/>
    </row>
    <row r="1379" spans="1:13" x14ac:dyDescent="0.2">
      <c r="A1379" s="289"/>
      <c r="E1379" s="276"/>
      <c r="I1379"/>
      <c r="J1379"/>
      <c r="L1379" s="33"/>
      <c r="M1379" s="24"/>
    </row>
    <row r="1380" spans="1:13" x14ac:dyDescent="0.2">
      <c r="A1380" s="289"/>
      <c r="E1380" s="276"/>
      <c r="I1380"/>
      <c r="J1380"/>
      <c r="L1380" s="33"/>
      <c r="M1380" s="24"/>
    </row>
    <row r="1381" spans="1:13" x14ac:dyDescent="0.2">
      <c r="A1381" s="289"/>
      <c r="E1381" s="276"/>
      <c r="I1381"/>
      <c r="J1381"/>
      <c r="L1381" s="33"/>
      <c r="M1381" s="24"/>
    </row>
    <row r="1382" spans="1:13" x14ac:dyDescent="0.2">
      <c r="A1382" s="289"/>
      <c r="E1382" s="276"/>
      <c r="I1382"/>
      <c r="J1382"/>
      <c r="L1382" s="33"/>
      <c r="M1382" s="24"/>
    </row>
    <row r="1383" spans="1:13" x14ac:dyDescent="0.2">
      <c r="A1383" s="289"/>
      <c r="E1383" s="276"/>
      <c r="I1383"/>
      <c r="J1383"/>
      <c r="L1383" s="33"/>
      <c r="M1383" s="24"/>
    </row>
    <row r="1384" spans="1:13" x14ac:dyDescent="0.2">
      <c r="A1384" s="289"/>
      <c r="E1384" s="276"/>
      <c r="I1384"/>
      <c r="J1384"/>
      <c r="L1384" s="33"/>
      <c r="M1384" s="24"/>
    </row>
    <row r="1385" spans="1:13" x14ac:dyDescent="0.2">
      <c r="A1385" s="289"/>
      <c r="E1385" s="276"/>
      <c r="I1385"/>
      <c r="J1385"/>
      <c r="L1385" s="33"/>
      <c r="M1385" s="24"/>
    </row>
    <row r="1386" spans="1:13" x14ac:dyDescent="0.2">
      <c r="A1386" s="289"/>
      <c r="E1386" s="276"/>
      <c r="I1386"/>
      <c r="J1386"/>
      <c r="L1386" s="33"/>
      <c r="M1386" s="24"/>
    </row>
    <row r="1387" spans="1:13" x14ac:dyDescent="0.2">
      <c r="A1387" s="289"/>
      <c r="E1387" s="276"/>
      <c r="I1387"/>
      <c r="J1387"/>
      <c r="L1387" s="33"/>
      <c r="M1387" s="24"/>
    </row>
    <row r="1388" spans="1:13" x14ac:dyDescent="0.2">
      <c r="A1388" s="289"/>
      <c r="E1388" s="276"/>
      <c r="I1388"/>
      <c r="J1388"/>
      <c r="L1388" s="33"/>
      <c r="M1388" s="24"/>
    </row>
    <row r="1389" spans="1:13" x14ac:dyDescent="0.2">
      <c r="A1389" s="289"/>
      <c r="E1389" s="276"/>
      <c r="I1389"/>
      <c r="J1389"/>
      <c r="L1389" s="33"/>
      <c r="M1389" s="24"/>
    </row>
    <row r="1390" spans="1:13" x14ac:dyDescent="0.2">
      <c r="A1390" s="289"/>
      <c r="E1390" s="276"/>
      <c r="I1390"/>
      <c r="J1390"/>
      <c r="L1390" s="33"/>
      <c r="M1390" s="24"/>
    </row>
    <row r="1391" spans="1:13" x14ac:dyDescent="0.2">
      <c r="A1391" s="289"/>
      <c r="E1391" s="276"/>
      <c r="I1391"/>
      <c r="J1391"/>
      <c r="L1391" s="33"/>
      <c r="M1391" s="24"/>
    </row>
    <row r="1392" spans="1:13" x14ac:dyDescent="0.2">
      <c r="A1392" s="289"/>
      <c r="E1392" s="276"/>
      <c r="I1392"/>
      <c r="J1392"/>
      <c r="L1392" s="33"/>
      <c r="M1392" s="24"/>
    </row>
    <row r="1393" spans="1:13" x14ac:dyDescent="0.2">
      <c r="A1393" s="289"/>
      <c r="E1393" s="276"/>
      <c r="I1393"/>
      <c r="J1393"/>
      <c r="L1393" s="33"/>
      <c r="M1393" s="24"/>
    </row>
    <row r="1394" spans="1:13" x14ac:dyDescent="0.2">
      <c r="A1394" s="289"/>
      <c r="E1394" s="276"/>
      <c r="I1394"/>
      <c r="J1394"/>
      <c r="L1394" s="33"/>
      <c r="M1394" s="24"/>
    </row>
    <row r="1395" spans="1:13" x14ac:dyDescent="0.2">
      <c r="A1395" s="289"/>
      <c r="E1395" s="276"/>
      <c r="I1395"/>
      <c r="J1395"/>
      <c r="L1395" s="33"/>
      <c r="M1395" s="24"/>
    </row>
    <row r="1396" spans="1:13" x14ac:dyDescent="0.2">
      <c r="A1396" s="289"/>
      <c r="E1396" s="276"/>
      <c r="I1396"/>
      <c r="J1396"/>
      <c r="L1396" s="33"/>
      <c r="M1396" s="24"/>
    </row>
    <row r="1397" spans="1:13" x14ac:dyDescent="0.2">
      <c r="A1397" s="289"/>
      <c r="E1397" s="276"/>
      <c r="I1397"/>
      <c r="J1397"/>
      <c r="L1397" s="33"/>
      <c r="M1397" s="24"/>
    </row>
    <row r="1398" spans="1:13" x14ac:dyDescent="0.2">
      <c r="A1398" s="289"/>
      <c r="E1398" s="276"/>
      <c r="I1398"/>
      <c r="J1398"/>
      <c r="L1398" s="33"/>
      <c r="M1398" s="24"/>
    </row>
    <row r="1399" spans="1:13" x14ac:dyDescent="0.2">
      <c r="A1399" s="289"/>
      <c r="E1399" s="276"/>
      <c r="I1399"/>
      <c r="J1399"/>
      <c r="L1399" s="33"/>
      <c r="M1399" s="24"/>
    </row>
    <row r="1400" spans="1:13" x14ac:dyDescent="0.2">
      <c r="A1400" s="289"/>
      <c r="E1400" s="276"/>
      <c r="I1400"/>
      <c r="J1400"/>
      <c r="L1400" s="33"/>
      <c r="M1400" s="24"/>
    </row>
    <row r="1401" spans="1:13" x14ac:dyDescent="0.2">
      <c r="A1401" s="289"/>
      <c r="E1401" s="276"/>
      <c r="I1401"/>
      <c r="J1401"/>
      <c r="L1401" s="33"/>
      <c r="M1401" s="24"/>
    </row>
    <row r="1402" spans="1:13" x14ac:dyDescent="0.2">
      <c r="A1402" s="289"/>
      <c r="E1402" s="276"/>
      <c r="I1402"/>
      <c r="J1402"/>
      <c r="L1402" s="33"/>
      <c r="M1402" s="24"/>
    </row>
    <row r="1403" spans="1:13" x14ac:dyDescent="0.2">
      <c r="A1403" s="289"/>
      <c r="E1403" s="276"/>
      <c r="I1403"/>
      <c r="J1403"/>
      <c r="L1403" s="33"/>
      <c r="M1403" s="24"/>
    </row>
    <row r="1404" spans="1:13" x14ac:dyDescent="0.2">
      <c r="A1404" s="289"/>
      <c r="E1404" s="276"/>
      <c r="I1404"/>
      <c r="J1404"/>
      <c r="L1404" s="33"/>
      <c r="M1404" s="24"/>
    </row>
    <row r="1405" spans="1:13" x14ac:dyDescent="0.2">
      <c r="A1405" s="289"/>
      <c r="E1405" s="276"/>
      <c r="I1405"/>
      <c r="J1405"/>
      <c r="L1405" s="33"/>
      <c r="M1405" s="24"/>
    </row>
    <row r="1406" spans="1:13" x14ac:dyDescent="0.2">
      <c r="A1406" s="289"/>
      <c r="E1406" s="276"/>
      <c r="I1406"/>
      <c r="J1406"/>
      <c r="L1406" s="33"/>
      <c r="M1406" s="24"/>
    </row>
    <row r="1407" spans="1:13" x14ac:dyDescent="0.2">
      <c r="A1407" s="289"/>
      <c r="E1407" s="276"/>
      <c r="I1407"/>
      <c r="J1407"/>
      <c r="L1407" s="33"/>
      <c r="M1407" s="24"/>
    </row>
    <row r="1408" spans="1:13" x14ac:dyDescent="0.2">
      <c r="A1408" s="289"/>
      <c r="E1408" s="276"/>
      <c r="I1408"/>
      <c r="J1408"/>
      <c r="L1408" s="33"/>
      <c r="M1408" s="24"/>
    </row>
    <row r="1409" spans="1:13" x14ac:dyDescent="0.2">
      <c r="A1409" s="289"/>
      <c r="E1409" s="276"/>
      <c r="I1409"/>
      <c r="J1409"/>
      <c r="L1409" s="33"/>
      <c r="M1409" s="24"/>
    </row>
    <row r="1410" spans="1:13" x14ac:dyDescent="0.2">
      <c r="A1410" s="289"/>
      <c r="E1410" s="276"/>
      <c r="I1410"/>
      <c r="J1410"/>
      <c r="L1410" s="33"/>
      <c r="M1410" s="24"/>
    </row>
    <row r="1411" spans="1:13" x14ac:dyDescent="0.2">
      <c r="A1411" s="289"/>
      <c r="E1411" s="276"/>
      <c r="I1411"/>
      <c r="J1411"/>
      <c r="L1411" s="33"/>
      <c r="M1411" s="24"/>
    </row>
    <row r="1412" spans="1:13" x14ac:dyDescent="0.2">
      <c r="A1412" s="289"/>
      <c r="E1412" s="276"/>
      <c r="I1412"/>
      <c r="J1412"/>
      <c r="L1412" s="33"/>
      <c r="M1412" s="24"/>
    </row>
    <row r="1413" spans="1:13" x14ac:dyDescent="0.2">
      <c r="A1413" s="289"/>
      <c r="E1413" s="276"/>
      <c r="I1413"/>
      <c r="J1413"/>
      <c r="L1413" s="33"/>
      <c r="M1413" s="24"/>
    </row>
    <row r="1414" spans="1:13" x14ac:dyDescent="0.2">
      <c r="A1414" s="289"/>
      <c r="E1414" s="276"/>
      <c r="I1414"/>
      <c r="J1414"/>
      <c r="L1414" s="33"/>
      <c r="M1414" s="24"/>
    </row>
    <row r="1415" spans="1:13" x14ac:dyDescent="0.2">
      <c r="A1415" s="289"/>
      <c r="E1415" s="276"/>
      <c r="I1415"/>
      <c r="J1415"/>
      <c r="L1415" s="33"/>
      <c r="M1415" s="24"/>
    </row>
    <row r="1416" spans="1:13" x14ac:dyDescent="0.2">
      <c r="A1416" s="289"/>
      <c r="E1416" s="276"/>
      <c r="I1416"/>
      <c r="J1416"/>
      <c r="L1416" s="33"/>
      <c r="M1416" s="24"/>
    </row>
    <row r="1417" spans="1:13" x14ac:dyDescent="0.2">
      <c r="A1417" s="289"/>
      <c r="E1417" s="276"/>
      <c r="I1417"/>
      <c r="J1417"/>
      <c r="L1417" s="33"/>
      <c r="M1417" s="24"/>
    </row>
    <row r="1418" spans="1:13" x14ac:dyDescent="0.2">
      <c r="A1418" s="289"/>
      <c r="E1418" s="276"/>
      <c r="I1418"/>
      <c r="J1418"/>
      <c r="L1418" s="33"/>
      <c r="M1418" s="24"/>
    </row>
    <row r="1419" spans="1:13" x14ac:dyDescent="0.2">
      <c r="A1419" s="289"/>
      <c r="E1419" s="276"/>
      <c r="I1419"/>
      <c r="J1419"/>
      <c r="L1419" s="33"/>
      <c r="M1419" s="24"/>
    </row>
    <row r="1420" spans="1:13" x14ac:dyDescent="0.2">
      <c r="A1420" s="289"/>
      <c r="E1420" s="276"/>
      <c r="I1420"/>
      <c r="J1420"/>
      <c r="L1420" s="33"/>
      <c r="M1420" s="24"/>
    </row>
    <row r="1421" spans="1:13" x14ac:dyDescent="0.2">
      <c r="A1421" s="289"/>
      <c r="E1421" s="276"/>
      <c r="I1421"/>
      <c r="J1421"/>
      <c r="L1421" s="33"/>
      <c r="M1421" s="24"/>
    </row>
    <row r="1422" spans="1:13" x14ac:dyDescent="0.2">
      <c r="A1422" s="289"/>
      <c r="E1422" s="276"/>
      <c r="I1422"/>
      <c r="J1422"/>
      <c r="L1422" s="33"/>
      <c r="M1422" s="24"/>
    </row>
    <row r="1423" spans="1:13" x14ac:dyDescent="0.2">
      <c r="A1423" s="289"/>
      <c r="E1423" s="276"/>
      <c r="I1423"/>
      <c r="J1423"/>
      <c r="L1423" s="33"/>
      <c r="M1423" s="24"/>
    </row>
    <row r="1424" spans="1:13" x14ac:dyDescent="0.2">
      <c r="A1424" s="289"/>
      <c r="E1424" s="276"/>
      <c r="I1424"/>
      <c r="J1424"/>
      <c r="L1424" s="33"/>
      <c r="M1424" s="24"/>
    </row>
    <row r="1425" spans="1:13" x14ac:dyDescent="0.2">
      <c r="A1425" s="289"/>
      <c r="E1425" s="276"/>
      <c r="I1425"/>
      <c r="J1425"/>
      <c r="L1425" s="33"/>
      <c r="M1425" s="24"/>
    </row>
    <row r="1426" spans="1:13" x14ac:dyDescent="0.2">
      <c r="A1426" s="289"/>
      <c r="E1426" s="276"/>
      <c r="I1426"/>
      <c r="J1426"/>
      <c r="L1426" s="33"/>
      <c r="M1426" s="24"/>
    </row>
    <row r="1427" spans="1:13" x14ac:dyDescent="0.2">
      <c r="A1427" s="289"/>
      <c r="E1427" s="276"/>
      <c r="I1427"/>
      <c r="J1427"/>
      <c r="L1427" s="33"/>
      <c r="M1427" s="24"/>
    </row>
    <row r="1428" spans="1:13" x14ac:dyDescent="0.2">
      <c r="A1428" s="289"/>
      <c r="E1428" s="276"/>
      <c r="I1428"/>
      <c r="J1428"/>
      <c r="L1428" s="33"/>
      <c r="M1428" s="24"/>
    </row>
    <row r="1429" spans="1:13" x14ac:dyDescent="0.2">
      <c r="A1429" s="289"/>
      <c r="E1429" s="276"/>
      <c r="I1429"/>
      <c r="J1429"/>
      <c r="L1429" s="33"/>
      <c r="M1429" s="24"/>
    </row>
    <row r="1430" spans="1:13" x14ac:dyDescent="0.2">
      <c r="A1430" s="289"/>
      <c r="E1430" s="276"/>
      <c r="I1430"/>
      <c r="J1430"/>
      <c r="L1430" s="33"/>
      <c r="M1430" s="24"/>
    </row>
    <row r="1431" spans="1:13" x14ac:dyDescent="0.2">
      <c r="A1431" s="289"/>
      <c r="E1431" s="276"/>
      <c r="I1431"/>
      <c r="J1431"/>
      <c r="L1431" s="33"/>
      <c r="M1431" s="24"/>
    </row>
    <row r="1432" spans="1:13" x14ac:dyDescent="0.2">
      <c r="A1432" s="289"/>
      <c r="E1432" s="276"/>
      <c r="I1432"/>
      <c r="J1432"/>
      <c r="L1432" s="33"/>
      <c r="M1432" s="24"/>
    </row>
    <row r="1433" spans="1:13" x14ac:dyDescent="0.2">
      <c r="A1433" s="289"/>
      <c r="E1433" s="276"/>
      <c r="I1433"/>
      <c r="J1433"/>
      <c r="L1433" s="33"/>
      <c r="M1433" s="24"/>
    </row>
    <row r="1434" spans="1:13" x14ac:dyDescent="0.2">
      <c r="A1434" s="289"/>
      <c r="E1434" s="276"/>
      <c r="I1434"/>
      <c r="J1434"/>
      <c r="L1434" s="33"/>
      <c r="M1434" s="24"/>
    </row>
    <row r="1435" spans="1:13" x14ac:dyDescent="0.2">
      <c r="A1435" s="289"/>
      <c r="E1435" s="276"/>
      <c r="I1435"/>
      <c r="J1435"/>
      <c r="L1435" s="33"/>
      <c r="M1435" s="24"/>
    </row>
    <row r="1436" spans="1:13" x14ac:dyDescent="0.2">
      <c r="A1436" s="289"/>
      <c r="E1436" s="276"/>
      <c r="I1436"/>
      <c r="J1436"/>
      <c r="L1436" s="33"/>
      <c r="M1436" s="24"/>
    </row>
    <row r="1437" spans="1:13" x14ac:dyDescent="0.2">
      <c r="A1437" s="289"/>
      <c r="E1437" s="276"/>
      <c r="I1437"/>
      <c r="J1437"/>
      <c r="L1437" s="33"/>
      <c r="M1437" s="24"/>
    </row>
    <row r="1438" spans="1:13" x14ac:dyDescent="0.2">
      <c r="A1438" s="289"/>
      <c r="E1438" s="276"/>
      <c r="I1438"/>
      <c r="J1438"/>
      <c r="L1438" s="33"/>
      <c r="M1438" s="24"/>
    </row>
    <row r="1439" spans="1:13" x14ac:dyDescent="0.2">
      <c r="A1439" s="289"/>
      <c r="E1439" s="276"/>
      <c r="I1439"/>
      <c r="J1439"/>
      <c r="L1439" s="33"/>
      <c r="M1439" s="24"/>
    </row>
    <row r="1440" spans="1:13" x14ac:dyDescent="0.2">
      <c r="A1440" s="289"/>
      <c r="E1440" s="276"/>
      <c r="I1440"/>
      <c r="J1440"/>
      <c r="L1440" s="33"/>
      <c r="M1440" s="24"/>
    </row>
    <row r="1441" spans="1:13" x14ac:dyDescent="0.2">
      <c r="A1441" s="289"/>
      <c r="E1441" s="276"/>
      <c r="I1441"/>
      <c r="J1441"/>
      <c r="L1441" s="33"/>
      <c r="M1441" s="24"/>
    </row>
    <row r="1442" spans="1:13" x14ac:dyDescent="0.2">
      <c r="A1442" s="289"/>
      <c r="E1442" s="276"/>
      <c r="I1442"/>
      <c r="J1442"/>
      <c r="L1442" s="33"/>
      <c r="M1442" s="24"/>
    </row>
    <row r="1443" spans="1:13" x14ac:dyDescent="0.2">
      <c r="A1443" s="289"/>
      <c r="E1443" s="276"/>
      <c r="I1443"/>
      <c r="J1443"/>
      <c r="L1443" s="33"/>
      <c r="M1443" s="24"/>
    </row>
    <row r="1444" spans="1:13" x14ac:dyDescent="0.2">
      <c r="A1444" s="289"/>
      <c r="E1444" s="276"/>
      <c r="I1444"/>
      <c r="J1444"/>
      <c r="L1444" s="33"/>
      <c r="M1444" s="24"/>
    </row>
    <row r="1445" spans="1:13" x14ac:dyDescent="0.2">
      <c r="A1445" s="289"/>
      <c r="E1445" s="276"/>
      <c r="I1445"/>
      <c r="J1445"/>
      <c r="L1445" s="33"/>
      <c r="M1445" s="24"/>
    </row>
    <row r="1446" spans="1:13" x14ac:dyDescent="0.2">
      <c r="A1446" s="289"/>
      <c r="E1446" s="276"/>
      <c r="I1446"/>
      <c r="J1446"/>
      <c r="L1446" s="33"/>
      <c r="M1446" s="24"/>
    </row>
    <row r="1447" spans="1:13" x14ac:dyDescent="0.2">
      <c r="A1447" s="289"/>
      <c r="E1447" s="276"/>
      <c r="I1447"/>
      <c r="J1447"/>
      <c r="L1447" s="33"/>
      <c r="M1447" s="24"/>
    </row>
    <row r="1448" spans="1:13" x14ac:dyDescent="0.2">
      <c r="A1448" s="289"/>
      <c r="E1448" s="276"/>
      <c r="I1448"/>
      <c r="J1448"/>
      <c r="L1448" s="33"/>
      <c r="M1448" s="24"/>
    </row>
    <row r="1449" spans="1:13" x14ac:dyDescent="0.2">
      <c r="A1449" s="289"/>
      <c r="E1449" s="276"/>
      <c r="I1449"/>
      <c r="J1449"/>
      <c r="L1449" s="33"/>
      <c r="M1449" s="24"/>
    </row>
    <row r="1450" spans="1:13" x14ac:dyDescent="0.2">
      <c r="A1450" s="289"/>
      <c r="E1450" s="276"/>
      <c r="I1450"/>
      <c r="J1450"/>
      <c r="L1450" s="33"/>
      <c r="M1450" s="24"/>
    </row>
    <row r="1451" spans="1:13" x14ac:dyDescent="0.2">
      <c r="A1451" s="289"/>
      <c r="E1451" s="276"/>
      <c r="I1451"/>
      <c r="J1451"/>
      <c r="L1451" s="33"/>
      <c r="M1451" s="24"/>
    </row>
    <row r="1452" spans="1:13" x14ac:dyDescent="0.2">
      <c r="A1452" s="289"/>
      <c r="E1452" s="276"/>
      <c r="I1452"/>
      <c r="J1452"/>
      <c r="L1452" s="33"/>
      <c r="M1452" s="24"/>
    </row>
    <row r="1453" spans="1:13" x14ac:dyDescent="0.2">
      <c r="A1453" s="289"/>
      <c r="E1453" s="276"/>
      <c r="I1453"/>
      <c r="J1453"/>
      <c r="L1453" s="33"/>
      <c r="M1453" s="24"/>
    </row>
    <row r="1454" spans="1:13" x14ac:dyDescent="0.2">
      <c r="A1454" s="289"/>
      <c r="E1454" s="276"/>
      <c r="I1454"/>
      <c r="J1454"/>
      <c r="L1454" s="33"/>
      <c r="M1454" s="24"/>
    </row>
    <row r="1455" spans="1:13" x14ac:dyDescent="0.2">
      <c r="A1455" s="289"/>
      <c r="E1455" s="276"/>
      <c r="I1455"/>
      <c r="J1455"/>
      <c r="L1455" s="33"/>
      <c r="M1455" s="24"/>
    </row>
    <row r="1456" spans="1:13" x14ac:dyDescent="0.2">
      <c r="A1456" s="289"/>
      <c r="E1456" s="276"/>
      <c r="I1456"/>
      <c r="J1456"/>
      <c r="L1456" s="33"/>
      <c r="M1456" s="24"/>
    </row>
    <row r="1457" spans="1:13" x14ac:dyDescent="0.2">
      <c r="A1457" s="289"/>
      <c r="E1457" s="276"/>
      <c r="I1457"/>
      <c r="J1457"/>
      <c r="L1457" s="33"/>
      <c r="M1457" s="24"/>
    </row>
    <row r="1458" spans="1:13" x14ac:dyDescent="0.2">
      <c r="A1458" s="289"/>
      <c r="E1458" s="276"/>
      <c r="I1458"/>
      <c r="J1458"/>
      <c r="L1458" s="33"/>
      <c r="M1458" s="24"/>
    </row>
    <row r="1459" spans="1:13" x14ac:dyDescent="0.2">
      <c r="A1459" s="289"/>
      <c r="E1459" s="276"/>
      <c r="I1459"/>
      <c r="J1459"/>
      <c r="L1459" s="33"/>
      <c r="M1459" s="24"/>
    </row>
    <row r="1460" spans="1:13" x14ac:dyDescent="0.2">
      <c r="A1460" s="289"/>
      <c r="E1460" s="276"/>
      <c r="I1460"/>
      <c r="J1460"/>
      <c r="L1460" s="33"/>
      <c r="M1460" s="24"/>
    </row>
    <row r="1461" spans="1:13" x14ac:dyDescent="0.2">
      <c r="A1461" s="289"/>
      <c r="E1461" s="276"/>
      <c r="I1461"/>
      <c r="J1461"/>
      <c r="L1461" s="33"/>
      <c r="M1461" s="24"/>
    </row>
    <row r="1462" spans="1:13" x14ac:dyDescent="0.2">
      <c r="A1462" s="289"/>
      <c r="E1462" s="276"/>
      <c r="I1462"/>
      <c r="J1462"/>
      <c r="L1462" s="33"/>
      <c r="M1462" s="24"/>
    </row>
    <row r="1463" spans="1:13" x14ac:dyDescent="0.2">
      <c r="A1463" s="289"/>
      <c r="E1463" s="276"/>
      <c r="I1463"/>
      <c r="J1463"/>
      <c r="L1463" s="33"/>
      <c r="M1463" s="24"/>
    </row>
    <row r="1464" spans="1:13" x14ac:dyDescent="0.2">
      <c r="A1464" s="289"/>
      <c r="E1464" s="276"/>
      <c r="I1464"/>
      <c r="J1464"/>
      <c r="L1464" s="33"/>
      <c r="M1464" s="24"/>
    </row>
    <row r="1465" spans="1:13" x14ac:dyDescent="0.2">
      <c r="A1465" s="289"/>
      <c r="E1465" s="276"/>
      <c r="I1465"/>
      <c r="J1465"/>
      <c r="L1465" s="33"/>
      <c r="M1465" s="24"/>
    </row>
    <row r="1466" spans="1:13" x14ac:dyDescent="0.2">
      <c r="A1466" s="289"/>
      <c r="E1466" s="276"/>
      <c r="I1466"/>
      <c r="J1466"/>
      <c r="L1466" s="33"/>
      <c r="M1466" s="24"/>
    </row>
    <row r="1467" spans="1:13" x14ac:dyDescent="0.2">
      <c r="A1467" s="289"/>
      <c r="E1467" s="276"/>
      <c r="I1467"/>
      <c r="J1467"/>
      <c r="L1467" s="33"/>
      <c r="M1467" s="24"/>
    </row>
    <row r="1468" spans="1:13" x14ac:dyDescent="0.2">
      <c r="A1468" s="289"/>
      <c r="E1468" s="276"/>
      <c r="I1468"/>
      <c r="J1468"/>
      <c r="L1468" s="33"/>
      <c r="M1468" s="24"/>
    </row>
    <row r="1469" spans="1:13" x14ac:dyDescent="0.2">
      <c r="A1469" s="289"/>
      <c r="E1469" s="276"/>
      <c r="I1469"/>
      <c r="J1469"/>
      <c r="L1469" s="33"/>
      <c r="M1469" s="24"/>
    </row>
    <row r="1470" spans="1:13" x14ac:dyDescent="0.2">
      <c r="A1470" s="289"/>
      <c r="E1470" s="276"/>
      <c r="I1470"/>
      <c r="J1470"/>
      <c r="L1470" s="33"/>
      <c r="M1470" s="24"/>
    </row>
    <row r="1471" spans="1:13" x14ac:dyDescent="0.2">
      <c r="A1471" s="289"/>
      <c r="E1471" s="276"/>
      <c r="I1471"/>
      <c r="J1471"/>
      <c r="L1471" s="33"/>
      <c r="M1471" s="24"/>
    </row>
    <row r="1472" spans="1:13" x14ac:dyDescent="0.2">
      <c r="A1472" s="289"/>
      <c r="E1472" s="276"/>
      <c r="I1472"/>
      <c r="J1472"/>
      <c r="L1472" s="33"/>
      <c r="M1472" s="24"/>
    </row>
    <row r="1473" spans="1:13" x14ac:dyDescent="0.2">
      <c r="A1473" s="289"/>
      <c r="E1473" s="276"/>
      <c r="I1473"/>
      <c r="J1473"/>
      <c r="L1473" s="33"/>
      <c r="M1473" s="24"/>
    </row>
    <row r="1474" spans="1:13" x14ac:dyDescent="0.2">
      <c r="A1474" s="289"/>
      <c r="E1474" s="276"/>
      <c r="I1474"/>
      <c r="J1474"/>
      <c r="L1474" s="33"/>
      <c r="M1474" s="24"/>
    </row>
    <row r="1475" spans="1:13" x14ac:dyDescent="0.2">
      <c r="A1475" s="289"/>
      <c r="E1475" s="276"/>
      <c r="I1475"/>
      <c r="J1475"/>
      <c r="L1475" s="33"/>
      <c r="M1475" s="24"/>
    </row>
    <row r="1476" spans="1:13" x14ac:dyDescent="0.2">
      <c r="A1476" s="289"/>
      <c r="E1476" s="276"/>
      <c r="I1476"/>
      <c r="J1476"/>
      <c r="L1476" s="33"/>
      <c r="M1476" s="24"/>
    </row>
    <row r="1477" spans="1:13" x14ac:dyDescent="0.2">
      <c r="A1477" s="289"/>
      <c r="E1477" s="276"/>
      <c r="I1477"/>
      <c r="J1477"/>
      <c r="L1477" s="33"/>
      <c r="M1477" s="24"/>
    </row>
    <row r="1478" spans="1:13" x14ac:dyDescent="0.2">
      <c r="A1478" s="289"/>
      <c r="E1478" s="276"/>
      <c r="I1478"/>
      <c r="J1478"/>
      <c r="L1478" s="33"/>
      <c r="M1478" s="24"/>
    </row>
    <row r="1479" spans="1:13" x14ac:dyDescent="0.2">
      <c r="A1479" s="289"/>
      <c r="E1479" s="276"/>
      <c r="I1479"/>
      <c r="J1479"/>
      <c r="L1479" s="33"/>
      <c r="M1479" s="24"/>
    </row>
    <row r="1480" spans="1:13" x14ac:dyDescent="0.2">
      <c r="A1480" s="289"/>
      <c r="E1480" s="276"/>
      <c r="I1480"/>
      <c r="J1480"/>
      <c r="L1480" s="33"/>
      <c r="M1480" s="24"/>
    </row>
    <row r="1481" spans="1:13" x14ac:dyDescent="0.2">
      <c r="A1481" s="289"/>
      <c r="E1481" s="276"/>
      <c r="I1481"/>
      <c r="J1481"/>
      <c r="L1481" s="33"/>
      <c r="M1481" s="24"/>
    </row>
    <row r="1482" spans="1:13" x14ac:dyDescent="0.2">
      <c r="A1482" s="289"/>
      <c r="E1482" s="276"/>
      <c r="I1482"/>
      <c r="J1482"/>
      <c r="L1482" s="33"/>
      <c r="M1482" s="24"/>
    </row>
    <row r="1483" spans="1:13" x14ac:dyDescent="0.2">
      <c r="A1483" s="289"/>
      <c r="E1483" s="276"/>
      <c r="I1483"/>
      <c r="J1483"/>
      <c r="L1483" s="33"/>
      <c r="M1483" s="24"/>
    </row>
    <row r="1484" spans="1:13" x14ac:dyDescent="0.2">
      <c r="A1484" s="289"/>
      <c r="E1484" s="276"/>
      <c r="I1484"/>
      <c r="J1484"/>
      <c r="L1484" s="33"/>
      <c r="M1484" s="24"/>
    </row>
    <row r="1485" spans="1:13" x14ac:dyDescent="0.2">
      <c r="A1485" s="289"/>
      <c r="E1485" s="276"/>
      <c r="I1485"/>
      <c r="J1485"/>
      <c r="L1485" s="33"/>
      <c r="M1485" s="24"/>
    </row>
    <row r="1486" spans="1:13" x14ac:dyDescent="0.2">
      <c r="A1486" s="289"/>
      <c r="E1486" s="276"/>
      <c r="I1486"/>
      <c r="J1486"/>
      <c r="L1486" s="33"/>
      <c r="M1486" s="24"/>
    </row>
    <row r="1487" spans="1:13" x14ac:dyDescent="0.2">
      <c r="A1487" s="289"/>
      <c r="E1487" s="276"/>
      <c r="I1487"/>
      <c r="J1487"/>
      <c r="L1487" s="33"/>
      <c r="M1487" s="24"/>
    </row>
    <row r="1488" spans="1:13" x14ac:dyDescent="0.2">
      <c r="A1488" s="289"/>
      <c r="E1488" s="276"/>
      <c r="I1488"/>
      <c r="J1488"/>
      <c r="L1488" s="33"/>
      <c r="M1488" s="24"/>
    </row>
    <row r="1489" spans="1:13" x14ac:dyDescent="0.2">
      <c r="A1489" s="289"/>
      <c r="E1489" s="276"/>
      <c r="I1489"/>
      <c r="J1489"/>
      <c r="L1489" s="33"/>
      <c r="M1489" s="24"/>
    </row>
    <row r="1490" spans="1:13" x14ac:dyDescent="0.2">
      <c r="A1490" s="289"/>
      <c r="E1490" s="276"/>
      <c r="I1490"/>
      <c r="J1490"/>
      <c r="L1490" s="33"/>
      <c r="M1490" s="24"/>
    </row>
    <row r="1491" spans="1:13" x14ac:dyDescent="0.2">
      <c r="A1491" s="289"/>
      <c r="E1491" s="276"/>
      <c r="I1491"/>
      <c r="J1491"/>
      <c r="L1491" s="33"/>
      <c r="M1491" s="24"/>
    </row>
    <row r="1492" spans="1:13" x14ac:dyDescent="0.2">
      <c r="A1492" s="289"/>
      <c r="E1492" s="276"/>
      <c r="I1492"/>
      <c r="J1492"/>
      <c r="L1492" s="33"/>
      <c r="M1492" s="24"/>
    </row>
    <row r="1493" spans="1:13" x14ac:dyDescent="0.2">
      <c r="A1493" s="289"/>
      <c r="E1493" s="276"/>
      <c r="I1493"/>
      <c r="J1493"/>
      <c r="L1493" s="33"/>
      <c r="M1493" s="24"/>
    </row>
    <row r="1494" spans="1:13" x14ac:dyDescent="0.2">
      <c r="A1494" s="289"/>
      <c r="E1494" s="276"/>
      <c r="I1494"/>
      <c r="J1494"/>
      <c r="L1494" s="33"/>
      <c r="M1494" s="24"/>
    </row>
    <row r="1495" spans="1:13" x14ac:dyDescent="0.2">
      <c r="A1495" s="289"/>
      <c r="E1495" s="276"/>
      <c r="I1495"/>
      <c r="J1495"/>
      <c r="L1495" s="33"/>
      <c r="M1495" s="24"/>
    </row>
    <row r="1496" spans="1:13" x14ac:dyDescent="0.2">
      <c r="A1496" s="289"/>
      <c r="E1496" s="276"/>
      <c r="I1496"/>
      <c r="J1496"/>
      <c r="L1496" s="33"/>
      <c r="M1496" s="24"/>
    </row>
    <row r="1497" spans="1:13" x14ac:dyDescent="0.2">
      <c r="A1497" s="289"/>
      <c r="E1497" s="276"/>
      <c r="I1497"/>
      <c r="J1497"/>
      <c r="L1497" s="33"/>
      <c r="M1497" s="24"/>
    </row>
    <row r="1498" spans="1:13" x14ac:dyDescent="0.2">
      <c r="A1498" s="289"/>
      <c r="E1498" s="276"/>
      <c r="I1498"/>
      <c r="J1498"/>
      <c r="L1498" s="33"/>
      <c r="M1498" s="24"/>
    </row>
    <row r="1499" spans="1:13" x14ac:dyDescent="0.2">
      <c r="A1499" s="289"/>
      <c r="E1499" s="276"/>
      <c r="I1499"/>
      <c r="J1499"/>
      <c r="L1499" s="33"/>
      <c r="M1499" s="24"/>
    </row>
    <row r="1500" spans="1:13" x14ac:dyDescent="0.2">
      <c r="A1500" s="289"/>
      <c r="E1500" s="276"/>
      <c r="I1500"/>
      <c r="J1500"/>
      <c r="L1500" s="33"/>
      <c r="M1500" s="24"/>
    </row>
    <row r="1501" spans="1:13" x14ac:dyDescent="0.2">
      <c r="A1501" s="289"/>
      <c r="E1501" s="276"/>
      <c r="I1501"/>
      <c r="J1501"/>
      <c r="L1501" s="33"/>
      <c r="M1501" s="24"/>
    </row>
    <row r="1502" spans="1:13" x14ac:dyDescent="0.2">
      <c r="A1502" s="289"/>
      <c r="E1502" s="276"/>
      <c r="I1502"/>
      <c r="J1502"/>
      <c r="L1502" s="33"/>
      <c r="M1502" s="24"/>
    </row>
    <row r="1503" spans="1:13" x14ac:dyDescent="0.2">
      <c r="A1503" s="289"/>
      <c r="E1503" s="276"/>
      <c r="I1503"/>
      <c r="J1503"/>
      <c r="L1503" s="33"/>
      <c r="M1503" s="24"/>
    </row>
    <row r="1504" spans="1:13" x14ac:dyDescent="0.2">
      <c r="A1504" s="289"/>
      <c r="E1504" s="276"/>
      <c r="I1504"/>
      <c r="J1504"/>
      <c r="L1504" s="33"/>
      <c r="M1504" s="24"/>
    </row>
    <row r="1505" spans="1:13" x14ac:dyDescent="0.2">
      <c r="A1505" s="289"/>
      <c r="E1505" s="276"/>
      <c r="I1505"/>
      <c r="J1505"/>
      <c r="L1505" s="33"/>
      <c r="M1505" s="24"/>
    </row>
    <row r="1506" spans="1:13" x14ac:dyDescent="0.2">
      <c r="A1506" s="289"/>
      <c r="E1506" s="276"/>
      <c r="I1506"/>
      <c r="J1506"/>
      <c r="L1506" s="33"/>
      <c r="M1506" s="24"/>
    </row>
    <row r="1507" spans="1:13" x14ac:dyDescent="0.2">
      <c r="A1507" s="289"/>
      <c r="E1507" s="276"/>
      <c r="I1507"/>
      <c r="J1507"/>
      <c r="L1507" s="33"/>
      <c r="M1507" s="24"/>
    </row>
    <row r="1508" spans="1:13" x14ac:dyDescent="0.2">
      <c r="A1508" s="289"/>
      <c r="E1508" s="276"/>
      <c r="I1508"/>
      <c r="J1508"/>
      <c r="L1508" s="33"/>
      <c r="M1508" s="24"/>
    </row>
    <row r="1509" spans="1:13" x14ac:dyDescent="0.2">
      <c r="A1509" s="289"/>
      <c r="E1509" s="276"/>
      <c r="I1509"/>
      <c r="J1509"/>
      <c r="L1509" s="33"/>
      <c r="M1509" s="24"/>
    </row>
    <row r="1510" spans="1:13" x14ac:dyDescent="0.2">
      <c r="A1510" s="289"/>
      <c r="E1510" s="276"/>
      <c r="I1510"/>
      <c r="J1510"/>
      <c r="L1510" s="33"/>
      <c r="M1510" s="24"/>
    </row>
    <row r="1511" spans="1:13" x14ac:dyDescent="0.2">
      <c r="A1511" s="289"/>
      <c r="E1511" s="276"/>
      <c r="I1511"/>
      <c r="J1511"/>
      <c r="L1511" s="33"/>
      <c r="M1511" s="24"/>
    </row>
    <row r="1512" spans="1:13" x14ac:dyDescent="0.2">
      <c r="A1512" s="289"/>
      <c r="E1512" s="276"/>
      <c r="I1512"/>
      <c r="J1512"/>
      <c r="L1512" s="33"/>
      <c r="M1512" s="24"/>
    </row>
    <row r="1513" spans="1:13" x14ac:dyDescent="0.2">
      <c r="A1513" s="289"/>
      <c r="E1513" s="276"/>
      <c r="I1513"/>
      <c r="J1513"/>
      <c r="L1513" s="33"/>
      <c r="M1513" s="24"/>
    </row>
    <row r="1514" spans="1:13" x14ac:dyDescent="0.2">
      <c r="A1514" s="289"/>
      <c r="E1514" s="276"/>
      <c r="I1514"/>
      <c r="J1514"/>
      <c r="L1514" s="33"/>
      <c r="M1514" s="24"/>
    </row>
    <row r="1515" spans="1:13" x14ac:dyDescent="0.2">
      <c r="A1515" s="289"/>
      <c r="E1515" s="276"/>
      <c r="I1515"/>
      <c r="J1515"/>
      <c r="L1515" s="33"/>
      <c r="M1515" s="24"/>
    </row>
    <row r="1516" spans="1:13" x14ac:dyDescent="0.2">
      <c r="A1516" s="289"/>
      <c r="E1516" s="276"/>
      <c r="I1516"/>
      <c r="J1516"/>
      <c r="L1516" s="33"/>
      <c r="M1516" s="24"/>
    </row>
    <row r="1517" spans="1:13" x14ac:dyDescent="0.2">
      <c r="A1517" s="289"/>
      <c r="E1517" s="276"/>
      <c r="I1517"/>
      <c r="J1517"/>
      <c r="L1517" s="33"/>
      <c r="M1517" s="24"/>
    </row>
    <row r="1518" spans="1:13" x14ac:dyDescent="0.2">
      <c r="A1518" s="289"/>
      <c r="E1518" s="276"/>
      <c r="I1518"/>
      <c r="J1518"/>
      <c r="L1518" s="33"/>
      <c r="M1518" s="24"/>
    </row>
    <row r="1519" spans="1:13" x14ac:dyDescent="0.2">
      <c r="A1519" s="289"/>
      <c r="E1519" s="276"/>
      <c r="I1519"/>
      <c r="J1519"/>
      <c r="L1519" s="33"/>
      <c r="M1519" s="24"/>
    </row>
    <row r="1520" spans="1:13" x14ac:dyDescent="0.2">
      <c r="A1520" s="289"/>
      <c r="E1520" s="276"/>
      <c r="I1520"/>
      <c r="J1520"/>
      <c r="L1520" s="33"/>
      <c r="M1520" s="24"/>
    </row>
    <row r="1521" spans="1:13" x14ac:dyDescent="0.2">
      <c r="A1521" s="289"/>
      <c r="E1521" s="276"/>
      <c r="I1521"/>
      <c r="J1521"/>
      <c r="L1521" s="33"/>
      <c r="M1521" s="24"/>
    </row>
    <row r="1522" spans="1:13" x14ac:dyDescent="0.2">
      <c r="A1522" s="289"/>
      <c r="E1522" s="276"/>
      <c r="I1522"/>
      <c r="J1522"/>
      <c r="L1522" s="33"/>
      <c r="M1522" s="24"/>
    </row>
    <row r="1523" spans="1:13" x14ac:dyDescent="0.2">
      <c r="A1523" s="289"/>
      <c r="E1523" s="276"/>
      <c r="I1523"/>
      <c r="J1523"/>
      <c r="L1523" s="33"/>
      <c r="M1523" s="24"/>
    </row>
    <row r="1524" spans="1:13" x14ac:dyDescent="0.2">
      <c r="A1524" s="289"/>
      <c r="E1524" s="276"/>
      <c r="I1524"/>
      <c r="J1524"/>
      <c r="L1524" s="33"/>
      <c r="M1524" s="24"/>
    </row>
    <row r="1525" spans="1:13" x14ac:dyDescent="0.2">
      <c r="A1525" s="289"/>
      <c r="E1525" s="276"/>
      <c r="I1525"/>
      <c r="J1525"/>
      <c r="L1525" s="33"/>
      <c r="M1525" s="24"/>
    </row>
    <row r="1526" spans="1:13" x14ac:dyDescent="0.2">
      <c r="A1526" s="289"/>
      <c r="E1526" s="276"/>
      <c r="I1526"/>
      <c r="J1526"/>
      <c r="L1526" s="33"/>
      <c r="M1526" s="24"/>
    </row>
    <row r="1527" spans="1:13" x14ac:dyDescent="0.2">
      <c r="A1527" s="289"/>
      <c r="E1527" s="276"/>
      <c r="I1527"/>
      <c r="J1527"/>
      <c r="L1527" s="33"/>
      <c r="M1527" s="24"/>
    </row>
    <row r="1528" spans="1:13" x14ac:dyDescent="0.2">
      <c r="A1528" s="289"/>
      <c r="E1528" s="276"/>
      <c r="I1528"/>
      <c r="J1528"/>
      <c r="L1528" s="33"/>
      <c r="M1528" s="24"/>
    </row>
    <row r="1529" spans="1:13" x14ac:dyDescent="0.2">
      <c r="A1529" s="289"/>
      <c r="E1529" s="276"/>
      <c r="I1529"/>
      <c r="J1529"/>
      <c r="L1529" s="33"/>
      <c r="M1529" s="24"/>
    </row>
    <row r="1530" spans="1:13" x14ac:dyDescent="0.2">
      <c r="A1530" s="289"/>
      <c r="E1530" s="276"/>
      <c r="I1530"/>
      <c r="J1530"/>
      <c r="L1530" s="33"/>
      <c r="M1530" s="24"/>
    </row>
    <row r="1531" spans="1:13" x14ac:dyDescent="0.2">
      <c r="A1531" s="289"/>
      <c r="E1531" s="276"/>
      <c r="I1531"/>
      <c r="J1531"/>
      <c r="L1531" s="33"/>
      <c r="M1531" s="24"/>
    </row>
    <row r="1532" spans="1:13" x14ac:dyDescent="0.2">
      <c r="A1532" s="289"/>
      <c r="E1532" s="276"/>
      <c r="I1532"/>
      <c r="J1532"/>
      <c r="L1532" s="33"/>
      <c r="M1532" s="24"/>
    </row>
    <row r="1533" spans="1:13" x14ac:dyDescent="0.2">
      <c r="A1533" s="289"/>
      <c r="E1533" s="276"/>
      <c r="I1533"/>
      <c r="J1533"/>
      <c r="L1533" s="33"/>
      <c r="M1533" s="24"/>
    </row>
    <row r="1534" spans="1:13" x14ac:dyDescent="0.2">
      <c r="A1534" s="289"/>
      <c r="E1534" s="276"/>
      <c r="I1534"/>
      <c r="J1534"/>
      <c r="L1534" s="33"/>
      <c r="M1534" s="24"/>
    </row>
    <row r="1535" spans="1:13" x14ac:dyDescent="0.2">
      <c r="A1535" s="289"/>
      <c r="E1535" s="276"/>
      <c r="I1535"/>
      <c r="J1535"/>
      <c r="L1535" s="33"/>
      <c r="M1535" s="24"/>
    </row>
    <row r="1536" spans="1:13" x14ac:dyDescent="0.2">
      <c r="A1536" s="289"/>
      <c r="E1536" s="276"/>
      <c r="I1536"/>
      <c r="J1536"/>
      <c r="L1536" s="33"/>
      <c r="M1536" s="24"/>
    </row>
    <row r="1537" spans="1:13" x14ac:dyDescent="0.2">
      <c r="A1537" s="289"/>
      <c r="E1537" s="276"/>
      <c r="I1537"/>
      <c r="J1537"/>
      <c r="L1537" s="33"/>
      <c r="M1537" s="24"/>
    </row>
    <row r="1538" spans="1:13" x14ac:dyDescent="0.2">
      <c r="A1538" s="289"/>
      <c r="E1538" s="276"/>
      <c r="I1538"/>
      <c r="J1538"/>
      <c r="L1538" s="33"/>
      <c r="M1538" s="24"/>
    </row>
    <row r="1539" spans="1:13" x14ac:dyDescent="0.2">
      <c r="A1539" s="289"/>
      <c r="E1539" s="276"/>
      <c r="I1539"/>
      <c r="J1539"/>
      <c r="L1539" s="33"/>
      <c r="M1539" s="24"/>
    </row>
    <row r="1540" spans="1:13" x14ac:dyDescent="0.2">
      <c r="A1540" s="289"/>
      <c r="E1540" s="276"/>
      <c r="I1540"/>
      <c r="J1540"/>
      <c r="L1540" s="33"/>
      <c r="M1540" s="24"/>
    </row>
    <row r="1541" spans="1:13" x14ac:dyDescent="0.2">
      <c r="A1541" s="289"/>
      <c r="E1541" s="276"/>
      <c r="I1541"/>
      <c r="J1541"/>
      <c r="L1541" s="33"/>
      <c r="M1541" s="24"/>
    </row>
    <row r="1542" spans="1:13" x14ac:dyDescent="0.2">
      <c r="A1542" s="289"/>
      <c r="E1542" s="276"/>
      <c r="I1542"/>
      <c r="J1542"/>
      <c r="L1542" s="33"/>
      <c r="M1542" s="24"/>
    </row>
    <row r="1543" spans="1:13" x14ac:dyDescent="0.2">
      <c r="A1543" s="289"/>
      <c r="E1543" s="276"/>
      <c r="I1543"/>
      <c r="J1543"/>
      <c r="L1543" s="33"/>
      <c r="M1543" s="24"/>
    </row>
    <row r="1544" spans="1:13" x14ac:dyDescent="0.2">
      <c r="A1544" s="289"/>
      <c r="E1544" s="276"/>
      <c r="I1544"/>
      <c r="J1544"/>
      <c r="L1544" s="33"/>
      <c r="M1544" s="24"/>
    </row>
    <row r="1545" spans="1:13" x14ac:dyDescent="0.2">
      <c r="A1545" s="289"/>
      <c r="E1545" s="276"/>
      <c r="I1545"/>
      <c r="J1545"/>
      <c r="L1545" s="33"/>
      <c r="M1545" s="24"/>
    </row>
    <row r="1546" spans="1:13" x14ac:dyDescent="0.2">
      <c r="A1546" s="289"/>
      <c r="E1546" s="276"/>
      <c r="I1546"/>
      <c r="J1546"/>
      <c r="L1546" s="33"/>
      <c r="M1546" s="24"/>
    </row>
    <row r="1547" spans="1:13" x14ac:dyDescent="0.2">
      <c r="A1547" s="289"/>
      <c r="E1547" s="276"/>
      <c r="I1547"/>
      <c r="J1547"/>
      <c r="L1547" s="33"/>
      <c r="M1547" s="24"/>
    </row>
    <row r="1548" spans="1:13" x14ac:dyDescent="0.2">
      <c r="A1548" s="289"/>
      <c r="E1548" s="276"/>
      <c r="I1548"/>
      <c r="J1548"/>
      <c r="L1548" s="33"/>
      <c r="M1548" s="24"/>
    </row>
    <row r="1549" spans="1:13" x14ac:dyDescent="0.2">
      <c r="A1549" s="289"/>
      <c r="E1549" s="276"/>
      <c r="I1549"/>
      <c r="J1549"/>
      <c r="L1549" s="33"/>
      <c r="M1549" s="24"/>
    </row>
    <row r="1550" spans="1:13" x14ac:dyDescent="0.2">
      <c r="A1550" s="289"/>
      <c r="E1550" s="276"/>
      <c r="I1550"/>
      <c r="J1550"/>
      <c r="L1550" s="33"/>
      <c r="M1550" s="24"/>
    </row>
    <row r="1551" spans="1:13" x14ac:dyDescent="0.2">
      <c r="A1551" s="289"/>
      <c r="E1551" s="276"/>
      <c r="I1551"/>
      <c r="J1551"/>
      <c r="L1551" s="33"/>
      <c r="M1551" s="24"/>
    </row>
    <row r="1552" spans="1:13" x14ac:dyDescent="0.2">
      <c r="A1552" s="289"/>
      <c r="E1552" s="276"/>
      <c r="I1552"/>
      <c r="J1552"/>
      <c r="L1552" s="33"/>
      <c r="M1552" s="24"/>
    </row>
    <row r="1553" spans="1:13" x14ac:dyDescent="0.2">
      <c r="A1553" s="289"/>
      <c r="E1553" s="276"/>
      <c r="I1553"/>
      <c r="J1553"/>
      <c r="L1553" s="33"/>
      <c r="M1553" s="24"/>
    </row>
    <row r="1554" spans="1:13" x14ac:dyDescent="0.2">
      <c r="A1554" s="289"/>
      <c r="E1554" s="276"/>
      <c r="I1554"/>
      <c r="J1554"/>
      <c r="L1554" s="33"/>
      <c r="M1554" s="24"/>
    </row>
    <row r="1555" spans="1:13" x14ac:dyDescent="0.2">
      <c r="A1555" s="289"/>
      <c r="E1555" s="276"/>
      <c r="I1555"/>
      <c r="J1555"/>
      <c r="L1555" s="33"/>
      <c r="M1555" s="24"/>
    </row>
    <row r="1556" spans="1:13" x14ac:dyDescent="0.2">
      <c r="A1556" s="289"/>
      <c r="E1556" s="276"/>
      <c r="I1556"/>
      <c r="J1556"/>
      <c r="L1556" s="33"/>
      <c r="M1556" s="24"/>
    </row>
    <row r="1557" spans="1:13" x14ac:dyDescent="0.2">
      <c r="A1557" s="289"/>
      <c r="E1557" s="276"/>
      <c r="I1557"/>
      <c r="J1557"/>
      <c r="L1557" s="33"/>
      <c r="M1557" s="24"/>
    </row>
    <row r="1558" spans="1:13" x14ac:dyDescent="0.2">
      <c r="A1558" s="289"/>
      <c r="E1558" s="276"/>
      <c r="I1558"/>
      <c r="J1558"/>
      <c r="L1558" s="33"/>
      <c r="M1558" s="24"/>
    </row>
    <row r="1559" spans="1:13" x14ac:dyDescent="0.2">
      <c r="A1559" s="289"/>
      <c r="E1559" s="276"/>
      <c r="I1559"/>
      <c r="J1559"/>
      <c r="L1559" s="33"/>
      <c r="M1559" s="24"/>
    </row>
    <row r="1560" spans="1:13" x14ac:dyDescent="0.2">
      <c r="A1560" s="289"/>
      <c r="E1560" s="276"/>
      <c r="I1560"/>
      <c r="J1560"/>
      <c r="L1560" s="33"/>
      <c r="M1560" s="24"/>
    </row>
    <row r="1561" spans="1:13" x14ac:dyDescent="0.2">
      <c r="A1561" s="289"/>
      <c r="E1561" s="276"/>
      <c r="I1561"/>
      <c r="J1561"/>
      <c r="L1561" s="33"/>
      <c r="M1561" s="24"/>
    </row>
    <row r="1562" spans="1:13" x14ac:dyDescent="0.2">
      <c r="A1562" s="289"/>
      <c r="E1562" s="276"/>
      <c r="I1562"/>
      <c r="J1562"/>
      <c r="L1562" s="33"/>
      <c r="M1562" s="24"/>
    </row>
    <row r="1563" spans="1:13" x14ac:dyDescent="0.2">
      <c r="A1563" s="289"/>
      <c r="E1563" s="276"/>
      <c r="I1563"/>
      <c r="J1563"/>
      <c r="L1563" s="33"/>
      <c r="M1563" s="24"/>
    </row>
    <row r="1564" spans="1:13" x14ac:dyDescent="0.2">
      <c r="A1564" s="289"/>
      <c r="E1564" s="276"/>
      <c r="I1564"/>
      <c r="J1564"/>
      <c r="L1564" s="33"/>
      <c r="M1564" s="24"/>
    </row>
    <row r="1565" spans="1:13" x14ac:dyDescent="0.2">
      <c r="A1565" s="289"/>
      <c r="E1565" s="276"/>
      <c r="I1565"/>
      <c r="J1565"/>
      <c r="L1565" s="33"/>
      <c r="M1565" s="24"/>
    </row>
    <row r="1566" spans="1:13" x14ac:dyDescent="0.2">
      <c r="A1566" s="289"/>
      <c r="E1566" s="276"/>
      <c r="I1566"/>
      <c r="J1566"/>
      <c r="L1566" s="33"/>
      <c r="M1566" s="24"/>
    </row>
    <row r="1567" spans="1:13" x14ac:dyDescent="0.2">
      <c r="A1567" s="289"/>
      <c r="E1567" s="276"/>
      <c r="I1567"/>
      <c r="J1567"/>
      <c r="L1567" s="33"/>
      <c r="M1567" s="24"/>
    </row>
    <row r="1568" spans="1:13" x14ac:dyDescent="0.2">
      <c r="A1568" s="289"/>
      <c r="E1568" s="276"/>
      <c r="I1568"/>
      <c r="J1568"/>
      <c r="L1568" s="33"/>
      <c r="M1568" s="24"/>
    </row>
    <row r="1569" spans="1:13" x14ac:dyDescent="0.2">
      <c r="A1569" s="289"/>
      <c r="E1569" s="276"/>
      <c r="I1569"/>
      <c r="J1569"/>
      <c r="L1569" s="33"/>
      <c r="M1569" s="24"/>
    </row>
    <row r="1570" spans="1:13" x14ac:dyDescent="0.2">
      <c r="A1570" s="289"/>
      <c r="E1570" s="276"/>
      <c r="I1570"/>
      <c r="J1570"/>
      <c r="L1570" s="33"/>
      <c r="M1570" s="24"/>
    </row>
    <row r="1571" spans="1:13" x14ac:dyDescent="0.2">
      <c r="A1571" s="289"/>
      <c r="E1571" s="276"/>
      <c r="I1571"/>
      <c r="J1571"/>
      <c r="L1571" s="33"/>
      <c r="M1571" s="24"/>
    </row>
    <row r="1572" spans="1:13" x14ac:dyDescent="0.2">
      <c r="A1572" s="289"/>
      <c r="E1572" s="276"/>
      <c r="I1572"/>
      <c r="J1572"/>
      <c r="L1572" s="33"/>
      <c r="M1572" s="24"/>
    </row>
    <row r="1573" spans="1:13" x14ac:dyDescent="0.2">
      <c r="A1573" s="289"/>
      <c r="E1573" s="276"/>
      <c r="I1573"/>
      <c r="J1573"/>
      <c r="L1573" s="33"/>
      <c r="M1573" s="24"/>
    </row>
    <row r="1574" spans="1:13" x14ac:dyDescent="0.2">
      <c r="A1574" s="289"/>
      <c r="E1574" s="276"/>
      <c r="I1574"/>
      <c r="J1574"/>
      <c r="L1574" s="33"/>
      <c r="M1574" s="24"/>
    </row>
    <row r="1575" spans="1:13" x14ac:dyDescent="0.2">
      <c r="A1575" s="289"/>
      <c r="E1575" s="276"/>
      <c r="I1575"/>
      <c r="J1575"/>
      <c r="L1575" s="33"/>
      <c r="M1575" s="24"/>
    </row>
    <row r="1576" spans="1:13" x14ac:dyDescent="0.2">
      <c r="A1576" s="289"/>
      <c r="E1576" s="276"/>
      <c r="I1576"/>
      <c r="J1576"/>
      <c r="L1576" s="33"/>
      <c r="M1576" s="24"/>
    </row>
    <row r="1577" spans="1:13" x14ac:dyDescent="0.2">
      <c r="A1577" s="289"/>
      <c r="E1577" s="276"/>
      <c r="I1577"/>
      <c r="J1577"/>
      <c r="L1577" s="33"/>
      <c r="M1577" s="24"/>
    </row>
    <row r="1578" spans="1:13" x14ac:dyDescent="0.2">
      <c r="A1578" s="289"/>
      <c r="E1578" s="276"/>
      <c r="I1578"/>
      <c r="J1578"/>
      <c r="L1578" s="33"/>
      <c r="M1578" s="24"/>
    </row>
    <row r="1579" spans="1:13" x14ac:dyDescent="0.2">
      <c r="A1579" s="289"/>
      <c r="E1579" s="276"/>
      <c r="I1579"/>
      <c r="J1579"/>
      <c r="L1579" s="33"/>
      <c r="M1579" s="24"/>
    </row>
    <row r="1580" spans="1:13" x14ac:dyDescent="0.2">
      <c r="A1580" s="289"/>
      <c r="E1580" s="276"/>
      <c r="I1580"/>
      <c r="J1580"/>
      <c r="L1580" s="33"/>
      <c r="M1580" s="24"/>
    </row>
    <row r="1581" spans="1:13" x14ac:dyDescent="0.2">
      <c r="A1581" s="289"/>
      <c r="E1581" s="276"/>
      <c r="I1581"/>
      <c r="J1581"/>
      <c r="L1581" s="33"/>
      <c r="M1581" s="24"/>
    </row>
    <row r="1582" spans="1:13" x14ac:dyDescent="0.2">
      <c r="A1582" s="289"/>
      <c r="E1582" s="276"/>
      <c r="I1582"/>
      <c r="J1582"/>
      <c r="L1582" s="33"/>
      <c r="M1582" s="24"/>
    </row>
    <row r="1583" spans="1:13" x14ac:dyDescent="0.2">
      <c r="A1583" s="289"/>
      <c r="E1583" s="276"/>
      <c r="I1583"/>
      <c r="J1583"/>
      <c r="L1583" s="33"/>
      <c r="M1583" s="24"/>
    </row>
    <row r="1584" spans="1:13" x14ac:dyDescent="0.2">
      <c r="A1584" s="289"/>
      <c r="E1584" s="276"/>
      <c r="I1584"/>
      <c r="J1584"/>
      <c r="L1584" s="33"/>
      <c r="M1584" s="24"/>
    </row>
    <row r="1585" spans="1:13" x14ac:dyDescent="0.2">
      <c r="A1585" s="289"/>
      <c r="E1585" s="276"/>
      <c r="I1585"/>
      <c r="J1585"/>
      <c r="L1585" s="33"/>
      <c r="M1585" s="24"/>
    </row>
    <row r="1586" spans="1:13" x14ac:dyDescent="0.2">
      <c r="A1586" s="289"/>
      <c r="E1586" s="276"/>
      <c r="I1586"/>
      <c r="J1586"/>
      <c r="L1586" s="33"/>
      <c r="M1586" s="24"/>
    </row>
    <row r="1587" spans="1:13" x14ac:dyDescent="0.2">
      <c r="A1587" s="289"/>
      <c r="E1587" s="276"/>
      <c r="I1587"/>
      <c r="J1587"/>
      <c r="L1587" s="33"/>
      <c r="M1587" s="24"/>
    </row>
    <row r="1588" spans="1:13" x14ac:dyDescent="0.2">
      <c r="A1588" s="289"/>
      <c r="E1588" s="276"/>
      <c r="I1588"/>
      <c r="J1588"/>
      <c r="L1588" s="33"/>
      <c r="M1588" s="24"/>
    </row>
    <row r="1589" spans="1:13" x14ac:dyDescent="0.2">
      <c r="A1589" s="289"/>
      <c r="E1589" s="276"/>
      <c r="I1589"/>
      <c r="J1589"/>
      <c r="L1589" s="33"/>
      <c r="M1589" s="24"/>
    </row>
    <row r="1590" spans="1:13" x14ac:dyDescent="0.2">
      <c r="A1590" s="289"/>
      <c r="E1590" s="276"/>
      <c r="I1590"/>
      <c r="J1590"/>
      <c r="L1590" s="33"/>
      <c r="M1590" s="24"/>
    </row>
    <row r="1591" spans="1:13" x14ac:dyDescent="0.2">
      <c r="A1591" s="289"/>
      <c r="E1591" s="276"/>
      <c r="I1591"/>
      <c r="J1591"/>
      <c r="L1591" s="33"/>
      <c r="M1591" s="24"/>
    </row>
    <row r="1592" spans="1:13" x14ac:dyDescent="0.2">
      <c r="A1592" s="289"/>
      <c r="E1592" s="276"/>
      <c r="I1592"/>
      <c r="J1592"/>
      <c r="L1592" s="33"/>
      <c r="M1592" s="24"/>
    </row>
    <row r="1593" spans="1:13" x14ac:dyDescent="0.2">
      <c r="A1593" s="289"/>
      <c r="E1593" s="276"/>
      <c r="I1593"/>
      <c r="J1593"/>
      <c r="L1593" s="33"/>
      <c r="M1593" s="24"/>
    </row>
    <row r="1594" spans="1:13" x14ac:dyDescent="0.2">
      <c r="A1594" s="289"/>
      <c r="E1594" s="276"/>
      <c r="I1594"/>
      <c r="J1594"/>
      <c r="L1594" s="33"/>
      <c r="M1594" s="24"/>
    </row>
    <row r="1595" spans="1:13" x14ac:dyDescent="0.2">
      <c r="A1595" s="289"/>
      <c r="E1595" s="276"/>
      <c r="I1595"/>
      <c r="J1595"/>
      <c r="L1595" s="33"/>
      <c r="M1595" s="24"/>
    </row>
    <row r="1596" spans="1:13" x14ac:dyDescent="0.2">
      <c r="A1596" s="289"/>
      <c r="E1596" s="276"/>
      <c r="I1596"/>
      <c r="J1596"/>
      <c r="L1596" s="33"/>
      <c r="M1596" s="24"/>
    </row>
    <row r="1597" spans="1:13" x14ac:dyDescent="0.2">
      <c r="A1597" s="289"/>
      <c r="E1597" s="276"/>
      <c r="I1597"/>
      <c r="J1597"/>
      <c r="L1597" s="33"/>
      <c r="M1597" s="24"/>
    </row>
    <row r="1598" spans="1:13" x14ac:dyDescent="0.2">
      <c r="A1598" s="289"/>
      <c r="E1598" s="276"/>
      <c r="I1598"/>
      <c r="J1598"/>
      <c r="L1598" s="33"/>
      <c r="M1598" s="24"/>
    </row>
    <row r="1599" spans="1:13" x14ac:dyDescent="0.2">
      <c r="A1599" s="289"/>
      <c r="E1599" s="276"/>
      <c r="I1599"/>
      <c r="J1599"/>
      <c r="L1599" s="33"/>
      <c r="M1599" s="24"/>
    </row>
    <row r="1600" spans="1:13" x14ac:dyDescent="0.2">
      <c r="A1600" s="289"/>
      <c r="E1600" s="276"/>
      <c r="I1600"/>
      <c r="J1600"/>
      <c r="L1600" s="33"/>
      <c r="M1600" s="24"/>
    </row>
    <row r="1601" spans="1:13" x14ac:dyDescent="0.2">
      <c r="A1601" s="289"/>
      <c r="E1601" s="276"/>
      <c r="I1601"/>
      <c r="J1601"/>
      <c r="L1601" s="33"/>
      <c r="M1601" s="24"/>
    </row>
    <row r="1602" spans="1:13" x14ac:dyDescent="0.2">
      <c r="A1602" s="289"/>
      <c r="E1602" s="276"/>
      <c r="I1602"/>
      <c r="J1602"/>
      <c r="L1602" s="33"/>
      <c r="M1602" s="24"/>
    </row>
    <row r="1603" spans="1:13" x14ac:dyDescent="0.2">
      <c r="A1603" s="289"/>
      <c r="E1603" s="276"/>
      <c r="I1603"/>
      <c r="J1603"/>
      <c r="L1603" s="33"/>
      <c r="M1603" s="24"/>
    </row>
    <row r="1604" spans="1:13" x14ac:dyDescent="0.2">
      <c r="A1604" s="289"/>
      <c r="E1604" s="276"/>
      <c r="I1604"/>
      <c r="J1604"/>
      <c r="L1604" s="33"/>
      <c r="M1604" s="24"/>
    </row>
    <row r="1605" spans="1:13" x14ac:dyDescent="0.2">
      <c r="A1605" s="289"/>
      <c r="E1605" s="276"/>
      <c r="I1605"/>
      <c r="J1605"/>
      <c r="L1605" s="33"/>
      <c r="M1605" s="24"/>
    </row>
    <row r="1606" spans="1:13" x14ac:dyDescent="0.2">
      <c r="A1606" s="289"/>
      <c r="E1606" s="276"/>
      <c r="I1606"/>
      <c r="J1606"/>
      <c r="L1606" s="33"/>
      <c r="M1606" s="24"/>
    </row>
    <row r="1607" spans="1:13" x14ac:dyDescent="0.2">
      <c r="A1607" s="289"/>
      <c r="E1607" s="276"/>
      <c r="I1607"/>
      <c r="J1607"/>
      <c r="L1607" s="33"/>
      <c r="M1607" s="24"/>
    </row>
    <row r="1608" spans="1:13" x14ac:dyDescent="0.2">
      <c r="A1608" s="289"/>
      <c r="E1608" s="276"/>
      <c r="I1608"/>
      <c r="J1608"/>
      <c r="L1608" s="33"/>
      <c r="M1608" s="24"/>
    </row>
    <row r="1609" spans="1:13" x14ac:dyDescent="0.2">
      <c r="A1609" s="289"/>
      <c r="E1609" s="276"/>
      <c r="I1609"/>
      <c r="J1609"/>
      <c r="L1609" s="33"/>
      <c r="M1609" s="24"/>
    </row>
    <row r="1610" spans="1:13" x14ac:dyDescent="0.2">
      <c r="A1610" s="289"/>
      <c r="E1610" s="276"/>
      <c r="I1610"/>
      <c r="J1610"/>
      <c r="L1610" s="33"/>
      <c r="M1610" s="24"/>
    </row>
    <row r="1611" spans="1:13" x14ac:dyDescent="0.2">
      <c r="A1611" s="289"/>
      <c r="E1611" s="276"/>
      <c r="I1611"/>
      <c r="J1611"/>
      <c r="L1611" s="33"/>
      <c r="M1611" s="24"/>
    </row>
    <row r="1612" spans="1:13" x14ac:dyDescent="0.2">
      <c r="A1612" s="289"/>
      <c r="E1612" s="276"/>
      <c r="I1612"/>
      <c r="J1612"/>
      <c r="L1612" s="33"/>
      <c r="M1612" s="24"/>
    </row>
    <row r="1613" spans="1:13" x14ac:dyDescent="0.2">
      <c r="A1613" s="289"/>
      <c r="E1613" s="276"/>
      <c r="I1613"/>
      <c r="J1613"/>
      <c r="L1613" s="33"/>
      <c r="M1613" s="24"/>
    </row>
    <row r="1614" spans="1:13" x14ac:dyDescent="0.2">
      <c r="A1614" s="289"/>
      <c r="E1614" s="276"/>
      <c r="I1614"/>
      <c r="J1614"/>
      <c r="L1614" s="33"/>
      <c r="M1614" s="24"/>
    </row>
    <row r="1615" spans="1:13" x14ac:dyDescent="0.2">
      <c r="A1615" s="289"/>
      <c r="E1615" s="276"/>
      <c r="I1615"/>
      <c r="J1615"/>
      <c r="L1615" s="33"/>
      <c r="M1615" s="24"/>
    </row>
    <row r="1616" spans="1:13" x14ac:dyDescent="0.2">
      <c r="A1616" s="289"/>
      <c r="E1616" s="276"/>
      <c r="I1616"/>
      <c r="J1616"/>
      <c r="L1616" s="33"/>
      <c r="M1616" s="24"/>
    </row>
    <row r="1617" spans="1:13" x14ac:dyDescent="0.2">
      <c r="A1617" s="289"/>
      <c r="E1617" s="276"/>
      <c r="I1617"/>
      <c r="J1617"/>
      <c r="L1617" s="33"/>
      <c r="M1617" s="24"/>
    </row>
    <row r="1618" spans="1:13" x14ac:dyDescent="0.2">
      <c r="A1618" s="289"/>
      <c r="E1618" s="276"/>
      <c r="I1618"/>
      <c r="J1618"/>
      <c r="L1618" s="33"/>
      <c r="M1618" s="24"/>
    </row>
    <row r="1619" spans="1:13" x14ac:dyDescent="0.2">
      <c r="A1619" s="289"/>
      <c r="E1619" s="276"/>
      <c r="I1619"/>
      <c r="J1619"/>
      <c r="L1619" s="33"/>
      <c r="M1619" s="24"/>
    </row>
    <row r="1620" spans="1:13" x14ac:dyDescent="0.2">
      <c r="A1620" s="289"/>
      <c r="E1620" s="276"/>
      <c r="I1620"/>
      <c r="J1620"/>
      <c r="L1620" s="33"/>
      <c r="M1620" s="24"/>
    </row>
    <row r="1621" spans="1:13" x14ac:dyDescent="0.2">
      <c r="A1621" s="289"/>
      <c r="E1621" s="276"/>
      <c r="I1621"/>
      <c r="J1621"/>
      <c r="L1621" s="33"/>
      <c r="M1621" s="24"/>
    </row>
    <row r="1622" spans="1:13" x14ac:dyDescent="0.2">
      <c r="A1622" s="289"/>
      <c r="E1622" s="276"/>
      <c r="I1622"/>
      <c r="J1622"/>
      <c r="L1622" s="33"/>
      <c r="M1622" s="24"/>
    </row>
    <row r="1623" spans="1:13" x14ac:dyDescent="0.2">
      <c r="A1623" s="289"/>
      <c r="E1623" s="276"/>
      <c r="I1623"/>
      <c r="J1623"/>
      <c r="L1623" s="33"/>
      <c r="M1623" s="24"/>
    </row>
    <row r="1624" spans="1:13" x14ac:dyDescent="0.2">
      <c r="A1624" s="289"/>
      <c r="E1624" s="276"/>
      <c r="I1624"/>
      <c r="J1624"/>
      <c r="L1624" s="33"/>
      <c r="M1624" s="24"/>
    </row>
    <row r="1625" spans="1:13" x14ac:dyDescent="0.2">
      <c r="A1625" s="289"/>
      <c r="E1625" s="276"/>
      <c r="I1625"/>
      <c r="J1625"/>
      <c r="L1625" s="33"/>
      <c r="M1625" s="24"/>
    </row>
    <row r="1626" spans="1:13" x14ac:dyDescent="0.2">
      <c r="A1626" s="289"/>
      <c r="E1626" s="276"/>
      <c r="I1626"/>
      <c r="J1626"/>
      <c r="L1626" s="33"/>
      <c r="M1626" s="24"/>
    </row>
    <row r="1627" spans="1:13" x14ac:dyDescent="0.2">
      <c r="A1627" s="289"/>
      <c r="E1627" s="276"/>
      <c r="I1627"/>
      <c r="J1627"/>
      <c r="L1627" s="33"/>
      <c r="M1627" s="24"/>
    </row>
    <row r="1628" spans="1:13" x14ac:dyDescent="0.2">
      <c r="A1628" s="289"/>
      <c r="E1628" s="276"/>
      <c r="I1628"/>
      <c r="J1628"/>
      <c r="L1628" s="33"/>
      <c r="M1628" s="24"/>
    </row>
    <row r="1629" spans="1:13" x14ac:dyDescent="0.2">
      <c r="A1629" s="289"/>
      <c r="E1629" s="276"/>
      <c r="I1629"/>
      <c r="J1629"/>
      <c r="L1629" s="33"/>
      <c r="M1629" s="24"/>
    </row>
    <row r="1630" spans="1:13" x14ac:dyDescent="0.2">
      <c r="A1630" s="289"/>
      <c r="E1630" s="276"/>
      <c r="I1630"/>
      <c r="J1630"/>
      <c r="L1630" s="33"/>
      <c r="M1630" s="24"/>
    </row>
    <row r="1631" spans="1:13" x14ac:dyDescent="0.2">
      <c r="A1631" s="289"/>
      <c r="E1631" s="276"/>
      <c r="I1631"/>
      <c r="J1631"/>
      <c r="L1631" s="33"/>
      <c r="M1631" s="24"/>
    </row>
    <row r="1632" spans="1:13" x14ac:dyDescent="0.2">
      <c r="A1632" s="289"/>
      <c r="E1632" s="276"/>
      <c r="I1632"/>
      <c r="J1632"/>
      <c r="L1632" s="33"/>
      <c r="M1632" s="24"/>
    </row>
    <row r="1633" spans="1:13" x14ac:dyDescent="0.2">
      <c r="A1633" s="289"/>
      <c r="E1633" s="276"/>
      <c r="I1633"/>
      <c r="J1633"/>
      <c r="L1633" s="33"/>
      <c r="M1633" s="24"/>
    </row>
    <row r="1634" spans="1:13" x14ac:dyDescent="0.2">
      <c r="A1634" s="289"/>
      <c r="E1634" s="276"/>
      <c r="I1634"/>
      <c r="J1634"/>
      <c r="L1634" s="33"/>
      <c r="M1634" s="24"/>
    </row>
    <row r="1635" spans="1:13" x14ac:dyDescent="0.2">
      <c r="A1635" s="289"/>
      <c r="E1635" s="276"/>
      <c r="I1635"/>
      <c r="J1635"/>
      <c r="L1635" s="33"/>
      <c r="M1635" s="24"/>
    </row>
    <row r="1636" spans="1:13" x14ac:dyDescent="0.2">
      <c r="A1636" s="289"/>
      <c r="E1636" s="276"/>
      <c r="I1636"/>
      <c r="J1636"/>
      <c r="L1636" s="33"/>
      <c r="M1636" s="24"/>
    </row>
    <row r="1637" spans="1:13" x14ac:dyDescent="0.2">
      <c r="A1637" s="289"/>
      <c r="E1637" s="276"/>
      <c r="I1637"/>
      <c r="J1637"/>
      <c r="L1637" s="33"/>
      <c r="M1637" s="24"/>
    </row>
    <row r="1638" spans="1:13" x14ac:dyDescent="0.2">
      <c r="A1638" s="289"/>
      <c r="E1638" s="276"/>
      <c r="I1638"/>
      <c r="J1638"/>
      <c r="L1638" s="33"/>
      <c r="M1638" s="24"/>
    </row>
    <row r="1639" spans="1:13" x14ac:dyDescent="0.2">
      <c r="A1639" s="289"/>
      <c r="E1639" s="276"/>
      <c r="I1639"/>
      <c r="J1639"/>
      <c r="L1639" s="33"/>
      <c r="M1639" s="24"/>
    </row>
    <row r="1640" spans="1:13" x14ac:dyDescent="0.2">
      <c r="A1640" s="289"/>
      <c r="E1640" s="276"/>
      <c r="I1640"/>
      <c r="J1640"/>
      <c r="L1640" s="33"/>
      <c r="M1640" s="24"/>
    </row>
    <row r="1641" spans="1:13" x14ac:dyDescent="0.2">
      <c r="A1641" s="289"/>
      <c r="E1641" s="276"/>
      <c r="I1641"/>
      <c r="J1641"/>
      <c r="L1641" s="33"/>
      <c r="M1641" s="24"/>
    </row>
    <row r="1642" spans="1:13" x14ac:dyDescent="0.2">
      <c r="A1642" s="289"/>
      <c r="E1642" s="276"/>
      <c r="I1642"/>
      <c r="J1642"/>
      <c r="L1642" s="33"/>
      <c r="M1642" s="24"/>
    </row>
    <row r="1643" spans="1:13" x14ac:dyDescent="0.2">
      <c r="A1643" s="289"/>
      <c r="E1643" s="276"/>
      <c r="I1643"/>
      <c r="J1643"/>
      <c r="L1643" s="33"/>
      <c r="M1643" s="24"/>
    </row>
    <row r="1644" spans="1:13" x14ac:dyDescent="0.2">
      <c r="A1644" s="289"/>
      <c r="E1644" s="276"/>
      <c r="I1644"/>
      <c r="J1644"/>
      <c r="L1644" s="33"/>
      <c r="M1644" s="24"/>
    </row>
    <row r="1645" spans="1:13" x14ac:dyDescent="0.2">
      <c r="A1645" s="289"/>
      <c r="E1645" s="276"/>
      <c r="I1645"/>
      <c r="J1645"/>
      <c r="L1645" s="33"/>
      <c r="M1645" s="24"/>
    </row>
    <row r="1646" spans="1:13" x14ac:dyDescent="0.2">
      <c r="A1646" s="289"/>
      <c r="E1646" s="276"/>
      <c r="I1646"/>
      <c r="J1646"/>
      <c r="L1646" s="33"/>
      <c r="M1646" s="24"/>
    </row>
    <row r="1647" spans="1:13" x14ac:dyDescent="0.2">
      <c r="A1647" s="289"/>
      <c r="E1647" s="276"/>
      <c r="I1647"/>
      <c r="J1647"/>
      <c r="L1647" s="33"/>
      <c r="M1647" s="24"/>
    </row>
    <row r="1648" spans="1:13" x14ac:dyDescent="0.2">
      <c r="A1648" s="289"/>
      <c r="E1648" s="276"/>
      <c r="I1648"/>
      <c r="J1648"/>
      <c r="L1648" s="33"/>
      <c r="M1648" s="24"/>
    </row>
    <row r="1649" spans="1:13" x14ac:dyDescent="0.2">
      <c r="A1649" s="289"/>
      <c r="E1649" s="276"/>
      <c r="I1649"/>
      <c r="J1649"/>
      <c r="L1649" s="33"/>
      <c r="M1649" s="24"/>
    </row>
    <row r="1650" spans="1:13" x14ac:dyDescent="0.2">
      <c r="A1650" s="289"/>
      <c r="E1650" s="276"/>
      <c r="I1650"/>
      <c r="J1650"/>
      <c r="L1650" s="33"/>
      <c r="M1650" s="24"/>
    </row>
    <row r="1651" spans="1:13" x14ac:dyDescent="0.2">
      <c r="A1651" s="289"/>
      <c r="E1651" s="276"/>
      <c r="I1651"/>
      <c r="J1651"/>
      <c r="L1651" s="33"/>
      <c r="M1651" s="24"/>
    </row>
    <row r="1652" spans="1:13" x14ac:dyDescent="0.2">
      <c r="A1652" s="289"/>
      <c r="E1652" s="276"/>
      <c r="I1652"/>
      <c r="J1652"/>
      <c r="L1652" s="33"/>
      <c r="M1652" s="24"/>
    </row>
    <row r="1653" spans="1:13" x14ac:dyDescent="0.2">
      <c r="A1653" s="289"/>
      <c r="E1653" s="276"/>
      <c r="I1653"/>
      <c r="J1653"/>
      <c r="L1653" s="33"/>
      <c r="M1653" s="24"/>
    </row>
    <row r="1654" spans="1:13" x14ac:dyDescent="0.2">
      <c r="A1654" s="289"/>
      <c r="E1654" s="276"/>
      <c r="I1654"/>
      <c r="J1654"/>
      <c r="L1654" s="33"/>
      <c r="M1654" s="24"/>
    </row>
    <row r="1655" spans="1:13" x14ac:dyDescent="0.2">
      <c r="A1655" s="289"/>
      <c r="E1655" s="276"/>
      <c r="I1655"/>
      <c r="J1655"/>
      <c r="L1655" s="33"/>
      <c r="M1655" s="24"/>
    </row>
    <row r="1656" spans="1:13" x14ac:dyDescent="0.2">
      <c r="A1656" s="289"/>
      <c r="E1656" s="276"/>
      <c r="I1656"/>
      <c r="J1656"/>
      <c r="L1656" s="33"/>
      <c r="M1656" s="24"/>
    </row>
    <row r="1657" spans="1:13" x14ac:dyDescent="0.2">
      <c r="A1657" s="289"/>
      <c r="E1657" s="276"/>
      <c r="I1657"/>
      <c r="J1657"/>
      <c r="L1657" s="33"/>
      <c r="M1657" s="24"/>
    </row>
    <row r="1658" spans="1:13" x14ac:dyDescent="0.2">
      <c r="A1658" s="289"/>
      <c r="E1658" s="276"/>
      <c r="I1658"/>
      <c r="J1658"/>
      <c r="L1658" s="33"/>
      <c r="M1658" s="24"/>
    </row>
    <row r="1659" spans="1:13" x14ac:dyDescent="0.2">
      <c r="A1659" s="289"/>
      <c r="E1659" s="276"/>
      <c r="I1659"/>
      <c r="J1659"/>
      <c r="L1659" s="33"/>
      <c r="M1659" s="24"/>
    </row>
    <row r="1660" spans="1:13" x14ac:dyDescent="0.2">
      <c r="A1660" s="289"/>
      <c r="E1660" s="276"/>
      <c r="I1660"/>
      <c r="J1660"/>
      <c r="L1660" s="33"/>
      <c r="M1660" s="24"/>
    </row>
    <row r="1661" spans="1:13" x14ac:dyDescent="0.2">
      <c r="A1661" s="289"/>
      <c r="E1661" s="276"/>
      <c r="I1661"/>
      <c r="J1661"/>
      <c r="L1661" s="33"/>
      <c r="M1661" s="24"/>
    </row>
    <row r="1662" spans="1:13" x14ac:dyDescent="0.2">
      <c r="A1662" s="289"/>
      <c r="E1662" s="276"/>
      <c r="I1662"/>
      <c r="J1662"/>
      <c r="L1662" s="33"/>
      <c r="M1662" s="24"/>
    </row>
    <row r="1663" spans="1:13" x14ac:dyDescent="0.2">
      <c r="A1663" s="289"/>
      <c r="E1663" s="276"/>
      <c r="I1663"/>
      <c r="J1663"/>
      <c r="L1663" s="33"/>
      <c r="M1663" s="24"/>
    </row>
    <row r="1664" spans="1:13" x14ac:dyDescent="0.2">
      <c r="A1664" s="289"/>
      <c r="E1664" s="276"/>
      <c r="I1664"/>
      <c r="J1664"/>
      <c r="L1664" s="33"/>
      <c r="M1664" s="24"/>
    </row>
    <row r="1665" spans="1:13" x14ac:dyDescent="0.2">
      <c r="A1665" s="289"/>
      <c r="E1665" s="276"/>
      <c r="I1665"/>
      <c r="J1665"/>
      <c r="L1665" s="33"/>
      <c r="M1665" s="24"/>
    </row>
    <row r="1666" spans="1:13" x14ac:dyDescent="0.2">
      <c r="A1666" s="289"/>
      <c r="E1666" s="276"/>
      <c r="I1666"/>
      <c r="J1666"/>
      <c r="L1666" s="33"/>
      <c r="M1666" s="24"/>
    </row>
    <row r="1667" spans="1:13" x14ac:dyDescent="0.2">
      <c r="A1667" s="289"/>
      <c r="E1667" s="276"/>
      <c r="I1667"/>
      <c r="J1667"/>
      <c r="L1667" s="33"/>
      <c r="M1667" s="24"/>
    </row>
    <row r="1668" spans="1:13" x14ac:dyDescent="0.2">
      <c r="A1668" s="289"/>
      <c r="E1668" s="276"/>
      <c r="I1668"/>
      <c r="J1668"/>
      <c r="L1668" s="33"/>
      <c r="M1668" s="24"/>
    </row>
    <row r="1669" spans="1:13" x14ac:dyDescent="0.2">
      <c r="A1669" s="289"/>
      <c r="E1669" s="276"/>
      <c r="I1669"/>
      <c r="J1669"/>
      <c r="L1669" s="33"/>
      <c r="M1669" s="24"/>
    </row>
    <row r="1670" spans="1:13" x14ac:dyDescent="0.2">
      <c r="A1670" s="289"/>
      <c r="E1670" s="276"/>
      <c r="I1670"/>
      <c r="J1670"/>
      <c r="L1670" s="33"/>
      <c r="M1670" s="24"/>
    </row>
    <row r="1671" spans="1:13" x14ac:dyDescent="0.2">
      <c r="A1671" s="289"/>
      <c r="E1671" s="276"/>
      <c r="I1671"/>
      <c r="J1671"/>
      <c r="L1671" s="33"/>
      <c r="M1671" s="24"/>
    </row>
    <row r="1672" spans="1:13" x14ac:dyDescent="0.2">
      <c r="A1672" s="289"/>
      <c r="E1672" s="276"/>
      <c r="I1672"/>
      <c r="J1672"/>
      <c r="L1672" s="33"/>
      <c r="M1672" s="24"/>
    </row>
    <row r="1673" spans="1:13" x14ac:dyDescent="0.2">
      <c r="A1673" s="289"/>
      <c r="E1673" s="276"/>
      <c r="I1673"/>
      <c r="J1673"/>
      <c r="L1673" s="33"/>
      <c r="M1673" s="24"/>
    </row>
    <row r="1674" spans="1:13" x14ac:dyDescent="0.2">
      <c r="A1674" s="289"/>
      <c r="E1674" s="276"/>
      <c r="I1674"/>
      <c r="J1674"/>
      <c r="L1674" s="33"/>
      <c r="M1674" s="24"/>
    </row>
    <row r="1675" spans="1:13" x14ac:dyDescent="0.2">
      <c r="A1675" s="289"/>
      <c r="E1675" s="276"/>
      <c r="I1675"/>
      <c r="J1675"/>
      <c r="L1675" s="33"/>
      <c r="M1675" s="24"/>
    </row>
    <row r="1676" spans="1:13" x14ac:dyDescent="0.2">
      <c r="A1676" s="289"/>
      <c r="E1676" s="276"/>
      <c r="I1676"/>
      <c r="J1676"/>
      <c r="L1676" s="33"/>
      <c r="M1676" s="24"/>
    </row>
    <row r="1677" spans="1:13" x14ac:dyDescent="0.2">
      <c r="A1677" s="289"/>
      <c r="E1677" s="276"/>
      <c r="I1677"/>
      <c r="J1677"/>
      <c r="L1677" s="33"/>
      <c r="M1677" s="24"/>
    </row>
    <row r="1678" spans="1:13" x14ac:dyDescent="0.2">
      <c r="A1678" s="289"/>
      <c r="E1678" s="276"/>
      <c r="I1678"/>
      <c r="J1678"/>
      <c r="L1678" s="33"/>
      <c r="M1678" s="24"/>
    </row>
    <row r="1679" spans="1:13" x14ac:dyDescent="0.2">
      <c r="A1679" s="289"/>
      <c r="E1679" s="276"/>
      <c r="I1679"/>
      <c r="J1679"/>
      <c r="L1679" s="33"/>
      <c r="M1679" s="24"/>
    </row>
    <row r="1680" spans="1:13" x14ac:dyDescent="0.2">
      <c r="A1680" s="289"/>
      <c r="E1680" s="276"/>
      <c r="I1680"/>
      <c r="J1680"/>
      <c r="L1680" s="33"/>
      <c r="M1680" s="24"/>
    </row>
    <row r="1681" spans="1:13" x14ac:dyDescent="0.2">
      <c r="A1681" s="289"/>
      <c r="E1681" s="276"/>
      <c r="I1681"/>
      <c r="J1681"/>
      <c r="L1681" s="33"/>
      <c r="M1681" s="24"/>
    </row>
    <row r="1682" spans="1:13" x14ac:dyDescent="0.2">
      <c r="A1682" s="289"/>
      <c r="E1682" s="276"/>
      <c r="I1682"/>
      <c r="J1682"/>
      <c r="L1682" s="33"/>
      <c r="M1682" s="24"/>
    </row>
    <row r="1683" spans="1:13" x14ac:dyDescent="0.2">
      <c r="A1683" s="289"/>
      <c r="E1683" s="276"/>
      <c r="I1683"/>
      <c r="J1683"/>
      <c r="L1683" s="33"/>
      <c r="M1683" s="24"/>
    </row>
    <row r="1684" spans="1:13" x14ac:dyDescent="0.2">
      <c r="A1684" s="289"/>
      <c r="E1684" s="276"/>
      <c r="I1684"/>
      <c r="J1684"/>
      <c r="L1684" s="33"/>
      <c r="M1684" s="24"/>
    </row>
    <row r="1685" spans="1:13" x14ac:dyDescent="0.2">
      <c r="A1685" s="289"/>
      <c r="E1685" s="276"/>
      <c r="I1685"/>
      <c r="J1685"/>
      <c r="L1685" s="33"/>
      <c r="M1685" s="24"/>
    </row>
    <row r="1686" spans="1:13" x14ac:dyDescent="0.2">
      <c r="A1686" s="289"/>
      <c r="E1686" s="276"/>
      <c r="I1686"/>
      <c r="J1686"/>
      <c r="L1686" s="33"/>
      <c r="M1686" s="24"/>
    </row>
    <row r="1687" spans="1:13" x14ac:dyDescent="0.2">
      <c r="A1687" s="289"/>
      <c r="E1687" s="276"/>
      <c r="I1687"/>
      <c r="J1687"/>
      <c r="L1687" s="33"/>
      <c r="M1687" s="24"/>
    </row>
    <row r="1688" spans="1:13" x14ac:dyDescent="0.2">
      <c r="A1688" s="289"/>
      <c r="E1688" s="276"/>
      <c r="I1688"/>
      <c r="J1688"/>
      <c r="L1688" s="33"/>
      <c r="M1688" s="24"/>
    </row>
    <row r="1689" spans="1:13" x14ac:dyDescent="0.2">
      <c r="A1689" s="289"/>
      <c r="E1689" s="276"/>
      <c r="I1689"/>
      <c r="J1689"/>
      <c r="L1689" s="33"/>
      <c r="M1689" s="24"/>
    </row>
    <row r="1690" spans="1:13" x14ac:dyDescent="0.2">
      <c r="A1690" s="289"/>
      <c r="E1690" s="276"/>
      <c r="I1690"/>
      <c r="J1690"/>
      <c r="L1690" s="33"/>
      <c r="M1690" s="24"/>
    </row>
    <row r="1691" spans="1:13" x14ac:dyDescent="0.2">
      <c r="A1691" s="289"/>
      <c r="E1691" s="276"/>
      <c r="I1691"/>
      <c r="J1691"/>
      <c r="L1691" s="33"/>
      <c r="M1691" s="24"/>
    </row>
    <row r="1692" spans="1:13" x14ac:dyDescent="0.2">
      <c r="A1692" s="289"/>
      <c r="E1692" s="276"/>
      <c r="I1692"/>
      <c r="J1692"/>
      <c r="L1692" s="33"/>
      <c r="M1692" s="24"/>
    </row>
    <row r="1693" spans="1:13" x14ac:dyDescent="0.2">
      <c r="A1693" s="289"/>
      <c r="E1693" s="276"/>
      <c r="I1693"/>
      <c r="J1693"/>
      <c r="L1693" s="33"/>
      <c r="M1693" s="24"/>
    </row>
    <row r="1694" spans="1:13" x14ac:dyDescent="0.2">
      <c r="A1694" s="289"/>
      <c r="E1694" s="276"/>
      <c r="I1694"/>
      <c r="J1694"/>
      <c r="L1694" s="33"/>
      <c r="M1694" s="24"/>
    </row>
    <row r="1695" spans="1:13" x14ac:dyDescent="0.2">
      <c r="A1695" s="289"/>
      <c r="E1695" s="276"/>
      <c r="I1695"/>
      <c r="J1695"/>
      <c r="L1695" s="33"/>
      <c r="M1695" s="24"/>
    </row>
    <row r="1696" spans="1:13" x14ac:dyDescent="0.2">
      <c r="A1696" s="289"/>
      <c r="E1696" s="276"/>
      <c r="I1696"/>
      <c r="J1696"/>
      <c r="L1696" s="33"/>
      <c r="M1696" s="24"/>
    </row>
    <row r="1697" spans="1:13" x14ac:dyDescent="0.2">
      <c r="A1697" s="289"/>
      <c r="E1697" s="276"/>
      <c r="I1697"/>
      <c r="J1697"/>
      <c r="L1697" s="33"/>
      <c r="M1697" s="24"/>
    </row>
    <row r="1698" spans="1:13" x14ac:dyDescent="0.2">
      <c r="A1698" s="289"/>
      <c r="E1698" s="276"/>
      <c r="I1698"/>
      <c r="J1698"/>
      <c r="L1698" s="33"/>
      <c r="M1698" s="24"/>
    </row>
    <row r="1699" spans="1:13" x14ac:dyDescent="0.2">
      <c r="A1699" s="289"/>
      <c r="E1699" s="276"/>
      <c r="I1699"/>
      <c r="J1699"/>
      <c r="L1699" s="33"/>
      <c r="M1699" s="24"/>
    </row>
    <row r="1700" spans="1:13" x14ac:dyDescent="0.2">
      <c r="A1700" s="289"/>
      <c r="E1700" s="276"/>
      <c r="I1700"/>
      <c r="J1700"/>
      <c r="L1700" s="33"/>
      <c r="M1700" s="24"/>
    </row>
    <row r="1701" spans="1:13" x14ac:dyDescent="0.2">
      <c r="A1701" s="289"/>
      <c r="E1701" s="276"/>
      <c r="I1701"/>
      <c r="J1701"/>
      <c r="L1701" s="33"/>
      <c r="M1701" s="24"/>
    </row>
    <row r="1702" spans="1:13" x14ac:dyDescent="0.2">
      <c r="A1702" s="289"/>
      <c r="E1702" s="276"/>
      <c r="I1702"/>
      <c r="J1702"/>
      <c r="L1702" s="33"/>
      <c r="M1702" s="24"/>
    </row>
    <row r="1703" spans="1:13" x14ac:dyDescent="0.2">
      <c r="A1703" s="289"/>
      <c r="E1703" s="276"/>
      <c r="I1703"/>
      <c r="J1703"/>
      <c r="L1703" s="33"/>
      <c r="M1703" s="24"/>
    </row>
    <row r="1704" spans="1:13" x14ac:dyDescent="0.2">
      <c r="A1704" s="289"/>
      <c r="E1704" s="276"/>
      <c r="I1704"/>
      <c r="J1704"/>
      <c r="L1704" s="33"/>
      <c r="M1704" s="24"/>
    </row>
    <row r="1705" spans="1:13" x14ac:dyDescent="0.2">
      <c r="A1705" s="289"/>
      <c r="E1705" s="276"/>
      <c r="I1705"/>
      <c r="J1705"/>
      <c r="L1705" s="33"/>
      <c r="M1705" s="24"/>
    </row>
    <row r="1706" spans="1:13" x14ac:dyDescent="0.2">
      <c r="A1706" s="289"/>
      <c r="E1706" s="276"/>
      <c r="I1706"/>
      <c r="J1706"/>
      <c r="L1706" s="33"/>
      <c r="M1706" s="24"/>
    </row>
    <row r="1707" spans="1:13" x14ac:dyDescent="0.2">
      <c r="A1707" s="289"/>
      <c r="E1707" s="276"/>
      <c r="I1707"/>
      <c r="J1707"/>
      <c r="L1707" s="33"/>
      <c r="M1707" s="24"/>
    </row>
    <row r="1708" spans="1:13" x14ac:dyDescent="0.2">
      <c r="A1708" s="289"/>
      <c r="E1708" s="276"/>
      <c r="I1708"/>
      <c r="J1708"/>
      <c r="L1708" s="33"/>
      <c r="M1708" s="24"/>
    </row>
    <row r="1709" spans="1:13" x14ac:dyDescent="0.2">
      <c r="A1709" s="289"/>
      <c r="E1709" s="276"/>
      <c r="I1709"/>
      <c r="J1709"/>
      <c r="L1709" s="33"/>
      <c r="M1709" s="24"/>
    </row>
    <row r="1710" spans="1:13" x14ac:dyDescent="0.2">
      <c r="A1710" s="289"/>
      <c r="E1710" s="276"/>
      <c r="I1710"/>
      <c r="J1710"/>
      <c r="L1710" s="33"/>
      <c r="M1710" s="24"/>
    </row>
    <row r="1711" spans="1:13" x14ac:dyDescent="0.2">
      <c r="A1711" s="289"/>
      <c r="E1711" s="276"/>
      <c r="I1711"/>
      <c r="J1711"/>
      <c r="L1711" s="33"/>
      <c r="M1711" s="24"/>
    </row>
    <row r="1712" spans="1:13" x14ac:dyDescent="0.2">
      <c r="A1712" s="289"/>
      <c r="E1712" s="276"/>
      <c r="I1712"/>
      <c r="J1712"/>
      <c r="L1712" s="33"/>
      <c r="M1712" s="24"/>
    </row>
    <row r="1713" spans="1:13" x14ac:dyDescent="0.2">
      <c r="A1713" s="289"/>
      <c r="E1713" s="276"/>
      <c r="I1713"/>
      <c r="J1713"/>
      <c r="L1713" s="33"/>
      <c r="M1713" s="24"/>
    </row>
    <row r="1714" spans="1:13" x14ac:dyDescent="0.2">
      <c r="A1714" s="289"/>
      <c r="E1714" s="276"/>
      <c r="I1714"/>
      <c r="J1714"/>
      <c r="L1714" s="33"/>
      <c r="M1714" s="24"/>
    </row>
    <row r="1715" spans="1:13" x14ac:dyDescent="0.2">
      <c r="A1715" s="289"/>
      <c r="E1715" s="276"/>
      <c r="I1715"/>
      <c r="J1715"/>
      <c r="L1715" s="33"/>
      <c r="M1715" s="24"/>
    </row>
    <row r="1716" spans="1:13" x14ac:dyDescent="0.2">
      <c r="A1716" s="289"/>
      <c r="E1716" s="276"/>
      <c r="I1716"/>
      <c r="J1716"/>
      <c r="L1716" s="33"/>
      <c r="M1716" s="24"/>
    </row>
    <row r="1717" spans="1:13" x14ac:dyDescent="0.2">
      <c r="A1717" s="289"/>
      <c r="E1717" s="276"/>
      <c r="I1717"/>
      <c r="J1717"/>
      <c r="L1717" s="33"/>
      <c r="M1717" s="24"/>
    </row>
    <row r="1718" spans="1:13" x14ac:dyDescent="0.2">
      <c r="A1718" s="289"/>
      <c r="E1718" s="276"/>
      <c r="I1718"/>
      <c r="J1718"/>
      <c r="L1718" s="33"/>
      <c r="M1718" s="24"/>
    </row>
    <row r="1719" spans="1:13" x14ac:dyDescent="0.2">
      <c r="A1719" s="289"/>
      <c r="E1719" s="276"/>
      <c r="I1719"/>
      <c r="J1719"/>
      <c r="L1719" s="33"/>
      <c r="M1719" s="24"/>
    </row>
    <row r="1720" spans="1:13" x14ac:dyDescent="0.2">
      <c r="A1720" s="289"/>
      <c r="E1720" s="276"/>
      <c r="I1720"/>
      <c r="J1720"/>
      <c r="L1720" s="33"/>
      <c r="M1720" s="24"/>
    </row>
    <row r="1721" spans="1:13" x14ac:dyDescent="0.2">
      <c r="A1721" s="289"/>
      <c r="E1721" s="276"/>
      <c r="I1721"/>
      <c r="J1721"/>
      <c r="L1721" s="33"/>
      <c r="M1721" s="24"/>
    </row>
    <row r="1722" spans="1:13" x14ac:dyDescent="0.2">
      <c r="A1722" s="289"/>
      <c r="E1722" s="276"/>
      <c r="I1722"/>
      <c r="J1722"/>
      <c r="L1722" s="33"/>
      <c r="M1722" s="24"/>
    </row>
    <row r="1723" spans="1:13" x14ac:dyDescent="0.2">
      <c r="A1723" s="289"/>
      <c r="E1723" s="276"/>
      <c r="I1723"/>
      <c r="J1723"/>
      <c r="L1723" s="33"/>
      <c r="M1723" s="24"/>
    </row>
    <row r="1724" spans="1:13" x14ac:dyDescent="0.2">
      <c r="A1724" s="289"/>
      <c r="E1724" s="276"/>
      <c r="I1724"/>
      <c r="J1724"/>
      <c r="L1724" s="33"/>
      <c r="M1724" s="24"/>
    </row>
    <row r="1725" spans="1:13" x14ac:dyDescent="0.2">
      <c r="A1725" s="289"/>
      <c r="E1725" s="276"/>
      <c r="I1725"/>
      <c r="J1725"/>
      <c r="L1725" s="33"/>
      <c r="M1725" s="24"/>
    </row>
    <row r="1726" spans="1:13" x14ac:dyDescent="0.2">
      <c r="A1726" s="289"/>
      <c r="E1726" s="276"/>
      <c r="I1726"/>
      <c r="J1726"/>
      <c r="L1726" s="33"/>
      <c r="M1726" s="24"/>
    </row>
    <row r="1727" spans="1:13" x14ac:dyDescent="0.2">
      <c r="A1727" s="289"/>
      <c r="E1727" s="276"/>
      <c r="I1727"/>
      <c r="J1727"/>
      <c r="L1727" s="33"/>
      <c r="M1727" s="24"/>
    </row>
    <row r="1728" spans="1:13" x14ac:dyDescent="0.2">
      <c r="A1728" s="289"/>
      <c r="E1728" s="276"/>
      <c r="I1728"/>
      <c r="J1728"/>
      <c r="L1728" s="33"/>
      <c r="M1728" s="24"/>
    </row>
    <row r="1729" spans="1:13" x14ac:dyDescent="0.2">
      <c r="A1729" s="289"/>
      <c r="E1729" s="276"/>
      <c r="I1729"/>
      <c r="J1729"/>
      <c r="L1729" s="33"/>
      <c r="M1729" s="24"/>
    </row>
    <row r="1730" spans="1:13" x14ac:dyDescent="0.2">
      <c r="A1730" s="289"/>
      <c r="E1730" s="276"/>
      <c r="I1730"/>
      <c r="J1730"/>
      <c r="L1730" s="33"/>
      <c r="M1730" s="24"/>
    </row>
    <row r="1731" spans="1:13" x14ac:dyDescent="0.2">
      <c r="A1731" s="289"/>
      <c r="E1731" s="276"/>
      <c r="I1731"/>
      <c r="J1731"/>
      <c r="L1731" s="33"/>
      <c r="M1731" s="24"/>
    </row>
    <row r="1732" spans="1:13" x14ac:dyDescent="0.2">
      <c r="A1732" s="289"/>
      <c r="E1732" s="276"/>
      <c r="I1732"/>
      <c r="J1732"/>
      <c r="L1732" s="33"/>
      <c r="M1732" s="24"/>
    </row>
    <row r="1733" spans="1:13" x14ac:dyDescent="0.2">
      <c r="A1733" s="289"/>
      <c r="E1733" s="276"/>
      <c r="I1733"/>
      <c r="J1733"/>
      <c r="L1733" s="33"/>
      <c r="M1733" s="24"/>
    </row>
    <row r="1734" spans="1:13" x14ac:dyDescent="0.2">
      <c r="A1734" s="289"/>
      <c r="E1734" s="276"/>
      <c r="I1734"/>
      <c r="J1734"/>
      <c r="L1734" s="33"/>
      <c r="M1734" s="24"/>
    </row>
    <row r="1735" spans="1:13" x14ac:dyDescent="0.2">
      <c r="A1735" s="289"/>
      <c r="E1735" s="276"/>
      <c r="I1735"/>
      <c r="J1735"/>
      <c r="L1735" s="33"/>
      <c r="M1735" s="24"/>
    </row>
    <row r="1736" spans="1:13" x14ac:dyDescent="0.2">
      <c r="A1736" s="289"/>
      <c r="E1736" s="276"/>
      <c r="I1736"/>
      <c r="J1736"/>
      <c r="L1736" s="33"/>
      <c r="M1736" s="24"/>
    </row>
    <row r="1737" spans="1:13" x14ac:dyDescent="0.2">
      <c r="A1737" s="289"/>
      <c r="E1737" s="276"/>
      <c r="I1737"/>
      <c r="J1737"/>
      <c r="L1737" s="33"/>
      <c r="M1737" s="24"/>
    </row>
    <row r="1738" spans="1:13" x14ac:dyDescent="0.2">
      <c r="A1738" s="289"/>
      <c r="E1738" s="276"/>
      <c r="I1738"/>
      <c r="J1738"/>
      <c r="L1738" s="33"/>
      <c r="M1738" s="24"/>
    </row>
    <row r="1739" spans="1:13" x14ac:dyDescent="0.2">
      <c r="A1739" s="289"/>
      <c r="E1739" s="276"/>
      <c r="I1739"/>
      <c r="J1739"/>
      <c r="L1739" s="33"/>
      <c r="M1739" s="24"/>
    </row>
    <row r="1740" spans="1:13" x14ac:dyDescent="0.2">
      <c r="A1740" s="289"/>
      <c r="E1740" s="276"/>
      <c r="I1740"/>
      <c r="J1740"/>
      <c r="L1740" s="33"/>
      <c r="M1740" s="24"/>
    </row>
    <row r="1741" spans="1:13" x14ac:dyDescent="0.2">
      <c r="A1741" s="289"/>
      <c r="E1741" s="276"/>
      <c r="I1741"/>
      <c r="J1741"/>
      <c r="L1741" s="33"/>
      <c r="M1741" s="24"/>
    </row>
    <row r="1742" spans="1:13" x14ac:dyDescent="0.2">
      <c r="A1742" s="289"/>
      <c r="E1742" s="276"/>
      <c r="I1742"/>
      <c r="J1742"/>
      <c r="L1742" s="33"/>
      <c r="M1742" s="24"/>
    </row>
    <row r="1743" spans="1:13" x14ac:dyDescent="0.2">
      <c r="A1743" s="289"/>
      <c r="E1743" s="276"/>
      <c r="I1743"/>
      <c r="J1743"/>
      <c r="L1743" s="33"/>
      <c r="M1743" s="24"/>
    </row>
    <row r="1744" spans="1:13" x14ac:dyDescent="0.2">
      <c r="A1744" s="289"/>
      <c r="E1744" s="276"/>
      <c r="I1744"/>
      <c r="J1744"/>
      <c r="L1744" s="33"/>
      <c r="M1744" s="24"/>
    </row>
    <row r="1745" spans="1:13" x14ac:dyDescent="0.2">
      <c r="A1745" s="289"/>
      <c r="E1745" s="276"/>
      <c r="I1745"/>
      <c r="J1745"/>
      <c r="L1745" s="33"/>
      <c r="M1745" s="24"/>
    </row>
    <row r="1746" spans="1:13" x14ac:dyDescent="0.2">
      <c r="A1746" s="289"/>
      <c r="E1746" s="276"/>
      <c r="I1746"/>
      <c r="J1746"/>
      <c r="L1746" s="33"/>
      <c r="M1746" s="24"/>
    </row>
    <row r="1747" spans="1:13" x14ac:dyDescent="0.2">
      <c r="A1747" s="289"/>
      <c r="E1747" s="276"/>
      <c r="I1747"/>
      <c r="J1747"/>
      <c r="L1747" s="33"/>
      <c r="M1747" s="24"/>
    </row>
    <row r="1748" spans="1:13" x14ac:dyDescent="0.2">
      <c r="A1748" s="289"/>
      <c r="E1748" s="276"/>
      <c r="I1748"/>
      <c r="J1748"/>
      <c r="L1748" s="33"/>
      <c r="M1748" s="24"/>
    </row>
    <row r="1749" spans="1:13" x14ac:dyDescent="0.2">
      <c r="A1749" s="289"/>
      <c r="E1749" s="276"/>
      <c r="I1749"/>
      <c r="J1749"/>
      <c r="L1749" s="33"/>
      <c r="M1749" s="24"/>
    </row>
    <row r="1750" spans="1:13" x14ac:dyDescent="0.2">
      <c r="A1750" s="289"/>
      <c r="E1750" s="276"/>
      <c r="I1750"/>
      <c r="J1750"/>
      <c r="L1750" s="33"/>
      <c r="M1750" s="24"/>
    </row>
    <row r="1751" spans="1:13" x14ac:dyDescent="0.2">
      <c r="A1751" s="289"/>
      <c r="E1751" s="276"/>
      <c r="I1751"/>
      <c r="J1751"/>
      <c r="L1751" s="33"/>
      <c r="M1751" s="24"/>
    </row>
    <row r="1752" spans="1:13" x14ac:dyDescent="0.2">
      <c r="A1752" s="289"/>
      <c r="E1752" s="276"/>
      <c r="I1752"/>
      <c r="J1752"/>
      <c r="L1752" s="33"/>
      <c r="M1752" s="24"/>
    </row>
    <row r="1753" spans="1:13" x14ac:dyDescent="0.2">
      <c r="A1753" s="289"/>
      <c r="E1753" s="276"/>
      <c r="I1753"/>
      <c r="J1753"/>
      <c r="L1753" s="33"/>
      <c r="M1753" s="24"/>
    </row>
    <row r="1754" spans="1:13" x14ac:dyDescent="0.2">
      <c r="A1754" s="289"/>
      <c r="E1754" s="276"/>
      <c r="I1754"/>
      <c r="J1754"/>
      <c r="L1754" s="33"/>
      <c r="M1754" s="24"/>
    </row>
    <row r="1755" spans="1:13" x14ac:dyDescent="0.2">
      <c r="A1755" s="289"/>
      <c r="E1755" s="276"/>
      <c r="I1755"/>
      <c r="J1755"/>
      <c r="L1755" s="33"/>
      <c r="M1755" s="24"/>
    </row>
    <row r="1756" spans="1:13" x14ac:dyDescent="0.2">
      <c r="A1756" s="289"/>
      <c r="E1756" s="276"/>
      <c r="I1756"/>
      <c r="J1756"/>
      <c r="L1756" s="33"/>
      <c r="M1756" s="24"/>
    </row>
    <row r="1757" spans="1:13" x14ac:dyDescent="0.2">
      <c r="A1757" s="289"/>
      <c r="E1757" s="276"/>
      <c r="I1757"/>
      <c r="J1757"/>
      <c r="L1757" s="33"/>
      <c r="M1757" s="24"/>
    </row>
    <row r="1758" spans="1:13" x14ac:dyDescent="0.2">
      <c r="A1758" s="289"/>
      <c r="E1758" s="276"/>
      <c r="I1758"/>
      <c r="J1758"/>
      <c r="L1758" s="33"/>
      <c r="M1758" s="24"/>
    </row>
    <row r="1759" spans="1:13" x14ac:dyDescent="0.2">
      <c r="A1759" s="289"/>
      <c r="E1759" s="276"/>
      <c r="I1759"/>
      <c r="J1759"/>
      <c r="L1759" s="33"/>
      <c r="M1759" s="24"/>
    </row>
    <row r="1760" spans="1:13" x14ac:dyDescent="0.2">
      <c r="A1760" s="289"/>
      <c r="E1760" s="276"/>
      <c r="I1760"/>
      <c r="J1760"/>
      <c r="L1760" s="33"/>
      <c r="M1760" s="24"/>
    </row>
    <row r="1761" spans="1:13" x14ac:dyDescent="0.2">
      <c r="A1761" s="289"/>
      <c r="E1761" s="276"/>
      <c r="I1761"/>
      <c r="J1761"/>
      <c r="L1761" s="33"/>
      <c r="M1761" s="24"/>
    </row>
    <row r="1762" spans="1:13" x14ac:dyDescent="0.2">
      <c r="A1762" s="289"/>
      <c r="E1762" s="276"/>
      <c r="I1762"/>
      <c r="J1762"/>
      <c r="L1762" s="33"/>
      <c r="M1762" s="24"/>
    </row>
    <row r="1763" spans="1:13" x14ac:dyDescent="0.2">
      <c r="A1763" s="289"/>
      <c r="E1763" s="276"/>
      <c r="I1763"/>
      <c r="J1763"/>
      <c r="L1763" s="33"/>
      <c r="M1763" s="24"/>
    </row>
    <row r="1764" spans="1:13" x14ac:dyDescent="0.2">
      <c r="A1764" s="289"/>
      <c r="E1764" s="276"/>
      <c r="I1764"/>
      <c r="J1764"/>
      <c r="L1764" s="33"/>
      <c r="M1764" s="24"/>
    </row>
    <row r="1765" spans="1:13" x14ac:dyDescent="0.2">
      <c r="A1765" s="289"/>
      <c r="E1765" s="276"/>
      <c r="I1765"/>
      <c r="J1765"/>
      <c r="L1765" s="33"/>
      <c r="M1765" s="24"/>
    </row>
    <row r="1766" spans="1:13" x14ac:dyDescent="0.2">
      <c r="A1766" s="289"/>
      <c r="E1766" s="276"/>
      <c r="I1766"/>
      <c r="J1766"/>
      <c r="L1766" s="33"/>
      <c r="M1766" s="24"/>
    </row>
    <row r="1767" spans="1:13" x14ac:dyDescent="0.2">
      <c r="A1767" s="289"/>
      <c r="E1767" s="276"/>
      <c r="I1767"/>
      <c r="J1767"/>
      <c r="L1767" s="33"/>
      <c r="M1767" s="24"/>
    </row>
    <row r="1768" spans="1:13" x14ac:dyDescent="0.2">
      <c r="A1768" s="289"/>
      <c r="E1768" s="276"/>
      <c r="I1768"/>
      <c r="J1768"/>
      <c r="L1768" s="33"/>
      <c r="M1768" s="24"/>
    </row>
    <row r="1769" spans="1:13" x14ac:dyDescent="0.2">
      <c r="A1769" s="289"/>
      <c r="E1769" s="276"/>
      <c r="I1769"/>
      <c r="J1769"/>
      <c r="L1769" s="33"/>
      <c r="M1769" s="24"/>
    </row>
    <row r="1770" spans="1:13" x14ac:dyDescent="0.2">
      <c r="A1770" s="289"/>
      <c r="E1770" s="276"/>
      <c r="I1770"/>
      <c r="J1770"/>
      <c r="L1770" s="33"/>
      <c r="M1770" s="24"/>
    </row>
    <row r="1771" spans="1:13" x14ac:dyDescent="0.2">
      <c r="A1771" s="289"/>
      <c r="E1771" s="276"/>
      <c r="I1771"/>
      <c r="J1771"/>
      <c r="L1771" s="33"/>
      <c r="M1771" s="24"/>
    </row>
    <row r="1772" spans="1:13" x14ac:dyDescent="0.2">
      <c r="A1772" s="289"/>
      <c r="E1772" s="276"/>
      <c r="I1772"/>
      <c r="J1772"/>
      <c r="L1772" s="33"/>
      <c r="M1772" s="24"/>
    </row>
    <row r="1773" spans="1:13" x14ac:dyDescent="0.2">
      <c r="A1773" s="289"/>
      <c r="E1773" s="276"/>
      <c r="I1773"/>
      <c r="J1773"/>
      <c r="L1773" s="33"/>
      <c r="M1773" s="24"/>
    </row>
    <row r="1774" spans="1:13" x14ac:dyDescent="0.2">
      <c r="A1774" s="289"/>
      <c r="E1774" s="276"/>
      <c r="I1774"/>
      <c r="J1774"/>
      <c r="L1774" s="33"/>
      <c r="M1774" s="24"/>
    </row>
    <row r="1775" spans="1:13" x14ac:dyDescent="0.2">
      <c r="A1775" s="289"/>
      <c r="E1775" s="276"/>
      <c r="I1775"/>
      <c r="J1775"/>
      <c r="L1775" s="33"/>
      <c r="M1775" s="24"/>
    </row>
    <row r="1776" spans="1:13" x14ac:dyDescent="0.2">
      <c r="A1776" s="289"/>
      <c r="E1776" s="276"/>
      <c r="I1776"/>
      <c r="J1776"/>
      <c r="L1776" s="33"/>
      <c r="M1776" s="24"/>
    </row>
    <row r="1777" spans="1:13" x14ac:dyDescent="0.2">
      <c r="A1777" s="289"/>
      <c r="E1777" s="276"/>
      <c r="I1777"/>
      <c r="J1777"/>
      <c r="L1777" s="33"/>
      <c r="M1777" s="24"/>
    </row>
    <row r="1778" spans="1:13" x14ac:dyDescent="0.2">
      <c r="A1778" s="289"/>
      <c r="E1778" s="276"/>
      <c r="I1778"/>
      <c r="J1778"/>
      <c r="L1778" s="33"/>
      <c r="M1778" s="24"/>
    </row>
    <row r="1779" spans="1:13" x14ac:dyDescent="0.2">
      <c r="A1779" s="289"/>
      <c r="E1779" s="276"/>
      <c r="I1779"/>
      <c r="J1779"/>
      <c r="L1779" s="33"/>
      <c r="M1779" s="24"/>
    </row>
    <row r="1780" spans="1:13" x14ac:dyDescent="0.2">
      <c r="A1780" s="289"/>
      <c r="E1780" s="276"/>
      <c r="I1780"/>
      <c r="J1780"/>
      <c r="L1780" s="33"/>
      <c r="M1780" s="24"/>
    </row>
    <row r="1781" spans="1:13" x14ac:dyDescent="0.2">
      <c r="A1781" s="289"/>
      <c r="E1781" s="276"/>
      <c r="I1781"/>
      <c r="J1781"/>
      <c r="L1781" s="33"/>
      <c r="M1781" s="24"/>
    </row>
    <row r="1782" spans="1:13" x14ac:dyDescent="0.2">
      <c r="A1782" s="289"/>
      <c r="E1782" s="276"/>
      <c r="I1782"/>
      <c r="J1782"/>
      <c r="L1782" s="33"/>
      <c r="M1782" s="24"/>
    </row>
    <row r="1783" spans="1:13" x14ac:dyDescent="0.2">
      <c r="A1783" s="289"/>
      <c r="E1783" s="276"/>
      <c r="I1783"/>
      <c r="J1783"/>
      <c r="L1783" s="33"/>
      <c r="M1783" s="24"/>
    </row>
    <row r="1784" spans="1:13" x14ac:dyDescent="0.2">
      <c r="A1784" s="289"/>
      <c r="E1784" s="276"/>
      <c r="I1784"/>
      <c r="J1784"/>
      <c r="L1784" s="33"/>
      <c r="M1784" s="24"/>
    </row>
    <row r="1785" spans="1:13" x14ac:dyDescent="0.2">
      <c r="A1785" s="289"/>
      <c r="E1785" s="276"/>
      <c r="I1785"/>
      <c r="J1785"/>
      <c r="L1785" s="33"/>
      <c r="M1785" s="24"/>
    </row>
    <row r="1786" spans="1:13" x14ac:dyDescent="0.2">
      <c r="A1786" s="289"/>
      <c r="E1786" s="276"/>
      <c r="I1786"/>
      <c r="J1786"/>
      <c r="L1786" s="33"/>
      <c r="M1786" s="24"/>
    </row>
    <row r="1787" spans="1:13" x14ac:dyDescent="0.2">
      <c r="A1787" s="289"/>
      <c r="E1787" s="276"/>
      <c r="I1787"/>
      <c r="J1787"/>
      <c r="L1787" s="33"/>
      <c r="M1787" s="24"/>
    </row>
    <row r="1788" spans="1:13" x14ac:dyDescent="0.2">
      <c r="A1788" s="289"/>
      <c r="E1788" s="276"/>
      <c r="I1788"/>
      <c r="J1788"/>
      <c r="L1788" s="33"/>
      <c r="M1788" s="24"/>
    </row>
    <row r="1789" spans="1:13" x14ac:dyDescent="0.2">
      <c r="A1789" s="289"/>
      <c r="E1789" s="276"/>
      <c r="I1789"/>
      <c r="J1789"/>
      <c r="L1789" s="33"/>
      <c r="M1789" s="24"/>
    </row>
    <row r="1790" spans="1:13" x14ac:dyDescent="0.2">
      <c r="A1790" s="289"/>
      <c r="E1790" s="276"/>
      <c r="I1790"/>
      <c r="J1790"/>
      <c r="L1790" s="33"/>
      <c r="M1790" s="24"/>
    </row>
    <row r="1791" spans="1:13" x14ac:dyDescent="0.2">
      <c r="A1791" s="289"/>
      <c r="E1791" s="276"/>
      <c r="I1791"/>
      <c r="J1791"/>
      <c r="L1791" s="33"/>
      <c r="M1791" s="24"/>
    </row>
    <row r="1792" spans="1:13" x14ac:dyDescent="0.2">
      <c r="A1792" s="289"/>
      <c r="E1792" s="276"/>
      <c r="I1792"/>
      <c r="J1792"/>
      <c r="L1792" s="33"/>
      <c r="M1792" s="24"/>
    </row>
    <row r="1793" spans="1:13" x14ac:dyDescent="0.2">
      <c r="A1793" s="289"/>
      <c r="E1793" s="276"/>
      <c r="I1793"/>
      <c r="J1793"/>
      <c r="L1793" s="33"/>
      <c r="M1793" s="24"/>
    </row>
    <row r="1794" spans="1:13" x14ac:dyDescent="0.2">
      <c r="A1794" s="289"/>
      <c r="E1794" s="276"/>
      <c r="I1794"/>
      <c r="J1794"/>
      <c r="L1794" s="33"/>
      <c r="M1794" s="24"/>
    </row>
    <row r="1795" spans="1:13" x14ac:dyDescent="0.2">
      <c r="A1795" s="289"/>
      <c r="E1795" s="276"/>
      <c r="I1795"/>
      <c r="J1795"/>
      <c r="L1795" s="33"/>
      <c r="M1795" s="24"/>
    </row>
    <row r="1796" spans="1:13" x14ac:dyDescent="0.2">
      <c r="A1796" s="289"/>
      <c r="E1796" s="276"/>
      <c r="I1796"/>
      <c r="J1796"/>
      <c r="L1796" s="33"/>
      <c r="M1796" s="24"/>
    </row>
    <row r="1797" spans="1:13" x14ac:dyDescent="0.2">
      <c r="A1797" s="289"/>
      <c r="E1797" s="276"/>
      <c r="I1797"/>
      <c r="J1797"/>
      <c r="L1797" s="33"/>
      <c r="M1797" s="24"/>
    </row>
    <row r="1798" spans="1:13" x14ac:dyDescent="0.2">
      <c r="A1798" s="289"/>
      <c r="E1798" s="276"/>
      <c r="I1798"/>
      <c r="J1798"/>
      <c r="L1798" s="33"/>
      <c r="M1798" s="24"/>
    </row>
    <row r="1799" spans="1:13" x14ac:dyDescent="0.2">
      <c r="A1799" s="289"/>
      <c r="E1799" s="276"/>
      <c r="I1799"/>
      <c r="J1799"/>
      <c r="L1799" s="33"/>
      <c r="M1799" s="24"/>
    </row>
    <row r="1800" spans="1:13" x14ac:dyDescent="0.2">
      <c r="A1800" s="289"/>
      <c r="E1800" s="276"/>
      <c r="I1800"/>
      <c r="J1800"/>
      <c r="L1800" s="33"/>
      <c r="M1800" s="24"/>
    </row>
    <row r="1801" spans="1:13" x14ac:dyDescent="0.2">
      <c r="A1801" s="289"/>
      <c r="E1801" s="276"/>
      <c r="I1801"/>
      <c r="J1801"/>
      <c r="L1801" s="33"/>
      <c r="M1801" s="24"/>
    </row>
    <row r="1802" spans="1:13" x14ac:dyDescent="0.2">
      <c r="A1802" s="289"/>
      <c r="E1802" s="276"/>
      <c r="I1802"/>
      <c r="J1802"/>
      <c r="L1802" s="33"/>
      <c r="M1802" s="24"/>
    </row>
    <row r="1803" spans="1:13" x14ac:dyDescent="0.2">
      <c r="A1803" s="289"/>
      <c r="E1803" s="276"/>
      <c r="I1803"/>
      <c r="J1803"/>
      <c r="L1803" s="33"/>
      <c r="M1803" s="24"/>
    </row>
    <row r="1804" spans="1:13" x14ac:dyDescent="0.2">
      <c r="A1804" s="289"/>
      <c r="E1804" s="276"/>
      <c r="I1804"/>
      <c r="J1804"/>
      <c r="L1804" s="33"/>
      <c r="M1804" s="24"/>
    </row>
    <row r="1805" spans="1:13" x14ac:dyDescent="0.2">
      <c r="A1805" s="289"/>
      <c r="E1805" s="276"/>
      <c r="I1805"/>
      <c r="J1805"/>
      <c r="L1805" s="33"/>
      <c r="M1805" s="24"/>
    </row>
    <row r="1806" spans="1:13" x14ac:dyDescent="0.2">
      <c r="A1806" s="289"/>
      <c r="E1806" s="276"/>
      <c r="I1806"/>
      <c r="J1806"/>
      <c r="L1806" s="33"/>
      <c r="M1806" s="24"/>
    </row>
    <row r="1807" spans="1:13" x14ac:dyDescent="0.2">
      <c r="A1807" s="289"/>
      <c r="E1807" s="276"/>
      <c r="I1807"/>
      <c r="J1807"/>
      <c r="L1807" s="33"/>
      <c r="M1807" s="24"/>
    </row>
    <row r="1808" spans="1:13" x14ac:dyDescent="0.2">
      <c r="A1808" s="289"/>
      <c r="E1808" s="276"/>
      <c r="I1808"/>
      <c r="J1808"/>
      <c r="L1808" s="33"/>
      <c r="M1808" s="24"/>
    </row>
    <row r="1809" spans="1:13" x14ac:dyDescent="0.2">
      <c r="A1809" s="289"/>
      <c r="E1809" s="276"/>
      <c r="I1809"/>
      <c r="J1809"/>
      <c r="L1809" s="33"/>
      <c r="M1809" s="24"/>
    </row>
    <row r="1810" spans="1:13" x14ac:dyDescent="0.2">
      <c r="A1810" s="289"/>
      <c r="E1810" s="276"/>
      <c r="I1810"/>
      <c r="J1810"/>
      <c r="L1810" s="33"/>
      <c r="M1810" s="24"/>
    </row>
    <row r="1811" spans="1:13" x14ac:dyDescent="0.2">
      <c r="A1811" s="289"/>
      <c r="E1811" s="276"/>
      <c r="I1811"/>
      <c r="J1811"/>
      <c r="L1811" s="33"/>
      <c r="M1811" s="24"/>
    </row>
    <row r="1812" spans="1:13" x14ac:dyDescent="0.2">
      <c r="A1812" s="289"/>
      <c r="E1812" s="276"/>
      <c r="I1812"/>
      <c r="J1812"/>
      <c r="L1812" s="33"/>
      <c r="M1812" s="24"/>
    </row>
    <row r="1813" spans="1:13" x14ac:dyDescent="0.2">
      <c r="A1813" s="289"/>
      <c r="E1813" s="276"/>
      <c r="I1813"/>
      <c r="J1813"/>
      <c r="L1813" s="33"/>
      <c r="M1813" s="24"/>
    </row>
    <row r="1814" spans="1:13" x14ac:dyDescent="0.2">
      <c r="A1814" s="289"/>
      <c r="E1814" s="276"/>
      <c r="I1814"/>
      <c r="J1814"/>
      <c r="L1814" s="33"/>
      <c r="M1814" s="24"/>
    </row>
    <row r="1815" spans="1:13" x14ac:dyDescent="0.2">
      <c r="A1815" s="289"/>
      <c r="E1815" s="276"/>
      <c r="I1815"/>
      <c r="J1815"/>
      <c r="L1815" s="33"/>
      <c r="M1815" s="24"/>
    </row>
    <row r="1816" spans="1:13" x14ac:dyDescent="0.2">
      <c r="A1816" s="289"/>
      <c r="E1816" s="276"/>
      <c r="I1816"/>
      <c r="J1816"/>
      <c r="L1816" s="33"/>
      <c r="M1816" s="24"/>
    </row>
    <row r="1817" spans="1:13" x14ac:dyDescent="0.2">
      <c r="A1817" s="289"/>
      <c r="E1817" s="276"/>
      <c r="I1817"/>
      <c r="J1817"/>
      <c r="L1817" s="33"/>
      <c r="M1817" s="24"/>
    </row>
    <row r="1818" spans="1:13" x14ac:dyDescent="0.2">
      <c r="A1818" s="289"/>
      <c r="E1818" s="276"/>
      <c r="I1818"/>
      <c r="J1818"/>
      <c r="L1818" s="33"/>
      <c r="M1818" s="24"/>
    </row>
    <row r="1819" spans="1:13" x14ac:dyDescent="0.2">
      <c r="A1819" s="289"/>
      <c r="E1819" s="276"/>
      <c r="I1819"/>
      <c r="J1819"/>
      <c r="L1819" s="33"/>
      <c r="M1819" s="24"/>
    </row>
    <row r="1820" spans="1:13" x14ac:dyDescent="0.2">
      <c r="A1820" s="289"/>
      <c r="E1820" s="276"/>
      <c r="I1820"/>
      <c r="J1820"/>
      <c r="L1820" s="33"/>
      <c r="M1820" s="24"/>
    </row>
    <row r="1821" spans="1:13" x14ac:dyDescent="0.2">
      <c r="A1821" s="289"/>
      <c r="E1821" s="276"/>
      <c r="I1821"/>
      <c r="J1821"/>
      <c r="L1821" s="33"/>
      <c r="M1821" s="24"/>
    </row>
    <row r="1822" spans="1:13" x14ac:dyDescent="0.2">
      <c r="A1822" s="289"/>
      <c r="E1822" s="276"/>
      <c r="I1822"/>
      <c r="J1822"/>
      <c r="L1822" s="33"/>
      <c r="M1822" s="24"/>
    </row>
    <row r="1823" spans="1:13" x14ac:dyDescent="0.2">
      <c r="A1823" s="289"/>
      <c r="E1823" s="276"/>
      <c r="I1823"/>
      <c r="J1823"/>
      <c r="L1823" s="33"/>
      <c r="M1823" s="24"/>
    </row>
    <row r="1824" spans="1:13" x14ac:dyDescent="0.2">
      <c r="A1824" s="289"/>
      <c r="E1824" s="276"/>
      <c r="I1824"/>
      <c r="J1824"/>
      <c r="L1824" s="33"/>
      <c r="M1824" s="24"/>
    </row>
    <row r="1825" spans="1:13" x14ac:dyDescent="0.2">
      <c r="A1825" s="289"/>
      <c r="E1825" s="276"/>
      <c r="I1825"/>
      <c r="J1825"/>
      <c r="L1825" s="33"/>
      <c r="M1825" s="24"/>
    </row>
    <row r="1826" spans="1:13" x14ac:dyDescent="0.2">
      <c r="A1826" s="289"/>
      <c r="E1826" s="276"/>
      <c r="I1826"/>
      <c r="J1826"/>
      <c r="L1826" s="33"/>
      <c r="M1826" s="24"/>
    </row>
    <row r="1827" spans="1:13" x14ac:dyDescent="0.2">
      <c r="A1827" s="289"/>
      <c r="E1827" s="276"/>
      <c r="I1827"/>
      <c r="J1827"/>
      <c r="L1827" s="33"/>
      <c r="M1827" s="24"/>
    </row>
    <row r="1828" spans="1:13" x14ac:dyDescent="0.2">
      <c r="A1828" s="289"/>
      <c r="E1828" s="276"/>
      <c r="I1828"/>
      <c r="J1828"/>
      <c r="L1828" s="33"/>
      <c r="M1828" s="24"/>
    </row>
    <row r="1829" spans="1:13" x14ac:dyDescent="0.2">
      <c r="A1829" s="289"/>
      <c r="E1829" s="276"/>
      <c r="I1829"/>
      <c r="J1829"/>
      <c r="L1829" s="33"/>
      <c r="M1829" s="24"/>
    </row>
    <row r="1830" spans="1:13" x14ac:dyDescent="0.2">
      <c r="A1830" s="289"/>
      <c r="E1830" s="276"/>
      <c r="I1830"/>
      <c r="J1830"/>
      <c r="L1830" s="33"/>
      <c r="M1830" s="24"/>
    </row>
    <row r="1831" spans="1:13" x14ac:dyDescent="0.2">
      <c r="A1831" s="289"/>
      <c r="E1831" s="276"/>
      <c r="I1831"/>
      <c r="J1831"/>
      <c r="L1831" s="33"/>
      <c r="M1831" s="24"/>
    </row>
    <row r="1832" spans="1:13" x14ac:dyDescent="0.2">
      <c r="A1832" s="289"/>
      <c r="E1832" s="276"/>
      <c r="I1832"/>
      <c r="J1832"/>
      <c r="L1832" s="33"/>
      <c r="M1832" s="24"/>
    </row>
    <row r="1833" spans="1:13" x14ac:dyDescent="0.2">
      <c r="A1833" s="289"/>
      <c r="E1833" s="276"/>
      <c r="I1833"/>
      <c r="J1833"/>
      <c r="L1833" s="33"/>
      <c r="M1833" s="24"/>
    </row>
    <row r="1834" spans="1:13" x14ac:dyDescent="0.2">
      <c r="A1834" s="289"/>
      <c r="E1834" s="276"/>
      <c r="I1834"/>
      <c r="J1834"/>
      <c r="L1834" s="33"/>
      <c r="M1834" s="24"/>
    </row>
    <row r="1835" spans="1:13" x14ac:dyDescent="0.2">
      <c r="A1835" s="289"/>
      <c r="E1835" s="276"/>
      <c r="I1835"/>
      <c r="J1835"/>
      <c r="L1835" s="33"/>
      <c r="M1835" s="24"/>
    </row>
    <row r="1836" spans="1:13" x14ac:dyDescent="0.2">
      <c r="A1836" s="289"/>
      <c r="E1836" s="276"/>
      <c r="I1836"/>
      <c r="J1836"/>
      <c r="L1836" s="33"/>
      <c r="M1836" s="24"/>
    </row>
    <row r="1837" spans="1:13" x14ac:dyDescent="0.2">
      <c r="A1837" s="289"/>
      <c r="E1837" s="276"/>
      <c r="I1837"/>
      <c r="J1837"/>
      <c r="L1837" s="33"/>
      <c r="M1837" s="24"/>
    </row>
    <row r="1838" spans="1:13" x14ac:dyDescent="0.2">
      <c r="A1838" s="289"/>
      <c r="E1838" s="276"/>
      <c r="I1838"/>
      <c r="J1838"/>
      <c r="L1838" s="33"/>
      <c r="M1838" s="24"/>
    </row>
    <row r="1839" spans="1:13" x14ac:dyDescent="0.2">
      <c r="A1839" s="289"/>
      <c r="E1839" s="276"/>
      <c r="I1839"/>
      <c r="J1839"/>
      <c r="L1839" s="33"/>
      <c r="M1839" s="24"/>
    </row>
    <row r="1840" spans="1:13" x14ac:dyDescent="0.2">
      <c r="A1840" s="289"/>
      <c r="E1840" s="276"/>
      <c r="I1840"/>
      <c r="J1840"/>
      <c r="L1840" s="33"/>
      <c r="M1840" s="24"/>
    </row>
    <row r="1841" spans="1:13" x14ac:dyDescent="0.2">
      <c r="A1841" s="289"/>
      <c r="E1841" s="276"/>
      <c r="I1841"/>
      <c r="J1841"/>
      <c r="L1841" s="33"/>
      <c r="M1841" s="24"/>
    </row>
    <row r="1842" spans="1:13" x14ac:dyDescent="0.2">
      <c r="A1842" s="289"/>
      <c r="E1842" s="276"/>
      <c r="I1842"/>
      <c r="J1842"/>
      <c r="L1842" s="33"/>
      <c r="M1842" s="24"/>
    </row>
    <row r="1843" spans="1:13" x14ac:dyDescent="0.2">
      <c r="A1843" s="289"/>
      <c r="E1843" s="276"/>
      <c r="I1843"/>
      <c r="J1843"/>
      <c r="L1843" s="33"/>
      <c r="M1843" s="24"/>
    </row>
    <row r="1844" spans="1:13" x14ac:dyDescent="0.2">
      <c r="A1844" s="289"/>
      <c r="E1844" s="276"/>
      <c r="I1844"/>
      <c r="J1844"/>
      <c r="L1844" s="33"/>
      <c r="M1844" s="24"/>
    </row>
    <row r="1845" spans="1:13" x14ac:dyDescent="0.2">
      <c r="A1845" s="289"/>
      <c r="E1845" s="276"/>
      <c r="I1845"/>
      <c r="J1845"/>
      <c r="L1845" s="33"/>
      <c r="M1845" s="24"/>
    </row>
    <row r="1846" spans="1:13" x14ac:dyDescent="0.2">
      <c r="A1846" s="289"/>
      <c r="E1846" s="276"/>
      <c r="I1846"/>
      <c r="J1846"/>
      <c r="L1846" s="33"/>
      <c r="M1846" s="24"/>
    </row>
    <row r="1847" spans="1:13" x14ac:dyDescent="0.2">
      <c r="A1847" s="289"/>
      <c r="E1847" s="276"/>
      <c r="I1847"/>
      <c r="J1847"/>
      <c r="L1847" s="33"/>
      <c r="M1847" s="24"/>
    </row>
    <row r="1848" spans="1:13" x14ac:dyDescent="0.2">
      <c r="A1848" s="289"/>
      <c r="E1848" s="276"/>
      <c r="I1848"/>
      <c r="J1848"/>
      <c r="L1848" s="33"/>
      <c r="M1848" s="24"/>
    </row>
    <row r="1849" spans="1:13" x14ac:dyDescent="0.2">
      <c r="A1849" s="289"/>
      <c r="E1849" s="276"/>
      <c r="I1849"/>
      <c r="J1849"/>
      <c r="L1849" s="33"/>
      <c r="M1849" s="24"/>
    </row>
    <row r="1850" spans="1:13" x14ac:dyDescent="0.2">
      <c r="A1850" s="289"/>
      <c r="E1850" s="276"/>
      <c r="I1850"/>
      <c r="J1850"/>
      <c r="L1850" s="33"/>
      <c r="M1850" s="24"/>
    </row>
    <row r="1851" spans="1:13" x14ac:dyDescent="0.2">
      <c r="A1851" s="289"/>
      <c r="E1851" s="276"/>
      <c r="I1851"/>
      <c r="J1851"/>
      <c r="L1851" s="33"/>
      <c r="M1851" s="24"/>
    </row>
    <row r="1852" spans="1:13" x14ac:dyDescent="0.2">
      <c r="A1852" s="289"/>
      <c r="E1852" s="276"/>
      <c r="I1852"/>
      <c r="J1852"/>
      <c r="L1852" s="33"/>
      <c r="M1852" s="24"/>
    </row>
    <row r="1853" spans="1:13" x14ac:dyDescent="0.2">
      <c r="A1853" s="289"/>
      <c r="E1853" s="276"/>
      <c r="I1853"/>
      <c r="J1853"/>
      <c r="L1853" s="33"/>
      <c r="M1853" s="24"/>
    </row>
    <row r="1854" spans="1:13" x14ac:dyDescent="0.2">
      <c r="A1854" s="289"/>
      <c r="E1854" s="276"/>
      <c r="I1854"/>
      <c r="J1854"/>
      <c r="L1854" s="33"/>
      <c r="M1854" s="24"/>
    </row>
    <row r="1855" spans="1:13" x14ac:dyDescent="0.2">
      <c r="A1855" s="289"/>
      <c r="E1855" s="276"/>
      <c r="I1855"/>
      <c r="J1855"/>
      <c r="L1855" s="33"/>
      <c r="M1855" s="24"/>
    </row>
    <row r="1856" spans="1:13" x14ac:dyDescent="0.2">
      <c r="A1856" s="289"/>
      <c r="E1856" s="276"/>
      <c r="I1856"/>
      <c r="J1856"/>
      <c r="L1856" s="33"/>
      <c r="M1856" s="24"/>
    </row>
    <row r="1857" spans="1:13" x14ac:dyDescent="0.2">
      <c r="A1857" s="289"/>
      <c r="E1857" s="276"/>
      <c r="I1857"/>
      <c r="J1857"/>
      <c r="L1857" s="33"/>
      <c r="M1857" s="24"/>
    </row>
    <row r="1858" spans="1:13" x14ac:dyDescent="0.2">
      <c r="A1858" s="289"/>
      <c r="E1858" s="276"/>
      <c r="I1858"/>
      <c r="J1858"/>
      <c r="L1858" s="33"/>
      <c r="M1858" s="24"/>
    </row>
    <row r="1859" spans="1:13" x14ac:dyDescent="0.2">
      <c r="A1859" s="289"/>
      <c r="E1859" s="276"/>
      <c r="I1859"/>
      <c r="J1859"/>
      <c r="L1859" s="33"/>
      <c r="M1859" s="24"/>
    </row>
    <row r="1860" spans="1:13" x14ac:dyDescent="0.2">
      <c r="A1860" s="289"/>
      <c r="E1860" s="276"/>
      <c r="I1860"/>
      <c r="J1860"/>
      <c r="L1860" s="33"/>
      <c r="M1860" s="24"/>
    </row>
    <row r="1861" spans="1:13" x14ac:dyDescent="0.2">
      <c r="A1861" s="289"/>
      <c r="E1861" s="276"/>
      <c r="I1861"/>
      <c r="J1861"/>
      <c r="L1861" s="33"/>
      <c r="M1861" s="24"/>
    </row>
    <row r="1862" spans="1:13" x14ac:dyDescent="0.2">
      <c r="A1862" s="289"/>
      <c r="E1862" s="276"/>
      <c r="I1862"/>
      <c r="J1862"/>
      <c r="L1862" s="33"/>
      <c r="M1862" s="24"/>
    </row>
    <row r="1863" spans="1:13" x14ac:dyDescent="0.2">
      <c r="A1863" s="289"/>
      <c r="E1863" s="276"/>
      <c r="I1863"/>
      <c r="J1863"/>
      <c r="L1863" s="33"/>
      <c r="M1863" s="24"/>
    </row>
    <row r="1864" spans="1:13" x14ac:dyDescent="0.2">
      <c r="A1864" s="289"/>
      <c r="E1864" s="276"/>
      <c r="I1864"/>
      <c r="J1864"/>
      <c r="L1864" s="33"/>
      <c r="M1864" s="24"/>
    </row>
    <row r="1865" spans="1:13" x14ac:dyDescent="0.2">
      <c r="A1865" s="289"/>
      <c r="E1865" s="276"/>
      <c r="I1865"/>
      <c r="J1865"/>
      <c r="L1865" s="33"/>
      <c r="M1865" s="24"/>
    </row>
    <row r="1866" spans="1:13" x14ac:dyDescent="0.2">
      <c r="A1866" s="289"/>
      <c r="E1866" s="276"/>
      <c r="I1866"/>
      <c r="J1866"/>
      <c r="L1866" s="33"/>
      <c r="M1866" s="24"/>
    </row>
    <row r="1867" spans="1:13" x14ac:dyDescent="0.2">
      <c r="A1867" s="289"/>
      <c r="E1867" s="276"/>
      <c r="I1867"/>
      <c r="J1867"/>
      <c r="L1867" s="33"/>
      <c r="M1867" s="24"/>
    </row>
    <row r="1868" spans="1:13" x14ac:dyDescent="0.2">
      <c r="A1868" s="289"/>
      <c r="E1868" s="276"/>
      <c r="I1868"/>
      <c r="J1868"/>
      <c r="L1868" s="33"/>
      <c r="M1868" s="24"/>
    </row>
    <row r="1869" spans="1:13" x14ac:dyDescent="0.2">
      <c r="A1869" s="289"/>
      <c r="E1869" s="276"/>
      <c r="I1869"/>
      <c r="J1869"/>
      <c r="L1869" s="33"/>
      <c r="M1869" s="24"/>
    </row>
    <row r="1870" spans="1:13" x14ac:dyDescent="0.2">
      <c r="A1870" s="289"/>
      <c r="E1870" s="276"/>
      <c r="I1870"/>
      <c r="J1870"/>
      <c r="L1870" s="33"/>
      <c r="M1870" s="24"/>
    </row>
    <row r="1871" spans="1:13" x14ac:dyDescent="0.2">
      <c r="A1871" s="289"/>
      <c r="E1871" s="276"/>
      <c r="I1871"/>
      <c r="J1871"/>
      <c r="L1871" s="33"/>
      <c r="M1871" s="24"/>
    </row>
    <row r="1872" spans="1:13" x14ac:dyDescent="0.2">
      <c r="A1872" s="289"/>
      <c r="E1872" s="276"/>
      <c r="I1872"/>
      <c r="J1872"/>
      <c r="L1872" s="33"/>
      <c r="M1872" s="24"/>
    </row>
    <row r="1873" spans="1:13" x14ac:dyDescent="0.2">
      <c r="A1873" s="289"/>
      <c r="E1873" s="276"/>
      <c r="I1873"/>
      <c r="J1873"/>
      <c r="L1873" s="33"/>
      <c r="M1873" s="24"/>
    </row>
    <row r="1874" spans="1:13" x14ac:dyDescent="0.2">
      <c r="A1874" s="289"/>
      <c r="E1874" s="276"/>
      <c r="I1874"/>
      <c r="J1874"/>
      <c r="L1874" s="33"/>
      <c r="M1874" s="24"/>
    </row>
    <row r="1875" spans="1:13" x14ac:dyDescent="0.2">
      <c r="A1875" s="289"/>
      <c r="E1875" s="276"/>
      <c r="I1875"/>
      <c r="J1875"/>
      <c r="L1875" s="33"/>
      <c r="M1875" s="24"/>
    </row>
    <row r="1876" spans="1:13" x14ac:dyDescent="0.2">
      <c r="A1876" s="289"/>
      <c r="E1876" s="276"/>
      <c r="I1876"/>
      <c r="J1876"/>
      <c r="L1876" s="33"/>
      <c r="M1876" s="24"/>
    </row>
    <row r="1877" spans="1:13" x14ac:dyDescent="0.2">
      <c r="A1877" s="289"/>
      <c r="E1877" s="276"/>
      <c r="I1877"/>
      <c r="J1877"/>
      <c r="L1877" s="33"/>
      <c r="M1877" s="24"/>
    </row>
    <row r="1878" spans="1:13" x14ac:dyDescent="0.2">
      <c r="A1878" s="289"/>
      <c r="E1878" s="276"/>
      <c r="I1878"/>
      <c r="J1878"/>
      <c r="L1878" s="33"/>
      <c r="M1878" s="24"/>
    </row>
    <row r="1879" spans="1:13" x14ac:dyDescent="0.2">
      <c r="A1879" s="289"/>
      <c r="E1879" s="276"/>
      <c r="I1879"/>
      <c r="J1879"/>
      <c r="L1879" s="33"/>
      <c r="M1879" s="24"/>
    </row>
    <row r="1880" spans="1:13" x14ac:dyDescent="0.2">
      <c r="A1880" s="289"/>
      <c r="E1880" s="276"/>
      <c r="I1880"/>
      <c r="J1880"/>
      <c r="L1880" s="33"/>
      <c r="M1880" s="24"/>
    </row>
    <row r="1881" spans="1:13" x14ac:dyDescent="0.2">
      <c r="A1881" s="289"/>
      <c r="E1881" s="276"/>
      <c r="I1881"/>
      <c r="J1881"/>
      <c r="L1881" s="33"/>
      <c r="M1881" s="24"/>
    </row>
    <row r="1882" spans="1:13" x14ac:dyDescent="0.2">
      <c r="A1882" s="289"/>
      <c r="E1882" s="276"/>
      <c r="I1882"/>
      <c r="J1882"/>
      <c r="L1882" s="33"/>
      <c r="M1882" s="24"/>
    </row>
    <row r="1883" spans="1:13" x14ac:dyDescent="0.2">
      <c r="A1883" s="289"/>
      <c r="E1883" s="276"/>
      <c r="I1883"/>
      <c r="J1883"/>
      <c r="L1883" s="33"/>
      <c r="M1883" s="24"/>
    </row>
    <row r="1884" spans="1:13" x14ac:dyDescent="0.2">
      <c r="A1884" s="289"/>
      <c r="E1884" s="276"/>
      <c r="I1884"/>
      <c r="J1884"/>
      <c r="L1884" s="33"/>
      <c r="M1884" s="24"/>
    </row>
    <row r="1885" spans="1:13" x14ac:dyDescent="0.2">
      <c r="A1885" s="289"/>
      <c r="E1885" s="276"/>
      <c r="I1885"/>
      <c r="J1885"/>
      <c r="L1885" s="33"/>
      <c r="M1885" s="24"/>
    </row>
    <row r="1886" spans="1:13" x14ac:dyDescent="0.2">
      <c r="A1886" s="289"/>
      <c r="E1886" s="276"/>
      <c r="I1886"/>
      <c r="J1886"/>
      <c r="L1886" s="33"/>
      <c r="M1886" s="24"/>
    </row>
    <row r="1887" spans="1:13" x14ac:dyDescent="0.2">
      <c r="A1887" s="289"/>
      <c r="E1887" s="276"/>
      <c r="I1887"/>
      <c r="J1887"/>
      <c r="L1887" s="33"/>
      <c r="M1887" s="24"/>
    </row>
    <row r="1888" spans="1:13" x14ac:dyDescent="0.2">
      <c r="A1888" s="289"/>
      <c r="E1888" s="276"/>
      <c r="I1888"/>
      <c r="J1888"/>
      <c r="L1888" s="33"/>
      <c r="M1888" s="24"/>
    </row>
    <row r="1889" spans="1:13" x14ac:dyDescent="0.2">
      <c r="A1889" s="289"/>
      <c r="E1889" s="276"/>
      <c r="I1889"/>
      <c r="J1889"/>
      <c r="L1889" s="33"/>
      <c r="M1889" s="24"/>
    </row>
    <row r="1890" spans="1:13" x14ac:dyDescent="0.2">
      <c r="A1890" s="289"/>
      <c r="E1890" s="276"/>
      <c r="I1890"/>
      <c r="J1890"/>
      <c r="L1890" s="33"/>
      <c r="M1890" s="24"/>
    </row>
    <row r="1891" spans="1:13" x14ac:dyDescent="0.2">
      <c r="A1891" s="289"/>
      <c r="E1891" s="276"/>
      <c r="I1891"/>
      <c r="J1891"/>
      <c r="L1891" s="33"/>
      <c r="M1891" s="24"/>
    </row>
    <row r="1892" spans="1:13" x14ac:dyDescent="0.2">
      <c r="A1892" s="289"/>
      <c r="E1892" s="276"/>
      <c r="I1892"/>
      <c r="J1892"/>
      <c r="L1892" s="33"/>
      <c r="M1892" s="24"/>
    </row>
    <row r="1893" spans="1:13" x14ac:dyDescent="0.2">
      <c r="A1893" s="289"/>
      <c r="E1893" s="276"/>
      <c r="I1893"/>
      <c r="J1893"/>
      <c r="L1893" s="33"/>
      <c r="M1893" s="24"/>
    </row>
    <row r="1894" spans="1:13" x14ac:dyDescent="0.2">
      <c r="A1894" s="289"/>
      <c r="E1894" s="276"/>
      <c r="I1894"/>
      <c r="J1894"/>
      <c r="L1894" s="33"/>
      <c r="M1894" s="24"/>
    </row>
    <row r="1895" spans="1:13" x14ac:dyDescent="0.2">
      <c r="A1895" s="289"/>
      <c r="E1895" s="276"/>
      <c r="I1895"/>
      <c r="J1895"/>
      <c r="L1895" s="33"/>
      <c r="M1895" s="24"/>
    </row>
    <row r="1896" spans="1:13" x14ac:dyDescent="0.2">
      <c r="A1896" s="289"/>
      <c r="E1896" s="276"/>
      <c r="I1896"/>
      <c r="J1896"/>
      <c r="L1896" s="33"/>
      <c r="M1896" s="24"/>
    </row>
    <row r="1897" spans="1:13" x14ac:dyDescent="0.2">
      <c r="A1897" s="289"/>
      <c r="E1897" s="276"/>
      <c r="I1897"/>
      <c r="J1897"/>
      <c r="L1897" s="33"/>
      <c r="M1897" s="24"/>
    </row>
    <row r="1898" spans="1:13" x14ac:dyDescent="0.2">
      <c r="A1898" s="289"/>
      <c r="E1898" s="276"/>
      <c r="I1898"/>
      <c r="J1898"/>
      <c r="L1898" s="33"/>
      <c r="M1898" s="24"/>
    </row>
    <row r="1899" spans="1:13" x14ac:dyDescent="0.2">
      <c r="A1899" s="289"/>
      <c r="E1899" s="276"/>
      <c r="I1899"/>
      <c r="J1899"/>
      <c r="L1899" s="33"/>
      <c r="M1899" s="24"/>
    </row>
    <row r="1900" spans="1:13" x14ac:dyDescent="0.2">
      <c r="A1900" s="289"/>
      <c r="E1900" s="276"/>
      <c r="I1900"/>
      <c r="J1900"/>
      <c r="L1900" s="33"/>
      <c r="M1900" s="24"/>
    </row>
    <row r="1901" spans="1:13" x14ac:dyDescent="0.2">
      <c r="A1901" s="289"/>
      <c r="E1901" s="276"/>
      <c r="I1901"/>
      <c r="J1901"/>
      <c r="L1901" s="33"/>
      <c r="M1901" s="24"/>
    </row>
    <row r="1902" spans="1:13" x14ac:dyDescent="0.2">
      <c r="A1902" s="289"/>
      <c r="E1902" s="276"/>
      <c r="I1902"/>
      <c r="J1902"/>
      <c r="L1902" s="33"/>
      <c r="M1902" s="24"/>
    </row>
    <row r="1903" spans="1:13" x14ac:dyDescent="0.2">
      <c r="A1903" s="289"/>
      <c r="E1903" s="276"/>
      <c r="I1903"/>
      <c r="J1903"/>
      <c r="L1903" s="33"/>
      <c r="M1903" s="24"/>
    </row>
    <row r="1904" spans="1:13" x14ac:dyDescent="0.2">
      <c r="A1904" s="289"/>
      <c r="E1904" s="276"/>
      <c r="I1904"/>
      <c r="J1904"/>
      <c r="L1904" s="33"/>
      <c r="M1904" s="24"/>
    </row>
    <row r="1905" spans="1:13" x14ac:dyDescent="0.2">
      <c r="A1905" s="289"/>
      <c r="E1905" s="276"/>
      <c r="I1905"/>
      <c r="J1905"/>
      <c r="L1905" s="33"/>
      <c r="M1905" s="24"/>
    </row>
    <row r="1906" spans="1:13" x14ac:dyDescent="0.2">
      <c r="A1906" s="289"/>
      <c r="E1906" s="276"/>
      <c r="I1906"/>
      <c r="J1906"/>
      <c r="L1906" s="33"/>
      <c r="M1906" s="24"/>
    </row>
    <row r="1907" spans="1:13" x14ac:dyDescent="0.2">
      <c r="A1907" s="289"/>
      <c r="E1907" s="276"/>
      <c r="I1907"/>
      <c r="J1907"/>
      <c r="L1907" s="33"/>
      <c r="M1907" s="24"/>
    </row>
    <row r="1908" spans="1:13" x14ac:dyDescent="0.2">
      <c r="A1908" s="289"/>
      <c r="E1908" s="276"/>
      <c r="I1908"/>
      <c r="J1908"/>
      <c r="L1908" s="33"/>
      <c r="M1908" s="24"/>
    </row>
    <row r="1909" spans="1:13" x14ac:dyDescent="0.2">
      <c r="A1909" s="289"/>
      <c r="E1909" s="276"/>
      <c r="I1909"/>
      <c r="J1909"/>
      <c r="L1909" s="33"/>
      <c r="M1909" s="24"/>
    </row>
    <row r="1910" spans="1:13" x14ac:dyDescent="0.2">
      <c r="A1910" s="289"/>
      <c r="E1910" s="276"/>
      <c r="I1910"/>
      <c r="J1910"/>
      <c r="L1910" s="33"/>
      <c r="M1910" s="24"/>
    </row>
    <row r="1911" spans="1:13" x14ac:dyDescent="0.2">
      <c r="A1911" s="289"/>
      <c r="E1911" s="276"/>
      <c r="I1911"/>
      <c r="J1911"/>
      <c r="L1911" s="33"/>
      <c r="M1911" s="24"/>
    </row>
    <row r="1912" spans="1:13" x14ac:dyDescent="0.2">
      <c r="A1912" s="289"/>
      <c r="E1912" s="276"/>
      <c r="I1912"/>
      <c r="J1912"/>
      <c r="L1912" s="33"/>
      <c r="M1912" s="24"/>
    </row>
    <row r="1913" spans="1:13" x14ac:dyDescent="0.2">
      <c r="A1913" s="289"/>
      <c r="E1913" s="276"/>
      <c r="I1913"/>
      <c r="J1913"/>
      <c r="L1913" s="33"/>
      <c r="M1913" s="24"/>
    </row>
    <row r="1914" spans="1:13" x14ac:dyDescent="0.2">
      <c r="A1914" s="289"/>
      <c r="E1914" s="276"/>
      <c r="I1914"/>
      <c r="J1914"/>
      <c r="L1914" s="33"/>
      <c r="M1914" s="24"/>
    </row>
    <row r="1915" spans="1:13" x14ac:dyDescent="0.2">
      <c r="A1915" s="289"/>
      <c r="E1915" s="276"/>
      <c r="I1915"/>
      <c r="J1915"/>
      <c r="L1915" s="33"/>
      <c r="M1915" s="24"/>
    </row>
    <row r="1916" spans="1:13" x14ac:dyDescent="0.2">
      <c r="A1916" s="289"/>
      <c r="E1916" s="276"/>
      <c r="I1916"/>
      <c r="J1916"/>
      <c r="L1916" s="33"/>
      <c r="M1916" s="24"/>
    </row>
    <row r="1917" spans="1:13" x14ac:dyDescent="0.2">
      <c r="A1917" s="289"/>
      <c r="E1917" s="276"/>
      <c r="I1917"/>
      <c r="J1917"/>
      <c r="L1917" s="33"/>
      <c r="M1917" s="24"/>
    </row>
    <row r="1918" spans="1:13" x14ac:dyDescent="0.2">
      <c r="A1918" s="289"/>
      <c r="E1918" s="276"/>
      <c r="I1918"/>
      <c r="J1918"/>
      <c r="L1918" s="33"/>
      <c r="M1918" s="24"/>
    </row>
    <row r="1919" spans="1:13" x14ac:dyDescent="0.2">
      <c r="A1919" s="289"/>
      <c r="E1919" s="276"/>
      <c r="I1919"/>
      <c r="J1919"/>
      <c r="L1919" s="33"/>
      <c r="M1919" s="24"/>
    </row>
    <row r="1920" spans="1:13" x14ac:dyDescent="0.2">
      <c r="A1920" s="289"/>
      <c r="E1920" s="276"/>
      <c r="I1920"/>
      <c r="J1920"/>
      <c r="L1920" s="33"/>
      <c r="M1920" s="24"/>
    </row>
    <row r="1921" spans="1:13" x14ac:dyDescent="0.2">
      <c r="A1921" s="289"/>
      <c r="E1921" s="276"/>
      <c r="I1921"/>
      <c r="J1921"/>
      <c r="L1921" s="33"/>
      <c r="M1921" s="24"/>
    </row>
    <row r="1922" spans="1:13" x14ac:dyDescent="0.2">
      <c r="A1922" s="289"/>
      <c r="E1922" s="276"/>
      <c r="I1922"/>
      <c r="J1922"/>
      <c r="L1922" s="33"/>
      <c r="M1922" s="24"/>
    </row>
    <row r="1923" spans="1:13" x14ac:dyDescent="0.2">
      <c r="A1923" s="289"/>
      <c r="E1923" s="276"/>
      <c r="I1923"/>
      <c r="J1923"/>
      <c r="L1923" s="33"/>
      <c r="M1923" s="24"/>
    </row>
    <row r="1924" spans="1:13" x14ac:dyDescent="0.2">
      <c r="A1924" s="289"/>
      <c r="E1924" s="276"/>
      <c r="I1924"/>
      <c r="J1924"/>
      <c r="L1924" s="33"/>
      <c r="M1924" s="24"/>
    </row>
    <row r="1925" spans="1:13" x14ac:dyDescent="0.2">
      <c r="A1925" s="289"/>
      <c r="E1925" s="276"/>
      <c r="I1925"/>
      <c r="J1925"/>
      <c r="L1925" s="33"/>
      <c r="M1925" s="24"/>
    </row>
    <row r="1926" spans="1:13" x14ac:dyDescent="0.2">
      <c r="A1926" s="289"/>
      <c r="E1926" s="276"/>
      <c r="I1926"/>
      <c r="J1926"/>
      <c r="L1926" s="33"/>
      <c r="M1926" s="24"/>
    </row>
    <row r="1927" spans="1:13" x14ac:dyDescent="0.2">
      <c r="A1927" s="289"/>
      <c r="E1927" s="276"/>
      <c r="I1927"/>
      <c r="J1927"/>
      <c r="L1927" s="33"/>
      <c r="M1927" s="24"/>
    </row>
    <row r="1928" spans="1:13" x14ac:dyDescent="0.2">
      <c r="A1928" s="289"/>
      <c r="E1928" s="276"/>
      <c r="I1928"/>
      <c r="J1928"/>
      <c r="L1928" s="33"/>
      <c r="M1928" s="24"/>
    </row>
    <row r="1929" spans="1:13" x14ac:dyDescent="0.2">
      <c r="A1929" s="289"/>
      <c r="E1929" s="276"/>
      <c r="I1929"/>
      <c r="J1929"/>
      <c r="L1929" s="33"/>
      <c r="M1929" s="24"/>
    </row>
    <row r="1930" spans="1:13" x14ac:dyDescent="0.2">
      <c r="A1930" s="289"/>
      <c r="E1930" s="276"/>
      <c r="I1930"/>
      <c r="J1930"/>
      <c r="L1930" s="33"/>
      <c r="M1930" s="24"/>
    </row>
    <row r="1931" spans="1:13" x14ac:dyDescent="0.2">
      <c r="A1931" s="289"/>
      <c r="E1931" s="276"/>
      <c r="I1931"/>
      <c r="J1931"/>
      <c r="L1931" s="33"/>
      <c r="M1931" s="24"/>
    </row>
    <row r="1932" spans="1:13" x14ac:dyDescent="0.2">
      <c r="A1932" s="289"/>
      <c r="E1932" s="276"/>
      <c r="I1932"/>
      <c r="J1932"/>
      <c r="L1932" s="33"/>
      <c r="M1932" s="24"/>
    </row>
    <row r="1933" spans="1:13" x14ac:dyDescent="0.2">
      <c r="A1933" s="289"/>
      <c r="E1933" s="276"/>
      <c r="I1933"/>
      <c r="J1933"/>
      <c r="L1933" s="33"/>
      <c r="M1933" s="24"/>
    </row>
    <row r="1934" spans="1:13" x14ac:dyDescent="0.2">
      <c r="A1934" s="289"/>
      <c r="E1934" s="276"/>
      <c r="I1934"/>
      <c r="J1934"/>
      <c r="L1934" s="33"/>
      <c r="M1934" s="24"/>
    </row>
    <row r="1935" spans="1:13" x14ac:dyDescent="0.2">
      <c r="A1935" s="289"/>
      <c r="E1935" s="276"/>
      <c r="I1935"/>
      <c r="J1935"/>
      <c r="L1935" s="33"/>
      <c r="M1935" s="24"/>
    </row>
    <row r="1936" spans="1:13" x14ac:dyDescent="0.2">
      <c r="A1936" s="289"/>
      <c r="E1936" s="276"/>
      <c r="I1936"/>
      <c r="J1936"/>
      <c r="L1936" s="33"/>
      <c r="M1936" s="24"/>
    </row>
    <row r="1937" spans="1:13" x14ac:dyDescent="0.2">
      <c r="A1937" s="289"/>
      <c r="E1937" s="276"/>
      <c r="I1937"/>
      <c r="J1937"/>
      <c r="L1937" s="33"/>
      <c r="M1937" s="24"/>
    </row>
    <row r="1938" spans="1:13" x14ac:dyDescent="0.2">
      <c r="A1938" s="289"/>
      <c r="E1938" s="276"/>
      <c r="I1938"/>
      <c r="J1938"/>
      <c r="L1938" s="33"/>
      <c r="M1938" s="24"/>
    </row>
    <row r="1939" spans="1:13" x14ac:dyDescent="0.2">
      <c r="A1939" s="289"/>
      <c r="E1939" s="276"/>
      <c r="I1939"/>
      <c r="J1939"/>
      <c r="L1939" s="33"/>
      <c r="M1939" s="24"/>
    </row>
    <row r="1940" spans="1:13" x14ac:dyDescent="0.2">
      <c r="A1940" s="289"/>
      <c r="E1940" s="276"/>
      <c r="I1940"/>
      <c r="J1940"/>
      <c r="L1940" s="33"/>
      <c r="M1940" s="24"/>
    </row>
    <row r="1941" spans="1:13" x14ac:dyDescent="0.2">
      <c r="A1941" s="289"/>
      <c r="E1941" s="276"/>
      <c r="I1941"/>
      <c r="J1941"/>
      <c r="L1941" s="33"/>
      <c r="M1941" s="24"/>
    </row>
    <row r="1942" spans="1:13" x14ac:dyDescent="0.2">
      <c r="A1942" s="289"/>
      <c r="E1942" s="276"/>
      <c r="I1942"/>
      <c r="J1942"/>
      <c r="L1942" s="33"/>
      <c r="M1942" s="24"/>
    </row>
    <row r="1943" spans="1:13" x14ac:dyDescent="0.2">
      <c r="A1943" s="289"/>
      <c r="E1943" s="276"/>
      <c r="I1943"/>
      <c r="J1943"/>
      <c r="L1943" s="33"/>
      <c r="M1943" s="24"/>
    </row>
    <row r="1944" spans="1:13" x14ac:dyDescent="0.2">
      <c r="A1944" s="289"/>
      <c r="E1944" s="276"/>
      <c r="I1944"/>
      <c r="J1944"/>
      <c r="L1944" s="33"/>
      <c r="M1944" s="24"/>
    </row>
    <row r="1945" spans="1:13" x14ac:dyDescent="0.2">
      <c r="A1945" s="289"/>
      <c r="E1945" s="276"/>
      <c r="I1945"/>
      <c r="J1945"/>
      <c r="L1945" s="33"/>
      <c r="M1945" s="24"/>
    </row>
    <row r="1946" spans="1:13" x14ac:dyDescent="0.2">
      <c r="A1946" s="289"/>
      <c r="E1946" s="276"/>
      <c r="I1946"/>
      <c r="J1946"/>
      <c r="L1946" s="33"/>
      <c r="M1946" s="24"/>
    </row>
    <row r="1947" spans="1:13" x14ac:dyDescent="0.2">
      <c r="A1947" s="289"/>
      <c r="E1947" s="276"/>
      <c r="I1947"/>
      <c r="J1947"/>
      <c r="L1947" s="33"/>
      <c r="M1947" s="24"/>
    </row>
    <row r="1948" spans="1:13" x14ac:dyDescent="0.2">
      <c r="A1948" s="289"/>
      <c r="E1948" s="276"/>
      <c r="I1948"/>
      <c r="J1948"/>
      <c r="L1948" s="33"/>
      <c r="M1948" s="24"/>
    </row>
    <row r="1949" spans="1:13" x14ac:dyDescent="0.2">
      <c r="A1949" s="289"/>
      <c r="E1949" s="276"/>
      <c r="I1949"/>
      <c r="J1949"/>
      <c r="L1949" s="33"/>
      <c r="M1949" s="24"/>
    </row>
    <row r="1950" spans="1:13" x14ac:dyDescent="0.2">
      <c r="A1950" s="289"/>
      <c r="E1950" s="276"/>
      <c r="I1950"/>
      <c r="J1950"/>
      <c r="L1950" s="33"/>
      <c r="M1950" s="24"/>
    </row>
    <row r="1951" spans="1:13" x14ac:dyDescent="0.2">
      <c r="A1951" s="289"/>
      <c r="E1951" s="276"/>
      <c r="I1951"/>
      <c r="J1951"/>
      <c r="L1951" s="33"/>
      <c r="M1951" s="24"/>
    </row>
    <row r="1952" spans="1:13" x14ac:dyDescent="0.2">
      <c r="A1952" s="289"/>
      <c r="E1952" s="276"/>
      <c r="I1952"/>
      <c r="J1952"/>
      <c r="L1952" s="33"/>
      <c r="M1952" s="24"/>
    </row>
    <row r="1953" spans="1:13" x14ac:dyDescent="0.2">
      <c r="A1953" s="289"/>
      <c r="E1953" s="276"/>
      <c r="I1953"/>
      <c r="J1953"/>
      <c r="L1953" s="33"/>
      <c r="M1953" s="24"/>
    </row>
    <row r="1954" spans="1:13" x14ac:dyDescent="0.2">
      <c r="A1954" s="289"/>
      <c r="E1954" s="276"/>
      <c r="I1954"/>
      <c r="J1954"/>
      <c r="L1954" s="33"/>
      <c r="M1954" s="24"/>
    </row>
    <row r="1955" spans="1:13" x14ac:dyDescent="0.2">
      <c r="A1955" s="289"/>
      <c r="E1955" s="276"/>
      <c r="I1955"/>
      <c r="J1955"/>
      <c r="L1955" s="33"/>
      <c r="M1955" s="24"/>
    </row>
    <row r="1956" spans="1:13" x14ac:dyDescent="0.2">
      <c r="A1956" s="289"/>
      <c r="E1956" s="276"/>
      <c r="I1956"/>
      <c r="J1956"/>
      <c r="L1956" s="33"/>
      <c r="M1956" s="24"/>
    </row>
    <row r="1957" spans="1:13" x14ac:dyDescent="0.2">
      <c r="A1957" s="289"/>
      <c r="E1957" s="276"/>
      <c r="I1957"/>
      <c r="J1957"/>
      <c r="L1957" s="33"/>
      <c r="M1957" s="24"/>
    </row>
    <row r="1958" spans="1:13" x14ac:dyDescent="0.2">
      <c r="A1958" s="289"/>
      <c r="E1958" s="276"/>
      <c r="I1958"/>
      <c r="J1958"/>
      <c r="L1958" s="33"/>
      <c r="M1958" s="24"/>
    </row>
    <row r="1959" spans="1:13" x14ac:dyDescent="0.2">
      <c r="A1959" s="289"/>
      <c r="E1959" s="276"/>
      <c r="I1959"/>
      <c r="J1959"/>
      <c r="L1959" s="33"/>
      <c r="M1959" s="24"/>
    </row>
    <row r="1960" spans="1:13" x14ac:dyDescent="0.2">
      <c r="A1960" s="289"/>
      <c r="E1960" s="276"/>
      <c r="I1960"/>
      <c r="J1960"/>
      <c r="L1960" s="33"/>
      <c r="M1960" s="24"/>
    </row>
    <row r="1961" spans="1:13" x14ac:dyDescent="0.2">
      <c r="A1961" s="289"/>
      <c r="E1961" s="276"/>
      <c r="I1961"/>
      <c r="J1961"/>
      <c r="L1961" s="33"/>
      <c r="M1961" s="24"/>
    </row>
    <row r="1962" spans="1:13" x14ac:dyDescent="0.2">
      <c r="A1962" s="289"/>
      <c r="E1962" s="276"/>
      <c r="I1962"/>
      <c r="J1962"/>
      <c r="L1962" s="33"/>
      <c r="M1962" s="24"/>
    </row>
    <row r="1963" spans="1:13" x14ac:dyDescent="0.2">
      <c r="A1963" s="289"/>
      <c r="E1963" s="276"/>
      <c r="I1963"/>
      <c r="J1963"/>
      <c r="L1963" s="33"/>
      <c r="M1963" s="24"/>
    </row>
    <row r="1964" spans="1:13" x14ac:dyDescent="0.2">
      <c r="A1964" s="289"/>
      <c r="E1964" s="276"/>
      <c r="I1964"/>
      <c r="J1964"/>
      <c r="L1964" s="33"/>
      <c r="M1964" s="24"/>
    </row>
    <row r="1965" spans="1:13" x14ac:dyDescent="0.2">
      <c r="A1965" s="289"/>
      <c r="E1965" s="276"/>
      <c r="I1965"/>
      <c r="J1965"/>
      <c r="L1965" s="33"/>
      <c r="M1965" s="24"/>
    </row>
    <row r="1966" spans="1:13" x14ac:dyDescent="0.2">
      <c r="A1966" s="289"/>
      <c r="E1966" s="276"/>
      <c r="I1966"/>
      <c r="J1966"/>
      <c r="L1966" s="33"/>
      <c r="M1966" s="24"/>
    </row>
    <row r="1967" spans="1:13" x14ac:dyDescent="0.2">
      <c r="A1967" s="289"/>
      <c r="E1967" s="276"/>
      <c r="I1967"/>
      <c r="J1967"/>
      <c r="L1967" s="33"/>
      <c r="M1967" s="24"/>
    </row>
    <row r="1968" spans="1:13" x14ac:dyDescent="0.2">
      <c r="A1968" s="289"/>
      <c r="E1968" s="276"/>
      <c r="I1968"/>
      <c r="J1968"/>
      <c r="L1968" s="33"/>
      <c r="M1968" s="24"/>
    </row>
    <row r="1969" spans="1:13" x14ac:dyDescent="0.2">
      <c r="A1969" s="289"/>
      <c r="E1969" s="276"/>
      <c r="I1969"/>
      <c r="J1969"/>
      <c r="L1969" s="33"/>
      <c r="M1969" s="24"/>
    </row>
    <row r="1970" spans="1:13" x14ac:dyDescent="0.2">
      <c r="A1970" s="289"/>
      <c r="E1970" s="276"/>
      <c r="I1970"/>
      <c r="J1970"/>
      <c r="L1970" s="33"/>
      <c r="M1970" s="24"/>
    </row>
    <row r="1971" spans="1:13" x14ac:dyDescent="0.2">
      <c r="A1971" s="289"/>
      <c r="E1971" s="276"/>
      <c r="I1971"/>
      <c r="J1971"/>
      <c r="L1971" s="33"/>
      <c r="M1971" s="24"/>
    </row>
    <row r="1972" spans="1:13" x14ac:dyDescent="0.2">
      <c r="A1972" s="289"/>
      <c r="E1972" s="276"/>
      <c r="I1972"/>
      <c r="J1972"/>
      <c r="L1972" s="33"/>
      <c r="M1972" s="24"/>
    </row>
    <row r="1973" spans="1:13" x14ac:dyDescent="0.2">
      <c r="A1973" s="289"/>
      <c r="E1973" s="276"/>
      <c r="I1973"/>
      <c r="J1973"/>
      <c r="L1973" s="33"/>
      <c r="M1973" s="24"/>
    </row>
    <row r="1974" spans="1:13" x14ac:dyDescent="0.2">
      <c r="A1974" s="289"/>
      <c r="E1974" s="276"/>
      <c r="I1974"/>
      <c r="J1974"/>
      <c r="L1974" s="33"/>
      <c r="M1974" s="24"/>
    </row>
    <row r="1975" spans="1:13" x14ac:dyDescent="0.2">
      <c r="A1975" s="289"/>
      <c r="E1975" s="276"/>
      <c r="I1975"/>
      <c r="J1975"/>
      <c r="L1975" s="33"/>
      <c r="M1975" s="24"/>
    </row>
    <row r="1976" spans="1:13" x14ac:dyDescent="0.2">
      <c r="A1976" s="289"/>
      <c r="E1976" s="276"/>
      <c r="I1976"/>
      <c r="J1976"/>
      <c r="L1976" s="33"/>
      <c r="M1976" s="24"/>
    </row>
    <row r="1977" spans="1:13" x14ac:dyDescent="0.2">
      <c r="A1977" s="289"/>
      <c r="E1977" s="276"/>
      <c r="I1977"/>
      <c r="J1977"/>
      <c r="L1977" s="33"/>
      <c r="M1977" s="24"/>
    </row>
    <row r="1978" spans="1:13" x14ac:dyDescent="0.2">
      <c r="A1978" s="289"/>
      <c r="E1978" s="276"/>
      <c r="I1978"/>
      <c r="J1978"/>
      <c r="L1978" s="33"/>
      <c r="M1978" s="24"/>
    </row>
    <row r="1979" spans="1:13" x14ac:dyDescent="0.2">
      <c r="A1979" s="289"/>
      <c r="E1979" s="276"/>
      <c r="I1979"/>
      <c r="J1979"/>
      <c r="L1979" s="33"/>
      <c r="M1979" s="24"/>
    </row>
    <row r="1980" spans="1:13" x14ac:dyDescent="0.2">
      <c r="A1980" s="289"/>
      <c r="E1980" s="276"/>
      <c r="I1980"/>
      <c r="J1980"/>
      <c r="L1980" s="33"/>
      <c r="M1980" s="24"/>
    </row>
    <row r="1981" spans="1:13" x14ac:dyDescent="0.2">
      <c r="A1981" s="289"/>
      <c r="E1981" s="276"/>
      <c r="I1981"/>
      <c r="J1981"/>
      <c r="L1981" s="33"/>
      <c r="M1981" s="24"/>
    </row>
    <row r="1982" spans="1:13" x14ac:dyDescent="0.2">
      <c r="A1982" s="289"/>
      <c r="E1982" s="276"/>
      <c r="I1982"/>
      <c r="J1982"/>
      <c r="L1982" s="33"/>
      <c r="M1982" s="24"/>
    </row>
    <row r="1983" spans="1:13" x14ac:dyDescent="0.2">
      <c r="A1983" s="289"/>
      <c r="E1983" s="276"/>
      <c r="I1983"/>
      <c r="J1983"/>
      <c r="L1983" s="33"/>
      <c r="M1983" s="24"/>
    </row>
    <row r="1984" spans="1:13" x14ac:dyDescent="0.2">
      <c r="A1984" s="289"/>
      <c r="E1984" s="276"/>
      <c r="I1984"/>
      <c r="J1984"/>
      <c r="L1984" s="33"/>
      <c r="M1984" s="24"/>
    </row>
    <row r="1985" spans="1:13" x14ac:dyDescent="0.2">
      <c r="A1985" s="289"/>
      <c r="E1985" s="276"/>
      <c r="I1985"/>
      <c r="J1985"/>
      <c r="L1985" s="33"/>
      <c r="M1985" s="24"/>
    </row>
    <row r="1986" spans="1:13" x14ac:dyDescent="0.2">
      <c r="A1986" s="289"/>
      <c r="E1986" s="276"/>
      <c r="I1986"/>
      <c r="J1986"/>
      <c r="L1986" s="33"/>
      <c r="M1986" s="24"/>
    </row>
    <row r="1987" spans="1:13" x14ac:dyDescent="0.2">
      <c r="A1987" s="289"/>
      <c r="E1987" s="276"/>
      <c r="I1987"/>
      <c r="J1987"/>
      <c r="L1987" s="33"/>
      <c r="M1987" s="24"/>
    </row>
    <row r="1988" spans="1:13" x14ac:dyDescent="0.2">
      <c r="A1988" s="289"/>
      <c r="E1988" s="276"/>
      <c r="I1988"/>
      <c r="J1988"/>
      <c r="L1988" s="33"/>
      <c r="M1988" s="24"/>
    </row>
    <row r="1989" spans="1:13" x14ac:dyDescent="0.2">
      <c r="A1989" s="289"/>
      <c r="E1989" s="276"/>
      <c r="I1989"/>
      <c r="J1989"/>
      <c r="L1989" s="33"/>
      <c r="M1989" s="24"/>
    </row>
    <row r="1990" spans="1:13" x14ac:dyDescent="0.2">
      <c r="A1990" s="289"/>
      <c r="E1990" s="276"/>
      <c r="I1990"/>
      <c r="J1990"/>
      <c r="L1990" s="33"/>
      <c r="M1990" s="24"/>
    </row>
    <row r="1991" spans="1:13" x14ac:dyDescent="0.2">
      <c r="A1991" s="289"/>
      <c r="E1991" s="276"/>
      <c r="I1991"/>
      <c r="J1991"/>
      <c r="L1991" s="33"/>
      <c r="M1991" s="24"/>
    </row>
    <row r="1992" spans="1:13" x14ac:dyDescent="0.2">
      <c r="A1992" s="289"/>
      <c r="E1992" s="276"/>
      <c r="I1992"/>
      <c r="J1992"/>
      <c r="L1992" s="33"/>
      <c r="M1992" s="24"/>
    </row>
    <row r="1993" spans="1:13" x14ac:dyDescent="0.2">
      <c r="A1993" s="289"/>
      <c r="E1993" s="276"/>
      <c r="I1993"/>
      <c r="J1993"/>
      <c r="L1993" s="33"/>
      <c r="M1993" s="24"/>
    </row>
    <row r="1994" spans="1:13" x14ac:dyDescent="0.2">
      <c r="A1994" s="289"/>
      <c r="E1994" s="276"/>
      <c r="I1994"/>
      <c r="J1994"/>
      <c r="L1994" s="33"/>
      <c r="M1994" s="24"/>
    </row>
    <row r="1995" spans="1:13" x14ac:dyDescent="0.2">
      <c r="A1995" s="289"/>
      <c r="E1995" s="276"/>
      <c r="I1995"/>
      <c r="J1995"/>
      <c r="L1995" s="33"/>
      <c r="M1995" s="24"/>
    </row>
    <row r="1996" spans="1:13" x14ac:dyDescent="0.2">
      <c r="A1996" s="289"/>
      <c r="E1996" s="276"/>
      <c r="I1996"/>
      <c r="J1996"/>
      <c r="L1996" s="33"/>
      <c r="M1996" s="24"/>
    </row>
    <row r="1997" spans="1:13" x14ac:dyDescent="0.2">
      <c r="A1997" s="289"/>
      <c r="E1997" s="276"/>
      <c r="I1997"/>
      <c r="J1997"/>
      <c r="L1997" s="33"/>
      <c r="M1997" s="24"/>
    </row>
    <row r="1998" spans="1:13" x14ac:dyDescent="0.2">
      <c r="A1998" s="289"/>
      <c r="E1998" s="276"/>
      <c r="I1998"/>
      <c r="J1998"/>
      <c r="L1998" s="33"/>
      <c r="M1998" s="24"/>
    </row>
    <row r="1999" spans="1:13" x14ac:dyDescent="0.2">
      <c r="A1999" s="289"/>
      <c r="E1999" s="276"/>
      <c r="I1999"/>
      <c r="J1999"/>
      <c r="L1999" s="33"/>
      <c r="M1999" s="24"/>
    </row>
    <row r="2000" spans="1:13" x14ac:dyDescent="0.2">
      <c r="A2000" s="289"/>
      <c r="E2000" s="276"/>
      <c r="I2000"/>
      <c r="J2000"/>
      <c r="L2000" s="33"/>
      <c r="M2000" s="24"/>
    </row>
    <row r="2001" spans="1:13" x14ac:dyDescent="0.2">
      <c r="A2001" s="289"/>
      <c r="E2001" s="276"/>
      <c r="I2001"/>
      <c r="J2001"/>
      <c r="L2001" s="33"/>
      <c r="M2001" s="24"/>
    </row>
    <row r="2002" spans="1:13" x14ac:dyDescent="0.2">
      <c r="A2002" s="289"/>
      <c r="E2002" s="276"/>
      <c r="I2002"/>
      <c r="J2002"/>
      <c r="L2002" s="33"/>
      <c r="M2002" s="24"/>
    </row>
    <row r="2003" spans="1:13" x14ac:dyDescent="0.2">
      <c r="A2003" s="289"/>
      <c r="E2003" s="276"/>
      <c r="I2003"/>
      <c r="J2003"/>
      <c r="L2003" s="33"/>
      <c r="M2003" s="24"/>
    </row>
    <row r="2004" spans="1:13" x14ac:dyDescent="0.2">
      <c r="A2004" s="289"/>
      <c r="E2004" s="276"/>
      <c r="I2004"/>
      <c r="J2004"/>
      <c r="L2004" s="33"/>
      <c r="M2004" s="24"/>
    </row>
    <row r="2005" spans="1:13" x14ac:dyDescent="0.2">
      <c r="A2005" s="289"/>
      <c r="E2005" s="276"/>
      <c r="I2005"/>
      <c r="J2005"/>
      <c r="L2005" s="33"/>
      <c r="M2005" s="24"/>
    </row>
    <row r="2006" spans="1:13" x14ac:dyDescent="0.2">
      <c r="A2006" s="289"/>
      <c r="E2006" s="276"/>
      <c r="I2006"/>
      <c r="J2006"/>
      <c r="L2006" s="33"/>
      <c r="M2006" s="24"/>
    </row>
    <row r="2007" spans="1:13" x14ac:dyDescent="0.2">
      <c r="A2007" s="289"/>
      <c r="E2007" s="276"/>
      <c r="I2007"/>
      <c r="J2007"/>
      <c r="L2007" s="33"/>
      <c r="M2007" s="24"/>
    </row>
    <row r="2008" spans="1:13" x14ac:dyDescent="0.2">
      <c r="A2008" s="289"/>
      <c r="E2008" s="276"/>
      <c r="I2008"/>
      <c r="J2008"/>
      <c r="L2008" s="33"/>
      <c r="M2008" s="24"/>
    </row>
    <row r="2009" spans="1:13" x14ac:dyDescent="0.2">
      <c r="A2009" s="289"/>
      <c r="E2009" s="276"/>
      <c r="I2009"/>
      <c r="J2009"/>
      <c r="L2009" s="33"/>
      <c r="M2009" s="24"/>
    </row>
    <row r="2010" spans="1:13" x14ac:dyDescent="0.2">
      <c r="A2010" s="289"/>
      <c r="E2010" s="276"/>
      <c r="I2010"/>
      <c r="J2010"/>
      <c r="L2010" s="33"/>
      <c r="M2010" s="24"/>
    </row>
    <row r="2011" spans="1:13" x14ac:dyDescent="0.2">
      <c r="A2011" s="289"/>
      <c r="E2011" s="276"/>
      <c r="I2011"/>
      <c r="J2011"/>
      <c r="L2011" s="33"/>
      <c r="M2011" s="24"/>
    </row>
    <row r="2012" spans="1:13" x14ac:dyDescent="0.2">
      <c r="A2012" s="289"/>
      <c r="E2012" s="276"/>
      <c r="I2012"/>
      <c r="J2012"/>
      <c r="L2012" s="33"/>
      <c r="M2012" s="24"/>
    </row>
    <row r="2013" spans="1:13" x14ac:dyDescent="0.2">
      <c r="A2013" s="289"/>
      <c r="E2013" s="276"/>
      <c r="I2013"/>
      <c r="J2013"/>
      <c r="L2013" s="33"/>
      <c r="M2013" s="24"/>
    </row>
    <row r="2014" spans="1:13" x14ac:dyDescent="0.2">
      <c r="A2014" s="289"/>
      <c r="E2014" s="276"/>
      <c r="I2014"/>
      <c r="J2014"/>
      <c r="L2014" s="33"/>
      <c r="M2014" s="24"/>
    </row>
    <row r="2015" spans="1:13" x14ac:dyDescent="0.2">
      <c r="A2015" s="289"/>
      <c r="E2015" s="276"/>
      <c r="I2015"/>
      <c r="J2015"/>
      <c r="L2015" s="33"/>
      <c r="M2015" s="24"/>
    </row>
    <row r="2016" spans="1:13" x14ac:dyDescent="0.2">
      <c r="A2016" s="289"/>
      <c r="E2016" s="276"/>
      <c r="I2016"/>
      <c r="J2016"/>
      <c r="L2016" s="33"/>
      <c r="M2016" s="24"/>
    </row>
    <row r="2017" spans="1:13" x14ac:dyDescent="0.2">
      <c r="A2017" s="289"/>
      <c r="E2017" s="276"/>
      <c r="I2017"/>
      <c r="J2017"/>
      <c r="L2017" s="33"/>
      <c r="M2017" s="24"/>
    </row>
    <row r="2018" spans="1:13" x14ac:dyDescent="0.2">
      <c r="A2018" s="289"/>
      <c r="E2018" s="276"/>
      <c r="I2018"/>
      <c r="J2018"/>
      <c r="L2018" s="33"/>
      <c r="M2018" s="24"/>
    </row>
    <row r="2019" spans="1:13" x14ac:dyDescent="0.2">
      <c r="A2019" s="289"/>
      <c r="E2019" s="276"/>
      <c r="I2019"/>
      <c r="J2019"/>
      <c r="L2019" s="33"/>
      <c r="M2019" s="24"/>
    </row>
    <row r="2020" spans="1:13" x14ac:dyDescent="0.2">
      <c r="A2020" s="289"/>
      <c r="E2020" s="276"/>
      <c r="I2020"/>
      <c r="J2020"/>
      <c r="L2020" s="33"/>
      <c r="M2020" s="24"/>
    </row>
    <row r="2021" spans="1:13" x14ac:dyDescent="0.2">
      <c r="A2021" s="289"/>
      <c r="E2021" s="276"/>
      <c r="I2021"/>
      <c r="J2021"/>
      <c r="L2021" s="33"/>
      <c r="M2021" s="24"/>
    </row>
    <row r="2022" spans="1:13" x14ac:dyDescent="0.2">
      <c r="A2022" s="289"/>
      <c r="E2022" s="276"/>
      <c r="I2022"/>
      <c r="J2022"/>
      <c r="L2022" s="33"/>
      <c r="M2022" s="24"/>
    </row>
    <row r="2023" spans="1:13" x14ac:dyDescent="0.2">
      <c r="A2023" s="289"/>
      <c r="E2023" s="276"/>
      <c r="I2023"/>
      <c r="J2023"/>
      <c r="L2023" s="33"/>
      <c r="M2023" s="24"/>
    </row>
    <row r="2024" spans="1:13" x14ac:dyDescent="0.2">
      <c r="A2024" s="289"/>
      <c r="E2024" s="276"/>
      <c r="I2024"/>
      <c r="J2024"/>
      <c r="L2024" s="33"/>
      <c r="M2024" s="24"/>
    </row>
    <row r="2025" spans="1:13" x14ac:dyDescent="0.2">
      <c r="A2025" s="289"/>
      <c r="E2025" s="276"/>
      <c r="I2025"/>
      <c r="J2025"/>
      <c r="L2025" s="33"/>
      <c r="M2025" s="24"/>
    </row>
    <row r="2026" spans="1:13" x14ac:dyDescent="0.2">
      <c r="A2026" s="289"/>
      <c r="E2026" s="276"/>
      <c r="I2026"/>
      <c r="J2026"/>
      <c r="L2026" s="33"/>
      <c r="M2026" s="24"/>
    </row>
    <row r="2027" spans="1:13" x14ac:dyDescent="0.2">
      <c r="A2027" s="289"/>
      <c r="E2027" s="276"/>
      <c r="I2027"/>
      <c r="J2027"/>
      <c r="L2027" s="33"/>
      <c r="M2027" s="24"/>
    </row>
    <row r="2028" spans="1:13" x14ac:dyDescent="0.2">
      <c r="A2028" s="289"/>
      <c r="E2028" s="276"/>
      <c r="I2028"/>
      <c r="J2028"/>
      <c r="L2028" s="33"/>
      <c r="M2028" s="24"/>
    </row>
    <row r="2029" spans="1:13" x14ac:dyDescent="0.2">
      <c r="A2029" s="289"/>
      <c r="E2029" s="276"/>
      <c r="I2029"/>
      <c r="J2029"/>
      <c r="L2029" s="33"/>
      <c r="M2029" s="24"/>
    </row>
    <row r="2030" spans="1:13" x14ac:dyDescent="0.2">
      <c r="A2030" s="289"/>
      <c r="E2030" s="276"/>
      <c r="I2030"/>
      <c r="J2030"/>
      <c r="L2030" s="33"/>
      <c r="M2030" s="24"/>
    </row>
    <row r="2031" spans="1:13" x14ac:dyDescent="0.2">
      <c r="A2031" s="289"/>
      <c r="E2031" s="276"/>
      <c r="I2031"/>
      <c r="J2031"/>
      <c r="L2031" s="33"/>
      <c r="M2031" s="24"/>
    </row>
    <row r="2032" spans="1:13" x14ac:dyDescent="0.2">
      <c r="A2032" s="289"/>
      <c r="E2032" s="276"/>
      <c r="I2032"/>
      <c r="J2032"/>
      <c r="L2032" s="33"/>
      <c r="M2032" s="24"/>
    </row>
    <row r="2033" spans="1:13" x14ac:dyDescent="0.2">
      <c r="A2033" s="289"/>
      <c r="E2033" s="276"/>
      <c r="I2033"/>
      <c r="J2033"/>
      <c r="L2033" s="33"/>
      <c r="M2033" s="24"/>
    </row>
    <row r="2034" spans="1:13" x14ac:dyDescent="0.2">
      <c r="A2034" s="289"/>
      <c r="E2034" s="276"/>
      <c r="I2034"/>
      <c r="J2034"/>
      <c r="L2034" s="33"/>
      <c r="M2034" s="24"/>
    </row>
    <row r="2035" spans="1:13" x14ac:dyDescent="0.2">
      <c r="A2035" s="289"/>
      <c r="E2035" s="276"/>
      <c r="I2035"/>
      <c r="J2035"/>
      <c r="L2035" s="33"/>
      <c r="M2035" s="24"/>
    </row>
    <row r="2036" spans="1:13" x14ac:dyDescent="0.2">
      <c r="A2036" s="289"/>
      <c r="E2036" s="276"/>
      <c r="I2036"/>
      <c r="J2036"/>
      <c r="L2036" s="33"/>
      <c r="M2036" s="24"/>
    </row>
    <row r="2037" spans="1:13" x14ac:dyDescent="0.2">
      <c r="A2037" s="289"/>
      <c r="E2037" s="276"/>
      <c r="I2037"/>
      <c r="J2037"/>
      <c r="L2037" s="33"/>
      <c r="M2037" s="24"/>
    </row>
    <row r="2038" spans="1:13" x14ac:dyDescent="0.2">
      <c r="A2038" s="289"/>
      <c r="E2038" s="276"/>
      <c r="I2038"/>
      <c r="J2038"/>
      <c r="L2038" s="33"/>
      <c r="M2038" s="24"/>
    </row>
    <row r="2039" spans="1:13" x14ac:dyDescent="0.2">
      <c r="A2039" s="289"/>
      <c r="E2039" s="276"/>
      <c r="I2039"/>
      <c r="J2039"/>
      <c r="L2039" s="33"/>
      <c r="M2039" s="24"/>
    </row>
    <row r="2040" spans="1:13" x14ac:dyDescent="0.2">
      <c r="A2040" s="289"/>
      <c r="E2040" s="276"/>
      <c r="I2040"/>
      <c r="J2040"/>
      <c r="L2040" s="33"/>
      <c r="M2040" s="24"/>
    </row>
    <row r="2041" spans="1:13" x14ac:dyDescent="0.2">
      <c r="A2041" s="289"/>
      <c r="E2041" s="276"/>
      <c r="I2041"/>
      <c r="J2041"/>
      <c r="L2041" s="33"/>
      <c r="M2041" s="24"/>
    </row>
    <row r="2042" spans="1:13" x14ac:dyDescent="0.2">
      <c r="A2042" s="289"/>
      <c r="E2042" s="276"/>
      <c r="I2042"/>
      <c r="J2042"/>
      <c r="L2042" s="33"/>
      <c r="M2042" s="24"/>
    </row>
    <row r="2043" spans="1:13" x14ac:dyDescent="0.2">
      <c r="A2043" s="289"/>
      <c r="E2043" s="276"/>
      <c r="I2043"/>
      <c r="J2043"/>
      <c r="L2043" s="33"/>
      <c r="M2043" s="24"/>
    </row>
    <row r="2044" spans="1:13" x14ac:dyDescent="0.2">
      <c r="A2044" s="289"/>
      <c r="E2044" s="276"/>
      <c r="I2044"/>
      <c r="J2044"/>
      <c r="L2044" s="33"/>
      <c r="M2044" s="24"/>
    </row>
    <row r="2045" spans="1:13" x14ac:dyDescent="0.2">
      <c r="A2045" s="289"/>
      <c r="E2045" s="276"/>
      <c r="I2045"/>
      <c r="J2045"/>
      <c r="L2045" s="33"/>
      <c r="M2045" s="24"/>
    </row>
    <row r="2046" spans="1:13" x14ac:dyDescent="0.2">
      <c r="A2046" s="289"/>
      <c r="E2046" s="276"/>
      <c r="I2046"/>
      <c r="J2046"/>
      <c r="L2046" s="33"/>
      <c r="M2046" s="24"/>
    </row>
    <row r="2047" spans="1:13" x14ac:dyDescent="0.2">
      <c r="A2047" s="289"/>
      <c r="E2047" s="276"/>
      <c r="I2047"/>
      <c r="J2047"/>
      <c r="L2047" s="33"/>
      <c r="M2047" s="24"/>
    </row>
    <row r="2048" spans="1:13" x14ac:dyDescent="0.2">
      <c r="A2048" s="289"/>
      <c r="E2048" s="276"/>
      <c r="I2048"/>
      <c r="J2048"/>
      <c r="L2048" s="33"/>
      <c r="M2048" s="24"/>
    </row>
    <row r="2049" spans="1:13" x14ac:dyDescent="0.2">
      <c r="A2049" s="289"/>
      <c r="E2049" s="276"/>
      <c r="I2049"/>
      <c r="J2049"/>
      <c r="L2049" s="33"/>
      <c r="M2049" s="24"/>
    </row>
    <row r="2050" spans="1:13" x14ac:dyDescent="0.2">
      <c r="A2050" s="289"/>
      <c r="E2050" s="276"/>
      <c r="I2050"/>
      <c r="J2050"/>
      <c r="L2050" s="33"/>
      <c r="M2050" s="24"/>
    </row>
    <row r="2051" spans="1:13" x14ac:dyDescent="0.2">
      <c r="A2051" s="289"/>
      <c r="E2051" s="276"/>
      <c r="I2051"/>
      <c r="J2051"/>
      <c r="L2051" s="33"/>
      <c r="M2051" s="24"/>
    </row>
    <row r="2052" spans="1:13" x14ac:dyDescent="0.2">
      <c r="A2052" s="289"/>
      <c r="E2052" s="276"/>
      <c r="I2052"/>
      <c r="J2052"/>
      <c r="L2052" s="33"/>
      <c r="M2052" s="24"/>
    </row>
    <row r="2053" spans="1:13" x14ac:dyDescent="0.2">
      <c r="A2053" s="289"/>
      <c r="E2053" s="276"/>
      <c r="I2053"/>
      <c r="J2053"/>
      <c r="L2053" s="33"/>
      <c r="M2053" s="24"/>
    </row>
    <row r="2054" spans="1:13" x14ac:dyDescent="0.2">
      <c r="A2054" s="289"/>
      <c r="E2054" s="276"/>
      <c r="I2054"/>
      <c r="J2054"/>
      <c r="L2054" s="33"/>
      <c r="M2054" s="24"/>
    </row>
    <row r="2055" spans="1:13" x14ac:dyDescent="0.2">
      <c r="A2055" s="289"/>
      <c r="E2055" s="276"/>
      <c r="I2055"/>
      <c r="J2055"/>
      <c r="L2055" s="33"/>
      <c r="M2055" s="24"/>
    </row>
    <row r="2056" spans="1:13" x14ac:dyDescent="0.2">
      <c r="A2056" s="289"/>
      <c r="E2056" s="276"/>
      <c r="I2056"/>
      <c r="J2056"/>
      <c r="L2056" s="33"/>
      <c r="M2056" s="24"/>
    </row>
    <row r="2057" spans="1:13" x14ac:dyDescent="0.2">
      <c r="A2057" s="289"/>
      <c r="E2057" s="276"/>
      <c r="I2057"/>
      <c r="J2057"/>
      <c r="L2057" s="33"/>
      <c r="M2057" s="24"/>
    </row>
    <row r="2058" spans="1:13" x14ac:dyDescent="0.2">
      <c r="A2058" s="289"/>
      <c r="E2058" s="276"/>
      <c r="I2058"/>
      <c r="J2058"/>
      <c r="L2058" s="33"/>
      <c r="M2058" s="24"/>
    </row>
    <row r="2059" spans="1:13" x14ac:dyDescent="0.2">
      <c r="A2059" s="289"/>
      <c r="E2059" s="276"/>
      <c r="I2059"/>
      <c r="J2059"/>
      <c r="L2059" s="33"/>
      <c r="M2059" s="24"/>
    </row>
    <row r="2060" spans="1:13" x14ac:dyDescent="0.2">
      <c r="A2060" s="289"/>
      <c r="E2060" s="276"/>
      <c r="I2060"/>
      <c r="J2060"/>
      <c r="L2060" s="33"/>
      <c r="M2060" s="24"/>
    </row>
    <row r="2061" spans="1:13" x14ac:dyDescent="0.2">
      <c r="A2061" s="289"/>
      <c r="E2061" s="276"/>
      <c r="I2061"/>
      <c r="J2061"/>
      <c r="L2061" s="33"/>
      <c r="M2061" s="24"/>
    </row>
    <row r="2062" spans="1:13" x14ac:dyDescent="0.2">
      <c r="A2062" s="289"/>
      <c r="E2062" s="276"/>
      <c r="I2062"/>
      <c r="J2062"/>
      <c r="L2062" s="33"/>
      <c r="M2062" s="24"/>
    </row>
    <row r="2063" spans="1:13" x14ac:dyDescent="0.2">
      <c r="A2063" s="289"/>
      <c r="E2063" s="276"/>
      <c r="I2063"/>
      <c r="J2063"/>
      <c r="L2063" s="33"/>
      <c r="M2063" s="24"/>
    </row>
    <row r="2064" spans="1:13" x14ac:dyDescent="0.2">
      <c r="A2064" s="289"/>
      <c r="E2064" s="276"/>
      <c r="I2064"/>
      <c r="J2064"/>
      <c r="L2064" s="33"/>
      <c r="M2064" s="24"/>
    </row>
    <row r="2065" spans="1:13" x14ac:dyDescent="0.2">
      <c r="A2065" s="289"/>
      <c r="E2065" s="276"/>
      <c r="I2065"/>
      <c r="J2065"/>
      <c r="L2065" s="33"/>
      <c r="M2065" s="24"/>
    </row>
    <row r="2066" spans="1:13" x14ac:dyDescent="0.2">
      <c r="A2066" s="289"/>
      <c r="E2066" s="276"/>
      <c r="I2066"/>
      <c r="J2066"/>
      <c r="L2066" s="33"/>
      <c r="M2066" s="24"/>
    </row>
    <row r="2067" spans="1:13" x14ac:dyDescent="0.2">
      <c r="A2067" s="289"/>
      <c r="E2067" s="276"/>
      <c r="I2067"/>
      <c r="J2067"/>
      <c r="L2067" s="33"/>
      <c r="M2067" s="24"/>
    </row>
    <row r="2068" spans="1:13" x14ac:dyDescent="0.2">
      <c r="A2068" s="289"/>
      <c r="E2068" s="276"/>
      <c r="I2068"/>
      <c r="J2068"/>
      <c r="L2068" s="33"/>
      <c r="M2068" s="24"/>
    </row>
    <row r="2069" spans="1:13" x14ac:dyDescent="0.2">
      <c r="A2069" s="289"/>
      <c r="E2069" s="276"/>
      <c r="I2069"/>
      <c r="J2069"/>
      <c r="L2069" s="33"/>
      <c r="M2069" s="24"/>
    </row>
    <row r="2070" spans="1:13" x14ac:dyDescent="0.2">
      <c r="A2070" s="289"/>
      <c r="E2070" s="276"/>
      <c r="I2070"/>
      <c r="J2070"/>
      <c r="L2070" s="33"/>
      <c r="M2070" s="24"/>
    </row>
    <row r="2071" spans="1:13" x14ac:dyDescent="0.2">
      <c r="A2071" s="289"/>
      <c r="E2071" s="276"/>
      <c r="I2071"/>
      <c r="J2071"/>
      <c r="L2071" s="33"/>
      <c r="M2071" s="24"/>
    </row>
    <row r="2072" spans="1:13" x14ac:dyDescent="0.2">
      <c r="A2072" s="289"/>
      <c r="E2072" s="276"/>
      <c r="I2072"/>
      <c r="J2072"/>
      <c r="L2072" s="33"/>
      <c r="M2072" s="24"/>
    </row>
    <row r="2073" spans="1:13" x14ac:dyDescent="0.2">
      <c r="A2073" s="289"/>
      <c r="E2073" s="276"/>
      <c r="I2073"/>
      <c r="J2073"/>
      <c r="L2073" s="33"/>
      <c r="M2073" s="24"/>
    </row>
    <row r="2074" spans="1:13" x14ac:dyDescent="0.2">
      <c r="A2074" s="289"/>
      <c r="E2074" s="276"/>
      <c r="I2074"/>
      <c r="J2074"/>
      <c r="L2074" s="33"/>
      <c r="M2074" s="24"/>
    </row>
    <row r="2075" spans="1:13" x14ac:dyDescent="0.2">
      <c r="A2075" s="289"/>
      <c r="E2075" s="276"/>
      <c r="I2075"/>
      <c r="J2075"/>
      <c r="L2075" s="33"/>
      <c r="M2075" s="24"/>
    </row>
    <row r="2076" spans="1:13" x14ac:dyDescent="0.2">
      <c r="A2076" s="289"/>
      <c r="E2076" s="276"/>
      <c r="I2076"/>
      <c r="J2076"/>
      <c r="L2076" s="33"/>
      <c r="M2076" s="24"/>
    </row>
    <row r="2077" spans="1:13" x14ac:dyDescent="0.2">
      <c r="A2077" s="289"/>
      <c r="E2077" s="276"/>
      <c r="I2077"/>
      <c r="J2077"/>
      <c r="L2077" s="33"/>
      <c r="M2077" s="24"/>
    </row>
    <row r="2078" spans="1:13" x14ac:dyDescent="0.2">
      <c r="A2078" s="289"/>
      <c r="E2078" s="276"/>
      <c r="I2078"/>
      <c r="J2078"/>
      <c r="L2078" s="33"/>
      <c r="M2078" s="24"/>
    </row>
    <row r="2079" spans="1:13" x14ac:dyDescent="0.2">
      <c r="A2079" s="289"/>
      <c r="E2079" s="276"/>
      <c r="I2079"/>
      <c r="J2079"/>
      <c r="L2079" s="33"/>
      <c r="M2079" s="24"/>
    </row>
    <row r="2080" spans="1:13" x14ac:dyDescent="0.2">
      <c r="A2080" s="289"/>
      <c r="E2080" s="276"/>
      <c r="I2080"/>
      <c r="J2080"/>
      <c r="L2080" s="33"/>
      <c r="M2080" s="24"/>
    </row>
    <row r="2081" spans="1:13" x14ac:dyDescent="0.2">
      <c r="A2081" s="289"/>
      <c r="E2081" s="276"/>
      <c r="I2081"/>
      <c r="J2081"/>
      <c r="L2081" s="33"/>
      <c r="M2081" s="24"/>
    </row>
    <row r="2082" spans="1:13" x14ac:dyDescent="0.2">
      <c r="A2082" s="289"/>
      <c r="E2082" s="276"/>
      <c r="I2082"/>
      <c r="J2082"/>
      <c r="L2082" s="33"/>
      <c r="M2082" s="24"/>
    </row>
    <row r="2083" spans="1:13" x14ac:dyDescent="0.2">
      <c r="A2083" s="289"/>
      <c r="E2083" s="276"/>
      <c r="I2083"/>
      <c r="J2083"/>
      <c r="L2083" s="33"/>
      <c r="M2083" s="24"/>
    </row>
    <row r="2084" spans="1:13" x14ac:dyDescent="0.2">
      <c r="A2084" s="289"/>
      <c r="E2084" s="276"/>
      <c r="I2084"/>
      <c r="J2084"/>
      <c r="L2084" s="33"/>
      <c r="M2084" s="24"/>
    </row>
    <row r="2085" spans="1:13" x14ac:dyDescent="0.2">
      <c r="A2085" s="289"/>
      <c r="E2085" s="276"/>
      <c r="I2085"/>
      <c r="J2085"/>
      <c r="L2085" s="33"/>
      <c r="M2085" s="24"/>
    </row>
    <row r="2086" spans="1:13" x14ac:dyDescent="0.2">
      <c r="A2086" s="289"/>
      <c r="E2086" s="276"/>
      <c r="I2086"/>
      <c r="J2086"/>
      <c r="L2086" s="33"/>
      <c r="M2086" s="24"/>
    </row>
    <row r="2087" spans="1:13" x14ac:dyDescent="0.2">
      <c r="A2087" s="289"/>
      <c r="E2087" s="276"/>
      <c r="I2087"/>
      <c r="J2087"/>
      <c r="L2087" s="33"/>
      <c r="M2087" s="24"/>
    </row>
    <row r="2088" spans="1:13" x14ac:dyDescent="0.2">
      <c r="A2088" s="289"/>
      <c r="E2088" s="276"/>
      <c r="I2088"/>
      <c r="J2088"/>
      <c r="L2088" s="33"/>
      <c r="M2088" s="24"/>
    </row>
    <row r="2089" spans="1:13" x14ac:dyDescent="0.2">
      <c r="A2089" s="289"/>
      <c r="E2089" s="276"/>
      <c r="I2089"/>
      <c r="J2089"/>
      <c r="L2089" s="33"/>
      <c r="M2089" s="24"/>
    </row>
    <row r="2090" spans="1:13" x14ac:dyDescent="0.2">
      <c r="A2090" s="289"/>
      <c r="E2090" s="276"/>
      <c r="I2090"/>
      <c r="J2090"/>
      <c r="L2090" s="33"/>
      <c r="M2090" s="24"/>
    </row>
    <row r="2091" spans="1:13" x14ac:dyDescent="0.2">
      <c r="A2091" s="289"/>
      <c r="E2091" s="276"/>
      <c r="I2091"/>
      <c r="J2091"/>
      <c r="L2091" s="33"/>
      <c r="M2091" s="24"/>
    </row>
    <row r="2092" spans="1:13" x14ac:dyDescent="0.2">
      <c r="A2092" s="289"/>
      <c r="E2092" s="276"/>
      <c r="I2092"/>
      <c r="J2092"/>
      <c r="L2092" s="33"/>
      <c r="M2092" s="24"/>
    </row>
    <row r="2093" spans="1:13" x14ac:dyDescent="0.2">
      <c r="A2093" s="289"/>
      <c r="E2093" s="276"/>
      <c r="I2093"/>
      <c r="J2093"/>
      <c r="L2093" s="33"/>
      <c r="M2093" s="24"/>
    </row>
    <row r="2094" spans="1:13" x14ac:dyDescent="0.2">
      <c r="A2094" s="289"/>
      <c r="E2094" s="276"/>
      <c r="I2094"/>
      <c r="J2094"/>
      <c r="L2094" s="33"/>
      <c r="M2094" s="24"/>
    </row>
    <row r="2095" spans="1:13" x14ac:dyDescent="0.2">
      <c r="A2095" s="289"/>
      <c r="E2095" s="276"/>
      <c r="I2095"/>
      <c r="J2095"/>
      <c r="L2095" s="33"/>
      <c r="M2095" s="24"/>
    </row>
    <row r="2096" spans="1:13" x14ac:dyDescent="0.2">
      <c r="A2096" s="289"/>
      <c r="E2096" s="276"/>
      <c r="I2096"/>
      <c r="J2096"/>
      <c r="L2096" s="33"/>
      <c r="M2096" s="24"/>
    </row>
    <row r="2097" spans="1:13" x14ac:dyDescent="0.2">
      <c r="A2097" s="289"/>
      <c r="E2097" s="276"/>
      <c r="I2097"/>
      <c r="J2097"/>
      <c r="L2097" s="33"/>
      <c r="M2097" s="24"/>
    </row>
    <row r="2098" spans="1:13" x14ac:dyDescent="0.2">
      <c r="A2098" s="289"/>
      <c r="E2098" s="276"/>
      <c r="I2098"/>
      <c r="J2098"/>
      <c r="L2098" s="33"/>
      <c r="M2098" s="24"/>
    </row>
    <row r="2099" spans="1:13" x14ac:dyDescent="0.2">
      <c r="A2099" s="289"/>
      <c r="E2099" s="276"/>
      <c r="I2099"/>
      <c r="J2099"/>
      <c r="L2099" s="33"/>
      <c r="M2099" s="24"/>
    </row>
    <row r="2100" spans="1:13" x14ac:dyDescent="0.2">
      <c r="A2100" s="289"/>
      <c r="E2100" s="276"/>
      <c r="I2100"/>
      <c r="J2100"/>
      <c r="L2100" s="33"/>
      <c r="M2100" s="24"/>
    </row>
    <row r="2101" spans="1:13" x14ac:dyDescent="0.2">
      <c r="A2101" s="289"/>
      <c r="E2101" s="276"/>
      <c r="I2101"/>
      <c r="J2101"/>
      <c r="L2101" s="33"/>
      <c r="M2101" s="24"/>
    </row>
    <row r="2102" spans="1:13" x14ac:dyDescent="0.2">
      <c r="A2102" s="289"/>
      <c r="E2102" s="276"/>
      <c r="I2102"/>
      <c r="J2102"/>
      <c r="L2102" s="33"/>
      <c r="M2102" s="24"/>
    </row>
    <row r="2103" spans="1:13" x14ac:dyDescent="0.2">
      <c r="A2103" s="289"/>
      <c r="E2103" s="276"/>
      <c r="I2103"/>
      <c r="J2103"/>
      <c r="L2103" s="33"/>
      <c r="M2103" s="24"/>
    </row>
    <row r="2104" spans="1:13" x14ac:dyDescent="0.2">
      <c r="A2104" s="289"/>
      <c r="E2104" s="276"/>
      <c r="I2104"/>
      <c r="J2104"/>
      <c r="L2104" s="33"/>
      <c r="M2104" s="24"/>
    </row>
    <row r="2105" spans="1:13" x14ac:dyDescent="0.2">
      <c r="A2105" s="289"/>
      <c r="E2105" s="276"/>
      <c r="I2105"/>
      <c r="J2105"/>
      <c r="L2105" s="33"/>
      <c r="M2105" s="24"/>
    </row>
    <row r="2106" spans="1:13" x14ac:dyDescent="0.2">
      <c r="A2106" s="289"/>
      <c r="E2106" s="276"/>
      <c r="I2106"/>
      <c r="J2106"/>
      <c r="L2106" s="33"/>
      <c r="M2106" s="24"/>
    </row>
    <row r="2107" spans="1:13" x14ac:dyDescent="0.2">
      <c r="A2107" s="289"/>
      <c r="E2107" s="276"/>
      <c r="I2107"/>
      <c r="J2107"/>
      <c r="L2107" s="33"/>
      <c r="M2107" s="24"/>
    </row>
    <row r="2108" spans="1:13" x14ac:dyDescent="0.2">
      <c r="A2108" s="289"/>
      <c r="E2108" s="276"/>
      <c r="I2108"/>
      <c r="J2108"/>
      <c r="L2108" s="33"/>
      <c r="M2108" s="24"/>
    </row>
    <row r="2109" spans="1:13" x14ac:dyDescent="0.2">
      <c r="A2109" s="289"/>
      <c r="E2109" s="276"/>
      <c r="I2109"/>
      <c r="J2109"/>
      <c r="L2109" s="33"/>
      <c r="M2109" s="24"/>
    </row>
    <row r="2110" spans="1:13" x14ac:dyDescent="0.2">
      <c r="A2110" s="289"/>
      <c r="E2110" s="276"/>
      <c r="I2110"/>
      <c r="J2110"/>
      <c r="L2110" s="33"/>
      <c r="M2110" s="24"/>
    </row>
    <row r="2111" spans="1:13" x14ac:dyDescent="0.2">
      <c r="A2111" s="289"/>
      <c r="E2111" s="276"/>
      <c r="I2111"/>
      <c r="J2111"/>
      <c r="L2111" s="33"/>
      <c r="M2111" s="24"/>
    </row>
    <row r="2112" spans="1:13" x14ac:dyDescent="0.2">
      <c r="A2112" s="289"/>
      <c r="E2112" s="276"/>
      <c r="I2112"/>
      <c r="J2112"/>
      <c r="L2112" s="33"/>
      <c r="M2112" s="24"/>
    </row>
    <row r="2113" spans="1:13" x14ac:dyDescent="0.2">
      <c r="A2113" s="289"/>
      <c r="E2113" s="276"/>
      <c r="I2113"/>
      <c r="J2113"/>
      <c r="L2113" s="33"/>
      <c r="M2113" s="24"/>
    </row>
    <row r="2114" spans="1:13" x14ac:dyDescent="0.2">
      <c r="A2114" s="289"/>
      <c r="E2114" s="276"/>
      <c r="I2114"/>
      <c r="J2114"/>
      <c r="L2114" s="33"/>
      <c r="M2114" s="24"/>
    </row>
    <row r="2115" spans="1:13" x14ac:dyDescent="0.2">
      <c r="A2115" s="289"/>
      <c r="E2115" s="276"/>
      <c r="I2115"/>
      <c r="J2115"/>
      <c r="L2115" s="33"/>
      <c r="M2115" s="24"/>
    </row>
    <row r="2116" spans="1:13" x14ac:dyDescent="0.2">
      <c r="A2116" s="289"/>
      <c r="E2116" s="276"/>
      <c r="I2116"/>
      <c r="J2116"/>
      <c r="L2116" s="33"/>
      <c r="M2116" s="24"/>
    </row>
    <row r="2117" spans="1:13" x14ac:dyDescent="0.2">
      <c r="A2117" s="289"/>
      <c r="E2117" s="276"/>
      <c r="I2117"/>
      <c r="J2117"/>
      <c r="L2117" s="33"/>
      <c r="M2117" s="24"/>
    </row>
    <row r="2118" spans="1:13" x14ac:dyDescent="0.2">
      <c r="A2118" s="289"/>
      <c r="E2118" s="276"/>
      <c r="I2118"/>
      <c r="J2118"/>
      <c r="L2118" s="33"/>
      <c r="M2118" s="24"/>
    </row>
    <row r="2119" spans="1:13" x14ac:dyDescent="0.2">
      <c r="A2119" s="289"/>
      <c r="E2119" s="276"/>
      <c r="I2119"/>
      <c r="J2119"/>
      <c r="L2119" s="33"/>
      <c r="M2119" s="24"/>
    </row>
    <row r="2120" spans="1:13" x14ac:dyDescent="0.2">
      <c r="A2120" s="289"/>
      <c r="E2120" s="276"/>
      <c r="I2120"/>
      <c r="J2120"/>
      <c r="L2120" s="33"/>
      <c r="M2120" s="24"/>
    </row>
    <row r="2121" spans="1:13" x14ac:dyDescent="0.2">
      <c r="A2121" s="289"/>
      <c r="E2121" s="276"/>
      <c r="I2121"/>
      <c r="J2121"/>
      <c r="L2121" s="33"/>
      <c r="M2121" s="24"/>
    </row>
    <row r="2122" spans="1:13" x14ac:dyDescent="0.2">
      <c r="A2122" s="289"/>
      <c r="E2122" s="276"/>
      <c r="I2122"/>
      <c r="J2122"/>
      <c r="L2122" s="33"/>
      <c r="M2122" s="24"/>
    </row>
    <row r="2123" spans="1:13" x14ac:dyDescent="0.2">
      <c r="A2123" s="289"/>
      <c r="E2123" s="276"/>
      <c r="I2123"/>
      <c r="J2123"/>
      <c r="L2123" s="33"/>
      <c r="M2123" s="24"/>
    </row>
    <row r="2124" spans="1:13" x14ac:dyDescent="0.2">
      <c r="A2124" s="289"/>
      <c r="E2124" s="276"/>
      <c r="I2124"/>
      <c r="J2124"/>
      <c r="L2124" s="33"/>
      <c r="M2124" s="24"/>
    </row>
    <row r="2125" spans="1:13" x14ac:dyDescent="0.2">
      <c r="A2125" s="289"/>
      <c r="E2125" s="276"/>
      <c r="I2125"/>
      <c r="J2125"/>
      <c r="L2125" s="33"/>
      <c r="M2125" s="24"/>
    </row>
    <row r="2126" spans="1:13" x14ac:dyDescent="0.2">
      <c r="A2126" s="289"/>
      <c r="E2126" s="276"/>
      <c r="I2126"/>
      <c r="J2126"/>
      <c r="L2126" s="33"/>
      <c r="M2126" s="24"/>
    </row>
    <row r="2127" spans="1:13" x14ac:dyDescent="0.2">
      <c r="A2127" s="289"/>
      <c r="E2127" s="276"/>
      <c r="I2127"/>
      <c r="J2127"/>
      <c r="L2127" s="33"/>
      <c r="M2127" s="24"/>
    </row>
    <row r="2128" spans="1:13" x14ac:dyDescent="0.2">
      <c r="A2128" s="289"/>
      <c r="E2128" s="276"/>
      <c r="I2128"/>
      <c r="J2128"/>
      <c r="L2128" s="33"/>
      <c r="M2128" s="24"/>
    </row>
    <row r="2129" spans="1:13" x14ac:dyDescent="0.2">
      <c r="A2129" s="289"/>
      <c r="E2129" s="276"/>
      <c r="I2129"/>
      <c r="J2129"/>
      <c r="L2129" s="33"/>
      <c r="M2129" s="24"/>
    </row>
    <row r="2130" spans="1:13" x14ac:dyDescent="0.2">
      <c r="A2130" s="289"/>
      <c r="E2130" s="276"/>
      <c r="I2130"/>
      <c r="J2130"/>
      <c r="L2130" s="33"/>
      <c r="M2130" s="24"/>
    </row>
    <row r="2131" spans="1:13" x14ac:dyDescent="0.2">
      <c r="A2131" s="289"/>
      <c r="E2131" s="276"/>
      <c r="I2131"/>
      <c r="J2131"/>
      <c r="L2131" s="33"/>
      <c r="M2131" s="24"/>
    </row>
    <row r="2132" spans="1:13" x14ac:dyDescent="0.2">
      <c r="A2132" s="289"/>
      <c r="E2132" s="276"/>
      <c r="I2132"/>
      <c r="J2132"/>
      <c r="L2132" s="33"/>
      <c r="M2132" s="24"/>
    </row>
    <row r="2133" spans="1:13" x14ac:dyDescent="0.2">
      <c r="A2133" s="289"/>
      <c r="E2133" s="276"/>
      <c r="I2133"/>
      <c r="J2133"/>
      <c r="L2133" s="33"/>
      <c r="M2133" s="24"/>
    </row>
    <row r="2134" spans="1:13" x14ac:dyDescent="0.2">
      <c r="A2134" s="289"/>
      <c r="E2134" s="276"/>
      <c r="I2134"/>
      <c r="J2134"/>
      <c r="L2134" s="33"/>
      <c r="M2134" s="24"/>
    </row>
    <row r="2135" spans="1:13" x14ac:dyDescent="0.2">
      <c r="A2135" s="289"/>
      <c r="E2135" s="276"/>
      <c r="I2135"/>
      <c r="J2135"/>
      <c r="L2135" s="33"/>
      <c r="M2135" s="24"/>
    </row>
    <row r="2136" spans="1:13" x14ac:dyDescent="0.2">
      <c r="A2136" s="289"/>
      <c r="E2136" s="276"/>
      <c r="I2136"/>
      <c r="J2136"/>
      <c r="L2136" s="33"/>
      <c r="M2136" s="24"/>
    </row>
    <row r="2137" spans="1:13" x14ac:dyDescent="0.2">
      <c r="A2137" s="289"/>
      <c r="E2137" s="276"/>
      <c r="I2137"/>
      <c r="J2137"/>
      <c r="L2137" s="33"/>
      <c r="M2137" s="24"/>
    </row>
    <row r="2138" spans="1:13" x14ac:dyDescent="0.2">
      <c r="A2138" s="289"/>
      <c r="E2138" s="276"/>
      <c r="I2138"/>
      <c r="J2138"/>
      <c r="L2138" s="33"/>
      <c r="M2138" s="24"/>
    </row>
    <row r="2139" spans="1:13" x14ac:dyDescent="0.2">
      <c r="A2139" s="289"/>
      <c r="E2139" s="276"/>
      <c r="I2139"/>
      <c r="J2139"/>
      <c r="L2139" s="33"/>
      <c r="M2139" s="24"/>
    </row>
    <row r="2140" spans="1:13" x14ac:dyDescent="0.2">
      <c r="A2140" s="289"/>
      <c r="E2140" s="276"/>
      <c r="I2140"/>
      <c r="J2140"/>
      <c r="L2140" s="33"/>
      <c r="M2140" s="24"/>
    </row>
    <row r="2141" spans="1:13" x14ac:dyDescent="0.2">
      <c r="A2141" s="289"/>
      <c r="E2141" s="276"/>
      <c r="I2141"/>
      <c r="J2141"/>
      <c r="L2141" s="33"/>
      <c r="M2141" s="24"/>
    </row>
    <row r="2142" spans="1:13" x14ac:dyDescent="0.2">
      <c r="A2142" s="289"/>
      <c r="E2142" s="276"/>
      <c r="I2142"/>
      <c r="J2142"/>
      <c r="L2142" s="33"/>
      <c r="M2142" s="24"/>
    </row>
    <row r="2143" spans="1:13" x14ac:dyDescent="0.2">
      <c r="A2143" s="289"/>
      <c r="E2143" s="276"/>
      <c r="I2143"/>
      <c r="J2143"/>
      <c r="L2143" s="33"/>
      <c r="M2143" s="24"/>
    </row>
    <row r="2144" spans="1:13" x14ac:dyDescent="0.2">
      <c r="A2144" s="289"/>
      <c r="E2144" s="276"/>
      <c r="I2144"/>
      <c r="J2144"/>
      <c r="L2144" s="33"/>
      <c r="M2144" s="24"/>
    </row>
    <row r="2145" spans="1:13" x14ac:dyDescent="0.2">
      <c r="A2145" s="289"/>
      <c r="E2145" s="276"/>
      <c r="I2145"/>
      <c r="J2145"/>
      <c r="L2145" s="33"/>
      <c r="M2145" s="24"/>
    </row>
    <row r="2146" spans="1:13" x14ac:dyDescent="0.2">
      <c r="A2146" s="289"/>
      <c r="E2146" s="276"/>
      <c r="I2146"/>
      <c r="J2146"/>
      <c r="L2146" s="33"/>
      <c r="M2146" s="24"/>
    </row>
    <row r="2147" spans="1:13" x14ac:dyDescent="0.2">
      <c r="A2147" s="289"/>
      <c r="E2147" s="276"/>
      <c r="I2147"/>
      <c r="J2147"/>
      <c r="L2147" s="33"/>
      <c r="M2147" s="24"/>
    </row>
    <row r="2148" spans="1:13" x14ac:dyDescent="0.2">
      <c r="A2148" s="289"/>
      <c r="E2148" s="276"/>
      <c r="I2148"/>
      <c r="J2148"/>
      <c r="L2148" s="33"/>
      <c r="M2148" s="24"/>
    </row>
    <row r="2149" spans="1:13" x14ac:dyDescent="0.2">
      <c r="A2149" s="289"/>
      <c r="E2149" s="276"/>
      <c r="I2149"/>
      <c r="J2149"/>
      <c r="L2149" s="33"/>
      <c r="M2149" s="24"/>
    </row>
    <row r="2150" spans="1:13" x14ac:dyDescent="0.2">
      <c r="A2150" s="289"/>
      <c r="E2150" s="276"/>
      <c r="I2150"/>
      <c r="J2150"/>
      <c r="L2150" s="33"/>
      <c r="M2150" s="24"/>
    </row>
    <row r="2151" spans="1:13" x14ac:dyDescent="0.2">
      <c r="A2151" s="289"/>
      <c r="E2151" s="276"/>
      <c r="I2151"/>
      <c r="J2151"/>
      <c r="L2151" s="33"/>
      <c r="M2151" s="24"/>
    </row>
    <row r="2152" spans="1:13" x14ac:dyDescent="0.2">
      <c r="A2152" s="289"/>
      <c r="E2152" s="276"/>
      <c r="I2152"/>
      <c r="J2152"/>
      <c r="L2152" s="33"/>
      <c r="M2152" s="24"/>
    </row>
    <row r="2153" spans="1:13" x14ac:dyDescent="0.2">
      <c r="A2153" s="289"/>
      <c r="E2153" s="276"/>
      <c r="I2153"/>
      <c r="J2153"/>
      <c r="L2153" s="33"/>
      <c r="M2153" s="24"/>
    </row>
    <row r="2154" spans="1:13" x14ac:dyDescent="0.2">
      <c r="A2154" s="289"/>
      <c r="E2154" s="276"/>
      <c r="I2154"/>
      <c r="J2154"/>
      <c r="L2154" s="33"/>
      <c r="M2154" s="24"/>
    </row>
    <row r="2155" spans="1:13" x14ac:dyDescent="0.2">
      <c r="A2155" s="289"/>
      <c r="E2155" s="276"/>
      <c r="I2155"/>
      <c r="J2155"/>
      <c r="L2155" s="33"/>
      <c r="M2155" s="24"/>
    </row>
    <row r="2156" spans="1:13" x14ac:dyDescent="0.2">
      <c r="A2156" s="289"/>
      <c r="E2156" s="276"/>
      <c r="I2156"/>
      <c r="J2156"/>
      <c r="L2156" s="33"/>
      <c r="M2156" s="24"/>
    </row>
    <row r="2157" spans="1:13" x14ac:dyDescent="0.2">
      <c r="A2157" s="289"/>
      <c r="E2157" s="276"/>
      <c r="I2157"/>
      <c r="J2157"/>
      <c r="L2157" s="33"/>
      <c r="M2157" s="24"/>
    </row>
    <row r="2158" spans="1:13" x14ac:dyDescent="0.2">
      <c r="A2158" s="289"/>
      <c r="E2158" s="276"/>
      <c r="I2158"/>
      <c r="J2158"/>
      <c r="L2158" s="33"/>
      <c r="M2158" s="24"/>
    </row>
    <row r="2159" spans="1:13" x14ac:dyDescent="0.2">
      <c r="A2159" s="289"/>
      <c r="E2159" s="276"/>
      <c r="I2159"/>
      <c r="J2159"/>
      <c r="L2159" s="33"/>
      <c r="M2159" s="24"/>
    </row>
    <row r="2160" spans="1:13" x14ac:dyDescent="0.2">
      <c r="A2160" s="289"/>
      <c r="E2160" s="276"/>
      <c r="I2160"/>
      <c r="J2160"/>
      <c r="L2160" s="33"/>
      <c r="M2160" s="24"/>
    </row>
    <row r="2161" spans="1:13" x14ac:dyDescent="0.2">
      <c r="A2161" s="289"/>
      <c r="E2161" s="276"/>
      <c r="I2161"/>
      <c r="J2161"/>
      <c r="L2161" s="33"/>
      <c r="M2161" s="24"/>
    </row>
    <row r="2162" spans="1:13" x14ac:dyDescent="0.2">
      <c r="A2162" s="289"/>
      <c r="E2162" s="276"/>
      <c r="I2162"/>
      <c r="J2162"/>
      <c r="L2162" s="33"/>
      <c r="M2162" s="24"/>
    </row>
    <row r="2163" spans="1:13" x14ac:dyDescent="0.2">
      <c r="A2163" s="289"/>
      <c r="E2163" s="276"/>
      <c r="I2163"/>
      <c r="J2163"/>
      <c r="L2163" s="33"/>
      <c r="M2163" s="24"/>
    </row>
    <row r="2164" spans="1:13" x14ac:dyDescent="0.2">
      <c r="A2164" s="289"/>
      <c r="E2164" s="276"/>
      <c r="I2164"/>
      <c r="J2164"/>
      <c r="L2164" s="33"/>
      <c r="M2164" s="24"/>
    </row>
    <row r="2165" spans="1:13" x14ac:dyDescent="0.2">
      <c r="A2165" s="289"/>
      <c r="E2165" s="276"/>
      <c r="I2165"/>
      <c r="J2165"/>
      <c r="L2165" s="33"/>
      <c r="M2165" s="24"/>
    </row>
    <row r="2166" spans="1:13" x14ac:dyDescent="0.2">
      <c r="A2166" s="289"/>
      <c r="E2166" s="276"/>
      <c r="I2166"/>
      <c r="J2166"/>
      <c r="L2166" s="33"/>
      <c r="M2166" s="24"/>
    </row>
    <row r="2167" spans="1:13" x14ac:dyDescent="0.2">
      <c r="A2167" s="289"/>
      <c r="E2167" s="276"/>
      <c r="I2167"/>
      <c r="J2167"/>
      <c r="L2167" s="33"/>
      <c r="M2167" s="24"/>
    </row>
    <row r="2168" spans="1:13" x14ac:dyDescent="0.2">
      <c r="A2168" s="289"/>
      <c r="E2168" s="276"/>
      <c r="I2168"/>
      <c r="J2168"/>
      <c r="L2168" s="33"/>
      <c r="M2168" s="24"/>
    </row>
    <row r="2169" spans="1:13" x14ac:dyDescent="0.2">
      <c r="A2169" s="289"/>
      <c r="E2169" s="276"/>
      <c r="I2169"/>
      <c r="J2169"/>
      <c r="L2169" s="33"/>
      <c r="M2169" s="24"/>
    </row>
    <row r="2170" spans="1:13" x14ac:dyDescent="0.2">
      <c r="A2170" s="289"/>
      <c r="E2170" s="276"/>
      <c r="I2170"/>
      <c r="J2170"/>
      <c r="L2170" s="33"/>
      <c r="M2170" s="24"/>
    </row>
    <row r="2171" spans="1:13" x14ac:dyDescent="0.2">
      <c r="A2171" s="289"/>
      <c r="E2171" s="276"/>
      <c r="I2171"/>
      <c r="J2171"/>
      <c r="L2171" s="33"/>
      <c r="M2171" s="24"/>
    </row>
    <row r="2172" spans="1:13" x14ac:dyDescent="0.2">
      <c r="A2172" s="289"/>
      <c r="E2172" s="276"/>
      <c r="I2172"/>
      <c r="J2172"/>
      <c r="L2172" s="33"/>
      <c r="M2172" s="24"/>
    </row>
    <row r="2173" spans="1:13" x14ac:dyDescent="0.2">
      <c r="A2173" s="289"/>
      <c r="E2173" s="276"/>
      <c r="I2173"/>
      <c r="J2173"/>
      <c r="L2173" s="33"/>
      <c r="M2173" s="24"/>
    </row>
    <row r="2174" spans="1:13" x14ac:dyDescent="0.2">
      <c r="A2174" s="289"/>
      <c r="E2174" s="276"/>
      <c r="I2174"/>
      <c r="J2174"/>
      <c r="L2174" s="33"/>
      <c r="M2174" s="24"/>
    </row>
    <row r="2175" spans="1:13" x14ac:dyDescent="0.2">
      <c r="A2175" s="289"/>
      <c r="E2175" s="276"/>
      <c r="I2175"/>
      <c r="J2175"/>
      <c r="L2175" s="33"/>
      <c r="M2175" s="24"/>
    </row>
    <row r="2176" spans="1:13" x14ac:dyDescent="0.2">
      <c r="A2176" s="289"/>
      <c r="E2176" s="276"/>
      <c r="I2176"/>
      <c r="J2176"/>
      <c r="L2176" s="33"/>
      <c r="M2176" s="24"/>
    </row>
    <row r="2177" spans="1:13" x14ac:dyDescent="0.2">
      <c r="A2177" s="289"/>
      <c r="E2177" s="276"/>
      <c r="I2177"/>
      <c r="J2177"/>
      <c r="L2177" s="33"/>
      <c r="M2177" s="24"/>
    </row>
    <row r="2178" spans="1:13" x14ac:dyDescent="0.2">
      <c r="A2178" s="289"/>
      <c r="E2178" s="276"/>
      <c r="I2178"/>
      <c r="J2178"/>
      <c r="L2178" s="33"/>
      <c r="M2178" s="24"/>
    </row>
    <row r="2179" spans="1:13" x14ac:dyDescent="0.2">
      <c r="A2179" s="289"/>
      <c r="E2179" s="276"/>
      <c r="I2179"/>
      <c r="J2179"/>
      <c r="L2179" s="33"/>
      <c r="M2179" s="24"/>
    </row>
    <row r="2180" spans="1:13" x14ac:dyDescent="0.2">
      <c r="A2180" s="289"/>
      <c r="E2180" s="276"/>
      <c r="I2180"/>
      <c r="J2180"/>
      <c r="L2180" s="33"/>
      <c r="M2180" s="24"/>
    </row>
    <row r="2181" spans="1:13" x14ac:dyDescent="0.2">
      <c r="A2181" s="289"/>
      <c r="E2181" s="276"/>
      <c r="I2181"/>
      <c r="J2181"/>
      <c r="L2181" s="33"/>
      <c r="M2181" s="24"/>
    </row>
    <row r="2182" spans="1:13" x14ac:dyDescent="0.2">
      <c r="A2182" s="289"/>
      <c r="E2182" s="276"/>
      <c r="I2182"/>
      <c r="J2182"/>
      <c r="L2182" s="33"/>
      <c r="M2182" s="24"/>
    </row>
    <row r="2183" spans="1:13" x14ac:dyDescent="0.2">
      <c r="A2183" s="289"/>
      <c r="E2183" s="276"/>
      <c r="I2183"/>
      <c r="J2183"/>
      <c r="L2183" s="33"/>
      <c r="M2183" s="24"/>
    </row>
    <row r="2184" spans="1:13" x14ac:dyDescent="0.2">
      <c r="A2184" s="289"/>
      <c r="E2184" s="276"/>
      <c r="I2184"/>
      <c r="J2184"/>
      <c r="L2184" s="33"/>
      <c r="M2184" s="24"/>
    </row>
    <row r="2185" spans="1:13" x14ac:dyDescent="0.2">
      <c r="A2185" s="289"/>
      <c r="E2185" s="276"/>
      <c r="I2185"/>
      <c r="J2185"/>
      <c r="L2185" s="33"/>
      <c r="M2185" s="24"/>
    </row>
    <row r="2186" spans="1:13" x14ac:dyDescent="0.2">
      <c r="A2186" s="289"/>
      <c r="E2186" s="276"/>
      <c r="I2186"/>
      <c r="J2186"/>
      <c r="L2186" s="33"/>
      <c r="M2186" s="24"/>
    </row>
    <row r="2187" spans="1:13" x14ac:dyDescent="0.2">
      <c r="A2187" s="289"/>
      <c r="E2187" s="276"/>
      <c r="I2187"/>
      <c r="J2187"/>
      <c r="L2187" s="33"/>
      <c r="M2187" s="24"/>
    </row>
    <row r="2188" spans="1:13" x14ac:dyDescent="0.2">
      <c r="A2188" s="289"/>
      <c r="E2188" s="276"/>
      <c r="I2188"/>
      <c r="J2188"/>
      <c r="L2188" s="33"/>
      <c r="M2188" s="24"/>
    </row>
    <row r="2189" spans="1:13" x14ac:dyDescent="0.2">
      <c r="A2189" s="289"/>
      <c r="E2189" s="276"/>
      <c r="I2189"/>
      <c r="J2189"/>
      <c r="L2189" s="33"/>
      <c r="M2189" s="24"/>
    </row>
    <row r="2190" spans="1:13" x14ac:dyDescent="0.2">
      <c r="A2190" s="289"/>
      <c r="E2190" s="276"/>
      <c r="I2190"/>
      <c r="J2190"/>
      <c r="L2190" s="33"/>
      <c r="M2190" s="24"/>
    </row>
    <row r="2191" spans="1:13" x14ac:dyDescent="0.2">
      <c r="A2191" s="289"/>
      <c r="E2191" s="276"/>
      <c r="I2191"/>
      <c r="J2191"/>
      <c r="L2191" s="33"/>
      <c r="M2191" s="24"/>
    </row>
    <row r="2192" spans="1:13" x14ac:dyDescent="0.2">
      <c r="A2192" s="289"/>
      <c r="E2192" s="276"/>
      <c r="I2192"/>
      <c r="J2192"/>
      <c r="L2192" s="33"/>
      <c r="M2192" s="24"/>
    </row>
    <row r="2193" spans="1:13" x14ac:dyDescent="0.2">
      <c r="A2193" s="289"/>
      <c r="E2193" s="276"/>
      <c r="I2193"/>
      <c r="J2193"/>
      <c r="L2193" s="33"/>
      <c r="M2193" s="24"/>
    </row>
    <row r="2194" spans="1:13" x14ac:dyDescent="0.2">
      <c r="A2194" s="289"/>
      <c r="E2194" s="276"/>
      <c r="I2194"/>
      <c r="J2194"/>
      <c r="L2194" s="33"/>
      <c r="M2194" s="24"/>
    </row>
    <row r="2195" spans="1:13" x14ac:dyDescent="0.2">
      <c r="A2195" s="289"/>
      <c r="E2195" s="276"/>
      <c r="I2195"/>
      <c r="J2195"/>
      <c r="L2195" s="33"/>
      <c r="M2195" s="24"/>
    </row>
    <row r="2196" spans="1:13" x14ac:dyDescent="0.2">
      <c r="A2196" s="289"/>
      <c r="E2196" s="276"/>
      <c r="I2196"/>
      <c r="J2196"/>
      <c r="L2196" s="33"/>
      <c r="M2196" s="24"/>
    </row>
    <row r="2197" spans="1:13" x14ac:dyDescent="0.2">
      <c r="A2197" s="289"/>
      <c r="E2197" s="276"/>
      <c r="I2197"/>
      <c r="J2197"/>
      <c r="L2197" s="33"/>
      <c r="M2197" s="24"/>
    </row>
    <row r="2198" spans="1:13" x14ac:dyDescent="0.2">
      <c r="A2198" s="289"/>
      <c r="E2198" s="276"/>
      <c r="I2198"/>
      <c r="J2198"/>
      <c r="L2198" s="33"/>
      <c r="M2198" s="24"/>
    </row>
    <row r="2199" spans="1:13" x14ac:dyDescent="0.2">
      <c r="A2199" s="289"/>
      <c r="E2199" s="276"/>
      <c r="I2199"/>
      <c r="J2199"/>
      <c r="L2199" s="33"/>
      <c r="M2199" s="24"/>
    </row>
    <row r="2200" spans="1:13" x14ac:dyDescent="0.2">
      <c r="A2200" s="289"/>
      <c r="E2200" s="276"/>
      <c r="I2200"/>
      <c r="J2200"/>
      <c r="L2200" s="33"/>
      <c r="M2200" s="24"/>
    </row>
    <row r="2201" spans="1:13" x14ac:dyDescent="0.2">
      <c r="A2201" s="289"/>
      <c r="E2201" s="276"/>
      <c r="I2201"/>
      <c r="J2201"/>
      <c r="L2201" s="33"/>
      <c r="M2201" s="24"/>
    </row>
    <row r="2202" spans="1:13" x14ac:dyDescent="0.2">
      <c r="A2202" s="289"/>
      <c r="E2202" s="276"/>
      <c r="I2202"/>
      <c r="J2202"/>
      <c r="L2202" s="33"/>
      <c r="M2202" s="24"/>
    </row>
    <row r="2203" spans="1:13" x14ac:dyDescent="0.2">
      <c r="A2203" s="289"/>
      <c r="E2203" s="276"/>
      <c r="I2203"/>
      <c r="J2203"/>
      <c r="L2203" s="33"/>
      <c r="M2203" s="24"/>
    </row>
    <row r="2204" spans="1:13" x14ac:dyDescent="0.2">
      <c r="A2204" s="289"/>
      <c r="E2204" s="276"/>
      <c r="I2204"/>
      <c r="J2204"/>
      <c r="L2204" s="33"/>
      <c r="M2204" s="24"/>
    </row>
    <row r="2205" spans="1:13" x14ac:dyDescent="0.2">
      <c r="A2205" s="289"/>
      <c r="E2205" s="276"/>
      <c r="I2205"/>
      <c r="J2205"/>
      <c r="L2205" s="33"/>
      <c r="M2205" s="24"/>
    </row>
    <row r="2206" spans="1:13" x14ac:dyDescent="0.2">
      <c r="A2206" s="289"/>
      <c r="E2206" s="276"/>
      <c r="I2206"/>
      <c r="J2206"/>
      <c r="L2206" s="33"/>
      <c r="M2206" s="24"/>
    </row>
    <row r="2207" spans="1:13" x14ac:dyDescent="0.2">
      <c r="A2207" s="289"/>
      <c r="E2207" s="276"/>
      <c r="I2207"/>
      <c r="J2207"/>
      <c r="L2207" s="33"/>
      <c r="M2207" s="24"/>
    </row>
    <row r="2208" spans="1:13" x14ac:dyDescent="0.2">
      <c r="A2208" s="289"/>
      <c r="E2208" s="276"/>
      <c r="I2208"/>
      <c r="J2208"/>
      <c r="L2208" s="33"/>
      <c r="M2208" s="24"/>
    </row>
    <row r="2209" spans="1:13" x14ac:dyDescent="0.2">
      <c r="A2209" s="289"/>
      <c r="E2209" s="276"/>
      <c r="I2209"/>
      <c r="J2209"/>
      <c r="L2209" s="33"/>
      <c r="M2209" s="24"/>
    </row>
    <row r="2210" spans="1:13" x14ac:dyDescent="0.2">
      <c r="A2210" s="289"/>
      <c r="E2210" s="276"/>
      <c r="I2210"/>
      <c r="J2210"/>
      <c r="L2210" s="33"/>
      <c r="M2210" s="24"/>
    </row>
    <row r="2211" spans="1:13" x14ac:dyDescent="0.2">
      <c r="A2211" s="289"/>
      <c r="E2211" s="276"/>
      <c r="I2211"/>
      <c r="J2211"/>
      <c r="L2211" s="33"/>
      <c r="M2211" s="24"/>
    </row>
    <row r="2212" spans="1:13" x14ac:dyDescent="0.2">
      <c r="A2212" s="289"/>
      <c r="E2212" s="276"/>
      <c r="I2212"/>
      <c r="J2212"/>
      <c r="L2212" s="33"/>
      <c r="M2212" s="24"/>
    </row>
    <row r="2213" spans="1:13" x14ac:dyDescent="0.2">
      <c r="A2213" s="289"/>
      <c r="E2213" s="276"/>
      <c r="I2213"/>
      <c r="J2213"/>
      <c r="L2213" s="33"/>
      <c r="M2213" s="24"/>
    </row>
    <row r="2214" spans="1:13" x14ac:dyDescent="0.2">
      <c r="A2214" s="289"/>
      <c r="E2214" s="276"/>
      <c r="I2214"/>
      <c r="J2214"/>
      <c r="L2214" s="33"/>
      <c r="M2214" s="24"/>
    </row>
    <row r="2215" spans="1:13" x14ac:dyDescent="0.2">
      <c r="A2215" s="289"/>
      <c r="E2215" s="276"/>
      <c r="I2215"/>
      <c r="J2215"/>
      <c r="L2215" s="33"/>
      <c r="M2215" s="24"/>
    </row>
    <row r="2216" spans="1:13" x14ac:dyDescent="0.2">
      <c r="A2216" s="289"/>
      <c r="E2216" s="276"/>
      <c r="I2216"/>
      <c r="J2216"/>
      <c r="L2216" s="33"/>
      <c r="M2216" s="24"/>
    </row>
    <row r="2217" spans="1:13" x14ac:dyDescent="0.2">
      <c r="A2217" s="289"/>
      <c r="E2217" s="276"/>
      <c r="I2217"/>
      <c r="J2217"/>
      <c r="L2217" s="33"/>
      <c r="M2217" s="24"/>
    </row>
    <row r="2218" spans="1:13" x14ac:dyDescent="0.2">
      <c r="A2218" s="289"/>
      <c r="E2218" s="276"/>
      <c r="I2218"/>
      <c r="J2218"/>
      <c r="L2218" s="33"/>
      <c r="M2218" s="24"/>
    </row>
    <row r="2219" spans="1:13" x14ac:dyDescent="0.2">
      <c r="A2219" s="289"/>
      <c r="E2219" s="276"/>
      <c r="I2219"/>
      <c r="J2219"/>
      <c r="L2219" s="33"/>
      <c r="M2219" s="24"/>
    </row>
    <row r="2220" spans="1:13" x14ac:dyDescent="0.2">
      <c r="A2220" s="289"/>
      <c r="E2220" s="276"/>
      <c r="I2220"/>
      <c r="J2220"/>
      <c r="L2220" s="33"/>
      <c r="M2220" s="24"/>
    </row>
    <row r="2221" spans="1:13" x14ac:dyDescent="0.2">
      <c r="A2221" s="289"/>
      <c r="E2221" s="276"/>
      <c r="I2221"/>
      <c r="J2221"/>
      <c r="L2221" s="33"/>
      <c r="M2221" s="24"/>
    </row>
    <row r="2222" spans="1:13" x14ac:dyDescent="0.2">
      <c r="A2222" s="289"/>
      <c r="E2222" s="276"/>
      <c r="I2222"/>
      <c r="J2222"/>
      <c r="L2222" s="33"/>
      <c r="M2222" s="24"/>
    </row>
    <row r="2223" spans="1:13" x14ac:dyDescent="0.2">
      <c r="A2223" s="289"/>
      <c r="E2223" s="276"/>
      <c r="I2223"/>
      <c r="J2223"/>
      <c r="L2223" s="33"/>
      <c r="M2223" s="24"/>
    </row>
    <row r="2224" spans="1:13" x14ac:dyDescent="0.2">
      <c r="A2224" s="289"/>
      <c r="E2224" s="276"/>
      <c r="I2224"/>
      <c r="J2224"/>
      <c r="L2224" s="33"/>
      <c r="M2224" s="24"/>
    </row>
    <row r="2225" spans="1:13" x14ac:dyDescent="0.2">
      <c r="A2225" s="289"/>
      <c r="E2225" s="276"/>
      <c r="I2225"/>
      <c r="J2225"/>
      <c r="L2225" s="33"/>
      <c r="M2225" s="24"/>
    </row>
    <row r="2226" spans="1:13" x14ac:dyDescent="0.2">
      <c r="A2226" s="289"/>
      <c r="E2226" s="276"/>
      <c r="I2226"/>
      <c r="J2226"/>
      <c r="L2226" s="33"/>
      <c r="M2226" s="24"/>
    </row>
    <row r="2227" spans="1:13" x14ac:dyDescent="0.2">
      <c r="A2227" s="289"/>
      <c r="E2227" s="276"/>
      <c r="I2227"/>
      <c r="J2227"/>
      <c r="L2227" s="33"/>
      <c r="M2227" s="24"/>
    </row>
    <row r="2228" spans="1:13" x14ac:dyDescent="0.2">
      <c r="A2228" s="289"/>
      <c r="E2228" s="276"/>
      <c r="I2228"/>
      <c r="J2228"/>
      <c r="L2228" s="33"/>
      <c r="M2228" s="24"/>
    </row>
    <row r="2229" spans="1:13" x14ac:dyDescent="0.2">
      <c r="A2229" s="289"/>
      <c r="E2229" s="276"/>
      <c r="I2229"/>
      <c r="J2229"/>
      <c r="L2229" s="33"/>
      <c r="M2229" s="24"/>
    </row>
    <row r="2230" spans="1:13" x14ac:dyDescent="0.2">
      <c r="A2230" s="289"/>
      <c r="E2230" s="276"/>
      <c r="I2230"/>
      <c r="J2230"/>
      <c r="L2230" s="33"/>
      <c r="M2230" s="24"/>
    </row>
    <row r="2231" spans="1:13" x14ac:dyDescent="0.2">
      <c r="A2231" s="289"/>
      <c r="E2231" s="276"/>
      <c r="I2231"/>
      <c r="J2231"/>
      <c r="L2231" s="33"/>
      <c r="M2231" s="24"/>
    </row>
    <row r="2232" spans="1:13" x14ac:dyDescent="0.2">
      <c r="A2232" s="289"/>
      <c r="E2232" s="276"/>
      <c r="I2232"/>
      <c r="J2232"/>
      <c r="L2232" s="33"/>
      <c r="M2232" s="24"/>
    </row>
    <row r="2233" spans="1:13" x14ac:dyDescent="0.2">
      <c r="A2233" s="289"/>
      <c r="E2233" s="276"/>
      <c r="I2233"/>
      <c r="J2233"/>
      <c r="L2233" s="33"/>
      <c r="M2233" s="24"/>
    </row>
    <row r="2234" spans="1:13" x14ac:dyDescent="0.2">
      <c r="A2234" s="289"/>
      <c r="E2234" s="276"/>
      <c r="I2234"/>
      <c r="J2234"/>
      <c r="L2234" s="33"/>
      <c r="M2234" s="24"/>
    </row>
    <row r="2235" spans="1:13" x14ac:dyDescent="0.2">
      <c r="A2235" s="289"/>
      <c r="E2235" s="276"/>
      <c r="I2235"/>
      <c r="J2235"/>
      <c r="L2235" s="33"/>
      <c r="M2235" s="24"/>
    </row>
    <row r="2236" spans="1:13" x14ac:dyDescent="0.2">
      <c r="A2236" s="289"/>
      <c r="E2236" s="276"/>
      <c r="I2236"/>
      <c r="J2236"/>
      <c r="L2236" s="33"/>
      <c r="M2236" s="24"/>
    </row>
    <row r="2237" spans="1:13" x14ac:dyDescent="0.2">
      <c r="A2237" s="289"/>
      <c r="E2237" s="276"/>
      <c r="I2237"/>
      <c r="J2237"/>
      <c r="L2237" s="33"/>
      <c r="M2237" s="24"/>
    </row>
    <row r="2238" spans="1:13" x14ac:dyDescent="0.2">
      <c r="A2238" s="289"/>
      <c r="E2238" s="276"/>
      <c r="I2238"/>
      <c r="J2238"/>
      <c r="L2238" s="33"/>
      <c r="M2238" s="24"/>
    </row>
    <row r="2239" spans="1:13" x14ac:dyDescent="0.2">
      <c r="A2239" s="289"/>
      <c r="E2239" s="276"/>
      <c r="I2239"/>
      <c r="J2239"/>
      <c r="L2239" s="33"/>
      <c r="M2239" s="24"/>
    </row>
    <row r="2240" spans="1:13" x14ac:dyDescent="0.2">
      <c r="A2240" s="289"/>
      <c r="E2240" s="276"/>
      <c r="I2240"/>
      <c r="J2240"/>
      <c r="L2240" s="33"/>
      <c r="M2240" s="24"/>
    </row>
    <row r="2241" spans="1:13" x14ac:dyDescent="0.2">
      <c r="A2241" s="289"/>
      <c r="E2241" s="276"/>
      <c r="I2241"/>
      <c r="J2241"/>
      <c r="L2241" s="33"/>
      <c r="M2241" s="24"/>
    </row>
    <row r="2242" spans="1:13" x14ac:dyDescent="0.2">
      <c r="A2242" s="289"/>
      <c r="E2242" s="276"/>
      <c r="I2242"/>
      <c r="J2242"/>
      <c r="L2242" s="33"/>
      <c r="M2242" s="24"/>
    </row>
    <row r="2243" spans="1:13" x14ac:dyDescent="0.2">
      <c r="A2243" s="289"/>
      <c r="E2243" s="276"/>
      <c r="I2243"/>
      <c r="J2243"/>
      <c r="L2243" s="33"/>
      <c r="M2243" s="24"/>
    </row>
    <row r="2244" spans="1:13" x14ac:dyDescent="0.2">
      <c r="A2244" s="289"/>
      <c r="E2244" s="276"/>
      <c r="I2244"/>
      <c r="J2244"/>
      <c r="L2244" s="33"/>
      <c r="M2244" s="24"/>
    </row>
    <row r="2245" spans="1:13" x14ac:dyDescent="0.2">
      <c r="A2245" s="289"/>
      <c r="E2245" s="276"/>
      <c r="I2245"/>
      <c r="J2245"/>
      <c r="L2245" s="33"/>
      <c r="M2245" s="24"/>
    </row>
    <row r="2246" spans="1:13" x14ac:dyDescent="0.2">
      <c r="A2246" s="289"/>
      <c r="E2246" s="276"/>
      <c r="I2246"/>
      <c r="J2246"/>
      <c r="L2246" s="33"/>
      <c r="M2246" s="24"/>
    </row>
    <row r="2247" spans="1:13" x14ac:dyDescent="0.2">
      <c r="A2247" s="289"/>
      <c r="E2247" s="276"/>
      <c r="I2247"/>
      <c r="J2247"/>
      <c r="L2247" s="33"/>
      <c r="M2247" s="24"/>
    </row>
    <row r="2248" spans="1:13" x14ac:dyDescent="0.2">
      <c r="A2248" s="289"/>
      <c r="E2248" s="276"/>
      <c r="I2248"/>
      <c r="J2248"/>
      <c r="L2248" s="33"/>
      <c r="M2248" s="24"/>
    </row>
    <row r="2249" spans="1:13" x14ac:dyDescent="0.2">
      <c r="A2249" s="289"/>
      <c r="E2249" s="276"/>
      <c r="I2249"/>
      <c r="J2249"/>
      <c r="L2249" s="33"/>
      <c r="M2249" s="24"/>
    </row>
    <row r="2250" spans="1:13" x14ac:dyDescent="0.2">
      <c r="A2250" s="289"/>
      <c r="E2250" s="276"/>
      <c r="I2250"/>
      <c r="J2250"/>
      <c r="L2250" s="33"/>
      <c r="M2250" s="24"/>
    </row>
    <row r="2251" spans="1:13" x14ac:dyDescent="0.2">
      <c r="A2251" s="289"/>
      <c r="E2251" s="276"/>
      <c r="I2251"/>
      <c r="J2251"/>
      <c r="L2251" s="33"/>
      <c r="M2251" s="24"/>
    </row>
    <row r="2252" spans="1:13" x14ac:dyDescent="0.2">
      <c r="A2252" s="289"/>
      <c r="E2252" s="276"/>
      <c r="I2252"/>
      <c r="J2252"/>
      <c r="L2252" s="33"/>
      <c r="M2252" s="24"/>
    </row>
    <row r="2253" spans="1:13" x14ac:dyDescent="0.2">
      <c r="A2253" s="289"/>
      <c r="E2253" s="276"/>
      <c r="I2253"/>
      <c r="J2253"/>
      <c r="L2253" s="33"/>
      <c r="M2253" s="24"/>
    </row>
    <row r="2254" spans="1:13" x14ac:dyDescent="0.2">
      <c r="A2254" s="289"/>
      <c r="E2254" s="276"/>
      <c r="I2254"/>
      <c r="J2254"/>
      <c r="L2254" s="33"/>
      <c r="M2254" s="24"/>
    </row>
    <row r="2255" spans="1:13" x14ac:dyDescent="0.2">
      <c r="A2255" s="289"/>
      <c r="E2255" s="276"/>
      <c r="I2255"/>
      <c r="J2255"/>
      <c r="L2255" s="33"/>
      <c r="M2255" s="24"/>
    </row>
    <row r="2256" spans="1:13" x14ac:dyDescent="0.2">
      <c r="A2256" s="289"/>
      <c r="E2256" s="276"/>
      <c r="I2256"/>
      <c r="J2256"/>
      <c r="L2256" s="33"/>
      <c r="M2256" s="24"/>
    </row>
    <row r="2257" spans="1:13" x14ac:dyDescent="0.2">
      <c r="A2257" s="289"/>
      <c r="E2257" s="276"/>
      <c r="I2257"/>
      <c r="J2257"/>
      <c r="L2257" s="33"/>
      <c r="M2257" s="24"/>
    </row>
    <row r="2258" spans="1:13" x14ac:dyDescent="0.2">
      <c r="A2258" s="289"/>
      <c r="E2258" s="276"/>
      <c r="I2258"/>
      <c r="J2258"/>
      <c r="L2258" s="33"/>
      <c r="M2258" s="24"/>
    </row>
    <row r="2259" spans="1:13" x14ac:dyDescent="0.2">
      <c r="A2259" s="289"/>
      <c r="E2259" s="276"/>
      <c r="I2259"/>
      <c r="J2259"/>
      <c r="L2259" s="33"/>
      <c r="M2259" s="24"/>
    </row>
    <row r="2260" spans="1:13" x14ac:dyDescent="0.2">
      <c r="A2260" s="289"/>
      <c r="E2260" s="276"/>
      <c r="I2260"/>
      <c r="J2260"/>
      <c r="L2260" s="33"/>
      <c r="M2260" s="24"/>
    </row>
    <row r="2261" spans="1:13" x14ac:dyDescent="0.2">
      <c r="A2261" s="289"/>
      <c r="E2261" s="276"/>
      <c r="I2261"/>
      <c r="J2261"/>
      <c r="L2261" s="33"/>
      <c r="M2261" s="24"/>
    </row>
    <row r="2262" spans="1:13" x14ac:dyDescent="0.2">
      <c r="A2262" s="289"/>
      <c r="E2262" s="276"/>
      <c r="I2262"/>
      <c r="J2262"/>
      <c r="L2262" s="33"/>
      <c r="M2262" s="24"/>
    </row>
    <row r="2263" spans="1:13" x14ac:dyDescent="0.2">
      <c r="A2263" s="289"/>
      <c r="E2263" s="276"/>
      <c r="I2263"/>
      <c r="J2263"/>
      <c r="L2263" s="33"/>
      <c r="M2263" s="24"/>
    </row>
    <row r="2264" spans="1:13" x14ac:dyDescent="0.2">
      <c r="A2264" s="289"/>
      <c r="E2264" s="276"/>
      <c r="I2264"/>
      <c r="J2264"/>
      <c r="L2264" s="33"/>
      <c r="M2264" s="24"/>
    </row>
    <row r="2265" spans="1:13" x14ac:dyDescent="0.2">
      <c r="A2265" s="289"/>
      <c r="E2265" s="276"/>
      <c r="I2265"/>
      <c r="J2265"/>
      <c r="L2265" s="33"/>
      <c r="M2265" s="24"/>
    </row>
    <row r="2266" spans="1:13" x14ac:dyDescent="0.2">
      <c r="A2266" s="289"/>
      <c r="E2266" s="276"/>
      <c r="I2266"/>
      <c r="J2266"/>
      <c r="L2266" s="33"/>
      <c r="M2266" s="24"/>
    </row>
    <row r="2267" spans="1:13" x14ac:dyDescent="0.2">
      <c r="A2267" s="289"/>
      <c r="E2267" s="276"/>
      <c r="I2267"/>
      <c r="J2267"/>
      <c r="L2267" s="33"/>
      <c r="M2267" s="24"/>
    </row>
    <row r="2268" spans="1:13" x14ac:dyDescent="0.2">
      <c r="A2268" s="289"/>
      <c r="E2268" s="276"/>
      <c r="I2268"/>
      <c r="J2268"/>
      <c r="L2268" s="33"/>
      <c r="M2268" s="24"/>
    </row>
    <row r="2269" spans="1:13" x14ac:dyDescent="0.2">
      <c r="A2269" s="289"/>
      <c r="E2269" s="276"/>
      <c r="I2269"/>
      <c r="J2269"/>
      <c r="L2269" s="33"/>
      <c r="M2269" s="24"/>
    </row>
    <row r="2270" spans="1:13" x14ac:dyDescent="0.2">
      <c r="A2270" s="289"/>
      <c r="E2270" s="276"/>
      <c r="I2270"/>
      <c r="J2270"/>
      <c r="L2270" s="33"/>
      <c r="M2270" s="24"/>
    </row>
    <row r="2271" spans="1:13" x14ac:dyDescent="0.2">
      <c r="A2271" s="289"/>
      <c r="E2271" s="276"/>
      <c r="I2271"/>
      <c r="J2271"/>
      <c r="L2271" s="33"/>
      <c r="M2271" s="24"/>
    </row>
    <row r="2272" spans="1:13" x14ac:dyDescent="0.2">
      <c r="A2272" s="289"/>
      <c r="E2272" s="276"/>
      <c r="I2272"/>
      <c r="J2272"/>
      <c r="L2272" s="33"/>
      <c r="M2272" s="24"/>
    </row>
    <row r="2273" spans="1:13" x14ac:dyDescent="0.2">
      <c r="A2273" s="289"/>
      <c r="E2273" s="276"/>
      <c r="I2273"/>
      <c r="J2273"/>
      <c r="L2273" s="33"/>
      <c r="M2273" s="24"/>
    </row>
    <row r="2274" spans="1:13" x14ac:dyDescent="0.2">
      <c r="A2274" s="289"/>
      <c r="E2274" s="276"/>
      <c r="I2274"/>
      <c r="J2274"/>
      <c r="L2274" s="33"/>
      <c r="M2274" s="24"/>
    </row>
    <row r="2275" spans="1:13" x14ac:dyDescent="0.2">
      <c r="A2275" s="289"/>
      <c r="E2275" s="276"/>
      <c r="I2275"/>
      <c r="J2275"/>
      <c r="L2275" s="33"/>
      <c r="M2275" s="24"/>
    </row>
    <row r="2276" spans="1:13" x14ac:dyDescent="0.2">
      <c r="A2276" s="289"/>
      <c r="E2276" s="276"/>
      <c r="I2276"/>
      <c r="J2276"/>
      <c r="L2276" s="33"/>
      <c r="M2276" s="24"/>
    </row>
    <row r="2277" spans="1:13" x14ac:dyDescent="0.2">
      <c r="A2277" s="289"/>
      <c r="E2277" s="276"/>
      <c r="I2277"/>
      <c r="J2277"/>
      <c r="L2277" s="33"/>
      <c r="M2277" s="24"/>
    </row>
    <row r="2278" spans="1:13" x14ac:dyDescent="0.2">
      <c r="A2278" s="289"/>
      <c r="E2278" s="276"/>
      <c r="I2278"/>
      <c r="J2278"/>
      <c r="L2278" s="33"/>
      <c r="M2278" s="24"/>
    </row>
    <row r="2279" spans="1:13" x14ac:dyDescent="0.2">
      <c r="A2279" s="289"/>
      <c r="E2279" s="276"/>
      <c r="I2279"/>
      <c r="J2279"/>
      <c r="L2279" s="33"/>
      <c r="M2279" s="24"/>
    </row>
    <row r="2280" spans="1:13" x14ac:dyDescent="0.2">
      <c r="A2280" s="289"/>
      <c r="E2280" s="276"/>
      <c r="I2280"/>
      <c r="J2280"/>
      <c r="L2280" s="33"/>
      <c r="M2280" s="24"/>
    </row>
    <row r="2281" spans="1:13" x14ac:dyDescent="0.2">
      <c r="A2281" s="289"/>
      <c r="E2281" s="276"/>
      <c r="I2281"/>
      <c r="J2281"/>
      <c r="L2281" s="33"/>
      <c r="M2281" s="24"/>
    </row>
    <row r="2282" spans="1:13" x14ac:dyDescent="0.2">
      <c r="A2282" s="289"/>
      <c r="E2282" s="276"/>
      <c r="I2282"/>
      <c r="J2282"/>
      <c r="L2282" s="33"/>
      <c r="M2282" s="24"/>
    </row>
    <row r="2283" spans="1:13" x14ac:dyDescent="0.2">
      <c r="A2283" s="289"/>
      <c r="E2283" s="276"/>
      <c r="I2283"/>
      <c r="J2283"/>
      <c r="L2283" s="33"/>
      <c r="M2283" s="24"/>
    </row>
    <row r="2284" spans="1:13" x14ac:dyDescent="0.2">
      <c r="A2284" s="289"/>
      <c r="E2284" s="276"/>
      <c r="I2284"/>
      <c r="J2284"/>
      <c r="L2284" s="33"/>
      <c r="M2284" s="24"/>
    </row>
    <row r="2285" spans="1:13" x14ac:dyDescent="0.2">
      <c r="A2285" s="289"/>
      <c r="E2285" s="276"/>
      <c r="I2285"/>
      <c r="J2285"/>
      <c r="L2285" s="33"/>
      <c r="M2285" s="24"/>
    </row>
    <row r="2286" spans="1:13" x14ac:dyDescent="0.2">
      <c r="A2286" s="289"/>
      <c r="E2286" s="276"/>
      <c r="I2286"/>
      <c r="J2286"/>
      <c r="L2286" s="33"/>
      <c r="M2286" s="24"/>
    </row>
    <row r="2287" spans="1:13" x14ac:dyDescent="0.2">
      <c r="A2287" s="289"/>
      <c r="E2287" s="276"/>
      <c r="I2287"/>
      <c r="J2287"/>
      <c r="L2287" s="33"/>
      <c r="M2287" s="24"/>
    </row>
    <row r="2288" spans="1:13" x14ac:dyDescent="0.2">
      <c r="A2288" s="289"/>
      <c r="E2288" s="276"/>
      <c r="I2288"/>
      <c r="J2288"/>
      <c r="L2288" s="33"/>
      <c r="M2288" s="24"/>
    </row>
    <row r="2289" spans="1:13" x14ac:dyDescent="0.2">
      <c r="A2289" s="289"/>
      <c r="E2289" s="276"/>
      <c r="I2289"/>
      <c r="J2289"/>
      <c r="L2289" s="33"/>
      <c r="M2289" s="24"/>
    </row>
    <row r="2290" spans="1:13" x14ac:dyDescent="0.2">
      <c r="A2290" s="289"/>
      <c r="E2290" s="276"/>
      <c r="I2290"/>
      <c r="J2290"/>
      <c r="L2290" s="33"/>
      <c r="M2290" s="24"/>
    </row>
    <row r="2291" spans="1:13" x14ac:dyDescent="0.2">
      <c r="A2291" s="289"/>
      <c r="E2291" s="276"/>
      <c r="I2291"/>
      <c r="J2291"/>
      <c r="L2291" s="33"/>
      <c r="M2291" s="24"/>
    </row>
    <row r="2292" spans="1:13" x14ac:dyDescent="0.2">
      <c r="A2292" s="289"/>
      <c r="E2292" s="276"/>
      <c r="I2292"/>
      <c r="J2292"/>
      <c r="L2292" s="33"/>
      <c r="M2292" s="24"/>
    </row>
    <row r="2293" spans="1:13" x14ac:dyDescent="0.2">
      <c r="A2293" s="289"/>
      <c r="E2293" s="276"/>
      <c r="I2293"/>
      <c r="J2293"/>
      <c r="L2293" s="33"/>
      <c r="M2293" s="24"/>
    </row>
    <row r="2294" spans="1:13" x14ac:dyDescent="0.2">
      <c r="A2294" s="289"/>
      <c r="E2294" s="276"/>
      <c r="I2294"/>
      <c r="J2294"/>
      <c r="L2294" s="33"/>
      <c r="M2294" s="24"/>
    </row>
    <row r="2295" spans="1:13" x14ac:dyDescent="0.2">
      <c r="A2295" s="289"/>
      <c r="E2295" s="276"/>
      <c r="I2295"/>
      <c r="J2295"/>
      <c r="L2295" s="33"/>
      <c r="M2295" s="24"/>
    </row>
    <row r="2296" spans="1:13" x14ac:dyDescent="0.2">
      <c r="A2296" s="289"/>
      <c r="E2296" s="276"/>
      <c r="I2296"/>
      <c r="J2296"/>
      <c r="L2296" s="33"/>
      <c r="M2296" s="24"/>
    </row>
    <row r="2297" spans="1:13" x14ac:dyDescent="0.2">
      <c r="A2297" s="289"/>
      <c r="E2297" s="276"/>
      <c r="I2297"/>
      <c r="J2297"/>
      <c r="L2297" s="33"/>
      <c r="M2297" s="24"/>
    </row>
    <row r="2298" spans="1:13" x14ac:dyDescent="0.2">
      <c r="A2298" s="289"/>
      <c r="E2298" s="276"/>
      <c r="I2298"/>
      <c r="J2298"/>
      <c r="L2298" s="33"/>
      <c r="M2298" s="24"/>
    </row>
    <row r="2299" spans="1:13" x14ac:dyDescent="0.2">
      <c r="A2299" s="289"/>
      <c r="E2299" s="276"/>
      <c r="I2299"/>
      <c r="J2299"/>
      <c r="L2299" s="33"/>
      <c r="M2299" s="24"/>
    </row>
    <row r="2300" spans="1:13" x14ac:dyDescent="0.2">
      <c r="A2300" s="289"/>
      <c r="E2300" s="276"/>
      <c r="I2300"/>
      <c r="J2300"/>
      <c r="L2300" s="33"/>
      <c r="M2300" s="24"/>
    </row>
    <row r="2301" spans="1:13" x14ac:dyDescent="0.2">
      <c r="A2301" s="289"/>
      <c r="E2301" s="276"/>
      <c r="I2301"/>
      <c r="J2301"/>
      <c r="L2301" s="33"/>
      <c r="M2301" s="24"/>
    </row>
    <row r="2302" spans="1:13" x14ac:dyDescent="0.2">
      <c r="A2302" s="289"/>
      <c r="E2302" s="276"/>
      <c r="I2302"/>
      <c r="J2302"/>
      <c r="L2302" s="33"/>
      <c r="M2302" s="24"/>
    </row>
    <row r="2303" spans="1:13" x14ac:dyDescent="0.2">
      <c r="A2303" s="289"/>
      <c r="E2303" s="276"/>
      <c r="I2303"/>
      <c r="J2303"/>
      <c r="L2303" s="33"/>
      <c r="M2303" s="24"/>
    </row>
    <row r="2304" spans="1:13" x14ac:dyDescent="0.2">
      <c r="A2304" s="289"/>
      <c r="E2304" s="276"/>
      <c r="I2304"/>
      <c r="J2304"/>
      <c r="L2304" s="33"/>
      <c r="M2304" s="24"/>
    </row>
    <row r="2305" spans="1:13" x14ac:dyDescent="0.2">
      <c r="A2305" s="289"/>
      <c r="E2305" s="276"/>
      <c r="I2305"/>
      <c r="J2305"/>
      <c r="L2305" s="33"/>
      <c r="M2305" s="24"/>
    </row>
    <row r="2306" spans="1:13" x14ac:dyDescent="0.2">
      <c r="A2306" s="289"/>
      <c r="E2306" s="276"/>
      <c r="I2306"/>
      <c r="J2306"/>
      <c r="L2306" s="33"/>
      <c r="M2306" s="24"/>
    </row>
    <row r="2307" spans="1:13" x14ac:dyDescent="0.2">
      <c r="A2307" s="289"/>
      <c r="E2307" s="276"/>
      <c r="I2307"/>
      <c r="J2307"/>
      <c r="L2307" s="33"/>
      <c r="M2307" s="24"/>
    </row>
    <row r="2308" spans="1:13" x14ac:dyDescent="0.2">
      <c r="A2308" s="289"/>
      <c r="E2308" s="276"/>
      <c r="I2308"/>
      <c r="J2308"/>
      <c r="L2308" s="33"/>
      <c r="M2308" s="24"/>
    </row>
    <row r="2309" spans="1:13" x14ac:dyDescent="0.2">
      <c r="A2309" s="289"/>
      <c r="E2309" s="276"/>
      <c r="I2309"/>
      <c r="J2309"/>
      <c r="L2309" s="33"/>
      <c r="M2309" s="24"/>
    </row>
    <row r="2310" spans="1:13" x14ac:dyDescent="0.2">
      <c r="A2310" s="289"/>
      <c r="E2310" s="276"/>
      <c r="I2310"/>
      <c r="J2310"/>
      <c r="L2310" s="33"/>
      <c r="M2310" s="24"/>
    </row>
    <row r="2311" spans="1:13" x14ac:dyDescent="0.2">
      <c r="A2311" s="289"/>
      <c r="E2311" s="276"/>
      <c r="I2311"/>
      <c r="J2311"/>
      <c r="L2311" s="33"/>
      <c r="M2311" s="24"/>
    </row>
    <row r="2312" spans="1:13" x14ac:dyDescent="0.2">
      <c r="A2312" s="289"/>
      <c r="E2312" s="276"/>
      <c r="I2312"/>
      <c r="J2312"/>
      <c r="L2312" s="33"/>
      <c r="M2312" s="24"/>
    </row>
    <row r="2313" spans="1:13" x14ac:dyDescent="0.2">
      <c r="A2313" s="289"/>
      <c r="E2313" s="276"/>
      <c r="I2313"/>
      <c r="J2313"/>
      <c r="L2313" s="33"/>
      <c r="M2313" s="24"/>
    </row>
    <row r="2314" spans="1:13" x14ac:dyDescent="0.2">
      <c r="A2314" s="289"/>
      <c r="E2314" s="276"/>
      <c r="I2314"/>
      <c r="J2314"/>
      <c r="L2314" s="33"/>
      <c r="M2314" s="24"/>
    </row>
    <row r="2315" spans="1:13" x14ac:dyDescent="0.2">
      <c r="A2315" s="289"/>
      <c r="E2315" s="276"/>
      <c r="I2315"/>
      <c r="J2315"/>
      <c r="L2315" s="33"/>
      <c r="M2315" s="24"/>
    </row>
    <row r="2316" spans="1:13" x14ac:dyDescent="0.2">
      <c r="A2316" s="289"/>
      <c r="E2316" s="276"/>
      <c r="I2316"/>
      <c r="J2316"/>
      <c r="L2316" s="33"/>
      <c r="M2316" s="24"/>
    </row>
    <row r="2317" spans="1:13" x14ac:dyDescent="0.2">
      <c r="A2317" s="289"/>
      <c r="E2317" s="276"/>
      <c r="I2317"/>
      <c r="J2317"/>
      <c r="L2317" s="33"/>
      <c r="M2317" s="24"/>
    </row>
    <row r="2318" spans="1:13" x14ac:dyDescent="0.2">
      <c r="A2318" s="289"/>
      <c r="E2318" s="276"/>
      <c r="I2318"/>
      <c r="J2318"/>
      <c r="L2318" s="33"/>
      <c r="M2318" s="24"/>
    </row>
    <row r="2319" spans="1:13" x14ac:dyDescent="0.2">
      <c r="A2319" s="289"/>
      <c r="E2319" s="276"/>
      <c r="I2319"/>
      <c r="J2319"/>
      <c r="L2319" s="33"/>
      <c r="M2319" s="24"/>
    </row>
    <row r="2320" spans="1:13" x14ac:dyDescent="0.2">
      <c r="A2320" s="289"/>
      <c r="E2320" s="276"/>
      <c r="I2320"/>
      <c r="J2320"/>
      <c r="L2320" s="33"/>
      <c r="M2320" s="24"/>
    </row>
    <row r="2321" spans="1:13" x14ac:dyDescent="0.2">
      <c r="A2321" s="289"/>
      <c r="E2321" s="276"/>
      <c r="I2321"/>
      <c r="J2321"/>
      <c r="L2321" s="33"/>
      <c r="M2321" s="24"/>
    </row>
    <row r="2322" spans="1:13" x14ac:dyDescent="0.2">
      <c r="A2322" s="289"/>
      <c r="E2322" s="276"/>
      <c r="I2322"/>
      <c r="J2322"/>
      <c r="L2322" s="33"/>
      <c r="M2322" s="24"/>
    </row>
    <row r="2323" spans="1:13" x14ac:dyDescent="0.2">
      <c r="A2323" s="289"/>
      <c r="E2323" s="276"/>
      <c r="I2323"/>
      <c r="J2323"/>
      <c r="L2323" s="33"/>
      <c r="M2323" s="24"/>
    </row>
    <row r="2324" spans="1:13" x14ac:dyDescent="0.2">
      <c r="A2324" s="289"/>
      <c r="E2324" s="276"/>
      <c r="I2324"/>
      <c r="J2324"/>
      <c r="L2324" s="33"/>
      <c r="M2324" s="24"/>
    </row>
    <row r="2325" spans="1:13" x14ac:dyDescent="0.2">
      <c r="A2325" s="289"/>
      <c r="E2325" s="276"/>
      <c r="I2325"/>
      <c r="J2325"/>
      <c r="L2325" s="33"/>
      <c r="M2325" s="24"/>
    </row>
    <row r="2326" spans="1:13" x14ac:dyDescent="0.2">
      <c r="A2326" s="289"/>
      <c r="E2326" s="276"/>
      <c r="I2326"/>
      <c r="J2326"/>
      <c r="L2326" s="33"/>
      <c r="M2326" s="24"/>
    </row>
    <row r="2327" spans="1:13" x14ac:dyDescent="0.2">
      <c r="A2327" s="289"/>
      <c r="E2327" s="276"/>
      <c r="I2327"/>
      <c r="J2327"/>
      <c r="L2327" s="33"/>
      <c r="M2327" s="24"/>
    </row>
    <row r="2328" spans="1:13" x14ac:dyDescent="0.2">
      <c r="A2328" s="289"/>
      <c r="E2328" s="276"/>
      <c r="I2328"/>
      <c r="J2328"/>
      <c r="L2328" s="33"/>
      <c r="M2328" s="24"/>
    </row>
    <row r="2329" spans="1:13" x14ac:dyDescent="0.2">
      <c r="A2329" s="289"/>
      <c r="E2329" s="276"/>
      <c r="I2329"/>
      <c r="J2329"/>
      <c r="L2329" s="33"/>
      <c r="M2329" s="24"/>
    </row>
    <row r="2330" spans="1:13" x14ac:dyDescent="0.2">
      <c r="A2330" s="289"/>
      <c r="E2330" s="276"/>
      <c r="I2330"/>
      <c r="J2330"/>
      <c r="L2330" s="33"/>
      <c r="M2330" s="24"/>
    </row>
    <row r="2331" spans="1:13" x14ac:dyDescent="0.2">
      <c r="A2331" s="289"/>
      <c r="E2331" s="276"/>
      <c r="I2331"/>
      <c r="J2331"/>
      <c r="L2331" s="33"/>
      <c r="M2331" s="24"/>
    </row>
    <row r="2332" spans="1:13" x14ac:dyDescent="0.2">
      <c r="A2332" s="289"/>
      <c r="E2332" s="276"/>
      <c r="I2332"/>
      <c r="J2332"/>
      <c r="L2332" s="33"/>
      <c r="M2332" s="24"/>
    </row>
    <row r="2333" spans="1:13" x14ac:dyDescent="0.2">
      <c r="A2333" s="289"/>
      <c r="E2333" s="276"/>
      <c r="I2333"/>
      <c r="J2333"/>
      <c r="L2333" s="33"/>
      <c r="M2333" s="24"/>
    </row>
    <row r="2334" spans="1:13" x14ac:dyDescent="0.2">
      <c r="A2334" s="289"/>
      <c r="E2334" s="276"/>
      <c r="I2334"/>
      <c r="J2334"/>
      <c r="L2334" s="33"/>
      <c r="M2334" s="24"/>
    </row>
    <row r="2335" spans="1:13" x14ac:dyDescent="0.2">
      <c r="A2335" s="289"/>
      <c r="E2335" s="276"/>
      <c r="I2335"/>
      <c r="J2335"/>
      <c r="L2335" s="33"/>
      <c r="M2335" s="24"/>
    </row>
    <row r="2336" spans="1:13" x14ac:dyDescent="0.2">
      <c r="A2336" s="289"/>
      <c r="E2336" s="276"/>
      <c r="I2336"/>
      <c r="J2336"/>
      <c r="L2336" s="33"/>
      <c r="M2336" s="24"/>
    </row>
    <row r="2337" spans="1:13" x14ac:dyDescent="0.2">
      <c r="A2337" s="289"/>
      <c r="E2337" s="276"/>
      <c r="I2337"/>
      <c r="J2337"/>
      <c r="L2337" s="33"/>
      <c r="M2337" s="24"/>
    </row>
    <row r="2338" spans="1:13" x14ac:dyDescent="0.2">
      <c r="A2338" s="289"/>
      <c r="E2338" s="276"/>
      <c r="I2338"/>
      <c r="J2338"/>
      <c r="L2338" s="33"/>
      <c r="M2338" s="24"/>
    </row>
    <row r="2339" spans="1:13" x14ac:dyDescent="0.2">
      <c r="A2339" s="289"/>
      <c r="E2339" s="276"/>
      <c r="I2339"/>
      <c r="J2339"/>
      <c r="L2339" s="33"/>
      <c r="M2339" s="24"/>
    </row>
    <row r="2340" spans="1:13" x14ac:dyDescent="0.2">
      <c r="A2340" s="289"/>
      <c r="E2340" s="276"/>
      <c r="I2340"/>
      <c r="J2340"/>
      <c r="L2340" s="33"/>
      <c r="M2340" s="24"/>
    </row>
    <row r="2341" spans="1:13" x14ac:dyDescent="0.2">
      <c r="A2341" s="289"/>
      <c r="E2341" s="276"/>
      <c r="I2341"/>
      <c r="J2341"/>
      <c r="L2341" s="33"/>
      <c r="M2341" s="24"/>
    </row>
    <row r="2342" spans="1:13" x14ac:dyDescent="0.2">
      <c r="A2342" s="289"/>
      <c r="E2342" s="276"/>
      <c r="I2342"/>
      <c r="J2342"/>
      <c r="L2342" s="33"/>
      <c r="M2342" s="24"/>
    </row>
    <row r="2343" spans="1:13" x14ac:dyDescent="0.2">
      <c r="A2343" s="289"/>
      <c r="E2343" s="276"/>
      <c r="I2343"/>
      <c r="J2343"/>
      <c r="L2343" s="33"/>
      <c r="M2343" s="24"/>
    </row>
    <row r="2344" spans="1:13" x14ac:dyDescent="0.2">
      <c r="A2344" s="289"/>
      <c r="E2344" s="276"/>
      <c r="I2344"/>
      <c r="J2344"/>
      <c r="L2344" s="33"/>
      <c r="M2344" s="24"/>
    </row>
    <row r="2345" spans="1:13" x14ac:dyDescent="0.2">
      <c r="A2345" s="289"/>
      <c r="E2345" s="276"/>
      <c r="I2345"/>
      <c r="J2345"/>
      <c r="L2345" s="33"/>
      <c r="M2345" s="24"/>
    </row>
    <row r="2346" spans="1:13" x14ac:dyDescent="0.2">
      <c r="A2346" s="289"/>
      <c r="E2346" s="276"/>
      <c r="I2346"/>
      <c r="J2346"/>
      <c r="L2346" s="33"/>
      <c r="M2346" s="24"/>
    </row>
    <row r="2347" spans="1:13" x14ac:dyDescent="0.2">
      <c r="A2347" s="289"/>
      <c r="E2347" s="276"/>
      <c r="I2347"/>
      <c r="J2347"/>
      <c r="L2347" s="33"/>
      <c r="M2347" s="24"/>
    </row>
    <row r="2348" spans="1:13" x14ac:dyDescent="0.2">
      <c r="A2348" s="289"/>
      <c r="E2348" s="276"/>
      <c r="I2348"/>
      <c r="J2348"/>
      <c r="L2348" s="33"/>
      <c r="M2348" s="24"/>
    </row>
    <row r="2349" spans="1:13" x14ac:dyDescent="0.2">
      <c r="A2349" s="289"/>
      <c r="E2349" s="276"/>
      <c r="I2349"/>
      <c r="J2349"/>
      <c r="L2349" s="33"/>
      <c r="M2349" s="24"/>
    </row>
    <row r="2350" spans="1:13" x14ac:dyDescent="0.2">
      <c r="A2350" s="289"/>
      <c r="E2350" s="276"/>
      <c r="I2350"/>
      <c r="J2350"/>
      <c r="L2350" s="33"/>
      <c r="M2350" s="24"/>
    </row>
    <row r="2351" spans="1:13" x14ac:dyDescent="0.2">
      <c r="A2351" s="289"/>
      <c r="E2351" s="276"/>
      <c r="I2351"/>
      <c r="J2351"/>
      <c r="L2351" s="33"/>
      <c r="M2351" s="24"/>
    </row>
    <row r="2352" spans="1:13" x14ac:dyDescent="0.2">
      <c r="A2352" s="289"/>
      <c r="E2352" s="276"/>
      <c r="I2352"/>
      <c r="J2352"/>
      <c r="L2352" s="33"/>
      <c r="M2352" s="24"/>
    </row>
    <row r="2353" spans="1:13" x14ac:dyDescent="0.2">
      <c r="A2353" s="289"/>
      <c r="E2353" s="276"/>
      <c r="I2353"/>
      <c r="J2353"/>
      <c r="L2353" s="33"/>
      <c r="M2353" s="24"/>
    </row>
    <row r="2354" spans="1:13" x14ac:dyDescent="0.2">
      <c r="A2354" s="289"/>
      <c r="E2354" s="276"/>
      <c r="I2354"/>
      <c r="J2354"/>
      <c r="L2354" s="33"/>
      <c r="M2354" s="24"/>
    </row>
    <row r="2355" spans="1:13" x14ac:dyDescent="0.2">
      <c r="A2355" s="289"/>
      <c r="E2355" s="276"/>
      <c r="I2355"/>
      <c r="J2355"/>
      <c r="L2355" s="33"/>
      <c r="M2355" s="24"/>
    </row>
    <row r="2356" spans="1:13" x14ac:dyDescent="0.2">
      <c r="A2356" s="289"/>
      <c r="E2356" s="276"/>
      <c r="I2356"/>
      <c r="J2356"/>
      <c r="L2356" s="33"/>
      <c r="M2356" s="24"/>
    </row>
    <row r="2357" spans="1:13" x14ac:dyDescent="0.2">
      <c r="A2357" s="289"/>
      <c r="E2357" s="276"/>
      <c r="I2357"/>
      <c r="J2357"/>
      <c r="L2357" s="33"/>
      <c r="M2357" s="24"/>
    </row>
    <row r="2358" spans="1:13" x14ac:dyDescent="0.2">
      <c r="A2358" s="289"/>
      <c r="E2358" s="276"/>
      <c r="I2358"/>
      <c r="J2358"/>
      <c r="L2358" s="33"/>
      <c r="M2358" s="24"/>
    </row>
    <row r="2359" spans="1:13" x14ac:dyDescent="0.2">
      <c r="A2359" s="289"/>
      <c r="E2359" s="276"/>
      <c r="I2359"/>
      <c r="J2359"/>
      <c r="L2359" s="33"/>
      <c r="M2359" s="24"/>
    </row>
    <row r="2360" spans="1:13" x14ac:dyDescent="0.2">
      <c r="A2360" s="289"/>
      <c r="E2360" s="276"/>
      <c r="I2360"/>
      <c r="J2360"/>
      <c r="L2360" s="33"/>
      <c r="M2360" s="24"/>
    </row>
    <row r="2361" spans="1:13" x14ac:dyDescent="0.2">
      <c r="A2361" s="289"/>
      <c r="E2361" s="276"/>
      <c r="I2361"/>
      <c r="J2361"/>
      <c r="L2361" s="33"/>
      <c r="M2361" s="24"/>
    </row>
    <row r="2362" spans="1:13" x14ac:dyDescent="0.2">
      <c r="A2362" s="289"/>
      <c r="E2362" s="276"/>
      <c r="I2362"/>
      <c r="J2362"/>
      <c r="L2362" s="33"/>
      <c r="M2362" s="24"/>
    </row>
    <row r="2363" spans="1:13" x14ac:dyDescent="0.2">
      <c r="A2363" s="289"/>
      <c r="E2363" s="276"/>
      <c r="I2363"/>
      <c r="J2363"/>
      <c r="L2363" s="33"/>
      <c r="M2363" s="24"/>
    </row>
    <row r="2364" spans="1:13" x14ac:dyDescent="0.2">
      <c r="A2364" s="289"/>
      <c r="E2364" s="276"/>
      <c r="I2364"/>
      <c r="J2364"/>
      <c r="L2364" s="33"/>
      <c r="M2364" s="24"/>
    </row>
    <row r="2365" spans="1:13" x14ac:dyDescent="0.2">
      <c r="A2365" s="289"/>
      <c r="E2365" s="276"/>
      <c r="I2365"/>
      <c r="J2365"/>
      <c r="L2365" s="33"/>
      <c r="M2365" s="24"/>
    </row>
    <row r="2366" spans="1:13" x14ac:dyDescent="0.2">
      <c r="A2366" s="289"/>
      <c r="E2366" s="276"/>
      <c r="I2366"/>
      <c r="J2366"/>
      <c r="L2366" s="33"/>
      <c r="M2366" s="24"/>
    </row>
    <row r="2367" spans="1:13" x14ac:dyDescent="0.2">
      <c r="A2367" s="289"/>
      <c r="E2367" s="276"/>
      <c r="I2367"/>
      <c r="J2367"/>
      <c r="L2367" s="33"/>
      <c r="M2367" s="24"/>
    </row>
    <row r="2368" spans="1:13" x14ac:dyDescent="0.2">
      <c r="A2368" s="289"/>
      <c r="E2368" s="276"/>
      <c r="I2368"/>
      <c r="J2368"/>
      <c r="L2368" s="33"/>
      <c r="M2368" s="24"/>
    </row>
    <row r="2369" spans="1:13" x14ac:dyDescent="0.2">
      <c r="A2369" s="289"/>
      <c r="E2369" s="276"/>
      <c r="I2369"/>
      <c r="J2369"/>
      <c r="L2369" s="33"/>
      <c r="M2369" s="24"/>
    </row>
    <row r="2370" spans="1:13" x14ac:dyDescent="0.2">
      <c r="A2370" s="289"/>
      <c r="E2370" s="276"/>
      <c r="I2370"/>
      <c r="J2370"/>
      <c r="L2370" s="33"/>
      <c r="M2370" s="24"/>
    </row>
    <row r="2371" spans="1:13" x14ac:dyDescent="0.2">
      <c r="A2371" s="289"/>
      <c r="E2371" s="276"/>
      <c r="I2371"/>
      <c r="J2371"/>
      <c r="L2371" s="33"/>
      <c r="M2371" s="24"/>
    </row>
    <row r="2372" spans="1:13" x14ac:dyDescent="0.2">
      <c r="A2372" s="289"/>
      <c r="E2372" s="276"/>
      <c r="I2372"/>
      <c r="J2372"/>
      <c r="L2372" s="33"/>
      <c r="M2372" s="24"/>
    </row>
    <row r="2373" spans="1:13" x14ac:dyDescent="0.2">
      <c r="A2373" s="289"/>
      <c r="E2373" s="276"/>
      <c r="I2373"/>
      <c r="J2373"/>
      <c r="L2373" s="33"/>
      <c r="M2373" s="24"/>
    </row>
    <row r="2374" spans="1:13" x14ac:dyDescent="0.2">
      <c r="A2374" s="289"/>
      <c r="E2374" s="276"/>
      <c r="I2374"/>
      <c r="J2374"/>
      <c r="L2374" s="33"/>
      <c r="M2374" s="24"/>
    </row>
    <row r="2375" spans="1:13" x14ac:dyDescent="0.2">
      <c r="A2375" s="289"/>
      <c r="E2375" s="276"/>
      <c r="I2375"/>
      <c r="J2375"/>
      <c r="L2375" s="33"/>
      <c r="M2375" s="24"/>
    </row>
    <row r="2376" spans="1:13" x14ac:dyDescent="0.2">
      <c r="A2376" s="289"/>
      <c r="E2376" s="276"/>
      <c r="I2376"/>
      <c r="J2376"/>
      <c r="L2376" s="33"/>
      <c r="M2376" s="24"/>
    </row>
    <row r="2377" spans="1:13" x14ac:dyDescent="0.2">
      <c r="A2377" s="289"/>
      <c r="E2377" s="276"/>
      <c r="I2377"/>
      <c r="J2377"/>
      <c r="L2377" s="33"/>
      <c r="M2377" s="24"/>
    </row>
    <row r="2378" spans="1:13" x14ac:dyDescent="0.2">
      <c r="A2378" s="289"/>
      <c r="E2378" s="276"/>
      <c r="I2378"/>
      <c r="J2378"/>
      <c r="L2378" s="33"/>
      <c r="M2378" s="24"/>
    </row>
    <row r="2379" spans="1:13" x14ac:dyDescent="0.2">
      <c r="A2379" s="289"/>
      <c r="E2379" s="276"/>
      <c r="I2379"/>
      <c r="J2379"/>
      <c r="L2379" s="33"/>
      <c r="M2379" s="24"/>
    </row>
    <row r="2380" spans="1:13" x14ac:dyDescent="0.2">
      <c r="A2380" s="289"/>
      <c r="E2380" s="276"/>
      <c r="I2380"/>
      <c r="J2380"/>
      <c r="L2380" s="33"/>
      <c r="M2380" s="24"/>
    </row>
    <row r="2381" spans="1:13" x14ac:dyDescent="0.2">
      <c r="A2381" s="289"/>
      <c r="E2381" s="276"/>
      <c r="I2381"/>
      <c r="J2381"/>
      <c r="L2381" s="33"/>
      <c r="M2381" s="24"/>
    </row>
    <row r="2382" spans="1:13" x14ac:dyDescent="0.2">
      <c r="A2382" s="289"/>
      <c r="E2382" s="276"/>
      <c r="I2382"/>
      <c r="J2382"/>
      <c r="L2382" s="33"/>
      <c r="M2382" s="24"/>
    </row>
    <row r="2383" spans="1:13" x14ac:dyDescent="0.2">
      <c r="A2383" s="289"/>
      <c r="E2383" s="276"/>
      <c r="I2383"/>
      <c r="J2383"/>
      <c r="L2383" s="33"/>
      <c r="M2383" s="24"/>
    </row>
    <row r="2384" spans="1:13" x14ac:dyDescent="0.2">
      <c r="A2384" s="289"/>
      <c r="E2384" s="276"/>
      <c r="I2384"/>
      <c r="J2384"/>
      <c r="L2384" s="33"/>
      <c r="M2384" s="24"/>
    </row>
    <row r="2385" spans="1:13" x14ac:dyDescent="0.2">
      <c r="A2385" s="289"/>
      <c r="E2385" s="276"/>
      <c r="I2385"/>
      <c r="J2385"/>
      <c r="L2385" s="33"/>
      <c r="M2385" s="24"/>
    </row>
    <row r="2386" spans="1:13" x14ac:dyDescent="0.2">
      <c r="A2386" s="289"/>
      <c r="E2386" s="276"/>
      <c r="I2386"/>
      <c r="J2386"/>
      <c r="L2386" s="33"/>
      <c r="M2386" s="24"/>
    </row>
    <row r="2387" spans="1:13" x14ac:dyDescent="0.2">
      <c r="A2387" s="289"/>
      <c r="E2387" s="276"/>
      <c r="I2387"/>
      <c r="J2387"/>
      <c r="L2387" s="33"/>
      <c r="M2387" s="24"/>
    </row>
    <row r="2388" spans="1:13" x14ac:dyDescent="0.2">
      <c r="A2388" s="289"/>
      <c r="E2388" s="276"/>
      <c r="I2388"/>
      <c r="J2388"/>
      <c r="L2388" s="33"/>
      <c r="M2388" s="24"/>
    </row>
    <row r="2389" spans="1:13" x14ac:dyDescent="0.2">
      <c r="A2389" s="289"/>
      <c r="E2389" s="276"/>
      <c r="I2389"/>
      <c r="J2389"/>
      <c r="L2389" s="33"/>
      <c r="M2389" s="24"/>
    </row>
    <row r="2390" spans="1:13" x14ac:dyDescent="0.2">
      <c r="A2390" s="289"/>
      <c r="E2390" s="276"/>
      <c r="I2390"/>
      <c r="J2390"/>
      <c r="L2390" s="33"/>
      <c r="M2390" s="24"/>
    </row>
    <row r="2391" spans="1:13" x14ac:dyDescent="0.2">
      <c r="A2391" s="289"/>
      <c r="E2391" s="276"/>
      <c r="I2391"/>
      <c r="J2391"/>
      <c r="L2391" s="33"/>
      <c r="M2391" s="24"/>
    </row>
    <row r="2392" spans="1:13" x14ac:dyDescent="0.2">
      <c r="A2392" s="289"/>
      <c r="E2392" s="276"/>
      <c r="I2392"/>
      <c r="J2392"/>
      <c r="L2392" s="33"/>
      <c r="M2392" s="24"/>
    </row>
    <row r="2393" spans="1:13" x14ac:dyDescent="0.2">
      <c r="A2393" s="289"/>
      <c r="E2393" s="276"/>
      <c r="I2393"/>
      <c r="J2393"/>
      <c r="L2393" s="33"/>
      <c r="M2393" s="24"/>
    </row>
    <row r="2394" spans="1:13" x14ac:dyDescent="0.2">
      <c r="A2394" s="289"/>
      <c r="E2394" s="276"/>
      <c r="I2394"/>
      <c r="J2394"/>
      <c r="L2394" s="33"/>
      <c r="M2394" s="24"/>
    </row>
    <row r="2395" spans="1:13" x14ac:dyDescent="0.2">
      <c r="A2395" s="289"/>
      <c r="E2395" s="276"/>
      <c r="I2395"/>
      <c r="J2395"/>
      <c r="L2395" s="33"/>
      <c r="M2395" s="24"/>
    </row>
    <row r="2396" spans="1:13" x14ac:dyDescent="0.2">
      <c r="A2396" s="289"/>
      <c r="E2396" s="276"/>
      <c r="I2396"/>
      <c r="J2396"/>
      <c r="L2396" s="33"/>
      <c r="M2396" s="24"/>
    </row>
    <row r="2397" spans="1:13" x14ac:dyDescent="0.2">
      <c r="A2397" s="289"/>
      <c r="E2397" s="276"/>
      <c r="I2397"/>
      <c r="J2397"/>
      <c r="L2397" s="33"/>
      <c r="M2397" s="24"/>
    </row>
    <row r="2398" spans="1:13" x14ac:dyDescent="0.2">
      <c r="A2398" s="289"/>
      <c r="E2398" s="276"/>
      <c r="I2398"/>
      <c r="J2398"/>
      <c r="L2398" s="33"/>
      <c r="M2398" s="24"/>
    </row>
    <row r="2399" spans="1:13" x14ac:dyDescent="0.2">
      <c r="A2399" s="289"/>
      <c r="E2399" s="276"/>
      <c r="I2399"/>
      <c r="J2399"/>
      <c r="L2399" s="33"/>
      <c r="M2399" s="24"/>
    </row>
    <row r="2400" spans="1:13" x14ac:dyDescent="0.2">
      <c r="A2400" s="289"/>
      <c r="E2400" s="276"/>
      <c r="I2400"/>
      <c r="J2400"/>
      <c r="L2400" s="33"/>
      <c r="M2400" s="24"/>
    </row>
    <row r="2401" spans="1:13" x14ac:dyDescent="0.2">
      <c r="A2401" s="289"/>
      <c r="E2401" s="276"/>
      <c r="I2401"/>
      <c r="J2401"/>
      <c r="L2401" s="33"/>
      <c r="M2401" s="24"/>
    </row>
    <row r="2402" spans="1:13" x14ac:dyDescent="0.2">
      <c r="A2402" s="289"/>
      <c r="E2402" s="276"/>
      <c r="I2402"/>
      <c r="J2402"/>
      <c r="L2402" s="33"/>
      <c r="M2402" s="24"/>
    </row>
    <row r="2403" spans="1:13" x14ac:dyDescent="0.2">
      <c r="A2403" s="289"/>
      <c r="E2403" s="276"/>
      <c r="I2403"/>
      <c r="J2403"/>
      <c r="L2403" s="33"/>
      <c r="M2403" s="24"/>
    </row>
    <row r="2404" spans="1:13" x14ac:dyDescent="0.2">
      <c r="A2404" s="289"/>
      <c r="E2404" s="276"/>
      <c r="I2404"/>
      <c r="J2404"/>
      <c r="L2404" s="33"/>
      <c r="M2404" s="24"/>
    </row>
    <row r="2405" spans="1:13" x14ac:dyDescent="0.2">
      <c r="A2405" s="289"/>
      <c r="E2405" s="276"/>
      <c r="I2405"/>
      <c r="J2405"/>
      <c r="L2405" s="33"/>
      <c r="M2405" s="24"/>
    </row>
    <row r="2406" spans="1:13" x14ac:dyDescent="0.2">
      <c r="A2406" s="289"/>
      <c r="E2406" s="276"/>
      <c r="I2406"/>
      <c r="J2406"/>
      <c r="L2406" s="33"/>
      <c r="M2406" s="24"/>
    </row>
    <row r="2407" spans="1:13" x14ac:dyDescent="0.2">
      <c r="A2407" s="289"/>
      <c r="E2407" s="276"/>
      <c r="I2407"/>
      <c r="J2407"/>
      <c r="L2407" s="33"/>
      <c r="M2407" s="24"/>
    </row>
    <row r="2408" spans="1:13" x14ac:dyDescent="0.2">
      <c r="A2408" s="289"/>
      <c r="E2408" s="276"/>
      <c r="I2408"/>
      <c r="J2408"/>
      <c r="L2408" s="33"/>
      <c r="M2408" s="24"/>
    </row>
    <row r="2409" spans="1:13" x14ac:dyDescent="0.2">
      <c r="A2409" s="289"/>
      <c r="E2409" s="276"/>
      <c r="I2409"/>
      <c r="J2409"/>
      <c r="L2409" s="33"/>
      <c r="M2409" s="24"/>
    </row>
    <row r="2410" spans="1:13" x14ac:dyDescent="0.2">
      <c r="A2410" s="289"/>
      <c r="E2410" s="276"/>
      <c r="I2410"/>
      <c r="J2410"/>
      <c r="L2410" s="33"/>
      <c r="M2410" s="24"/>
    </row>
    <row r="2411" spans="1:13" x14ac:dyDescent="0.2">
      <c r="A2411" s="289"/>
      <c r="E2411" s="276"/>
      <c r="I2411"/>
      <c r="J2411"/>
      <c r="L2411" s="33"/>
      <c r="M2411" s="24"/>
    </row>
    <row r="2412" spans="1:13" x14ac:dyDescent="0.2">
      <c r="A2412" s="289"/>
      <c r="E2412" s="276"/>
      <c r="I2412"/>
      <c r="J2412"/>
      <c r="L2412" s="33"/>
      <c r="M2412" s="24"/>
    </row>
    <row r="2413" spans="1:13" x14ac:dyDescent="0.2">
      <c r="A2413" s="289"/>
      <c r="E2413" s="276"/>
      <c r="I2413"/>
      <c r="J2413"/>
      <c r="L2413" s="33"/>
      <c r="M2413" s="24"/>
    </row>
    <row r="2414" spans="1:13" x14ac:dyDescent="0.2">
      <c r="A2414" s="289"/>
      <c r="E2414" s="276"/>
      <c r="I2414"/>
      <c r="J2414"/>
      <c r="L2414" s="33"/>
      <c r="M2414" s="24"/>
    </row>
    <row r="2415" spans="1:13" x14ac:dyDescent="0.2">
      <c r="A2415" s="289"/>
      <c r="E2415" s="276"/>
      <c r="I2415"/>
      <c r="J2415"/>
      <c r="L2415" s="33"/>
      <c r="M2415" s="24"/>
    </row>
    <row r="2416" spans="1:13" x14ac:dyDescent="0.2">
      <c r="A2416" s="289"/>
      <c r="E2416" s="276"/>
      <c r="I2416"/>
      <c r="J2416"/>
      <c r="L2416" s="33"/>
      <c r="M2416" s="24"/>
    </row>
    <row r="2417" spans="1:13" x14ac:dyDescent="0.2">
      <c r="A2417" s="289"/>
      <c r="E2417" s="276"/>
      <c r="I2417"/>
      <c r="J2417"/>
      <c r="L2417" s="33"/>
      <c r="M2417" s="24"/>
    </row>
    <row r="2418" spans="1:13" x14ac:dyDescent="0.2">
      <c r="A2418" s="289"/>
      <c r="E2418" s="276"/>
      <c r="I2418"/>
      <c r="J2418"/>
      <c r="L2418" s="33"/>
      <c r="M2418" s="24"/>
    </row>
    <row r="2419" spans="1:13" x14ac:dyDescent="0.2">
      <c r="A2419" s="289"/>
      <c r="E2419" s="276"/>
      <c r="I2419"/>
      <c r="J2419"/>
      <c r="L2419" s="33"/>
      <c r="M2419" s="24"/>
    </row>
    <row r="2420" spans="1:13" x14ac:dyDescent="0.2">
      <c r="A2420" s="289"/>
      <c r="E2420" s="276"/>
      <c r="I2420"/>
      <c r="J2420"/>
      <c r="L2420" s="33"/>
      <c r="M2420" s="24"/>
    </row>
    <row r="2421" spans="1:13" x14ac:dyDescent="0.2">
      <c r="A2421" s="289"/>
      <c r="E2421" s="276"/>
      <c r="I2421"/>
      <c r="J2421"/>
      <c r="L2421" s="33"/>
      <c r="M2421" s="24"/>
    </row>
    <row r="2422" spans="1:13" x14ac:dyDescent="0.2">
      <c r="A2422" s="289"/>
      <c r="E2422" s="276"/>
      <c r="I2422"/>
      <c r="J2422"/>
      <c r="L2422" s="33"/>
      <c r="M2422" s="24"/>
    </row>
    <row r="2423" spans="1:13" x14ac:dyDescent="0.2">
      <c r="A2423" s="289"/>
      <c r="E2423" s="276"/>
      <c r="I2423"/>
      <c r="J2423"/>
      <c r="L2423" s="33"/>
      <c r="M2423" s="24"/>
    </row>
    <row r="2424" spans="1:13" x14ac:dyDescent="0.2">
      <c r="A2424" s="289"/>
      <c r="E2424" s="276"/>
      <c r="I2424"/>
      <c r="J2424"/>
      <c r="L2424" s="33"/>
      <c r="M2424" s="24"/>
    </row>
    <row r="2425" spans="1:13" x14ac:dyDescent="0.2">
      <c r="A2425" s="289"/>
      <c r="E2425" s="276"/>
      <c r="I2425"/>
      <c r="J2425"/>
      <c r="L2425" s="33"/>
      <c r="M2425" s="24"/>
    </row>
    <row r="2426" spans="1:13" x14ac:dyDescent="0.2">
      <c r="A2426" s="289"/>
      <c r="E2426" s="276"/>
      <c r="I2426"/>
      <c r="J2426"/>
      <c r="L2426" s="33"/>
      <c r="M2426" s="24"/>
    </row>
    <row r="2427" spans="1:13" x14ac:dyDescent="0.2">
      <c r="A2427" s="289"/>
      <c r="E2427" s="276"/>
      <c r="I2427"/>
      <c r="J2427"/>
      <c r="L2427" s="33"/>
      <c r="M2427" s="24"/>
    </row>
    <row r="2428" spans="1:13" x14ac:dyDescent="0.2">
      <c r="A2428" s="289"/>
      <c r="E2428" s="276"/>
      <c r="I2428"/>
      <c r="J2428"/>
      <c r="L2428" s="33"/>
      <c r="M2428" s="24"/>
    </row>
    <row r="2429" spans="1:13" x14ac:dyDescent="0.2">
      <c r="A2429" s="289"/>
      <c r="E2429" s="276"/>
      <c r="I2429"/>
      <c r="J2429"/>
      <c r="L2429" s="33"/>
      <c r="M2429" s="24"/>
    </row>
    <row r="2430" spans="1:13" x14ac:dyDescent="0.2">
      <c r="A2430" s="289"/>
      <c r="E2430" s="276"/>
      <c r="I2430"/>
      <c r="J2430"/>
      <c r="L2430" s="33"/>
      <c r="M2430" s="24"/>
    </row>
    <row r="2431" spans="1:13" x14ac:dyDescent="0.2">
      <c r="A2431" s="289"/>
      <c r="E2431" s="276"/>
      <c r="I2431"/>
      <c r="J2431"/>
      <c r="L2431" s="33"/>
      <c r="M2431" s="24"/>
    </row>
    <row r="2432" spans="1:13" x14ac:dyDescent="0.2">
      <c r="A2432" s="289"/>
      <c r="E2432" s="276"/>
      <c r="I2432"/>
      <c r="J2432"/>
      <c r="L2432" s="33"/>
      <c r="M2432" s="24"/>
    </row>
    <row r="2433" spans="1:13" x14ac:dyDescent="0.2">
      <c r="A2433" s="289"/>
      <c r="E2433" s="276"/>
      <c r="I2433"/>
      <c r="J2433"/>
      <c r="L2433" s="33"/>
      <c r="M2433" s="24"/>
    </row>
    <row r="2434" spans="1:13" x14ac:dyDescent="0.2">
      <c r="A2434" s="289"/>
      <c r="E2434" s="276"/>
      <c r="I2434"/>
      <c r="J2434"/>
      <c r="L2434" s="33"/>
      <c r="M2434" s="24"/>
    </row>
    <row r="2435" spans="1:13" x14ac:dyDescent="0.2">
      <c r="A2435" s="289"/>
      <c r="E2435" s="276"/>
      <c r="I2435"/>
      <c r="J2435"/>
      <c r="L2435" s="33"/>
      <c r="M2435" s="24"/>
    </row>
    <row r="2436" spans="1:13" x14ac:dyDescent="0.2">
      <c r="A2436" s="289"/>
      <c r="E2436" s="276"/>
      <c r="I2436"/>
      <c r="J2436"/>
      <c r="L2436" s="33"/>
      <c r="M2436" s="24"/>
    </row>
    <row r="2437" spans="1:13" x14ac:dyDescent="0.2">
      <c r="A2437" s="289"/>
      <c r="E2437" s="276"/>
      <c r="I2437"/>
      <c r="J2437"/>
      <c r="L2437" s="33"/>
      <c r="M2437" s="24"/>
    </row>
    <row r="2438" spans="1:13" x14ac:dyDescent="0.2">
      <c r="A2438" s="289"/>
      <c r="E2438" s="276"/>
      <c r="I2438"/>
      <c r="J2438"/>
      <c r="L2438" s="33"/>
      <c r="M2438" s="24"/>
    </row>
    <row r="2439" spans="1:13" x14ac:dyDescent="0.2">
      <c r="A2439" s="289"/>
      <c r="E2439" s="276"/>
      <c r="I2439"/>
      <c r="J2439"/>
      <c r="L2439" s="33"/>
      <c r="M2439" s="24"/>
    </row>
    <row r="2440" spans="1:13" x14ac:dyDescent="0.2">
      <c r="A2440" s="289"/>
      <c r="E2440" s="276"/>
      <c r="I2440"/>
      <c r="J2440"/>
      <c r="L2440" s="33"/>
      <c r="M2440" s="24"/>
    </row>
    <row r="2441" spans="1:13" x14ac:dyDescent="0.2">
      <c r="A2441" s="289"/>
      <c r="E2441" s="276"/>
      <c r="I2441"/>
      <c r="J2441"/>
      <c r="L2441" s="33"/>
      <c r="M2441" s="24"/>
    </row>
    <row r="2442" spans="1:13" x14ac:dyDescent="0.2">
      <c r="A2442" s="289"/>
      <c r="E2442" s="276"/>
      <c r="I2442"/>
      <c r="J2442"/>
      <c r="L2442" s="33"/>
      <c r="M2442" s="24"/>
    </row>
    <row r="2443" spans="1:13" x14ac:dyDescent="0.2">
      <c r="A2443" s="289"/>
      <c r="E2443" s="276"/>
      <c r="I2443"/>
      <c r="J2443"/>
      <c r="L2443" s="33"/>
      <c r="M2443" s="24"/>
    </row>
    <row r="2444" spans="1:13" x14ac:dyDescent="0.2">
      <c r="A2444" s="289"/>
      <c r="E2444" s="276"/>
      <c r="I2444"/>
      <c r="J2444"/>
      <c r="L2444" s="33"/>
      <c r="M2444" s="24"/>
    </row>
    <row r="2445" spans="1:13" x14ac:dyDescent="0.2">
      <c r="A2445" s="289"/>
      <c r="E2445" s="276"/>
      <c r="I2445"/>
      <c r="J2445"/>
      <c r="L2445" s="33"/>
      <c r="M2445" s="24"/>
    </row>
    <row r="2446" spans="1:13" x14ac:dyDescent="0.2">
      <c r="A2446" s="289"/>
      <c r="E2446" s="276"/>
      <c r="I2446"/>
      <c r="J2446"/>
      <c r="L2446" s="33"/>
      <c r="M2446" s="24"/>
    </row>
    <row r="2447" spans="1:13" x14ac:dyDescent="0.2">
      <c r="A2447" s="289"/>
      <c r="E2447" s="276"/>
      <c r="I2447"/>
      <c r="J2447"/>
      <c r="L2447" s="33"/>
      <c r="M2447" s="24"/>
    </row>
    <row r="2448" spans="1:13" x14ac:dyDescent="0.2">
      <c r="A2448" s="289"/>
      <c r="E2448" s="276"/>
      <c r="I2448"/>
      <c r="J2448"/>
      <c r="L2448" s="33"/>
      <c r="M2448" s="24"/>
    </row>
    <row r="2449" spans="1:13" x14ac:dyDescent="0.2">
      <c r="A2449" s="289"/>
      <c r="E2449" s="276"/>
      <c r="I2449"/>
      <c r="J2449"/>
      <c r="L2449" s="33"/>
      <c r="M2449" s="24"/>
    </row>
    <row r="2450" spans="1:13" x14ac:dyDescent="0.2">
      <c r="A2450" s="289"/>
      <c r="E2450" s="276"/>
      <c r="I2450"/>
      <c r="J2450"/>
      <c r="L2450" s="33"/>
      <c r="M2450" s="24"/>
    </row>
    <row r="2451" spans="1:13" x14ac:dyDescent="0.2">
      <c r="A2451" s="289"/>
      <c r="E2451" s="276"/>
      <c r="I2451"/>
      <c r="J2451"/>
      <c r="L2451" s="33"/>
      <c r="M2451" s="24"/>
    </row>
    <row r="2452" spans="1:13" x14ac:dyDescent="0.2">
      <c r="A2452" s="289"/>
      <c r="E2452" s="276"/>
      <c r="I2452"/>
      <c r="J2452"/>
      <c r="L2452" s="33"/>
      <c r="M2452" s="24"/>
    </row>
    <row r="2453" spans="1:13" x14ac:dyDescent="0.2">
      <c r="A2453" s="289"/>
      <c r="E2453" s="276"/>
      <c r="I2453"/>
      <c r="J2453"/>
      <c r="L2453" s="33"/>
      <c r="M2453" s="24"/>
    </row>
    <row r="2454" spans="1:13" x14ac:dyDescent="0.2">
      <c r="A2454" s="289"/>
      <c r="E2454" s="276"/>
      <c r="I2454"/>
      <c r="J2454"/>
      <c r="L2454" s="33"/>
      <c r="M2454" s="24"/>
    </row>
    <row r="2455" spans="1:13" x14ac:dyDescent="0.2">
      <c r="A2455" s="289"/>
      <c r="E2455" s="276"/>
      <c r="I2455"/>
      <c r="J2455"/>
      <c r="L2455" s="33"/>
      <c r="M2455" s="24"/>
    </row>
    <row r="2456" spans="1:13" x14ac:dyDescent="0.2">
      <c r="A2456" s="289"/>
      <c r="E2456" s="276"/>
      <c r="I2456"/>
      <c r="J2456"/>
      <c r="L2456" s="33"/>
      <c r="M2456" s="24"/>
    </row>
    <row r="2457" spans="1:13" x14ac:dyDescent="0.2">
      <c r="A2457" s="289"/>
      <c r="E2457" s="276"/>
      <c r="I2457"/>
      <c r="J2457"/>
      <c r="L2457" s="33"/>
      <c r="M2457" s="24"/>
    </row>
    <row r="2458" spans="1:13" x14ac:dyDescent="0.2">
      <c r="A2458" s="289"/>
      <c r="E2458" s="276"/>
      <c r="I2458"/>
      <c r="J2458"/>
      <c r="L2458" s="33"/>
      <c r="M2458" s="24"/>
    </row>
    <row r="2459" spans="1:13" x14ac:dyDescent="0.2">
      <c r="A2459" s="289"/>
      <c r="E2459" s="276"/>
      <c r="I2459"/>
      <c r="J2459"/>
      <c r="L2459" s="33"/>
      <c r="M2459" s="24"/>
    </row>
    <row r="2460" spans="1:13" x14ac:dyDescent="0.2">
      <c r="A2460" s="289"/>
      <c r="E2460" s="276"/>
      <c r="I2460"/>
      <c r="J2460"/>
      <c r="L2460" s="33"/>
      <c r="M2460" s="24"/>
    </row>
    <row r="2461" spans="1:13" x14ac:dyDescent="0.2">
      <c r="A2461" s="289"/>
      <c r="E2461" s="276"/>
      <c r="I2461"/>
      <c r="J2461"/>
      <c r="L2461" s="33"/>
      <c r="M2461" s="24"/>
    </row>
    <row r="2462" spans="1:13" x14ac:dyDescent="0.2">
      <c r="A2462" s="289"/>
      <c r="E2462" s="276"/>
      <c r="I2462"/>
      <c r="J2462"/>
      <c r="L2462" s="33"/>
      <c r="M2462" s="24"/>
    </row>
    <row r="2463" spans="1:13" x14ac:dyDescent="0.2">
      <c r="A2463" s="289"/>
      <c r="E2463" s="276"/>
      <c r="I2463"/>
      <c r="J2463"/>
      <c r="L2463" s="33"/>
      <c r="M2463" s="24"/>
    </row>
    <row r="2464" spans="1:13" x14ac:dyDescent="0.2">
      <c r="A2464" s="289"/>
      <c r="E2464" s="276"/>
      <c r="I2464"/>
      <c r="J2464"/>
      <c r="L2464" s="33"/>
      <c r="M2464" s="24"/>
    </row>
    <row r="2465" spans="1:13" x14ac:dyDescent="0.2">
      <c r="A2465" s="289"/>
      <c r="E2465" s="276"/>
      <c r="I2465"/>
      <c r="J2465"/>
      <c r="L2465" s="33"/>
      <c r="M2465" s="24"/>
    </row>
    <row r="2466" spans="1:13" x14ac:dyDescent="0.2">
      <c r="A2466" s="289"/>
      <c r="E2466" s="276"/>
      <c r="I2466"/>
      <c r="J2466"/>
      <c r="L2466" s="33"/>
      <c r="M2466" s="24"/>
    </row>
    <row r="2467" spans="1:13" x14ac:dyDescent="0.2">
      <c r="A2467" s="289"/>
      <c r="E2467" s="276"/>
      <c r="I2467"/>
      <c r="J2467"/>
      <c r="L2467" s="33"/>
      <c r="M2467" s="24"/>
    </row>
    <row r="2468" spans="1:13" x14ac:dyDescent="0.2">
      <c r="A2468" s="289"/>
      <c r="E2468" s="276"/>
      <c r="I2468"/>
      <c r="J2468"/>
      <c r="L2468" s="33"/>
      <c r="M2468" s="24"/>
    </row>
    <row r="2469" spans="1:13" x14ac:dyDescent="0.2">
      <c r="A2469" s="289"/>
      <c r="E2469" s="276"/>
      <c r="I2469"/>
      <c r="J2469"/>
      <c r="L2469" s="33"/>
      <c r="M2469" s="24"/>
    </row>
    <row r="2470" spans="1:13" x14ac:dyDescent="0.2">
      <c r="A2470" s="289"/>
      <c r="E2470" s="276"/>
      <c r="I2470"/>
      <c r="J2470"/>
      <c r="L2470" s="33"/>
      <c r="M2470" s="24"/>
    </row>
    <row r="2471" spans="1:13" x14ac:dyDescent="0.2">
      <c r="A2471" s="289"/>
      <c r="E2471" s="276"/>
      <c r="I2471"/>
      <c r="J2471"/>
      <c r="L2471" s="33"/>
      <c r="M2471" s="24"/>
    </row>
    <row r="2472" spans="1:13" x14ac:dyDescent="0.2">
      <c r="A2472" s="289"/>
      <c r="E2472" s="276"/>
      <c r="I2472"/>
      <c r="J2472"/>
      <c r="L2472" s="33"/>
      <c r="M2472" s="24"/>
    </row>
    <row r="2473" spans="1:13" x14ac:dyDescent="0.2">
      <c r="A2473" s="289"/>
      <c r="E2473" s="276"/>
      <c r="I2473"/>
      <c r="J2473"/>
      <c r="L2473" s="33"/>
      <c r="M2473" s="24"/>
    </row>
    <row r="2474" spans="1:13" x14ac:dyDescent="0.2">
      <c r="A2474" s="289"/>
      <c r="E2474" s="276"/>
      <c r="I2474"/>
      <c r="J2474"/>
      <c r="L2474" s="33"/>
      <c r="M2474" s="24"/>
    </row>
    <row r="2475" spans="1:13" x14ac:dyDescent="0.2">
      <c r="A2475" s="289"/>
      <c r="E2475" s="276"/>
      <c r="I2475"/>
      <c r="J2475"/>
      <c r="L2475" s="33"/>
      <c r="M2475" s="24"/>
    </row>
    <row r="2476" spans="1:13" x14ac:dyDescent="0.2">
      <c r="A2476" s="289"/>
      <c r="E2476" s="276"/>
      <c r="I2476"/>
      <c r="J2476"/>
      <c r="L2476" s="33"/>
      <c r="M2476" s="24"/>
    </row>
    <row r="2477" spans="1:13" x14ac:dyDescent="0.2">
      <c r="A2477" s="289"/>
      <c r="E2477" s="276"/>
      <c r="I2477"/>
      <c r="J2477"/>
      <c r="L2477" s="33"/>
      <c r="M2477" s="24"/>
    </row>
    <row r="2478" spans="1:13" x14ac:dyDescent="0.2">
      <c r="A2478" s="289"/>
      <c r="E2478" s="276"/>
      <c r="I2478"/>
      <c r="J2478"/>
      <c r="L2478" s="33"/>
      <c r="M2478" s="24"/>
    </row>
    <row r="2479" spans="1:13" x14ac:dyDescent="0.2">
      <c r="A2479" s="289"/>
      <c r="E2479" s="276"/>
      <c r="I2479"/>
      <c r="J2479"/>
      <c r="L2479" s="33"/>
      <c r="M2479" s="24"/>
    </row>
    <row r="2480" spans="1:13" x14ac:dyDescent="0.2">
      <c r="A2480" s="289"/>
      <c r="E2480" s="276"/>
      <c r="I2480"/>
      <c r="J2480"/>
      <c r="L2480" s="33"/>
      <c r="M2480" s="24"/>
    </row>
    <row r="2481" spans="1:13" x14ac:dyDescent="0.2">
      <c r="A2481" s="289"/>
      <c r="E2481" s="276"/>
      <c r="I2481"/>
      <c r="J2481"/>
      <c r="L2481" s="33"/>
      <c r="M2481" s="24"/>
    </row>
    <row r="2482" spans="1:13" x14ac:dyDescent="0.2">
      <c r="A2482" s="289"/>
      <c r="E2482" s="276"/>
      <c r="I2482"/>
      <c r="J2482"/>
      <c r="L2482" s="33"/>
      <c r="M2482" s="24"/>
    </row>
    <row r="2483" spans="1:13" x14ac:dyDescent="0.2">
      <c r="A2483" s="289"/>
      <c r="E2483" s="276"/>
      <c r="I2483"/>
      <c r="J2483"/>
      <c r="L2483" s="33"/>
      <c r="M2483" s="24"/>
    </row>
    <row r="2484" spans="1:13" x14ac:dyDescent="0.2">
      <c r="A2484" s="289"/>
      <c r="E2484" s="276"/>
      <c r="I2484"/>
      <c r="J2484"/>
      <c r="L2484" s="33"/>
      <c r="M2484" s="24"/>
    </row>
    <row r="2485" spans="1:13" x14ac:dyDescent="0.2">
      <c r="A2485" s="289"/>
      <c r="E2485" s="276"/>
      <c r="I2485"/>
      <c r="J2485"/>
      <c r="L2485" s="33"/>
      <c r="M2485" s="24"/>
    </row>
    <row r="2486" spans="1:13" x14ac:dyDescent="0.2">
      <c r="A2486" s="289"/>
      <c r="E2486" s="276"/>
      <c r="I2486"/>
      <c r="J2486"/>
      <c r="L2486" s="33"/>
      <c r="M2486" s="24"/>
    </row>
    <row r="2487" spans="1:13" x14ac:dyDescent="0.2">
      <c r="A2487" s="289"/>
      <c r="E2487" s="276"/>
      <c r="I2487"/>
      <c r="J2487"/>
      <c r="L2487" s="33"/>
      <c r="M2487" s="24"/>
    </row>
    <row r="2488" spans="1:13" x14ac:dyDescent="0.2">
      <c r="A2488" s="289"/>
      <c r="E2488" s="276"/>
      <c r="I2488"/>
      <c r="J2488"/>
      <c r="L2488" s="33"/>
      <c r="M2488" s="24"/>
    </row>
    <row r="2489" spans="1:13" x14ac:dyDescent="0.2">
      <c r="A2489" s="289"/>
      <c r="E2489" s="276"/>
      <c r="I2489"/>
      <c r="J2489"/>
      <c r="L2489" s="33"/>
      <c r="M2489" s="24"/>
    </row>
    <row r="2490" spans="1:13" x14ac:dyDescent="0.2">
      <c r="A2490" s="289"/>
      <c r="E2490" s="276"/>
      <c r="I2490"/>
      <c r="J2490"/>
      <c r="L2490" s="33"/>
      <c r="M2490" s="24"/>
    </row>
    <row r="2491" spans="1:13" x14ac:dyDescent="0.2">
      <c r="A2491" s="289"/>
      <c r="E2491" s="276"/>
      <c r="I2491"/>
      <c r="J2491"/>
      <c r="L2491" s="33"/>
      <c r="M2491" s="24"/>
    </row>
    <row r="2492" spans="1:13" x14ac:dyDescent="0.2">
      <c r="A2492" s="289"/>
      <c r="E2492" s="276"/>
      <c r="I2492"/>
      <c r="J2492"/>
      <c r="L2492" s="33"/>
      <c r="M2492" s="24"/>
    </row>
    <row r="2493" spans="1:13" x14ac:dyDescent="0.2">
      <c r="A2493" s="289"/>
      <c r="E2493" s="276"/>
      <c r="I2493"/>
      <c r="J2493"/>
      <c r="L2493" s="33"/>
      <c r="M2493" s="24"/>
    </row>
    <row r="2494" spans="1:13" x14ac:dyDescent="0.2">
      <c r="A2494" s="289"/>
      <c r="E2494" s="276"/>
      <c r="I2494"/>
      <c r="J2494"/>
      <c r="L2494" s="33"/>
      <c r="M2494" s="24"/>
    </row>
    <row r="2495" spans="1:13" x14ac:dyDescent="0.2">
      <c r="A2495" s="289"/>
      <c r="E2495" s="276"/>
      <c r="I2495"/>
      <c r="J2495"/>
      <c r="L2495" s="33"/>
      <c r="M2495" s="24"/>
    </row>
    <row r="2496" spans="1:13" x14ac:dyDescent="0.2">
      <c r="A2496" s="289"/>
      <c r="E2496" s="276"/>
      <c r="I2496"/>
      <c r="J2496"/>
      <c r="L2496" s="33"/>
      <c r="M2496" s="24"/>
    </row>
    <row r="2497" spans="1:13" x14ac:dyDescent="0.2">
      <c r="A2497" s="289"/>
      <c r="E2497" s="276"/>
      <c r="I2497"/>
      <c r="J2497"/>
      <c r="L2497" s="33"/>
      <c r="M2497" s="24"/>
    </row>
    <row r="2498" spans="1:13" x14ac:dyDescent="0.2">
      <c r="A2498" s="289"/>
      <c r="E2498" s="276"/>
      <c r="I2498"/>
      <c r="J2498"/>
      <c r="L2498" s="33"/>
      <c r="M2498" s="24"/>
    </row>
    <row r="2499" spans="1:13" x14ac:dyDescent="0.2">
      <c r="A2499" s="289"/>
      <c r="E2499" s="276"/>
      <c r="I2499"/>
      <c r="J2499"/>
      <c r="L2499" s="33"/>
      <c r="M2499" s="24"/>
    </row>
    <row r="2500" spans="1:13" x14ac:dyDescent="0.2">
      <c r="A2500" s="289"/>
      <c r="E2500" s="276"/>
      <c r="I2500"/>
      <c r="J2500"/>
      <c r="L2500" s="33"/>
      <c r="M2500" s="24"/>
    </row>
    <row r="2501" spans="1:13" x14ac:dyDescent="0.2">
      <c r="A2501" s="289"/>
      <c r="E2501" s="276"/>
      <c r="I2501"/>
      <c r="J2501"/>
      <c r="L2501" s="33"/>
      <c r="M2501" s="24"/>
    </row>
    <row r="2502" spans="1:13" x14ac:dyDescent="0.2">
      <c r="A2502" s="289"/>
      <c r="E2502" s="276"/>
      <c r="I2502"/>
      <c r="J2502"/>
      <c r="L2502" s="33"/>
      <c r="M2502" s="24"/>
    </row>
    <row r="2503" spans="1:13" x14ac:dyDescent="0.2">
      <c r="A2503" s="289"/>
      <c r="E2503" s="276"/>
      <c r="I2503"/>
      <c r="J2503"/>
      <c r="L2503" s="33"/>
      <c r="M2503" s="24"/>
    </row>
    <row r="2504" spans="1:13" x14ac:dyDescent="0.2">
      <c r="A2504" s="289"/>
      <c r="E2504" s="276"/>
      <c r="I2504"/>
      <c r="J2504"/>
      <c r="L2504" s="33"/>
      <c r="M2504" s="24"/>
    </row>
    <row r="2505" spans="1:13" x14ac:dyDescent="0.2">
      <c r="A2505" s="289"/>
      <c r="E2505" s="276"/>
      <c r="I2505"/>
      <c r="J2505"/>
      <c r="L2505" s="33"/>
      <c r="M2505" s="24"/>
    </row>
    <row r="2506" spans="1:13" x14ac:dyDescent="0.2">
      <c r="A2506" s="289"/>
      <c r="E2506" s="276"/>
      <c r="I2506"/>
      <c r="J2506"/>
      <c r="L2506" s="33"/>
      <c r="M2506" s="24"/>
    </row>
    <row r="2507" spans="1:13" x14ac:dyDescent="0.2">
      <c r="A2507" s="289"/>
      <c r="E2507" s="276"/>
      <c r="I2507"/>
      <c r="J2507"/>
      <c r="L2507" s="33"/>
      <c r="M2507" s="24"/>
    </row>
    <row r="2508" spans="1:13" x14ac:dyDescent="0.2">
      <c r="A2508" s="289"/>
      <c r="E2508" s="276"/>
      <c r="I2508"/>
      <c r="J2508"/>
      <c r="L2508" s="33"/>
      <c r="M2508" s="24"/>
    </row>
    <row r="2509" spans="1:13" x14ac:dyDescent="0.2">
      <c r="A2509" s="289"/>
      <c r="E2509" s="276"/>
      <c r="I2509"/>
      <c r="J2509"/>
      <c r="L2509" s="33"/>
      <c r="M2509" s="24"/>
    </row>
    <row r="2510" spans="1:13" x14ac:dyDescent="0.2">
      <c r="A2510" s="289"/>
      <c r="E2510" s="276"/>
      <c r="I2510"/>
      <c r="J2510"/>
      <c r="L2510" s="33"/>
      <c r="M2510" s="24"/>
    </row>
    <row r="2511" spans="1:13" x14ac:dyDescent="0.2">
      <c r="A2511" s="289"/>
      <c r="E2511" s="276"/>
      <c r="I2511"/>
      <c r="J2511"/>
      <c r="L2511" s="33"/>
      <c r="M2511" s="24"/>
    </row>
    <row r="2512" spans="1:13" x14ac:dyDescent="0.2">
      <c r="A2512" s="289"/>
      <c r="E2512" s="276"/>
      <c r="I2512"/>
      <c r="J2512"/>
      <c r="L2512" s="33"/>
      <c r="M2512" s="24"/>
    </row>
    <row r="2513" spans="1:13" x14ac:dyDescent="0.2">
      <c r="A2513" s="289"/>
      <c r="E2513" s="276"/>
      <c r="I2513"/>
      <c r="J2513"/>
      <c r="L2513" s="33"/>
      <c r="M2513" s="24"/>
    </row>
    <row r="2514" spans="1:13" x14ac:dyDescent="0.2">
      <c r="A2514" s="289"/>
      <c r="E2514" s="276"/>
      <c r="I2514"/>
      <c r="J2514"/>
      <c r="L2514" s="33"/>
      <c r="M2514" s="24"/>
    </row>
    <row r="2515" spans="1:13" x14ac:dyDescent="0.2">
      <c r="A2515" s="289"/>
      <c r="E2515" s="276"/>
      <c r="I2515"/>
      <c r="J2515"/>
      <c r="L2515" s="33"/>
      <c r="M2515" s="24"/>
    </row>
    <row r="2516" spans="1:13" x14ac:dyDescent="0.2">
      <c r="A2516" s="289"/>
      <c r="E2516" s="276"/>
      <c r="I2516"/>
      <c r="J2516"/>
      <c r="L2516" s="33"/>
      <c r="M2516" s="24"/>
    </row>
    <row r="2517" spans="1:13" x14ac:dyDescent="0.2">
      <c r="A2517" s="289"/>
      <c r="E2517" s="276"/>
      <c r="I2517"/>
      <c r="J2517"/>
      <c r="L2517" s="33"/>
      <c r="M2517" s="24"/>
    </row>
    <row r="2518" spans="1:13" x14ac:dyDescent="0.2">
      <c r="A2518" s="289"/>
      <c r="E2518" s="276"/>
      <c r="I2518"/>
      <c r="J2518"/>
      <c r="L2518" s="33"/>
      <c r="M2518" s="24"/>
    </row>
    <row r="2519" spans="1:13" x14ac:dyDescent="0.2">
      <c r="A2519" s="289"/>
      <c r="E2519" s="276"/>
      <c r="I2519"/>
      <c r="J2519"/>
      <c r="L2519" s="33"/>
      <c r="M2519" s="24"/>
    </row>
    <row r="2520" spans="1:13" x14ac:dyDescent="0.2">
      <c r="A2520" s="289"/>
      <c r="E2520" s="276"/>
      <c r="I2520"/>
      <c r="J2520"/>
      <c r="L2520" s="33"/>
      <c r="M2520" s="24"/>
    </row>
    <row r="2521" spans="1:13" x14ac:dyDescent="0.2">
      <c r="A2521" s="289"/>
      <c r="E2521" s="276"/>
      <c r="I2521"/>
      <c r="J2521"/>
      <c r="L2521" s="33"/>
      <c r="M2521" s="24"/>
    </row>
    <row r="2522" spans="1:13" x14ac:dyDescent="0.2">
      <c r="A2522" s="289"/>
      <c r="E2522" s="276"/>
      <c r="I2522"/>
      <c r="J2522"/>
      <c r="L2522" s="33"/>
      <c r="M2522" s="24"/>
    </row>
    <row r="2523" spans="1:13" x14ac:dyDescent="0.2">
      <c r="A2523" s="289"/>
      <c r="E2523" s="276"/>
      <c r="I2523"/>
      <c r="J2523"/>
      <c r="L2523" s="33"/>
      <c r="M2523" s="24"/>
    </row>
    <row r="2524" spans="1:13" x14ac:dyDescent="0.2">
      <c r="A2524" s="289"/>
      <c r="E2524" s="276"/>
      <c r="I2524"/>
      <c r="J2524"/>
      <c r="L2524" s="33"/>
      <c r="M2524" s="24"/>
    </row>
    <row r="2525" spans="1:13" x14ac:dyDescent="0.2">
      <c r="A2525" s="289"/>
      <c r="E2525" s="276"/>
      <c r="I2525"/>
      <c r="J2525"/>
      <c r="L2525" s="33"/>
      <c r="M2525" s="24"/>
    </row>
    <row r="2526" spans="1:13" x14ac:dyDescent="0.2">
      <c r="A2526" s="289"/>
      <c r="E2526" s="276"/>
      <c r="I2526"/>
      <c r="J2526"/>
      <c r="L2526" s="33"/>
      <c r="M2526" s="24"/>
    </row>
    <row r="2527" spans="1:13" x14ac:dyDescent="0.2">
      <c r="A2527" s="289"/>
      <c r="E2527" s="276"/>
      <c r="I2527"/>
      <c r="J2527"/>
      <c r="L2527" s="33"/>
      <c r="M2527" s="24"/>
    </row>
    <row r="2528" spans="1:13" x14ac:dyDescent="0.2">
      <c r="A2528" s="289"/>
      <c r="E2528" s="276"/>
      <c r="I2528"/>
      <c r="J2528"/>
      <c r="L2528" s="33"/>
      <c r="M2528" s="24"/>
    </row>
    <row r="2529" spans="1:13" x14ac:dyDescent="0.2">
      <c r="A2529" s="289"/>
      <c r="E2529" s="276"/>
      <c r="I2529"/>
      <c r="J2529"/>
      <c r="L2529" s="33"/>
      <c r="M2529" s="24"/>
    </row>
    <row r="2530" spans="1:13" x14ac:dyDescent="0.2">
      <c r="A2530" s="289"/>
      <c r="E2530" s="276"/>
      <c r="I2530"/>
      <c r="J2530"/>
      <c r="L2530" s="33"/>
      <c r="M2530" s="24"/>
    </row>
    <row r="2531" spans="1:13" x14ac:dyDescent="0.2">
      <c r="A2531" s="289"/>
      <c r="E2531" s="276"/>
      <c r="I2531"/>
      <c r="J2531"/>
      <c r="L2531" s="33"/>
      <c r="M2531" s="24"/>
    </row>
    <row r="2532" spans="1:13" x14ac:dyDescent="0.2">
      <c r="A2532" s="289"/>
      <c r="E2532" s="276"/>
      <c r="I2532"/>
      <c r="J2532"/>
      <c r="L2532" s="33"/>
      <c r="M2532" s="24"/>
    </row>
    <row r="2533" spans="1:13" x14ac:dyDescent="0.2">
      <c r="A2533" s="289"/>
      <c r="E2533" s="276"/>
      <c r="I2533"/>
      <c r="J2533"/>
      <c r="L2533" s="33"/>
      <c r="M2533" s="24"/>
    </row>
    <row r="2534" spans="1:13" x14ac:dyDescent="0.2">
      <c r="A2534" s="289"/>
      <c r="E2534" s="276"/>
      <c r="I2534"/>
      <c r="J2534"/>
      <c r="L2534" s="33"/>
      <c r="M2534" s="24"/>
    </row>
    <row r="2535" spans="1:13" x14ac:dyDescent="0.2">
      <c r="A2535" s="289"/>
      <c r="E2535" s="276"/>
      <c r="I2535"/>
      <c r="J2535"/>
      <c r="L2535" s="33"/>
      <c r="M2535" s="24"/>
    </row>
    <row r="2536" spans="1:13" x14ac:dyDescent="0.2">
      <c r="A2536" s="289"/>
      <c r="E2536" s="276"/>
      <c r="I2536"/>
      <c r="J2536"/>
      <c r="L2536" s="33"/>
      <c r="M2536" s="24"/>
    </row>
    <row r="2537" spans="1:13" x14ac:dyDescent="0.2">
      <c r="A2537" s="289"/>
      <c r="E2537" s="276"/>
      <c r="I2537"/>
      <c r="J2537"/>
      <c r="L2537" s="33"/>
      <c r="M2537" s="24"/>
    </row>
    <row r="2538" spans="1:13" x14ac:dyDescent="0.2">
      <c r="A2538" s="289"/>
      <c r="E2538" s="276"/>
      <c r="I2538"/>
      <c r="J2538"/>
      <c r="L2538" s="33"/>
      <c r="M2538" s="24"/>
    </row>
    <row r="2539" spans="1:13" x14ac:dyDescent="0.2">
      <c r="A2539" s="289"/>
      <c r="E2539" s="276"/>
      <c r="I2539"/>
      <c r="J2539"/>
      <c r="L2539" s="33"/>
      <c r="M2539" s="24"/>
    </row>
    <row r="2540" spans="1:13" x14ac:dyDescent="0.2">
      <c r="A2540" s="289"/>
      <c r="E2540" s="276"/>
      <c r="I2540"/>
      <c r="J2540"/>
      <c r="L2540" s="33"/>
      <c r="M2540" s="24"/>
    </row>
    <row r="2541" spans="1:13" x14ac:dyDescent="0.2">
      <c r="A2541" s="289"/>
      <c r="E2541" s="276"/>
      <c r="I2541"/>
      <c r="J2541"/>
      <c r="L2541" s="33"/>
      <c r="M2541" s="24"/>
    </row>
    <row r="2542" spans="1:13" x14ac:dyDescent="0.2">
      <c r="A2542" s="289"/>
      <c r="E2542" s="276"/>
      <c r="I2542"/>
      <c r="J2542"/>
      <c r="L2542" s="33"/>
      <c r="M2542" s="24"/>
    </row>
    <row r="2543" spans="1:13" x14ac:dyDescent="0.2">
      <c r="A2543" s="289"/>
      <c r="E2543" s="276"/>
      <c r="I2543"/>
      <c r="J2543"/>
      <c r="L2543" s="33"/>
      <c r="M2543" s="24"/>
    </row>
    <row r="2544" spans="1:13" x14ac:dyDescent="0.2">
      <c r="A2544" s="289"/>
      <c r="E2544" s="276"/>
      <c r="I2544"/>
      <c r="J2544"/>
      <c r="L2544" s="33"/>
      <c r="M2544" s="24"/>
    </row>
    <row r="2545" spans="1:13" x14ac:dyDescent="0.2">
      <c r="A2545" s="289"/>
      <c r="E2545" s="276"/>
      <c r="I2545"/>
      <c r="J2545"/>
      <c r="L2545" s="33"/>
      <c r="M2545" s="24"/>
    </row>
    <row r="2546" spans="1:13" x14ac:dyDescent="0.2">
      <c r="A2546" s="289"/>
      <c r="E2546" s="276"/>
      <c r="I2546"/>
      <c r="J2546"/>
      <c r="L2546" s="33"/>
      <c r="M2546" s="24"/>
    </row>
    <row r="2547" spans="1:13" x14ac:dyDescent="0.2">
      <c r="A2547" s="289"/>
      <c r="E2547" s="276"/>
      <c r="I2547"/>
      <c r="J2547"/>
      <c r="L2547" s="33"/>
      <c r="M2547" s="24"/>
    </row>
    <row r="2548" spans="1:13" x14ac:dyDescent="0.2">
      <c r="A2548" s="289"/>
      <c r="E2548" s="276"/>
      <c r="I2548"/>
      <c r="J2548"/>
      <c r="L2548" s="33"/>
      <c r="M2548" s="24"/>
    </row>
    <row r="2549" spans="1:13" x14ac:dyDescent="0.2">
      <c r="A2549" s="289"/>
      <c r="E2549" s="276"/>
      <c r="I2549"/>
      <c r="J2549"/>
      <c r="L2549" s="33"/>
      <c r="M2549" s="24"/>
    </row>
    <row r="2550" spans="1:13" x14ac:dyDescent="0.2">
      <c r="A2550" s="289"/>
      <c r="E2550" s="276"/>
      <c r="I2550"/>
      <c r="J2550"/>
      <c r="L2550" s="33"/>
      <c r="M2550" s="24"/>
    </row>
    <row r="2551" spans="1:13" x14ac:dyDescent="0.2">
      <c r="A2551" s="289"/>
      <c r="E2551" s="276"/>
      <c r="I2551"/>
      <c r="J2551"/>
      <c r="L2551" s="33"/>
      <c r="M2551" s="24"/>
    </row>
    <row r="2552" spans="1:13" x14ac:dyDescent="0.2">
      <c r="A2552" s="289"/>
      <c r="E2552" s="276"/>
      <c r="I2552"/>
      <c r="J2552"/>
      <c r="L2552" s="33"/>
      <c r="M2552" s="24"/>
    </row>
    <row r="2553" spans="1:13" x14ac:dyDescent="0.2">
      <c r="A2553" s="289"/>
      <c r="E2553" s="276"/>
      <c r="I2553"/>
      <c r="J2553"/>
      <c r="L2553" s="33"/>
      <c r="M2553" s="24"/>
    </row>
    <row r="2554" spans="1:13" x14ac:dyDescent="0.2">
      <c r="A2554" s="289"/>
      <c r="E2554" s="276"/>
      <c r="I2554"/>
      <c r="J2554"/>
      <c r="L2554" s="33"/>
      <c r="M2554" s="24"/>
    </row>
    <row r="2555" spans="1:13" x14ac:dyDescent="0.2">
      <c r="A2555" s="289"/>
      <c r="E2555" s="276"/>
      <c r="I2555"/>
      <c r="J2555"/>
      <c r="L2555" s="33"/>
      <c r="M2555" s="24"/>
    </row>
    <row r="2556" spans="1:13" x14ac:dyDescent="0.2">
      <c r="A2556" s="289"/>
      <c r="E2556" s="276"/>
      <c r="I2556"/>
      <c r="J2556"/>
      <c r="L2556" s="33"/>
      <c r="M2556" s="24"/>
    </row>
    <row r="2557" spans="1:13" x14ac:dyDescent="0.2">
      <c r="A2557" s="289"/>
      <c r="E2557" s="276"/>
      <c r="I2557"/>
      <c r="J2557"/>
      <c r="L2557" s="33"/>
      <c r="M2557" s="24"/>
    </row>
    <row r="2558" spans="1:13" x14ac:dyDescent="0.2">
      <c r="A2558" s="289"/>
      <c r="E2558" s="276"/>
      <c r="I2558"/>
      <c r="J2558"/>
      <c r="L2558" s="33"/>
      <c r="M2558" s="24"/>
    </row>
    <row r="2559" spans="1:13" x14ac:dyDescent="0.2">
      <c r="A2559" s="289"/>
      <c r="E2559" s="276"/>
      <c r="I2559"/>
      <c r="J2559"/>
      <c r="L2559" s="33"/>
      <c r="M2559" s="24"/>
    </row>
    <row r="2560" spans="1:13" x14ac:dyDescent="0.2">
      <c r="A2560" s="289"/>
      <c r="E2560" s="276"/>
      <c r="I2560"/>
      <c r="J2560"/>
      <c r="L2560" s="33"/>
      <c r="M2560" s="24"/>
    </row>
    <row r="2561" spans="1:13" x14ac:dyDescent="0.2">
      <c r="A2561" s="289"/>
      <c r="E2561" s="276"/>
      <c r="I2561"/>
      <c r="J2561"/>
      <c r="L2561" s="33"/>
      <c r="M2561" s="24"/>
    </row>
    <row r="2562" spans="1:13" x14ac:dyDescent="0.2">
      <c r="A2562" s="289"/>
      <c r="E2562" s="276"/>
      <c r="I2562"/>
      <c r="J2562"/>
      <c r="L2562" s="33"/>
      <c r="M2562" s="24"/>
    </row>
    <row r="2563" spans="1:13" x14ac:dyDescent="0.2">
      <c r="A2563" s="289"/>
      <c r="E2563" s="276"/>
      <c r="I2563"/>
      <c r="J2563"/>
      <c r="L2563" s="33"/>
      <c r="M2563" s="24"/>
    </row>
    <row r="2564" spans="1:13" x14ac:dyDescent="0.2">
      <c r="A2564" s="289"/>
      <c r="E2564" s="276"/>
      <c r="I2564"/>
      <c r="J2564"/>
      <c r="L2564" s="33"/>
      <c r="M2564" s="24"/>
    </row>
    <row r="2565" spans="1:13" x14ac:dyDescent="0.2">
      <c r="A2565" s="289"/>
      <c r="E2565" s="276"/>
      <c r="I2565"/>
      <c r="J2565"/>
      <c r="L2565" s="33"/>
      <c r="M2565" s="24"/>
    </row>
    <row r="2566" spans="1:13" x14ac:dyDescent="0.2">
      <c r="A2566" s="289"/>
      <c r="E2566" s="276"/>
      <c r="I2566"/>
      <c r="J2566"/>
      <c r="L2566" s="33"/>
      <c r="M2566" s="24"/>
    </row>
    <row r="2567" spans="1:13" x14ac:dyDescent="0.2">
      <c r="A2567" s="289"/>
      <c r="E2567" s="276"/>
      <c r="I2567"/>
      <c r="J2567"/>
      <c r="L2567" s="33"/>
      <c r="M2567" s="24"/>
    </row>
    <row r="2568" spans="1:13" x14ac:dyDescent="0.2">
      <c r="A2568" s="289"/>
      <c r="E2568" s="276"/>
      <c r="I2568"/>
      <c r="J2568"/>
      <c r="L2568" s="33"/>
      <c r="M2568" s="24"/>
    </row>
    <row r="2569" spans="1:13" x14ac:dyDescent="0.2">
      <c r="A2569" s="289"/>
      <c r="E2569" s="276"/>
      <c r="I2569"/>
      <c r="J2569"/>
      <c r="L2569" s="33"/>
      <c r="M2569" s="24"/>
    </row>
    <row r="2570" spans="1:13" x14ac:dyDescent="0.2">
      <c r="A2570" s="289"/>
      <c r="E2570" s="276"/>
      <c r="I2570"/>
      <c r="J2570"/>
      <c r="L2570" s="33"/>
      <c r="M2570" s="24"/>
    </row>
    <row r="2571" spans="1:13" x14ac:dyDescent="0.2">
      <c r="A2571" s="289"/>
      <c r="E2571" s="276"/>
      <c r="I2571"/>
      <c r="J2571"/>
      <c r="L2571" s="33"/>
      <c r="M2571" s="24"/>
    </row>
    <row r="2572" spans="1:13" x14ac:dyDescent="0.2">
      <c r="A2572" s="289"/>
      <c r="E2572" s="276"/>
      <c r="I2572"/>
      <c r="J2572"/>
      <c r="L2572" s="33"/>
      <c r="M2572" s="24"/>
    </row>
    <row r="2573" spans="1:13" x14ac:dyDescent="0.2">
      <c r="A2573" s="289"/>
      <c r="E2573" s="276"/>
      <c r="I2573"/>
      <c r="J2573"/>
      <c r="L2573" s="33"/>
      <c r="M2573" s="24"/>
    </row>
    <row r="2574" spans="1:13" x14ac:dyDescent="0.2">
      <c r="A2574" s="289"/>
      <c r="E2574" s="276"/>
      <c r="I2574"/>
      <c r="J2574"/>
      <c r="L2574" s="33"/>
      <c r="M2574" s="24"/>
    </row>
    <row r="2575" spans="1:13" x14ac:dyDescent="0.2">
      <c r="A2575" s="289"/>
      <c r="E2575" s="276"/>
      <c r="I2575"/>
      <c r="J2575"/>
      <c r="L2575" s="33"/>
      <c r="M2575" s="24"/>
    </row>
    <row r="2576" spans="1:13" x14ac:dyDescent="0.2">
      <c r="A2576" s="289"/>
      <c r="E2576" s="276"/>
      <c r="I2576"/>
      <c r="J2576"/>
      <c r="L2576" s="33"/>
      <c r="M2576" s="24"/>
    </row>
    <row r="2577" spans="1:13" x14ac:dyDescent="0.2">
      <c r="A2577" s="289"/>
      <c r="E2577" s="276"/>
      <c r="I2577"/>
      <c r="J2577"/>
      <c r="L2577" s="33"/>
      <c r="M2577" s="24"/>
    </row>
    <row r="2578" spans="1:13" x14ac:dyDescent="0.2">
      <c r="A2578" s="289"/>
      <c r="E2578" s="276"/>
      <c r="I2578"/>
      <c r="J2578"/>
      <c r="L2578" s="33"/>
      <c r="M2578" s="24"/>
    </row>
    <row r="2579" spans="1:13" x14ac:dyDescent="0.2">
      <c r="A2579" s="289"/>
      <c r="E2579" s="276"/>
      <c r="I2579"/>
      <c r="J2579"/>
      <c r="L2579" s="33"/>
      <c r="M2579" s="24"/>
    </row>
    <row r="2580" spans="1:13" x14ac:dyDescent="0.2">
      <c r="A2580" s="289"/>
      <c r="E2580" s="276"/>
      <c r="I2580"/>
      <c r="J2580"/>
      <c r="L2580" s="33"/>
      <c r="M2580" s="24"/>
    </row>
    <row r="2581" spans="1:13" x14ac:dyDescent="0.2">
      <c r="A2581" s="289"/>
      <c r="E2581" s="276"/>
      <c r="I2581"/>
      <c r="J2581"/>
      <c r="L2581" s="33"/>
      <c r="M2581" s="24"/>
    </row>
    <row r="2582" spans="1:13" x14ac:dyDescent="0.2">
      <c r="A2582" s="289"/>
      <c r="E2582" s="276"/>
      <c r="I2582"/>
      <c r="J2582"/>
      <c r="L2582" s="33"/>
      <c r="M2582" s="24"/>
    </row>
    <row r="2583" spans="1:13" x14ac:dyDescent="0.2">
      <c r="A2583" s="289"/>
      <c r="E2583" s="276"/>
      <c r="I2583"/>
      <c r="J2583"/>
      <c r="L2583" s="33"/>
      <c r="M2583" s="24"/>
    </row>
    <row r="2584" spans="1:13" x14ac:dyDescent="0.2">
      <c r="A2584" s="289"/>
      <c r="E2584" s="276"/>
      <c r="I2584"/>
      <c r="J2584"/>
      <c r="L2584" s="33"/>
      <c r="M2584" s="24"/>
    </row>
    <row r="2585" spans="1:13" x14ac:dyDescent="0.2">
      <c r="A2585" s="289"/>
      <c r="E2585" s="276"/>
      <c r="I2585"/>
      <c r="J2585"/>
      <c r="L2585" s="33"/>
      <c r="M2585" s="24"/>
    </row>
    <row r="2586" spans="1:13" x14ac:dyDescent="0.2">
      <c r="A2586" s="289"/>
      <c r="E2586" s="276"/>
      <c r="I2586"/>
      <c r="J2586"/>
      <c r="L2586" s="33"/>
      <c r="M2586" s="24"/>
    </row>
    <row r="2587" spans="1:13" x14ac:dyDescent="0.2">
      <c r="A2587" s="289"/>
      <c r="E2587" s="276"/>
      <c r="I2587"/>
      <c r="J2587"/>
      <c r="L2587" s="33"/>
      <c r="M2587" s="24"/>
    </row>
    <row r="2588" spans="1:13" x14ac:dyDescent="0.2">
      <c r="A2588" s="289"/>
      <c r="E2588" s="276"/>
      <c r="I2588"/>
      <c r="J2588"/>
      <c r="L2588" s="33"/>
      <c r="M2588" s="24"/>
    </row>
    <row r="2589" spans="1:13" x14ac:dyDescent="0.2">
      <c r="A2589" s="289"/>
      <c r="E2589" s="276"/>
      <c r="I2589"/>
      <c r="J2589"/>
      <c r="L2589" s="33"/>
      <c r="M2589" s="24"/>
    </row>
    <row r="2590" spans="1:13" x14ac:dyDescent="0.2">
      <c r="A2590" s="289"/>
      <c r="E2590" s="276"/>
      <c r="I2590"/>
      <c r="J2590"/>
      <c r="L2590" s="33"/>
      <c r="M2590" s="24"/>
    </row>
    <row r="2591" spans="1:13" x14ac:dyDescent="0.2">
      <c r="A2591" s="289"/>
      <c r="E2591" s="276"/>
      <c r="I2591"/>
      <c r="J2591"/>
      <c r="L2591" s="33"/>
      <c r="M2591" s="24"/>
    </row>
    <row r="2592" spans="1:13" x14ac:dyDescent="0.2">
      <c r="A2592" s="289"/>
      <c r="E2592" s="276"/>
      <c r="I2592"/>
      <c r="J2592"/>
      <c r="L2592" s="33"/>
      <c r="M2592" s="24"/>
    </row>
    <row r="2593" spans="1:13" x14ac:dyDescent="0.2">
      <c r="A2593" s="289"/>
      <c r="E2593" s="276"/>
      <c r="I2593"/>
      <c r="J2593"/>
      <c r="L2593" s="33"/>
      <c r="M2593" s="24"/>
    </row>
    <row r="2594" spans="1:13" x14ac:dyDescent="0.2">
      <c r="A2594" s="289"/>
      <c r="E2594" s="276"/>
      <c r="I2594"/>
      <c r="J2594"/>
      <c r="L2594" s="33"/>
      <c r="M2594" s="24"/>
    </row>
    <row r="2595" spans="1:13" x14ac:dyDescent="0.2">
      <c r="A2595" s="289"/>
      <c r="E2595" s="276"/>
      <c r="I2595"/>
      <c r="J2595"/>
      <c r="L2595" s="33"/>
      <c r="M2595" s="24"/>
    </row>
    <row r="2596" spans="1:13" x14ac:dyDescent="0.2">
      <c r="A2596" s="289"/>
      <c r="E2596" s="276"/>
      <c r="I2596"/>
      <c r="J2596"/>
      <c r="L2596" s="33"/>
      <c r="M2596" s="24"/>
    </row>
    <row r="2597" spans="1:13" x14ac:dyDescent="0.2">
      <c r="A2597" s="289"/>
      <c r="E2597" s="276"/>
      <c r="I2597"/>
      <c r="J2597"/>
      <c r="L2597" s="33"/>
      <c r="M2597" s="24"/>
    </row>
    <row r="2598" spans="1:13" x14ac:dyDescent="0.2">
      <c r="A2598" s="289"/>
      <c r="E2598" s="276"/>
      <c r="I2598"/>
      <c r="J2598"/>
      <c r="L2598" s="33"/>
      <c r="M2598" s="24"/>
    </row>
    <row r="2599" spans="1:13" x14ac:dyDescent="0.2">
      <c r="A2599" s="289"/>
      <c r="E2599" s="276"/>
      <c r="I2599"/>
      <c r="J2599"/>
      <c r="L2599" s="33"/>
      <c r="M2599" s="24"/>
    </row>
    <row r="2600" spans="1:13" x14ac:dyDescent="0.2">
      <c r="A2600" s="289"/>
      <c r="E2600" s="276"/>
      <c r="I2600"/>
      <c r="J2600"/>
      <c r="L2600" s="33"/>
      <c r="M2600" s="24"/>
    </row>
    <row r="2601" spans="1:13" x14ac:dyDescent="0.2">
      <c r="A2601" s="289"/>
      <c r="E2601" s="276"/>
      <c r="I2601"/>
      <c r="J2601"/>
      <c r="L2601" s="33"/>
      <c r="M2601" s="24"/>
    </row>
    <row r="2602" spans="1:13" x14ac:dyDescent="0.2">
      <c r="A2602" s="289"/>
      <c r="E2602" s="276"/>
      <c r="I2602"/>
      <c r="J2602"/>
      <c r="L2602" s="33"/>
      <c r="M2602" s="24"/>
    </row>
    <row r="2603" spans="1:13" x14ac:dyDescent="0.2">
      <c r="A2603" s="289"/>
      <c r="E2603" s="276"/>
      <c r="I2603"/>
      <c r="J2603"/>
      <c r="L2603" s="33"/>
      <c r="M2603" s="24"/>
    </row>
    <row r="2604" spans="1:13" x14ac:dyDescent="0.2">
      <c r="A2604" s="289"/>
      <c r="E2604" s="276"/>
      <c r="I2604"/>
      <c r="J2604"/>
      <c r="L2604" s="33"/>
      <c r="M2604" s="24"/>
    </row>
    <row r="2605" spans="1:13" x14ac:dyDescent="0.2">
      <c r="A2605" s="289"/>
      <c r="E2605" s="276"/>
      <c r="I2605"/>
      <c r="J2605"/>
      <c r="L2605" s="33"/>
      <c r="M2605" s="24"/>
    </row>
    <row r="2606" spans="1:13" x14ac:dyDescent="0.2">
      <c r="A2606" s="289"/>
      <c r="E2606" s="276"/>
      <c r="I2606"/>
      <c r="J2606"/>
      <c r="L2606" s="33"/>
      <c r="M2606" s="24"/>
    </row>
    <row r="2607" spans="1:13" x14ac:dyDescent="0.2">
      <c r="A2607" s="289"/>
      <c r="E2607" s="276"/>
      <c r="I2607"/>
      <c r="J2607"/>
      <c r="L2607" s="33"/>
      <c r="M2607" s="24"/>
    </row>
    <row r="2608" spans="1:13" x14ac:dyDescent="0.2">
      <c r="A2608" s="289"/>
      <c r="E2608" s="276"/>
      <c r="I2608"/>
      <c r="J2608"/>
      <c r="L2608" s="33"/>
      <c r="M2608" s="24"/>
    </row>
    <row r="2609" spans="1:13" x14ac:dyDescent="0.2">
      <c r="A2609" s="289"/>
      <c r="E2609" s="276"/>
      <c r="I2609"/>
      <c r="J2609"/>
      <c r="L2609" s="33"/>
      <c r="M2609" s="24"/>
    </row>
    <row r="2610" spans="1:13" x14ac:dyDescent="0.2">
      <c r="A2610" s="289"/>
      <c r="E2610" s="276"/>
      <c r="I2610"/>
      <c r="J2610"/>
      <c r="L2610" s="33"/>
      <c r="M2610" s="24"/>
    </row>
    <row r="2611" spans="1:13" x14ac:dyDescent="0.2">
      <c r="A2611" s="289"/>
      <c r="E2611" s="276"/>
      <c r="I2611"/>
      <c r="J2611"/>
      <c r="L2611" s="33"/>
      <c r="M2611" s="24"/>
    </row>
    <row r="2612" spans="1:13" x14ac:dyDescent="0.2">
      <c r="A2612" s="289"/>
      <c r="E2612" s="276"/>
      <c r="I2612"/>
      <c r="J2612"/>
      <c r="L2612" s="33"/>
      <c r="M2612" s="24"/>
    </row>
    <row r="2613" spans="1:13" x14ac:dyDescent="0.2">
      <c r="A2613" s="289"/>
      <c r="E2613" s="276"/>
      <c r="I2613"/>
      <c r="J2613"/>
      <c r="L2613" s="33"/>
      <c r="M2613" s="24"/>
    </row>
    <row r="2614" spans="1:13" x14ac:dyDescent="0.2">
      <c r="A2614" s="289"/>
      <c r="E2614" s="276"/>
      <c r="I2614"/>
      <c r="J2614"/>
      <c r="L2614" s="33"/>
      <c r="M2614" s="24"/>
    </row>
    <row r="2615" spans="1:13" x14ac:dyDescent="0.2">
      <c r="A2615" s="289"/>
      <c r="E2615" s="276"/>
      <c r="I2615"/>
      <c r="J2615"/>
      <c r="L2615" s="33"/>
      <c r="M2615" s="24"/>
    </row>
    <row r="2616" spans="1:13" x14ac:dyDescent="0.2">
      <c r="A2616" s="289"/>
      <c r="E2616" s="276"/>
      <c r="I2616"/>
      <c r="J2616"/>
      <c r="L2616" s="33"/>
      <c r="M2616" s="24"/>
    </row>
    <row r="2617" spans="1:13" x14ac:dyDescent="0.2">
      <c r="A2617" s="289"/>
      <c r="E2617" s="276"/>
      <c r="I2617"/>
      <c r="J2617"/>
      <c r="L2617" s="33"/>
      <c r="M2617" s="24"/>
    </row>
    <row r="2618" spans="1:13" x14ac:dyDescent="0.2">
      <c r="A2618" s="289"/>
      <c r="E2618" s="276"/>
      <c r="I2618"/>
      <c r="J2618"/>
      <c r="L2618" s="33"/>
      <c r="M2618" s="24"/>
    </row>
    <row r="2619" spans="1:13" x14ac:dyDescent="0.2">
      <c r="A2619" s="289"/>
      <c r="E2619" s="276"/>
      <c r="I2619"/>
      <c r="J2619"/>
      <c r="L2619" s="33"/>
      <c r="M2619" s="24"/>
    </row>
    <row r="2620" spans="1:13" x14ac:dyDescent="0.2">
      <c r="A2620" s="289"/>
      <c r="E2620" s="276"/>
      <c r="I2620"/>
      <c r="J2620"/>
      <c r="L2620" s="33"/>
      <c r="M2620" s="24"/>
    </row>
    <row r="2621" spans="1:13" x14ac:dyDescent="0.2">
      <c r="A2621" s="289"/>
      <c r="E2621" s="276"/>
      <c r="I2621"/>
      <c r="J2621"/>
      <c r="L2621" s="33"/>
      <c r="M2621" s="24"/>
    </row>
    <row r="2622" spans="1:13" x14ac:dyDescent="0.2">
      <c r="A2622" s="289"/>
      <c r="E2622" s="276"/>
      <c r="I2622"/>
      <c r="J2622"/>
      <c r="L2622" s="33"/>
      <c r="M2622" s="24"/>
    </row>
    <row r="2623" spans="1:13" x14ac:dyDescent="0.2">
      <c r="A2623" s="289"/>
      <c r="E2623" s="276"/>
      <c r="I2623"/>
      <c r="J2623"/>
      <c r="L2623" s="33"/>
      <c r="M2623" s="24"/>
    </row>
    <row r="2624" spans="1:13" x14ac:dyDescent="0.2">
      <c r="A2624" s="289"/>
      <c r="E2624" s="276"/>
      <c r="I2624"/>
      <c r="J2624"/>
      <c r="L2624" s="33"/>
      <c r="M2624" s="24"/>
    </row>
    <row r="2625" spans="1:13" x14ac:dyDescent="0.2">
      <c r="A2625" s="289"/>
      <c r="E2625" s="276"/>
      <c r="I2625"/>
      <c r="J2625"/>
      <c r="L2625" s="33"/>
      <c r="M2625" s="24"/>
    </row>
    <row r="2626" spans="1:13" x14ac:dyDescent="0.2">
      <c r="A2626" s="289"/>
      <c r="E2626" s="276"/>
      <c r="I2626"/>
      <c r="J2626"/>
      <c r="L2626" s="33"/>
      <c r="M2626" s="24"/>
    </row>
    <row r="2627" spans="1:13" x14ac:dyDescent="0.2">
      <c r="A2627" s="289"/>
      <c r="E2627" s="276"/>
      <c r="I2627"/>
      <c r="J2627"/>
      <c r="L2627" s="33"/>
      <c r="M2627" s="24"/>
    </row>
    <row r="2628" spans="1:13" x14ac:dyDescent="0.2">
      <c r="A2628" s="289"/>
      <c r="E2628" s="276"/>
      <c r="I2628"/>
      <c r="J2628"/>
      <c r="L2628" s="33"/>
      <c r="M2628" s="24"/>
    </row>
    <row r="2629" spans="1:13" x14ac:dyDescent="0.2">
      <c r="A2629" s="289"/>
      <c r="E2629" s="276"/>
      <c r="I2629"/>
      <c r="J2629"/>
      <c r="L2629" s="33"/>
      <c r="M2629" s="24"/>
    </row>
    <row r="2630" spans="1:13" x14ac:dyDescent="0.2">
      <c r="A2630" s="289"/>
      <c r="E2630" s="276"/>
      <c r="I2630"/>
      <c r="J2630"/>
      <c r="L2630" s="33"/>
      <c r="M2630" s="24"/>
    </row>
    <row r="2631" spans="1:13" x14ac:dyDescent="0.2">
      <c r="A2631" s="289"/>
      <c r="E2631" s="276"/>
      <c r="I2631"/>
      <c r="J2631"/>
      <c r="L2631" s="33"/>
      <c r="M2631" s="24"/>
    </row>
    <row r="2632" spans="1:13" x14ac:dyDescent="0.2">
      <c r="A2632" s="289"/>
      <c r="E2632" s="276"/>
      <c r="I2632"/>
      <c r="J2632"/>
      <c r="L2632" s="33"/>
      <c r="M2632" s="24"/>
    </row>
    <row r="2633" spans="1:13" x14ac:dyDescent="0.2">
      <c r="A2633" s="289"/>
      <c r="E2633" s="276"/>
      <c r="I2633"/>
      <c r="J2633"/>
      <c r="L2633" s="33"/>
      <c r="M2633" s="24"/>
    </row>
    <row r="2634" spans="1:13" x14ac:dyDescent="0.2">
      <c r="A2634" s="289"/>
      <c r="E2634" s="276"/>
      <c r="I2634"/>
      <c r="J2634"/>
      <c r="L2634" s="33"/>
      <c r="M2634" s="24"/>
    </row>
    <row r="2635" spans="1:13" x14ac:dyDescent="0.2">
      <c r="A2635" s="289"/>
      <c r="E2635" s="276"/>
      <c r="I2635"/>
      <c r="J2635"/>
      <c r="L2635" s="33"/>
      <c r="M2635" s="24"/>
    </row>
    <row r="2636" spans="1:13" x14ac:dyDescent="0.2">
      <c r="A2636" s="289"/>
      <c r="E2636" s="276"/>
      <c r="I2636"/>
      <c r="J2636"/>
      <c r="L2636" s="33"/>
      <c r="M2636" s="24"/>
    </row>
    <row r="2637" spans="1:13" x14ac:dyDescent="0.2">
      <c r="A2637" s="289"/>
      <c r="E2637" s="276"/>
      <c r="I2637"/>
      <c r="J2637"/>
      <c r="L2637" s="33"/>
      <c r="M2637" s="24"/>
    </row>
    <row r="2638" spans="1:13" x14ac:dyDescent="0.2">
      <c r="A2638" s="289"/>
      <c r="E2638" s="276"/>
      <c r="I2638"/>
      <c r="J2638"/>
      <c r="L2638" s="33"/>
      <c r="M2638" s="24"/>
    </row>
    <row r="2639" spans="1:13" x14ac:dyDescent="0.2">
      <c r="A2639" s="289"/>
      <c r="E2639" s="276"/>
      <c r="I2639"/>
      <c r="J2639"/>
      <c r="L2639" s="33"/>
      <c r="M2639" s="24"/>
    </row>
    <row r="2640" spans="1:13" x14ac:dyDescent="0.2">
      <c r="A2640" s="289"/>
      <c r="E2640" s="276"/>
      <c r="I2640"/>
      <c r="J2640"/>
      <c r="L2640" s="33"/>
      <c r="M2640" s="24"/>
    </row>
    <row r="2641" spans="1:13" x14ac:dyDescent="0.2">
      <c r="A2641" s="289"/>
      <c r="E2641" s="276"/>
      <c r="I2641"/>
      <c r="J2641"/>
      <c r="L2641" s="33"/>
      <c r="M2641" s="24"/>
    </row>
    <row r="2642" spans="1:13" x14ac:dyDescent="0.2">
      <c r="A2642" s="289"/>
      <c r="E2642" s="276"/>
      <c r="I2642"/>
      <c r="J2642"/>
      <c r="L2642" s="33"/>
      <c r="M2642" s="24"/>
    </row>
    <row r="2643" spans="1:13" x14ac:dyDescent="0.2">
      <c r="A2643" s="289"/>
      <c r="E2643" s="276"/>
      <c r="I2643"/>
      <c r="J2643"/>
      <c r="L2643" s="33"/>
      <c r="M2643" s="24"/>
    </row>
    <row r="2644" spans="1:13" x14ac:dyDescent="0.2">
      <c r="A2644" s="289"/>
      <c r="E2644" s="276"/>
      <c r="I2644"/>
      <c r="J2644"/>
      <c r="L2644" s="33"/>
      <c r="M2644" s="24"/>
    </row>
    <row r="2645" spans="1:13" x14ac:dyDescent="0.2">
      <c r="A2645" s="289"/>
      <c r="E2645" s="276"/>
      <c r="I2645"/>
      <c r="J2645"/>
      <c r="L2645" s="33"/>
      <c r="M2645" s="24"/>
    </row>
    <row r="2646" spans="1:13" x14ac:dyDescent="0.2">
      <c r="A2646" s="289"/>
      <c r="E2646" s="276"/>
      <c r="I2646"/>
      <c r="J2646"/>
      <c r="L2646" s="33"/>
      <c r="M2646" s="24"/>
    </row>
    <row r="2647" spans="1:13" x14ac:dyDescent="0.2">
      <c r="A2647" s="289"/>
      <c r="E2647" s="276"/>
      <c r="I2647"/>
      <c r="J2647"/>
      <c r="L2647" s="33"/>
      <c r="M2647" s="24"/>
    </row>
    <row r="2648" spans="1:13" x14ac:dyDescent="0.2">
      <c r="A2648" s="289"/>
      <c r="E2648" s="276"/>
      <c r="I2648"/>
      <c r="J2648"/>
      <c r="L2648" s="33"/>
      <c r="M2648" s="24"/>
    </row>
    <row r="2649" spans="1:13" x14ac:dyDescent="0.2">
      <c r="A2649" s="289"/>
      <c r="E2649" s="276"/>
      <c r="I2649"/>
      <c r="J2649"/>
      <c r="L2649" s="33"/>
      <c r="M2649" s="24"/>
    </row>
    <row r="2650" spans="1:13" x14ac:dyDescent="0.2">
      <c r="A2650" s="289"/>
      <c r="E2650" s="276"/>
      <c r="I2650"/>
      <c r="J2650"/>
      <c r="L2650" s="33"/>
      <c r="M2650" s="24"/>
    </row>
    <row r="2651" spans="1:13" x14ac:dyDescent="0.2">
      <c r="A2651" s="289"/>
      <c r="E2651" s="276"/>
      <c r="I2651"/>
      <c r="J2651"/>
      <c r="L2651" s="33"/>
      <c r="M2651" s="24"/>
    </row>
    <row r="2652" spans="1:13" x14ac:dyDescent="0.2">
      <c r="A2652" s="289"/>
      <c r="E2652" s="276"/>
      <c r="I2652"/>
      <c r="J2652"/>
      <c r="L2652" s="33"/>
      <c r="M2652" s="24"/>
    </row>
    <row r="2653" spans="1:13" x14ac:dyDescent="0.2">
      <c r="A2653" s="289"/>
      <c r="E2653" s="276"/>
      <c r="I2653"/>
      <c r="J2653"/>
      <c r="L2653" s="33"/>
      <c r="M2653" s="24"/>
    </row>
    <row r="2654" spans="1:13" x14ac:dyDescent="0.2">
      <c r="A2654" s="289"/>
      <c r="E2654" s="276"/>
      <c r="I2654"/>
      <c r="J2654"/>
      <c r="L2654" s="33"/>
      <c r="M2654" s="24"/>
    </row>
    <row r="2655" spans="1:13" x14ac:dyDescent="0.2">
      <c r="A2655" s="289"/>
      <c r="E2655" s="276"/>
      <c r="I2655"/>
      <c r="J2655"/>
      <c r="L2655" s="33"/>
      <c r="M2655" s="24"/>
    </row>
    <row r="2656" spans="1:13" x14ac:dyDescent="0.2">
      <c r="A2656" s="289"/>
      <c r="E2656" s="276"/>
      <c r="I2656"/>
      <c r="J2656"/>
      <c r="L2656" s="33"/>
      <c r="M2656" s="24"/>
    </row>
    <row r="2657" spans="1:13" x14ac:dyDescent="0.2">
      <c r="A2657" s="289"/>
      <c r="E2657" s="276"/>
      <c r="I2657"/>
      <c r="J2657"/>
      <c r="L2657" s="33"/>
      <c r="M2657" s="24"/>
    </row>
    <row r="2658" spans="1:13" x14ac:dyDescent="0.2">
      <c r="A2658" s="289"/>
      <c r="E2658" s="276"/>
      <c r="I2658"/>
      <c r="J2658"/>
      <c r="L2658" s="33"/>
      <c r="M2658" s="24"/>
    </row>
    <row r="2659" spans="1:13" x14ac:dyDescent="0.2">
      <c r="A2659" s="289"/>
      <c r="E2659" s="276"/>
      <c r="I2659"/>
      <c r="J2659"/>
      <c r="L2659" s="33"/>
      <c r="M2659" s="24"/>
    </row>
    <row r="2660" spans="1:13" x14ac:dyDescent="0.2">
      <c r="A2660" s="289"/>
      <c r="E2660" s="276"/>
      <c r="I2660"/>
      <c r="J2660"/>
      <c r="L2660" s="33"/>
      <c r="M2660" s="24"/>
    </row>
    <row r="2661" spans="1:13" x14ac:dyDescent="0.2">
      <c r="A2661" s="289"/>
      <c r="E2661" s="276"/>
      <c r="I2661"/>
      <c r="J2661"/>
      <c r="L2661" s="33"/>
      <c r="M2661" s="24"/>
    </row>
    <row r="2662" spans="1:13" x14ac:dyDescent="0.2">
      <c r="A2662" s="289"/>
      <c r="E2662" s="276"/>
      <c r="I2662"/>
      <c r="J2662"/>
      <c r="L2662" s="33"/>
      <c r="M2662" s="24"/>
    </row>
    <row r="2663" spans="1:13" x14ac:dyDescent="0.2">
      <c r="A2663" s="289"/>
      <c r="E2663" s="276"/>
      <c r="I2663"/>
      <c r="J2663"/>
      <c r="L2663" s="33"/>
      <c r="M2663" s="24"/>
    </row>
    <row r="2664" spans="1:13" x14ac:dyDescent="0.2">
      <c r="A2664" s="289"/>
      <c r="E2664" s="276"/>
      <c r="I2664"/>
      <c r="J2664"/>
      <c r="L2664" s="33"/>
      <c r="M2664" s="24"/>
    </row>
    <row r="2665" spans="1:13" x14ac:dyDescent="0.2">
      <c r="A2665" s="289"/>
      <c r="E2665" s="276"/>
      <c r="I2665"/>
      <c r="J2665"/>
      <c r="L2665" s="33"/>
      <c r="M2665" s="24"/>
    </row>
    <row r="2666" spans="1:13" x14ac:dyDescent="0.2">
      <c r="A2666" s="289"/>
      <c r="E2666" s="276"/>
      <c r="I2666"/>
      <c r="J2666"/>
      <c r="L2666" s="33"/>
      <c r="M2666" s="24"/>
    </row>
    <row r="2667" spans="1:13" x14ac:dyDescent="0.2">
      <c r="A2667" s="289"/>
      <c r="E2667" s="276"/>
      <c r="I2667"/>
      <c r="J2667"/>
      <c r="L2667" s="33"/>
      <c r="M2667" s="24"/>
    </row>
    <row r="2668" spans="1:13" x14ac:dyDescent="0.2">
      <c r="A2668" s="289"/>
      <c r="E2668" s="276"/>
      <c r="I2668"/>
      <c r="J2668"/>
      <c r="L2668" s="33"/>
      <c r="M2668" s="24"/>
    </row>
    <row r="2669" spans="1:13" x14ac:dyDescent="0.2">
      <c r="A2669" s="289"/>
      <c r="E2669" s="276"/>
      <c r="I2669"/>
      <c r="J2669"/>
      <c r="L2669" s="33"/>
      <c r="M2669" s="24"/>
    </row>
    <row r="2670" spans="1:13" x14ac:dyDescent="0.2">
      <c r="A2670" s="289"/>
      <c r="E2670" s="276"/>
      <c r="I2670"/>
      <c r="J2670"/>
      <c r="L2670" s="33"/>
      <c r="M2670" s="24"/>
    </row>
    <row r="2671" spans="1:13" x14ac:dyDescent="0.2">
      <c r="A2671" s="289"/>
      <c r="E2671" s="276"/>
      <c r="I2671"/>
      <c r="J2671"/>
      <c r="L2671" s="33"/>
      <c r="M2671" s="24"/>
    </row>
    <row r="2672" spans="1:13" x14ac:dyDescent="0.2">
      <c r="A2672" s="289"/>
      <c r="E2672" s="276"/>
      <c r="I2672"/>
      <c r="J2672"/>
      <c r="L2672" s="33"/>
      <c r="M2672" s="24"/>
    </row>
    <row r="2673" spans="1:13" x14ac:dyDescent="0.2">
      <c r="A2673" s="289"/>
      <c r="E2673" s="276"/>
      <c r="I2673"/>
      <c r="J2673"/>
      <c r="L2673" s="33"/>
      <c r="M2673" s="24"/>
    </row>
    <row r="2674" spans="1:13" x14ac:dyDescent="0.2">
      <c r="A2674" s="289"/>
      <c r="E2674" s="276"/>
      <c r="I2674"/>
      <c r="J2674"/>
      <c r="L2674" s="33"/>
      <c r="M2674" s="24"/>
    </row>
    <row r="2675" spans="1:13" x14ac:dyDescent="0.2">
      <c r="A2675" s="289"/>
      <c r="E2675" s="276"/>
      <c r="I2675"/>
      <c r="J2675"/>
      <c r="L2675" s="33"/>
      <c r="M2675" s="24"/>
    </row>
    <row r="2676" spans="1:13" x14ac:dyDescent="0.2">
      <c r="A2676" s="289"/>
      <c r="E2676" s="276"/>
      <c r="I2676"/>
      <c r="J2676"/>
      <c r="L2676" s="33"/>
      <c r="M2676" s="24"/>
    </row>
    <row r="2677" spans="1:13" x14ac:dyDescent="0.2">
      <c r="A2677" s="289"/>
      <c r="E2677" s="276"/>
      <c r="I2677"/>
      <c r="J2677"/>
      <c r="L2677" s="33"/>
      <c r="M2677" s="24"/>
    </row>
    <row r="2678" spans="1:13" x14ac:dyDescent="0.2">
      <c r="A2678" s="289"/>
      <c r="E2678" s="276"/>
      <c r="I2678"/>
      <c r="J2678"/>
      <c r="L2678" s="33"/>
      <c r="M2678" s="24"/>
    </row>
    <row r="2679" spans="1:13" x14ac:dyDescent="0.2">
      <c r="A2679" s="289"/>
      <c r="E2679" s="276"/>
      <c r="I2679"/>
      <c r="J2679"/>
      <c r="L2679" s="33"/>
      <c r="M2679" s="24"/>
    </row>
    <row r="2680" spans="1:13" x14ac:dyDescent="0.2">
      <c r="A2680" s="289"/>
      <c r="E2680" s="276"/>
      <c r="I2680"/>
      <c r="J2680"/>
      <c r="L2680" s="33"/>
      <c r="M2680" s="24"/>
    </row>
    <row r="2681" spans="1:13" x14ac:dyDescent="0.2">
      <c r="A2681" s="289"/>
      <c r="E2681" s="276"/>
      <c r="I2681"/>
      <c r="J2681"/>
      <c r="L2681" s="33"/>
      <c r="M2681" s="24"/>
    </row>
    <row r="2682" spans="1:13" x14ac:dyDescent="0.2">
      <c r="A2682" s="289"/>
      <c r="E2682" s="276"/>
      <c r="I2682"/>
      <c r="J2682"/>
      <c r="L2682" s="33"/>
      <c r="M2682" s="24"/>
    </row>
    <row r="2683" spans="1:13" x14ac:dyDescent="0.2">
      <c r="A2683" s="289"/>
      <c r="E2683" s="276"/>
      <c r="I2683"/>
      <c r="J2683"/>
      <c r="L2683" s="33"/>
      <c r="M2683" s="24"/>
    </row>
    <row r="2684" spans="1:13" x14ac:dyDescent="0.2">
      <c r="A2684" s="289"/>
      <c r="E2684" s="276"/>
      <c r="I2684"/>
      <c r="J2684"/>
      <c r="L2684" s="33"/>
      <c r="M2684" s="24"/>
    </row>
    <row r="2685" spans="1:13" x14ac:dyDescent="0.2">
      <c r="A2685" s="289"/>
      <c r="E2685" s="276"/>
      <c r="I2685"/>
      <c r="J2685"/>
      <c r="L2685" s="33"/>
      <c r="M2685" s="24"/>
    </row>
    <row r="2686" spans="1:13" x14ac:dyDescent="0.2">
      <c r="A2686" s="289"/>
      <c r="E2686" s="276"/>
      <c r="I2686"/>
      <c r="J2686"/>
      <c r="L2686" s="33"/>
      <c r="M2686" s="24"/>
    </row>
    <row r="2687" spans="1:13" x14ac:dyDescent="0.2">
      <c r="A2687" s="289"/>
      <c r="E2687" s="276"/>
      <c r="I2687"/>
      <c r="J2687"/>
      <c r="L2687" s="33"/>
      <c r="M2687" s="24"/>
    </row>
    <row r="2688" spans="1:13" x14ac:dyDescent="0.2">
      <c r="A2688" s="289"/>
      <c r="E2688" s="276"/>
      <c r="I2688"/>
      <c r="J2688"/>
      <c r="L2688" s="33"/>
      <c r="M2688" s="24"/>
    </row>
    <row r="2689" spans="1:13" x14ac:dyDescent="0.2">
      <c r="A2689" s="289"/>
      <c r="E2689" s="276"/>
      <c r="I2689"/>
      <c r="J2689"/>
      <c r="L2689" s="33"/>
      <c r="M2689" s="24"/>
    </row>
    <row r="2690" spans="1:13" x14ac:dyDescent="0.2">
      <c r="A2690" s="289"/>
      <c r="E2690" s="276"/>
      <c r="I2690"/>
      <c r="J2690"/>
      <c r="L2690" s="33"/>
      <c r="M2690" s="24"/>
    </row>
    <row r="2691" spans="1:13" x14ac:dyDescent="0.2">
      <c r="A2691" s="289"/>
      <c r="E2691" s="276"/>
      <c r="I2691"/>
      <c r="J2691"/>
      <c r="L2691" s="33"/>
      <c r="M2691" s="24"/>
    </row>
    <row r="2692" spans="1:13" x14ac:dyDescent="0.2">
      <c r="A2692" s="289"/>
      <c r="E2692" s="276"/>
      <c r="I2692"/>
      <c r="J2692"/>
      <c r="L2692" s="33"/>
      <c r="M2692" s="24"/>
    </row>
    <row r="2693" spans="1:13" x14ac:dyDescent="0.2">
      <c r="A2693" s="289"/>
      <c r="E2693" s="276"/>
      <c r="I2693"/>
      <c r="J2693"/>
      <c r="L2693" s="33"/>
      <c r="M2693" s="24"/>
    </row>
    <row r="2694" spans="1:13" x14ac:dyDescent="0.2">
      <c r="A2694" s="289"/>
      <c r="E2694" s="276"/>
      <c r="I2694"/>
      <c r="J2694"/>
      <c r="L2694" s="33"/>
      <c r="M2694" s="24"/>
    </row>
    <row r="2695" spans="1:13" x14ac:dyDescent="0.2">
      <c r="A2695" s="289"/>
      <c r="E2695" s="276"/>
      <c r="I2695"/>
      <c r="J2695"/>
      <c r="L2695" s="33"/>
      <c r="M2695" s="24"/>
    </row>
    <row r="2696" spans="1:13" x14ac:dyDescent="0.2">
      <c r="A2696" s="289"/>
      <c r="E2696" s="276"/>
      <c r="I2696"/>
      <c r="J2696"/>
      <c r="L2696" s="33"/>
      <c r="M2696" s="24"/>
    </row>
    <row r="2697" spans="1:13" x14ac:dyDescent="0.2">
      <c r="A2697" s="289"/>
      <c r="E2697" s="276"/>
      <c r="I2697"/>
      <c r="J2697"/>
      <c r="L2697" s="33"/>
      <c r="M2697" s="24"/>
    </row>
    <row r="2698" spans="1:13" x14ac:dyDescent="0.2">
      <c r="A2698" s="289"/>
      <c r="E2698" s="276"/>
      <c r="I2698"/>
      <c r="J2698"/>
      <c r="L2698" s="33"/>
      <c r="M2698" s="24"/>
    </row>
    <row r="2699" spans="1:13" x14ac:dyDescent="0.2">
      <c r="A2699" s="289"/>
      <c r="E2699" s="276"/>
      <c r="I2699"/>
      <c r="J2699"/>
      <c r="L2699" s="33"/>
      <c r="M2699" s="24"/>
    </row>
    <row r="2700" spans="1:13" x14ac:dyDescent="0.2">
      <c r="A2700" s="289"/>
      <c r="E2700" s="276"/>
      <c r="I2700"/>
      <c r="J2700"/>
      <c r="L2700" s="33"/>
      <c r="M2700" s="24"/>
    </row>
    <row r="2701" spans="1:13" x14ac:dyDescent="0.2">
      <c r="A2701" s="289"/>
      <c r="E2701" s="276"/>
      <c r="I2701"/>
      <c r="J2701"/>
      <c r="L2701" s="33"/>
      <c r="M2701" s="24"/>
    </row>
    <row r="2702" spans="1:13" x14ac:dyDescent="0.2">
      <c r="A2702" s="289"/>
      <c r="E2702" s="276"/>
      <c r="I2702"/>
      <c r="J2702"/>
      <c r="L2702" s="33"/>
      <c r="M2702" s="24"/>
    </row>
    <row r="2703" spans="1:13" x14ac:dyDescent="0.2">
      <c r="A2703" s="289"/>
      <c r="E2703" s="276"/>
      <c r="I2703"/>
      <c r="J2703"/>
      <c r="L2703" s="33"/>
      <c r="M2703" s="24"/>
    </row>
    <row r="2704" spans="1:13" x14ac:dyDescent="0.2">
      <c r="A2704" s="289"/>
      <c r="E2704" s="276"/>
      <c r="I2704"/>
      <c r="J2704"/>
      <c r="L2704" s="33"/>
      <c r="M2704" s="24"/>
    </row>
    <row r="2705" spans="1:13" x14ac:dyDescent="0.2">
      <c r="A2705" s="289"/>
      <c r="E2705" s="276"/>
      <c r="I2705"/>
      <c r="J2705"/>
      <c r="L2705" s="33"/>
      <c r="M2705" s="24"/>
    </row>
    <row r="2706" spans="1:13" x14ac:dyDescent="0.2">
      <c r="A2706" s="289"/>
      <c r="E2706" s="276"/>
      <c r="I2706"/>
      <c r="J2706"/>
      <c r="L2706" s="33"/>
      <c r="M2706" s="24"/>
    </row>
    <row r="2707" spans="1:13" x14ac:dyDescent="0.2">
      <c r="A2707" s="289"/>
      <c r="E2707" s="276"/>
      <c r="I2707"/>
      <c r="J2707"/>
      <c r="L2707" s="33"/>
      <c r="M2707" s="24"/>
    </row>
    <row r="2708" spans="1:13" x14ac:dyDescent="0.2">
      <c r="A2708" s="289"/>
      <c r="E2708" s="276"/>
      <c r="I2708"/>
      <c r="J2708"/>
      <c r="L2708" s="33"/>
      <c r="M2708" s="24"/>
    </row>
    <row r="2709" spans="1:13" x14ac:dyDescent="0.2">
      <c r="A2709" s="289"/>
      <c r="E2709" s="276"/>
      <c r="I2709"/>
      <c r="J2709"/>
      <c r="L2709" s="33"/>
      <c r="M2709" s="24"/>
    </row>
    <row r="2710" spans="1:13" x14ac:dyDescent="0.2">
      <c r="A2710" s="289"/>
      <c r="E2710" s="276"/>
      <c r="I2710"/>
      <c r="J2710"/>
      <c r="L2710" s="33"/>
      <c r="M2710" s="24"/>
    </row>
    <row r="2711" spans="1:13" x14ac:dyDescent="0.2">
      <c r="A2711" s="289"/>
      <c r="E2711" s="276"/>
      <c r="I2711"/>
      <c r="J2711"/>
      <c r="L2711" s="33"/>
      <c r="M2711" s="24"/>
    </row>
    <row r="2712" spans="1:13" x14ac:dyDescent="0.2">
      <c r="A2712" s="289"/>
      <c r="E2712" s="276"/>
      <c r="I2712"/>
      <c r="J2712"/>
      <c r="L2712" s="33"/>
      <c r="M2712" s="24"/>
    </row>
    <row r="2713" spans="1:13" x14ac:dyDescent="0.2">
      <c r="A2713" s="289"/>
      <c r="E2713" s="276"/>
      <c r="I2713"/>
      <c r="J2713"/>
      <c r="L2713" s="33"/>
      <c r="M2713" s="24"/>
    </row>
    <row r="2714" spans="1:13" x14ac:dyDescent="0.2">
      <c r="A2714" s="289"/>
      <c r="E2714" s="276"/>
      <c r="I2714"/>
      <c r="J2714"/>
      <c r="L2714" s="33"/>
      <c r="M2714" s="24"/>
    </row>
    <row r="2715" spans="1:13" x14ac:dyDescent="0.2">
      <c r="A2715" s="289"/>
      <c r="E2715" s="276"/>
      <c r="I2715"/>
      <c r="J2715"/>
      <c r="L2715" s="33"/>
      <c r="M2715" s="24"/>
    </row>
    <row r="2716" spans="1:13" x14ac:dyDescent="0.2">
      <c r="A2716" s="289"/>
      <c r="E2716" s="276"/>
      <c r="I2716"/>
      <c r="J2716"/>
      <c r="L2716" s="33"/>
      <c r="M2716" s="24"/>
    </row>
    <row r="2717" spans="1:13" x14ac:dyDescent="0.2">
      <c r="A2717" s="289"/>
      <c r="E2717" s="276"/>
      <c r="I2717"/>
      <c r="J2717"/>
      <c r="L2717" s="33"/>
      <c r="M2717" s="24"/>
    </row>
    <row r="2718" spans="1:13" x14ac:dyDescent="0.2">
      <c r="A2718" s="289"/>
      <c r="E2718" s="276"/>
      <c r="I2718"/>
      <c r="J2718"/>
      <c r="L2718" s="33"/>
      <c r="M2718" s="24"/>
    </row>
    <row r="2719" spans="1:13" x14ac:dyDescent="0.2">
      <c r="A2719" s="289"/>
      <c r="E2719" s="276"/>
      <c r="I2719"/>
      <c r="J2719"/>
      <c r="L2719" s="33"/>
      <c r="M2719" s="24"/>
    </row>
    <row r="2720" spans="1:13" x14ac:dyDescent="0.2">
      <c r="A2720" s="289"/>
      <c r="E2720" s="276"/>
      <c r="I2720"/>
      <c r="J2720"/>
      <c r="L2720" s="33"/>
      <c r="M2720" s="24"/>
    </row>
    <row r="2721" spans="1:13" x14ac:dyDescent="0.2">
      <c r="A2721" s="289"/>
      <c r="E2721" s="276"/>
      <c r="I2721"/>
      <c r="J2721"/>
      <c r="L2721" s="33"/>
      <c r="M2721" s="24"/>
    </row>
    <row r="2722" spans="1:13" x14ac:dyDescent="0.2">
      <c r="A2722" s="289"/>
      <c r="E2722" s="276"/>
      <c r="I2722"/>
      <c r="J2722"/>
      <c r="L2722" s="33"/>
      <c r="M2722" s="24"/>
    </row>
    <row r="2723" spans="1:13" x14ac:dyDescent="0.2">
      <c r="A2723" s="289"/>
      <c r="E2723" s="276"/>
      <c r="I2723"/>
      <c r="J2723"/>
      <c r="L2723" s="33"/>
      <c r="M2723" s="24"/>
    </row>
    <row r="2724" spans="1:13" x14ac:dyDescent="0.2">
      <c r="A2724" s="289"/>
      <c r="E2724" s="276"/>
      <c r="I2724"/>
      <c r="J2724"/>
      <c r="L2724" s="33"/>
      <c r="M2724" s="24"/>
    </row>
    <row r="2725" spans="1:13" x14ac:dyDescent="0.2">
      <c r="A2725" s="289"/>
      <c r="E2725" s="276"/>
      <c r="I2725"/>
      <c r="J2725"/>
      <c r="L2725" s="33"/>
      <c r="M2725" s="24"/>
    </row>
    <row r="2726" spans="1:13" x14ac:dyDescent="0.2">
      <c r="A2726" s="289"/>
      <c r="E2726" s="276"/>
      <c r="I2726"/>
      <c r="J2726"/>
      <c r="L2726" s="33"/>
      <c r="M2726" s="24"/>
    </row>
    <row r="2727" spans="1:13" x14ac:dyDescent="0.2">
      <c r="A2727" s="289"/>
      <c r="E2727" s="276"/>
      <c r="I2727"/>
      <c r="J2727"/>
      <c r="L2727" s="33"/>
      <c r="M2727" s="24"/>
    </row>
    <row r="2728" spans="1:13" x14ac:dyDescent="0.2">
      <c r="A2728" s="289"/>
      <c r="E2728" s="276"/>
      <c r="I2728"/>
      <c r="J2728"/>
      <c r="L2728" s="33"/>
      <c r="M2728" s="24"/>
    </row>
    <row r="2729" spans="1:13" x14ac:dyDescent="0.2">
      <c r="A2729" s="289"/>
      <c r="E2729" s="276"/>
      <c r="I2729"/>
      <c r="J2729"/>
      <c r="L2729" s="33"/>
      <c r="M2729" s="24"/>
    </row>
    <row r="2730" spans="1:13" x14ac:dyDescent="0.2">
      <c r="A2730" s="289"/>
      <c r="E2730" s="276"/>
      <c r="I2730"/>
      <c r="J2730"/>
      <c r="L2730" s="33"/>
      <c r="M2730" s="24"/>
    </row>
    <row r="2731" spans="1:13" x14ac:dyDescent="0.2">
      <c r="A2731" s="289"/>
      <c r="E2731" s="276"/>
      <c r="I2731"/>
      <c r="J2731"/>
      <c r="L2731" s="33"/>
      <c r="M2731" s="24"/>
    </row>
    <row r="2732" spans="1:13" x14ac:dyDescent="0.2">
      <c r="A2732" s="289"/>
      <c r="E2732" s="276"/>
      <c r="I2732"/>
      <c r="J2732"/>
      <c r="L2732" s="33"/>
      <c r="M2732" s="24"/>
    </row>
    <row r="2733" spans="1:13" x14ac:dyDescent="0.2">
      <c r="A2733" s="289"/>
      <c r="E2733" s="276"/>
      <c r="I2733"/>
      <c r="J2733"/>
      <c r="L2733" s="33"/>
      <c r="M2733" s="24"/>
    </row>
    <row r="2734" spans="1:13" x14ac:dyDescent="0.2">
      <c r="A2734" s="289"/>
      <c r="E2734" s="276"/>
      <c r="I2734"/>
      <c r="J2734"/>
      <c r="L2734" s="33"/>
      <c r="M2734" s="24"/>
    </row>
    <row r="2735" spans="1:13" x14ac:dyDescent="0.2">
      <c r="A2735" s="289"/>
      <c r="E2735" s="276"/>
      <c r="I2735"/>
      <c r="J2735"/>
      <c r="L2735" s="33"/>
      <c r="M2735" s="24"/>
    </row>
    <row r="2736" spans="1:13" x14ac:dyDescent="0.2">
      <c r="A2736" s="289"/>
      <c r="E2736" s="276"/>
      <c r="I2736"/>
      <c r="J2736"/>
      <c r="L2736" s="33"/>
      <c r="M2736" s="24"/>
    </row>
    <row r="2737" spans="1:13" x14ac:dyDescent="0.2">
      <c r="A2737" s="289"/>
      <c r="E2737" s="276"/>
      <c r="I2737"/>
      <c r="J2737"/>
      <c r="L2737" s="33"/>
      <c r="M2737" s="24"/>
    </row>
    <row r="2738" spans="1:13" x14ac:dyDescent="0.2">
      <c r="A2738" s="289"/>
      <c r="E2738" s="276"/>
      <c r="I2738"/>
      <c r="J2738"/>
      <c r="L2738" s="33"/>
      <c r="M2738" s="24"/>
    </row>
    <row r="2739" spans="1:13" x14ac:dyDescent="0.2">
      <c r="A2739" s="289"/>
      <c r="E2739" s="276"/>
      <c r="I2739"/>
      <c r="J2739"/>
      <c r="L2739" s="33"/>
      <c r="M2739" s="24"/>
    </row>
    <row r="2740" spans="1:13" x14ac:dyDescent="0.2">
      <c r="A2740" s="289"/>
      <c r="E2740" s="276"/>
      <c r="I2740"/>
      <c r="J2740"/>
      <c r="L2740" s="33"/>
      <c r="M2740" s="24"/>
    </row>
    <row r="2741" spans="1:13" x14ac:dyDescent="0.2">
      <c r="A2741" s="289"/>
      <c r="E2741" s="276"/>
      <c r="I2741"/>
      <c r="J2741"/>
      <c r="L2741" s="33"/>
      <c r="M2741" s="24"/>
    </row>
    <row r="2742" spans="1:13" x14ac:dyDescent="0.2">
      <c r="A2742" s="289"/>
      <c r="E2742" s="276"/>
      <c r="I2742"/>
      <c r="J2742"/>
      <c r="L2742" s="33"/>
      <c r="M2742" s="24"/>
    </row>
    <row r="2743" spans="1:13" x14ac:dyDescent="0.2">
      <c r="A2743" s="289"/>
      <c r="E2743" s="276"/>
      <c r="I2743"/>
      <c r="J2743"/>
      <c r="L2743" s="33"/>
      <c r="M2743" s="24"/>
    </row>
    <row r="2744" spans="1:13" x14ac:dyDescent="0.2">
      <c r="A2744" s="289"/>
      <c r="E2744" s="276"/>
      <c r="I2744"/>
      <c r="J2744"/>
      <c r="L2744" s="33"/>
      <c r="M2744" s="24"/>
    </row>
    <row r="2745" spans="1:13" x14ac:dyDescent="0.2">
      <c r="A2745" s="289"/>
      <c r="E2745" s="276"/>
      <c r="I2745"/>
      <c r="J2745"/>
      <c r="L2745" s="33"/>
      <c r="M2745" s="24"/>
    </row>
    <row r="2746" spans="1:13" x14ac:dyDescent="0.2">
      <c r="A2746" s="289"/>
      <c r="E2746" s="276"/>
      <c r="I2746"/>
      <c r="J2746"/>
      <c r="L2746" s="33"/>
      <c r="M2746" s="24"/>
    </row>
    <row r="2747" spans="1:13" x14ac:dyDescent="0.2">
      <c r="A2747" s="289"/>
      <c r="E2747" s="276"/>
      <c r="I2747"/>
      <c r="J2747"/>
      <c r="L2747" s="33"/>
      <c r="M2747" s="24"/>
    </row>
    <row r="2748" spans="1:13" x14ac:dyDescent="0.2">
      <c r="A2748" s="289"/>
      <c r="E2748" s="276"/>
      <c r="I2748"/>
      <c r="J2748"/>
      <c r="L2748" s="33"/>
      <c r="M2748" s="24"/>
    </row>
    <row r="2749" spans="1:13" x14ac:dyDescent="0.2">
      <c r="A2749" s="289"/>
      <c r="E2749" s="276"/>
      <c r="I2749"/>
      <c r="J2749"/>
      <c r="L2749" s="33"/>
      <c r="M2749" s="24"/>
    </row>
    <row r="2750" spans="1:13" x14ac:dyDescent="0.2">
      <c r="A2750" s="289"/>
      <c r="E2750" s="276"/>
      <c r="I2750"/>
      <c r="J2750"/>
      <c r="L2750" s="33"/>
      <c r="M2750" s="24"/>
    </row>
    <row r="2751" spans="1:13" x14ac:dyDescent="0.2">
      <c r="A2751" s="289"/>
      <c r="E2751" s="276"/>
      <c r="I2751"/>
      <c r="J2751"/>
      <c r="L2751" s="33"/>
      <c r="M2751" s="24"/>
    </row>
    <row r="2752" spans="1:13" x14ac:dyDescent="0.2">
      <c r="A2752" s="289"/>
      <c r="E2752" s="276"/>
      <c r="I2752"/>
      <c r="J2752"/>
      <c r="L2752" s="33"/>
      <c r="M2752" s="24"/>
    </row>
    <row r="2753" spans="1:13" x14ac:dyDescent="0.2">
      <c r="A2753" s="289"/>
      <c r="E2753" s="276"/>
      <c r="I2753"/>
      <c r="J2753"/>
      <c r="L2753" s="33"/>
      <c r="M2753" s="24"/>
    </row>
    <row r="2754" spans="1:13" x14ac:dyDescent="0.2">
      <c r="A2754" s="289"/>
      <c r="E2754" s="276"/>
      <c r="I2754"/>
      <c r="J2754"/>
      <c r="L2754" s="33"/>
      <c r="M2754" s="24"/>
    </row>
    <row r="2755" spans="1:13" x14ac:dyDescent="0.2">
      <c r="A2755" s="289"/>
      <c r="E2755" s="276"/>
      <c r="I2755"/>
      <c r="J2755"/>
      <c r="L2755" s="33"/>
      <c r="M2755" s="24"/>
    </row>
    <row r="2756" spans="1:13" x14ac:dyDescent="0.2">
      <c r="A2756" s="289"/>
      <c r="E2756" s="276"/>
      <c r="I2756"/>
      <c r="J2756"/>
      <c r="L2756" s="33"/>
      <c r="M2756" s="24"/>
    </row>
    <row r="2757" spans="1:13" x14ac:dyDescent="0.2">
      <c r="A2757" s="289"/>
      <c r="E2757" s="276"/>
      <c r="I2757"/>
      <c r="J2757"/>
      <c r="L2757" s="33"/>
      <c r="M2757" s="24"/>
    </row>
    <row r="2758" spans="1:13" x14ac:dyDescent="0.2">
      <c r="A2758" s="289"/>
      <c r="E2758" s="276"/>
      <c r="I2758"/>
      <c r="J2758"/>
      <c r="L2758" s="33"/>
      <c r="M2758" s="24"/>
    </row>
    <row r="2759" spans="1:13" x14ac:dyDescent="0.2">
      <c r="A2759" s="289"/>
      <c r="E2759" s="276"/>
      <c r="I2759"/>
      <c r="J2759"/>
      <c r="L2759" s="33"/>
      <c r="M2759" s="24"/>
    </row>
    <row r="2760" spans="1:13" x14ac:dyDescent="0.2">
      <c r="A2760" s="289"/>
      <c r="E2760" s="276"/>
      <c r="I2760"/>
      <c r="J2760"/>
      <c r="L2760" s="33"/>
      <c r="M2760" s="24"/>
    </row>
    <row r="2761" spans="1:13" x14ac:dyDescent="0.2">
      <c r="A2761" s="289"/>
      <c r="E2761" s="276"/>
      <c r="I2761"/>
      <c r="J2761"/>
      <c r="L2761" s="33"/>
      <c r="M2761" s="24"/>
    </row>
    <row r="2762" spans="1:13" x14ac:dyDescent="0.2">
      <c r="A2762" s="289"/>
      <c r="E2762" s="276"/>
      <c r="I2762"/>
      <c r="J2762"/>
      <c r="L2762" s="33"/>
      <c r="M2762" s="24"/>
    </row>
    <row r="2763" spans="1:13" x14ac:dyDescent="0.2">
      <c r="A2763" s="289"/>
      <c r="E2763" s="276"/>
      <c r="I2763"/>
      <c r="J2763"/>
      <c r="L2763" s="33"/>
      <c r="M2763" s="24"/>
    </row>
    <row r="2764" spans="1:13" x14ac:dyDescent="0.2">
      <c r="A2764" s="289"/>
      <c r="E2764" s="276"/>
      <c r="I2764"/>
      <c r="J2764"/>
      <c r="L2764" s="33"/>
      <c r="M2764" s="24"/>
    </row>
    <row r="2765" spans="1:13" x14ac:dyDescent="0.2">
      <c r="A2765" s="289"/>
      <c r="E2765" s="276"/>
      <c r="I2765"/>
      <c r="J2765"/>
      <c r="L2765" s="33"/>
      <c r="M2765" s="24"/>
    </row>
    <row r="2766" spans="1:13" x14ac:dyDescent="0.2">
      <c r="A2766" s="289"/>
      <c r="E2766" s="276"/>
      <c r="I2766"/>
      <c r="J2766"/>
      <c r="L2766" s="33"/>
      <c r="M2766" s="24"/>
    </row>
    <row r="2767" spans="1:13" x14ac:dyDescent="0.2">
      <c r="A2767" s="289"/>
      <c r="E2767" s="276"/>
      <c r="I2767"/>
      <c r="J2767"/>
      <c r="L2767" s="33"/>
      <c r="M2767" s="24"/>
    </row>
    <row r="2768" spans="1:13" x14ac:dyDescent="0.2">
      <c r="A2768" s="289"/>
      <c r="E2768" s="276"/>
      <c r="I2768"/>
      <c r="J2768"/>
      <c r="L2768" s="33"/>
      <c r="M2768" s="24"/>
    </row>
    <row r="2769" spans="1:13" x14ac:dyDescent="0.2">
      <c r="A2769" s="289"/>
      <c r="E2769" s="276"/>
      <c r="I2769"/>
      <c r="J2769"/>
      <c r="L2769" s="33"/>
      <c r="M2769" s="24"/>
    </row>
    <row r="2770" spans="1:13" x14ac:dyDescent="0.2">
      <c r="A2770" s="289"/>
      <c r="E2770" s="276"/>
      <c r="I2770"/>
      <c r="J2770"/>
      <c r="L2770" s="33"/>
      <c r="M2770" s="24"/>
    </row>
    <row r="2771" spans="1:13" x14ac:dyDescent="0.2">
      <c r="A2771" s="289"/>
      <c r="E2771" s="276"/>
      <c r="I2771"/>
      <c r="J2771"/>
      <c r="L2771" s="33"/>
      <c r="M2771" s="24"/>
    </row>
    <row r="2772" spans="1:13" x14ac:dyDescent="0.2">
      <c r="A2772" s="289"/>
      <c r="E2772" s="276"/>
      <c r="I2772"/>
      <c r="J2772"/>
      <c r="L2772" s="33"/>
      <c r="M2772" s="24"/>
    </row>
    <row r="2773" spans="1:13" x14ac:dyDescent="0.2">
      <c r="A2773" s="289"/>
      <c r="E2773" s="276"/>
      <c r="I2773"/>
      <c r="J2773"/>
      <c r="L2773" s="33"/>
      <c r="M2773" s="24"/>
    </row>
    <row r="2774" spans="1:13" x14ac:dyDescent="0.2">
      <c r="A2774" s="289"/>
      <c r="E2774" s="276"/>
      <c r="I2774"/>
      <c r="J2774"/>
      <c r="L2774" s="33"/>
      <c r="M2774" s="24"/>
    </row>
    <row r="2775" spans="1:13" x14ac:dyDescent="0.2">
      <c r="A2775" s="289"/>
      <c r="E2775" s="276"/>
      <c r="I2775"/>
      <c r="J2775"/>
      <c r="L2775" s="33"/>
      <c r="M2775" s="24"/>
    </row>
    <row r="2776" spans="1:13" x14ac:dyDescent="0.2">
      <c r="A2776" s="289"/>
      <c r="E2776" s="276"/>
      <c r="I2776"/>
      <c r="J2776"/>
      <c r="L2776" s="33"/>
      <c r="M2776" s="24"/>
    </row>
    <row r="2777" spans="1:13" x14ac:dyDescent="0.2">
      <c r="A2777" s="289"/>
      <c r="E2777" s="276"/>
      <c r="I2777"/>
      <c r="J2777"/>
      <c r="L2777" s="33"/>
      <c r="M2777" s="24"/>
    </row>
    <row r="2778" spans="1:13" x14ac:dyDescent="0.2">
      <c r="A2778" s="289"/>
      <c r="E2778" s="276"/>
      <c r="I2778"/>
      <c r="J2778"/>
      <c r="L2778" s="33"/>
      <c r="M2778" s="24"/>
    </row>
    <row r="2779" spans="1:13" x14ac:dyDescent="0.2">
      <c r="A2779" s="289"/>
      <c r="E2779" s="276"/>
      <c r="I2779"/>
      <c r="J2779"/>
      <c r="L2779" s="33"/>
      <c r="M2779" s="24"/>
    </row>
    <row r="2780" spans="1:13" x14ac:dyDescent="0.2">
      <c r="A2780" s="289"/>
      <c r="E2780" s="276"/>
      <c r="I2780"/>
      <c r="J2780"/>
      <c r="L2780" s="33"/>
      <c r="M2780" s="24"/>
    </row>
    <row r="2781" spans="1:13" x14ac:dyDescent="0.2">
      <c r="A2781" s="289"/>
      <c r="E2781" s="276"/>
      <c r="I2781"/>
      <c r="J2781"/>
      <c r="L2781" s="33"/>
      <c r="M2781" s="24"/>
    </row>
    <row r="2782" spans="1:13" x14ac:dyDescent="0.2">
      <c r="A2782" s="289"/>
      <c r="E2782" s="276"/>
      <c r="I2782"/>
      <c r="J2782"/>
      <c r="L2782" s="33"/>
      <c r="M2782" s="24"/>
    </row>
    <row r="2783" spans="1:13" x14ac:dyDescent="0.2">
      <c r="A2783" s="289"/>
      <c r="E2783" s="276"/>
      <c r="I2783"/>
      <c r="J2783"/>
      <c r="L2783" s="33"/>
      <c r="M2783" s="24"/>
    </row>
    <row r="2784" spans="1:13" x14ac:dyDescent="0.2">
      <c r="A2784" s="289"/>
      <c r="E2784" s="276"/>
      <c r="I2784"/>
      <c r="J2784"/>
      <c r="L2784" s="33"/>
      <c r="M2784" s="24"/>
    </row>
    <row r="2785" spans="1:13" x14ac:dyDescent="0.2">
      <c r="A2785" s="289"/>
      <c r="E2785" s="276"/>
      <c r="I2785"/>
      <c r="J2785"/>
      <c r="L2785" s="33"/>
      <c r="M2785" s="24"/>
    </row>
    <row r="2786" spans="1:13" x14ac:dyDescent="0.2">
      <c r="A2786" s="289"/>
      <c r="E2786" s="276"/>
      <c r="I2786"/>
      <c r="J2786"/>
      <c r="L2786" s="33"/>
      <c r="M2786" s="24"/>
    </row>
    <row r="2787" spans="1:13" x14ac:dyDescent="0.2">
      <c r="A2787" s="289"/>
      <c r="E2787" s="276"/>
      <c r="I2787"/>
      <c r="J2787"/>
      <c r="L2787" s="33"/>
      <c r="M2787" s="24"/>
    </row>
    <row r="2788" spans="1:13" x14ac:dyDescent="0.2">
      <c r="A2788" s="289"/>
      <c r="E2788" s="276"/>
      <c r="I2788"/>
      <c r="J2788"/>
      <c r="L2788" s="33"/>
      <c r="M2788" s="24"/>
    </row>
    <row r="2789" spans="1:13" x14ac:dyDescent="0.2">
      <c r="A2789" s="289"/>
      <c r="E2789" s="276"/>
      <c r="I2789"/>
      <c r="J2789"/>
      <c r="L2789" s="33"/>
      <c r="M2789" s="24"/>
    </row>
    <row r="2790" spans="1:13" x14ac:dyDescent="0.2">
      <c r="A2790" s="289"/>
      <c r="E2790" s="276"/>
      <c r="I2790"/>
      <c r="J2790"/>
      <c r="L2790" s="33"/>
      <c r="M2790" s="24"/>
    </row>
    <row r="2791" spans="1:13" x14ac:dyDescent="0.2">
      <c r="A2791" s="289"/>
      <c r="E2791" s="276"/>
      <c r="I2791"/>
      <c r="J2791"/>
      <c r="L2791" s="33"/>
      <c r="M2791" s="24"/>
    </row>
    <row r="2792" spans="1:13" x14ac:dyDescent="0.2">
      <c r="A2792" s="289"/>
      <c r="E2792" s="276"/>
      <c r="I2792"/>
      <c r="J2792"/>
      <c r="L2792" s="33"/>
      <c r="M2792" s="24"/>
    </row>
    <row r="2793" spans="1:13" x14ac:dyDescent="0.2">
      <c r="A2793" s="289"/>
      <c r="E2793" s="276"/>
      <c r="I2793"/>
      <c r="J2793"/>
      <c r="L2793" s="33"/>
      <c r="M2793" s="24"/>
    </row>
    <row r="2794" spans="1:13" x14ac:dyDescent="0.2">
      <c r="A2794" s="289"/>
      <c r="E2794" s="276"/>
      <c r="I2794"/>
      <c r="J2794"/>
      <c r="L2794" s="33"/>
      <c r="M2794" s="24"/>
    </row>
    <row r="2795" spans="1:13" x14ac:dyDescent="0.2">
      <c r="A2795" s="289"/>
      <c r="E2795" s="276"/>
      <c r="I2795"/>
      <c r="J2795"/>
      <c r="L2795" s="33"/>
      <c r="M2795" s="24"/>
    </row>
    <row r="2796" spans="1:13" x14ac:dyDescent="0.2">
      <c r="A2796" s="289"/>
      <c r="E2796" s="276"/>
      <c r="I2796"/>
      <c r="J2796"/>
      <c r="L2796" s="33"/>
      <c r="M2796" s="24"/>
    </row>
    <row r="2797" spans="1:13" x14ac:dyDescent="0.2">
      <c r="A2797" s="289"/>
      <c r="E2797" s="276"/>
      <c r="I2797"/>
      <c r="J2797"/>
      <c r="L2797" s="33"/>
      <c r="M2797" s="24"/>
    </row>
    <row r="2798" spans="1:13" x14ac:dyDescent="0.2">
      <c r="A2798" s="289"/>
      <c r="E2798" s="276"/>
      <c r="I2798"/>
      <c r="J2798"/>
      <c r="L2798" s="33"/>
      <c r="M2798" s="24"/>
    </row>
    <row r="2799" spans="1:13" x14ac:dyDescent="0.2">
      <c r="A2799" s="289"/>
      <c r="E2799" s="276"/>
      <c r="I2799"/>
      <c r="J2799"/>
      <c r="L2799" s="33"/>
      <c r="M2799" s="24"/>
    </row>
    <row r="2800" spans="1:13" x14ac:dyDescent="0.2">
      <c r="A2800" s="289"/>
      <c r="E2800" s="276"/>
      <c r="I2800"/>
      <c r="J2800"/>
      <c r="L2800" s="33"/>
      <c r="M2800" s="24"/>
    </row>
    <row r="2801" spans="1:13" x14ac:dyDescent="0.2">
      <c r="A2801" s="289"/>
      <c r="E2801" s="276"/>
      <c r="I2801"/>
      <c r="J2801"/>
      <c r="L2801" s="33"/>
      <c r="M2801" s="24"/>
    </row>
    <row r="2802" spans="1:13" x14ac:dyDescent="0.2">
      <c r="A2802" s="289"/>
      <c r="E2802" s="276"/>
      <c r="I2802"/>
      <c r="J2802"/>
      <c r="L2802" s="33"/>
      <c r="M2802" s="24"/>
    </row>
    <row r="2803" spans="1:13" x14ac:dyDescent="0.2">
      <c r="A2803" s="289"/>
      <c r="E2803" s="276"/>
      <c r="I2803"/>
      <c r="J2803"/>
      <c r="L2803" s="33"/>
      <c r="M2803" s="24"/>
    </row>
    <row r="2804" spans="1:13" x14ac:dyDescent="0.2">
      <c r="A2804" s="289"/>
      <c r="E2804" s="276"/>
      <c r="I2804"/>
      <c r="J2804"/>
      <c r="L2804" s="33"/>
      <c r="M2804" s="24"/>
    </row>
    <row r="2805" spans="1:13" x14ac:dyDescent="0.2">
      <c r="A2805" s="289"/>
      <c r="E2805" s="276"/>
      <c r="I2805"/>
      <c r="J2805"/>
      <c r="L2805" s="33"/>
      <c r="M2805" s="24"/>
    </row>
    <row r="2806" spans="1:13" x14ac:dyDescent="0.2">
      <c r="A2806" s="289"/>
      <c r="E2806" s="276"/>
      <c r="I2806"/>
      <c r="J2806"/>
      <c r="L2806" s="33"/>
      <c r="M2806" s="24"/>
    </row>
    <row r="2807" spans="1:13" x14ac:dyDescent="0.2">
      <c r="A2807" s="289"/>
      <c r="E2807" s="276"/>
      <c r="I2807"/>
      <c r="J2807"/>
      <c r="L2807" s="33"/>
      <c r="M2807" s="24"/>
    </row>
    <row r="2808" spans="1:13" x14ac:dyDescent="0.2">
      <c r="A2808" s="289"/>
      <c r="E2808" s="276"/>
      <c r="I2808"/>
      <c r="J2808"/>
      <c r="L2808" s="33"/>
      <c r="M2808" s="24"/>
    </row>
    <row r="2809" spans="1:13" x14ac:dyDescent="0.2">
      <c r="A2809" s="289"/>
      <c r="E2809" s="276"/>
      <c r="I2809"/>
      <c r="J2809"/>
      <c r="L2809" s="33"/>
      <c r="M2809" s="24"/>
    </row>
    <row r="2810" spans="1:13" x14ac:dyDescent="0.2">
      <c r="A2810" s="289"/>
      <c r="E2810" s="276"/>
      <c r="I2810"/>
      <c r="J2810"/>
      <c r="L2810" s="33"/>
      <c r="M2810" s="24"/>
    </row>
    <row r="2811" spans="1:13" x14ac:dyDescent="0.2">
      <c r="A2811" s="289"/>
      <c r="E2811" s="276"/>
      <c r="I2811"/>
      <c r="J2811"/>
      <c r="L2811" s="33"/>
      <c r="M2811" s="24"/>
    </row>
    <row r="2812" spans="1:13" x14ac:dyDescent="0.2">
      <c r="A2812" s="289"/>
      <c r="E2812" s="276"/>
      <c r="I2812"/>
      <c r="J2812"/>
      <c r="L2812" s="33"/>
      <c r="M2812" s="24"/>
    </row>
    <row r="2813" spans="1:13" x14ac:dyDescent="0.2">
      <c r="A2813" s="289"/>
      <c r="E2813" s="276"/>
      <c r="I2813"/>
      <c r="J2813"/>
      <c r="L2813" s="33"/>
      <c r="M2813" s="24"/>
    </row>
    <row r="2814" spans="1:13" x14ac:dyDescent="0.2">
      <c r="A2814" s="289"/>
      <c r="E2814" s="276"/>
      <c r="I2814"/>
      <c r="J2814"/>
      <c r="L2814" s="33"/>
      <c r="M2814" s="24"/>
    </row>
    <row r="2815" spans="1:13" x14ac:dyDescent="0.2">
      <c r="A2815" s="289"/>
      <c r="E2815" s="276"/>
      <c r="I2815"/>
      <c r="J2815"/>
      <c r="L2815" s="33"/>
      <c r="M2815" s="24"/>
    </row>
    <row r="2816" spans="1:13" x14ac:dyDescent="0.2">
      <c r="A2816" s="289"/>
      <c r="E2816" s="276"/>
      <c r="I2816"/>
      <c r="J2816"/>
      <c r="L2816" s="33"/>
      <c r="M2816" s="24"/>
    </row>
    <row r="2817" spans="1:13" x14ac:dyDescent="0.2">
      <c r="A2817" s="289"/>
      <c r="E2817" s="276"/>
      <c r="I2817"/>
      <c r="J2817"/>
      <c r="L2817" s="33"/>
      <c r="M2817" s="24"/>
    </row>
    <row r="2818" spans="1:13" x14ac:dyDescent="0.2">
      <c r="A2818" s="289"/>
      <c r="E2818" s="276"/>
      <c r="I2818"/>
      <c r="J2818"/>
      <c r="L2818" s="33"/>
      <c r="M2818" s="24"/>
    </row>
    <row r="2819" spans="1:13" x14ac:dyDescent="0.2">
      <c r="A2819" s="289"/>
      <c r="E2819" s="276"/>
      <c r="I2819"/>
      <c r="J2819"/>
      <c r="L2819" s="33"/>
      <c r="M2819" s="24"/>
    </row>
    <row r="2820" spans="1:13" x14ac:dyDescent="0.2">
      <c r="A2820" s="289"/>
      <c r="E2820" s="276"/>
      <c r="I2820"/>
      <c r="J2820"/>
      <c r="L2820" s="33"/>
      <c r="M2820" s="24"/>
    </row>
    <row r="2821" spans="1:13" x14ac:dyDescent="0.2">
      <c r="A2821" s="289"/>
      <c r="E2821" s="276"/>
      <c r="I2821"/>
      <c r="J2821"/>
      <c r="L2821" s="33"/>
      <c r="M2821" s="24"/>
    </row>
    <row r="2822" spans="1:13" x14ac:dyDescent="0.2">
      <c r="A2822" s="289"/>
      <c r="E2822" s="276"/>
      <c r="I2822"/>
      <c r="J2822"/>
      <c r="L2822" s="33"/>
      <c r="M2822" s="24"/>
    </row>
    <row r="2823" spans="1:13" x14ac:dyDescent="0.2">
      <c r="A2823" s="289"/>
      <c r="E2823" s="276"/>
      <c r="I2823"/>
      <c r="J2823"/>
      <c r="L2823" s="33"/>
      <c r="M2823" s="24"/>
    </row>
    <row r="2824" spans="1:13" x14ac:dyDescent="0.2">
      <c r="A2824" s="289"/>
      <c r="E2824" s="276"/>
      <c r="I2824"/>
      <c r="J2824"/>
      <c r="L2824" s="33"/>
      <c r="M2824" s="24"/>
    </row>
    <row r="2825" spans="1:13" x14ac:dyDescent="0.2">
      <c r="A2825" s="289"/>
      <c r="E2825" s="276"/>
      <c r="I2825"/>
      <c r="J2825"/>
      <c r="L2825" s="33"/>
      <c r="M2825" s="24"/>
    </row>
    <row r="2826" spans="1:13" x14ac:dyDescent="0.2">
      <c r="A2826" s="289"/>
      <c r="E2826" s="276"/>
      <c r="I2826"/>
      <c r="J2826"/>
      <c r="L2826" s="33"/>
      <c r="M2826" s="24"/>
    </row>
    <row r="2827" spans="1:13" x14ac:dyDescent="0.2">
      <c r="A2827" s="289"/>
      <c r="E2827" s="276"/>
      <c r="I2827"/>
      <c r="J2827"/>
      <c r="L2827" s="33"/>
      <c r="M2827" s="24"/>
    </row>
    <row r="2828" spans="1:13" x14ac:dyDescent="0.2">
      <c r="A2828" s="289"/>
      <c r="E2828" s="276"/>
      <c r="I2828"/>
      <c r="J2828"/>
      <c r="L2828" s="33"/>
      <c r="M2828" s="24"/>
    </row>
    <row r="2829" spans="1:13" x14ac:dyDescent="0.2">
      <c r="A2829" s="289"/>
      <c r="E2829" s="276"/>
      <c r="I2829"/>
      <c r="J2829"/>
      <c r="L2829" s="33"/>
      <c r="M2829" s="24"/>
    </row>
    <row r="2830" spans="1:13" x14ac:dyDescent="0.2">
      <c r="A2830" s="289"/>
      <c r="E2830" s="276"/>
      <c r="I2830"/>
      <c r="J2830"/>
      <c r="L2830" s="33"/>
      <c r="M2830" s="24"/>
    </row>
    <row r="2831" spans="1:13" x14ac:dyDescent="0.2">
      <c r="A2831" s="289"/>
      <c r="E2831" s="276"/>
      <c r="I2831"/>
      <c r="J2831"/>
      <c r="L2831" s="33"/>
      <c r="M2831" s="24"/>
    </row>
    <row r="2832" spans="1:13" x14ac:dyDescent="0.2">
      <c r="A2832" s="289"/>
      <c r="E2832" s="276"/>
      <c r="I2832"/>
      <c r="J2832"/>
      <c r="L2832" s="33"/>
      <c r="M2832" s="24"/>
    </row>
    <row r="2833" spans="1:13" x14ac:dyDescent="0.2">
      <c r="A2833" s="289"/>
      <c r="E2833" s="276"/>
      <c r="I2833"/>
      <c r="J2833"/>
      <c r="L2833" s="33"/>
      <c r="M2833" s="24"/>
    </row>
    <row r="2834" spans="1:13" x14ac:dyDescent="0.2">
      <c r="A2834" s="289"/>
      <c r="E2834" s="276"/>
      <c r="I2834"/>
      <c r="J2834"/>
      <c r="L2834" s="33"/>
      <c r="M2834" s="24"/>
    </row>
    <row r="2835" spans="1:13" x14ac:dyDescent="0.2">
      <c r="A2835" s="289"/>
      <c r="E2835" s="276"/>
      <c r="I2835"/>
      <c r="J2835"/>
      <c r="L2835" s="33"/>
      <c r="M2835" s="24"/>
    </row>
    <row r="2836" spans="1:13" x14ac:dyDescent="0.2">
      <c r="A2836" s="289"/>
      <c r="E2836" s="276"/>
      <c r="I2836"/>
      <c r="J2836"/>
      <c r="L2836" s="33"/>
      <c r="M2836" s="24"/>
    </row>
    <row r="2837" spans="1:13" x14ac:dyDescent="0.2">
      <c r="A2837" s="289"/>
      <c r="E2837" s="276"/>
      <c r="I2837"/>
      <c r="J2837"/>
      <c r="L2837" s="33"/>
      <c r="M2837" s="24"/>
    </row>
    <row r="2838" spans="1:13" x14ac:dyDescent="0.2">
      <c r="A2838" s="289"/>
      <c r="E2838" s="276"/>
      <c r="I2838"/>
      <c r="J2838"/>
      <c r="L2838" s="33"/>
      <c r="M2838" s="24"/>
    </row>
    <row r="2839" spans="1:13" x14ac:dyDescent="0.2">
      <c r="A2839" s="289"/>
      <c r="E2839" s="276"/>
      <c r="I2839"/>
      <c r="J2839"/>
      <c r="L2839" s="33"/>
      <c r="M2839" s="24"/>
    </row>
    <row r="2840" spans="1:13" x14ac:dyDescent="0.2">
      <c r="A2840" s="289"/>
      <c r="E2840" s="276"/>
      <c r="I2840"/>
      <c r="J2840"/>
      <c r="L2840" s="33"/>
      <c r="M2840" s="24"/>
    </row>
    <row r="2841" spans="1:13" x14ac:dyDescent="0.2">
      <c r="A2841" s="289"/>
      <c r="E2841" s="276"/>
      <c r="I2841"/>
      <c r="J2841"/>
      <c r="L2841" s="33"/>
      <c r="M2841" s="24"/>
    </row>
    <row r="2842" spans="1:13" x14ac:dyDescent="0.2">
      <c r="A2842" s="289"/>
      <c r="E2842" s="276"/>
      <c r="I2842"/>
      <c r="J2842"/>
      <c r="L2842" s="33"/>
      <c r="M2842" s="24"/>
    </row>
    <row r="2843" spans="1:13" x14ac:dyDescent="0.2">
      <c r="A2843" s="289"/>
      <c r="E2843" s="276"/>
      <c r="I2843"/>
      <c r="J2843"/>
      <c r="L2843" s="33"/>
      <c r="M2843" s="24"/>
    </row>
    <row r="2844" spans="1:13" x14ac:dyDescent="0.2">
      <c r="A2844" s="289"/>
      <c r="E2844" s="276"/>
      <c r="I2844"/>
      <c r="J2844"/>
      <c r="L2844" s="33"/>
      <c r="M2844" s="24"/>
    </row>
    <row r="2845" spans="1:13" x14ac:dyDescent="0.2">
      <c r="A2845" s="289"/>
      <c r="E2845" s="276"/>
      <c r="I2845"/>
      <c r="J2845"/>
      <c r="L2845" s="33"/>
      <c r="M2845" s="24"/>
    </row>
    <row r="2846" spans="1:13" x14ac:dyDescent="0.2">
      <c r="A2846" s="289"/>
      <c r="E2846" s="276"/>
      <c r="I2846"/>
      <c r="J2846"/>
      <c r="L2846" s="33"/>
      <c r="M2846" s="24"/>
    </row>
    <row r="2847" spans="1:13" x14ac:dyDescent="0.2">
      <c r="A2847" s="289"/>
      <c r="E2847" s="276"/>
      <c r="I2847"/>
      <c r="J2847"/>
      <c r="L2847" s="33"/>
      <c r="M2847" s="24"/>
    </row>
    <row r="2848" spans="1:13" x14ac:dyDescent="0.2">
      <c r="A2848" s="289"/>
      <c r="E2848" s="276"/>
      <c r="I2848"/>
      <c r="J2848"/>
      <c r="L2848" s="33"/>
      <c r="M2848" s="24"/>
    </row>
    <row r="2849" spans="1:13" x14ac:dyDescent="0.2">
      <c r="A2849" s="289"/>
      <c r="E2849" s="276"/>
      <c r="I2849"/>
      <c r="J2849"/>
      <c r="L2849" s="33"/>
      <c r="M2849" s="24"/>
    </row>
    <row r="2850" spans="1:13" x14ac:dyDescent="0.2">
      <c r="A2850" s="289"/>
      <c r="E2850" s="276"/>
      <c r="I2850"/>
      <c r="J2850"/>
      <c r="L2850" s="33"/>
      <c r="M2850" s="24"/>
    </row>
    <row r="2851" spans="1:13" x14ac:dyDescent="0.2">
      <c r="A2851" s="289"/>
      <c r="E2851" s="276"/>
      <c r="I2851"/>
      <c r="J2851"/>
      <c r="L2851" s="33"/>
      <c r="M2851" s="24"/>
    </row>
    <row r="2852" spans="1:13" x14ac:dyDescent="0.2">
      <c r="A2852" s="289"/>
      <c r="E2852" s="276"/>
      <c r="I2852"/>
      <c r="J2852"/>
      <c r="L2852" s="33"/>
      <c r="M2852" s="24"/>
    </row>
    <row r="2853" spans="1:13" x14ac:dyDescent="0.2">
      <c r="A2853" s="289"/>
      <c r="E2853" s="276"/>
      <c r="I2853"/>
      <c r="J2853"/>
      <c r="L2853" s="33"/>
      <c r="M2853" s="24"/>
    </row>
    <row r="2854" spans="1:13" x14ac:dyDescent="0.2">
      <c r="A2854" s="289"/>
      <c r="E2854" s="276"/>
      <c r="I2854"/>
      <c r="J2854"/>
      <c r="L2854" s="33"/>
      <c r="M2854" s="24"/>
    </row>
    <row r="2855" spans="1:13" x14ac:dyDescent="0.2">
      <c r="A2855" s="289"/>
      <c r="E2855" s="276"/>
      <c r="I2855"/>
      <c r="J2855"/>
      <c r="L2855" s="33"/>
      <c r="M2855" s="24"/>
    </row>
    <row r="2856" spans="1:13" x14ac:dyDescent="0.2">
      <c r="A2856" s="289"/>
      <c r="E2856" s="276"/>
      <c r="I2856"/>
      <c r="J2856"/>
      <c r="L2856" s="33"/>
      <c r="M2856" s="24"/>
    </row>
    <row r="2857" spans="1:13" x14ac:dyDescent="0.2">
      <c r="A2857" s="289"/>
      <c r="E2857" s="276"/>
      <c r="I2857"/>
      <c r="J2857"/>
      <c r="L2857" s="33"/>
      <c r="M2857" s="24"/>
    </row>
    <row r="2858" spans="1:13" x14ac:dyDescent="0.2">
      <c r="A2858" s="289"/>
      <c r="E2858" s="276"/>
      <c r="I2858"/>
      <c r="J2858"/>
      <c r="L2858" s="33"/>
      <c r="M2858" s="24"/>
    </row>
    <row r="2859" spans="1:13" x14ac:dyDescent="0.2">
      <c r="A2859" s="289"/>
      <c r="E2859" s="276"/>
      <c r="I2859"/>
      <c r="J2859"/>
      <c r="L2859" s="33"/>
      <c r="M2859" s="24"/>
    </row>
    <row r="2860" spans="1:13" x14ac:dyDescent="0.2">
      <c r="A2860" s="289"/>
      <c r="E2860" s="276"/>
      <c r="I2860"/>
      <c r="J2860"/>
      <c r="L2860" s="33"/>
      <c r="M2860" s="24"/>
    </row>
    <row r="2861" spans="1:13" x14ac:dyDescent="0.2">
      <c r="A2861" s="289"/>
      <c r="E2861" s="276"/>
      <c r="I2861"/>
      <c r="J2861"/>
      <c r="L2861" s="33"/>
      <c r="M2861" s="24"/>
    </row>
    <row r="2862" spans="1:13" x14ac:dyDescent="0.2">
      <c r="A2862" s="289"/>
      <c r="E2862" s="276"/>
      <c r="I2862"/>
      <c r="J2862"/>
      <c r="L2862" s="33"/>
      <c r="M2862" s="24"/>
    </row>
    <row r="2863" spans="1:13" x14ac:dyDescent="0.2">
      <c r="A2863" s="289"/>
      <c r="E2863" s="276"/>
      <c r="I2863"/>
      <c r="J2863"/>
      <c r="L2863" s="33"/>
      <c r="M2863" s="24"/>
    </row>
    <row r="2864" spans="1:13" x14ac:dyDescent="0.2">
      <c r="A2864" s="289"/>
      <c r="E2864" s="276"/>
      <c r="I2864"/>
      <c r="J2864"/>
      <c r="L2864" s="33"/>
      <c r="M2864" s="24"/>
    </row>
    <row r="2865" spans="1:13" x14ac:dyDescent="0.2">
      <c r="A2865" s="289"/>
      <c r="E2865" s="276"/>
      <c r="I2865"/>
      <c r="J2865"/>
      <c r="L2865" s="33"/>
      <c r="M2865" s="24"/>
    </row>
    <row r="2866" spans="1:13" x14ac:dyDescent="0.2">
      <c r="A2866" s="289"/>
      <c r="E2866" s="276"/>
      <c r="I2866"/>
      <c r="J2866"/>
      <c r="L2866" s="33"/>
      <c r="M2866" s="24"/>
    </row>
    <row r="2867" spans="1:13" x14ac:dyDescent="0.2">
      <c r="A2867" s="289"/>
      <c r="E2867" s="276"/>
      <c r="I2867"/>
      <c r="J2867"/>
      <c r="L2867" s="33"/>
      <c r="M2867" s="24"/>
    </row>
    <row r="2868" spans="1:13" x14ac:dyDescent="0.2">
      <c r="A2868" s="289"/>
      <c r="E2868" s="276"/>
      <c r="I2868"/>
      <c r="J2868"/>
      <c r="L2868" s="33"/>
      <c r="M2868" s="24"/>
    </row>
    <row r="2869" spans="1:13" x14ac:dyDescent="0.2">
      <c r="A2869" s="289"/>
      <c r="E2869" s="276"/>
      <c r="I2869"/>
      <c r="J2869"/>
      <c r="L2869" s="33"/>
      <c r="M2869" s="24"/>
    </row>
    <row r="2870" spans="1:13" x14ac:dyDescent="0.2">
      <c r="A2870" s="289"/>
      <c r="E2870" s="276"/>
      <c r="I2870"/>
      <c r="J2870"/>
      <c r="L2870" s="33"/>
      <c r="M2870" s="24"/>
    </row>
    <row r="2871" spans="1:13" x14ac:dyDescent="0.2">
      <c r="A2871" s="289"/>
      <c r="E2871" s="276"/>
      <c r="I2871"/>
      <c r="J2871"/>
      <c r="L2871" s="33"/>
      <c r="M2871" s="24"/>
    </row>
    <row r="2872" spans="1:13" x14ac:dyDescent="0.2">
      <c r="A2872" s="289"/>
      <c r="E2872" s="276"/>
      <c r="I2872"/>
      <c r="J2872"/>
      <c r="L2872" s="33"/>
      <c r="M2872" s="24"/>
    </row>
    <row r="2873" spans="1:13" x14ac:dyDescent="0.2">
      <c r="A2873" s="289"/>
      <c r="E2873" s="276"/>
      <c r="I2873"/>
      <c r="J2873"/>
      <c r="L2873" s="33"/>
      <c r="M2873" s="24"/>
    </row>
    <row r="2874" spans="1:13" x14ac:dyDescent="0.2">
      <c r="A2874" s="289"/>
      <c r="E2874" s="276"/>
      <c r="I2874"/>
      <c r="J2874"/>
      <c r="L2874" s="33"/>
      <c r="M2874" s="24"/>
    </row>
    <row r="2875" spans="1:13" x14ac:dyDescent="0.2">
      <c r="A2875" s="289"/>
      <c r="E2875" s="276"/>
      <c r="I2875"/>
      <c r="J2875"/>
      <c r="L2875" s="33"/>
      <c r="M2875" s="24"/>
    </row>
    <row r="2876" spans="1:13" x14ac:dyDescent="0.2">
      <c r="A2876" s="289"/>
      <c r="E2876" s="276"/>
      <c r="I2876"/>
      <c r="J2876"/>
      <c r="L2876" s="33"/>
      <c r="M2876" s="24"/>
    </row>
    <row r="2877" spans="1:13" x14ac:dyDescent="0.2">
      <c r="A2877" s="289"/>
      <c r="E2877" s="276"/>
      <c r="I2877"/>
      <c r="J2877"/>
      <c r="L2877" s="33"/>
      <c r="M2877" s="24"/>
    </row>
    <row r="2878" spans="1:13" x14ac:dyDescent="0.2">
      <c r="A2878" s="289"/>
      <c r="E2878" s="276"/>
      <c r="I2878"/>
      <c r="J2878"/>
      <c r="L2878" s="33"/>
      <c r="M2878" s="24"/>
    </row>
    <row r="2879" spans="1:13" x14ac:dyDescent="0.2">
      <c r="A2879" s="289"/>
      <c r="E2879" s="276"/>
      <c r="I2879"/>
      <c r="J2879"/>
      <c r="L2879" s="33"/>
      <c r="M2879" s="24"/>
    </row>
    <row r="2880" spans="1:13" x14ac:dyDescent="0.2">
      <c r="A2880" s="289"/>
      <c r="E2880" s="276"/>
      <c r="I2880"/>
      <c r="J2880"/>
      <c r="L2880" s="33"/>
      <c r="M2880" s="24"/>
    </row>
    <row r="2881" spans="1:13" x14ac:dyDescent="0.2">
      <c r="A2881" s="289"/>
      <c r="E2881" s="276"/>
      <c r="I2881"/>
      <c r="J2881"/>
      <c r="L2881" s="33"/>
      <c r="M2881" s="24"/>
    </row>
    <row r="2882" spans="1:13" x14ac:dyDescent="0.2">
      <c r="A2882" s="289"/>
      <c r="E2882" s="276"/>
      <c r="I2882"/>
      <c r="J2882"/>
      <c r="L2882" s="33"/>
      <c r="M2882" s="24"/>
    </row>
    <row r="2883" spans="1:13" x14ac:dyDescent="0.2">
      <c r="A2883" s="289"/>
      <c r="E2883" s="276"/>
      <c r="I2883"/>
      <c r="J2883"/>
      <c r="L2883" s="33"/>
      <c r="M2883" s="24"/>
    </row>
    <row r="2884" spans="1:13" x14ac:dyDescent="0.2">
      <c r="A2884" s="289"/>
      <c r="E2884" s="276"/>
      <c r="I2884"/>
      <c r="J2884"/>
      <c r="L2884" s="33"/>
      <c r="M2884" s="24"/>
    </row>
    <row r="2885" spans="1:13" x14ac:dyDescent="0.2">
      <c r="A2885" s="289"/>
      <c r="E2885" s="276"/>
      <c r="I2885"/>
      <c r="J2885"/>
      <c r="L2885" s="33"/>
      <c r="M2885" s="24"/>
    </row>
    <row r="2886" spans="1:13" x14ac:dyDescent="0.2">
      <c r="A2886" s="289"/>
      <c r="E2886" s="276"/>
      <c r="I2886"/>
      <c r="J2886"/>
      <c r="L2886" s="33"/>
      <c r="M2886" s="24"/>
    </row>
    <row r="2887" spans="1:13" x14ac:dyDescent="0.2">
      <c r="A2887" s="289"/>
      <c r="E2887" s="276"/>
      <c r="I2887"/>
      <c r="J2887"/>
      <c r="L2887" s="33"/>
      <c r="M2887" s="24"/>
    </row>
    <row r="2888" spans="1:13" x14ac:dyDescent="0.2">
      <c r="A2888" s="289"/>
      <c r="E2888" s="276"/>
      <c r="I2888"/>
      <c r="J2888"/>
      <c r="L2888" s="33"/>
      <c r="M2888" s="24"/>
    </row>
    <row r="2889" spans="1:13" x14ac:dyDescent="0.2">
      <c r="A2889" s="289"/>
      <c r="E2889" s="276"/>
      <c r="I2889"/>
      <c r="J2889"/>
      <c r="L2889" s="33"/>
      <c r="M2889" s="24"/>
    </row>
    <row r="2890" spans="1:13" x14ac:dyDescent="0.2">
      <c r="A2890" s="289"/>
      <c r="E2890" s="276"/>
      <c r="I2890"/>
      <c r="J2890"/>
      <c r="L2890" s="33"/>
      <c r="M2890" s="24"/>
    </row>
    <row r="2891" spans="1:13" x14ac:dyDescent="0.2">
      <c r="A2891" s="289"/>
      <c r="E2891" s="276"/>
      <c r="I2891"/>
      <c r="J2891"/>
      <c r="L2891" s="33"/>
      <c r="M2891" s="24"/>
    </row>
    <row r="2892" spans="1:13" x14ac:dyDescent="0.2">
      <c r="A2892" s="289"/>
      <c r="E2892" s="276"/>
      <c r="I2892"/>
      <c r="J2892"/>
      <c r="L2892" s="33"/>
      <c r="M2892" s="24"/>
    </row>
    <row r="2893" spans="1:13" x14ac:dyDescent="0.2">
      <c r="A2893" s="289"/>
      <c r="E2893" s="276"/>
      <c r="I2893"/>
      <c r="J2893"/>
      <c r="L2893" s="33"/>
      <c r="M2893" s="24"/>
    </row>
    <row r="2894" spans="1:13" x14ac:dyDescent="0.2">
      <c r="A2894" s="289"/>
      <c r="E2894" s="276"/>
      <c r="I2894"/>
      <c r="J2894"/>
      <c r="L2894" s="33"/>
      <c r="M2894" s="24"/>
    </row>
    <row r="2895" spans="1:13" x14ac:dyDescent="0.2">
      <c r="A2895" s="289"/>
      <c r="E2895" s="276"/>
      <c r="I2895"/>
      <c r="J2895"/>
      <c r="L2895" s="33"/>
      <c r="M2895" s="24"/>
    </row>
    <row r="2896" spans="1:13" x14ac:dyDescent="0.2">
      <c r="A2896" s="289"/>
      <c r="E2896" s="276"/>
      <c r="I2896"/>
      <c r="J2896"/>
      <c r="L2896" s="33"/>
      <c r="M2896" s="24"/>
    </row>
    <row r="2897" spans="1:13" x14ac:dyDescent="0.2">
      <c r="A2897" s="289"/>
      <c r="E2897" s="276"/>
      <c r="I2897"/>
      <c r="J2897"/>
      <c r="L2897" s="33"/>
      <c r="M2897" s="24"/>
    </row>
    <row r="2898" spans="1:13" x14ac:dyDescent="0.2">
      <c r="A2898" s="289"/>
      <c r="E2898" s="276"/>
      <c r="I2898"/>
      <c r="J2898"/>
      <c r="L2898" s="33"/>
      <c r="M2898" s="24"/>
    </row>
    <row r="2899" spans="1:13" x14ac:dyDescent="0.2">
      <c r="A2899" s="289"/>
      <c r="E2899" s="276"/>
      <c r="I2899"/>
      <c r="J2899"/>
      <c r="L2899" s="33"/>
      <c r="M2899" s="24"/>
    </row>
    <row r="2900" spans="1:13" x14ac:dyDescent="0.2">
      <c r="A2900" s="289"/>
      <c r="E2900" s="276"/>
      <c r="I2900"/>
      <c r="J2900"/>
      <c r="L2900" s="33"/>
      <c r="M2900" s="24"/>
    </row>
    <row r="2901" spans="1:13" x14ac:dyDescent="0.2">
      <c r="A2901" s="289"/>
      <c r="E2901" s="276"/>
      <c r="I2901"/>
      <c r="J2901"/>
      <c r="L2901" s="33"/>
      <c r="M2901" s="24"/>
    </row>
    <row r="2902" spans="1:13" x14ac:dyDescent="0.2">
      <c r="A2902" s="289"/>
      <c r="E2902" s="276"/>
      <c r="I2902"/>
      <c r="J2902"/>
      <c r="L2902" s="33"/>
      <c r="M2902" s="24"/>
    </row>
    <row r="2903" spans="1:13" x14ac:dyDescent="0.2">
      <c r="A2903" s="289"/>
      <c r="E2903" s="276"/>
      <c r="I2903"/>
      <c r="J2903"/>
      <c r="L2903" s="33"/>
      <c r="M2903" s="24"/>
    </row>
    <row r="2904" spans="1:13" x14ac:dyDescent="0.2">
      <c r="A2904" s="289"/>
      <c r="E2904" s="276"/>
      <c r="I2904"/>
      <c r="J2904"/>
      <c r="L2904" s="33"/>
      <c r="M2904" s="24"/>
    </row>
    <row r="2905" spans="1:13" x14ac:dyDescent="0.2">
      <c r="A2905" s="289"/>
      <c r="E2905" s="276"/>
      <c r="I2905"/>
      <c r="J2905"/>
      <c r="L2905" s="33"/>
      <c r="M2905" s="24"/>
    </row>
    <row r="2906" spans="1:13" x14ac:dyDescent="0.2">
      <c r="A2906" s="289"/>
      <c r="E2906" s="276"/>
      <c r="I2906"/>
      <c r="J2906"/>
      <c r="L2906" s="33"/>
      <c r="M2906" s="24"/>
    </row>
    <row r="2907" spans="1:13" x14ac:dyDescent="0.2">
      <c r="A2907" s="289"/>
      <c r="E2907" s="276"/>
      <c r="I2907"/>
      <c r="J2907"/>
      <c r="L2907" s="33"/>
      <c r="M2907" s="24"/>
    </row>
    <row r="2908" spans="1:13" x14ac:dyDescent="0.2">
      <c r="A2908" s="289"/>
      <c r="E2908" s="276"/>
      <c r="I2908"/>
      <c r="J2908"/>
      <c r="L2908" s="33"/>
      <c r="M2908" s="24"/>
    </row>
    <row r="2909" spans="1:13" x14ac:dyDescent="0.2">
      <c r="A2909" s="289"/>
      <c r="E2909" s="276"/>
      <c r="I2909"/>
      <c r="J2909"/>
      <c r="L2909" s="33"/>
      <c r="M2909" s="24"/>
    </row>
    <row r="2910" spans="1:13" x14ac:dyDescent="0.2">
      <c r="A2910" s="289"/>
      <c r="E2910" s="276"/>
      <c r="I2910"/>
      <c r="J2910"/>
      <c r="L2910" s="33"/>
      <c r="M2910" s="24"/>
    </row>
    <row r="2911" spans="1:13" x14ac:dyDescent="0.2">
      <c r="A2911" s="289"/>
      <c r="E2911" s="276"/>
      <c r="I2911"/>
      <c r="J2911"/>
      <c r="L2911" s="33"/>
      <c r="M2911" s="24"/>
    </row>
    <row r="2912" spans="1:13" x14ac:dyDescent="0.2">
      <c r="A2912" s="289"/>
      <c r="E2912" s="276"/>
      <c r="I2912"/>
      <c r="J2912"/>
      <c r="L2912" s="33"/>
      <c r="M2912" s="24"/>
    </row>
    <row r="2913" spans="1:13" x14ac:dyDescent="0.2">
      <c r="A2913" s="289"/>
      <c r="E2913" s="276"/>
      <c r="I2913"/>
      <c r="J2913"/>
      <c r="L2913" s="33"/>
      <c r="M2913" s="24"/>
    </row>
    <row r="2914" spans="1:13" x14ac:dyDescent="0.2">
      <c r="A2914" s="289"/>
      <c r="E2914" s="276"/>
      <c r="I2914"/>
      <c r="J2914"/>
      <c r="L2914" s="33"/>
      <c r="M2914" s="24"/>
    </row>
    <row r="2915" spans="1:13" x14ac:dyDescent="0.2">
      <c r="A2915" s="289"/>
      <c r="E2915" s="276"/>
      <c r="I2915"/>
      <c r="J2915"/>
      <c r="L2915" s="33"/>
      <c r="M2915" s="24"/>
    </row>
    <row r="2916" spans="1:13" x14ac:dyDescent="0.2">
      <c r="A2916" s="289"/>
      <c r="E2916" s="276"/>
      <c r="I2916"/>
      <c r="J2916"/>
      <c r="L2916" s="33"/>
      <c r="M2916" s="24"/>
    </row>
    <row r="2917" spans="1:13" x14ac:dyDescent="0.2">
      <c r="A2917" s="289"/>
      <c r="E2917" s="276"/>
      <c r="I2917"/>
      <c r="J2917"/>
      <c r="L2917" s="33"/>
      <c r="M2917" s="24"/>
    </row>
    <row r="2918" spans="1:13" x14ac:dyDescent="0.2">
      <c r="A2918" s="289"/>
      <c r="E2918" s="276"/>
      <c r="I2918"/>
      <c r="J2918"/>
      <c r="L2918" s="33"/>
      <c r="M2918" s="24"/>
    </row>
    <row r="2919" spans="1:13" x14ac:dyDescent="0.2">
      <c r="A2919" s="289"/>
      <c r="E2919" s="276"/>
      <c r="I2919"/>
      <c r="J2919"/>
      <c r="L2919" s="33"/>
      <c r="M2919" s="24"/>
    </row>
    <row r="2920" spans="1:13" x14ac:dyDescent="0.2">
      <c r="A2920" s="289"/>
      <c r="E2920" s="276"/>
      <c r="I2920"/>
      <c r="J2920"/>
      <c r="L2920" s="33"/>
      <c r="M2920" s="24"/>
    </row>
    <row r="2921" spans="1:13" x14ac:dyDescent="0.2">
      <c r="A2921" s="289"/>
      <c r="E2921" s="276"/>
      <c r="I2921"/>
      <c r="J2921"/>
      <c r="L2921" s="33"/>
      <c r="M2921" s="24"/>
    </row>
    <row r="2922" spans="1:13" x14ac:dyDescent="0.2">
      <c r="A2922" s="289"/>
      <c r="E2922" s="276"/>
      <c r="I2922"/>
      <c r="J2922"/>
      <c r="L2922" s="33"/>
      <c r="M2922" s="24"/>
    </row>
    <row r="2923" spans="1:13" x14ac:dyDescent="0.2">
      <c r="A2923" s="289"/>
      <c r="E2923" s="276"/>
      <c r="I2923"/>
      <c r="J2923"/>
      <c r="L2923" s="33"/>
      <c r="M2923" s="24"/>
    </row>
    <row r="2924" spans="1:13" x14ac:dyDescent="0.2">
      <c r="A2924" s="289"/>
      <c r="E2924" s="276"/>
      <c r="I2924"/>
      <c r="J2924"/>
      <c r="L2924" s="33"/>
      <c r="M2924" s="24"/>
    </row>
    <row r="2925" spans="1:13" x14ac:dyDescent="0.2">
      <c r="A2925" s="289"/>
      <c r="E2925" s="276"/>
      <c r="I2925"/>
      <c r="J2925"/>
      <c r="L2925" s="33"/>
      <c r="M2925" s="24"/>
    </row>
    <row r="2926" spans="1:13" x14ac:dyDescent="0.2">
      <c r="A2926" s="289"/>
      <c r="E2926" s="276"/>
      <c r="I2926"/>
      <c r="J2926"/>
      <c r="L2926" s="33"/>
      <c r="M2926" s="24"/>
    </row>
    <row r="2927" spans="1:13" x14ac:dyDescent="0.2">
      <c r="A2927" s="289"/>
      <c r="E2927" s="276"/>
      <c r="I2927"/>
      <c r="J2927"/>
      <c r="L2927" s="33"/>
      <c r="M2927" s="24"/>
    </row>
    <row r="2928" spans="1:13" x14ac:dyDescent="0.2">
      <c r="A2928" s="289"/>
      <c r="E2928" s="276"/>
      <c r="I2928"/>
      <c r="J2928"/>
      <c r="L2928" s="33"/>
      <c r="M2928" s="24"/>
    </row>
    <row r="2929" spans="1:13" x14ac:dyDescent="0.2">
      <c r="A2929" s="289"/>
      <c r="E2929" s="276"/>
      <c r="I2929"/>
      <c r="J2929"/>
      <c r="L2929" s="33"/>
      <c r="M2929" s="24"/>
    </row>
    <row r="2930" spans="1:13" x14ac:dyDescent="0.2">
      <c r="A2930" s="289"/>
      <c r="E2930" s="276"/>
      <c r="I2930"/>
      <c r="J2930"/>
      <c r="L2930" s="33"/>
      <c r="M2930" s="24"/>
    </row>
    <row r="2931" spans="1:13" x14ac:dyDescent="0.2">
      <c r="A2931" s="289"/>
      <c r="E2931" s="276"/>
      <c r="I2931"/>
      <c r="J2931"/>
      <c r="L2931" s="33"/>
      <c r="M2931" s="24"/>
    </row>
    <row r="2932" spans="1:13" x14ac:dyDescent="0.2">
      <c r="A2932" s="289"/>
      <c r="E2932" s="276"/>
      <c r="I2932"/>
      <c r="J2932"/>
      <c r="L2932" s="33"/>
      <c r="M2932" s="24"/>
    </row>
    <row r="2933" spans="1:13" x14ac:dyDescent="0.2">
      <c r="A2933" s="289"/>
      <c r="E2933" s="276"/>
      <c r="I2933"/>
      <c r="J2933"/>
      <c r="L2933" s="33"/>
      <c r="M2933" s="24"/>
    </row>
    <row r="2934" spans="1:13" x14ac:dyDescent="0.2">
      <c r="A2934" s="289"/>
      <c r="E2934" s="276"/>
      <c r="I2934"/>
      <c r="J2934"/>
      <c r="L2934" s="33"/>
      <c r="M2934" s="24"/>
    </row>
    <row r="2935" spans="1:13" x14ac:dyDescent="0.2">
      <c r="A2935" s="289"/>
      <c r="E2935" s="276"/>
      <c r="I2935"/>
      <c r="J2935"/>
      <c r="L2935" s="33"/>
      <c r="M2935" s="24"/>
    </row>
    <row r="2936" spans="1:13" x14ac:dyDescent="0.2">
      <c r="A2936" s="289"/>
      <c r="E2936" s="276"/>
      <c r="I2936"/>
      <c r="J2936"/>
      <c r="L2936" s="33"/>
      <c r="M2936" s="24"/>
    </row>
    <row r="2937" spans="1:13" x14ac:dyDescent="0.2">
      <c r="A2937" s="289"/>
      <c r="E2937" s="276"/>
      <c r="I2937"/>
      <c r="J2937"/>
      <c r="L2937" s="33"/>
      <c r="M2937" s="24"/>
    </row>
    <row r="2938" spans="1:13" x14ac:dyDescent="0.2">
      <c r="A2938" s="289"/>
      <c r="E2938" s="276"/>
      <c r="I2938"/>
      <c r="J2938"/>
      <c r="L2938" s="33"/>
      <c r="M2938" s="24"/>
    </row>
    <row r="2939" spans="1:13" x14ac:dyDescent="0.2">
      <c r="A2939" s="289"/>
      <c r="E2939" s="276"/>
      <c r="I2939"/>
      <c r="J2939"/>
      <c r="L2939" s="33"/>
      <c r="M2939" s="24"/>
    </row>
    <row r="2940" spans="1:13" x14ac:dyDescent="0.2">
      <c r="A2940" s="289"/>
      <c r="E2940" s="276"/>
      <c r="I2940"/>
      <c r="J2940"/>
      <c r="L2940" s="33"/>
      <c r="M2940" s="24"/>
    </row>
    <row r="2941" spans="1:13" x14ac:dyDescent="0.2">
      <c r="A2941" s="289"/>
      <c r="E2941" s="276"/>
      <c r="I2941"/>
      <c r="J2941"/>
      <c r="L2941" s="33"/>
      <c r="M2941" s="24"/>
    </row>
    <row r="2942" spans="1:13" x14ac:dyDescent="0.2">
      <c r="A2942" s="289"/>
      <c r="E2942" s="276"/>
      <c r="I2942"/>
      <c r="J2942"/>
      <c r="L2942" s="33"/>
      <c r="M2942" s="24"/>
    </row>
    <row r="2943" spans="1:13" x14ac:dyDescent="0.2">
      <c r="A2943" s="289"/>
      <c r="E2943" s="276"/>
      <c r="I2943"/>
      <c r="J2943"/>
      <c r="L2943" s="33"/>
      <c r="M2943" s="24"/>
    </row>
    <row r="2944" spans="1:13" x14ac:dyDescent="0.2">
      <c r="A2944" s="289"/>
      <c r="E2944" s="276"/>
      <c r="I2944"/>
      <c r="J2944"/>
      <c r="L2944" s="33"/>
      <c r="M2944" s="24"/>
    </row>
    <row r="2945" spans="1:13" x14ac:dyDescent="0.2">
      <c r="A2945" s="289"/>
      <c r="E2945" s="276"/>
      <c r="I2945"/>
      <c r="J2945"/>
      <c r="L2945" s="33"/>
      <c r="M2945" s="24"/>
    </row>
    <row r="2946" spans="1:13" x14ac:dyDescent="0.2">
      <c r="A2946" s="289"/>
      <c r="E2946" s="276"/>
      <c r="I2946"/>
      <c r="J2946"/>
      <c r="L2946" s="33"/>
      <c r="M2946" s="24"/>
    </row>
    <row r="2947" spans="1:13" x14ac:dyDescent="0.2">
      <c r="A2947" s="289"/>
      <c r="E2947" s="276"/>
      <c r="I2947"/>
      <c r="J2947"/>
      <c r="L2947" s="33"/>
      <c r="M2947" s="24"/>
    </row>
    <row r="2948" spans="1:13" x14ac:dyDescent="0.2">
      <c r="A2948" s="289"/>
      <c r="E2948" s="276"/>
      <c r="I2948"/>
      <c r="J2948"/>
      <c r="L2948" s="33"/>
      <c r="M2948" s="24"/>
    </row>
    <row r="2949" spans="1:13" x14ac:dyDescent="0.2">
      <c r="A2949" s="289"/>
      <c r="E2949" s="276"/>
      <c r="I2949"/>
      <c r="J2949"/>
      <c r="L2949" s="33"/>
      <c r="M2949" s="24"/>
    </row>
    <row r="2950" spans="1:13" x14ac:dyDescent="0.2">
      <c r="A2950" s="289"/>
      <c r="E2950" s="276"/>
      <c r="I2950"/>
      <c r="J2950"/>
      <c r="L2950" s="33"/>
      <c r="M2950" s="24"/>
    </row>
    <row r="2951" spans="1:13" x14ac:dyDescent="0.2">
      <c r="A2951" s="289"/>
      <c r="E2951" s="276"/>
      <c r="I2951"/>
      <c r="J2951"/>
      <c r="L2951" s="33"/>
      <c r="M2951" s="24"/>
    </row>
    <row r="2952" spans="1:13" x14ac:dyDescent="0.2">
      <c r="A2952" s="289"/>
      <c r="E2952" s="276"/>
      <c r="I2952"/>
      <c r="J2952"/>
      <c r="L2952" s="33"/>
      <c r="M2952" s="24"/>
    </row>
    <row r="2953" spans="1:13" x14ac:dyDescent="0.2">
      <c r="A2953" s="289"/>
      <c r="E2953" s="276"/>
      <c r="I2953"/>
      <c r="J2953"/>
      <c r="L2953" s="33"/>
      <c r="M2953" s="24"/>
    </row>
    <row r="2954" spans="1:13" x14ac:dyDescent="0.2">
      <c r="A2954" s="289"/>
      <c r="E2954" s="276"/>
      <c r="I2954"/>
      <c r="J2954"/>
      <c r="L2954" s="33"/>
      <c r="M2954" s="24"/>
    </row>
    <row r="2955" spans="1:13" x14ac:dyDescent="0.2">
      <c r="A2955" s="289"/>
      <c r="E2955" s="276"/>
      <c r="I2955"/>
      <c r="J2955"/>
      <c r="L2955" s="33"/>
      <c r="M2955" s="24"/>
    </row>
    <row r="2956" spans="1:13" x14ac:dyDescent="0.2">
      <c r="A2956" s="289"/>
      <c r="E2956" s="276"/>
      <c r="I2956"/>
      <c r="J2956"/>
      <c r="L2956" s="33"/>
      <c r="M2956" s="24"/>
    </row>
    <row r="2957" spans="1:13" x14ac:dyDescent="0.2">
      <c r="A2957" s="289"/>
      <c r="E2957" s="276"/>
      <c r="I2957"/>
      <c r="J2957"/>
      <c r="L2957" s="33"/>
      <c r="M2957" s="24"/>
    </row>
    <row r="2958" spans="1:13" x14ac:dyDescent="0.2">
      <c r="A2958" s="289"/>
      <c r="E2958" s="276"/>
      <c r="I2958"/>
      <c r="J2958"/>
      <c r="L2958" s="33"/>
      <c r="M2958" s="24"/>
    </row>
    <row r="2959" spans="1:13" x14ac:dyDescent="0.2">
      <c r="A2959" s="289"/>
      <c r="E2959" s="276"/>
      <c r="I2959"/>
      <c r="J2959"/>
      <c r="L2959" s="33"/>
      <c r="M2959" s="24"/>
    </row>
    <row r="2960" spans="1:13" x14ac:dyDescent="0.2">
      <c r="A2960" s="289"/>
      <c r="E2960" s="276"/>
      <c r="I2960"/>
      <c r="J2960"/>
      <c r="L2960" s="33"/>
      <c r="M2960" s="24"/>
    </row>
    <row r="2961" spans="1:13" x14ac:dyDescent="0.2">
      <c r="A2961" s="289"/>
      <c r="E2961" s="276"/>
      <c r="I2961"/>
      <c r="J2961"/>
      <c r="L2961" s="33"/>
      <c r="M2961" s="24"/>
    </row>
    <row r="2962" spans="1:13" x14ac:dyDescent="0.2">
      <c r="A2962" s="289"/>
      <c r="E2962" s="276"/>
      <c r="I2962"/>
      <c r="J2962"/>
      <c r="L2962" s="33"/>
      <c r="M2962" s="24"/>
    </row>
    <row r="2963" spans="1:13" x14ac:dyDescent="0.2">
      <c r="A2963" s="289"/>
      <c r="E2963" s="276"/>
      <c r="I2963"/>
      <c r="J2963"/>
      <c r="L2963" s="33"/>
      <c r="M2963" s="24"/>
    </row>
    <row r="2964" spans="1:13" x14ac:dyDescent="0.2">
      <c r="A2964" s="289"/>
      <c r="E2964" s="276"/>
      <c r="I2964"/>
      <c r="J2964"/>
      <c r="L2964" s="33"/>
      <c r="M2964" s="24"/>
    </row>
    <row r="2965" spans="1:13" x14ac:dyDescent="0.2">
      <c r="A2965" s="289"/>
      <c r="E2965" s="276"/>
      <c r="I2965"/>
      <c r="J2965"/>
      <c r="L2965" s="33"/>
      <c r="M2965" s="24"/>
    </row>
    <row r="2966" spans="1:13" x14ac:dyDescent="0.2">
      <c r="A2966" s="289"/>
      <c r="E2966" s="276"/>
      <c r="I2966"/>
      <c r="J2966"/>
      <c r="L2966" s="33"/>
      <c r="M2966" s="24"/>
    </row>
    <row r="2967" spans="1:13" x14ac:dyDescent="0.2">
      <c r="A2967" s="289"/>
      <c r="E2967" s="276"/>
      <c r="I2967"/>
      <c r="J2967"/>
      <c r="L2967" s="33"/>
      <c r="M2967" s="24"/>
    </row>
    <row r="2968" spans="1:13" x14ac:dyDescent="0.2">
      <c r="A2968" s="289"/>
      <c r="E2968" s="276"/>
      <c r="I2968"/>
      <c r="J2968"/>
      <c r="L2968" s="33"/>
      <c r="M2968" s="24"/>
    </row>
    <row r="2969" spans="1:13" x14ac:dyDescent="0.2">
      <c r="A2969" s="289"/>
      <c r="E2969" s="276"/>
      <c r="I2969"/>
      <c r="J2969"/>
      <c r="L2969" s="33"/>
      <c r="M2969" s="24"/>
    </row>
    <row r="2970" spans="1:13" x14ac:dyDescent="0.2">
      <c r="A2970" s="289"/>
      <c r="E2970" s="276"/>
      <c r="I2970"/>
      <c r="J2970"/>
      <c r="L2970" s="33"/>
      <c r="M2970" s="24"/>
    </row>
    <row r="2971" spans="1:13" x14ac:dyDescent="0.2">
      <c r="A2971" s="289"/>
      <c r="E2971" s="276"/>
      <c r="I2971"/>
      <c r="J2971"/>
      <c r="L2971" s="33"/>
      <c r="M2971" s="24"/>
    </row>
    <row r="2972" spans="1:13" x14ac:dyDescent="0.2">
      <c r="A2972" s="289"/>
      <c r="E2972" s="276"/>
      <c r="I2972"/>
      <c r="J2972"/>
      <c r="L2972" s="33"/>
      <c r="M2972" s="24"/>
    </row>
    <row r="2973" spans="1:13" x14ac:dyDescent="0.2">
      <c r="A2973" s="289"/>
      <c r="E2973" s="276"/>
      <c r="I2973"/>
      <c r="J2973"/>
      <c r="L2973" s="33"/>
      <c r="M2973" s="24"/>
    </row>
    <row r="2974" spans="1:13" x14ac:dyDescent="0.2">
      <c r="A2974" s="289"/>
      <c r="E2974" s="276"/>
      <c r="I2974"/>
      <c r="J2974"/>
      <c r="L2974" s="33"/>
      <c r="M2974" s="24"/>
    </row>
    <row r="2975" spans="1:13" x14ac:dyDescent="0.2">
      <c r="A2975" s="289"/>
      <c r="E2975" s="276"/>
      <c r="I2975"/>
      <c r="J2975"/>
      <c r="L2975" s="33"/>
      <c r="M2975" s="24"/>
    </row>
    <row r="2976" spans="1:13" x14ac:dyDescent="0.2">
      <c r="A2976" s="289"/>
      <c r="E2976" s="276"/>
      <c r="I2976"/>
      <c r="J2976"/>
      <c r="L2976" s="33"/>
      <c r="M2976" s="24"/>
    </row>
    <row r="2977" spans="1:13" x14ac:dyDescent="0.2">
      <c r="A2977" s="289"/>
      <c r="E2977" s="276"/>
      <c r="I2977"/>
      <c r="J2977"/>
      <c r="L2977" s="33"/>
      <c r="M2977" s="24"/>
    </row>
    <row r="2978" spans="1:13" x14ac:dyDescent="0.2">
      <c r="A2978" s="289"/>
      <c r="E2978" s="276"/>
      <c r="I2978"/>
      <c r="J2978"/>
      <c r="L2978" s="33"/>
      <c r="M2978" s="24"/>
    </row>
    <row r="2979" spans="1:13" x14ac:dyDescent="0.2">
      <c r="A2979" s="289"/>
      <c r="E2979" s="276"/>
      <c r="I2979"/>
      <c r="J2979"/>
      <c r="L2979" s="33"/>
      <c r="M2979" s="24"/>
    </row>
    <row r="2980" spans="1:13" x14ac:dyDescent="0.2">
      <c r="A2980" s="289"/>
      <c r="E2980" s="276"/>
      <c r="I2980"/>
      <c r="J2980"/>
      <c r="L2980" s="33"/>
      <c r="M2980" s="24"/>
    </row>
    <row r="2981" spans="1:13" x14ac:dyDescent="0.2">
      <c r="A2981" s="289"/>
      <c r="E2981" s="276"/>
      <c r="I2981"/>
      <c r="J2981"/>
      <c r="L2981" s="33"/>
      <c r="M2981" s="24"/>
    </row>
    <row r="2982" spans="1:13" x14ac:dyDescent="0.2">
      <c r="A2982" s="289"/>
      <c r="E2982" s="276"/>
      <c r="I2982"/>
      <c r="J2982"/>
      <c r="L2982" s="33"/>
      <c r="M2982" s="24"/>
    </row>
    <row r="2983" spans="1:13" x14ac:dyDescent="0.2">
      <c r="A2983" s="289"/>
      <c r="E2983" s="276"/>
      <c r="I2983"/>
      <c r="J2983"/>
      <c r="L2983" s="33"/>
      <c r="M2983" s="24"/>
    </row>
    <row r="2984" spans="1:13" x14ac:dyDescent="0.2">
      <c r="A2984" s="289"/>
      <c r="E2984" s="276"/>
      <c r="I2984"/>
      <c r="J2984"/>
      <c r="L2984" s="33"/>
      <c r="M2984" s="24"/>
    </row>
    <row r="2985" spans="1:13" x14ac:dyDescent="0.2">
      <c r="A2985" s="289"/>
      <c r="E2985" s="276"/>
      <c r="I2985"/>
      <c r="J2985"/>
      <c r="L2985" s="33"/>
      <c r="M2985" s="24"/>
    </row>
    <row r="2986" spans="1:13" x14ac:dyDescent="0.2">
      <c r="A2986" s="289"/>
      <c r="E2986" s="276"/>
      <c r="I2986"/>
      <c r="J2986"/>
      <c r="L2986" s="33"/>
      <c r="M2986" s="24"/>
    </row>
    <row r="2987" spans="1:13" x14ac:dyDescent="0.2">
      <c r="A2987" s="289"/>
      <c r="E2987" s="276"/>
      <c r="I2987"/>
      <c r="J2987"/>
      <c r="L2987" s="33"/>
      <c r="M2987" s="24"/>
    </row>
    <row r="2988" spans="1:13" x14ac:dyDescent="0.2">
      <c r="A2988" s="289"/>
      <c r="E2988" s="276"/>
      <c r="I2988"/>
      <c r="J2988"/>
      <c r="L2988" s="33"/>
      <c r="M2988" s="24"/>
    </row>
    <row r="2989" spans="1:13" x14ac:dyDescent="0.2">
      <c r="A2989" s="289"/>
      <c r="E2989" s="276"/>
      <c r="I2989"/>
      <c r="J2989"/>
      <c r="L2989" s="33"/>
      <c r="M2989" s="24"/>
    </row>
    <row r="2990" spans="1:13" x14ac:dyDescent="0.2">
      <c r="A2990" s="289"/>
      <c r="E2990" s="276"/>
      <c r="I2990"/>
      <c r="J2990"/>
      <c r="L2990" s="33"/>
      <c r="M2990" s="24"/>
    </row>
    <row r="2991" spans="1:13" x14ac:dyDescent="0.2">
      <c r="A2991" s="289"/>
      <c r="E2991" s="276"/>
      <c r="I2991"/>
      <c r="J2991"/>
      <c r="L2991" s="33"/>
      <c r="M2991" s="24"/>
    </row>
    <row r="2992" spans="1:13" x14ac:dyDescent="0.2">
      <c r="A2992" s="289"/>
      <c r="E2992" s="276"/>
      <c r="I2992"/>
      <c r="J2992"/>
      <c r="L2992" s="33"/>
      <c r="M2992" s="24"/>
    </row>
    <row r="2993" spans="1:13" x14ac:dyDescent="0.2">
      <c r="A2993" s="289"/>
      <c r="E2993" s="276"/>
      <c r="I2993"/>
      <c r="J2993"/>
      <c r="L2993" s="33"/>
      <c r="M2993" s="24"/>
    </row>
    <row r="2994" spans="1:13" x14ac:dyDescent="0.2">
      <c r="A2994" s="289"/>
      <c r="E2994" s="276"/>
      <c r="I2994"/>
      <c r="J2994"/>
      <c r="L2994" s="33"/>
      <c r="M2994" s="24"/>
    </row>
    <row r="2995" spans="1:13" x14ac:dyDescent="0.2">
      <c r="A2995" s="289"/>
      <c r="E2995" s="276"/>
      <c r="I2995"/>
      <c r="J2995"/>
      <c r="L2995" s="33"/>
      <c r="M2995" s="24"/>
    </row>
    <row r="2996" spans="1:13" x14ac:dyDescent="0.2">
      <c r="A2996" s="289"/>
      <c r="E2996" s="276"/>
      <c r="I2996"/>
      <c r="J2996"/>
      <c r="L2996" s="33"/>
      <c r="M2996" s="24"/>
    </row>
    <row r="2997" spans="1:13" x14ac:dyDescent="0.2">
      <c r="A2997" s="289"/>
      <c r="E2997" s="276"/>
      <c r="I2997"/>
      <c r="J2997"/>
      <c r="L2997" s="33"/>
      <c r="M2997" s="24"/>
    </row>
    <row r="2998" spans="1:13" x14ac:dyDescent="0.2">
      <c r="A2998" s="289"/>
      <c r="E2998" s="276"/>
      <c r="I2998"/>
      <c r="J2998"/>
      <c r="L2998" s="33"/>
      <c r="M2998" s="24"/>
    </row>
    <row r="2999" spans="1:13" x14ac:dyDescent="0.2">
      <c r="A2999" s="289"/>
      <c r="E2999" s="276"/>
      <c r="I2999"/>
      <c r="J2999"/>
      <c r="L2999" s="33"/>
      <c r="M2999" s="24"/>
    </row>
    <row r="3000" spans="1:13" x14ac:dyDescent="0.2">
      <c r="A3000" s="289"/>
      <c r="E3000" s="276"/>
      <c r="I3000"/>
      <c r="J3000"/>
      <c r="L3000" s="33"/>
      <c r="M3000" s="24"/>
    </row>
    <row r="3001" spans="1:13" x14ac:dyDescent="0.2">
      <c r="A3001" s="289"/>
      <c r="E3001" s="276"/>
      <c r="I3001"/>
      <c r="J3001"/>
      <c r="L3001" s="33"/>
      <c r="M3001" s="24"/>
    </row>
    <row r="3002" spans="1:13" x14ac:dyDescent="0.2">
      <c r="A3002" s="289"/>
      <c r="E3002" s="276"/>
      <c r="I3002"/>
      <c r="J3002"/>
      <c r="L3002" s="33"/>
      <c r="M3002" s="24"/>
    </row>
    <row r="3003" spans="1:13" x14ac:dyDescent="0.2">
      <c r="A3003" s="289"/>
      <c r="E3003" s="276"/>
      <c r="I3003"/>
      <c r="J3003"/>
      <c r="L3003" s="33"/>
      <c r="M3003" s="24"/>
    </row>
    <row r="3004" spans="1:13" x14ac:dyDescent="0.2">
      <c r="A3004" s="289"/>
      <c r="E3004" s="276"/>
      <c r="I3004"/>
      <c r="J3004"/>
      <c r="L3004" s="33"/>
      <c r="M3004" s="24"/>
    </row>
    <row r="3005" spans="1:13" x14ac:dyDescent="0.2">
      <c r="A3005" s="289"/>
      <c r="E3005" s="276"/>
      <c r="I3005"/>
      <c r="J3005"/>
      <c r="L3005" s="33"/>
      <c r="M3005" s="24"/>
    </row>
    <row r="3006" spans="1:13" x14ac:dyDescent="0.2">
      <c r="A3006" s="289"/>
      <c r="E3006" s="276"/>
      <c r="I3006"/>
      <c r="J3006"/>
      <c r="L3006" s="33"/>
      <c r="M3006" s="24"/>
    </row>
    <row r="3007" spans="1:13" x14ac:dyDescent="0.2">
      <c r="A3007" s="289"/>
      <c r="E3007" s="276"/>
      <c r="I3007"/>
      <c r="J3007"/>
      <c r="L3007" s="33"/>
      <c r="M3007" s="24"/>
    </row>
    <row r="3008" spans="1:13" x14ac:dyDescent="0.2">
      <c r="A3008" s="289"/>
      <c r="E3008" s="276"/>
      <c r="I3008"/>
      <c r="J3008"/>
      <c r="L3008" s="33"/>
      <c r="M3008" s="24"/>
    </row>
    <row r="3009" spans="1:13" x14ac:dyDescent="0.2">
      <c r="A3009" s="289"/>
      <c r="E3009" s="276"/>
      <c r="I3009"/>
      <c r="J3009"/>
      <c r="L3009" s="33"/>
      <c r="M3009" s="24"/>
    </row>
    <row r="3010" spans="1:13" x14ac:dyDescent="0.2">
      <c r="A3010" s="289"/>
      <c r="E3010" s="276"/>
      <c r="I3010"/>
      <c r="J3010"/>
      <c r="L3010" s="33"/>
      <c r="M3010" s="24"/>
    </row>
    <row r="3011" spans="1:13" x14ac:dyDescent="0.2">
      <c r="A3011" s="289"/>
      <c r="E3011" s="276"/>
      <c r="I3011"/>
      <c r="J3011"/>
      <c r="L3011" s="33"/>
      <c r="M3011" s="24"/>
    </row>
    <row r="3012" spans="1:13" x14ac:dyDescent="0.2">
      <c r="A3012" s="289"/>
      <c r="E3012" s="276"/>
      <c r="I3012"/>
      <c r="J3012"/>
      <c r="L3012" s="33"/>
      <c r="M3012" s="24"/>
    </row>
    <row r="3013" spans="1:13" x14ac:dyDescent="0.2">
      <c r="A3013" s="289"/>
      <c r="E3013" s="276"/>
      <c r="I3013"/>
      <c r="J3013"/>
      <c r="L3013" s="33"/>
      <c r="M3013" s="24"/>
    </row>
    <row r="3014" spans="1:13" x14ac:dyDescent="0.2">
      <c r="A3014" s="289"/>
      <c r="E3014" s="276"/>
      <c r="I3014"/>
      <c r="J3014"/>
      <c r="L3014" s="33"/>
      <c r="M3014" s="24"/>
    </row>
    <row r="3015" spans="1:13" x14ac:dyDescent="0.2">
      <c r="A3015" s="289"/>
      <c r="E3015" s="276"/>
      <c r="I3015"/>
      <c r="J3015"/>
      <c r="L3015" s="33"/>
      <c r="M3015" s="24"/>
    </row>
    <row r="3016" spans="1:13" x14ac:dyDescent="0.2">
      <c r="A3016" s="289"/>
      <c r="E3016" s="276"/>
      <c r="I3016"/>
      <c r="J3016"/>
      <c r="L3016" s="33"/>
      <c r="M3016" s="24"/>
    </row>
    <row r="3017" spans="1:13" x14ac:dyDescent="0.2">
      <c r="A3017" s="289"/>
      <c r="E3017" s="276"/>
      <c r="I3017"/>
      <c r="J3017"/>
      <c r="L3017" s="33"/>
      <c r="M3017" s="24"/>
    </row>
    <row r="3018" spans="1:13" x14ac:dyDescent="0.2">
      <c r="A3018" s="289"/>
      <c r="E3018" s="276"/>
      <c r="I3018"/>
      <c r="J3018"/>
      <c r="L3018" s="33"/>
      <c r="M3018" s="24"/>
    </row>
    <row r="3019" spans="1:13" x14ac:dyDescent="0.2">
      <c r="A3019" s="289"/>
      <c r="E3019" s="276"/>
      <c r="I3019"/>
      <c r="J3019"/>
      <c r="L3019" s="33"/>
      <c r="M3019" s="24"/>
    </row>
    <row r="3020" spans="1:13" x14ac:dyDescent="0.2">
      <c r="A3020" s="289"/>
      <c r="E3020" s="276"/>
      <c r="I3020"/>
      <c r="J3020"/>
      <c r="L3020" s="33"/>
      <c r="M3020" s="24"/>
    </row>
    <row r="3021" spans="1:13" x14ac:dyDescent="0.2">
      <c r="A3021" s="289"/>
      <c r="E3021" s="276"/>
      <c r="I3021"/>
      <c r="J3021"/>
      <c r="L3021" s="33"/>
      <c r="M3021" s="24"/>
    </row>
    <row r="3022" spans="1:13" x14ac:dyDescent="0.2">
      <c r="A3022" s="289"/>
      <c r="E3022" s="276"/>
      <c r="I3022"/>
      <c r="J3022"/>
      <c r="L3022" s="33"/>
      <c r="M3022" s="24"/>
    </row>
    <row r="3023" spans="1:13" x14ac:dyDescent="0.2">
      <c r="A3023" s="289"/>
      <c r="E3023" s="276"/>
      <c r="I3023"/>
      <c r="J3023"/>
      <c r="L3023" s="33"/>
      <c r="M3023" s="24"/>
    </row>
    <row r="3024" spans="1:13" x14ac:dyDescent="0.2">
      <c r="A3024" s="289"/>
      <c r="E3024" s="276"/>
      <c r="I3024"/>
      <c r="J3024"/>
      <c r="L3024" s="33"/>
      <c r="M3024" s="24"/>
    </row>
    <row r="3025" spans="1:13" x14ac:dyDescent="0.2">
      <c r="A3025" s="289"/>
      <c r="E3025" s="276"/>
      <c r="I3025"/>
      <c r="J3025"/>
      <c r="L3025" s="33"/>
      <c r="M3025" s="24"/>
    </row>
    <row r="3026" spans="1:13" x14ac:dyDescent="0.2">
      <c r="A3026" s="289"/>
      <c r="E3026" s="276"/>
      <c r="I3026"/>
      <c r="J3026"/>
      <c r="L3026" s="33"/>
      <c r="M3026" s="24"/>
    </row>
    <row r="3027" spans="1:13" x14ac:dyDescent="0.2">
      <c r="A3027" s="289"/>
      <c r="E3027" s="276"/>
      <c r="I3027"/>
      <c r="J3027"/>
      <c r="L3027" s="33"/>
      <c r="M3027" s="24"/>
    </row>
    <row r="3028" spans="1:13" x14ac:dyDescent="0.2">
      <c r="A3028" s="289"/>
      <c r="E3028" s="276"/>
      <c r="I3028"/>
      <c r="J3028"/>
      <c r="L3028" s="33"/>
      <c r="M3028" s="24"/>
    </row>
    <row r="3029" spans="1:13" x14ac:dyDescent="0.2">
      <c r="A3029" s="289"/>
      <c r="E3029" s="276"/>
      <c r="I3029"/>
      <c r="J3029"/>
      <c r="L3029" s="33"/>
      <c r="M3029" s="24"/>
    </row>
    <row r="3030" spans="1:13" x14ac:dyDescent="0.2">
      <c r="A3030" s="289"/>
      <c r="E3030" s="276"/>
      <c r="I3030"/>
      <c r="J3030"/>
      <c r="L3030" s="33"/>
      <c r="M3030" s="24"/>
    </row>
    <row r="3031" spans="1:13" x14ac:dyDescent="0.2">
      <c r="A3031" s="289"/>
      <c r="E3031" s="276"/>
      <c r="I3031"/>
      <c r="J3031"/>
      <c r="L3031" s="33"/>
      <c r="M3031" s="24"/>
    </row>
    <row r="3032" spans="1:13" x14ac:dyDescent="0.2">
      <c r="A3032" s="289"/>
      <c r="E3032" s="276"/>
      <c r="I3032"/>
      <c r="J3032"/>
      <c r="L3032" s="33"/>
      <c r="M3032" s="24"/>
    </row>
    <row r="3033" spans="1:13" x14ac:dyDescent="0.2">
      <c r="A3033" s="289"/>
      <c r="E3033" s="276"/>
      <c r="I3033"/>
      <c r="J3033"/>
      <c r="L3033" s="33"/>
      <c r="M3033" s="24"/>
    </row>
    <row r="3034" spans="1:13" x14ac:dyDescent="0.2">
      <c r="A3034" s="289"/>
      <c r="E3034" s="276"/>
      <c r="I3034"/>
      <c r="J3034"/>
      <c r="L3034" s="33"/>
      <c r="M3034" s="24"/>
    </row>
    <row r="3035" spans="1:13" x14ac:dyDescent="0.2">
      <c r="A3035" s="289"/>
      <c r="E3035" s="276"/>
      <c r="I3035"/>
      <c r="J3035"/>
      <c r="L3035" s="33"/>
      <c r="M3035" s="24"/>
    </row>
    <row r="3036" spans="1:13" x14ac:dyDescent="0.2">
      <c r="A3036" s="289"/>
      <c r="E3036" s="276"/>
      <c r="I3036"/>
      <c r="J3036"/>
      <c r="L3036" s="33"/>
      <c r="M3036" s="24"/>
    </row>
    <row r="3037" spans="1:13" x14ac:dyDescent="0.2">
      <c r="A3037" s="289"/>
      <c r="E3037" s="276"/>
      <c r="I3037"/>
      <c r="J3037"/>
      <c r="L3037" s="33"/>
      <c r="M3037" s="24"/>
    </row>
    <row r="3038" spans="1:13" x14ac:dyDescent="0.2">
      <c r="A3038" s="289"/>
      <c r="E3038" s="276"/>
      <c r="I3038"/>
      <c r="J3038"/>
      <c r="L3038" s="33"/>
      <c r="M3038" s="24"/>
    </row>
    <row r="3039" spans="1:13" x14ac:dyDescent="0.2">
      <c r="A3039" s="289"/>
      <c r="E3039" s="276"/>
      <c r="I3039"/>
      <c r="J3039"/>
      <c r="L3039" s="33"/>
      <c r="M3039" s="24"/>
    </row>
    <row r="3040" spans="1:13" x14ac:dyDescent="0.2">
      <c r="A3040" s="289"/>
      <c r="E3040" s="276"/>
      <c r="I3040"/>
      <c r="J3040"/>
      <c r="L3040" s="33"/>
      <c r="M3040" s="24"/>
    </row>
    <row r="3041" spans="1:13" x14ac:dyDescent="0.2">
      <c r="A3041" s="289"/>
      <c r="E3041" s="276"/>
      <c r="I3041"/>
      <c r="J3041"/>
      <c r="L3041" s="33"/>
      <c r="M3041" s="24"/>
    </row>
    <row r="3042" spans="1:13" x14ac:dyDescent="0.2">
      <c r="A3042" s="289"/>
      <c r="E3042" s="276"/>
      <c r="I3042"/>
      <c r="J3042"/>
      <c r="L3042" s="33"/>
      <c r="M3042" s="24"/>
    </row>
    <row r="3043" spans="1:13" x14ac:dyDescent="0.2">
      <c r="A3043" s="289"/>
      <c r="E3043" s="276"/>
      <c r="I3043"/>
      <c r="J3043"/>
      <c r="L3043" s="33"/>
      <c r="M3043" s="24"/>
    </row>
    <row r="3044" spans="1:13" x14ac:dyDescent="0.2">
      <c r="A3044" s="289"/>
      <c r="E3044" s="276"/>
      <c r="I3044"/>
      <c r="J3044"/>
      <c r="L3044" s="33"/>
      <c r="M3044" s="24"/>
    </row>
    <row r="3045" spans="1:13" x14ac:dyDescent="0.2">
      <c r="A3045" s="289"/>
      <c r="E3045" s="276"/>
      <c r="I3045"/>
      <c r="J3045"/>
      <c r="L3045" s="33"/>
      <c r="M3045" s="24"/>
    </row>
    <row r="3046" spans="1:13" x14ac:dyDescent="0.2">
      <c r="A3046" s="289"/>
      <c r="E3046" s="276"/>
      <c r="I3046"/>
      <c r="J3046"/>
      <c r="L3046" s="33"/>
      <c r="M3046" s="24"/>
    </row>
    <row r="3047" spans="1:13" x14ac:dyDescent="0.2">
      <c r="A3047" s="289"/>
      <c r="E3047" s="276"/>
      <c r="I3047"/>
      <c r="J3047"/>
      <c r="L3047" s="33"/>
      <c r="M3047" s="24"/>
    </row>
    <row r="3048" spans="1:13" x14ac:dyDescent="0.2">
      <c r="A3048" s="289"/>
      <c r="E3048" s="276"/>
      <c r="I3048"/>
      <c r="J3048"/>
      <c r="L3048" s="33"/>
      <c r="M3048" s="24"/>
    </row>
    <row r="3049" spans="1:13" x14ac:dyDescent="0.2">
      <c r="A3049" s="289"/>
      <c r="E3049" s="276"/>
      <c r="I3049"/>
      <c r="J3049"/>
      <c r="L3049" s="33"/>
      <c r="M3049" s="24"/>
    </row>
    <row r="3050" spans="1:13" x14ac:dyDescent="0.2">
      <c r="A3050" s="289"/>
      <c r="E3050" s="276"/>
      <c r="I3050"/>
      <c r="J3050"/>
      <c r="L3050" s="33"/>
      <c r="M3050" s="24"/>
    </row>
    <row r="3051" spans="1:13" x14ac:dyDescent="0.2">
      <c r="A3051" s="289"/>
      <c r="E3051" s="276"/>
      <c r="I3051"/>
      <c r="J3051"/>
      <c r="L3051" s="33"/>
      <c r="M3051" s="24"/>
    </row>
    <row r="3052" spans="1:13" x14ac:dyDescent="0.2">
      <c r="A3052" s="289"/>
      <c r="E3052" s="276"/>
      <c r="I3052"/>
      <c r="J3052"/>
      <c r="L3052" s="33"/>
      <c r="M3052" s="24"/>
    </row>
    <row r="3053" spans="1:13" x14ac:dyDescent="0.2">
      <c r="A3053" s="289"/>
      <c r="E3053" s="276"/>
      <c r="I3053"/>
      <c r="J3053"/>
      <c r="L3053" s="33"/>
      <c r="M3053" s="24"/>
    </row>
    <row r="3054" spans="1:13" x14ac:dyDescent="0.2">
      <c r="A3054" s="289"/>
      <c r="E3054" s="276"/>
      <c r="I3054"/>
      <c r="J3054"/>
      <c r="L3054" s="33"/>
      <c r="M3054" s="24"/>
    </row>
    <row r="3055" spans="1:13" x14ac:dyDescent="0.2">
      <c r="A3055" s="289"/>
      <c r="E3055" s="276"/>
      <c r="I3055"/>
      <c r="J3055"/>
      <c r="L3055" s="33"/>
      <c r="M3055" s="24"/>
    </row>
    <row r="3056" spans="1:13" x14ac:dyDescent="0.2">
      <c r="A3056" s="289"/>
      <c r="E3056" s="276"/>
      <c r="I3056"/>
      <c r="J3056"/>
      <c r="L3056" s="33"/>
      <c r="M3056" s="24"/>
    </row>
    <row r="3057" spans="1:13" x14ac:dyDescent="0.2">
      <c r="A3057" s="289"/>
      <c r="E3057" s="276"/>
      <c r="I3057"/>
      <c r="J3057"/>
      <c r="L3057" s="33"/>
      <c r="M3057" s="24"/>
    </row>
    <row r="3058" spans="1:13" x14ac:dyDescent="0.2">
      <c r="A3058" s="289"/>
      <c r="E3058" s="276"/>
      <c r="I3058"/>
      <c r="J3058"/>
      <c r="L3058" s="33"/>
      <c r="M3058" s="24"/>
    </row>
    <row r="3059" spans="1:13" x14ac:dyDescent="0.2">
      <c r="A3059" s="289"/>
      <c r="E3059" s="276"/>
      <c r="I3059"/>
      <c r="J3059"/>
      <c r="L3059" s="33"/>
      <c r="M3059" s="24"/>
    </row>
    <row r="3060" spans="1:13" x14ac:dyDescent="0.2">
      <c r="A3060" s="289"/>
      <c r="E3060" s="276"/>
      <c r="I3060"/>
      <c r="J3060"/>
      <c r="L3060" s="33"/>
      <c r="M3060" s="24"/>
    </row>
    <row r="3061" spans="1:13" x14ac:dyDescent="0.2">
      <c r="A3061" s="289"/>
      <c r="E3061" s="276"/>
      <c r="I3061"/>
      <c r="J3061"/>
      <c r="L3061" s="33"/>
      <c r="M3061" s="24"/>
    </row>
    <row r="3062" spans="1:13" x14ac:dyDescent="0.2">
      <c r="A3062" s="289"/>
      <c r="E3062" s="276"/>
      <c r="I3062"/>
      <c r="J3062"/>
      <c r="L3062" s="33"/>
      <c r="M3062" s="24"/>
    </row>
    <row r="3063" spans="1:13" x14ac:dyDescent="0.2">
      <c r="A3063" s="289"/>
      <c r="E3063" s="276"/>
      <c r="I3063"/>
      <c r="J3063"/>
      <c r="L3063" s="33"/>
      <c r="M3063" s="24"/>
    </row>
    <row r="3064" spans="1:13" x14ac:dyDescent="0.2">
      <c r="A3064" s="289"/>
      <c r="E3064" s="276"/>
      <c r="I3064"/>
      <c r="J3064"/>
      <c r="L3064" s="33"/>
      <c r="M3064" s="24"/>
    </row>
    <row r="3065" spans="1:13" x14ac:dyDescent="0.2">
      <c r="A3065" s="289"/>
      <c r="E3065" s="276"/>
      <c r="I3065"/>
      <c r="J3065"/>
      <c r="L3065" s="33"/>
      <c r="M3065" s="24"/>
    </row>
    <row r="3066" spans="1:13" x14ac:dyDescent="0.2">
      <c r="A3066" s="289"/>
      <c r="E3066" s="276"/>
      <c r="I3066"/>
      <c r="J3066"/>
      <c r="L3066" s="33"/>
      <c r="M3066" s="24"/>
    </row>
    <row r="3067" spans="1:13" x14ac:dyDescent="0.2">
      <c r="A3067" s="289"/>
      <c r="E3067" s="276"/>
      <c r="I3067"/>
      <c r="J3067"/>
      <c r="L3067" s="33"/>
      <c r="M3067" s="24"/>
    </row>
    <row r="3068" spans="1:13" x14ac:dyDescent="0.2">
      <c r="A3068" s="289"/>
      <c r="E3068" s="276"/>
      <c r="I3068"/>
      <c r="J3068"/>
      <c r="L3068" s="33"/>
      <c r="M3068" s="24"/>
    </row>
    <row r="3069" spans="1:13" x14ac:dyDescent="0.2">
      <c r="A3069" s="289"/>
      <c r="E3069" s="276"/>
      <c r="I3069"/>
      <c r="J3069"/>
      <c r="L3069" s="33"/>
      <c r="M3069" s="24"/>
    </row>
    <row r="3070" spans="1:13" x14ac:dyDescent="0.2">
      <c r="A3070" s="289"/>
      <c r="E3070" s="276"/>
      <c r="I3070"/>
      <c r="J3070"/>
      <c r="L3070" s="33"/>
      <c r="M3070" s="24"/>
    </row>
    <row r="3071" spans="1:13" x14ac:dyDescent="0.2">
      <c r="A3071" s="289"/>
      <c r="E3071" s="276"/>
      <c r="I3071"/>
      <c r="J3071"/>
      <c r="L3071" s="33"/>
      <c r="M3071" s="24"/>
    </row>
    <row r="3072" spans="1:13" x14ac:dyDescent="0.2">
      <c r="A3072" s="289"/>
      <c r="E3072" s="276"/>
      <c r="I3072"/>
      <c r="J3072"/>
      <c r="L3072" s="33"/>
      <c r="M3072" s="24"/>
    </row>
    <row r="3073" spans="1:13" x14ac:dyDescent="0.2">
      <c r="A3073" s="289"/>
      <c r="E3073" s="276"/>
      <c r="I3073"/>
      <c r="J3073"/>
      <c r="L3073" s="33"/>
      <c r="M3073" s="24"/>
    </row>
    <row r="3074" spans="1:13" x14ac:dyDescent="0.2">
      <c r="A3074" s="289"/>
      <c r="E3074" s="276"/>
      <c r="I3074"/>
      <c r="J3074"/>
      <c r="L3074" s="33"/>
      <c r="M3074" s="24"/>
    </row>
    <row r="3075" spans="1:13" x14ac:dyDescent="0.2">
      <c r="A3075" s="289"/>
      <c r="E3075" s="276"/>
      <c r="I3075"/>
      <c r="J3075"/>
      <c r="L3075" s="33"/>
      <c r="M3075" s="24"/>
    </row>
    <row r="3076" spans="1:13" x14ac:dyDescent="0.2">
      <c r="A3076" s="289"/>
      <c r="E3076" s="276"/>
      <c r="I3076"/>
      <c r="J3076"/>
      <c r="L3076" s="33"/>
      <c r="M3076" s="24"/>
    </row>
    <row r="3077" spans="1:13" x14ac:dyDescent="0.2">
      <c r="A3077" s="289"/>
      <c r="E3077" s="276"/>
      <c r="I3077"/>
      <c r="J3077"/>
      <c r="L3077" s="33"/>
      <c r="M3077" s="24"/>
    </row>
    <row r="3078" spans="1:13" x14ac:dyDescent="0.2">
      <c r="A3078" s="289"/>
      <c r="E3078" s="276"/>
      <c r="I3078"/>
      <c r="J3078"/>
      <c r="L3078" s="33"/>
      <c r="M3078" s="24"/>
    </row>
    <row r="3079" spans="1:13" x14ac:dyDescent="0.2">
      <c r="A3079" s="289"/>
      <c r="E3079" s="276"/>
      <c r="I3079"/>
      <c r="J3079"/>
      <c r="L3079" s="33"/>
      <c r="M3079" s="24"/>
    </row>
    <row r="3080" spans="1:13" x14ac:dyDescent="0.2">
      <c r="A3080" s="289"/>
      <c r="E3080" s="276"/>
      <c r="I3080"/>
      <c r="J3080"/>
      <c r="L3080" s="33"/>
      <c r="M3080" s="24"/>
    </row>
    <row r="3081" spans="1:13" x14ac:dyDescent="0.2">
      <c r="A3081" s="289"/>
      <c r="E3081" s="276"/>
      <c r="I3081"/>
      <c r="J3081"/>
      <c r="L3081" s="33"/>
      <c r="M3081" s="24"/>
    </row>
    <row r="3082" spans="1:13" x14ac:dyDescent="0.2">
      <c r="A3082" s="289"/>
      <c r="E3082" s="276"/>
      <c r="I3082"/>
      <c r="J3082"/>
      <c r="L3082" s="33"/>
      <c r="M3082" s="24"/>
    </row>
    <row r="3083" spans="1:13" x14ac:dyDescent="0.2">
      <c r="A3083" s="289"/>
      <c r="E3083" s="276"/>
      <c r="I3083"/>
      <c r="J3083"/>
      <c r="L3083" s="33"/>
      <c r="M3083" s="24"/>
    </row>
    <row r="3084" spans="1:13" x14ac:dyDescent="0.2">
      <c r="A3084" s="289"/>
      <c r="E3084" s="276"/>
      <c r="I3084"/>
      <c r="J3084"/>
      <c r="L3084" s="33"/>
      <c r="M3084" s="24"/>
    </row>
    <row r="3085" spans="1:13" x14ac:dyDescent="0.2">
      <c r="A3085" s="289"/>
      <c r="E3085" s="276"/>
      <c r="I3085"/>
      <c r="J3085"/>
      <c r="L3085" s="33"/>
      <c r="M3085" s="24"/>
    </row>
    <row r="3086" spans="1:13" x14ac:dyDescent="0.2">
      <c r="A3086" s="289"/>
      <c r="E3086" s="276"/>
      <c r="I3086"/>
      <c r="J3086"/>
      <c r="L3086" s="33"/>
      <c r="M3086" s="24"/>
    </row>
    <row r="3087" spans="1:13" x14ac:dyDescent="0.2">
      <c r="A3087" s="289"/>
      <c r="E3087" s="276"/>
      <c r="I3087"/>
      <c r="J3087"/>
      <c r="L3087" s="33"/>
      <c r="M3087" s="24"/>
    </row>
    <row r="3088" spans="1:13" x14ac:dyDescent="0.2">
      <c r="A3088" s="289"/>
      <c r="E3088" s="276"/>
      <c r="I3088"/>
      <c r="J3088"/>
      <c r="L3088" s="33"/>
      <c r="M3088" s="24"/>
    </row>
    <row r="3089" spans="1:13" x14ac:dyDescent="0.2">
      <c r="A3089" s="289"/>
      <c r="E3089" s="276"/>
      <c r="I3089"/>
      <c r="J3089"/>
      <c r="L3089" s="33"/>
      <c r="M3089" s="24"/>
    </row>
    <row r="3090" spans="1:13" x14ac:dyDescent="0.2">
      <c r="A3090" s="289"/>
      <c r="E3090" s="276"/>
      <c r="I3090"/>
      <c r="J3090"/>
      <c r="L3090" s="33"/>
      <c r="M3090" s="24"/>
    </row>
    <row r="3091" spans="1:13" x14ac:dyDescent="0.2">
      <c r="A3091" s="289"/>
      <c r="E3091" s="276"/>
      <c r="I3091"/>
      <c r="J3091"/>
      <c r="L3091" s="33"/>
      <c r="M3091" s="24"/>
    </row>
    <row r="3092" spans="1:13" x14ac:dyDescent="0.2">
      <c r="A3092" s="289"/>
      <c r="E3092" s="276"/>
      <c r="I3092"/>
      <c r="J3092"/>
      <c r="L3092" s="33"/>
      <c r="M3092" s="24"/>
    </row>
    <row r="3093" spans="1:13" x14ac:dyDescent="0.2">
      <c r="A3093" s="289"/>
      <c r="E3093" s="276"/>
      <c r="I3093"/>
      <c r="J3093"/>
      <c r="L3093" s="33"/>
      <c r="M3093" s="24"/>
    </row>
    <row r="3094" spans="1:13" x14ac:dyDescent="0.2">
      <c r="A3094" s="289"/>
      <c r="E3094" s="276"/>
      <c r="I3094"/>
      <c r="J3094"/>
      <c r="L3094" s="33"/>
      <c r="M3094" s="24"/>
    </row>
    <row r="3095" spans="1:13" x14ac:dyDescent="0.2">
      <c r="A3095" s="289"/>
      <c r="E3095" s="276"/>
      <c r="I3095"/>
      <c r="J3095"/>
      <c r="L3095" s="33"/>
      <c r="M3095" s="24"/>
    </row>
    <row r="3096" spans="1:13" x14ac:dyDescent="0.2">
      <c r="A3096" s="289"/>
      <c r="E3096" s="276"/>
      <c r="I3096"/>
      <c r="J3096"/>
      <c r="L3096" s="33"/>
      <c r="M3096" s="24"/>
    </row>
    <row r="3097" spans="1:13" x14ac:dyDescent="0.2">
      <c r="A3097" s="289"/>
      <c r="E3097" s="276"/>
      <c r="I3097"/>
      <c r="J3097"/>
      <c r="L3097" s="33"/>
      <c r="M3097" s="24"/>
    </row>
    <row r="3098" spans="1:13" x14ac:dyDescent="0.2">
      <c r="A3098" s="289"/>
      <c r="E3098" s="276"/>
      <c r="I3098"/>
      <c r="J3098"/>
      <c r="L3098" s="33"/>
      <c r="M3098" s="24"/>
    </row>
    <row r="3099" spans="1:13" x14ac:dyDescent="0.2">
      <c r="A3099" s="289"/>
      <c r="E3099" s="276"/>
      <c r="I3099"/>
      <c r="J3099"/>
      <c r="L3099" s="33"/>
      <c r="M3099" s="24"/>
    </row>
    <row r="3100" spans="1:13" x14ac:dyDescent="0.2">
      <c r="A3100" s="289"/>
      <c r="E3100" s="276"/>
      <c r="I3100"/>
      <c r="J3100"/>
      <c r="L3100" s="33"/>
      <c r="M3100" s="24"/>
    </row>
    <row r="3101" spans="1:13" x14ac:dyDescent="0.2">
      <c r="A3101" s="289"/>
      <c r="E3101" s="276"/>
      <c r="I3101"/>
      <c r="J3101"/>
      <c r="L3101" s="33"/>
      <c r="M3101" s="24"/>
    </row>
    <row r="3102" spans="1:13" x14ac:dyDescent="0.2">
      <c r="A3102" s="289"/>
      <c r="E3102" s="276"/>
      <c r="I3102"/>
      <c r="J3102"/>
      <c r="L3102" s="33"/>
      <c r="M3102" s="24"/>
    </row>
    <row r="3103" spans="1:13" x14ac:dyDescent="0.2">
      <c r="A3103" s="289"/>
      <c r="E3103" s="276"/>
      <c r="I3103"/>
      <c r="J3103"/>
      <c r="L3103" s="33"/>
      <c r="M3103" s="24"/>
    </row>
    <row r="3104" spans="1:13" x14ac:dyDescent="0.2">
      <c r="A3104" s="289"/>
      <c r="E3104" s="276"/>
      <c r="I3104"/>
      <c r="J3104"/>
      <c r="L3104" s="33"/>
      <c r="M3104" s="24"/>
    </row>
    <row r="3105" spans="1:13" x14ac:dyDescent="0.2">
      <c r="A3105" s="289"/>
      <c r="E3105" s="276"/>
      <c r="I3105"/>
      <c r="J3105"/>
      <c r="L3105" s="33"/>
      <c r="M3105" s="24"/>
    </row>
    <row r="3106" spans="1:13" x14ac:dyDescent="0.2">
      <c r="A3106" s="289"/>
      <c r="E3106" s="276"/>
      <c r="I3106"/>
      <c r="J3106"/>
      <c r="L3106" s="33"/>
      <c r="M3106" s="24"/>
    </row>
    <row r="3107" spans="1:13" x14ac:dyDescent="0.2">
      <c r="A3107" s="289"/>
      <c r="E3107" s="276"/>
      <c r="I3107"/>
      <c r="J3107"/>
      <c r="L3107" s="33"/>
      <c r="M3107" s="24"/>
    </row>
    <row r="3108" spans="1:13" x14ac:dyDescent="0.2">
      <c r="A3108" s="289"/>
      <c r="E3108" s="276"/>
      <c r="I3108"/>
      <c r="J3108"/>
      <c r="L3108" s="33"/>
      <c r="M3108" s="24"/>
    </row>
    <row r="3109" spans="1:13" x14ac:dyDescent="0.2">
      <c r="A3109" s="289"/>
      <c r="E3109" s="276"/>
      <c r="I3109"/>
      <c r="J3109"/>
      <c r="L3109" s="33"/>
      <c r="M3109" s="24"/>
    </row>
    <row r="3110" spans="1:13" x14ac:dyDescent="0.2">
      <c r="A3110" s="289"/>
      <c r="E3110" s="276"/>
      <c r="I3110"/>
      <c r="J3110"/>
      <c r="L3110" s="33"/>
      <c r="M3110" s="24"/>
    </row>
    <row r="3111" spans="1:13" x14ac:dyDescent="0.2">
      <c r="A3111" s="289"/>
      <c r="E3111" s="276"/>
      <c r="I3111"/>
      <c r="J3111"/>
      <c r="L3111" s="33"/>
      <c r="M3111" s="24"/>
    </row>
    <row r="3112" spans="1:13" x14ac:dyDescent="0.2">
      <c r="A3112" s="289"/>
      <c r="E3112" s="276"/>
      <c r="I3112"/>
      <c r="J3112"/>
      <c r="L3112" s="33"/>
      <c r="M3112" s="24"/>
    </row>
    <row r="3113" spans="1:13" x14ac:dyDescent="0.2">
      <c r="A3113" s="289"/>
      <c r="E3113" s="276"/>
      <c r="I3113"/>
      <c r="J3113"/>
      <c r="L3113" s="33"/>
      <c r="M3113" s="24"/>
    </row>
    <row r="3114" spans="1:13" x14ac:dyDescent="0.2">
      <c r="A3114" s="289"/>
      <c r="E3114" s="276"/>
      <c r="I3114"/>
      <c r="J3114"/>
      <c r="L3114" s="33"/>
      <c r="M3114" s="24"/>
    </row>
    <row r="3115" spans="1:13" x14ac:dyDescent="0.2">
      <c r="A3115" s="289"/>
      <c r="E3115" s="276"/>
      <c r="I3115"/>
      <c r="J3115"/>
      <c r="L3115" s="33"/>
      <c r="M3115" s="24"/>
    </row>
    <row r="3116" spans="1:13" x14ac:dyDescent="0.2">
      <c r="A3116" s="289"/>
      <c r="E3116" s="276"/>
      <c r="I3116"/>
      <c r="J3116"/>
      <c r="L3116" s="33"/>
      <c r="M3116" s="24"/>
    </row>
    <row r="3117" spans="1:13" x14ac:dyDescent="0.2">
      <c r="A3117" s="289"/>
      <c r="E3117" s="276"/>
      <c r="I3117"/>
      <c r="J3117"/>
      <c r="L3117" s="33"/>
      <c r="M3117" s="24"/>
    </row>
    <row r="3118" spans="1:13" x14ac:dyDescent="0.2">
      <c r="A3118" s="289"/>
      <c r="E3118" s="276"/>
      <c r="I3118"/>
      <c r="J3118"/>
      <c r="L3118" s="33"/>
      <c r="M3118" s="24"/>
    </row>
    <row r="3119" spans="1:13" x14ac:dyDescent="0.2">
      <c r="A3119" s="289"/>
      <c r="E3119" s="276"/>
      <c r="I3119"/>
      <c r="J3119"/>
      <c r="L3119" s="33"/>
      <c r="M3119" s="24"/>
    </row>
    <row r="3120" spans="1:13" x14ac:dyDescent="0.2">
      <c r="A3120" s="289"/>
      <c r="E3120" s="276"/>
      <c r="I3120"/>
      <c r="J3120"/>
      <c r="L3120" s="33"/>
      <c r="M3120" s="24"/>
    </row>
    <row r="3121" spans="1:13" x14ac:dyDescent="0.2">
      <c r="A3121" s="289"/>
      <c r="E3121" s="276"/>
      <c r="I3121"/>
      <c r="J3121"/>
      <c r="L3121" s="33"/>
      <c r="M3121" s="24"/>
    </row>
    <row r="3122" spans="1:13" x14ac:dyDescent="0.2">
      <c r="A3122" s="289"/>
      <c r="E3122" s="276"/>
      <c r="I3122"/>
      <c r="J3122"/>
      <c r="L3122" s="33"/>
      <c r="M3122" s="24"/>
    </row>
    <row r="3123" spans="1:13" x14ac:dyDescent="0.2">
      <c r="A3123" s="289"/>
      <c r="E3123" s="276"/>
      <c r="I3123"/>
      <c r="J3123"/>
      <c r="L3123" s="33"/>
      <c r="M3123" s="24"/>
    </row>
    <row r="3124" spans="1:13" x14ac:dyDescent="0.2">
      <c r="A3124" s="289"/>
      <c r="E3124" s="276"/>
      <c r="I3124"/>
      <c r="J3124"/>
      <c r="L3124" s="33"/>
      <c r="M3124" s="24"/>
    </row>
    <row r="3125" spans="1:13" x14ac:dyDescent="0.2">
      <c r="A3125" s="289"/>
      <c r="E3125" s="276"/>
      <c r="I3125"/>
      <c r="J3125"/>
      <c r="L3125" s="33"/>
      <c r="M3125" s="24"/>
    </row>
    <row r="3126" spans="1:13" x14ac:dyDescent="0.2">
      <c r="A3126" s="289"/>
      <c r="E3126" s="276"/>
      <c r="I3126"/>
      <c r="J3126"/>
      <c r="L3126" s="33"/>
      <c r="M3126" s="24"/>
    </row>
    <row r="3127" spans="1:13" x14ac:dyDescent="0.2">
      <c r="A3127" s="289"/>
      <c r="E3127" s="276"/>
      <c r="I3127"/>
      <c r="J3127"/>
      <c r="L3127" s="33"/>
      <c r="M3127" s="24"/>
    </row>
    <row r="3128" spans="1:13" x14ac:dyDescent="0.2">
      <c r="A3128" s="289"/>
      <c r="E3128" s="276"/>
      <c r="I3128"/>
      <c r="J3128"/>
      <c r="L3128" s="33"/>
      <c r="M3128" s="24"/>
    </row>
    <row r="3129" spans="1:13" x14ac:dyDescent="0.2">
      <c r="A3129" s="289"/>
      <c r="E3129" s="276"/>
      <c r="I3129"/>
      <c r="J3129"/>
      <c r="L3129" s="33"/>
      <c r="M3129" s="24"/>
    </row>
    <row r="3130" spans="1:13" x14ac:dyDescent="0.2">
      <c r="A3130" s="289"/>
      <c r="E3130" s="276"/>
      <c r="I3130"/>
      <c r="J3130"/>
      <c r="L3130" s="33"/>
      <c r="M3130" s="24"/>
    </row>
    <row r="3131" spans="1:13" x14ac:dyDescent="0.2">
      <c r="A3131" s="289"/>
      <c r="E3131" s="276"/>
      <c r="I3131"/>
      <c r="J3131"/>
      <c r="L3131" s="33"/>
      <c r="M3131" s="24"/>
    </row>
    <row r="3132" spans="1:13" x14ac:dyDescent="0.2">
      <c r="A3132" s="289"/>
      <c r="E3132" s="276"/>
      <c r="I3132"/>
      <c r="J3132"/>
      <c r="L3132" s="33"/>
      <c r="M3132" s="24"/>
    </row>
    <row r="3133" spans="1:13" x14ac:dyDescent="0.2">
      <c r="A3133" s="289"/>
      <c r="E3133" s="276"/>
      <c r="I3133"/>
      <c r="J3133"/>
      <c r="L3133" s="33"/>
      <c r="M3133" s="24"/>
    </row>
    <row r="3134" spans="1:13" x14ac:dyDescent="0.2">
      <c r="A3134" s="289"/>
      <c r="E3134" s="276"/>
      <c r="I3134"/>
      <c r="J3134"/>
      <c r="L3134" s="33"/>
      <c r="M3134" s="24"/>
    </row>
    <row r="3135" spans="1:13" x14ac:dyDescent="0.2">
      <c r="A3135" s="289"/>
      <c r="E3135" s="276"/>
      <c r="I3135"/>
      <c r="J3135"/>
      <c r="L3135" s="33"/>
      <c r="M3135" s="24"/>
    </row>
    <row r="3136" spans="1:13" x14ac:dyDescent="0.2">
      <c r="A3136" s="289"/>
      <c r="E3136" s="276"/>
      <c r="I3136"/>
      <c r="J3136"/>
      <c r="L3136" s="33"/>
      <c r="M3136" s="24"/>
    </row>
    <row r="3137" spans="1:13" x14ac:dyDescent="0.2">
      <c r="A3137" s="289"/>
      <c r="E3137" s="276"/>
      <c r="I3137"/>
      <c r="J3137"/>
      <c r="L3137" s="33"/>
      <c r="M3137" s="24"/>
    </row>
    <row r="3138" spans="1:13" x14ac:dyDescent="0.2">
      <c r="A3138" s="289"/>
      <c r="E3138" s="276"/>
      <c r="I3138"/>
      <c r="J3138"/>
      <c r="L3138" s="33"/>
      <c r="M3138" s="24"/>
    </row>
    <row r="3139" spans="1:13" x14ac:dyDescent="0.2">
      <c r="A3139" s="289"/>
      <c r="E3139" s="276"/>
      <c r="I3139"/>
      <c r="J3139"/>
      <c r="L3139" s="33"/>
      <c r="M3139" s="24"/>
    </row>
    <row r="3140" spans="1:13" x14ac:dyDescent="0.2">
      <c r="A3140" s="289"/>
      <c r="E3140" s="276"/>
      <c r="I3140"/>
      <c r="J3140"/>
      <c r="L3140" s="33"/>
      <c r="M3140" s="24"/>
    </row>
    <row r="3141" spans="1:13" x14ac:dyDescent="0.2">
      <c r="A3141" s="289"/>
      <c r="E3141" s="276"/>
      <c r="I3141"/>
      <c r="J3141"/>
      <c r="L3141" s="33"/>
      <c r="M3141" s="24"/>
    </row>
    <row r="3142" spans="1:13" x14ac:dyDescent="0.2">
      <c r="A3142" s="289"/>
      <c r="E3142" s="276"/>
      <c r="I3142"/>
      <c r="J3142"/>
      <c r="L3142" s="33"/>
      <c r="M3142" s="24"/>
    </row>
    <row r="3143" spans="1:13" x14ac:dyDescent="0.2">
      <c r="A3143" s="289"/>
      <c r="E3143" s="276"/>
      <c r="I3143"/>
      <c r="J3143"/>
      <c r="L3143" s="33"/>
      <c r="M3143" s="24"/>
    </row>
    <row r="3144" spans="1:13" x14ac:dyDescent="0.2">
      <c r="A3144" s="289"/>
      <c r="E3144" s="276"/>
      <c r="I3144"/>
      <c r="J3144"/>
      <c r="L3144" s="33"/>
      <c r="M3144" s="24"/>
    </row>
    <row r="3145" spans="1:13" x14ac:dyDescent="0.2">
      <c r="A3145" s="289"/>
      <c r="E3145" s="276"/>
      <c r="I3145"/>
      <c r="J3145"/>
      <c r="L3145" s="33"/>
      <c r="M3145" s="24"/>
    </row>
    <row r="3146" spans="1:13" x14ac:dyDescent="0.2">
      <c r="A3146" s="289"/>
      <c r="E3146" s="276"/>
      <c r="I3146"/>
      <c r="J3146"/>
      <c r="L3146" s="33"/>
      <c r="M3146" s="24"/>
    </row>
    <row r="3147" spans="1:13" x14ac:dyDescent="0.2">
      <c r="A3147" s="289"/>
      <c r="E3147" s="276"/>
      <c r="I3147"/>
      <c r="J3147"/>
      <c r="L3147" s="33"/>
      <c r="M3147" s="24"/>
    </row>
    <row r="3148" spans="1:13" x14ac:dyDescent="0.2">
      <c r="A3148" s="289"/>
      <c r="E3148" s="276"/>
      <c r="I3148"/>
      <c r="J3148"/>
      <c r="L3148" s="33"/>
      <c r="M3148" s="24"/>
    </row>
    <row r="3149" spans="1:13" x14ac:dyDescent="0.2">
      <c r="A3149" s="289"/>
      <c r="E3149" s="276"/>
      <c r="I3149"/>
      <c r="J3149"/>
      <c r="L3149" s="33"/>
      <c r="M3149" s="24"/>
    </row>
    <row r="3150" spans="1:13" x14ac:dyDescent="0.2">
      <c r="A3150" s="289"/>
      <c r="E3150" s="276"/>
      <c r="I3150"/>
      <c r="J3150"/>
      <c r="L3150" s="33"/>
      <c r="M3150" s="24"/>
    </row>
    <row r="3151" spans="1:13" x14ac:dyDescent="0.2">
      <c r="A3151" s="289"/>
      <c r="E3151" s="276"/>
      <c r="I3151"/>
      <c r="J3151"/>
      <c r="L3151" s="33"/>
      <c r="M3151" s="24"/>
    </row>
    <row r="3152" spans="1:13" x14ac:dyDescent="0.2">
      <c r="A3152" s="289"/>
      <c r="E3152" s="276"/>
      <c r="I3152"/>
      <c r="J3152"/>
      <c r="L3152" s="33"/>
      <c r="M3152" s="24"/>
    </row>
    <row r="3153" spans="1:13" x14ac:dyDescent="0.2">
      <c r="A3153" s="289"/>
      <c r="E3153" s="276"/>
      <c r="I3153"/>
      <c r="J3153"/>
      <c r="L3153" s="33"/>
      <c r="M3153" s="24"/>
    </row>
    <row r="3154" spans="1:13" x14ac:dyDescent="0.2">
      <c r="A3154" s="289"/>
      <c r="E3154" s="276"/>
      <c r="I3154"/>
      <c r="J3154"/>
      <c r="L3154" s="33"/>
      <c r="M3154" s="24"/>
    </row>
    <row r="3155" spans="1:13" x14ac:dyDescent="0.2">
      <c r="A3155" s="289"/>
      <c r="E3155" s="276"/>
      <c r="I3155"/>
      <c r="J3155"/>
      <c r="L3155" s="33"/>
      <c r="M3155" s="24"/>
    </row>
    <row r="3156" spans="1:13" x14ac:dyDescent="0.2">
      <c r="A3156" s="289"/>
      <c r="E3156" s="276"/>
      <c r="I3156"/>
      <c r="J3156"/>
      <c r="L3156" s="33"/>
      <c r="M3156" s="24"/>
    </row>
    <row r="3157" spans="1:13" x14ac:dyDescent="0.2">
      <c r="A3157" s="289"/>
      <c r="E3157" s="276"/>
      <c r="I3157"/>
      <c r="J3157"/>
      <c r="L3157" s="33"/>
      <c r="M3157" s="24"/>
    </row>
    <row r="3158" spans="1:13" x14ac:dyDescent="0.2">
      <c r="A3158" s="289"/>
      <c r="E3158" s="276"/>
      <c r="I3158"/>
      <c r="J3158"/>
      <c r="L3158" s="33"/>
      <c r="M3158" s="24"/>
    </row>
    <row r="3159" spans="1:13" x14ac:dyDescent="0.2">
      <c r="A3159" s="289"/>
      <c r="E3159" s="276"/>
      <c r="I3159"/>
      <c r="J3159"/>
      <c r="L3159" s="33"/>
      <c r="M3159" s="24"/>
    </row>
    <row r="3160" spans="1:13" x14ac:dyDescent="0.2">
      <c r="A3160" s="289"/>
      <c r="E3160" s="276"/>
      <c r="I3160"/>
      <c r="J3160"/>
      <c r="L3160" s="33"/>
      <c r="M3160" s="24"/>
    </row>
    <row r="3161" spans="1:13" x14ac:dyDescent="0.2">
      <c r="A3161" s="289"/>
      <c r="E3161" s="276"/>
      <c r="I3161"/>
      <c r="J3161"/>
      <c r="L3161" s="33"/>
      <c r="M3161" s="24"/>
    </row>
    <row r="3162" spans="1:13" x14ac:dyDescent="0.2">
      <c r="A3162" s="289"/>
      <c r="E3162" s="276"/>
      <c r="I3162"/>
      <c r="J3162"/>
      <c r="L3162" s="33"/>
      <c r="M3162" s="24"/>
    </row>
    <row r="3163" spans="1:13" x14ac:dyDescent="0.2">
      <c r="A3163" s="289"/>
      <c r="E3163" s="276"/>
      <c r="I3163"/>
      <c r="J3163"/>
      <c r="L3163" s="33"/>
      <c r="M3163" s="24"/>
    </row>
    <row r="3164" spans="1:13" x14ac:dyDescent="0.2">
      <c r="A3164" s="289"/>
      <c r="E3164" s="276"/>
      <c r="I3164"/>
      <c r="J3164"/>
      <c r="L3164" s="33"/>
      <c r="M3164" s="24"/>
    </row>
    <row r="3165" spans="1:13" x14ac:dyDescent="0.2">
      <c r="A3165" s="289"/>
      <c r="E3165" s="276"/>
      <c r="I3165"/>
      <c r="J3165"/>
      <c r="L3165" s="33"/>
      <c r="M3165" s="24"/>
    </row>
    <row r="3166" spans="1:13" x14ac:dyDescent="0.2">
      <c r="A3166" s="289"/>
      <c r="E3166" s="276"/>
      <c r="I3166"/>
      <c r="J3166"/>
      <c r="L3166" s="33"/>
      <c r="M3166" s="24"/>
    </row>
    <row r="3167" spans="1:13" x14ac:dyDescent="0.2">
      <c r="A3167" s="289"/>
      <c r="E3167" s="276"/>
      <c r="I3167"/>
      <c r="J3167"/>
      <c r="L3167" s="33"/>
      <c r="M3167" s="24"/>
    </row>
    <row r="3168" spans="1:13" x14ac:dyDescent="0.2">
      <c r="A3168" s="289"/>
      <c r="E3168" s="276"/>
      <c r="I3168"/>
      <c r="J3168"/>
      <c r="L3168" s="33"/>
      <c r="M3168" s="24"/>
    </row>
    <row r="3169" spans="1:13" x14ac:dyDescent="0.2">
      <c r="A3169" s="289"/>
      <c r="E3169" s="276"/>
      <c r="I3169"/>
      <c r="J3169"/>
      <c r="L3169" s="33"/>
      <c r="M3169" s="24"/>
    </row>
    <row r="3170" spans="1:13" x14ac:dyDescent="0.2">
      <c r="A3170" s="289"/>
      <c r="E3170" s="276"/>
      <c r="I3170"/>
      <c r="J3170"/>
      <c r="L3170" s="33"/>
      <c r="M3170" s="24"/>
    </row>
    <row r="3171" spans="1:13" x14ac:dyDescent="0.2">
      <c r="A3171" s="289"/>
      <c r="E3171" s="276"/>
      <c r="I3171"/>
      <c r="J3171"/>
      <c r="L3171" s="33"/>
      <c r="M3171" s="24"/>
    </row>
    <row r="3172" spans="1:13" x14ac:dyDescent="0.2">
      <c r="A3172" s="289"/>
      <c r="E3172" s="276"/>
      <c r="I3172"/>
      <c r="J3172"/>
      <c r="L3172" s="33"/>
      <c r="M3172" s="24"/>
    </row>
    <row r="3173" spans="1:13" x14ac:dyDescent="0.2">
      <c r="A3173" s="289"/>
      <c r="E3173" s="276"/>
      <c r="I3173"/>
      <c r="J3173"/>
      <c r="L3173" s="33"/>
      <c r="M3173" s="24"/>
    </row>
    <row r="3174" spans="1:13" x14ac:dyDescent="0.2">
      <c r="A3174" s="289"/>
      <c r="E3174" s="276"/>
      <c r="I3174"/>
      <c r="J3174"/>
      <c r="L3174" s="33"/>
      <c r="M3174" s="24"/>
    </row>
    <row r="3175" spans="1:13" x14ac:dyDescent="0.2">
      <c r="A3175" s="289"/>
      <c r="E3175" s="276"/>
      <c r="I3175"/>
      <c r="J3175"/>
      <c r="L3175" s="33"/>
      <c r="M3175" s="24"/>
    </row>
    <row r="3176" spans="1:13" x14ac:dyDescent="0.2">
      <c r="A3176" s="289"/>
      <c r="E3176" s="276"/>
      <c r="I3176"/>
      <c r="J3176"/>
      <c r="L3176" s="33"/>
      <c r="M3176" s="24"/>
    </row>
    <row r="3177" spans="1:13" x14ac:dyDescent="0.2">
      <c r="A3177" s="289"/>
      <c r="E3177" s="276"/>
      <c r="I3177"/>
      <c r="J3177"/>
      <c r="L3177" s="33"/>
      <c r="M3177" s="24"/>
    </row>
    <row r="3178" spans="1:13" x14ac:dyDescent="0.2">
      <c r="A3178" s="289"/>
      <c r="E3178" s="276"/>
      <c r="I3178"/>
      <c r="J3178"/>
      <c r="L3178" s="33"/>
      <c r="M3178" s="24"/>
    </row>
    <row r="3179" spans="1:13" x14ac:dyDescent="0.2">
      <c r="A3179" s="289"/>
      <c r="E3179" s="276"/>
      <c r="I3179"/>
      <c r="J3179"/>
      <c r="L3179" s="33"/>
      <c r="M3179" s="24"/>
    </row>
    <row r="3180" spans="1:13" x14ac:dyDescent="0.2">
      <c r="A3180" s="289"/>
      <c r="E3180" s="276"/>
      <c r="I3180"/>
      <c r="J3180"/>
      <c r="L3180" s="33"/>
      <c r="M3180" s="24"/>
    </row>
    <row r="3181" spans="1:13" x14ac:dyDescent="0.2">
      <c r="A3181" s="289"/>
      <c r="E3181" s="276"/>
      <c r="I3181"/>
      <c r="J3181"/>
      <c r="L3181" s="33"/>
      <c r="M3181" s="24"/>
    </row>
    <row r="3182" spans="1:13" x14ac:dyDescent="0.2">
      <c r="A3182" s="289"/>
      <c r="E3182" s="276"/>
      <c r="I3182"/>
      <c r="J3182"/>
      <c r="L3182" s="33"/>
      <c r="M3182" s="24"/>
    </row>
    <row r="3183" spans="1:13" x14ac:dyDescent="0.2">
      <c r="A3183" s="289"/>
      <c r="E3183" s="276"/>
      <c r="I3183"/>
      <c r="J3183"/>
      <c r="L3183" s="33"/>
      <c r="M3183" s="24"/>
    </row>
    <row r="3184" spans="1:13" x14ac:dyDescent="0.2">
      <c r="A3184" s="289"/>
      <c r="E3184" s="276"/>
      <c r="I3184"/>
      <c r="J3184"/>
      <c r="L3184" s="33"/>
      <c r="M3184" s="24"/>
    </row>
    <row r="3185" spans="1:13" x14ac:dyDescent="0.2">
      <c r="A3185" s="289"/>
      <c r="E3185" s="276"/>
      <c r="I3185"/>
      <c r="J3185"/>
      <c r="L3185" s="33"/>
      <c r="M3185" s="24"/>
    </row>
    <row r="3186" spans="1:13" x14ac:dyDescent="0.2">
      <c r="A3186" s="289"/>
      <c r="E3186" s="276"/>
      <c r="I3186"/>
      <c r="J3186"/>
      <c r="L3186" s="33"/>
      <c r="M3186" s="24"/>
    </row>
    <row r="3187" spans="1:13" x14ac:dyDescent="0.2">
      <c r="A3187" s="289"/>
      <c r="E3187" s="276"/>
      <c r="I3187"/>
      <c r="J3187"/>
      <c r="L3187" s="33"/>
      <c r="M3187" s="24"/>
    </row>
    <row r="3188" spans="1:13" x14ac:dyDescent="0.2">
      <c r="A3188" s="289"/>
      <c r="E3188" s="276"/>
      <c r="I3188"/>
      <c r="J3188"/>
      <c r="L3188" s="33"/>
      <c r="M3188" s="24"/>
    </row>
    <row r="3189" spans="1:13" x14ac:dyDescent="0.2">
      <c r="A3189" s="289"/>
      <c r="E3189" s="276"/>
      <c r="I3189"/>
      <c r="J3189"/>
      <c r="L3189" s="33"/>
      <c r="M3189" s="24"/>
    </row>
    <row r="3190" spans="1:13" x14ac:dyDescent="0.2">
      <c r="A3190" s="289"/>
      <c r="E3190" s="276"/>
      <c r="I3190"/>
      <c r="J3190"/>
      <c r="L3190" s="33"/>
      <c r="M3190" s="24"/>
    </row>
    <row r="3191" spans="1:13" x14ac:dyDescent="0.2">
      <c r="A3191" s="289"/>
      <c r="E3191" s="276"/>
      <c r="I3191"/>
      <c r="J3191"/>
      <c r="L3191" s="33"/>
      <c r="M3191" s="24"/>
    </row>
    <row r="3192" spans="1:13" x14ac:dyDescent="0.2">
      <c r="A3192" s="289"/>
      <c r="E3192" s="276"/>
      <c r="I3192"/>
      <c r="J3192"/>
      <c r="L3192" s="33"/>
      <c r="M3192" s="24"/>
    </row>
    <row r="3193" spans="1:13" x14ac:dyDescent="0.2">
      <c r="A3193" s="289"/>
      <c r="E3193" s="276"/>
      <c r="I3193"/>
      <c r="J3193"/>
      <c r="L3193" s="33"/>
      <c r="M3193" s="24"/>
    </row>
    <row r="3194" spans="1:13" x14ac:dyDescent="0.2">
      <c r="A3194" s="289"/>
      <c r="E3194" s="276"/>
      <c r="I3194"/>
      <c r="J3194"/>
      <c r="L3194" s="33"/>
      <c r="M3194" s="24"/>
    </row>
    <row r="3195" spans="1:13" x14ac:dyDescent="0.2">
      <c r="A3195" s="289"/>
      <c r="E3195" s="276"/>
      <c r="I3195"/>
      <c r="J3195"/>
      <c r="L3195" s="33"/>
      <c r="M3195" s="24"/>
    </row>
    <row r="3196" spans="1:13" x14ac:dyDescent="0.2">
      <c r="A3196" s="289"/>
      <c r="E3196" s="276"/>
      <c r="I3196"/>
      <c r="J3196"/>
      <c r="L3196" s="33"/>
      <c r="M3196" s="24"/>
    </row>
    <row r="3197" spans="1:13" x14ac:dyDescent="0.2">
      <c r="A3197" s="289"/>
      <c r="E3197" s="276"/>
      <c r="I3197"/>
      <c r="J3197"/>
      <c r="L3197" s="33"/>
      <c r="M3197" s="24"/>
    </row>
    <row r="3198" spans="1:13" x14ac:dyDescent="0.2">
      <c r="A3198" s="289"/>
      <c r="E3198" s="276"/>
      <c r="I3198"/>
      <c r="J3198"/>
      <c r="L3198" s="33"/>
      <c r="M3198" s="24"/>
    </row>
    <row r="3199" spans="1:13" x14ac:dyDescent="0.2">
      <c r="A3199" s="289"/>
      <c r="E3199" s="276"/>
      <c r="I3199"/>
      <c r="J3199"/>
      <c r="L3199" s="33"/>
      <c r="M3199" s="24"/>
    </row>
    <row r="3200" spans="1:13" x14ac:dyDescent="0.2">
      <c r="A3200" s="289"/>
      <c r="E3200" s="276"/>
      <c r="I3200"/>
      <c r="J3200"/>
      <c r="L3200" s="33"/>
      <c r="M3200" s="24"/>
    </row>
    <row r="3201" spans="1:13" x14ac:dyDescent="0.2">
      <c r="A3201" s="289"/>
      <c r="E3201" s="276"/>
      <c r="I3201"/>
      <c r="J3201"/>
      <c r="L3201" s="33"/>
      <c r="M3201" s="24"/>
    </row>
    <row r="3202" spans="1:13" x14ac:dyDescent="0.2">
      <c r="A3202" s="289"/>
      <c r="E3202" s="276"/>
      <c r="I3202"/>
      <c r="J3202"/>
      <c r="L3202" s="33"/>
      <c r="M3202" s="24"/>
    </row>
    <row r="3203" spans="1:13" x14ac:dyDescent="0.2">
      <c r="A3203" s="289"/>
      <c r="E3203" s="276"/>
      <c r="I3203"/>
      <c r="J3203"/>
      <c r="L3203" s="33"/>
      <c r="M3203" s="24"/>
    </row>
    <row r="3204" spans="1:13" x14ac:dyDescent="0.2">
      <c r="A3204" s="289"/>
      <c r="E3204" s="276"/>
      <c r="I3204"/>
      <c r="J3204"/>
      <c r="L3204" s="33"/>
      <c r="M3204" s="24"/>
    </row>
    <row r="3205" spans="1:13" x14ac:dyDescent="0.2">
      <c r="A3205" s="289"/>
      <c r="E3205" s="276"/>
      <c r="I3205"/>
      <c r="J3205"/>
      <c r="L3205" s="33"/>
      <c r="M3205" s="24"/>
    </row>
    <row r="3206" spans="1:13" x14ac:dyDescent="0.2">
      <c r="A3206" s="289"/>
      <c r="E3206" s="276"/>
      <c r="I3206"/>
      <c r="J3206"/>
      <c r="L3206" s="33"/>
      <c r="M3206" s="24"/>
    </row>
    <row r="3207" spans="1:13" x14ac:dyDescent="0.2">
      <c r="A3207" s="289"/>
      <c r="E3207" s="276"/>
      <c r="I3207"/>
      <c r="J3207"/>
      <c r="L3207" s="33"/>
      <c r="M3207" s="24"/>
    </row>
    <row r="3208" spans="1:13" x14ac:dyDescent="0.2">
      <c r="A3208" s="289"/>
      <c r="E3208" s="276"/>
      <c r="I3208"/>
      <c r="J3208"/>
      <c r="L3208" s="33"/>
      <c r="M3208" s="24"/>
    </row>
    <row r="3209" spans="1:13" x14ac:dyDescent="0.2">
      <c r="A3209" s="289"/>
      <c r="E3209" s="276"/>
      <c r="I3209"/>
      <c r="J3209"/>
      <c r="L3209" s="33"/>
      <c r="M3209" s="24"/>
    </row>
    <row r="3210" spans="1:13" x14ac:dyDescent="0.2">
      <c r="A3210" s="289"/>
      <c r="E3210" s="276"/>
      <c r="I3210"/>
      <c r="J3210"/>
      <c r="L3210" s="33"/>
      <c r="M3210" s="24"/>
    </row>
    <row r="3211" spans="1:13" x14ac:dyDescent="0.2">
      <c r="A3211" s="289"/>
      <c r="E3211" s="276"/>
      <c r="I3211"/>
      <c r="J3211"/>
      <c r="L3211" s="33"/>
      <c r="M3211" s="24"/>
    </row>
    <row r="3212" spans="1:13" x14ac:dyDescent="0.2">
      <c r="A3212" s="289"/>
      <c r="E3212" s="276"/>
      <c r="I3212"/>
      <c r="J3212"/>
      <c r="L3212" s="33"/>
      <c r="M3212" s="24"/>
    </row>
    <row r="3213" spans="1:13" x14ac:dyDescent="0.2">
      <c r="A3213" s="289"/>
      <c r="E3213" s="276"/>
      <c r="I3213"/>
      <c r="J3213"/>
      <c r="L3213" s="33"/>
      <c r="M3213" s="24"/>
    </row>
    <row r="3214" spans="1:13" x14ac:dyDescent="0.2">
      <c r="A3214" s="289"/>
      <c r="E3214" s="276"/>
      <c r="I3214"/>
      <c r="J3214"/>
      <c r="L3214" s="33"/>
      <c r="M3214" s="24"/>
    </row>
    <row r="3215" spans="1:13" x14ac:dyDescent="0.2">
      <c r="A3215" s="289"/>
      <c r="E3215" s="276"/>
      <c r="I3215"/>
      <c r="J3215"/>
      <c r="L3215" s="33"/>
      <c r="M3215" s="24"/>
    </row>
    <row r="3216" spans="1:13" x14ac:dyDescent="0.2">
      <c r="A3216" s="289"/>
      <c r="E3216" s="276"/>
      <c r="I3216"/>
      <c r="J3216"/>
      <c r="L3216" s="33"/>
      <c r="M3216" s="24"/>
    </row>
    <row r="3217" spans="1:13" x14ac:dyDescent="0.2">
      <c r="A3217" s="289"/>
      <c r="E3217" s="276"/>
      <c r="I3217"/>
      <c r="J3217"/>
      <c r="L3217" s="33"/>
      <c r="M3217" s="24"/>
    </row>
    <row r="3218" spans="1:13" x14ac:dyDescent="0.2">
      <c r="A3218" s="289"/>
      <c r="E3218" s="276"/>
      <c r="I3218"/>
      <c r="J3218"/>
      <c r="L3218" s="33"/>
      <c r="M3218" s="24"/>
    </row>
    <row r="3219" spans="1:13" x14ac:dyDescent="0.2">
      <c r="A3219" s="289"/>
      <c r="E3219" s="276"/>
      <c r="I3219"/>
      <c r="J3219"/>
      <c r="L3219" s="33"/>
      <c r="M3219" s="24"/>
    </row>
    <row r="3220" spans="1:13" x14ac:dyDescent="0.2">
      <c r="A3220" s="289"/>
      <c r="E3220" s="276"/>
      <c r="I3220"/>
      <c r="J3220"/>
      <c r="L3220" s="33"/>
      <c r="M3220" s="24"/>
    </row>
    <row r="3221" spans="1:13" x14ac:dyDescent="0.2">
      <c r="A3221" s="289"/>
      <c r="E3221" s="276"/>
      <c r="I3221"/>
      <c r="J3221"/>
      <c r="L3221" s="33"/>
      <c r="M3221" s="24"/>
    </row>
    <row r="3222" spans="1:13" x14ac:dyDescent="0.2">
      <c r="A3222" s="289"/>
      <c r="E3222" s="276"/>
      <c r="I3222"/>
      <c r="J3222"/>
      <c r="L3222" s="33"/>
      <c r="M3222" s="24"/>
    </row>
    <row r="3223" spans="1:13" x14ac:dyDescent="0.2">
      <c r="A3223" s="289"/>
      <c r="E3223" s="276"/>
      <c r="I3223"/>
      <c r="J3223"/>
      <c r="L3223" s="33"/>
      <c r="M3223" s="24"/>
    </row>
    <row r="3224" spans="1:13" x14ac:dyDescent="0.2">
      <c r="A3224" s="289"/>
      <c r="E3224" s="276"/>
      <c r="I3224"/>
      <c r="J3224"/>
      <c r="L3224" s="33"/>
      <c r="M3224" s="24"/>
    </row>
    <row r="3225" spans="1:13" x14ac:dyDescent="0.2">
      <c r="A3225" s="289"/>
      <c r="E3225" s="276"/>
      <c r="I3225"/>
      <c r="J3225"/>
      <c r="L3225" s="33"/>
      <c r="M3225" s="24"/>
    </row>
    <row r="3226" spans="1:13" x14ac:dyDescent="0.2">
      <c r="A3226" s="289"/>
      <c r="E3226" s="276"/>
      <c r="I3226"/>
      <c r="J3226"/>
      <c r="L3226" s="33"/>
      <c r="M3226" s="24"/>
    </row>
    <row r="3227" spans="1:13" x14ac:dyDescent="0.2">
      <c r="A3227" s="289"/>
      <c r="E3227" s="276"/>
      <c r="I3227"/>
      <c r="J3227"/>
      <c r="L3227" s="33"/>
      <c r="M3227" s="24"/>
    </row>
    <row r="3228" spans="1:13" x14ac:dyDescent="0.2">
      <c r="A3228" s="289"/>
      <c r="E3228" s="276"/>
      <c r="I3228"/>
      <c r="J3228"/>
      <c r="L3228" s="33"/>
      <c r="M3228" s="24"/>
    </row>
    <row r="3229" spans="1:13" x14ac:dyDescent="0.2">
      <c r="A3229" s="289"/>
      <c r="E3229" s="276"/>
      <c r="I3229"/>
      <c r="J3229"/>
      <c r="L3229" s="33"/>
      <c r="M3229" s="24"/>
    </row>
    <row r="3230" spans="1:13" x14ac:dyDescent="0.2">
      <c r="A3230" s="289"/>
      <c r="E3230" s="276"/>
      <c r="I3230"/>
      <c r="J3230"/>
      <c r="L3230" s="33"/>
      <c r="M3230" s="24"/>
    </row>
    <row r="3231" spans="1:13" x14ac:dyDescent="0.2">
      <c r="A3231" s="289"/>
      <c r="E3231" s="276"/>
      <c r="I3231"/>
      <c r="J3231"/>
      <c r="L3231" s="33"/>
      <c r="M3231" s="24"/>
    </row>
    <row r="3232" spans="1:13" x14ac:dyDescent="0.2">
      <c r="A3232" s="289"/>
      <c r="E3232" s="276"/>
      <c r="I3232"/>
      <c r="J3232"/>
      <c r="L3232" s="33"/>
      <c r="M3232" s="24"/>
    </row>
    <row r="3233" spans="1:13" x14ac:dyDescent="0.2">
      <c r="A3233" s="289"/>
      <c r="E3233" s="276"/>
      <c r="I3233"/>
      <c r="J3233"/>
      <c r="L3233" s="33"/>
      <c r="M3233" s="24"/>
    </row>
    <row r="3234" spans="1:13" x14ac:dyDescent="0.2">
      <c r="A3234" s="289"/>
      <c r="E3234" s="276"/>
      <c r="I3234"/>
      <c r="J3234"/>
      <c r="L3234" s="33"/>
      <c r="M3234" s="24"/>
    </row>
    <row r="3235" spans="1:13" x14ac:dyDescent="0.2">
      <c r="A3235" s="289"/>
      <c r="E3235" s="276"/>
      <c r="I3235"/>
      <c r="J3235"/>
      <c r="L3235" s="33"/>
      <c r="M3235" s="24"/>
    </row>
    <row r="3236" spans="1:13" x14ac:dyDescent="0.2">
      <c r="A3236" s="289"/>
      <c r="E3236" s="276"/>
      <c r="I3236"/>
      <c r="J3236"/>
      <c r="L3236" s="33"/>
      <c r="M3236" s="24"/>
    </row>
    <row r="3237" spans="1:13" x14ac:dyDescent="0.2">
      <c r="A3237" s="289"/>
      <c r="E3237" s="276"/>
      <c r="I3237"/>
      <c r="J3237"/>
      <c r="L3237" s="33"/>
      <c r="M3237" s="24"/>
    </row>
    <row r="3238" spans="1:13" x14ac:dyDescent="0.2">
      <c r="A3238" s="289"/>
      <c r="E3238" s="276"/>
      <c r="I3238"/>
      <c r="J3238"/>
      <c r="L3238" s="33"/>
      <c r="M3238" s="24"/>
    </row>
    <row r="3239" spans="1:13" x14ac:dyDescent="0.2">
      <c r="A3239" s="289"/>
      <c r="E3239" s="276"/>
      <c r="I3239"/>
      <c r="J3239"/>
      <c r="L3239" s="33"/>
      <c r="M3239" s="24"/>
    </row>
    <row r="3240" spans="1:13" x14ac:dyDescent="0.2">
      <c r="A3240" s="289"/>
      <c r="E3240" s="276"/>
      <c r="I3240"/>
      <c r="J3240"/>
      <c r="L3240" s="33"/>
      <c r="M3240" s="24"/>
    </row>
    <row r="3241" spans="1:13" x14ac:dyDescent="0.2">
      <c r="A3241" s="289"/>
      <c r="E3241" s="276"/>
      <c r="I3241"/>
      <c r="J3241"/>
      <c r="L3241" s="33"/>
      <c r="M3241" s="24"/>
    </row>
    <row r="3242" spans="1:13" x14ac:dyDescent="0.2">
      <c r="A3242" s="289"/>
      <c r="E3242" s="276"/>
      <c r="I3242"/>
      <c r="J3242"/>
      <c r="L3242" s="33"/>
      <c r="M3242" s="24"/>
    </row>
    <row r="3243" spans="1:13" x14ac:dyDescent="0.2">
      <c r="A3243" s="289"/>
      <c r="E3243" s="276"/>
      <c r="I3243"/>
      <c r="J3243"/>
      <c r="L3243" s="33"/>
      <c r="M3243" s="24"/>
    </row>
    <row r="3244" spans="1:13" x14ac:dyDescent="0.2">
      <c r="A3244" s="289"/>
      <c r="E3244" s="276"/>
      <c r="I3244"/>
      <c r="J3244"/>
      <c r="L3244" s="33"/>
      <c r="M3244" s="24"/>
    </row>
    <row r="3245" spans="1:13" x14ac:dyDescent="0.2">
      <c r="A3245" s="289"/>
      <c r="E3245" s="276"/>
      <c r="I3245"/>
      <c r="J3245"/>
      <c r="L3245" s="33"/>
      <c r="M3245" s="24"/>
    </row>
    <row r="3246" spans="1:13" x14ac:dyDescent="0.2">
      <c r="A3246" s="289"/>
      <c r="E3246" s="276"/>
      <c r="I3246"/>
      <c r="J3246"/>
      <c r="L3246" s="33"/>
      <c r="M3246" s="24"/>
    </row>
    <row r="3247" spans="1:13" x14ac:dyDescent="0.2">
      <c r="A3247" s="289"/>
      <c r="E3247" s="276"/>
      <c r="I3247"/>
      <c r="J3247"/>
      <c r="L3247" s="33"/>
      <c r="M3247" s="24"/>
    </row>
    <row r="3248" spans="1:13" x14ac:dyDescent="0.2">
      <c r="A3248" s="289"/>
      <c r="E3248" s="276"/>
      <c r="I3248"/>
      <c r="J3248"/>
      <c r="L3248" s="33"/>
      <c r="M3248" s="24"/>
    </row>
    <row r="3249" spans="1:13" x14ac:dyDescent="0.2">
      <c r="A3249" s="289"/>
      <c r="E3249" s="276"/>
      <c r="I3249"/>
      <c r="J3249"/>
      <c r="L3249" s="33"/>
      <c r="M3249" s="24"/>
    </row>
    <row r="3250" spans="1:13" x14ac:dyDescent="0.2">
      <c r="A3250" s="289"/>
      <c r="E3250" s="276"/>
      <c r="I3250"/>
      <c r="J3250"/>
      <c r="L3250" s="33"/>
      <c r="M3250" s="24"/>
    </row>
    <row r="3251" spans="1:13" x14ac:dyDescent="0.2">
      <c r="A3251" s="289"/>
      <c r="E3251" s="276"/>
      <c r="I3251"/>
      <c r="J3251"/>
      <c r="L3251" s="33"/>
      <c r="M3251" s="24"/>
    </row>
    <row r="3252" spans="1:13" x14ac:dyDescent="0.2">
      <c r="A3252" s="289"/>
      <c r="E3252" s="276"/>
      <c r="I3252"/>
      <c r="J3252"/>
      <c r="L3252" s="33"/>
      <c r="M3252" s="24"/>
    </row>
    <row r="3253" spans="1:13" x14ac:dyDescent="0.2">
      <c r="A3253" s="289"/>
      <c r="E3253" s="276"/>
      <c r="I3253"/>
      <c r="J3253"/>
      <c r="L3253" s="33"/>
      <c r="M3253" s="24"/>
    </row>
    <row r="3254" spans="1:13" x14ac:dyDescent="0.2">
      <c r="A3254" s="289"/>
      <c r="E3254" s="276"/>
      <c r="I3254"/>
      <c r="J3254"/>
      <c r="L3254" s="33"/>
      <c r="M3254" s="24"/>
    </row>
    <row r="3255" spans="1:13" x14ac:dyDescent="0.2">
      <c r="A3255" s="289"/>
      <c r="E3255" s="276"/>
      <c r="I3255"/>
      <c r="J3255"/>
      <c r="L3255" s="33"/>
      <c r="M3255" s="24"/>
    </row>
    <row r="3256" spans="1:13" x14ac:dyDescent="0.2">
      <c r="A3256" s="289"/>
      <c r="E3256" s="276"/>
      <c r="I3256"/>
      <c r="J3256"/>
      <c r="L3256" s="33"/>
      <c r="M3256" s="24"/>
    </row>
    <row r="3257" spans="1:13" x14ac:dyDescent="0.2">
      <c r="A3257" s="289"/>
      <c r="E3257" s="276"/>
      <c r="I3257"/>
      <c r="J3257"/>
      <c r="L3257" s="33"/>
      <c r="M3257" s="24"/>
    </row>
    <row r="3258" spans="1:13" x14ac:dyDescent="0.2">
      <c r="A3258" s="289"/>
      <c r="E3258" s="276"/>
      <c r="I3258"/>
      <c r="J3258"/>
      <c r="L3258" s="33"/>
      <c r="M3258" s="24"/>
    </row>
    <row r="3259" spans="1:13" x14ac:dyDescent="0.2">
      <c r="A3259" s="289"/>
      <c r="E3259" s="276"/>
      <c r="I3259"/>
      <c r="J3259"/>
      <c r="L3259" s="33"/>
      <c r="M3259" s="24"/>
    </row>
    <row r="3260" spans="1:13" x14ac:dyDescent="0.2">
      <c r="A3260" s="289"/>
      <c r="E3260" s="276"/>
      <c r="I3260"/>
      <c r="J3260"/>
      <c r="L3260" s="33"/>
      <c r="M3260" s="24"/>
    </row>
    <row r="3261" spans="1:13" x14ac:dyDescent="0.2">
      <c r="A3261" s="289"/>
      <c r="E3261" s="276"/>
      <c r="I3261"/>
      <c r="J3261"/>
      <c r="L3261" s="33"/>
      <c r="M3261" s="24"/>
    </row>
    <row r="3262" spans="1:13" x14ac:dyDescent="0.2">
      <c r="A3262" s="289"/>
      <c r="E3262" s="276"/>
      <c r="I3262"/>
      <c r="J3262"/>
      <c r="L3262" s="33"/>
      <c r="M3262" s="24"/>
    </row>
    <row r="3263" spans="1:13" x14ac:dyDescent="0.2">
      <c r="A3263" s="289"/>
      <c r="E3263" s="276"/>
      <c r="I3263"/>
      <c r="J3263"/>
      <c r="L3263" s="33"/>
      <c r="M3263" s="24"/>
    </row>
    <row r="3264" spans="1:13" x14ac:dyDescent="0.2">
      <c r="A3264" s="289"/>
      <c r="E3264" s="276"/>
      <c r="I3264"/>
      <c r="J3264"/>
      <c r="L3264" s="33"/>
      <c r="M3264" s="24"/>
    </row>
    <row r="3265" spans="1:13" x14ac:dyDescent="0.2">
      <c r="A3265" s="289"/>
      <c r="E3265" s="276"/>
      <c r="I3265"/>
      <c r="J3265"/>
      <c r="L3265" s="33"/>
      <c r="M3265" s="24"/>
    </row>
    <row r="3266" spans="1:13" x14ac:dyDescent="0.2">
      <c r="A3266" s="289"/>
      <c r="E3266" s="276"/>
      <c r="I3266"/>
      <c r="J3266"/>
      <c r="L3266" s="33"/>
      <c r="M3266" s="24"/>
    </row>
    <row r="3267" spans="1:13" x14ac:dyDescent="0.2">
      <c r="A3267" s="289"/>
      <c r="E3267" s="276"/>
      <c r="I3267"/>
      <c r="J3267"/>
      <c r="L3267" s="33"/>
      <c r="M3267" s="24"/>
    </row>
    <row r="3268" spans="1:13" x14ac:dyDescent="0.2">
      <c r="A3268" s="289"/>
      <c r="E3268" s="276"/>
      <c r="I3268"/>
      <c r="J3268"/>
      <c r="L3268" s="33"/>
      <c r="M3268" s="24"/>
    </row>
    <row r="3269" spans="1:13" x14ac:dyDescent="0.2">
      <c r="A3269" s="289"/>
      <c r="E3269" s="276"/>
      <c r="I3269"/>
      <c r="J3269"/>
      <c r="L3269" s="33"/>
      <c r="M3269" s="24"/>
    </row>
    <row r="3270" spans="1:13" x14ac:dyDescent="0.2">
      <c r="A3270" s="289"/>
      <c r="E3270" s="276"/>
      <c r="I3270"/>
      <c r="J3270"/>
      <c r="L3270" s="33"/>
      <c r="M3270" s="24"/>
    </row>
    <row r="3271" spans="1:13" x14ac:dyDescent="0.2">
      <c r="A3271" s="289"/>
      <c r="E3271" s="276"/>
      <c r="I3271"/>
      <c r="J3271"/>
      <c r="L3271" s="33"/>
      <c r="M3271" s="24"/>
    </row>
    <row r="3272" spans="1:13" x14ac:dyDescent="0.2">
      <c r="A3272" s="289"/>
      <c r="E3272" s="276"/>
      <c r="I3272"/>
      <c r="J3272"/>
      <c r="L3272" s="33"/>
      <c r="M3272" s="24"/>
    </row>
    <row r="3273" spans="1:13" x14ac:dyDescent="0.2">
      <c r="A3273" s="289"/>
      <c r="E3273" s="276"/>
      <c r="I3273"/>
      <c r="J3273"/>
      <c r="L3273" s="33"/>
      <c r="M3273" s="24"/>
    </row>
    <row r="3274" spans="1:13" x14ac:dyDescent="0.2">
      <c r="A3274" s="289"/>
      <c r="E3274" s="276"/>
      <c r="I3274"/>
      <c r="J3274"/>
      <c r="L3274" s="33"/>
      <c r="M3274" s="24"/>
    </row>
    <row r="3275" spans="1:13" x14ac:dyDescent="0.2">
      <c r="A3275" s="289"/>
      <c r="E3275" s="276"/>
      <c r="I3275"/>
      <c r="J3275"/>
      <c r="L3275" s="33"/>
      <c r="M3275" s="24"/>
    </row>
    <row r="3276" spans="1:13" x14ac:dyDescent="0.2">
      <c r="A3276" s="289"/>
      <c r="E3276" s="276"/>
      <c r="I3276"/>
      <c r="J3276"/>
      <c r="L3276" s="33"/>
      <c r="M3276" s="24"/>
    </row>
    <row r="3277" spans="1:13" x14ac:dyDescent="0.2">
      <c r="A3277" s="289"/>
      <c r="E3277" s="276"/>
      <c r="I3277"/>
      <c r="J3277"/>
      <c r="L3277" s="33"/>
      <c r="M3277" s="24"/>
    </row>
    <row r="3278" spans="1:13" x14ac:dyDescent="0.2">
      <c r="A3278" s="289"/>
      <c r="E3278" s="276"/>
      <c r="I3278"/>
      <c r="J3278"/>
      <c r="L3278" s="33"/>
      <c r="M3278" s="24"/>
    </row>
    <row r="3279" spans="1:13" x14ac:dyDescent="0.2">
      <c r="A3279" s="289"/>
      <c r="E3279" s="276"/>
      <c r="I3279"/>
      <c r="J3279"/>
      <c r="L3279" s="33"/>
      <c r="M3279" s="24"/>
    </row>
    <row r="3280" spans="1:13" x14ac:dyDescent="0.2">
      <c r="A3280" s="289"/>
      <c r="E3280" s="276"/>
      <c r="I3280"/>
      <c r="J3280"/>
      <c r="L3280" s="33"/>
      <c r="M3280" s="24"/>
    </row>
    <row r="3281" spans="1:13" x14ac:dyDescent="0.2">
      <c r="A3281" s="289"/>
      <c r="E3281" s="276"/>
      <c r="I3281"/>
      <c r="J3281"/>
      <c r="L3281" s="33"/>
      <c r="M3281" s="24"/>
    </row>
    <row r="3282" spans="1:13" x14ac:dyDescent="0.2">
      <c r="A3282" s="289"/>
      <c r="E3282" s="276"/>
      <c r="I3282"/>
      <c r="J3282"/>
      <c r="L3282" s="33"/>
      <c r="M3282" s="24"/>
    </row>
    <row r="3283" spans="1:13" x14ac:dyDescent="0.2">
      <c r="A3283" s="289"/>
      <c r="E3283" s="276"/>
      <c r="I3283"/>
      <c r="J3283"/>
      <c r="L3283" s="33"/>
      <c r="M3283" s="24"/>
    </row>
    <row r="3284" spans="1:13" x14ac:dyDescent="0.2">
      <c r="A3284" s="289"/>
      <c r="E3284" s="276"/>
      <c r="I3284"/>
      <c r="J3284"/>
      <c r="L3284" s="33"/>
      <c r="M3284" s="24"/>
    </row>
    <row r="3285" spans="1:13" x14ac:dyDescent="0.2">
      <c r="A3285" s="289"/>
      <c r="E3285" s="276"/>
      <c r="I3285"/>
      <c r="J3285"/>
      <c r="L3285" s="33"/>
      <c r="M3285" s="24"/>
    </row>
    <row r="3286" spans="1:13" x14ac:dyDescent="0.2">
      <c r="A3286" s="289"/>
      <c r="E3286" s="276"/>
      <c r="I3286"/>
      <c r="J3286"/>
      <c r="L3286" s="33"/>
      <c r="M3286" s="24"/>
    </row>
    <row r="3287" spans="1:13" x14ac:dyDescent="0.2">
      <c r="A3287" s="289"/>
      <c r="E3287" s="276"/>
      <c r="I3287"/>
      <c r="J3287"/>
      <c r="L3287" s="33"/>
      <c r="M3287" s="24"/>
    </row>
    <row r="3288" spans="1:13" x14ac:dyDescent="0.2">
      <c r="A3288" s="289"/>
      <c r="E3288" s="276"/>
      <c r="I3288"/>
      <c r="J3288"/>
      <c r="L3288" s="33"/>
      <c r="M3288" s="24"/>
    </row>
    <row r="3289" spans="1:13" x14ac:dyDescent="0.2">
      <c r="A3289" s="289"/>
      <c r="E3289" s="276"/>
      <c r="I3289"/>
      <c r="J3289"/>
      <c r="L3289" s="33"/>
      <c r="M3289" s="24"/>
    </row>
    <row r="3290" spans="1:13" x14ac:dyDescent="0.2">
      <c r="A3290" s="289"/>
      <c r="E3290" s="276"/>
      <c r="I3290"/>
      <c r="J3290"/>
      <c r="L3290" s="33"/>
      <c r="M3290" s="24"/>
    </row>
    <row r="3291" spans="1:13" x14ac:dyDescent="0.2">
      <c r="A3291" s="289"/>
      <c r="E3291" s="276"/>
      <c r="I3291"/>
      <c r="J3291"/>
      <c r="L3291" s="33"/>
      <c r="M3291" s="24"/>
    </row>
    <row r="3292" spans="1:13" x14ac:dyDescent="0.2">
      <c r="A3292" s="289"/>
      <c r="E3292" s="276"/>
      <c r="I3292"/>
      <c r="J3292"/>
      <c r="L3292" s="33"/>
      <c r="M3292" s="24"/>
    </row>
    <row r="3293" spans="1:13" x14ac:dyDescent="0.2">
      <c r="A3293" s="289"/>
      <c r="E3293" s="276"/>
      <c r="I3293"/>
      <c r="J3293"/>
      <c r="L3293" s="33"/>
      <c r="M3293" s="24"/>
    </row>
    <row r="3294" spans="1:13" x14ac:dyDescent="0.2">
      <c r="A3294" s="289"/>
      <c r="E3294" s="276"/>
      <c r="I3294"/>
      <c r="J3294"/>
      <c r="L3294" s="33"/>
      <c r="M3294" s="24"/>
    </row>
    <row r="3295" spans="1:13" x14ac:dyDescent="0.2">
      <c r="A3295" s="289"/>
      <c r="E3295" s="276"/>
      <c r="I3295"/>
      <c r="J3295"/>
      <c r="L3295" s="33"/>
      <c r="M3295" s="24"/>
    </row>
    <row r="3296" spans="1:13" x14ac:dyDescent="0.2">
      <c r="A3296" s="289"/>
      <c r="E3296" s="276"/>
      <c r="I3296"/>
      <c r="J3296"/>
      <c r="L3296" s="33"/>
      <c r="M3296" s="24"/>
    </row>
    <row r="3297" spans="1:13" x14ac:dyDescent="0.2">
      <c r="A3297" s="289"/>
      <c r="E3297" s="276"/>
      <c r="I3297"/>
      <c r="J3297"/>
      <c r="L3297" s="33"/>
      <c r="M3297" s="24"/>
    </row>
    <row r="3298" spans="1:13" x14ac:dyDescent="0.2">
      <c r="A3298" s="289"/>
      <c r="E3298" s="276"/>
      <c r="I3298"/>
      <c r="J3298"/>
      <c r="L3298" s="33"/>
      <c r="M3298" s="24"/>
    </row>
    <row r="3299" spans="1:13" x14ac:dyDescent="0.2">
      <c r="A3299" s="289"/>
      <c r="E3299" s="276"/>
      <c r="I3299"/>
      <c r="J3299"/>
      <c r="L3299" s="33"/>
      <c r="M3299" s="24"/>
    </row>
    <row r="3300" spans="1:13" x14ac:dyDescent="0.2">
      <c r="A3300" s="289"/>
      <c r="E3300" s="276"/>
      <c r="I3300"/>
      <c r="J3300"/>
      <c r="L3300" s="33"/>
      <c r="M3300" s="24"/>
    </row>
    <row r="3301" spans="1:13" x14ac:dyDescent="0.2">
      <c r="A3301" s="289"/>
      <c r="E3301" s="276"/>
      <c r="I3301"/>
      <c r="J3301"/>
      <c r="L3301" s="33"/>
      <c r="M3301" s="24"/>
    </row>
    <row r="3302" spans="1:13" x14ac:dyDescent="0.2">
      <c r="A3302" s="289"/>
      <c r="E3302" s="276"/>
      <c r="I3302"/>
      <c r="J3302"/>
      <c r="L3302" s="33"/>
      <c r="M3302" s="24"/>
    </row>
    <row r="3303" spans="1:13" x14ac:dyDescent="0.2">
      <c r="A3303" s="289"/>
      <c r="E3303" s="276"/>
      <c r="I3303"/>
      <c r="J3303"/>
      <c r="L3303" s="33"/>
      <c r="M3303" s="24"/>
    </row>
    <row r="3304" spans="1:13" x14ac:dyDescent="0.2">
      <c r="A3304" s="289"/>
      <c r="E3304" s="276"/>
      <c r="I3304"/>
      <c r="J3304"/>
      <c r="L3304" s="33"/>
      <c r="M3304" s="24"/>
    </row>
    <row r="3305" spans="1:13" x14ac:dyDescent="0.2">
      <c r="A3305" s="289"/>
      <c r="E3305" s="276"/>
      <c r="I3305"/>
      <c r="J3305"/>
      <c r="L3305" s="33"/>
      <c r="M3305" s="24"/>
    </row>
    <row r="3306" spans="1:13" x14ac:dyDescent="0.2">
      <c r="A3306" s="289"/>
      <c r="E3306" s="276"/>
      <c r="I3306"/>
      <c r="J3306"/>
      <c r="L3306" s="33"/>
      <c r="M3306" s="24"/>
    </row>
    <row r="3307" spans="1:13" x14ac:dyDescent="0.2">
      <c r="A3307" s="289"/>
      <c r="E3307" s="276"/>
      <c r="I3307"/>
      <c r="J3307"/>
      <c r="L3307" s="33"/>
      <c r="M3307" s="24"/>
    </row>
    <row r="3308" spans="1:13" x14ac:dyDescent="0.2">
      <c r="A3308" s="289"/>
      <c r="E3308" s="276"/>
      <c r="I3308"/>
      <c r="J3308"/>
      <c r="L3308" s="33"/>
      <c r="M3308" s="24"/>
    </row>
    <row r="3309" spans="1:13" x14ac:dyDescent="0.2">
      <c r="A3309" s="289"/>
      <c r="E3309" s="276"/>
      <c r="I3309"/>
      <c r="J3309"/>
      <c r="L3309" s="33"/>
      <c r="M3309" s="24"/>
    </row>
    <row r="3310" spans="1:13" x14ac:dyDescent="0.2">
      <c r="A3310" s="289"/>
      <c r="E3310" s="276"/>
      <c r="I3310"/>
      <c r="J3310"/>
      <c r="L3310" s="33"/>
      <c r="M3310" s="24"/>
    </row>
    <row r="3311" spans="1:13" x14ac:dyDescent="0.2">
      <c r="A3311" s="289"/>
      <c r="E3311" s="276"/>
      <c r="I3311"/>
      <c r="J3311"/>
      <c r="L3311" s="33"/>
      <c r="M3311" s="24"/>
    </row>
    <row r="3312" spans="1:13" x14ac:dyDescent="0.2">
      <c r="A3312" s="289"/>
      <c r="E3312" s="276"/>
      <c r="I3312"/>
      <c r="J3312"/>
      <c r="L3312" s="33"/>
      <c r="M3312" s="24"/>
    </row>
    <row r="3313" spans="1:13" x14ac:dyDescent="0.2">
      <c r="A3313" s="289"/>
      <c r="E3313" s="276"/>
      <c r="I3313"/>
      <c r="J3313"/>
      <c r="L3313" s="33"/>
      <c r="M3313" s="24"/>
    </row>
    <row r="3314" spans="1:13" x14ac:dyDescent="0.2">
      <c r="A3314" s="289"/>
      <c r="E3314" s="276"/>
      <c r="I3314"/>
      <c r="J3314"/>
      <c r="L3314" s="33"/>
      <c r="M3314" s="24"/>
    </row>
    <row r="3315" spans="1:13" x14ac:dyDescent="0.2">
      <c r="A3315" s="289"/>
      <c r="E3315" s="276"/>
      <c r="I3315"/>
      <c r="J3315"/>
      <c r="L3315" s="33"/>
      <c r="M3315" s="24"/>
    </row>
    <row r="3316" spans="1:13" x14ac:dyDescent="0.2">
      <c r="A3316" s="289"/>
      <c r="E3316" s="276"/>
      <c r="I3316"/>
      <c r="J3316"/>
      <c r="L3316" s="33"/>
      <c r="M3316" s="24"/>
    </row>
    <row r="3317" spans="1:13" x14ac:dyDescent="0.2">
      <c r="A3317" s="289"/>
      <c r="E3317" s="276"/>
      <c r="I3317"/>
      <c r="J3317"/>
      <c r="L3317" s="33"/>
      <c r="M3317" s="24"/>
    </row>
    <row r="3318" spans="1:13" x14ac:dyDescent="0.2">
      <c r="A3318" s="289"/>
      <c r="E3318" s="276"/>
      <c r="I3318"/>
      <c r="J3318"/>
      <c r="L3318" s="33"/>
      <c r="M3318" s="24"/>
    </row>
    <row r="3319" spans="1:13" x14ac:dyDescent="0.2">
      <c r="A3319" s="289"/>
      <c r="E3319" s="276"/>
      <c r="I3319"/>
      <c r="J3319"/>
      <c r="L3319" s="33"/>
      <c r="M3319" s="24"/>
    </row>
    <row r="3320" spans="1:13" x14ac:dyDescent="0.2">
      <c r="A3320" s="289"/>
      <c r="E3320" s="276"/>
      <c r="I3320"/>
      <c r="J3320"/>
      <c r="L3320" s="33"/>
      <c r="M3320" s="24"/>
    </row>
    <row r="3321" spans="1:13" x14ac:dyDescent="0.2">
      <c r="A3321" s="289"/>
      <c r="E3321" s="276"/>
      <c r="I3321"/>
      <c r="J3321"/>
      <c r="L3321" s="33"/>
      <c r="M3321" s="24"/>
    </row>
    <row r="3322" spans="1:13" x14ac:dyDescent="0.2">
      <c r="A3322" s="289"/>
      <c r="E3322" s="276"/>
      <c r="I3322"/>
      <c r="J3322"/>
      <c r="L3322" s="33"/>
      <c r="M3322" s="24"/>
    </row>
    <row r="3323" spans="1:13" x14ac:dyDescent="0.2">
      <c r="A3323" s="289"/>
      <c r="E3323" s="276"/>
      <c r="I3323"/>
      <c r="J3323"/>
      <c r="L3323" s="33"/>
      <c r="M3323" s="24"/>
    </row>
    <row r="3324" spans="1:13" x14ac:dyDescent="0.2">
      <c r="A3324" s="289"/>
      <c r="E3324" s="276"/>
      <c r="I3324"/>
      <c r="J3324"/>
      <c r="L3324" s="33"/>
      <c r="M3324" s="24"/>
    </row>
    <row r="3325" spans="1:13" x14ac:dyDescent="0.2">
      <c r="A3325" s="289"/>
      <c r="E3325" s="276"/>
      <c r="I3325"/>
      <c r="J3325"/>
      <c r="L3325" s="33"/>
      <c r="M3325" s="24"/>
    </row>
    <row r="3326" spans="1:13" x14ac:dyDescent="0.2">
      <c r="A3326" s="289"/>
      <c r="E3326" s="276"/>
      <c r="I3326"/>
      <c r="J3326"/>
      <c r="L3326" s="33"/>
      <c r="M3326" s="24"/>
    </row>
    <row r="3327" spans="1:13" x14ac:dyDescent="0.2">
      <c r="A3327" s="289"/>
      <c r="E3327" s="276"/>
      <c r="I3327"/>
      <c r="J3327"/>
      <c r="L3327" s="33"/>
      <c r="M3327" s="24"/>
    </row>
    <row r="3328" spans="1:13" x14ac:dyDescent="0.2">
      <c r="A3328" s="289"/>
      <c r="E3328" s="276"/>
      <c r="I3328"/>
      <c r="J3328"/>
      <c r="L3328" s="33"/>
      <c r="M3328" s="24"/>
    </row>
    <row r="3329" spans="1:13" x14ac:dyDescent="0.2">
      <c r="A3329" s="289"/>
      <c r="E3329" s="276"/>
      <c r="I3329"/>
      <c r="J3329"/>
      <c r="L3329" s="33"/>
      <c r="M3329" s="24"/>
    </row>
    <row r="3330" spans="1:13" x14ac:dyDescent="0.2">
      <c r="A3330" s="289"/>
      <c r="E3330" s="276"/>
      <c r="I3330"/>
      <c r="J3330"/>
      <c r="L3330" s="33"/>
      <c r="M3330" s="24"/>
    </row>
    <row r="3331" spans="1:13" x14ac:dyDescent="0.2">
      <c r="A3331" s="289"/>
      <c r="E3331" s="276"/>
      <c r="I3331"/>
      <c r="J3331"/>
      <c r="L3331" s="33"/>
      <c r="M3331" s="24"/>
    </row>
    <row r="3332" spans="1:13" x14ac:dyDescent="0.2">
      <c r="A3332" s="289"/>
      <c r="E3332" s="276"/>
      <c r="I3332"/>
      <c r="J3332"/>
      <c r="L3332" s="33"/>
      <c r="M3332" s="24"/>
    </row>
    <row r="3333" spans="1:13" x14ac:dyDescent="0.2">
      <c r="A3333" s="289"/>
      <c r="E3333" s="276"/>
      <c r="I3333"/>
      <c r="J3333"/>
      <c r="L3333" s="33"/>
      <c r="M3333" s="24"/>
    </row>
    <row r="3334" spans="1:13" x14ac:dyDescent="0.2">
      <c r="A3334" s="289"/>
      <c r="E3334" s="276"/>
      <c r="I3334"/>
      <c r="J3334"/>
      <c r="L3334" s="33"/>
      <c r="M3334" s="24"/>
    </row>
    <row r="3335" spans="1:13" x14ac:dyDescent="0.2">
      <c r="A3335" s="289"/>
      <c r="E3335" s="276"/>
      <c r="I3335"/>
      <c r="J3335"/>
      <c r="L3335" s="33"/>
      <c r="M3335" s="24"/>
    </row>
    <row r="3336" spans="1:13" x14ac:dyDescent="0.2">
      <c r="A3336" s="289"/>
      <c r="E3336" s="276"/>
      <c r="I3336"/>
      <c r="J3336"/>
      <c r="L3336" s="33"/>
      <c r="M3336" s="24"/>
    </row>
    <row r="3337" spans="1:13" x14ac:dyDescent="0.2">
      <c r="A3337" s="289"/>
      <c r="E3337" s="276"/>
      <c r="I3337"/>
      <c r="J3337"/>
      <c r="L3337" s="33"/>
      <c r="M3337" s="24"/>
    </row>
    <row r="3338" spans="1:13" x14ac:dyDescent="0.2">
      <c r="A3338" s="289"/>
      <c r="E3338" s="276"/>
      <c r="I3338"/>
      <c r="J3338"/>
      <c r="L3338" s="33"/>
      <c r="M3338" s="24"/>
    </row>
    <row r="3339" spans="1:13" x14ac:dyDescent="0.2">
      <c r="A3339" s="289"/>
      <c r="E3339" s="276"/>
      <c r="I3339"/>
      <c r="J3339"/>
      <c r="L3339" s="33"/>
      <c r="M3339" s="24"/>
    </row>
    <row r="3340" spans="1:13" x14ac:dyDescent="0.2">
      <c r="A3340" s="289"/>
      <c r="E3340" s="276"/>
      <c r="I3340"/>
      <c r="J3340"/>
      <c r="L3340" s="33"/>
      <c r="M3340" s="24"/>
    </row>
    <row r="3341" spans="1:13" x14ac:dyDescent="0.2">
      <c r="A3341" s="289"/>
      <c r="E3341" s="276"/>
      <c r="I3341"/>
      <c r="J3341"/>
      <c r="L3341" s="33"/>
      <c r="M3341" s="24"/>
    </row>
    <row r="3342" spans="1:13" x14ac:dyDescent="0.2">
      <c r="A3342" s="289"/>
      <c r="E3342" s="276"/>
      <c r="I3342"/>
      <c r="J3342"/>
      <c r="L3342" s="33"/>
      <c r="M3342" s="24"/>
    </row>
    <row r="3343" spans="1:13" x14ac:dyDescent="0.2">
      <c r="A3343" s="289"/>
      <c r="E3343" s="276"/>
      <c r="I3343"/>
      <c r="J3343"/>
      <c r="L3343" s="33"/>
      <c r="M3343" s="24"/>
    </row>
    <row r="3344" spans="1:13" x14ac:dyDescent="0.2">
      <c r="A3344" s="289"/>
      <c r="E3344" s="276"/>
      <c r="I3344"/>
      <c r="J3344"/>
      <c r="L3344" s="33"/>
      <c r="M3344" s="24"/>
    </row>
    <row r="3345" spans="1:13" x14ac:dyDescent="0.2">
      <c r="A3345" s="289"/>
      <c r="E3345" s="276"/>
      <c r="I3345"/>
      <c r="J3345"/>
      <c r="L3345" s="33"/>
      <c r="M3345" s="24"/>
    </row>
    <row r="3346" spans="1:13" x14ac:dyDescent="0.2">
      <c r="A3346" s="289"/>
      <c r="E3346" s="276"/>
      <c r="I3346"/>
      <c r="J3346"/>
      <c r="L3346" s="33"/>
      <c r="M3346" s="24"/>
    </row>
    <row r="3347" spans="1:13" x14ac:dyDescent="0.2">
      <c r="A3347" s="289"/>
      <c r="E3347" s="276"/>
      <c r="I3347"/>
      <c r="J3347"/>
      <c r="L3347" s="33"/>
      <c r="M3347" s="24"/>
    </row>
    <row r="3348" spans="1:13" x14ac:dyDescent="0.2">
      <c r="A3348" s="289"/>
      <c r="E3348" s="276"/>
      <c r="I3348"/>
      <c r="J3348"/>
      <c r="L3348" s="33"/>
      <c r="M3348" s="24"/>
    </row>
    <row r="3349" spans="1:13" x14ac:dyDescent="0.2">
      <c r="A3349" s="289"/>
      <c r="E3349" s="276"/>
      <c r="I3349"/>
      <c r="J3349"/>
      <c r="L3349" s="33"/>
      <c r="M3349" s="24"/>
    </row>
    <row r="3350" spans="1:13" x14ac:dyDescent="0.2">
      <c r="A3350" s="289"/>
      <c r="E3350" s="276"/>
      <c r="I3350"/>
      <c r="J3350"/>
      <c r="L3350" s="33"/>
      <c r="M3350" s="24"/>
    </row>
    <row r="3351" spans="1:13" x14ac:dyDescent="0.2">
      <c r="A3351" s="289"/>
      <c r="E3351" s="276"/>
      <c r="I3351"/>
      <c r="J3351"/>
      <c r="L3351" s="33"/>
      <c r="M3351" s="24"/>
    </row>
    <row r="3352" spans="1:13" x14ac:dyDescent="0.2">
      <c r="A3352" s="289"/>
      <c r="E3352" s="276"/>
      <c r="I3352"/>
      <c r="J3352"/>
      <c r="L3352" s="33"/>
      <c r="M3352" s="24"/>
    </row>
    <row r="3353" spans="1:13" x14ac:dyDescent="0.2">
      <c r="A3353" s="289"/>
      <c r="E3353" s="276"/>
      <c r="I3353"/>
      <c r="J3353"/>
      <c r="L3353" s="33"/>
      <c r="M3353" s="24"/>
    </row>
    <row r="3354" spans="1:13" x14ac:dyDescent="0.2">
      <c r="A3354" s="289"/>
      <c r="E3354" s="276"/>
      <c r="I3354"/>
      <c r="J3354"/>
      <c r="L3354" s="33"/>
      <c r="M3354" s="24"/>
    </row>
    <row r="3355" spans="1:13" x14ac:dyDescent="0.2">
      <c r="A3355" s="289"/>
      <c r="E3355" s="276"/>
      <c r="I3355"/>
      <c r="J3355"/>
      <c r="L3355" s="33"/>
      <c r="M3355" s="24"/>
    </row>
    <row r="3356" spans="1:13" x14ac:dyDescent="0.2">
      <c r="A3356" s="289"/>
      <c r="E3356" s="276"/>
      <c r="I3356"/>
      <c r="J3356"/>
      <c r="L3356" s="33"/>
      <c r="M3356" s="24"/>
    </row>
    <row r="3357" spans="1:13" x14ac:dyDescent="0.2">
      <c r="A3357" s="289"/>
      <c r="E3357" s="276"/>
      <c r="I3357"/>
      <c r="J3357"/>
      <c r="L3357" s="33"/>
      <c r="M3357" s="24"/>
    </row>
    <row r="3358" spans="1:13" x14ac:dyDescent="0.2">
      <c r="A3358" s="289"/>
      <c r="E3358" s="276"/>
      <c r="I3358"/>
      <c r="J3358"/>
      <c r="L3358" s="33"/>
      <c r="M3358" s="24"/>
    </row>
    <row r="3359" spans="1:13" x14ac:dyDescent="0.2">
      <c r="A3359" s="289"/>
      <c r="E3359" s="276"/>
      <c r="I3359"/>
      <c r="J3359"/>
      <c r="L3359" s="33"/>
      <c r="M3359" s="24"/>
    </row>
    <row r="3360" spans="1:13" x14ac:dyDescent="0.2">
      <c r="A3360" s="289"/>
      <c r="E3360" s="276"/>
      <c r="I3360"/>
      <c r="J3360"/>
      <c r="L3360" s="33"/>
      <c r="M3360" s="24"/>
    </row>
    <row r="3361" spans="1:13" x14ac:dyDescent="0.2">
      <c r="A3361" s="289"/>
      <c r="E3361" s="276"/>
      <c r="I3361"/>
      <c r="J3361"/>
      <c r="L3361" s="33"/>
      <c r="M3361" s="24"/>
    </row>
    <row r="3362" spans="1:13" x14ac:dyDescent="0.2">
      <c r="A3362" s="289"/>
      <c r="E3362" s="276"/>
      <c r="I3362"/>
      <c r="J3362"/>
      <c r="L3362" s="33"/>
      <c r="M3362" s="24"/>
    </row>
    <row r="3363" spans="1:13" x14ac:dyDescent="0.2">
      <c r="A3363" s="289"/>
      <c r="E3363" s="276"/>
      <c r="I3363"/>
      <c r="J3363"/>
      <c r="L3363" s="33"/>
      <c r="M3363" s="24"/>
    </row>
    <row r="3364" spans="1:13" x14ac:dyDescent="0.2">
      <c r="A3364" s="289"/>
      <c r="E3364" s="276"/>
      <c r="I3364"/>
      <c r="J3364"/>
      <c r="L3364" s="33"/>
      <c r="M3364" s="24"/>
    </row>
    <row r="3365" spans="1:13" x14ac:dyDescent="0.2">
      <c r="A3365" s="289"/>
      <c r="E3365" s="276"/>
      <c r="I3365"/>
      <c r="J3365"/>
      <c r="L3365" s="33"/>
      <c r="M3365" s="24"/>
    </row>
    <row r="3366" spans="1:13" x14ac:dyDescent="0.2">
      <c r="A3366" s="289"/>
      <c r="E3366" s="276"/>
      <c r="I3366"/>
      <c r="J3366"/>
      <c r="L3366" s="33"/>
      <c r="M3366" s="24"/>
    </row>
    <row r="3367" spans="1:13" x14ac:dyDescent="0.2">
      <c r="A3367" s="289"/>
      <c r="E3367" s="276"/>
      <c r="I3367"/>
      <c r="J3367"/>
      <c r="L3367" s="33"/>
      <c r="M3367" s="24"/>
    </row>
    <row r="3368" spans="1:13" x14ac:dyDescent="0.2">
      <c r="A3368" s="289"/>
      <c r="E3368" s="276"/>
      <c r="I3368"/>
      <c r="J3368"/>
      <c r="L3368" s="33"/>
      <c r="M3368" s="24"/>
    </row>
    <row r="3369" spans="1:13" x14ac:dyDescent="0.2">
      <c r="A3369" s="289"/>
      <c r="E3369" s="276"/>
      <c r="I3369"/>
      <c r="J3369"/>
      <c r="L3369" s="33"/>
      <c r="M3369" s="24"/>
    </row>
    <row r="3370" spans="1:13" x14ac:dyDescent="0.2">
      <c r="A3370" s="289"/>
      <c r="E3370" s="276"/>
      <c r="I3370"/>
      <c r="J3370"/>
      <c r="L3370" s="33"/>
      <c r="M3370" s="24"/>
    </row>
    <row r="3371" spans="1:13" x14ac:dyDescent="0.2">
      <c r="A3371" s="289"/>
      <c r="E3371" s="276"/>
      <c r="I3371"/>
      <c r="J3371"/>
      <c r="L3371" s="33"/>
      <c r="M3371" s="24"/>
    </row>
    <row r="3372" spans="1:13" x14ac:dyDescent="0.2">
      <c r="A3372" s="289"/>
      <c r="E3372" s="276"/>
      <c r="I3372"/>
      <c r="J3372"/>
      <c r="L3372" s="33"/>
      <c r="M3372" s="24"/>
    </row>
    <row r="3373" spans="1:13" x14ac:dyDescent="0.2">
      <c r="A3373" s="289"/>
      <c r="E3373" s="276"/>
      <c r="I3373"/>
      <c r="J3373"/>
      <c r="L3373" s="33"/>
      <c r="M3373" s="24"/>
    </row>
    <row r="3374" spans="1:13" x14ac:dyDescent="0.2">
      <c r="A3374" s="289"/>
      <c r="E3374" s="276"/>
      <c r="I3374"/>
      <c r="J3374"/>
      <c r="L3374" s="33"/>
      <c r="M3374" s="24"/>
    </row>
    <row r="3375" spans="1:13" x14ac:dyDescent="0.2">
      <c r="A3375" s="289"/>
      <c r="E3375" s="276"/>
      <c r="I3375"/>
      <c r="J3375"/>
      <c r="L3375" s="33"/>
      <c r="M3375" s="24"/>
    </row>
    <row r="3376" spans="1:13" x14ac:dyDescent="0.2">
      <c r="A3376" s="289"/>
      <c r="E3376" s="276"/>
      <c r="I3376"/>
      <c r="J3376"/>
      <c r="L3376" s="33"/>
      <c r="M3376" s="24"/>
    </row>
    <row r="3377" spans="1:13" x14ac:dyDescent="0.2">
      <c r="A3377" s="289"/>
      <c r="E3377" s="276"/>
      <c r="I3377"/>
      <c r="J3377"/>
      <c r="L3377" s="33"/>
      <c r="M3377" s="24"/>
    </row>
    <row r="3378" spans="1:13" x14ac:dyDescent="0.2">
      <c r="A3378" s="289"/>
      <c r="E3378" s="276"/>
      <c r="I3378"/>
      <c r="J3378"/>
      <c r="L3378" s="33"/>
      <c r="M3378" s="24"/>
    </row>
    <row r="3379" spans="1:13" x14ac:dyDescent="0.2">
      <c r="A3379" s="289"/>
      <c r="E3379" s="276"/>
      <c r="I3379"/>
      <c r="J3379"/>
      <c r="L3379" s="33"/>
      <c r="M3379" s="24"/>
    </row>
    <row r="3380" spans="1:13" x14ac:dyDescent="0.2">
      <c r="A3380" s="289"/>
      <c r="E3380" s="276"/>
      <c r="I3380"/>
      <c r="J3380"/>
      <c r="L3380" s="33"/>
      <c r="M3380" s="24"/>
    </row>
    <row r="3381" spans="1:13" x14ac:dyDescent="0.2">
      <c r="A3381" s="289"/>
      <c r="E3381" s="276"/>
      <c r="I3381"/>
      <c r="J3381"/>
      <c r="L3381" s="33"/>
      <c r="M3381" s="24"/>
    </row>
    <row r="3382" spans="1:13" x14ac:dyDescent="0.2">
      <c r="A3382" s="289"/>
      <c r="E3382" s="276"/>
      <c r="I3382"/>
      <c r="J3382"/>
      <c r="L3382" s="33"/>
      <c r="M3382" s="24"/>
    </row>
    <row r="3383" spans="1:13" x14ac:dyDescent="0.2">
      <c r="A3383" s="289"/>
      <c r="E3383" s="276"/>
      <c r="I3383"/>
      <c r="J3383"/>
      <c r="L3383" s="33"/>
      <c r="M3383" s="24"/>
    </row>
    <row r="3384" spans="1:13" x14ac:dyDescent="0.2">
      <c r="A3384" s="289"/>
      <c r="E3384" s="276"/>
      <c r="I3384"/>
      <c r="J3384"/>
      <c r="L3384" s="33"/>
      <c r="M3384" s="24"/>
    </row>
    <row r="3385" spans="1:13" x14ac:dyDescent="0.2">
      <c r="A3385" s="289"/>
      <c r="E3385" s="276"/>
      <c r="I3385"/>
      <c r="J3385"/>
      <c r="L3385" s="33"/>
      <c r="M3385" s="24"/>
    </row>
    <row r="3386" spans="1:13" x14ac:dyDescent="0.2">
      <c r="A3386" s="289"/>
      <c r="E3386" s="276"/>
      <c r="I3386"/>
      <c r="J3386"/>
      <c r="L3386" s="33"/>
      <c r="M3386" s="24"/>
    </row>
    <row r="3387" spans="1:13" x14ac:dyDescent="0.2">
      <c r="A3387" s="289"/>
      <c r="E3387" s="276"/>
      <c r="I3387"/>
      <c r="J3387"/>
      <c r="L3387" s="33"/>
      <c r="M3387" s="24"/>
    </row>
    <row r="3388" spans="1:13" x14ac:dyDescent="0.2">
      <c r="A3388" s="289"/>
      <c r="E3388" s="276"/>
      <c r="I3388"/>
      <c r="J3388"/>
      <c r="L3388" s="33"/>
      <c r="M3388" s="24"/>
    </row>
    <row r="3389" spans="1:13" x14ac:dyDescent="0.2">
      <c r="A3389" s="289"/>
      <c r="E3389" s="276"/>
      <c r="I3389"/>
      <c r="J3389"/>
      <c r="L3389" s="33"/>
      <c r="M3389" s="24"/>
    </row>
    <row r="3390" spans="1:13" x14ac:dyDescent="0.2">
      <c r="A3390" s="289"/>
      <c r="E3390" s="276"/>
      <c r="I3390"/>
      <c r="J3390"/>
      <c r="L3390" s="33"/>
      <c r="M3390" s="24"/>
    </row>
    <row r="3391" spans="1:13" x14ac:dyDescent="0.2">
      <c r="A3391" s="289"/>
      <c r="E3391" s="276"/>
      <c r="I3391"/>
      <c r="J3391"/>
      <c r="L3391" s="33"/>
      <c r="M3391" s="24"/>
    </row>
    <row r="3392" spans="1:13" x14ac:dyDescent="0.2">
      <c r="A3392" s="289"/>
      <c r="E3392" s="276"/>
      <c r="I3392"/>
      <c r="J3392"/>
      <c r="L3392" s="33"/>
      <c r="M3392" s="24"/>
    </row>
    <row r="3393" spans="1:13" x14ac:dyDescent="0.2">
      <c r="A3393" s="289"/>
      <c r="E3393" s="276"/>
      <c r="I3393"/>
      <c r="J3393"/>
      <c r="L3393" s="33"/>
      <c r="M3393" s="24"/>
    </row>
    <row r="3394" spans="1:13" x14ac:dyDescent="0.2">
      <c r="A3394" s="289"/>
      <c r="E3394" s="276"/>
      <c r="I3394"/>
      <c r="J3394"/>
      <c r="L3394" s="33"/>
      <c r="M3394" s="24"/>
    </row>
    <row r="3395" spans="1:13" x14ac:dyDescent="0.2">
      <c r="A3395" s="289"/>
      <c r="E3395" s="276"/>
      <c r="I3395"/>
      <c r="J3395"/>
      <c r="L3395" s="33"/>
      <c r="M3395" s="24"/>
    </row>
    <row r="3396" spans="1:13" x14ac:dyDescent="0.2">
      <c r="A3396" s="289"/>
      <c r="E3396" s="276"/>
      <c r="I3396"/>
      <c r="J3396"/>
      <c r="L3396" s="33"/>
      <c r="M3396" s="24"/>
    </row>
    <row r="3397" spans="1:13" x14ac:dyDescent="0.2">
      <c r="A3397" s="289"/>
      <c r="E3397" s="276"/>
      <c r="I3397"/>
      <c r="J3397"/>
      <c r="L3397" s="33"/>
      <c r="M3397" s="24"/>
    </row>
    <row r="3398" spans="1:13" x14ac:dyDescent="0.2">
      <c r="A3398" s="289"/>
      <c r="E3398" s="276"/>
      <c r="I3398"/>
      <c r="J3398"/>
      <c r="L3398" s="33"/>
      <c r="M3398" s="24"/>
    </row>
    <row r="3399" spans="1:13" x14ac:dyDescent="0.2">
      <c r="A3399" s="289"/>
      <c r="E3399" s="276"/>
      <c r="I3399"/>
      <c r="J3399"/>
      <c r="L3399" s="33"/>
      <c r="M3399" s="24"/>
    </row>
    <row r="3400" spans="1:13" x14ac:dyDescent="0.2">
      <c r="A3400" s="289"/>
      <c r="E3400" s="276"/>
      <c r="I3400"/>
      <c r="J3400"/>
      <c r="L3400" s="33"/>
      <c r="M3400" s="24"/>
    </row>
    <row r="3401" spans="1:13" x14ac:dyDescent="0.2">
      <c r="A3401" s="289"/>
      <c r="E3401" s="276"/>
      <c r="I3401"/>
      <c r="J3401"/>
      <c r="L3401" s="33"/>
      <c r="M3401" s="24"/>
    </row>
    <row r="3402" spans="1:13" x14ac:dyDescent="0.2">
      <c r="A3402" s="289"/>
      <c r="E3402" s="276"/>
      <c r="I3402"/>
      <c r="J3402"/>
      <c r="L3402" s="33"/>
      <c r="M3402" s="24"/>
    </row>
    <row r="3403" spans="1:13" x14ac:dyDescent="0.2">
      <c r="A3403" s="289"/>
      <c r="E3403" s="276"/>
      <c r="I3403"/>
      <c r="J3403"/>
      <c r="L3403" s="33"/>
      <c r="M3403" s="24"/>
    </row>
    <row r="3404" spans="1:13" x14ac:dyDescent="0.2">
      <c r="A3404" s="289"/>
      <c r="E3404" s="276"/>
      <c r="I3404"/>
      <c r="J3404"/>
      <c r="L3404" s="33"/>
      <c r="M3404" s="24"/>
    </row>
    <row r="3405" spans="1:13" x14ac:dyDescent="0.2">
      <c r="A3405" s="289"/>
      <c r="E3405" s="276"/>
      <c r="I3405"/>
      <c r="J3405"/>
      <c r="L3405" s="33"/>
      <c r="M3405" s="24"/>
    </row>
    <row r="3406" spans="1:13" x14ac:dyDescent="0.2">
      <c r="A3406" s="289"/>
      <c r="E3406" s="276"/>
      <c r="I3406"/>
      <c r="J3406"/>
      <c r="L3406" s="33"/>
      <c r="M3406" s="24"/>
    </row>
    <row r="3407" spans="1:13" x14ac:dyDescent="0.2">
      <c r="A3407" s="289"/>
      <c r="E3407" s="276"/>
      <c r="I3407"/>
      <c r="J3407"/>
      <c r="L3407" s="33"/>
      <c r="M3407" s="24"/>
    </row>
    <row r="3408" spans="1:13" x14ac:dyDescent="0.2">
      <c r="A3408" s="289"/>
      <c r="E3408" s="276"/>
      <c r="I3408"/>
      <c r="J3408"/>
      <c r="L3408" s="33"/>
      <c r="M3408" s="24"/>
    </row>
    <row r="3409" spans="1:13" x14ac:dyDescent="0.2">
      <c r="A3409" s="289"/>
      <c r="E3409" s="276"/>
      <c r="I3409"/>
      <c r="J3409"/>
      <c r="L3409" s="33"/>
      <c r="M3409" s="24"/>
    </row>
    <row r="3410" spans="1:13" x14ac:dyDescent="0.2">
      <c r="A3410" s="289"/>
      <c r="E3410" s="276"/>
      <c r="I3410"/>
      <c r="J3410"/>
      <c r="L3410" s="33"/>
      <c r="M3410" s="24"/>
    </row>
    <row r="3411" spans="1:13" x14ac:dyDescent="0.2">
      <c r="A3411" s="289"/>
      <c r="E3411" s="276"/>
      <c r="I3411"/>
      <c r="J3411"/>
      <c r="L3411" s="33"/>
      <c r="M3411" s="24"/>
    </row>
    <row r="3412" spans="1:13" x14ac:dyDescent="0.2">
      <c r="A3412" s="289"/>
      <c r="E3412" s="276"/>
      <c r="I3412"/>
      <c r="J3412"/>
      <c r="L3412" s="33"/>
      <c r="M3412" s="24"/>
    </row>
    <row r="3413" spans="1:13" x14ac:dyDescent="0.2">
      <c r="A3413" s="289"/>
      <c r="E3413" s="276"/>
      <c r="I3413"/>
      <c r="J3413"/>
      <c r="L3413" s="33"/>
      <c r="M3413" s="24"/>
    </row>
    <row r="3414" spans="1:13" x14ac:dyDescent="0.2">
      <c r="A3414" s="289"/>
      <c r="E3414" s="276"/>
      <c r="I3414"/>
      <c r="J3414"/>
      <c r="L3414" s="33"/>
      <c r="M3414" s="24"/>
    </row>
    <row r="3415" spans="1:13" x14ac:dyDescent="0.2">
      <c r="A3415" s="289"/>
      <c r="E3415" s="276"/>
      <c r="I3415"/>
      <c r="J3415"/>
      <c r="L3415" s="33"/>
      <c r="M3415" s="24"/>
    </row>
    <row r="3416" spans="1:13" x14ac:dyDescent="0.2">
      <c r="A3416" s="289"/>
      <c r="E3416" s="276"/>
      <c r="I3416"/>
      <c r="J3416"/>
      <c r="L3416" s="33"/>
      <c r="M3416" s="24"/>
    </row>
    <row r="3417" spans="1:13" x14ac:dyDescent="0.2">
      <c r="A3417" s="289"/>
      <c r="E3417" s="276"/>
      <c r="I3417"/>
      <c r="J3417"/>
      <c r="L3417" s="33"/>
      <c r="M3417" s="24"/>
    </row>
    <row r="3418" spans="1:13" x14ac:dyDescent="0.2">
      <c r="A3418" s="289"/>
      <c r="E3418" s="276"/>
      <c r="I3418"/>
      <c r="J3418"/>
      <c r="L3418" s="33"/>
      <c r="M3418" s="24"/>
    </row>
    <row r="3419" spans="1:13" x14ac:dyDescent="0.2">
      <c r="A3419" s="289"/>
      <c r="E3419" s="276"/>
      <c r="I3419"/>
      <c r="J3419"/>
      <c r="L3419" s="33"/>
      <c r="M3419" s="24"/>
    </row>
    <row r="3420" spans="1:13" x14ac:dyDescent="0.2">
      <c r="A3420" s="289"/>
      <c r="E3420" s="276"/>
      <c r="I3420"/>
      <c r="J3420"/>
      <c r="L3420" s="33"/>
      <c r="M3420" s="24"/>
    </row>
    <row r="3421" spans="1:13" x14ac:dyDescent="0.2">
      <c r="A3421" s="289"/>
      <c r="E3421" s="276"/>
      <c r="I3421"/>
      <c r="J3421"/>
      <c r="L3421" s="33"/>
      <c r="M3421" s="24"/>
    </row>
    <row r="3422" spans="1:13" x14ac:dyDescent="0.2">
      <c r="A3422" s="289"/>
      <c r="E3422" s="276"/>
      <c r="I3422"/>
      <c r="J3422"/>
      <c r="L3422" s="33"/>
      <c r="M3422" s="24"/>
    </row>
    <row r="3423" spans="1:13" x14ac:dyDescent="0.2">
      <c r="A3423" s="289"/>
      <c r="E3423" s="276"/>
      <c r="I3423"/>
      <c r="J3423"/>
      <c r="L3423" s="33"/>
      <c r="M3423" s="24"/>
    </row>
    <row r="3424" spans="1:13" x14ac:dyDescent="0.2">
      <c r="A3424" s="289"/>
      <c r="E3424" s="276"/>
      <c r="I3424"/>
      <c r="J3424"/>
      <c r="L3424" s="33"/>
      <c r="M3424" s="24"/>
    </row>
    <row r="3425" spans="1:13" x14ac:dyDescent="0.2">
      <c r="A3425" s="289"/>
      <c r="E3425" s="276"/>
      <c r="I3425"/>
      <c r="J3425"/>
      <c r="L3425" s="33"/>
      <c r="M3425" s="24"/>
    </row>
    <row r="3426" spans="1:13" x14ac:dyDescent="0.2">
      <c r="A3426" s="289"/>
      <c r="E3426" s="276"/>
      <c r="I3426"/>
      <c r="J3426"/>
      <c r="L3426" s="33"/>
      <c r="M3426" s="24"/>
    </row>
    <row r="3427" spans="1:13" x14ac:dyDescent="0.2">
      <c r="A3427" s="289"/>
      <c r="E3427" s="276"/>
      <c r="I3427"/>
      <c r="J3427"/>
      <c r="L3427" s="33"/>
      <c r="M3427" s="24"/>
    </row>
    <row r="3428" spans="1:13" x14ac:dyDescent="0.2">
      <c r="A3428" s="289"/>
      <c r="E3428" s="276"/>
      <c r="I3428"/>
      <c r="J3428"/>
      <c r="L3428" s="33"/>
      <c r="M3428" s="24"/>
    </row>
    <row r="3429" spans="1:13" x14ac:dyDescent="0.2">
      <c r="A3429" s="289"/>
      <c r="E3429" s="276"/>
      <c r="I3429"/>
      <c r="J3429"/>
      <c r="L3429" s="33"/>
      <c r="M3429" s="24"/>
    </row>
    <row r="3430" spans="1:13" x14ac:dyDescent="0.2">
      <c r="A3430" s="289"/>
      <c r="E3430" s="276"/>
      <c r="I3430"/>
      <c r="J3430"/>
      <c r="L3430" s="33"/>
      <c r="M3430" s="24"/>
    </row>
    <row r="3431" spans="1:13" x14ac:dyDescent="0.2">
      <c r="A3431" s="289"/>
      <c r="E3431" s="276"/>
      <c r="I3431"/>
      <c r="J3431"/>
      <c r="L3431" s="33"/>
      <c r="M3431" s="24"/>
    </row>
    <row r="3432" spans="1:13" x14ac:dyDescent="0.2">
      <c r="A3432" s="289"/>
      <c r="E3432" s="276"/>
      <c r="I3432"/>
      <c r="J3432"/>
      <c r="L3432" s="33"/>
      <c r="M3432" s="24"/>
    </row>
    <row r="3433" spans="1:13" x14ac:dyDescent="0.2">
      <c r="A3433" s="289"/>
      <c r="E3433" s="276"/>
      <c r="I3433"/>
      <c r="J3433"/>
      <c r="L3433" s="33"/>
      <c r="M3433" s="24"/>
    </row>
    <row r="3434" spans="1:13" x14ac:dyDescent="0.2">
      <c r="A3434" s="289"/>
      <c r="E3434" s="276"/>
      <c r="I3434"/>
      <c r="J3434"/>
      <c r="L3434" s="33"/>
      <c r="M3434" s="24"/>
    </row>
    <row r="3435" spans="1:13" x14ac:dyDescent="0.2">
      <c r="A3435" s="289"/>
      <c r="E3435" s="276"/>
      <c r="I3435"/>
      <c r="J3435"/>
      <c r="L3435" s="33"/>
      <c r="M3435" s="24"/>
    </row>
    <row r="3436" spans="1:13" x14ac:dyDescent="0.2">
      <c r="A3436" s="289"/>
      <c r="E3436" s="276"/>
      <c r="I3436"/>
      <c r="J3436"/>
      <c r="L3436" s="33"/>
      <c r="M3436" s="24"/>
    </row>
    <row r="3437" spans="1:13" x14ac:dyDescent="0.2">
      <c r="A3437" s="289"/>
      <c r="E3437" s="276"/>
      <c r="I3437"/>
      <c r="J3437"/>
      <c r="L3437" s="33"/>
      <c r="M3437" s="24"/>
    </row>
    <row r="3438" spans="1:13" x14ac:dyDescent="0.2">
      <c r="A3438" s="289"/>
      <c r="E3438" s="276"/>
      <c r="I3438"/>
      <c r="J3438"/>
      <c r="L3438" s="33"/>
      <c r="M3438" s="24"/>
    </row>
    <row r="3439" spans="1:13" x14ac:dyDescent="0.2">
      <c r="A3439" s="289"/>
      <c r="E3439" s="276"/>
      <c r="I3439"/>
      <c r="J3439"/>
      <c r="L3439" s="33"/>
      <c r="M3439" s="24"/>
    </row>
    <row r="3440" spans="1:13" x14ac:dyDescent="0.2">
      <c r="A3440" s="289"/>
      <c r="E3440" s="276"/>
      <c r="I3440"/>
      <c r="J3440"/>
      <c r="L3440" s="33"/>
      <c r="M3440" s="24"/>
    </row>
    <row r="3441" spans="1:13" x14ac:dyDescent="0.2">
      <c r="A3441" s="289"/>
      <c r="E3441" s="276"/>
      <c r="I3441"/>
      <c r="J3441"/>
      <c r="L3441" s="33"/>
      <c r="M3441" s="24"/>
    </row>
    <row r="3442" spans="1:13" x14ac:dyDescent="0.2">
      <c r="A3442" s="289"/>
      <c r="E3442" s="276"/>
      <c r="I3442"/>
      <c r="J3442"/>
      <c r="L3442" s="33"/>
      <c r="M3442" s="24"/>
    </row>
    <row r="3443" spans="1:13" x14ac:dyDescent="0.2">
      <c r="A3443" s="289"/>
      <c r="E3443" s="276"/>
      <c r="I3443"/>
      <c r="J3443"/>
      <c r="L3443" s="33"/>
      <c r="M3443" s="24"/>
    </row>
    <row r="3444" spans="1:13" x14ac:dyDescent="0.2">
      <c r="A3444" s="289"/>
      <c r="E3444" s="276"/>
      <c r="I3444"/>
      <c r="J3444"/>
      <c r="L3444" s="33"/>
      <c r="M3444" s="24"/>
    </row>
    <row r="3445" spans="1:13" x14ac:dyDescent="0.2">
      <c r="A3445" s="289"/>
      <c r="E3445" s="276"/>
      <c r="I3445"/>
      <c r="J3445"/>
      <c r="L3445" s="33"/>
      <c r="M3445" s="24"/>
    </row>
    <row r="3446" spans="1:13" x14ac:dyDescent="0.2">
      <c r="A3446" s="289"/>
      <c r="E3446" s="276"/>
      <c r="I3446"/>
      <c r="J3446"/>
      <c r="L3446" s="33"/>
      <c r="M3446" s="24"/>
    </row>
    <row r="3447" spans="1:13" x14ac:dyDescent="0.2">
      <c r="A3447" s="289"/>
      <c r="E3447" s="276"/>
      <c r="I3447"/>
      <c r="J3447"/>
      <c r="L3447" s="33"/>
      <c r="M3447" s="24"/>
    </row>
    <row r="3448" spans="1:13" x14ac:dyDescent="0.2">
      <c r="A3448" s="289"/>
      <c r="E3448" s="276"/>
      <c r="I3448"/>
      <c r="J3448"/>
      <c r="L3448" s="33"/>
      <c r="M3448" s="24"/>
    </row>
    <row r="3449" spans="1:13" x14ac:dyDescent="0.2">
      <c r="A3449" s="289"/>
      <c r="E3449" s="276"/>
      <c r="I3449"/>
      <c r="J3449"/>
      <c r="L3449" s="33"/>
      <c r="M3449" s="24"/>
    </row>
    <row r="3450" spans="1:13" x14ac:dyDescent="0.2">
      <c r="A3450" s="289"/>
      <c r="E3450" s="276"/>
      <c r="I3450"/>
      <c r="J3450"/>
      <c r="L3450" s="33"/>
      <c r="M3450" s="24"/>
    </row>
    <row r="3451" spans="1:13" x14ac:dyDescent="0.2">
      <c r="A3451" s="289"/>
      <c r="E3451" s="276"/>
      <c r="I3451"/>
      <c r="J3451"/>
      <c r="L3451" s="33"/>
      <c r="M3451" s="24"/>
    </row>
    <row r="3452" spans="1:13" x14ac:dyDescent="0.2">
      <c r="A3452" s="289"/>
      <c r="E3452" s="276"/>
      <c r="I3452"/>
      <c r="J3452"/>
      <c r="L3452" s="33"/>
      <c r="M3452" s="24"/>
    </row>
    <row r="3453" spans="1:13" x14ac:dyDescent="0.2">
      <c r="A3453" s="289"/>
      <c r="E3453" s="276"/>
      <c r="I3453"/>
      <c r="J3453"/>
      <c r="L3453" s="33"/>
      <c r="M3453" s="24"/>
    </row>
    <row r="3454" spans="1:13" x14ac:dyDescent="0.2">
      <c r="A3454" s="289"/>
      <c r="E3454" s="276"/>
      <c r="I3454"/>
      <c r="J3454"/>
      <c r="L3454" s="33"/>
      <c r="M3454" s="24"/>
    </row>
    <row r="3455" spans="1:13" x14ac:dyDescent="0.2">
      <c r="A3455" s="289"/>
      <c r="E3455" s="276"/>
      <c r="I3455"/>
      <c r="J3455"/>
      <c r="L3455" s="33"/>
      <c r="M3455" s="24"/>
    </row>
    <row r="3456" spans="1:13" x14ac:dyDescent="0.2">
      <c r="A3456" s="289"/>
      <c r="E3456" s="276"/>
      <c r="I3456"/>
      <c r="J3456"/>
      <c r="L3456" s="33"/>
      <c r="M3456" s="24"/>
    </row>
    <row r="3457" spans="1:13" x14ac:dyDescent="0.2">
      <c r="A3457" s="289"/>
      <c r="E3457" s="276"/>
      <c r="I3457"/>
      <c r="J3457"/>
      <c r="L3457" s="33"/>
      <c r="M3457" s="24"/>
    </row>
    <row r="3458" spans="1:13" x14ac:dyDescent="0.2">
      <c r="A3458" s="289"/>
      <c r="E3458" s="276"/>
      <c r="I3458"/>
      <c r="J3458"/>
      <c r="L3458" s="33"/>
      <c r="M3458" s="24"/>
    </row>
    <row r="3459" spans="1:13" x14ac:dyDescent="0.2">
      <c r="A3459" s="289"/>
      <c r="E3459" s="276"/>
      <c r="I3459"/>
      <c r="J3459"/>
      <c r="L3459" s="33"/>
      <c r="M3459" s="24"/>
    </row>
    <row r="3460" spans="1:13" x14ac:dyDescent="0.2">
      <c r="A3460" s="289"/>
      <c r="E3460" s="276"/>
      <c r="I3460"/>
      <c r="J3460"/>
      <c r="L3460" s="33"/>
      <c r="M3460" s="24"/>
    </row>
    <row r="3461" spans="1:13" x14ac:dyDescent="0.2">
      <c r="A3461" s="289"/>
      <c r="E3461" s="276"/>
      <c r="I3461"/>
      <c r="J3461"/>
      <c r="L3461" s="33"/>
      <c r="M3461" s="24"/>
    </row>
    <row r="3462" spans="1:13" x14ac:dyDescent="0.2">
      <c r="A3462" s="289"/>
      <c r="E3462" s="276"/>
      <c r="I3462"/>
      <c r="J3462"/>
      <c r="L3462" s="33"/>
      <c r="M3462" s="24"/>
    </row>
    <row r="3463" spans="1:13" x14ac:dyDescent="0.2">
      <c r="A3463" s="289"/>
      <c r="E3463" s="276"/>
      <c r="I3463"/>
      <c r="J3463"/>
      <c r="L3463" s="33"/>
      <c r="M3463" s="24"/>
    </row>
    <row r="3464" spans="1:13" x14ac:dyDescent="0.2">
      <c r="A3464" s="289"/>
      <c r="E3464" s="276"/>
      <c r="I3464"/>
      <c r="J3464"/>
      <c r="L3464" s="33"/>
      <c r="M3464" s="24"/>
    </row>
    <row r="3465" spans="1:13" x14ac:dyDescent="0.2">
      <c r="A3465" s="289"/>
      <c r="E3465" s="276"/>
      <c r="I3465"/>
      <c r="J3465"/>
      <c r="L3465" s="33"/>
      <c r="M3465" s="24"/>
    </row>
    <row r="3466" spans="1:13" x14ac:dyDescent="0.2">
      <c r="A3466" s="289"/>
      <c r="E3466" s="276"/>
      <c r="I3466"/>
      <c r="J3466"/>
      <c r="L3466" s="33"/>
      <c r="M3466" s="24"/>
    </row>
    <row r="3467" spans="1:13" x14ac:dyDescent="0.2">
      <c r="A3467" s="289"/>
      <c r="E3467" s="276"/>
      <c r="I3467"/>
      <c r="J3467"/>
      <c r="L3467" s="33"/>
      <c r="M3467" s="24"/>
    </row>
    <row r="3468" spans="1:13" x14ac:dyDescent="0.2">
      <c r="A3468" s="289"/>
      <c r="E3468" s="276"/>
      <c r="I3468"/>
      <c r="J3468"/>
      <c r="L3468" s="33"/>
      <c r="M3468" s="24"/>
    </row>
    <row r="3469" spans="1:13" x14ac:dyDescent="0.2">
      <c r="A3469" s="289"/>
      <c r="E3469" s="276"/>
      <c r="I3469"/>
      <c r="J3469"/>
      <c r="L3469" s="33"/>
      <c r="M3469" s="24"/>
    </row>
    <row r="3470" spans="1:13" x14ac:dyDescent="0.2">
      <c r="A3470" s="289"/>
      <c r="E3470" s="276"/>
      <c r="I3470"/>
      <c r="J3470"/>
      <c r="L3470" s="33"/>
      <c r="M3470" s="24"/>
    </row>
    <row r="3471" spans="1:13" x14ac:dyDescent="0.2">
      <c r="A3471" s="289"/>
      <c r="E3471" s="276"/>
      <c r="I3471"/>
      <c r="J3471"/>
      <c r="L3471" s="33"/>
      <c r="M3471" s="24"/>
    </row>
    <row r="3472" spans="1:13" x14ac:dyDescent="0.2">
      <c r="A3472" s="289"/>
      <c r="E3472" s="276"/>
      <c r="I3472"/>
      <c r="J3472"/>
      <c r="L3472" s="33"/>
      <c r="M3472" s="24"/>
    </row>
    <row r="3473" spans="1:13" x14ac:dyDescent="0.2">
      <c r="A3473" s="289"/>
      <c r="E3473" s="276"/>
      <c r="I3473"/>
      <c r="J3473"/>
      <c r="L3473" s="33"/>
      <c r="M3473" s="24"/>
    </row>
    <row r="3474" spans="1:13" x14ac:dyDescent="0.2">
      <c r="A3474" s="289"/>
      <c r="E3474" s="276"/>
      <c r="I3474"/>
      <c r="J3474"/>
      <c r="L3474" s="33"/>
      <c r="M3474" s="24"/>
    </row>
    <row r="3475" spans="1:13" x14ac:dyDescent="0.2">
      <c r="A3475" s="289"/>
      <c r="E3475" s="276"/>
      <c r="I3475"/>
      <c r="J3475"/>
      <c r="L3475" s="33"/>
      <c r="M3475" s="24"/>
    </row>
    <row r="3476" spans="1:13" x14ac:dyDescent="0.2">
      <c r="A3476" s="289"/>
      <c r="E3476" s="276"/>
      <c r="I3476"/>
      <c r="J3476"/>
      <c r="L3476" s="33"/>
      <c r="M3476" s="24"/>
    </row>
    <row r="3477" spans="1:13" x14ac:dyDescent="0.2">
      <c r="A3477" s="289"/>
      <c r="E3477" s="276"/>
      <c r="I3477"/>
      <c r="J3477"/>
      <c r="L3477" s="33"/>
      <c r="M3477" s="24"/>
    </row>
    <row r="3478" spans="1:13" x14ac:dyDescent="0.2">
      <c r="A3478" s="289"/>
      <c r="E3478" s="276"/>
      <c r="I3478"/>
      <c r="J3478"/>
      <c r="L3478" s="33"/>
      <c r="M3478" s="24"/>
    </row>
    <row r="3479" spans="1:13" x14ac:dyDescent="0.2">
      <c r="A3479" s="289"/>
      <c r="E3479" s="276"/>
      <c r="I3479"/>
      <c r="J3479"/>
      <c r="L3479" s="33"/>
      <c r="M3479" s="24"/>
    </row>
    <row r="3480" spans="1:13" x14ac:dyDescent="0.2">
      <c r="A3480" s="289"/>
      <c r="E3480" s="276"/>
      <c r="I3480"/>
      <c r="J3480"/>
      <c r="L3480" s="33"/>
      <c r="M3480" s="24"/>
    </row>
    <row r="3481" spans="1:13" x14ac:dyDescent="0.2">
      <c r="A3481" s="289"/>
      <c r="E3481" s="276"/>
      <c r="I3481"/>
      <c r="J3481"/>
      <c r="L3481" s="33"/>
      <c r="M3481" s="24"/>
    </row>
    <row r="3482" spans="1:13" x14ac:dyDescent="0.2">
      <c r="A3482" s="289"/>
      <c r="E3482" s="276"/>
      <c r="I3482"/>
      <c r="J3482"/>
      <c r="L3482" s="33"/>
      <c r="M3482" s="24"/>
    </row>
    <row r="3483" spans="1:13" x14ac:dyDescent="0.2">
      <c r="A3483" s="289"/>
      <c r="E3483" s="276"/>
      <c r="I3483"/>
      <c r="J3483"/>
      <c r="L3483" s="33"/>
      <c r="M3483" s="24"/>
    </row>
    <row r="3484" spans="1:13" x14ac:dyDescent="0.2">
      <c r="A3484" s="289"/>
      <c r="E3484" s="276"/>
      <c r="I3484"/>
      <c r="J3484"/>
      <c r="L3484" s="33"/>
      <c r="M3484" s="24"/>
    </row>
    <row r="3485" spans="1:13" x14ac:dyDescent="0.2">
      <c r="A3485" s="289"/>
      <c r="E3485" s="276"/>
      <c r="I3485"/>
      <c r="J3485"/>
      <c r="L3485" s="33"/>
      <c r="M3485" s="24"/>
    </row>
    <row r="3486" spans="1:13" x14ac:dyDescent="0.2">
      <c r="A3486" s="289"/>
      <c r="E3486" s="276"/>
      <c r="I3486"/>
      <c r="J3486"/>
      <c r="L3486" s="33"/>
      <c r="M3486" s="24"/>
    </row>
    <row r="3487" spans="1:13" x14ac:dyDescent="0.2">
      <c r="A3487" s="289"/>
      <c r="E3487" s="276"/>
      <c r="I3487"/>
      <c r="J3487"/>
      <c r="L3487" s="33"/>
      <c r="M3487" s="24"/>
    </row>
    <row r="3488" spans="1:13" x14ac:dyDescent="0.2">
      <c r="A3488" s="289"/>
      <c r="E3488" s="276"/>
      <c r="I3488"/>
      <c r="J3488"/>
      <c r="L3488" s="33"/>
      <c r="M3488" s="24"/>
    </row>
    <row r="3489" spans="1:13" x14ac:dyDescent="0.2">
      <c r="A3489" s="289"/>
      <c r="E3489" s="276"/>
      <c r="I3489"/>
      <c r="J3489"/>
      <c r="L3489" s="33"/>
      <c r="M3489" s="24"/>
    </row>
    <row r="3490" spans="1:13" x14ac:dyDescent="0.2">
      <c r="A3490" s="289"/>
      <c r="E3490" s="276"/>
      <c r="I3490"/>
      <c r="J3490"/>
      <c r="L3490" s="33"/>
      <c r="M3490" s="24"/>
    </row>
    <row r="3491" spans="1:13" x14ac:dyDescent="0.2">
      <c r="A3491" s="289"/>
      <c r="E3491" s="276"/>
      <c r="I3491"/>
      <c r="J3491"/>
      <c r="L3491" s="33"/>
      <c r="M3491" s="24"/>
    </row>
    <row r="3492" spans="1:13" x14ac:dyDescent="0.2">
      <c r="A3492" s="289"/>
      <c r="E3492" s="276"/>
      <c r="I3492"/>
      <c r="J3492"/>
      <c r="L3492" s="33"/>
      <c r="M3492" s="24"/>
    </row>
    <row r="3493" spans="1:13" x14ac:dyDescent="0.2">
      <c r="A3493" s="289"/>
      <c r="E3493" s="276"/>
      <c r="I3493"/>
      <c r="J3493"/>
      <c r="L3493" s="33"/>
      <c r="M3493" s="24"/>
    </row>
    <row r="3494" spans="1:13" x14ac:dyDescent="0.2">
      <c r="A3494" s="289"/>
      <c r="E3494" s="276"/>
      <c r="I3494"/>
      <c r="J3494"/>
      <c r="L3494" s="33"/>
      <c r="M3494" s="24"/>
    </row>
    <row r="3495" spans="1:13" x14ac:dyDescent="0.2">
      <c r="A3495" s="289"/>
      <c r="E3495" s="276"/>
      <c r="I3495"/>
      <c r="J3495"/>
      <c r="L3495" s="33"/>
      <c r="M3495" s="24"/>
    </row>
    <row r="3496" spans="1:13" x14ac:dyDescent="0.2">
      <c r="A3496" s="289"/>
      <c r="E3496" s="276"/>
      <c r="I3496"/>
      <c r="J3496"/>
      <c r="L3496" s="33"/>
      <c r="M3496" s="24"/>
    </row>
    <row r="3497" spans="1:13" x14ac:dyDescent="0.2">
      <c r="A3497" s="289"/>
      <c r="E3497" s="276"/>
      <c r="I3497"/>
      <c r="J3497"/>
      <c r="L3497" s="33"/>
      <c r="M3497" s="24"/>
    </row>
    <row r="3498" spans="1:13" x14ac:dyDescent="0.2">
      <c r="A3498" s="289"/>
      <c r="E3498" s="276"/>
      <c r="I3498"/>
      <c r="J3498"/>
      <c r="L3498" s="33"/>
      <c r="M3498" s="24"/>
    </row>
    <row r="3499" spans="1:13" x14ac:dyDescent="0.2">
      <c r="A3499" s="289"/>
      <c r="E3499" s="276"/>
      <c r="I3499"/>
      <c r="J3499"/>
      <c r="L3499" s="33"/>
      <c r="M3499" s="24"/>
    </row>
    <row r="3500" spans="1:13" x14ac:dyDescent="0.2">
      <c r="A3500" s="289"/>
      <c r="E3500" s="276"/>
      <c r="I3500"/>
      <c r="J3500"/>
      <c r="L3500" s="33"/>
      <c r="M3500" s="24"/>
    </row>
    <row r="3501" spans="1:13" x14ac:dyDescent="0.2">
      <c r="A3501" s="289"/>
      <c r="E3501" s="276"/>
      <c r="I3501"/>
      <c r="J3501"/>
      <c r="L3501" s="33"/>
      <c r="M3501" s="24"/>
    </row>
    <row r="3502" spans="1:13" x14ac:dyDescent="0.2">
      <c r="A3502" s="289"/>
      <c r="E3502" s="276"/>
      <c r="I3502"/>
      <c r="J3502"/>
      <c r="L3502" s="33"/>
      <c r="M3502" s="24"/>
    </row>
    <row r="3503" spans="1:13" x14ac:dyDescent="0.2">
      <c r="A3503" s="289"/>
      <c r="E3503" s="276"/>
      <c r="I3503"/>
      <c r="J3503"/>
      <c r="L3503" s="33"/>
      <c r="M3503" s="24"/>
    </row>
    <row r="3504" spans="1:13" x14ac:dyDescent="0.2">
      <c r="A3504" s="289"/>
      <c r="E3504" s="276"/>
      <c r="I3504"/>
      <c r="J3504"/>
      <c r="L3504" s="33"/>
      <c r="M3504" s="24"/>
    </row>
    <row r="3505" spans="1:13" x14ac:dyDescent="0.2">
      <c r="A3505" s="289"/>
      <c r="E3505" s="276"/>
      <c r="I3505"/>
      <c r="J3505"/>
      <c r="L3505" s="33"/>
      <c r="M3505" s="24"/>
    </row>
    <row r="3506" spans="1:13" x14ac:dyDescent="0.2">
      <c r="A3506" s="289"/>
      <c r="E3506" s="276"/>
      <c r="I3506"/>
      <c r="J3506"/>
      <c r="L3506" s="33"/>
      <c r="M3506" s="24"/>
    </row>
    <row r="3507" spans="1:13" x14ac:dyDescent="0.2">
      <c r="A3507" s="289"/>
      <c r="E3507" s="276"/>
      <c r="I3507"/>
      <c r="J3507"/>
      <c r="L3507" s="33"/>
      <c r="M3507" s="24"/>
    </row>
    <row r="3508" spans="1:13" x14ac:dyDescent="0.2">
      <c r="A3508" s="289"/>
      <c r="E3508" s="276"/>
      <c r="I3508"/>
      <c r="J3508"/>
      <c r="L3508" s="33"/>
      <c r="M3508" s="24"/>
    </row>
    <row r="3509" spans="1:13" x14ac:dyDescent="0.2">
      <c r="A3509" s="289"/>
      <c r="E3509" s="276"/>
      <c r="I3509"/>
      <c r="J3509"/>
      <c r="L3509" s="33"/>
      <c r="M3509" s="24"/>
    </row>
    <row r="3510" spans="1:13" x14ac:dyDescent="0.2">
      <c r="A3510" s="289"/>
      <c r="E3510" s="276"/>
      <c r="I3510"/>
      <c r="J3510"/>
      <c r="L3510" s="33"/>
      <c r="M3510" s="24"/>
    </row>
    <row r="3511" spans="1:13" x14ac:dyDescent="0.2">
      <c r="A3511" s="289"/>
      <c r="E3511" s="276"/>
      <c r="I3511"/>
      <c r="J3511"/>
      <c r="L3511" s="33"/>
      <c r="M3511" s="24"/>
    </row>
    <row r="3512" spans="1:13" x14ac:dyDescent="0.2">
      <c r="A3512" s="289"/>
      <c r="E3512" s="276"/>
      <c r="I3512"/>
      <c r="J3512"/>
      <c r="L3512" s="33"/>
      <c r="M3512" s="24"/>
    </row>
    <row r="3513" spans="1:13" x14ac:dyDescent="0.2">
      <c r="A3513" s="289"/>
      <c r="E3513" s="276"/>
      <c r="I3513"/>
      <c r="J3513"/>
      <c r="L3513" s="33"/>
      <c r="M3513" s="24"/>
    </row>
    <row r="3514" spans="1:13" x14ac:dyDescent="0.2">
      <c r="A3514" s="289"/>
      <c r="E3514" s="276"/>
      <c r="I3514"/>
      <c r="J3514"/>
      <c r="L3514" s="33"/>
      <c r="M3514" s="24"/>
    </row>
    <row r="3515" spans="1:13" x14ac:dyDescent="0.2">
      <c r="A3515" s="289"/>
      <c r="E3515" s="276"/>
      <c r="I3515"/>
      <c r="J3515"/>
      <c r="L3515" s="33"/>
      <c r="M3515" s="24"/>
    </row>
    <row r="3516" spans="1:13" x14ac:dyDescent="0.2">
      <c r="A3516" s="289"/>
      <c r="E3516" s="276"/>
      <c r="I3516"/>
      <c r="J3516"/>
      <c r="L3516" s="33"/>
      <c r="M3516" s="24"/>
    </row>
    <row r="3517" spans="1:13" x14ac:dyDescent="0.2">
      <c r="A3517" s="289"/>
      <c r="E3517" s="276"/>
      <c r="I3517"/>
      <c r="J3517"/>
      <c r="L3517" s="33"/>
      <c r="M3517" s="24"/>
    </row>
    <row r="3518" spans="1:13" x14ac:dyDescent="0.2">
      <c r="A3518" s="289"/>
      <c r="E3518" s="276"/>
      <c r="I3518"/>
      <c r="J3518"/>
      <c r="L3518" s="33"/>
      <c r="M3518" s="24"/>
    </row>
    <row r="3519" spans="1:13" x14ac:dyDescent="0.2">
      <c r="A3519" s="289"/>
      <c r="E3519" s="276"/>
      <c r="I3519"/>
      <c r="J3519"/>
      <c r="L3519" s="33"/>
      <c r="M3519" s="24"/>
    </row>
    <row r="3520" spans="1:13" x14ac:dyDescent="0.2">
      <c r="A3520" s="289"/>
      <c r="E3520" s="276"/>
      <c r="I3520"/>
      <c r="J3520"/>
      <c r="L3520" s="33"/>
      <c r="M3520" s="24"/>
    </row>
    <row r="3521" spans="1:13" x14ac:dyDescent="0.2">
      <c r="A3521" s="289"/>
      <c r="E3521" s="276"/>
      <c r="I3521"/>
      <c r="J3521"/>
      <c r="L3521" s="33"/>
      <c r="M3521" s="24"/>
    </row>
    <row r="3522" spans="1:13" x14ac:dyDescent="0.2">
      <c r="A3522" s="289"/>
      <c r="E3522" s="276"/>
      <c r="I3522"/>
      <c r="J3522"/>
      <c r="L3522" s="33"/>
      <c r="M3522" s="24"/>
    </row>
    <row r="3523" spans="1:13" x14ac:dyDescent="0.2">
      <c r="A3523" s="289"/>
      <c r="E3523" s="276"/>
      <c r="I3523"/>
      <c r="J3523"/>
      <c r="L3523" s="33"/>
      <c r="M3523" s="24"/>
    </row>
    <row r="3524" spans="1:13" x14ac:dyDescent="0.2">
      <c r="A3524" s="289"/>
      <c r="E3524" s="276"/>
      <c r="I3524"/>
      <c r="J3524"/>
      <c r="L3524" s="33"/>
      <c r="M3524" s="24"/>
    </row>
    <row r="3525" spans="1:13" x14ac:dyDescent="0.2">
      <c r="A3525" s="289"/>
      <c r="E3525" s="276"/>
      <c r="I3525"/>
      <c r="J3525"/>
      <c r="L3525" s="33"/>
      <c r="M3525" s="24"/>
    </row>
    <row r="3526" spans="1:13" x14ac:dyDescent="0.2">
      <c r="A3526" s="289"/>
      <c r="E3526" s="276"/>
      <c r="I3526"/>
      <c r="J3526"/>
      <c r="L3526" s="33"/>
      <c r="M3526" s="24"/>
    </row>
    <row r="3527" spans="1:13" x14ac:dyDescent="0.2">
      <c r="A3527" s="289"/>
      <c r="E3527" s="276"/>
      <c r="I3527"/>
      <c r="J3527"/>
      <c r="L3527" s="33"/>
      <c r="M3527" s="24"/>
    </row>
    <row r="3528" spans="1:13" x14ac:dyDescent="0.2">
      <c r="A3528" s="289"/>
      <c r="E3528" s="276"/>
      <c r="I3528"/>
      <c r="J3528"/>
      <c r="L3528" s="33"/>
      <c r="M3528" s="24"/>
    </row>
    <row r="3529" spans="1:13" x14ac:dyDescent="0.2">
      <c r="A3529" s="289"/>
      <c r="E3529" s="276"/>
      <c r="I3529"/>
      <c r="J3529"/>
      <c r="L3529" s="33"/>
      <c r="M3529" s="24"/>
    </row>
    <row r="3530" spans="1:13" x14ac:dyDescent="0.2">
      <c r="A3530" s="289"/>
      <c r="E3530" s="276"/>
      <c r="I3530"/>
      <c r="J3530"/>
      <c r="L3530" s="33"/>
      <c r="M3530" s="24"/>
    </row>
    <row r="3531" spans="1:13" x14ac:dyDescent="0.2">
      <c r="A3531" s="289"/>
      <c r="E3531" s="276"/>
      <c r="I3531"/>
      <c r="J3531"/>
      <c r="L3531" s="33"/>
      <c r="M3531" s="24"/>
    </row>
    <row r="3532" spans="1:13" x14ac:dyDescent="0.2">
      <c r="A3532" s="289"/>
      <c r="E3532" s="276"/>
      <c r="I3532"/>
      <c r="J3532"/>
      <c r="L3532" s="33"/>
      <c r="M3532" s="24"/>
    </row>
    <row r="3533" spans="1:13" x14ac:dyDescent="0.2">
      <c r="A3533" s="289"/>
      <c r="E3533" s="276"/>
      <c r="I3533"/>
      <c r="J3533"/>
      <c r="L3533" s="33"/>
      <c r="M3533" s="24"/>
    </row>
    <row r="3534" spans="1:13" x14ac:dyDescent="0.2">
      <c r="A3534" s="289"/>
      <c r="E3534" s="276"/>
      <c r="I3534"/>
      <c r="J3534"/>
      <c r="L3534" s="33"/>
      <c r="M3534" s="24"/>
    </row>
    <row r="3535" spans="1:13" x14ac:dyDescent="0.2">
      <c r="A3535" s="289"/>
      <c r="E3535" s="276"/>
      <c r="I3535"/>
      <c r="J3535"/>
      <c r="L3535" s="33"/>
      <c r="M3535" s="24"/>
    </row>
    <row r="3536" spans="1:13" x14ac:dyDescent="0.2">
      <c r="A3536" s="289"/>
      <c r="E3536" s="276"/>
      <c r="I3536"/>
      <c r="J3536"/>
      <c r="L3536" s="33"/>
      <c r="M3536" s="24"/>
    </row>
    <row r="3537" spans="1:13" x14ac:dyDescent="0.2">
      <c r="A3537" s="289"/>
      <c r="E3537" s="276"/>
      <c r="I3537"/>
      <c r="J3537"/>
      <c r="L3537" s="33"/>
      <c r="M3537" s="24"/>
    </row>
    <row r="3538" spans="1:13" x14ac:dyDescent="0.2">
      <c r="A3538" s="289"/>
      <c r="E3538" s="276"/>
      <c r="I3538"/>
      <c r="J3538"/>
      <c r="L3538" s="33"/>
      <c r="M3538" s="24"/>
    </row>
    <row r="3539" spans="1:13" x14ac:dyDescent="0.2">
      <c r="A3539" s="289"/>
      <c r="E3539" s="276"/>
      <c r="I3539"/>
      <c r="J3539"/>
      <c r="L3539" s="33"/>
      <c r="M3539" s="24"/>
    </row>
    <row r="3540" spans="1:13" x14ac:dyDescent="0.2">
      <c r="A3540" s="289"/>
      <c r="E3540" s="276"/>
      <c r="I3540"/>
      <c r="J3540"/>
      <c r="L3540" s="33"/>
      <c r="M3540" s="24"/>
    </row>
    <row r="3541" spans="1:13" x14ac:dyDescent="0.2">
      <c r="A3541" s="289"/>
      <c r="E3541" s="276"/>
      <c r="I3541"/>
      <c r="J3541"/>
      <c r="L3541" s="33"/>
      <c r="M3541" s="24"/>
    </row>
    <row r="3542" spans="1:13" x14ac:dyDescent="0.2">
      <c r="A3542" s="289"/>
      <c r="E3542" s="276"/>
      <c r="I3542"/>
      <c r="J3542"/>
      <c r="L3542" s="33"/>
      <c r="M3542" s="24"/>
    </row>
    <row r="3543" spans="1:13" x14ac:dyDescent="0.2">
      <c r="A3543" s="289"/>
      <c r="E3543" s="276"/>
      <c r="I3543"/>
      <c r="J3543"/>
      <c r="L3543" s="33"/>
      <c r="M3543" s="24"/>
    </row>
    <row r="3544" spans="1:13" x14ac:dyDescent="0.2">
      <c r="A3544" s="289"/>
      <c r="E3544" s="276"/>
      <c r="I3544"/>
      <c r="J3544"/>
      <c r="L3544" s="33"/>
      <c r="M3544" s="24"/>
    </row>
    <row r="3545" spans="1:13" x14ac:dyDescent="0.2">
      <c r="A3545" s="289"/>
      <c r="E3545" s="276"/>
      <c r="I3545"/>
      <c r="J3545"/>
      <c r="L3545" s="33"/>
      <c r="M3545" s="24"/>
    </row>
    <row r="3546" spans="1:13" x14ac:dyDescent="0.2">
      <c r="A3546" s="289"/>
      <c r="E3546" s="276"/>
      <c r="I3546"/>
      <c r="J3546"/>
      <c r="L3546" s="33"/>
      <c r="M3546" s="24"/>
    </row>
    <row r="3547" spans="1:13" x14ac:dyDescent="0.2">
      <c r="A3547" s="289"/>
      <c r="E3547" s="276"/>
      <c r="I3547"/>
      <c r="J3547"/>
      <c r="L3547" s="33"/>
      <c r="M3547" s="24"/>
    </row>
    <row r="3548" spans="1:13" x14ac:dyDescent="0.2">
      <c r="A3548" s="289"/>
      <c r="E3548" s="276"/>
      <c r="I3548"/>
      <c r="J3548"/>
      <c r="L3548" s="33"/>
      <c r="M3548" s="24"/>
    </row>
    <row r="3549" spans="1:13" x14ac:dyDescent="0.2">
      <c r="A3549" s="289"/>
      <c r="E3549" s="276"/>
      <c r="I3549"/>
      <c r="J3549"/>
      <c r="L3549" s="33"/>
      <c r="M3549" s="24"/>
    </row>
    <row r="3550" spans="1:13" x14ac:dyDescent="0.2">
      <c r="A3550" s="289"/>
      <c r="E3550" s="276"/>
      <c r="I3550"/>
      <c r="J3550"/>
      <c r="L3550" s="33"/>
      <c r="M3550" s="24"/>
    </row>
    <row r="3551" spans="1:13" x14ac:dyDescent="0.2">
      <c r="A3551" s="289"/>
      <c r="E3551" s="276"/>
      <c r="I3551"/>
      <c r="J3551"/>
      <c r="L3551" s="33"/>
      <c r="M3551" s="24"/>
    </row>
    <row r="3552" spans="1:13" x14ac:dyDescent="0.2">
      <c r="A3552" s="289"/>
      <c r="E3552" s="276"/>
      <c r="I3552"/>
      <c r="J3552"/>
      <c r="L3552" s="33"/>
      <c r="M3552" s="24"/>
    </row>
    <row r="3553" spans="1:13" x14ac:dyDescent="0.2">
      <c r="A3553" s="289"/>
      <c r="E3553" s="276"/>
      <c r="I3553"/>
      <c r="J3553"/>
      <c r="L3553" s="33"/>
      <c r="M3553" s="24"/>
    </row>
    <row r="3554" spans="1:13" x14ac:dyDescent="0.2">
      <c r="A3554" s="289"/>
      <c r="E3554" s="276"/>
      <c r="I3554"/>
      <c r="J3554"/>
      <c r="L3554" s="33"/>
      <c r="M3554" s="24"/>
    </row>
    <row r="3555" spans="1:13" x14ac:dyDescent="0.2">
      <c r="A3555" s="289"/>
      <c r="E3555" s="276"/>
      <c r="I3555"/>
      <c r="J3555"/>
      <c r="L3555" s="33"/>
      <c r="M3555" s="24"/>
    </row>
    <row r="3556" spans="1:13" x14ac:dyDescent="0.2">
      <c r="A3556" s="289"/>
      <c r="E3556" s="276"/>
      <c r="I3556"/>
      <c r="J3556"/>
      <c r="L3556" s="33"/>
      <c r="M3556" s="24"/>
    </row>
    <row r="3557" spans="1:13" x14ac:dyDescent="0.2">
      <c r="A3557" s="289"/>
      <c r="E3557" s="276"/>
      <c r="I3557"/>
      <c r="J3557"/>
      <c r="L3557" s="33"/>
      <c r="M3557" s="24"/>
    </row>
    <row r="3558" spans="1:13" x14ac:dyDescent="0.2">
      <c r="A3558" s="289"/>
      <c r="E3558" s="276"/>
      <c r="I3558"/>
      <c r="J3558"/>
      <c r="L3558" s="33"/>
      <c r="M3558" s="24"/>
    </row>
    <row r="3559" spans="1:13" x14ac:dyDescent="0.2">
      <c r="A3559" s="289"/>
      <c r="E3559" s="276"/>
      <c r="I3559"/>
      <c r="J3559"/>
      <c r="L3559" s="33"/>
      <c r="M3559" s="24"/>
    </row>
    <row r="3560" spans="1:13" x14ac:dyDescent="0.2">
      <c r="A3560" s="289"/>
      <c r="E3560" s="276"/>
      <c r="I3560"/>
      <c r="J3560"/>
      <c r="L3560" s="33"/>
      <c r="M3560" s="24"/>
    </row>
    <row r="3561" spans="1:13" x14ac:dyDescent="0.2">
      <c r="A3561" s="289"/>
      <c r="E3561" s="276"/>
      <c r="I3561"/>
      <c r="J3561"/>
      <c r="L3561" s="33"/>
      <c r="M3561" s="24"/>
    </row>
    <row r="3562" spans="1:13" x14ac:dyDescent="0.2">
      <c r="A3562" s="289"/>
      <c r="E3562" s="276"/>
      <c r="I3562"/>
      <c r="J3562"/>
      <c r="L3562" s="33"/>
      <c r="M3562" s="24"/>
    </row>
    <row r="3563" spans="1:13" x14ac:dyDescent="0.2">
      <c r="A3563" s="289"/>
      <c r="E3563" s="276"/>
      <c r="I3563"/>
      <c r="J3563"/>
      <c r="L3563" s="33"/>
      <c r="M3563" s="24"/>
    </row>
    <row r="3564" spans="1:13" x14ac:dyDescent="0.2">
      <c r="A3564" s="289"/>
      <c r="E3564" s="276"/>
      <c r="I3564"/>
      <c r="J3564"/>
      <c r="L3564" s="33"/>
      <c r="M3564" s="24"/>
    </row>
    <row r="3565" spans="1:13" x14ac:dyDescent="0.2">
      <c r="A3565" s="289"/>
      <c r="E3565" s="276"/>
      <c r="I3565"/>
      <c r="J3565"/>
      <c r="L3565" s="33"/>
      <c r="M3565" s="24"/>
    </row>
    <row r="3566" spans="1:13" x14ac:dyDescent="0.2">
      <c r="A3566" s="289"/>
      <c r="E3566" s="276"/>
      <c r="I3566"/>
      <c r="J3566"/>
      <c r="L3566" s="33"/>
      <c r="M3566" s="24"/>
    </row>
    <row r="3567" spans="1:13" x14ac:dyDescent="0.2">
      <c r="A3567" s="289"/>
      <c r="E3567" s="276"/>
      <c r="I3567"/>
      <c r="J3567"/>
      <c r="L3567" s="33"/>
      <c r="M3567" s="24"/>
    </row>
    <row r="3568" spans="1:13" x14ac:dyDescent="0.2">
      <c r="A3568" s="289"/>
      <c r="E3568" s="276"/>
      <c r="I3568"/>
      <c r="J3568"/>
      <c r="L3568" s="33"/>
      <c r="M3568" s="24"/>
    </row>
    <row r="3569" spans="1:13" x14ac:dyDescent="0.2">
      <c r="A3569" s="289"/>
      <c r="E3569" s="276"/>
      <c r="I3569"/>
      <c r="J3569"/>
      <c r="L3569" s="33"/>
      <c r="M3569" s="24"/>
    </row>
    <row r="3570" spans="1:13" x14ac:dyDescent="0.2">
      <c r="A3570" s="289"/>
      <c r="E3570" s="276"/>
      <c r="I3570"/>
      <c r="J3570"/>
      <c r="L3570" s="33"/>
      <c r="M3570" s="24"/>
    </row>
    <row r="3571" spans="1:13" x14ac:dyDescent="0.2">
      <c r="A3571" s="289"/>
      <c r="E3571" s="276"/>
      <c r="I3571"/>
      <c r="J3571"/>
      <c r="L3571" s="33"/>
      <c r="M3571" s="24"/>
    </row>
    <row r="3572" spans="1:13" x14ac:dyDescent="0.2">
      <c r="A3572" s="289"/>
      <c r="E3572" s="276"/>
      <c r="I3572"/>
      <c r="J3572"/>
      <c r="L3572" s="33"/>
      <c r="M3572" s="24"/>
    </row>
    <row r="3573" spans="1:13" x14ac:dyDescent="0.2">
      <c r="A3573" s="289"/>
      <c r="E3573" s="276"/>
      <c r="I3573"/>
      <c r="J3573"/>
      <c r="L3573" s="33"/>
      <c r="M3573" s="24"/>
    </row>
    <row r="3574" spans="1:13" x14ac:dyDescent="0.2">
      <c r="A3574" s="289"/>
      <c r="E3574" s="276"/>
      <c r="I3574"/>
      <c r="J3574"/>
      <c r="L3574" s="33"/>
      <c r="M3574" s="24"/>
    </row>
    <row r="3575" spans="1:13" x14ac:dyDescent="0.2">
      <c r="A3575" s="289"/>
      <c r="E3575" s="276"/>
      <c r="I3575"/>
      <c r="J3575"/>
      <c r="L3575" s="33"/>
      <c r="M3575" s="24"/>
    </row>
    <row r="3576" spans="1:13" x14ac:dyDescent="0.2">
      <c r="A3576" s="289"/>
      <c r="E3576" s="276"/>
      <c r="I3576"/>
      <c r="J3576"/>
      <c r="L3576" s="33"/>
      <c r="M3576" s="24"/>
    </row>
    <row r="3577" spans="1:13" x14ac:dyDescent="0.2">
      <c r="A3577" s="289"/>
      <c r="E3577" s="276"/>
      <c r="I3577"/>
      <c r="J3577"/>
      <c r="L3577" s="33"/>
      <c r="M3577" s="24"/>
    </row>
    <row r="3578" spans="1:13" x14ac:dyDescent="0.2">
      <c r="A3578" s="289"/>
      <c r="E3578" s="276"/>
      <c r="I3578"/>
      <c r="J3578"/>
      <c r="L3578" s="33"/>
      <c r="M3578" s="24"/>
    </row>
    <row r="3579" spans="1:13" x14ac:dyDescent="0.2">
      <c r="A3579" s="289"/>
      <c r="E3579" s="276"/>
      <c r="I3579"/>
      <c r="J3579"/>
      <c r="L3579" s="33"/>
      <c r="M3579" s="24"/>
    </row>
    <row r="3580" spans="1:13" x14ac:dyDescent="0.2">
      <c r="A3580" s="289"/>
      <c r="E3580" s="276"/>
      <c r="I3580"/>
      <c r="J3580"/>
      <c r="L3580" s="33"/>
      <c r="M3580" s="24"/>
    </row>
    <row r="3581" spans="1:13" x14ac:dyDescent="0.2">
      <c r="A3581" s="289"/>
      <c r="E3581" s="276"/>
      <c r="I3581"/>
      <c r="J3581"/>
      <c r="L3581" s="33"/>
      <c r="M3581" s="24"/>
    </row>
    <row r="3582" spans="1:13" x14ac:dyDescent="0.2">
      <c r="A3582" s="289"/>
      <c r="E3582" s="276"/>
      <c r="I3582"/>
      <c r="J3582"/>
      <c r="L3582" s="33"/>
      <c r="M3582" s="24"/>
    </row>
    <row r="3583" spans="1:13" x14ac:dyDescent="0.2">
      <c r="A3583" s="289"/>
      <c r="E3583" s="276"/>
      <c r="I3583"/>
      <c r="J3583"/>
      <c r="L3583" s="33"/>
      <c r="M3583" s="24"/>
    </row>
    <row r="3584" spans="1:13" x14ac:dyDescent="0.2">
      <c r="A3584" s="289"/>
      <c r="E3584" s="276"/>
      <c r="I3584"/>
      <c r="J3584"/>
      <c r="L3584" s="33"/>
      <c r="M3584" s="24"/>
    </row>
    <row r="3585" spans="1:13" x14ac:dyDescent="0.2">
      <c r="A3585" s="289"/>
      <c r="E3585" s="276"/>
      <c r="I3585"/>
      <c r="J3585"/>
      <c r="L3585" s="33"/>
      <c r="M3585" s="24"/>
    </row>
    <row r="3586" spans="1:13" x14ac:dyDescent="0.2">
      <c r="A3586" s="289"/>
      <c r="E3586" s="276"/>
      <c r="I3586"/>
      <c r="J3586"/>
      <c r="L3586" s="33"/>
      <c r="M3586" s="24"/>
    </row>
    <row r="3587" spans="1:13" x14ac:dyDescent="0.2">
      <c r="A3587" s="289"/>
      <c r="E3587" s="276"/>
      <c r="I3587"/>
      <c r="J3587"/>
      <c r="L3587" s="33"/>
      <c r="M3587" s="24"/>
    </row>
    <row r="3588" spans="1:13" x14ac:dyDescent="0.2">
      <c r="A3588" s="289"/>
      <c r="E3588" s="276"/>
      <c r="I3588"/>
      <c r="J3588"/>
      <c r="L3588" s="33"/>
      <c r="M3588" s="24"/>
    </row>
    <row r="3589" spans="1:13" x14ac:dyDescent="0.2">
      <c r="A3589" s="289"/>
      <c r="E3589" s="276"/>
      <c r="I3589"/>
      <c r="J3589"/>
      <c r="L3589" s="33"/>
      <c r="M3589" s="24"/>
    </row>
    <row r="3590" spans="1:13" x14ac:dyDescent="0.2">
      <c r="A3590" s="289"/>
      <c r="E3590" s="276"/>
      <c r="I3590"/>
      <c r="J3590"/>
      <c r="L3590" s="33"/>
      <c r="M3590" s="24"/>
    </row>
    <row r="3591" spans="1:13" x14ac:dyDescent="0.2">
      <c r="A3591" s="289"/>
      <c r="E3591" s="276"/>
      <c r="I3591"/>
      <c r="J3591"/>
      <c r="L3591" s="33"/>
      <c r="M3591" s="24"/>
    </row>
    <row r="3592" spans="1:13" x14ac:dyDescent="0.2">
      <c r="A3592" s="289"/>
      <c r="E3592" s="276"/>
      <c r="I3592"/>
      <c r="J3592"/>
      <c r="L3592" s="33"/>
      <c r="M3592" s="24"/>
    </row>
    <row r="3593" spans="1:13" x14ac:dyDescent="0.2">
      <c r="A3593" s="289"/>
      <c r="E3593" s="276"/>
      <c r="I3593"/>
      <c r="J3593"/>
      <c r="L3593" s="33"/>
      <c r="M3593" s="24"/>
    </row>
    <row r="3594" spans="1:13" x14ac:dyDescent="0.2">
      <c r="A3594" s="289"/>
      <c r="E3594" s="276"/>
      <c r="I3594"/>
      <c r="J3594"/>
      <c r="L3594" s="33"/>
      <c r="M3594" s="24"/>
    </row>
    <row r="3595" spans="1:13" x14ac:dyDescent="0.2">
      <c r="A3595" s="289"/>
      <c r="E3595" s="276"/>
      <c r="I3595"/>
      <c r="J3595"/>
      <c r="L3595" s="33"/>
      <c r="M3595" s="24"/>
    </row>
    <row r="3596" spans="1:13" x14ac:dyDescent="0.2">
      <c r="A3596" s="289"/>
      <c r="E3596" s="276"/>
      <c r="I3596"/>
      <c r="J3596"/>
      <c r="L3596" s="33"/>
      <c r="M3596" s="24"/>
    </row>
    <row r="3597" spans="1:13" x14ac:dyDescent="0.2">
      <c r="A3597" s="289"/>
      <c r="E3597" s="276"/>
      <c r="I3597"/>
      <c r="J3597"/>
      <c r="L3597" s="33"/>
      <c r="M3597" s="24"/>
    </row>
    <row r="3598" spans="1:13" x14ac:dyDescent="0.2">
      <c r="A3598" s="289"/>
      <c r="E3598" s="276"/>
      <c r="I3598"/>
      <c r="J3598"/>
      <c r="L3598" s="33"/>
      <c r="M3598" s="24"/>
    </row>
    <row r="3599" spans="1:13" x14ac:dyDescent="0.2">
      <c r="A3599" s="289"/>
      <c r="E3599" s="276"/>
      <c r="I3599"/>
      <c r="J3599"/>
      <c r="L3599" s="33"/>
      <c r="M3599" s="24"/>
    </row>
    <row r="3600" spans="1:13" x14ac:dyDescent="0.2">
      <c r="A3600" s="289"/>
      <c r="E3600" s="276"/>
      <c r="I3600"/>
      <c r="J3600"/>
      <c r="L3600" s="33"/>
      <c r="M3600" s="24"/>
    </row>
    <row r="3601" spans="1:13" x14ac:dyDescent="0.2">
      <c r="A3601" s="289"/>
      <c r="E3601" s="276"/>
      <c r="I3601"/>
      <c r="J3601"/>
      <c r="L3601" s="33"/>
      <c r="M3601" s="24"/>
    </row>
    <row r="3602" spans="1:13" x14ac:dyDescent="0.2">
      <c r="A3602" s="289"/>
      <c r="E3602" s="276"/>
      <c r="I3602"/>
      <c r="J3602"/>
      <c r="L3602" s="33"/>
      <c r="M3602" s="24"/>
    </row>
    <row r="3603" spans="1:13" x14ac:dyDescent="0.2">
      <c r="A3603" s="289"/>
      <c r="E3603" s="276"/>
      <c r="I3603"/>
      <c r="J3603"/>
      <c r="L3603" s="33"/>
      <c r="M3603" s="24"/>
    </row>
    <row r="3604" spans="1:13" x14ac:dyDescent="0.2">
      <c r="A3604" s="289"/>
      <c r="E3604" s="276"/>
      <c r="I3604"/>
      <c r="J3604"/>
      <c r="L3604" s="33"/>
      <c r="M3604" s="24"/>
    </row>
    <row r="3605" spans="1:13" x14ac:dyDescent="0.2">
      <c r="A3605" s="289"/>
      <c r="E3605" s="276"/>
      <c r="I3605"/>
      <c r="J3605"/>
      <c r="L3605" s="33"/>
      <c r="M3605" s="24"/>
    </row>
    <row r="3606" spans="1:13" x14ac:dyDescent="0.2">
      <c r="A3606" s="289"/>
      <c r="E3606" s="276"/>
      <c r="I3606"/>
      <c r="J3606"/>
      <c r="L3606" s="33"/>
      <c r="M3606" s="24"/>
    </row>
    <row r="3607" spans="1:13" x14ac:dyDescent="0.2">
      <c r="A3607" s="289"/>
      <c r="E3607" s="276"/>
      <c r="I3607"/>
      <c r="J3607"/>
      <c r="L3607" s="33"/>
      <c r="M3607" s="24"/>
    </row>
    <row r="3608" spans="1:13" x14ac:dyDescent="0.2">
      <c r="A3608" s="289"/>
      <c r="E3608" s="276"/>
      <c r="I3608"/>
      <c r="J3608"/>
      <c r="L3608" s="33"/>
      <c r="M3608" s="24"/>
    </row>
    <row r="3609" spans="1:13" x14ac:dyDescent="0.2">
      <c r="A3609" s="289"/>
      <c r="E3609" s="276"/>
      <c r="I3609"/>
      <c r="J3609"/>
      <c r="L3609" s="33"/>
      <c r="M3609" s="24"/>
    </row>
    <row r="3610" spans="1:13" x14ac:dyDescent="0.2">
      <c r="A3610" s="289"/>
      <c r="E3610" s="276"/>
      <c r="I3610"/>
      <c r="J3610"/>
      <c r="L3610" s="33"/>
      <c r="M3610" s="24"/>
    </row>
    <row r="3611" spans="1:13" x14ac:dyDescent="0.2">
      <c r="A3611" s="289"/>
      <c r="E3611" s="276"/>
      <c r="I3611"/>
      <c r="J3611"/>
      <c r="L3611" s="33"/>
      <c r="M3611" s="24"/>
    </row>
    <row r="3612" spans="1:13" x14ac:dyDescent="0.2">
      <c r="A3612" s="289"/>
      <c r="E3612" s="276"/>
      <c r="I3612"/>
      <c r="J3612"/>
      <c r="L3612" s="33"/>
      <c r="M3612" s="24"/>
    </row>
    <row r="3613" spans="1:13" x14ac:dyDescent="0.2">
      <c r="A3613" s="289"/>
      <c r="E3613" s="276"/>
      <c r="I3613"/>
      <c r="J3613"/>
      <c r="L3613" s="33"/>
      <c r="M3613" s="24"/>
    </row>
    <row r="3614" spans="1:13" x14ac:dyDescent="0.2">
      <c r="A3614" s="289"/>
      <c r="E3614" s="276"/>
      <c r="I3614"/>
      <c r="J3614"/>
      <c r="L3614" s="33"/>
      <c r="M3614" s="24"/>
    </row>
    <row r="3615" spans="1:13" x14ac:dyDescent="0.2">
      <c r="A3615" s="289"/>
      <c r="E3615" s="276"/>
      <c r="I3615"/>
      <c r="J3615"/>
      <c r="L3615" s="33"/>
      <c r="M3615" s="24"/>
    </row>
    <row r="3616" spans="1:13" x14ac:dyDescent="0.2">
      <c r="A3616" s="289"/>
      <c r="E3616" s="276"/>
      <c r="I3616"/>
      <c r="J3616"/>
      <c r="L3616" s="33"/>
      <c r="M3616" s="24"/>
    </row>
    <row r="3617" spans="1:13" x14ac:dyDescent="0.2">
      <c r="A3617" s="289"/>
      <c r="E3617" s="276"/>
      <c r="I3617"/>
      <c r="J3617"/>
      <c r="L3617" s="33"/>
      <c r="M3617" s="24"/>
    </row>
    <row r="3618" spans="1:13" x14ac:dyDescent="0.2">
      <c r="A3618" s="289"/>
      <c r="E3618" s="276"/>
      <c r="I3618"/>
      <c r="J3618"/>
      <c r="L3618" s="33"/>
      <c r="M3618" s="24"/>
    </row>
    <row r="3619" spans="1:13" x14ac:dyDescent="0.2">
      <c r="A3619" s="289"/>
      <c r="E3619" s="276"/>
      <c r="I3619"/>
      <c r="J3619"/>
      <c r="L3619" s="33"/>
      <c r="M3619" s="24"/>
    </row>
    <row r="3620" spans="1:13" x14ac:dyDescent="0.2">
      <c r="A3620" s="289"/>
      <c r="E3620" s="276"/>
      <c r="I3620"/>
      <c r="J3620"/>
      <c r="L3620" s="33"/>
      <c r="M3620" s="24"/>
    </row>
    <row r="3621" spans="1:13" x14ac:dyDescent="0.2">
      <c r="A3621" s="289"/>
      <c r="E3621" s="276"/>
      <c r="I3621"/>
      <c r="J3621"/>
      <c r="L3621" s="33"/>
      <c r="M3621" s="24"/>
    </row>
    <row r="3622" spans="1:13" x14ac:dyDescent="0.2">
      <c r="A3622" s="289"/>
      <c r="E3622" s="276"/>
      <c r="I3622"/>
      <c r="J3622"/>
      <c r="L3622" s="33"/>
      <c r="M3622" s="24"/>
    </row>
    <row r="3623" spans="1:13" x14ac:dyDescent="0.2">
      <c r="A3623" s="289"/>
      <c r="E3623" s="276"/>
      <c r="I3623"/>
      <c r="J3623"/>
      <c r="L3623" s="33"/>
      <c r="M3623" s="24"/>
    </row>
    <row r="3624" spans="1:13" x14ac:dyDescent="0.2">
      <c r="A3624" s="289"/>
      <c r="E3624" s="276"/>
      <c r="I3624"/>
      <c r="J3624"/>
      <c r="L3624" s="33"/>
      <c r="M3624" s="24"/>
    </row>
    <row r="3625" spans="1:13" x14ac:dyDescent="0.2">
      <c r="A3625" s="289"/>
      <c r="E3625" s="276"/>
      <c r="I3625"/>
      <c r="J3625"/>
      <c r="L3625" s="33"/>
      <c r="M3625" s="24"/>
    </row>
    <row r="3626" spans="1:13" x14ac:dyDescent="0.2">
      <c r="A3626" s="289"/>
      <c r="E3626" s="276"/>
      <c r="I3626"/>
      <c r="J3626"/>
      <c r="L3626" s="33"/>
      <c r="M3626" s="24"/>
    </row>
    <row r="3627" spans="1:13" x14ac:dyDescent="0.2">
      <c r="A3627" s="289"/>
      <c r="E3627" s="276"/>
      <c r="I3627"/>
      <c r="J3627"/>
      <c r="L3627" s="33"/>
      <c r="M3627" s="24"/>
    </row>
    <row r="3628" spans="1:13" x14ac:dyDescent="0.2">
      <c r="A3628" s="289"/>
      <c r="E3628" s="276"/>
      <c r="I3628"/>
      <c r="J3628"/>
      <c r="L3628" s="33"/>
      <c r="M3628" s="24"/>
    </row>
    <row r="3629" spans="1:13" x14ac:dyDescent="0.2">
      <c r="A3629" s="289"/>
      <c r="E3629" s="276"/>
      <c r="I3629"/>
      <c r="J3629"/>
      <c r="L3629" s="33"/>
      <c r="M3629" s="24"/>
    </row>
    <row r="3630" spans="1:13" x14ac:dyDescent="0.2">
      <c r="A3630" s="289"/>
      <c r="E3630" s="276"/>
      <c r="I3630"/>
      <c r="J3630"/>
      <c r="L3630" s="33"/>
      <c r="M3630" s="24"/>
    </row>
    <row r="3631" spans="1:13" x14ac:dyDescent="0.2">
      <c r="A3631" s="289"/>
      <c r="E3631" s="276"/>
      <c r="I3631"/>
      <c r="J3631"/>
      <c r="L3631" s="33"/>
      <c r="M3631" s="24"/>
    </row>
    <row r="3632" spans="1:13" x14ac:dyDescent="0.2">
      <c r="A3632" s="289"/>
      <c r="E3632" s="276"/>
      <c r="I3632"/>
      <c r="J3632"/>
      <c r="L3632" s="33"/>
      <c r="M3632" s="24"/>
    </row>
    <row r="3633" spans="1:13" x14ac:dyDescent="0.2">
      <c r="A3633" s="289"/>
      <c r="E3633" s="276"/>
      <c r="I3633"/>
      <c r="J3633"/>
      <c r="L3633" s="33"/>
      <c r="M3633" s="24"/>
    </row>
    <row r="3634" spans="1:13" x14ac:dyDescent="0.2">
      <c r="A3634" s="289"/>
      <c r="E3634" s="276"/>
      <c r="I3634"/>
      <c r="J3634"/>
      <c r="L3634" s="33"/>
      <c r="M3634" s="24"/>
    </row>
    <row r="3635" spans="1:13" x14ac:dyDescent="0.2">
      <c r="A3635" s="289"/>
      <c r="E3635" s="276"/>
      <c r="I3635"/>
      <c r="J3635"/>
      <c r="L3635" s="33"/>
      <c r="M3635" s="24"/>
    </row>
    <row r="3636" spans="1:13" x14ac:dyDescent="0.2">
      <c r="A3636" s="289"/>
      <c r="E3636" s="276"/>
      <c r="I3636"/>
      <c r="J3636"/>
      <c r="L3636" s="33"/>
      <c r="M3636" s="24"/>
    </row>
    <row r="3637" spans="1:13" x14ac:dyDescent="0.2">
      <c r="A3637" s="289"/>
      <c r="E3637" s="276"/>
      <c r="I3637"/>
      <c r="J3637"/>
      <c r="L3637" s="33"/>
      <c r="M3637" s="24"/>
    </row>
    <row r="3638" spans="1:13" x14ac:dyDescent="0.2">
      <c r="A3638" s="289"/>
      <c r="E3638" s="276"/>
      <c r="I3638"/>
      <c r="J3638"/>
      <c r="L3638" s="33"/>
      <c r="M3638" s="24"/>
    </row>
    <row r="3639" spans="1:13" x14ac:dyDescent="0.2">
      <c r="A3639" s="289"/>
      <c r="E3639" s="276"/>
      <c r="I3639"/>
      <c r="J3639"/>
      <c r="L3639" s="33"/>
      <c r="M3639" s="24"/>
    </row>
    <row r="3640" spans="1:13" x14ac:dyDescent="0.2">
      <c r="A3640" s="289"/>
      <c r="E3640" s="276"/>
      <c r="I3640"/>
      <c r="J3640"/>
      <c r="L3640" s="33"/>
      <c r="M3640" s="24"/>
    </row>
    <row r="3641" spans="1:13" x14ac:dyDescent="0.2">
      <c r="A3641" s="289"/>
      <c r="E3641" s="276"/>
      <c r="I3641"/>
      <c r="J3641"/>
      <c r="L3641" s="33"/>
      <c r="M3641" s="24"/>
    </row>
    <row r="3642" spans="1:13" x14ac:dyDescent="0.2">
      <c r="A3642" s="289"/>
      <c r="E3642" s="276"/>
      <c r="I3642"/>
      <c r="J3642"/>
      <c r="L3642" s="33"/>
      <c r="M3642" s="24"/>
    </row>
    <row r="3643" spans="1:13" x14ac:dyDescent="0.2">
      <c r="A3643" s="289"/>
      <c r="E3643" s="276"/>
      <c r="I3643"/>
      <c r="J3643"/>
      <c r="L3643" s="33"/>
      <c r="M3643" s="24"/>
    </row>
    <row r="3644" spans="1:13" x14ac:dyDescent="0.2">
      <c r="A3644" s="289"/>
      <c r="E3644" s="276"/>
      <c r="I3644"/>
      <c r="J3644"/>
      <c r="L3644" s="33"/>
      <c r="M3644" s="24"/>
    </row>
    <row r="3645" spans="1:13" x14ac:dyDescent="0.2">
      <c r="A3645" s="289"/>
      <c r="E3645" s="276"/>
      <c r="I3645"/>
      <c r="J3645"/>
      <c r="L3645" s="33"/>
      <c r="M3645" s="24"/>
    </row>
    <row r="3646" spans="1:13" x14ac:dyDescent="0.2">
      <c r="A3646" s="289"/>
      <c r="E3646" s="276"/>
      <c r="I3646"/>
      <c r="J3646"/>
      <c r="L3646" s="33"/>
      <c r="M3646" s="24"/>
    </row>
    <row r="3647" spans="1:13" x14ac:dyDescent="0.2">
      <c r="A3647" s="289"/>
      <c r="E3647" s="276"/>
      <c r="I3647"/>
      <c r="J3647"/>
      <c r="L3647" s="33"/>
      <c r="M3647" s="24"/>
    </row>
    <row r="3648" spans="1:13" x14ac:dyDescent="0.2">
      <c r="A3648" s="289"/>
      <c r="E3648" s="276"/>
      <c r="I3648"/>
      <c r="J3648"/>
      <c r="L3648" s="33"/>
      <c r="M3648" s="24"/>
    </row>
    <row r="3649" spans="1:13" x14ac:dyDescent="0.2">
      <c r="A3649" s="289"/>
      <c r="E3649" s="276"/>
      <c r="I3649"/>
      <c r="J3649"/>
      <c r="L3649" s="33"/>
      <c r="M3649" s="24"/>
    </row>
    <row r="3650" spans="1:13" x14ac:dyDescent="0.2">
      <c r="A3650" s="289"/>
      <c r="E3650" s="276"/>
      <c r="I3650"/>
      <c r="J3650"/>
      <c r="L3650" s="33"/>
      <c r="M3650" s="24"/>
    </row>
    <row r="3651" spans="1:13" x14ac:dyDescent="0.2">
      <c r="A3651" s="289"/>
      <c r="E3651" s="276"/>
      <c r="I3651"/>
      <c r="J3651"/>
      <c r="L3651" s="33"/>
      <c r="M3651" s="24"/>
    </row>
    <row r="3652" spans="1:13" x14ac:dyDescent="0.2">
      <c r="A3652" s="289"/>
      <c r="E3652" s="276"/>
      <c r="I3652"/>
      <c r="J3652"/>
      <c r="L3652" s="33"/>
      <c r="M3652" s="24"/>
    </row>
    <row r="3653" spans="1:13" x14ac:dyDescent="0.2">
      <c r="A3653" s="289"/>
      <c r="E3653" s="276"/>
      <c r="I3653"/>
      <c r="J3653"/>
      <c r="L3653" s="33"/>
      <c r="M3653" s="24"/>
    </row>
    <row r="3654" spans="1:13" x14ac:dyDescent="0.2">
      <c r="A3654" s="289"/>
      <c r="E3654" s="276"/>
      <c r="I3654"/>
      <c r="J3654"/>
      <c r="L3654" s="33"/>
      <c r="M3654" s="24"/>
    </row>
    <row r="3655" spans="1:13" x14ac:dyDescent="0.2">
      <c r="A3655" s="289"/>
      <c r="E3655" s="276"/>
      <c r="I3655"/>
      <c r="J3655"/>
      <c r="L3655" s="33"/>
      <c r="M3655" s="24"/>
    </row>
    <row r="3656" spans="1:13" x14ac:dyDescent="0.2">
      <c r="A3656" s="289"/>
      <c r="E3656" s="276"/>
      <c r="I3656"/>
      <c r="J3656"/>
      <c r="L3656" s="33"/>
      <c r="M3656" s="24"/>
    </row>
    <row r="3657" spans="1:13" x14ac:dyDescent="0.2">
      <c r="A3657" s="289"/>
      <c r="E3657" s="276"/>
      <c r="I3657"/>
      <c r="J3657"/>
      <c r="L3657" s="33"/>
      <c r="M3657" s="24"/>
    </row>
    <row r="3658" spans="1:13" x14ac:dyDescent="0.2">
      <c r="A3658" s="289"/>
      <c r="E3658" s="276"/>
      <c r="I3658"/>
      <c r="J3658"/>
      <c r="L3658" s="33"/>
      <c r="M3658" s="24"/>
    </row>
    <row r="3659" spans="1:13" x14ac:dyDescent="0.2">
      <c r="A3659" s="289"/>
      <c r="E3659" s="276"/>
      <c r="I3659"/>
      <c r="J3659"/>
      <c r="L3659" s="33"/>
      <c r="M3659" s="24"/>
    </row>
    <row r="3660" spans="1:13" x14ac:dyDescent="0.2">
      <c r="A3660" s="289"/>
      <c r="E3660" s="276"/>
      <c r="I3660"/>
      <c r="J3660"/>
      <c r="L3660" s="33"/>
      <c r="M3660" s="24"/>
    </row>
    <row r="3661" spans="1:13" x14ac:dyDescent="0.2">
      <c r="A3661" s="289"/>
      <c r="E3661" s="276"/>
      <c r="I3661"/>
      <c r="J3661"/>
      <c r="L3661" s="33"/>
      <c r="M3661" s="24"/>
    </row>
    <row r="3662" spans="1:13" x14ac:dyDescent="0.2">
      <c r="A3662" s="289"/>
      <c r="E3662" s="276"/>
      <c r="I3662"/>
      <c r="J3662"/>
      <c r="L3662" s="33"/>
      <c r="M3662" s="24"/>
    </row>
    <row r="3663" spans="1:13" x14ac:dyDescent="0.2">
      <c r="A3663" s="289"/>
      <c r="E3663" s="276"/>
      <c r="I3663"/>
      <c r="J3663"/>
      <c r="L3663" s="33"/>
      <c r="M3663" s="24"/>
    </row>
    <row r="3664" spans="1:13" x14ac:dyDescent="0.2">
      <c r="A3664" s="289"/>
      <c r="E3664" s="276"/>
      <c r="I3664"/>
      <c r="J3664"/>
      <c r="L3664" s="33"/>
      <c r="M3664" s="24"/>
    </row>
    <row r="3665" spans="1:13" x14ac:dyDescent="0.2">
      <c r="A3665" s="289"/>
      <c r="E3665" s="276"/>
      <c r="I3665"/>
      <c r="J3665"/>
      <c r="L3665" s="33"/>
      <c r="M3665" s="24"/>
    </row>
    <row r="3666" spans="1:13" x14ac:dyDescent="0.2">
      <c r="A3666" s="289"/>
      <c r="E3666" s="276"/>
      <c r="I3666"/>
      <c r="J3666"/>
      <c r="L3666" s="33"/>
      <c r="M3666" s="24"/>
    </row>
    <row r="3667" spans="1:13" x14ac:dyDescent="0.2">
      <c r="A3667" s="289"/>
      <c r="E3667" s="276"/>
      <c r="I3667"/>
      <c r="J3667"/>
      <c r="L3667" s="33"/>
      <c r="M3667" s="24"/>
    </row>
    <row r="3668" spans="1:13" x14ac:dyDescent="0.2">
      <c r="A3668" s="289"/>
      <c r="E3668" s="276"/>
      <c r="I3668"/>
      <c r="J3668"/>
      <c r="L3668" s="33"/>
      <c r="M3668" s="24"/>
    </row>
    <row r="3669" spans="1:13" x14ac:dyDescent="0.2">
      <c r="A3669" s="289"/>
      <c r="E3669" s="276"/>
      <c r="I3669"/>
      <c r="J3669"/>
      <c r="L3669" s="33"/>
      <c r="M3669" s="24"/>
    </row>
    <row r="3670" spans="1:13" x14ac:dyDescent="0.2">
      <c r="A3670" s="289"/>
      <c r="E3670" s="276"/>
      <c r="I3670"/>
      <c r="J3670"/>
      <c r="L3670" s="33"/>
      <c r="M3670" s="24"/>
    </row>
    <row r="3671" spans="1:13" x14ac:dyDescent="0.2">
      <c r="A3671" s="289"/>
      <c r="E3671" s="276"/>
      <c r="I3671"/>
      <c r="J3671"/>
      <c r="L3671" s="33"/>
      <c r="M3671" s="24"/>
    </row>
    <row r="3672" spans="1:13" x14ac:dyDescent="0.2">
      <c r="A3672" s="289"/>
      <c r="E3672" s="276"/>
      <c r="I3672"/>
      <c r="J3672"/>
      <c r="L3672" s="33"/>
      <c r="M3672" s="24"/>
    </row>
    <row r="3673" spans="1:13" x14ac:dyDescent="0.2">
      <c r="A3673" s="289"/>
      <c r="E3673" s="276"/>
      <c r="I3673"/>
      <c r="J3673"/>
      <c r="L3673" s="33"/>
      <c r="M3673" s="24"/>
    </row>
    <row r="3674" spans="1:13" x14ac:dyDescent="0.2">
      <c r="A3674" s="289"/>
      <c r="E3674" s="276"/>
      <c r="I3674"/>
      <c r="J3674"/>
      <c r="L3674" s="33"/>
      <c r="M3674" s="24"/>
    </row>
    <row r="3675" spans="1:13" x14ac:dyDescent="0.2">
      <c r="A3675" s="289"/>
      <c r="E3675" s="276"/>
      <c r="I3675"/>
      <c r="J3675"/>
      <c r="L3675" s="33"/>
      <c r="M3675" s="24"/>
    </row>
    <row r="3676" spans="1:13" x14ac:dyDescent="0.2">
      <c r="A3676" s="289"/>
      <c r="E3676" s="276"/>
      <c r="I3676"/>
      <c r="J3676"/>
      <c r="L3676" s="33"/>
      <c r="M3676" s="24"/>
    </row>
    <row r="3677" spans="1:13" x14ac:dyDescent="0.2">
      <c r="A3677" s="289"/>
      <c r="E3677" s="276"/>
      <c r="I3677"/>
      <c r="J3677"/>
      <c r="L3677" s="33"/>
      <c r="M3677" s="24"/>
    </row>
    <row r="3678" spans="1:13" x14ac:dyDescent="0.2">
      <c r="A3678" s="289"/>
      <c r="E3678" s="276"/>
      <c r="I3678"/>
      <c r="J3678"/>
      <c r="L3678" s="33"/>
      <c r="M3678" s="24"/>
    </row>
    <row r="3679" spans="1:13" x14ac:dyDescent="0.2">
      <c r="A3679" s="289"/>
      <c r="E3679" s="276"/>
      <c r="I3679"/>
      <c r="J3679"/>
      <c r="L3679" s="33"/>
      <c r="M3679" s="24"/>
    </row>
    <row r="3680" spans="1:13" x14ac:dyDescent="0.2">
      <c r="A3680" s="289"/>
      <c r="E3680" s="276"/>
      <c r="I3680"/>
      <c r="J3680"/>
      <c r="L3680" s="33"/>
      <c r="M3680" s="24"/>
    </row>
    <row r="3681" spans="1:13" x14ac:dyDescent="0.2">
      <c r="A3681" s="289"/>
      <c r="E3681" s="276"/>
      <c r="I3681"/>
      <c r="J3681"/>
      <c r="L3681" s="33"/>
      <c r="M3681" s="24"/>
    </row>
    <row r="3682" spans="1:13" x14ac:dyDescent="0.2">
      <c r="A3682" s="289"/>
      <c r="E3682" s="276"/>
      <c r="I3682"/>
      <c r="J3682"/>
      <c r="L3682" s="33"/>
      <c r="M3682" s="24"/>
    </row>
    <row r="3683" spans="1:13" x14ac:dyDescent="0.2">
      <c r="A3683" s="289"/>
      <c r="E3683" s="276"/>
      <c r="I3683"/>
      <c r="J3683"/>
      <c r="L3683" s="33"/>
      <c r="M3683" s="24"/>
    </row>
    <row r="3684" spans="1:13" x14ac:dyDescent="0.2">
      <c r="A3684" s="289"/>
      <c r="E3684" s="276"/>
      <c r="I3684"/>
      <c r="J3684"/>
      <c r="L3684" s="33"/>
      <c r="M3684" s="24"/>
    </row>
    <row r="3685" spans="1:13" x14ac:dyDescent="0.2">
      <c r="A3685" s="289"/>
      <c r="E3685" s="276"/>
      <c r="I3685"/>
      <c r="J3685"/>
      <c r="L3685" s="33"/>
      <c r="M3685" s="24"/>
    </row>
    <row r="3686" spans="1:13" x14ac:dyDescent="0.2">
      <c r="A3686" s="289"/>
      <c r="E3686" s="276"/>
      <c r="I3686"/>
      <c r="J3686"/>
      <c r="L3686" s="33"/>
      <c r="M3686" s="24"/>
    </row>
    <row r="3687" spans="1:13" x14ac:dyDescent="0.2">
      <c r="A3687" s="289"/>
      <c r="E3687" s="276"/>
      <c r="I3687"/>
      <c r="J3687"/>
      <c r="L3687" s="33"/>
      <c r="M3687" s="24"/>
    </row>
    <row r="3688" spans="1:13" x14ac:dyDescent="0.2">
      <c r="A3688" s="289"/>
      <c r="E3688" s="276"/>
      <c r="I3688"/>
      <c r="J3688"/>
      <c r="L3688" s="33"/>
      <c r="M3688" s="24"/>
    </row>
    <row r="3689" spans="1:13" x14ac:dyDescent="0.2">
      <c r="A3689" s="289"/>
      <c r="E3689" s="276"/>
      <c r="I3689"/>
      <c r="J3689"/>
      <c r="L3689" s="33"/>
      <c r="M3689" s="24"/>
    </row>
    <row r="3690" spans="1:13" x14ac:dyDescent="0.2">
      <c r="A3690" s="289"/>
      <c r="E3690" s="276"/>
      <c r="I3690"/>
      <c r="J3690"/>
      <c r="L3690" s="33"/>
      <c r="M3690" s="24"/>
    </row>
    <row r="3691" spans="1:13" x14ac:dyDescent="0.2">
      <c r="A3691" s="289"/>
      <c r="E3691" s="276"/>
      <c r="I3691"/>
      <c r="J3691"/>
      <c r="L3691" s="33"/>
      <c r="M3691" s="24"/>
    </row>
    <row r="3692" spans="1:13" x14ac:dyDescent="0.2">
      <c r="A3692" s="289"/>
      <c r="E3692" s="276"/>
      <c r="I3692"/>
      <c r="J3692"/>
      <c r="L3692" s="33"/>
      <c r="M3692" s="24"/>
    </row>
    <row r="3693" spans="1:13" x14ac:dyDescent="0.2">
      <c r="A3693" s="289"/>
      <c r="E3693" s="276"/>
      <c r="I3693"/>
      <c r="J3693"/>
      <c r="L3693" s="33"/>
      <c r="M3693" s="24"/>
    </row>
    <row r="3694" spans="1:13" x14ac:dyDescent="0.2">
      <c r="A3694" s="289"/>
      <c r="E3694" s="276"/>
      <c r="I3694"/>
      <c r="J3694"/>
      <c r="L3694" s="33"/>
      <c r="M3694" s="24"/>
    </row>
    <row r="3695" spans="1:13" x14ac:dyDescent="0.2">
      <c r="A3695" s="289"/>
      <c r="E3695" s="276"/>
      <c r="I3695"/>
      <c r="J3695"/>
      <c r="L3695" s="33"/>
      <c r="M3695" s="24"/>
    </row>
    <row r="3696" spans="1:13" x14ac:dyDescent="0.2">
      <c r="A3696" s="289"/>
      <c r="E3696" s="276"/>
      <c r="I3696"/>
      <c r="J3696"/>
      <c r="L3696" s="33"/>
      <c r="M3696" s="24"/>
    </row>
    <row r="3697" spans="1:13" x14ac:dyDescent="0.2">
      <c r="A3697" s="289"/>
      <c r="E3697" s="276"/>
      <c r="I3697"/>
      <c r="J3697"/>
      <c r="L3697" s="33"/>
      <c r="M3697" s="24"/>
    </row>
    <row r="3698" spans="1:13" x14ac:dyDescent="0.2">
      <c r="A3698" s="289"/>
      <c r="E3698" s="276"/>
      <c r="I3698"/>
      <c r="J3698"/>
      <c r="L3698" s="33"/>
      <c r="M3698" s="24"/>
    </row>
    <row r="3699" spans="1:13" x14ac:dyDescent="0.2">
      <c r="A3699" s="289"/>
      <c r="E3699" s="276"/>
      <c r="I3699"/>
      <c r="J3699"/>
      <c r="L3699" s="33"/>
      <c r="M3699" s="24"/>
    </row>
    <row r="3700" spans="1:13" x14ac:dyDescent="0.2">
      <c r="A3700" s="289"/>
      <c r="E3700" s="276"/>
      <c r="I3700"/>
      <c r="J3700"/>
      <c r="L3700" s="33"/>
      <c r="M3700" s="24"/>
    </row>
    <row r="3701" spans="1:13" x14ac:dyDescent="0.2">
      <c r="A3701" s="289"/>
      <c r="E3701" s="276"/>
      <c r="I3701"/>
      <c r="J3701"/>
      <c r="L3701" s="33"/>
      <c r="M3701" s="24"/>
    </row>
    <row r="3702" spans="1:13" x14ac:dyDescent="0.2">
      <c r="A3702" s="289"/>
      <c r="E3702" s="276"/>
      <c r="I3702"/>
      <c r="J3702"/>
      <c r="L3702" s="33"/>
      <c r="M3702" s="24"/>
    </row>
    <row r="3703" spans="1:13" x14ac:dyDescent="0.2">
      <c r="A3703" s="289"/>
      <c r="E3703" s="276"/>
      <c r="I3703"/>
      <c r="J3703"/>
      <c r="L3703" s="33"/>
      <c r="M3703" s="24"/>
    </row>
    <row r="3704" spans="1:13" x14ac:dyDescent="0.2">
      <c r="A3704" s="289"/>
      <c r="E3704" s="276"/>
      <c r="I3704"/>
      <c r="J3704"/>
      <c r="L3704" s="33"/>
      <c r="M3704" s="24"/>
    </row>
    <row r="3705" spans="1:13" x14ac:dyDescent="0.2">
      <c r="A3705" s="289"/>
      <c r="E3705" s="276"/>
      <c r="I3705"/>
      <c r="J3705"/>
      <c r="L3705" s="33"/>
      <c r="M3705" s="24"/>
    </row>
    <row r="3706" spans="1:13" x14ac:dyDescent="0.2">
      <c r="A3706" s="289"/>
      <c r="E3706" s="276"/>
      <c r="I3706"/>
      <c r="J3706"/>
      <c r="L3706" s="33"/>
      <c r="M3706" s="24"/>
    </row>
    <row r="3707" spans="1:13" x14ac:dyDescent="0.2">
      <c r="A3707" s="289"/>
      <c r="E3707" s="276"/>
      <c r="I3707"/>
      <c r="J3707"/>
      <c r="L3707" s="33"/>
      <c r="M3707" s="24"/>
    </row>
    <row r="3708" spans="1:13" x14ac:dyDescent="0.2">
      <c r="A3708" s="289"/>
      <c r="E3708" s="276"/>
      <c r="I3708"/>
      <c r="J3708"/>
      <c r="L3708" s="33"/>
      <c r="M3708" s="24"/>
    </row>
    <row r="3709" spans="1:13" x14ac:dyDescent="0.2">
      <c r="A3709" s="289"/>
      <c r="E3709" s="276"/>
      <c r="I3709"/>
      <c r="J3709"/>
      <c r="L3709" s="33"/>
      <c r="M3709" s="24"/>
    </row>
    <row r="3710" spans="1:13" x14ac:dyDescent="0.2">
      <c r="A3710" s="289"/>
      <c r="E3710" s="276"/>
      <c r="I3710"/>
      <c r="J3710"/>
      <c r="L3710" s="33"/>
      <c r="M3710" s="24"/>
    </row>
    <row r="3711" spans="1:13" x14ac:dyDescent="0.2">
      <c r="A3711" s="289"/>
      <c r="E3711" s="276"/>
      <c r="I3711"/>
      <c r="J3711"/>
      <c r="L3711" s="33"/>
      <c r="M3711" s="24"/>
    </row>
    <row r="3712" spans="1:13" x14ac:dyDescent="0.2">
      <c r="A3712" s="289"/>
      <c r="E3712" s="276"/>
      <c r="I3712"/>
      <c r="J3712"/>
      <c r="L3712" s="33"/>
      <c r="M3712" s="24"/>
    </row>
    <row r="3713" spans="1:13" x14ac:dyDescent="0.2">
      <c r="A3713" s="289"/>
      <c r="E3713" s="276"/>
      <c r="I3713"/>
      <c r="J3713"/>
      <c r="L3713" s="33"/>
      <c r="M3713" s="24"/>
    </row>
    <row r="3714" spans="1:13" x14ac:dyDescent="0.2">
      <c r="A3714" s="289"/>
      <c r="E3714" s="276"/>
      <c r="I3714"/>
      <c r="J3714"/>
      <c r="L3714" s="33"/>
      <c r="M3714" s="24"/>
    </row>
    <row r="3715" spans="1:13" x14ac:dyDescent="0.2">
      <c r="A3715" s="289"/>
      <c r="E3715" s="276"/>
      <c r="I3715"/>
      <c r="J3715"/>
      <c r="L3715" s="33"/>
      <c r="M3715" s="24"/>
    </row>
    <row r="3716" spans="1:13" x14ac:dyDescent="0.2">
      <c r="A3716" s="289"/>
      <c r="E3716" s="276"/>
      <c r="I3716"/>
      <c r="J3716"/>
      <c r="L3716" s="33"/>
      <c r="M3716" s="24"/>
    </row>
    <row r="3717" spans="1:13" x14ac:dyDescent="0.2">
      <c r="A3717" s="289"/>
      <c r="E3717" s="276"/>
      <c r="I3717"/>
      <c r="J3717"/>
      <c r="L3717" s="33"/>
      <c r="M3717" s="24"/>
    </row>
    <row r="3718" spans="1:13" x14ac:dyDescent="0.2">
      <c r="A3718" s="289"/>
      <c r="E3718" s="276"/>
      <c r="I3718"/>
      <c r="J3718"/>
      <c r="L3718" s="33"/>
      <c r="M3718" s="24"/>
    </row>
    <row r="3719" spans="1:13" x14ac:dyDescent="0.2">
      <c r="A3719" s="289"/>
      <c r="E3719" s="276"/>
      <c r="I3719"/>
      <c r="J3719"/>
      <c r="L3719" s="33"/>
      <c r="M3719" s="24"/>
    </row>
    <row r="3720" spans="1:13" x14ac:dyDescent="0.2">
      <c r="A3720" s="289"/>
      <c r="E3720" s="276"/>
      <c r="I3720"/>
      <c r="J3720"/>
      <c r="L3720" s="33"/>
      <c r="M3720" s="24"/>
    </row>
    <row r="3721" spans="1:13" x14ac:dyDescent="0.2">
      <c r="A3721" s="289"/>
      <c r="E3721" s="276"/>
      <c r="I3721"/>
      <c r="J3721"/>
      <c r="L3721" s="33"/>
      <c r="M3721" s="24"/>
    </row>
    <row r="3722" spans="1:13" x14ac:dyDescent="0.2">
      <c r="A3722" s="289"/>
      <c r="E3722" s="276"/>
      <c r="I3722"/>
      <c r="J3722"/>
      <c r="L3722" s="33"/>
      <c r="M3722" s="24"/>
    </row>
    <row r="3723" spans="1:13" x14ac:dyDescent="0.2">
      <c r="A3723" s="289"/>
      <c r="E3723" s="276"/>
      <c r="I3723"/>
      <c r="J3723"/>
      <c r="L3723" s="33"/>
      <c r="M3723" s="24"/>
    </row>
    <row r="3724" spans="1:13" x14ac:dyDescent="0.2">
      <c r="A3724" s="289"/>
      <c r="E3724" s="276"/>
      <c r="I3724"/>
      <c r="J3724"/>
      <c r="L3724" s="33"/>
      <c r="M3724" s="24"/>
    </row>
    <row r="3725" spans="1:13" x14ac:dyDescent="0.2">
      <c r="A3725" s="289"/>
      <c r="E3725" s="276"/>
      <c r="I3725"/>
      <c r="J3725"/>
      <c r="L3725" s="33"/>
      <c r="M3725" s="24"/>
    </row>
    <row r="3726" spans="1:13" x14ac:dyDescent="0.2">
      <c r="A3726" s="289"/>
      <c r="E3726" s="276"/>
      <c r="I3726"/>
      <c r="J3726"/>
      <c r="L3726" s="33"/>
      <c r="M3726" s="24"/>
    </row>
    <row r="3727" spans="1:13" x14ac:dyDescent="0.2">
      <c r="A3727" s="289"/>
      <c r="E3727" s="276"/>
      <c r="I3727"/>
      <c r="J3727"/>
      <c r="L3727" s="33"/>
      <c r="M3727" s="24"/>
    </row>
    <row r="3728" spans="1:13" x14ac:dyDescent="0.2">
      <c r="A3728" s="289"/>
      <c r="E3728" s="276"/>
      <c r="I3728"/>
      <c r="J3728"/>
      <c r="L3728" s="33"/>
      <c r="M3728" s="24"/>
    </row>
    <row r="3729" spans="1:13" x14ac:dyDescent="0.2">
      <c r="A3729" s="289"/>
      <c r="E3729" s="276"/>
      <c r="I3729"/>
      <c r="J3729"/>
      <c r="L3729" s="33"/>
      <c r="M3729" s="24"/>
    </row>
    <row r="3730" spans="1:13" x14ac:dyDescent="0.2">
      <c r="A3730" s="289"/>
      <c r="E3730" s="276"/>
      <c r="I3730"/>
      <c r="J3730"/>
      <c r="L3730" s="33"/>
      <c r="M3730" s="24"/>
    </row>
    <row r="3731" spans="1:13" x14ac:dyDescent="0.2">
      <c r="A3731" s="289"/>
      <c r="E3731" s="276"/>
      <c r="I3731"/>
      <c r="J3731"/>
      <c r="L3731" s="33"/>
      <c r="M3731" s="24"/>
    </row>
    <row r="3732" spans="1:13" x14ac:dyDescent="0.2">
      <c r="A3732" s="289"/>
      <c r="E3732" s="276"/>
      <c r="I3732"/>
      <c r="J3732"/>
      <c r="L3732" s="33"/>
      <c r="M3732" s="24"/>
    </row>
    <row r="3733" spans="1:13" x14ac:dyDescent="0.2">
      <c r="A3733" s="289"/>
      <c r="E3733" s="276"/>
      <c r="I3733"/>
      <c r="J3733"/>
      <c r="L3733" s="33"/>
      <c r="M3733" s="24"/>
    </row>
    <row r="3734" spans="1:13" x14ac:dyDescent="0.2">
      <c r="A3734" s="289"/>
      <c r="E3734" s="276"/>
      <c r="I3734"/>
      <c r="J3734"/>
      <c r="L3734" s="33"/>
      <c r="M3734" s="24"/>
    </row>
    <row r="3735" spans="1:13" x14ac:dyDescent="0.2">
      <c r="A3735" s="289"/>
      <c r="E3735" s="276"/>
      <c r="I3735"/>
      <c r="J3735"/>
      <c r="L3735" s="33"/>
      <c r="M3735" s="24"/>
    </row>
    <row r="3736" spans="1:13" x14ac:dyDescent="0.2">
      <c r="A3736" s="289"/>
      <c r="E3736" s="276"/>
      <c r="I3736"/>
      <c r="J3736"/>
      <c r="L3736" s="33"/>
      <c r="M3736" s="24"/>
    </row>
    <row r="3737" spans="1:13" x14ac:dyDescent="0.2">
      <c r="A3737" s="289"/>
      <c r="E3737" s="276"/>
      <c r="I3737"/>
      <c r="J3737"/>
      <c r="L3737" s="33"/>
      <c r="M3737" s="24"/>
    </row>
    <row r="3738" spans="1:13" x14ac:dyDescent="0.2">
      <c r="A3738" s="289"/>
      <c r="E3738" s="276"/>
      <c r="I3738"/>
      <c r="J3738"/>
      <c r="L3738" s="33"/>
      <c r="M3738" s="24"/>
    </row>
    <row r="3739" spans="1:13" x14ac:dyDescent="0.2">
      <c r="A3739" s="289"/>
      <c r="E3739" s="276"/>
      <c r="I3739"/>
      <c r="J3739"/>
      <c r="L3739" s="33"/>
      <c r="M3739" s="24"/>
    </row>
    <row r="3740" spans="1:13" x14ac:dyDescent="0.2">
      <c r="A3740" s="289"/>
      <c r="E3740" s="276"/>
      <c r="I3740"/>
      <c r="J3740"/>
      <c r="L3740" s="33"/>
      <c r="M3740" s="24"/>
    </row>
    <row r="3741" spans="1:13" x14ac:dyDescent="0.2">
      <c r="A3741" s="289"/>
      <c r="E3741" s="276"/>
      <c r="I3741"/>
      <c r="J3741"/>
      <c r="L3741" s="33"/>
      <c r="M3741" s="24"/>
    </row>
    <row r="3742" spans="1:13" x14ac:dyDescent="0.2">
      <c r="A3742" s="289"/>
      <c r="E3742" s="276"/>
      <c r="I3742"/>
      <c r="J3742"/>
      <c r="L3742" s="33"/>
      <c r="M3742" s="24"/>
    </row>
    <row r="3743" spans="1:13" x14ac:dyDescent="0.2">
      <c r="A3743" s="289"/>
      <c r="E3743" s="276"/>
      <c r="I3743"/>
      <c r="J3743"/>
      <c r="L3743" s="33"/>
      <c r="M3743" s="24"/>
    </row>
    <row r="3744" spans="1:13" x14ac:dyDescent="0.2">
      <c r="A3744" s="289"/>
      <c r="E3744" s="276"/>
      <c r="I3744"/>
      <c r="J3744"/>
      <c r="L3744" s="33"/>
      <c r="M3744" s="24"/>
    </row>
    <row r="3745" spans="1:13" x14ac:dyDescent="0.2">
      <c r="A3745" s="289"/>
      <c r="E3745" s="276"/>
      <c r="I3745"/>
      <c r="J3745"/>
      <c r="L3745" s="33"/>
      <c r="M3745" s="24"/>
    </row>
    <row r="3746" spans="1:13" x14ac:dyDescent="0.2">
      <c r="A3746" s="289"/>
      <c r="E3746" s="276"/>
      <c r="I3746"/>
      <c r="J3746"/>
      <c r="L3746" s="33"/>
      <c r="M3746" s="24"/>
    </row>
    <row r="3747" spans="1:13" x14ac:dyDescent="0.2">
      <c r="A3747" s="289"/>
      <c r="E3747" s="276"/>
      <c r="I3747"/>
      <c r="J3747"/>
      <c r="L3747" s="33"/>
      <c r="M3747" s="24"/>
    </row>
    <row r="3748" spans="1:13" x14ac:dyDescent="0.2">
      <c r="A3748" s="289"/>
      <c r="E3748" s="276"/>
      <c r="I3748"/>
      <c r="J3748"/>
      <c r="L3748" s="33"/>
      <c r="M3748" s="24"/>
    </row>
    <row r="3749" spans="1:13" x14ac:dyDescent="0.2">
      <c r="A3749" s="289"/>
      <c r="E3749" s="276"/>
      <c r="I3749"/>
      <c r="J3749"/>
      <c r="L3749" s="33"/>
      <c r="M3749" s="24"/>
    </row>
    <row r="3750" spans="1:13" x14ac:dyDescent="0.2">
      <c r="A3750" s="289"/>
      <c r="E3750" s="276"/>
      <c r="I3750"/>
      <c r="J3750"/>
      <c r="L3750" s="33"/>
      <c r="M3750" s="24"/>
    </row>
    <row r="3751" spans="1:13" x14ac:dyDescent="0.2">
      <c r="A3751" s="289"/>
      <c r="E3751" s="276"/>
      <c r="I3751"/>
      <c r="J3751"/>
      <c r="L3751" s="33"/>
      <c r="M3751" s="24"/>
    </row>
    <row r="3752" spans="1:13" x14ac:dyDescent="0.2">
      <c r="A3752" s="289"/>
      <c r="E3752" s="276"/>
      <c r="I3752"/>
      <c r="J3752"/>
      <c r="L3752" s="33"/>
      <c r="M3752" s="24"/>
    </row>
    <row r="3753" spans="1:13" x14ac:dyDescent="0.2">
      <c r="A3753" s="289"/>
      <c r="E3753" s="276"/>
      <c r="I3753"/>
      <c r="J3753"/>
      <c r="L3753" s="33"/>
      <c r="M3753" s="24"/>
    </row>
    <row r="3754" spans="1:13" x14ac:dyDescent="0.2">
      <c r="A3754" s="289"/>
      <c r="E3754" s="276"/>
      <c r="I3754"/>
      <c r="J3754"/>
      <c r="L3754" s="33"/>
      <c r="M3754" s="24"/>
    </row>
    <row r="3755" spans="1:13" x14ac:dyDescent="0.2">
      <c r="A3755" s="289"/>
      <c r="E3755" s="276"/>
      <c r="I3755"/>
      <c r="J3755"/>
      <c r="L3755" s="33"/>
      <c r="M3755" s="24"/>
    </row>
    <row r="3756" spans="1:13" x14ac:dyDescent="0.2">
      <c r="A3756" s="289"/>
      <c r="E3756" s="276"/>
      <c r="I3756"/>
      <c r="J3756"/>
      <c r="L3756" s="33"/>
      <c r="M3756" s="24"/>
    </row>
    <row r="3757" spans="1:13" x14ac:dyDescent="0.2">
      <c r="A3757" s="289"/>
      <c r="E3757" s="276"/>
      <c r="I3757"/>
      <c r="J3757"/>
      <c r="L3757" s="33"/>
      <c r="M3757" s="24"/>
    </row>
    <row r="3758" spans="1:13" x14ac:dyDescent="0.2">
      <c r="A3758" s="289"/>
      <c r="E3758" s="276"/>
      <c r="I3758"/>
      <c r="J3758"/>
      <c r="L3758" s="33"/>
      <c r="M3758" s="24"/>
    </row>
    <row r="3759" spans="1:13" x14ac:dyDescent="0.2">
      <c r="A3759" s="289"/>
      <c r="E3759" s="276"/>
      <c r="I3759"/>
      <c r="J3759"/>
      <c r="L3759" s="33"/>
      <c r="M3759" s="24"/>
    </row>
    <row r="3760" spans="1:13" x14ac:dyDescent="0.2">
      <c r="A3760" s="289"/>
      <c r="E3760" s="276"/>
      <c r="I3760"/>
      <c r="J3760"/>
      <c r="L3760" s="33"/>
      <c r="M3760" s="24"/>
    </row>
    <row r="3761" spans="1:13" x14ac:dyDescent="0.2">
      <c r="A3761" s="289"/>
      <c r="E3761" s="276"/>
      <c r="I3761"/>
      <c r="J3761"/>
      <c r="L3761" s="33"/>
      <c r="M3761" s="24"/>
    </row>
    <row r="3762" spans="1:13" x14ac:dyDescent="0.2">
      <c r="A3762" s="289"/>
      <c r="E3762" s="276"/>
      <c r="I3762"/>
      <c r="J3762"/>
      <c r="L3762" s="33"/>
      <c r="M3762" s="24"/>
    </row>
    <row r="3763" spans="1:13" x14ac:dyDescent="0.2">
      <c r="A3763" s="289"/>
      <c r="E3763" s="276"/>
      <c r="I3763"/>
      <c r="J3763"/>
      <c r="L3763" s="33"/>
      <c r="M3763" s="24"/>
    </row>
    <row r="3764" spans="1:13" x14ac:dyDescent="0.2">
      <c r="A3764" s="289"/>
      <c r="E3764" s="276"/>
      <c r="I3764"/>
      <c r="J3764"/>
      <c r="L3764" s="33"/>
      <c r="M3764" s="24"/>
    </row>
    <row r="3765" spans="1:13" x14ac:dyDescent="0.2">
      <c r="A3765" s="289"/>
      <c r="E3765" s="276"/>
      <c r="I3765"/>
      <c r="J3765"/>
      <c r="L3765" s="33"/>
      <c r="M3765" s="24"/>
    </row>
    <row r="3766" spans="1:13" x14ac:dyDescent="0.2">
      <c r="A3766" s="289"/>
      <c r="E3766" s="276"/>
      <c r="I3766"/>
      <c r="J3766"/>
      <c r="L3766" s="33"/>
      <c r="M3766" s="24"/>
    </row>
    <row r="3767" spans="1:13" x14ac:dyDescent="0.2">
      <c r="A3767" s="289"/>
      <c r="E3767" s="276"/>
      <c r="I3767"/>
      <c r="J3767"/>
      <c r="L3767" s="33"/>
      <c r="M3767" s="24"/>
    </row>
    <row r="3768" spans="1:13" x14ac:dyDescent="0.2">
      <c r="A3768" s="289"/>
      <c r="E3768" s="276"/>
      <c r="I3768"/>
      <c r="J3768"/>
      <c r="L3768" s="33"/>
      <c r="M3768" s="24"/>
    </row>
    <row r="3769" spans="1:13" x14ac:dyDescent="0.2">
      <c r="A3769" s="289"/>
      <c r="E3769" s="276"/>
      <c r="I3769"/>
      <c r="J3769"/>
      <c r="L3769" s="33"/>
      <c r="M3769" s="24"/>
    </row>
    <row r="3770" spans="1:13" x14ac:dyDescent="0.2">
      <c r="A3770" s="289"/>
      <c r="E3770" s="276"/>
      <c r="I3770"/>
      <c r="J3770"/>
      <c r="L3770" s="33"/>
      <c r="M3770" s="24"/>
    </row>
    <row r="3771" spans="1:13" x14ac:dyDescent="0.2">
      <c r="A3771" s="289"/>
      <c r="E3771" s="276"/>
      <c r="I3771"/>
      <c r="J3771"/>
      <c r="L3771" s="33"/>
      <c r="M3771" s="24"/>
    </row>
    <row r="3772" spans="1:13" x14ac:dyDescent="0.2">
      <c r="A3772" s="289"/>
      <c r="E3772" s="276"/>
      <c r="I3772"/>
      <c r="J3772"/>
      <c r="L3772" s="33"/>
      <c r="M3772" s="24"/>
    </row>
    <row r="3773" spans="1:13" x14ac:dyDescent="0.2">
      <c r="A3773" s="289"/>
      <c r="E3773" s="276"/>
      <c r="I3773"/>
      <c r="J3773"/>
      <c r="L3773" s="33"/>
      <c r="M3773" s="24"/>
    </row>
    <row r="3774" spans="1:13" x14ac:dyDescent="0.2">
      <c r="A3774" s="289"/>
      <c r="E3774" s="276"/>
      <c r="I3774"/>
      <c r="J3774"/>
      <c r="L3774" s="33"/>
      <c r="M3774" s="24"/>
    </row>
    <row r="3775" spans="1:13" x14ac:dyDescent="0.2">
      <c r="A3775" s="289"/>
      <c r="E3775" s="276"/>
      <c r="I3775"/>
      <c r="J3775"/>
      <c r="L3775" s="33"/>
      <c r="M3775" s="24"/>
    </row>
    <row r="3776" spans="1:13" x14ac:dyDescent="0.2">
      <c r="A3776" s="289"/>
      <c r="E3776" s="276"/>
      <c r="I3776"/>
      <c r="J3776"/>
      <c r="L3776" s="33"/>
      <c r="M3776" s="24"/>
    </row>
    <row r="3777" spans="1:13" x14ac:dyDescent="0.2">
      <c r="A3777" s="289"/>
      <c r="E3777" s="276"/>
      <c r="I3777"/>
      <c r="J3777"/>
      <c r="L3777" s="33"/>
      <c r="M3777" s="24"/>
    </row>
    <row r="3778" spans="1:13" x14ac:dyDescent="0.2">
      <c r="A3778" s="289"/>
      <c r="E3778" s="276"/>
      <c r="I3778"/>
      <c r="J3778"/>
      <c r="L3778" s="33"/>
      <c r="M3778" s="24"/>
    </row>
    <row r="3779" spans="1:13" x14ac:dyDescent="0.2">
      <c r="A3779" s="289"/>
      <c r="E3779" s="276"/>
      <c r="I3779"/>
      <c r="J3779"/>
      <c r="L3779" s="33"/>
      <c r="M3779" s="24"/>
    </row>
    <row r="3780" spans="1:13" x14ac:dyDescent="0.2">
      <c r="A3780" s="289"/>
      <c r="E3780" s="276"/>
      <c r="I3780"/>
      <c r="J3780"/>
      <c r="L3780" s="33"/>
      <c r="M3780" s="24"/>
    </row>
    <row r="3781" spans="1:13" x14ac:dyDescent="0.2">
      <c r="A3781" s="289"/>
      <c r="E3781" s="276"/>
      <c r="I3781"/>
      <c r="J3781"/>
      <c r="L3781" s="33"/>
      <c r="M3781" s="24"/>
    </row>
    <row r="3782" spans="1:13" x14ac:dyDescent="0.2">
      <c r="A3782" s="289"/>
      <c r="E3782" s="276"/>
      <c r="I3782"/>
      <c r="J3782"/>
      <c r="L3782" s="33"/>
      <c r="M3782" s="24"/>
    </row>
    <row r="3783" spans="1:13" x14ac:dyDescent="0.2">
      <c r="A3783" s="289"/>
      <c r="E3783" s="276"/>
      <c r="I3783"/>
      <c r="J3783"/>
      <c r="L3783" s="33"/>
      <c r="M3783" s="24"/>
    </row>
    <row r="3784" spans="1:13" x14ac:dyDescent="0.2">
      <c r="A3784" s="289"/>
      <c r="E3784" s="276"/>
      <c r="I3784"/>
      <c r="J3784"/>
      <c r="L3784" s="33"/>
      <c r="M3784" s="24"/>
    </row>
    <row r="3785" spans="1:13" x14ac:dyDescent="0.2">
      <c r="A3785" s="289"/>
      <c r="E3785" s="276"/>
      <c r="I3785"/>
      <c r="J3785"/>
      <c r="L3785" s="33"/>
      <c r="M3785" s="24"/>
    </row>
    <row r="3786" spans="1:13" x14ac:dyDescent="0.2">
      <c r="A3786" s="289"/>
      <c r="E3786" s="276"/>
      <c r="I3786"/>
      <c r="J3786"/>
      <c r="L3786" s="33"/>
      <c r="M3786" s="24"/>
    </row>
    <row r="3787" spans="1:13" x14ac:dyDescent="0.2">
      <c r="A3787" s="289"/>
      <c r="E3787" s="276"/>
      <c r="I3787"/>
      <c r="J3787"/>
      <c r="L3787" s="33"/>
      <c r="M3787" s="24"/>
    </row>
    <row r="3788" spans="1:13" x14ac:dyDescent="0.2">
      <c r="A3788" s="289"/>
      <c r="E3788" s="276"/>
      <c r="I3788"/>
      <c r="J3788"/>
      <c r="L3788" s="33"/>
      <c r="M3788" s="24"/>
    </row>
    <row r="3789" spans="1:13" x14ac:dyDescent="0.2">
      <c r="A3789" s="289"/>
      <c r="E3789" s="276"/>
      <c r="I3789"/>
      <c r="J3789"/>
      <c r="L3789" s="33"/>
      <c r="M3789" s="24"/>
    </row>
    <row r="3790" spans="1:13" x14ac:dyDescent="0.2">
      <c r="A3790" s="289"/>
      <c r="E3790" s="276"/>
      <c r="I3790"/>
      <c r="J3790"/>
      <c r="L3790" s="33"/>
      <c r="M3790" s="24"/>
    </row>
    <row r="3791" spans="1:13" x14ac:dyDescent="0.2">
      <c r="A3791" s="289"/>
      <c r="E3791" s="276"/>
      <c r="I3791"/>
      <c r="J3791"/>
      <c r="L3791" s="33"/>
      <c r="M3791" s="24"/>
    </row>
    <row r="3792" spans="1:13" x14ac:dyDescent="0.2">
      <c r="A3792" s="289"/>
      <c r="E3792" s="276"/>
      <c r="I3792"/>
      <c r="J3792"/>
      <c r="L3792" s="33"/>
      <c r="M3792" s="24"/>
    </row>
    <row r="3793" spans="1:13" x14ac:dyDescent="0.2">
      <c r="A3793" s="289"/>
      <c r="E3793" s="276"/>
      <c r="I3793"/>
      <c r="J3793"/>
      <c r="L3793" s="33"/>
      <c r="M3793" s="24"/>
    </row>
    <row r="3794" spans="1:13" x14ac:dyDescent="0.2">
      <c r="A3794" s="289"/>
      <c r="E3794" s="276"/>
      <c r="I3794"/>
      <c r="J3794"/>
      <c r="L3794" s="33"/>
      <c r="M3794" s="24"/>
    </row>
    <row r="3795" spans="1:13" x14ac:dyDescent="0.2">
      <c r="A3795" s="289"/>
      <c r="E3795" s="276"/>
      <c r="I3795"/>
      <c r="J3795"/>
      <c r="L3795" s="33"/>
      <c r="M3795" s="24"/>
    </row>
    <row r="3796" spans="1:13" x14ac:dyDescent="0.2">
      <c r="A3796" s="289"/>
      <c r="E3796" s="276"/>
      <c r="I3796"/>
      <c r="J3796"/>
      <c r="L3796" s="33"/>
      <c r="M3796" s="24"/>
    </row>
    <row r="3797" spans="1:13" x14ac:dyDescent="0.2">
      <c r="A3797" s="289"/>
      <c r="E3797" s="276"/>
      <c r="I3797"/>
      <c r="J3797"/>
      <c r="L3797" s="33"/>
      <c r="M3797" s="24"/>
    </row>
    <row r="3798" spans="1:13" x14ac:dyDescent="0.2">
      <c r="A3798" s="289"/>
      <c r="E3798" s="276"/>
      <c r="I3798"/>
      <c r="J3798"/>
      <c r="L3798" s="33"/>
      <c r="M3798" s="24"/>
    </row>
    <row r="3799" spans="1:13" x14ac:dyDescent="0.2">
      <c r="A3799" s="289"/>
      <c r="E3799" s="276"/>
      <c r="I3799"/>
      <c r="J3799"/>
      <c r="L3799" s="33"/>
      <c r="M3799" s="24"/>
    </row>
    <row r="3800" spans="1:13" x14ac:dyDescent="0.2">
      <c r="A3800" s="289"/>
      <c r="E3800" s="276"/>
      <c r="I3800"/>
      <c r="J3800"/>
      <c r="L3800" s="33"/>
      <c r="M3800" s="24"/>
    </row>
    <row r="3801" spans="1:13" x14ac:dyDescent="0.2">
      <c r="A3801" s="289"/>
      <c r="E3801" s="276"/>
      <c r="I3801"/>
      <c r="J3801"/>
      <c r="L3801" s="33"/>
      <c r="M3801" s="24"/>
    </row>
    <row r="3802" spans="1:13" x14ac:dyDescent="0.2">
      <c r="A3802" s="289"/>
      <c r="E3802" s="276"/>
      <c r="I3802"/>
      <c r="J3802"/>
      <c r="L3802" s="33"/>
      <c r="M3802" s="24"/>
    </row>
    <row r="3803" spans="1:13" x14ac:dyDescent="0.2">
      <c r="A3803" s="289"/>
      <c r="E3803" s="276"/>
      <c r="I3803"/>
      <c r="J3803"/>
      <c r="L3803" s="33"/>
      <c r="M3803" s="24"/>
    </row>
    <row r="3804" spans="1:13" x14ac:dyDescent="0.2">
      <c r="A3804" s="289"/>
      <c r="E3804" s="276"/>
      <c r="I3804"/>
      <c r="J3804"/>
      <c r="L3804" s="33"/>
      <c r="M3804" s="24"/>
    </row>
    <row r="3805" spans="1:13" x14ac:dyDescent="0.2">
      <c r="A3805" s="289"/>
      <c r="E3805" s="276"/>
      <c r="I3805"/>
      <c r="J3805"/>
      <c r="L3805" s="33"/>
      <c r="M3805" s="24"/>
    </row>
    <row r="3806" spans="1:13" x14ac:dyDescent="0.2">
      <c r="A3806" s="289"/>
      <c r="E3806" s="276"/>
      <c r="I3806"/>
      <c r="J3806"/>
      <c r="L3806" s="33"/>
      <c r="M3806" s="24"/>
    </row>
    <row r="3807" spans="1:13" x14ac:dyDescent="0.2">
      <c r="A3807" s="289"/>
      <c r="E3807" s="276"/>
      <c r="I3807"/>
      <c r="J3807"/>
      <c r="L3807" s="33"/>
      <c r="M3807" s="24"/>
    </row>
    <row r="3808" spans="1:13" x14ac:dyDescent="0.2">
      <c r="A3808" s="289"/>
      <c r="E3808" s="276"/>
      <c r="I3808"/>
      <c r="J3808"/>
      <c r="L3808" s="33"/>
      <c r="M3808" s="24"/>
    </row>
    <row r="3809" spans="1:13" x14ac:dyDescent="0.2">
      <c r="A3809" s="289"/>
      <c r="E3809" s="276"/>
      <c r="I3809"/>
      <c r="J3809"/>
      <c r="L3809" s="33"/>
      <c r="M3809" s="24"/>
    </row>
    <row r="3810" spans="1:13" x14ac:dyDescent="0.2">
      <c r="A3810" s="289"/>
      <c r="E3810" s="276"/>
      <c r="I3810"/>
      <c r="J3810"/>
      <c r="L3810" s="33"/>
      <c r="M3810" s="24"/>
    </row>
    <row r="3811" spans="1:13" x14ac:dyDescent="0.2">
      <c r="A3811" s="289"/>
      <c r="E3811" s="276"/>
      <c r="I3811"/>
      <c r="J3811"/>
      <c r="L3811" s="33"/>
      <c r="M3811" s="24"/>
    </row>
    <row r="3812" spans="1:13" x14ac:dyDescent="0.2">
      <c r="A3812" s="289"/>
      <c r="E3812" s="276"/>
      <c r="I3812"/>
      <c r="J3812"/>
      <c r="L3812" s="33"/>
      <c r="M3812" s="24"/>
    </row>
    <row r="3813" spans="1:13" x14ac:dyDescent="0.2">
      <c r="A3813" s="289"/>
      <c r="E3813" s="276"/>
      <c r="I3813"/>
      <c r="J3813"/>
      <c r="L3813" s="33"/>
      <c r="M3813" s="24"/>
    </row>
    <row r="3814" spans="1:13" x14ac:dyDescent="0.2">
      <c r="A3814" s="289"/>
      <c r="E3814" s="276"/>
      <c r="I3814"/>
      <c r="J3814"/>
      <c r="L3814" s="33"/>
      <c r="M3814" s="24"/>
    </row>
    <row r="3815" spans="1:13" x14ac:dyDescent="0.2">
      <c r="A3815" s="289"/>
      <c r="E3815" s="276"/>
      <c r="I3815"/>
      <c r="J3815"/>
      <c r="L3815" s="33"/>
      <c r="M3815" s="24"/>
    </row>
    <row r="3816" spans="1:13" x14ac:dyDescent="0.2">
      <c r="A3816" s="289"/>
      <c r="E3816" s="276"/>
      <c r="I3816"/>
      <c r="J3816"/>
      <c r="L3816" s="33"/>
      <c r="M3816" s="24"/>
    </row>
    <row r="3817" spans="1:13" x14ac:dyDescent="0.2">
      <c r="A3817" s="289"/>
      <c r="E3817" s="276"/>
      <c r="I3817"/>
      <c r="J3817"/>
      <c r="L3817" s="33"/>
      <c r="M3817" s="24"/>
    </row>
    <row r="3818" spans="1:13" x14ac:dyDescent="0.2">
      <c r="A3818" s="289"/>
      <c r="E3818" s="276"/>
      <c r="I3818"/>
      <c r="J3818"/>
      <c r="L3818" s="33"/>
      <c r="M3818" s="24"/>
    </row>
    <row r="3819" spans="1:13" x14ac:dyDescent="0.2">
      <c r="A3819" s="289"/>
      <c r="E3819" s="276"/>
      <c r="I3819"/>
      <c r="J3819"/>
      <c r="L3819" s="33"/>
      <c r="M3819" s="24"/>
    </row>
    <row r="3820" spans="1:13" x14ac:dyDescent="0.2">
      <c r="A3820" s="289"/>
      <c r="E3820" s="276"/>
      <c r="I3820"/>
      <c r="J3820"/>
      <c r="L3820" s="33"/>
      <c r="M3820" s="24"/>
    </row>
    <row r="3821" spans="1:13" x14ac:dyDescent="0.2">
      <c r="A3821" s="289"/>
      <c r="E3821" s="276"/>
      <c r="I3821"/>
      <c r="J3821"/>
      <c r="L3821" s="33"/>
      <c r="M3821" s="24"/>
    </row>
    <row r="3822" spans="1:13" x14ac:dyDescent="0.2">
      <c r="A3822" s="289"/>
      <c r="E3822" s="276"/>
      <c r="I3822"/>
      <c r="J3822"/>
      <c r="L3822" s="33"/>
      <c r="M3822" s="24"/>
    </row>
    <row r="3823" spans="1:13" x14ac:dyDescent="0.2">
      <c r="A3823" s="289"/>
      <c r="E3823" s="276"/>
      <c r="I3823"/>
      <c r="J3823"/>
      <c r="L3823" s="33"/>
      <c r="M3823" s="24"/>
    </row>
    <row r="3824" spans="1:13" x14ac:dyDescent="0.2">
      <c r="A3824" s="289"/>
      <c r="E3824" s="276"/>
      <c r="I3824"/>
      <c r="J3824"/>
      <c r="L3824" s="33"/>
      <c r="M3824" s="24"/>
    </row>
    <row r="3825" spans="1:13" x14ac:dyDescent="0.2">
      <c r="A3825" s="289"/>
      <c r="E3825" s="276"/>
      <c r="I3825"/>
      <c r="J3825"/>
      <c r="L3825" s="33"/>
      <c r="M3825" s="24"/>
    </row>
    <row r="3826" spans="1:13" x14ac:dyDescent="0.2">
      <c r="A3826" s="289"/>
      <c r="E3826" s="276"/>
      <c r="I3826"/>
      <c r="J3826"/>
      <c r="L3826" s="33"/>
      <c r="M3826" s="24"/>
    </row>
    <row r="3827" spans="1:13" x14ac:dyDescent="0.2">
      <c r="A3827" s="289"/>
      <c r="E3827" s="276"/>
      <c r="I3827"/>
      <c r="J3827"/>
      <c r="L3827" s="33"/>
      <c r="M3827" s="24"/>
    </row>
    <row r="3828" spans="1:13" x14ac:dyDescent="0.2">
      <c r="A3828" s="289"/>
      <c r="E3828" s="276"/>
      <c r="I3828"/>
      <c r="J3828"/>
      <c r="L3828" s="33"/>
      <c r="M3828" s="24"/>
    </row>
    <row r="3829" spans="1:13" x14ac:dyDescent="0.2">
      <c r="A3829" s="289"/>
      <c r="E3829" s="276"/>
      <c r="I3829"/>
      <c r="J3829"/>
      <c r="L3829" s="33"/>
      <c r="M3829" s="24"/>
    </row>
    <row r="3830" spans="1:13" x14ac:dyDescent="0.2">
      <c r="A3830" s="289"/>
      <c r="E3830" s="276"/>
      <c r="I3830"/>
      <c r="J3830"/>
      <c r="L3830" s="33"/>
      <c r="M3830" s="24"/>
    </row>
    <row r="3831" spans="1:13" x14ac:dyDescent="0.2">
      <c r="A3831" s="289"/>
      <c r="E3831" s="276"/>
      <c r="I3831"/>
      <c r="J3831"/>
      <c r="L3831" s="33"/>
      <c r="M3831" s="24"/>
    </row>
    <row r="3832" spans="1:13" x14ac:dyDescent="0.2">
      <c r="A3832" s="289"/>
      <c r="E3832" s="276"/>
      <c r="I3832"/>
      <c r="J3832"/>
      <c r="L3832" s="33"/>
      <c r="M3832" s="24"/>
    </row>
    <row r="3833" spans="1:13" x14ac:dyDescent="0.2">
      <c r="A3833" s="289"/>
      <c r="E3833" s="276"/>
      <c r="I3833"/>
      <c r="J3833"/>
      <c r="L3833" s="33"/>
      <c r="M3833" s="24"/>
    </row>
    <row r="3834" spans="1:13" x14ac:dyDescent="0.2">
      <c r="A3834" s="289"/>
      <c r="E3834" s="276"/>
      <c r="I3834"/>
      <c r="J3834"/>
      <c r="L3834" s="33"/>
      <c r="M3834" s="24"/>
    </row>
    <row r="3835" spans="1:13" x14ac:dyDescent="0.2">
      <c r="A3835" s="289"/>
      <c r="E3835" s="276"/>
      <c r="I3835"/>
      <c r="J3835"/>
      <c r="L3835" s="33"/>
      <c r="M3835" s="24"/>
    </row>
    <row r="3836" spans="1:13" x14ac:dyDescent="0.2">
      <c r="A3836" s="289"/>
      <c r="E3836" s="276"/>
      <c r="I3836"/>
      <c r="J3836"/>
      <c r="L3836" s="33"/>
      <c r="M3836" s="24"/>
    </row>
    <row r="3837" spans="1:13" x14ac:dyDescent="0.2">
      <c r="A3837" s="289"/>
      <c r="E3837" s="276"/>
      <c r="I3837"/>
      <c r="J3837"/>
      <c r="L3837" s="33"/>
      <c r="M3837" s="24"/>
    </row>
    <row r="3838" spans="1:13" x14ac:dyDescent="0.2">
      <c r="A3838" s="289"/>
      <c r="E3838" s="276"/>
      <c r="I3838"/>
      <c r="J3838"/>
      <c r="L3838" s="33"/>
      <c r="M3838" s="24"/>
    </row>
    <row r="3839" spans="1:13" x14ac:dyDescent="0.2">
      <c r="A3839" s="289"/>
      <c r="E3839" s="276"/>
      <c r="I3839"/>
      <c r="J3839"/>
      <c r="L3839" s="33"/>
      <c r="M3839" s="24"/>
    </row>
    <row r="3840" spans="1:13" x14ac:dyDescent="0.2">
      <c r="A3840" s="289"/>
      <c r="E3840" s="276"/>
      <c r="I3840"/>
      <c r="J3840"/>
      <c r="L3840" s="33"/>
      <c r="M3840" s="24"/>
    </row>
    <row r="3841" spans="1:13" x14ac:dyDescent="0.2">
      <c r="A3841" s="289"/>
      <c r="E3841" s="276"/>
      <c r="I3841"/>
      <c r="J3841"/>
      <c r="L3841" s="33"/>
      <c r="M3841" s="24"/>
    </row>
    <row r="3842" spans="1:13" x14ac:dyDescent="0.2">
      <c r="A3842" s="289"/>
      <c r="E3842" s="276"/>
      <c r="I3842"/>
      <c r="J3842"/>
      <c r="L3842" s="33"/>
      <c r="M3842" s="24"/>
    </row>
    <row r="3843" spans="1:13" x14ac:dyDescent="0.2">
      <c r="A3843" s="289"/>
      <c r="E3843" s="276"/>
      <c r="I3843"/>
      <c r="J3843"/>
      <c r="L3843" s="33"/>
      <c r="M3843" s="24"/>
    </row>
    <row r="3844" spans="1:13" x14ac:dyDescent="0.2">
      <c r="A3844" s="289"/>
      <c r="E3844" s="276"/>
      <c r="I3844"/>
      <c r="J3844"/>
      <c r="L3844" s="33"/>
      <c r="M3844" s="24"/>
    </row>
    <row r="3845" spans="1:13" x14ac:dyDescent="0.2">
      <c r="A3845" s="289"/>
      <c r="E3845" s="276"/>
      <c r="I3845"/>
      <c r="J3845"/>
      <c r="L3845" s="33"/>
      <c r="M3845" s="24"/>
    </row>
    <row r="3846" spans="1:13" x14ac:dyDescent="0.2">
      <c r="A3846" s="289"/>
      <c r="E3846" s="276"/>
      <c r="I3846"/>
      <c r="J3846"/>
      <c r="L3846" s="33"/>
      <c r="M3846" s="24"/>
    </row>
    <row r="3847" spans="1:13" x14ac:dyDescent="0.2">
      <c r="A3847" s="289"/>
      <c r="E3847" s="276"/>
      <c r="I3847"/>
      <c r="J3847"/>
      <c r="L3847" s="33"/>
      <c r="M3847" s="24"/>
    </row>
    <row r="3848" spans="1:13" x14ac:dyDescent="0.2">
      <c r="A3848" s="289"/>
      <c r="E3848" s="276"/>
      <c r="I3848"/>
      <c r="J3848"/>
      <c r="L3848" s="33"/>
      <c r="M3848" s="24"/>
    </row>
    <row r="3849" spans="1:13" x14ac:dyDescent="0.2">
      <c r="A3849" s="289"/>
      <c r="E3849" s="276"/>
      <c r="I3849"/>
      <c r="J3849"/>
      <c r="L3849" s="33"/>
      <c r="M3849" s="24"/>
    </row>
    <row r="3850" spans="1:13" x14ac:dyDescent="0.2">
      <c r="A3850" s="289"/>
      <c r="E3850" s="276"/>
      <c r="I3850"/>
      <c r="J3850"/>
      <c r="L3850" s="33"/>
      <c r="M3850" s="24"/>
    </row>
    <row r="3851" spans="1:13" x14ac:dyDescent="0.2">
      <c r="A3851" s="289"/>
      <c r="E3851" s="276"/>
      <c r="I3851"/>
      <c r="J3851"/>
      <c r="L3851" s="33"/>
      <c r="M3851" s="24"/>
    </row>
    <row r="3852" spans="1:13" x14ac:dyDescent="0.2">
      <c r="A3852" s="289"/>
      <c r="E3852" s="276"/>
      <c r="I3852"/>
      <c r="J3852"/>
      <c r="L3852" s="33"/>
      <c r="M3852" s="24"/>
    </row>
    <row r="3853" spans="1:13" x14ac:dyDescent="0.2">
      <c r="A3853" s="289"/>
      <c r="E3853" s="276"/>
      <c r="I3853"/>
      <c r="J3853"/>
      <c r="L3853" s="33"/>
      <c r="M3853" s="24"/>
    </row>
    <row r="3854" spans="1:13" x14ac:dyDescent="0.2">
      <c r="A3854" s="289"/>
      <c r="E3854" s="276"/>
      <c r="I3854"/>
      <c r="J3854"/>
      <c r="L3854" s="33"/>
      <c r="M3854" s="24"/>
    </row>
    <row r="3855" spans="1:13" x14ac:dyDescent="0.2">
      <c r="A3855" s="289"/>
      <c r="E3855" s="276"/>
      <c r="I3855"/>
      <c r="J3855"/>
      <c r="L3855" s="33"/>
      <c r="M3855" s="24"/>
    </row>
    <row r="3856" spans="1:13" x14ac:dyDescent="0.2">
      <c r="A3856" s="289"/>
      <c r="E3856" s="276"/>
      <c r="I3856"/>
      <c r="J3856"/>
      <c r="L3856" s="33"/>
      <c r="M3856" s="24"/>
    </row>
    <row r="3857" spans="1:13" x14ac:dyDescent="0.2">
      <c r="A3857" s="289"/>
      <c r="E3857" s="276"/>
      <c r="I3857"/>
      <c r="J3857"/>
      <c r="L3857" s="33"/>
      <c r="M3857" s="24"/>
    </row>
    <row r="3858" spans="1:13" x14ac:dyDescent="0.2">
      <c r="A3858" s="289"/>
      <c r="E3858" s="276"/>
      <c r="I3858"/>
      <c r="J3858"/>
      <c r="L3858" s="33"/>
      <c r="M3858" s="24"/>
    </row>
    <row r="3859" spans="1:13" x14ac:dyDescent="0.2">
      <c r="A3859" s="289"/>
      <c r="E3859" s="276"/>
      <c r="I3859"/>
      <c r="J3859"/>
      <c r="L3859" s="33"/>
      <c r="M3859" s="24"/>
    </row>
    <row r="3860" spans="1:13" x14ac:dyDescent="0.2">
      <c r="A3860" s="289"/>
      <c r="E3860" s="276"/>
      <c r="I3860"/>
      <c r="J3860"/>
      <c r="L3860" s="33"/>
      <c r="M3860" s="24"/>
    </row>
    <row r="3861" spans="1:13" x14ac:dyDescent="0.2">
      <c r="A3861" s="289"/>
      <c r="E3861" s="276"/>
      <c r="I3861"/>
      <c r="J3861"/>
      <c r="L3861" s="33"/>
      <c r="M3861" s="24"/>
    </row>
    <row r="3862" spans="1:13" x14ac:dyDescent="0.2">
      <c r="A3862" s="289"/>
      <c r="E3862" s="276"/>
      <c r="I3862"/>
      <c r="J3862"/>
      <c r="L3862" s="33"/>
      <c r="M3862" s="24"/>
    </row>
    <row r="3863" spans="1:13" x14ac:dyDescent="0.2">
      <c r="A3863" s="289"/>
      <c r="E3863" s="276"/>
      <c r="I3863"/>
      <c r="J3863"/>
      <c r="L3863" s="33"/>
      <c r="M3863" s="24"/>
    </row>
    <row r="3864" spans="1:13" x14ac:dyDescent="0.2">
      <c r="A3864" s="289"/>
      <c r="E3864" s="276"/>
      <c r="I3864"/>
      <c r="J3864"/>
      <c r="L3864" s="33"/>
      <c r="M3864" s="24"/>
    </row>
    <row r="3865" spans="1:13" x14ac:dyDescent="0.2">
      <c r="A3865" s="289"/>
      <c r="E3865" s="276"/>
      <c r="I3865"/>
      <c r="J3865"/>
      <c r="L3865" s="33"/>
      <c r="M3865" s="24"/>
    </row>
    <row r="3866" spans="1:13" x14ac:dyDescent="0.2">
      <c r="A3866" s="289"/>
      <c r="E3866" s="276"/>
      <c r="I3866"/>
      <c r="J3866"/>
      <c r="L3866" s="33"/>
      <c r="M3866" s="24"/>
    </row>
    <row r="3867" spans="1:13" x14ac:dyDescent="0.2">
      <c r="A3867" s="289"/>
      <c r="E3867" s="276"/>
      <c r="I3867"/>
      <c r="J3867"/>
      <c r="L3867" s="33"/>
      <c r="M3867" s="24"/>
    </row>
    <row r="3868" spans="1:13" x14ac:dyDescent="0.2">
      <c r="A3868" s="289"/>
      <c r="E3868" s="276"/>
      <c r="I3868"/>
      <c r="J3868"/>
      <c r="L3868" s="33"/>
      <c r="M3868" s="24"/>
    </row>
    <row r="3869" spans="1:13" x14ac:dyDescent="0.2">
      <c r="A3869" s="289"/>
      <c r="E3869" s="276"/>
      <c r="I3869"/>
      <c r="J3869"/>
      <c r="L3869" s="33"/>
      <c r="M3869" s="24"/>
    </row>
    <row r="3870" spans="1:13" x14ac:dyDescent="0.2">
      <c r="A3870" s="289"/>
      <c r="E3870" s="276"/>
      <c r="I3870"/>
      <c r="J3870"/>
      <c r="L3870" s="33"/>
      <c r="M3870" s="24"/>
    </row>
    <row r="3871" spans="1:13" x14ac:dyDescent="0.2">
      <c r="A3871" s="289"/>
      <c r="E3871" s="276"/>
      <c r="I3871"/>
      <c r="J3871"/>
      <c r="L3871" s="33"/>
      <c r="M3871" s="24"/>
    </row>
    <row r="3872" spans="1:13" x14ac:dyDescent="0.2">
      <c r="A3872" s="289"/>
      <c r="E3872" s="276"/>
      <c r="I3872"/>
      <c r="J3872"/>
      <c r="L3872" s="33"/>
      <c r="M3872" s="24"/>
    </row>
    <row r="3873" spans="1:13" x14ac:dyDescent="0.2">
      <c r="A3873" s="289"/>
      <c r="E3873" s="276"/>
      <c r="I3873"/>
      <c r="J3873"/>
      <c r="L3873" s="33"/>
      <c r="M3873" s="24"/>
    </row>
    <row r="3874" spans="1:13" x14ac:dyDescent="0.2">
      <c r="A3874" s="289"/>
      <c r="E3874" s="276"/>
      <c r="I3874"/>
      <c r="J3874"/>
      <c r="L3874" s="33"/>
      <c r="M3874" s="24"/>
    </row>
    <row r="3875" spans="1:13" x14ac:dyDescent="0.2">
      <c r="A3875" s="289"/>
      <c r="E3875" s="276"/>
      <c r="I3875"/>
      <c r="J3875"/>
      <c r="L3875" s="33"/>
      <c r="M3875" s="24"/>
    </row>
    <row r="3876" spans="1:13" x14ac:dyDescent="0.2">
      <c r="A3876" s="289"/>
      <c r="E3876" s="276"/>
      <c r="I3876"/>
      <c r="J3876"/>
      <c r="L3876" s="33"/>
      <c r="M3876" s="24"/>
    </row>
    <row r="3877" spans="1:13" x14ac:dyDescent="0.2">
      <c r="A3877" s="289"/>
      <c r="E3877" s="276"/>
      <c r="I3877"/>
      <c r="J3877"/>
      <c r="L3877" s="33"/>
      <c r="M3877" s="24"/>
    </row>
    <row r="3878" spans="1:13" x14ac:dyDescent="0.2">
      <c r="A3878" s="289"/>
      <c r="E3878" s="276"/>
      <c r="I3878"/>
      <c r="J3878"/>
      <c r="L3878" s="33"/>
      <c r="M3878" s="24"/>
    </row>
    <row r="3879" spans="1:13" x14ac:dyDescent="0.2">
      <c r="A3879" s="289"/>
      <c r="E3879" s="276"/>
      <c r="I3879"/>
      <c r="J3879"/>
      <c r="L3879" s="33"/>
      <c r="M3879" s="24"/>
    </row>
    <row r="3880" spans="1:13" x14ac:dyDescent="0.2">
      <c r="A3880" s="289"/>
      <c r="E3880" s="276"/>
      <c r="I3880"/>
      <c r="J3880"/>
      <c r="L3880" s="33"/>
      <c r="M3880" s="24"/>
    </row>
    <row r="3881" spans="1:13" x14ac:dyDescent="0.2">
      <c r="A3881" s="289"/>
      <c r="E3881" s="276"/>
      <c r="I3881"/>
      <c r="J3881"/>
      <c r="L3881" s="33"/>
      <c r="M3881" s="24"/>
    </row>
    <row r="3882" spans="1:13" x14ac:dyDescent="0.2">
      <c r="A3882" s="289"/>
      <c r="E3882" s="276"/>
      <c r="I3882"/>
      <c r="J3882"/>
      <c r="L3882" s="33"/>
      <c r="M3882" s="24"/>
    </row>
    <row r="3883" spans="1:13" x14ac:dyDescent="0.2">
      <c r="A3883" s="289"/>
      <c r="E3883" s="276"/>
      <c r="I3883"/>
      <c r="J3883"/>
      <c r="L3883" s="33"/>
      <c r="M3883" s="24"/>
    </row>
    <row r="3884" spans="1:13" x14ac:dyDescent="0.2">
      <c r="A3884" s="289"/>
      <c r="E3884" s="276"/>
      <c r="I3884"/>
      <c r="J3884"/>
      <c r="L3884" s="33"/>
      <c r="M3884" s="24"/>
    </row>
    <row r="3885" spans="1:13" x14ac:dyDescent="0.2">
      <c r="A3885" s="289"/>
      <c r="E3885" s="276"/>
      <c r="I3885"/>
      <c r="J3885"/>
      <c r="L3885" s="33"/>
      <c r="M3885" s="24"/>
    </row>
    <row r="3886" spans="1:13" x14ac:dyDescent="0.2">
      <c r="A3886" s="289"/>
      <c r="E3886" s="276"/>
      <c r="I3886"/>
      <c r="J3886"/>
      <c r="L3886" s="33"/>
      <c r="M3886" s="24"/>
    </row>
    <row r="3887" spans="1:13" x14ac:dyDescent="0.2">
      <c r="A3887" s="289"/>
      <c r="E3887" s="276"/>
      <c r="I3887"/>
      <c r="J3887"/>
      <c r="L3887" s="33"/>
      <c r="M3887" s="24"/>
    </row>
    <row r="3888" spans="1:13" x14ac:dyDescent="0.2">
      <c r="A3888" s="289"/>
      <c r="E3888" s="276"/>
      <c r="I3888"/>
      <c r="J3888"/>
      <c r="L3888" s="33"/>
      <c r="M3888" s="24"/>
    </row>
    <row r="3889" spans="1:13" x14ac:dyDescent="0.2">
      <c r="A3889" s="289"/>
      <c r="E3889" s="276"/>
      <c r="I3889"/>
      <c r="J3889"/>
      <c r="L3889" s="33"/>
      <c r="M3889" s="24"/>
    </row>
    <row r="3890" spans="1:13" x14ac:dyDescent="0.2">
      <c r="A3890" s="289"/>
      <c r="E3890" s="276"/>
      <c r="I3890"/>
      <c r="J3890"/>
      <c r="L3890" s="33"/>
      <c r="M3890" s="24"/>
    </row>
    <row r="3891" spans="1:13" x14ac:dyDescent="0.2">
      <c r="A3891" s="289"/>
      <c r="E3891" s="276"/>
      <c r="I3891"/>
      <c r="J3891"/>
      <c r="L3891" s="33"/>
      <c r="M3891" s="24"/>
    </row>
    <row r="3892" spans="1:13" x14ac:dyDescent="0.2">
      <c r="A3892" s="289"/>
      <c r="E3892" s="276"/>
      <c r="I3892"/>
      <c r="J3892"/>
      <c r="L3892" s="33"/>
      <c r="M3892" s="24"/>
    </row>
    <row r="3893" spans="1:13" x14ac:dyDescent="0.2">
      <c r="A3893" s="289"/>
      <c r="E3893" s="276"/>
      <c r="I3893"/>
      <c r="J3893"/>
      <c r="L3893" s="33"/>
      <c r="M3893" s="24"/>
    </row>
    <row r="3894" spans="1:13" x14ac:dyDescent="0.2">
      <c r="A3894" s="289"/>
      <c r="E3894" s="276"/>
      <c r="I3894"/>
      <c r="J3894"/>
      <c r="L3894" s="33"/>
      <c r="M3894" s="24"/>
    </row>
    <row r="3895" spans="1:13" x14ac:dyDescent="0.2">
      <c r="A3895" s="289"/>
      <c r="E3895" s="276"/>
      <c r="I3895"/>
      <c r="J3895"/>
      <c r="L3895" s="33"/>
      <c r="M3895" s="24"/>
    </row>
    <row r="3896" spans="1:13" x14ac:dyDescent="0.2">
      <c r="A3896" s="289"/>
      <c r="E3896" s="276"/>
      <c r="I3896"/>
      <c r="J3896"/>
      <c r="L3896" s="33"/>
      <c r="M3896" s="24"/>
    </row>
    <row r="3897" spans="1:13" x14ac:dyDescent="0.2">
      <c r="A3897" s="289"/>
      <c r="E3897" s="276"/>
      <c r="I3897"/>
      <c r="J3897"/>
      <c r="L3897" s="33"/>
      <c r="M3897" s="24"/>
    </row>
    <row r="3898" spans="1:13" x14ac:dyDescent="0.2">
      <c r="A3898" s="289"/>
      <c r="E3898" s="276"/>
      <c r="I3898"/>
      <c r="J3898"/>
      <c r="L3898" s="33"/>
      <c r="M3898" s="24"/>
    </row>
    <row r="3899" spans="1:13" x14ac:dyDescent="0.2">
      <c r="A3899" s="289"/>
      <c r="E3899" s="276"/>
      <c r="I3899"/>
      <c r="J3899"/>
      <c r="L3899" s="33"/>
      <c r="M3899" s="24"/>
    </row>
    <row r="3900" spans="1:13" x14ac:dyDescent="0.2">
      <c r="A3900" s="289"/>
      <c r="E3900" s="276"/>
      <c r="I3900"/>
      <c r="J3900"/>
      <c r="L3900" s="33"/>
      <c r="M3900" s="24"/>
    </row>
    <row r="3901" spans="1:13" x14ac:dyDescent="0.2">
      <c r="A3901" s="289"/>
      <c r="E3901" s="276"/>
      <c r="I3901"/>
      <c r="J3901"/>
      <c r="L3901" s="33"/>
      <c r="M3901" s="24"/>
    </row>
    <row r="3902" spans="1:13" x14ac:dyDescent="0.2">
      <c r="A3902" s="289"/>
      <c r="E3902" s="276"/>
      <c r="I3902"/>
      <c r="J3902"/>
      <c r="L3902" s="33"/>
      <c r="M3902" s="24"/>
    </row>
    <row r="3903" spans="1:13" x14ac:dyDescent="0.2">
      <c r="A3903" s="289"/>
      <c r="E3903" s="276"/>
      <c r="I3903"/>
      <c r="J3903"/>
      <c r="L3903" s="33"/>
      <c r="M3903" s="24"/>
    </row>
    <row r="3904" spans="1:13" x14ac:dyDescent="0.2">
      <c r="A3904" s="289"/>
      <c r="E3904" s="276"/>
      <c r="I3904"/>
      <c r="J3904"/>
      <c r="L3904" s="33"/>
      <c r="M3904" s="24"/>
    </row>
    <row r="3905" spans="1:13" x14ac:dyDescent="0.2">
      <c r="A3905" s="289"/>
      <c r="E3905" s="276"/>
      <c r="I3905"/>
      <c r="J3905"/>
      <c r="L3905" s="33"/>
      <c r="M3905" s="24"/>
    </row>
    <row r="3906" spans="1:13" x14ac:dyDescent="0.2">
      <c r="A3906" s="289"/>
      <c r="E3906" s="276"/>
      <c r="I3906"/>
      <c r="J3906"/>
      <c r="L3906" s="33"/>
      <c r="M3906" s="24"/>
    </row>
    <row r="3907" spans="1:13" x14ac:dyDescent="0.2">
      <c r="A3907" s="289"/>
      <c r="E3907" s="276"/>
      <c r="I3907"/>
      <c r="J3907"/>
      <c r="L3907" s="33"/>
      <c r="M3907" s="24"/>
    </row>
    <row r="3908" spans="1:13" x14ac:dyDescent="0.2">
      <c r="A3908" s="289"/>
      <c r="E3908" s="276"/>
      <c r="I3908"/>
      <c r="J3908"/>
      <c r="L3908" s="33"/>
      <c r="M3908" s="24"/>
    </row>
    <row r="3909" spans="1:13" x14ac:dyDescent="0.2">
      <c r="A3909" s="289"/>
      <c r="E3909" s="276"/>
      <c r="I3909"/>
      <c r="J3909"/>
      <c r="L3909" s="33"/>
      <c r="M3909" s="24"/>
    </row>
    <row r="3910" spans="1:13" x14ac:dyDescent="0.2">
      <c r="A3910" s="289"/>
      <c r="E3910" s="276"/>
      <c r="I3910"/>
      <c r="J3910"/>
      <c r="L3910" s="33"/>
      <c r="M3910" s="24"/>
    </row>
    <row r="3911" spans="1:13" x14ac:dyDescent="0.2">
      <c r="A3911" s="289"/>
      <c r="E3911" s="276"/>
      <c r="I3911"/>
      <c r="J3911"/>
      <c r="L3911" s="33"/>
      <c r="M3911" s="24"/>
    </row>
    <row r="3912" spans="1:13" x14ac:dyDescent="0.2">
      <c r="A3912" s="289"/>
      <c r="E3912" s="276"/>
      <c r="I3912"/>
      <c r="J3912"/>
      <c r="L3912" s="33"/>
      <c r="M3912" s="24"/>
    </row>
    <row r="3913" spans="1:13" x14ac:dyDescent="0.2">
      <c r="A3913" s="289"/>
      <c r="E3913" s="276"/>
      <c r="I3913"/>
      <c r="J3913"/>
      <c r="L3913" s="33"/>
      <c r="M3913" s="24"/>
    </row>
    <row r="3914" spans="1:13" x14ac:dyDescent="0.2">
      <c r="A3914" s="289"/>
      <c r="E3914" s="276"/>
      <c r="I3914"/>
      <c r="J3914"/>
      <c r="L3914" s="33"/>
      <c r="M3914" s="24"/>
    </row>
    <row r="3915" spans="1:13" x14ac:dyDescent="0.2">
      <c r="A3915" s="289"/>
      <c r="E3915" s="276"/>
      <c r="I3915"/>
      <c r="J3915"/>
      <c r="L3915" s="33"/>
      <c r="M3915" s="24"/>
    </row>
    <row r="3916" spans="1:13" x14ac:dyDescent="0.2">
      <c r="A3916" s="289"/>
      <c r="E3916" s="276"/>
      <c r="I3916"/>
      <c r="J3916"/>
      <c r="L3916" s="33"/>
      <c r="M3916" s="24"/>
    </row>
    <row r="3917" spans="1:13" x14ac:dyDescent="0.2">
      <c r="A3917" s="289"/>
      <c r="E3917" s="276"/>
      <c r="I3917"/>
      <c r="J3917"/>
      <c r="L3917" s="33"/>
      <c r="M3917" s="24"/>
    </row>
    <row r="3918" spans="1:13" x14ac:dyDescent="0.2">
      <c r="A3918" s="289"/>
      <c r="E3918" s="276"/>
      <c r="I3918"/>
      <c r="J3918"/>
      <c r="L3918" s="33"/>
      <c r="M3918" s="24"/>
    </row>
    <row r="3919" spans="1:13" x14ac:dyDescent="0.2">
      <c r="A3919" s="289"/>
      <c r="E3919" s="276"/>
      <c r="I3919"/>
      <c r="J3919"/>
      <c r="L3919" s="33"/>
      <c r="M3919" s="24"/>
    </row>
    <row r="3920" spans="1:13" x14ac:dyDescent="0.2">
      <c r="A3920" s="289"/>
      <c r="E3920" s="276"/>
      <c r="I3920"/>
      <c r="J3920"/>
      <c r="L3920" s="33"/>
      <c r="M3920" s="24"/>
    </row>
    <row r="3921" spans="1:13" x14ac:dyDescent="0.2">
      <c r="A3921" s="289"/>
      <c r="E3921" s="276"/>
      <c r="I3921"/>
      <c r="J3921"/>
      <c r="L3921" s="33"/>
      <c r="M3921" s="24"/>
    </row>
    <row r="3922" spans="1:13" x14ac:dyDescent="0.2">
      <c r="A3922" s="289"/>
      <c r="E3922" s="276"/>
      <c r="I3922"/>
      <c r="J3922"/>
      <c r="L3922" s="33"/>
      <c r="M3922" s="24"/>
    </row>
    <row r="3923" spans="1:13" x14ac:dyDescent="0.2">
      <c r="A3923" s="289"/>
      <c r="E3923" s="276"/>
      <c r="I3923"/>
      <c r="J3923"/>
      <c r="L3923" s="33"/>
      <c r="M3923" s="24"/>
    </row>
    <row r="3924" spans="1:13" x14ac:dyDescent="0.2">
      <c r="A3924" s="289"/>
      <c r="E3924" s="276"/>
      <c r="I3924"/>
      <c r="J3924"/>
      <c r="L3924" s="33"/>
      <c r="M3924" s="24"/>
    </row>
    <row r="3925" spans="1:13" x14ac:dyDescent="0.2">
      <c r="A3925" s="289"/>
      <c r="E3925" s="276"/>
      <c r="I3925"/>
      <c r="J3925"/>
      <c r="L3925" s="33"/>
      <c r="M3925" s="24"/>
    </row>
    <row r="3926" spans="1:13" x14ac:dyDescent="0.2">
      <c r="A3926" s="289"/>
      <c r="E3926" s="276"/>
      <c r="I3926"/>
      <c r="J3926"/>
      <c r="L3926" s="33"/>
      <c r="M3926" s="24"/>
    </row>
    <row r="3927" spans="1:13" x14ac:dyDescent="0.2">
      <c r="A3927" s="289"/>
      <c r="E3927" s="276"/>
      <c r="I3927"/>
      <c r="J3927"/>
      <c r="L3927" s="33"/>
      <c r="M3927" s="24"/>
    </row>
    <row r="3928" spans="1:13" x14ac:dyDescent="0.2">
      <c r="A3928" s="289"/>
      <c r="E3928" s="276"/>
      <c r="I3928"/>
      <c r="J3928"/>
      <c r="L3928" s="33"/>
      <c r="M3928" s="24"/>
    </row>
    <row r="3929" spans="1:13" x14ac:dyDescent="0.2">
      <c r="A3929" s="289"/>
      <c r="E3929" s="276"/>
      <c r="I3929"/>
      <c r="J3929"/>
      <c r="L3929" s="33"/>
      <c r="M3929" s="24"/>
    </row>
    <row r="3930" spans="1:13" x14ac:dyDescent="0.2">
      <c r="A3930" s="289"/>
      <c r="E3930" s="276"/>
      <c r="I3930"/>
      <c r="J3930"/>
      <c r="L3930" s="33"/>
      <c r="M3930" s="24"/>
    </row>
    <row r="3931" spans="1:13" x14ac:dyDescent="0.2">
      <c r="A3931" s="289"/>
      <c r="E3931" s="276"/>
      <c r="I3931"/>
      <c r="J3931"/>
      <c r="L3931" s="33"/>
      <c r="M3931" s="24"/>
    </row>
    <row r="3932" spans="1:13" x14ac:dyDescent="0.2">
      <c r="A3932" s="289"/>
      <c r="E3932" s="276"/>
      <c r="I3932"/>
      <c r="J3932"/>
      <c r="L3932" s="33"/>
      <c r="M3932" s="24"/>
    </row>
    <row r="3933" spans="1:13" x14ac:dyDescent="0.2">
      <c r="A3933" s="289"/>
      <c r="E3933" s="276"/>
      <c r="I3933"/>
      <c r="J3933"/>
      <c r="L3933" s="33"/>
      <c r="M3933" s="24"/>
    </row>
    <row r="3934" spans="1:13" x14ac:dyDescent="0.2">
      <c r="A3934" s="289"/>
      <c r="E3934" s="276"/>
      <c r="I3934"/>
      <c r="J3934"/>
      <c r="L3934" s="33"/>
      <c r="M3934" s="24"/>
    </row>
    <row r="3935" spans="1:13" x14ac:dyDescent="0.2">
      <c r="A3935" s="289"/>
      <c r="E3935" s="276"/>
      <c r="I3935"/>
      <c r="J3935"/>
      <c r="L3935" s="33"/>
      <c r="M3935" s="24"/>
    </row>
    <row r="3936" spans="1:13" x14ac:dyDescent="0.2">
      <c r="A3936" s="289"/>
      <c r="E3936" s="276"/>
      <c r="I3936"/>
      <c r="J3936"/>
      <c r="L3936" s="33"/>
      <c r="M3936" s="24"/>
    </row>
    <row r="3937" spans="1:13" x14ac:dyDescent="0.2">
      <c r="A3937" s="289"/>
      <c r="E3937" s="276"/>
      <c r="I3937"/>
      <c r="J3937"/>
      <c r="L3937" s="33"/>
      <c r="M3937" s="24"/>
    </row>
    <row r="3938" spans="1:13" x14ac:dyDescent="0.2">
      <c r="A3938" s="289"/>
      <c r="E3938" s="276"/>
      <c r="I3938"/>
      <c r="J3938"/>
      <c r="L3938" s="33"/>
      <c r="M3938" s="24"/>
    </row>
    <row r="3939" spans="1:13" x14ac:dyDescent="0.2">
      <c r="A3939" s="289"/>
      <c r="E3939" s="276"/>
      <c r="I3939"/>
      <c r="J3939"/>
      <c r="L3939" s="33"/>
      <c r="M3939" s="24"/>
    </row>
    <row r="3940" spans="1:13" x14ac:dyDescent="0.2">
      <c r="A3940" s="289"/>
      <c r="E3940" s="276"/>
      <c r="I3940"/>
      <c r="J3940"/>
      <c r="L3940" s="33"/>
      <c r="M3940" s="24"/>
    </row>
    <row r="3941" spans="1:13" x14ac:dyDescent="0.2">
      <c r="A3941" s="289"/>
      <c r="E3941" s="276"/>
      <c r="I3941"/>
      <c r="J3941"/>
      <c r="L3941" s="33"/>
      <c r="M3941" s="24"/>
    </row>
    <row r="3942" spans="1:13" x14ac:dyDescent="0.2">
      <c r="A3942" s="289"/>
      <c r="E3942" s="276"/>
      <c r="I3942"/>
      <c r="J3942"/>
      <c r="L3942" s="33"/>
      <c r="M3942" s="24"/>
    </row>
    <row r="3943" spans="1:13" x14ac:dyDescent="0.2">
      <c r="A3943" s="289"/>
      <c r="E3943" s="276"/>
      <c r="I3943"/>
      <c r="J3943"/>
      <c r="L3943" s="33"/>
      <c r="M3943" s="24"/>
    </row>
    <row r="3944" spans="1:13" x14ac:dyDescent="0.2">
      <c r="A3944" s="289"/>
      <c r="E3944" s="276"/>
      <c r="I3944"/>
      <c r="J3944"/>
      <c r="L3944" s="33"/>
      <c r="M3944" s="24"/>
    </row>
    <row r="3945" spans="1:13" x14ac:dyDescent="0.2">
      <c r="A3945" s="289"/>
      <c r="E3945" s="276"/>
      <c r="I3945"/>
      <c r="J3945"/>
      <c r="L3945" s="33"/>
      <c r="M3945" s="24"/>
    </row>
    <row r="3946" spans="1:13" x14ac:dyDescent="0.2">
      <c r="A3946" s="289"/>
      <c r="E3946" s="276"/>
      <c r="I3946"/>
      <c r="J3946"/>
      <c r="L3946" s="33"/>
      <c r="M3946" s="24"/>
    </row>
    <row r="3947" spans="1:13" x14ac:dyDescent="0.2">
      <c r="A3947" s="289"/>
      <c r="E3947" s="276"/>
      <c r="I3947"/>
      <c r="J3947"/>
      <c r="L3947" s="33"/>
      <c r="M3947" s="24"/>
    </row>
    <row r="3948" spans="1:13" x14ac:dyDescent="0.2">
      <c r="A3948" s="289"/>
      <c r="E3948" s="276"/>
      <c r="I3948"/>
      <c r="J3948"/>
      <c r="L3948" s="33"/>
      <c r="M3948" s="24"/>
    </row>
    <row r="3949" spans="1:13" x14ac:dyDescent="0.2">
      <c r="A3949" s="289"/>
      <c r="E3949" s="276"/>
      <c r="I3949"/>
      <c r="J3949"/>
      <c r="L3949" s="33"/>
      <c r="M3949" s="24"/>
    </row>
    <row r="3950" spans="1:13" x14ac:dyDescent="0.2">
      <c r="A3950" s="289"/>
      <c r="E3950" s="276"/>
      <c r="I3950"/>
      <c r="J3950"/>
      <c r="L3950" s="33"/>
      <c r="M3950" s="24"/>
    </row>
    <row r="3951" spans="1:13" x14ac:dyDescent="0.2">
      <c r="A3951" s="289"/>
      <c r="E3951" s="276"/>
      <c r="I3951"/>
      <c r="J3951"/>
      <c r="L3951" s="33"/>
      <c r="M3951" s="24"/>
    </row>
    <row r="3952" spans="1:13" x14ac:dyDescent="0.2">
      <c r="A3952" s="289"/>
      <c r="E3952" s="276"/>
      <c r="I3952"/>
      <c r="J3952"/>
      <c r="L3952" s="33"/>
      <c r="M3952" s="24"/>
    </row>
    <row r="3953" spans="1:13" x14ac:dyDescent="0.2">
      <c r="A3953" s="289"/>
      <c r="E3953" s="276"/>
      <c r="I3953"/>
      <c r="J3953"/>
      <c r="L3953" s="33"/>
      <c r="M3953" s="24"/>
    </row>
    <row r="3954" spans="1:13" x14ac:dyDescent="0.2">
      <c r="A3954" s="289"/>
      <c r="E3954" s="276"/>
      <c r="I3954"/>
      <c r="J3954"/>
      <c r="L3954" s="33"/>
      <c r="M3954" s="24"/>
    </row>
    <row r="3955" spans="1:13" x14ac:dyDescent="0.2">
      <c r="A3955" s="289"/>
      <c r="E3955" s="276"/>
      <c r="I3955"/>
      <c r="J3955"/>
      <c r="L3955" s="33"/>
      <c r="M3955" s="24"/>
    </row>
    <row r="3956" spans="1:13" x14ac:dyDescent="0.2">
      <c r="A3956" s="289"/>
      <c r="E3956" s="276"/>
      <c r="I3956"/>
      <c r="J3956"/>
      <c r="L3956" s="33"/>
      <c r="M3956" s="24"/>
    </row>
    <row r="3957" spans="1:13" x14ac:dyDescent="0.2">
      <c r="A3957" s="289"/>
      <c r="E3957" s="276"/>
      <c r="I3957"/>
      <c r="J3957"/>
      <c r="L3957" s="33"/>
      <c r="M3957" s="24"/>
    </row>
    <row r="3958" spans="1:13" x14ac:dyDescent="0.2">
      <c r="A3958" s="289"/>
      <c r="E3958" s="276"/>
      <c r="I3958"/>
      <c r="J3958"/>
      <c r="L3958" s="33"/>
      <c r="M3958" s="24"/>
    </row>
    <row r="3959" spans="1:13" x14ac:dyDescent="0.2">
      <c r="A3959" s="289"/>
      <c r="E3959" s="276"/>
      <c r="I3959"/>
      <c r="J3959"/>
      <c r="L3959" s="33"/>
      <c r="M3959" s="24"/>
    </row>
    <row r="3960" spans="1:13" x14ac:dyDescent="0.2">
      <c r="A3960" s="289"/>
      <c r="E3960" s="276"/>
      <c r="I3960"/>
      <c r="J3960"/>
      <c r="L3960" s="33"/>
      <c r="M3960" s="24"/>
    </row>
    <row r="3961" spans="1:13" x14ac:dyDescent="0.2">
      <c r="A3961" s="289"/>
      <c r="E3961" s="276"/>
      <c r="I3961"/>
      <c r="J3961"/>
      <c r="L3961" s="33"/>
      <c r="M3961" s="24"/>
    </row>
    <row r="3962" spans="1:13" x14ac:dyDescent="0.2">
      <c r="A3962" s="289"/>
      <c r="E3962" s="276"/>
      <c r="I3962"/>
      <c r="J3962"/>
      <c r="L3962" s="33"/>
      <c r="M3962" s="24"/>
    </row>
    <row r="3963" spans="1:13" x14ac:dyDescent="0.2">
      <c r="A3963" s="289"/>
      <c r="E3963" s="276"/>
      <c r="I3963"/>
      <c r="J3963"/>
      <c r="L3963" s="33"/>
      <c r="M3963" s="24"/>
    </row>
    <row r="3964" spans="1:13" x14ac:dyDescent="0.2">
      <c r="A3964" s="289"/>
      <c r="E3964" s="276"/>
      <c r="I3964"/>
      <c r="J3964"/>
      <c r="L3964" s="33"/>
      <c r="M3964" s="24"/>
    </row>
    <row r="3965" spans="1:13" x14ac:dyDescent="0.2">
      <c r="A3965" s="289"/>
      <c r="E3965" s="276"/>
      <c r="I3965"/>
      <c r="J3965"/>
      <c r="L3965" s="33"/>
      <c r="M3965" s="24"/>
    </row>
    <row r="3966" spans="1:13" x14ac:dyDescent="0.2">
      <c r="A3966" s="289"/>
      <c r="E3966" s="276"/>
      <c r="I3966"/>
      <c r="J3966"/>
      <c r="L3966" s="33"/>
      <c r="M3966" s="24"/>
    </row>
    <row r="3967" spans="1:13" x14ac:dyDescent="0.2">
      <c r="A3967" s="289"/>
      <c r="E3967" s="276"/>
      <c r="I3967"/>
      <c r="J3967"/>
      <c r="L3967" s="33"/>
      <c r="M3967" s="24"/>
    </row>
    <row r="3968" spans="1:13" x14ac:dyDescent="0.2">
      <c r="A3968" s="289"/>
      <c r="E3968" s="276"/>
      <c r="I3968"/>
      <c r="J3968"/>
      <c r="L3968" s="33"/>
      <c r="M3968" s="24"/>
    </row>
    <row r="3969" spans="1:13" x14ac:dyDescent="0.2">
      <c r="A3969" s="289"/>
      <c r="E3969" s="276"/>
      <c r="I3969"/>
      <c r="J3969"/>
      <c r="L3969" s="33"/>
      <c r="M3969" s="24"/>
    </row>
    <row r="3970" spans="1:13" x14ac:dyDescent="0.2">
      <c r="A3970" s="289"/>
      <c r="E3970" s="276"/>
      <c r="I3970"/>
      <c r="J3970"/>
      <c r="L3970" s="33"/>
      <c r="M3970" s="24"/>
    </row>
    <row r="3971" spans="1:13" x14ac:dyDescent="0.2">
      <c r="A3971" s="289"/>
      <c r="E3971" s="276"/>
      <c r="I3971"/>
      <c r="J3971"/>
      <c r="L3971" s="33"/>
      <c r="M3971" s="24"/>
    </row>
    <row r="3972" spans="1:13" x14ac:dyDescent="0.2">
      <c r="A3972" s="289"/>
      <c r="E3972" s="276"/>
      <c r="I3972"/>
      <c r="J3972"/>
      <c r="L3972" s="33"/>
      <c r="M3972" s="24"/>
    </row>
    <row r="3973" spans="1:13" x14ac:dyDescent="0.2">
      <c r="A3973" s="289"/>
      <c r="E3973" s="276"/>
      <c r="I3973"/>
      <c r="J3973"/>
      <c r="L3973" s="33"/>
      <c r="M3973" s="24"/>
    </row>
    <row r="3974" spans="1:13" x14ac:dyDescent="0.2">
      <c r="A3974" s="289"/>
      <c r="E3974" s="276"/>
      <c r="I3974"/>
      <c r="J3974"/>
      <c r="L3974" s="33"/>
      <c r="M3974" s="24"/>
    </row>
    <row r="3975" spans="1:13" x14ac:dyDescent="0.2">
      <c r="A3975" s="289"/>
      <c r="E3975" s="276"/>
      <c r="I3975"/>
      <c r="J3975"/>
      <c r="L3975" s="33"/>
      <c r="M3975" s="24"/>
    </row>
    <row r="3976" spans="1:13" x14ac:dyDescent="0.2">
      <c r="A3976" s="289"/>
      <c r="E3976" s="276"/>
      <c r="I3976"/>
      <c r="J3976"/>
      <c r="L3976" s="33"/>
      <c r="M3976" s="24"/>
    </row>
    <row r="3977" spans="1:13" x14ac:dyDescent="0.2">
      <c r="A3977" s="289"/>
      <c r="E3977" s="276"/>
      <c r="I3977"/>
      <c r="J3977"/>
      <c r="L3977" s="33"/>
      <c r="M3977" s="24"/>
    </row>
    <row r="3978" spans="1:13" x14ac:dyDescent="0.2">
      <c r="A3978" s="289"/>
      <c r="E3978" s="276"/>
      <c r="I3978"/>
      <c r="J3978"/>
      <c r="L3978" s="33"/>
      <c r="M3978" s="24"/>
    </row>
    <row r="3979" spans="1:13" x14ac:dyDescent="0.2">
      <c r="A3979" s="289"/>
      <c r="E3979" s="276"/>
      <c r="I3979"/>
      <c r="J3979"/>
      <c r="L3979" s="33"/>
      <c r="M3979" s="24"/>
    </row>
    <row r="3980" spans="1:13" x14ac:dyDescent="0.2">
      <c r="A3980" s="289"/>
      <c r="E3980" s="276"/>
      <c r="I3980"/>
      <c r="J3980"/>
      <c r="L3980" s="33"/>
      <c r="M3980" s="24"/>
    </row>
    <row r="3981" spans="1:13" x14ac:dyDescent="0.2">
      <c r="A3981" s="289"/>
      <c r="E3981" s="276"/>
      <c r="I3981"/>
      <c r="J3981"/>
      <c r="L3981" s="33"/>
      <c r="M3981" s="24"/>
    </row>
    <row r="3982" spans="1:13" x14ac:dyDescent="0.2">
      <c r="A3982" s="289"/>
      <c r="E3982" s="276"/>
      <c r="I3982"/>
      <c r="J3982"/>
      <c r="L3982" s="33"/>
      <c r="M3982" s="24"/>
    </row>
    <row r="3983" spans="1:13" x14ac:dyDescent="0.2">
      <c r="A3983" s="289"/>
      <c r="E3983" s="276"/>
      <c r="I3983"/>
      <c r="J3983"/>
      <c r="L3983" s="33"/>
      <c r="M3983" s="24"/>
    </row>
    <row r="3984" spans="1:13" x14ac:dyDescent="0.2">
      <c r="A3984" s="289"/>
      <c r="E3984" s="276"/>
      <c r="I3984"/>
      <c r="J3984"/>
      <c r="L3984" s="33"/>
      <c r="M3984" s="24"/>
    </row>
    <row r="3985" spans="1:13" x14ac:dyDescent="0.2">
      <c r="A3985" s="289"/>
      <c r="E3985" s="276"/>
      <c r="I3985"/>
      <c r="J3985"/>
      <c r="L3985" s="33"/>
      <c r="M3985" s="24"/>
    </row>
    <row r="3986" spans="1:13" x14ac:dyDescent="0.2">
      <c r="A3986" s="289"/>
      <c r="E3986" s="276"/>
      <c r="I3986"/>
      <c r="J3986"/>
      <c r="L3986" s="33"/>
      <c r="M3986" s="24"/>
    </row>
    <row r="3987" spans="1:13" x14ac:dyDescent="0.2">
      <c r="A3987" s="289"/>
      <c r="E3987" s="276"/>
      <c r="I3987"/>
      <c r="J3987"/>
      <c r="L3987" s="33"/>
      <c r="M3987" s="24"/>
    </row>
    <row r="3988" spans="1:13" x14ac:dyDescent="0.2">
      <c r="A3988" s="289"/>
      <c r="E3988" s="276"/>
      <c r="I3988"/>
      <c r="J3988"/>
      <c r="L3988" s="33"/>
      <c r="M3988" s="24"/>
    </row>
    <row r="3989" spans="1:13" x14ac:dyDescent="0.2">
      <c r="A3989" s="289"/>
      <c r="E3989" s="276"/>
      <c r="I3989"/>
      <c r="J3989"/>
      <c r="L3989" s="33"/>
      <c r="M3989" s="24"/>
    </row>
    <row r="3990" spans="1:13" x14ac:dyDescent="0.2">
      <c r="A3990" s="289"/>
      <c r="E3990" s="276"/>
      <c r="I3990"/>
      <c r="J3990"/>
      <c r="L3990" s="33"/>
      <c r="M3990" s="24"/>
    </row>
    <row r="3991" spans="1:13" x14ac:dyDescent="0.2">
      <c r="A3991" s="289"/>
      <c r="E3991" s="276"/>
      <c r="I3991"/>
      <c r="J3991"/>
      <c r="L3991" s="33"/>
      <c r="M3991" s="24"/>
    </row>
    <row r="3992" spans="1:13" x14ac:dyDescent="0.2">
      <c r="A3992" s="289"/>
      <c r="E3992" s="276"/>
      <c r="I3992"/>
      <c r="J3992"/>
      <c r="L3992" s="33"/>
      <c r="M3992" s="24"/>
    </row>
    <row r="3993" spans="1:13" x14ac:dyDescent="0.2">
      <c r="A3993" s="289"/>
      <c r="E3993" s="276"/>
      <c r="I3993"/>
      <c r="J3993"/>
      <c r="L3993" s="33"/>
      <c r="M3993" s="24"/>
    </row>
    <row r="3994" spans="1:13" x14ac:dyDescent="0.2">
      <c r="A3994" s="289"/>
      <c r="E3994" s="276"/>
      <c r="I3994"/>
      <c r="J3994"/>
      <c r="L3994" s="33"/>
      <c r="M3994" s="24"/>
    </row>
    <row r="3995" spans="1:13" x14ac:dyDescent="0.2">
      <c r="A3995" s="289"/>
      <c r="E3995" s="276"/>
      <c r="I3995"/>
      <c r="J3995"/>
      <c r="L3995" s="33"/>
      <c r="M3995" s="24"/>
    </row>
    <row r="3996" spans="1:13" x14ac:dyDescent="0.2">
      <c r="A3996" s="289"/>
      <c r="E3996" s="276"/>
      <c r="I3996"/>
      <c r="J3996"/>
      <c r="L3996" s="33"/>
      <c r="M3996" s="24"/>
    </row>
    <row r="3997" spans="1:13" x14ac:dyDescent="0.2">
      <c r="A3997" s="289"/>
      <c r="E3997" s="276"/>
      <c r="I3997"/>
      <c r="J3997"/>
      <c r="L3997" s="33"/>
      <c r="M3997" s="24"/>
    </row>
    <row r="3998" spans="1:13" x14ac:dyDescent="0.2">
      <c r="A3998" s="289"/>
      <c r="E3998" s="276"/>
      <c r="I3998"/>
      <c r="J3998"/>
      <c r="L3998" s="33"/>
      <c r="M3998" s="24"/>
    </row>
    <row r="3999" spans="1:13" x14ac:dyDescent="0.2">
      <c r="A3999" s="289"/>
      <c r="E3999" s="276"/>
      <c r="I3999"/>
      <c r="J3999"/>
      <c r="L3999" s="33"/>
      <c r="M3999" s="24"/>
    </row>
    <row r="4000" spans="1:13" x14ac:dyDescent="0.2">
      <c r="A4000" s="289"/>
      <c r="E4000" s="276"/>
      <c r="I4000"/>
      <c r="J4000"/>
      <c r="L4000" s="33"/>
      <c r="M4000" s="24"/>
    </row>
    <row r="4001" spans="1:13" x14ac:dyDescent="0.2">
      <c r="A4001" s="289"/>
      <c r="E4001" s="276"/>
      <c r="I4001"/>
      <c r="J4001"/>
      <c r="L4001" s="33"/>
      <c r="M4001" s="24"/>
    </row>
    <row r="4002" spans="1:13" x14ac:dyDescent="0.2">
      <c r="A4002" s="289"/>
      <c r="E4002" s="276"/>
      <c r="I4002"/>
      <c r="J4002"/>
      <c r="L4002" s="33"/>
      <c r="M4002" s="24"/>
    </row>
    <row r="4003" spans="1:13" x14ac:dyDescent="0.2">
      <c r="A4003" s="289"/>
      <c r="E4003" s="276"/>
      <c r="I4003"/>
      <c r="J4003"/>
      <c r="L4003" s="33"/>
      <c r="M4003" s="24"/>
    </row>
    <row r="4004" spans="1:13" x14ac:dyDescent="0.2">
      <c r="A4004" s="289"/>
      <c r="E4004" s="276"/>
      <c r="I4004"/>
      <c r="J4004"/>
      <c r="L4004" s="33"/>
      <c r="M4004" s="24"/>
    </row>
    <row r="4005" spans="1:13" x14ac:dyDescent="0.2">
      <c r="A4005" s="289"/>
      <c r="E4005" s="276"/>
      <c r="I4005"/>
      <c r="J4005"/>
      <c r="L4005" s="33"/>
      <c r="M4005" s="24"/>
    </row>
    <row r="4006" spans="1:13" x14ac:dyDescent="0.2">
      <c r="A4006" s="289"/>
      <c r="E4006" s="276"/>
      <c r="I4006"/>
      <c r="J4006"/>
      <c r="L4006" s="33"/>
      <c r="M4006" s="24"/>
    </row>
    <row r="4007" spans="1:13" x14ac:dyDescent="0.2">
      <c r="A4007" s="289"/>
      <c r="E4007" s="276"/>
      <c r="I4007"/>
      <c r="J4007"/>
      <c r="L4007" s="33"/>
      <c r="M4007" s="24"/>
    </row>
    <row r="4008" spans="1:13" x14ac:dyDescent="0.2">
      <c r="A4008" s="289"/>
      <c r="E4008" s="276"/>
      <c r="I4008"/>
      <c r="J4008"/>
      <c r="L4008" s="33"/>
      <c r="M4008" s="24"/>
    </row>
    <row r="4009" spans="1:13" x14ac:dyDescent="0.2">
      <c r="A4009" s="289"/>
      <c r="E4009" s="276"/>
      <c r="I4009"/>
      <c r="J4009"/>
      <c r="L4009" s="33"/>
      <c r="M4009" s="24"/>
    </row>
    <row r="4010" spans="1:13" x14ac:dyDescent="0.2">
      <c r="A4010" s="289"/>
      <c r="E4010" s="276"/>
      <c r="I4010"/>
      <c r="J4010"/>
      <c r="L4010" s="33"/>
      <c r="M4010" s="24"/>
    </row>
    <row r="4011" spans="1:13" x14ac:dyDescent="0.2">
      <c r="A4011" s="289"/>
      <c r="E4011" s="276"/>
      <c r="I4011"/>
      <c r="J4011"/>
      <c r="L4011" s="33"/>
      <c r="M4011" s="24"/>
    </row>
    <row r="4012" spans="1:13" x14ac:dyDescent="0.2">
      <c r="A4012" s="289"/>
      <c r="E4012" s="276"/>
      <c r="I4012"/>
      <c r="J4012"/>
      <c r="L4012" s="33"/>
      <c r="M4012" s="24"/>
    </row>
    <row r="4013" spans="1:13" x14ac:dyDescent="0.2">
      <c r="A4013" s="289"/>
      <c r="E4013" s="276"/>
      <c r="I4013"/>
      <c r="J4013"/>
      <c r="L4013" s="33"/>
      <c r="M4013" s="24"/>
    </row>
    <row r="4014" spans="1:13" x14ac:dyDescent="0.2">
      <c r="A4014" s="289"/>
      <c r="E4014" s="276"/>
      <c r="I4014"/>
      <c r="J4014"/>
      <c r="L4014" s="33"/>
      <c r="M4014" s="24"/>
    </row>
    <row r="4015" spans="1:13" x14ac:dyDescent="0.2">
      <c r="A4015" s="289"/>
      <c r="E4015" s="276"/>
      <c r="I4015"/>
      <c r="J4015"/>
      <c r="L4015" s="33"/>
      <c r="M4015" s="24"/>
    </row>
    <row r="4016" spans="1:13" x14ac:dyDescent="0.2">
      <c r="A4016" s="289"/>
      <c r="E4016" s="276"/>
      <c r="I4016"/>
      <c r="J4016"/>
      <c r="L4016" s="33"/>
      <c r="M4016" s="24"/>
    </row>
    <row r="4017" spans="1:13" x14ac:dyDescent="0.2">
      <c r="A4017" s="289"/>
      <c r="E4017" s="276"/>
      <c r="I4017"/>
      <c r="J4017"/>
      <c r="L4017" s="33"/>
      <c r="M4017" s="24"/>
    </row>
    <row r="4018" spans="1:13" x14ac:dyDescent="0.2">
      <c r="A4018" s="289"/>
      <c r="E4018" s="276"/>
      <c r="I4018"/>
      <c r="J4018"/>
      <c r="L4018" s="33"/>
      <c r="M4018" s="24"/>
    </row>
    <row r="4019" spans="1:13" x14ac:dyDescent="0.2">
      <c r="A4019" s="289"/>
      <c r="E4019" s="276"/>
      <c r="I4019"/>
      <c r="J4019"/>
      <c r="L4019" s="33"/>
      <c r="M4019" s="24"/>
    </row>
    <row r="4020" spans="1:13" x14ac:dyDescent="0.2">
      <c r="A4020" s="289"/>
      <c r="E4020" s="276"/>
      <c r="I4020"/>
      <c r="J4020"/>
      <c r="L4020" s="33"/>
      <c r="M4020" s="24"/>
    </row>
    <row r="4021" spans="1:13" x14ac:dyDescent="0.2">
      <c r="A4021" s="289"/>
      <c r="E4021" s="276"/>
      <c r="I4021"/>
      <c r="J4021"/>
      <c r="L4021" s="33"/>
      <c r="M4021" s="24"/>
    </row>
    <row r="4022" spans="1:13" x14ac:dyDescent="0.2">
      <c r="A4022" s="289"/>
      <c r="E4022" s="276"/>
      <c r="I4022"/>
      <c r="J4022"/>
      <c r="L4022" s="33"/>
      <c r="M4022" s="24"/>
    </row>
    <row r="4023" spans="1:13" x14ac:dyDescent="0.2">
      <c r="A4023" s="289"/>
      <c r="E4023" s="276"/>
      <c r="I4023"/>
      <c r="J4023"/>
      <c r="L4023" s="33"/>
      <c r="M4023" s="24"/>
    </row>
    <row r="4024" spans="1:13" x14ac:dyDescent="0.2">
      <c r="A4024" s="289"/>
      <c r="E4024" s="276"/>
      <c r="I4024"/>
      <c r="J4024"/>
      <c r="L4024" s="33"/>
      <c r="M4024" s="24"/>
    </row>
    <row r="4025" spans="1:13" x14ac:dyDescent="0.2">
      <c r="A4025" s="289"/>
      <c r="E4025" s="276"/>
      <c r="I4025"/>
      <c r="J4025"/>
      <c r="L4025" s="33"/>
      <c r="M4025" s="24"/>
    </row>
    <row r="4026" spans="1:13" x14ac:dyDescent="0.2">
      <c r="A4026" s="289"/>
      <c r="E4026" s="276"/>
      <c r="I4026"/>
      <c r="J4026"/>
      <c r="L4026" s="33"/>
      <c r="M4026" s="24"/>
    </row>
    <row r="4027" spans="1:13" x14ac:dyDescent="0.2">
      <c r="A4027" s="289"/>
      <c r="E4027" s="276"/>
      <c r="I4027"/>
      <c r="J4027"/>
      <c r="L4027" s="33"/>
      <c r="M4027" s="24"/>
    </row>
    <row r="4028" spans="1:13" x14ac:dyDescent="0.2">
      <c r="A4028" s="289"/>
      <c r="E4028" s="276"/>
      <c r="I4028"/>
      <c r="J4028"/>
      <c r="L4028" s="33"/>
      <c r="M4028" s="24"/>
    </row>
    <row r="4029" spans="1:13" x14ac:dyDescent="0.2">
      <c r="A4029" s="289"/>
      <c r="E4029" s="276"/>
      <c r="I4029"/>
      <c r="J4029"/>
      <c r="L4029" s="33"/>
      <c r="M4029" s="24"/>
    </row>
    <row r="4030" spans="1:13" x14ac:dyDescent="0.2">
      <c r="A4030" s="289"/>
      <c r="E4030" s="276"/>
      <c r="I4030"/>
      <c r="J4030"/>
      <c r="L4030" s="33"/>
      <c r="M4030" s="24"/>
    </row>
    <row r="4031" spans="1:13" x14ac:dyDescent="0.2">
      <c r="A4031" s="289"/>
      <c r="E4031" s="276"/>
      <c r="I4031"/>
      <c r="J4031"/>
      <c r="L4031" s="33"/>
      <c r="M4031" s="24"/>
    </row>
    <row r="4032" spans="1:13" x14ac:dyDescent="0.2">
      <c r="A4032" s="289"/>
      <c r="E4032" s="276"/>
      <c r="I4032"/>
      <c r="J4032"/>
      <c r="L4032" s="33"/>
      <c r="M4032" s="24"/>
    </row>
    <row r="4033" spans="1:13" x14ac:dyDescent="0.2">
      <c r="A4033" s="289"/>
      <c r="E4033" s="276"/>
      <c r="I4033"/>
      <c r="J4033"/>
      <c r="L4033" s="33"/>
      <c r="M4033" s="24"/>
    </row>
    <row r="4034" spans="1:13" x14ac:dyDescent="0.2">
      <c r="A4034" s="289"/>
      <c r="E4034" s="276"/>
      <c r="I4034"/>
      <c r="J4034"/>
      <c r="L4034" s="33"/>
      <c r="M4034" s="24"/>
    </row>
    <row r="4035" spans="1:13" x14ac:dyDescent="0.2">
      <c r="A4035" s="289"/>
      <c r="E4035" s="276"/>
      <c r="I4035"/>
      <c r="J4035"/>
      <c r="L4035" s="33"/>
      <c r="M4035" s="24"/>
    </row>
    <row r="4036" spans="1:13" x14ac:dyDescent="0.2">
      <c r="A4036" s="289"/>
      <c r="E4036" s="276"/>
      <c r="I4036"/>
      <c r="J4036"/>
      <c r="L4036" s="33"/>
      <c r="M4036" s="24"/>
    </row>
    <row r="4037" spans="1:13" x14ac:dyDescent="0.2">
      <c r="A4037" s="289"/>
      <c r="E4037" s="276"/>
      <c r="I4037"/>
      <c r="J4037"/>
      <c r="L4037" s="33"/>
      <c r="M4037" s="24"/>
    </row>
    <row r="4038" spans="1:13" x14ac:dyDescent="0.2">
      <c r="A4038" s="289"/>
      <c r="E4038" s="276"/>
      <c r="I4038"/>
      <c r="J4038"/>
      <c r="L4038" s="33"/>
      <c r="M4038" s="24"/>
    </row>
    <row r="4039" spans="1:13" x14ac:dyDescent="0.2">
      <c r="A4039" s="289"/>
      <c r="E4039" s="276"/>
      <c r="I4039"/>
      <c r="J4039"/>
      <c r="L4039" s="33"/>
      <c r="M4039" s="24"/>
    </row>
    <row r="4040" spans="1:13" x14ac:dyDescent="0.2">
      <c r="A4040" s="289"/>
      <c r="E4040" s="276"/>
      <c r="I4040"/>
      <c r="J4040"/>
      <c r="L4040" s="33"/>
      <c r="M4040" s="24"/>
    </row>
    <row r="4041" spans="1:13" x14ac:dyDescent="0.2">
      <c r="A4041" s="289"/>
      <c r="E4041" s="276"/>
      <c r="I4041"/>
      <c r="J4041"/>
      <c r="L4041" s="33"/>
      <c r="M4041" s="24"/>
    </row>
    <row r="4042" spans="1:13" x14ac:dyDescent="0.2">
      <c r="A4042" s="289"/>
      <c r="E4042" s="276"/>
      <c r="I4042"/>
      <c r="J4042"/>
      <c r="L4042" s="33"/>
      <c r="M4042" s="24"/>
    </row>
    <row r="4043" spans="1:13" x14ac:dyDescent="0.2">
      <c r="A4043" s="289"/>
      <c r="E4043" s="276"/>
      <c r="I4043"/>
      <c r="J4043"/>
      <c r="L4043" s="33"/>
      <c r="M4043" s="24"/>
    </row>
    <row r="4044" spans="1:13" x14ac:dyDescent="0.2">
      <c r="A4044" s="289"/>
      <c r="E4044" s="276"/>
      <c r="I4044"/>
      <c r="J4044"/>
      <c r="L4044" s="33"/>
      <c r="M4044" s="24"/>
    </row>
    <row r="4045" spans="1:13" x14ac:dyDescent="0.2">
      <c r="A4045" s="289"/>
      <c r="E4045" s="276"/>
      <c r="I4045"/>
      <c r="J4045"/>
      <c r="L4045" s="33"/>
      <c r="M4045" s="24"/>
    </row>
    <row r="4046" spans="1:13" x14ac:dyDescent="0.2">
      <c r="A4046" s="289"/>
      <c r="E4046" s="276"/>
      <c r="I4046"/>
      <c r="J4046"/>
      <c r="L4046" s="33"/>
      <c r="M4046" s="24"/>
    </row>
    <row r="4047" spans="1:13" x14ac:dyDescent="0.2">
      <c r="A4047" s="289"/>
      <c r="E4047" s="276"/>
      <c r="I4047"/>
      <c r="J4047"/>
      <c r="L4047" s="33"/>
      <c r="M4047" s="24"/>
    </row>
    <row r="4048" spans="1:13" x14ac:dyDescent="0.2">
      <c r="A4048" s="289"/>
      <c r="E4048" s="276"/>
      <c r="I4048"/>
      <c r="J4048"/>
      <c r="L4048" s="33"/>
      <c r="M4048" s="24"/>
    </row>
    <row r="4049" spans="1:13" x14ac:dyDescent="0.2">
      <c r="A4049" s="289"/>
      <c r="E4049" s="276"/>
      <c r="I4049"/>
      <c r="J4049"/>
      <c r="L4049" s="33"/>
      <c r="M4049" s="24"/>
    </row>
    <row r="4050" spans="1:13" x14ac:dyDescent="0.2">
      <c r="A4050" s="289"/>
      <c r="E4050" s="276"/>
      <c r="I4050"/>
      <c r="J4050"/>
      <c r="L4050" s="33"/>
      <c r="M4050" s="24"/>
    </row>
    <row r="4051" spans="1:13" x14ac:dyDescent="0.2">
      <c r="A4051" s="289"/>
      <c r="E4051" s="276"/>
      <c r="I4051"/>
      <c r="J4051"/>
      <c r="L4051" s="33"/>
      <c r="M4051" s="24"/>
    </row>
    <row r="4052" spans="1:13" x14ac:dyDescent="0.2">
      <c r="A4052" s="289"/>
      <c r="E4052" s="276"/>
      <c r="I4052"/>
      <c r="J4052"/>
      <c r="L4052" s="33"/>
      <c r="M4052" s="24"/>
    </row>
    <row r="4053" spans="1:13" x14ac:dyDescent="0.2">
      <c r="A4053" s="289"/>
      <c r="E4053" s="276"/>
      <c r="I4053"/>
      <c r="J4053"/>
      <c r="L4053" s="33"/>
      <c r="M4053" s="24"/>
    </row>
    <row r="4054" spans="1:13" x14ac:dyDescent="0.2">
      <c r="A4054" s="289"/>
      <c r="E4054" s="276"/>
      <c r="I4054"/>
      <c r="J4054"/>
      <c r="L4054" s="33"/>
      <c r="M4054" s="24"/>
    </row>
    <row r="4055" spans="1:13" x14ac:dyDescent="0.2">
      <c r="A4055" s="289"/>
      <c r="E4055" s="276"/>
      <c r="I4055"/>
      <c r="J4055"/>
      <c r="L4055" s="33"/>
      <c r="M4055" s="24"/>
    </row>
    <row r="4056" spans="1:13" x14ac:dyDescent="0.2">
      <c r="A4056" s="289"/>
      <c r="E4056" s="276"/>
      <c r="I4056"/>
      <c r="J4056"/>
      <c r="L4056" s="33"/>
      <c r="M4056" s="24"/>
    </row>
    <row r="4057" spans="1:13" x14ac:dyDescent="0.2">
      <c r="A4057" s="289"/>
      <c r="E4057" s="276"/>
      <c r="I4057"/>
      <c r="J4057"/>
      <c r="L4057" s="33"/>
      <c r="M4057" s="24"/>
    </row>
    <row r="4058" spans="1:13" x14ac:dyDescent="0.2">
      <c r="A4058" s="289"/>
      <c r="E4058" s="276"/>
      <c r="I4058"/>
      <c r="J4058"/>
      <c r="L4058" s="33"/>
      <c r="M4058" s="24"/>
    </row>
    <row r="4059" spans="1:13" x14ac:dyDescent="0.2">
      <c r="A4059" s="289"/>
      <c r="E4059" s="276"/>
      <c r="I4059"/>
      <c r="J4059"/>
      <c r="L4059" s="33"/>
      <c r="M4059" s="24"/>
    </row>
    <row r="4060" spans="1:13" x14ac:dyDescent="0.2">
      <c r="A4060" s="289"/>
      <c r="E4060" s="276"/>
      <c r="I4060"/>
      <c r="J4060"/>
      <c r="L4060" s="33"/>
      <c r="M4060" s="24"/>
    </row>
    <row r="4061" spans="1:13" x14ac:dyDescent="0.2">
      <c r="A4061" s="289"/>
      <c r="E4061" s="276"/>
      <c r="I4061"/>
      <c r="J4061"/>
      <c r="L4061" s="33"/>
      <c r="M4061" s="24"/>
    </row>
    <row r="4062" spans="1:13" x14ac:dyDescent="0.2">
      <c r="A4062" s="289"/>
      <c r="E4062" s="276"/>
      <c r="I4062"/>
      <c r="J4062"/>
      <c r="L4062" s="33"/>
      <c r="M4062" s="24"/>
    </row>
    <row r="4063" spans="1:13" x14ac:dyDescent="0.2">
      <c r="A4063" s="289"/>
      <c r="E4063" s="276"/>
      <c r="I4063"/>
      <c r="J4063"/>
      <c r="L4063" s="33"/>
      <c r="M4063" s="24"/>
    </row>
    <row r="4064" spans="1:13" x14ac:dyDescent="0.2">
      <c r="A4064" s="289"/>
      <c r="E4064" s="276"/>
      <c r="I4064"/>
      <c r="J4064"/>
      <c r="L4064" s="33"/>
      <c r="M4064" s="24"/>
    </row>
    <row r="4065" spans="1:13" x14ac:dyDescent="0.2">
      <c r="A4065" s="289"/>
      <c r="E4065" s="276"/>
      <c r="I4065"/>
      <c r="J4065"/>
      <c r="L4065" s="33"/>
      <c r="M4065" s="24"/>
    </row>
    <row r="4066" spans="1:13" x14ac:dyDescent="0.2">
      <c r="A4066" s="289"/>
      <c r="E4066" s="276"/>
      <c r="I4066"/>
      <c r="J4066"/>
      <c r="L4066" s="33"/>
      <c r="M4066" s="24"/>
    </row>
    <row r="4067" spans="1:13" x14ac:dyDescent="0.2">
      <c r="A4067" s="289"/>
      <c r="E4067" s="276"/>
      <c r="I4067"/>
      <c r="J4067"/>
      <c r="L4067" s="33"/>
      <c r="M4067" s="24"/>
    </row>
    <row r="4068" spans="1:13" x14ac:dyDescent="0.2">
      <c r="A4068" s="289"/>
      <c r="E4068" s="276"/>
      <c r="I4068"/>
      <c r="J4068"/>
      <c r="L4068" s="33"/>
      <c r="M4068" s="24"/>
    </row>
    <row r="4069" spans="1:13" x14ac:dyDescent="0.2">
      <c r="A4069" s="289"/>
      <c r="E4069" s="276"/>
      <c r="I4069"/>
      <c r="J4069"/>
      <c r="L4069" s="33"/>
      <c r="M4069" s="24"/>
    </row>
    <row r="4070" spans="1:13" x14ac:dyDescent="0.2">
      <c r="A4070" s="289"/>
      <c r="E4070" s="276"/>
      <c r="I4070"/>
      <c r="J4070"/>
      <c r="L4070" s="33"/>
      <c r="M4070" s="24"/>
    </row>
    <row r="4071" spans="1:13" x14ac:dyDescent="0.2">
      <c r="A4071" s="289"/>
      <c r="E4071" s="276"/>
      <c r="I4071"/>
      <c r="J4071"/>
      <c r="L4071" s="33"/>
      <c r="M4071" s="24"/>
    </row>
    <row r="4072" spans="1:13" x14ac:dyDescent="0.2">
      <c r="A4072" s="289"/>
      <c r="E4072" s="276"/>
      <c r="I4072"/>
      <c r="J4072"/>
      <c r="L4072" s="33"/>
      <c r="M4072" s="24"/>
    </row>
    <row r="4073" spans="1:13" x14ac:dyDescent="0.2">
      <c r="A4073" s="289"/>
      <c r="E4073" s="276"/>
      <c r="I4073"/>
      <c r="J4073"/>
      <c r="L4073" s="33"/>
      <c r="M4073" s="24"/>
    </row>
    <row r="4074" spans="1:13" x14ac:dyDescent="0.2">
      <c r="A4074" s="289"/>
      <c r="E4074" s="276"/>
      <c r="I4074"/>
      <c r="J4074"/>
      <c r="L4074" s="33"/>
      <c r="M4074" s="24"/>
    </row>
    <row r="4075" spans="1:13" x14ac:dyDescent="0.2">
      <c r="A4075" s="289"/>
      <c r="E4075" s="276"/>
      <c r="I4075"/>
      <c r="J4075"/>
      <c r="L4075" s="33"/>
      <c r="M4075" s="24"/>
    </row>
    <row r="4076" spans="1:13" x14ac:dyDescent="0.2">
      <c r="A4076" s="289"/>
      <c r="E4076" s="276"/>
      <c r="I4076"/>
      <c r="J4076"/>
      <c r="L4076" s="33"/>
      <c r="M4076" s="24"/>
    </row>
    <row r="4077" spans="1:13" x14ac:dyDescent="0.2">
      <c r="A4077" s="289"/>
      <c r="E4077" s="276"/>
      <c r="I4077"/>
      <c r="J4077"/>
      <c r="L4077" s="33"/>
      <c r="M4077" s="24"/>
    </row>
    <row r="4078" spans="1:13" x14ac:dyDescent="0.2">
      <c r="A4078" s="289"/>
      <c r="E4078" s="276"/>
      <c r="I4078"/>
      <c r="J4078"/>
      <c r="L4078" s="33"/>
      <c r="M4078" s="24"/>
    </row>
    <row r="4079" spans="1:13" x14ac:dyDescent="0.2">
      <c r="A4079" s="289"/>
      <c r="E4079" s="276"/>
      <c r="I4079"/>
      <c r="J4079"/>
      <c r="L4079" s="33"/>
      <c r="M4079" s="24"/>
    </row>
    <row r="4080" spans="1:13" x14ac:dyDescent="0.2">
      <c r="A4080" s="289"/>
      <c r="E4080" s="276"/>
      <c r="I4080"/>
      <c r="J4080"/>
      <c r="L4080" s="33"/>
      <c r="M4080" s="24"/>
    </row>
    <row r="4081" spans="1:13" x14ac:dyDescent="0.2">
      <c r="A4081" s="289"/>
      <c r="E4081" s="276"/>
      <c r="I4081"/>
      <c r="J4081"/>
      <c r="L4081" s="33"/>
      <c r="M4081" s="24"/>
    </row>
    <row r="4082" spans="1:13" x14ac:dyDescent="0.2">
      <c r="A4082" s="289"/>
      <c r="E4082" s="276"/>
      <c r="I4082"/>
      <c r="J4082"/>
      <c r="L4082" s="33"/>
      <c r="M4082" s="24"/>
    </row>
    <row r="4083" spans="1:13" x14ac:dyDescent="0.2">
      <c r="A4083" s="289"/>
      <c r="E4083" s="276"/>
      <c r="I4083"/>
      <c r="J4083"/>
      <c r="L4083" s="33"/>
      <c r="M4083" s="24"/>
    </row>
    <row r="4084" spans="1:13" x14ac:dyDescent="0.2">
      <c r="A4084" s="289"/>
      <c r="E4084" s="276"/>
      <c r="I4084"/>
      <c r="J4084"/>
      <c r="L4084" s="33"/>
      <c r="M4084" s="24"/>
    </row>
    <row r="4085" spans="1:13" x14ac:dyDescent="0.2">
      <c r="A4085" s="289"/>
      <c r="E4085" s="276"/>
      <c r="I4085"/>
      <c r="J4085"/>
      <c r="L4085" s="33"/>
      <c r="M4085" s="24"/>
    </row>
    <row r="4086" spans="1:13" x14ac:dyDescent="0.2">
      <c r="A4086" s="289"/>
      <c r="E4086" s="276"/>
      <c r="I4086"/>
      <c r="J4086"/>
      <c r="L4086" s="33"/>
      <c r="M4086" s="24"/>
    </row>
    <row r="4087" spans="1:13" x14ac:dyDescent="0.2">
      <c r="A4087" s="289"/>
      <c r="E4087" s="276"/>
      <c r="I4087"/>
      <c r="J4087"/>
      <c r="L4087" s="33"/>
      <c r="M4087" s="24"/>
    </row>
    <row r="4088" spans="1:13" x14ac:dyDescent="0.2">
      <c r="A4088" s="289"/>
      <c r="E4088" s="276"/>
      <c r="I4088"/>
      <c r="J4088"/>
      <c r="L4088" s="33"/>
      <c r="M4088" s="24"/>
    </row>
    <row r="4089" spans="1:13" x14ac:dyDescent="0.2">
      <c r="A4089" s="289"/>
      <c r="E4089" s="276"/>
      <c r="I4089"/>
      <c r="J4089"/>
      <c r="L4089" s="33"/>
      <c r="M4089" s="24"/>
    </row>
    <row r="4090" spans="1:13" x14ac:dyDescent="0.2">
      <c r="A4090" s="289"/>
      <c r="E4090" s="276"/>
      <c r="I4090"/>
      <c r="J4090"/>
      <c r="L4090" s="33"/>
      <c r="M4090" s="24"/>
    </row>
    <row r="4091" spans="1:13" x14ac:dyDescent="0.2">
      <c r="A4091" s="289"/>
      <c r="E4091" s="276"/>
      <c r="I4091"/>
      <c r="J4091"/>
      <c r="L4091" s="33"/>
      <c r="M4091" s="24"/>
    </row>
    <row r="4092" spans="1:13" x14ac:dyDescent="0.2">
      <c r="A4092" s="289"/>
      <c r="E4092" s="276"/>
      <c r="I4092"/>
      <c r="J4092"/>
      <c r="L4092" s="33"/>
      <c r="M4092" s="24"/>
    </row>
    <row r="4093" spans="1:13" x14ac:dyDescent="0.2">
      <c r="A4093" s="289"/>
      <c r="E4093" s="276"/>
      <c r="I4093"/>
      <c r="J4093"/>
      <c r="L4093" s="33"/>
      <c r="M4093" s="24"/>
    </row>
    <row r="4094" spans="1:13" x14ac:dyDescent="0.2">
      <c r="A4094" s="289"/>
      <c r="E4094" s="276"/>
      <c r="I4094"/>
      <c r="J4094"/>
      <c r="L4094" s="33"/>
      <c r="M4094" s="24"/>
    </row>
    <row r="4095" spans="1:13" x14ac:dyDescent="0.2">
      <c r="A4095" s="289"/>
      <c r="E4095" s="276"/>
      <c r="I4095"/>
      <c r="J4095"/>
      <c r="L4095" s="33"/>
      <c r="M4095" s="24"/>
    </row>
    <row r="4096" spans="1:13" x14ac:dyDescent="0.2">
      <c r="A4096" s="289"/>
      <c r="E4096" s="276"/>
      <c r="I4096"/>
      <c r="J4096"/>
      <c r="L4096" s="33"/>
      <c r="M4096" s="24"/>
    </row>
    <row r="4097" spans="1:13" x14ac:dyDescent="0.2">
      <c r="A4097" s="289"/>
      <c r="E4097" s="276"/>
      <c r="I4097"/>
      <c r="J4097"/>
      <c r="L4097" s="33"/>
      <c r="M4097" s="24"/>
    </row>
    <row r="4098" spans="1:13" x14ac:dyDescent="0.2">
      <c r="A4098" s="289"/>
      <c r="E4098" s="276"/>
      <c r="I4098"/>
      <c r="J4098"/>
      <c r="L4098" s="33"/>
      <c r="M4098" s="24"/>
    </row>
    <row r="4099" spans="1:13" x14ac:dyDescent="0.2">
      <c r="A4099" s="289"/>
      <c r="E4099" s="276"/>
      <c r="I4099"/>
      <c r="J4099"/>
      <c r="L4099" s="33"/>
      <c r="M4099" s="24"/>
    </row>
    <row r="4100" spans="1:13" x14ac:dyDescent="0.2">
      <c r="A4100" s="289"/>
      <c r="E4100" s="276"/>
      <c r="I4100"/>
      <c r="J4100"/>
      <c r="L4100" s="33"/>
      <c r="M4100" s="24"/>
    </row>
    <row r="4101" spans="1:13" x14ac:dyDescent="0.2">
      <c r="A4101" s="289"/>
      <c r="E4101" s="276"/>
      <c r="I4101"/>
      <c r="J4101"/>
      <c r="L4101" s="33"/>
      <c r="M4101" s="24"/>
    </row>
    <row r="4102" spans="1:13" x14ac:dyDescent="0.2">
      <c r="A4102" s="289"/>
      <c r="E4102" s="276"/>
      <c r="I4102"/>
      <c r="J4102"/>
      <c r="L4102" s="33"/>
      <c r="M4102" s="24"/>
    </row>
    <row r="4103" spans="1:13" x14ac:dyDescent="0.2">
      <c r="A4103" s="289"/>
      <c r="E4103" s="276"/>
      <c r="I4103"/>
      <c r="J4103"/>
      <c r="L4103" s="33"/>
      <c r="M4103" s="24"/>
    </row>
    <row r="4104" spans="1:13" x14ac:dyDescent="0.2">
      <c r="A4104" s="289"/>
      <c r="E4104" s="276"/>
      <c r="I4104"/>
      <c r="J4104"/>
      <c r="L4104" s="33"/>
      <c r="M4104" s="24"/>
    </row>
    <row r="4105" spans="1:13" x14ac:dyDescent="0.2">
      <c r="A4105" s="289"/>
      <c r="E4105" s="276"/>
      <c r="I4105"/>
      <c r="J4105"/>
      <c r="L4105" s="33"/>
      <c r="M4105" s="24"/>
    </row>
    <row r="4106" spans="1:13" x14ac:dyDescent="0.2">
      <c r="A4106" s="289"/>
      <c r="E4106" s="276"/>
      <c r="I4106"/>
      <c r="J4106"/>
      <c r="L4106" s="33"/>
      <c r="M4106" s="24"/>
    </row>
    <row r="4107" spans="1:13" x14ac:dyDescent="0.2">
      <c r="A4107" s="289"/>
      <c r="E4107" s="276"/>
      <c r="I4107"/>
      <c r="J4107"/>
      <c r="L4107" s="33"/>
      <c r="M4107" s="24"/>
    </row>
    <row r="4108" spans="1:13" x14ac:dyDescent="0.2">
      <c r="A4108" s="289"/>
      <c r="E4108" s="276"/>
      <c r="I4108"/>
      <c r="J4108"/>
      <c r="L4108" s="33"/>
      <c r="M4108" s="24"/>
    </row>
    <row r="4109" spans="1:13" x14ac:dyDescent="0.2">
      <c r="A4109" s="289"/>
      <c r="E4109" s="276"/>
      <c r="I4109"/>
      <c r="J4109"/>
      <c r="L4109" s="33"/>
      <c r="M4109" s="24"/>
    </row>
    <row r="4110" spans="1:13" x14ac:dyDescent="0.2">
      <c r="A4110" s="289"/>
      <c r="E4110" s="276"/>
      <c r="I4110"/>
      <c r="J4110"/>
      <c r="L4110" s="33"/>
      <c r="M4110" s="24"/>
    </row>
    <row r="4111" spans="1:13" x14ac:dyDescent="0.2">
      <c r="A4111" s="289"/>
      <c r="E4111" s="276"/>
      <c r="I4111"/>
      <c r="J4111"/>
      <c r="L4111" s="33"/>
      <c r="M4111" s="24"/>
    </row>
    <row r="4112" spans="1:13" x14ac:dyDescent="0.2">
      <c r="A4112" s="289"/>
      <c r="E4112" s="276"/>
      <c r="I4112"/>
      <c r="J4112"/>
      <c r="L4112" s="33"/>
      <c r="M4112" s="24"/>
    </row>
    <row r="4113" spans="1:13" x14ac:dyDescent="0.2">
      <c r="A4113" s="289"/>
      <c r="E4113" s="276"/>
      <c r="I4113"/>
      <c r="J4113"/>
      <c r="L4113" s="33"/>
      <c r="M4113" s="24"/>
    </row>
    <row r="4114" spans="1:13" x14ac:dyDescent="0.2">
      <c r="A4114" s="289"/>
      <c r="E4114" s="276"/>
      <c r="I4114"/>
      <c r="J4114"/>
      <c r="L4114" s="33"/>
      <c r="M4114" s="24"/>
    </row>
    <row r="4115" spans="1:13" x14ac:dyDescent="0.2">
      <c r="A4115" s="289"/>
      <c r="E4115" s="276"/>
      <c r="I4115"/>
      <c r="J4115"/>
      <c r="L4115" s="33"/>
      <c r="M4115" s="24"/>
    </row>
    <row r="4116" spans="1:13" x14ac:dyDescent="0.2">
      <c r="A4116" s="289"/>
      <c r="E4116" s="276"/>
      <c r="I4116"/>
      <c r="J4116"/>
      <c r="L4116" s="33"/>
      <c r="M4116" s="24"/>
    </row>
    <row r="4117" spans="1:13" x14ac:dyDescent="0.2">
      <c r="A4117" s="289"/>
      <c r="E4117" s="276"/>
      <c r="I4117"/>
      <c r="J4117"/>
      <c r="L4117" s="33"/>
      <c r="M4117" s="24"/>
    </row>
    <row r="4118" spans="1:13" x14ac:dyDescent="0.2">
      <c r="A4118" s="289"/>
      <c r="E4118" s="276"/>
      <c r="I4118"/>
      <c r="J4118"/>
      <c r="L4118" s="33"/>
      <c r="M4118" s="24"/>
    </row>
    <row r="4119" spans="1:13" x14ac:dyDescent="0.2">
      <c r="A4119" s="289"/>
      <c r="E4119" s="276"/>
      <c r="I4119"/>
      <c r="J4119"/>
      <c r="L4119" s="33"/>
      <c r="M4119" s="24"/>
    </row>
    <row r="4120" spans="1:13" x14ac:dyDescent="0.2">
      <c r="A4120" s="289"/>
      <c r="E4120" s="276"/>
      <c r="I4120"/>
      <c r="J4120"/>
      <c r="L4120" s="33"/>
      <c r="M4120" s="24"/>
    </row>
    <row r="4121" spans="1:13" x14ac:dyDescent="0.2">
      <c r="A4121" s="289"/>
      <c r="E4121" s="276"/>
      <c r="I4121"/>
      <c r="J4121"/>
      <c r="L4121" s="33"/>
      <c r="M4121" s="24"/>
    </row>
    <row r="4122" spans="1:13" x14ac:dyDescent="0.2">
      <c r="A4122" s="289"/>
      <c r="E4122" s="276"/>
      <c r="I4122"/>
      <c r="J4122"/>
      <c r="L4122" s="33"/>
      <c r="M4122" s="24"/>
    </row>
    <row r="4123" spans="1:13" x14ac:dyDescent="0.2">
      <c r="A4123" s="289"/>
      <c r="E4123" s="276"/>
      <c r="I4123"/>
      <c r="J4123"/>
      <c r="L4123" s="33"/>
      <c r="M4123" s="24"/>
    </row>
    <row r="4124" spans="1:13" x14ac:dyDescent="0.2">
      <c r="A4124" s="289"/>
      <c r="E4124" s="276"/>
      <c r="I4124"/>
      <c r="J4124"/>
      <c r="L4124" s="33"/>
      <c r="M4124" s="24"/>
    </row>
    <row r="4125" spans="1:13" x14ac:dyDescent="0.2">
      <c r="A4125" s="289"/>
      <c r="E4125" s="276"/>
      <c r="I4125"/>
      <c r="J4125"/>
      <c r="L4125" s="33"/>
      <c r="M4125" s="24"/>
    </row>
    <row r="4126" spans="1:13" x14ac:dyDescent="0.2">
      <c r="A4126" s="289"/>
      <c r="E4126" s="276"/>
      <c r="I4126"/>
      <c r="J4126"/>
      <c r="L4126" s="33"/>
      <c r="M4126" s="24"/>
    </row>
    <row r="4127" spans="1:13" x14ac:dyDescent="0.2">
      <c r="A4127" s="289"/>
      <c r="E4127" s="276"/>
      <c r="I4127"/>
      <c r="J4127"/>
      <c r="L4127" s="33"/>
      <c r="M4127" s="24"/>
    </row>
    <row r="4128" spans="1:13" x14ac:dyDescent="0.2">
      <c r="A4128" s="289"/>
      <c r="E4128" s="276"/>
      <c r="I4128"/>
      <c r="J4128"/>
      <c r="L4128" s="33"/>
      <c r="M4128" s="24"/>
    </row>
    <row r="4129" spans="1:13" x14ac:dyDescent="0.2">
      <c r="A4129" s="289"/>
      <c r="E4129" s="276"/>
      <c r="I4129"/>
      <c r="J4129"/>
      <c r="L4129" s="33"/>
      <c r="M4129" s="24"/>
    </row>
    <row r="4130" spans="1:13" x14ac:dyDescent="0.2">
      <c r="A4130" s="289"/>
      <c r="E4130" s="276"/>
      <c r="I4130"/>
      <c r="J4130"/>
      <c r="L4130" s="33"/>
      <c r="M4130" s="24"/>
    </row>
    <row r="4131" spans="1:13" x14ac:dyDescent="0.2">
      <c r="A4131" s="289"/>
      <c r="E4131" s="276"/>
      <c r="I4131"/>
      <c r="J4131"/>
      <c r="L4131" s="33"/>
      <c r="M4131" s="24"/>
    </row>
    <row r="4132" spans="1:13" x14ac:dyDescent="0.2">
      <c r="A4132" s="289"/>
      <c r="E4132" s="276"/>
      <c r="I4132"/>
      <c r="J4132"/>
      <c r="L4132" s="33"/>
      <c r="M4132" s="24"/>
    </row>
    <row r="4133" spans="1:13" x14ac:dyDescent="0.2">
      <c r="A4133" s="289"/>
      <c r="E4133" s="276"/>
      <c r="I4133"/>
      <c r="J4133"/>
      <c r="L4133" s="33"/>
      <c r="M4133" s="24"/>
    </row>
    <row r="4134" spans="1:13" x14ac:dyDescent="0.2">
      <c r="A4134" s="289"/>
      <c r="E4134" s="276"/>
      <c r="I4134"/>
      <c r="J4134"/>
      <c r="L4134" s="33"/>
      <c r="M4134" s="24"/>
    </row>
    <row r="4135" spans="1:13" x14ac:dyDescent="0.2">
      <c r="A4135" s="289"/>
      <c r="E4135" s="276"/>
      <c r="I4135"/>
      <c r="J4135"/>
      <c r="L4135" s="33"/>
      <c r="M4135" s="24"/>
    </row>
    <row r="4136" spans="1:13" x14ac:dyDescent="0.2">
      <c r="A4136" s="289"/>
      <c r="E4136" s="276"/>
      <c r="I4136"/>
      <c r="J4136"/>
      <c r="L4136" s="33"/>
      <c r="M4136" s="24"/>
    </row>
    <row r="4137" spans="1:13" x14ac:dyDescent="0.2">
      <c r="A4137" s="289"/>
      <c r="E4137" s="276"/>
      <c r="I4137"/>
      <c r="J4137"/>
      <c r="L4137" s="33"/>
      <c r="M4137" s="24"/>
    </row>
    <row r="4138" spans="1:13" x14ac:dyDescent="0.2">
      <c r="A4138" s="289"/>
      <c r="E4138" s="276"/>
      <c r="I4138"/>
      <c r="J4138"/>
      <c r="L4138" s="33"/>
      <c r="M4138" s="24"/>
    </row>
    <row r="4139" spans="1:13" x14ac:dyDescent="0.2">
      <c r="A4139" s="289"/>
      <c r="E4139" s="276"/>
      <c r="I4139"/>
      <c r="J4139"/>
      <c r="L4139" s="33"/>
      <c r="M4139" s="24"/>
    </row>
    <row r="4140" spans="1:13" x14ac:dyDescent="0.2">
      <c r="A4140" s="289"/>
      <c r="E4140" s="276"/>
      <c r="I4140"/>
      <c r="J4140"/>
      <c r="L4140" s="33"/>
      <c r="M4140" s="24"/>
    </row>
    <row r="4141" spans="1:13" x14ac:dyDescent="0.2">
      <c r="A4141" s="289"/>
      <c r="E4141" s="276"/>
      <c r="I4141"/>
      <c r="J4141"/>
      <c r="L4141" s="33"/>
      <c r="M4141" s="24"/>
    </row>
    <row r="4142" spans="1:13" x14ac:dyDescent="0.2">
      <c r="A4142" s="289"/>
      <c r="E4142" s="276"/>
      <c r="I4142"/>
      <c r="J4142"/>
      <c r="L4142" s="33"/>
      <c r="M4142" s="24"/>
    </row>
    <row r="4143" spans="1:13" x14ac:dyDescent="0.2">
      <c r="A4143" s="289"/>
      <c r="E4143" s="276"/>
      <c r="I4143"/>
      <c r="J4143"/>
      <c r="L4143" s="33"/>
      <c r="M4143" s="24"/>
    </row>
    <row r="4144" spans="1:13" x14ac:dyDescent="0.2">
      <c r="A4144" s="289"/>
      <c r="E4144" s="276"/>
      <c r="I4144"/>
      <c r="J4144"/>
      <c r="L4144" s="33"/>
      <c r="M4144" s="24"/>
    </row>
    <row r="4145" spans="1:13" x14ac:dyDescent="0.2">
      <c r="A4145" s="289"/>
      <c r="E4145" s="276"/>
      <c r="I4145"/>
      <c r="J4145"/>
      <c r="L4145" s="33"/>
      <c r="M4145" s="24"/>
    </row>
    <row r="4146" spans="1:13" x14ac:dyDescent="0.2">
      <c r="A4146" s="289"/>
      <c r="E4146" s="276"/>
      <c r="I4146"/>
      <c r="J4146"/>
      <c r="L4146" s="33"/>
      <c r="M4146" s="24"/>
    </row>
    <row r="4147" spans="1:13" x14ac:dyDescent="0.2">
      <c r="A4147" s="289"/>
      <c r="E4147" s="276"/>
      <c r="I4147"/>
      <c r="J4147"/>
      <c r="L4147" s="33"/>
      <c r="M4147" s="24"/>
    </row>
    <row r="4148" spans="1:13" x14ac:dyDescent="0.2">
      <c r="A4148" s="289"/>
      <c r="E4148" s="276"/>
      <c r="I4148"/>
      <c r="J4148"/>
      <c r="L4148" s="33"/>
      <c r="M4148" s="24"/>
    </row>
    <row r="4149" spans="1:13" x14ac:dyDescent="0.2">
      <c r="A4149" s="289"/>
      <c r="E4149" s="276"/>
      <c r="I4149"/>
      <c r="J4149"/>
      <c r="L4149" s="33"/>
      <c r="M4149" s="24"/>
    </row>
    <row r="4150" spans="1:13" x14ac:dyDescent="0.2">
      <c r="A4150" s="289"/>
      <c r="E4150" s="276"/>
      <c r="I4150"/>
      <c r="J4150"/>
      <c r="L4150" s="33"/>
      <c r="M4150" s="24"/>
    </row>
    <row r="4151" spans="1:13" x14ac:dyDescent="0.2">
      <c r="A4151" s="289"/>
      <c r="E4151" s="276"/>
      <c r="I4151"/>
      <c r="J4151"/>
      <c r="L4151" s="33"/>
      <c r="M4151" s="24"/>
    </row>
    <row r="4152" spans="1:13" x14ac:dyDescent="0.2">
      <c r="A4152" s="289"/>
      <c r="E4152" s="276"/>
      <c r="I4152"/>
      <c r="J4152"/>
      <c r="L4152" s="33"/>
      <c r="M4152" s="24"/>
    </row>
    <row r="4153" spans="1:13" x14ac:dyDescent="0.2">
      <c r="A4153" s="289"/>
      <c r="E4153" s="276"/>
      <c r="I4153"/>
      <c r="J4153"/>
      <c r="L4153" s="33"/>
      <c r="M4153" s="24"/>
    </row>
    <row r="4154" spans="1:13" x14ac:dyDescent="0.2">
      <c r="A4154" s="289"/>
      <c r="E4154" s="276"/>
      <c r="I4154"/>
      <c r="J4154"/>
      <c r="L4154" s="33"/>
      <c r="M4154" s="24"/>
    </row>
    <row r="4155" spans="1:13" x14ac:dyDescent="0.2">
      <c r="A4155" s="289"/>
      <c r="E4155" s="276"/>
      <c r="I4155"/>
      <c r="J4155"/>
      <c r="L4155" s="33"/>
      <c r="M4155" s="24"/>
    </row>
    <row r="4156" spans="1:13" x14ac:dyDescent="0.2">
      <c r="A4156" s="289"/>
      <c r="E4156" s="276"/>
      <c r="I4156"/>
      <c r="J4156"/>
      <c r="L4156" s="33"/>
      <c r="M4156" s="24"/>
    </row>
    <row r="4157" spans="1:13" x14ac:dyDescent="0.2">
      <c r="A4157" s="289"/>
      <c r="E4157" s="276"/>
      <c r="I4157"/>
      <c r="J4157"/>
      <c r="L4157" s="33"/>
      <c r="M4157" s="24"/>
    </row>
    <row r="4158" spans="1:13" x14ac:dyDescent="0.2">
      <c r="A4158" s="289"/>
      <c r="E4158" s="276"/>
      <c r="I4158"/>
      <c r="J4158"/>
      <c r="L4158" s="33"/>
      <c r="M4158" s="24"/>
    </row>
    <row r="4159" spans="1:13" x14ac:dyDescent="0.2">
      <c r="A4159" s="289"/>
      <c r="E4159" s="276"/>
      <c r="I4159"/>
      <c r="J4159"/>
      <c r="L4159" s="33"/>
      <c r="M4159" s="24"/>
    </row>
    <row r="4160" spans="1:13" x14ac:dyDescent="0.2">
      <c r="A4160" s="289"/>
      <c r="E4160" s="276"/>
      <c r="I4160"/>
      <c r="J4160"/>
      <c r="L4160" s="33"/>
      <c r="M4160" s="24"/>
    </row>
    <row r="4161" spans="1:13" x14ac:dyDescent="0.2">
      <c r="A4161" s="289"/>
      <c r="E4161" s="276"/>
      <c r="I4161"/>
      <c r="J4161"/>
      <c r="L4161" s="33"/>
      <c r="M4161" s="24"/>
    </row>
    <row r="4162" spans="1:13" x14ac:dyDescent="0.2">
      <c r="A4162" s="289"/>
      <c r="E4162" s="276"/>
      <c r="I4162"/>
      <c r="J4162"/>
      <c r="L4162" s="33"/>
      <c r="M4162" s="24"/>
    </row>
    <row r="4163" spans="1:13" x14ac:dyDescent="0.2">
      <c r="A4163" s="289"/>
      <c r="E4163" s="276"/>
      <c r="I4163"/>
      <c r="J4163"/>
      <c r="L4163" s="33"/>
      <c r="M4163" s="24"/>
    </row>
    <row r="4164" spans="1:13" x14ac:dyDescent="0.2">
      <c r="A4164" s="289"/>
      <c r="E4164" s="276"/>
      <c r="I4164"/>
      <c r="J4164"/>
      <c r="L4164" s="33"/>
      <c r="M4164" s="24"/>
    </row>
    <row r="4165" spans="1:13" x14ac:dyDescent="0.2">
      <c r="A4165" s="289"/>
      <c r="E4165" s="276"/>
      <c r="I4165"/>
      <c r="J4165"/>
      <c r="L4165" s="33"/>
      <c r="M4165" s="24"/>
    </row>
    <row r="4166" spans="1:13" x14ac:dyDescent="0.2">
      <c r="A4166" s="289"/>
      <c r="E4166" s="276"/>
      <c r="I4166"/>
      <c r="J4166"/>
      <c r="L4166" s="33"/>
      <c r="M4166" s="24"/>
    </row>
    <row r="4167" spans="1:13" x14ac:dyDescent="0.2">
      <c r="A4167" s="289"/>
      <c r="E4167" s="276"/>
      <c r="I4167"/>
      <c r="J4167"/>
      <c r="L4167" s="33"/>
      <c r="M4167" s="24"/>
    </row>
    <row r="4168" spans="1:13" x14ac:dyDescent="0.2">
      <c r="A4168" s="289"/>
      <c r="E4168" s="276"/>
      <c r="I4168"/>
      <c r="J4168"/>
      <c r="L4168" s="33"/>
      <c r="M4168" s="24"/>
    </row>
    <row r="4169" spans="1:13" x14ac:dyDescent="0.2">
      <c r="A4169" s="289"/>
      <c r="E4169" s="276"/>
      <c r="I4169"/>
      <c r="J4169"/>
      <c r="L4169" s="33"/>
      <c r="M4169" s="24"/>
    </row>
    <row r="4170" spans="1:13" x14ac:dyDescent="0.2">
      <c r="A4170" s="289"/>
      <c r="E4170" s="276"/>
      <c r="I4170"/>
      <c r="J4170"/>
      <c r="L4170" s="33"/>
      <c r="M4170" s="24"/>
    </row>
    <row r="4171" spans="1:13" x14ac:dyDescent="0.2">
      <c r="A4171" s="289"/>
      <c r="E4171" s="276"/>
      <c r="I4171"/>
      <c r="J4171"/>
      <c r="L4171" s="33"/>
      <c r="M4171" s="24"/>
    </row>
    <row r="4172" spans="1:13" x14ac:dyDescent="0.2">
      <c r="A4172" s="289"/>
      <c r="E4172" s="276"/>
      <c r="I4172"/>
      <c r="J4172"/>
      <c r="L4172" s="33"/>
      <c r="M4172" s="24"/>
    </row>
    <row r="4173" spans="1:13" x14ac:dyDescent="0.2">
      <c r="A4173" s="289"/>
      <c r="E4173" s="276"/>
      <c r="I4173"/>
      <c r="J4173"/>
      <c r="L4173" s="33"/>
      <c r="M4173" s="24"/>
    </row>
    <row r="4174" spans="1:13" x14ac:dyDescent="0.2">
      <c r="A4174" s="289"/>
      <c r="E4174" s="276"/>
      <c r="I4174"/>
      <c r="J4174"/>
      <c r="L4174" s="33"/>
      <c r="M4174" s="24"/>
    </row>
    <row r="4175" spans="1:13" x14ac:dyDescent="0.2">
      <c r="A4175" s="289"/>
      <c r="E4175" s="276"/>
      <c r="I4175"/>
      <c r="J4175"/>
      <c r="L4175" s="33"/>
      <c r="M4175" s="24"/>
    </row>
    <row r="4176" spans="1:13" x14ac:dyDescent="0.2">
      <c r="A4176" s="289"/>
      <c r="E4176" s="276"/>
      <c r="I4176"/>
      <c r="J4176"/>
      <c r="L4176" s="33"/>
      <c r="M4176" s="24"/>
    </row>
    <row r="4177" spans="1:13" x14ac:dyDescent="0.2">
      <c r="A4177" s="289"/>
      <c r="E4177" s="276"/>
      <c r="I4177"/>
      <c r="J4177"/>
      <c r="L4177" s="33"/>
      <c r="M4177" s="24"/>
    </row>
    <row r="4178" spans="1:13" x14ac:dyDescent="0.2">
      <c r="A4178" s="289"/>
      <c r="E4178" s="276"/>
      <c r="I4178"/>
      <c r="J4178"/>
      <c r="L4178" s="33"/>
      <c r="M4178" s="24"/>
    </row>
    <row r="4179" spans="1:13" x14ac:dyDescent="0.2">
      <c r="A4179" s="289"/>
      <c r="E4179" s="276"/>
      <c r="I4179"/>
      <c r="J4179"/>
      <c r="L4179" s="33"/>
      <c r="M4179" s="24"/>
    </row>
    <row r="4180" spans="1:13" x14ac:dyDescent="0.2">
      <c r="A4180" s="289"/>
      <c r="E4180" s="276"/>
      <c r="I4180"/>
      <c r="J4180"/>
      <c r="L4180" s="33"/>
      <c r="M4180" s="24"/>
    </row>
    <row r="4181" spans="1:13" x14ac:dyDescent="0.2">
      <c r="A4181" s="289"/>
      <c r="E4181" s="276"/>
      <c r="I4181"/>
      <c r="J4181"/>
      <c r="L4181" s="33"/>
      <c r="M4181" s="24"/>
    </row>
    <row r="4182" spans="1:13" x14ac:dyDescent="0.2">
      <c r="A4182" s="289"/>
      <c r="E4182" s="276"/>
      <c r="I4182"/>
      <c r="J4182"/>
      <c r="L4182" s="33"/>
      <c r="M4182" s="24"/>
    </row>
    <row r="4183" spans="1:13" x14ac:dyDescent="0.2">
      <c r="A4183" s="289"/>
      <c r="E4183" s="276"/>
      <c r="I4183"/>
      <c r="J4183"/>
      <c r="L4183" s="33"/>
      <c r="M4183" s="24"/>
    </row>
    <row r="4184" spans="1:13" x14ac:dyDescent="0.2">
      <c r="A4184" s="289"/>
      <c r="E4184" s="276"/>
      <c r="I4184"/>
      <c r="J4184"/>
      <c r="L4184" s="33"/>
      <c r="M4184" s="24"/>
    </row>
    <row r="4185" spans="1:13" x14ac:dyDescent="0.2">
      <c r="A4185" s="289"/>
      <c r="E4185" s="276"/>
      <c r="I4185"/>
      <c r="J4185"/>
      <c r="L4185" s="33"/>
      <c r="M4185" s="24"/>
    </row>
    <row r="4186" spans="1:13" x14ac:dyDescent="0.2">
      <c r="A4186" s="289"/>
      <c r="E4186" s="276"/>
      <c r="I4186"/>
      <c r="J4186"/>
      <c r="L4186" s="33"/>
      <c r="M4186" s="24"/>
    </row>
    <row r="4187" spans="1:13" x14ac:dyDescent="0.2">
      <c r="A4187" s="289"/>
      <c r="E4187" s="276"/>
      <c r="I4187"/>
      <c r="J4187"/>
      <c r="L4187" s="33"/>
      <c r="M4187" s="24"/>
    </row>
    <row r="4188" spans="1:13" x14ac:dyDescent="0.2">
      <c r="A4188" s="289"/>
      <c r="E4188" s="276"/>
      <c r="I4188"/>
      <c r="J4188"/>
      <c r="L4188" s="33"/>
      <c r="M4188" s="24"/>
    </row>
    <row r="4189" spans="1:13" x14ac:dyDescent="0.2">
      <c r="A4189" s="289"/>
      <c r="E4189" s="276"/>
      <c r="I4189"/>
      <c r="J4189"/>
      <c r="L4189" s="33"/>
      <c r="M4189" s="24"/>
    </row>
    <row r="4190" spans="1:13" x14ac:dyDescent="0.2">
      <c r="A4190" s="289"/>
      <c r="E4190" s="276"/>
      <c r="I4190"/>
      <c r="J4190"/>
      <c r="L4190" s="33"/>
      <c r="M4190" s="24"/>
    </row>
    <row r="4191" spans="1:13" x14ac:dyDescent="0.2">
      <c r="A4191" s="289"/>
      <c r="E4191" s="276"/>
      <c r="I4191"/>
      <c r="J4191"/>
      <c r="L4191" s="33"/>
      <c r="M4191" s="24"/>
    </row>
    <row r="4192" spans="1:13" x14ac:dyDescent="0.2">
      <c r="A4192" s="289"/>
      <c r="E4192" s="276"/>
      <c r="I4192"/>
      <c r="J4192"/>
      <c r="L4192" s="33"/>
      <c r="M4192" s="24"/>
    </row>
    <row r="4193" spans="1:13" x14ac:dyDescent="0.2">
      <c r="A4193" s="289"/>
      <c r="E4193" s="276"/>
      <c r="I4193"/>
      <c r="J4193"/>
      <c r="L4193" s="33"/>
      <c r="M4193" s="24"/>
    </row>
    <row r="4194" spans="1:13" x14ac:dyDescent="0.2">
      <c r="A4194" s="289"/>
      <c r="E4194" s="276"/>
      <c r="I4194"/>
      <c r="J4194"/>
      <c r="L4194" s="33"/>
      <c r="M4194" s="24"/>
    </row>
    <row r="4195" spans="1:13" x14ac:dyDescent="0.2">
      <c r="A4195" s="289"/>
      <c r="E4195" s="276"/>
      <c r="I4195"/>
      <c r="J4195"/>
      <c r="L4195" s="33"/>
      <c r="M4195" s="24"/>
    </row>
    <row r="4196" spans="1:13" x14ac:dyDescent="0.2">
      <c r="A4196" s="289"/>
      <c r="E4196" s="276"/>
      <c r="I4196"/>
      <c r="J4196"/>
      <c r="L4196" s="33"/>
      <c r="M4196" s="24"/>
    </row>
    <row r="4197" spans="1:13" x14ac:dyDescent="0.2">
      <c r="A4197" s="289"/>
      <c r="E4197" s="276"/>
      <c r="I4197"/>
      <c r="J4197"/>
      <c r="L4197" s="33"/>
      <c r="M4197" s="24"/>
    </row>
    <row r="4198" spans="1:13" x14ac:dyDescent="0.2">
      <c r="A4198" s="289"/>
      <c r="E4198" s="276"/>
      <c r="I4198"/>
      <c r="J4198"/>
      <c r="L4198" s="33"/>
      <c r="M4198" s="24"/>
    </row>
    <row r="4199" spans="1:13" x14ac:dyDescent="0.2">
      <c r="A4199" s="289"/>
      <c r="E4199" s="276"/>
      <c r="I4199"/>
      <c r="J4199"/>
      <c r="L4199" s="33"/>
      <c r="M4199" s="24"/>
    </row>
    <row r="4200" spans="1:13" x14ac:dyDescent="0.2">
      <c r="A4200" s="289"/>
      <c r="E4200" s="276"/>
      <c r="I4200"/>
      <c r="J4200"/>
      <c r="L4200" s="33"/>
      <c r="M4200" s="24"/>
    </row>
    <row r="4201" spans="1:13" x14ac:dyDescent="0.2">
      <c r="A4201" s="289"/>
      <c r="E4201" s="276"/>
      <c r="I4201"/>
      <c r="J4201"/>
      <c r="L4201" s="33"/>
      <c r="M4201" s="24"/>
    </row>
    <row r="4202" spans="1:13" x14ac:dyDescent="0.2">
      <c r="A4202" s="289"/>
      <c r="E4202" s="276"/>
      <c r="I4202"/>
      <c r="J4202"/>
      <c r="L4202" s="33"/>
      <c r="M4202" s="24"/>
    </row>
    <row r="4203" spans="1:13" x14ac:dyDescent="0.2">
      <c r="A4203" s="289"/>
      <c r="E4203" s="276"/>
      <c r="I4203"/>
      <c r="J4203"/>
      <c r="L4203" s="33"/>
      <c r="M4203" s="24"/>
    </row>
    <row r="4204" spans="1:13" x14ac:dyDescent="0.2">
      <c r="A4204" s="289"/>
      <c r="E4204" s="276"/>
      <c r="I4204"/>
      <c r="J4204"/>
      <c r="L4204" s="33"/>
      <c r="M4204" s="24"/>
    </row>
    <row r="4205" spans="1:13" x14ac:dyDescent="0.2">
      <c r="A4205" s="289"/>
      <c r="E4205" s="276"/>
      <c r="I4205"/>
      <c r="J4205"/>
      <c r="L4205" s="33"/>
      <c r="M4205" s="24"/>
    </row>
    <row r="4206" spans="1:13" x14ac:dyDescent="0.2">
      <c r="A4206" s="289"/>
      <c r="E4206" s="276"/>
      <c r="I4206"/>
      <c r="J4206"/>
      <c r="L4206" s="33"/>
      <c r="M4206" s="24"/>
    </row>
    <row r="4207" spans="1:13" x14ac:dyDescent="0.2">
      <c r="A4207" s="289"/>
      <c r="E4207" s="276"/>
      <c r="I4207"/>
      <c r="J4207"/>
      <c r="L4207" s="33"/>
      <c r="M4207" s="24"/>
    </row>
    <row r="4208" spans="1:13" x14ac:dyDescent="0.2">
      <c r="A4208" s="289"/>
      <c r="E4208" s="276"/>
      <c r="I4208"/>
      <c r="J4208"/>
      <c r="L4208" s="33"/>
      <c r="M4208" s="24"/>
    </row>
    <row r="4209" spans="1:13" x14ac:dyDescent="0.2">
      <c r="A4209" s="289"/>
      <c r="E4209" s="276"/>
      <c r="I4209"/>
      <c r="J4209"/>
      <c r="L4209" s="33"/>
      <c r="M4209" s="24"/>
    </row>
    <row r="4210" spans="1:13" x14ac:dyDescent="0.2">
      <c r="A4210" s="289"/>
      <c r="E4210" s="276"/>
      <c r="I4210"/>
      <c r="J4210"/>
      <c r="L4210" s="33"/>
      <c r="M4210" s="24"/>
    </row>
    <row r="4211" spans="1:13" x14ac:dyDescent="0.2">
      <c r="A4211" s="289"/>
      <c r="E4211" s="276"/>
      <c r="I4211"/>
      <c r="J4211"/>
      <c r="L4211" s="33"/>
      <c r="M4211" s="24"/>
    </row>
    <row r="4212" spans="1:13" x14ac:dyDescent="0.2">
      <c r="A4212" s="289"/>
      <c r="E4212" s="276"/>
      <c r="I4212"/>
      <c r="J4212"/>
      <c r="L4212" s="33"/>
      <c r="M4212" s="24"/>
    </row>
    <row r="4213" spans="1:13" x14ac:dyDescent="0.2">
      <c r="A4213" s="289"/>
      <c r="E4213" s="276"/>
      <c r="I4213"/>
      <c r="J4213"/>
      <c r="L4213" s="33"/>
      <c r="M4213" s="24"/>
    </row>
    <row r="4214" spans="1:13" x14ac:dyDescent="0.2">
      <c r="A4214" s="289"/>
      <c r="E4214" s="276"/>
      <c r="I4214"/>
      <c r="J4214"/>
      <c r="L4214" s="33"/>
      <c r="M4214" s="24"/>
    </row>
    <row r="4215" spans="1:13" x14ac:dyDescent="0.2">
      <c r="A4215" s="289"/>
      <c r="E4215" s="276"/>
      <c r="I4215"/>
      <c r="J4215"/>
      <c r="L4215" s="33"/>
      <c r="M4215" s="24"/>
    </row>
    <row r="4216" spans="1:13" x14ac:dyDescent="0.2">
      <c r="A4216" s="289"/>
      <c r="E4216" s="276"/>
      <c r="I4216"/>
      <c r="J4216"/>
      <c r="L4216" s="33"/>
      <c r="M4216" s="24"/>
    </row>
    <row r="4217" spans="1:13" x14ac:dyDescent="0.2">
      <c r="A4217" s="289"/>
      <c r="E4217" s="276"/>
      <c r="I4217"/>
      <c r="J4217"/>
      <c r="L4217" s="33"/>
      <c r="M4217" s="24"/>
    </row>
    <row r="4218" spans="1:13" x14ac:dyDescent="0.2">
      <c r="A4218" s="289"/>
      <c r="E4218" s="276"/>
      <c r="I4218"/>
      <c r="J4218"/>
      <c r="L4218" s="33"/>
      <c r="M4218" s="24"/>
    </row>
    <row r="4219" spans="1:13" x14ac:dyDescent="0.2">
      <c r="A4219" s="289"/>
      <c r="E4219" s="276"/>
      <c r="I4219"/>
      <c r="J4219"/>
      <c r="L4219" s="33"/>
      <c r="M4219" s="24"/>
    </row>
    <row r="4220" spans="1:13" x14ac:dyDescent="0.2">
      <c r="A4220" s="289"/>
      <c r="E4220" s="276"/>
      <c r="I4220"/>
      <c r="J4220"/>
      <c r="L4220" s="33"/>
      <c r="M4220" s="24"/>
    </row>
    <row r="4221" spans="1:13" x14ac:dyDescent="0.2">
      <c r="A4221" s="289"/>
      <c r="E4221" s="276"/>
      <c r="I4221"/>
      <c r="J4221"/>
      <c r="L4221" s="33"/>
      <c r="M4221" s="24"/>
    </row>
    <row r="4222" spans="1:13" x14ac:dyDescent="0.2">
      <c r="A4222" s="289"/>
      <c r="E4222" s="276"/>
      <c r="I4222"/>
      <c r="J4222"/>
      <c r="L4222" s="33"/>
      <c r="M4222" s="24"/>
    </row>
    <row r="4223" spans="1:13" x14ac:dyDescent="0.2">
      <c r="A4223" s="289"/>
      <c r="E4223" s="276"/>
      <c r="I4223"/>
      <c r="J4223"/>
      <c r="L4223" s="33"/>
      <c r="M4223" s="24"/>
    </row>
    <row r="4224" spans="1:13" x14ac:dyDescent="0.2">
      <c r="A4224" s="289"/>
      <c r="E4224" s="276"/>
      <c r="I4224"/>
      <c r="J4224"/>
      <c r="L4224" s="33"/>
      <c r="M4224" s="24"/>
    </row>
    <row r="4225" spans="1:13" x14ac:dyDescent="0.2">
      <c r="A4225" s="289"/>
      <c r="E4225" s="276"/>
      <c r="I4225"/>
      <c r="J4225"/>
      <c r="L4225" s="33"/>
      <c r="M4225" s="24"/>
    </row>
    <row r="4226" spans="1:13" x14ac:dyDescent="0.2">
      <c r="A4226" s="289"/>
      <c r="E4226" s="276"/>
      <c r="I4226"/>
      <c r="J4226"/>
      <c r="L4226" s="33"/>
      <c r="M4226" s="24"/>
    </row>
    <row r="4227" spans="1:13" x14ac:dyDescent="0.2">
      <c r="A4227" s="289"/>
      <c r="E4227" s="276"/>
      <c r="I4227"/>
      <c r="J4227"/>
      <c r="L4227" s="33"/>
      <c r="M4227" s="24"/>
    </row>
    <row r="4228" spans="1:13" x14ac:dyDescent="0.2">
      <c r="A4228" s="289"/>
      <c r="E4228" s="276"/>
      <c r="I4228"/>
      <c r="J4228"/>
      <c r="L4228" s="33"/>
      <c r="M4228" s="24"/>
    </row>
    <row r="4229" spans="1:13" x14ac:dyDescent="0.2">
      <c r="A4229" s="289"/>
      <c r="E4229" s="276"/>
      <c r="I4229"/>
      <c r="J4229"/>
      <c r="L4229" s="33"/>
      <c r="M4229" s="24"/>
    </row>
    <row r="4230" spans="1:13" x14ac:dyDescent="0.2">
      <c r="A4230" s="289"/>
      <c r="E4230" s="276"/>
      <c r="I4230"/>
      <c r="J4230"/>
      <c r="L4230" s="33"/>
      <c r="M4230" s="24"/>
    </row>
    <row r="4231" spans="1:13" x14ac:dyDescent="0.2">
      <c r="A4231" s="289"/>
      <c r="E4231" s="276"/>
      <c r="I4231"/>
      <c r="J4231"/>
      <c r="L4231" s="33"/>
      <c r="M4231" s="24"/>
    </row>
    <row r="4232" spans="1:13" x14ac:dyDescent="0.2">
      <c r="A4232" s="289"/>
      <c r="E4232" s="276"/>
      <c r="I4232"/>
      <c r="J4232"/>
      <c r="L4232" s="33"/>
      <c r="M4232" s="24"/>
    </row>
    <row r="4233" spans="1:13" x14ac:dyDescent="0.2">
      <c r="A4233" s="289"/>
      <c r="E4233" s="276"/>
      <c r="I4233"/>
      <c r="J4233"/>
      <c r="L4233" s="33"/>
      <c r="M4233" s="24"/>
    </row>
    <row r="4234" spans="1:13" x14ac:dyDescent="0.2">
      <c r="A4234" s="289"/>
      <c r="E4234" s="276"/>
      <c r="I4234"/>
      <c r="J4234"/>
      <c r="L4234" s="33"/>
      <c r="M4234" s="24"/>
    </row>
    <row r="4235" spans="1:13" x14ac:dyDescent="0.2">
      <c r="A4235" s="289"/>
      <c r="E4235" s="276"/>
      <c r="I4235"/>
      <c r="J4235"/>
      <c r="L4235" s="33"/>
      <c r="M4235" s="24"/>
    </row>
    <row r="4236" spans="1:13" x14ac:dyDescent="0.2">
      <c r="A4236" s="289"/>
      <c r="E4236" s="276"/>
      <c r="I4236"/>
      <c r="J4236"/>
      <c r="L4236" s="33"/>
      <c r="M4236" s="24"/>
    </row>
    <row r="4237" spans="1:13" x14ac:dyDescent="0.2">
      <c r="A4237" s="289"/>
      <c r="E4237" s="276"/>
      <c r="I4237"/>
      <c r="J4237"/>
      <c r="L4237" s="33"/>
      <c r="M4237" s="24"/>
    </row>
    <row r="4238" spans="1:13" x14ac:dyDescent="0.2">
      <c r="A4238" s="289"/>
      <c r="E4238" s="276"/>
      <c r="I4238"/>
      <c r="J4238"/>
      <c r="L4238" s="33"/>
      <c r="M4238" s="24"/>
    </row>
    <row r="4239" spans="1:13" x14ac:dyDescent="0.2">
      <c r="A4239" s="289"/>
      <c r="E4239" s="276"/>
      <c r="I4239"/>
      <c r="J4239"/>
      <c r="L4239" s="33"/>
      <c r="M4239" s="24"/>
    </row>
    <row r="4240" spans="1:13" x14ac:dyDescent="0.2">
      <c r="A4240" s="289"/>
      <c r="E4240" s="276"/>
      <c r="I4240"/>
      <c r="J4240"/>
      <c r="L4240" s="33"/>
      <c r="M4240" s="24"/>
    </row>
    <row r="4241" spans="1:13" x14ac:dyDescent="0.2">
      <c r="A4241" s="289"/>
      <c r="E4241" s="276"/>
      <c r="I4241"/>
      <c r="J4241"/>
      <c r="L4241" s="33"/>
      <c r="M4241" s="24"/>
    </row>
    <row r="4242" spans="1:13" x14ac:dyDescent="0.2">
      <c r="A4242" s="289"/>
      <c r="E4242" s="276"/>
      <c r="I4242"/>
      <c r="J4242"/>
      <c r="L4242" s="33"/>
      <c r="M4242" s="24"/>
    </row>
    <row r="4243" spans="1:13" x14ac:dyDescent="0.2">
      <c r="A4243" s="289"/>
      <c r="E4243" s="276"/>
      <c r="I4243"/>
      <c r="J4243"/>
      <c r="L4243" s="33"/>
      <c r="M4243" s="24"/>
    </row>
    <row r="4244" spans="1:13" x14ac:dyDescent="0.2">
      <c r="A4244" s="289"/>
      <c r="E4244" s="276"/>
      <c r="I4244"/>
      <c r="J4244"/>
      <c r="L4244" s="33"/>
      <c r="M4244" s="24"/>
    </row>
    <row r="4245" spans="1:13" x14ac:dyDescent="0.2">
      <c r="A4245" s="289"/>
      <c r="E4245" s="276"/>
      <c r="I4245"/>
      <c r="J4245"/>
      <c r="L4245" s="33"/>
      <c r="M4245" s="24"/>
    </row>
    <row r="4246" spans="1:13" x14ac:dyDescent="0.2">
      <c r="A4246" s="289"/>
      <c r="E4246" s="276"/>
      <c r="I4246"/>
      <c r="J4246"/>
      <c r="L4246" s="33"/>
      <c r="M4246" s="24"/>
    </row>
    <row r="4247" spans="1:13" x14ac:dyDescent="0.2">
      <c r="A4247" s="289"/>
      <c r="E4247" s="276"/>
      <c r="I4247"/>
      <c r="J4247"/>
      <c r="L4247" s="33"/>
      <c r="M4247" s="24"/>
    </row>
    <row r="4248" spans="1:13" x14ac:dyDescent="0.2">
      <c r="A4248" s="289"/>
      <c r="E4248" s="276"/>
      <c r="I4248"/>
      <c r="J4248"/>
      <c r="L4248" s="33"/>
      <c r="M4248" s="24"/>
    </row>
    <row r="4249" spans="1:13" x14ac:dyDescent="0.2">
      <c r="A4249" s="289"/>
      <c r="E4249" s="276"/>
      <c r="I4249"/>
      <c r="J4249"/>
      <c r="L4249" s="33"/>
      <c r="M4249" s="24"/>
    </row>
    <row r="4250" spans="1:13" x14ac:dyDescent="0.2">
      <c r="A4250" s="289"/>
      <c r="E4250" s="276"/>
      <c r="I4250"/>
      <c r="J4250"/>
      <c r="L4250" s="33"/>
      <c r="M4250" s="24"/>
    </row>
    <row r="4251" spans="1:13" x14ac:dyDescent="0.2">
      <c r="A4251" s="289"/>
      <c r="E4251" s="276"/>
      <c r="I4251"/>
      <c r="J4251"/>
      <c r="L4251" s="33"/>
      <c r="M4251" s="24"/>
    </row>
    <row r="4252" spans="1:13" x14ac:dyDescent="0.2">
      <c r="A4252" s="289"/>
      <c r="E4252" s="276"/>
      <c r="I4252"/>
      <c r="J4252"/>
      <c r="L4252" s="33"/>
      <c r="M4252" s="24"/>
    </row>
    <row r="4253" spans="1:13" x14ac:dyDescent="0.2">
      <c r="A4253" s="289"/>
      <c r="E4253" s="276"/>
      <c r="I4253"/>
      <c r="J4253"/>
      <c r="L4253" s="33"/>
      <c r="M4253" s="24"/>
    </row>
    <row r="4254" spans="1:13" x14ac:dyDescent="0.2">
      <c r="A4254" s="289"/>
      <c r="E4254" s="276"/>
      <c r="I4254"/>
      <c r="J4254"/>
      <c r="L4254" s="33"/>
      <c r="M4254" s="24"/>
    </row>
    <row r="4255" spans="1:13" x14ac:dyDescent="0.2">
      <c r="A4255" s="289"/>
      <c r="E4255" s="276"/>
      <c r="I4255"/>
      <c r="J4255"/>
      <c r="L4255" s="33"/>
      <c r="M4255" s="24"/>
    </row>
    <row r="4256" spans="1:13" x14ac:dyDescent="0.2">
      <c r="A4256" s="289"/>
      <c r="E4256" s="276"/>
      <c r="I4256"/>
      <c r="J4256"/>
      <c r="L4256" s="33"/>
      <c r="M4256" s="24"/>
    </row>
    <row r="4257" spans="1:13" x14ac:dyDescent="0.2">
      <c r="A4257" s="289"/>
      <c r="E4257" s="276"/>
      <c r="I4257"/>
      <c r="J4257"/>
      <c r="L4257" s="33"/>
      <c r="M4257" s="24"/>
    </row>
    <row r="4258" spans="1:13" x14ac:dyDescent="0.2">
      <c r="A4258" s="289"/>
      <c r="E4258" s="276"/>
      <c r="I4258"/>
      <c r="J4258"/>
      <c r="L4258" s="33"/>
      <c r="M4258" s="24"/>
    </row>
    <row r="4259" spans="1:13" x14ac:dyDescent="0.2">
      <c r="A4259" s="289"/>
      <c r="E4259" s="276"/>
      <c r="I4259"/>
      <c r="J4259"/>
      <c r="L4259" s="33"/>
      <c r="M4259" s="24"/>
    </row>
    <row r="4260" spans="1:13" x14ac:dyDescent="0.2">
      <c r="A4260" s="289"/>
      <c r="E4260" s="276"/>
      <c r="I4260"/>
      <c r="J4260"/>
      <c r="L4260" s="33"/>
      <c r="M4260" s="24"/>
    </row>
    <row r="4261" spans="1:13" x14ac:dyDescent="0.2">
      <c r="A4261" s="289"/>
      <c r="E4261" s="276"/>
      <c r="I4261"/>
      <c r="J4261"/>
      <c r="L4261" s="33"/>
      <c r="M4261" s="24"/>
    </row>
    <row r="4262" spans="1:13" x14ac:dyDescent="0.2">
      <c r="A4262" s="289"/>
      <c r="E4262" s="276"/>
      <c r="I4262"/>
      <c r="J4262"/>
      <c r="L4262" s="33"/>
      <c r="M4262" s="24"/>
    </row>
    <row r="4263" spans="1:13" x14ac:dyDescent="0.2">
      <c r="A4263" s="289"/>
      <c r="E4263" s="276"/>
      <c r="I4263"/>
      <c r="J4263"/>
      <c r="L4263" s="33"/>
      <c r="M4263" s="24"/>
    </row>
    <row r="4264" spans="1:13" x14ac:dyDescent="0.2">
      <c r="A4264" s="289"/>
      <c r="E4264" s="276"/>
      <c r="I4264"/>
      <c r="J4264"/>
      <c r="L4264" s="33"/>
      <c r="M4264" s="24"/>
    </row>
    <row r="4265" spans="1:13" x14ac:dyDescent="0.2">
      <c r="A4265" s="289"/>
      <c r="E4265" s="276"/>
      <c r="I4265"/>
      <c r="J4265"/>
      <c r="L4265" s="33"/>
      <c r="M4265" s="24"/>
    </row>
    <row r="4266" spans="1:13" x14ac:dyDescent="0.2">
      <c r="A4266" s="289"/>
      <c r="E4266" s="276"/>
      <c r="I4266"/>
      <c r="J4266"/>
      <c r="L4266" s="33"/>
      <c r="M4266" s="24"/>
    </row>
    <row r="4267" spans="1:13" x14ac:dyDescent="0.2">
      <c r="A4267" s="289"/>
      <c r="E4267" s="276"/>
      <c r="I4267"/>
      <c r="J4267"/>
      <c r="L4267" s="33"/>
      <c r="M4267" s="24"/>
    </row>
    <row r="4268" spans="1:13" x14ac:dyDescent="0.2">
      <c r="A4268" s="289"/>
      <c r="E4268" s="276"/>
      <c r="I4268"/>
      <c r="J4268"/>
      <c r="L4268" s="33"/>
      <c r="M4268" s="24"/>
    </row>
    <row r="4269" spans="1:13" x14ac:dyDescent="0.2">
      <c r="A4269" s="289"/>
      <c r="E4269" s="276"/>
      <c r="I4269"/>
      <c r="J4269"/>
      <c r="L4269" s="33"/>
      <c r="M4269" s="24"/>
    </row>
    <row r="4270" spans="1:13" x14ac:dyDescent="0.2">
      <c r="A4270" s="289"/>
      <c r="E4270" s="276"/>
      <c r="I4270"/>
      <c r="J4270"/>
      <c r="L4270" s="33"/>
      <c r="M4270" s="24"/>
    </row>
    <row r="4271" spans="1:13" x14ac:dyDescent="0.2">
      <c r="A4271" s="289"/>
      <c r="E4271" s="276"/>
      <c r="I4271"/>
      <c r="J4271"/>
      <c r="L4271" s="33"/>
      <c r="M4271" s="24"/>
    </row>
    <row r="4272" spans="1:13" x14ac:dyDescent="0.2">
      <c r="A4272" s="289"/>
      <c r="E4272" s="276"/>
      <c r="I4272"/>
      <c r="J4272"/>
      <c r="L4272" s="33"/>
      <c r="M4272" s="24"/>
    </row>
    <row r="4273" spans="1:13" x14ac:dyDescent="0.2">
      <c r="A4273" s="289"/>
      <c r="E4273" s="276"/>
      <c r="I4273"/>
      <c r="J4273"/>
      <c r="L4273" s="33"/>
      <c r="M4273" s="24"/>
    </row>
    <row r="4274" spans="1:13" x14ac:dyDescent="0.2">
      <c r="A4274" s="289"/>
      <c r="E4274" s="276"/>
      <c r="I4274"/>
      <c r="J4274"/>
      <c r="L4274" s="33"/>
      <c r="M4274" s="24"/>
    </row>
    <row r="4275" spans="1:13" x14ac:dyDescent="0.2">
      <c r="A4275" s="289"/>
      <c r="E4275" s="276"/>
      <c r="I4275"/>
      <c r="J4275"/>
      <c r="L4275" s="33"/>
      <c r="M4275" s="24"/>
    </row>
    <row r="4276" spans="1:13" x14ac:dyDescent="0.2">
      <c r="A4276" s="289"/>
      <c r="E4276" s="276"/>
      <c r="I4276"/>
      <c r="J4276"/>
      <c r="L4276" s="33"/>
      <c r="M4276" s="24"/>
    </row>
    <row r="4277" spans="1:13" x14ac:dyDescent="0.2">
      <c r="A4277" s="289"/>
      <c r="E4277" s="276"/>
      <c r="I4277"/>
      <c r="J4277"/>
      <c r="L4277" s="33"/>
      <c r="M4277" s="24"/>
    </row>
    <row r="4278" spans="1:13" x14ac:dyDescent="0.2">
      <c r="A4278" s="289"/>
      <c r="E4278" s="276"/>
      <c r="I4278"/>
      <c r="J4278"/>
      <c r="L4278" s="33"/>
      <c r="M4278" s="24"/>
    </row>
    <row r="4279" spans="1:13" x14ac:dyDescent="0.2">
      <c r="A4279" s="289"/>
      <c r="E4279" s="276"/>
      <c r="I4279"/>
      <c r="J4279"/>
      <c r="L4279" s="33"/>
      <c r="M4279" s="24"/>
    </row>
    <row r="4280" spans="1:13" x14ac:dyDescent="0.2">
      <c r="A4280" s="289"/>
      <c r="E4280" s="276"/>
      <c r="I4280"/>
      <c r="J4280"/>
      <c r="L4280" s="33"/>
      <c r="M4280" s="24"/>
    </row>
    <row r="4281" spans="1:13" x14ac:dyDescent="0.2">
      <c r="A4281" s="289"/>
      <c r="E4281" s="276"/>
      <c r="I4281"/>
      <c r="J4281"/>
      <c r="L4281" s="33"/>
      <c r="M4281" s="24"/>
    </row>
    <row r="4282" spans="1:13" x14ac:dyDescent="0.2">
      <c r="A4282" s="289"/>
      <c r="E4282" s="276"/>
      <c r="I4282"/>
      <c r="J4282"/>
      <c r="L4282" s="33"/>
      <c r="M4282" s="24"/>
    </row>
    <row r="4283" spans="1:13" x14ac:dyDescent="0.2">
      <c r="A4283" s="289"/>
      <c r="E4283" s="276"/>
      <c r="I4283"/>
      <c r="J4283"/>
      <c r="L4283" s="33"/>
      <c r="M4283" s="24"/>
    </row>
    <row r="4284" spans="1:13" x14ac:dyDescent="0.2">
      <c r="A4284" s="289"/>
      <c r="E4284" s="276"/>
      <c r="I4284"/>
      <c r="J4284"/>
      <c r="L4284" s="33"/>
      <c r="M4284" s="24"/>
    </row>
    <row r="4285" spans="1:13" x14ac:dyDescent="0.2">
      <c r="A4285" s="289"/>
      <c r="E4285" s="276"/>
      <c r="I4285"/>
      <c r="J4285"/>
      <c r="L4285" s="33"/>
      <c r="M4285" s="24"/>
    </row>
    <row r="4286" spans="1:13" x14ac:dyDescent="0.2">
      <c r="A4286" s="289"/>
      <c r="E4286" s="276"/>
      <c r="I4286"/>
      <c r="J4286"/>
      <c r="L4286" s="33"/>
      <c r="M4286" s="24"/>
    </row>
    <row r="4287" spans="1:13" x14ac:dyDescent="0.2">
      <c r="A4287" s="289"/>
      <c r="E4287" s="276"/>
      <c r="I4287"/>
      <c r="J4287"/>
      <c r="L4287" s="33"/>
      <c r="M4287" s="24"/>
    </row>
    <row r="4288" spans="1:13" x14ac:dyDescent="0.2">
      <c r="A4288" s="289"/>
      <c r="E4288" s="276"/>
      <c r="I4288"/>
      <c r="J4288"/>
      <c r="L4288" s="33"/>
      <c r="M4288" s="24"/>
    </row>
    <row r="4289" spans="1:13" x14ac:dyDescent="0.2">
      <c r="A4289" s="289"/>
      <c r="E4289" s="276"/>
      <c r="I4289"/>
      <c r="J4289"/>
      <c r="L4289" s="33"/>
      <c r="M4289" s="24"/>
    </row>
    <row r="4290" spans="1:13" x14ac:dyDescent="0.2">
      <c r="A4290" s="289"/>
      <c r="E4290" s="276"/>
      <c r="I4290"/>
      <c r="J4290"/>
      <c r="L4290" s="33"/>
      <c r="M4290" s="24"/>
    </row>
    <row r="4291" spans="1:13" x14ac:dyDescent="0.2">
      <c r="A4291" s="289"/>
      <c r="E4291" s="276"/>
      <c r="I4291"/>
      <c r="J4291"/>
      <c r="L4291" s="33"/>
      <c r="M4291" s="24"/>
    </row>
    <row r="4292" spans="1:13" x14ac:dyDescent="0.2">
      <c r="A4292" s="289"/>
      <c r="E4292" s="276"/>
      <c r="I4292"/>
      <c r="J4292"/>
      <c r="L4292" s="33"/>
      <c r="M4292" s="24"/>
    </row>
    <row r="4293" spans="1:13" x14ac:dyDescent="0.2">
      <c r="A4293" s="289"/>
      <c r="E4293" s="276"/>
      <c r="I4293"/>
      <c r="J4293"/>
      <c r="L4293" s="33"/>
      <c r="M4293" s="24"/>
    </row>
    <row r="4294" spans="1:13" x14ac:dyDescent="0.2">
      <c r="A4294" s="289"/>
      <c r="E4294" s="276"/>
      <c r="I4294"/>
      <c r="J4294"/>
      <c r="L4294" s="33"/>
      <c r="M4294" s="24"/>
    </row>
    <row r="4295" spans="1:13" x14ac:dyDescent="0.2">
      <c r="A4295" s="289"/>
      <c r="E4295" s="276"/>
      <c r="I4295"/>
      <c r="J4295"/>
      <c r="L4295" s="33"/>
      <c r="M4295" s="24"/>
    </row>
    <row r="4296" spans="1:13" x14ac:dyDescent="0.2">
      <c r="A4296" s="289"/>
      <c r="E4296" s="276"/>
      <c r="I4296"/>
      <c r="J4296"/>
      <c r="L4296" s="33"/>
      <c r="M4296" s="24"/>
    </row>
    <row r="4297" spans="1:13" x14ac:dyDescent="0.2">
      <c r="A4297" s="289"/>
      <c r="E4297" s="276"/>
      <c r="I4297"/>
      <c r="J4297"/>
      <c r="L4297" s="33"/>
      <c r="M4297" s="24"/>
    </row>
    <row r="4298" spans="1:13" x14ac:dyDescent="0.2">
      <c r="A4298" s="289"/>
      <c r="E4298" s="276"/>
      <c r="I4298"/>
      <c r="J4298"/>
      <c r="L4298" s="33"/>
      <c r="M4298" s="24"/>
    </row>
    <row r="4299" spans="1:13" x14ac:dyDescent="0.2">
      <c r="A4299" s="289"/>
      <c r="E4299" s="276"/>
      <c r="I4299"/>
      <c r="J4299"/>
      <c r="L4299" s="33"/>
      <c r="M4299" s="24"/>
    </row>
    <row r="4300" spans="1:13" x14ac:dyDescent="0.2">
      <c r="A4300" s="289"/>
      <c r="E4300" s="276"/>
      <c r="I4300"/>
      <c r="J4300"/>
      <c r="L4300" s="33"/>
      <c r="M4300" s="24"/>
    </row>
    <row r="4301" spans="1:13" x14ac:dyDescent="0.2">
      <c r="A4301" s="289"/>
      <c r="E4301" s="276"/>
      <c r="I4301"/>
      <c r="J4301"/>
      <c r="L4301" s="33"/>
      <c r="M4301" s="24"/>
    </row>
    <row r="4302" spans="1:13" x14ac:dyDescent="0.2">
      <c r="A4302" s="289"/>
      <c r="E4302" s="276"/>
      <c r="I4302"/>
      <c r="J4302"/>
      <c r="L4302" s="33"/>
      <c r="M4302" s="24"/>
    </row>
    <row r="4303" spans="1:13" x14ac:dyDescent="0.2">
      <c r="A4303" s="289"/>
      <c r="E4303" s="276"/>
      <c r="I4303"/>
      <c r="J4303"/>
      <c r="L4303" s="33"/>
      <c r="M4303" s="24"/>
    </row>
    <row r="4304" spans="1:13" x14ac:dyDescent="0.2">
      <c r="A4304" s="289"/>
      <c r="E4304" s="276"/>
      <c r="I4304"/>
      <c r="J4304"/>
      <c r="L4304" s="33"/>
      <c r="M4304" s="24"/>
    </row>
    <row r="4305" spans="1:13" x14ac:dyDescent="0.2">
      <c r="A4305" s="289"/>
      <c r="E4305" s="276"/>
      <c r="I4305"/>
      <c r="J4305"/>
      <c r="L4305" s="33"/>
      <c r="M4305" s="24"/>
    </row>
    <row r="4306" spans="1:13" x14ac:dyDescent="0.2">
      <c r="A4306" s="289"/>
      <c r="E4306" s="276"/>
      <c r="I4306"/>
      <c r="J4306"/>
      <c r="L4306" s="33"/>
      <c r="M4306" s="24"/>
    </row>
    <row r="4307" spans="1:13" x14ac:dyDescent="0.2">
      <c r="A4307" s="289"/>
      <c r="E4307" s="276"/>
      <c r="I4307"/>
      <c r="J4307"/>
      <c r="L4307" s="33"/>
      <c r="M4307" s="24"/>
    </row>
    <row r="4308" spans="1:13" x14ac:dyDescent="0.2">
      <c r="A4308" s="289"/>
      <c r="E4308" s="276"/>
      <c r="I4308"/>
      <c r="J4308"/>
      <c r="L4308" s="33"/>
      <c r="M4308" s="24"/>
    </row>
    <row r="4309" spans="1:13" x14ac:dyDescent="0.2">
      <c r="A4309" s="289"/>
      <c r="E4309" s="276"/>
      <c r="I4309"/>
      <c r="J4309"/>
      <c r="L4309" s="33"/>
      <c r="M4309" s="24"/>
    </row>
    <row r="4310" spans="1:13" x14ac:dyDescent="0.2">
      <c r="A4310" s="289"/>
      <c r="E4310" s="276"/>
      <c r="I4310"/>
      <c r="J4310"/>
      <c r="L4310" s="33"/>
      <c r="M4310" s="24"/>
    </row>
    <row r="4311" spans="1:13" x14ac:dyDescent="0.2">
      <c r="A4311" s="289"/>
      <c r="E4311" s="276"/>
      <c r="I4311"/>
      <c r="J4311"/>
      <c r="L4311" s="33"/>
      <c r="M4311" s="24"/>
    </row>
    <row r="4312" spans="1:13" x14ac:dyDescent="0.2">
      <c r="A4312" s="289"/>
      <c r="E4312" s="276"/>
      <c r="I4312"/>
      <c r="J4312"/>
      <c r="L4312" s="33"/>
      <c r="M4312" s="24"/>
    </row>
    <row r="4313" spans="1:13" x14ac:dyDescent="0.2">
      <c r="A4313" s="289"/>
      <c r="E4313" s="276"/>
      <c r="I4313"/>
      <c r="J4313"/>
      <c r="L4313" s="33"/>
      <c r="M4313" s="24"/>
    </row>
    <row r="4314" spans="1:13" x14ac:dyDescent="0.2">
      <c r="A4314" s="289"/>
      <c r="E4314" s="276"/>
      <c r="I4314"/>
      <c r="J4314"/>
      <c r="L4314" s="33"/>
      <c r="M4314" s="24"/>
    </row>
    <row r="4315" spans="1:13" x14ac:dyDescent="0.2">
      <c r="A4315" s="289"/>
      <c r="E4315" s="276"/>
      <c r="I4315"/>
      <c r="J4315"/>
      <c r="L4315" s="33"/>
      <c r="M4315" s="24"/>
    </row>
    <row r="4316" spans="1:13" x14ac:dyDescent="0.2">
      <c r="A4316" s="289"/>
      <c r="E4316" s="276"/>
      <c r="I4316"/>
      <c r="J4316"/>
      <c r="L4316" s="33"/>
      <c r="M4316" s="24"/>
    </row>
    <row r="4317" spans="1:13" x14ac:dyDescent="0.2">
      <c r="A4317" s="289"/>
      <c r="E4317" s="276"/>
      <c r="I4317"/>
      <c r="J4317"/>
      <c r="L4317" s="33"/>
      <c r="M4317" s="24"/>
    </row>
    <row r="4318" spans="1:13" x14ac:dyDescent="0.2">
      <c r="A4318" s="289"/>
      <c r="E4318" s="276"/>
      <c r="I4318"/>
      <c r="J4318"/>
      <c r="L4318" s="33"/>
      <c r="M4318" s="24"/>
    </row>
    <row r="4319" spans="1:13" x14ac:dyDescent="0.2">
      <c r="A4319" s="289"/>
      <c r="E4319" s="276"/>
      <c r="I4319"/>
      <c r="J4319"/>
      <c r="L4319" s="33"/>
      <c r="M4319" s="24"/>
    </row>
    <row r="4320" spans="1:13" x14ac:dyDescent="0.2">
      <c r="A4320" s="289"/>
      <c r="E4320" s="276"/>
      <c r="I4320"/>
      <c r="J4320"/>
      <c r="L4320" s="33"/>
      <c r="M4320" s="24"/>
    </row>
    <row r="4321" spans="1:13" x14ac:dyDescent="0.2">
      <c r="A4321" s="289"/>
      <c r="E4321" s="276"/>
      <c r="I4321"/>
      <c r="J4321"/>
      <c r="L4321" s="33"/>
      <c r="M4321" s="24"/>
    </row>
    <row r="4322" spans="1:13" x14ac:dyDescent="0.2">
      <c r="A4322" s="289"/>
      <c r="E4322" s="276"/>
      <c r="I4322"/>
      <c r="J4322"/>
      <c r="L4322" s="33"/>
      <c r="M4322" s="24"/>
    </row>
    <row r="4323" spans="1:13" x14ac:dyDescent="0.2">
      <c r="A4323" s="289"/>
      <c r="E4323" s="276"/>
      <c r="I4323"/>
      <c r="J4323"/>
      <c r="L4323" s="33"/>
      <c r="M4323" s="24"/>
    </row>
    <row r="4324" spans="1:13" x14ac:dyDescent="0.2">
      <c r="A4324" s="289"/>
      <c r="E4324" s="276"/>
      <c r="I4324"/>
      <c r="J4324"/>
      <c r="L4324" s="33"/>
      <c r="M4324" s="24"/>
    </row>
    <row r="4325" spans="1:13" x14ac:dyDescent="0.2">
      <c r="A4325" s="289"/>
      <c r="E4325" s="276"/>
      <c r="I4325"/>
      <c r="J4325"/>
      <c r="L4325" s="33"/>
      <c r="M4325" s="24"/>
    </row>
    <row r="4326" spans="1:13" x14ac:dyDescent="0.2">
      <c r="A4326" s="289"/>
      <c r="E4326" s="276"/>
      <c r="I4326"/>
      <c r="J4326"/>
      <c r="L4326" s="33"/>
      <c r="M4326" s="24"/>
    </row>
    <row r="4327" spans="1:13" x14ac:dyDescent="0.2">
      <c r="A4327" s="289"/>
      <c r="E4327" s="276"/>
      <c r="I4327"/>
      <c r="J4327"/>
      <c r="L4327" s="33"/>
      <c r="M4327" s="24"/>
    </row>
    <row r="4328" spans="1:13" x14ac:dyDescent="0.2">
      <c r="A4328" s="289"/>
      <c r="E4328" s="276"/>
      <c r="I4328"/>
      <c r="J4328"/>
      <c r="L4328" s="33"/>
      <c r="M4328" s="24"/>
    </row>
    <row r="4329" spans="1:13" x14ac:dyDescent="0.2">
      <c r="A4329" s="289"/>
      <c r="E4329" s="276"/>
      <c r="I4329"/>
      <c r="J4329"/>
      <c r="L4329" s="33"/>
      <c r="M4329" s="24"/>
    </row>
    <row r="4330" spans="1:13" x14ac:dyDescent="0.2">
      <c r="A4330" s="289"/>
      <c r="E4330" s="276"/>
      <c r="I4330"/>
      <c r="J4330"/>
      <c r="L4330" s="33"/>
      <c r="M4330" s="24"/>
    </row>
    <row r="4331" spans="1:13" x14ac:dyDescent="0.2">
      <c r="A4331" s="289"/>
      <c r="E4331" s="276"/>
      <c r="I4331"/>
      <c r="J4331"/>
      <c r="L4331" s="33"/>
      <c r="M4331" s="24"/>
    </row>
    <row r="4332" spans="1:13" x14ac:dyDescent="0.2">
      <c r="A4332" s="289"/>
      <c r="E4332" s="276"/>
      <c r="I4332"/>
      <c r="J4332"/>
      <c r="L4332" s="33"/>
      <c r="M4332" s="24"/>
    </row>
    <row r="4333" spans="1:13" x14ac:dyDescent="0.2">
      <c r="A4333" s="289"/>
      <c r="E4333" s="276"/>
      <c r="I4333"/>
      <c r="J4333"/>
      <c r="L4333" s="33"/>
      <c r="M4333" s="24"/>
    </row>
    <row r="4334" spans="1:13" x14ac:dyDescent="0.2">
      <c r="A4334" s="289"/>
      <c r="E4334" s="276"/>
      <c r="I4334"/>
      <c r="J4334"/>
      <c r="L4334" s="33"/>
      <c r="M4334" s="24"/>
    </row>
    <row r="4335" spans="1:13" x14ac:dyDescent="0.2">
      <c r="A4335" s="289"/>
      <c r="E4335" s="276"/>
      <c r="I4335"/>
      <c r="J4335"/>
      <c r="L4335" s="33"/>
      <c r="M4335" s="24"/>
    </row>
    <row r="4336" spans="1:13" x14ac:dyDescent="0.2">
      <c r="A4336" s="289"/>
      <c r="E4336" s="276"/>
      <c r="I4336"/>
      <c r="J4336"/>
      <c r="L4336" s="33"/>
      <c r="M4336" s="24"/>
    </row>
    <row r="4337" spans="1:13" x14ac:dyDescent="0.2">
      <c r="A4337" s="289"/>
      <c r="E4337" s="276"/>
      <c r="I4337"/>
      <c r="J4337"/>
      <c r="L4337" s="33"/>
      <c r="M4337" s="24"/>
    </row>
    <row r="4338" spans="1:13" x14ac:dyDescent="0.2">
      <c r="A4338" s="289"/>
      <c r="E4338" s="276"/>
      <c r="I4338"/>
      <c r="J4338"/>
      <c r="L4338" s="33"/>
      <c r="M4338" s="24"/>
    </row>
    <row r="4339" spans="1:13" x14ac:dyDescent="0.2">
      <c r="A4339" s="289"/>
      <c r="E4339" s="276"/>
      <c r="I4339"/>
      <c r="J4339"/>
      <c r="L4339" s="33"/>
      <c r="M4339" s="24"/>
    </row>
    <row r="4340" spans="1:13" x14ac:dyDescent="0.2">
      <c r="A4340" s="289"/>
      <c r="E4340" s="276"/>
      <c r="I4340"/>
      <c r="J4340"/>
      <c r="L4340" s="33"/>
      <c r="M4340" s="24"/>
    </row>
    <row r="4341" spans="1:13" x14ac:dyDescent="0.2">
      <c r="A4341" s="289"/>
      <c r="E4341" s="276"/>
      <c r="I4341"/>
      <c r="J4341"/>
      <c r="L4341" s="33"/>
      <c r="M4341" s="24"/>
    </row>
    <row r="4342" spans="1:13" x14ac:dyDescent="0.2">
      <c r="A4342" s="289"/>
      <c r="E4342" s="276"/>
      <c r="I4342"/>
      <c r="J4342"/>
      <c r="L4342" s="33"/>
      <c r="M4342" s="24"/>
    </row>
    <row r="4343" spans="1:13" x14ac:dyDescent="0.2">
      <c r="A4343" s="289"/>
      <c r="E4343" s="276"/>
      <c r="I4343"/>
      <c r="J4343"/>
      <c r="L4343" s="33"/>
      <c r="M4343" s="24"/>
    </row>
    <row r="4344" spans="1:13" x14ac:dyDescent="0.2">
      <c r="A4344" s="289"/>
      <c r="E4344" s="276"/>
      <c r="I4344"/>
      <c r="J4344"/>
      <c r="L4344" s="33"/>
      <c r="M4344" s="24"/>
    </row>
    <row r="4345" spans="1:13" x14ac:dyDescent="0.2">
      <c r="A4345" s="289"/>
      <c r="E4345" s="276"/>
      <c r="I4345"/>
      <c r="J4345"/>
      <c r="L4345" s="33"/>
      <c r="M4345" s="24"/>
    </row>
    <row r="4346" spans="1:13" x14ac:dyDescent="0.2">
      <c r="A4346" s="289"/>
      <c r="E4346" s="276"/>
      <c r="I4346"/>
      <c r="J4346"/>
      <c r="L4346" s="33"/>
      <c r="M4346" s="24"/>
    </row>
    <row r="4347" spans="1:13" x14ac:dyDescent="0.2">
      <c r="A4347" s="289"/>
      <c r="E4347" s="276"/>
      <c r="I4347"/>
      <c r="J4347"/>
      <c r="L4347" s="33"/>
      <c r="M4347" s="24"/>
    </row>
    <row r="4348" spans="1:13" x14ac:dyDescent="0.2">
      <c r="A4348" s="289"/>
      <c r="E4348" s="276"/>
      <c r="I4348"/>
      <c r="J4348"/>
      <c r="L4348" s="33"/>
      <c r="M4348" s="24"/>
    </row>
    <row r="4349" spans="1:13" x14ac:dyDescent="0.2">
      <c r="A4349" s="289"/>
      <c r="E4349" s="276"/>
      <c r="I4349"/>
      <c r="J4349"/>
      <c r="L4349" s="33"/>
      <c r="M4349" s="24"/>
    </row>
    <row r="4350" spans="1:13" x14ac:dyDescent="0.2">
      <c r="A4350" s="289"/>
      <c r="E4350" s="276"/>
      <c r="I4350"/>
      <c r="J4350"/>
      <c r="L4350" s="33"/>
      <c r="M4350" s="24"/>
    </row>
    <row r="4351" spans="1:13" x14ac:dyDescent="0.2">
      <c r="A4351" s="289"/>
      <c r="E4351" s="276"/>
      <c r="I4351"/>
      <c r="J4351"/>
      <c r="L4351" s="33"/>
      <c r="M4351" s="24"/>
    </row>
    <row r="4352" spans="1:13" x14ac:dyDescent="0.2">
      <c r="A4352" s="289"/>
      <c r="E4352" s="276"/>
      <c r="I4352"/>
      <c r="J4352"/>
      <c r="L4352" s="33"/>
      <c r="M4352" s="24"/>
    </row>
    <row r="4353" spans="1:13" x14ac:dyDescent="0.2">
      <c r="A4353" s="289"/>
      <c r="E4353" s="276"/>
      <c r="I4353"/>
      <c r="J4353"/>
      <c r="L4353" s="33"/>
      <c r="M4353" s="24"/>
    </row>
    <row r="4354" spans="1:13" x14ac:dyDescent="0.2">
      <c r="A4354" s="289"/>
      <c r="E4354" s="276"/>
      <c r="I4354"/>
      <c r="J4354"/>
      <c r="L4354" s="33"/>
      <c r="M4354" s="24"/>
    </row>
    <row r="4355" spans="1:13" x14ac:dyDescent="0.2">
      <c r="A4355" s="289"/>
      <c r="E4355" s="276"/>
      <c r="I4355"/>
      <c r="J4355"/>
      <c r="L4355" s="33"/>
      <c r="M4355" s="24"/>
    </row>
    <row r="4356" spans="1:13" x14ac:dyDescent="0.2">
      <c r="A4356" s="289"/>
      <c r="E4356" s="276"/>
      <c r="I4356"/>
      <c r="J4356"/>
      <c r="L4356" s="33"/>
      <c r="M4356" s="24"/>
    </row>
    <row r="4357" spans="1:13" x14ac:dyDescent="0.2">
      <c r="A4357" s="289"/>
      <c r="E4357" s="276"/>
      <c r="I4357"/>
      <c r="J4357"/>
      <c r="L4357" s="33"/>
      <c r="M4357" s="24"/>
    </row>
    <row r="4358" spans="1:13" x14ac:dyDescent="0.2">
      <c r="A4358" s="289"/>
      <c r="E4358" s="276"/>
      <c r="I4358"/>
      <c r="J4358"/>
      <c r="L4358" s="33"/>
      <c r="M4358" s="24"/>
    </row>
    <row r="4359" spans="1:13" x14ac:dyDescent="0.2">
      <c r="A4359" s="289"/>
      <c r="E4359" s="276"/>
      <c r="I4359"/>
      <c r="J4359"/>
      <c r="L4359" s="33"/>
      <c r="M4359" s="24"/>
    </row>
    <row r="4360" spans="1:13" x14ac:dyDescent="0.2">
      <c r="A4360" s="289"/>
      <c r="E4360" s="276"/>
      <c r="I4360"/>
      <c r="J4360"/>
      <c r="L4360" s="33"/>
      <c r="M4360" s="24"/>
    </row>
    <row r="4361" spans="1:13" x14ac:dyDescent="0.2">
      <c r="A4361" s="289"/>
      <c r="E4361" s="276"/>
      <c r="I4361"/>
      <c r="J4361"/>
      <c r="L4361" s="33"/>
      <c r="M4361" s="24"/>
    </row>
    <row r="4362" spans="1:13" x14ac:dyDescent="0.2">
      <c r="A4362" s="289"/>
      <c r="E4362" s="276"/>
      <c r="I4362"/>
      <c r="J4362"/>
      <c r="L4362" s="33"/>
      <c r="M4362" s="24"/>
    </row>
    <row r="4363" spans="1:13" x14ac:dyDescent="0.2">
      <c r="A4363" s="289"/>
      <c r="E4363" s="276"/>
      <c r="I4363"/>
      <c r="J4363"/>
      <c r="L4363" s="33"/>
      <c r="M4363" s="24"/>
    </row>
    <row r="4364" spans="1:13" x14ac:dyDescent="0.2">
      <c r="A4364" s="289"/>
      <c r="E4364" s="276"/>
      <c r="I4364"/>
      <c r="J4364"/>
      <c r="L4364" s="33"/>
      <c r="M4364" s="24"/>
    </row>
    <row r="4365" spans="1:13" x14ac:dyDescent="0.2">
      <c r="A4365" s="289"/>
      <c r="E4365" s="276"/>
      <c r="I4365"/>
      <c r="J4365"/>
      <c r="L4365" s="33"/>
      <c r="M4365" s="24"/>
    </row>
    <row r="4366" spans="1:13" x14ac:dyDescent="0.2">
      <c r="A4366" s="289"/>
      <c r="E4366" s="276"/>
      <c r="I4366"/>
      <c r="J4366"/>
      <c r="L4366" s="33"/>
      <c r="M4366" s="24"/>
    </row>
    <row r="4367" spans="1:13" x14ac:dyDescent="0.2">
      <c r="A4367" s="289"/>
      <c r="E4367" s="276"/>
      <c r="I4367"/>
      <c r="J4367"/>
      <c r="L4367" s="33"/>
      <c r="M4367" s="24"/>
    </row>
    <row r="4368" spans="1:13" x14ac:dyDescent="0.2">
      <c r="A4368" s="289"/>
      <c r="E4368" s="276"/>
      <c r="I4368"/>
      <c r="J4368"/>
      <c r="L4368" s="33"/>
      <c r="M4368" s="24"/>
    </row>
    <row r="4369" spans="1:13" x14ac:dyDescent="0.2">
      <c r="A4369" s="289"/>
      <c r="E4369" s="276"/>
      <c r="I4369"/>
      <c r="J4369"/>
      <c r="L4369" s="33"/>
      <c r="M4369" s="24"/>
    </row>
    <row r="4370" spans="1:13" x14ac:dyDescent="0.2">
      <c r="A4370" s="289"/>
      <c r="E4370" s="276"/>
      <c r="I4370"/>
      <c r="J4370"/>
      <c r="L4370" s="33"/>
      <c r="M4370" s="24"/>
    </row>
    <row r="4371" spans="1:13" x14ac:dyDescent="0.2">
      <c r="A4371" s="289"/>
      <c r="E4371" s="276"/>
      <c r="I4371"/>
      <c r="J4371"/>
      <c r="L4371" s="33"/>
      <c r="M4371" s="24"/>
    </row>
    <row r="4372" spans="1:13" x14ac:dyDescent="0.2">
      <c r="A4372" s="289"/>
      <c r="E4372" s="276"/>
      <c r="I4372"/>
      <c r="J4372"/>
      <c r="L4372" s="33"/>
      <c r="M4372" s="24"/>
    </row>
    <row r="4373" spans="1:13" x14ac:dyDescent="0.2">
      <c r="A4373" s="289"/>
      <c r="E4373" s="276"/>
      <c r="I4373"/>
      <c r="J4373"/>
      <c r="L4373" s="33"/>
      <c r="M4373" s="24"/>
    </row>
    <row r="4374" spans="1:13" x14ac:dyDescent="0.2">
      <c r="A4374" s="289"/>
      <c r="E4374" s="276"/>
      <c r="I4374"/>
      <c r="J4374"/>
      <c r="L4374" s="33"/>
      <c r="M4374" s="24"/>
    </row>
    <row r="4375" spans="1:13" x14ac:dyDescent="0.2">
      <c r="A4375" s="289"/>
      <c r="E4375" s="276"/>
      <c r="I4375"/>
      <c r="J4375"/>
      <c r="L4375" s="33"/>
      <c r="M4375" s="24"/>
    </row>
    <row r="4376" spans="1:13" x14ac:dyDescent="0.2">
      <c r="A4376" s="289"/>
      <c r="E4376" s="276"/>
      <c r="I4376"/>
      <c r="J4376"/>
      <c r="L4376" s="33"/>
      <c r="M4376" s="24"/>
    </row>
    <row r="4377" spans="1:13" x14ac:dyDescent="0.2">
      <c r="A4377" s="289"/>
      <c r="E4377" s="276"/>
      <c r="I4377"/>
      <c r="J4377"/>
      <c r="L4377" s="33"/>
      <c r="M4377" s="24"/>
    </row>
    <row r="4378" spans="1:13" x14ac:dyDescent="0.2">
      <c r="A4378" s="289"/>
      <c r="E4378" s="276"/>
      <c r="I4378"/>
      <c r="J4378"/>
      <c r="L4378" s="33"/>
      <c r="M4378" s="24"/>
    </row>
    <row r="4379" spans="1:13" x14ac:dyDescent="0.2">
      <c r="A4379" s="289"/>
      <c r="E4379" s="276"/>
      <c r="I4379"/>
      <c r="J4379"/>
      <c r="L4379" s="33"/>
      <c r="M4379" s="24"/>
    </row>
    <row r="4380" spans="1:13" x14ac:dyDescent="0.2">
      <c r="A4380" s="289"/>
      <c r="E4380" s="276"/>
      <c r="I4380"/>
      <c r="J4380"/>
      <c r="L4380" s="33"/>
      <c r="M4380" s="24"/>
    </row>
    <row r="4381" spans="1:13" x14ac:dyDescent="0.2">
      <c r="A4381" s="289"/>
      <c r="E4381" s="276"/>
      <c r="I4381"/>
      <c r="J4381"/>
      <c r="L4381" s="33"/>
      <c r="M4381" s="24"/>
    </row>
    <row r="4382" spans="1:13" x14ac:dyDescent="0.2">
      <c r="A4382" s="289"/>
      <c r="E4382" s="276"/>
      <c r="I4382"/>
      <c r="J4382"/>
      <c r="L4382" s="33"/>
      <c r="M4382" s="24"/>
    </row>
    <row r="4383" spans="1:13" x14ac:dyDescent="0.2">
      <c r="A4383" s="289"/>
      <c r="E4383" s="276"/>
      <c r="I4383"/>
      <c r="J4383"/>
      <c r="L4383" s="33"/>
      <c r="M4383" s="24"/>
    </row>
    <row r="4384" spans="1:13" x14ac:dyDescent="0.2">
      <c r="A4384" s="289"/>
      <c r="E4384" s="276"/>
      <c r="I4384"/>
      <c r="J4384"/>
      <c r="L4384" s="33"/>
      <c r="M4384" s="24"/>
    </row>
    <row r="4385" spans="1:13" x14ac:dyDescent="0.2">
      <c r="A4385" s="289"/>
      <c r="E4385" s="276"/>
      <c r="I4385"/>
      <c r="J4385"/>
      <c r="L4385" s="33"/>
      <c r="M4385" s="24"/>
    </row>
    <row r="4386" spans="1:13" x14ac:dyDescent="0.2">
      <c r="A4386" s="289"/>
      <c r="E4386" s="276"/>
      <c r="I4386"/>
      <c r="J4386"/>
      <c r="L4386" s="33"/>
      <c r="M4386" s="24"/>
    </row>
    <row r="4387" spans="1:13" x14ac:dyDescent="0.2">
      <c r="A4387" s="289"/>
      <c r="E4387" s="276"/>
      <c r="I4387"/>
      <c r="J4387"/>
      <c r="L4387" s="33"/>
      <c r="M4387" s="24"/>
    </row>
    <row r="4388" spans="1:13" x14ac:dyDescent="0.2">
      <c r="A4388" s="289"/>
      <c r="E4388" s="276"/>
      <c r="I4388"/>
      <c r="J4388"/>
      <c r="L4388" s="33"/>
      <c r="M4388" s="24"/>
    </row>
    <row r="4389" spans="1:13" x14ac:dyDescent="0.2">
      <c r="A4389" s="289"/>
      <c r="E4389" s="276"/>
      <c r="I4389"/>
      <c r="J4389"/>
      <c r="L4389" s="33"/>
      <c r="M4389" s="24"/>
    </row>
    <row r="4390" spans="1:13" x14ac:dyDescent="0.2">
      <c r="A4390" s="289"/>
      <c r="E4390" s="276"/>
      <c r="I4390"/>
      <c r="J4390"/>
      <c r="L4390" s="33"/>
      <c r="M4390" s="24"/>
    </row>
    <row r="4391" spans="1:13" x14ac:dyDescent="0.2">
      <c r="A4391" s="289"/>
      <c r="E4391" s="276"/>
      <c r="I4391"/>
      <c r="J4391"/>
      <c r="L4391" s="33"/>
      <c r="M4391" s="24"/>
    </row>
    <row r="4392" spans="1:13" x14ac:dyDescent="0.2">
      <c r="A4392" s="289"/>
      <c r="E4392" s="276"/>
      <c r="I4392"/>
      <c r="J4392"/>
      <c r="L4392" s="33"/>
      <c r="M4392" s="24"/>
    </row>
    <row r="4393" spans="1:13" x14ac:dyDescent="0.2">
      <c r="A4393" s="289"/>
      <c r="E4393" s="276"/>
      <c r="I4393"/>
      <c r="J4393"/>
      <c r="L4393" s="33"/>
      <c r="M4393" s="24"/>
    </row>
    <row r="4394" spans="1:13" x14ac:dyDescent="0.2">
      <c r="A4394" s="289"/>
      <c r="E4394" s="276"/>
      <c r="I4394"/>
      <c r="J4394"/>
      <c r="L4394" s="33"/>
      <c r="M4394" s="24"/>
    </row>
    <row r="4395" spans="1:13" x14ac:dyDescent="0.2">
      <c r="A4395" s="289"/>
      <c r="E4395" s="276"/>
      <c r="I4395"/>
      <c r="J4395"/>
      <c r="L4395" s="33"/>
      <c r="M4395" s="24"/>
    </row>
    <row r="4396" spans="1:13" x14ac:dyDescent="0.2">
      <c r="A4396" s="289"/>
      <c r="E4396" s="276"/>
      <c r="I4396"/>
      <c r="J4396"/>
      <c r="L4396" s="33"/>
      <c r="M4396" s="24"/>
    </row>
    <row r="4397" spans="1:13" x14ac:dyDescent="0.2">
      <c r="A4397" s="289"/>
      <c r="E4397" s="276"/>
      <c r="I4397"/>
      <c r="J4397"/>
      <c r="L4397" s="33"/>
      <c r="M4397" s="24"/>
    </row>
    <row r="4398" spans="1:13" x14ac:dyDescent="0.2">
      <c r="A4398" s="289"/>
      <c r="E4398" s="276"/>
      <c r="I4398"/>
      <c r="J4398"/>
      <c r="L4398" s="33"/>
      <c r="M4398" s="24"/>
    </row>
    <row r="4399" spans="1:13" x14ac:dyDescent="0.2">
      <c r="A4399" s="289"/>
      <c r="E4399" s="276"/>
      <c r="I4399"/>
      <c r="J4399"/>
      <c r="L4399" s="33"/>
      <c r="M4399" s="24"/>
    </row>
    <row r="4400" spans="1:13" x14ac:dyDescent="0.2">
      <c r="A4400" s="289"/>
      <c r="E4400" s="276"/>
      <c r="I4400"/>
      <c r="J4400"/>
      <c r="L4400" s="33"/>
      <c r="M4400" s="24"/>
    </row>
    <row r="4401" spans="1:13" x14ac:dyDescent="0.2">
      <c r="A4401" s="289"/>
      <c r="E4401" s="276"/>
      <c r="I4401"/>
      <c r="J4401"/>
      <c r="L4401" s="33"/>
      <c r="M4401" s="24"/>
    </row>
    <row r="4402" spans="1:13" x14ac:dyDescent="0.2">
      <c r="A4402" s="289"/>
      <c r="E4402" s="276"/>
      <c r="I4402"/>
      <c r="J4402"/>
      <c r="L4402" s="33"/>
      <c r="M4402" s="24"/>
    </row>
    <row r="4403" spans="1:13" x14ac:dyDescent="0.2">
      <c r="A4403" s="289"/>
      <c r="E4403" s="276"/>
      <c r="I4403"/>
      <c r="J4403"/>
      <c r="L4403" s="33"/>
      <c r="M4403" s="24"/>
    </row>
    <row r="4404" spans="1:13" x14ac:dyDescent="0.2">
      <c r="A4404" s="289"/>
      <c r="E4404" s="276"/>
      <c r="I4404"/>
      <c r="J4404"/>
      <c r="L4404" s="33"/>
      <c r="M4404" s="24"/>
    </row>
    <row r="4405" spans="1:13" x14ac:dyDescent="0.2">
      <c r="A4405" s="289"/>
      <c r="E4405" s="276"/>
      <c r="I4405"/>
      <c r="J4405"/>
      <c r="L4405" s="33"/>
      <c r="M4405" s="24"/>
    </row>
    <row r="4406" spans="1:13" x14ac:dyDescent="0.2">
      <c r="A4406" s="289"/>
      <c r="E4406" s="276"/>
      <c r="I4406"/>
      <c r="J4406"/>
      <c r="L4406" s="33"/>
      <c r="M4406" s="24"/>
    </row>
    <row r="4407" spans="1:13" x14ac:dyDescent="0.2">
      <c r="A4407" s="289"/>
      <c r="E4407" s="276"/>
      <c r="I4407"/>
      <c r="J4407"/>
      <c r="L4407" s="33"/>
      <c r="M4407" s="24"/>
    </row>
    <row r="4408" spans="1:13" x14ac:dyDescent="0.2">
      <c r="A4408" s="289"/>
      <c r="E4408" s="276"/>
      <c r="I4408"/>
      <c r="J4408"/>
      <c r="L4408" s="33"/>
      <c r="M4408" s="24"/>
    </row>
    <row r="4409" spans="1:13" x14ac:dyDescent="0.2">
      <c r="A4409" s="289"/>
      <c r="E4409" s="276"/>
      <c r="I4409"/>
      <c r="J4409"/>
      <c r="L4409" s="33"/>
      <c r="M4409" s="24"/>
    </row>
    <row r="4410" spans="1:13" x14ac:dyDescent="0.2">
      <c r="A4410" s="289"/>
      <c r="E4410" s="276"/>
      <c r="I4410"/>
      <c r="J4410"/>
      <c r="L4410" s="33"/>
      <c r="M4410" s="24"/>
    </row>
    <row r="4411" spans="1:13" x14ac:dyDescent="0.2">
      <c r="A4411" s="289"/>
      <c r="E4411" s="276"/>
      <c r="I4411"/>
      <c r="J4411"/>
      <c r="L4411" s="33"/>
      <c r="M4411" s="24"/>
    </row>
    <row r="4412" spans="1:13" x14ac:dyDescent="0.2">
      <c r="A4412" s="289"/>
      <c r="E4412" s="276"/>
      <c r="I4412"/>
      <c r="J4412"/>
      <c r="L4412" s="33"/>
      <c r="M4412" s="24"/>
    </row>
    <row r="4413" spans="1:13" x14ac:dyDescent="0.2">
      <c r="A4413" s="289"/>
      <c r="E4413" s="276"/>
      <c r="I4413"/>
      <c r="J4413"/>
      <c r="L4413" s="33"/>
      <c r="M4413" s="24"/>
    </row>
    <row r="4414" spans="1:13" x14ac:dyDescent="0.2">
      <c r="A4414" s="289"/>
      <c r="E4414" s="276"/>
      <c r="I4414"/>
      <c r="J4414"/>
      <c r="L4414" s="33"/>
      <c r="M4414" s="24"/>
    </row>
    <row r="4415" spans="1:13" x14ac:dyDescent="0.2">
      <c r="A4415" s="289"/>
      <c r="E4415" s="276"/>
      <c r="I4415"/>
      <c r="J4415"/>
      <c r="L4415" s="33"/>
      <c r="M4415" s="24"/>
    </row>
    <row r="4416" spans="1:13" x14ac:dyDescent="0.2">
      <c r="A4416" s="289"/>
      <c r="E4416" s="276"/>
      <c r="I4416"/>
      <c r="J4416"/>
      <c r="L4416" s="33"/>
      <c r="M4416" s="24"/>
    </row>
    <row r="4417" spans="1:13" x14ac:dyDescent="0.2">
      <c r="A4417" s="289"/>
      <c r="E4417" s="276"/>
      <c r="I4417"/>
      <c r="J4417"/>
      <c r="L4417" s="33"/>
      <c r="M4417" s="24"/>
    </row>
    <row r="4418" spans="1:13" x14ac:dyDescent="0.2">
      <c r="A4418" s="289"/>
      <c r="E4418" s="276"/>
      <c r="I4418"/>
      <c r="J4418"/>
      <c r="L4418" s="33"/>
      <c r="M4418" s="24"/>
    </row>
    <row r="4419" spans="1:13" x14ac:dyDescent="0.2">
      <c r="A4419" s="289"/>
      <c r="E4419" s="276"/>
      <c r="I4419"/>
      <c r="J4419"/>
      <c r="L4419" s="33"/>
      <c r="M4419" s="24"/>
    </row>
    <row r="4420" spans="1:13" x14ac:dyDescent="0.2">
      <c r="A4420" s="289"/>
      <c r="E4420" s="276"/>
      <c r="I4420"/>
      <c r="J4420"/>
      <c r="L4420" s="33"/>
      <c r="M4420" s="24"/>
    </row>
    <row r="4421" spans="1:13" x14ac:dyDescent="0.2">
      <c r="A4421" s="289"/>
      <c r="E4421" s="276"/>
      <c r="I4421"/>
      <c r="J4421"/>
      <c r="L4421" s="33"/>
      <c r="M4421" s="24"/>
    </row>
    <row r="4422" spans="1:13" x14ac:dyDescent="0.2">
      <c r="A4422" s="289"/>
      <c r="E4422" s="276"/>
      <c r="I4422"/>
      <c r="J4422"/>
      <c r="L4422" s="33"/>
      <c r="M4422" s="24"/>
    </row>
    <row r="4423" spans="1:13" x14ac:dyDescent="0.2">
      <c r="A4423" s="289"/>
      <c r="E4423" s="276"/>
      <c r="I4423"/>
      <c r="J4423"/>
      <c r="L4423" s="33"/>
      <c r="M4423" s="24"/>
    </row>
    <row r="4424" spans="1:13" x14ac:dyDescent="0.2">
      <c r="A4424" s="289"/>
      <c r="E4424" s="276"/>
      <c r="I4424"/>
      <c r="J4424"/>
      <c r="L4424" s="33"/>
      <c r="M4424" s="24"/>
    </row>
    <row r="4425" spans="1:13" x14ac:dyDescent="0.2">
      <c r="A4425" s="289"/>
      <c r="E4425" s="276"/>
      <c r="I4425"/>
      <c r="J4425"/>
      <c r="L4425" s="33"/>
      <c r="M4425" s="24"/>
    </row>
    <row r="4426" spans="1:13" x14ac:dyDescent="0.2">
      <c r="A4426" s="289"/>
      <c r="E4426" s="276"/>
      <c r="I4426"/>
      <c r="J4426"/>
      <c r="L4426" s="33"/>
      <c r="M4426" s="24"/>
    </row>
    <row r="4427" spans="1:13" x14ac:dyDescent="0.2">
      <c r="A4427" s="289"/>
      <c r="E4427" s="276"/>
      <c r="I4427"/>
      <c r="J4427"/>
      <c r="L4427" s="33"/>
      <c r="M4427" s="24"/>
    </row>
    <row r="4428" spans="1:13" x14ac:dyDescent="0.2">
      <c r="A4428" s="289"/>
      <c r="E4428" s="276"/>
      <c r="I4428"/>
      <c r="J4428"/>
      <c r="L4428" s="33"/>
      <c r="M4428" s="24"/>
    </row>
    <row r="4429" spans="1:13" x14ac:dyDescent="0.2">
      <c r="A4429" s="289"/>
      <c r="E4429" s="276"/>
      <c r="I4429"/>
      <c r="J4429"/>
      <c r="L4429" s="33"/>
      <c r="M4429" s="24"/>
    </row>
    <row r="4430" spans="1:13" x14ac:dyDescent="0.2">
      <c r="A4430" s="289"/>
      <c r="E4430" s="276"/>
      <c r="I4430"/>
      <c r="J4430"/>
      <c r="L4430" s="33"/>
      <c r="M4430" s="24"/>
    </row>
    <row r="4431" spans="1:13" x14ac:dyDescent="0.2">
      <c r="A4431" s="289"/>
      <c r="E4431" s="276"/>
      <c r="I4431"/>
      <c r="J4431"/>
      <c r="L4431" s="33"/>
      <c r="M4431" s="24"/>
    </row>
    <row r="4432" spans="1:13" x14ac:dyDescent="0.2">
      <c r="A4432" s="289"/>
      <c r="E4432" s="276"/>
      <c r="I4432"/>
      <c r="J4432"/>
      <c r="L4432" s="33"/>
      <c r="M4432" s="24"/>
    </row>
    <row r="4433" spans="1:13" x14ac:dyDescent="0.2">
      <c r="A4433" s="289"/>
      <c r="E4433" s="276"/>
      <c r="I4433"/>
      <c r="J4433"/>
      <c r="L4433" s="33"/>
      <c r="M4433" s="24"/>
    </row>
    <row r="4434" spans="1:13" x14ac:dyDescent="0.2">
      <c r="A4434" s="289"/>
      <c r="E4434" s="276"/>
      <c r="I4434"/>
      <c r="J4434"/>
      <c r="L4434" s="33"/>
      <c r="M4434" s="24"/>
    </row>
    <row r="4435" spans="1:13" x14ac:dyDescent="0.2">
      <c r="A4435" s="289"/>
      <c r="E4435" s="276"/>
      <c r="I4435"/>
      <c r="J4435"/>
      <c r="L4435" s="33"/>
      <c r="M4435" s="24"/>
    </row>
    <row r="4436" spans="1:13" x14ac:dyDescent="0.2">
      <c r="A4436" s="289"/>
      <c r="E4436" s="276"/>
      <c r="I4436"/>
      <c r="J4436"/>
      <c r="L4436" s="33"/>
      <c r="M4436" s="24"/>
    </row>
    <row r="4437" spans="1:13" x14ac:dyDescent="0.2">
      <c r="A4437" s="289"/>
      <c r="E4437" s="276"/>
      <c r="I4437"/>
      <c r="J4437"/>
      <c r="L4437" s="33"/>
      <c r="M4437" s="24"/>
    </row>
    <row r="4438" spans="1:13" x14ac:dyDescent="0.2">
      <c r="A4438" s="289"/>
      <c r="E4438" s="276"/>
      <c r="I4438"/>
      <c r="J4438"/>
      <c r="L4438" s="33"/>
      <c r="M4438" s="24"/>
    </row>
    <row r="4439" spans="1:13" x14ac:dyDescent="0.2">
      <c r="A4439" s="289"/>
      <c r="E4439" s="276"/>
      <c r="I4439"/>
      <c r="J4439"/>
      <c r="L4439" s="33"/>
      <c r="M4439" s="24"/>
    </row>
    <row r="4440" spans="1:13" x14ac:dyDescent="0.2">
      <c r="A4440" s="289"/>
      <c r="E4440" s="276"/>
      <c r="I4440"/>
      <c r="J4440"/>
      <c r="L4440" s="33"/>
      <c r="M4440" s="24"/>
    </row>
    <row r="4441" spans="1:13" x14ac:dyDescent="0.2">
      <c r="A4441" s="289"/>
      <c r="E4441" s="276"/>
      <c r="I4441"/>
      <c r="J4441"/>
      <c r="L4441" s="33"/>
      <c r="M4441" s="24"/>
    </row>
    <row r="4442" spans="1:13" x14ac:dyDescent="0.2">
      <c r="A4442" s="289"/>
      <c r="E4442" s="276"/>
      <c r="I4442"/>
      <c r="J4442"/>
      <c r="L4442" s="33"/>
      <c r="M4442" s="24"/>
    </row>
    <row r="4443" spans="1:13" x14ac:dyDescent="0.2">
      <c r="A4443" s="289"/>
      <c r="E4443" s="276"/>
      <c r="I4443"/>
      <c r="J4443"/>
      <c r="L4443" s="33"/>
      <c r="M4443" s="24"/>
    </row>
    <row r="4444" spans="1:13" x14ac:dyDescent="0.2">
      <c r="A4444" s="289"/>
      <c r="E4444" s="276"/>
      <c r="I4444"/>
      <c r="J4444"/>
      <c r="L4444" s="33"/>
      <c r="M4444" s="24"/>
    </row>
    <row r="4445" spans="1:13" x14ac:dyDescent="0.2">
      <c r="A4445" s="289"/>
      <c r="E4445" s="276"/>
      <c r="I4445"/>
      <c r="J4445"/>
      <c r="L4445" s="33"/>
      <c r="M4445" s="24"/>
    </row>
    <row r="4446" spans="1:13" x14ac:dyDescent="0.2">
      <c r="A4446" s="289"/>
      <c r="E4446" s="276"/>
      <c r="I4446"/>
      <c r="J4446"/>
      <c r="L4446" s="33"/>
      <c r="M4446" s="24"/>
    </row>
    <row r="4447" spans="1:13" x14ac:dyDescent="0.2">
      <c r="A4447" s="289"/>
      <c r="E4447" s="276"/>
      <c r="I4447"/>
      <c r="J4447"/>
      <c r="L4447" s="33"/>
      <c r="M4447" s="24"/>
    </row>
    <row r="4448" spans="1:13" x14ac:dyDescent="0.2">
      <c r="A4448" s="289"/>
      <c r="E4448" s="276"/>
      <c r="I4448"/>
      <c r="J4448"/>
      <c r="L4448" s="33"/>
      <c r="M4448" s="24"/>
    </row>
    <row r="4449" spans="1:13" x14ac:dyDescent="0.2">
      <c r="A4449" s="289"/>
      <c r="E4449" s="276"/>
      <c r="I4449"/>
      <c r="J4449"/>
      <c r="L4449" s="33"/>
      <c r="M4449" s="24"/>
    </row>
    <row r="4450" spans="1:13" x14ac:dyDescent="0.2">
      <c r="A4450" s="289"/>
      <c r="E4450" s="276"/>
      <c r="I4450"/>
      <c r="J4450"/>
      <c r="L4450" s="33"/>
      <c r="M4450" s="24"/>
    </row>
    <row r="4451" spans="1:13" x14ac:dyDescent="0.2">
      <c r="A4451" s="289"/>
      <c r="E4451" s="276"/>
      <c r="I4451"/>
      <c r="J4451"/>
      <c r="L4451" s="33"/>
      <c r="M4451" s="24"/>
    </row>
    <row r="4452" spans="1:13" x14ac:dyDescent="0.2">
      <c r="A4452" s="289"/>
      <c r="E4452" s="276"/>
      <c r="I4452"/>
      <c r="J4452"/>
      <c r="L4452" s="33"/>
      <c r="M4452" s="24"/>
    </row>
    <row r="4453" spans="1:13" x14ac:dyDescent="0.2">
      <c r="A4453" s="289"/>
      <c r="E4453" s="276"/>
      <c r="I4453"/>
      <c r="J4453"/>
      <c r="L4453" s="33"/>
      <c r="M4453" s="24"/>
    </row>
    <row r="4454" spans="1:13" x14ac:dyDescent="0.2">
      <c r="A4454" s="289"/>
      <c r="E4454" s="276"/>
      <c r="I4454"/>
      <c r="J4454"/>
      <c r="L4454" s="33"/>
      <c r="M4454" s="24"/>
    </row>
    <row r="4455" spans="1:13" x14ac:dyDescent="0.2">
      <c r="A4455" s="289"/>
      <c r="E4455" s="276"/>
      <c r="I4455"/>
      <c r="J4455"/>
      <c r="L4455" s="33"/>
      <c r="M4455" s="24"/>
    </row>
    <row r="4456" spans="1:13" x14ac:dyDescent="0.2">
      <c r="A4456" s="289"/>
      <c r="E4456" s="276"/>
      <c r="I4456"/>
      <c r="J4456"/>
      <c r="L4456" s="33"/>
      <c r="M4456" s="24"/>
    </row>
    <row r="4457" spans="1:13" x14ac:dyDescent="0.2">
      <c r="A4457" s="289"/>
      <c r="E4457" s="276"/>
      <c r="I4457"/>
      <c r="J4457"/>
      <c r="L4457" s="33"/>
      <c r="M4457" s="24"/>
    </row>
    <row r="4458" spans="1:13" x14ac:dyDescent="0.2">
      <c r="A4458" s="289"/>
      <c r="E4458" s="276"/>
      <c r="I4458"/>
      <c r="J4458"/>
      <c r="L4458" s="33"/>
      <c r="M4458" s="24"/>
    </row>
    <row r="4459" spans="1:13" x14ac:dyDescent="0.2">
      <c r="A4459" s="289"/>
      <c r="E4459" s="276"/>
      <c r="I4459"/>
      <c r="J4459"/>
      <c r="L4459" s="33"/>
      <c r="M4459" s="24"/>
    </row>
    <row r="4460" spans="1:13" x14ac:dyDescent="0.2">
      <c r="A4460" s="289"/>
      <c r="E4460" s="276"/>
      <c r="I4460"/>
      <c r="J4460"/>
      <c r="L4460" s="33"/>
      <c r="M4460" s="24"/>
    </row>
    <row r="4461" spans="1:13" x14ac:dyDescent="0.2">
      <c r="A4461" s="289"/>
      <c r="E4461" s="276"/>
      <c r="I4461"/>
      <c r="J4461"/>
      <c r="L4461" s="33"/>
      <c r="M4461" s="24"/>
    </row>
    <row r="4462" spans="1:13" x14ac:dyDescent="0.2">
      <c r="A4462" s="289"/>
      <c r="E4462" s="276"/>
      <c r="I4462"/>
      <c r="J4462"/>
      <c r="L4462" s="33"/>
      <c r="M4462" s="24"/>
    </row>
    <row r="4463" spans="1:13" x14ac:dyDescent="0.2">
      <c r="A4463" s="289"/>
      <c r="E4463" s="276"/>
      <c r="I4463"/>
      <c r="J4463"/>
      <c r="L4463" s="33"/>
      <c r="M4463" s="24"/>
    </row>
    <row r="4464" spans="1:13" x14ac:dyDescent="0.2">
      <c r="A4464" s="289"/>
      <c r="E4464" s="276"/>
      <c r="I4464"/>
      <c r="J4464"/>
      <c r="L4464" s="33"/>
      <c r="M4464" s="24"/>
    </row>
    <row r="4465" spans="1:13" x14ac:dyDescent="0.2">
      <c r="A4465" s="289"/>
      <c r="E4465" s="276"/>
      <c r="I4465"/>
      <c r="J4465"/>
      <c r="L4465" s="33"/>
      <c r="M4465" s="24"/>
    </row>
    <row r="4466" spans="1:13" x14ac:dyDescent="0.2">
      <c r="A4466" s="289"/>
      <c r="E4466" s="276"/>
      <c r="I4466"/>
      <c r="J4466"/>
      <c r="L4466" s="33"/>
      <c r="M4466" s="24"/>
    </row>
    <row r="4467" spans="1:13" x14ac:dyDescent="0.2">
      <c r="A4467" s="289"/>
      <c r="E4467" s="276"/>
      <c r="I4467"/>
      <c r="J4467"/>
      <c r="L4467" s="33"/>
      <c r="M4467" s="24"/>
    </row>
    <row r="4468" spans="1:13" x14ac:dyDescent="0.2">
      <c r="A4468" s="289"/>
      <c r="E4468" s="276"/>
      <c r="I4468"/>
      <c r="J4468"/>
      <c r="L4468" s="33"/>
      <c r="M4468" s="24"/>
    </row>
    <row r="4469" spans="1:13" x14ac:dyDescent="0.2">
      <c r="A4469" s="289"/>
      <c r="E4469" s="276"/>
      <c r="I4469"/>
      <c r="J4469"/>
      <c r="L4469" s="33"/>
      <c r="M4469" s="24"/>
    </row>
    <row r="4470" spans="1:13" x14ac:dyDescent="0.2">
      <c r="A4470" s="289"/>
      <c r="E4470" s="276"/>
      <c r="I4470"/>
      <c r="J4470"/>
      <c r="L4470" s="33"/>
      <c r="M4470" s="24"/>
    </row>
    <row r="4471" spans="1:13" x14ac:dyDescent="0.2">
      <c r="A4471" s="289"/>
      <c r="E4471" s="276"/>
      <c r="I4471"/>
      <c r="J4471"/>
      <c r="L4471" s="33"/>
      <c r="M4471" s="24"/>
    </row>
    <row r="4472" spans="1:13" x14ac:dyDescent="0.2">
      <c r="A4472" s="289"/>
      <c r="E4472" s="276"/>
      <c r="I4472"/>
      <c r="J4472"/>
      <c r="L4472" s="33"/>
      <c r="M4472" s="24"/>
    </row>
    <row r="4473" spans="1:13" x14ac:dyDescent="0.2">
      <c r="A4473" s="289"/>
      <c r="E4473" s="276"/>
      <c r="I4473"/>
      <c r="J4473"/>
      <c r="L4473" s="33"/>
      <c r="M4473" s="24"/>
    </row>
    <row r="4474" spans="1:13" x14ac:dyDescent="0.2">
      <c r="A4474" s="289"/>
      <c r="E4474" s="276"/>
      <c r="I4474"/>
      <c r="J4474"/>
      <c r="L4474" s="33"/>
      <c r="M4474" s="24"/>
    </row>
    <row r="4475" spans="1:13" x14ac:dyDescent="0.2">
      <c r="A4475" s="289"/>
      <c r="E4475" s="276"/>
      <c r="I4475"/>
      <c r="J4475"/>
      <c r="L4475" s="33"/>
      <c r="M4475" s="24"/>
    </row>
    <row r="4476" spans="1:13" x14ac:dyDescent="0.2">
      <c r="A4476" s="289"/>
      <c r="E4476" s="276"/>
      <c r="I4476"/>
      <c r="J4476"/>
      <c r="L4476" s="33"/>
      <c r="M4476" s="24"/>
    </row>
    <row r="4477" spans="1:13" x14ac:dyDescent="0.2">
      <c r="A4477" s="289"/>
      <c r="E4477" s="276"/>
      <c r="I4477"/>
      <c r="J4477"/>
      <c r="L4477" s="33"/>
      <c r="M4477" s="24"/>
    </row>
    <row r="4478" spans="1:13" x14ac:dyDescent="0.2">
      <c r="A4478" s="289"/>
      <c r="E4478" s="276"/>
      <c r="I4478"/>
      <c r="J4478"/>
      <c r="L4478" s="33"/>
      <c r="M4478" s="24"/>
    </row>
    <row r="4479" spans="1:13" x14ac:dyDescent="0.2">
      <c r="A4479" s="289"/>
      <c r="E4479" s="276"/>
      <c r="I4479"/>
      <c r="J4479"/>
      <c r="L4479" s="33"/>
      <c r="M4479" s="24"/>
    </row>
    <row r="4480" spans="1:13" x14ac:dyDescent="0.2">
      <c r="A4480" s="289"/>
      <c r="E4480" s="276"/>
      <c r="I4480"/>
      <c r="J4480"/>
      <c r="L4480" s="33"/>
      <c r="M4480" s="24"/>
    </row>
    <row r="4481" spans="1:13" x14ac:dyDescent="0.2">
      <c r="A4481" s="289"/>
      <c r="E4481" s="276"/>
      <c r="I4481"/>
      <c r="J4481"/>
      <c r="L4481" s="33"/>
      <c r="M4481" s="24"/>
    </row>
    <row r="4482" spans="1:13" x14ac:dyDescent="0.2">
      <c r="A4482" s="289"/>
      <c r="E4482" s="276"/>
      <c r="I4482"/>
      <c r="J4482"/>
      <c r="L4482" s="33"/>
      <c r="M4482" s="24"/>
    </row>
    <row r="4483" spans="1:13" x14ac:dyDescent="0.2">
      <c r="A4483" s="289"/>
      <c r="E4483" s="276"/>
      <c r="I4483"/>
      <c r="J4483"/>
      <c r="L4483" s="33"/>
      <c r="M4483" s="24"/>
    </row>
    <row r="4484" spans="1:13" x14ac:dyDescent="0.2">
      <c r="A4484" s="289"/>
      <c r="E4484" s="276"/>
      <c r="I4484"/>
      <c r="J4484"/>
      <c r="L4484" s="33"/>
      <c r="M4484" s="24"/>
    </row>
    <row r="4485" spans="1:13" x14ac:dyDescent="0.2">
      <c r="A4485" s="289"/>
      <c r="E4485" s="276"/>
      <c r="I4485"/>
      <c r="J4485"/>
      <c r="L4485" s="33"/>
      <c r="M4485" s="24"/>
    </row>
    <row r="4486" spans="1:13" x14ac:dyDescent="0.2">
      <c r="A4486" s="289"/>
      <c r="E4486" s="276"/>
      <c r="I4486"/>
      <c r="J4486"/>
      <c r="L4486" s="33"/>
      <c r="M4486" s="24"/>
    </row>
    <row r="4487" spans="1:13" x14ac:dyDescent="0.2">
      <c r="A4487" s="289"/>
      <c r="E4487" s="276"/>
      <c r="I4487"/>
      <c r="J4487"/>
      <c r="L4487" s="33"/>
      <c r="M4487" s="24"/>
    </row>
    <row r="4488" spans="1:13" x14ac:dyDescent="0.2">
      <c r="A4488" s="289"/>
      <c r="E4488" s="276"/>
      <c r="I4488"/>
      <c r="J4488"/>
      <c r="L4488" s="33"/>
      <c r="M4488" s="24"/>
    </row>
    <row r="4489" spans="1:13" x14ac:dyDescent="0.2">
      <c r="A4489" s="289"/>
      <c r="E4489" s="276"/>
      <c r="I4489"/>
      <c r="J4489"/>
      <c r="L4489" s="33"/>
      <c r="M4489" s="24"/>
    </row>
    <row r="4490" spans="1:13" x14ac:dyDescent="0.2">
      <c r="A4490" s="289"/>
      <c r="E4490" s="276"/>
      <c r="I4490"/>
      <c r="J4490"/>
      <c r="L4490" s="33"/>
      <c r="M4490" s="24"/>
    </row>
    <row r="4491" spans="1:13" x14ac:dyDescent="0.2">
      <c r="A4491" s="289"/>
      <c r="E4491" s="276"/>
      <c r="I4491"/>
      <c r="J4491"/>
      <c r="L4491" s="33"/>
      <c r="M4491" s="24"/>
    </row>
    <row r="4492" spans="1:13" x14ac:dyDescent="0.2">
      <c r="A4492" s="289"/>
      <c r="E4492" s="276"/>
      <c r="I4492"/>
      <c r="J4492"/>
      <c r="L4492" s="33"/>
      <c r="M4492" s="24"/>
    </row>
    <row r="4493" spans="1:13" x14ac:dyDescent="0.2">
      <c r="A4493" s="289"/>
      <c r="E4493" s="276"/>
      <c r="I4493"/>
      <c r="J4493"/>
      <c r="L4493" s="33"/>
      <c r="M4493" s="24"/>
    </row>
    <row r="4494" spans="1:13" x14ac:dyDescent="0.2">
      <c r="A4494" s="289"/>
      <c r="E4494" s="276"/>
      <c r="I4494"/>
      <c r="J4494"/>
      <c r="L4494" s="33"/>
      <c r="M4494" s="24"/>
    </row>
    <row r="4495" spans="1:13" x14ac:dyDescent="0.2">
      <c r="A4495" s="289"/>
      <c r="E4495" s="276"/>
      <c r="I4495"/>
      <c r="J4495"/>
      <c r="L4495" s="33"/>
      <c r="M4495" s="24"/>
    </row>
    <row r="4496" spans="1:13" x14ac:dyDescent="0.2">
      <c r="A4496" s="289"/>
      <c r="E4496" s="276"/>
      <c r="I4496"/>
      <c r="J4496"/>
      <c r="L4496" s="33"/>
      <c r="M4496" s="24"/>
    </row>
    <row r="4497" spans="1:13" x14ac:dyDescent="0.2">
      <c r="A4497" s="289"/>
      <c r="E4497" s="276"/>
      <c r="I4497"/>
      <c r="J4497"/>
      <c r="L4497" s="33"/>
      <c r="M4497" s="24"/>
    </row>
    <row r="4498" spans="1:13" x14ac:dyDescent="0.2">
      <c r="A4498" s="289"/>
      <c r="E4498" s="276"/>
      <c r="I4498"/>
      <c r="J4498"/>
      <c r="L4498" s="33"/>
      <c r="M4498" s="24"/>
    </row>
    <row r="4499" spans="1:13" x14ac:dyDescent="0.2">
      <c r="A4499" s="289"/>
      <c r="E4499" s="276"/>
      <c r="I4499"/>
      <c r="J4499"/>
      <c r="L4499" s="33"/>
      <c r="M4499" s="24"/>
    </row>
    <row r="4500" spans="1:13" x14ac:dyDescent="0.2">
      <c r="A4500" s="289"/>
      <c r="E4500" s="276"/>
      <c r="I4500"/>
      <c r="J4500"/>
      <c r="L4500" s="33"/>
      <c r="M4500" s="24"/>
    </row>
    <row r="4501" spans="1:13" x14ac:dyDescent="0.2">
      <c r="A4501" s="289"/>
      <c r="E4501" s="276"/>
      <c r="I4501"/>
      <c r="J4501"/>
      <c r="L4501" s="33"/>
      <c r="M4501" s="24"/>
    </row>
    <row r="4502" spans="1:13" x14ac:dyDescent="0.2">
      <c r="A4502" s="289"/>
      <c r="E4502" s="276"/>
      <c r="I4502"/>
      <c r="J4502"/>
      <c r="L4502" s="33"/>
      <c r="M4502" s="24"/>
    </row>
    <row r="4503" spans="1:13" x14ac:dyDescent="0.2">
      <c r="A4503" s="289"/>
      <c r="E4503" s="276"/>
      <c r="I4503"/>
      <c r="J4503"/>
      <c r="L4503" s="33"/>
      <c r="M4503" s="24"/>
    </row>
    <row r="4504" spans="1:13" x14ac:dyDescent="0.2">
      <c r="A4504" s="289"/>
      <c r="E4504" s="276"/>
      <c r="I4504"/>
      <c r="J4504"/>
      <c r="L4504" s="33"/>
      <c r="M4504" s="24"/>
    </row>
    <row r="4505" spans="1:13" x14ac:dyDescent="0.2">
      <c r="A4505" s="289"/>
      <c r="E4505" s="276"/>
      <c r="I4505"/>
      <c r="J4505"/>
      <c r="L4505" s="33"/>
      <c r="M4505" s="24"/>
    </row>
    <row r="4506" spans="1:13" x14ac:dyDescent="0.2">
      <c r="A4506" s="289"/>
      <c r="E4506" s="276"/>
      <c r="I4506"/>
      <c r="J4506"/>
      <c r="L4506" s="33"/>
      <c r="M4506" s="24"/>
    </row>
    <row r="4507" spans="1:13" x14ac:dyDescent="0.2">
      <c r="A4507" s="289"/>
      <c r="E4507" s="276"/>
      <c r="I4507"/>
      <c r="J4507"/>
      <c r="L4507" s="33"/>
      <c r="M4507" s="24"/>
    </row>
    <row r="4508" spans="1:13" x14ac:dyDescent="0.2">
      <c r="A4508" s="289"/>
      <c r="E4508" s="276"/>
      <c r="I4508"/>
      <c r="J4508"/>
      <c r="L4508" s="33"/>
      <c r="M4508" s="24"/>
    </row>
    <row r="4509" spans="1:13" x14ac:dyDescent="0.2">
      <c r="A4509" s="289"/>
      <c r="E4509" s="276"/>
      <c r="I4509"/>
      <c r="J4509"/>
      <c r="L4509" s="33"/>
      <c r="M4509" s="24"/>
    </row>
    <row r="4510" spans="1:13" x14ac:dyDescent="0.2">
      <c r="A4510" s="289"/>
      <c r="E4510" s="276"/>
      <c r="I4510"/>
      <c r="J4510"/>
      <c r="L4510" s="33"/>
      <c r="M4510" s="24"/>
    </row>
    <row r="4511" spans="1:13" x14ac:dyDescent="0.2">
      <c r="A4511" s="289"/>
      <c r="E4511" s="276"/>
      <c r="I4511"/>
      <c r="J4511"/>
      <c r="L4511" s="33"/>
      <c r="M4511" s="24"/>
    </row>
    <row r="4512" spans="1:13" x14ac:dyDescent="0.2">
      <c r="A4512" s="289"/>
      <c r="E4512" s="276"/>
      <c r="I4512"/>
      <c r="J4512"/>
      <c r="L4512" s="33"/>
      <c r="M4512" s="24"/>
    </row>
    <row r="4513" spans="1:13" x14ac:dyDescent="0.2">
      <c r="A4513" s="289"/>
      <c r="E4513" s="276"/>
      <c r="I4513"/>
      <c r="J4513"/>
      <c r="L4513" s="33"/>
      <c r="M4513" s="24"/>
    </row>
    <row r="4514" spans="1:13" x14ac:dyDescent="0.2">
      <c r="A4514" s="289"/>
      <c r="E4514" s="276"/>
      <c r="I4514"/>
      <c r="J4514"/>
      <c r="L4514" s="33"/>
      <c r="M4514" s="24"/>
    </row>
    <row r="4515" spans="1:13" x14ac:dyDescent="0.2">
      <c r="A4515" s="289"/>
      <c r="E4515" s="276"/>
      <c r="I4515"/>
      <c r="J4515"/>
      <c r="L4515" s="33"/>
      <c r="M4515" s="24"/>
    </row>
    <row r="4516" spans="1:13" x14ac:dyDescent="0.2">
      <c r="A4516" s="289"/>
      <c r="E4516" s="276"/>
      <c r="I4516"/>
      <c r="J4516"/>
      <c r="L4516" s="33"/>
      <c r="M4516" s="24"/>
    </row>
    <row r="4517" spans="1:13" x14ac:dyDescent="0.2">
      <c r="A4517" s="289"/>
      <c r="E4517" s="276"/>
      <c r="I4517"/>
      <c r="J4517"/>
      <c r="L4517" s="33"/>
      <c r="M4517" s="24"/>
    </row>
    <row r="4518" spans="1:13" x14ac:dyDescent="0.2">
      <c r="A4518" s="289"/>
      <c r="E4518" s="276"/>
      <c r="I4518"/>
      <c r="J4518"/>
      <c r="L4518" s="33"/>
      <c r="M4518" s="24"/>
    </row>
    <row r="4519" spans="1:13" x14ac:dyDescent="0.2">
      <c r="A4519" s="289"/>
      <c r="E4519" s="276"/>
      <c r="I4519"/>
      <c r="J4519"/>
      <c r="L4519" s="33"/>
      <c r="M4519" s="24"/>
    </row>
    <row r="4520" spans="1:13" x14ac:dyDescent="0.2">
      <c r="A4520" s="289"/>
      <c r="E4520" s="276"/>
      <c r="I4520"/>
      <c r="J4520"/>
      <c r="L4520" s="33"/>
      <c r="M4520" s="24"/>
    </row>
    <row r="4521" spans="1:13" x14ac:dyDescent="0.2">
      <c r="A4521" s="289"/>
      <c r="E4521" s="276"/>
      <c r="I4521"/>
      <c r="J4521"/>
      <c r="L4521" s="33"/>
      <c r="M4521" s="24"/>
    </row>
    <row r="4522" spans="1:13" x14ac:dyDescent="0.2">
      <c r="A4522" s="289"/>
      <c r="E4522" s="276"/>
      <c r="I4522"/>
      <c r="J4522"/>
      <c r="L4522" s="33"/>
      <c r="M4522" s="24"/>
    </row>
    <row r="4523" spans="1:13" x14ac:dyDescent="0.2">
      <c r="A4523" s="289"/>
      <c r="E4523" s="276"/>
      <c r="I4523"/>
      <c r="J4523"/>
      <c r="L4523" s="33"/>
      <c r="M4523" s="24"/>
    </row>
    <row r="4524" spans="1:13" x14ac:dyDescent="0.2">
      <c r="A4524" s="289"/>
      <c r="E4524" s="276"/>
      <c r="I4524"/>
      <c r="J4524"/>
      <c r="L4524" s="33"/>
      <c r="M4524" s="24"/>
    </row>
    <row r="4525" spans="1:13" x14ac:dyDescent="0.2">
      <c r="A4525" s="289"/>
      <c r="E4525" s="276"/>
      <c r="I4525"/>
      <c r="J4525"/>
      <c r="L4525" s="33"/>
      <c r="M4525" s="24"/>
    </row>
    <row r="4526" spans="1:13" x14ac:dyDescent="0.2">
      <c r="A4526" s="289"/>
      <c r="E4526" s="276"/>
      <c r="I4526"/>
      <c r="J4526"/>
      <c r="L4526" s="33"/>
      <c r="M4526" s="24"/>
    </row>
    <row r="4527" spans="1:13" x14ac:dyDescent="0.2">
      <c r="A4527" s="289"/>
      <c r="E4527" s="276"/>
      <c r="I4527"/>
      <c r="J4527"/>
      <c r="L4527" s="33"/>
      <c r="M4527" s="24"/>
    </row>
    <row r="4528" spans="1:13" x14ac:dyDescent="0.2">
      <c r="A4528" s="289"/>
      <c r="E4528" s="276"/>
      <c r="I4528"/>
      <c r="J4528"/>
      <c r="L4528" s="33"/>
      <c r="M4528" s="24"/>
    </row>
    <row r="4529" spans="1:13" x14ac:dyDescent="0.2">
      <c r="A4529" s="289"/>
      <c r="E4529" s="276"/>
      <c r="I4529"/>
      <c r="J4529"/>
      <c r="L4529" s="33"/>
      <c r="M4529" s="24"/>
    </row>
    <row r="4530" spans="1:13" x14ac:dyDescent="0.2">
      <c r="A4530" s="289"/>
      <c r="E4530" s="276"/>
      <c r="I4530"/>
      <c r="J4530"/>
      <c r="L4530" s="33"/>
      <c r="M4530" s="24"/>
    </row>
    <row r="4531" spans="1:13" x14ac:dyDescent="0.2">
      <c r="A4531" s="289"/>
      <c r="E4531" s="276"/>
      <c r="I4531"/>
      <c r="J4531"/>
      <c r="L4531" s="33"/>
      <c r="M4531" s="24"/>
    </row>
    <row r="4532" spans="1:13" x14ac:dyDescent="0.2">
      <c r="A4532" s="289"/>
      <c r="E4532" s="276"/>
      <c r="I4532"/>
      <c r="J4532"/>
      <c r="L4532" s="33"/>
      <c r="M4532" s="24"/>
    </row>
    <row r="4533" spans="1:13" x14ac:dyDescent="0.2">
      <c r="A4533" s="289"/>
      <c r="E4533" s="276"/>
      <c r="I4533"/>
      <c r="J4533"/>
      <c r="L4533" s="33"/>
      <c r="M4533" s="24"/>
    </row>
    <row r="4534" spans="1:13" x14ac:dyDescent="0.2">
      <c r="A4534" s="289"/>
      <c r="E4534" s="276"/>
      <c r="I4534"/>
      <c r="J4534"/>
      <c r="L4534" s="33"/>
      <c r="M4534" s="24"/>
    </row>
    <row r="4535" spans="1:13" x14ac:dyDescent="0.2">
      <c r="A4535" s="289"/>
      <c r="E4535" s="276"/>
      <c r="I4535"/>
      <c r="J4535"/>
      <c r="L4535" s="33"/>
      <c r="M4535" s="24"/>
    </row>
    <row r="4536" spans="1:13" x14ac:dyDescent="0.2">
      <c r="A4536" s="289"/>
      <c r="E4536" s="276"/>
      <c r="I4536"/>
      <c r="J4536"/>
      <c r="L4536" s="33"/>
      <c r="M4536" s="24"/>
    </row>
    <row r="4537" spans="1:13" x14ac:dyDescent="0.2">
      <c r="A4537" s="289"/>
      <c r="E4537" s="276"/>
      <c r="I4537"/>
      <c r="J4537"/>
      <c r="L4537" s="33"/>
      <c r="M4537" s="24"/>
    </row>
    <row r="4538" spans="1:13" x14ac:dyDescent="0.2">
      <c r="A4538" s="289"/>
      <c r="E4538" s="276"/>
      <c r="I4538"/>
      <c r="J4538"/>
      <c r="L4538" s="33"/>
      <c r="M4538" s="24"/>
    </row>
    <row r="4539" spans="1:13" x14ac:dyDescent="0.2">
      <c r="A4539" s="289"/>
      <c r="E4539" s="276"/>
      <c r="I4539"/>
      <c r="J4539"/>
      <c r="L4539" s="33"/>
      <c r="M4539" s="24"/>
    </row>
    <row r="4540" spans="1:13" x14ac:dyDescent="0.2">
      <c r="A4540" s="289"/>
      <c r="E4540" s="276"/>
      <c r="I4540"/>
      <c r="J4540"/>
      <c r="L4540" s="33"/>
      <c r="M4540" s="24"/>
    </row>
    <row r="4541" spans="1:13" x14ac:dyDescent="0.2">
      <c r="A4541" s="289"/>
      <c r="E4541" s="276"/>
      <c r="I4541"/>
      <c r="J4541"/>
      <c r="L4541" s="33"/>
      <c r="M4541" s="24"/>
    </row>
    <row r="4542" spans="1:13" x14ac:dyDescent="0.2">
      <c r="A4542" s="289"/>
      <c r="E4542" s="276"/>
      <c r="I4542"/>
      <c r="J4542"/>
      <c r="L4542" s="33"/>
      <c r="M4542" s="24"/>
    </row>
    <row r="4543" spans="1:13" x14ac:dyDescent="0.2">
      <c r="A4543" s="289"/>
      <c r="E4543" s="276"/>
      <c r="I4543"/>
      <c r="J4543"/>
      <c r="L4543" s="33"/>
      <c r="M4543" s="24"/>
    </row>
    <row r="4544" spans="1:13" x14ac:dyDescent="0.2">
      <c r="A4544" s="289"/>
      <c r="E4544" s="276"/>
      <c r="I4544"/>
      <c r="J4544"/>
      <c r="L4544" s="33"/>
      <c r="M4544" s="24"/>
    </row>
    <row r="4545" spans="1:13" x14ac:dyDescent="0.2">
      <c r="A4545" s="289"/>
      <c r="E4545" s="276"/>
      <c r="I4545"/>
      <c r="J4545"/>
      <c r="L4545" s="33"/>
      <c r="M4545" s="24"/>
    </row>
    <row r="4546" spans="1:13" x14ac:dyDescent="0.2">
      <c r="A4546" s="289"/>
      <c r="E4546" s="276"/>
      <c r="I4546"/>
      <c r="J4546"/>
      <c r="L4546" s="33"/>
      <c r="M4546" s="24"/>
    </row>
    <row r="4547" spans="1:13" x14ac:dyDescent="0.2">
      <c r="A4547" s="289"/>
      <c r="E4547" s="276"/>
      <c r="I4547"/>
      <c r="J4547"/>
      <c r="L4547" s="33"/>
      <c r="M4547" s="24"/>
    </row>
    <row r="4548" spans="1:13" x14ac:dyDescent="0.2">
      <c r="A4548" s="289"/>
      <c r="E4548" s="276"/>
      <c r="I4548"/>
      <c r="J4548"/>
      <c r="L4548" s="33"/>
      <c r="M4548" s="24"/>
    </row>
    <row r="4549" spans="1:13" x14ac:dyDescent="0.2">
      <c r="A4549" s="289"/>
      <c r="E4549" s="276"/>
      <c r="I4549"/>
      <c r="J4549"/>
      <c r="L4549" s="33"/>
      <c r="M4549" s="24"/>
    </row>
    <row r="4550" spans="1:13" x14ac:dyDescent="0.2">
      <c r="A4550" s="289"/>
      <c r="E4550" s="276"/>
      <c r="I4550"/>
      <c r="J4550"/>
      <c r="L4550" s="33"/>
      <c r="M4550" s="24"/>
    </row>
    <row r="4551" spans="1:13" x14ac:dyDescent="0.2">
      <c r="A4551" s="289"/>
      <c r="E4551" s="276"/>
      <c r="I4551"/>
      <c r="J4551"/>
      <c r="L4551" s="33"/>
      <c r="M4551" s="24"/>
    </row>
    <row r="4552" spans="1:13" x14ac:dyDescent="0.2">
      <c r="A4552" s="289"/>
      <c r="E4552" s="276"/>
      <c r="I4552"/>
      <c r="J4552"/>
      <c r="L4552" s="33"/>
      <c r="M4552" s="24"/>
    </row>
    <row r="4553" spans="1:13" x14ac:dyDescent="0.2">
      <c r="A4553" s="289"/>
      <c r="E4553" s="276"/>
      <c r="I4553"/>
      <c r="J4553"/>
      <c r="L4553" s="33"/>
      <c r="M4553" s="24"/>
    </row>
    <row r="4554" spans="1:13" x14ac:dyDescent="0.2">
      <c r="A4554" s="289"/>
      <c r="E4554" s="276"/>
      <c r="I4554"/>
      <c r="J4554"/>
      <c r="L4554" s="33"/>
      <c r="M4554" s="24"/>
    </row>
    <row r="4555" spans="1:13" x14ac:dyDescent="0.2">
      <c r="A4555" s="289"/>
      <c r="E4555" s="276"/>
      <c r="I4555"/>
      <c r="J4555"/>
      <c r="L4555" s="33"/>
      <c r="M4555" s="24"/>
    </row>
    <row r="4556" spans="1:13" x14ac:dyDescent="0.2">
      <c r="A4556" s="289"/>
      <c r="E4556" s="276"/>
      <c r="I4556"/>
      <c r="J4556"/>
      <c r="L4556" s="33"/>
      <c r="M4556" s="24"/>
    </row>
    <row r="4557" spans="1:13" x14ac:dyDescent="0.2">
      <c r="A4557" s="289"/>
      <c r="E4557" s="276"/>
      <c r="I4557"/>
      <c r="J4557"/>
      <c r="L4557" s="33"/>
      <c r="M4557" s="24"/>
    </row>
    <row r="4558" spans="1:13" x14ac:dyDescent="0.2">
      <c r="A4558" s="289"/>
      <c r="E4558" s="276"/>
      <c r="I4558"/>
      <c r="J4558"/>
      <c r="L4558" s="33"/>
      <c r="M4558" s="24"/>
    </row>
    <row r="4559" spans="1:13" x14ac:dyDescent="0.2">
      <c r="A4559" s="289"/>
      <c r="E4559" s="276"/>
      <c r="I4559"/>
      <c r="J4559"/>
      <c r="L4559" s="33"/>
      <c r="M4559" s="24"/>
    </row>
    <row r="4560" spans="1:13" x14ac:dyDescent="0.2">
      <c r="A4560" s="289"/>
      <c r="E4560" s="276"/>
      <c r="I4560"/>
      <c r="J4560"/>
      <c r="L4560" s="33"/>
      <c r="M4560" s="24"/>
    </row>
    <row r="4561" spans="1:13" x14ac:dyDescent="0.2">
      <c r="A4561" s="289"/>
      <c r="E4561" s="276"/>
      <c r="I4561"/>
      <c r="J4561"/>
      <c r="L4561" s="33"/>
      <c r="M4561" s="24"/>
    </row>
    <row r="4562" spans="1:13" x14ac:dyDescent="0.2">
      <c r="A4562" s="289"/>
      <c r="E4562" s="276"/>
      <c r="I4562"/>
      <c r="J4562"/>
      <c r="L4562" s="33"/>
      <c r="M4562" s="24"/>
    </row>
    <row r="4563" spans="1:13" x14ac:dyDescent="0.2">
      <c r="A4563" s="289"/>
      <c r="E4563" s="276"/>
      <c r="I4563"/>
      <c r="J4563"/>
      <c r="L4563" s="33"/>
      <c r="M4563" s="24"/>
    </row>
    <row r="4564" spans="1:13" x14ac:dyDescent="0.2">
      <c r="A4564" s="289"/>
      <c r="E4564" s="276"/>
      <c r="I4564"/>
      <c r="J4564"/>
      <c r="L4564" s="33"/>
      <c r="M4564" s="24"/>
    </row>
    <row r="4565" spans="1:13" x14ac:dyDescent="0.2">
      <c r="A4565" s="289"/>
      <c r="E4565" s="276"/>
      <c r="I4565"/>
      <c r="J4565"/>
      <c r="L4565" s="33"/>
      <c r="M4565" s="24"/>
    </row>
    <row r="4566" spans="1:13" x14ac:dyDescent="0.2">
      <c r="A4566" s="289"/>
      <c r="E4566" s="276"/>
      <c r="I4566"/>
      <c r="J4566"/>
      <c r="L4566" s="33"/>
      <c r="M4566" s="24"/>
    </row>
    <row r="4567" spans="1:13" x14ac:dyDescent="0.2">
      <c r="A4567" s="289"/>
      <c r="E4567" s="276"/>
      <c r="I4567"/>
      <c r="J4567"/>
      <c r="L4567" s="33"/>
      <c r="M4567" s="24"/>
    </row>
    <row r="4568" spans="1:13" x14ac:dyDescent="0.2">
      <c r="A4568" s="289"/>
      <c r="E4568" s="276"/>
      <c r="I4568"/>
      <c r="J4568"/>
      <c r="L4568" s="33"/>
      <c r="M4568" s="24"/>
    </row>
    <row r="4569" spans="1:13" x14ac:dyDescent="0.2">
      <c r="A4569" s="289"/>
      <c r="E4569" s="276"/>
      <c r="I4569"/>
      <c r="J4569"/>
      <c r="L4569" s="33"/>
      <c r="M4569" s="24"/>
    </row>
    <row r="4570" spans="1:13" x14ac:dyDescent="0.2">
      <c r="A4570" s="289"/>
      <c r="E4570" s="276"/>
      <c r="I4570"/>
      <c r="J4570"/>
      <c r="L4570" s="33"/>
      <c r="M4570" s="24"/>
    </row>
    <row r="4571" spans="1:13" x14ac:dyDescent="0.2">
      <c r="A4571" s="289"/>
      <c r="E4571" s="276"/>
      <c r="I4571"/>
      <c r="J4571"/>
      <c r="L4571" s="33"/>
      <c r="M4571" s="24"/>
    </row>
    <row r="4572" spans="1:13" x14ac:dyDescent="0.2">
      <c r="A4572" s="289"/>
      <c r="E4572" s="276"/>
      <c r="I4572"/>
      <c r="J4572"/>
      <c r="L4572" s="33"/>
      <c r="M4572" s="24"/>
    </row>
    <row r="4573" spans="1:13" x14ac:dyDescent="0.2">
      <c r="A4573" s="289"/>
      <c r="E4573" s="276"/>
      <c r="I4573"/>
      <c r="J4573"/>
      <c r="L4573" s="33"/>
      <c r="M4573" s="24"/>
    </row>
    <row r="4574" spans="1:13" x14ac:dyDescent="0.2">
      <c r="A4574" s="289"/>
      <c r="E4574" s="276"/>
      <c r="I4574"/>
      <c r="J4574"/>
      <c r="L4574" s="33"/>
      <c r="M4574" s="24"/>
    </row>
    <row r="4575" spans="1:13" x14ac:dyDescent="0.2">
      <c r="A4575" s="289"/>
      <c r="E4575" s="276"/>
      <c r="I4575"/>
      <c r="J4575"/>
      <c r="L4575" s="33"/>
      <c r="M4575" s="24"/>
    </row>
    <row r="4576" spans="1:13" x14ac:dyDescent="0.2">
      <c r="A4576" s="289"/>
      <c r="E4576" s="276"/>
      <c r="I4576"/>
      <c r="J4576"/>
      <c r="L4576" s="33"/>
      <c r="M4576" s="24"/>
    </row>
    <row r="4577" spans="1:13" x14ac:dyDescent="0.2">
      <c r="A4577" s="289"/>
      <c r="E4577" s="276"/>
      <c r="I4577"/>
      <c r="J4577"/>
      <c r="L4577" s="33"/>
      <c r="M4577" s="24"/>
    </row>
    <row r="4578" spans="1:13" x14ac:dyDescent="0.2">
      <c r="A4578" s="289"/>
      <c r="E4578" s="276"/>
      <c r="I4578"/>
      <c r="J4578"/>
      <c r="L4578" s="33"/>
      <c r="M4578" s="24"/>
    </row>
    <row r="4579" spans="1:13" x14ac:dyDescent="0.2">
      <c r="A4579" s="289"/>
      <c r="E4579" s="276"/>
      <c r="I4579"/>
      <c r="J4579"/>
      <c r="L4579" s="33"/>
      <c r="M4579" s="24"/>
    </row>
    <row r="4580" spans="1:13" x14ac:dyDescent="0.2">
      <c r="A4580" s="289"/>
      <c r="E4580" s="276"/>
      <c r="I4580"/>
      <c r="J4580"/>
      <c r="L4580" s="33"/>
      <c r="M4580" s="24"/>
    </row>
    <row r="4581" spans="1:13" x14ac:dyDescent="0.2">
      <c r="A4581" s="289"/>
      <c r="E4581" s="276"/>
      <c r="I4581"/>
      <c r="J4581"/>
      <c r="L4581" s="33"/>
      <c r="M4581" s="24"/>
    </row>
    <row r="4582" spans="1:13" x14ac:dyDescent="0.2">
      <c r="A4582" s="289"/>
      <c r="E4582" s="276"/>
      <c r="I4582"/>
      <c r="J4582"/>
      <c r="L4582" s="33"/>
      <c r="M4582" s="24"/>
    </row>
    <row r="4583" spans="1:13" x14ac:dyDescent="0.2">
      <c r="A4583" s="289"/>
      <c r="E4583" s="276"/>
      <c r="I4583"/>
      <c r="J4583"/>
      <c r="L4583" s="33"/>
      <c r="M4583" s="24"/>
    </row>
    <row r="4584" spans="1:13" x14ac:dyDescent="0.2">
      <c r="A4584" s="289"/>
      <c r="E4584" s="276"/>
      <c r="I4584"/>
      <c r="J4584"/>
      <c r="L4584" s="33"/>
      <c r="M4584" s="24"/>
    </row>
    <row r="4585" spans="1:13" x14ac:dyDescent="0.2">
      <c r="A4585" s="289"/>
      <c r="E4585" s="276"/>
      <c r="I4585"/>
      <c r="J4585"/>
      <c r="L4585" s="33"/>
      <c r="M4585" s="24"/>
    </row>
    <row r="4586" spans="1:13" x14ac:dyDescent="0.2">
      <c r="A4586" s="289"/>
      <c r="E4586" s="276"/>
      <c r="I4586"/>
      <c r="J4586"/>
      <c r="L4586" s="33"/>
      <c r="M4586" s="24"/>
    </row>
    <row r="4587" spans="1:13" x14ac:dyDescent="0.2">
      <c r="A4587" s="289"/>
      <c r="E4587" s="276"/>
      <c r="I4587"/>
      <c r="J4587"/>
      <c r="L4587" s="33"/>
      <c r="M4587" s="24"/>
    </row>
    <row r="4588" spans="1:13" x14ac:dyDescent="0.2">
      <c r="A4588" s="289"/>
      <c r="E4588" s="276"/>
      <c r="I4588"/>
      <c r="J4588"/>
      <c r="L4588" s="33"/>
      <c r="M4588" s="24"/>
    </row>
    <row r="4589" spans="1:13" x14ac:dyDescent="0.2">
      <c r="A4589" s="289"/>
      <c r="E4589" s="276"/>
      <c r="I4589"/>
      <c r="J4589"/>
      <c r="L4589" s="33"/>
      <c r="M4589" s="24"/>
    </row>
    <row r="4590" spans="1:13" x14ac:dyDescent="0.2">
      <c r="A4590" s="289"/>
      <c r="E4590" s="276"/>
      <c r="I4590"/>
      <c r="J4590"/>
      <c r="L4590" s="33"/>
      <c r="M4590" s="24"/>
    </row>
    <row r="4591" spans="1:13" x14ac:dyDescent="0.2">
      <c r="A4591" s="289"/>
      <c r="E4591" s="276"/>
      <c r="I4591"/>
      <c r="J4591"/>
      <c r="L4591" s="33"/>
      <c r="M4591" s="24"/>
    </row>
    <row r="4592" spans="1:13" x14ac:dyDescent="0.2">
      <c r="A4592" s="289"/>
      <c r="E4592" s="276"/>
      <c r="I4592"/>
      <c r="J4592"/>
      <c r="L4592" s="33"/>
      <c r="M4592" s="24"/>
    </row>
    <row r="4593" spans="1:13" x14ac:dyDescent="0.2">
      <c r="A4593" s="289"/>
      <c r="E4593" s="276"/>
      <c r="I4593"/>
      <c r="J4593"/>
      <c r="L4593" s="33"/>
      <c r="M4593" s="24"/>
    </row>
    <row r="4594" spans="1:13" x14ac:dyDescent="0.2">
      <c r="A4594" s="289"/>
      <c r="E4594" s="276"/>
      <c r="I4594"/>
      <c r="J4594"/>
      <c r="L4594" s="33"/>
      <c r="M4594" s="24"/>
    </row>
    <row r="4595" spans="1:13" x14ac:dyDescent="0.2">
      <c r="A4595" s="289"/>
      <c r="E4595" s="276"/>
      <c r="I4595"/>
      <c r="J4595"/>
      <c r="L4595" s="33"/>
      <c r="M4595" s="24"/>
    </row>
    <row r="4596" spans="1:13" x14ac:dyDescent="0.2">
      <c r="A4596" s="289"/>
      <c r="E4596" s="276"/>
      <c r="I4596"/>
      <c r="J4596"/>
      <c r="L4596" s="33"/>
      <c r="M4596" s="24"/>
    </row>
    <row r="4597" spans="1:13" x14ac:dyDescent="0.2">
      <c r="A4597" s="289"/>
      <c r="E4597" s="276"/>
      <c r="I4597"/>
      <c r="J4597"/>
      <c r="L4597" s="33"/>
      <c r="M4597" s="24"/>
    </row>
    <row r="4598" spans="1:13" x14ac:dyDescent="0.2">
      <c r="A4598" s="289"/>
      <c r="E4598" s="276"/>
      <c r="I4598"/>
      <c r="J4598"/>
      <c r="L4598" s="33"/>
      <c r="M4598" s="24"/>
    </row>
    <row r="4599" spans="1:13" x14ac:dyDescent="0.2">
      <c r="A4599" s="289"/>
      <c r="E4599" s="276"/>
      <c r="I4599"/>
      <c r="J4599"/>
      <c r="L4599" s="33"/>
      <c r="M4599" s="24"/>
    </row>
    <row r="4600" spans="1:13" x14ac:dyDescent="0.2">
      <c r="A4600" s="289"/>
      <c r="E4600" s="276"/>
      <c r="I4600"/>
      <c r="J4600"/>
      <c r="L4600" s="33"/>
      <c r="M4600" s="24"/>
    </row>
    <row r="4601" spans="1:13" x14ac:dyDescent="0.2">
      <c r="A4601" s="289"/>
      <c r="E4601" s="276"/>
      <c r="I4601"/>
      <c r="J4601"/>
      <c r="L4601" s="33"/>
      <c r="M4601" s="24"/>
    </row>
    <row r="4602" spans="1:13" x14ac:dyDescent="0.2">
      <c r="A4602" s="289"/>
      <c r="E4602" s="276"/>
      <c r="I4602"/>
      <c r="J4602"/>
      <c r="L4602" s="33"/>
      <c r="M4602" s="24"/>
    </row>
    <row r="4603" spans="1:13" x14ac:dyDescent="0.2">
      <c r="A4603" s="289"/>
      <c r="E4603" s="276"/>
      <c r="I4603"/>
      <c r="J4603"/>
      <c r="L4603" s="33"/>
      <c r="M4603" s="24"/>
    </row>
    <row r="4604" spans="1:13" x14ac:dyDescent="0.2">
      <c r="A4604" s="289"/>
      <c r="E4604" s="276"/>
      <c r="I4604"/>
      <c r="J4604"/>
      <c r="L4604" s="33"/>
      <c r="M4604" s="24"/>
    </row>
    <row r="4605" spans="1:13" x14ac:dyDescent="0.2">
      <c r="A4605" s="289"/>
      <c r="E4605" s="276"/>
      <c r="I4605"/>
      <c r="J4605"/>
      <c r="L4605" s="33"/>
      <c r="M4605" s="24"/>
    </row>
    <row r="4606" spans="1:13" x14ac:dyDescent="0.2">
      <c r="A4606" s="289"/>
      <c r="E4606" s="276"/>
      <c r="I4606"/>
      <c r="J4606"/>
      <c r="L4606" s="33"/>
      <c r="M4606" s="24"/>
    </row>
    <row r="4607" spans="1:13" x14ac:dyDescent="0.2">
      <c r="A4607" s="289"/>
      <c r="E4607" s="276"/>
      <c r="I4607"/>
      <c r="J4607"/>
      <c r="L4607" s="33"/>
      <c r="M4607" s="24"/>
    </row>
    <row r="4608" spans="1:13" x14ac:dyDescent="0.2">
      <c r="A4608" s="289"/>
      <c r="E4608" s="276"/>
      <c r="I4608"/>
      <c r="J4608"/>
      <c r="L4608" s="33"/>
      <c r="M4608" s="24"/>
    </row>
    <row r="4609" spans="1:13" x14ac:dyDescent="0.2">
      <c r="A4609" s="289"/>
      <c r="E4609" s="276"/>
      <c r="I4609"/>
      <c r="J4609"/>
      <c r="L4609" s="33"/>
      <c r="M4609" s="24"/>
    </row>
    <row r="4610" spans="1:13" x14ac:dyDescent="0.2">
      <c r="A4610" s="289"/>
      <c r="E4610" s="276"/>
      <c r="I4610"/>
      <c r="J4610"/>
      <c r="L4610" s="33"/>
      <c r="M4610" s="24"/>
    </row>
    <row r="4611" spans="1:13" x14ac:dyDescent="0.2">
      <c r="A4611" s="289"/>
      <c r="E4611" s="276"/>
      <c r="I4611"/>
      <c r="J4611"/>
      <c r="L4611" s="33"/>
      <c r="M4611" s="24"/>
    </row>
    <row r="4612" spans="1:13" x14ac:dyDescent="0.2">
      <c r="A4612" s="289"/>
      <c r="E4612" s="276"/>
      <c r="I4612"/>
      <c r="J4612"/>
      <c r="L4612" s="33"/>
      <c r="M4612" s="24"/>
    </row>
    <row r="4613" spans="1:13" x14ac:dyDescent="0.2">
      <c r="A4613" s="289"/>
      <c r="E4613" s="276"/>
      <c r="I4613"/>
      <c r="J4613"/>
      <c r="L4613" s="33"/>
      <c r="M4613" s="24"/>
    </row>
    <row r="4614" spans="1:13" x14ac:dyDescent="0.2">
      <c r="A4614" s="289"/>
      <c r="E4614" s="276"/>
      <c r="I4614"/>
      <c r="J4614"/>
      <c r="L4614" s="33"/>
      <c r="M4614" s="24"/>
    </row>
    <row r="4615" spans="1:13" x14ac:dyDescent="0.2">
      <c r="A4615" s="289"/>
      <c r="E4615" s="276"/>
      <c r="I4615"/>
      <c r="J4615"/>
      <c r="L4615" s="33"/>
      <c r="M4615" s="24"/>
    </row>
    <row r="4616" spans="1:13" x14ac:dyDescent="0.2">
      <c r="A4616" s="289"/>
      <c r="E4616" s="276"/>
      <c r="I4616"/>
      <c r="J4616"/>
      <c r="L4616" s="33"/>
      <c r="M4616" s="24"/>
    </row>
    <row r="4617" spans="1:13" x14ac:dyDescent="0.2">
      <c r="A4617" s="289"/>
      <c r="E4617" s="276"/>
      <c r="I4617"/>
      <c r="J4617"/>
      <c r="L4617" s="33"/>
      <c r="M4617" s="24"/>
    </row>
    <row r="4618" spans="1:13" x14ac:dyDescent="0.2">
      <c r="A4618" s="289"/>
      <c r="E4618" s="276"/>
      <c r="I4618"/>
      <c r="J4618"/>
      <c r="L4618" s="33"/>
      <c r="M4618" s="24"/>
    </row>
    <row r="4619" spans="1:13" x14ac:dyDescent="0.2">
      <c r="A4619" s="289"/>
      <c r="E4619" s="276"/>
      <c r="I4619"/>
      <c r="J4619"/>
      <c r="L4619" s="33"/>
      <c r="M4619" s="24"/>
    </row>
    <row r="4620" spans="1:13" x14ac:dyDescent="0.2">
      <c r="A4620" s="289"/>
      <c r="E4620" s="276"/>
      <c r="I4620"/>
      <c r="J4620"/>
      <c r="L4620" s="33"/>
      <c r="M4620" s="24"/>
    </row>
    <row r="4621" spans="1:13" x14ac:dyDescent="0.2">
      <c r="A4621" s="289"/>
      <c r="E4621" s="276"/>
      <c r="I4621"/>
      <c r="J4621"/>
      <c r="L4621" s="33"/>
      <c r="M4621" s="24"/>
    </row>
    <row r="4622" spans="1:13" x14ac:dyDescent="0.2">
      <c r="A4622" s="289"/>
      <c r="E4622" s="276"/>
      <c r="I4622"/>
      <c r="J4622"/>
      <c r="L4622" s="33"/>
      <c r="M4622" s="24"/>
    </row>
    <row r="4623" spans="1:13" x14ac:dyDescent="0.2">
      <c r="A4623" s="289"/>
      <c r="E4623" s="276"/>
      <c r="I4623"/>
      <c r="J4623"/>
      <c r="L4623" s="33"/>
      <c r="M4623" s="24"/>
    </row>
    <row r="4624" spans="1:13" x14ac:dyDescent="0.2">
      <c r="A4624" s="289"/>
      <c r="E4624" s="276"/>
      <c r="I4624"/>
      <c r="J4624"/>
      <c r="L4624" s="33"/>
      <c r="M4624" s="24"/>
    </row>
    <row r="4625" spans="1:13" x14ac:dyDescent="0.2">
      <c r="A4625" s="289"/>
      <c r="E4625" s="276"/>
      <c r="I4625"/>
      <c r="J4625"/>
      <c r="L4625" s="33"/>
      <c r="M4625" s="24"/>
    </row>
    <row r="4626" spans="1:13" x14ac:dyDescent="0.2">
      <c r="A4626" s="289"/>
      <c r="E4626" s="276"/>
      <c r="I4626"/>
      <c r="J4626"/>
      <c r="L4626" s="33"/>
      <c r="M4626" s="24"/>
    </row>
    <row r="4627" spans="1:13" x14ac:dyDescent="0.2">
      <c r="A4627" s="289"/>
      <c r="E4627" s="276"/>
      <c r="I4627"/>
      <c r="J4627"/>
      <c r="L4627" s="33"/>
      <c r="M4627" s="24"/>
    </row>
    <row r="4628" spans="1:13" x14ac:dyDescent="0.2">
      <c r="A4628" s="289"/>
      <c r="E4628" s="276"/>
      <c r="I4628"/>
      <c r="J4628"/>
      <c r="L4628" s="33"/>
      <c r="M4628" s="24"/>
    </row>
    <row r="4629" spans="1:13" x14ac:dyDescent="0.2">
      <c r="A4629" s="289"/>
      <c r="E4629" s="276"/>
      <c r="I4629"/>
      <c r="J4629"/>
      <c r="L4629" s="33"/>
      <c r="M4629" s="24"/>
    </row>
    <row r="4630" spans="1:13" x14ac:dyDescent="0.2">
      <c r="A4630" s="289"/>
      <c r="E4630" s="276"/>
      <c r="I4630"/>
      <c r="J4630"/>
      <c r="L4630" s="33"/>
      <c r="M4630" s="24"/>
    </row>
    <row r="4631" spans="1:13" x14ac:dyDescent="0.2">
      <c r="A4631" s="289"/>
      <c r="E4631" s="276"/>
      <c r="I4631"/>
      <c r="J4631"/>
      <c r="L4631" s="33"/>
      <c r="M4631" s="24"/>
    </row>
    <row r="4632" spans="1:13" x14ac:dyDescent="0.2">
      <c r="A4632" s="289"/>
      <c r="E4632" s="276"/>
      <c r="I4632"/>
      <c r="J4632"/>
      <c r="L4632" s="33"/>
      <c r="M4632" s="24"/>
    </row>
    <row r="4633" spans="1:13" x14ac:dyDescent="0.2">
      <c r="A4633" s="289"/>
      <c r="E4633" s="276"/>
      <c r="I4633"/>
      <c r="J4633"/>
      <c r="L4633" s="33"/>
      <c r="M4633" s="24"/>
    </row>
    <row r="4634" spans="1:13" x14ac:dyDescent="0.2">
      <c r="A4634" s="289"/>
      <c r="E4634" s="276"/>
      <c r="I4634"/>
      <c r="J4634"/>
      <c r="L4634" s="33"/>
      <c r="M4634" s="24"/>
    </row>
    <row r="4635" spans="1:13" x14ac:dyDescent="0.2">
      <c r="A4635" s="289"/>
      <c r="E4635" s="276"/>
      <c r="I4635"/>
      <c r="J4635"/>
      <c r="L4635" s="33"/>
      <c r="M4635" s="24"/>
    </row>
    <row r="4636" spans="1:13" x14ac:dyDescent="0.2">
      <c r="A4636" s="289"/>
      <c r="E4636" s="276"/>
      <c r="I4636"/>
      <c r="J4636"/>
      <c r="L4636" s="33"/>
      <c r="M4636" s="24"/>
    </row>
    <row r="4637" spans="1:13" x14ac:dyDescent="0.2">
      <c r="A4637" s="289"/>
      <c r="E4637" s="276"/>
      <c r="I4637"/>
      <c r="J4637"/>
      <c r="L4637" s="33"/>
      <c r="M4637" s="24"/>
    </row>
    <row r="4638" spans="1:13" x14ac:dyDescent="0.2">
      <c r="A4638" s="289"/>
      <c r="E4638" s="276"/>
      <c r="I4638"/>
      <c r="J4638"/>
      <c r="L4638" s="33"/>
      <c r="M4638" s="24"/>
    </row>
    <row r="4639" spans="1:13" x14ac:dyDescent="0.2">
      <c r="A4639" s="289"/>
      <c r="E4639" s="276"/>
      <c r="I4639"/>
      <c r="J4639"/>
      <c r="L4639" s="33"/>
      <c r="M4639" s="24"/>
    </row>
    <row r="4640" spans="1:13" x14ac:dyDescent="0.2">
      <c r="A4640" s="289"/>
      <c r="E4640" s="276"/>
      <c r="I4640"/>
      <c r="J4640"/>
      <c r="L4640" s="33"/>
      <c r="M4640" s="24"/>
    </row>
    <row r="4641" spans="1:13" x14ac:dyDescent="0.2">
      <c r="A4641" s="289"/>
      <c r="E4641" s="276"/>
      <c r="I4641"/>
      <c r="J4641"/>
      <c r="L4641" s="33"/>
      <c r="M4641" s="24"/>
    </row>
    <row r="4642" spans="1:13" x14ac:dyDescent="0.2">
      <c r="A4642" s="289"/>
      <c r="E4642" s="276"/>
      <c r="I4642"/>
      <c r="J4642"/>
      <c r="L4642" s="33"/>
      <c r="M4642" s="24"/>
    </row>
    <row r="4643" spans="1:13" x14ac:dyDescent="0.2">
      <c r="A4643" s="289"/>
      <c r="E4643" s="276"/>
      <c r="I4643"/>
      <c r="J4643"/>
      <c r="L4643" s="33"/>
      <c r="M4643" s="24"/>
    </row>
    <row r="4644" spans="1:13" x14ac:dyDescent="0.2">
      <c r="A4644" s="289"/>
      <c r="E4644" s="276"/>
      <c r="I4644"/>
      <c r="J4644"/>
      <c r="L4644" s="33"/>
      <c r="M4644" s="24"/>
    </row>
    <row r="4645" spans="1:13" x14ac:dyDescent="0.2">
      <c r="A4645" s="289"/>
      <c r="E4645" s="276"/>
      <c r="I4645"/>
      <c r="J4645"/>
      <c r="L4645" s="33"/>
      <c r="M4645" s="24"/>
    </row>
    <row r="4646" spans="1:13" x14ac:dyDescent="0.2">
      <c r="A4646" s="289"/>
      <c r="E4646" s="276"/>
      <c r="I4646"/>
      <c r="J4646"/>
      <c r="L4646" s="33"/>
      <c r="M4646" s="24"/>
    </row>
    <row r="4647" spans="1:13" x14ac:dyDescent="0.2">
      <c r="A4647" s="289"/>
      <c r="E4647" s="276"/>
      <c r="I4647"/>
      <c r="J4647"/>
      <c r="L4647" s="33"/>
      <c r="M4647" s="24"/>
    </row>
    <row r="4648" spans="1:13" x14ac:dyDescent="0.2">
      <c r="A4648" s="289"/>
      <c r="E4648" s="276"/>
      <c r="I4648"/>
      <c r="J4648"/>
      <c r="L4648" s="33"/>
      <c r="M4648" s="24"/>
    </row>
    <row r="4649" spans="1:13" x14ac:dyDescent="0.2">
      <c r="A4649" s="289"/>
      <c r="E4649" s="276"/>
      <c r="I4649"/>
      <c r="J4649"/>
      <c r="L4649" s="33"/>
      <c r="M4649" s="24"/>
    </row>
    <row r="4650" spans="1:13" x14ac:dyDescent="0.2">
      <c r="A4650" s="289"/>
      <c r="E4650" s="276"/>
      <c r="I4650"/>
      <c r="J4650"/>
      <c r="L4650" s="33"/>
      <c r="M4650" s="24"/>
    </row>
    <row r="4651" spans="1:13" x14ac:dyDescent="0.2">
      <c r="A4651" s="289"/>
      <c r="E4651" s="276"/>
      <c r="I4651"/>
      <c r="J4651"/>
      <c r="L4651" s="33"/>
      <c r="M4651" s="24"/>
    </row>
    <row r="4652" spans="1:13" x14ac:dyDescent="0.2">
      <c r="A4652" s="289"/>
      <c r="E4652" s="276"/>
      <c r="I4652"/>
      <c r="J4652"/>
      <c r="L4652" s="33"/>
      <c r="M4652" s="24"/>
    </row>
    <row r="4653" spans="1:13" x14ac:dyDescent="0.2">
      <c r="A4653" s="289"/>
      <c r="E4653" s="276"/>
      <c r="I4653"/>
      <c r="J4653"/>
      <c r="L4653" s="33"/>
      <c r="M4653" s="24"/>
    </row>
    <row r="4654" spans="1:13" x14ac:dyDescent="0.2">
      <c r="A4654" s="289"/>
      <c r="E4654" s="276"/>
      <c r="I4654"/>
      <c r="J4654"/>
      <c r="L4654" s="33"/>
      <c r="M4654" s="24"/>
    </row>
    <row r="4655" spans="1:13" x14ac:dyDescent="0.2">
      <c r="A4655" s="289"/>
      <c r="E4655" s="276"/>
      <c r="I4655"/>
      <c r="J4655"/>
      <c r="L4655" s="33"/>
      <c r="M4655" s="24"/>
    </row>
    <row r="4656" spans="1:13" x14ac:dyDescent="0.2">
      <c r="A4656" s="289"/>
      <c r="E4656" s="276"/>
      <c r="I4656"/>
      <c r="J4656"/>
      <c r="L4656" s="33"/>
      <c r="M4656" s="24"/>
    </row>
    <row r="4657" spans="1:13" x14ac:dyDescent="0.2">
      <c r="A4657" s="289"/>
      <c r="E4657" s="276"/>
      <c r="I4657"/>
      <c r="J4657"/>
      <c r="L4657" s="33"/>
      <c r="M4657" s="24"/>
    </row>
    <row r="4658" spans="1:13" x14ac:dyDescent="0.2">
      <c r="A4658" s="289"/>
      <c r="E4658" s="276"/>
      <c r="I4658"/>
      <c r="J4658"/>
      <c r="L4658" s="33"/>
      <c r="M4658" s="24"/>
    </row>
    <row r="4659" spans="1:13" x14ac:dyDescent="0.2">
      <c r="A4659" s="289"/>
      <c r="E4659" s="276"/>
      <c r="I4659"/>
      <c r="J4659"/>
      <c r="L4659" s="33"/>
      <c r="M4659" s="24"/>
    </row>
    <row r="4660" spans="1:13" x14ac:dyDescent="0.2">
      <c r="A4660" s="289"/>
      <c r="E4660" s="276"/>
      <c r="I4660"/>
      <c r="J4660"/>
      <c r="L4660" s="33"/>
      <c r="M4660" s="24"/>
    </row>
    <row r="4661" spans="1:13" x14ac:dyDescent="0.2">
      <c r="A4661" s="289"/>
      <c r="E4661" s="276"/>
      <c r="I4661"/>
      <c r="J4661"/>
      <c r="L4661" s="33"/>
      <c r="M4661" s="24"/>
    </row>
    <row r="4662" spans="1:13" x14ac:dyDescent="0.2">
      <c r="A4662" s="289"/>
      <c r="E4662" s="276"/>
      <c r="I4662"/>
      <c r="J4662"/>
      <c r="L4662" s="33"/>
      <c r="M4662" s="24"/>
    </row>
    <row r="4663" spans="1:13" x14ac:dyDescent="0.2">
      <c r="A4663" s="289"/>
      <c r="E4663" s="276"/>
      <c r="I4663"/>
      <c r="J4663"/>
      <c r="L4663" s="33"/>
      <c r="M4663" s="24"/>
    </row>
    <row r="4664" spans="1:13" x14ac:dyDescent="0.2">
      <c r="A4664" s="289"/>
      <c r="E4664" s="276"/>
      <c r="I4664"/>
      <c r="J4664"/>
      <c r="L4664" s="33"/>
      <c r="M4664" s="24"/>
    </row>
    <row r="4665" spans="1:13" x14ac:dyDescent="0.2">
      <c r="A4665" s="289"/>
      <c r="E4665" s="276"/>
      <c r="I4665"/>
      <c r="J4665"/>
      <c r="L4665" s="33"/>
      <c r="M4665" s="24"/>
    </row>
    <row r="4666" spans="1:13" x14ac:dyDescent="0.2">
      <c r="A4666" s="289"/>
      <c r="E4666" s="276"/>
      <c r="I4666"/>
      <c r="J4666"/>
      <c r="L4666" s="33"/>
      <c r="M4666" s="24"/>
    </row>
    <row r="4667" spans="1:13" x14ac:dyDescent="0.2">
      <c r="A4667" s="289"/>
      <c r="E4667" s="276"/>
      <c r="I4667"/>
      <c r="J4667"/>
      <c r="L4667" s="33"/>
      <c r="M4667" s="24"/>
    </row>
    <row r="4668" spans="1:13" x14ac:dyDescent="0.2">
      <c r="A4668" s="289"/>
      <c r="E4668" s="276"/>
      <c r="I4668"/>
      <c r="J4668"/>
      <c r="L4668" s="33"/>
      <c r="M4668" s="24"/>
    </row>
    <row r="4669" spans="1:13" x14ac:dyDescent="0.2">
      <c r="A4669" s="289"/>
      <c r="E4669" s="276"/>
      <c r="I4669"/>
      <c r="J4669"/>
      <c r="L4669" s="33"/>
      <c r="M4669" s="24"/>
    </row>
    <row r="4670" spans="1:13" x14ac:dyDescent="0.2">
      <c r="A4670" s="289"/>
      <c r="E4670" s="276"/>
      <c r="I4670"/>
      <c r="J4670"/>
      <c r="L4670" s="33"/>
      <c r="M4670" s="24"/>
    </row>
    <row r="4671" spans="1:13" x14ac:dyDescent="0.2">
      <c r="A4671" s="289"/>
      <c r="E4671" s="276"/>
      <c r="I4671"/>
      <c r="J4671"/>
      <c r="L4671" s="33"/>
      <c r="M4671" s="24"/>
    </row>
    <row r="4672" spans="1:13" x14ac:dyDescent="0.2">
      <c r="A4672" s="289"/>
      <c r="E4672" s="276"/>
      <c r="I4672"/>
      <c r="J4672"/>
      <c r="L4672" s="33"/>
      <c r="M4672" s="24"/>
    </row>
    <row r="4673" spans="1:13" x14ac:dyDescent="0.2">
      <c r="A4673" s="289"/>
      <c r="E4673" s="276"/>
      <c r="I4673"/>
      <c r="J4673"/>
      <c r="L4673" s="33"/>
      <c r="M4673" s="24"/>
    </row>
    <row r="4674" spans="1:13" x14ac:dyDescent="0.2">
      <c r="A4674" s="289"/>
      <c r="E4674" s="276"/>
      <c r="I4674"/>
      <c r="J4674"/>
      <c r="L4674" s="33"/>
      <c r="M4674" s="24"/>
    </row>
    <row r="4675" spans="1:13" x14ac:dyDescent="0.2">
      <c r="A4675" s="289"/>
      <c r="E4675" s="276"/>
      <c r="I4675"/>
      <c r="J4675"/>
      <c r="L4675" s="33"/>
      <c r="M4675" s="24"/>
    </row>
    <row r="4676" spans="1:13" x14ac:dyDescent="0.2">
      <c r="A4676" s="289"/>
      <c r="E4676" s="276"/>
      <c r="I4676"/>
      <c r="J4676"/>
      <c r="L4676" s="33"/>
      <c r="M4676" s="24"/>
    </row>
    <row r="4677" spans="1:13" x14ac:dyDescent="0.2">
      <c r="A4677" s="289"/>
      <c r="E4677" s="276"/>
      <c r="I4677"/>
      <c r="J4677"/>
      <c r="L4677" s="33"/>
      <c r="M4677" s="24"/>
    </row>
    <row r="4678" spans="1:13" x14ac:dyDescent="0.2">
      <c r="A4678" s="289"/>
      <c r="E4678" s="276"/>
      <c r="I4678"/>
      <c r="J4678"/>
      <c r="L4678" s="33"/>
      <c r="M4678" s="24"/>
    </row>
    <row r="4679" spans="1:13" x14ac:dyDescent="0.2">
      <c r="A4679" s="289"/>
      <c r="E4679" s="276"/>
      <c r="I4679"/>
      <c r="J4679"/>
      <c r="L4679" s="33"/>
      <c r="M4679" s="24"/>
    </row>
    <row r="4680" spans="1:13" x14ac:dyDescent="0.2">
      <c r="A4680" s="289"/>
      <c r="E4680" s="276"/>
      <c r="I4680"/>
      <c r="J4680"/>
      <c r="L4680" s="33"/>
      <c r="M4680" s="24"/>
    </row>
    <row r="4681" spans="1:13" x14ac:dyDescent="0.2">
      <c r="A4681" s="289"/>
      <c r="E4681" s="276"/>
      <c r="I4681"/>
      <c r="J4681"/>
      <c r="L4681" s="33"/>
      <c r="M4681" s="24"/>
    </row>
    <row r="4682" spans="1:13" x14ac:dyDescent="0.2">
      <c r="A4682" s="289"/>
      <c r="E4682" s="276"/>
      <c r="I4682"/>
      <c r="J4682"/>
      <c r="L4682" s="33"/>
      <c r="M4682" s="24"/>
    </row>
    <row r="4683" spans="1:13" x14ac:dyDescent="0.2">
      <c r="A4683" s="289"/>
      <c r="E4683" s="276"/>
      <c r="I4683"/>
      <c r="J4683"/>
      <c r="L4683" s="33"/>
      <c r="M4683" s="24"/>
    </row>
    <row r="4684" spans="1:13" x14ac:dyDescent="0.2">
      <c r="A4684" s="289"/>
      <c r="E4684" s="276"/>
      <c r="I4684"/>
      <c r="J4684"/>
      <c r="L4684" s="33"/>
      <c r="M4684" s="24"/>
    </row>
    <row r="4685" spans="1:13" x14ac:dyDescent="0.2">
      <c r="A4685" s="289"/>
      <c r="E4685" s="276"/>
      <c r="I4685"/>
      <c r="J4685"/>
      <c r="L4685" s="33"/>
      <c r="M4685" s="24"/>
    </row>
    <row r="4686" spans="1:13" x14ac:dyDescent="0.2">
      <c r="A4686" s="289"/>
      <c r="E4686" s="276"/>
      <c r="I4686"/>
      <c r="J4686"/>
      <c r="L4686" s="33"/>
      <c r="M4686" s="24"/>
    </row>
    <row r="4687" spans="1:13" x14ac:dyDescent="0.2">
      <c r="A4687" s="289"/>
      <c r="E4687" s="276"/>
      <c r="I4687"/>
      <c r="J4687"/>
      <c r="L4687" s="33"/>
      <c r="M4687" s="24"/>
    </row>
    <row r="4688" spans="1:13" x14ac:dyDescent="0.2">
      <c r="A4688" s="289"/>
      <c r="E4688" s="276"/>
      <c r="I4688"/>
      <c r="J4688"/>
      <c r="L4688" s="33"/>
      <c r="M4688" s="24"/>
    </row>
    <row r="4689" spans="1:13" x14ac:dyDescent="0.2">
      <c r="A4689" s="289"/>
      <c r="E4689" s="276"/>
      <c r="I4689"/>
      <c r="J4689"/>
      <c r="L4689" s="33"/>
      <c r="M4689" s="24"/>
    </row>
    <row r="4690" spans="1:13" x14ac:dyDescent="0.2">
      <c r="A4690" s="289"/>
      <c r="E4690" s="276"/>
      <c r="I4690"/>
      <c r="J4690"/>
      <c r="L4690" s="33"/>
      <c r="M4690" s="24"/>
    </row>
    <row r="4691" spans="1:13" x14ac:dyDescent="0.2">
      <c r="A4691" s="289"/>
      <c r="E4691" s="276"/>
      <c r="I4691"/>
      <c r="J4691"/>
      <c r="L4691" s="33"/>
      <c r="M4691" s="24"/>
    </row>
    <row r="4692" spans="1:13" x14ac:dyDescent="0.2">
      <c r="A4692" s="289"/>
      <c r="E4692" s="276"/>
      <c r="I4692"/>
      <c r="J4692"/>
      <c r="L4692" s="33"/>
      <c r="M4692" s="24"/>
    </row>
    <row r="4693" spans="1:13" x14ac:dyDescent="0.2">
      <c r="A4693" s="289"/>
      <c r="E4693" s="276"/>
      <c r="I4693"/>
      <c r="J4693"/>
      <c r="L4693" s="33"/>
      <c r="M4693" s="24"/>
    </row>
    <row r="4694" spans="1:13" x14ac:dyDescent="0.2">
      <c r="A4694" s="289"/>
      <c r="E4694" s="276"/>
      <c r="I4694"/>
      <c r="J4694"/>
      <c r="L4694" s="33"/>
      <c r="M4694" s="24"/>
    </row>
    <row r="4695" spans="1:13" x14ac:dyDescent="0.2">
      <c r="A4695" s="289"/>
      <c r="E4695" s="276"/>
      <c r="I4695"/>
      <c r="J4695"/>
      <c r="L4695" s="33"/>
      <c r="M4695" s="24"/>
    </row>
    <row r="4696" spans="1:13" x14ac:dyDescent="0.2">
      <c r="A4696" s="289"/>
      <c r="E4696" s="276"/>
      <c r="I4696"/>
      <c r="J4696"/>
      <c r="L4696" s="33"/>
      <c r="M4696" s="24"/>
    </row>
    <row r="4697" spans="1:13" x14ac:dyDescent="0.2">
      <c r="A4697" s="289"/>
      <c r="E4697" s="276"/>
      <c r="I4697"/>
      <c r="J4697"/>
      <c r="L4697" s="33"/>
      <c r="M4697" s="24"/>
    </row>
    <row r="4698" spans="1:13" x14ac:dyDescent="0.2">
      <c r="A4698" s="289"/>
      <c r="E4698" s="276"/>
      <c r="I4698"/>
      <c r="J4698"/>
      <c r="L4698" s="33"/>
      <c r="M4698" s="24"/>
    </row>
    <row r="4699" spans="1:13" x14ac:dyDescent="0.2">
      <c r="A4699" s="289"/>
      <c r="E4699" s="276"/>
      <c r="I4699"/>
      <c r="J4699"/>
      <c r="L4699" s="33"/>
      <c r="M4699" s="24"/>
    </row>
    <row r="4700" spans="1:13" x14ac:dyDescent="0.2">
      <c r="A4700" s="289"/>
      <c r="E4700" s="276"/>
      <c r="I4700"/>
      <c r="J4700"/>
      <c r="L4700" s="33"/>
      <c r="M4700" s="24"/>
    </row>
    <row r="4701" spans="1:13" x14ac:dyDescent="0.2">
      <c r="A4701" s="289"/>
      <c r="E4701" s="276"/>
      <c r="I4701"/>
      <c r="J4701"/>
      <c r="L4701" s="33"/>
      <c r="M4701" s="24"/>
    </row>
    <row r="4702" spans="1:13" x14ac:dyDescent="0.2">
      <c r="A4702" s="289"/>
      <c r="E4702" s="276"/>
      <c r="I4702"/>
      <c r="J4702"/>
      <c r="L4702" s="33"/>
      <c r="M4702" s="24"/>
    </row>
    <row r="4703" spans="1:13" x14ac:dyDescent="0.2">
      <c r="A4703" s="289"/>
      <c r="E4703" s="276"/>
      <c r="I4703"/>
      <c r="J4703"/>
      <c r="L4703" s="33"/>
      <c r="M4703" s="24"/>
    </row>
    <row r="4704" spans="1:13" x14ac:dyDescent="0.2">
      <c r="A4704" s="289"/>
      <c r="E4704" s="276"/>
      <c r="I4704"/>
      <c r="J4704"/>
      <c r="L4704" s="33"/>
      <c r="M4704" s="24"/>
    </row>
    <row r="4705" spans="1:13" x14ac:dyDescent="0.2">
      <c r="A4705" s="289"/>
      <c r="E4705" s="276"/>
      <c r="I4705"/>
      <c r="J4705"/>
      <c r="L4705" s="33"/>
      <c r="M4705" s="24"/>
    </row>
    <row r="4706" spans="1:13" x14ac:dyDescent="0.2">
      <c r="A4706" s="289"/>
      <c r="E4706" s="276"/>
      <c r="I4706"/>
      <c r="J4706"/>
      <c r="L4706" s="33"/>
      <c r="M4706" s="24"/>
    </row>
    <row r="4707" spans="1:13" x14ac:dyDescent="0.2">
      <c r="A4707" s="289"/>
      <c r="E4707" s="276"/>
      <c r="I4707"/>
      <c r="J4707"/>
      <c r="L4707" s="33"/>
      <c r="M4707" s="24"/>
    </row>
    <row r="4708" spans="1:13" x14ac:dyDescent="0.2">
      <c r="A4708" s="289"/>
      <c r="E4708" s="276"/>
      <c r="I4708"/>
      <c r="J4708"/>
      <c r="L4708" s="33"/>
      <c r="M4708" s="24"/>
    </row>
    <row r="4709" spans="1:13" x14ac:dyDescent="0.2">
      <c r="A4709" s="289"/>
      <c r="E4709" s="276"/>
      <c r="I4709"/>
      <c r="J4709"/>
      <c r="L4709" s="33"/>
      <c r="M4709" s="24"/>
    </row>
    <row r="4710" spans="1:13" x14ac:dyDescent="0.2">
      <c r="A4710" s="289"/>
      <c r="E4710" s="276"/>
      <c r="I4710"/>
      <c r="J4710"/>
      <c r="L4710" s="33"/>
      <c r="M4710" s="24"/>
    </row>
    <row r="4711" spans="1:13" x14ac:dyDescent="0.2">
      <c r="A4711" s="289"/>
      <c r="E4711" s="276"/>
      <c r="I4711"/>
      <c r="J4711"/>
      <c r="L4711" s="33"/>
      <c r="M4711" s="24"/>
    </row>
    <row r="4712" spans="1:13" x14ac:dyDescent="0.2">
      <c r="A4712" s="289"/>
      <c r="E4712" s="276"/>
      <c r="I4712"/>
      <c r="J4712"/>
      <c r="L4712" s="33"/>
      <c r="M4712" s="24"/>
    </row>
    <row r="4713" spans="1:13" x14ac:dyDescent="0.2">
      <c r="A4713" s="289"/>
      <c r="E4713" s="276"/>
      <c r="I4713"/>
      <c r="J4713"/>
      <c r="L4713" s="33"/>
      <c r="M4713" s="24"/>
    </row>
    <row r="4714" spans="1:13" x14ac:dyDescent="0.2">
      <c r="A4714" s="289"/>
      <c r="E4714" s="276"/>
      <c r="I4714"/>
      <c r="J4714"/>
      <c r="L4714" s="33"/>
      <c r="M4714" s="24"/>
    </row>
    <row r="4715" spans="1:13" x14ac:dyDescent="0.2">
      <c r="A4715" s="289"/>
      <c r="E4715" s="276"/>
      <c r="I4715"/>
      <c r="J4715"/>
      <c r="L4715" s="33"/>
      <c r="M4715" s="24"/>
    </row>
    <row r="4716" spans="1:13" x14ac:dyDescent="0.2">
      <c r="A4716" s="289"/>
      <c r="E4716" s="276"/>
      <c r="I4716"/>
      <c r="J4716"/>
      <c r="L4716" s="33"/>
      <c r="M4716" s="24"/>
    </row>
    <row r="4717" spans="1:13" x14ac:dyDescent="0.2">
      <c r="A4717" s="289"/>
      <c r="E4717" s="276"/>
      <c r="I4717"/>
      <c r="J4717"/>
      <c r="L4717" s="33"/>
      <c r="M4717" s="24"/>
    </row>
    <row r="4718" spans="1:13" x14ac:dyDescent="0.2">
      <c r="A4718" s="289"/>
      <c r="E4718" s="276"/>
      <c r="I4718"/>
      <c r="J4718"/>
      <c r="L4718" s="33"/>
      <c r="M4718" s="24"/>
    </row>
    <row r="4719" spans="1:13" x14ac:dyDescent="0.2">
      <c r="A4719" s="289"/>
      <c r="E4719" s="276"/>
      <c r="I4719"/>
      <c r="J4719"/>
      <c r="L4719" s="33"/>
      <c r="M4719" s="24"/>
    </row>
    <row r="4720" spans="1:13" x14ac:dyDescent="0.2">
      <c r="A4720" s="289"/>
      <c r="E4720" s="276"/>
      <c r="I4720"/>
      <c r="J4720"/>
      <c r="L4720" s="33"/>
      <c r="M4720" s="24"/>
    </row>
    <row r="4721" spans="1:13" x14ac:dyDescent="0.2">
      <c r="A4721" s="289"/>
      <c r="E4721" s="276"/>
      <c r="I4721"/>
      <c r="J4721"/>
      <c r="L4721" s="33"/>
      <c r="M4721" s="24"/>
    </row>
    <row r="4722" spans="1:13" x14ac:dyDescent="0.2">
      <c r="A4722" s="289"/>
      <c r="E4722" s="276"/>
      <c r="I4722"/>
      <c r="J4722"/>
      <c r="L4722" s="33"/>
      <c r="M4722" s="24"/>
    </row>
    <row r="4723" spans="1:13" x14ac:dyDescent="0.2">
      <c r="A4723" s="289"/>
      <c r="E4723" s="276"/>
      <c r="I4723"/>
      <c r="J4723"/>
      <c r="L4723" s="33"/>
      <c r="M4723" s="24"/>
    </row>
    <row r="4724" spans="1:13" x14ac:dyDescent="0.2">
      <c r="A4724" s="289"/>
      <c r="E4724" s="276"/>
      <c r="I4724"/>
      <c r="J4724"/>
      <c r="L4724" s="33"/>
      <c r="M4724" s="24"/>
    </row>
    <row r="4725" spans="1:13" x14ac:dyDescent="0.2">
      <c r="A4725" s="289"/>
      <c r="E4725" s="276"/>
      <c r="I4725"/>
      <c r="J4725"/>
      <c r="L4725" s="33"/>
      <c r="M4725" s="24"/>
    </row>
    <row r="4726" spans="1:13" x14ac:dyDescent="0.2">
      <c r="A4726" s="289"/>
      <c r="E4726" s="276"/>
      <c r="I4726"/>
      <c r="J4726"/>
      <c r="L4726" s="33"/>
      <c r="M4726" s="24"/>
    </row>
    <row r="4727" spans="1:13" x14ac:dyDescent="0.2">
      <c r="A4727" s="289"/>
      <c r="E4727" s="276"/>
      <c r="I4727"/>
      <c r="J4727"/>
      <c r="L4727" s="33"/>
      <c r="M4727" s="24"/>
    </row>
    <row r="4728" spans="1:13" x14ac:dyDescent="0.2">
      <c r="A4728" s="289"/>
      <c r="E4728" s="276"/>
      <c r="I4728"/>
      <c r="J4728"/>
      <c r="L4728" s="33"/>
      <c r="M4728" s="24"/>
    </row>
    <row r="4729" spans="1:13" x14ac:dyDescent="0.2">
      <c r="A4729" s="289"/>
      <c r="E4729" s="276"/>
      <c r="I4729"/>
      <c r="J4729"/>
      <c r="L4729" s="33"/>
      <c r="M4729" s="24"/>
    </row>
    <row r="4730" spans="1:13" x14ac:dyDescent="0.2">
      <c r="A4730" s="289"/>
      <c r="E4730" s="276"/>
      <c r="I4730"/>
      <c r="J4730"/>
      <c r="L4730" s="33"/>
      <c r="M4730" s="24"/>
    </row>
    <row r="4731" spans="1:13" x14ac:dyDescent="0.2">
      <c r="A4731" s="289"/>
      <c r="E4731" s="276"/>
      <c r="I4731"/>
      <c r="J4731"/>
      <c r="L4731" s="33"/>
      <c r="M4731" s="24"/>
    </row>
    <row r="4732" spans="1:13" x14ac:dyDescent="0.2">
      <c r="A4732" s="289"/>
      <c r="E4732" s="276"/>
      <c r="I4732"/>
      <c r="J4732"/>
      <c r="L4732" s="33"/>
      <c r="M4732" s="24"/>
    </row>
    <row r="4733" spans="1:13" x14ac:dyDescent="0.2">
      <c r="A4733" s="289"/>
      <c r="E4733" s="276"/>
      <c r="I4733"/>
      <c r="J4733"/>
      <c r="L4733" s="33"/>
      <c r="M4733" s="24"/>
    </row>
    <row r="4734" spans="1:13" x14ac:dyDescent="0.2">
      <c r="A4734" s="289"/>
      <c r="E4734" s="276"/>
      <c r="I4734"/>
      <c r="J4734"/>
      <c r="L4734" s="33"/>
      <c r="M4734" s="24"/>
    </row>
    <row r="4735" spans="1:13" x14ac:dyDescent="0.2">
      <c r="A4735" s="289"/>
      <c r="E4735" s="276"/>
      <c r="I4735"/>
      <c r="J4735"/>
      <c r="L4735" s="33"/>
      <c r="M4735" s="24"/>
    </row>
    <row r="4736" spans="1:13" x14ac:dyDescent="0.2">
      <c r="A4736" s="289"/>
      <c r="E4736" s="276"/>
      <c r="I4736"/>
      <c r="J4736"/>
      <c r="L4736" s="33"/>
      <c r="M4736" s="24"/>
    </row>
    <row r="4737" spans="1:13" x14ac:dyDescent="0.2">
      <c r="A4737" s="289"/>
      <c r="E4737" s="276"/>
      <c r="I4737"/>
      <c r="J4737"/>
      <c r="L4737" s="33"/>
      <c r="M4737" s="24"/>
    </row>
    <row r="4738" spans="1:13" x14ac:dyDescent="0.2">
      <c r="A4738" s="289"/>
      <c r="E4738" s="276"/>
      <c r="I4738"/>
      <c r="J4738"/>
      <c r="L4738" s="33"/>
      <c r="M4738" s="24"/>
    </row>
    <row r="4739" spans="1:13" x14ac:dyDescent="0.2">
      <c r="A4739" s="289"/>
      <c r="E4739" s="276"/>
      <c r="I4739"/>
      <c r="J4739"/>
      <c r="L4739" s="33"/>
      <c r="M4739" s="24"/>
    </row>
    <row r="4740" spans="1:13" x14ac:dyDescent="0.2">
      <c r="A4740" s="289"/>
      <c r="E4740" s="276"/>
      <c r="I4740"/>
      <c r="J4740"/>
      <c r="L4740" s="33"/>
      <c r="M4740" s="24"/>
    </row>
    <row r="4741" spans="1:13" x14ac:dyDescent="0.2">
      <c r="A4741" s="289"/>
      <c r="E4741" s="276"/>
      <c r="I4741"/>
      <c r="J4741"/>
      <c r="L4741" s="33"/>
      <c r="M4741" s="24"/>
    </row>
    <row r="4742" spans="1:13" x14ac:dyDescent="0.2">
      <c r="A4742" s="289"/>
      <c r="E4742" s="276"/>
      <c r="I4742"/>
      <c r="J4742"/>
      <c r="L4742" s="33"/>
      <c r="M4742" s="24"/>
    </row>
    <row r="4743" spans="1:13" x14ac:dyDescent="0.2">
      <c r="A4743" s="289"/>
      <c r="E4743" s="276"/>
      <c r="I4743"/>
      <c r="J4743"/>
      <c r="L4743" s="33"/>
      <c r="M4743" s="24"/>
    </row>
    <row r="4744" spans="1:13" x14ac:dyDescent="0.2">
      <c r="A4744" s="289"/>
      <c r="E4744" s="276"/>
      <c r="I4744"/>
      <c r="J4744"/>
      <c r="L4744" s="33"/>
      <c r="M4744" s="24"/>
    </row>
    <row r="4745" spans="1:13" x14ac:dyDescent="0.2">
      <c r="A4745" s="289"/>
      <c r="E4745" s="276"/>
      <c r="I4745"/>
      <c r="J4745"/>
      <c r="L4745" s="33"/>
      <c r="M4745" s="24"/>
    </row>
    <row r="4746" spans="1:13" x14ac:dyDescent="0.2">
      <c r="A4746" s="289"/>
      <c r="E4746" s="276"/>
      <c r="I4746"/>
      <c r="J4746"/>
      <c r="L4746" s="33"/>
      <c r="M4746" s="24"/>
    </row>
    <row r="4747" spans="1:13" x14ac:dyDescent="0.2">
      <c r="A4747" s="289"/>
      <c r="E4747" s="276"/>
      <c r="I4747"/>
      <c r="J4747"/>
      <c r="L4747" s="33"/>
      <c r="M4747" s="24"/>
    </row>
    <row r="4748" spans="1:13" x14ac:dyDescent="0.2">
      <c r="A4748" s="289"/>
      <c r="E4748" s="276"/>
      <c r="I4748"/>
      <c r="J4748"/>
      <c r="L4748" s="33"/>
      <c r="M4748" s="24"/>
    </row>
    <row r="4749" spans="1:13" x14ac:dyDescent="0.2">
      <c r="A4749" s="289"/>
      <c r="E4749" s="276"/>
      <c r="I4749"/>
      <c r="J4749"/>
      <c r="L4749" s="33"/>
      <c r="M4749" s="24"/>
    </row>
    <row r="4750" spans="1:13" x14ac:dyDescent="0.2">
      <c r="A4750" s="289"/>
      <c r="E4750" s="276"/>
      <c r="I4750"/>
      <c r="J4750"/>
      <c r="L4750" s="33"/>
      <c r="M4750" s="24"/>
    </row>
    <row r="4751" spans="1:13" x14ac:dyDescent="0.2">
      <c r="A4751" s="289"/>
      <c r="E4751" s="276"/>
      <c r="I4751"/>
      <c r="J4751"/>
      <c r="L4751" s="33"/>
      <c r="M4751" s="24"/>
    </row>
    <row r="4752" spans="1:13" x14ac:dyDescent="0.2">
      <c r="A4752" s="289"/>
      <c r="E4752" s="276"/>
      <c r="I4752"/>
      <c r="J4752"/>
      <c r="L4752" s="33"/>
      <c r="M4752" s="24"/>
    </row>
    <row r="4753" spans="1:13" x14ac:dyDescent="0.2">
      <c r="A4753" s="289"/>
      <c r="E4753" s="276"/>
      <c r="I4753"/>
      <c r="J4753"/>
      <c r="L4753" s="33"/>
      <c r="M4753" s="24"/>
    </row>
    <row r="4754" spans="1:13" x14ac:dyDescent="0.2">
      <c r="A4754" s="289"/>
      <c r="E4754" s="276"/>
      <c r="I4754"/>
      <c r="J4754"/>
      <c r="L4754" s="33"/>
      <c r="M4754" s="24"/>
    </row>
    <row r="4755" spans="1:13" x14ac:dyDescent="0.2">
      <c r="A4755" s="289"/>
      <c r="E4755" s="276"/>
      <c r="I4755"/>
      <c r="J4755"/>
      <c r="L4755" s="33"/>
      <c r="M4755" s="24"/>
    </row>
    <row r="4756" spans="1:13" x14ac:dyDescent="0.2">
      <c r="A4756" s="289"/>
      <c r="E4756" s="276"/>
      <c r="I4756"/>
      <c r="J4756"/>
      <c r="L4756" s="33"/>
      <c r="M4756" s="24"/>
    </row>
    <row r="4757" spans="1:13" x14ac:dyDescent="0.2">
      <c r="A4757" s="289"/>
      <c r="E4757" s="276"/>
      <c r="I4757"/>
      <c r="J4757"/>
      <c r="L4757" s="33"/>
      <c r="M4757" s="24"/>
    </row>
    <row r="4758" spans="1:13" x14ac:dyDescent="0.2">
      <c r="A4758" s="289"/>
      <c r="E4758" s="276"/>
      <c r="I4758"/>
      <c r="J4758"/>
      <c r="L4758" s="33"/>
      <c r="M4758" s="24"/>
    </row>
    <row r="4759" spans="1:13" x14ac:dyDescent="0.2">
      <c r="A4759" s="289"/>
      <c r="E4759" s="276"/>
      <c r="I4759"/>
      <c r="J4759"/>
      <c r="L4759" s="33"/>
      <c r="M4759" s="24"/>
    </row>
    <row r="4760" spans="1:13" x14ac:dyDescent="0.2">
      <c r="A4760" s="289"/>
      <c r="E4760" s="276"/>
      <c r="I4760"/>
      <c r="J4760"/>
      <c r="L4760" s="33"/>
      <c r="M4760" s="24"/>
    </row>
    <row r="4761" spans="1:13" x14ac:dyDescent="0.2">
      <c r="A4761" s="289"/>
      <c r="E4761" s="276"/>
      <c r="I4761"/>
      <c r="J4761"/>
      <c r="L4761" s="33"/>
      <c r="M4761" s="24"/>
    </row>
    <row r="4762" spans="1:13" x14ac:dyDescent="0.2">
      <c r="A4762" s="289"/>
      <c r="E4762" s="276"/>
      <c r="I4762"/>
      <c r="J4762"/>
      <c r="L4762" s="33"/>
      <c r="M4762" s="24"/>
    </row>
    <row r="4763" spans="1:13" x14ac:dyDescent="0.2">
      <c r="A4763" s="289"/>
      <c r="E4763" s="276"/>
      <c r="I4763"/>
      <c r="J4763"/>
      <c r="L4763" s="33"/>
      <c r="M4763" s="24"/>
    </row>
    <row r="4764" spans="1:13" x14ac:dyDescent="0.2">
      <c r="A4764" s="289"/>
      <c r="E4764" s="276"/>
      <c r="I4764"/>
      <c r="J4764"/>
      <c r="L4764" s="33"/>
      <c r="M4764" s="24"/>
    </row>
    <row r="4765" spans="1:13" x14ac:dyDescent="0.2">
      <c r="A4765" s="289"/>
      <c r="E4765" s="276"/>
      <c r="I4765"/>
      <c r="J4765"/>
      <c r="L4765" s="33"/>
      <c r="M4765" s="24"/>
    </row>
    <row r="4766" spans="1:13" x14ac:dyDescent="0.2">
      <c r="A4766" s="289"/>
      <c r="E4766" s="276"/>
      <c r="I4766"/>
      <c r="J4766"/>
      <c r="L4766" s="33"/>
      <c r="M4766" s="24"/>
    </row>
    <row r="4767" spans="1:13" x14ac:dyDescent="0.2">
      <c r="A4767" s="289"/>
      <c r="E4767" s="276"/>
      <c r="I4767"/>
      <c r="J4767"/>
      <c r="L4767" s="33"/>
      <c r="M4767" s="24"/>
    </row>
    <row r="4768" spans="1:13" x14ac:dyDescent="0.2">
      <c r="A4768" s="289"/>
      <c r="E4768" s="276"/>
      <c r="I4768"/>
      <c r="J4768"/>
      <c r="L4768" s="33"/>
      <c r="M4768" s="24"/>
    </row>
    <row r="4769" spans="1:13" x14ac:dyDescent="0.2">
      <c r="A4769" s="289"/>
      <c r="E4769" s="276"/>
      <c r="I4769"/>
      <c r="J4769"/>
      <c r="L4769" s="33"/>
      <c r="M4769" s="24"/>
    </row>
    <row r="4770" spans="1:13" x14ac:dyDescent="0.2">
      <c r="A4770" s="289"/>
      <c r="E4770" s="276"/>
      <c r="I4770"/>
      <c r="J4770"/>
      <c r="L4770" s="33"/>
      <c r="M4770" s="24"/>
    </row>
    <row r="4771" spans="1:13" x14ac:dyDescent="0.2">
      <c r="A4771" s="289"/>
      <c r="E4771" s="276"/>
      <c r="I4771"/>
      <c r="J4771"/>
      <c r="L4771" s="33"/>
      <c r="M4771" s="24"/>
    </row>
    <row r="4772" spans="1:13" x14ac:dyDescent="0.2">
      <c r="A4772" s="289"/>
      <c r="E4772" s="276"/>
      <c r="I4772"/>
      <c r="J4772"/>
      <c r="L4772" s="33"/>
      <c r="M4772" s="24"/>
    </row>
    <row r="4773" spans="1:13" x14ac:dyDescent="0.2">
      <c r="A4773" s="289"/>
      <c r="E4773" s="276"/>
      <c r="I4773"/>
      <c r="J4773"/>
      <c r="L4773" s="33"/>
      <c r="M4773" s="24"/>
    </row>
    <row r="4774" spans="1:13" x14ac:dyDescent="0.2">
      <c r="A4774" s="289"/>
      <c r="E4774" s="276"/>
      <c r="I4774"/>
      <c r="J4774"/>
      <c r="L4774" s="33"/>
      <c r="M4774" s="24"/>
    </row>
    <row r="4775" spans="1:13" x14ac:dyDescent="0.2">
      <c r="A4775" s="289"/>
      <c r="E4775" s="276"/>
      <c r="I4775"/>
      <c r="J4775"/>
      <c r="L4775" s="33"/>
      <c r="M4775" s="24"/>
    </row>
    <row r="4776" spans="1:13" x14ac:dyDescent="0.2">
      <c r="A4776" s="289"/>
      <c r="E4776" s="276"/>
      <c r="I4776"/>
      <c r="J4776"/>
      <c r="L4776" s="33"/>
      <c r="M4776" s="24"/>
    </row>
    <row r="4777" spans="1:13" x14ac:dyDescent="0.2">
      <c r="A4777" s="289"/>
      <c r="E4777" s="276"/>
      <c r="I4777"/>
      <c r="J4777"/>
      <c r="L4777" s="33"/>
      <c r="M4777" s="24"/>
    </row>
    <row r="4778" spans="1:13" x14ac:dyDescent="0.2">
      <c r="A4778" s="289"/>
      <c r="E4778" s="276"/>
      <c r="I4778"/>
      <c r="J4778"/>
      <c r="L4778" s="33"/>
      <c r="M4778" s="24"/>
    </row>
    <row r="4779" spans="1:13" x14ac:dyDescent="0.2">
      <c r="A4779" s="289"/>
      <c r="E4779" s="276"/>
      <c r="I4779"/>
      <c r="J4779"/>
      <c r="L4779" s="33"/>
      <c r="M4779" s="24"/>
    </row>
    <row r="4780" spans="1:13" x14ac:dyDescent="0.2">
      <c r="A4780" s="289"/>
      <c r="E4780" s="276"/>
      <c r="I4780"/>
      <c r="J4780"/>
      <c r="L4780" s="33"/>
      <c r="M4780" s="24"/>
    </row>
    <row r="4781" spans="1:13" x14ac:dyDescent="0.2">
      <c r="A4781" s="289"/>
      <c r="E4781" s="276"/>
      <c r="I4781"/>
      <c r="J4781"/>
      <c r="L4781" s="33"/>
      <c r="M4781" s="24"/>
    </row>
    <row r="4782" spans="1:13" x14ac:dyDescent="0.2">
      <c r="A4782" s="289"/>
      <c r="E4782" s="276"/>
      <c r="I4782"/>
      <c r="J4782"/>
      <c r="L4782" s="33"/>
      <c r="M4782" s="24"/>
    </row>
    <row r="4783" spans="1:13" x14ac:dyDescent="0.2">
      <c r="A4783" s="289"/>
      <c r="E4783" s="276"/>
      <c r="I4783"/>
      <c r="J4783"/>
      <c r="L4783" s="33"/>
      <c r="M4783" s="24"/>
    </row>
    <row r="4784" spans="1:13" x14ac:dyDescent="0.2">
      <c r="A4784" s="289"/>
      <c r="E4784" s="276"/>
      <c r="I4784"/>
      <c r="J4784"/>
      <c r="L4784" s="33"/>
      <c r="M4784" s="24"/>
    </row>
    <row r="4785" spans="1:13" x14ac:dyDescent="0.2">
      <c r="A4785" s="289"/>
      <c r="E4785" s="276"/>
      <c r="I4785"/>
      <c r="J4785"/>
      <c r="L4785" s="33"/>
      <c r="M4785" s="24"/>
    </row>
    <row r="4786" spans="1:13" x14ac:dyDescent="0.2">
      <c r="A4786" s="289"/>
      <c r="E4786" s="276"/>
      <c r="I4786"/>
      <c r="J4786"/>
      <c r="L4786" s="33"/>
      <c r="M4786" s="24"/>
    </row>
    <row r="4787" spans="1:13" x14ac:dyDescent="0.2">
      <c r="A4787" s="289"/>
      <c r="E4787" s="276"/>
      <c r="I4787"/>
      <c r="J4787"/>
      <c r="L4787" s="33"/>
      <c r="M4787" s="24"/>
    </row>
    <row r="4788" spans="1:13" x14ac:dyDescent="0.2">
      <c r="A4788" s="289"/>
      <c r="E4788" s="276"/>
      <c r="I4788"/>
      <c r="J4788"/>
      <c r="L4788" s="33"/>
      <c r="M4788" s="24"/>
    </row>
    <row r="4789" spans="1:13" x14ac:dyDescent="0.2">
      <c r="A4789" s="289"/>
      <c r="E4789" s="276"/>
      <c r="I4789"/>
      <c r="J4789"/>
      <c r="L4789" s="33"/>
      <c r="M4789" s="24"/>
    </row>
    <row r="4790" spans="1:13" x14ac:dyDescent="0.2">
      <c r="A4790" s="289"/>
      <c r="E4790" s="276"/>
      <c r="I4790"/>
      <c r="J4790"/>
      <c r="L4790" s="33"/>
      <c r="M4790" s="24"/>
    </row>
    <row r="4791" spans="1:13" x14ac:dyDescent="0.2">
      <c r="A4791" s="289"/>
      <c r="E4791" s="276"/>
      <c r="I4791"/>
      <c r="J4791"/>
      <c r="L4791" s="33"/>
      <c r="M4791" s="24"/>
    </row>
    <row r="4792" spans="1:13" x14ac:dyDescent="0.2">
      <c r="A4792" s="289"/>
      <c r="E4792" s="276"/>
      <c r="I4792"/>
      <c r="J4792"/>
      <c r="L4792" s="33"/>
      <c r="M4792" s="24"/>
    </row>
    <row r="4793" spans="1:13" x14ac:dyDescent="0.2">
      <c r="A4793" s="289"/>
      <c r="E4793" s="276"/>
      <c r="I4793"/>
      <c r="J4793"/>
      <c r="L4793" s="33"/>
      <c r="M4793" s="24"/>
    </row>
    <row r="4794" spans="1:13" x14ac:dyDescent="0.2">
      <c r="A4794" s="289"/>
      <c r="E4794" s="276"/>
      <c r="I4794"/>
      <c r="J4794"/>
      <c r="L4794" s="33"/>
      <c r="M4794" s="24"/>
    </row>
    <row r="4795" spans="1:13" x14ac:dyDescent="0.2">
      <c r="A4795" s="289"/>
      <c r="E4795" s="276"/>
      <c r="I4795"/>
      <c r="J4795"/>
      <c r="L4795" s="33"/>
      <c r="M4795" s="24"/>
    </row>
    <row r="4796" spans="1:13" x14ac:dyDescent="0.2">
      <c r="A4796" s="289"/>
      <c r="E4796" s="276"/>
      <c r="I4796"/>
      <c r="J4796"/>
      <c r="L4796" s="33"/>
      <c r="M4796" s="24"/>
    </row>
    <row r="4797" spans="1:13" x14ac:dyDescent="0.2">
      <c r="A4797" s="289"/>
      <c r="E4797" s="276"/>
      <c r="I4797"/>
      <c r="J4797"/>
      <c r="L4797" s="33"/>
      <c r="M4797" s="24"/>
    </row>
    <row r="4798" spans="1:13" x14ac:dyDescent="0.2">
      <c r="A4798" s="289"/>
      <c r="E4798" s="276"/>
      <c r="I4798"/>
      <c r="J4798"/>
      <c r="L4798" s="33"/>
      <c r="M4798" s="24"/>
    </row>
    <row r="4799" spans="1:13" x14ac:dyDescent="0.2">
      <c r="A4799" s="289"/>
      <c r="E4799" s="276"/>
      <c r="I4799"/>
      <c r="J4799"/>
      <c r="L4799" s="33"/>
      <c r="M4799" s="24"/>
    </row>
    <row r="4800" spans="1:13" x14ac:dyDescent="0.2">
      <c r="A4800" s="289"/>
      <c r="E4800" s="276"/>
      <c r="I4800"/>
      <c r="J4800"/>
      <c r="L4800" s="33"/>
      <c r="M4800" s="24"/>
    </row>
    <row r="4801" spans="1:13" x14ac:dyDescent="0.2">
      <c r="A4801" s="289"/>
      <c r="E4801" s="276"/>
      <c r="I4801"/>
      <c r="J4801"/>
      <c r="L4801" s="33"/>
      <c r="M4801" s="24"/>
    </row>
    <row r="4802" spans="1:13" x14ac:dyDescent="0.2">
      <c r="A4802" s="289"/>
      <c r="E4802" s="276"/>
      <c r="I4802"/>
      <c r="J4802"/>
      <c r="L4802" s="33"/>
      <c r="M4802" s="24"/>
    </row>
    <row r="4803" spans="1:13" x14ac:dyDescent="0.2">
      <c r="A4803" s="289"/>
      <c r="E4803" s="276"/>
      <c r="I4803"/>
      <c r="J4803"/>
      <c r="L4803" s="33"/>
      <c r="M4803" s="24"/>
    </row>
    <row r="4804" spans="1:13" x14ac:dyDescent="0.2">
      <c r="A4804" s="289"/>
      <c r="E4804" s="276"/>
      <c r="I4804"/>
      <c r="J4804"/>
      <c r="L4804" s="33"/>
      <c r="M4804" s="24"/>
    </row>
    <row r="4805" spans="1:13" x14ac:dyDescent="0.2">
      <c r="A4805" s="289"/>
      <c r="E4805" s="276"/>
      <c r="I4805"/>
      <c r="J4805"/>
      <c r="L4805" s="33"/>
      <c r="M4805" s="24"/>
    </row>
    <row r="4806" spans="1:13" x14ac:dyDescent="0.2">
      <c r="A4806" s="289"/>
      <c r="E4806" s="276"/>
      <c r="I4806"/>
      <c r="J4806"/>
      <c r="L4806" s="33"/>
      <c r="M4806" s="24"/>
    </row>
    <row r="4807" spans="1:13" x14ac:dyDescent="0.2">
      <c r="A4807" s="289"/>
      <c r="E4807" s="276"/>
      <c r="I4807"/>
      <c r="J4807"/>
      <c r="L4807" s="33"/>
      <c r="M4807" s="24"/>
    </row>
    <row r="4808" spans="1:13" x14ac:dyDescent="0.2">
      <c r="A4808" s="289"/>
      <c r="E4808" s="276"/>
      <c r="I4808"/>
      <c r="J4808"/>
      <c r="L4808" s="33"/>
      <c r="M4808" s="24"/>
    </row>
    <row r="4809" spans="1:13" x14ac:dyDescent="0.2">
      <c r="A4809" s="289"/>
      <c r="E4809" s="276"/>
      <c r="I4809"/>
      <c r="J4809"/>
      <c r="L4809" s="33"/>
      <c r="M4809" s="24"/>
    </row>
    <row r="4810" spans="1:13" x14ac:dyDescent="0.2">
      <c r="A4810" s="289"/>
      <c r="E4810" s="276"/>
      <c r="I4810"/>
      <c r="J4810"/>
      <c r="L4810" s="33"/>
      <c r="M4810" s="24"/>
    </row>
    <row r="4811" spans="1:13" x14ac:dyDescent="0.2">
      <c r="A4811" s="289"/>
      <c r="E4811" s="276"/>
      <c r="I4811"/>
      <c r="J4811"/>
      <c r="L4811" s="33"/>
      <c r="M4811" s="24"/>
    </row>
    <row r="4812" spans="1:13" x14ac:dyDescent="0.2">
      <c r="A4812" s="289"/>
      <c r="E4812" s="276"/>
      <c r="I4812"/>
      <c r="J4812"/>
      <c r="L4812" s="33"/>
      <c r="M4812" s="24"/>
    </row>
    <row r="4813" spans="1:13" x14ac:dyDescent="0.2">
      <c r="A4813" s="289"/>
      <c r="E4813" s="276"/>
      <c r="I4813"/>
      <c r="J4813"/>
      <c r="L4813" s="33"/>
      <c r="M4813" s="24"/>
    </row>
    <row r="4814" spans="1:13" x14ac:dyDescent="0.2">
      <c r="A4814" s="289"/>
      <c r="E4814" s="276"/>
      <c r="I4814"/>
      <c r="J4814"/>
      <c r="L4814" s="33"/>
      <c r="M4814" s="24"/>
    </row>
    <row r="4815" spans="1:13" x14ac:dyDescent="0.2">
      <c r="A4815" s="289"/>
      <c r="E4815" s="276"/>
      <c r="I4815"/>
      <c r="J4815"/>
      <c r="L4815" s="33"/>
      <c r="M4815" s="24"/>
    </row>
    <row r="4816" spans="1:13" x14ac:dyDescent="0.2">
      <c r="A4816" s="289"/>
      <c r="E4816" s="276"/>
      <c r="I4816"/>
      <c r="J4816"/>
      <c r="L4816" s="33"/>
      <c r="M4816" s="24"/>
    </row>
    <row r="4817" spans="1:13" x14ac:dyDescent="0.2">
      <c r="A4817" s="289"/>
      <c r="E4817" s="276"/>
      <c r="I4817"/>
      <c r="J4817"/>
      <c r="L4817" s="33"/>
      <c r="M4817" s="24"/>
    </row>
    <row r="4818" spans="1:13" x14ac:dyDescent="0.2">
      <c r="A4818" s="289"/>
      <c r="E4818" s="276"/>
      <c r="I4818"/>
      <c r="J4818"/>
      <c r="L4818" s="33"/>
      <c r="M4818" s="24"/>
    </row>
    <row r="4819" spans="1:13" x14ac:dyDescent="0.2">
      <c r="A4819" s="289"/>
      <c r="E4819" s="276"/>
      <c r="I4819"/>
      <c r="J4819"/>
      <c r="L4819" s="33"/>
      <c r="M4819" s="24"/>
    </row>
    <row r="4820" spans="1:13" x14ac:dyDescent="0.2">
      <c r="A4820" s="289"/>
      <c r="E4820" s="276"/>
      <c r="I4820"/>
      <c r="J4820"/>
      <c r="L4820" s="33"/>
      <c r="M4820" s="24"/>
    </row>
    <row r="4821" spans="1:13" x14ac:dyDescent="0.2">
      <c r="A4821" s="289"/>
      <c r="E4821" s="276"/>
      <c r="I4821"/>
      <c r="J4821"/>
      <c r="L4821" s="33"/>
      <c r="M4821" s="24"/>
    </row>
    <row r="4822" spans="1:13" x14ac:dyDescent="0.2">
      <c r="A4822" s="289"/>
      <c r="E4822" s="276"/>
      <c r="I4822"/>
      <c r="J4822"/>
      <c r="L4822" s="33"/>
      <c r="M4822" s="24"/>
    </row>
    <row r="4823" spans="1:13" x14ac:dyDescent="0.2">
      <c r="A4823" s="289"/>
      <c r="E4823" s="276"/>
      <c r="I4823"/>
      <c r="J4823"/>
      <c r="L4823" s="33"/>
      <c r="M4823" s="24"/>
    </row>
    <row r="4824" spans="1:13" x14ac:dyDescent="0.2">
      <c r="A4824" s="289"/>
      <c r="E4824" s="276"/>
      <c r="I4824"/>
      <c r="J4824"/>
      <c r="L4824" s="33"/>
      <c r="M4824" s="24"/>
    </row>
    <row r="4825" spans="1:13" x14ac:dyDescent="0.2">
      <c r="A4825" s="289"/>
      <c r="E4825" s="276"/>
      <c r="I4825"/>
      <c r="J4825"/>
      <c r="L4825" s="33"/>
      <c r="M4825" s="24"/>
    </row>
    <row r="4826" spans="1:13" x14ac:dyDescent="0.2">
      <c r="A4826" s="289"/>
      <c r="E4826" s="276"/>
      <c r="I4826"/>
      <c r="J4826"/>
      <c r="L4826" s="33"/>
      <c r="M4826" s="24"/>
    </row>
    <row r="4827" spans="1:13" x14ac:dyDescent="0.2">
      <c r="A4827" s="289"/>
      <c r="E4827" s="276"/>
      <c r="I4827"/>
      <c r="J4827"/>
      <c r="L4827" s="33"/>
      <c r="M4827" s="24"/>
    </row>
    <row r="4828" spans="1:13" x14ac:dyDescent="0.2">
      <c r="A4828" s="289"/>
      <c r="E4828" s="276"/>
      <c r="I4828"/>
      <c r="J4828"/>
      <c r="L4828" s="33"/>
      <c r="M4828" s="24"/>
    </row>
    <row r="4829" spans="1:13" x14ac:dyDescent="0.2">
      <c r="A4829" s="289"/>
      <c r="E4829" s="276"/>
      <c r="I4829"/>
      <c r="J4829"/>
      <c r="L4829" s="33"/>
      <c r="M4829" s="24"/>
    </row>
    <row r="4830" spans="1:13" x14ac:dyDescent="0.2">
      <c r="A4830" s="289"/>
      <c r="E4830" s="276"/>
      <c r="I4830"/>
      <c r="J4830"/>
      <c r="L4830" s="33"/>
      <c r="M4830" s="24"/>
    </row>
    <row r="4831" spans="1:13" x14ac:dyDescent="0.2">
      <c r="A4831" s="289"/>
      <c r="E4831" s="276"/>
      <c r="I4831"/>
      <c r="J4831"/>
      <c r="L4831" s="33"/>
      <c r="M4831" s="24"/>
    </row>
    <row r="4832" spans="1:13" x14ac:dyDescent="0.2">
      <c r="A4832" s="289"/>
      <c r="E4832" s="276"/>
      <c r="I4832"/>
      <c r="J4832"/>
      <c r="L4832" s="33"/>
      <c r="M4832" s="24"/>
    </row>
    <row r="4833" spans="1:13" x14ac:dyDescent="0.2">
      <c r="A4833" s="289"/>
      <c r="E4833" s="276"/>
      <c r="I4833"/>
      <c r="J4833"/>
      <c r="L4833" s="33"/>
      <c r="M4833" s="24"/>
    </row>
    <row r="4834" spans="1:13" x14ac:dyDescent="0.2">
      <c r="A4834" s="289"/>
      <c r="E4834" s="276"/>
      <c r="I4834"/>
      <c r="J4834"/>
      <c r="L4834" s="33"/>
      <c r="M4834" s="24"/>
    </row>
    <row r="4835" spans="1:13" x14ac:dyDescent="0.2">
      <c r="A4835" s="289"/>
      <c r="E4835" s="276"/>
      <c r="I4835"/>
      <c r="J4835"/>
      <c r="L4835" s="33"/>
      <c r="M4835" s="24"/>
    </row>
    <row r="4836" spans="1:13" x14ac:dyDescent="0.2">
      <c r="A4836" s="289"/>
      <c r="E4836" s="276"/>
      <c r="I4836"/>
      <c r="J4836"/>
      <c r="L4836" s="33"/>
      <c r="M4836" s="24"/>
    </row>
    <row r="4837" spans="1:13" x14ac:dyDescent="0.2">
      <c r="A4837" s="289"/>
      <c r="E4837" s="276"/>
      <c r="I4837"/>
      <c r="J4837"/>
      <c r="L4837" s="33"/>
      <c r="M4837" s="24"/>
    </row>
    <row r="4838" spans="1:13" x14ac:dyDescent="0.2">
      <c r="A4838" s="289"/>
      <c r="E4838" s="276"/>
      <c r="I4838"/>
      <c r="J4838"/>
      <c r="L4838" s="33"/>
      <c r="M4838" s="24"/>
    </row>
    <row r="4839" spans="1:13" x14ac:dyDescent="0.2">
      <c r="A4839" s="289"/>
      <c r="E4839" s="276"/>
      <c r="I4839"/>
      <c r="J4839"/>
      <c r="L4839" s="33"/>
      <c r="M4839" s="24"/>
    </row>
    <row r="4840" spans="1:13" x14ac:dyDescent="0.2">
      <c r="A4840" s="289"/>
      <c r="E4840" s="276"/>
      <c r="I4840"/>
      <c r="J4840"/>
      <c r="L4840" s="33"/>
      <c r="M4840" s="24"/>
    </row>
    <row r="4841" spans="1:13" x14ac:dyDescent="0.2">
      <c r="A4841" s="289"/>
      <c r="E4841" s="276"/>
      <c r="I4841"/>
      <c r="J4841"/>
      <c r="L4841" s="33"/>
      <c r="M4841" s="24"/>
    </row>
    <row r="4842" spans="1:13" x14ac:dyDescent="0.2">
      <c r="A4842" s="289"/>
      <c r="E4842" s="276"/>
      <c r="I4842"/>
      <c r="J4842"/>
      <c r="L4842" s="33"/>
      <c r="M4842" s="24"/>
    </row>
    <row r="4843" spans="1:13" x14ac:dyDescent="0.2">
      <c r="A4843" s="289"/>
      <c r="E4843" s="276"/>
      <c r="I4843"/>
      <c r="J4843"/>
      <c r="L4843" s="33"/>
      <c r="M4843" s="24"/>
    </row>
    <row r="4844" spans="1:13" x14ac:dyDescent="0.2">
      <c r="A4844" s="289"/>
      <c r="E4844" s="276"/>
      <c r="I4844"/>
      <c r="J4844"/>
      <c r="L4844" s="33"/>
      <c r="M4844" s="24"/>
    </row>
    <row r="4845" spans="1:13" x14ac:dyDescent="0.2">
      <c r="A4845" s="289"/>
      <c r="E4845" s="276"/>
      <c r="I4845"/>
      <c r="J4845"/>
      <c r="L4845" s="33"/>
      <c r="M4845" s="24"/>
    </row>
    <row r="4846" spans="1:13" x14ac:dyDescent="0.2">
      <c r="A4846" s="289"/>
      <c r="E4846" s="276"/>
      <c r="I4846"/>
      <c r="J4846"/>
      <c r="L4846" s="33"/>
      <c r="M4846" s="24"/>
    </row>
    <row r="4847" spans="1:13" x14ac:dyDescent="0.2">
      <c r="A4847" s="289"/>
      <c r="E4847" s="276"/>
      <c r="I4847"/>
      <c r="J4847"/>
      <c r="L4847" s="33"/>
      <c r="M4847" s="24"/>
    </row>
    <row r="4848" spans="1:13" x14ac:dyDescent="0.2">
      <c r="A4848" s="289"/>
      <c r="E4848" s="276"/>
      <c r="I4848"/>
      <c r="J4848"/>
      <c r="L4848" s="33"/>
      <c r="M4848" s="24"/>
    </row>
    <row r="4849" spans="1:13" x14ac:dyDescent="0.2">
      <c r="A4849" s="289"/>
      <c r="E4849" s="276"/>
      <c r="I4849"/>
      <c r="J4849"/>
      <c r="L4849" s="33"/>
      <c r="M4849" s="24"/>
    </row>
    <row r="4850" spans="1:13" x14ac:dyDescent="0.2">
      <c r="A4850" s="289"/>
      <c r="E4850" s="276"/>
      <c r="I4850"/>
      <c r="J4850"/>
      <c r="L4850" s="33"/>
      <c r="M4850" s="24"/>
    </row>
    <row r="4851" spans="1:13" x14ac:dyDescent="0.2">
      <c r="A4851" s="289"/>
      <c r="E4851" s="276"/>
      <c r="I4851"/>
      <c r="J4851"/>
      <c r="L4851" s="33"/>
      <c r="M4851" s="24"/>
    </row>
    <row r="4852" spans="1:13" x14ac:dyDescent="0.2">
      <c r="A4852" s="289"/>
      <c r="E4852" s="276"/>
      <c r="I4852"/>
      <c r="J4852"/>
      <c r="L4852" s="33"/>
      <c r="M4852" s="24"/>
    </row>
    <row r="4853" spans="1:13" x14ac:dyDescent="0.2">
      <c r="A4853" s="289"/>
      <c r="E4853" s="276"/>
      <c r="I4853"/>
      <c r="J4853"/>
      <c r="L4853" s="33"/>
      <c r="M4853" s="24"/>
    </row>
    <row r="4854" spans="1:13" x14ac:dyDescent="0.2">
      <c r="A4854" s="289"/>
      <c r="E4854" s="276"/>
      <c r="I4854"/>
      <c r="J4854"/>
      <c r="L4854" s="33"/>
      <c r="M4854" s="24"/>
    </row>
    <row r="4855" spans="1:13" x14ac:dyDescent="0.2">
      <c r="A4855" s="289"/>
      <c r="E4855" s="276"/>
      <c r="I4855"/>
      <c r="J4855"/>
      <c r="L4855" s="33"/>
      <c r="M4855" s="24"/>
    </row>
    <row r="4856" spans="1:13" x14ac:dyDescent="0.2">
      <c r="A4856" s="289"/>
      <c r="E4856" s="276"/>
      <c r="I4856"/>
      <c r="J4856"/>
      <c r="L4856" s="33"/>
      <c r="M4856" s="24"/>
    </row>
    <row r="4857" spans="1:13" x14ac:dyDescent="0.2">
      <c r="A4857" s="289"/>
      <c r="E4857" s="276"/>
      <c r="I4857"/>
      <c r="J4857"/>
      <c r="L4857" s="33"/>
      <c r="M4857" s="24"/>
    </row>
    <row r="4858" spans="1:13" x14ac:dyDescent="0.2">
      <c r="A4858" s="289"/>
      <c r="E4858" s="276"/>
      <c r="I4858"/>
      <c r="J4858"/>
      <c r="L4858" s="33"/>
      <c r="M4858" s="24"/>
    </row>
    <row r="4859" spans="1:13" x14ac:dyDescent="0.2">
      <c r="A4859" s="289"/>
      <c r="E4859" s="276"/>
      <c r="I4859"/>
      <c r="J4859"/>
      <c r="L4859" s="33"/>
      <c r="M4859" s="24"/>
    </row>
    <row r="4860" spans="1:13" x14ac:dyDescent="0.2">
      <c r="A4860" s="289"/>
      <c r="E4860" s="276"/>
      <c r="I4860"/>
      <c r="J4860"/>
      <c r="L4860" s="33"/>
      <c r="M4860" s="24"/>
    </row>
    <row r="4861" spans="1:13" x14ac:dyDescent="0.2">
      <c r="A4861" s="289"/>
      <c r="E4861" s="276"/>
      <c r="I4861"/>
      <c r="J4861"/>
      <c r="L4861" s="33"/>
      <c r="M4861" s="24"/>
    </row>
    <row r="4862" spans="1:13" x14ac:dyDescent="0.2">
      <c r="A4862" s="289"/>
      <c r="E4862" s="276"/>
      <c r="I4862"/>
      <c r="J4862"/>
      <c r="L4862" s="33"/>
      <c r="M4862" s="24"/>
    </row>
    <row r="4863" spans="1:13" x14ac:dyDescent="0.2">
      <c r="A4863" s="289"/>
      <c r="E4863" s="276"/>
      <c r="I4863"/>
      <c r="J4863"/>
      <c r="L4863" s="33"/>
      <c r="M4863" s="24"/>
    </row>
    <row r="4864" spans="1:13" x14ac:dyDescent="0.2">
      <c r="A4864" s="289"/>
      <c r="E4864" s="276"/>
      <c r="I4864"/>
      <c r="J4864"/>
      <c r="L4864" s="33"/>
      <c r="M4864" s="24"/>
    </row>
    <row r="4865" spans="1:13" x14ac:dyDescent="0.2">
      <c r="A4865" s="289"/>
      <c r="E4865" s="276"/>
      <c r="I4865"/>
      <c r="J4865"/>
      <c r="L4865" s="33"/>
      <c r="M4865" s="24"/>
    </row>
    <row r="4866" spans="1:13" x14ac:dyDescent="0.2">
      <c r="A4866" s="289"/>
      <c r="E4866" s="276"/>
      <c r="I4866"/>
      <c r="J4866"/>
      <c r="L4866" s="33"/>
      <c r="M4866" s="24"/>
    </row>
    <row r="4867" spans="1:13" x14ac:dyDescent="0.2">
      <c r="A4867" s="289"/>
      <c r="E4867" s="276"/>
      <c r="I4867"/>
      <c r="J4867"/>
      <c r="L4867" s="33"/>
      <c r="M4867" s="24"/>
    </row>
    <row r="4868" spans="1:13" x14ac:dyDescent="0.2">
      <c r="A4868" s="289"/>
      <c r="E4868" s="276"/>
      <c r="I4868"/>
      <c r="J4868"/>
      <c r="L4868" s="33"/>
      <c r="M4868" s="24"/>
    </row>
    <row r="4869" spans="1:13" x14ac:dyDescent="0.2">
      <c r="A4869" s="289"/>
      <c r="E4869" s="276"/>
      <c r="I4869"/>
      <c r="J4869"/>
      <c r="L4869" s="33"/>
      <c r="M4869" s="24"/>
    </row>
    <row r="4870" spans="1:13" x14ac:dyDescent="0.2">
      <c r="A4870" s="289"/>
      <c r="E4870" s="276"/>
      <c r="I4870"/>
      <c r="J4870"/>
      <c r="L4870" s="33"/>
      <c r="M4870" s="24"/>
    </row>
    <row r="4871" spans="1:13" x14ac:dyDescent="0.2">
      <c r="A4871" s="289"/>
      <c r="E4871" s="276"/>
      <c r="I4871"/>
      <c r="J4871"/>
      <c r="L4871" s="33"/>
      <c r="M4871" s="24"/>
    </row>
    <row r="4872" spans="1:13" x14ac:dyDescent="0.2">
      <c r="A4872" s="289"/>
      <c r="E4872" s="276"/>
      <c r="I4872"/>
      <c r="J4872"/>
      <c r="L4872" s="33"/>
      <c r="M4872" s="24"/>
    </row>
    <row r="4873" spans="1:13" x14ac:dyDescent="0.2">
      <c r="A4873" s="289"/>
      <c r="E4873" s="276"/>
      <c r="I4873"/>
      <c r="J4873"/>
      <c r="L4873" s="33"/>
      <c r="M4873" s="24"/>
    </row>
    <row r="4874" spans="1:13" x14ac:dyDescent="0.2">
      <c r="A4874" s="289"/>
      <c r="E4874" s="276"/>
      <c r="I4874"/>
      <c r="J4874"/>
      <c r="L4874" s="33"/>
      <c r="M4874" s="24"/>
    </row>
    <row r="4875" spans="1:13" x14ac:dyDescent="0.2">
      <c r="A4875" s="289"/>
      <c r="E4875" s="276"/>
      <c r="I4875"/>
      <c r="J4875"/>
      <c r="L4875" s="33"/>
      <c r="M4875" s="24"/>
    </row>
    <row r="4876" spans="1:13" x14ac:dyDescent="0.2">
      <c r="A4876" s="289"/>
      <c r="E4876" s="276"/>
      <c r="I4876"/>
      <c r="J4876"/>
      <c r="L4876" s="33"/>
      <c r="M4876" s="24"/>
    </row>
    <row r="4877" spans="1:13" x14ac:dyDescent="0.2">
      <c r="A4877" s="289"/>
      <c r="E4877" s="276"/>
      <c r="I4877"/>
      <c r="J4877"/>
      <c r="L4877" s="33"/>
      <c r="M4877" s="24"/>
    </row>
    <row r="4878" spans="1:13" x14ac:dyDescent="0.2">
      <c r="A4878" s="289"/>
      <c r="E4878" s="276"/>
      <c r="I4878"/>
      <c r="J4878"/>
      <c r="L4878" s="33"/>
      <c r="M4878" s="24"/>
    </row>
    <row r="4879" spans="1:13" x14ac:dyDescent="0.2">
      <c r="A4879" s="289"/>
      <c r="E4879" s="276"/>
      <c r="I4879"/>
      <c r="J4879"/>
      <c r="L4879" s="33"/>
      <c r="M4879" s="24"/>
    </row>
    <row r="4880" spans="1:13" x14ac:dyDescent="0.2">
      <c r="A4880" s="289"/>
      <c r="E4880" s="276"/>
      <c r="I4880"/>
      <c r="J4880"/>
      <c r="L4880" s="33"/>
      <c r="M4880" s="24"/>
    </row>
    <row r="4881" spans="1:13" x14ac:dyDescent="0.2">
      <c r="A4881" s="289"/>
      <c r="E4881" s="276"/>
      <c r="I4881"/>
      <c r="J4881"/>
      <c r="L4881" s="33"/>
      <c r="M4881" s="24"/>
    </row>
    <row r="4882" spans="1:13" x14ac:dyDescent="0.2">
      <c r="A4882" s="289"/>
      <c r="E4882" s="276"/>
      <c r="I4882"/>
      <c r="J4882"/>
      <c r="L4882" s="33"/>
      <c r="M4882" s="24"/>
    </row>
    <row r="4883" spans="1:13" x14ac:dyDescent="0.2">
      <c r="A4883" s="289"/>
      <c r="E4883" s="276"/>
      <c r="I4883"/>
      <c r="J4883"/>
      <c r="L4883" s="33"/>
      <c r="M4883" s="24"/>
    </row>
    <row r="4884" spans="1:13" x14ac:dyDescent="0.2">
      <c r="A4884" s="289"/>
      <c r="E4884" s="276"/>
      <c r="I4884"/>
      <c r="J4884"/>
      <c r="L4884" s="33"/>
      <c r="M4884" s="24"/>
    </row>
    <row r="4885" spans="1:13" x14ac:dyDescent="0.2">
      <c r="A4885" s="289"/>
      <c r="E4885" s="276"/>
      <c r="I4885"/>
      <c r="J4885"/>
      <c r="L4885" s="33"/>
      <c r="M4885" s="24"/>
    </row>
    <row r="4886" spans="1:13" x14ac:dyDescent="0.2">
      <c r="A4886" s="289"/>
      <c r="E4886" s="276"/>
      <c r="I4886"/>
      <c r="J4886"/>
      <c r="L4886" s="33"/>
      <c r="M4886" s="24"/>
    </row>
    <row r="4887" spans="1:13" x14ac:dyDescent="0.2">
      <c r="A4887" s="289"/>
      <c r="E4887" s="276"/>
      <c r="I4887"/>
      <c r="J4887"/>
      <c r="L4887" s="33"/>
      <c r="M4887" s="24"/>
    </row>
    <row r="4888" spans="1:13" x14ac:dyDescent="0.2">
      <c r="A4888" s="289"/>
      <c r="E4888" s="276"/>
      <c r="I4888"/>
      <c r="J4888"/>
      <c r="L4888" s="33"/>
      <c r="M4888" s="24"/>
    </row>
    <row r="4889" spans="1:13" x14ac:dyDescent="0.2">
      <c r="A4889" s="289"/>
      <c r="E4889" s="276"/>
      <c r="I4889"/>
      <c r="J4889"/>
      <c r="L4889" s="33"/>
      <c r="M4889" s="24"/>
    </row>
    <row r="4890" spans="1:13" x14ac:dyDescent="0.2">
      <c r="A4890" s="289"/>
      <c r="E4890" s="276"/>
      <c r="I4890"/>
      <c r="J4890"/>
      <c r="L4890" s="33"/>
      <c r="M4890" s="24"/>
    </row>
    <row r="4891" spans="1:13" x14ac:dyDescent="0.2">
      <c r="A4891" s="289"/>
      <c r="E4891" s="276"/>
      <c r="I4891"/>
      <c r="J4891"/>
      <c r="L4891" s="33"/>
      <c r="M4891" s="24"/>
    </row>
    <row r="4892" spans="1:13" x14ac:dyDescent="0.2">
      <c r="A4892" s="289"/>
      <c r="E4892" s="276"/>
      <c r="I4892"/>
      <c r="J4892"/>
      <c r="L4892" s="33"/>
      <c r="M4892" s="24"/>
    </row>
    <row r="4893" spans="1:13" x14ac:dyDescent="0.2">
      <c r="A4893" s="289"/>
      <c r="E4893" s="276"/>
      <c r="I4893"/>
      <c r="J4893"/>
      <c r="L4893" s="33"/>
      <c r="M4893" s="24"/>
    </row>
    <row r="4894" spans="1:13" x14ac:dyDescent="0.2">
      <c r="A4894" s="289"/>
      <c r="E4894" s="276"/>
      <c r="I4894"/>
      <c r="J4894"/>
      <c r="L4894" s="33"/>
      <c r="M4894" s="24"/>
    </row>
    <row r="4895" spans="1:13" x14ac:dyDescent="0.2">
      <c r="A4895" s="289"/>
      <c r="E4895" s="276"/>
      <c r="I4895"/>
      <c r="J4895"/>
      <c r="L4895" s="33"/>
      <c r="M4895" s="24"/>
    </row>
    <row r="4896" spans="1:13" x14ac:dyDescent="0.2">
      <c r="A4896" s="289"/>
      <c r="E4896" s="276"/>
      <c r="I4896"/>
      <c r="J4896"/>
      <c r="L4896" s="33"/>
      <c r="M4896" s="24"/>
    </row>
    <row r="4897" spans="1:13" x14ac:dyDescent="0.2">
      <c r="A4897" s="289"/>
      <c r="E4897" s="276"/>
      <c r="I4897"/>
      <c r="J4897"/>
      <c r="L4897" s="33"/>
      <c r="M4897" s="24"/>
    </row>
    <row r="4898" spans="1:13" x14ac:dyDescent="0.2">
      <c r="A4898" s="289"/>
      <c r="E4898" s="276"/>
      <c r="I4898"/>
      <c r="J4898"/>
      <c r="L4898" s="33"/>
      <c r="M4898" s="24"/>
    </row>
    <row r="4899" spans="1:13" x14ac:dyDescent="0.2">
      <c r="A4899" s="289"/>
      <c r="E4899" s="276"/>
      <c r="I4899"/>
      <c r="J4899"/>
      <c r="L4899" s="33"/>
      <c r="M4899" s="24"/>
    </row>
    <row r="4900" spans="1:13" x14ac:dyDescent="0.2">
      <c r="A4900" s="289"/>
      <c r="E4900" s="276"/>
      <c r="I4900"/>
      <c r="J4900"/>
      <c r="L4900" s="33"/>
      <c r="M4900" s="24"/>
    </row>
    <row r="4901" spans="1:13" x14ac:dyDescent="0.2">
      <c r="A4901" s="289"/>
      <c r="E4901" s="276"/>
      <c r="I4901"/>
      <c r="J4901"/>
      <c r="L4901" s="33"/>
      <c r="M4901" s="24"/>
    </row>
    <row r="4902" spans="1:13" x14ac:dyDescent="0.2">
      <c r="A4902" s="289"/>
      <c r="E4902" s="276"/>
      <c r="I4902"/>
      <c r="J4902"/>
      <c r="L4902" s="33"/>
      <c r="M4902" s="24"/>
    </row>
    <row r="4903" spans="1:13" x14ac:dyDescent="0.2">
      <c r="A4903" s="289"/>
      <c r="E4903" s="276"/>
      <c r="I4903"/>
      <c r="J4903"/>
      <c r="L4903" s="33"/>
      <c r="M4903" s="24"/>
    </row>
    <row r="4904" spans="1:13" x14ac:dyDescent="0.2">
      <c r="A4904" s="289"/>
      <c r="E4904" s="276"/>
      <c r="I4904"/>
      <c r="J4904"/>
      <c r="L4904" s="33"/>
      <c r="M4904" s="24"/>
    </row>
    <row r="4905" spans="1:13" x14ac:dyDescent="0.2">
      <c r="A4905" s="289"/>
      <c r="E4905" s="276"/>
      <c r="I4905"/>
      <c r="J4905"/>
      <c r="L4905" s="33"/>
      <c r="M4905" s="24"/>
    </row>
    <row r="4906" spans="1:13" x14ac:dyDescent="0.2">
      <c r="A4906" s="289"/>
      <c r="E4906" s="276"/>
      <c r="I4906"/>
      <c r="J4906"/>
      <c r="L4906" s="33"/>
      <c r="M4906" s="24"/>
    </row>
    <row r="4907" spans="1:13" x14ac:dyDescent="0.2">
      <c r="A4907" s="289"/>
      <c r="E4907" s="276"/>
      <c r="I4907"/>
      <c r="J4907"/>
      <c r="L4907" s="33"/>
      <c r="M4907" s="24"/>
    </row>
    <row r="4908" spans="1:13" x14ac:dyDescent="0.2">
      <c r="A4908" s="289"/>
      <c r="E4908" s="276"/>
      <c r="I4908"/>
      <c r="J4908"/>
      <c r="L4908" s="33"/>
      <c r="M4908" s="24"/>
    </row>
    <row r="4909" spans="1:13" x14ac:dyDescent="0.2">
      <c r="A4909" s="289"/>
      <c r="E4909" s="276"/>
      <c r="I4909"/>
      <c r="J4909"/>
      <c r="L4909" s="33"/>
      <c r="M4909" s="24"/>
    </row>
    <row r="4910" spans="1:13" x14ac:dyDescent="0.2">
      <c r="A4910" s="289"/>
      <c r="E4910" s="276"/>
      <c r="I4910"/>
      <c r="J4910"/>
      <c r="L4910" s="33"/>
      <c r="M4910" s="24"/>
    </row>
    <row r="4911" spans="1:13" x14ac:dyDescent="0.2">
      <c r="A4911" s="289"/>
      <c r="E4911" s="276"/>
      <c r="I4911"/>
      <c r="J4911"/>
      <c r="L4911" s="33"/>
      <c r="M4911" s="24"/>
    </row>
    <row r="4912" spans="1:13" x14ac:dyDescent="0.2">
      <c r="A4912" s="289"/>
      <c r="E4912" s="276"/>
      <c r="I4912"/>
      <c r="J4912"/>
      <c r="L4912" s="33"/>
      <c r="M4912" s="24"/>
    </row>
    <row r="4913" spans="1:13" x14ac:dyDescent="0.2">
      <c r="A4913" s="289"/>
      <c r="E4913" s="276"/>
      <c r="I4913"/>
      <c r="J4913"/>
      <c r="L4913" s="33"/>
      <c r="M4913" s="24"/>
    </row>
    <row r="4914" spans="1:13" x14ac:dyDescent="0.2">
      <c r="A4914" s="289"/>
      <c r="E4914" s="276"/>
      <c r="I4914"/>
      <c r="J4914"/>
      <c r="L4914" s="33"/>
      <c r="M4914" s="24"/>
    </row>
    <row r="4915" spans="1:13" x14ac:dyDescent="0.2">
      <c r="A4915" s="289"/>
      <c r="E4915" s="276"/>
      <c r="I4915"/>
      <c r="J4915"/>
      <c r="L4915" s="33"/>
      <c r="M4915" s="24"/>
    </row>
    <row r="4916" spans="1:13" x14ac:dyDescent="0.2">
      <c r="A4916" s="289"/>
      <c r="E4916" s="276"/>
      <c r="I4916"/>
      <c r="J4916"/>
      <c r="L4916" s="33"/>
      <c r="M4916" s="24"/>
    </row>
    <row r="4917" spans="1:13" x14ac:dyDescent="0.2">
      <c r="A4917" s="289"/>
      <c r="E4917" s="276"/>
      <c r="I4917"/>
      <c r="J4917"/>
      <c r="L4917" s="33"/>
      <c r="M4917" s="24"/>
    </row>
    <row r="4918" spans="1:13" x14ac:dyDescent="0.2">
      <c r="A4918" s="289"/>
      <c r="E4918" s="276"/>
      <c r="I4918"/>
      <c r="J4918"/>
      <c r="L4918" s="33"/>
      <c r="M4918" s="24"/>
    </row>
    <row r="4919" spans="1:13" x14ac:dyDescent="0.2">
      <c r="A4919" s="289"/>
      <c r="E4919" s="276"/>
      <c r="I4919"/>
      <c r="J4919"/>
      <c r="L4919" s="33"/>
      <c r="M4919" s="24"/>
    </row>
    <row r="4920" spans="1:13" x14ac:dyDescent="0.2">
      <c r="A4920" s="289"/>
      <c r="E4920" s="276"/>
      <c r="I4920"/>
      <c r="J4920"/>
      <c r="L4920" s="33"/>
      <c r="M4920" s="24"/>
    </row>
    <row r="4921" spans="1:13" x14ac:dyDescent="0.2">
      <c r="A4921" s="289"/>
      <c r="E4921" s="276"/>
      <c r="I4921"/>
      <c r="J4921"/>
      <c r="L4921" s="33"/>
      <c r="M4921" s="24"/>
    </row>
    <row r="4922" spans="1:13" x14ac:dyDescent="0.2">
      <c r="A4922" s="289"/>
      <c r="E4922" s="276"/>
      <c r="I4922"/>
      <c r="J4922"/>
      <c r="L4922" s="33"/>
      <c r="M4922" s="24"/>
    </row>
    <row r="4923" spans="1:13" x14ac:dyDescent="0.2">
      <c r="A4923" s="289"/>
      <c r="E4923" s="276"/>
      <c r="I4923"/>
      <c r="J4923"/>
      <c r="L4923" s="33"/>
      <c r="M4923" s="24"/>
    </row>
    <row r="4924" spans="1:13" x14ac:dyDescent="0.2">
      <c r="A4924" s="289"/>
      <c r="E4924" s="276"/>
      <c r="I4924"/>
      <c r="J4924"/>
      <c r="L4924" s="33"/>
      <c r="M4924" s="24"/>
    </row>
    <row r="4925" spans="1:13" x14ac:dyDescent="0.2">
      <c r="A4925" s="289"/>
      <c r="E4925" s="276"/>
      <c r="I4925"/>
      <c r="J4925"/>
      <c r="L4925" s="33"/>
      <c r="M4925" s="24"/>
    </row>
    <row r="4926" spans="1:13" x14ac:dyDescent="0.2">
      <c r="A4926" s="289"/>
      <c r="E4926" s="276"/>
      <c r="I4926"/>
      <c r="J4926"/>
      <c r="L4926" s="33"/>
      <c r="M4926" s="24"/>
    </row>
    <row r="4927" spans="1:13" x14ac:dyDescent="0.2">
      <c r="A4927" s="289"/>
      <c r="E4927" s="276"/>
      <c r="I4927"/>
      <c r="J4927"/>
      <c r="L4927" s="33"/>
      <c r="M4927" s="24"/>
    </row>
    <row r="4928" spans="1:13" x14ac:dyDescent="0.2">
      <c r="A4928" s="289"/>
      <c r="E4928" s="276"/>
      <c r="I4928"/>
      <c r="J4928"/>
      <c r="L4928" s="33"/>
      <c r="M4928" s="24"/>
    </row>
    <row r="4929" spans="1:13" x14ac:dyDescent="0.2">
      <c r="A4929" s="289"/>
      <c r="E4929" s="276"/>
      <c r="I4929"/>
      <c r="J4929"/>
      <c r="L4929" s="33"/>
      <c r="M4929" s="24"/>
    </row>
    <row r="4930" spans="1:13" x14ac:dyDescent="0.2">
      <c r="A4930" s="289"/>
      <c r="E4930" s="276"/>
      <c r="I4930"/>
      <c r="J4930"/>
      <c r="L4930" s="33"/>
      <c r="M4930" s="24"/>
    </row>
    <row r="4931" spans="1:13" x14ac:dyDescent="0.2">
      <c r="A4931" s="289"/>
      <c r="E4931" s="276"/>
      <c r="I4931"/>
      <c r="J4931"/>
      <c r="L4931" s="33"/>
      <c r="M4931" s="24"/>
    </row>
    <row r="4932" spans="1:13" x14ac:dyDescent="0.2">
      <c r="A4932" s="289"/>
      <c r="E4932" s="276"/>
      <c r="I4932"/>
      <c r="J4932"/>
      <c r="L4932" s="33"/>
      <c r="M4932" s="24"/>
    </row>
    <row r="4933" spans="1:13" x14ac:dyDescent="0.2">
      <c r="A4933" s="289"/>
      <c r="E4933" s="276"/>
      <c r="I4933"/>
      <c r="J4933"/>
      <c r="L4933" s="33"/>
      <c r="M4933" s="24"/>
    </row>
    <row r="4934" spans="1:13" x14ac:dyDescent="0.2">
      <c r="A4934" s="289"/>
      <c r="E4934" s="276"/>
      <c r="I4934"/>
      <c r="J4934"/>
      <c r="L4934" s="33"/>
      <c r="M4934" s="24"/>
    </row>
    <row r="4935" spans="1:13" x14ac:dyDescent="0.2">
      <c r="A4935" s="289"/>
      <c r="E4935" s="276"/>
      <c r="I4935"/>
      <c r="J4935"/>
      <c r="L4935" s="33"/>
      <c r="M4935" s="24"/>
    </row>
    <row r="4936" spans="1:13" x14ac:dyDescent="0.2">
      <c r="A4936" s="289"/>
      <c r="E4936" s="276"/>
      <c r="I4936"/>
      <c r="J4936"/>
      <c r="L4936" s="33"/>
      <c r="M4936" s="24"/>
    </row>
    <row r="4937" spans="1:13" x14ac:dyDescent="0.2">
      <c r="A4937" s="289"/>
      <c r="E4937" s="276"/>
      <c r="I4937"/>
      <c r="J4937"/>
      <c r="L4937" s="33"/>
      <c r="M4937" s="24"/>
    </row>
    <row r="4938" spans="1:13" x14ac:dyDescent="0.2">
      <c r="A4938" s="289"/>
      <c r="E4938" s="276"/>
      <c r="I4938"/>
      <c r="J4938"/>
      <c r="L4938" s="33"/>
      <c r="M4938" s="24"/>
    </row>
    <row r="4939" spans="1:13" x14ac:dyDescent="0.2">
      <c r="A4939" s="289"/>
      <c r="E4939" s="276"/>
      <c r="I4939"/>
      <c r="J4939"/>
      <c r="L4939" s="33"/>
      <c r="M4939" s="24"/>
    </row>
    <row r="4940" spans="1:13" x14ac:dyDescent="0.2">
      <c r="A4940" s="289"/>
      <c r="E4940" s="276"/>
      <c r="I4940"/>
      <c r="J4940"/>
      <c r="L4940" s="33"/>
      <c r="M4940" s="24"/>
    </row>
    <row r="4941" spans="1:13" x14ac:dyDescent="0.2">
      <c r="A4941" s="289"/>
      <c r="E4941" s="276"/>
      <c r="I4941"/>
      <c r="J4941"/>
      <c r="L4941" s="33"/>
      <c r="M4941" s="24"/>
    </row>
    <row r="4942" spans="1:13" x14ac:dyDescent="0.2">
      <c r="A4942" s="289"/>
      <c r="E4942" s="276"/>
      <c r="I4942"/>
      <c r="J4942"/>
      <c r="L4942" s="33"/>
      <c r="M4942" s="24"/>
    </row>
    <row r="4943" spans="1:13" x14ac:dyDescent="0.2">
      <c r="A4943" s="289"/>
      <c r="E4943" s="276"/>
      <c r="I4943"/>
      <c r="J4943"/>
      <c r="L4943" s="33"/>
      <c r="M4943" s="24"/>
    </row>
    <row r="4944" spans="1:13" x14ac:dyDescent="0.2">
      <c r="A4944" s="289"/>
      <c r="E4944" s="276"/>
      <c r="I4944"/>
      <c r="J4944"/>
      <c r="L4944" s="33"/>
      <c r="M4944" s="24"/>
    </row>
    <row r="4945" spans="1:13" x14ac:dyDescent="0.2">
      <c r="A4945" s="289"/>
      <c r="E4945" s="276"/>
      <c r="I4945"/>
      <c r="J4945"/>
      <c r="L4945" s="33"/>
      <c r="M4945" s="24"/>
    </row>
    <row r="4946" spans="1:13" x14ac:dyDescent="0.2">
      <c r="A4946" s="289"/>
      <c r="E4946" s="276"/>
      <c r="I4946"/>
      <c r="J4946"/>
      <c r="L4946" s="33"/>
      <c r="M4946" s="24"/>
    </row>
    <row r="4947" spans="1:13" x14ac:dyDescent="0.2">
      <c r="A4947" s="289"/>
      <c r="E4947" s="276"/>
      <c r="I4947"/>
      <c r="J4947"/>
      <c r="L4947" s="33"/>
      <c r="M4947" s="24"/>
    </row>
    <row r="4948" spans="1:13" x14ac:dyDescent="0.2">
      <c r="A4948" s="289"/>
      <c r="E4948" s="276"/>
      <c r="I4948"/>
      <c r="J4948"/>
      <c r="L4948" s="33"/>
      <c r="M4948" s="24"/>
    </row>
    <row r="4949" spans="1:13" x14ac:dyDescent="0.2">
      <c r="A4949" s="289"/>
      <c r="E4949" s="276"/>
      <c r="I4949"/>
      <c r="J4949"/>
      <c r="L4949" s="33"/>
      <c r="M4949" s="24"/>
    </row>
    <row r="4950" spans="1:13" x14ac:dyDescent="0.2">
      <c r="A4950" s="289"/>
      <c r="E4950" s="276"/>
      <c r="I4950"/>
      <c r="J4950"/>
      <c r="L4950" s="33"/>
      <c r="M4950" s="24"/>
    </row>
    <row r="4951" spans="1:13" x14ac:dyDescent="0.2">
      <c r="A4951" s="289"/>
      <c r="E4951" s="276"/>
      <c r="I4951"/>
      <c r="J4951"/>
      <c r="L4951" s="33"/>
      <c r="M4951" s="24"/>
    </row>
    <row r="4952" spans="1:13" x14ac:dyDescent="0.2">
      <c r="A4952" s="289"/>
      <c r="E4952" s="276"/>
      <c r="I4952"/>
      <c r="J4952"/>
      <c r="L4952" s="33"/>
      <c r="M4952" s="24"/>
    </row>
    <row r="4953" spans="1:13" x14ac:dyDescent="0.2">
      <c r="A4953" s="289"/>
      <c r="E4953" s="276"/>
      <c r="I4953"/>
      <c r="J4953"/>
      <c r="L4953" s="33"/>
      <c r="M4953" s="24"/>
    </row>
    <row r="4954" spans="1:13" x14ac:dyDescent="0.2">
      <c r="A4954" s="289"/>
      <c r="E4954" s="276"/>
      <c r="I4954"/>
      <c r="J4954"/>
      <c r="L4954" s="33"/>
      <c r="M4954" s="24"/>
    </row>
    <row r="4955" spans="1:13" x14ac:dyDescent="0.2">
      <c r="A4955" s="289"/>
      <c r="E4955" s="276"/>
      <c r="I4955"/>
      <c r="J4955"/>
      <c r="L4955" s="33"/>
      <c r="M4955" s="24"/>
    </row>
    <row r="4956" spans="1:13" x14ac:dyDescent="0.2">
      <c r="A4956" s="289"/>
      <c r="E4956" s="276"/>
      <c r="I4956"/>
      <c r="J4956"/>
      <c r="L4956" s="33"/>
      <c r="M4956" s="24"/>
    </row>
    <row r="4957" spans="1:13" x14ac:dyDescent="0.2">
      <c r="A4957" s="289"/>
      <c r="E4957" s="276"/>
      <c r="I4957"/>
      <c r="J4957"/>
      <c r="L4957" s="33"/>
      <c r="M4957" s="24"/>
    </row>
    <row r="4958" spans="1:13" x14ac:dyDescent="0.2">
      <c r="A4958" s="289"/>
      <c r="E4958" s="276"/>
      <c r="I4958"/>
      <c r="J4958"/>
      <c r="L4958" s="33"/>
      <c r="M4958" s="24"/>
    </row>
    <row r="4959" spans="1:13" x14ac:dyDescent="0.2">
      <c r="A4959" s="289"/>
      <c r="E4959" s="276"/>
      <c r="I4959"/>
      <c r="J4959"/>
      <c r="L4959" s="33"/>
      <c r="M4959" s="24"/>
    </row>
    <row r="4960" spans="1:13" x14ac:dyDescent="0.2">
      <c r="A4960" s="289"/>
      <c r="E4960" s="276"/>
      <c r="I4960"/>
      <c r="J4960"/>
      <c r="L4960" s="33"/>
      <c r="M4960" s="24"/>
    </row>
    <row r="4961" spans="1:13" x14ac:dyDescent="0.2">
      <c r="A4961" s="289"/>
      <c r="E4961" s="276"/>
      <c r="I4961"/>
      <c r="J4961"/>
      <c r="L4961" s="33"/>
      <c r="M4961" s="24"/>
    </row>
    <row r="4962" spans="1:13" x14ac:dyDescent="0.2">
      <c r="A4962" s="289"/>
      <c r="E4962" s="276"/>
      <c r="I4962"/>
      <c r="J4962"/>
      <c r="L4962" s="33"/>
      <c r="M4962" s="24"/>
    </row>
    <row r="4963" spans="1:13" x14ac:dyDescent="0.2">
      <c r="A4963" s="289"/>
      <c r="E4963" s="276"/>
      <c r="I4963"/>
      <c r="J4963"/>
      <c r="L4963" s="33"/>
      <c r="M4963" s="24"/>
    </row>
    <row r="4964" spans="1:13" x14ac:dyDescent="0.2">
      <c r="A4964" s="289"/>
      <c r="E4964" s="276"/>
      <c r="I4964"/>
      <c r="J4964"/>
      <c r="L4964" s="33"/>
      <c r="M4964" s="24"/>
    </row>
    <row r="4965" spans="1:13" x14ac:dyDescent="0.2">
      <c r="A4965" s="289"/>
      <c r="E4965" s="276"/>
      <c r="I4965"/>
      <c r="J4965"/>
      <c r="L4965" s="33"/>
      <c r="M4965" s="24"/>
    </row>
    <row r="4966" spans="1:13" x14ac:dyDescent="0.2">
      <c r="A4966" s="289"/>
      <c r="E4966" s="276"/>
      <c r="I4966"/>
      <c r="J4966"/>
      <c r="L4966" s="33"/>
      <c r="M4966" s="24"/>
    </row>
    <row r="4967" spans="1:13" x14ac:dyDescent="0.2">
      <c r="A4967" s="289"/>
      <c r="E4967" s="276"/>
      <c r="I4967"/>
      <c r="J4967"/>
      <c r="L4967" s="33"/>
      <c r="M4967" s="24"/>
    </row>
    <row r="4968" spans="1:13" x14ac:dyDescent="0.2">
      <c r="A4968" s="289"/>
      <c r="E4968" s="276"/>
      <c r="I4968"/>
      <c r="J4968"/>
      <c r="L4968" s="33"/>
      <c r="M4968" s="24"/>
    </row>
    <row r="4969" spans="1:13" x14ac:dyDescent="0.2">
      <c r="A4969" s="289"/>
      <c r="E4969" s="276"/>
      <c r="I4969"/>
      <c r="J4969"/>
      <c r="L4969" s="33"/>
      <c r="M4969" s="24"/>
    </row>
    <row r="4970" spans="1:13" x14ac:dyDescent="0.2">
      <c r="A4970" s="289"/>
      <c r="E4970" s="276"/>
      <c r="I4970"/>
      <c r="J4970"/>
      <c r="L4970" s="33"/>
      <c r="M4970" s="24"/>
    </row>
    <row r="4971" spans="1:13" x14ac:dyDescent="0.2">
      <c r="A4971" s="289"/>
      <c r="E4971" s="276"/>
      <c r="I4971"/>
      <c r="J4971"/>
      <c r="L4971" s="33"/>
      <c r="M4971" s="24"/>
    </row>
    <row r="4972" spans="1:13" x14ac:dyDescent="0.2">
      <c r="A4972" s="289"/>
      <c r="E4972" s="276"/>
      <c r="I4972"/>
      <c r="J4972"/>
      <c r="L4972" s="33"/>
      <c r="M4972" s="24"/>
    </row>
    <row r="4973" spans="1:13" x14ac:dyDescent="0.2">
      <c r="A4973" s="289"/>
      <c r="E4973" s="276"/>
      <c r="I4973"/>
      <c r="J4973"/>
      <c r="L4973" s="33"/>
      <c r="M4973" s="24"/>
    </row>
    <row r="4974" spans="1:13" x14ac:dyDescent="0.2">
      <c r="A4974" s="289"/>
      <c r="E4974" s="276"/>
      <c r="I4974"/>
      <c r="J4974"/>
      <c r="L4974" s="33"/>
      <c r="M4974" s="24"/>
    </row>
    <row r="4975" spans="1:13" x14ac:dyDescent="0.2">
      <c r="A4975" s="289"/>
      <c r="E4975" s="276"/>
      <c r="I4975"/>
      <c r="J4975"/>
      <c r="L4975" s="33"/>
      <c r="M4975" s="24"/>
    </row>
    <row r="4976" spans="1:13" x14ac:dyDescent="0.2">
      <c r="A4976" s="289"/>
      <c r="E4976" s="276"/>
      <c r="I4976"/>
      <c r="J4976"/>
      <c r="L4976" s="33"/>
      <c r="M4976" s="24"/>
    </row>
    <row r="4977" spans="1:13" x14ac:dyDescent="0.2">
      <c r="A4977" s="289"/>
      <c r="E4977" s="276"/>
      <c r="I4977"/>
      <c r="J4977"/>
      <c r="L4977" s="33"/>
      <c r="M4977" s="24"/>
    </row>
    <row r="4978" spans="1:13" x14ac:dyDescent="0.2">
      <c r="A4978" s="289"/>
      <c r="E4978" s="276"/>
      <c r="I4978"/>
      <c r="J4978"/>
      <c r="L4978" s="33"/>
      <c r="M4978" s="24"/>
    </row>
    <row r="4979" spans="1:13" x14ac:dyDescent="0.2">
      <c r="A4979" s="289"/>
      <c r="E4979" s="276"/>
      <c r="I4979"/>
      <c r="J4979"/>
      <c r="L4979" s="33"/>
      <c r="M4979" s="24"/>
    </row>
    <row r="4980" spans="1:13" x14ac:dyDescent="0.2">
      <c r="A4980" s="289"/>
      <c r="E4980" s="276"/>
      <c r="I4980"/>
      <c r="J4980"/>
      <c r="L4980" s="33"/>
      <c r="M4980" s="24"/>
    </row>
    <row r="4981" spans="1:13" x14ac:dyDescent="0.2">
      <c r="A4981" s="289"/>
      <c r="E4981" s="276"/>
      <c r="I4981"/>
      <c r="J4981"/>
      <c r="L4981" s="33"/>
      <c r="M4981" s="24"/>
    </row>
    <row r="4982" spans="1:13" x14ac:dyDescent="0.2">
      <c r="A4982" s="289"/>
      <c r="E4982" s="276"/>
      <c r="I4982"/>
      <c r="J4982"/>
      <c r="L4982" s="33"/>
      <c r="M4982" s="24"/>
    </row>
    <row r="4983" spans="1:13" x14ac:dyDescent="0.2">
      <c r="A4983" s="289"/>
      <c r="E4983" s="276"/>
      <c r="I4983"/>
      <c r="J4983"/>
      <c r="L4983" s="33"/>
      <c r="M4983" s="24"/>
    </row>
    <row r="4984" spans="1:13" x14ac:dyDescent="0.2">
      <c r="A4984" s="289"/>
      <c r="E4984" s="276"/>
      <c r="I4984"/>
      <c r="J4984"/>
      <c r="L4984" s="33"/>
      <c r="M4984" s="24"/>
    </row>
    <row r="4985" spans="1:13" x14ac:dyDescent="0.2">
      <c r="A4985" s="289"/>
      <c r="E4985" s="276"/>
      <c r="I4985"/>
      <c r="J4985"/>
      <c r="L4985" s="33"/>
      <c r="M4985" s="24"/>
    </row>
    <row r="4986" spans="1:13" x14ac:dyDescent="0.2">
      <c r="A4986" s="289"/>
      <c r="E4986" s="276"/>
      <c r="I4986"/>
      <c r="J4986"/>
      <c r="L4986" s="33"/>
      <c r="M4986" s="24"/>
    </row>
    <row r="4987" spans="1:13" x14ac:dyDescent="0.2">
      <c r="A4987" s="289"/>
      <c r="E4987" s="276"/>
      <c r="I4987"/>
      <c r="J4987"/>
      <c r="L4987" s="33"/>
      <c r="M4987" s="24"/>
    </row>
    <row r="4988" spans="1:13" x14ac:dyDescent="0.2">
      <c r="A4988" s="289"/>
      <c r="E4988" s="276"/>
      <c r="I4988"/>
      <c r="J4988"/>
      <c r="L4988" s="33"/>
      <c r="M4988" s="24"/>
    </row>
    <row r="4989" spans="1:13" x14ac:dyDescent="0.2">
      <c r="A4989" s="289"/>
      <c r="E4989" s="276"/>
      <c r="I4989"/>
      <c r="J4989"/>
      <c r="L4989" s="33"/>
      <c r="M4989" s="24"/>
    </row>
    <row r="4990" spans="1:13" x14ac:dyDescent="0.2">
      <c r="A4990" s="289"/>
      <c r="E4990" s="276"/>
      <c r="I4990"/>
      <c r="J4990"/>
      <c r="L4990" s="33"/>
      <c r="M4990" s="24"/>
    </row>
    <row r="4991" spans="1:13" x14ac:dyDescent="0.2">
      <c r="A4991" s="289"/>
      <c r="E4991" s="276"/>
      <c r="I4991"/>
      <c r="J4991"/>
      <c r="L4991" s="33"/>
      <c r="M4991" s="24"/>
    </row>
    <row r="4992" spans="1:13" x14ac:dyDescent="0.2">
      <c r="A4992" s="289"/>
      <c r="E4992" s="276"/>
      <c r="I4992"/>
      <c r="J4992"/>
      <c r="L4992" s="33"/>
      <c r="M4992" s="24"/>
    </row>
    <row r="4993" spans="1:13" x14ac:dyDescent="0.2">
      <c r="A4993" s="289"/>
      <c r="E4993" s="276"/>
      <c r="I4993"/>
      <c r="J4993"/>
      <c r="L4993" s="33"/>
      <c r="M4993" s="24"/>
    </row>
    <row r="4994" spans="1:13" x14ac:dyDescent="0.2">
      <c r="A4994" s="289"/>
      <c r="E4994" s="276"/>
      <c r="I4994"/>
      <c r="J4994"/>
      <c r="L4994" s="33"/>
      <c r="M4994" s="24"/>
    </row>
    <row r="4995" spans="1:13" x14ac:dyDescent="0.2">
      <c r="A4995" s="289"/>
      <c r="E4995" s="276"/>
      <c r="I4995"/>
      <c r="J4995"/>
      <c r="L4995" s="33"/>
      <c r="M4995" s="24"/>
    </row>
    <row r="4996" spans="1:13" x14ac:dyDescent="0.2">
      <c r="A4996" s="289"/>
      <c r="E4996" s="276"/>
      <c r="I4996"/>
      <c r="J4996"/>
      <c r="L4996" s="33"/>
      <c r="M4996" s="24"/>
    </row>
    <row r="4997" spans="1:13" x14ac:dyDescent="0.2">
      <c r="A4997" s="289"/>
      <c r="E4997" s="276"/>
      <c r="I4997"/>
      <c r="J4997"/>
      <c r="L4997" s="33"/>
      <c r="M4997" s="24"/>
    </row>
    <row r="4998" spans="1:13" x14ac:dyDescent="0.2">
      <c r="A4998" s="289"/>
      <c r="E4998" s="276"/>
      <c r="I4998"/>
      <c r="J4998"/>
      <c r="L4998" s="33"/>
      <c r="M4998" s="24"/>
    </row>
    <row r="4999" spans="1:13" x14ac:dyDescent="0.2">
      <c r="A4999" s="289"/>
      <c r="E4999" s="276"/>
      <c r="I4999"/>
      <c r="J4999"/>
      <c r="L4999" s="33"/>
      <c r="M4999" s="24"/>
    </row>
    <row r="5000" spans="1:13" x14ac:dyDescent="0.2">
      <c r="A5000" s="289"/>
      <c r="E5000" s="276"/>
      <c r="I5000"/>
      <c r="J5000"/>
      <c r="L5000" s="33"/>
      <c r="M5000" s="24"/>
    </row>
    <row r="5001" spans="1:13" x14ac:dyDescent="0.2">
      <c r="A5001" s="289"/>
      <c r="E5001" s="276"/>
      <c r="I5001"/>
      <c r="J5001"/>
      <c r="L5001" s="33"/>
      <c r="M5001" s="24"/>
    </row>
    <row r="5002" spans="1:13" x14ac:dyDescent="0.2">
      <c r="A5002" s="289"/>
      <c r="E5002" s="276"/>
      <c r="I5002"/>
      <c r="J5002"/>
      <c r="L5002" s="33"/>
      <c r="M5002" s="24"/>
    </row>
    <row r="5003" spans="1:13" x14ac:dyDescent="0.2">
      <c r="A5003" s="289"/>
      <c r="E5003" s="276"/>
      <c r="I5003"/>
      <c r="J5003"/>
      <c r="L5003" s="33"/>
      <c r="M5003" s="24"/>
    </row>
    <row r="5004" spans="1:13" x14ac:dyDescent="0.2">
      <c r="A5004" s="289"/>
      <c r="E5004" s="276"/>
      <c r="I5004"/>
      <c r="J5004"/>
      <c r="L5004" s="33"/>
      <c r="M5004" s="24"/>
    </row>
    <row r="5005" spans="1:13" x14ac:dyDescent="0.2">
      <c r="A5005" s="289"/>
      <c r="E5005" s="276"/>
      <c r="I5005"/>
      <c r="J5005"/>
      <c r="L5005" s="33"/>
      <c r="M5005" s="24"/>
    </row>
    <row r="5006" spans="1:13" x14ac:dyDescent="0.2">
      <c r="A5006" s="289"/>
      <c r="E5006" s="276"/>
      <c r="I5006"/>
      <c r="J5006"/>
      <c r="L5006" s="33"/>
      <c r="M5006" s="24"/>
    </row>
    <row r="5007" spans="1:13" x14ac:dyDescent="0.2">
      <c r="A5007" s="289"/>
      <c r="E5007" s="276"/>
      <c r="I5007"/>
      <c r="J5007"/>
      <c r="L5007" s="33"/>
      <c r="M5007" s="24"/>
    </row>
    <row r="5008" spans="1:13" x14ac:dyDescent="0.2">
      <c r="A5008" s="289"/>
      <c r="E5008" s="276"/>
      <c r="I5008"/>
      <c r="J5008"/>
      <c r="L5008" s="33"/>
      <c r="M5008" s="24"/>
    </row>
    <row r="5009" spans="1:13" x14ac:dyDescent="0.2">
      <c r="A5009" s="289"/>
      <c r="E5009" s="276"/>
      <c r="I5009"/>
      <c r="J5009"/>
      <c r="L5009" s="33"/>
      <c r="M5009" s="24"/>
    </row>
    <row r="5010" spans="1:13" x14ac:dyDescent="0.2">
      <c r="A5010" s="289"/>
      <c r="E5010" s="276"/>
      <c r="I5010"/>
      <c r="J5010"/>
      <c r="L5010" s="33"/>
      <c r="M5010" s="24"/>
    </row>
    <row r="5011" spans="1:13" x14ac:dyDescent="0.2">
      <c r="A5011" s="289"/>
      <c r="E5011" s="276"/>
      <c r="I5011"/>
      <c r="J5011"/>
      <c r="L5011" s="33"/>
      <c r="M5011" s="24"/>
    </row>
    <row r="5012" spans="1:13" x14ac:dyDescent="0.2">
      <c r="A5012" s="289"/>
      <c r="E5012" s="276"/>
      <c r="I5012"/>
      <c r="J5012"/>
      <c r="L5012" s="33"/>
      <c r="M5012" s="24"/>
    </row>
    <row r="5013" spans="1:13" x14ac:dyDescent="0.2">
      <c r="A5013" s="289"/>
      <c r="E5013" s="276"/>
      <c r="I5013"/>
      <c r="J5013"/>
      <c r="L5013" s="33"/>
      <c r="M5013" s="24"/>
    </row>
    <row r="5014" spans="1:13" x14ac:dyDescent="0.2">
      <c r="A5014" s="289"/>
      <c r="E5014" s="276"/>
      <c r="I5014"/>
      <c r="J5014"/>
      <c r="L5014" s="33"/>
      <c r="M5014" s="24"/>
    </row>
    <row r="5015" spans="1:13" x14ac:dyDescent="0.2">
      <c r="A5015" s="289"/>
      <c r="E5015" s="276"/>
      <c r="I5015"/>
      <c r="J5015"/>
      <c r="L5015" s="33"/>
      <c r="M5015" s="24"/>
    </row>
    <row r="5016" spans="1:13" x14ac:dyDescent="0.2">
      <c r="A5016" s="289"/>
      <c r="E5016" s="276"/>
      <c r="I5016"/>
      <c r="J5016"/>
      <c r="L5016" s="33"/>
      <c r="M5016" s="24"/>
    </row>
    <row r="5017" spans="1:13" x14ac:dyDescent="0.2">
      <c r="A5017" s="289"/>
      <c r="E5017" s="276"/>
      <c r="I5017"/>
      <c r="J5017"/>
      <c r="L5017" s="33"/>
      <c r="M5017" s="24"/>
    </row>
    <row r="5018" spans="1:13" x14ac:dyDescent="0.2">
      <c r="A5018" s="289"/>
      <c r="E5018" s="276"/>
      <c r="I5018"/>
      <c r="J5018"/>
      <c r="L5018" s="33"/>
      <c r="M5018" s="24"/>
    </row>
    <row r="5019" spans="1:13" x14ac:dyDescent="0.2">
      <c r="A5019" s="289"/>
      <c r="E5019" s="276"/>
      <c r="I5019"/>
      <c r="J5019"/>
      <c r="L5019" s="33"/>
      <c r="M5019" s="24"/>
    </row>
    <row r="5020" spans="1:13" x14ac:dyDescent="0.2">
      <c r="A5020" s="289"/>
      <c r="E5020" s="276"/>
      <c r="I5020"/>
      <c r="J5020"/>
      <c r="L5020" s="33"/>
      <c r="M5020" s="24"/>
    </row>
    <row r="5021" spans="1:13" x14ac:dyDescent="0.2">
      <c r="A5021" s="289"/>
      <c r="E5021" s="276"/>
      <c r="I5021"/>
      <c r="J5021"/>
      <c r="L5021" s="33"/>
      <c r="M5021" s="24"/>
    </row>
    <row r="5022" spans="1:13" x14ac:dyDescent="0.2">
      <c r="A5022" s="289"/>
      <c r="E5022" s="276"/>
      <c r="I5022"/>
      <c r="J5022"/>
      <c r="L5022" s="33"/>
      <c r="M5022" s="24"/>
    </row>
    <row r="5023" spans="1:13" x14ac:dyDescent="0.2">
      <c r="A5023" s="289"/>
      <c r="E5023" s="276"/>
      <c r="I5023"/>
      <c r="J5023"/>
      <c r="L5023" s="33"/>
      <c r="M5023" s="24"/>
    </row>
    <row r="5024" spans="1:13" x14ac:dyDescent="0.2">
      <c r="A5024" s="289"/>
      <c r="E5024" s="276"/>
      <c r="I5024"/>
      <c r="J5024"/>
      <c r="L5024" s="33"/>
      <c r="M5024" s="24"/>
    </row>
    <row r="5025" spans="1:13" x14ac:dyDescent="0.2">
      <c r="A5025" s="289"/>
      <c r="E5025" s="276"/>
      <c r="I5025"/>
      <c r="J5025"/>
      <c r="L5025" s="33"/>
      <c r="M5025" s="24"/>
    </row>
    <row r="5026" spans="1:13" x14ac:dyDescent="0.2">
      <c r="A5026" s="289"/>
      <c r="E5026" s="276"/>
      <c r="I5026"/>
      <c r="J5026"/>
      <c r="L5026" s="33"/>
      <c r="M5026" s="24"/>
    </row>
    <row r="5027" spans="1:13" x14ac:dyDescent="0.2">
      <c r="A5027" s="289"/>
      <c r="E5027" s="276"/>
      <c r="I5027"/>
      <c r="J5027"/>
      <c r="L5027" s="33"/>
      <c r="M5027" s="24"/>
    </row>
    <row r="5028" spans="1:13" x14ac:dyDescent="0.2">
      <c r="A5028" s="289"/>
      <c r="E5028" s="276"/>
      <c r="I5028"/>
      <c r="J5028"/>
      <c r="L5028" s="33"/>
      <c r="M5028" s="24"/>
    </row>
    <row r="5029" spans="1:13" x14ac:dyDescent="0.2">
      <c r="A5029" s="289"/>
      <c r="E5029" s="276"/>
      <c r="I5029"/>
      <c r="J5029"/>
      <c r="L5029" s="33"/>
      <c r="M5029" s="24"/>
    </row>
    <row r="5030" spans="1:13" x14ac:dyDescent="0.2">
      <c r="A5030" s="289"/>
      <c r="E5030" s="276"/>
      <c r="I5030"/>
      <c r="J5030"/>
      <c r="L5030" s="33"/>
      <c r="M5030" s="24"/>
    </row>
    <row r="5031" spans="1:13" x14ac:dyDescent="0.2">
      <c r="A5031" s="289"/>
      <c r="E5031" s="276"/>
      <c r="I5031"/>
      <c r="J5031"/>
      <c r="L5031" s="33"/>
      <c r="M5031" s="24"/>
    </row>
    <row r="5032" spans="1:13" x14ac:dyDescent="0.2">
      <c r="A5032" s="289"/>
      <c r="E5032" s="276"/>
      <c r="I5032"/>
      <c r="J5032"/>
      <c r="L5032" s="33"/>
      <c r="M5032" s="24"/>
    </row>
    <row r="5033" spans="1:13" x14ac:dyDescent="0.2">
      <c r="A5033" s="289"/>
      <c r="E5033" s="276"/>
      <c r="I5033"/>
      <c r="J5033"/>
      <c r="L5033" s="33"/>
      <c r="M5033" s="24"/>
    </row>
    <row r="5034" spans="1:13" x14ac:dyDescent="0.2">
      <c r="A5034" s="289"/>
      <c r="E5034" s="276"/>
      <c r="I5034"/>
      <c r="J5034"/>
      <c r="L5034" s="33"/>
      <c r="M5034" s="24"/>
    </row>
    <row r="5035" spans="1:13" x14ac:dyDescent="0.2">
      <c r="A5035" s="289"/>
      <c r="E5035" s="276"/>
      <c r="I5035"/>
      <c r="J5035"/>
      <c r="L5035" s="33"/>
      <c r="M5035" s="24"/>
    </row>
    <row r="5036" spans="1:13" x14ac:dyDescent="0.2">
      <c r="A5036" s="289"/>
      <c r="E5036" s="276"/>
      <c r="I5036"/>
      <c r="J5036"/>
      <c r="L5036" s="33"/>
      <c r="M5036" s="24"/>
    </row>
    <row r="5037" spans="1:13" x14ac:dyDescent="0.2">
      <c r="A5037" s="289"/>
      <c r="E5037" s="276"/>
      <c r="I5037"/>
      <c r="J5037"/>
      <c r="L5037" s="33"/>
      <c r="M5037" s="24"/>
    </row>
    <row r="5038" spans="1:13" x14ac:dyDescent="0.2">
      <c r="A5038" s="289"/>
      <c r="E5038" s="276"/>
      <c r="I5038"/>
      <c r="J5038"/>
      <c r="L5038" s="33"/>
      <c r="M5038" s="24"/>
    </row>
    <row r="5039" spans="1:13" x14ac:dyDescent="0.2">
      <c r="A5039" s="289"/>
      <c r="E5039" s="276"/>
      <c r="I5039"/>
      <c r="J5039"/>
      <c r="L5039" s="33"/>
      <c r="M5039" s="24"/>
    </row>
    <row r="5040" spans="1:13" x14ac:dyDescent="0.2">
      <c r="A5040" s="289"/>
      <c r="E5040" s="276"/>
      <c r="I5040"/>
      <c r="J5040"/>
      <c r="L5040" s="33"/>
      <c r="M5040" s="24"/>
    </row>
    <row r="5041" spans="1:13" x14ac:dyDescent="0.2">
      <c r="A5041" s="289"/>
      <c r="E5041" s="276"/>
      <c r="I5041"/>
      <c r="J5041"/>
      <c r="L5041" s="33"/>
      <c r="M5041" s="24"/>
    </row>
    <row r="5042" spans="1:13" x14ac:dyDescent="0.2">
      <c r="A5042" s="289"/>
      <c r="E5042" s="276"/>
      <c r="I5042"/>
      <c r="J5042"/>
      <c r="L5042" s="33"/>
      <c r="M5042" s="24"/>
    </row>
    <row r="5043" spans="1:13" x14ac:dyDescent="0.2">
      <c r="A5043" s="289"/>
      <c r="E5043" s="276"/>
      <c r="I5043"/>
      <c r="J5043"/>
      <c r="L5043" s="33"/>
      <c r="M5043" s="24"/>
    </row>
    <row r="5044" spans="1:13" x14ac:dyDescent="0.2">
      <c r="A5044" s="289"/>
      <c r="E5044" s="276"/>
      <c r="I5044"/>
      <c r="J5044"/>
      <c r="L5044" s="33"/>
      <c r="M5044" s="24"/>
    </row>
    <row r="5045" spans="1:13" x14ac:dyDescent="0.2">
      <c r="A5045" s="289"/>
      <c r="E5045" s="276"/>
      <c r="I5045"/>
      <c r="J5045"/>
      <c r="L5045" s="33"/>
      <c r="M5045" s="24"/>
    </row>
    <row r="5046" spans="1:13" x14ac:dyDescent="0.2">
      <c r="A5046" s="289"/>
      <c r="E5046" s="276"/>
      <c r="I5046"/>
      <c r="J5046"/>
      <c r="L5046" s="33"/>
      <c r="M5046" s="24"/>
    </row>
    <row r="5047" spans="1:13" x14ac:dyDescent="0.2">
      <c r="A5047" s="289"/>
      <c r="E5047" s="276"/>
      <c r="I5047"/>
      <c r="J5047"/>
      <c r="L5047" s="33"/>
      <c r="M5047" s="24"/>
    </row>
    <row r="5048" spans="1:13" x14ac:dyDescent="0.2">
      <c r="A5048" s="289"/>
      <c r="E5048" s="276"/>
      <c r="I5048"/>
      <c r="J5048"/>
      <c r="L5048" s="33"/>
      <c r="M5048" s="24"/>
    </row>
    <row r="5049" spans="1:13" x14ac:dyDescent="0.2">
      <c r="A5049" s="289"/>
      <c r="E5049" s="276"/>
      <c r="I5049"/>
      <c r="J5049"/>
      <c r="L5049" s="33"/>
      <c r="M5049" s="24"/>
    </row>
    <row r="5050" spans="1:13" x14ac:dyDescent="0.2">
      <c r="A5050" s="289"/>
      <c r="E5050" s="276"/>
      <c r="I5050"/>
      <c r="J5050"/>
      <c r="L5050" s="33"/>
      <c r="M5050" s="24"/>
    </row>
    <row r="5051" spans="1:13" x14ac:dyDescent="0.2">
      <c r="A5051" s="289"/>
      <c r="E5051" s="276"/>
      <c r="I5051"/>
      <c r="J5051"/>
      <c r="L5051" s="33"/>
      <c r="M5051" s="24"/>
    </row>
    <row r="5052" spans="1:13" x14ac:dyDescent="0.2">
      <c r="A5052" s="289"/>
      <c r="E5052" s="276"/>
      <c r="I5052"/>
      <c r="J5052"/>
      <c r="L5052" s="33"/>
      <c r="M5052" s="24"/>
    </row>
    <row r="5053" spans="1:13" x14ac:dyDescent="0.2">
      <c r="A5053" s="289"/>
      <c r="E5053" s="276"/>
      <c r="I5053"/>
      <c r="J5053"/>
      <c r="L5053" s="33"/>
      <c r="M5053" s="24"/>
    </row>
    <row r="5054" spans="1:13" x14ac:dyDescent="0.2">
      <c r="A5054" s="289"/>
      <c r="E5054" s="276"/>
      <c r="I5054"/>
      <c r="J5054"/>
      <c r="L5054" s="33"/>
      <c r="M5054" s="24"/>
    </row>
    <row r="5055" spans="1:13" x14ac:dyDescent="0.2">
      <c r="A5055" s="289"/>
      <c r="E5055" s="276"/>
      <c r="I5055"/>
      <c r="J5055"/>
      <c r="L5055" s="33"/>
      <c r="M5055" s="24"/>
    </row>
    <row r="5056" spans="1:13" x14ac:dyDescent="0.2">
      <c r="A5056" s="289"/>
      <c r="E5056" s="276"/>
      <c r="I5056"/>
      <c r="J5056"/>
      <c r="L5056" s="33"/>
      <c r="M5056" s="24"/>
    </row>
    <row r="5057" spans="1:13" x14ac:dyDescent="0.2">
      <c r="A5057" s="289"/>
      <c r="E5057" s="276"/>
      <c r="I5057"/>
      <c r="J5057"/>
      <c r="L5057" s="33"/>
      <c r="M5057" s="24"/>
    </row>
    <row r="5058" spans="1:13" x14ac:dyDescent="0.2">
      <c r="A5058" s="289"/>
      <c r="E5058" s="276"/>
      <c r="I5058"/>
      <c r="J5058"/>
      <c r="L5058" s="33"/>
      <c r="M5058" s="24"/>
    </row>
    <row r="5059" spans="1:13" x14ac:dyDescent="0.2">
      <c r="A5059" s="289"/>
      <c r="E5059" s="276"/>
      <c r="I5059"/>
      <c r="J5059"/>
      <c r="L5059" s="33"/>
      <c r="M5059" s="24"/>
    </row>
    <row r="5060" spans="1:13" x14ac:dyDescent="0.2">
      <c r="A5060" s="289"/>
      <c r="E5060" s="276"/>
      <c r="I5060"/>
      <c r="J5060"/>
      <c r="L5060" s="33"/>
      <c r="M5060" s="24"/>
    </row>
    <row r="5061" spans="1:13" x14ac:dyDescent="0.2">
      <c r="A5061" s="289"/>
      <c r="E5061" s="276"/>
      <c r="I5061"/>
      <c r="J5061"/>
      <c r="L5061" s="33"/>
      <c r="M5061" s="24"/>
    </row>
    <row r="5062" spans="1:13" x14ac:dyDescent="0.2">
      <c r="A5062" s="289"/>
      <c r="E5062" s="276"/>
      <c r="I5062"/>
      <c r="J5062"/>
      <c r="L5062" s="33"/>
      <c r="M5062" s="24"/>
    </row>
    <row r="5063" spans="1:13" x14ac:dyDescent="0.2">
      <c r="A5063" s="289"/>
      <c r="E5063" s="276"/>
      <c r="I5063"/>
      <c r="J5063"/>
      <c r="L5063" s="33"/>
      <c r="M5063" s="24"/>
    </row>
    <row r="5064" spans="1:13" x14ac:dyDescent="0.2">
      <c r="A5064" s="289"/>
      <c r="E5064" s="276"/>
      <c r="I5064"/>
      <c r="J5064"/>
      <c r="L5064" s="33"/>
      <c r="M5064" s="24"/>
    </row>
    <row r="5065" spans="1:13" x14ac:dyDescent="0.2">
      <c r="A5065" s="289"/>
      <c r="E5065" s="276"/>
      <c r="I5065"/>
      <c r="J5065"/>
      <c r="L5065" s="33"/>
      <c r="M5065" s="24"/>
    </row>
    <row r="5066" spans="1:13" x14ac:dyDescent="0.2">
      <c r="A5066" s="289"/>
      <c r="E5066" s="276"/>
      <c r="I5066"/>
      <c r="J5066"/>
      <c r="L5066" s="33"/>
      <c r="M5066" s="24"/>
    </row>
    <row r="5067" spans="1:13" x14ac:dyDescent="0.2">
      <c r="A5067" s="289"/>
      <c r="E5067" s="276"/>
      <c r="I5067"/>
      <c r="J5067"/>
      <c r="L5067" s="33"/>
      <c r="M5067" s="24"/>
    </row>
    <row r="5068" spans="1:13" x14ac:dyDescent="0.2">
      <c r="A5068" s="289"/>
      <c r="E5068" s="276"/>
      <c r="I5068"/>
      <c r="J5068"/>
      <c r="L5068" s="33"/>
      <c r="M5068" s="24"/>
    </row>
    <row r="5069" spans="1:13" x14ac:dyDescent="0.2">
      <c r="A5069" s="289"/>
      <c r="E5069" s="276"/>
      <c r="I5069"/>
      <c r="J5069"/>
      <c r="L5069" s="33"/>
      <c r="M5069" s="24"/>
    </row>
    <row r="5070" spans="1:13" x14ac:dyDescent="0.2">
      <c r="A5070" s="289"/>
      <c r="E5070" s="276"/>
      <c r="I5070"/>
      <c r="J5070"/>
      <c r="L5070" s="33"/>
      <c r="M5070" s="24"/>
    </row>
    <row r="5071" spans="1:13" x14ac:dyDescent="0.2">
      <c r="A5071" s="289"/>
      <c r="E5071" s="276"/>
      <c r="I5071"/>
      <c r="J5071"/>
      <c r="L5071" s="33"/>
      <c r="M5071" s="24"/>
    </row>
    <row r="5072" spans="1:13" x14ac:dyDescent="0.2">
      <c r="A5072" s="289"/>
      <c r="E5072" s="276"/>
      <c r="I5072"/>
      <c r="J5072"/>
      <c r="L5072" s="33"/>
      <c r="M5072" s="24"/>
    </row>
    <row r="5073" spans="1:13" x14ac:dyDescent="0.2">
      <c r="A5073" s="289"/>
      <c r="E5073" s="276"/>
      <c r="I5073"/>
      <c r="J5073"/>
      <c r="L5073" s="33"/>
      <c r="M5073" s="24"/>
    </row>
    <row r="5074" spans="1:13" x14ac:dyDescent="0.2">
      <c r="A5074" s="289"/>
      <c r="E5074" s="276"/>
      <c r="I5074"/>
      <c r="J5074"/>
      <c r="L5074" s="33"/>
      <c r="M5074" s="24"/>
    </row>
    <row r="5075" spans="1:13" x14ac:dyDescent="0.2">
      <c r="A5075" s="289"/>
      <c r="E5075" s="276"/>
      <c r="I5075"/>
      <c r="J5075"/>
      <c r="L5075" s="33"/>
      <c r="M5075" s="24"/>
    </row>
    <row r="5076" spans="1:13" x14ac:dyDescent="0.2">
      <c r="A5076" s="289"/>
      <c r="E5076" s="276"/>
      <c r="I5076"/>
      <c r="J5076"/>
      <c r="L5076" s="33"/>
      <c r="M5076" s="24"/>
    </row>
    <row r="5077" spans="1:13" x14ac:dyDescent="0.2">
      <c r="A5077" s="289"/>
      <c r="E5077" s="276"/>
      <c r="I5077"/>
      <c r="J5077"/>
      <c r="L5077" s="33"/>
      <c r="M5077" s="24"/>
    </row>
    <row r="5078" spans="1:13" x14ac:dyDescent="0.2">
      <c r="A5078" s="289"/>
      <c r="E5078" s="276"/>
      <c r="I5078"/>
      <c r="J5078"/>
      <c r="L5078" s="33"/>
      <c r="M5078" s="24"/>
    </row>
    <row r="5079" spans="1:13" x14ac:dyDescent="0.2">
      <c r="A5079" s="289"/>
      <c r="E5079" s="276"/>
      <c r="I5079"/>
      <c r="J5079"/>
      <c r="L5079" s="33"/>
      <c r="M5079" s="24"/>
    </row>
    <row r="5080" spans="1:13" x14ac:dyDescent="0.2">
      <c r="A5080" s="289"/>
      <c r="E5080" s="276"/>
      <c r="I5080"/>
      <c r="J5080"/>
      <c r="L5080" s="33"/>
      <c r="M5080" s="24"/>
    </row>
    <row r="5081" spans="1:13" x14ac:dyDescent="0.2">
      <c r="A5081" s="289"/>
      <c r="E5081" s="276"/>
      <c r="I5081"/>
      <c r="J5081"/>
      <c r="L5081" s="33"/>
      <c r="M5081" s="24"/>
    </row>
    <row r="5082" spans="1:13" x14ac:dyDescent="0.2">
      <c r="A5082" s="289"/>
      <c r="E5082" s="276"/>
      <c r="I5082"/>
      <c r="J5082"/>
      <c r="L5082" s="33"/>
      <c r="M5082" s="24"/>
    </row>
    <row r="5083" spans="1:13" x14ac:dyDescent="0.2">
      <c r="A5083" s="289"/>
      <c r="E5083" s="276"/>
      <c r="I5083"/>
      <c r="J5083"/>
      <c r="L5083" s="33"/>
      <c r="M5083" s="24"/>
    </row>
    <row r="5084" spans="1:13" x14ac:dyDescent="0.2">
      <c r="A5084" s="289"/>
      <c r="E5084" s="276"/>
      <c r="I5084"/>
      <c r="J5084"/>
      <c r="L5084" s="33"/>
      <c r="M5084" s="24"/>
    </row>
    <row r="5085" spans="1:13" x14ac:dyDescent="0.2">
      <c r="A5085" s="289"/>
      <c r="E5085" s="276"/>
      <c r="I5085"/>
      <c r="J5085"/>
      <c r="L5085" s="33"/>
      <c r="M5085" s="24"/>
    </row>
    <row r="5086" spans="1:13" x14ac:dyDescent="0.2">
      <c r="A5086" s="289"/>
      <c r="E5086" s="276"/>
      <c r="I5086"/>
      <c r="J5086"/>
      <c r="L5086" s="33"/>
      <c r="M5086" s="24"/>
    </row>
    <row r="5087" spans="1:13" x14ac:dyDescent="0.2">
      <c r="A5087" s="289"/>
      <c r="E5087" s="276"/>
      <c r="I5087"/>
      <c r="J5087"/>
      <c r="L5087" s="33"/>
      <c r="M5087" s="24"/>
    </row>
    <row r="5088" spans="1:13" x14ac:dyDescent="0.2">
      <c r="A5088" s="289"/>
      <c r="E5088" s="276"/>
      <c r="I5088"/>
      <c r="J5088"/>
      <c r="L5088" s="33"/>
      <c r="M5088" s="24"/>
    </row>
    <row r="5089" spans="1:13" x14ac:dyDescent="0.2">
      <c r="A5089" s="289"/>
      <c r="E5089" s="276"/>
      <c r="I5089"/>
      <c r="J5089"/>
      <c r="L5089" s="33"/>
      <c r="M5089" s="24"/>
    </row>
    <row r="5090" spans="1:13" x14ac:dyDescent="0.2">
      <c r="A5090" s="289"/>
      <c r="E5090" s="276"/>
      <c r="I5090"/>
      <c r="J5090"/>
      <c r="L5090" s="33"/>
      <c r="M5090" s="24"/>
    </row>
    <row r="5091" spans="1:13" x14ac:dyDescent="0.2">
      <c r="A5091" s="289"/>
      <c r="E5091" s="276"/>
      <c r="I5091"/>
      <c r="J5091"/>
      <c r="L5091" s="33"/>
      <c r="M5091" s="24"/>
    </row>
    <row r="5092" spans="1:13" x14ac:dyDescent="0.2">
      <c r="A5092" s="289"/>
      <c r="E5092" s="276"/>
      <c r="I5092"/>
      <c r="J5092"/>
      <c r="L5092" s="33"/>
      <c r="M5092" s="24"/>
    </row>
    <row r="5093" spans="1:13" x14ac:dyDescent="0.2">
      <c r="A5093" s="289"/>
      <c r="E5093" s="276"/>
      <c r="I5093"/>
      <c r="J5093"/>
      <c r="L5093" s="33"/>
      <c r="M5093" s="24"/>
    </row>
    <row r="5094" spans="1:13" x14ac:dyDescent="0.2">
      <c r="A5094" s="289"/>
      <c r="E5094" s="276"/>
      <c r="I5094"/>
      <c r="J5094"/>
      <c r="L5094" s="33"/>
      <c r="M5094" s="24"/>
    </row>
    <row r="5095" spans="1:13" x14ac:dyDescent="0.2">
      <c r="A5095" s="289"/>
      <c r="E5095" s="276"/>
      <c r="I5095"/>
      <c r="J5095"/>
      <c r="L5095" s="33"/>
      <c r="M5095" s="24"/>
    </row>
    <row r="5096" spans="1:13" x14ac:dyDescent="0.2">
      <c r="A5096" s="289"/>
      <c r="E5096" s="276"/>
      <c r="I5096"/>
      <c r="J5096"/>
      <c r="L5096" s="33"/>
      <c r="M5096" s="24"/>
    </row>
    <row r="5097" spans="1:13" x14ac:dyDescent="0.2">
      <c r="A5097" s="289"/>
      <c r="E5097" s="276"/>
      <c r="I5097"/>
      <c r="J5097"/>
      <c r="L5097" s="33"/>
      <c r="M5097" s="24"/>
    </row>
    <row r="5098" spans="1:13" x14ac:dyDescent="0.2">
      <c r="A5098" s="289"/>
      <c r="E5098" s="276"/>
      <c r="I5098"/>
      <c r="J5098"/>
      <c r="L5098" s="33"/>
      <c r="M5098" s="24"/>
    </row>
    <row r="5099" spans="1:13" x14ac:dyDescent="0.2">
      <c r="A5099" s="289"/>
      <c r="E5099" s="276"/>
      <c r="I5099"/>
      <c r="J5099"/>
      <c r="L5099" s="33"/>
      <c r="M5099" s="24"/>
    </row>
    <row r="5100" spans="1:13" x14ac:dyDescent="0.2">
      <c r="A5100" s="289"/>
      <c r="E5100" s="276"/>
      <c r="I5100"/>
      <c r="J5100"/>
      <c r="L5100" s="33"/>
      <c r="M5100" s="24"/>
    </row>
    <row r="5101" spans="1:13" x14ac:dyDescent="0.2">
      <c r="A5101" s="289"/>
      <c r="E5101" s="276"/>
      <c r="I5101"/>
      <c r="J5101"/>
      <c r="L5101" s="33"/>
      <c r="M5101" s="24"/>
    </row>
    <row r="5102" spans="1:13" x14ac:dyDescent="0.2">
      <c r="A5102" s="289"/>
      <c r="E5102" s="276"/>
      <c r="I5102"/>
      <c r="J5102"/>
      <c r="L5102" s="33"/>
      <c r="M5102" s="24"/>
    </row>
    <row r="5103" spans="1:13" x14ac:dyDescent="0.2">
      <c r="A5103" s="289"/>
      <c r="E5103" s="276"/>
      <c r="I5103"/>
      <c r="J5103"/>
      <c r="L5103" s="33"/>
      <c r="M5103" s="24"/>
    </row>
    <row r="5104" spans="1:13" x14ac:dyDescent="0.2">
      <c r="A5104" s="289"/>
      <c r="E5104" s="276"/>
      <c r="I5104"/>
      <c r="J5104"/>
      <c r="L5104" s="33"/>
      <c r="M5104" s="24"/>
    </row>
    <row r="5105" spans="1:13" x14ac:dyDescent="0.2">
      <c r="A5105" s="289"/>
      <c r="E5105" s="276"/>
      <c r="I5105"/>
      <c r="J5105"/>
      <c r="L5105" s="33"/>
      <c r="M5105" s="24"/>
    </row>
    <row r="5106" spans="1:13" x14ac:dyDescent="0.2">
      <c r="A5106" s="289"/>
      <c r="E5106" s="276"/>
      <c r="I5106"/>
      <c r="J5106"/>
      <c r="L5106" s="33"/>
      <c r="M5106" s="24"/>
    </row>
    <row r="5107" spans="1:13" x14ac:dyDescent="0.2">
      <c r="A5107" s="289"/>
      <c r="E5107" s="276"/>
      <c r="I5107"/>
      <c r="J5107"/>
      <c r="L5107" s="33"/>
      <c r="M5107" s="24"/>
    </row>
    <row r="5108" spans="1:13" x14ac:dyDescent="0.2">
      <c r="A5108" s="289"/>
      <c r="E5108" s="276"/>
      <c r="I5108"/>
      <c r="J5108"/>
      <c r="L5108" s="33"/>
      <c r="M5108" s="24"/>
    </row>
    <row r="5109" spans="1:13" x14ac:dyDescent="0.2">
      <c r="A5109" s="289"/>
      <c r="E5109" s="276"/>
      <c r="I5109"/>
      <c r="J5109"/>
      <c r="L5109" s="33"/>
      <c r="M5109" s="24"/>
    </row>
    <row r="5110" spans="1:13" x14ac:dyDescent="0.2">
      <c r="A5110" s="289"/>
      <c r="E5110" s="276"/>
      <c r="I5110"/>
      <c r="J5110"/>
      <c r="L5110" s="33"/>
      <c r="M5110" s="24"/>
    </row>
    <row r="5111" spans="1:13" x14ac:dyDescent="0.2">
      <c r="A5111" s="289"/>
      <c r="E5111" s="276"/>
      <c r="I5111"/>
      <c r="J5111"/>
      <c r="L5111" s="33"/>
      <c r="M5111" s="24"/>
    </row>
    <row r="5112" spans="1:13" x14ac:dyDescent="0.2">
      <c r="A5112" s="289"/>
      <c r="E5112" s="276"/>
      <c r="I5112"/>
      <c r="J5112"/>
      <c r="L5112" s="33"/>
      <c r="M5112" s="24"/>
    </row>
    <row r="5113" spans="1:13" x14ac:dyDescent="0.2">
      <c r="A5113" s="289"/>
      <c r="E5113" s="276"/>
      <c r="I5113"/>
      <c r="J5113"/>
      <c r="L5113" s="33"/>
      <c r="M5113" s="24"/>
    </row>
    <row r="5114" spans="1:13" x14ac:dyDescent="0.2">
      <c r="A5114" s="289"/>
      <c r="E5114" s="276"/>
      <c r="I5114"/>
      <c r="J5114"/>
      <c r="L5114" s="33"/>
      <c r="M5114" s="24"/>
    </row>
    <row r="5115" spans="1:13" x14ac:dyDescent="0.2">
      <c r="A5115" s="289"/>
      <c r="E5115" s="276"/>
      <c r="I5115"/>
      <c r="J5115"/>
      <c r="L5115" s="33"/>
      <c r="M5115" s="24"/>
    </row>
    <row r="5116" spans="1:13" x14ac:dyDescent="0.2">
      <c r="A5116" s="289"/>
      <c r="E5116" s="276"/>
      <c r="I5116"/>
      <c r="J5116"/>
      <c r="L5116" s="33"/>
      <c r="M5116" s="24"/>
    </row>
    <row r="5117" spans="1:13" x14ac:dyDescent="0.2">
      <c r="A5117" s="289"/>
      <c r="E5117" s="276"/>
      <c r="I5117"/>
      <c r="J5117"/>
      <c r="L5117" s="33"/>
      <c r="M5117" s="24"/>
    </row>
    <row r="5118" spans="1:13" x14ac:dyDescent="0.2">
      <c r="A5118" s="289"/>
      <c r="E5118" s="276"/>
      <c r="I5118"/>
      <c r="J5118"/>
      <c r="L5118" s="33"/>
      <c r="M5118" s="24"/>
    </row>
    <row r="5119" spans="1:13" x14ac:dyDescent="0.2">
      <c r="A5119" s="289"/>
      <c r="E5119" s="276"/>
      <c r="I5119"/>
      <c r="J5119"/>
      <c r="L5119" s="33"/>
      <c r="M5119" s="24"/>
    </row>
    <row r="5120" spans="1:13" x14ac:dyDescent="0.2">
      <c r="A5120" s="289"/>
      <c r="E5120" s="276"/>
      <c r="I5120"/>
      <c r="J5120"/>
      <c r="L5120" s="33"/>
      <c r="M5120" s="24"/>
    </row>
    <row r="5121" spans="1:13" x14ac:dyDescent="0.2">
      <c r="A5121" s="289"/>
      <c r="E5121" s="276"/>
      <c r="I5121"/>
      <c r="J5121"/>
      <c r="L5121" s="33"/>
      <c r="M5121" s="24"/>
    </row>
    <row r="5122" spans="1:13" x14ac:dyDescent="0.2">
      <c r="A5122" s="289"/>
      <c r="E5122" s="276"/>
      <c r="I5122"/>
      <c r="J5122"/>
      <c r="L5122" s="33"/>
      <c r="M5122" s="24"/>
    </row>
    <row r="5123" spans="1:13" x14ac:dyDescent="0.2">
      <c r="A5123" s="289"/>
      <c r="E5123" s="276"/>
      <c r="I5123"/>
      <c r="J5123"/>
      <c r="L5123" s="33"/>
      <c r="M5123" s="24"/>
    </row>
    <row r="5124" spans="1:13" x14ac:dyDescent="0.2">
      <c r="A5124" s="289"/>
      <c r="E5124" s="276"/>
      <c r="I5124"/>
      <c r="J5124"/>
      <c r="L5124" s="33"/>
      <c r="M5124" s="24"/>
    </row>
    <row r="5125" spans="1:13" x14ac:dyDescent="0.2">
      <c r="A5125" s="289"/>
      <c r="E5125" s="276"/>
      <c r="I5125"/>
      <c r="J5125"/>
      <c r="L5125" s="33"/>
      <c r="M5125" s="24"/>
    </row>
    <row r="5126" spans="1:13" x14ac:dyDescent="0.2">
      <c r="A5126" s="289"/>
      <c r="E5126" s="276"/>
      <c r="I5126"/>
      <c r="J5126"/>
      <c r="L5126" s="33"/>
      <c r="M5126" s="24"/>
    </row>
    <row r="5127" spans="1:13" x14ac:dyDescent="0.2">
      <c r="A5127" s="289"/>
      <c r="E5127" s="276"/>
      <c r="I5127"/>
      <c r="J5127"/>
      <c r="L5127" s="33"/>
      <c r="M5127" s="24"/>
    </row>
    <row r="5128" spans="1:13" x14ac:dyDescent="0.2">
      <c r="A5128" s="289"/>
      <c r="E5128" s="276"/>
      <c r="I5128"/>
      <c r="J5128"/>
      <c r="L5128" s="33"/>
      <c r="M5128" s="24"/>
    </row>
    <row r="5129" spans="1:13" x14ac:dyDescent="0.2">
      <c r="A5129" s="289"/>
      <c r="E5129" s="276"/>
      <c r="I5129"/>
      <c r="J5129"/>
      <c r="L5129" s="33"/>
      <c r="M5129" s="24"/>
    </row>
    <row r="5130" spans="1:13" x14ac:dyDescent="0.2">
      <c r="A5130" s="289"/>
      <c r="E5130" s="276"/>
      <c r="I5130"/>
      <c r="J5130"/>
      <c r="L5130" s="33"/>
      <c r="M5130" s="24"/>
    </row>
    <row r="5131" spans="1:13" x14ac:dyDescent="0.2">
      <c r="A5131" s="289"/>
      <c r="E5131" s="276"/>
      <c r="I5131"/>
      <c r="J5131"/>
      <c r="L5131" s="33"/>
      <c r="M5131" s="24"/>
    </row>
    <row r="5132" spans="1:13" x14ac:dyDescent="0.2">
      <c r="A5132" s="289"/>
      <c r="E5132" s="276"/>
      <c r="I5132"/>
      <c r="J5132"/>
      <c r="L5132" s="33"/>
      <c r="M5132" s="24"/>
    </row>
    <row r="5133" spans="1:13" x14ac:dyDescent="0.2">
      <c r="A5133" s="289"/>
      <c r="E5133" s="276"/>
      <c r="I5133"/>
      <c r="J5133"/>
      <c r="L5133" s="33"/>
      <c r="M5133" s="24"/>
    </row>
    <row r="5134" spans="1:13" x14ac:dyDescent="0.2">
      <c r="A5134" s="289"/>
      <c r="E5134" s="276"/>
      <c r="I5134"/>
      <c r="J5134"/>
      <c r="L5134" s="33"/>
      <c r="M5134" s="24"/>
    </row>
    <row r="5135" spans="1:13" x14ac:dyDescent="0.2">
      <c r="A5135" s="289"/>
      <c r="E5135" s="276"/>
      <c r="I5135"/>
      <c r="J5135"/>
      <c r="L5135" s="33"/>
      <c r="M5135" s="24"/>
    </row>
    <row r="5136" spans="1:13" x14ac:dyDescent="0.2">
      <c r="A5136" s="289"/>
      <c r="E5136" s="276"/>
      <c r="I5136"/>
      <c r="J5136"/>
      <c r="L5136" s="33"/>
      <c r="M5136" s="24"/>
    </row>
    <row r="5137" spans="1:13" x14ac:dyDescent="0.2">
      <c r="A5137" s="289"/>
      <c r="E5137" s="276"/>
      <c r="I5137"/>
      <c r="J5137"/>
      <c r="L5137" s="33"/>
      <c r="M5137" s="24"/>
    </row>
    <row r="5138" spans="1:13" x14ac:dyDescent="0.2">
      <c r="A5138" s="289"/>
      <c r="E5138" s="276"/>
      <c r="I5138"/>
      <c r="J5138"/>
      <c r="L5138" s="33"/>
      <c r="M5138" s="24"/>
    </row>
    <row r="5139" spans="1:13" x14ac:dyDescent="0.2">
      <c r="A5139" s="289"/>
      <c r="E5139" s="276"/>
      <c r="I5139"/>
      <c r="J5139"/>
      <c r="L5139" s="33"/>
      <c r="M5139" s="24"/>
    </row>
    <row r="5140" spans="1:13" x14ac:dyDescent="0.2">
      <c r="A5140" s="289"/>
      <c r="E5140" s="276"/>
      <c r="I5140"/>
      <c r="J5140"/>
      <c r="L5140" s="33"/>
      <c r="M5140" s="24"/>
    </row>
    <row r="5141" spans="1:13" x14ac:dyDescent="0.2">
      <c r="A5141" s="289"/>
      <c r="E5141" s="276"/>
      <c r="I5141"/>
      <c r="J5141"/>
      <c r="L5141" s="33"/>
      <c r="M5141" s="24"/>
    </row>
    <row r="5142" spans="1:13" x14ac:dyDescent="0.2">
      <c r="A5142" s="289"/>
      <c r="E5142" s="276"/>
      <c r="I5142"/>
      <c r="J5142"/>
      <c r="L5142" s="33"/>
      <c r="M5142" s="24"/>
    </row>
    <row r="5143" spans="1:13" x14ac:dyDescent="0.2">
      <c r="A5143" s="289"/>
      <c r="E5143" s="276"/>
      <c r="I5143"/>
      <c r="J5143"/>
      <c r="L5143" s="33"/>
      <c r="M5143" s="24"/>
    </row>
    <row r="5144" spans="1:13" x14ac:dyDescent="0.2">
      <c r="A5144" s="289"/>
      <c r="E5144" s="276"/>
      <c r="I5144"/>
      <c r="J5144"/>
      <c r="L5144" s="33"/>
      <c r="M5144" s="24"/>
    </row>
    <row r="5145" spans="1:13" x14ac:dyDescent="0.2">
      <c r="A5145" s="289"/>
      <c r="E5145" s="276"/>
      <c r="I5145"/>
      <c r="J5145"/>
      <c r="L5145" s="33"/>
      <c r="M5145" s="24"/>
    </row>
    <row r="5146" spans="1:13" x14ac:dyDescent="0.2">
      <c r="A5146" s="289"/>
      <c r="E5146" s="276"/>
      <c r="I5146"/>
      <c r="J5146"/>
      <c r="L5146" s="33"/>
      <c r="M5146" s="24"/>
    </row>
    <row r="5147" spans="1:13" x14ac:dyDescent="0.2">
      <c r="A5147" s="289"/>
      <c r="E5147" s="276"/>
      <c r="I5147"/>
      <c r="J5147"/>
      <c r="L5147" s="33"/>
      <c r="M5147" s="24"/>
    </row>
    <row r="5148" spans="1:13" x14ac:dyDescent="0.2">
      <c r="A5148" s="289"/>
      <c r="E5148" s="276"/>
      <c r="I5148"/>
      <c r="J5148"/>
      <c r="L5148" s="33"/>
      <c r="M5148" s="24"/>
    </row>
    <row r="5149" spans="1:13" x14ac:dyDescent="0.2">
      <c r="A5149" s="289"/>
      <c r="E5149" s="276"/>
      <c r="I5149"/>
      <c r="J5149"/>
      <c r="L5149" s="33"/>
      <c r="M5149" s="24"/>
    </row>
    <row r="5150" spans="1:13" x14ac:dyDescent="0.2">
      <c r="A5150" s="289"/>
      <c r="E5150" s="276"/>
      <c r="I5150"/>
      <c r="J5150"/>
      <c r="L5150" s="33"/>
      <c r="M5150" s="24"/>
    </row>
    <row r="5151" spans="1:13" x14ac:dyDescent="0.2">
      <c r="A5151" s="289"/>
      <c r="E5151" s="276"/>
      <c r="I5151"/>
      <c r="J5151"/>
      <c r="L5151" s="33"/>
      <c r="M5151" s="24"/>
    </row>
    <row r="5152" spans="1:13" x14ac:dyDescent="0.2">
      <c r="A5152" s="289"/>
      <c r="E5152" s="276"/>
      <c r="I5152"/>
      <c r="J5152"/>
      <c r="L5152" s="33"/>
      <c r="M5152" s="24"/>
    </row>
    <row r="5153" spans="1:13" x14ac:dyDescent="0.2">
      <c r="A5153" s="289"/>
      <c r="E5153" s="276"/>
      <c r="I5153"/>
      <c r="J5153"/>
      <c r="L5153" s="33"/>
      <c r="M5153" s="24"/>
    </row>
    <row r="5154" spans="1:13" x14ac:dyDescent="0.2">
      <c r="A5154" s="289"/>
      <c r="E5154" s="276"/>
      <c r="I5154"/>
      <c r="J5154"/>
      <c r="L5154" s="33"/>
      <c r="M5154" s="24"/>
    </row>
    <row r="5155" spans="1:13" x14ac:dyDescent="0.2">
      <c r="A5155" s="289"/>
      <c r="E5155" s="276"/>
      <c r="I5155"/>
      <c r="J5155"/>
      <c r="L5155" s="33"/>
      <c r="M5155" s="24"/>
    </row>
    <row r="5156" spans="1:13" x14ac:dyDescent="0.2">
      <c r="A5156" s="289"/>
      <c r="E5156" s="276"/>
      <c r="I5156"/>
      <c r="J5156"/>
      <c r="L5156" s="33"/>
      <c r="M5156" s="24"/>
    </row>
    <row r="5157" spans="1:13" x14ac:dyDescent="0.2">
      <c r="A5157" s="289"/>
      <c r="E5157" s="276"/>
      <c r="I5157"/>
      <c r="J5157"/>
      <c r="L5157" s="33"/>
      <c r="M5157" s="24"/>
    </row>
    <row r="5158" spans="1:13" x14ac:dyDescent="0.2">
      <c r="A5158" s="289"/>
      <c r="E5158" s="276"/>
      <c r="I5158"/>
      <c r="J5158"/>
      <c r="L5158" s="33"/>
      <c r="M5158" s="24"/>
    </row>
    <row r="5159" spans="1:13" x14ac:dyDescent="0.2">
      <c r="A5159" s="289"/>
      <c r="E5159" s="276"/>
      <c r="I5159"/>
      <c r="J5159"/>
      <c r="L5159" s="33"/>
      <c r="M5159" s="24"/>
    </row>
    <row r="5160" spans="1:13" x14ac:dyDescent="0.2">
      <c r="A5160" s="289"/>
      <c r="E5160" s="276"/>
      <c r="I5160"/>
      <c r="J5160"/>
      <c r="L5160" s="33"/>
      <c r="M5160" s="24"/>
    </row>
    <row r="5161" spans="1:13" x14ac:dyDescent="0.2">
      <c r="A5161" s="289"/>
      <c r="E5161" s="276"/>
      <c r="I5161"/>
      <c r="J5161"/>
      <c r="L5161" s="33"/>
      <c r="M5161" s="24"/>
    </row>
    <row r="5162" spans="1:13" x14ac:dyDescent="0.2">
      <c r="A5162" s="289"/>
      <c r="E5162" s="276"/>
      <c r="I5162"/>
      <c r="J5162"/>
      <c r="L5162" s="33"/>
      <c r="M5162" s="24"/>
    </row>
    <row r="5163" spans="1:13" x14ac:dyDescent="0.2">
      <c r="A5163" s="289"/>
      <c r="E5163" s="276"/>
      <c r="I5163"/>
      <c r="J5163"/>
      <c r="L5163" s="33"/>
      <c r="M5163" s="24"/>
    </row>
    <row r="5164" spans="1:13" x14ac:dyDescent="0.2">
      <c r="A5164" s="289"/>
      <c r="E5164" s="276"/>
      <c r="I5164"/>
      <c r="J5164"/>
      <c r="L5164" s="33"/>
      <c r="M5164" s="24"/>
    </row>
    <row r="5165" spans="1:13" x14ac:dyDescent="0.2">
      <c r="A5165" s="289"/>
      <c r="E5165" s="276"/>
      <c r="I5165"/>
      <c r="J5165"/>
      <c r="L5165" s="33"/>
      <c r="M5165" s="24"/>
    </row>
    <row r="5166" spans="1:13" x14ac:dyDescent="0.2">
      <c r="A5166" s="289"/>
      <c r="E5166" s="276"/>
      <c r="I5166"/>
      <c r="J5166"/>
      <c r="L5166" s="33"/>
      <c r="M5166" s="24"/>
    </row>
    <row r="5167" spans="1:13" x14ac:dyDescent="0.2">
      <c r="A5167" s="289"/>
      <c r="E5167" s="276"/>
      <c r="I5167"/>
      <c r="J5167"/>
      <c r="L5167" s="33"/>
      <c r="M5167" s="24"/>
    </row>
    <row r="5168" spans="1:13" x14ac:dyDescent="0.2">
      <c r="A5168" s="289"/>
      <c r="E5168" s="276"/>
      <c r="I5168"/>
      <c r="J5168"/>
      <c r="L5168" s="33"/>
      <c r="M5168" s="24"/>
    </row>
    <row r="5169" spans="1:13" x14ac:dyDescent="0.2">
      <c r="A5169" s="289"/>
      <c r="E5169" s="276"/>
      <c r="I5169"/>
      <c r="J5169"/>
      <c r="L5169" s="33"/>
      <c r="M5169" s="24"/>
    </row>
    <row r="5170" spans="1:13" x14ac:dyDescent="0.2">
      <c r="A5170" s="289"/>
      <c r="E5170" s="276"/>
      <c r="I5170"/>
      <c r="J5170"/>
      <c r="L5170" s="33"/>
      <c r="M5170" s="24"/>
    </row>
    <row r="5171" spans="1:13" x14ac:dyDescent="0.2">
      <c r="A5171" s="289"/>
      <c r="E5171" s="276"/>
      <c r="I5171"/>
      <c r="J5171"/>
      <c r="L5171" s="33"/>
      <c r="M5171" s="24"/>
    </row>
    <row r="5172" spans="1:13" x14ac:dyDescent="0.2">
      <c r="A5172" s="289"/>
      <c r="E5172" s="276"/>
      <c r="I5172"/>
      <c r="J5172"/>
      <c r="L5172" s="33"/>
      <c r="M5172" s="24"/>
    </row>
    <row r="5173" spans="1:13" x14ac:dyDescent="0.2">
      <c r="A5173" s="289"/>
      <c r="E5173" s="276"/>
      <c r="I5173"/>
      <c r="J5173"/>
      <c r="L5173" s="33"/>
      <c r="M5173" s="24"/>
    </row>
    <row r="5174" spans="1:13" x14ac:dyDescent="0.2">
      <c r="A5174" s="289"/>
      <c r="E5174" s="276"/>
      <c r="I5174"/>
      <c r="J5174"/>
      <c r="L5174" s="33"/>
      <c r="M5174" s="24"/>
    </row>
    <row r="5175" spans="1:13" x14ac:dyDescent="0.2">
      <c r="A5175" s="289"/>
      <c r="E5175" s="276"/>
      <c r="I5175"/>
      <c r="J5175"/>
      <c r="L5175" s="33"/>
      <c r="M5175" s="24"/>
    </row>
    <row r="5176" spans="1:13" x14ac:dyDescent="0.2">
      <c r="A5176" s="289"/>
      <c r="E5176" s="276"/>
      <c r="I5176"/>
      <c r="J5176"/>
      <c r="L5176" s="33"/>
      <c r="M5176" s="24"/>
    </row>
    <row r="5177" spans="1:13" x14ac:dyDescent="0.2">
      <c r="A5177" s="289"/>
      <c r="E5177" s="276"/>
      <c r="I5177"/>
      <c r="J5177"/>
      <c r="L5177" s="33"/>
      <c r="M5177" s="24"/>
    </row>
    <row r="5178" spans="1:13" x14ac:dyDescent="0.2">
      <c r="A5178" s="289"/>
      <c r="E5178" s="276"/>
      <c r="I5178"/>
      <c r="J5178"/>
      <c r="L5178" s="33"/>
      <c r="M5178" s="24"/>
    </row>
    <row r="5179" spans="1:13" x14ac:dyDescent="0.2">
      <c r="A5179" s="289"/>
      <c r="E5179" s="276"/>
      <c r="I5179"/>
      <c r="J5179"/>
      <c r="L5179" s="33"/>
      <c r="M5179" s="24"/>
    </row>
    <row r="5180" spans="1:13" x14ac:dyDescent="0.2">
      <c r="A5180" s="289"/>
      <c r="E5180" s="276"/>
      <c r="I5180"/>
      <c r="J5180"/>
      <c r="L5180" s="33"/>
      <c r="M5180" s="24"/>
    </row>
    <row r="5181" spans="1:13" x14ac:dyDescent="0.2">
      <c r="A5181" s="289"/>
      <c r="E5181" s="276"/>
      <c r="I5181"/>
      <c r="J5181"/>
      <c r="L5181" s="33"/>
      <c r="M5181" s="24"/>
    </row>
    <row r="5182" spans="1:13" x14ac:dyDescent="0.2">
      <c r="A5182" s="289"/>
      <c r="E5182" s="276"/>
      <c r="I5182"/>
      <c r="J5182"/>
      <c r="L5182" s="33"/>
      <c r="M5182" s="24"/>
    </row>
    <row r="5183" spans="1:13" x14ac:dyDescent="0.2">
      <c r="A5183" s="289"/>
      <c r="E5183" s="276"/>
      <c r="I5183"/>
      <c r="J5183"/>
      <c r="L5183" s="33"/>
      <c r="M5183" s="24"/>
    </row>
    <row r="5184" spans="1:13" x14ac:dyDescent="0.2">
      <c r="A5184" s="289"/>
      <c r="E5184" s="276"/>
      <c r="I5184"/>
      <c r="J5184"/>
      <c r="L5184" s="33"/>
      <c r="M5184" s="24"/>
    </row>
    <row r="5185" spans="1:13" x14ac:dyDescent="0.2">
      <c r="A5185" s="289"/>
      <c r="E5185" s="276"/>
      <c r="I5185"/>
      <c r="J5185"/>
      <c r="L5185" s="33"/>
      <c r="M5185" s="24"/>
    </row>
    <row r="5186" spans="1:13" x14ac:dyDescent="0.2">
      <c r="A5186" s="289"/>
      <c r="E5186" s="276"/>
      <c r="I5186"/>
      <c r="J5186"/>
      <c r="L5186" s="33"/>
      <c r="M5186" s="24"/>
    </row>
    <row r="5187" spans="1:13" x14ac:dyDescent="0.2">
      <c r="A5187" s="289"/>
      <c r="E5187" s="276"/>
      <c r="I5187"/>
      <c r="J5187"/>
      <c r="L5187" s="33"/>
      <c r="M5187" s="24"/>
    </row>
    <row r="5188" spans="1:13" x14ac:dyDescent="0.2">
      <c r="A5188" s="289"/>
      <c r="E5188" s="276"/>
      <c r="I5188"/>
      <c r="J5188"/>
      <c r="L5188" s="33"/>
      <c r="M5188" s="24"/>
    </row>
    <row r="5189" spans="1:13" x14ac:dyDescent="0.2">
      <c r="A5189" s="289"/>
      <c r="E5189" s="276"/>
      <c r="I5189"/>
      <c r="J5189"/>
      <c r="L5189" s="33"/>
      <c r="M5189" s="24"/>
    </row>
    <row r="5190" spans="1:13" x14ac:dyDescent="0.2">
      <c r="A5190" s="289"/>
      <c r="E5190" s="276"/>
      <c r="I5190"/>
      <c r="J5190"/>
      <c r="L5190" s="33"/>
      <c r="M5190" s="24"/>
    </row>
    <row r="5191" spans="1:13" x14ac:dyDescent="0.2">
      <c r="A5191" s="289"/>
      <c r="E5191" s="276"/>
      <c r="I5191"/>
      <c r="J5191"/>
      <c r="L5191" s="33"/>
      <c r="M5191" s="24"/>
    </row>
    <row r="5192" spans="1:13" x14ac:dyDescent="0.2">
      <c r="A5192" s="289"/>
      <c r="E5192" s="276"/>
      <c r="I5192"/>
      <c r="J5192"/>
      <c r="L5192" s="33"/>
      <c r="M5192" s="24"/>
    </row>
    <row r="5193" spans="1:13" x14ac:dyDescent="0.2">
      <c r="A5193" s="289"/>
      <c r="E5193" s="276"/>
      <c r="I5193"/>
      <c r="J5193"/>
      <c r="L5193" s="33"/>
      <c r="M5193" s="24"/>
    </row>
    <row r="5194" spans="1:13" x14ac:dyDescent="0.2">
      <c r="A5194" s="289"/>
      <c r="E5194" s="276"/>
      <c r="I5194"/>
      <c r="J5194"/>
      <c r="L5194" s="33"/>
      <c r="M5194" s="24"/>
    </row>
    <row r="5195" spans="1:13" x14ac:dyDescent="0.2">
      <c r="A5195" s="289"/>
      <c r="E5195" s="276"/>
      <c r="I5195"/>
      <c r="J5195"/>
      <c r="L5195" s="33"/>
      <c r="M5195" s="24"/>
    </row>
    <row r="5196" spans="1:13" x14ac:dyDescent="0.2">
      <c r="A5196" s="289"/>
      <c r="E5196" s="276"/>
      <c r="I5196"/>
      <c r="J5196"/>
      <c r="L5196" s="33"/>
      <c r="M5196" s="24"/>
    </row>
    <row r="5197" spans="1:13" x14ac:dyDescent="0.2">
      <c r="A5197" s="289"/>
      <c r="E5197" s="276"/>
      <c r="I5197"/>
      <c r="J5197"/>
      <c r="L5197" s="33"/>
      <c r="M5197" s="24"/>
    </row>
    <row r="5198" spans="1:13" x14ac:dyDescent="0.2">
      <c r="A5198" s="289"/>
      <c r="E5198" s="276"/>
      <c r="I5198"/>
      <c r="J5198"/>
      <c r="L5198" s="33"/>
      <c r="M5198" s="24"/>
    </row>
    <row r="5199" spans="1:13" x14ac:dyDescent="0.2">
      <c r="A5199" s="289"/>
      <c r="E5199" s="276"/>
      <c r="I5199"/>
      <c r="J5199"/>
      <c r="L5199" s="33"/>
      <c r="M5199" s="24"/>
    </row>
    <row r="5200" spans="1:13" x14ac:dyDescent="0.2">
      <c r="A5200" s="289"/>
      <c r="E5200" s="276"/>
      <c r="I5200"/>
      <c r="J5200"/>
      <c r="L5200" s="33"/>
      <c r="M5200" s="24"/>
    </row>
    <row r="5201" spans="1:13" x14ac:dyDescent="0.2">
      <c r="A5201" s="289"/>
      <c r="E5201" s="276"/>
      <c r="I5201"/>
      <c r="J5201"/>
      <c r="L5201" s="33"/>
      <c r="M5201" s="24"/>
    </row>
    <row r="5202" spans="1:13" x14ac:dyDescent="0.2">
      <c r="A5202" s="289"/>
      <c r="E5202" s="276"/>
      <c r="I5202"/>
      <c r="J5202"/>
      <c r="L5202" s="33"/>
      <c r="M5202" s="24"/>
    </row>
    <row r="5203" spans="1:13" x14ac:dyDescent="0.2">
      <c r="A5203" s="289"/>
      <c r="E5203" s="276"/>
      <c r="I5203"/>
      <c r="J5203"/>
      <c r="L5203" s="33"/>
      <c r="M5203" s="24"/>
    </row>
    <row r="5204" spans="1:13" x14ac:dyDescent="0.2">
      <c r="A5204" s="289"/>
      <c r="E5204" s="276"/>
      <c r="I5204"/>
      <c r="J5204"/>
      <c r="L5204" s="33"/>
      <c r="M5204" s="24"/>
    </row>
    <row r="5205" spans="1:13" x14ac:dyDescent="0.2">
      <c r="A5205" s="289"/>
      <c r="E5205" s="276"/>
      <c r="I5205"/>
      <c r="J5205"/>
      <c r="L5205" s="33"/>
      <c r="M5205" s="24"/>
    </row>
    <row r="5206" spans="1:13" x14ac:dyDescent="0.2">
      <c r="A5206" s="289"/>
      <c r="E5206" s="276"/>
      <c r="I5206"/>
      <c r="J5206"/>
      <c r="L5206" s="33"/>
      <c r="M5206" s="24"/>
    </row>
    <row r="5207" spans="1:13" x14ac:dyDescent="0.2">
      <c r="A5207" s="289"/>
      <c r="E5207" s="276"/>
      <c r="I5207"/>
      <c r="J5207"/>
      <c r="L5207" s="33"/>
      <c r="M5207" s="24"/>
    </row>
    <row r="5208" spans="1:13" x14ac:dyDescent="0.2">
      <c r="A5208" s="289"/>
      <c r="E5208" s="276"/>
      <c r="I5208"/>
      <c r="J5208"/>
      <c r="L5208" s="33"/>
      <c r="M5208" s="24"/>
    </row>
    <row r="5209" spans="1:13" x14ac:dyDescent="0.2">
      <c r="A5209" s="289"/>
      <c r="E5209" s="276"/>
      <c r="I5209"/>
      <c r="J5209"/>
      <c r="L5209" s="33"/>
      <c r="M5209" s="24"/>
    </row>
    <row r="5210" spans="1:13" x14ac:dyDescent="0.2">
      <c r="A5210" s="289"/>
      <c r="E5210" s="276"/>
      <c r="I5210"/>
      <c r="J5210"/>
      <c r="L5210" s="33"/>
      <c r="M5210" s="24"/>
    </row>
    <row r="5211" spans="1:13" x14ac:dyDescent="0.2">
      <c r="A5211" s="289"/>
      <c r="E5211" s="276"/>
      <c r="I5211"/>
      <c r="J5211"/>
      <c r="L5211" s="33"/>
      <c r="M5211" s="24"/>
    </row>
    <row r="5212" spans="1:13" x14ac:dyDescent="0.2">
      <c r="A5212" s="289"/>
      <c r="E5212" s="276"/>
      <c r="I5212"/>
      <c r="J5212"/>
      <c r="L5212" s="33"/>
      <c r="M5212" s="24"/>
    </row>
    <row r="5213" spans="1:13" x14ac:dyDescent="0.2">
      <c r="A5213" s="289"/>
      <c r="E5213" s="276"/>
      <c r="I5213"/>
      <c r="J5213"/>
      <c r="L5213" s="33"/>
      <c r="M5213" s="24"/>
    </row>
    <row r="5214" spans="1:13" x14ac:dyDescent="0.2">
      <c r="A5214" s="289"/>
      <c r="E5214" s="276"/>
      <c r="I5214"/>
      <c r="J5214"/>
      <c r="L5214" s="33"/>
      <c r="M5214" s="24"/>
    </row>
    <row r="5215" spans="1:13" x14ac:dyDescent="0.2">
      <c r="A5215" s="289"/>
      <c r="E5215" s="276"/>
      <c r="I5215"/>
      <c r="J5215"/>
      <c r="L5215" s="33"/>
      <c r="M5215" s="24"/>
    </row>
    <row r="5216" spans="1:13" x14ac:dyDescent="0.2">
      <c r="A5216" s="289"/>
      <c r="E5216" s="276"/>
      <c r="I5216"/>
      <c r="J5216"/>
      <c r="L5216" s="33"/>
      <c r="M5216" s="24"/>
    </row>
    <row r="5217" spans="1:13" x14ac:dyDescent="0.2">
      <c r="A5217" s="289"/>
      <c r="E5217" s="276"/>
      <c r="I5217"/>
      <c r="J5217"/>
      <c r="L5217" s="33"/>
      <c r="M5217" s="24"/>
    </row>
    <row r="5218" spans="1:13" x14ac:dyDescent="0.2">
      <c r="A5218" s="289"/>
      <c r="E5218" s="276"/>
      <c r="I5218"/>
      <c r="J5218"/>
      <c r="L5218" s="33"/>
      <c r="M5218" s="24"/>
    </row>
    <row r="5219" spans="1:13" x14ac:dyDescent="0.2">
      <c r="A5219" s="289"/>
      <c r="E5219" s="276"/>
      <c r="I5219"/>
      <c r="J5219"/>
      <c r="L5219" s="33"/>
      <c r="M5219" s="24"/>
    </row>
    <row r="5220" spans="1:13" x14ac:dyDescent="0.2">
      <c r="A5220" s="289"/>
      <c r="E5220" s="276"/>
      <c r="I5220"/>
      <c r="J5220"/>
      <c r="L5220" s="33"/>
      <c r="M5220" s="24"/>
    </row>
    <row r="5221" spans="1:13" x14ac:dyDescent="0.2">
      <c r="A5221" s="289"/>
      <c r="E5221" s="276"/>
      <c r="I5221"/>
      <c r="J5221"/>
      <c r="L5221" s="33"/>
      <c r="M5221" s="24"/>
    </row>
    <row r="5222" spans="1:13" x14ac:dyDescent="0.2">
      <c r="A5222" s="289"/>
      <c r="E5222" s="276"/>
      <c r="I5222"/>
      <c r="J5222"/>
      <c r="L5222" s="33"/>
      <c r="M5222" s="24"/>
    </row>
    <row r="5223" spans="1:13" x14ac:dyDescent="0.2">
      <c r="A5223" s="289"/>
      <c r="E5223" s="276"/>
      <c r="I5223"/>
      <c r="J5223"/>
      <c r="L5223" s="33"/>
      <c r="M5223" s="24"/>
    </row>
    <row r="5224" spans="1:13" x14ac:dyDescent="0.2">
      <c r="A5224" s="289"/>
      <c r="E5224" s="277"/>
      <c r="I5224"/>
      <c r="J5224"/>
      <c r="L5224" s="33"/>
      <c r="M5224" s="24"/>
    </row>
    <row r="5225" spans="1:13" x14ac:dyDescent="0.2">
      <c r="A5225" s="289"/>
      <c r="E5225" s="277"/>
      <c r="I5225"/>
      <c r="J5225"/>
      <c r="L5225" s="33"/>
      <c r="M5225" s="24"/>
    </row>
    <row r="5226" spans="1:13" x14ac:dyDescent="0.2">
      <c r="A5226" s="289"/>
      <c r="E5226" s="277"/>
      <c r="I5226"/>
      <c r="J5226"/>
      <c r="L5226" s="33"/>
      <c r="M5226" s="24"/>
    </row>
    <row r="5227" spans="1:13" x14ac:dyDescent="0.2">
      <c r="A5227" s="289"/>
      <c r="E5227" s="277"/>
      <c r="I5227"/>
      <c r="J5227"/>
      <c r="L5227" s="33"/>
      <c r="M5227" s="24"/>
    </row>
    <row r="5228" spans="1:13" x14ac:dyDescent="0.2">
      <c r="A5228" s="289"/>
      <c r="E5228" s="277"/>
      <c r="I5228"/>
      <c r="J5228"/>
      <c r="L5228" s="33"/>
      <c r="M5228" s="24"/>
    </row>
    <row r="5229" spans="1:13" x14ac:dyDescent="0.2">
      <c r="A5229" s="289"/>
      <c r="E5229" s="277"/>
      <c r="I5229"/>
      <c r="J5229"/>
      <c r="L5229" s="33"/>
      <c r="M5229" s="24"/>
    </row>
    <row r="5230" spans="1:13" x14ac:dyDescent="0.2">
      <c r="A5230" s="289"/>
      <c r="E5230" s="277"/>
      <c r="I5230"/>
      <c r="J5230"/>
      <c r="L5230" s="33"/>
      <c r="M5230" s="24"/>
    </row>
    <row r="5231" spans="1:13" x14ac:dyDescent="0.2">
      <c r="A5231" s="289"/>
      <c r="E5231" s="277"/>
      <c r="I5231"/>
      <c r="J5231"/>
      <c r="L5231" s="33"/>
      <c r="M5231" s="24"/>
    </row>
    <row r="5232" spans="1:13" x14ac:dyDescent="0.2">
      <c r="A5232" s="289"/>
      <c r="E5232" s="277"/>
      <c r="I5232"/>
      <c r="J5232"/>
      <c r="L5232" s="33"/>
      <c r="M5232" s="24"/>
    </row>
    <row r="5233" spans="1:13" x14ac:dyDescent="0.2">
      <c r="A5233" s="289"/>
      <c r="E5233" s="277"/>
      <c r="I5233"/>
      <c r="J5233"/>
      <c r="L5233" s="33"/>
      <c r="M5233" s="24"/>
    </row>
    <row r="5234" spans="1:13" x14ac:dyDescent="0.2">
      <c r="A5234" s="289"/>
      <c r="E5234" s="277"/>
      <c r="I5234"/>
      <c r="J5234"/>
      <c r="L5234" s="33"/>
      <c r="M5234" s="24"/>
    </row>
    <row r="5235" spans="1:13" x14ac:dyDescent="0.2">
      <c r="A5235" s="289"/>
      <c r="E5235" s="277"/>
      <c r="I5235"/>
      <c r="J5235"/>
      <c r="L5235" s="33"/>
      <c r="M5235" s="24"/>
    </row>
    <row r="5236" spans="1:13" x14ac:dyDescent="0.2">
      <c r="A5236" s="289"/>
      <c r="E5236" s="277"/>
      <c r="I5236"/>
      <c r="J5236"/>
      <c r="L5236" s="33"/>
      <c r="M5236" s="24"/>
    </row>
    <row r="5237" spans="1:13" x14ac:dyDescent="0.2">
      <c r="A5237" s="289"/>
      <c r="E5237" s="277"/>
      <c r="I5237"/>
      <c r="J5237"/>
      <c r="L5237" s="33"/>
      <c r="M5237" s="24"/>
    </row>
    <row r="5238" spans="1:13" x14ac:dyDescent="0.2">
      <c r="A5238" s="289"/>
      <c r="E5238" s="277"/>
      <c r="I5238"/>
      <c r="J5238"/>
      <c r="L5238" s="33"/>
      <c r="M5238" s="24"/>
    </row>
    <row r="5239" spans="1:13" x14ac:dyDescent="0.2">
      <c r="A5239" s="289"/>
      <c r="E5239" s="277"/>
      <c r="I5239"/>
      <c r="J5239"/>
      <c r="L5239" s="33"/>
      <c r="M5239" s="24"/>
    </row>
    <row r="5240" spans="1:13" x14ac:dyDescent="0.2">
      <c r="A5240" s="289"/>
      <c r="E5240" s="277"/>
      <c r="I5240"/>
      <c r="J5240"/>
      <c r="L5240" s="33"/>
      <c r="M5240" s="24"/>
    </row>
    <row r="5241" spans="1:13" x14ac:dyDescent="0.2">
      <c r="A5241" s="289"/>
      <c r="E5241" s="277"/>
      <c r="I5241"/>
      <c r="J5241"/>
      <c r="L5241" s="33"/>
      <c r="M5241" s="24"/>
    </row>
    <row r="5242" spans="1:13" x14ac:dyDescent="0.2">
      <c r="A5242" s="289"/>
      <c r="E5242" s="277"/>
      <c r="I5242"/>
      <c r="J5242"/>
      <c r="L5242" s="33"/>
      <c r="M5242" s="24"/>
    </row>
    <row r="5243" spans="1:13" x14ac:dyDescent="0.2">
      <c r="A5243" s="289"/>
      <c r="E5243" s="277"/>
      <c r="I5243"/>
      <c r="J5243"/>
      <c r="L5243" s="33"/>
      <c r="M5243" s="24"/>
    </row>
    <row r="5244" spans="1:13" x14ac:dyDescent="0.2">
      <c r="A5244" s="289"/>
      <c r="E5244" s="277"/>
      <c r="I5244"/>
      <c r="J5244"/>
      <c r="L5244" s="33"/>
      <c r="M5244" s="24"/>
    </row>
    <row r="5245" spans="1:13" x14ac:dyDescent="0.2">
      <c r="A5245" s="289"/>
      <c r="E5245" s="277"/>
      <c r="I5245"/>
      <c r="J5245"/>
      <c r="L5245" s="33"/>
      <c r="M5245" s="24"/>
    </row>
    <row r="5246" spans="1:13" x14ac:dyDescent="0.2">
      <c r="A5246" s="289"/>
      <c r="E5246" s="277"/>
      <c r="I5246"/>
      <c r="J5246"/>
      <c r="L5246" s="33"/>
      <c r="M5246" s="24"/>
    </row>
    <row r="5247" spans="1:13" x14ac:dyDescent="0.2">
      <c r="A5247" s="289"/>
      <c r="E5247" s="277"/>
      <c r="I5247"/>
      <c r="J5247"/>
      <c r="L5247" s="33"/>
      <c r="M5247" s="24"/>
    </row>
    <row r="5248" spans="1:13" x14ac:dyDescent="0.2">
      <c r="A5248" s="289"/>
      <c r="E5248" s="277"/>
      <c r="I5248"/>
      <c r="J5248"/>
      <c r="L5248" s="33"/>
      <c r="M5248" s="24"/>
    </row>
    <row r="5249" spans="1:13" x14ac:dyDescent="0.2">
      <c r="A5249" s="289"/>
      <c r="E5249" s="277"/>
      <c r="I5249"/>
      <c r="J5249"/>
      <c r="L5249" s="33"/>
      <c r="M5249" s="24"/>
    </row>
    <row r="5250" spans="1:13" x14ac:dyDescent="0.2">
      <c r="A5250" s="289"/>
      <c r="E5250" s="277"/>
      <c r="I5250"/>
      <c r="J5250"/>
      <c r="L5250" s="33"/>
      <c r="M5250" s="24"/>
    </row>
    <row r="5251" spans="1:13" x14ac:dyDescent="0.2">
      <c r="A5251" s="289"/>
      <c r="E5251" s="277"/>
      <c r="I5251"/>
      <c r="J5251"/>
      <c r="L5251" s="33"/>
      <c r="M5251" s="24"/>
    </row>
    <row r="5252" spans="1:13" x14ac:dyDescent="0.2">
      <c r="A5252" s="289"/>
      <c r="E5252" s="277"/>
      <c r="I5252"/>
      <c r="J5252"/>
      <c r="L5252" s="33"/>
      <c r="M5252" s="24"/>
    </row>
    <row r="5253" spans="1:13" x14ac:dyDescent="0.2">
      <c r="A5253" s="289"/>
      <c r="E5253" s="277"/>
      <c r="I5253"/>
      <c r="J5253"/>
      <c r="L5253" s="33"/>
      <c r="M5253" s="24"/>
    </row>
    <row r="5254" spans="1:13" x14ac:dyDescent="0.2">
      <c r="A5254" s="289"/>
      <c r="E5254" s="277"/>
      <c r="I5254"/>
      <c r="J5254"/>
      <c r="L5254" s="33"/>
      <c r="M5254" s="24"/>
    </row>
    <row r="5255" spans="1:13" x14ac:dyDescent="0.2">
      <c r="A5255" s="289"/>
      <c r="E5255" s="277"/>
      <c r="I5255"/>
      <c r="J5255"/>
      <c r="L5255" s="33"/>
      <c r="M5255" s="24"/>
    </row>
    <row r="5256" spans="1:13" x14ac:dyDescent="0.2">
      <c r="A5256" s="289"/>
      <c r="E5256" s="277"/>
      <c r="I5256"/>
      <c r="J5256"/>
      <c r="L5256" s="33"/>
      <c r="M5256" s="24"/>
    </row>
    <row r="5257" spans="1:13" x14ac:dyDescent="0.2">
      <c r="A5257" s="289"/>
      <c r="E5257" s="277"/>
      <c r="I5257"/>
      <c r="J5257"/>
      <c r="L5257" s="33"/>
      <c r="M5257" s="24"/>
    </row>
    <row r="5258" spans="1:13" x14ac:dyDescent="0.2">
      <c r="A5258" s="289"/>
      <c r="E5258" s="277"/>
      <c r="I5258"/>
      <c r="J5258"/>
      <c r="L5258" s="33"/>
      <c r="M5258" s="24"/>
    </row>
    <row r="5259" spans="1:13" x14ac:dyDescent="0.2">
      <c r="A5259" s="289"/>
      <c r="E5259" s="277"/>
      <c r="I5259"/>
      <c r="J5259"/>
      <c r="L5259" s="33"/>
      <c r="M5259" s="24"/>
    </row>
    <row r="5260" spans="1:13" x14ac:dyDescent="0.2">
      <c r="A5260" s="289"/>
      <c r="E5260" s="277"/>
      <c r="I5260"/>
      <c r="J5260"/>
      <c r="L5260" s="33"/>
      <c r="M5260" s="24"/>
    </row>
    <row r="5261" spans="1:13" x14ac:dyDescent="0.2">
      <c r="A5261" s="289"/>
      <c r="E5261" s="277"/>
      <c r="I5261"/>
      <c r="J5261"/>
      <c r="L5261" s="33"/>
      <c r="M5261" s="24"/>
    </row>
    <row r="5262" spans="1:13" x14ac:dyDescent="0.2">
      <c r="A5262" s="289"/>
      <c r="E5262" s="277"/>
      <c r="I5262"/>
      <c r="J5262"/>
      <c r="L5262" s="33"/>
      <c r="M5262" s="24"/>
    </row>
    <row r="5263" spans="1:13" x14ac:dyDescent="0.2">
      <c r="A5263" s="289"/>
      <c r="E5263" s="277"/>
      <c r="I5263"/>
      <c r="J5263"/>
      <c r="L5263" s="33"/>
      <c r="M5263" s="24"/>
    </row>
    <row r="5264" spans="1:13" x14ac:dyDescent="0.2">
      <c r="A5264" s="289"/>
      <c r="E5264" s="277"/>
      <c r="I5264"/>
      <c r="J5264"/>
      <c r="L5264" s="33"/>
      <c r="M5264" s="24"/>
    </row>
    <row r="5265" spans="1:13" x14ac:dyDescent="0.2">
      <c r="A5265" s="289"/>
      <c r="E5265" s="277"/>
      <c r="I5265"/>
      <c r="J5265"/>
      <c r="L5265" s="33"/>
      <c r="M5265" s="24"/>
    </row>
    <row r="5266" spans="1:13" x14ac:dyDescent="0.2">
      <c r="A5266" s="289"/>
      <c r="E5266" s="277"/>
      <c r="I5266"/>
      <c r="J5266"/>
      <c r="L5266" s="33"/>
      <c r="M5266" s="24"/>
    </row>
    <row r="5267" spans="1:13" x14ac:dyDescent="0.2">
      <c r="A5267" s="289"/>
      <c r="E5267" s="277"/>
      <c r="I5267"/>
      <c r="J5267"/>
      <c r="L5267" s="33"/>
      <c r="M5267" s="24"/>
    </row>
    <row r="5268" spans="1:13" x14ac:dyDescent="0.2">
      <c r="A5268" s="289"/>
      <c r="E5268" s="277"/>
      <c r="I5268"/>
      <c r="J5268"/>
      <c r="L5268" s="33"/>
      <c r="M5268" s="24"/>
    </row>
    <row r="5269" spans="1:13" x14ac:dyDescent="0.2">
      <c r="A5269" s="289"/>
      <c r="E5269" s="277"/>
      <c r="I5269"/>
      <c r="J5269"/>
      <c r="L5269" s="33"/>
      <c r="M5269" s="24"/>
    </row>
    <row r="5270" spans="1:13" x14ac:dyDescent="0.2">
      <c r="A5270" s="289"/>
      <c r="E5270" s="277"/>
      <c r="I5270"/>
      <c r="J5270"/>
      <c r="L5270" s="33"/>
      <c r="M5270" s="24"/>
    </row>
    <row r="5271" spans="1:13" x14ac:dyDescent="0.2">
      <c r="A5271" s="289"/>
      <c r="E5271" s="277"/>
      <c r="I5271"/>
      <c r="J5271"/>
      <c r="L5271" s="33"/>
      <c r="M5271" s="24"/>
    </row>
    <row r="5272" spans="1:13" x14ac:dyDescent="0.2">
      <c r="A5272" s="289"/>
      <c r="E5272" s="277"/>
      <c r="I5272"/>
      <c r="J5272"/>
      <c r="L5272" s="33"/>
      <c r="M5272" s="24"/>
    </row>
    <row r="5273" spans="1:13" x14ac:dyDescent="0.2">
      <c r="A5273" s="289"/>
      <c r="E5273" s="277"/>
      <c r="I5273"/>
      <c r="J5273"/>
      <c r="L5273" s="33"/>
      <c r="M5273" s="24"/>
    </row>
    <row r="5274" spans="1:13" x14ac:dyDescent="0.2">
      <c r="A5274" s="289"/>
      <c r="E5274" s="277"/>
      <c r="I5274"/>
      <c r="J5274"/>
      <c r="L5274" s="33"/>
      <c r="M5274" s="24"/>
    </row>
    <row r="5275" spans="1:13" x14ac:dyDescent="0.2">
      <c r="A5275" s="289"/>
      <c r="E5275" s="277"/>
      <c r="I5275"/>
      <c r="J5275"/>
      <c r="L5275" s="33"/>
      <c r="M5275" s="24"/>
    </row>
    <row r="5276" spans="1:13" x14ac:dyDescent="0.2">
      <c r="A5276" s="289"/>
      <c r="E5276" s="277"/>
      <c r="I5276"/>
      <c r="J5276"/>
      <c r="L5276" s="33"/>
      <c r="M5276" s="24"/>
    </row>
    <row r="5277" spans="1:13" x14ac:dyDescent="0.2">
      <c r="A5277" s="289"/>
      <c r="E5277" s="277"/>
      <c r="I5277"/>
      <c r="J5277"/>
      <c r="L5277" s="33"/>
      <c r="M5277" s="24"/>
    </row>
    <row r="5278" spans="1:13" x14ac:dyDescent="0.2">
      <c r="A5278" s="289"/>
      <c r="E5278" s="277"/>
      <c r="I5278"/>
      <c r="J5278"/>
      <c r="L5278" s="33"/>
      <c r="M5278" s="24"/>
    </row>
    <row r="5279" spans="1:13" x14ac:dyDescent="0.2">
      <c r="A5279" s="289"/>
      <c r="E5279" s="277"/>
      <c r="I5279"/>
      <c r="J5279"/>
      <c r="L5279" s="33"/>
      <c r="M5279" s="24"/>
    </row>
    <row r="5280" spans="1:13" x14ac:dyDescent="0.2">
      <c r="A5280" s="289"/>
      <c r="E5280" s="277"/>
      <c r="I5280"/>
      <c r="J5280"/>
      <c r="L5280" s="33"/>
      <c r="M5280" s="24"/>
    </row>
    <row r="5281" spans="1:13" x14ac:dyDescent="0.2">
      <c r="A5281" s="289"/>
      <c r="E5281" s="277"/>
      <c r="I5281"/>
      <c r="J5281"/>
      <c r="L5281" s="33"/>
      <c r="M5281" s="24"/>
    </row>
    <row r="5282" spans="1:13" x14ac:dyDescent="0.2">
      <c r="A5282" s="289"/>
      <c r="E5282" s="277"/>
      <c r="I5282"/>
      <c r="J5282"/>
      <c r="L5282" s="33"/>
      <c r="M5282" s="24"/>
    </row>
    <row r="5283" spans="1:13" x14ac:dyDescent="0.2">
      <c r="A5283" s="289"/>
      <c r="E5283" s="277"/>
      <c r="I5283"/>
      <c r="J5283"/>
      <c r="L5283" s="33"/>
      <c r="M5283" s="24"/>
    </row>
    <row r="5284" spans="1:13" x14ac:dyDescent="0.2">
      <c r="A5284" s="289"/>
      <c r="E5284" s="277"/>
      <c r="I5284"/>
      <c r="J5284"/>
      <c r="L5284" s="33"/>
      <c r="M5284" s="24"/>
    </row>
    <row r="5285" spans="1:13" x14ac:dyDescent="0.2">
      <c r="A5285" s="289"/>
      <c r="E5285" s="277"/>
      <c r="I5285"/>
      <c r="J5285"/>
      <c r="L5285" s="33"/>
      <c r="M5285" s="24"/>
    </row>
    <row r="5286" spans="1:13" x14ac:dyDescent="0.2">
      <c r="A5286" s="289"/>
      <c r="E5286" s="277"/>
      <c r="I5286"/>
      <c r="J5286"/>
      <c r="L5286" s="33"/>
      <c r="M5286" s="24"/>
    </row>
    <row r="5287" spans="1:13" x14ac:dyDescent="0.2">
      <c r="A5287" s="289"/>
      <c r="E5287" s="277"/>
      <c r="I5287"/>
      <c r="J5287"/>
      <c r="L5287" s="33"/>
      <c r="M5287" s="24"/>
    </row>
    <row r="5288" spans="1:13" x14ac:dyDescent="0.2">
      <c r="A5288" s="289"/>
      <c r="E5288" s="277"/>
      <c r="I5288"/>
      <c r="J5288"/>
      <c r="L5288" s="33"/>
      <c r="M5288" s="24"/>
    </row>
    <row r="5289" spans="1:13" x14ac:dyDescent="0.2">
      <c r="A5289" s="289"/>
      <c r="E5289" s="277"/>
      <c r="I5289"/>
      <c r="J5289"/>
      <c r="L5289" s="33"/>
      <c r="M5289" s="24"/>
    </row>
    <row r="5290" spans="1:13" x14ac:dyDescent="0.2">
      <c r="A5290" s="289"/>
      <c r="E5290" s="277"/>
      <c r="I5290"/>
      <c r="J5290"/>
      <c r="L5290" s="33"/>
      <c r="M5290" s="24"/>
    </row>
    <row r="5291" spans="1:13" x14ac:dyDescent="0.2">
      <c r="A5291" s="289"/>
      <c r="E5291" s="277"/>
      <c r="I5291"/>
      <c r="J5291"/>
      <c r="L5291" s="33"/>
      <c r="M5291" s="24"/>
    </row>
    <row r="5292" spans="1:13" x14ac:dyDescent="0.2">
      <c r="A5292" s="289"/>
      <c r="E5292" s="277"/>
      <c r="I5292"/>
      <c r="J5292"/>
      <c r="L5292" s="33"/>
      <c r="M5292" s="24"/>
    </row>
    <row r="5293" spans="1:13" x14ac:dyDescent="0.2">
      <c r="A5293" s="289"/>
      <c r="E5293" s="277"/>
      <c r="I5293"/>
      <c r="J5293"/>
      <c r="L5293" s="33"/>
      <c r="M5293" s="24"/>
    </row>
    <row r="5294" spans="1:13" x14ac:dyDescent="0.2">
      <c r="A5294" s="289"/>
      <c r="E5294" s="277"/>
      <c r="I5294"/>
      <c r="J5294"/>
      <c r="L5294" s="33"/>
      <c r="M5294" s="24"/>
    </row>
    <row r="5295" spans="1:13" x14ac:dyDescent="0.2">
      <c r="A5295" s="289"/>
      <c r="E5295" s="277"/>
      <c r="I5295"/>
      <c r="J5295"/>
      <c r="L5295" s="33"/>
      <c r="M5295" s="24"/>
    </row>
    <row r="5296" spans="1:13" x14ac:dyDescent="0.2">
      <c r="A5296" s="289"/>
      <c r="E5296" s="277"/>
      <c r="I5296"/>
      <c r="J5296"/>
      <c r="L5296" s="33"/>
      <c r="M5296" s="24"/>
    </row>
    <row r="5297" spans="1:13" x14ac:dyDescent="0.2">
      <c r="A5297" s="289"/>
      <c r="E5297" s="277"/>
      <c r="I5297"/>
      <c r="J5297"/>
      <c r="L5297" s="33"/>
      <c r="M5297" s="24"/>
    </row>
    <row r="5298" spans="1:13" x14ac:dyDescent="0.2">
      <c r="A5298" s="289"/>
      <c r="E5298" s="277"/>
      <c r="I5298"/>
      <c r="J5298"/>
      <c r="L5298" s="33"/>
      <c r="M5298" s="24"/>
    </row>
    <row r="5299" spans="1:13" x14ac:dyDescent="0.2">
      <c r="A5299" s="289"/>
      <c r="E5299" s="277"/>
      <c r="I5299"/>
      <c r="J5299"/>
      <c r="L5299" s="33"/>
      <c r="M5299" s="24"/>
    </row>
    <row r="5300" spans="1:13" x14ac:dyDescent="0.2">
      <c r="A5300" s="289"/>
      <c r="E5300" s="277"/>
      <c r="I5300"/>
      <c r="J5300"/>
      <c r="L5300" s="33"/>
      <c r="M5300" s="24"/>
    </row>
    <row r="5301" spans="1:13" x14ac:dyDescent="0.2">
      <c r="A5301" s="289"/>
      <c r="E5301" s="277"/>
      <c r="I5301"/>
      <c r="J5301"/>
      <c r="L5301" s="33"/>
      <c r="M5301" s="24"/>
    </row>
    <row r="5302" spans="1:13" x14ac:dyDescent="0.2">
      <c r="A5302" s="289"/>
      <c r="E5302" s="277"/>
      <c r="I5302"/>
      <c r="J5302"/>
      <c r="L5302" s="33"/>
      <c r="M5302" s="24"/>
    </row>
    <row r="5303" spans="1:13" x14ac:dyDescent="0.2">
      <c r="A5303" s="289"/>
      <c r="E5303" s="277"/>
      <c r="I5303"/>
      <c r="J5303"/>
      <c r="L5303" s="33"/>
      <c r="M5303" s="24"/>
    </row>
    <row r="5304" spans="1:13" x14ac:dyDescent="0.2">
      <c r="A5304" s="289"/>
      <c r="E5304" s="277"/>
      <c r="I5304"/>
      <c r="J5304"/>
      <c r="L5304" s="33"/>
      <c r="M5304" s="24"/>
    </row>
    <row r="5305" spans="1:13" x14ac:dyDescent="0.2">
      <c r="A5305" s="289"/>
      <c r="E5305" s="277"/>
      <c r="I5305"/>
      <c r="J5305"/>
      <c r="L5305" s="33"/>
      <c r="M5305" s="24"/>
    </row>
    <row r="5306" spans="1:13" x14ac:dyDescent="0.2">
      <c r="A5306" s="289"/>
      <c r="E5306" s="277"/>
      <c r="I5306"/>
      <c r="J5306"/>
      <c r="L5306" s="33"/>
      <c r="M5306" s="24"/>
    </row>
    <row r="5307" spans="1:13" x14ac:dyDescent="0.2">
      <c r="A5307" s="289"/>
      <c r="E5307" s="277"/>
      <c r="I5307"/>
      <c r="J5307"/>
      <c r="L5307" s="33"/>
      <c r="M5307" s="24"/>
    </row>
    <row r="5308" spans="1:13" x14ac:dyDescent="0.2">
      <c r="A5308" s="289"/>
      <c r="E5308" s="277"/>
      <c r="I5308"/>
      <c r="J5308"/>
      <c r="L5308" s="33"/>
      <c r="M5308" s="24"/>
    </row>
    <row r="5309" spans="1:13" x14ac:dyDescent="0.2">
      <c r="A5309" s="289"/>
      <c r="E5309" s="277"/>
      <c r="I5309"/>
      <c r="J5309"/>
      <c r="L5309" s="33"/>
      <c r="M5309" s="24"/>
    </row>
    <row r="5310" spans="1:13" x14ac:dyDescent="0.2">
      <c r="A5310" s="289"/>
      <c r="E5310" s="277"/>
      <c r="I5310"/>
      <c r="J5310"/>
      <c r="L5310" s="33"/>
      <c r="M5310" s="24"/>
    </row>
    <row r="5311" spans="1:13" x14ac:dyDescent="0.2">
      <c r="A5311" s="289"/>
      <c r="E5311" s="277"/>
      <c r="I5311"/>
      <c r="J5311"/>
      <c r="L5311" s="33"/>
      <c r="M5311" s="24"/>
    </row>
    <row r="5312" spans="1:13" x14ac:dyDescent="0.2">
      <c r="A5312" s="289"/>
      <c r="E5312" s="277"/>
      <c r="I5312"/>
      <c r="J5312"/>
      <c r="L5312" s="33"/>
      <c r="M5312" s="24"/>
    </row>
    <row r="5313" spans="1:13" x14ac:dyDescent="0.2">
      <c r="A5313" s="289"/>
      <c r="E5313" s="277"/>
      <c r="I5313"/>
      <c r="J5313"/>
      <c r="L5313" s="33"/>
      <c r="M5313" s="24"/>
    </row>
    <row r="5314" spans="1:13" x14ac:dyDescent="0.2">
      <c r="A5314" s="289"/>
      <c r="E5314" s="277"/>
      <c r="I5314"/>
      <c r="J5314"/>
      <c r="L5314" s="33"/>
      <c r="M5314" s="24"/>
    </row>
    <row r="5315" spans="1:13" x14ac:dyDescent="0.2">
      <c r="A5315" s="289"/>
      <c r="E5315" s="277"/>
      <c r="I5315"/>
      <c r="J5315"/>
      <c r="L5315" s="33"/>
      <c r="M5315" s="24"/>
    </row>
    <row r="5316" spans="1:13" x14ac:dyDescent="0.2">
      <c r="A5316" s="289"/>
      <c r="E5316" s="277"/>
      <c r="I5316"/>
      <c r="J5316"/>
      <c r="L5316" s="33"/>
      <c r="M5316" s="24"/>
    </row>
    <row r="5317" spans="1:13" x14ac:dyDescent="0.2">
      <c r="A5317" s="289"/>
      <c r="E5317" s="277"/>
      <c r="I5317"/>
      <c r="J5317"/>
      <c r="L5317" s="33"/>
      <c r="M5317" s="24"/>
    </row>
    <row r="5318" spans="1:13" x14ac:dyDescent="0.2">
      <c r="A5318" s="289"/>
      <c r="E5318" s="277"/>
      <c r="I5318"/>
      <c r="J5318"/>
      <c r="L5318" s="33"/>
      <c r="M5318" s="24"/>
    </row>
    <row r="5319" spans="1:13" x14ac:dyDescent="0.2">
      <c r="A5319" s="289"/>
      <c r="E5319" s="277"/>
      <c r="I5319"/>
      <c r="J5319"/>
      <c r="L5319" s="33"/>
      <c r="M5319" s="24"/>
    </row>
    <row r="5320" spans="1:13" x14ac:dyDescent="0.2">
      <c r="A5320" s="289"/>
      <c r="E5320" s="277"/>
      <c r="I5320"/>
      <c r="J5320"/>
      <c r="L5320" s="33"/>
      <c r="M5320" s="24"/>
    </row>
    <row r="5321" spans="1:13" x14ac:dyDescent="0.2">
      <c r="A5321" s="289"/>
      <c r="E5321" s="277"/>
      <c r="I5321"/>
      <c r="J5321"/>
      <c r="L5321" s="33"/>
      <c r="M5321" s="24"/>
    </row>
    <row r="5322" spans="1:13" x14ac:dyDescent="0.2">
      <c r="A5322" s="289"/>
      <c r="E5322" s="277"/>
      <c r="I5322"/>
      <c r="J5322"/>
      <c r="L5322" s="33"/>
      <c r="M5322" s="24"/>
    </row>
    <row r="5323" spans="1:13" x14ac:dyDescent="0.2">
      <c r="A5323" s="289"/>
      <c r="E5323" s="277"/>
      <c r="I5323"/>
      <c r="J5323"/>
      <c r="L5323" s="33"/>
      <c r="M5323" s="24"/>
    </row>
    <row r="5324" spans="1:13" x14ac:dyDescent="0.2">
      <c r="A5324" s="289"/>
      <c r="E5324" s="277"/>
      <c r="I5324"/>
      <c r="J5324"/>
      <c r="L5324" s="33"/>
      <c r="M5324" s="24"/>
    </row>
    <row r="5325" spans="1:13" x14ac:dyDescent="0.2">
      <c r="A5325" s="289"/>
      <c r="E5325" s="277"/>
      <c r="I5325"/>
      <c r="J5325"/>
      <c r="L5325" s="33"/>
      <c r="M5325" s="24"/>
    </row>
    <row r="5326" spans="1:13" x14ac:dyDescent="0.2">
      <c r="A5326" s="289"/>
      <c r="E5326" s="277"/>
      <c r="I5326"/>
      <c r="J5326"/>
      <c r="L5326" s="33"/>
      <c r="M5326" s="24"/>
    </row>
    <row r="5327" spans="1:13" x14ac:dyDescent="0.2">
      <c r="A5327" s="289"/>
      <c r="E5327" s="277"/>
      <c r="I5327"/>
      <c r="J5327"/>
      <c r="L5327" s="33"/>
      <c r="M5327" s="24"/>
    </row>
    <row r="5328" spans="1:13" x14ac:dyDescent="0.2">
      <c r="A5328" s="289"/>
      <c r="E5328" s="277"/>
      <c r="I5328"/>
      <c r="J5328"/>
      <c r="L5328" s="33"/>
      <c r="M5328" s="24"/>
    </row>
    <row r="5329" spans="1:13" x14ac:dyDescent="0.2">
      <c r="A5329" s="289"/>
      <c r="E5329" s="277"/>
      <c r="I5329"/>
      <c r="J5329"/>
      <c r="L5329" s="33"/>
      <c r="M5329" s="24"/>
    </row>
    <row r="5330" spans="1:13" x14ac:dyDescent="0.2">
      <c r="A5330" s="289"/>
      <c r="E5330" s="277"/>
      <c r="I5330"/>
      <c r="J5330"/>
      <c r="L5330" s="33"/>
      <c r="M5330" s="24"/>
    </row>
    <row r="5331" spans="1:13" x14ac:dyDescent="0.2">
      <c r="A5331" s="289"/>
      <c r="E5331" s="277"/>
      <c r="I5331"/>
      <c r="J5331"/>
      <c r="L5331" s="33"/>
      <c r="M5331" s="24"/>
    </row>
    <row r="5332" spans="1:13" x14ac:dyDescent="0.2">
      <c r="A5332" s="289"/>
      <c r="E5332" s="277"/>
      <c r="I5332"/>
      <c r="J5332"/>
      <c r="L5332" s="33"/>
      <c r="M5332" s="24"/>
    </row>
    <row r="5333" spans="1:13" x14ac:dyDescent="0.2">
      <c r="A5333" s="289"/>
      <c r="E5333" s="277"/>
      <c r="I5333"/>
      <c r="J5333"/>
      <c r="L5333" s="33"/>
      <c r="M5333" s="24"/>
    </row>
    <row r="5334" spans="1:13" x14ac:dyDescent="0.2">
      <c r="A5334" s="289"/>
      <c r="E5334" s="277"/>
      <c r="I5334"/>
      <c r="J5334"/>
      <c r="L5334" s="33"/>
      <c r="M5334" s="24"/>
    </row>
    <row r="5335" spans="1:13" x14ac:dyDescent="0.2">
      <c r="A5335" s="289"/>
      <c r="E5335" s="277"/>
      <c r="I5335"/>
      <c r="J5335"/>
      <c r="L5335" s="33"/>
      <c r="M5335" s="24"/>
    </row>
    <row r="5336" spans="1:13" x14ac:dyDescent="0.2">
      <c r="A5336" s="289"/>
      <c r="E5336" s="277"/>
      <c r="I5336"/>
      <c r="J5336"/>
      <c r="L5336" s="33"/>
      <c r="M5336" s="24"/>
    </row>
    <row r="5337" spans="1:13" x14ac:dyDescent="0.2">
      <c r="A5337" s="289"/>
      <c r="E5337" s="277"/>
      <c r="I5337"/>
      <c r="J5337"/>
      <c r="L5337" s="33"/>
      <c r="M5337" s="24"/>
    </row>
    <row r="5338" spans="1:13" x14ac:dyDescent="0.2">
      <c r="A5338" s="289"/>
      <c r="E5338" s="277"/>
      <c r="I5338"/>
      <c r="J5338"/>
      <c r="L5338" s="33"/>
      <c r="M5338" s="24"/>
    </row>
    <row r="5339" spans="1:13" x14ac:dyDescent="0.2">
      <c r="A5339" s="289"/>
      <c r="E5339" s="277"/>
      <c r="I5339"/>
      <c r="J5339"/>
      <c r="L5339" s="33"/>
      <c r="M5339" s="24"/>
    </row>
    <row r="5340" spans="1:13" x14ac:dyDescent="0.2">
      <c r="A5340" s="289"/>
      <c r="E5340" s="277"/>
      <c r="I5340"/>
      <c r="J5340"/>
      <c r="L5340" s="33"/>
      <c r="M5340" s="24"/>
    </row>
    <row r="5341" spans="1:13" x14ac:dyDescent="0.2">
      <c r="A5341" s="289"/>
      <c r="E5341" s="277"/>
      <c r="I5341"/>
      <c r="J5341"/>
      <c r="L5341" s="33"/>
      <c r="M5341" s="24"/>
    </row>
    <row r="5342" spans="1:13" x14ac:dyDescent="0.2">
      <c r="A5342" s="289"/>
      <c r="E5342" s="277"/>
      <c r="I5342"/>
      <c r="J5342"/>
      <c r="L5342" s="33"/>
      <c r="M5342" s="24"/>
    </row>
    <row r="5343" spans="1:13" x14ac:dyDescent="0.2">
      <c r="A5343" s="289"/>
      <c r="E5343" s="277"/>
      <c r="I5343"/>
      <c r="J5343"/>
      <c r="L5343" s="33"/>
      <c r="M5343" s="24"/>
    </row>
    <row r="5344" spans="1:13" x14ac:dyDescent="0.2">
      <c r="A5344" s="289"/>
      <c r="E5344" s="277"/>
      <c r="I5344"/>
      <c r="J5344"/>
      <c r="L5344" s="33"/>
      <c r="M5344" s="24"/>
    </row>
    <row r="5345" spans="1:13" x14ac:dyDescent="0.2">
      <c r="A5345" s="289"/>
      <c r="E5345" s="277"/>
      <c r="I5345"/>
      <c r="J5345"/>
      <c r="L5345" s="33"/>
      <c r="M5345" s="24"/>
    </row>
    <row r="5346" spans="1:13" x14ac:dyDescent="0.2">
      <c r="A5346" s="289"/>
      <c r="E5346" s="277"/>
      <c r="I5346"/>
      <c r="J5346"/>
      <c r="L5346" s="33"/>
      <c r="M5346" s="24"/>
    </row>
    <row r="5347" spans="1:13" x14ac:dyDescent="0.2">
      <c r="A5347" s="289"/>
      <c r="E5347" s="277"/>
      <c r="I5347"/>
      <c r="J5347"/>
      <c r="L5347" s="33"/>
      <c r="M5347" s="24"/>
    </row>
    <row r="5348" spans="1:13" x14ac:dyDescent="0.2">
      <c r="A5348" s="289"/>
      <c r="E5348" s="277"/>
      <c r="I5348"/>
      <c r="J5348"/>
      <c r="L5348" s="33"/>
      <c r="M5348" s="24"/>
    </row>
    <row r="5349" spans="1:13" x14ac:dyDescent="0.2">
      <c r="A5349" s="289"/>
      <c r="E5349" s="277"/>
      <c r="I5349"/>
      <c r="J5349"/>
      <c r="L5349" s="33"/>
      <c r="M5349" s="24"/>
    </row>
    <row r="5350" spans="1:13" x14ac:dyDescent="0.2">
      <c r="A5350" s="289"/>
      <c r="E5350" s="277"/>
      <c r="I5350"/>
      <c r="J5350"/>
      <c r="L5350" s="33"/>
      <c r="M5350" s="24"/>
    </row>
    <row r="5351" spans="1:13" x14ac:dyDescent="0.2">
      <c r="A5351" s="289"/>
      <c r="E5351" s="277"/>
      <c r="I5351"/>
      <c r="J5351"/>
      <c r="L5351" s="33"/>
      <c r="M5351" s="24"/>
    </row>
    <row r="5352" spans="1:13" x14ac:dyDescent="0.2">
      <c r="A5352" s="289"/>
      <c r="E5352" s="277"/>
      <c r="I5352"/>
      <c r="J5352"/>
      <c r="L5352" s="33"/>
      <c r="M5352" s="24"/>
    </row>
    <row r="5353" spans="1:13" x14ac:dyDescent="0.2">
      <c r="A5353" s="289"/>
      <c r="E5353" s="277"/>
      <c r="I5353"/>
      <c r="J5353"/>
      <c r="L5353" s="33"/>
      <c r="M5353" s="24"/>
    </row>
    <row r="5354" spans="1:13" x14ac:dyDescent="0.2">
      <c r="A5354" s="289"/>
      <c r="E5354" s="277"/>
      <c r="I5354"/>
      <c r="J5354"/>
      <c r="L5354" s="33"/>
      <c r="M5354" s="24"/>
    </row>
    <row r="5355" spans="1:13" x14ac:dyDescent="0.2">
      <c r="A5355" s="289"/>
      <c r="E5355" s="277"/>
      <c r="I5355"/>
      <c r="J5355"/>
      <c r="L5355" s="33"/>
      <c r="M5355" s="24"/>
    </row>
    <row r="5356" spans="1:13" x14ac:dyDescent="0.2">
      <c r="A5356" s="289"/>
      <c r="E5356" s="277"/>
      <c r="I5356"/>
      <c r="J5356"/>
      <c r="L5356" s="33"/>
      <c r="M5356" s="24"/>
    </row>
    <row r="5357" spans="1:13" x14ac:dyDescent="0.2">
      <c r="A5357" s="289"/>
      <c r="E5357" s="277"/>
      <c r="I5357"/>
      <c r="J5357"/>
      <c r="L5357" s="33"/>
      <c r="M5357" s="24"/>
    </row>
    <row r="5358" spans="1:13" x14ac:dyDescent="0.2">
      <c r="A5358" s="289"/>
      <c r="E5358" s="277"/>
      <c r="I5358"/>
      <c r="J5358"/>
      <c r="L5358" s="33"/>
      <c r="M5358" s="24"/>
    </row>
    <row r="5359" spans="1:13" x14ac:dyDescent="0.2">
      <c r="A5359" s="289"/>
      <c r="E5359" s="277"/>
      <c r="I5359"/>
      <c r="J5359"/>
      <c r="L5359" s="33"/>
      <c r="M5359" s="24"/>
    </row>
    <row r="5360" spans="1:13" x14ac:dyDescent="0.2">
      <c r="A5360" s="289"/>
      <c r="E5360" s="277"/>
      <c r="I5360"/>
      <c r="J5360"/>
      <c r="L5360" s="33"/>
      <c r="M5360" s="24"/>
    </row>
    <row r="5361" spans="1:13" x14ac:dyDescent="0.2">
      <c r="A5361" s="289"/>
      <c r="E5361" s="277"/>
      <c r="I5361"/>
      <c r="J5361"/>
      <c r="L5361" s="33"/>
      <c r="M5361" s="24"/>
    </row>
    <row r="5362" spans="1:13" x14ac:dyDescent="0.2">
      <c r="A5362" s="289"/>
      <c r="E5362" s="277"/>
      <c r="I5362"/>
      <c r="J5362"/>
      <c r="L5362" s="33"/>
      <c r="M5362" s="24"/>
    </row>
    <row r="5363" spans="1:13" x14ac:dyDescent="0.2">
      <c r="A5363" s="289"/>
      <c r="E5363" s="277"/>
      <c r="I5363"/>
      <c r="J5363"/>
      <c r="L5363" s="33"/>
      <c r="M5363" s="24"/>
    </row>
    <row r="5364" spans="1:13" x14ac:dyDescent="0.2">
      <c r="A5364" s="289"/>
      <c r="E5364" s="277"/>
      <c r="I5364"/>
      <c r="J5364"/>
      <c r="L5364" s="33"/>
      <c r="M5364" s="24"/>
    </row>
    <row r="5365" spans="1:13" x14ac:dyDescent="0.2">
      <c r="A5365" s="289"/>
      <c r="E5365" s="277"/>
      <c r="I5365"/>
      <c r="J5365"/>
      <c r="L5365" s="33"/>
      <c r="M5365" s="24"/>
    </row>
    <row r="5366" spans="1:13" x14ac:dyDescent="0.2">
      <c r="A5366" s="289"/>
      <c r="E5366" s="277"/>
      <c r="I5366"/>
      <c r="J5366"/>
      <c r="L5366" s="33"/>
      <c r="M5366" s="24"/>
    </row>
    <row r="5367" spans="1:13" x14ac:dyDescent="0.2">
      <c r="A5367" s="289"/>
      <c r="E5367" s="277"/>
      <c r="I5367"/>
      <c r="J5367"/>
      <c r="L5367" s="33"/>
      <c r="M5367" s="24"/>
    </row>
    <row r="5368" spans="1:13" x14ac:dyDescent="0.2">
      <c r="A5368" s="289"/>
      <c r="E5368" s="277"/>
      <c r="I5368"/>
      <c r="J5368"/>
      <c r="L5368" s="33"/>
      <c r="M5368" s="24"/>
    </row>
    <row r="5369" spans="1:13" x14ac:dyDescent="0.2">
      <c r="A5369" s="289"/>
      <c r="E5369" s="277"/>
      <c r="I5369"/>
      <c r="J5369"/>
      <c r="L5369" s="33"/>
      <c r="M5369" s="24"/>
    </row>
    <row r="5370" spans="1:13" x14ac:dyDescent="0.2">
      <c r="A5370" s="289"/>
      <c r="E5370" s="277"/>
      <c r="I5370"/>
      <c r="J5370"/>
      <c r="L5370" s="33"/>
      <c r="M5370" s="24"/>
    </row>
    <row r="5371" spans="1:13" x14ac:dyDescent="0.2">
      <c r="A5371" s="289"/>
      <c r="E5371" s="277"/>
      <c r="I5371"/>
      <c r="J5371"/>
      <c r="L5371" s="33"/>
      <c r="M5371" s="24"/>
    </row>
    <row r="5372" spans="1:13" x14ac:dyDescent="0.2">
      <c r="A5372" s="289"/>
      <c r="E5372" s="277"/>
      <c r="I5372"/>
      <c r="J5372"/>
      <c r="L5372" s="33"/>
      <c r="M5372" s="24"/>
    </row>
    <row r="5373" spans="1:13" x14ac:dyDescent="0.2">
      <c r="A5373" s="289"/>
      <c r="E5373" s="277"/>
      <c r="I5373"/>
      <c r="J5373"/>
      <c r="L5373" s="33"/>
      <c r="M5373" s="24"/>
    </row>
    <row r="5374" spans="1:13" x14ac:dyDescent="0.2">
      <c r="A5374" s="289"/>
      <c r="E5374" s="277"/>
      <c r="I5374"/>
      <c r="J5374"/>
      <c r="L5374" s="33"/>
      <c r="M5374" s="24"/>
    </row>
    <row r="5375" spans="1:13" x14ac:dyDescent="0.2">
      <c r="A5375" s="289"/>
      <c r="E5375" s="277"/>
      <c r="I5375"/>
      <c r="J5375"/>
      <c r="L5375" s="33"/>
      <c r="M5375" s="24"/>
    </row>
    <row r="5376" spans="1:13" x14ac:dyDescent="0.2">
      <c r="A5376" s="289"/>
      <c r="E5376" s="277"/>
      <c r="I5376"/>
      <c r="J5376"/>
      <c r="L5376" s="33"/>
      <c r="M5376" s="24"/>
    </row>
    <row r="5377" spans="1:13" x14ac:dyDescent="0.2">
      <c r="A5377" s="289"/>
      <c r="E5377" s="277"/>
      <c r="I5377"/>
      <c r="J5377"/>
      <c r="L5377" s="33"/>
      <c r="M5377" s="24"/>
    </row>
    <row r="5378" spans="1:13" x14ac:dyDescent="0.2">
      <c r="A5378" s="289"/>
      <c r="E5378" s="277"/>
      <c r="I5378"/>
      <c r="J5378"/>
      <c r="L5378" s="33"/>
      <c r="M5378" s="24"/>
    </row>
    <row r="5379" spans="1:13" x14ac:dyDescent="0.2">
      <c r="A5379" s="289"/>
      <c r="E5379" s="277"/>
      <c r="I5379"/>
      <c r="J5379"/>
      <c r="L5379" s="33"/>
      <c r="M5379" s="24"/>
    </row>
    <row r="5380" spans="1:13" x14ac:dyDescent="0.2">
      <c r="A5380" s="289"/>
      <c r="E5380" s="277"/>
      <c r="I5380"/>
      <c r="J5380"/>
      <c r="L5380" s="33"/>
      <c r="M5380" s="24"/>
    </row>
    <row r="5381" spans="1:13" x14ac:dyDescent="0.2">
      <c r="A5381" s="289"/>
      <c r="E5381" s="277"/>
      <c r="I5381"/>
      <c r="J5381"/>
      <c r="L5381" s="33"/>
      <c r="M5381" s="24"/>
    </row>
    <row r="5382" spans="1:13" x14ac:dyDescent="0.2">
      <c r="A5382" s="289"/>
      <c r="E5382" s="277"/>
      <c r="I5382"/>
      <c r="J5382"/>
      <c r="L5382" s="33"/>
      <c r="M5382" s="24"/>
    </row>
    <row r="5383" spans="1:13" x14ac:dyDescent="0.2">
      <c r="A5383" s="289"/>
      <c r="E5383" s="277"/>
      <c r="I5383"/>
      <c r="J5383"/>
      <c r="L5383" s="33"/>
      <c r="M5383" s="24"/>
    </row>
    <row r="5384" spans="1:13" x14ac:dyDescent="0.2">
      <c r="A5384" s="289"/>
      <c r="E5384" s="277"/>
      <c r="I5384"/>
      <c r="J5384"/>
      <c r="L5384" s="33"/>
      <c r="M5384" s="24"/>
    </row>
    <row r="5385" spans="1:13" x14ac:dyDescent="0.2">
      <c r="A5385" s="289"/>
      <c r="E5385" s="277"/>
      <c r="I5385"/>
      <c r="J5385"/>
      <c r="L5385" s="33"/>
      <c r="M5385" s="24"/>
    </row>
    <row r="5386" spans="1:13" x14ac:dyDescent="0.2">
      <c r="A5386" s="289"/>
      <c r="E5386" s="277"/>
      <c r="I5386"/>
      <c r="J5386"/>
      <c r="L5386" s="33"/>
      <c r="M5386" s="24"/>
    </row>
    <row r="5387" spans="1:13" x14ac:dyDescent="0.2">
      <c r="A5387" s="289"/>
      <c r="E5387" s="277"/>
      <c r="I5387"/>
      <c r="J5387"/>
      <c r="L5387" s="33"/>
      <c r="M5387" s="24"/>
    </row>
    <row r="5388" spans="1:13" x14ac:dyDescent="0.2">
      <c r="A5388" s="289"/>
      <c r="E5388" s="277"/>
      <c r="I5388"/>
      <c r="J5388"/>
      <c r="L5388" s="33"/>
      <c r="M5388" s="24"/>
    </row>
    <row r="5389" spans="1:13" x14ac:dyDescent="0.2">
      <c r="A5389" s="289"/>
      <c r="E5389" s="277"/>
      <c r="I5389"/>
      <c r="J5389"/>
      <c r="L5389" s="33"/>
      <c r="M5389" s="24"/>
    </row>
    <row r="5390" spans="1:13" x14ac:dyDescent="0.2">
      <c r="A5390" s="289"/>
      <c r="E5390" s="277"/>
      <c r="I5390"/>
      <c r="J5390"/>
      <c r="L5390" s="33"/>
      <c r="M5390" s="24"/>
    </row>
    <row r="5391" spans="1:13" x14ac:dyDescent="0.2">
      <c r="A5391" s="289"/>
      <c r="E5391" s="277"/>
      <c r="I5391"/>
      <c r="J5391"/>
      <c r="L5391" s="33"/>
      <c r="M5391" s="24"/>
    </row>
    <row r="5392" spans="1:13" x14ac:dyDescent="0.2">
      <c r="A5392" s="289"/>
      <c r="E5392" s="277"/>
      <c r="I5392"/>
      <c r="J5392"/>
      <c r="L5392" s="33"/>
      <c r="M5392" s="24"/>
    </row>
    <row r="5393" spans="1:13" x14ac:dyDescent="0.2">
      <c r="A5393" s="289"/>
      <c r="E5393" s="277"/>
      <c r="I5393"/>
      <c r="J5393"/>
      <c r="L5393" s="33"/>
      <c r="M5393" s="24"/>
    </row>
    <row r="5394" spans="1:13" x14ac:dyDescent="0.2">
      <c r="A5394" s="289"/>
      <c r="E5394" s="277"/>
      <c r="I5394"/>
      <c r="J5394"/>
      <c r="L5394" s="33"/>
      <c r="M5394" s="24"/>
    </row>
    <row r="5395" spans="1:13" x14ac:dyDescent="0.2">
      <c r="A5395" s="289"/>
      <c r="E5395" s="277"/>
      <c r="I5395"/>
      <c r="J5395"/>
      <c r="L5395" s="33"/>
      <c r="M5395" s="24"/>
    </row>
    <row r="5396" spans="1:13" x14ac:dyDescent="0.2">
      <c r="A5396" s="289"/>
      <c r="E5396" s="277"/>
      <c r="I5396"/>
      <c r="J5396"/>
      <c r="L5396" s="33"/>
      <c r="M5396" s="24"/>
    </row>
    <row r="5397" spans="1:13" x14ac:dyDescent="0.2">
      <c r="A5397" s="289"/>
      <c r="E5397" s="277"/>
      <c r="I5397"/>
      <c r="J5397"/>
      <c r="L5397" s="33"/>
      <c r="M5397" s="24"/>
    </row>
    <row r="5398" spans="1:13" x14ac:dyDescent="0.2">
      <c r="A5398" s="289"/>
      <c r="E5398" s="277"/>
      <c r="I5398"/>
      <c r="J5398"/>
      <c r="L5398" s="33"/>
      <c r="M5398" s="24"/>
    </row>
    <row r="5399" spans="1:13" x14ac:dyDescent="0.2">
      <c r="A5399" s="289"/>
      <c r="E5399" s="277"/>
      <c r="I5399"/>
      <c r="J5399"/>
      <c r="L5399" s="33"/>
      <c r="M5399" s="24"/>
    </row>
    <row r="5400" spans="1:13" x14ac:dyDescent="0.2">
      <c r="A5400" s="289"/>
      <c r="E5400" s="277"/>
      <c r="I5400"/>
      <c r="J5400"/>
      <c r="L5400" s="33"/>
      <c r="M5400" s="24"/>
    </row>
    <row r="5401" spans="1:13" x14ac:dyDescent="0.2">
      <c r="A5401" s="289"/>
      <c r="E5401" s="277"/>
      <c r="I5401"/>
      <c r="J5401"/>
      <c r="L5401" s="33"/>
      <c r="M5401" s="24"/>
    </row>
    <row r="5402" spans="1:13" x14ac:dyDescent="0.2">
      <c r="A5402" s="289"/>
      <c r="E5402" s="277"/>
      <c r="I5402"/>
      <c r="J5402"/>
      <c r="L5402" s="33"/>
      <c r="M5402" s="24"/>
    </row>
    <row r="5403" spans="1:13" x14ac:dyDescent="0.2">
      <c r="A5403" s="289"/>
      <c r="E5403" s="277"/>
      <c r="I5403"/>
      <c r="J5403"/>
      <c r="L5403" s="33"/>
      <c r="M5403" s="24"/>
    </row>
    <row r="5404" spans="1:13" x14ac:dyDescent="0.2">
      <c r="A5404" s="289"/>
      <c r="E5404" s="277"/>
      <c r="I5404"/>
      <c r="J5404"/>
      <c r="L5404" s="33"/>
      <c r="M5404" s="24"/>
    </row>
    <row r="5405" spans="1:13" x14ac:dyDescent="0.2">
      <c r="A5405" s="289"/>
      <c r="E5405" s="277"/>
      <c r="I5405"/>
      <c r="J5405"/>
      <c r="L5405" s="33"/>
      <c r="M5405" s="24"/>
    </row>
    <row r="5406" spans="1:13" x14ac:dyDescent="0.2">
      <c r="A5406" s="289"/>
      <c r="E5406" s="277"/>
      <c r="I5406"/>
      <c r="J5406"/>
      <c r="L5406" s="33"/>
      <c r="M5406" s="24"/>
    </row>
    <row r="5407" spans="1:13" x14ac:dyDescent="0.2">
      <c r="A5407" s="289"/>
      <c r="E5407" s="277"/>
      <c r="I5407"/>
      <c r="J5407"/>
      <c r="L5407" s="33"/>
      <c r="M5407" s="24"/>
    </row>
    <row r="5408" spans="1:13" x14ac:dyDescent="0.2">
      <c r="A5408" s="289"/>
      <c r="E5408" s="277"/>
      <c r="I5408"/>
      <c r="J5408"/>
      <c r="L5408" s="33"/>
      <c r="M5408" s="24"/>
    </row>
    <row r="5409" spans="1:13" x14ac:dyDescent="0.2">
      <c r="A5409" s="289"/>
      <c r="E5409" s="277"/>
      <c r="I5409"/>
      <c r="J5409"/>
      <c r="L5409" s="33"/>
      <c r="M5409" s="24"/>
    </row>
    <row r="5410" spans="1:13" x14ac:dyDescent="0.2">
      <c r="A5410" s="289"/>
      <c r="E5410" s="277"/>
      <c r="I5410"/>
      <c r="J5410"/>
      <c r="L5410" s="33"/>
      <c r="M5410" s="24"/>
    </row>
    <row r="5411" spans="1:13" x14ac:dyDescent="0.2">
      <c r="A5411" s="289"/>
      <c r="E5411" s="277"/>
      <c r="I5411"/>
      <c r="J5411"/>
      <c r="L5411" s="33"/>
      <c r="M5411" s="24"/>
    </row>
    <row r="5412" spans="1:13" x14ac:dyDescent="0.2">
      <c r="A5412" s="289"/>
      <c r="E5412" s="277"/>
      <c r="I5412"/>
      <c r="J5412"/>
      <c r="L5412" s="33"/>
      <c r="M5412" s="24"/>
    </row>
    <row r="5413" spans="1:13" x14ac:dyDescent="0.2">
      <c r="A5413" s="289"/>
      <c r="E5413" s="277"/>
      <c r="I5413"/>
      <c r="J5413"/>
      <c r="L5413" s="33"/>
      <c r="M5413" s="24"/>
    </row>
    <row r="5414" spans="1:13" x14ac:dyDescent="0.2">
      <c r="A5414" s="289"/>
      <c r="E5414" s="277"/>
      <c r="I5414"/>
      <c r="J5414"/>
      <c r="L5414" s="33"/>
      <c r="M5414" s="24"/>
    </row>
    <row r="5415" spans="1:13" x14ac:dyDescent="0.2">
      <c r="A5415" s="289"/>
      <c r="E5415" s="277"/>
      <c r="I5415"/>
      <c r="J5415"/>
      <c r="L5415" s="33"/>
      <c r="M5415" s="24"/>
    </row>
    <row r="5416" spans="1:13" x14ac:dyDescent="0.2">
      <c r="A5416" s="289"/>
      <c r="E5416" s="277"/>
      <c r="I5416"/>
      <c r="J5416"/>
      <c r="L5416" s="33"/>
      <c r="M5416" s="24"/>
    </row>
    <row r="5417" spans="1:13" x14ac:dyDescent="0.2">
      <c r="A5417" s="289"/>
      <c r="E5417" s="277"/>
      <c r="I5417"/>
      <c r="J5417"/>
      <c r="L5417" s="33"/>
      <c r="M5417" s="24"/>
    </row>
    <row r="5418" spans="1:13" x14ac:dyDescent="0.2">
      <c r="A5418" s="289"/>
      <c r="E5418" s="277"/>
      <c r="I5418"/>
      <c r="J5418"/>
      <c r="L5418" s="33"/>
      <c r="M5418" s="24"/>
    </row>
    <row r="5419" spans="1:13" x14ac:dyDescent="0.2">
      <c r="A5419" s="289"/>
      <c r="E5419" s="277"/>
      <c r="I5419"/>
      <c r="J5419"/>
      <c r="L5419" s="33"/>
      <c r="M5419" s="24"/>
    </row>
    <row r="5420" spans="1:13" x14ac:dyDescent="0.2">
      <c r="A5420" s="289"/>
      <c r="E5420" s="277"/>
      <c r="I5420"/>
      <c r="J5420"/>
      <c r="L5420" s="33"/>
      <c r="M5420" s="24"/>
    </row>
    <row r="5421" spans="1:13" x14ac:dyDescent="0.2">
      <c r="A5421" s="289"/>
      <c r="E5421" s="277"/>
      <c r="I5421"/>
      <c r="J5421"/>
      <c r="L5421" s="33"/>
      <c r="M5421" s="24"/>
    </row>
    <row r="5422" spans="1:13" x14ac:dyDescent="0.2">
      <c r="A5422" s="289"/>
      <c r="E5422" s="277"/>
      <c r="I5422"/>
      <c r="J5422"/>
      <c r="L5422" s="33"/>
      <c r="M5422" s="24"/>
    </row>
    <row r="5423" spans="1:13" x14ac:dyDescent="0.2">
      <c r="A5423" s="289"/>
      <c r="E5423" s="277"/>
      <c r="I5423"/>
      <c r="J5423"/>
      <c r="L5423" s="33"/>
      <c r="M5423" s="24"/>
    </row>
    <row r="5424" spans="1:13" x14ac:dyDescent="0.2">
      <c r="A5424" s="289"/>
      <c r="E5424" s="277"/>
      <c r="I5424"/>
      <c r="J5424"/>
      <c r="L5424" s="33"/>
      <c r="M5424" s="24"/>
    </row>
    <row r="5425" spans="1:13" x14ac:dyDescent="0.2">
      <c r="A5425" s="289"/>
      <c r="E5425" s="277"/>
      <c r="I5425"/>
      <c r="J5425"/>
      <c r="L5425" s="33"/>
      <c r="M5425" s="24"/>
    </row>
    <row r="5426" spans="1:13" x14ac:dyDescent="0.2">
      <c r="A5426" s="289"/>
      <c r="E5426" s="277"/>
      <c r="I5426"/>
      <c r="J5426"/>
      <c r="L5426" s="33"/>
      <c r="M5426" s="24"/>
    </row>
    <row r="5427" spans="1:13" x14ac:dyDescent="0.2">
      <c r="A5427" s="289"/>
      <c r="E5427" s="277"/>
      <c r="I5427"/>
      <c r="J5427"/>
      <c r="L5427" s="33"/>
      <c r="M5427" s="24"/>
    </row>
    <row r="5428" spans="1:13" x14ac:dyDescent="0.2">
      <c r="A5428" s="289"/>
      <c r="E5428" s="277"/>
      <c r="I5428"/>
      <c r="J5428"/>
      <c r="L5428" s="33"/>
      <c r="M5428" s="24"/>
    </row>
    <row r="5429" spans="1:13" x14ac:dyDescent="0.2">
      <c r="A5429" s="289"/>
      <c r="E5429" s="277"/>
      <c r="I5429"/>
      <c r="J5429"/>
      <c r="L5429" s="33"/>
      <c r="M5429" s="24"/>
    </row>
    <row r="5430" spans="1:13" x14ac:dyDescent="0.2">
      <c r="A5430" s="289"/>
      <c r="E5430" s="277"/>
      <c r="I5430"/>
      <c r="J5430"/>
      <c r="L5430" s="33"/>
      <c r="M5430" s="24"/>
    </row>
    <row r="5431" spans="1:13" x14ac:dyDescent="0.2">
      <c r="A5431" s="289"/>
      <c r="E5431" s="277"/>
      <c r="I5431"/>
      <c r="J5431"/>
      <c r="L5431" s="33"/>
      <c r="M5431" s="24"/>
    </row>
    <row r="5432" spans="1:13" x14ac:dyDescent="0.2">
      <c r="A5432" s="289"/>
      <c r="E5432" s="277"/>
      <c r="I5432"/>
      <c r="J5432"/>
      <c r="L5432" s="33"/>
      <c r="M5432" s="24"/>
    </row>
    <row r="5433" spans="1:13" x14ac:dyDescent="0.2">
      <c r="A5433" s="289"/>
      <c r="E5433" s="277"/>
      <c r="I5433"/>
      <c r="J5433"/>
      <c r="L5433" s="33"/>
      <c r="M5433" s="24"/>
    </row>
    <row r="5434" spans="1:13" x14ac:dyDescent="0.2">
      <c r="A5434" s="289"/>
      <c r="E5434" s="277"/>
      <c r="I5434"/>
      <c r="J5434"/>
      <c r="L5434" s="33"/>
      <c r="M5434" s="24"/>
    </row>
    <row r="5435" spans="1:13" x14ac:dyDescent="0.2">
      <c r="A5435" s="289"/>
      <c r="E5435" s="277"/>
      <c r="I5435"/>
      <c r="J5435"/>
      <c r="L5435" s="33"/>
      <c r="M5435" s="24"/>
    </row>
    <row r="5436" spans="1:13" x14ac:dyDescent="0.2">
      <c r="A5436" s="289"/>
      <c r="E5436" s="277"/>
      <c r="I5436"/>
      <c r="J5436"/>
      <c r="L5436" s="33"/>
      <c r="M5436" s="24"/>
    </row>
    <row r="5437" spans="1:13" x14ac:dyDescent="0.2">
      <c r="A5437" s="289"/>
      <c r="E5437" s="277"/>
      <c r="I5437"/>
      <c r="J5437"/>
      <c r="L5437" s="33"/>
      <c r="M5437" s="24"/>
    </row>
    <row r="5438" spans="1:13" x14ac:dyDescent="0.2">
      <c r="A5438" s="289"/>
      <c r="E5438" s="277"/>
      <c r="I5438"/>
      <c r="J5438"/>
      <c r="L5438" s="33"/>
      <c r="M5438" s="24"/>
    </row>
    <row r="5439" spans="1:13" x14ac:dyDescent="0.2">
      <c r="A5439" s="289"/>
      <c r="E5439" s="277"/>
      <c r="I5439"/>
      <c r="J5439"/>
      <c r="L5439" s="33"/>
      <c r="M5439" s="24"/>
    </row>
    <row r="5440" spans="1:13" x14ac:dyDescent="0.2">
      <c r="A5440" s="289"/>
      <c r="E5440" s="277"/>
      <c r="I5440"/>
      <c r="J5440"/>
      <c r="L5440" s="33"/>
      <c r="M5440" s="24"/>
    </row>
    <row r="5441" spans="1:13" x14ac:dyDescent="0.2">
      <c r="A5441" s="289"/>
      <c r="E5441" s="277"/>
      <c r="I5441"/>
      <c r="J5441"/>
      <c r="L5441" s="33"/>
      <c r="M5441" s="24"/>
    </row>
    <row r="5442" spans="1:13" x14ac:dyDescent="0.2">
      <c r="A5442" s="289"/>
      <c r="E5442" s="277"/>
      <c r="I5442"/>
      <c r="J5442"/>
      <c r="L5442" s="33"/>
      <c r="M5442" s="24"/>
    </row>
    <row r="5443" spans="1:13" x14ac:dyDescent="0.2">
      <c r="A5443" s="289"/>
      <c r="E5443" s="277"/>
      <c r="I5443"/>
      <c r="J5443"/>
      <c r="L5443" s="33"/>
      <c r="M5443" s="24"/>
    </row>
    <row r="5444" spans="1:13" x14ac:dyDescent="0.2">
      <c r="A5444" s="289"/>
      <c r="E5444" s="277"/>
      <c r="I5444"/>
      <c r="J5444"/>
      <c r="L5444" s="33"/>
      <c r="M5444" s="24"/>
    </row>
    <row r="5445" spans="1:13" x14ac:dyDescent="0.2">
      <c r="A5445" s="289"/>
      <c r="E5445" s="277"/>
      <c r="I5445"/>
      <c r="J5445"/>
      <c r="L5445" s="33"/>
      <c r="M5445" s="24"/>
    </row>
    <row r="5446" spans="1:13" x14ac:dyDescent="0.2">
      <c r="A5446" s="289"/>
      <c r="E5446" s="277"/>
      <c r="I5446"/>
      <c r="J5446"/>
      <c r="L5446" s="33"/>
      <c r="M5446" s="24"/>
    </row>
    <row r="5447" spans="1:13" x14ac:dyDescent="0.2">
      <c r="A5447" s="289"/>
      <c r="E5447" s="277"/>
      <c r="I5447"/>
      <c r="J5447"/>
      <c r="L5447" s="33"/>
      <c r="M5447" s="24"/>
    </row>
    <row r="5448" spans="1:13" x14ac:dyDescent="0.2">
      <c r="A5448" s="289"/>
      <c r="E5448" s="277"/>
      <c r="I5448"/>
      <c r="J5448"/>
      <c r="L5448" s="33"/>
      <c r="M5448" s="24"/>
    </row>
    <row r="5449" spans="1:13" x14ac:dyDescent="0.2">
      <c r="A5449" s="289"/>
      <c r="E5449" s="277"/>
      <c r="I5449"/>
      <c r="J5449"/>
      <c r="L5449" s="33"/>
      <c r="M5449" s="24"/>
    </row>
    <row r="5450" spans="1:13" x14ac:dyDescent="0.2">
      <c r="A5450" s="289"/>
      <c r="E5450" s="277"/>
      <c r="I5450"/>
      <c r="J5450"/>
      <c r="L5450" s="33"/>
      <c r="M5450" s="24"/>
    </row>
    <row r="5451" spans="1:13" x14ac:dyDescent="0.2">
      <c r="A5451" s="289"/>
      <c r="E5451" s="277"/>
      <c r="I5451"/>
      <c r="J5451"/>
      <c r="L5451" s="33"/>
      <c r="M5451" s="24"/>
    </row>
    <row r="5452" spans="1:13" x14ac:dyDescent="0.2">
      <c r="A5452" s="289"/>
      <c r="E5452" s="277"/>
      <c r="I5452"/>
      <c r="J5452"/>
      <c r="L5452" s="33"/>
      <c r="M5452" s="24"/>
    </row>
    <row r="5453" spans="1:13" x14ac:dyDescent="0.2">
      <c r="A5453" s="289"/>
      <c r="E5453" s="277"/>
      <c r="I5453"/>
      <c r="J5453"/>
      <c r="L5453" s="33"/>
      <c r="M5453" s="24"/>
    </row>
    <row r="5454" spans="1:13" x14ac:dyDescent="0.2">
      <c r="A5454" s="289"/>
      <c r="E5454" s="277"/>
      <c r="I5454"/>
      <c r="J5454"/>
      <c r="L5454" s="33"/>
      <c r="M5454" s="24"/>
    </row>
    <row r="5455" spans="1:13" x14ac:dyDescent="0.2">
      <c r="A5455" s="289"/>
      <c r="E5455" s="277"/>
      <c r="I5455"/>
      <c r="J5455"/>
      <c r="L5455" s="33"/>
      <c r="M5455" s="24"/>
    </row>
    <row r="5456" spans="1:13" x14ac:dyDescent="0.2">
      <c r="A5456" s="289"/>
      <c r="E5456" s="277"/>
      <c r="I5456"/>
      <c r="J5456"/>
      <c r="L5456" s="33"/>
      <c r="M5456" s="24"/>
    </row>
    <row r="5457" spans="1:13" x14ac:dyDescent="0.2">
      <c r="A5457" s="289"/>
      <c r="E5457" s="277"/>
      <c r="I5457"/>
      <c r="J5457"/>
      <c r="L5457" s="33"/>
      <c r="M5457" s="24"/>
    </row>
    <row r="5458" spans="1:13" x14ac:dyDescent="0.2">
      <c r="A5458" s="289"/>
      <c r="E5458" s="277"/>
      <c r="I5458"/>
      <c r="J5458"/>
      <c r="L5458" s="33"/>
      <c r="M5458" s="24"/>
    </row>
    <row r="5459" spans="1:13" x14ac:dyDescent="0.2">
      <c r="A5459" s="289"/>
      <c r="E5459" s="277"/>
      <c r="I5459"/>
      <c r="J5459"/>
      <c r="L5459" s="33"/>
      <c r="M5459" s="24"/>
    </row>
    <row r="5460" spans="1:13" x14ac:dyDescent="0.2">
      <c r="A5460" s="289"/>
      <c r="E5460" s="277"/>
      <c r="I5460"/>
      <c r="J5460"/>
      <c r="L5460" s="33"/>
      <c r="M5460" s="24"/>
    </row>
    <row r="5461" spans="1:13" x14ac:dyDescent="0.2">
      <c r="A5461" s="289"/>
      <c r="E5461" s="277"/>
      <c r="I5461"/>
      <c r="J5461"/>
      <c r="L5461" s="33"/>
      <c r="M5461" s="24"/>
    </row>
    <row r="5462" spans="1:13" x14ac:dyDescent="0.2">
      <c r="A5462" s="289"/>
      <c r="E5462" s="277"/>
      <c r="I5462"/>
      <c r="J5462"/>
      <c r="L5462" s="33"/>
      <c r="M5462" s="24"/>
    </row>
    <row r="5463" spans="1:13" x14ac:dyDescent="0.2">
      <c r="A5463" s="289"/>
      <c r="E5463" s="277"/>
      <c r="I5463"/>
      <c r="J5463"/>
      <c r="L5463" s="33"/>
      <c r="M5463" s="24"/>
    </row>
    <row r="5464" spans="1:13" x14ac:dyDescent="0.2">
      <c r="A5464" s="289"/>
      <c r="E5464" s="277"/>
      <c r="I5464"/>
      <c r="J5464"/>
      <c r="L5464" s="33"/>
      <c r="M5464" s="24"/>
    </row>
    <row r="5465" spans="1:13" x14ac:dyDescent="0.2">
      <c r="A5465" s="289"/>
      <c r="E5465" s="277"/>
      <c r="I5465"/>
      <c r="J5465"/>
      <c r="L5465" s="33"/>
      <c r="M5465" s="24"/>
    </row>
    <row r="5466" spans="1:13" x14ac:dyDescent="0.2">
      <c r="A5466" s="289"/>
      <c r="E5466" s="277"/>
      <c r="I5466"/>
      <c r="J5466"/>
      <c r="L5466" s="33"/>
      <c r="M5466" s="24"/>
    </row>
    <row r="5467" spans="1:13" x14ac:dyDescent="0.2">
      <c r="A5467" s="289"/>
      <c r="E5467" s="277"/>
      <c r="I5467"/>
      <c r="J5467"/>
      <c r="L5467" s="33"/>
      <c r="M5467" s="24"/>
    </row>
    <row r="5468" spans="1:13" x14ac:dyDescent="0.2">
      <c r="A5468" s="289"/>
      <c r="E5468" s="277"/>
      <c r="I5468"/>
      <c r="J5468"/>
      <c r="L5468" s="33"/>
      <c r="M5468" s="24"/>
    </row>
    <row r="5469" spans="1:13" x14ac:dyDescent="0.2">
      <c r="A5469" s="289"/>
      <c r="E5469" s="277"/>
      <c r="I5469"/>
      <c r="J5469"/>
      <c r="L5469" s="33"/>
      <c r="M5469" s="24"/>
    </row>
    <row r="5470" spans="1:13" x14ac:dyDescent="0.2">
      <c r="A5470" s="289"/>
      <c r="E5470" s="277"/>
      <c r="I5470"/>
      <c r="J5470"/>
      <c r="L5470" s="33"/>
      <c r="M5470" s="24"/>
    </row>
    <row r="5471" spans="1:13" x14ac:dyDescent="0.2">
      <c r="A5471" s="289"/>
      <c r="E5471" s="277"/>
      <c r="I5471"/>
      <c r="J5471"/>
      <c r="L5471" s="33"/>
      <c r="M5471" s="24"/>
    </row>
    <row r="5472" spans="1:13" x14ac:dyDescent="0.2">
      <c r="A5472" s="289"/>
      <c r="E5472" s="277"/>
      <c r="I5472"/>
      <c r="J5472"/>
      <c r="L5472" s="33"/>
      <c r="M5472" s="24"/>
    </row>
    <row r="5473" spans="1:13" x14ac:dyDescent="0.2">
      <c r="A5473" s="289"/>
      <c r="E5473" s="277"/>
      <c r="I5473"/>
      <c r="J5473"/>
      <c r="L5473" s="33"/>
      <c r="M5473" s="24"/>
    </row>
    <row r="5474" spans="1:13" x14ac:dyDescent="0.2">
      <c r="A5474" s="289"/>
      <c r="E5474" s="277"/>
      <c r="I5474"/>
      <c r="J5474"/>
      <c r="L5474" s="33"/>
      <c r="M5474" s="24"/>
    </row>
    <row r="5475" spans="1:13" x14ac:dyDescent="0.2">
      <c r="A5475" s="289"/>
      <c r="E5475" s="277"/>
      <c r="I5475"/>
      <c r="J5475"/>
      <c r="L5475" s="33"/>
      <c r="M5475" s="24"/>
    </row>
    <row r="5476" spans="1:13" x14ac:dyDescent="0.2">
      <c r="A5476" s="289"/>
      <c r="E5476" s="277"/>
      <c r="I5476"/>
      <c r="J5476"/>
      <c r="L5476" s="33"/>
      <c r="M5476" s="24"/>
    </row>
    <row r="5477" spans="1:13" x14ac:dyDescent="0.2">
      <c r="A5477" s="289"/>
      <c r="E5477" s="277"/>
      <c r="I5477"/>
      <c r="J5477"/>
      <c r="L5477" s="33"/>
      <c r="M5477" s="24"/>
    </row>
    <row r="5478" spans="1:13" x14ac:dyDescent="0.2">
      <c r="A5478" s="289"/>
      <c r="E5478" s="277"/>
      <c r="I5478"/>
      <c r="J5478"/>
      <c r="L5478" s="33"/>
      <c r="M5478" s="24"/>
    </row>
    <row r="5479" spans="1:13" x14ac:dyDescent="0.2">
      <c r="A5479" s="289"/>
      <c r="E5479" s="277"/>
      <c r="I5479"/>
      <c r="J5479"/>
      <c r="L5479" s="33"/>
      <c r="M5479" s="24"/>
    </row>
    <row r="5480" spans="1:13" x14ac:dyDescent="0.2">
      <c r="A5480" s="289"/>
      <c r="E5480" s="277"/>
      <c r="I5480"/>
      <c r="J5480"/>
      <c r="L5480" s="33"/>
      <c r="M5480" s="24"/>
    </row>
    <row r="5481" spans="1:13" x14ac:dyDescent="0.2">
      <c r="A5481" s="289"/>
      <c r="E5481" s="277"/>
      <c r="I5481"/>
      <c r="J5481"/>
      <c r="L5481" s="33"/>
      <c r="M5481" s="24"/>
    </row>
    <row r="5482" spans="1:13" x14ac:dyDescent="0.2">
      <c r="A5482" s="289"/>
      <c r="E5482" s="277"/>
      <c r="I5482"/>
      <c r="J5482"/>
      <c r="L5482" s="33"/>
      <c r="M5482" s="24"/>
    </row>
    <row r="5483" spans="1:13" x14ac:dyDescent="0.2">
      <c r="A5483" s="289"/>
      <c r="E5483" s="277"/>
      <c r="I5483"/>
      <c r="J5483"/>
      <c r="L5483" s="33"/>
      <c r="M5483" s="24"/>
    </row>
    <row r="5484" spans="1:13" x14ac:dyDescent="0.2">
      <c r="A5484" s="289"/>
      <c r="E5484" s="277"/>
      <c r="I5484"/>
      <c r="J5484"/>
      <c r="L5484" s="33"/>
      <c r="M5484" s="24"/>
    </row>
    <row r="5485" spans="1:13" x14ac:dyDescent="0.2">
      <c r="A5485" s="289"/>
      <c r="E5485" s="277"/>
      <c r="I5485"/>
      <c r="J5485"/>
      <c r="L5485" s="33"/>
      <c r="M5485" s="24"/>
    </row>
    <row r="5486" spans="1:13" x14ac:dyDescent="0.2">
      <c r="A5486" s="289"/>
      <c r="E5486" s="277"/>
      <c r="I5486"/>
      <c r="J5486"/>
      <c r="L5486" s="33"/>
      <c r="M5486" s="24"/>
    </row>
    <row r="5487" spans="1:13" x14ac:dyDescent="0.2">
      <c r="A5487" s="289"/>
      <c r="E5487" s="277"/>
      <c r="I5487"/>
      <c r="J5487"/>
      <c r="L5487" s="33"/>
      <c r="M5487" s="24"/>
    </row>
    <row r="5488" spans="1:13" x14ac:dyDescent="0.2">
      <c r="A5488" s="289"/>
      <c r="E5488" s="277"/>
      <c r="I5488"/>
      <c r="J5488"/>
      <c r="L5488" s="33"/>
      <c r="M5488" s="24"/>
    </row>
    <row r="5489" spans="1:13" x14ac:dyDescent="0.2">
      <c r="A5489" s="289"/>
      <c r="E5489" s="277"/>
      <c r="I5489"/>
      <c r="J5489"/>
      <c r="L5489" s="33"/>
      <c r="M5489" s="24"/>
    </row>
    <row r="5490" spans="1:13" x14ac:dyDescent="0.2">
      <c r="A5490" s="289"/>
      <c r="E5490" s="277"/>
      <c r="I5490"/>
      <c r="J5490"/>
      <c r="L5490" s="33"/>
      <c r="M5490" s="24"/>
    </row>
    <row r="5491" spans="1:13" x14ac:dyDescent="0.2">
      <c r="A5491" s="289"/>
      <c r="E5491" s="277"/>
      <c r="I5491"/>
      <c r="J5491"/>
      <c r="L5491" s="33"/>
      <c r="M5491" s="24"/>
    </row>
    <row r="5492" spans="1:13" x14ac:dyDescent="0.2">
      <c r="A5492" s="289"/>
      <c r="E5492" s="277"/>
      <c r="I5492"/>
      <c r="J5492"/>
      <c r="L5492" s="33"/>
      <c r="M5492" s="24"/>
    </row>
    <row r="5493" spans="1:13" x14ac:dyDescent="0.2">
      <c r="A5493" s="289"/>
      <c r="E5493" s="277"/>
      <c r="I5493"/>
      <c r="J5493"/>
      <c r="L5493" s="33"/>
      <c r="M5493" s="24"/>
    </row>
    <row r="5494" spans="1:13" x14ac:dyDescent="0.2">
      <c r="A5494" s="289"/>
      <c r="E5494" s="277"/>
      <c r="I5494"/>
      <c r="J5494"/>
      <c r="L5494" s="33"/>
      <c r="M5494" s="24"/>
    </row>
    <row r="5495" spans="1:13" x14ac:dyDescent="0.2">
      <c r="A5495" s="289"/>
      <c r="E5495" s="277"/>
      <c r="I5495"/>
      <c r="J5495"/>
      <c r="L5495" s="33"/>
      <c r="M5495" s="24"/>
    </row>
    <row r="5496" spans="1:13" x14ac:dyDescent="0.2">
      <c r="A5496" s="289"/>
      <c r="E5496" s="277"/>
      <c r="I5496"/>
      <c r="J5496"/>
      <c r="L5496" s="33"/>
      <c r="M5496" s="24"/>
    </row>
    <row r="5497" spans="1:13" x14ac:dyDescent="0.2">
      <c r="A5497" s="289"/>
      <c r="E5497" s="277"/>
      <c r="I5497"/>
      <c r="J5497"/>
      <c r="L5497" s="33"/>
      <c r="M5497" s="24"/>
    </row>
    <row r="5498" spans="1:13" x14ac:dyDescent="0.2">
      <c r="A5498" s="289"/>
      <c r="E5498" s="277"/>
      <c r="I5498"/>
      <c r="J5498"/>
      <c r="L5498" s="33"/>
      <c r="M5498" s="24"/>
    </row>
    <row r="5499" spans="1:13" x14ac:dyDescent="0.2">
      <c r="A5499" s="289"/>
      <c r="E5499" s="277"/>
      <c r="I5499"/>
      <c r="J5499"/>
      <c r="L5499" s="33"/>
      <c r="M5499" s="24"/>
    </row>
    <row r="5500" spans="1:13" x14ac:dyDescent="0.2">
      <c r="A5500" s="289"/>
      <c r="E5500" s="277"/>
      <c r="I5500"/>
      <c r="J5500"/>
      <c r="L5500" s="33"/>
      <c r="M5500" s="24"/>
    </row>
    <row r="5501" spans="1:13" x14ac:dyDescent="0.2">
      <c r="A5501" s="289"/>
      <c r="E5501" s="277"/>
      <c r="I5501"/>
      <c r="J5501"/>
      <c r="L5501" s="33"/>
      <c r="M5501" s="24"/>
    </row>
    <row r="5502" spans="1:13" x14ac:dyDescent="0.2">
      <c r="A5502" s="289"/>
      <c r="E5502" s="277"/>
      <c r="I5502"/>
      <c r="J5502"/>
      <c r="L5502" s="33"/>
      <c r="M5502" s="24"/>
    </row>
    <row r="5503" spans="1:13" x14ac:dyDescent="0.2">
      <c r="A5503" s="289"/>
      <c r="E5503" s="277"/>
      <c r="I5503"/>
      <c r="J5503"/>
      <c r="L5503" s="33"/>
      <c r="M5503" s="24"/>
    </row>
    <row r="5504" spans="1:13" x14ac:dyDescent="0.2">
      <c r="A5504" s="289"/>
      <c r="E5504" s="277"/>
      <c r="I5504"/>
      <c r="J5504"/>
      <c r="L5504" s="33"/>
      <c r="M5504" s="24"/>
    </row>
    <row r="5505" spans="1:13" x14ac:dyDescent="0.2">
      <c r="A5505" s="289"/>
      <c r="E5505" s="277"/>
      <c r="I5505"/>
      <c r="J5505"/>
      <c r="L5505" s="33"/>
      <c r="M5505" s="24"/>
    </row>
    <row r="5506" spans="1:13" x14ac:dyDescent="0.2">
      <c r="A5506" s="289"/>
      <c r="E5506" s="277"/>
      <c r="I5506"/>
      <c r="J5506"/>
      <c r="L5506" s="33"/>
      <c r="M5506" s="24"/>
    </row>
    <row r="5507" spans="1:13" x14ac:dyDescent="0.2">
      <c r="A5507" s="289"/>
      <c r="E5507" s="277"/>
      <c r="I5507"/>
      <c r="J5507"/>
      <c r="L5507" s="33"/>
      <c r="M5507" s="24"/>
    </row>
    <row r="5508" spans="1:13" x14ac:dyDescent="0.2">
      <c r="A5508" s="289"/>
      <c r="E5508" s="277"/>
      <c r="I5508"/>
      <c r="J5508"/>
      <c r="L5508" s="33"/>
      <c r="M5508" s="24"/>
    </row>
    <row r="5509" spans="1:13" x14ac:dyDescent="0.2">
      <c r="A5509" s="289"/>
      <c r="E5509" s="277"/>
      <c r="I5509"/>
      <c r="J5509"/>
      <c r="L5509" s="33"/>
      <c r="M5509" s="24"/>
    </row>
    <row r="5510" spans="1:13" x14ac:dyDescent="0.2">
      <c r="A5510" s="289"/>
      <c r="E5510" s="277"/>
      <c r="I5510"/>
      <c r="J5510"/>
      <c r="L5510" s="33"/>
      <c r="M5510" s="24"/>
    </row>
    <row r="5511" spans="1:13" x14ac:dyDescent="0.2">
      <c r="A5511" s="289"/>
      <c r="E5511" s="277"/>
      <c r="I5511"/>
      <c r="J5511"/>
      <c r="L5511" s="33"/>
      <c r="M5511" s="24"/>
    </row>
    <row r="5512" spans="1:13" x14ac:dyDescent="0.2">
      <c r="A5512" s="289"/>
      <c r="E5512" s="277"/>
      <c r="I5512"/>
      <c r="J5512"/>
      <c r="L5512" s="33"/>
      <c r="M5512" s="24"/>
    </row>
    <row r="5513" spans="1:13" x14ac:dyDescent="0.2">
      <c r="A5513" s="289"/>
      <c r="E5513" s="277"/>
      <c r="I5513"/>
      <c r="J5513"/>
      <c r="L5513" s="33"/>
      <c r="M5513" s="24"/>
    </row>
    <row r="5514" spans="1:13" x14ac:dyDescent="0.2">
      <c r="A5514" s="289"/>
      <c r="E5514" s="277"/>
      <c r="I5514"/>
      <c r="J5514"/>
      <c r="L5514" s="33"/>
      <c r="M5514" s="24"/>
    </row>
    <row r="5515" spans="1:13" x14ac:dyDescent="0.2">
      <c r="A5515" s="289"/>
      <c r="E5515" s="277"/>
      <c r="I5515"/>
      <c r="J5515"/>
      <c r="L5515" s="33"/>
      <c r="M5515" s="24"/>
    </row>
    <row r="5516" spans="1:13" x14ac:dyDescent="0.2">
      <c r="A5516" s="289"/>
      <c r="E5516" s="277"/>
      <c r="I5516"/>
      <c r="J5516"/>
      <c r="L5516" s="33"/>
      <c r="M5516" s="24"/>
    </row>
    <row r="5517" spans="1:13" x14ac:dyDescent="0.2">
      <c r="A5517" s="289"/>
      <c r="E5517" s="277"/>
      <c r="I5517"/>
      <c r="J5517"/>
      <c r="L5517" s="33"/>
      <c r="M5517" s="24"/>
    </row>
    <row r="5518" spans="1:13" x14ac:dyDescent="0.2">
      <c r="A5518" s="289"/>
      <c r="E5518" s="277"/>
      <c r="I5518"/>
      <c r="J5518"/>
      <c r="L5518" s="33"/>
      <c r="M5518" s="24"/>
    </row>
    <row r="5519" spans="1:13" x14ac:dyDescent="0.2">
      <c r="A5519" s="289"/>
      <c r="E5519" s="277"/>
      <c r="I5519"/>
      <c r="J5519"/>
      <c r="L5519" s="33"/>
      <c r="M5519" s="24"/>
    </row>
    <row r="5520" spans="1:13" x14ac:dyDescent="0.2">
      <c r="A5520" s="289"/>
      <c r="E5520" s="277"/>
      <c r="I5520"/>
      <c r="J5520"/>
      <c r="L5520" s="33"/>
      <c r="M5520" s="24"/>
    </row>
    <row r="5521" spans="1:13" x14ac:dyDescent="0.2">
      <c r="A5521" s="289"/>
      <c r="E5521" s="277"/>
      <c r="I5521"/>
      <c r="J5521"/>
      <c r="L5521" s="33"/>
      <c r="M5521" s="24"/>
    </row>
    <row r="5522" spans="1:13" x14ac:dyDescent="0.2">
      <c r="A5522" s="289"/>
      <c r="E5522" s="277"/>
      <c r="I5522"/>
      <c r="J5522"/>
      <c r="L5522" s="33"/>
      <c r="M5522" s="24"/>
    </row>
    <row r="5523" spans="1:13" x14ac:dyDescent="0.2">
      <c r="A5523" s="289"/>
      <c r="E5523" s="277"/>
      <c r="I5523"/>
      <c r="J5523"/>
      <c r="L5523" s="33"/>
      <c r="M5523" s="24"/>
    </row>
    <row r="5524" spans="1:13" x14ac:dyDescent="0.2">
      <c r="A5524" s="289"/>
      <c r="E5524" s="277"/>
      <c r="I5524"/>
      <c r="J5524"/>
      <c r="L5524" s="33"/>
      <c r="M5524" s="24"/>
    </row>
    <row r="5525" spans="1:13" x14ac:dyDescent="0.2">
      <c r="A5525" s="289"/>
      <c r="E5525" s="277"/>
      <c r="I5525"/>
      <c r="J5525"/>
      <c r="L5525" s="33"/>
      <c r="M5525" s="24"/>
    </row>
    <row r="5526" spans="1:13" x14ac:dyDescent="0.2">
      <c r="A5526" s="289"/>
      <c r="E5526" s="277"/>
      <c r="I5526"/>
      <c r="J5526"/>
      <c r="L5526" s="33"/>
      <c r="M5526" s="24"/>
    </row>
    <row r="5527" spans="1:13" x14ac:dyDescent="0.2">
      <c r="A5527" s="289"/>
      <c r="E5527" s="277"/>
      <c r="I5527"/>
      <c r="J5527"/>
      <c r="L5527" s="33"/>
      <c r="M5527" s="24"/>
    </row>
    <row r="5528" spans="1:13" x14ac:dyDescent="0.2">
      <c r="A5528" s="289"/>
      <c r="E5528" s="277"/>
      <c r="I5528"/>
      <c r="J5528"/>
      <c r="L5528" s="33"/>
      <c r="M5528" s="24"/>
    </row>
    <row r="5529" spans="1:13" x14ac:dyDescent="0.2">
      <c r="A5529" s="289"/>
      <c r="E5529" s="277"/>
      <c r="I5529"/>
      <c r="J5529"/>
      <c r="L5529" s="33"/>
      <c r="M5529" s="24"/>
    </row>
    <row r="5530" spans="1:13" x14ac:dyDescent="0.2">
      <c r="A5530" s="289"/>
      <c r="E5530" s="277"/>
      <c r="I5530"/>
      <c r="J5530"/>
      <c r="L5530" s="33"/>
      <c r="M5530" s="24"/>
    </row>
    <row r="5531" spans="1:13" x14ac:dyDescent="0.2">
      <c r="A5531" s="289"/>
      <c r="E5531" s="277"/>
      <c r="I5531"/>
      <c r="J5531"/>
      <c r="L5531" s="33"/>
      <c r="M5531" s="24"/>
    </row>
    <row r="5532" spans="1:13" x14ac:dyDescent="0.2">
      <c r="A5532" s="289"/>
      <c r="E5532" s="277"/>
      <c r="I5532"/>
      <c r="J5532"/>
      <c r="L5532" s="33"/>
      <c r="M5532" s="24"/>
    </row>
    <row r="5533" spans="1:13" x14ac:dyDescent="0.2">
      <c r="A5533" s="289"/>
      <c r="E5533" s="277"/>
      <c r="I5533"/>
      <c r="J5533"/>
      <c r="L5533" s="33"/>
      <c r="M5533" s="24"/>
    </row>
    <row r="5534" spans="1:13" x14ac:dyDescent="0.2">
      <c r="A5534" s="289"/>
      <c r="E5534" s="277"/>
      <c r="I5534"/>
      <c r="J5534"/>
      <c r="L5534" s="33"/>
      <c r="M5534" s="24"/>
    </row>
    <row r="5535" spans="1:13" x14ac:dyDescent="0.2">
      <c r="A5535" s="289"/>
      <c r="E5535" s="277"/>
      <c r="I5535"/>
      <c r="J5535"/>
      <c r="L5535" s="33"/>
      <c r="M5535" s="24"/>
    </row>
    <row r="5536" spans="1:13" x14ac:dyDescent="0.2">
      <c r="A5536" s="289"/>
      <c r="E5536" s="277"/>
      <c r="I5536"/>
      <c r="J5536"/>
      <c r="L5536" s="33"/>
      <c r="M5536" s="24"/>
    </row>
    <row r="5537" spans="1:13" x14ac:dyDescent="0.2">
      <c r="A5537" s="289"/>
      <c r="E5537" s="277"/>
      <c r="I5537"/>
      <c r="J5537"/>
      <c r="L5537" s="33"/>
      <c r="M5537" s="24"/>
    </row>
    <row r="5538" spans="1:13" x14ac:dyDescent="0.2">
      <c r="A5538" s="289"/>
      <c r="E5538" s="277"/>
      <c r="I5538"/>
      <c r="J5538"/>
      <c r="L5538" s="33"/>
      <c r="M5538" s="24"/>
    </row>
    <row r="5539" spans="1:13" x14ac:dyDescent="0.2">
      <c r="A5539" s="289"/>
      <c r="E5539" s="277"/>
      <c r="I5539"/>
      <c r="J5539"/>
      <c r="L5539" s="33"/>
      <c r="M5539" s="24"/>
    </row>
    <row r="5540" spans="1:13" x14ac:dyDescent="0.2">
      <c r="A5540" s="289"/>
      <c r="E5540" s="277"/>
      <c r="I5540"/>
      <c r="J5540"/>
      <c r="L5540" s="33"/>
      <c r="M5540" s="24"/>
    </row>
    <row r="5541" spans="1:13" x14ac:dyDescent="0.2">
      <c r="A5541" s="289"/>
      <c r="E5541" s="277"/>
      <c r="I5541"/>
      <c r="J5541"/>
      <c r="L5541" s="33"/>
      <c r="M5541" s="24"/>
    </row>
    <row r="5542" spans="1:13" x14ac:dyDescent="0.2">
      <c r="A5542" s="289"/>
      <c r="E5542" s="277"/>
      <c r="I5542"/>
      <c r="J5542"/>
      <c r="L5542" s="33"/>
      <c r="M5542" s="24"/>
    </row>
    <row r="5543" spans="1:13" x14ac:dyDescent="0.2">
      <c r="A5543" s="289"/>
      <c r="E5543" s="277"/>
      <c r="I5543"/>
      <c r="J5543"/>
      <c r="L5543" s="33"/>
      <c r="M5543" s="24"/>
    </row>
    <row r="5544" spans="1:13" x14ac:dyDescent="0.2">
      <c r="A5544" s="289"/>
      <c r="E5544" s="277"/>
      <c r="I5544"/>
      <c r="J5544"/>
      <c r="L5544" s="33"/>
      <c r="M5544" s="24"/>
    </row>
    <row r="5545" spans="1:13" x14ac:dyDescent="0.2">
      <c r="A5545" s="289"/>
      <c r="E5545" s="277"/>
      <c r="I5545"/>
      <c r="J5545"/>
      <c r="L5545" s="33"/>
      <c r="M5545" s="24"/>
    </row>
    <row r="5546" spans="1:13" x14ac:dyDescent="0.2">
      <c r="A5546" s="289"/>
      <c r="E5546" s="277"/>
      <c r="I5546"/>
      <c r="J5546"/>
      <c r="L5546" s="33"/>
      <c r="M5546" s="24"/>
    </row>
    <row r="5547" spans="1:13" x14ac:dyDescent="0.2">
      <c r="A5547" s="289"/>
      <c r="E5547" s="277"/>
      <c r="I5547"/>
      <c r="J5547"/>
      <c r="L5547" s="33"/>
      <c r="M5547" s="24"/>
    </row>
    <row r="5548" spans="1:13" x14ac:dyDescent="0.2">
      <c r="A5548" s="289"/>
      <c r="E5548" s="277"/>
      <c r="I5548"/>
      <c r="J5548"/>
      <c r="L5548" s="33"/>
      <c r="M5548" s="24"/>
    </row>
    <row r="5549" spans="1:13" x14ac:dyDescent="0.2">
      <c r="A5549" s="289"/>
      <c r="E5549" s="277"/>
      <c r="I5549"/>
      <c r="J5549"/>
      <c r="L5549" s="33"/>
      <c r="M5549" s="24"/>
    </row>
    <row r="5550" spans="1:13" x14ac:dyDescent="0.2">
      <c r="A5550" s="289"/>
      <c r="E5550" s="277"/>
      <c r="I5550"/>
      <c r="J5550"/>
      <c r="L5550" s="33"/>
      <c r="M5550" s="24"/>
    </row>
    <row r="5551" spans="1:13" x14ac:dyDescent="0.2">
      <c r="A5551" s="289"/>
      <c r="E5551" s="277"/>
      <c r="I5551"/>
      <c r="J5551"/>
      <c r="L5551" s="33"/>
      <c r="M5551" s="24"/>
    </row>
    <row r="5552" spans="1:13" x14ac:dyDescent="0.2">
      <c r="A5552" s="289"/>
      <c r="E5552" s="277"/>
      <c r="I5552"/>
      <c r="J5552"/>
      <c r="L5552" s="33"/>
      <c r="M5552" s="24"/>
    </row>
    <row r="5553" spans="1:13" x14ac:dyDescent="0.2">
      <c r="A5553" s="289"/>
      <c r="E5553" s="277"/>
      <c r="I5553"/>
      <c r="J5553"/>
      <c r="L5553" s="33"/>
      <c r="M5553" s="24"/>
    </row>
    <row r="5554" spans="1:13" x14ac:dyDescent="0.2">
      <c r="A5554" s="289"/>
      <c r="E5554" s="277"/>
      <c r="I5554"/>
      <c r="J5554"/>
      <c r="L5554" s="33"/>
      <c r="M5554" s="24"/>
    </row>
    <row r="5555" spans="1:13" x14ac:dyDescent="0.2">
      <c r="A5555" s="289"/>
      <c r="E5555" s="277"/>
      <c r="I5555"/>
      <c r="J5555"/>
      <c r="L5555" s="33"/>
      <c r="M5555" s="24"/>
    </row>
    <row r="5556" spans="1:13" x14ac:dyDescent="0.2">
      <c r="A5556" s="289"/>
      <c r="E5556" s="277"/>
      <c r="I5556"/>
      <c r="J5556"/>
      <c r="L5556" s="33"/>
      <c r="M5556" s="24"/>
    </row>
    <row r="5557" spans="1:13" x14ac:dyDescent="0.2">
      <c r="A5557" s="289"/>
      <c r="E5557" s="277"/>
      <c r="I5557"/>
      <c r="J5557"/>
      <c r="L5557" s="33"/>
      <c r="M5557" s="24"/>
    </row>
    <row r="5558" spans="1:13" x14ac:dyDescent="0.2">
      <c r="A5558" s="289"/>
      <c r="E5558" s="277"/>
      <c r="I5558"/>
      <c r="J5558"/>
      <c r="L5558" s="33"/>
      <c r="M5558" s="24"/>
    </row>
    <row r="5559" spans="1:13" x14ac:dyDescent="0.2">
      <c r="A5559" s="289"/>
      <c r="E5559" s="277"/>
      <c r="I5559"/>
      <c r="J5559"/>
      <c r="L5559" s="33"/>
      <c r="M5559" s="24"/>
    </row>
    <row r="5560" spans="1:13" x14ac:dyDescent="0.2">
      <c r="A5560" s="289"/>
      <c r="E5560" s="277"/>
      <c r="I5560"/>
      <c r="J5560"/>
      <c r="L5560" s="33"/>
      <c r="M5560" s="24"/>
    </row>
    <row r="5561" spans="1:13" x14ac:dyDescent="0.2">
      <c r="A5561" s="289"/>
      <c r="E5561" s="277"/>
      <c r="I5561"/>
      <c r="J5561"/>
      <c r="L5561" s="33"/>
      <c r="M5561" s="24"/>
    </row>
    <row r="5562" spans="1:13" x14ac:dyDescent="0.2">
      <c r="A5562" s="289"/>
      <c r="E5562" s="277"/>
      <c r="I5562"/>
      <c r="J5562"/>
      <c r="L5562" s="33"/>
      <c r="M5562" s="24"/>
    </row>
    <row r="5563" spans="1:13" x14ac:dyDescent="0.2">
      <c r="A5563" s="289"/>
      <c r="E5563" s="277"/>
      <c r="I5563"/>
      <c r="J5563"/>
      <c r="L5563" s="33"/>
      <c r="M5563" s="24"/>
    </row>
    <row r="5564" spans="1:13" x14ac:dyDescent="0.2">
      <c r="A5564" s="289"/>
      <c r="E5564" s="277"/>
      <c r="I5564"/>
      <c r="J5564"/>
      <c r="L5564" s="33"/>
      <c r="M5564" s="24"/>
    </row>
    <row r="5565" spans="1:13" x14ac:dyDescent="0.2">
      <c r="A5565" s="289"/>
      <c r="E5565" s="277"/>
      <c r="I5565"/>
      <c r="J5565"/>
      <c r="L5565" s="33"/>
      <c r="M5565" s="24"/>
    </row>
    <row r="5566" spans="1:13" x14ac:dyDescent="0.2">
      <c r="A5566" s="289"/>
      <c r="E5566" s="277"/>
      <c r="I5566"/>
      <c r="J5566"/>
      <c r="L5566" s="33"/>
      <c r="M5566" s="24"/>
    </row>
    <row r="5567" spans="1:13" x14ac:dyDescent="0.2">
      <c r="A5567" s="289"/>
      <c r="E5567" s="277"/>
      <c r="I5567"/>
      <c r="J5567"/>
      <c r="L5567" s="33"/>
      <c r="M5567" s="24"/>
    </row>
    <row r="5568" spans="1:13" x14ac:dyDescent="0.2">
      <c r="A5568" s="289"/>
      <c r="E5568" s="277"/>
      <c r="I5568"/>
      <c r="J5568"/>
      <c r="L5568" s="33"/>
      <c r="M5568" s="24"/>
    </row>
    <row r="5569" spans="1:13" x14ac:dyDescent="0.2">
      <c r="A5569" s="289"/>
      <c r="E5569" s="277"/>
      <c r="I5569"/>
      <c r="J5569"/>
      <c r="L5569" s="33"/>
      <c r="M5569" s="24"/>
    </row>
    <row r="5570" spans="1:13" x14ac:dyDescent="0.2">
      <c r="A5570" s="289"/>
      <c r="E5570" s="277"/>
      <c r="I5570"/>
      <c r="J5570"/>
      <c r="L5570" s="33"/>
      <c r="M5570" s="24"/>
    </row>
    <row r="5571" spans="1:13" x14ac:dyDescent="0.2">
      <c r="A5571" s="289"/>
      <c r="E5571" s="277"/>
      <c r="I5571"/>
      <c r="J5571"/>
      <c r="L5571" s="33"/>
      <c r="M5571" s="24"/>
    </row>
    <row r="5572" spans="1:13" x14ac:dyDescent="0.2">
      <c r="A5572" s="289"/>
      <c r="E5572" s="277"/>
      <c r="I5572"/>
      <c r="J5572"/>
      <c r="L5572" s="33"/>
      <c r="M5572" s="24"/>
    </row>
    <row r="5573" spans="1:13" x14ac:dyDescent="0.2">
      <c r="A5573" s="289"/>
      <c r="E5573" s="277"/>
      <c r="I5573"/>
      <c r="J5573"/>
      <c r="L5573" s="33"/>
      <c r="M5573" s="24"/>
    </row>
    <row r="5574" spans="1:13" x14ac:dyDescent="0.2">
      <c r="A5574" s="289"/>
      <c r="E5574" s="277"/>
      <c r="I5574"/>
      <c r="J5574"/>
      <c r="L5574" s="33"/>
      <c r="M5574" s="24"/>
    </row>
    <row r="5575" spans="1:13" x14ac:dyDescent="0.2">
      <c r="A5575" s="289"/>
      <c r="E5575" s="277"/>
      <c r="I5575"/>
      <c r="J5575"/>
      <c r="L5575" s="33"/>
      <c r="M5575" s="24"/>
    </row>
    <row r="5576" spans="1:13" x14ac:dyDescent="0.2">
      <c r="A5576" s="289"/>
      <c r="E5576" s="277"/>
      <c r="I5576"/>
      <c r="J5576"/>
      <c r="L5576" s="33"/>
      <c r="M5576" s="24"/>
    </row>
    <row r="5577" spans="1:13" x14ac:dyDescent="0.2">
      <c r="A5577" s="289"/>
      <c r="E5577" s="277"/>
      <c r="I5577"/>
      <c r="J5577"/>
      <c r="L5577" s="33"/>
      <c r="M5577" s="24"/>
    </row>
    <row r="5578" spans="1:13" x14ac:dyDescent="0.2">
      <c r="A5578" s="289"/>
      <c r="E5578" s="277"/>
      <c r="I5578"/>
      <c r="J5578"/>
      <c r="L5578" s="33"/>
      <c r="M5578" s="24"/>
    </row>
    <row r="5579" spans="1:13" x14ac:dyDescent="0.2">
      <c r="A5579" s="289"/>
      <c r="E5579" s="277"/>
      <c r="I5579"/>
      <c r="J5579"/>
      <c r="L5579" s="33"/>
      <c r="M5579" s="24"/>
    </row>
    <row r="5580" spans="1:13" x14ac:dyDescent="0.2">
      <c r="A5580" s="289"/>
      <c r="E5580" s="277"/>
      <c r="I5580"/>
      <c r="J5580"/>
      <c r="L5580" s="33"/>
      <c r="M5580" s="24"/>
    </row>
    <row r="5581" spans="1:13" x14ac:dyDescent="0.2">
      <c r="A5581" s="289"/>
      <c r="E5581" s="277"/>
      <c r="I5581"/>
      <c r="J5581"/>
      <c r="L5581" s="33"/>
      <c r="M5581" s="24"/>
    </row>
    <row r="5582" spans="1:13" x14ac:dyDescent="0.2">
      <c r="A5582" s="289"/>
      <c r="E5582" s="277"/>
      <c r="I5582"/>
      <c r="J5582"/>
      <c r="L5582" s="33"/>
      <c r="M5582" s="24"/>
    </row>
    <row r="5583" spans="1:13" x14ac:dyDescent="0.2">
      <c r="A5583" s="289"/>
      <c r="E5583" s="277"/>
      <c r="I5583"/>
      <c r="J5583"/>
      <c r="L5583" s="33"/>
      <c r="M5583" s="24"/>
    </row>
    <row r="5584" spans="1:13" x14ac:dyDescent="0.2">
      <c r="A5584" s="289"/>
      <c r="E5584" s="277"/>
      <c r="I5584"/>
      <c r="J5584"/>
      <c r="L5584" s="33"/>
      <c r="M5584" s="24"/>
    </row>
    <row r="5585" spans="1:13" x14ac:dyDescent="0.2">
      <c r="A5585" s="289"/>
      <c r="E5585" s="277"/>
      <c r="I5585"/>
      <c r="J5585"/>
      <c r="L5585" s="33"/>
      <c r="M5585" s="24"/>
    </row>
    <row r="5586" spans="1:13" x14ac:dyDescent="0.2">
      <c r="A5586" s="289"/>
      <c r="E5586" s="277"/>
      <c r="I5586"/>
      <c r="J5586"/>
      <c r="L5586" s="33"/>
      <c r="M5586" s="24"/>
    </row>
    <row r="5587" spans="1:13" x14ac:dyDescent="0.2">
      <c r="A5587" s="289"/>
      <c r="E5587" s="277"/>
      <c r="I5587"/>
      <c r="J5587"/>
      <c r="L5587" s="33"/>
      <c r="M5587" s="24"/>
    </row>
    <row r="5588" spans="1:13" x14ac:dyDescent="0.2">
      <c r="A5588" s="289"/>
      <c r="E5588" s="277"/>
      <c r="I5588"/>
      <c r="J5588"/>
      <c r="L5588" s="33"/>
      <c r="M5588" s="24"/>
    </row>
    <row r="5589" spans="1:13" x14ac:dyDescent="0.2">
      <c r="A5589" s="289"/>
      <c r="E5589" s="277"/>
      <c r="I5589"/>
      <c r="J5589"/>
      <c r="L5589" s="33"/>
      <c r="M5589" s="24"/>
    </row>
    <row r="5590" spans="1:13" x14ac:dyDescent="0.2">
      <c r="A5590" s="289"/>
      <c r="E5590" s="277"/>
      <c r="I5590"/>
      <c r="J5590"/>
      <c r="L5590" s="33"/>
      <c r="M5590" s="24"/>
    </row>
    <row r="5591" spans="1:13" x14ac:dyDescent="0.2">
      <c r="A5591" s="289"/>
      <c r="E5591" s="277"/>
      <c r="I5591"/>
      <c r="J5591"/>
      <c r="L5591" s="33"/>
      <c r="M5591" s="24"/>
    </row>
    <row r="5592" spans="1:13" x14ac:dyDescent="0.2">
      <c r="A5592" s="289"/>
      <c r="E5592" s="277"/>
      <c r="I5592"/>
      <c r="J5592"/>
      <c r="L5592" s="33"/>
      <c r="M5592" s="24"/>
    </row>
    <row r="5593" spans="1:13" x14ac:dyDescent="0.2">
      <c r="A5593" s="289"/>
      <c r="E5593" s="277"/>
      <c r="I5593"/>
      <c r="J5593"/>
      <c r="L5593" s="33"/>
      <c r="M5593" s="24"/>
    </row>
    <row r="5594" spans="1:13" x14ac:dyDescent="0.2">
      <c r="A5594" s="289"/>
      <c r="E5594" s="277"/>
      <c r="I5594"/>
      <c r="J5594"/>
      <c r="L5594" s="33"/>
      <c r="M5594" s="24"/>
    </row>
    <row r="5595" spans="1:13" x14ac:dyDescent="0.2">
      <c r="A5595" s="289"/>
      <c r="E5595" s="277"/>
      <c r="I5595"/>
      <c r="J5595"/>
      <c r="L5595" s="33"/>
      <c r="M5595" s="24"/>
    </row>
    <row r="5596" spans="1:13" x14ac:dyDescent="0.2">
      <c r="A5596" s="289"/>
      <c r="E5596" s="277"/>
      <c r="I5596"/>
      <c r="J5596"/>
      <c r="L5596" s="33"/>
      <c r="M5596" s="24"/>
    </row>
    <row r="5597" spans="1:13" x14ac:dyDescent="0.2">
      <c r="A5597" s="289"/>
      <c r="E5597" s="277"/>
      <c r="I5597"/>
      <c r="J5597"/>
      <c r="L5597" s="33"/>
      <c r="M5597" s="24"/>
    </row>
    <row r="5598" spans="1:13" x14ac:dyDescent="0.2">
      <c r="A5598" s="289"/>
      <c r="E5598" s="277"/>
      <c r="I5598"/>
      <c r="J5598"/>
      <c r="L5598" s="33"/>
      <c r="M5598" s="24"/>
    </row>
    <row r="5599" spans="1:13" x14ac:dyDescent="0.2">
      <c r="A5599" s="289"/>
      <c r="E5599" s="277"/>
      <c r="I5599"/>
      <c r="J5599"/>
      <c r="L5599" s="33"/>
      <c r="M5599" s="24"/>
    </row>
    <row r="5600" spans="1:13" x14ac:dyDescent="0.2">
      <c r="A5600" s="289"/>
      <c r="E5600" s="277"/>
      <c r="I5600"/>
      <c r="J5600"/>
      <c r="L5600" s="33"/>
      <c r="M5600" s="24"/>
    </row>
    <row r="5601" spans="1:13" x14ac:dyDescent="0.2">
      <c r="A5601" s="289"/>
      <c r="E5601" s="277"/>
      <c r="I5601"/>
      <c r="J5601"/>
      <c r="L5601" s="33"/>
      <c r="M5601" s="24"/>
    </row>
    <row r="5602" spans="1:13" x14ac:dyDescent="0.2">
      <c r="A5602" s="289"/>
      <c r="E5602" s="277"/>
      <c r="I5602"/>
      <c r="J5602"/>
      <c r="L5602" s="33"/>
      <c r="M5602" s="24"/>
    </row>
    <row r="5603" spans="1:13" x14ac:dyDescent="0.2">
      <c r="A5603" s="289"/>
      <c r="E5603" s="277"/>
      <c r="I5603"/>
      <c r="J5603"/>
      <c r="L5603" s="33"/>
      <c r="M5603" s="24"/>
    </row>
    <row r="5604" spans="1:13" x14ac:dyDescent="0.2">
      <c r="A5604" s="289"/>
      <c r="E5604" s="277"/>
      <c r="I5604"/>
      <c r="J5604"/>
      <c r="L5604" s="33"/>
      <c r="M5604" s="24"/>
    </row>
    <row r="5605" spans="1:13" x14ac:dyDescent="0.2">
      <c r="A5605" s="289"/>
      <c r="E5605" s="277"/>
      <c r="I5605"/>
      <c r="J5605"/>
      <c r="L5605" s="33"/>
      <c r="M5605" s="24"/>
    </row>
    <row r="5606" spans="1:13" x14ac:dyDescent="0.2">
      <c r="A5606" s="289"/>
      <c r="E5606" s="277"/>
      <c r="I5606"/>
      <c r="J5606"/>
      <c r="L5606" s="33"/>
      <c r="M5606" s="24"/>
    </row>
    <row r="5607" spans="1:13" x14ac:dyDescent="0.2">
      <c r="A5607" s="289"/>
      <c r="E5607" s="277"/>
      <c r="I5607"/>
      <c r="J5607"/>
      <c r="L5607" s="33"/>
      <c r="M5607" s="24"/>
    </row>
    <row r="5608" spans="1:13" x14ac:dyDescent="0.2">
      <c r="A5608" s="289"/>
      <c r="E5608" s="277"/>
      <c r="I5608"/>
      <c r="J5608"/>
      <c r="L5608" s="33"/>
      <c r="M5608" s="24"/>
    </row>
    <row r="5609" spans="1:13" x14ac:dyDescent="0.2">
      <c r="A5609" s="289"/>
      <c r="E5609" s="277"/>
      <c r="I5609"/>
      <c r="J5609"/>
      <c r="L5609" s="33"/>
      <c r="M5609" s="24"/>
    </row>
    <row r="5610" spans="1:13" x14ac:dyDescent="0.2">
      <c r="A5610" s="289"/>
      <c r="E5610" s="277"/>
      <c r="I5610"/>
      <c r="J5610"/>
      <c r="L5610" s="33"/>
      <c r="M5610" s="24"/>
    </row>
    <row r="5611" spans="1:13" x14ac:dyDescent="0.2">
      <c r="A5611" s="289"/>
      <c r="E5611" s="277"/>
      <c r="I5611"/>
      <c r="J5611"/>
      <c r="L5611" s="33"/>
      <c r="M5611" s="24"/>
    </row>
    <row r="5612" spans="1:13" x14ac:dyDescent="0.2">
      <c r="A5612" s="289"/>
      <c r="E5612" s="277"/>
      <c r="I5612"/>
      <c r="J5612"/>
      <c r="L5612" s="33"/>
      <c r="M5612" s="24"/>
    </row>
    <row r="5613" spans="1:13" x14ac:dyDescent="0.2">
      <c r="A5613" s="289"/>
      <c r="E5613" s="277"/>
      <c r="I5613"/>
      <c r="J5613"/>
      <c r="L5613" s="33"/>
      <c r="M5613" s="24"/>
    </row>
    <row r="5614" spans="1:13" x14ac:dyDescent="0.2">
      <c r="A5614" s="289"/>
      <c r="E5614" s="277"/>
      <c r="I5614"/>
      <c r="J5614"/>
      <c r="L5614" s="33"/>
      <c r="M5614" s="24"/>
    </row>
    <row r="5615" spans="1:13" x14ac:dyDescent="0.2">
      <c r="A5615" s="289"/>
      <c r="E5615" s="277"/>
      <c r="I5615"/>
      <c r="J5615"/>
      <c r="L5615" s="33"/>
      <c r="M5615" s="24"/>
    </row>
    <row r="5616" spans="1:13" x14ac:dyDescent="0.2">
      <c r="A5616" s="289"/>
      <c r="E5616" s="277"/>
      <c r="I5616"/>
      <c r="J5616"/>
      <c r="L5616" s="33"/>
      <c r="M5616" s="24"/>
    </row>
    <row r="5617" spans="1:13" x14ac:dyDescent="0.2">
      <c r="A5617" s="289"/>
      <c r="E5617" s="277"/>
      <c r="I5617"/>
      <c r="J5617"/>
      <c r="L5617" s="33"/>
      <c r="M5617" s="24"/>
    </row>
    <row r="5618" spans="1:13" x14ac:dyDescent="0.2">
      <c r="A5618" s="289"/>
      <c r="E5618" s="277"/>
      <c r="I5618"/>
      <c r="J5618"/>
      <c r="L5618" s="33"/>
      <c r="M5618" s="24"/>
    </row>
    <row r="5619" spans="1:13" x14ac:dyDescent="0.2">
      <c r="A5619" s="289"/>
      <c r="E5619" s="277"/>
      <c r="I5619"/>
      <c r="J5619"/>
      <c r="L5619" s="33"/>
      <c r="M5619" s="24"/>
    </row>
    <row r="5620" spans="1:13" x14ac:dyDescent="0.2">
      <c r="A5620" s="289"/>
      <c r="E5620" s="277"/>
      <c r="I5620"/>
      <c r="J5620"/>
      <c r="L5620" s="33"/>
      <c r="M5620" s="24"/>
    </row>
    <row r="5621" spans="1:13" x14ac:dyDescent="0.2">
      <c r="A5621" s="289"/>
      <c r="E5621" s="277"/>
      <c r="I5621"/>
      <c r="J5621"/>
      <c r="L5621" s="33"/>
      <c r="M5621" s="24"/>
    </row>
    <row r="5622" spans="1:13" x14ac:dyDescent="0.2">
      <c r="A5622" s="289"/>
      <c r="E5622" s="277"/>
      <c r="I5622"/>
      <c r="J5622"/>
      <c r="L5622" s="33"/>
      <c r="M5622" s="24"/>
    </row>
    <row r="5623" spans="1:13" x14ac:dyDescent="0.2">
      <c r="A5623" s="289"/>
      <c r="E5623" s="277"/>
      <c r="I5623"/>
      <c r="J5623"/>
      <c r="L5623" s="33"/>
      <c r="M5623" s="24"/>
    </row>
    <row r="5624" spans="1:13" x14ac:dyDescent="0.2">
      <c r="A5624" s="289"/>
      <c r="E5624" s="277"/>
      <c r="I5624"/>
      <c r="J5624"/>
      <c r="L5624" s="33"/>
      <c r="M5624" s="24"/>
    </row>
    <row r="5625" spans="1:13" x14ac:dyDescent="0.2">
      <c r="A5625" s="289"/>
      <c r="E5625" s="277"/>
      <c r="I5625"/>
      <c r="J5625"/>
      <c r="L5625" s="33"/>
      <c r="M5625" s="24"/>
    </row>
    <row r="5626" spans="1:13" x14ac:dyDescent="0.2">
      <c r="A5626" s="289"/>
      <c r="E5626" s="277"/>
      <c r="I5626"/>
      <c r="J5626"/>
      <c r="L5626" s="33"/>
      <c r="M5626" s="24"/>
    </row>
    <row r="5627" spans="1:13" x14ac:dyDescent="0.2">
      <c r="A5627" s="289"/>
      <c r="E5627" s="277"/>
      <c r="I5627"/>
      <c r="J5627"/>
      <c r="L5627" s="33"/>
      <c r="M5627" s="24"/>
    </row>
    <row r="5628" spans="1:13" x14ac:dyDescent="0.2">
      <c r="A5628" s="289"/>
      <c r="E5628" s="277"/>
      <c r="I5628"/>
      <c r="J5628"/>
      <c r="L5628" s="33"/>
      <c r="M5628" s="24"/>
    </row>
    <row r="5629" spans="1:13" x14ac:dyDescent="0.2">
      <c r="A5629" s="289"/>
      <c r="E5629" s="277"/>
      <c r="I5629"/>
      <c r="J5629"/>
      <c r="L5629" s="33"/>
      <c r="M5629" s="24"/>
    </row>
    <row r="5630" spans="1:13" x14ac:dyDescent="0.2">
      <c r="A5630" s="289"/>
      <c r="E5630" s="277"/>
      <c r="I5630"/>
      <c r="J5630"/>
      <c r="L5630" s="33"/>
      <c r="M5630" s="24"/>
    </row>
    <row r="5631" spans="1:13" x14ac:dyDescent="0.2">
      <c r="A5631" s="289"/>
      <c r="E5631" s="277"/>
      <c r="I5631"/>
      <c r="J5631"/>
      <c r="L5631" s="33"/>
      <c r="M5631" s="24"/>
    </row>
    <row r="5632" spans="1:13" x14ac:dyDescent="0.2">
      <c r="A5632" s="289"/>
      <c r="E5632" s="277"/>
      <c r="I5632"/>
      <c r="J5632"/>
      <c r="L5632" s="33"/>
      <c r="M5632" s="24"/>
    </row>
    <row r="5633" spans="1:13" x14ac:dyDescent="0.2">
      <c r="A5633" s="289"/>
      <c r="E5633" s="277"/>
      <c r="I5633"/>
      <c r="J5633"/>
      <c r="L5633" s="33"/>
      <c r="M5633" s="24"/>
    </row>
    <row r="5634" spans="1:13" x14ac:dyDescent="0.2">
      <c r="A5634" s="289"/>
      <c r="E5634" s="277"/>
      <c r="I5634"/>
      <c r="J5634"/>
      <c r="L5634" s="33"/>
      <c r="M5634" s="24"/>
    </row>
    <row r="5635" spans="1:13" x14ac:dyDescent="0.2">
      <c r="A5635" s="289"/>
      <c r="E5635" s="277"/>
      <c r="I5635"/>
      <c r="J5635"/>
      <c r="L5635" s="33"/>
      <c r="M5635" s="24"/>
    </row>
    <row r="5636" spans="1:13" x14ac:dyDescent="0.2">
      <c r="A5636" s="289"/>
      <c r="E5636" s="277"/>
      <c r="I5636"/>
      <c r="J5636"/>
      <c r="L5636" s="33"/>
      <c r="M5636" s="24"/>
    </row>
    <row r="5637" spans="1:13" x14ac:dyDescent="0.2">
      <c r="A5637" s="289"/>
      <c r="E5637" s="277"/>
      <c r="I5637"/>
      <c r="J5637"/>
      <c r="L5637" s="33"/>
      <c r="M5637" s="24"/>
    </row>
    <row r="5638" spans="1:13" x14ac:dyDescent="0.2">
      <c r="A5638" s="289"/>
      <c r="E5638" s="277"/>
      <c r="I5638"/>
      <c r="J5638"/>
      <c r="L5638" s="33"/>
      <c r="M5638" s="24"/>
    </row>
    <row r="5639" spans="1:13" x14ac:dyDescent="0.2">
      <c r="A5639" s="289"/>
      <c r="E5639" s="277"/>
      <c r="I5639"/>
      <c r="J5639"/>
      <c r="L5639" s="33"/>
      <c r="M5639" s="24"/>
    </row>
    <row r="5640" spans="1:13" x14ac:dyDescent="0.2">
      <c r="A5640" s="289"/>
      <c r="E5640" s="277"/>
      <c r="I5640"/>
      <c r="J5640"/>
      <c r="L5640" s="33"/>
      <c r="M5640" s="24"/>
    </row>
    <row r="5641" spans="1:13" x14ac:dyDescent="0.2">
      <c r="A5641" s="289"/>
      <c r="E5641" s="277"/>
      <c r="I5641"/>
      <c r="J5641"/>
      <c r="L5641" s="33"/>
      <c r="M5641" s="24"/>
    </row>
    <row r="5642" spans="1:13" x14ac:dyDescent="0.2">
      <c r="A5642" s="289"/>
      <c r="E5642" s="277"/>
      <c r="I5642"/>
      <c r="J5642"/>
      <c r="L5642" s="33"/>
      <c r="M5642" s="24"/>
    </row>
    <row r="5643" spans="1:13" x14ac:dyDescent="0.2">
      <c r="A5643" s="289"/>
      <c r="E5643" s="277"/>
      <c r="I5643"/>
      <c r="J5643"/>
      <c r="L5643" s="33"/>
      <c r="M5643" s="24"/>
    </row>
    <row r="5644" spans="1:13" x14ac:dyDescent="0.2">
      <c r="A5644" s="289"/>
      <c r="E5644" s="277"/>
      <c r="I5644"/>
      <c r="J5644"/>
      <c r="L5644" s="33"/>
      <c r="M5644" s="24"/>
    </row>
    <row r="5645" spans="1:13" x14ac:dyDescent="0.2">
      <c r="A5645" s="289"/>
      <c r="E5645" s="277"/>
      <c r="I5645"/>
      <c r="J5645"/>
      <c r="L5645" s="33"/>
      <c r="M5645" s="24"/>
    </row>
    <row r="5646" spans="1:13" x14ac:dyDescent="0.2">
      <c r="A5646" s="289"/>
      <c r="E5646" s="277"/>
      <c r="I5646"/>
      <c r="J5646"/>
      <c r="L5646" s="33"/>
      <c r="M5646" s="24"/>
    </row>
    <row r="5647" spans="1:13" x14ac:dyDescent="0.2">
      <c r="A5647" s="289"/>
      <c r="E5647" s="277"/>
      <c r="I5647"/>
      <c r="J5647"/>
      <c r="L5647" s="33"/>
      <c r="M5647" s="24"/>
    </row>
    <row r="5648" spans="1:13" x14ac:dyDescent="0.2">
      <c r="A5648" s="289"/>
      <c r="E5648" s="277"/>
      <c r="I5648"/>
      <c r="J5648"/>
      <c r="L5648" s="33"/>
      <c r="M5648" s="24"/>
    </row>
    <row r="5649" spans="1:13" x14ac:dyDescent="0.2">
      <c r="A5649" s="289"/>
      <c r="E5649" s="277"/>
      <c r="I5649"/>
      <c r="J5649"/>
      <c r="L5649" s="33"/>
      <c r="M5649" s="24"/>
    </row>
    <row r="5650" spans="1:13" x14ac:dyDescent="0.2">
      <c r="A5650" s="289"/>
      <c r="E5650" s="277"/>
      <c r="I5650"/>
      <c r="J5650"/>
      <c r="L5650" s="33"/>
      <c r="M5650" s="24"/>
    </row>
    <row r="5651" spans="1:13" x14ac:dyDescent="0.2">
      <c r="A5651" s="289"/>
      <c r="E5651" s="277"/>
      <c r="I5651"/>
      <c r="J5651"/>
      <c r="L5651" s="33"/>
      <c r="M5651" s="24"/>
    </row>
    <row r="5652" spans="1:13" x14ac:dyDescent="0.2">
      <c r="A5652" s="289"/>
      <c r="E5652" s="277"/>
      <c r="I5652"/>
      <c r="J5652"/>
      <c r="L5652" s="33"/>
      <c r="M5652" s="24"/>
    </row>
    <row r="5653" spans="1:13" x14ac:dyDescent="0.2">
      <c r="A5653" s="289"/>
      <c r="E5653" s="277"/>
      <c r="I5653"/>
      <c r="J5653"/>
      <c r="L5653" s="33"/>
      <c r="M5653" s="24"/>
    </row>
    <row r="5654" spans="1:13" x14ac:dyDescent="0.2">
      <c r="A5654" s="289"/>
      <c r="E5654" s="277"/>
      <c r="I5654"/>
      <c r="J5654"/>
      <c r="L5654" s="33"/>
      <c r="M5654" s="24"/>
    </row>
    <row r="5655" spans="1:13" x14ac:dyDescent="0.2">
      <c r="A5655" s="289"/>
      <c r="E5655" s="277"/>
      <c r="I5655"/>
      <c r="J5655"/>
      <c r="L5655" s="33"/>
      <c r="M5655" s="24"/>
    </row>
    <row r="5656" spans="1:13" x14ac:dyDescent="0.2">
      <c r="A5656" s="289"/>
      <c r="E5656" s="277"/>
      <c r="I5656"/>
      <c r="J5656"/>
      <c r="L5656" s="33"/>
      <c r="M5656" s="24"/>
    </row>
    <row r="5657" spans="1:13" x14ac:dyDescent="0.2">
      <c r="A5657" s="289"/>
      <c r="E5657" s="277"/>
      <c r="I5657"/>
      <c r="J5657"/>
      <c r="L5657" s="33"/>
      <c r="M5657" s="24"/>
    </row>
    <row r="5658" spans="1:13" x14ac:dyDescent="0.2">
      <c r="A5658" s="289"/>
      <c r="E5658" s="277"/>
      <c r="I5658"/>
      <c r="J5658"/>
      <c r="L5658" s="33"/>
      <c r="M5658" s="24"/>
    </row>
    <row r="5659" spans="1:13" x14ac:dyDescent="0.2">
      <c r="A5659" s="289"/>
      <c r="E5659" s="277"/>
      <c r="I5659"/>
      <c r="J5659"/>
      <c r="L5659" s="33"/>
      <c r="M5659" s="24"/>
    </row>
    <row r="5660" spans="1:13" x14ac:dyDescent="0.2">
      <c r="A5660" s="289"/>
      <c r="E5660" s="277"/>
      <c r="I5660"/>
      <c r="J5660"/>
      <c r="L5660" s="33"/>
      <c r="M5660" s="24"/>
    </row>
    <row r="5661" spans="1:13" x14ac:dyDescent="0.2">
      <c r="A5661" s="289"/>
      <c r="E5661" s="277"/>
      <c r="I5661"/>
      <c r="J5661"/>
      <c r="L5661" s="33"/>
      <c r="M5661" s="24"/>
    </row>
    <row r="5662" spans="1:13" x14ac:dyDescent="0.2">
      <c r="A5662" s="289"/>
      <c r="E5662" s="277"/>
      <c r="I5662"/>
      <c r="J5662"/>
      <c r="L5662" s="33"/>
      <c r="M5662" s="24"/>
    </row>
    <row r="5663" spans="1:13" x14ac:dyDescent="0.2">
      <c r="A5663" s="289"/>
      <c r="E5663" s="277"/>
      <c r="I5663"/>
      <c r="J5663"/>
      <c r="L5663" s="33"/>
      <c r="M5663" s="24"/>
    </row>
    <row r="5664" spans="1:13" x14ac:dyDescent="0.2">
      <c r="A5664" s="289"/>
      <c r="E5664" s="277"/>
      <c r="I5664"/>
      <c r="J5664"/>
      <c r="L5664" s="33"/>
      <c r="M5664" s="24"/>
    </row>
    <row r="5665" spans="1:13" x14ac:dyDescent="0.2">
      <c r="A5665" s="289"/>
      <c r="E5665" s="277"/>
      <c r="I5665"/>
      <c r="J5665"/>
      <c r="L5665" s="33"/>
      <c r="M5665" s="24"/>
    </row>
    <row r="5666" spans="1:13" x14ac:dyDescent="0.2">
      <c r="A5666" s="289"/>
      <c r="E5666" s="277"/>
      <c r="I5666"/>
      <c r="J5666"/>
      <c r="L5666" s="33"/>
      <c r="M5666" s="24"/>
    </row>
    <row r="5667" spans="1:13" x14ac:dyDescent="0.2">
      <c r="A5667" s="289"/>
      <c r="E5667" s="277"/>
      <c r="I5667"/>
      <c r="J5667"/>
      <c r="L5667" s="33"/>
      <c r="M5667" s="24"/>
    </row>
    <row r="5668" spans="1:13" x14ac:dyDescent="0.2">
      <c r="A5668" s="289"/>
      <c r="E5668" s="277"/>
      <c r="I5668"/>
      <c r="J5668"/>
      <c r="L5668" s="33"/>
      <c r="M5668" s="24"/>
    </row>
    <row r="5669" spans="1:13" x14ac:dyDescent="0.2">
      <c r="A5669" s="289"/>
      <c r="E5669" s="277"/>
      <c r="I5669"/>
      <c r="J5669"/>
      <c r="L5669" s="33"/>
      <c r="M5669" s="24"/>
    </row>
    <row r="5670" spans="1:13" x14ac:dyDescent="0.2">
      <c r="A5670" s="289"/>
      <c r="E5670" s="277"/>
      <c r="I5670"/>
      <c r="J5670"/>
      <c r="L5670" s="33"/>
      <c r="M5670" s="24"/>
    </row>
    <row r="5671" spans="1:13" x14ac:dyDescent="0.2">
      <c r="A5671" s="289"/>
      <c r="E5671" s="277"/>
      <c r="I5671"/>
      <c r="J5671"/>
      <c r="L5671" s="33"/>
      <c r="M5671" s="24"/>
    </row>
    <row r="5672" spans="1:13" x14ac:dyDescent="0.2">
      <c r="A5672" s="289"/>
      <c r="E5672" s="277"/>
      <c r="I5672"/>
      <c r="J5672"/>
      <c r="L5672" s="33"/>
      <c r="M5672" s="24"/>
    </row>
    <row r="5673" spans="1:13" x14ac:dyDescent="0.2">
      <c r="A5673" s="289"/>
      <c r="E5673" s="277"/>
      <c r="I5673"/>
      <c r="J5673"/>
      <c r="L5673" s="33"/>
      <c r="M5673" s="24"/>
    </row>
    <row r="5674" spans="1:13" x14ac:dyDescent="0.2">
      <c r="A5674" s="289"/>
      <c r="E5674" s="277"/>
      <c r="I5674"/>
      <c r="J5674"/>
      <c r="L5674" s="33"/>
      <c r="M5674" s="24"/>
    </row>
    <row r="5675" spans="1:13" x14ac:dyDescent="0.2">
      <c r="A5675" s="289"/>
      <c r="E5675" s="277"/>
      <c r="I5675"/>
      <c r="J5675"/>
      <c r="L5675" s="33"/>
      <c r="M5675" s="24"/>
    </row>
    <row r="5676" spans="1:13" x14ac:dyDescent="0.2">
      <c r="A5676" s="289"/>
      <c r="E5676" s="277"/>
      <c r="I5676"/>
      <c r="J5676"/>
      <c r="L5676" s="33"/>
      <c r="M5676" s="24"/>
    </row>
    <row r="5677" spans="1:13" x14ac:dyDescent="0.2">
      <c r="A5677" s="289"/>
      <c r="E5677" s="277"/>
      <c r="I5677"/>
      <c r="J5677"/>
      <c r="L5677" s="33"/>
      <c r="M5677" s="24"/>
    </row>
    <row r="5678" spans="1:13" x14ac:dyDescent="0.2">
      <c r="A5678" s="289"/>
      <c r="E5678" s="277"/>
      <c r="I5678"/>
      <c r="J5678"/>
      <c r="L5678" s="33"/>
      <c r="M5678" s="24"/>
    </row>
    <row r="5679" spans="1:13" x14ac:dyDescent="0.2">
      <c r="A5679" s="289"/>
      <c r="E5679" s="277"/>
      <c r="I5679"/>
      <c r="J5679"/>
      <c r="L5679" s="33"/>
      <c r="M5679" s="24"/>
    </row>
    <row r="5680" spans="1:13" x14ac:dyDescent="0.2">
      <c r="A5680" s="289"/>
      <c r="E5680" s="277"/>
      <c r="I5680"/>
      <c r="J5680"/>
      <c r="L5680" s="33"/>
      <c r="M5680" s="24"/>
    </row>
    <row r="5681" spans="1:13" x14ac:dyDescent="0.2">
      <c r="A5681" s="289"/>
      <c r="E5681" s="277"/>
      <c r="I5681"/>
      <c r="J5681"/>
      <c r="L5681" s="33"/>
      <c r="M5681" s="24"/>
    </row>
    <row r="5682" spans="1:13" x14ac:dyDescent="0.2">
      <c r="A5682" s="289"/>
      <c r="E5682" s="277"/>
      <c r="I5682"/>
      <c r="J5682"/>
      <c r="L5682" s="33"/>
      <c r="M5682" s="24"/>
    </row>
    <row r="5683" spans="1:13" x14ac:dyDescent="0.2">
      <c r="A5683" s="289"/>
      <c r="E5683" s="277"/>
      <c r="I5683"/>
      <c r="J5683"/>
      <c r="L5683" s="33"/>
      <c r="M5683" s="24"/>
    </row>
    <row r="5684" spans="1:13" x14ac:dyDescent="0.2">
      <c r="A5684" s="289"/>
      <c r="E5684" s="277"/>
      <c r="I5684"/>
      <c r="J5684"/>
      <c r="L5684" s="33"/>
      <c r="M5684" s="24"/>
    </row>
    <row r="5685" spans="1:13" x14ac:dyDescent="0.2">
      <c r="A5685" s="289"/>
      <c r="E5685" s="277"/>
      <c r="I5685"/>
      <c r="J5685"/>
      <c r="L5685" s="33"/>
      <c r="M5685" s="24"/>
    </row>
    <row r="5686" spans="1:13" x14ac:dyDescent="0.2">
      <c r="A5686" s="289"/>
      <c r="E5686" s="277"/>
      <c r="I5686"/>
      <c r="J5686"/>
      <c r="L5686" s="33"/>
      <c r="M5686" s="24"/>
    </row>
    <row r="5687" spans="1:13" x14ac:dyDescent="0.2">
      <c r="A5687" s="289"/>
      <c r="E5687" s="277"/>
      <c r="I5687"/>
      <c r="J5687"/>
      <c r="L5687" s="33"/>
      <c r="M5687" s="24"/>
    </row>
    <row r="5688" spans="1:13" x14ac:dyDescent="0.2">
      <c r="A5688" s="289"/>
      <c r="E5688" s="277"/>
      <c r="I5688"/>
      <c r="J5688"/>
      <c r="L5688" s="33"/>
      <c r="M5688" s="24"/>
    </row>
    <row r="5689" spans="1:13" x14ac:dyDescent="0.2">
      <c r="A5689" s="289"/>
      <c r="E5689" s="277"/>
      <c r="I5689"/>
      <c r="J5689"/>
      <c r="L5689" s="33"/>
      <c r="M5689" s="24"/>
    </row>
    <row r="5690" spans="1:13" x14ac:dyDescent="0.2">
      <c r="A5690" s="289"/>
      <c r="E5690" s="277"/>
      <c r="I5690"/>
      <c r="J5690"/>
      <c r="L5690" s="33"/>
      <c r="M5690" s="24"/>
    </row>
    <row r="5691" spans="1:13" x14ac:dyDescent="0.2">
      <c r="A5691" s="289"/>
      <c r="E5691" s="277"/>
      <c r="I5691"/>
      <c r="J5691"/>
      <c r="L5691" s="33"/>
      <c r="M5691" s="24"/>
    </row>
    <row r="5692" spans="1:13" x14ac:dyDescent="0.2">
      <c r="A5692" s="289"/>
      <c r="E5692" s="277"/>
      <c r="I5692"/>
      <c r="J5692"/>
      <c r="L5692" s="33"/>
      <c r="M5692" s="24"/>
    </row>
    <row r="5693" spans="1:13" x14ac:dyDescent="0.2">
      <c r="A5693" s="289"/>
      <c r="E5693" s="277"/>
      <c r="I5693"/>
      <c r="J5693"/>
      <c r="L5693" s="33"/>
      <c r="M5693" s="24"/>
    </row>
    <row r="5694" spans="1:13" x14ac:dyDescent="0.2">
      <c r="A5694" s="289"/>
      <c r="E5694" s="277"/>
      <c r="I5694"/>
      <c r="J5694"/>
      <c r="L5694" s="33"/>
      <c r="M5694" s="24"/>
    </row>
    <row r="5695" spans="1:13" x14ac:dyDescent="0.2">
      <c r="A5695" s="289"/>
      <c r="E5695" s="277"/>
      <c r="I5695"/>
      <c r="J5695"/>
      <c r="L5695" s="33"/>
      <c r="M5695" s="24"/>
    </row>
    <row r="5696" spans="1:13" x14ac:dyDescent="0.2">
      <c r="A5696" s="289"/>
      <c r="E5696" s="277"/>
      <c r="I5696"/>
      <c r="J5696"/>
      <c r="L5696" s="33"/>
      <c r="M5696" s="24"/>
    </row>
    <row r="5697" spans="1:13" x14ac:dyDescent="0.2">
      <c r="A5697" s="289"/>
      <c r="E5697" s="277"/>
      <c r="I5697"/>
      <c r="J5697"/>
      <c r="L5697" s="33"/>
      <c r="M5697" s="24"/>
    </row>
    <row r="5698" spans="1:13" x14ac:dyDescent="0.2">
      <c r="A5698" s="289"/>
      <c r="E5698" s="277"/>
      <c r="I5698"/>
      <c r="J5698"/>
      <c r="L5698" s="33"/>
      <c r="M5698" s="24"/>
    </row>
    <row r="5699" spans="1:13" x14ac:dyDescent="0.2">
      <c r="A5699" s="289"/>
      <c r="E5699" s="277"/>
      <c r="I5699"/>
      <c r="J5699"/>
      <c r="L5699" s="33"/>
      <c r="M5699" s="24"/>
    </row>
    <row r="5700" spans="1:13" x14ac:dyDescent="0.2">
      <c r="A5700" s="289"/>
      <c r="E5700" s="277"/>
      <c r="I5700"/>
      <c r="J5700"/>
      <c r="L5700" s="33"/>
      <c r="M5700" s="24"/>
    </row>
    <row r="5701" spans="1:13" x14ac:dyDescent="0.2">
      <c r="A5701" s="289"/>
      <c r="E5701" s="277"/>
      <c r="I5701"/>
      <c r="J5701"/>
      <c r="L5701" s="33"/>
      <c r="M5701" s="24"/>
    </row>
    <row r="5702" spans="1:13" x14ac:dyDescent="0.2">
      <c r="A5702" s="289"/>
      <c r="E5702" s="277"/>
      <c r="I5702"/>
      <c r="J5702"/>
      <c r="L5702" s="33"/>
      <c r="M5702" s="24"/>
    </row>
    <row r="5703" spans="1:13" x14ac:dyDescent="0.2">
      <c r="A5703" s="289"/>
      <c r="E5703" s="277"/>
      <c r="I5703"/>
      <c r="J5703"/>
      <c r="L5703" s="33"/>
      <c r="M5703" s="24"/>
    </row>
    <row r="5704" spans="1:13" x14ac:dyDescent="0.2">
      <c r="A5704" s="289"/>
      <c r="E5704" s="277"/>
      <c r="I5704"/>
      <c r="J5704"/>
      <c r="L5704" s="33"/>
      <c r="M5704" s="24"/>
    </row>
    <row r="5705" spans="1:13" x14ac:dyDescent="0.2">
      <c r="A5705" s="289"/>
      <c r="E5705" s="277"/>
      <c r="I5705"/>
      <c r="J5705"/>
      <c r="L5705" s="33"/>
      <c r="M5705" s="24"/>
    </row>
    <row r="5706" spans="1:13" x14ac:dyDescent="0.2">
      <c r="A5706" s="289"/>
      <c r="E5706" s="277"/>
      <c r="I5706"/>
      <c r="J5706"/>
      <c r="L5706" s="33"/>
      <c r="M5706" s="24"/>
    </row>
    <row r="5707" spans="1:13" x14ac:dyDescent="0.2">
      <c r="A5707" s="289"/>
      <c r="E5707" s="277"/>
      <c r="I5707"/>
      <c r="J5707"/>
      <c r="L5707" s="33"/>
      <c r="M5707" s="24"/>
    </row>
    <row r="5708" spans="1:13" x14ac:dyDescent="0.2">
      <c r="A5708" s="289"/>
      <c r="E5708" s="277"/>
      <c r="I5708"/>
      <c r="J5708"/>
      <c r="L5708" s="33"/>
      <c r="M5708" s="24"/>
    </row>
    <row r="5709" spans="1:13" x14ac:dyDescent="0.2">
      <c r="A5709" s="289"/>
      <c r="E5709" s="277"/>
      <c r="I5709"/>
      <c r="J5709"/>
      <c r="L5709" s="33"/>
      <c r="M5709" s="24"/>
    </row>
    <row r="5710" spans="1:13" x14ac:dyDescent="0.2">
      <c r="A5710" s="289"/>
      <c r="E5710" s="277"/>
      <c r="I5710"/>
      <c r="J5710"/>
      <c r="L5710" s="33"/>
      <c r="M5710" s="24"/>
    </row>
    <row r="5711" spans="1:13" x14ac:dyDescent="0.2">
      <c r="A5711" s="289"/>
      <c r="E5711" s="277"/>
      <c r="I5711"/>
      <c r="J5711"/>
      <c r="L5711" s="33"/>
      <c r="M5711" s="24"/>
    </row>
    <row r="5712" spans="1:13" x14ac:dyDescent="0.2">
      <c r="A5712" s="289"/>
      <c r="E5712" s="277"/>
      <c r="I5712"/>
      <c r="J5712"/>
      <c r="L5712" s="33"/>
      <c r="M5712" s="24"/>
    </row>
    <row r="5713" spans="1:13" x14ac:dyDescent="0.2">
      <c r="A5713" s="289"/>
      <c r="E5713" s="277"/>
      <c r="I5713"/>
      <c r="J5713"/>
      <c r="L5713" s="33"/>
      <c r="M5713" s="24"/>
    </row>
    <row r="5714" spans="1:13" x14ac:dyDescent="0.2">
      <c r="A5714" s="289"/>
      <c r="E5714" s="277"/>
      <c r="I5714"/>
      <c r="J5714"/>
      <c r="L5714" s="33"/>
      <c r="M5714" s="24"/>
    </row>
    <row r="5715" spans="1:13" x14ac:dyDescent="0.2">
      <c r="A5715" s="289"/>
      <c r="E5715" s="277"/>
      <c r="I5715"/>
      <c r="J5715"/>
      <c r="L5715" s="33"/>
      <c r="M5715" s="24"/>
    </row>
    <row r="5716" spans="1:13" x14ac:dyDescent="0.2">
      <c r="A5716" s="289"/>
      <c r="E5716" s="277"/>
      <c r="I5716"/>
      <c r="J5716"/>
      <c r="L5716" s="33"/>
      <c r="M5716" s="24"/>
    </row>
    <row r="5717" spans="1:13" x14ac:dyDescent="0.2">
      <c r="A5717" s="289"/>
      <c r="E5717" s="277"/>
      <c r="I5717"/>
      <c r="J5717"/>
      <c r="L5717" s="33"/>
      <c r="M5717" s="24"/>
    </row>
    <row r="5718" spans="1:13" x14ac:dyDescent="0.2">
      <c r="A5718" s="289"/>
      <c r="E5718" s="277"/>
      <c r="I5718"/>
      <c r="J5718"/>
      <c r="L5718" s="33"/>
      <c r="M5718" s="24"/>
    </row>
    <row r="5719" spans="1:13" x14ac:dyDescent="0.2">
      <c r="A5719" s="289"/>
      <c r="E5719" s="277"/>
      <c r="I5719"/>
      <c r="J5719"/>
      <c r="L5719" s="33"/>
      <c r="M5719" s="24"/>
    </row>
    <row r="5720" spans="1:13" x14ac:dyDescent="0.2">
      <c r="A5720" s="289"/>
      <c r="E5720" s="277"/>
      <c r="I5720"/>
      <c r="J5720"/>
      <c r="L5720" s="33"/>
      <c r="M5720" s="24"/>
    </row>
    <row r="5721" spans="1:13" x14ac:dyDescent="0.2">
      <c r="A5721" s="289"/>
      <c r="E5721" s="277"/>
      <c r="I5721"/>
      <c r="J5721"/>
      <c r="L5721" s="33"/>
      <c r="M5721" s="24"/>
    </row>
    <row r="5722" spans="1:13" x14ac:dyDescent="0.2">
      <c r="A5722" s="289"/>
      <c r="E5722" s="277"/>
      <c r="I5722"/>
      <c r="J5722"/>
      <c r="L5722" s="33"/>
      <c r="M5722" s="24"/>
    </row>
    <row r="5723" spans="1:13" x14ac:dyDescent="0.2">
      <c r="A5723" s="289"/>
      <c r="E5723" s="277"/>
      <c r="I5723"/>
      <c r="J5723"/>
      <c r="L5723" s="33"/>
      <c r="M5723" s="24"/>
    </row>
    <row r="5724" spans="1:13" x14ac:dyDescent="0.2">
      <c r="A5724" s="289"/>
      <c r="E5724" s="277"/>
      <c r="I5724"/>
      <c r="J5724"/>
      <c r="L5724" s="33"/>
      <c r="M5724" s="24"/>
    </row>
    <row r="5725" spans="1:13" x14ac:dyDescent="0.2">
      <c r="A5725" s="289"/>
      <c r="E5725" s="277"/>
      <c r="I5725"/>
      <c r="J5725"/>
      <c r="L5725" s="33"/>
      <c r="M5725" s="24"/>
    </row>
    <row r="5726" spans="1:13" x14ac:dyDescent="0.2">
      <c r="A5726" s="289"/>
      <c r="E5726" s="277"/>
      <c r="I5726"/>
      <c r="J5726"/>
      <c r="L5726" s="33"/>
      <c r="M5726" s="24"/>
    </row>
    <row r="5727" spans="1:13" x14ac:dyDescent="0.2">
      <c r="A5727" s="289"/>
      <c r="E5727" s="277"/>
      <c r="I5727"/>
      <c r="J5727"/>
      <c r="L5727" s="33"/>
      <c r="M5727" s="24"/>
    </row>
    <row r="5728" spans="1:13" x14ac:dyDescent="0.2">
      <c r="A5728" s="289"/>
      <c r="E5728" s="277"/>
      <c r="I5728"/>
      <c r="J5728"/>
      <c r="L5728" s="33"/>
      <c r="M5728" s="24"/>
    </row>
    <row r="5729" spans="1:13" x14ac:dyDescent="0.2">
      <c r="A5729" s="289"/>
      <c r="E5729" s="277"/>
      <c r="I5729"/>
      <c r="J5729"/>
      <c r="L5729" s="33"/>
      <c r="M5729" s="24"/>
    </row>
    <row r="5730" spans="1:13" x14ac:dyDescent="0.2">
      <c r="A5730" s="289"/>
      <c r="E5730" s="277"/>
      <c r="I5730"/>
      <c r="J5730"/>
      <c r="L5730" s="33"/>
      <c r="M5730" s="24"/>
    </row>
    <row r="5731" spans="1:13" x14ac:dyDescent="0.2">
      <c r="A5731" s="289"/>
      <c r="E5731" s="277"/>
      <c r="I5731"/>
      <c r="J5731"/>
      <c r="L5731" s="33"/>
      <c r="M5731" s="24"/>
    </row>
    <row r="5732" spans="1:13" x14ac:dyDescent="0.2">
      <c r="A5732" s="289"/>
      <c r="E5732" s="277"/>
      <c r="I5732"/>
      <c r="J5732"/>
      <c r="L5732" s="33"/>
      <c r="M5732" s="24"/>
    </row>
    <row r="5733" spans="1:13" x14ac:dyDescent="0.2">
      <c r="A5733" s="289"/>
      <c r="E5733" s="277"/>
      <c r="I5733"/>
      <c r="J5733"/>
      <c r="L5733" s="33"/>
      <c r="M5733" s="24"/>
    </row>
    <row r="5734" spans="1:13" x14ac:dyDescent="0.2">
      <c r="A5734" s="289"/>
      <c r="E5734" s="277"/>
      <c r="I5734"/>
      <c r="J5734"/>
      <c r="L5734" s="33"/>
      <c r="M5734" s="24"/>
    </row>
    <row r="5735" spans="1:13" x14ac:dyDescent="0.2">
      <c r="A5735" s="289"/>
      <c r="E5735" s="277"/>
      <c r="I5735"/>
      <c r="J5735"/>
      <c r="L5735" s="33"/>
      <c r="M5735" s="24"/>
    </row>
    <row r="5736" spans="1:13" x14ac:dyDescent="0.2">
      <c r="A5736" s="289"/>
      <c r="E5736" s="277"/>
      <c r="I5736"/>
      <c r="J5736"/>
      <c r="L5736" s="33"/>
      <c r="M5736" s="24"/>
    </row>
    <row r="5737" spans="1:13" x14ac:dyDescent="0.2">
      <c r="A5737" s="289"/>
      <c r="E5737" s="277"/>
      <c r="I5737"/>
      <c r="J5737"/>
      <c r="L5737" s="33"/>
      <c r="M5737" s="24"/>
    </row>
    <row r="5738" spans="1:13" x14ac:dyDescent="0.2">
      <c r="A5738" s="289"/>
      <c r="E5738" s="277"/>
      <c r="I5738"/>
      <c r="J5738"/>
      <c r="L5738" s="33"/>
      <c r="M5738" s="24"/>
    </row>
    <row r="5739" spans="1:13" x14ac:dyDescent="0.2">
      <c r="A5739" s="289"/>
      <c r="E5739" s="277"/>
      <c r="I5739"/>
      <c r="J5739"/>
      <c r="L5739" s="33"/>
      <c r="M5739" s="24"/>
    </row>
    <row r="5740" spans="1:13" x14ac:dyDescent="0.2">
      <c r="A5740" s="289"/>
      <c r="E5740" s="277"/>
      <c r="I5740"/>
      <c r="J5740"/>
      <c r="L5740" s="33"/>
      <c r="M5740" s="24"/>
    </row>
    <row r="5741" spans="1:13" x14ac:dyDescent="0.2">
      <c r="A5741" s="289"/>
      <c r="E5741" s="277"/>
      <c r="I5741"/>
      <c r="J5741"/>
      <c r="L5741" s="33"/>
      <c r="M5741" s="24"/>
    </row>
    <row r="5742" spans="1:13" x14ac:dyDescent="0.2">
      <c r="A5742" s="289"/>
      <c r="E5742" s="277"/>
      <c r="I5742"/>
      <c r="J5742"/>
      <c r="L5742" s="33"/>
      <c r="M5742" s="24"/>
    </row>
    <row r="5743" spans="1:13" x14ac:dyDescent="0.2">
      <c r="A5743" s="289"/>
      <c r="E5743" s="277"/>
      <c r="I5743"/>
      <c r="J5743"/>
      <c r="L5743" s="33"/>
      <c r="M5743" s="24"/>
    </row>
    <row r="5744" spans="1:13" x14ac:dyDescent="0.2">
      <c r="A5744" s="289"/>
      <c r="E5744" s="277"/>
      <c r="I5744"/>
      <c r="J5744"/>
      <c r="L5744" s="33"/>
      <c r="M5744" s="24"/>
    </row>
    <row r="5745" spans="1:13" x14ac:dyDescent="0.2">
      <c r="A5745" s="289"/>
      <c r="E5745" s="277"/>
      <c r="I5745"/>
      <c r="J5745"/>
      <c r="L5745" s="33"/>
      <c r="M5745" s="24"/>
    </row>
    <row r="5746" spans="1:13" x14ac:dyDescent="0.2">
      <c r="A5746" s="289"/>
      <c r="E5746" s="277"/>
      <c r="I5746"/>
      <c r="J5746"/>
      <c r="L5746" s="33"/>
      <c r="M5746" s="24"/>
    </row>
    <row r="5747" spans="1:13" x14ac:dyDescent="0.2">
      <c r="A5747" s="289"/>
      <c r="E5747" s="277"/>
      <c r="I5747"/>
      <c r="J5747"/>
      <c r="L5747" s="33"/>
      <c r="M5747" s="24"/>
    </row>
    <row r="5748" spans="1:13" x14ac:dyDescent="0.2">
      <c r="A5748" s="289"/>
      <c r="E5748" s="277"/>
      <c r="I5748"/>
      <c r="J5748"/>
      <c r="L5748" s="33"/>
      <c r="M5748" s="24"/>
    </row>
    <row r="5749" spans="1:13" x14ac:dyDescent="0.2">
      <c r="A5749" s="289"/>
      <c r="E5749" s="277"/>
      <c r="I5749"/>
      <c r="J5749"/>
      <c r="L5749" s="33"/>
      <c r="M5749" s="24"/>
    </row>
    <row r="5750" spans="1:13" x14ac:dyDescent="0.2">
      <c r="A5750" s="289"/>
      <c r="E5750" s="277"/>
      <c r="I5750"/>
      <c r="J5750"/>
      <c r="L5750" s="33"/>
      <c r="M5750" s="24"/>
    </row>
    <row r="5751" spans="1:13" x14ac:dyDescent="0.2">
      <c r="A5751" s="289"/>
      <c r="E5751" s="277"/>
      <c r="I5751"/>
      <c r="J5751"/>
      <c r="L5751" s="33"/>
      <c r="M5751" s="24"/>
    </row>
    <row r="5752" spans="1:13" x14ac:dyDescent="0.2">
      <c r="A5752" s="289"/>
      <c r="E5752" s="277"/>
      <c r="I5752"/>
      <c r="J5752"/>
      <c r="L5752" s="33"/>
      <c r="M5752" s="24"/>
    </row>
    <row r="5753" spans="1:13" x14ac:dyDescent="0.2">
      <c r="A5753" s="289"/>
      <c r="E5753" s="277"/>
      <c r="I5753"/>
      <c r="J5753"/>
      <c r="L5753" s="33"/>
      <c r="M5753" s="24"/>
    </row>
    <row r="5754" spans="1:13" x14ac:dyDescent="0.2">
      <c r="A5754" s="289"/>
      <c r="E5754" s="277"/>
      <c r="I5754"/>
      <c r="J5754"/>
      <c r="L5754" s="33"/>
      <c r="M5754" s="24"/>
    </row>
    <row r="5755" spans="1:13" x14ac:dyDescent="0.2">
      <c r="A5755" s="289"/>
      <c r="E5755" s="277"/>
      <c r="I5755"/>
      <c r="J5755"/>
      <c r="L5755" s="33"/>
      <c r="M5755" s="24"/>
    </row>
    <row r="5756" spans="1:13" x14ac:dyDescent="0.2">
      <c r="A5756" s="289"/>
      <c r="E5756" s="277"/>
      <c r="I5756"/>
      <c r="J5756"/>
      <c r="L5756" s="33"/>
      <c r="M5756" s="24"/>
    </row>
    <row r="5757" spans="1:13" x14ac:dyDescent="0.2">
      <c r="A5757" s="289"/>
      <c r="E5757" s="277"/>
      <c r="I5757"/>
      <c r="J5757"/>
      <c r="L5757" s="33"/>
      <c r="M5757" s="24"/>
    </row>
    <row r="5758" spans="1:13" x14ac:dyDescent="0.2">
      <c r="A5758" s="289"/>
      <c r="E5758" s="277"/>
      <c r="I5758"/>
      <c r="J5758"/>
      <c r="L5758" s="33"/>
      <c r="M5758" s="24"/>
    </row>
    <row r="5759" spans="1:13" x14ac:dyDescent="0.2">
      <c r="A5759" s="289"/>
      <c r="E5759" s="277"/>
      <c r="I5759"/>
      <c r="J5759"/>
      <c r="L5759" s="33"/>
      <c r="M5759" s="24"/>
    </row>
    <row r="5760" spans="1:13" x14ac:dyDescent="0.2">
      <c r="A5760" s="289"/>
      <c r="E5760" s="277"/>
      <c r="I5760"/>
      <c r="J5760"/>
      <c r="L5760" s="33"/>
      <c r="M5760" s="24"/>
    </row>
    <row r="5761" spans="1:13" x14ac:dyDescent="0.2">
      <c r="A5761" s="289"/>
      <c r="E5761" s="277"/>
      <c r="I5761"/>
      <c r="J5761"/>
      <c r="L5761" s="33"/>
      <c r="M5761" s="24"/>
    </row>
    <row r="5762" spans="1:13" x14ac:dyDescent="0.2">
      <c r="A5762" s="289"/>
      <c r="E5762" s="277"/>
      <c r="I5762"/>
      <c r="J5762"/>
      <c r="L5762" s="33"/>
      <c r="M5762" s="24"/>
    </row>
    <row r="5763" spans="1:13" x14ac:dyDescent="0.2">
      <c r="A5763" s="289"/>
      <c r="E5763" s="277"/>
      <c r="I5763"/>
      <c r="J5763"/>
      <c r="L5763" s="33"/>
      <c r="M5763" s="24"/>
    </row>
    <row r="5764" spans="1:13" x14ac:dyDescent="0.2">
      <c r="A5764" s="289"/>
      <c r="E5764" s="277"/>
      <c r="I5764"/>
      <c r="J5764"/>
      <c r="L5764" s="33"/>
      <c r="M5764" s="24"/>
    </row>
    <row r="5765" spans="1:13" x14ac:dyDescent="0.2">
      <c r="A5765" s="289"/>
      <c r="E5765" s="277"/>
      <c r="I5765"/>
      <c r="J5765"/>
      <c r="L5765" s="33"/>
      <c r="M5765" s="24"/>
    </row>
    <row r="5766" spans="1:13" x14ac:dyDescent="0.2">
      <c r="A5766" s="289"/>
      <c r="E5766" s="277"/>
      <c r="I5766"/>
      <c r="J5766"/>
      <c r="L5766" s="33"/>
      <c r="M5766" s="24"/>
    </row>
    <row r="5767" spans="1:13" x14ac:dyDescent="0.2">
      <c r="A5767" s="289"/>
      <c r="E5767" s="277"/>
      <c r="I5767"/>
      <c r="J5767"/>
      <c r="L5767" s="33"/>
      <c r="M5767" s="24"/>
    </row>
    <row r="5768" spans="1:13" x14ac:dyDescent="0.2">
      <c r="A5768" s="289"/>
      <c r="E5768" s="277"/>
      <c r="I5768"/>
      <c r="J5768"/>
      <c r="L5768" s="33"/>
      <c r="M5768" s="24"/>
    </row>
    <row r="5769" spans="1:13" x14ac:dyDescent="0.2">
      <c r="A5769" s="289"/>
      <c r="E5769" s="277"/>
      <c r="I5769"/>
      <c r="J5769"/>
      <c r="L5769" s="33"/>
      <c r="M5769" s="24"/>
    </row>
    <row r="5770" spans="1:13" x14ac:dyDescent="0.2">
      <c r="A5770" s="289"/>
      <c r="E5770" s="277"/>
      <c r="I5770"/>
      <c r="J5770"/>
      <c r="L5770" s="33"/>
      <c r="M5770" s="24"/>
    </row>
    <row r="5771" spans="1:13" x14ac:dyDescent="0.2">
      <c r="A5771" s="289"/>
      <c r="E5771" s="277"/>
      <c r="I5771"/>
      <c r="J5771"/>
      <c r="L5771" s="33"/>
      <c r="M5771" s="24"/>
    </row>
    <row r="5772" spans="1:13" x14ac:dyDescent="0.2">
      <c r="A5772" s="289"/>
      <c r="E5772" s="277"/>
      <c r="I5772"/>
      <c r="J5772"/>
      <c r="L5772" s="33"/>
      <c r="M5772" s="24"/>
    </row>
    <row r="5773" spans="1:13" x14ac:dyDescent="0.2">
      <c r="A5773" s="289"/>
      <c r="E5773" s="277"/>
      <c r="I5773"/>
      <c r="J5773"/>
      <c r="L5773" s="33"/>
      <c r="M5773" s="24"/>
    </row>
    <row r="5774" spans="1:13" x14ac:dyDescent="0.2">
      <c r="A5774" s="289"/>
      <c r="E5774" s="277"/>
      <c r="I5774"/>
      <c r="J5774"/>
      <c r="L5774" s="33"/>
      <c r="M5774" s="24"/>
    </row>
    <row r="5775" spans="1:13" x14ac:dyDescent="0.2">
      <c r="A5775" s="289"/>
      <c r="E5775" s="277"/>
      <c r="I5775"/>
      <c r="J5775"/>
      <c r="L5775" s="33"/>
      <c r="M5775" s="24"/>
    </row>
    <row r="5776" spans="1:13" x14ac:dyDescent="0.2">
      <c r="A5776" s="289"/>
      <c r="E5776" s="277"/>
      <c r="I5776"/>
      <c r="J5776"/>
      <c r="L5776" s="33"/>
      <c r="M5776" s="24"/>
    </row>
    <row r="5777" spans="1:13" x14ac:dyDescent="0.2">
      <c r="A5777" s="289"/>
      <c r="E5777" s="277"/>
      <c r="I5777"/>
      <c r="J5777"/>
      <c r="L5777" s="33"/>
      <c r="M5777" s="24"/>
    </row>
    <row r="5778" spans="1:13" x14ac:dyDescent="0.2">
      <c r="A5778" s="289"/>
      <c r="E5778" s="277"/>
      <c r="I5778"/>
      <c r="J5778"/>
      <c r="L5778" s="33"/>
      <c r="M5778" s="24"/>
    </row>
    <row r="5779" spans="1:13" x14ac:dyDescent="0.2">
      <c r="A5779" s="289"/>
      <c r="E5779" s="277"/>
      <c r="I5779"/>
      <c r="J5779"/>
      <c r="L5779" s="33"/>
      <c r="M5779" s="24"/>
    </row>
    <row r="5780" spans="1:13" x14ac:dyDescent="0.2">
      <c r="A5780" s="289"/>
      <c r="E5780" s="277"/>
      <c r="I5780"/>
      <c r="J5780"/>
      <c r="L5780" s="33"/>
      <c r="M5780" s="24"/>
    </row>
    <row r="5781" spans="1:13" x14ac:dyDescent="0.2">
      <c r="A5781" s="289"/>
      <c r="E5781" s="277"/>
      <c r="I5781"/>
      <c r="J5781"/>
      <c r="L5781" s="33"/>
      <c r="M5781" s="24"/>
    </row>
    <row r="5782" spans="1:13" x14ac:dyDescent="0.2">
      <c r="A5782" s="289"/>
      <c r="E5782" s="277"/>
      <c r="I5782"/>
      <c r="J5782"/>
      <c r="L5782" s="33"/>
      <c r="M5782" s="24"/>
    </row>
    <row r="5783" spans="1:13" x14ac:dyDescent="0.2">
      <c r="A5783" s="289"/>
      <c r="E5783" s="277"/>
      <c r="I5783"/>
      <c r="J5783"/>
      <c r="L5783" s="33"/>
      <c r="M5783" s="24"/>
    </row>
    <row r="5784" spans="1:13" x14ac:dyDescent="0.2">
      <c r="A5784" s="289"/>
      <c r="E5784" s="277"/>
      <c r="I5784"/>
      <c r="J5784"/>
      <c r="L5784" s="33"/>
      <c r="M5784" s="24"/>
    </row>
    <row r="5785" spans="1:13" x14ac:dyDescent="0.2">
      <c r="A5785" s="289"/>
      <c r="E5785" s="277"/>
      <c r="I5785"/>
      <c r="J5785"/>
      <c r="L5785" s="33"/>
      <c r="M5785" s="24"/>
    </row>
    <row r="5786" spans="1:13" x14ac:dyDescent="0.2">
      <c r="A5786" s="289"/>
      <c r="E5786" s="277"/>
      <c r="I5786"/>
      <c r="J5786"/>
      <c r="L5786" s="33"/>
      <c r="M5786" s="24"/>
    </row>
    <row r="5787" spans="1:13" x14ac:dyDescent="0.2">
      <c r="A5787" s="289"/>
      <c r="E5787" s="277"/>
      <c r="I5787"/>
      <c r="J5787"/>
      <c r="L5787" s="33"/>
      <c r="M5787" s="24"/>
    </row>
    <row r="5788" spans="1:13" x14ac:dyDescent="0.2">
      <c r="A5788" s="289"/>
      <c r="E5788" s="277"/>
      <c r="I5788"/>
      <c r="J5788"/>
      <c r="L5788" s="33"/>
      <c r="M5788" s="24"/>
    </row>
    <row r="5789" spans="1:13" x14ac:dyDescent="0.2">
      <c r="A5789" s="289"/>
      <c r="E5789" s="277"/>
      <c r="I5789"/>
      <c r="J5789"/>
      <c r="L5789" s="33"/>
      <c r="M5789" s="24"/>
    </row>
    <row r="5790" spans="1:13" x14ac:dyDescent="0.2">
      <c r="A5790" s="289"/>
      <c r="E5790" s="277"/>
      <c r="I5790"/>
      <c r="J5790"/>
      <c r="L5790" s="33"/>
      <c r="M5790" s="24"/>
    </row>
    <row r="5791" spans="1:13" x14ac:dyDescent="0.2">
      <c r="A5791" s="289"/>
      <c r="E5791" s="277"/>
      <c r="I5791"/>
      <c r="J5791"/>
      <c r="L5791" s="33"/>
      <c r="M5791" s="24"/>
    </row>
    <row r="5792" spans="1:13" x14ac:dyDescent="0.2">
      <c r="A5792" s="289"/>
      <c r="E5792" s="277"/>
      <c r="I5792"/>
      <c r="J5792"/>
      <c r="L5792" s="33"/>
      <c r="M5792" s="24"/>
    </row>
    <row r="5793" spans="1:13" x14ac:dyDescent="0.2">
      <c r="A5793" s="289"/>
      <c r="E5793" s="277"/>
      <c r="I5793"/>
      <c r="J5793"/>
      <c r="L5793" s="33"/>
      <c r="M5793" s="24"/>
    </row>
    <row r="5794" spans="1:13" x14ac:dyDescent="0.2">
      <c r="A5794" s="289"/>
      <c r="E5794" s="277"/>
      <c r="I5794"/>
      <c r="J5794"/>
      <c r="L5794" s="33"/>
      <c r="M5794" s="24"/>
    </row>
    <row r="5795" spans="1:13" x14ac:dyDescent="0.2">
      <c r="A5795" s="289"/>
      <c r="E5795" s="277"/>
      <c r="I5795"/>
      <c r="J5795"/>
      <c r="L5795" s="33"/>
      <c r="M5795" s="24"/>
    </row>
    <row r="5796" spans="1:13" x14ac:dyDescent="0.2">
      <c r="A5796" s="289"/>
      <c r="E5796" s="277"/>
      <c r="I5796"/>
      <c r="J5796"/>
      <c r="L5796" s="33"/>
      <c r="M5796" s="24"/>
    </row>
    <row r="5797" spans="1:13" x14ac:dyDescent="0.2">
      <c r="A5797" s="289"/>
      <c r="E5797" s="277"/>
      <c r="I5797"/>
      <c r="J5797"/>
      <c r="L5797" s="33"/>
      <c r="M5797" s="24"/>
    </row>
    <row r="5798" spans="1:13" x14ac:dyDescent="0.2">
      <c r="A5798" s="289"/>
      <c r="E5798" s="277"/>
      <c r="I5798"/>
      <c r="J5798"/>
      <c r="L5798" s="33"/>
      <c r="M5798" s="24"/>
    </row>
    <row r="5799" spans="1:13" x14ac:dyDescent="0.2">
      <c r="A5799" s="289"/>
      <c r="E5799" s="277"/>
      <c r="I5799"/>
      <c r="J5799"/>
      <c r="L5799" s="33"/>
      <c r="M5799" s="24"/>
    </row>
    <row r="5800" spans="1:13" x14ac:dyDescent="0.2">
      <c r="A5800" s="289"/>
      <c r="E5800" s="277"/>
      <c r="I5800"/>
      <c r="J5800"/>
      <c r="L5800" s="33"/>
      <c r="M5800" s="24"/>
    </row>
    <row r="5801" spans="1:13" x14ac:dyDescent="0.2">
      <c r="A5801" s="289"/>
      <c r="E5801" s="277"/>
      <c r="I5801"/>
      <c r="J5801"/>
      <c r="L5801" s="33"/>
      <c r="M5801" s="24"/>
    </row>
    <row r="5802" spans="1:13" x14ac:dyDescent="0.2">
      <c r="A5802" s="289"/>
      <c r="E5802" s="277"/>
      <c r="I5802"/>
      <c r="J5802"/>
      <c r="L5802" s="33"/>
      <c r="M5802" s="24"/>
    </row>
    <row r="5803" spans="1:13" x14ac:dyDescent="0.2">
      <c r="A5803" s="289"/>
      <c r="E5803" s="277"/>
      <c r="I5803"/>
      <c r="J5803"/>
      <c r="L5803" s="33"/>
      <c r="M5803" s="24"/>
    </row>
    <row r="5804" spans="1:13" x14ac:dyDescent="0.2">
      <c r="A5804" s="289"/>
      <c r="E5804" s="277"/>
      <c r="I5804"/>
      <c r="J5804"/>
      <c r="L5804" s="33"/>
      <c r="M5804" s="24"/>
    </row>
    <row r="5805" spans="1:13" x14ac:dyDescent="0.2">
      <c r="A5805" s="289"/>
      <c r="E5805" s="277"/>
      <c r="I5805"/>
      <c r="J5805"/>
      <c r="L5805" s="33"/>
      <c r="M5805" s="24"/>
    </row>
    <row r="5806" spans="1:13" x14ac:dyDescent="0.2">
      <c r="A5806" s="289"/>
      <c r="E5806" s="277"/>
      <c r="I5806"/>
      <c r="J5806"/>
      <c r="L5806" s="33"/>
      <c r="M5806" s="24"/>
    </row>
    <row r="5807" spans="1:13" x14ac:dyDescent="0.2">
      <c r="A5807" s="289"/>
      <c r="E5807" s="277"/>
      <c r="I5807"/>
      <c r="J5807"/>
      <c r="L5807" s="33"/>
      <c r="M5807" s="24"/>
    </row>
    <row r="5808" spans="1:13" x14ac:dyDescent="0.2">
      <c r="A5808" s="289"/>
      <c r="E5808" s="277"/>
      <c r="I5808"/>
      <c r="J5808"/>
      <c r="L5808" s="33"/>
      <c r="M5808" s="24"/>
    </row>
    <row r="5809" spans="1:13" x14ac:dyDescent="0.2">
      <c r="A5809" s="289"/>
      <c r="E5809" s="277"/>
      <c r="I5809"/>
      <c r="J5809"/>
      <c r="L5809" s="33"/>
      <c r="M5809" s="24"/>
    </row>
    <row r="5810" spans="1:13" x14ac:dyDescent="0.2">
      <c r="A5810" s="289"/>
      <c r="E5810" s="277"/>
      <c r="I5810"/>
      <c r="J5810"/>
      <c r="L5810" s="33"/>
      <c r="M5810" s="24"/>
    </row>
    <row r="5811" spans="1:13" x14ac:dyDescent="0.2">
      <c r="A5811" s="289"/>
      <c r="E5811" s="277"/>
      <c r="I5811"/>
      <c r="J5811"/>
      <c r="L5811" s="33"/>
      <c r="M5811" s="24"/>
    </row>
    <row r="5812" spans="1:13" x14ac:dyDescent="0.2">
      <c r="A5812" s="289"/>
      <c r="E5812" s="277"/>
      <c r="I5812"/>
      <c r="J5812"/>
      <c r="L5812" s="33"/>
      <c r="M5812" s="24"/>
    </row>
    <row r="5813" spans="1:13" x14ac:dyDescent="0.2">
      <c r="A5813" s="289"/>
      <c r="E5813" s="277"/>
      <c r="I5813"/>
      <c r="J5813"/>
      <c r="L5813" s="33"/>
      <c r="M5813" s="24"/>
    </row>
    <row r="5814" spans="1:13" x14ac:dyDescent="0.2">
      <c r="A5814" s="289"/>
      <c r="E5814" s="277"/>
      <c r="I5814"/>
      <c r="J5814"/>
      <c r="L5814" s="33"/>
      <c r="M5814" s="24"/>
    </row>
    <row r="5815" spans="1:13" x14ac:dyDescent="0.2">
      <c r="A5815" s="289"/>
      <c r="E5815" s="277"/>
      <c r="I5815"/>
      <c r="J5815"/>
      <c r="L5815" s="33"/>
      <c r="M5815" s="24"/>
    </row>
    <row r="5816" spans="1:13" x14ac:dyDescent="0.2">
      <c r="A5816" s="289"/>
      <c r="E5816" s="277"/>
      <c r="I5816"/>
      <c r="J5816"/>
      <c r="L5816" s="33"/>
      <c r="M5816" s="24"/>
    </row>
    <row r="5817" spans="1:13" x14ac:dyDescent="0.2">
      <c r="A5817" s="289"/>
      <c r="E5817" s="277"/>
      <c r="I5817"/>
      <c r="J5817"/>
      <c r="L5817" s="33"/>
      <c r="M5817" s="24"/>
    </row>
    <row r="5818" spans="1:13" x14ac:dyDescent="0.2">
      <c r="A5818" s="289"/>
      <c r="E5818" s="277"/>
      <c r="I5818"/>
      <c r="J5818"/>
      <c r="L5818" s="33"/>
      <c r="M5818" s="24"/>
    </row>
    <row r="5819" spans="1:13" x14ac:dyDescent="0.2">
      <c r="A5819" s="289"/>
      <c r="E5819" s="277"/>
      <c r="I5819"/>
      <c r="J5819"/>
      <c r="L5819" s="33"/>
      <c r="M5819" s="24"/>
    </row>
    <row r="5820" spans="1:13" x14ac:dyDescent="0.2">
      <c r="A5820" s="289"/>
      <c r="E5820" s="277"/>
      <c r="I5820"/>
      <c r="J5820"/>
      <c r="L5820" s="33"/>
      <c r="M5820" s="24"/>
    </row>
    <row r="5821" spans="1:13" x14ac:dyDescent="0.2">
      <c r="A5821" s="289"/>
      <c r="E5821" s="277"/>
      <c r="I5821"/>
      <c r="J5821"/>
      <c r="L5821" s="33"/>
      <c r="M5821" s="24"/>
    </row>
    <row r="5822" spans="1:13" x14ac:dyDescent="0.2">
      <c r="A5822" s="289"/>
      <c r="E5822" s="277"/>
      <c r="I5822"/>
      <c r="J5822"/>
      <c r="L5822" s="33"/>
      <c r="M5822" s="24"/>
    </row>
    <row r="5823" spans="1:13" x14ac:dyDescent="0.2">
      <c r="A5823" s="289"/>
      <c r="E5823" s="277"/>
      <c r="I5823"/>
      <c r="J5823"/>
      <c r="L5823" s="33"/>
      <c r="M5823" s="24"/>
    </row>
    <row r="5824" spans="1:13" x14ac:dyDescent="0.2">
      <c r="A5824" s="289"/>
      <c r="E5824" s="277"/>
      <c r="I5824"/>
      <c r="J5824"/>
      <c r="L5824" s="33"/>
      <c r="M5824" s="24"/>
    </row>
    <row r="5825" spans="1:13" x14ac:dyDescent="0.2">
      <c r="A5825" s="289"/>
      <c r="E5825" s="277"/>
      <c r="I5825"/>
      <c r="J5825"/>
      <c r="L5825" s="33"/>
      <c r="M5825" s="24"/>
    </row>
    <row r="5826" spans="1:13" x14ac:dyDescent="0.2">
      <c r="A5826" s="289"/>
      <c r="E5826" s="277"/>
      <c r="I5826"/>
      <c r="J5826"/>
      <c r="L5826" s="33"/>
      <c r="M5826" s="24"/>
    </row>
    <row r="5827" spans="1:13" x14ac:dyDescent="0.2">
      <c r="A5827" s="289"/>
      <c r="E5827" s="277"/>
      <c r="I5827"/>
      <c r="J5827"/>
      <c r="L5827" s="33"/>
      <c r="M5827" s="24"/>
    </row>
    <row r="5828" spans="1:13" x14ac:dyDescent="0.2">
      <c r="A5828" s="289"/>
      <c r="E5828" s="277"/>
      <c r="I5828"/>
      <c r="J5828"/>
      <c r="L5828" s="33"/>
      <c r="M5828" s="24"/>
    </row>
    <row r="5829" spans="1:13" x14ac:dyDescent="0.2">
      <c r="A5829" s="289"/>
      <c r="E5829" s="277"/>
      <c r="I5829"/>
      <c r="J5829"/>
      <c r="L5829" s="33"/>
      <c r="M5829" s="24"/>
    </row>
    <row r="5830" spans="1:13" x14ac:dyDescent="0.2">
      <c r="A5830" s="289"/>
      <c r="E5830" s="277"/>
      <c r="I5830"/>
      <c r="J5830"/>
      <c r="L5830" s="33"/>
      <c r="M5830" s="24"/>
    </row>
    <row r="5831" spans="1:13" x14ac:dyDescent="0.2">
      <c r="A5831" s="289"/>
      <c r="E5831" s="277"/>
      <c r="I5831"/>
      <c r="J5831"/>
      <c r="L5831" s="33"/>
      <c r="M5831" s="24"/>
    </row>
    <row r="5832" spans="1:13" x14ac:dyDescent="0.2">
      <c r="A5832" s="289"/>
      <c r="E5832" s="277"/>
      <c r="I5832"/>
      <c r="J5832"/>
      <c r="L5832" s="33"/>
      <c r="M5832" s="24"/>
    </row>
    <row r="5833" spans="1:13" x14ac:dyDescent="0.2">
      <c r="A5833" s="289"/>
      <c r="E5833" s="277"/>
      <c r="I5833"/>
      <c r="J5833"/>
      <c r="L5833" s="33"/>
      <c r="M5833" s="24"/>
    </row>
    <row r="5834" spans="1:13" x14ac:dyDescent="0.2">
      <c r="A5834" s="289"/>
      <c r="E5834" s="277"/>
      <c r="I5834"/>
      <c r="J5834"/>
      <c r="L5834" s="33"/>
      <c r="M5834" s="24"/>
    </row>
    <row r="5835" spans="1:13" x14ac:dyDescent="0.2">
      <c r="A5835" s="289"/>
      <c r="E5835" s="277"/>
      <c r="I5835"/>
      <c r="J5835"/>
      <c r="L5835" s="33"/>
      <c r="M5835" s="24"/>
    </row>
    <row r="5836" spans="1:13" x14ac:dyDescent="0.2">
      <c r="A5836" s="289"/>
      <c r="E5836" s="277"/>
      <c r="I5836"/>
      <c r="J5836"/>
      <c r="L5836" s="33"/>
      <c r="M5836" s="24"/>
    </row>
    <row r="5837" spans="1:13" x14ac:dyDescent="0.2">
      <c r="A5837" s="289"/>
      <c r="E5837" s="277"/>
      <c r="I5837"/>
      <c r="J5837"/>
      <c r="L5837" s="33"/>
      <c r="M5837" s="24"/>
    </row>
    <row r="5838" spans="1:13" x14ac:dyDescent="0.2">
      <c r="A5838" s="289"/>
      <c r="E5838" s="277"/>
      <c r="I5838"/>
      <c r="J5838"/>
      <c r="L5838" s="33"/>
      <c r="M5838" s="24"/>
    </row>
    <row r="5839" spans="1:13" x14ac:dyDescent="0.2">
      <c r="A5839" s="289"/>
      <c r="E5839" s="277"/>
      <c r="I5839"/>
      <c r="J5839"/>
      <c r="L5839" s="33"/>
      <c r="M5839" s="24"/>
    </row>
    <row r="5840" spans="1:13" x14ac:dyDescent="0.2">
      <c r="A5840" s="289"/>
      <c r="E5840" s="277"/>
      <c r="I5840"/>
      <c r="J5840"/>
      <c r="L5840" s="33"/>
      <c r="M5840" s="24"/>
    </row>
    <row r="5841" spans="1:13" x14ac:dyDescent="0.2">
      <c r="A5841" s="289"/>
      <c r="E5841" s="277"/>
      <c r="I5841"/>
      <c r="J5841"/>
      <c r="L5841" s="33"/>
      <c r="M5841" s="24"/>
    </row>
    <row r="5842" spans="1:13" x14ac:dyDescent="0.2">
      <c r="A5842" s="289"/>
      <c r="E5842" s="277"/>
      <c r="I5842"/>
      <c r="J5842"/>
      <c r="L5842" s="33"/>
      <c r="M5842" s="24"/>
    </row>
    <row r="5843" spans="1:13" x14ac:dyDescent="0.2">
      <c r="A5843" s="289"/>
      <c r="E5843" s="277"/>
      <c r="I5843"/>
      <c r="J5843"/>
      <c r="L5843" s="33"/>
      <c r="M5843" s="24"/>
    </row>
    <row r="5844" spans="1:13" x14ac:dyDescent="0.2">
      <c r="A5844" s="289"/>
      <c r="E5844" s="277"/>
      <c r="I5844"/>
      <c r="J5844"/>
      <c r="L5844" s="33"/>
      <c r="M5844" s="24"/>
    </row>
    <row r="5845" spans="1:13" x14ac:dyDescent="0.2">
      <c r="A5845" s="289"/>
      <c r="E5845" s="277"/>
      <c r="I5845"/>
      <c r="J5845"/>
      <c r="L5845" s="33"/>
      <c r="M5845" s="24"/>
    </row>
    <row r="5846" spans="1:13" x14ac:dyDescent="0.2">
      <c r="A5846" s="289"/>
      <c r="E5846" s="277"/>
      <c r="I5846"/>
      <c r="J5846"/>
      <c r="L5846" s="33"/>
      <c r="M5846" s="24"/>
    </row>
    <row r="5847" spans="1:13" x14ac:dyDescent="0.2">
      <c r="A5847" s="289"/>
      <c r="E5847" s="277"/>
      <c r="I5847"/>
      <c r="J5847"/>
      <c r="L5847" s="33"/>
      <c r="M5847" s="24"/>
    </row>
    <row r="5848" spans="1:13" x14ac:dyDescent="0.2">
      <c r="A5848" s="289"/>
      <c r="E5848" s="277"/>
      <c r="I5848"/>
      <c r="J5848"/>
      <c r="L5848" s="33"/>
      <c r="M5848" s="24"/>
    </row>
    <row r="5849" spans="1:13" x14ac:dyDescent="0.2">
      <c r="A5849" s="289"/>
      <c r="E5849" s="277"/>
      <c r="I5849"/>
      <c r="J5849"/>
      <c r="L5849" s="33"/>
      <c r="M5849" s="24"/>
    </row>
    <row r="5850" spans="1:13" x14ac:dyDescent="0.2">
      <c r="A5850" s="289"/>
      <c r="E5850" s="277"/>
      <c r="I5850"/>
      <c r="J5850"/>
      <c r="L5850" s="33"/>
      <c r="M5850" s="24"/>
    </row>
    <row r="5851" spans="1:13" x14ac:dyDescent="0.2">
      <c r="A5851" s="289"/>
      <c r="E5851" s="277"/>
      <c r="I5851"/>
      <c r="J5851"/>
      <c r="L5851" s="33"/>
      <c r="M5851" s="24"/>
    </row>
    <row r="5852" spans="1:13" x14ac:dyDescent="0.2">
      <c r="A5852" s="289"/>
      <c r="E5852" s="277"/>
      <c r="I5852"/>
      <c r="J5852"/>
      <c r="L5852" s="33"/>
      <c r="M5852" s="24"/>
    </row>
    <row r="5853" spans="1:13" x14ac:dyDescent="0.2">
      <c r="A5853" s="289"/>
      <c r="E5853" s="277"/>
      <c r="I5853"/>
      <c r="J5853"/>
      <c r="L5853" s="33"/>
      <c r="M5853" s="24"/>
    </row>
    <row r="5854" spans="1:13" x14ac:dyDescent="0.2">
      <c r="A5854" s="289"/>
      <c r="E5854" s="277"/>
      <c r="I5854"/>
      <c r="J5854"/>
      <c r="L5854" s="33"/>
      <c r="M5854" s="24"/>
    </row>
    <row r="5855" spans="1:13" x14ac:dyDescent="0.2">
      <c r="A5855" s="289"/>
      <c r="E5855" s="277"/>
      <c r="I5855"/>
      <c r="J5855"/>
      <c r="L5855" s="33"/>
      <c r="M5855" s="24"/>
    </row>
    <row r="5856" spans="1:13" x14ac:dyDescent="0.2">
      <c r="A5856" s="289"/>
      <c r="E5856" s="277"/>
      <c r="I5856"/>
      <c r="J5856"/>
      <c r="L5856" s="33"/>
      <c r="M5856" s="24"/>
    </row>
    <row r="5857" spans="1:13" x14ac:dyDescent="0.2">
      <c r="A5857" s="289"/>
      <c r="E5857" s="277"/>
      <c r="I5857"/>
      <c r="J5857"/>
      <c r="L5857" s="33"/>
      <c r="M5857" s="24"/>
    </row>
    <row r="5858" spans="1:13" x14ac:dyDescent="0.2">
      <c r="A5858" s="289"/>
      <c r="E5858" s="277"/>
      <c r="I5858"/>
      <c r="J5858"/>
      <c r="L5858" s="33"/>
      <c r="M5858" s="24"/>
    </row>
    <row r="5859" spans="1:13" x14ac:dyDescent="0.2">
      <c r="A5859" s="289"/>
      <c r="E5859" s="277"/>
      <c r="I5859"/>
      <c r="J5859"/>
      <c r="L5859" s="33"/>
      <c r="M5859" s="24"/>
    </row>
    <row r="5860" spans="1:13" x14ac:dyDescent="0.2">
      <c r="A5860" s="289"/>
      <c r="E5860" s="277"/>
      <c r="I5860"/>
      <c r="J5860"/>
      <c r="L5860" s="33"/>
      <c r="M5860" s="24"/>
    </row>
    <row r="5861" spans="1:13" x14ac:dyDescent="0.2">
      <c r="A5861" s="289"/>
      <c r="E5861" s="277"/>
      <c r="I5861"/>
      <c r="J5861"/>
      <c r="L5861" s="33"/>
      <c r="M5861" s="24"/>
    </row>
    <row r="5862" spans="1:13" x14ac:dyDescent="0.2">
      <c r="A5862" s="289"/>
      <c r="E5862" s="277"/>
      <c r="I5862"/>
      <c r="J5862"/>
      <c r="L5862" s="33"/>
      <c r="M5862" s="24"/>
    </row>
    <row r="5863" spans="1:13" x14ac:dyDescent="0.2">
      <c r="A5863" s="289"/>
      <c r="E5863" s="277"/>
      <c r="I5863"/>
      <c r="J5863"/>
      <c r="L5863" s="33"/>
      <c r="M5863" s="24"/>
    </row>
    <row r="5864" spans="1:13" x14ac:dyDescent="0.2">
      <c r="A5864" s="289"/>
      <c r="E5864" s="277"/>
      <c r="I5864"/>
      <c r="J5864"/>
      <c r="L5864" s="33"/>
      <c r="M5864" s="24"/>
    </row>
    <row r="5865" spans="1:13" x14ac:dyDescent="0.2">
      <c r="A5865" s="289"/>
      <c r="E5865" s="277"/>
      <c r="I5865"/>
      <c r="J5865"/>
      <c r="L5865" s="33"/>
      <c r="M5865" s="24"/>
    </row>
    <row r="5866" spans="1:13" x14ac:dyDescent="0.2">
      <c r="A5866" s="289"/>
      <c r="E5866" s="277"/>
      <c r="I5866"/>
      <c r="J5866"/>
      <c r="L5866" s="33"/>
      <c r="M5866" s="24"/>
    </row>
    <row r="5867" spans="1:13" x14ac:dyDescent="0.2">
      <c r="A5867" s="289"/>
      <c r="E5867" s="277"/>
      <c r="I5867"/>
      <c r="J5867"/>
      <c r="L5867" s="33"/>
      <c r="M5867" s="24"/>
    </row>
    <row r="5868" spans="1:13" x14ac:dyDescent="0.2">
      <c r="A5868" s="289"/>
      <c r="E5868" s="277"/>
      <c r="I5868"/>
      <c r="J5868"/>
      <c r="L5868" s="33"/>
      <c r="M5868" s="24"/>
    </row>
    <row r="5869" spans="1:13" x14ac:dyDescent="0.2">
      <c r="A5869" s="289"/>
      <c r="E5869" s="277"/>
      <c r="I5869"/>
      <c r="J5869"/>
      <c r="L5869" s="33"/>
      <c r="M5869" s="24"/>
    </row>
    <row r="5870" spans="1:13" x14ac:dyDescent="0.2">
      <c r="A5870" s="289"/>
      <c r="E5870" s="277"/>
      <c r="I5870"/>
      <c r="J5870"/>
      <c r="L5870" s="33"/>
      <c r="M5870" s="24"/>
    </row>
    <row r="5871" spans="1:13" x14ac:dyDescent="0.2">
      <c r="A5871" s="289"/>
      <c r="E5871" s="277"/>
      <c r="I5871"/>
      <c r="J5871"/>
      <c r="L5871" s="33"/>
      <c r="M5871" s="24"/>
    </row>
    <row r="5872" spans="1:13" x14ac:dyDescent="0.2">
      <c r="A5872" s="289"/>
      <c r="E5872" s="277"/>
      <c r="I5872"/>
      <c r="J5872"/>
      <c r="L5872" s="33"/>
      <c r="M5872" s="24"/>
    </row>
    <row r="5873" spans="1:13" x14ac:dyDescent="0.2">
      <c r="A5873" s="289"/>
      <c r="E5873" s="277"/>
      <c r="I5873"/>
      <c r="J5873"/>
      <c r="L5873" s="33"/>
      <c r="M5873" s="24"/>
    </row>
    <row r="5874" spans="1:13" x14ac:dyDescent="0.2">
      <c r="A5874" s="289"/>
      <c r="E5874" s="277"/>
      <c r="I5874"/>
      <c r="J5874"/>
      <c r="L5874" s="33"/>
      <c r="M5874" s="24"/>
    </row>
    <row r="5875" spans="1:13" x14ac:dyDescent="0.2">
      <c r="A5875" s="289"/>
      <c r="E5875" s="277"/>
      <c r="I5875"/>
      <c r="J5875"/>
      <c r="L5875" s="33"/>
      <c r="M5875" s="24"/>
    </row>
    <row r="5876" spans="1:13" x14ac:dyDescent="0.2">
      <c r="A5876" s="289"/>
      <c r="E5876" s="277"/>
      <c r="I5876"/>
      <c r="J5876"/>
      <c r="L5876" s="33"/>
      <c r="M5876" s="24"/>
    </row>
    <row r="5877" spans="1:13" x14ac:dyDescent="0.2">
      <c r="A5877" s="289"/>
      <c r="E5877" s="277"/>
      <c r="I5877"/>
      <c r="J5877"/>
      <c r="L5877" s="33"/>
      <c r="M5877" s="24"/>
    </row>
    <row r="5878" spans="1:13" x14ac:dyDescent="0.2">
      <c r="A5878" s="289"/>
      <c r="E5878" s="277"/>
      <c r="I5878"/>
      <c r="J5878"/>
      <c r="L5878" s="33"/>
      <c r="M5878" s="24"/>
    </row>
    <row r="5879" spans="1:13" x14ac:dyDescent="0.2">
      <c r="A5879" s="289"/>
      <c r="E5879" s="277"/>
      <c r="I5879"/>
      <c r="J5879"/>
      <c r="L5879" s="33"/>
      <c r="M5879" s="24"/>
    </row>
    <row r="5880" spans="1:13" x14ac:dyDescent="0.2">
      <c r="A5880" s="289"/>
      <c r="E5880" s="277"/>
      <c r="I5880"/>
      <c r="J5880"/>
      <c r="L5880" s="33"/>
      <c r="M5880" s="24"/>
    </row>
    <row r="5881" spans="1:13" x14ac:dyDescent="0.2">
      <c r="A5881" s="289"/>
      <c r="E5881" s="277"/>
      <c r="I5881"/>
      <c r="J5881"/>
      <c r="L5881" s="33"/>
      <c r="M5881" s="24"/>
    </row>
    <row r="5882" spans="1:13" x14ac:dyDescent="0.2">
      <c r="A5882" s="289"/>
      <c r="E5882" s="277"/>
      <c r="I5882"/>
      <c r="J5882"/>
      <c r="L5882" s="33"/>
      <c r="M5882" s="24"/>
    </row>
    <row r="5883" spans="1:13" x14ac:dyDescent="0.2">
      <c r="A5883" s="289"/>
      <c r="E5883" s="277"/>
      <c r="I5883"/>
      <c r="J5883"/>
      <c r="L5883" s="33"/>
      <c r="M5883" s="24"/>
    </row>
    <row r="5884" spans="1:13" x14ac:dyDescent="0.2">
      <c r="A5884" s="289"/>
      <c r="E5884" s="277"/>
      <c r="I5884"/>
      <c r="J5884"/>
      <c r="L5884" s="33"/>
      <c r="M5884" s="24"/>
    </row>
    <row r="5885" spans="1:13" x14ac:dyDescent="0.2">
      <c r="A5885" s="289"/>
      <c r="E5885" s="277"/>
      <c r="I5885"/>
      <c r="J5885"/>
      <c r="L5885" s="33"/>
      <c r="M5885" s="24"/>
    </row>
    <row r="5886" spans="1:13" x14ac:dyDescent="0.2">
      <c r="A5886" s="289"/>
      <c r="E5886" s="277"/>
      <c r="I5886"/>
      <c r="J5886"/>
      <c r="L5886" s="33"/>
      <c r="M5886" s="24"/>
    </row>
    <row r="5887" spans="1:13" x14ac:dyDescent="0.2">
      <c r="A5887" s="289"/>
      <c r="E5887" s="277"/>
      <c r="I5887"/>
      <c r="J5887"/>
      <c r="L5887" s="33"/>
      <c r="M5887" s="24"/>
    </row>
    <row r="5888" spans="1:13" x14ac:dyDescent="0.2">
      <c r="A5888" s="289"/>
      <c r="E5888" s="277"/>
      <c r="I5888"/>
      <c r="J5888"/>
      <c r="L5888" s="33"/>
      <c r="M5888" s="24"/>
    </row>
    <row r="5889" spans="1:13" x14ac:dyDescent="0.2">
      <c r="A5889" s="289"/>
      <c r="E5889" s="277"/>
      <c r="I5889"/>
      <c r="J5889"/>
      <c r="L5889" s="33"/>
      <c r="M5889" s="24"/>
    </row>
    <row r="5890" spans="1:13" x14ac:dyDescent="0.2">
      <c r="A5890" s="289"/>
      <c r="E5890" s="277"/>
      <c r="I5890"/>
      <c r="J5890"/>
      <c r="L5890" s="33"/>
      <c r="M5890" s="24"/>
    </row>
    <row r="5891" spans="1:13" x14ac:dyDescent="0.2">
      <c r="A5891" s="289"/>
      <c r="E5891" s="277"/>
      <c r="I5891"/>
      <c r="J5891"/>
      <c r="L5891" s="33"/>
      <c r="M5891" s="24"/>
    </row>
    <row r="5892" spans="1:13" x14ac:dyDescent="0.2">
      <c r="A5892" s="289"/>
      <c r="E5892" s="277"/>
      <c r="I5892"/>
      <c r="J5892"/>
      <c r="L5892" s="33"/>
      <c r="M5892" s="24"/>
    </row>
    <row r="5893" spans="1:13" x14ac:dyDescent="0.2">
      <c r="A5893" s="289"/>
      <c r="E5893" s="277"/>
      <c r="I5893"/>
      <c r="J5893"/>
      <c r="L5893" s="33"/>
      <c r="M5893" s="24"/>
    </row>
    <row r="5894" spans="1:13" x14ac:dyDescent="0.2">
      <c r="A5894" s="289"/>
      <c r="E5894" s="277"/>
      <c r="I5894"/>
      <c r="J5894"/>
      <c r="L5894" s="33"/>
      <c r="M5894" s="24"/>
    </row>
    <row r="5895" spans="1:13" x14ac:dyDescent="0.2">
      <c r="A5895" s="289"/>
      <c r="E5895" s="277"/>
      <c r="I5895"/>
      <c r="J5895"/>
      <c r="L5895" s="33"/>
      <c r="M5895" s="24"/>
    </row>
    <row r="5896" spans="1:13" x14ac:dyDescent="0.2">
      <c r="A5896" s="289"/>
      <c r="E5896" s="277"/>
      <c r="I5896"/>
      <c r="J5896"/>
      <c r="L5896" s="33"/>
      <c r="M5896" s="24"/>
    </row>
    <row r="5897" spans="1:13" x14ac:dyDescent="0.2">
      <c r="A5897" s="289"/>
      <c r="E5897" s="277"/>
      <c r="I5897"/>
      <c r="J5897"/>
      <c r="L5897" s="33"/>
      <c r="M5897" s="24"/>
    </row>
    <row r="5898" spans="1:13" x14ac:dyDescent="0.2">
      <c r="A5898" s="289"/>
      <c r="E5898" s="277"/>
      <c r="I5898"/>
      <c r="J5898"/>
      <c r="L5898" s="33"/>
      <c r="M5898" s="24"/>
    </row>
    <row r="5899" spans="1:13" x14ac:dyDescent="0.2">
      <c r="A5899" s="289"/>
      <c r="E5899" s="277"/>
      <c r="I5899"/>
      <c r="J5899"/>
      <c r="L5899" s="33"/>
      <c r="M5899" s="24"/>
    </row>
    <row r="5900" spans="1:13" x14ac:dyDescent="0.2">
      <c r="A5900" s="289"/>
      <c r="E5900" s="277"/>
      <c r="I5900"/>
      <c r="J5900"/>
      <c r="L5900" s="33"/>
      <c r="M5900" s="24"/>
    </row>
    <row r="5901" spans="1:13" x14ac:dyDescent="0.2">
      <c r="A5901" s="289"/>
      <c r="E5901" s="277"/>
      <c r="I5901"/>
      <c r="J5901"/>
      <c r="L5901" s="33"/>
      <c r="M5901" s="24"/>
    </row>
    <row r="5902" spans="1:13" x14ac:dyDescent="0.2">
      <c r="A5902" s="289"/>
      <c r="E5902" s="277"/>
      <c r="I5902"/>
      <c r="J5902"/>
      <c r="L5902" s="33"/>
      <c r="M5902" s="24"/>
    </row>
    <row r="5903" spans="1:13" x14ac:dyDescent="0.2">
      <c r="A5903" s="289"/>
      <c r="E5903" s="277"/>
      <c r="I5903"/>
      <c r="J5903"/>
      <c r="L5903" s="33"/>
      <c r="M5903" s="24"/>
    </row>
    <row r="5904" spans="1:13" x14ac:dyDescent="0.2">
      <c r="A5904" s="289"/>
      <c r="E5904" s="277"/>
      <c r="I5904"/>
      <c r="J5904"/>
      <c r="L5904" s="33"/>
      <c r="M5904" s="24"/>
    </row>
    <row r="5905" spans="1:13" x14ac:dyDescent="0.2">
      <c r="A5905" s="289"/>
      <c r="E5905" s="277"/>
      <c r="I5905"/>
      <c r="J5905"/>
      <c r="L5905" s="33"/>
      <c r="M5905" s="24"/>
    </row>
    <row r="5906" spans="1:13" x14ac:dyDescent="0.2">
      <c r="A5906" s="289"/>
      <c r="E5906" s="277"/>
      <c r="I5906"/>
      <c r="J5906"/>
      <c r="L5906" s="33"/>
      <c r="M5906" s="24"/>
    </row>
    <row r="5907" spans="1:13" x14ac:dyDescent="0.2">
      <c r="A5907" s="289"/>
      <c r="E5907" s="277"/>
      <c r="I5907"/>
      <c r="J5907"/>
      <c r="L5907" s="33"/>
      <c r="M5907" s="24"/>
    </row>
    <row r="5908" spans="1:13" x14ac:dyDescent="0.2">
      <c r="A5908" s="289"/>
      <c r="E5908" s="277"/>
      <c r="I5908"/>
      <c r="J5908"/>
      <c r="L5908" s="33"/>
      <c r="M5908" s="24"/>
    </row>
    <row r="5909" spans="1:13" x14ac:dyDescent="0.2">
      <c r="A5909" s="289"/>
      <c r="E5909" s="277"/>
      <c r="I5909"/>
      <c r="J5909"/>
      <c r="L5909" s="33"/>
      <c r="M5909" s="24"/>
    </row>
    <row r="5910" spans="1:13" x14ac:dyDescent="0.2">
      <c r="A5910" s="289"/>
      <c r="E5910" s="277"/>
      <c r="I5910"/>
      <c r="J5910"/>
      <c r="L5910" s="33"/>
      <c r="M5910" s="24"/>
    </row>
    <row r="5911" spans="1:13" x14ac:dyDescent="0.2">
      <c r="A5911" s="289"/>
      <c r="E5911" s="277"/>
      <c r="I5911"/>
      <c r="J5911"/>
      <c r="L5911" s="33"/>
      <c r="M5911" s="24"/>
    </row>
    <row r="5912" spans="1:13" x14ac:dyDescent="0.2">
      <c r="A5912" s="289"/>
      <c r="E5912" s="277"/>
      <c r="I5912"/>
      <c r="J5912"/>
      <c r="L5912" s="33"/>
      <c r="M5912" s="24"/>
    </row>
    <row r="5913" spans="1:13" x14ac:dyDescent="0.2">
      <c r="A5913" s="289"/>
      <c r="E5913" s="277"/>
      <c r="I5913"/>
      <c r="J5913"/>
      <c r="L5913" s="33"/>
      <c r="M5913" s="24"/>
    </row>
    <row r="5914" spans="1:13" x14ac:dyDescent="0.2">
      <c r="A5914" s="289"/>
      <c r="E5914" s="277"/>
      <c r="I5914"/>
      <c r="J5914"/>
      <c r="L5914" s="33"/>
      <c r="M5914" s="24"/>
    </row>
    <row r="5915" spans="1:13" x14ac:dyDescent="0.2">
      <c r="A5915" s="289"/>
      <c r="E5915" s="277"/>
      <c r="I5915"/>
      <c r="J5915"/>
      <c r="L5915" s="33"/>
      <c r="M5915" s="24"/>
    </row>
    <row r="5916" spans="1:13" x14ac:dyDescent="0.2">
      <c r="A5916" s="289"/>
      <c r="E5916" s="277"/>
      <c r="I5916"/>
      <c r="J5916"/>
      <c r="L5916" s="33"/>
      <c r="M5916" s="24"/>
    </row>
    <row r="5917" spans="1:13" x14ac:dyDescent="0.2">
      <c r="A5917" s="289"/>
      <c r="E5917" s="277"/>
      <c r="I5917"/>
      <c r="J5917"/>
      <c r="L5917" s="33"/>
      <c r="M5917" s="24"/>
    </row>
    <row r="5918" spans="1:13" x14ac:dyDescent="0.2">
      <c r="A5918" s="289"/>
      <c r="E5918" s="277"/>
      <c r="I5918"/>
      <c r="J5918"/>
      <c r="L5918" s="33"/>
      <c r="M5918" s="24"/>
    </row>
    <row r="5919" spans="1:13" x14ac:dyDescent="0.2">
      <c r="A5919" s="289"/>
      <c r="E5919" s="277"/>
      <c r="I5919"/>
      <c r="J5919"/>
      <c r="L5919" s="33"/>
      <c r="M5919" s="24"/>
    </row>
    <row r="5920" spans="1:13" x14ac:dyDescent="0.2">
      <c r="A5920" s="289"/>
      <c r="E5920" s="277"/>
      <c r="I5920"/>
      <c r="J5920"/>
      <c r="L5920" s="33"/>
      <c r="M5920" s="24"/>
    </row>
    <row r="5921" spans="1:13" x14ac:dyDescent="0.2">
      <c r="A5921" s="289"/>
      <c r="E5921" s="277"/>
      <c r="I5921"/>
      <c r="J5921"/>
      <c r="L5921" s="33"/>
      <c r="M5921" s="24"/>
    </row>
    <row r="5922" spans="1:13" x14ac:dyDescent="0.2">
      <c r="A5922" s="289"/>
      <c r="E5922" s="277"/>
      <c r="I5922"/>
      <c r="J5922"/>
      <c r="L5922" s="33"/>
      <c r="M5922" s="24"/>
    </row>
    <row r="5923" spans="1:13" x14ac:dyDescent="0.2">
      <c r="A5923" s="289"/>
      <c r="E5923" s="277"/>
      <c r="I5923"/>
      <c r="J5923"/>
      <c r="L5923" s="33"/>
      <c r="M5923" s="24"/>
    </row>
    <row r="5924" spans="1:13" x14ac:dyDescent="0.2">
      <c r="A5924" s="289"/>
      <c r="E5924" s="277"/>
      <c r="I5924"/>
      <c r="J5924"/>
      <c r="L5924" s="33"/>
      <c r="M5924" s="24"/>
    </row>
    <row r="5925" spans="1:13" x14ac:dyDescent="0.2">
      <c r="A5925" s="289"/>
      <c r="E5925" s="277"/>
      <c r="I5925"/>
      <c r="J5925"/>
      <c r="L5925" s="33"/>
      <c r="M5925" s="24"/>
    </row>
    <row r="5926" spans="1:13" x14ac:dyDescent="0.2">
      <c r="A5926" s="289"/>
      <c r="E5926" s="277"/>
      <c r="I5926"/>
      <c r="J5926"/>
      <c r="L5926" s="33"/>
      <c r="M5926" s="24"/>
    </row>
    <row r="5927" spans="1:13" x14ac:dyDescent="0.2">
      <c r="A5927" s="289"/>
      <c r="E5927" s="277"/>
      <c r="I5927"/>
      <c r="J5927"/>
      <c r="L5927" s="33"/>
      <c r="M5927" s="24"/>
    </row>
    <row r="5928" spans="1:13" x14ac:dyDescent="0.2">
      <c r="A5928" s="289"/>
      <c r="E5928" s="277"/>
      <c r="I5928"/>
      <c r="J5928"/>
      <c r="L5928" s="33"/>
      <c r="M5928" s="24"/>
    </row>
    <row r="5929" spans="1:13" x14ac:dyDescent="0.2">
      <c r="A5929" s="289"/>
      <c r="E5929" s="277"/>
      <c r="I5929"/>
      <c r="J5929"/>
      <c r="L5929" s="33"/>
      <c r="M5929" s="24"/>
    </row>
    <row r="5930" spans="1:13" x14ac:dyDescent="0.2">
      <c r="A5930" s="289"/>
      <c r="E5930" s="277"/>
      <c r="I5930"/>
      <c r="J5930"/>
      <c r="L5930" s="33"/>
      <c r="M5930" s="24"/>
    </row>
    <row r="5931" spans="1:13" x14ac:dyDescent="0.2">
      <c r="A5931" s="289"/>
      <c r="E5931" s="277"/>
      <c r="I5931"/>
      <c r="J5931"/>
      <c r="L5931" s="33"/>
      <c r="M5931" s="24"/>
    </row>
    <row r="5932" spans="1:13" x14ac:dyDescent="0.2">
      <c r="A5932" s="289"/>
      <c r="E5932" s="277"/>
      <c r="I5932"/>
      <c r="J5932"/>
      <c r="L5932" s="33"/>
      <c r="M5932" s="24"/>
    </row>
    <row r="5933" spans="1:13" x14ac:dyDescent="0.2">
      <c r="A5933" s="289"/>
      <c r="E5933" s="277"/>
      <c r="I5933"/>
      <c r="J5933"/>
      <c r="L5933" s="33"/>
      <c r="M5933" s="24"/>
    </row>
    <row r="5934" spans="1:13" x14ac:dyDescent="0.2">
      <c r="A5934" s="289"/>
      <c r="E5934" s="277"/>
      <c r="I5934"/>
      <c r="J5934"/>
      <c r="L5934" s="33"/>
      <c r="M5934" s="24"/>
    </row>
    <row r="5935" spans="1:13" x14ac:dyDescent="0.2">
      <c r="A5935" s="289"/>
      <c r="E5935" s="277"/>
      <c r="I5935"/>
      <c r="J5935"/>
      <c r="L5935" s="33"/>
      <c r="M5935" s="24"/>
    </row>
    <row r="5936" spans="1:13" x14ac:dyDescent="0.2">
      <c r="A5936" s="289"/>
      <c r="E5936" s="277"/>
      <c r="I5936"/>
      <c r="J5936"/>
      <c r="L5936" s="33"/>
      <c r="M5936" s="24"/>
    </row>
    <row r="5937" spans="1:13" x14ac:dyDescent="0.2">
      <c r="A5937" s="289"/>
      <c r="E5937" s="277"/>
      <c r="I5937"/>
      <c r="J5937"/>
      <c r="L5937" s="33"/>
      <c r="M5937" s="24"/>
    </row>
    <row r="5938" spans="1:13" x14ac:dyDescent="0.2">
      <c r="A5938" s="289"/>
      <c r="E5938" s="277"/>
      <c r="I5938"/>
      <c r="J5938"/>
      <c r="L5938" s="33"/>
      <c r="M5938" s="24"/>
    </row>
    <row r="5939" spans="1:13" x14ac:dyDescent="0.2">
      <c r="A5939" s="289"/>
      <c r="E5939" s="277"/>
      <c r="I5939"/>
      <c r="J5939"/>
      <c r="L5939" s="33"/>
      <c r="M5939" s="24"/>
    </row>
    <row r="5940" spans="1:13" x14ac:dyDescent="0.2">
      <c r="A5940" s="289"/>
      <c r="E5940" s="277"/>
      <c r="I5940"/>
      <c r="J5940"/>
      <c r="L5940" s="33"/>
      <c r="M5940" s="24"/>
    </row>
    <row r="5941" spans="1:13" x14ac:dyDescent="0.2">
      <c r="A5941" s="289"/>
      <c r="E5941" s="277"/>
      <c r="I5941"/>
      <c r="J5941"/>
      <c r="L5941" s="33"/>
      <c r="M5941" s="24"/>
    </row>
    <row r="5942" spans="1:13" x14ac:dyDescent="0.2">
      <c r="A5942" s="289"/>
      <c r="E5942" s="277"/>
      <c r="I5942"/>
      <c r="J5942"/>
      <c r="L5942" s="33"/>
      <c r="M5942" s="24"/>
    </row>
    <row r="5943" spans="1:13" x14ac:dyDescent="0.2">
      <c r="A5943" s="289"/>
      <c r="E5943" s="277"/>
      <c r="I5943"/>
      <c r="J5943"/>
      <c r="L5943" s="33"/>
      <c r="M5943" s="24"/>
    </row>
    <row r="5944" spans="1:13" x14ac:dyDescent="0.2">
      <c r="A5944" s="289"/>
      <c r="E5944" s="277"/>
      <c r="I5944"/>
      <c r="J5944"/>
      <c r="L5944" s="33"/>
      <c r="M5944" s="24"/>
    </row>
    <row r="5945" spans="1:13" x14ac:dyDescent="0.2">
      <c r="A5945" s="289"/>
      <c r="E5945" s="277"/>
      <c r="I5945"/>
      <c r="J5945"/>
      <c r="L5945" s="33"/>
      <c r="M5945" s="24"/>
    </row>
    <row r="5946" spans="1:13" x14ac:dyDescent="0.2">
      <c r="A5946" s="289"/>
      <c r="E5946" s="277"/>
      <c r="I5946"/>
      <c r="J5946"/>
      <c r="L5946" s="33"/>
      <c r="M5946" s="24"/>
    </row>
    <row r="5947" spans="1:13" x14ac:dyDescent="0.2">
      <c r="A5947" s="289"/>
      <c r="E5947" s="277"/>
      <c r="I5947"/>
      <c r="J5947"/>
      <c r="L5947" s="33"/>
      <c r="M5947" s="24"/>
    </row>
    <row r="5948" spans="1:13" x14ac:dyDescent="0.2">
      <c r="A5948" s="289"/>
      <c r="E5948" s="277"/>
      <c r="I5948"/>
      <c r="J5948"/>
      <c r="L5948" s="33"/>
      <c r="M5948" s="24"/>
    </row>
    <row r="5949" spans="1:13" x14ac:dyDescent="0.2">
      <c r="A5949" s="289"/>
      <c r="E5949" s="277"/>
      <c r="I5949"/>
      <c r="J5949"/>
      <c r="L5949" s="33"/>
      <c r="M5949" s="24"/>
    </row>
    <row r="5950" spans="1:13" x14ac:dyDescent="0.2">
      <c r="A5950" s="289"/>
      <c r="E5950" s="277"/>
      <c r="I5950"/>
      <c r="J5950"/>
      <c r="L5950" s="33"/>
      <c r="M5950" s="24"/>
    </row>
    <row r="5951" spans="1:13" x14ac:dyDescent="0.2">
      <c r="A5951" s="289"/>
      <c r="E5951" s="277"/>
      <c r="I5951"/>
      <c r="J5951"/>
      <c r="L5951" s="33"/>
      <c r="M5951" s="24"/>
    </row>
    <row r="5952" spans="1:13" x14ac:dyDescent="0.2">
      <c r="A5952" s="289"/>
      <c r="E5952" s="277"/>
      <c r="I5952"/>
      <c r="J5952"/>
      <c r="L5952" s="33"/>
      <c r="M5952" s="24"/>
    </row>
    <row r="5953" spans="1:13" x14ac:dyDescent="0.2">
      <c r="A5953" s="289"/>
      <c r="E5953" s="277"/>
      <c r="I5953"/>
      <c r="J5953"/>
      <c r="L5953" s="33"/>
      <c r="M5953" s="24"/>
    </row>
    <row r="5954" spans="1:13" x14ac:dyDescent="0.2">
      <c r="A5954" s="289"/>
      <c r="E5954" s="277"/>
      <c r="I5954"/>
      <c r="J5954"/>
      <c r="L5954" s="33"/>
      <c r="M5954" s="24"/>
    </row>
    <row r="5955" spans="1:13" x14ac:dyDescent="0.2">
      <c r="A5955" s="289"/>
      <c r="E5955" s="277"/>
      <c r="I5955"/>
      <c r="J5955"/>
      <c r="L5955" s="33"/>
      <c r="M5955" s="24"/>
    </row>
    <row r="5956" spans="1:13" x14ac:dyDescent="0.2">
      <c r="A5956" s="289"/>
      <c r="E5956" s="277"/>
      <c r="I5956"/>
      <c r="J5956"/>
      <c r="L5956" s="33"/>
      <c r="M5956" s="24"/>
    </row>
    <row r="5957" spans="1:13" x14ac:dyDescent="0.2">
      <c r="A5957" s="289"/>
      <c r="E5957" s="277"/>
      <c r="I5957"/>
      <c r="J5957"/>
      <c r="L5957" s="33"/>
      <c r="M5957" s="24"/>
    </row>
    <row r="5958" spans="1:13" x14ac:dyDescent="0.2">
      <c r="A5958" s="289"/>
      <c r="E5958" s="277"/>
      <c r="I5958"/>
      <c r="J5958"/>
      <c r="L5958" s="33"/>
      <c r="M5958" s="24"/>
    </row>
    <row r="5959" spans="1:13" x14ac:dyDescent="0.2">
      <c r="A5959" s="289"/>
      <c r="E5959" s="277"/>
      <c r="I5959"/>
      <c r="J5959"/>
      <c r="L5959" s="33"/>
      <c r="M5959" s="24"/>
    </row>
    <row r="5960" spans="1:13" x14ac:dyDescent="0.2">
      <c r="A5960" s="289"/>
      <c r="E5960" s="277"/>
      <c r="I5960"/>
      <c r="J5960"/>
      <c r="L5960" s="33"/>
      <c r="M5960" s="24"/>
    </row>
    <row r="5961" spans="1:13" x14ac:dyDescent="0.2">
      <c r="A5961" s="289"/>
      <c r="E5961" s="277"/>
      <c r="I5961"/>
      <c r="J5961"/>
      <c r="L5961" s="33"/>
      <c r="M5961" s="24"/>
    </row>
    <row r="5962" spans="1:13" x14ac:dyDescent="0.2">
      <c r="A5962" s="289"/>
      <c r="E5962" s="277"/>
      <c r="I5962"/>
      <c r="J5962"/>
      <c r="L5962" s="33"/>
      <c r="M5962" s="24"/>
    </row>
    <row r="5963" spans="1:13" x14ac:dyDescent="0.2">
      <c r="A5963" s="289"/>
      <c r="E5963" s="277"/>
      <c r="I5963"/>
      <c r="J5963"/>
      <c r="L5963" s="33"/>
      <c r="M5963" s="24"/>
    </row>
    <row r="5964" spans="1:13" x14ac:dyDescent="0.2">
      <c r="A5964" s="289"/>
      <c r="E5964" s="277"/>
      <c r="I5964"/>
      <c r="J5964"/>
      <c r="L5964" s="33"/>
      <c r="M5964" s="24"/>
    </row>
    <row r="5965" spans="1:13" x14ac:dyDescent="0.2">
      <c r="A5965" s="289"/>
      <c r="E5965" s="277"/>
      <c r="I5965"/>
      <c r="J5965"/>
      <c r="L5965" s="33"/>
      <c r="M5965" s="24"/>
    </row>
    <row r="5966" spans="1:13" x14ac:dyDescent="0.2">
      <c r="A5966" s="289"/>
      <c r="E5966" s="277"/>
      <c r="I5966"/>
      <c r="J5966"/>
      <c r="L5966" s="33"/>
      <c r="M5966" s="24"/>
    </row>
    <row r="5967" spans="1:13" x14ac:dyDescent="0.2">
      <c r="A5967" s="289"/>
      <c r="E5967" s="277"/>
      <c r="I5967"/>
      <c r="J5967"/>
      <c r="L5967" s="33"/>
      <c r="M5967" s="24"/>
    </row>
    <row r="5968" spans="1:13" x14ac:dyDescent="0.2">
      <c r="A5968" s="289"/>
      <c r="E5968" s="277"/>
      <c r="I5968"/>
      <c r="J5968"/>
      <c r="L5968" s="33"/>
      <c r="M5968" s="24"/>
    </row>
    <row r="5969" spans="1:13" x14ac:dyDescent="0.2">
      <c r="A5969" s="289"/>
      <c r="E5969" s="277"/>
      <c r="I5969"/>
      <c r="J5969"/>
      <c r="L5969" s="33"/>
      <c r="M5969" s="24"/>
    </row>
    <row r="5970" spans="1:13" x14ac:dyDescent="0.2">
      <c r="A5970" s="289"/>
      <c r="E5970" s="277"/>
      <c r="I5970"/>
      <c r="J5970"/>
      <c r="L5970" s="33"/>
      <c r="M5970" s="24"/>
    </row>
    <row r="5971" spans="1:13" x14ac:dyDescent="0.2">
      <c r="A5971" s="289"/>
      <c r="E5971" s="277"/>
      <c r="I5971"/>
      <c r="J5971"/>
      <c r="L5971" s="33"/>
      <c r="M5971" s="24"/>
    </row>
    <row r="5972" spans="1:13" x14ac:dyDescent="0.2">
      <c r="A5972" s="289"/>
      <c r="E5972" s="277"/>
      <c r="I5972"/>
      <c r="J5972"/>
      <c r="L5972" s="33"/>
      <c r="M5972" s="24"/>
    </row>
    <row r="5973" spans="1:13" x14ac:dyDescent="0.2">
      <c r="A5973" s="289"/>
      <c r="E5973" s="277"/>
      <c r="I5973"/>
      <c r="J5973"/>
      <c r="L5973" s="33"/>
      <c r="M5973" s="24"/>
    </row>
    <row r="5974" spans="1:13" x14ac:dyDescent="0.2">
      <c r="A5974" s="289"/>
      <c r="E5974" s="277"/>
      <c r="I5974"/>
      <c r="J5974"/>
      <c r="L5974" s="33"/>
      <c r="M5974" s="24"/>
    </row>
    <row r="5975" spans="1:13" x14ac:dyDescent="0.2">
      <c r="A5975" s="289"/>
      <c r="E5975" s="277"/>
      <c r="I5975"/>
      <c r="J5975"/>
      <c r="L5975" s="33"/>
      <c r="M5975" s="24"/>
    </row>
    <row r="5976" spans="1:13" x14ac:dyDescent="0.2">
      <c r="A5976" s="289"/>
      <c r="E5976" s="277"/>
      <c r="I5976"/>
      <c r="J5976"/>
      <c r="L5976" s="33"/>
      <c r="M5976" s="24"/>
    </row>
    <row r="5977" spans="1:13" x14ac:dyDescent="0.2">
      <c r="A5977" s="289"/>
      <c r="E5977" s="277"/>
      <c r="I5977"/>
      <c r="J5977"/>
      <c r="L5977" s="33"/>
      <c r="M5977" s="24"/>
    </row>
    <row r="5978" spans="1:13" x14ac:dyDescent="0.2">
      <c r="A5978" s="289"/>
      <c r="E5978" s="277"/>
      <c r="I5978"/>
      <c r="J5978"/>
      <c r="L5978" s="33"/>
      <c r="M5978" s="24"/>
    </row>
    <row r="5979" spans="1:13" x14ac:dyDescent="0.2">
      <c r="A5979" s="289"/>
      <c r="E5979" s="277"/>
      <c r="I5979"/>
      <c r="J5979"/>
      <c r="L5979" s="33"/>
      <c r="M5979" s="24"/>
    </row>
    <row r="5980" spans="1:13" x14ac:dyDescent="0.2">
      <c r="A5980" s="289"/>
      <c r="E5980" s="277"/>
      <c r="I5980"/>
      <c r="J5980"/>
      <c r="L5980" s="33"/>
      <c r="M5980" s="24"/>
    </row>
    <row r="5981" spans="1:13" x14ac:dyDescent="0.2">
      <c r="A5981" s="289"/>
      <c r="E5981" s="277"/>
      <c r="I5981"/>
      <c r="J5981"/>
      <c r="L5981" s="33"/>
      <c r="M5981" s="24"/>
    </row>
    <row r="5982" spans="1:13" x14ac:dyDescent="0.2">
      <c r="A5982" s="289"/>
      <c r="E5982" s="277"/>
      <c r="I5982"/>
      <c r="J5982"/>
      <c r="L5982" s="33"/>
      <c r="M5982" s="24"/>
    </row>
    <row r="5983" spans="1:13" x14ac:dyDescent="0.2">
      <c r="A5983" s="289"/>
      <c r="E5983" s="277"/>
      <c r="I5983"/>
      <c r="J5983"/>
      <c r="L5983" s="33"/>
      <c r="M5983" s="24"/>
    </row>
    <row r="5984" spans="1:13" x14ac:dyDescent="0.2">
      <c r="A5984" s="289"/>
      <c r="E5984" s="277"/>
      <c r="I5984"/>
      <c r="J5984"/>
      <c r="L5984" s="33"/>
      <c r="M5984" s="24"/>
    </row>
    <row r="5985" spans="1:13" x14ac:dyDescent="0.2">
      <c r="A5985" s="289"/>
      <c r="E5985" s="277"/>
      <c r="I5985"/>
      <c r="J5985"/>
      <c r="L5985" s="33"/>
      <c r="M5985" s="24"/>
    </row>
    <row r="5986" spans="1:13" x14ac:dyDescent="0.2">
      <c r="A5986" s="289"/>
      <c r="E5986" s="277"/>
      <c r="I5986"/>
      <c r="J5986"/>
      <c r="L5986" s="33"/>
      <c r="M5986" s="24"/>
    </row>
    <row r="5987" spans="1:13" x14ac:dyDescent="0.2">
      <c r="A5987" s="289"/>
      <c r="E5987" s="277"/>
      <c r="I5987"/>
      <c r="J5987"/>
      <c r="L5987" s="33"/>
      <c r="M5987" s="24"/>
    </row>
    <row r="5988" spans="1:13" x14ac:dyDescent="0.2">
      <c r="A5988" s="289"/>
      <c r="E5988" s="277"/>
      <c r="I5988"/>
      <c r="J5988"/>
      <c r="L5988" s="33"/>
      <c r="M5988" s="24"/>
    </row>
    <row r="5989" spans="1:13" x14ac:dyDescent="0.2">
      <c r="A5989" s="289"/>
      <c r="E5989" s="277"/>
      <c r="I5989"/>
      <c r="J5989"/>
      <c r="L5989" s="33"/>
      <c r="M5989" s="24"/>
    </row>
    <row r="5990" spans="1:13" x14ac:dyDescent="0.2">
      <c r="A5990" s="289"/>
      <c r="E5990" s="277"/>
      <c r="I5990"/>
      <c r="J5990"/>
      <c r="L5990" s="33"/>
      <c r="M5990" s="24"/>
    </row>
    <row r="5991" spans="1:13" x14ac:dyDescent="0.2">
      <c r="A5991" s="289"/>
      <c r="E5991" s="277"/>
      <c r="I5991"/>
      <c r="J5991"/>
      <c r="L5991" s="33"/>
      <c r="M5991" s="24"/>
    </row>
    <row r="5992" spans="1:13" x14ac:dyDescent="0.2">
      <c r="A5992" s="289"/>
      <c r="E5992" s="277"/>
      <c r="I5992"/>
      <c r="J5992"/>
      <c r="L5992" s="33"/>
      <c r="M5992" s="24"/>
    </row>
    <row r="5993" spans="1:13" x14ac:dyDescent="0.2">
      <c r="A5993" s="289"/>
      <c r="E5993" s="277"/>
      <c r="I5993"/>
      <c r="J5993"/>
      <c r="L5993" s="33"/>
      <c r="M5993" s="24"/>
    </row>
    <row r="5994" spans="1:13" x14ac:dyDescent="0.2">
      <c r="A5994" s="289"/>
      <c r="E5994" s="277"/>
      <c r="I5994"/>
      <c r="J5994"/>
      <c r="L5994" s="33"/>
      <c r="M5994" s="24"/>
    </row>
    <row r="5995" spans="1:13" x14ac:dyDescent="0.2">
      <c r="A5995" s="289"/>
      <c r="E5995" s="277"/>
      <c r="I5995"/>
      <c r="J5995"/>
      <c r="L5995" s="33"/>
      <c r="M5995" s="24"/>
    </row>
    <row r="5996" spans="1:13" x14ac:dyDescent="0.2">
      <c r="A5996" s="289"/>
      <c r="E5996" s="277"/>
      <c r="I5996"/>
      <c r="J5996"/>
      <c r="L5996" s="33"/>
      <c r="M5996" s="24"/>
    </row>
    <row r="5997" spans="1:13" x14ac:dyDescent="0.2">
      <c r="A5997" s="289"/>
      <c r="E5997" s="277"/>
      <c r="I5997"/>
      <c r="J5997"/>
      <c r="L5997" s="33"/>
      <c r="M5997" s="24"/>
    </row>
    <row r="5998" spans="1:13" x14ac:dyDescent="0.2">
      <c r="A5998" s="289"/>
      <c r="E5998" s="277"/>
      <c r="I5998"/>
      <c r="J5998"/>
      <c r="L5998" s="33"/>
      <c r="M5998" s="24"/>
    </row>
    <row r="5999" spans="1:13" x14ac:dyDescent="0.2">
      <c r="A5999" s="289"/>
      <c r="E5999" s="277"/>
      <c r="I5999"/>
      <c r="J5999"/>
      <c r="L5999" s="33"/>
      <c r="M5999" s="24"/>
    </row>
    <row r="6000" spans="1:13" x14ac:dyDescent="0.2">
      <c r="A6000" s="289"/>
      <c r="E6000" s="277"/>
      <c r="I6000"/>
      <c r="J6000"/>
      <c r="L6000" s="33"/>
      <c r="M6000" s="24"/>
    </row>
    <row r="6001" spans="1:13" x14ac:dyDescent="0.2">
      <c r="A6001" s="289"/>
      <c r="E6001" s="277"/>
      <c r="I6001"/>
      <c r="J6001"/>
      <c r="L6001" s="33"/>
      <c r="M6001" s="24"/>
    </row>
    <row r="6002" spans="1:13" x14ac:dyDescent="0.2">
      <c r="A6002" s="289"/>
      <c r="E6002" s="277"/>
      <c r="I6002"/>
      <c r="J6002"/>
      <c r="L6002" s="33"/>
      <c r="M6002" s="24"/>
    </row>
    <row r="6003" spans="1:13" x14ac:dyDescent="0.2">
      <c r="A6003" s="289"/>
      <c r="E6003" s="277"/>
      <c r="I6003"/>
      <c r="J6003"/>
      <c r="L6003" s="33"/>
      <c r="M6003" s="24"/>
    </row>
    <row r="6004" spans="1:13" x14ac:dyDescent="0.2">
      <c r="A6004" s="289"/>
      <c r="E6004" s="277"/>
      <c r="I6004"/>
      <c r="J6004"/>
      <c r="L6004" s="33"/>
      <c r="M6004" s="24"/>
    </row>
    <row r="6005" spans="1:13" x14ac:dyDescent="0.2">
      <c r="A6005" s="289"/>
      <c r="E6005" s="277"/>
      <c r="I6005"/>
      <c r="J6005"/>
      <c r="L6005" s="33"/>
      <c r="M6005" s="24"/>
    </row>
    <row r="6006" spans="1:13" x14ac:dyDescent="0.2">
      <c r="A6006" s="289"/>
      <c r="E6006" s="277"/>
      <c r="I6006"/>
      <c r="J6006"/>
      <c r="L6006" s="33"/>
      <c r="M6006" s="24"/>
    </row>
    <row r="6007" spans="1:13" x14ac:dyDescent="0.2">
      <c r="A6007" s="289"/>
      <c r="E6007" s="277"/>
      <c r="I6007"/>
      <c r="J6007"/>
      <c r="L6007" s="33"/>
      <c r="M6007" s="24"/>
    </row>
    <row r="6008" spans="1:13" x14ac:dyDescent="0.2">
      <c r="A6008" s="289"/>
      <c r="E6008" s="277"/>
      <c r="I6008"/>
      <c r="J6008"/>
      <c r="L6008" s="33"/>
      <c r="M6008" s="24"/>
    </row>
    <row r="6009" spans="1:13" x14ac:dyDescent="0.2">
      <c r="A6009" s="289"/>
      <c r="E6009" s="277"/>
      <c r="I6009"/>
      <c r="J6009"/>
      <c r="L6009" s="33"/>
      <c r="M6009" s="24"/>
    </row>
    <row r="6010" spans="1:13" x14ac:dyDescent="0.2">
      <c r="A6010" s="289"/>
      <c r="E6010" s="277"/>
      <c r="I6010"/>
      <c r="J6010"/>
      <c r="L6010" s="33"/>
      <c r="M6010" s="24"/>
    </row>
    <row r="6011" spans="1:13" x14ac:dyDescent="0.2">
      <c r="A6011" s="289"/>
      <c r="E6011" s="277"/>
      <c r="I6011"/>
      <c r="J6011"/>
      <c r="L6011" s="33"/>
      <c r="M6011" s="24"/>
    </row>
    <row r="6012" spans="1:13" x14ac:dyDescent="0.2">
      <c r="A6012" s="289"/>
      <c r="E6012" s="277"/>
      <c r="I6012"/>
      <c r="J6012"/>
      <c r="L6012" s="33"/>
      <c r="M6012" s="24"/>
    </row>
    <row r="6013" spans="1:13" x14ac:dyDescent="0.2">
      <c r="A6013" s="289"/>
      <c r="E6013" s="277"/>
      <c r="I6013"/>
      <c r="J6013"/>
      <c r="L6013" s="33"/>
      <c r="M6013" s="24"/>
    </row>
    <row r="6014" spans="1:13" x14ac:dyDescent="0.2">
      <c r="A6014" s="289"/>
      <c r="E6014" s="277"/>
      <c r="I6014"/>
      <c r="J6014"/>
      <c r="L6014" s="33"/>
      <c r="M6014" s="24"/>
    </row>
    <row r="6015" spans="1:13" x14ac:dyDescent="0.2">
      <c r="A6015" s="289"/>
      <c r="E6015" s="277"/>
      <c r="I6015"/>
      <c r="J6015"/>
      <c r="L6015" s="33"/>
      <c r="M6015" s="24"/>
    </row>
    <row r="6016" spans="1:13" x14ac:dyDescent="0.2">
      <c r="A6016" s="289"/>
      <c r="E6016" s="277"/>
      <c r="I6016"/>
      <c r="J6016"/>
      <c r="L6016" s="33"/>
      <c r="M6016" s="24"/>
    </row>
    <row r="6017" spans="1:13" x14ac:dyDescent="0.2">
      <c r="A6017" s="289"/>
      <c r="E6017" s="277"/>
      <c r="I6017"/>
      <c r="J6017"/>
      <c r="L6017" s="33"/>
      <c r="M6017" s="24"/>
    </row>
    <row r="6018" spans="1:13" x14ac:dyDescent="0.2">
      <c r="A6018" s="289"/>
      <c r="E6018" s="277"/>
      <c r="I6018"/>
      <c r="J6018"/>
      <c r="L6018" s="33"/>
      <c r="M6018" s="24"/>
    </row>
    <row r="6019" spans="1:13" x14ac:dyDescent="0.2">
      <c r="A6019" s="289"/>
      <c r="E6019" s="277"/>
      <c r="I6019"/>
      <c r="J6019"/>
      <c r="L6019" s="33"/>
      <c r="M6019" s="24"/>
    </row>
    <row r="6020" spans="1:13" x14ac:dyDescent="0.2">
      <c r="A6020" s="289"/>
      <c r="E6020" s="277"/>
      <c r="I6020"/>
      <c r="J6020"/>
      <c r="L6020" s="33"/>
      <c r="M6020" s="24"/>
    </row>
    <row r="6021" spans="1:13" x14ac:dyDescent="0.2">
      <c r="A6021" s="289"/>
      <c r="E6021" s="277"/>
      <c r="I6021"/>
      <c r="J6021"/>
      <c r="L6021" s="33"/>
      <c r="M6021" s="24"/>
    </row>
    <row r="6022" spans="1:13" x14ac:dyDescent="0.2">
      <c r="A6022" s="289"/>
      <c r="E6022" s="277"/>
      <c r="I6022"/>
      <c r="J6022"/>
      <c r="L6022" s="33"/>
      <c r="M6022" s="24"/>
    </row>
    <row r="6023" spans="1:13" x14ac:dyDescent="0.2">
      <c r="A6023" s="289"/>
      <c r="E6023" s="277"/>
      <c r="I6023"/>
      <c r="J6023"/>
      <c r="L6023" s="33"/>
      <c r="M6023" s="24"/>
    </row>
    <row r="6024" spans="1:13" x14ac:dyDescent="0.2">
      <c r="A6024" s="289"/>
      <c r="E6024" s="277"/>
      <c r="I6024"/>
      <c r="J6024"/>
      <c r="L6024" s="33"/>
      <c r="M6024" s="24"/>
    </row>
    <row r="6025" spans="1:13" x14ac:dyDescent="0.2">
      <c r="A6025" s="289"/>
      <c r="E6025" s="277"/>
      <c r="I6025"/>
      <c r="J6025"/>
      <c r="L6025" s="33"/>
      <c r="M6025" s="24"/>
    </row>
    <row r="6026" spans="1:13" x14ac:dyDescent="0.2">
      <c r="A6026" s="289"/>
      <c r="E6026" s="277"/>
      <c r="I6026"/>
      <c r="J6026"/>
      <c r="L6026" s="33"/>
      <c r="M6026" s="24"/>
    </row>
    <row r="6027" spans="1:13" x14ac:dyDescent="0.2">
      <c r="A6027" s="289"/>
      <c r="E6027" s="277"/>
      <c r="I6027"/>
      <c r="J6027"/>
      <c r="L6027" s="33"/>
      <c r="M6027" s="24"/>
    </row>
    <row r="6028" spans="1:13" x14ac:dyDescent="0.2">
      <c r="A6028" s="289"/>
      <c r="E6028" s="277"/>
      <c r="I6028"/>
      <c r="J6028"/>
      <c r="L6028" s="33"/>
      <c r="M6028" s="24"/>
    </row>
    <row r="6029" spans="1:13" x14ac:dyDescent="0.2">
      <c r="A6029" s="289"/>
      <c r="E6029" s="277"/>
      <c r="I6029"/>
      <c r="J6029"/>
      <c r="L6029" s="33"/>
      <c r="M6029" s="24"/>
    </row>
    <row r="6030" spans="1:13" x14ac:dyDescent="0.2">
      <c r="A6030" s="289"/>
      <c r="E6030" s="277"/>
      <c r="I6030"/>
      <c r="J6030"/>
      <c r="L6030" s="33"/>
      <c r="M6030" s="24"/>
    </row>
    <row r="6031" spans="1:13" x14ac:dyDescent="0.2">
      <c r="A6031" s="289"/>
      <c r="E6031" s="277"/>
      <c r="I6031"/>
      <c r="J6031"/>
      <c r="L6031" s="33"/>
      <c r="M6031" s="24"/>
    </row>
    <row r="6032" spans="1:13" x14ac:dyDescent="0.2">
      <c r="A6032" s="289"/>
      <c r="E6032" s="277"/>
      <c r="I6032"/>
      <c r="J6032"/>
      <c r="L6032" s="33"/>
      <c r="M6032" s="24"/>
    </row>
    <row r="6033" spans="1:13" x14ac:dyDescent="0.2">
      <c r="A6033" s="289"/>
      <c r="E6033" s="277"/>
      <c r="I6033"/>
      <c r="J6033"/>
      <c r="L6033" s="33"/>
      <c r="M6033" s="24"/>
    </row>
    <row r="6034" spans="1:13" x14ac:dyDescent="0.2">
      <c r="A6034" s="289"/>
      <c r="E6034" s="277"/>
      <c r="I6034"/>
      <c r="J6034"/>
      <c r="L6034" s="33"/>
      <c r="M6034" s="24"/>
    </row>
    <row r="6035" spans="1:13" x14ac:dyDescent="0.2">
      <c r="A6035" s="289"/>
      <c r="E6035" s="277"/>
      <c r="I6035"/>
      <c r="J6035"/>
      <c r="L6035" s="33"/>
      <c r="M6035" s="24"/>
    </row>
    <row r="6036" spans="1:13" x14ac:dyDescent="0.2">
      <c r="A6036" s="289"/>
      <c r="E6036" s="277"/>
      <c r="I6036"/>
      <c r="J6036"/>
      <c r="L6036" s="33"/>
      <c r="M6036" s="24"/>
    </row>
    <row r="6037" spans="1:13" x14ac:dyDescent="0.2">
      <c r="A6037" s="289"/>
      <c r="E6037" s="277"/>
      <c r="I6037"/>
      <c r="J6037"/>
      <c r="L6037" s="33"/>
      <c r="M6037" s="24"/>
    </row>
    <row r="6038" spans="1:13" x14ac:dyDescent="0.2">
      <c r="A6038" s="289"/>
      <c r="E6038" s="277"/>
      <c r="I6038"/>
      <c r="J6038"/>
      <c r="L6038" s="33"/>
      <c r="M6038" s="24"/>
    </row>
    <row r="6039" spans="1:13" x14ac:dyDescent="0.2">
      <c r="A6039" s="289"/>
      <c r="E6039" s="277"/>
      <c r="I6039"/>
      <c r="J6039"/>
      <c r="L6039" s="33"/>
      <c r="M6039" s="24"/>
    </row>
    <row r="6040" spans="1:13" x14ac:dyDescent="0.2">
      <c r="A6040" s="289"/>
      <c r="E6040" s="277"/>
      <c r="I6040"/>
      <c r="J6040"/>
      <c r="L6040" s="33"/>
      <c r="M6040" s="24"/>
    </row>
    <row r="6041" spans="1:13" x14ac:dyDescent="0.2">
      <c r="A6041" s="289"/>
      <c r="E6041" s="277"/>
      <c r="I6041"/>
      <c r="J6041"/>
      <c r="L6041" s="33"/>
      <c r="M6041" s="24"/>
    </row>
    <row r="6042" spans="1:13" x14ac:dyDescent="0.2">
      <c r="A6042" s="289"/>
      <c r="E6042" s="277"/>
      <c r="I6042"/>
      <c r="J6042"/>
      <c r="L6042" s="33"/>
      <c r="M6042" s="24"/>
    </row>
    <row r="6043" spans="1:13" x14ac:dyDescent="0.2">
      <c r="A6043" s="289"/>
      <c r="E6043" s="277"/>
      <c r="I6043"/>
      <c r="J6043"/>
      <c r="L6043" s="33"/>
      <c r="M6043" s="24"/>
    </row>
    <row r="6044" spans="1:13" x14ac:dyDescent="0.2">
      <c r="A6044" s="289"/>
      <c r="E6044" s="277"/>
      <c r="I6044"/>
      <c r="J6044"/>
      <c r="L6044" s="33"/>
      <c r="M6044" s="24"/>
    </row>
    <row r="6045" spans="1:13" x14ac:dyDescent="0.2">
      <c r="A6045" s="289"/>
      <c r="E6045" s="277"/>
      <c r="I6045"/>
      <c r="J6045"/>
      <c r="L6045" s="33"/>
      <c r="M6045" s="24"/>
    </row>
    <row r="6046" spans="1:13" x14ac:dyDescent="0.2">
      <c r="A6046" s="289"/>
      <c r="E6046" s="277"/>
      <c r="I6046"/>
      <c r="J6046"/>
      <c r="L6046" s="33"/>
      <c r="M6046" s="24"/>
    </row>
    <row r="6047" spans="1:13" x14ac:dyDescent="0.2">
      <c r="A6047" s="289"/>
      <c r="E6047" s="277"/>
      <c r="I6047"/>
      <c r="J6047"/>
      <c r="L6047" s="33"/>
      <c r="M6047" s="24"/>
    </row>
    <row r="6048" spans="1:13" x14ac:dyDescent="0.2">
      <c r="A6048" s="289"/>
      <c r="E6048" s="277"/>
      <c r="I6048"/>
      <c r="J6048"/>
      <c r="L6048" s="33"/>
      <c r="M6048" s="24"/>
    </row>
    <row r="6049" spans="1:13" x14ac:dyDescent="0.2">
      <c r="A6049" s="289"/>
      <c r="E6049" s="277"/>
      <c r="I6049"/>
      <c r="J6049"/>
      <c r="L6049" s="33"/>
      <c r="M6049" s="24"/>
    </row>
    <row r="6050" spans="1:13" x14ac:dyDescent="0.2">
      <c r="A6050" s="289"/>
      <c r="E6050" s="277"/>
      <c r="I6050"/>
      <c r="J6050"/>
      <c r="L6050" s="33"/>
      <c r="M6050" s="24"/>
    </row>
    <row r="6051" spans="1:13" x14ac:dyDescent="0.2">
      <c r="A6051" s="289"/>
      <c r="E6051" s="277"/>
      <c r="I6051"/>
      <c r="J6051"/>
      <c r="L6051" s="33"/>
      <c r="M6051" s="24"/>
    </row>
    <row r="6052" spans="1:13" x14ac:dyDescent="0.2">
      <c r="A6052" s="289"/>
      <c r="E6052" s="277"/>
      <c r="I6052"/>
      <c r="J6052"/>
      <c r="L6052" s="33"/>
      <c r="M6052" s="24"/>
    </row>
    <row r="6053" spans="1:13" x14ac:dyDescent="0.2">
      <c r="A6053" s="289"/>
      <c r="E6053" s="277"/>
      <c r="I6053"/>
      <c r="J6053"/>
      <c r="L6053" s="33"/>
      <c r="M6053" s="24"/>
    </row>
    <row r="6054" spans="1:13" x14ac:dyDescent="0.2">
      <c r="A6054" s="289"/>
      <c r="E6054" s="277"/>
      <c r="I6054"/>
      <c r="J6054"/>
      <c r="L6054" s="33"/>
      <c r="M6054" s="24"/>
    </row>
    <row r="6055" spans="1:13" x14ac:dyDescent="0.2">
      <c r="A6055" s="289"/>
      <c r="E6055" s="277"/>
      <c r="I6055"/>
      <c r="J6055"/>
      <c r="L6055" s="33"/>
      <c r="M6055" s="24"/>
    </row>
    <row r="6056" spans="1:13" x14ac:dyDescent="0.2">
      <c r="A6056" s="289"/>
      <c r="E6056" s="277"/>
      <c r="I6056"/>
      <c r="J6056"/>
      <c r="L6056" s="33"/>
      <c r="M6056" s="24"/>
    </row>
    <row r="6057" spans="1:13" x14ac:dyDescent="0.2">
      <c r="A6057" s="289"/>
      <c r="E6057" s="277"/>
      <c r="I6057"/>
      <c r="J6057"/>
      <c r="L6057" s="33"/>
      <c r="M6057" s="24"/>
    </row>
    <row r="6058" spans="1:13" x14ac:dyDescent="0.2">
      <c r="A6058" s="289"/>
      <c r="E6058" s="277"/>
      <c r="I6058"/>
      <c r="J6058"/>
      <c r="L6058" s="33"/>
      <c r="M6058" s="24"/>
    </row>
    <row r="6059" spans="1:13" x14ac:dyDescent="0.2">
      <c r="A6059" s="289"/>
      <c r="E6059" s="277"/>
      <c r="I6059"/>
      <c r="J6059"/>
      <c r="L6059" s="33"/>
      <c r="M6059" s="24"/>
    </row>
    <row r="6060" spans="1:13" x14ac:dyDescent="0.2">
      <c r="A6060" s="289"/>
      <c r="E6060" s="277"/>
      <c r="I6060"/>
      <c r="J6060"/>
      <c r="L6060" s="33"/>
      <c r="M6060" s="24"/>
    </row>
    <row r="6061" spans="1:13" x14ac:dyDescent="0.2">
      <c r="A6061" s="289"/>
      <c r="E6061" s="277"/>
      <c r="I6061"/>
      <c r="J6061"/>
      <c r="L6061" s="33"/>
      <c r="M6061" s="24"/>
    </row>
    <row r="6062" spans="1:13" x14ac:dyDescent="0.2">
      <c r="A6062" s="289"/>
      <c r="E6062" s="277"/>
      <c r="I6062"/>
      <c r="J6062"/>
      <c r="L6062" s="33"/>
      <c r="M6062" s="24"/>
    </row>
    <row r="6063" spans="1:13" x14ac:dyDescent="0.2">
      <c r="A6063" s="289"/>
      <c r="E6063" s="277"/>
      <c r="I6063"/>
      <c r="J6063"/>
      <c r="L6063" s="33"/>
      <c r="M6063" s="24"/>
    </row>
    <row r="6064" spans="1:13" x14ac:dyDescent="0.2">
      <c r="A6064" s="289"/>
      <c r="E6064" s="277"/>
      <c r="I6064"/>
      <c r="J6064"/>
      <c r="L6064" s="33"/>
      <c r="M6064" s="24"/>
    </row>
    <row r="6065" spans="1:13" x14ac:dyDescent="0.2">
      <c r="A6065" s="289"/>
      <c r="E6065" s="277"/>
      <c r="I6065"/>
      <c r="J6065"/>
      <c r="L6065" s="33"/>
      <c r="M6065" s="24"/>
    </row>
    <row r="6066" spans="1:13" x14ac:dyDescent="0.2">
      <c r="A6066" s="289"/>
      <c r="E6066" s="277"/>
      <c r="I6066"/>
      <c r="J6066"/>
      <c r="L6066" s="33"/>
      <c r="M6066" s="24"/>
    </row>
    <row r="6067" spans="1:13" x14ac:dyDescent="0.2">
      <c r="A6067" s="289"/>
      <c r="E6067" s="277"/>
      <c r="I6067"/>
      <c r="J6067"/>
      <c r="L6067" s="33"/>
      <c r="M6067" s="24"/>
    </row>
    <row r="6068" spans="1:13" x14ac:dyDescent="0.2">
      <c r="A6068" s="289"/>
      <c r="E6068" s="277"/>
      <c r="I6068"/>
      <c r="J6068"/>
      <c r="L6068" s="33"/>
      <c r="M6068" s="24"/>
    </row>
    <row r="6069" spans="1:13" x14ac:dyDescent="0.2">
      <c r="A6069" s="289"/>
      <c r="E6069" s="277"/>
      <c r="I6069"/>
      <c r="J6069"/>
      <c r="L6069" s="33"/>
      <c r="M6069" s="24"/>
    </row>
    <row r="6070" spans="1:13" x14ac:dyDescent="0.2">
      <c r="A6070" s="289"/>
      <c r="E6070" s="277"/>
      <c r="I6070"/>
      <c r="J6070"/>
      <c r="L6070" s="33"/>
      <c r="M6070" s="24"/>
    </row>
    <row r="6071" spans="1:13" x14ac:dyDescent="0.2">
      <c r="A6071" s="289"/>
      <c r="E6071" s="277"/>
      <c r="I6071"/>
      <c r="J6071"/>
      <c r="L6071" s="33"/>
      <c r="M6071" s="24"/>
    </row>
    <row r="6072" spans="1:13" x14ac:dyDescent="0.2">
      <c r="A6072" s="289"/>
      <c r="E6072" s="277"/>
      <c r="I6072"/>
      <c r="J6072"/>
      <c r="L6072" s="33"/>
      <c r="M6072" s="24"/>
    </row>
    <row r="6073" spans="1:13" x14ac:dyDescent="0.2">
      <c r="A6073" s="289"/>
      <c r="E6073" s="277"/>
      <c r="I6073"/>
      <c r="J6073"/>
      <c r="L6073" s="33"/>
      <c r="M6073" s="24"/>
    </row>
    <row r="6074" spans="1:13" x14ac:dyDescent="0.2">
      <c r="A6074" s="289"/>
      <c r="E6074" s="277"/>
      <c r="I6074"/>
      <c r="J6074"/>
      <c r="L6074" s="33"/>
      <c r="M6074" s="24"/>
    </row>
    <row r="6075" spans="1:13" x14ac:dyDescent="0.2">
      <c r="A6075" s="289"/>
      <c r="E6075" s="277"/>
      <c r="I6075"/>
      <c r="J6075"/>
      <c r="L6075" s="33"/>
      <c r="M6075" s="24"/>
    </row>
    <row r="6076" spans="1:13" x14ac:dyDescent="0.2">
      <c r="A6076" s="289"/>
      <c r="E6076" s="277"/>
      <c r="I6076"/>
      <c r="J6076"/>
      <c r="L6076" s="33"/>
      <c r="M6076" s="24"/>
    </row>
    <row r="6077" spans="1:13" x14ac:dyDescent="0.2">
      <c r="A6077" s="289"/>
      <c r="E6077" s="277"/>
      <c r="I6077"/>
      <c r="J6077"/>
      <c r="L6077" s="33"/>
      <c r="M6077" s="24"/>
    </row>
    <row r="6078" spans="1:13" x14ac:dyDescent="0.2">
      <c r="A6078" s="289"/>
      <c r="E6078" s="277"/>
      <c r="I6078"/>
      <c r="J6078"/>
      <c r="L6078" s="33"/>
      <c r="M6078" s="24"/>
    </row>
    <row r="6079" spans="1:13" x14ac:dyDescent="0.2">
      <c r="A6079" s="289"/>
      <c r="E6079" s="277"/>
      <c r="I6079"/>
      <c r="J6079"/>
      <c r="L6079" s="33"/>
      <c r="M6079" s="24"/>
    </row>
    <row r="6080" spans="1:13" x14ac:dyDescent="0.2">
      <c r="A6080" s="289"/>
      <c r="E6080" s="277"/>
      <c r="I6080"/>
      <c r="J6080"/>
      <c r="L6080" s="33"/>
      <c r="M6080" s="24"/>
    </row>
    <row r="6081" spans="1:13" x14ac:dyDescent="0.2">
      <c r="A6081" s="289"/>
      <c r="E6081" s="277"/>
      <c r="I6081"/>
      <c r="J6081"/>
      <c r="L6081" s="33"/>
      <c r="M6081" s="24"/>
    </row>
    <row r="6082" spans="1:13" x14ac:dyDescent="0.2">
      <c r="A6082" s="289"/>
      <c r="E6082" s="277"/>
      <c r="I6082"/>
      <c r="J6082"/>
      <c r="L6082" s="33"/>
      <c r="M6082" s="24"/>
    </row>
    <row r="6083" spans="1:13" x14ac:dyDescent="0.2">
      <c r="A6083" s="289"/>
      <c r="E6083" s="277"/>
      <c r="I6083"/>
      <c r="J6083"/>
      <c r="L6083" s="33"/>
      <c r="M6083" s="24"/>
    </row>
    <row r="6084" spans="1:13" x14ac:dyDescent="0.2">
      <c r="A6084" s="289"/>
      <c r="E6084" s="277"/>
      <c r="I6084"/>
      <c r="J6084"/>
      <c r="L6084" s="33"/>
      <c r="M6084" s="24"/>
    </row>
    <row r="6085" spans="1:13" x14ac:dyDescent="0.2">
      <c r="A6085" s="289"/>
      <c r="E6085" s="277"/>
      <c r="I6085"/>
      <c r="J6085"/>
      <c r="L6085" s="33"/>
      <c r="M6085" s="24"/>
    </row>
    <row r="6086" spans="1:13" x14ac:dyDescent="0.2">
      <c r="A6086" s="289"/>
      <c r="E6086" s="277"/>
      <c r="I6086"/>
      <c r="J6086"/>
      <c r="L6086" s="33"/>
      <c r="M6086" s="24"/>
    </row>
    <row r="6087" spans="1:13" x14ac:dyDescent="0.2">
      <c r="A6087" s="289"/>
      <c r="E6087" s="277"/>
      <c r="I6087"/>
      <c r="J6087"/>
      <c r="L6087" s="33"/>
      <c r="M6087" s="24"/>
    </row>
    <row r="6088" spans="1:13" x14ac:dyDescent="0.2">
      <c r="A6088" s="289"/>
      <c r="E6088" s="277"/>
      <c r="I6088"/>
      <c r="J6088"/>
      <c r="L6088" s="33"/>
      <c r="M6088" s="24"/>
    </row>
    <row r="6089" spans="1:13" x14ac:dyDescent="0.2">
      <c r="A6089" s="289"/>
      <c r="E6089" s="277"/>
      <c r="I6089"/>
      <c r="J6089"/>
      <c r="L6089" s="33"/>
      <c r="M6089" s="24"/>
    </row>
    <row r="6090" spans="1:13" x14ac:dyDescent="0.2">
      <c r="A6090" s="289"/>
      <c r="E6090" s="277"/>
      <c r="I6090"/>
      <c r="J6090"/>
      <c r="L6090" s="33"/>
      <c r="M6090" s="24"/>
    </row>
    <row r="6091" spans="1:13" x14ac:dyDescent="0.2">
      <c r="A6091" s="289"/>
      <c r="E6091" s="277"/>
      <c r="I6091"/>
      <c r="J6091"/>
      <c r="L6091" s="33"/>
      <c r="M6091" s="24"/>
    </row>
    <row r="6092" spans="1:13" x14ac:dyDescent="0.2">
      <c r="A6092" s="289"/>
      <c r="E6092" s="277"/>
      <c r="I6092"/>
      <c r="J6092"/>
      <c r="L6092" s="33"/>
      <c r="M6092" s="24"/>
    </row>
    <row r="6093" spans="1:13" x14ac:dyDescent="0.2">
      <c r="A6093" s="289"/>
      <c r="E6093" s="277"/>
      <c r="I6093"/>
      <c r="J6093"/>
      <c r="L6093" s="33"/>
      <c r="M6093" s="24"/>
    </row>
    <row r="6094" spans="1:13" x14ac:dyDescent="0.2">
      <c r="A6094" s="289"/>
      <c r="E6094" s="277"/>
      <c r="I6094"/>
      <c r="J6094"/>
      <c r="L6094" s="33"/>
      <c r="M6094" s="24"/>
    </row>
    <row r="6095" spans="1:13" x14ac:dyDescent="0.2">
      <c r="A6095" s="289"/>
      <c r="E6095" s="277"/>
      <c r="I6095"/>
      <c r="J6095"/>
      <c r="L6095" s="33"/>
      <c r="M6095" s="24"/>
    </row>
    <row r="6096" spans="1:13" x14ac:dyDescent="0.2">
      <c r="A6096" s="289"/>
      <c r="E6096" s="277"/>
      <c r="I6096"/>
      <c r="J6096"/>
      <c r="L6096" s="33"/>
      <c r="M6096" s="24"/>
    </row>
    <row r="6097" spans="1:13" x14ac:dyDescent="0.2">
      <c r="A6097" s="289"/>
      <c r="E6097" s="277"/>
      <c r="I6097"/>
      <c r="J6097"/>
      <c r="L6097" s="33"/>
      <c r="M6097" s="24"/>
    </row>
    <row r="6098" spans="1:13" x14ac:dyDescent="0.2">
      <c r="A6098" s="289"/>
      <c r="E6098" s="277"/>
      <c r="I6098"/>
      <c r="J6098"/>
      <c r="L6098" s="33"/>
      <c r="M6098" s="24"/>
    </row>
    <row r="6099" spans="1:13" x14ac:dyDescent="0.2">
      <c r="A6099" s="289"/>
      <c r="E6099" s="277"/>
      <c r="I6099"/>
      <c r="J6099"/>
      <c r="L6099" s="33"/>
      <c r="M6099" s="24"/>
    </row>
    <row r="6100" spans="1:13" x14ac:dyDescent="0.2">
      <c r="A6100" s="289"/>
      <c r="E6100" s="277"/>
      <c r="I6100"/>
      <c r="J6100"/>
      <c r="L6100" s="33"/>
      <c r="M6100" s="24"/>
    </row>
    <row r="6101" spans="1:13" x14ac:dyDescent="0.2">
      <c r="A6101" s="289"/>
      <c r="E6101" s="277"/>
      <c r="I6101"/>
      <c r="J6101"/>
      <c r="L6101" s="33"/>
      <c r="M6101" s="24"/>
    </row>
    <row r="6102" spans="1:13" x14ac:dyDescent="0.2">
      <c r="A6102" s="289"/>
      <c r="E6102" s="277"/>
      <c r="I6102"/>
      <c r="J6102"/>
      <c r="L6102" s="33"/>
      <c r="M6102" s="24"/>
    </row>
    <row r="6103" spans="1:13" x14ac:dyDescent="0.2">
      <c r="A6103" s="289"/>
      <c r="E6103" s="277"/>
      <c r="I6103"/>
      <c r="J6103"/>
      <c r="L6103" s="33"/>
      <c r="M6103" s="24"/>
    </row>
    <row r="6104" spans="1:13" x14ac:dyDescent="0.2">
      <c r="A6104" s="289"/>
      <c r="E6104" s="277"/>
      <c r="I6104"/>
      <c r="J6104"/>
      <c r="L6104" s="33"/>
      <c r="M6104" s="24"/>
    </row>
    <row r="6105" spans="1:13" x14ac:dyDescent="0.2">
      <c r="A6105" s="289"/>
      <c r="E6105" s="277"/>
      <c r="I6105"/>
      <c r="J6105"/>
      <c r="L6105" s="33"/>
      <c r="M6105" s="24"/>
    </row>
    <row r="6106" spans="1:13" x14ac:dyDescent="0.2">
      <c r="A6106" s="289"/>
      <c r="E6106" s="277"/>
      <c r="I6106"/>
      <c r="J6106"/>
      <c r="L6106" s="33"/>
      <c r="M6106" s="24"/>
    </row>
    <row r="6107" spans="1:13" x14ac:dyDescent="0.2">
      <c r="A6107" s="289"/>
      <c r="E6107" s="277"/>
      <c r="I6107"/>
      <c r="J6107"/>
      <c r="L6107" s="33"/>
      <c r="M6107" s="24"/>
    </row>
    <row r="6108" spans="1:13" x14ac:dyDescent="0.2">
      <c r="A6108" s="289"/>
      <c r="E6108" s="277"/>
      <c r="I6108"/>
      <c r="J6108"/>
      <c r="L6108" s="33"/>
      <c r="M6108" s="24"/>
    </row>
    <row r="6109" spans="1:13" x14ac:dyDescent="0.2">
      <c r="A6109" s="289"/>
      <c r="E6109" s="277"/>
      <c r="I6109"/>
      <c r="J6109"/>
      <c r="L6109" s="33"/>
      <c r="M6109" s="24"/>
    </row>
    <row r="6110" spans="1:13" x14ac:dyDescent="0.2">
      <c r="A6110" s="289"/>
      <c r="E6110" s="277"/>
      <c r="I6110"/>
      <c r="J6110"/>
      <c r="L6110" s="33"/>
      <c r="M6110" s="24"/>
    </row>
    <row r="6111" spans="1:13" x14ac:dyDescent="0.2">
      <c r="A6111" s="289"/>
      <c r="E6111" s="277"/>
      <c r="I6111"/>
      <c r="J6111"/>
      <c r="L6111" s="33"/>
      <c r="M6111" s="24"/>
    </row>
    <row r="6112" spans="1:13" x14ac:dyDescent="0.2">
      <c r="A6112" s="289"/>
      <c r="E6112" s="277"/>
      <c r="I6112"/>
      <c r="J6112"/>
      <c r="L6112" s="33"/>
      <c r="M6112" s="24"/>
    </row>
    <row r="6113" spans="1:13" x14ac:dyDescent="0.2">
      <c r="A6113" s="289"/>
      <c r="E6113" s="277"/>
      <c r="I6113"/>
      <c r="J6113"/>
      <c r="L6113" s="33"/>
      <c r="M6113" s="24"/>
    </row>
    <row r="6114" spans="1:13" x14ac:dyDescent="0.2">
      <c r="A6114" s="289"/>
      <c r="E6114" s="277"/>
      <c r="I6114"/>
      <c r="J6114"/>
      <c r="L6114" s="33"/>
      <c r="M6114" s="24"/>
    </row>
    <row r="6115" spans="1:13" x14ac:dyDescent="0.2">
      <c r="A6115" s="289"/>
      <c r="E6115" s="277"/>
      <c r="I6115"/>
      <c r="J6115"/>
      <c r="L6115" s="33"/>
      <c r="M6115" s="24"/>
    </row>
    <row r="6116" spans="1:13" x14ac:dyDescent="0.2">
      <c r="A6116" s="289"/>
      <c r="E6116" s="277"/>
      <c r="I6116"/>
      <c r="J6116"/>
      <c r="L6116" s="33"/>
      <c r="M6116" s="24"/>
    </row>
    <row r="6117" spans="1:13" x14ac:dyDescent="0.2">
      <c r="A6117" s="289"/>
      <c r="E6117" s="277"/>
      <c r="I6117"/>
      <c r="J6117"/>
      <c r="L6117" s="33"/>
      <c r="M6117" s="24"/>
    </row>
    <row r="6118" spans="1:13" x14ac:dyDescent="0.2">
      <c r="A6118" s="289"/>
      <c r="E6118" s="277"/>
      <c r="I6118"/>
      <c r="J6118"/>
      <c r="L6118" s="33"/>
      <c r="M6118" s="24"/>
    </row>
    <row r="6119" spans="1:13" x14ac:dyDescent="0.2">
      <c r="A6119" s="289"/>
      <c r="E6119" s="277"/>
      <c r="I6119"/>
      <c r="J6119"/>
      <c r="L6119" s="33"/>
      <c r="M6119" s="24"/>
    </row>
    <row r="6120" spans="1:13" x14ac:dyDescent="0.2">
      <c r="A6120" s="289"/>
      <c r="E6120" s="277"/>
      <c r="I6120"/>
      <c r="J6120"/>
      <c r="L6120" s="33"/>
      <c r="M6120" s="24"/>
    </row>
    <row r="6121" spans="1:13" x14ac:dyDescent="0.2">
      <c r="A6121" s="289"/>
      <c r="E6121" s="277"/>
      <c r="I6121"/>
      <c r="J6121"/>
      <c r="L6121" s="33"/>
      <c r="M6121" s="24"/>
    </row>
    <row r="6122" spans="1:13" x14ac:dyDescent="0.2">
      <c r="A6122" s="289"/>
      <c r="E6122" s="277"/>
      <c r="I6122"/>
      <c r="J6122"/>
      <c r="L6122" s="33"/>
      <c r="M6122" s="24"/>
    </row>
    <row r="6123" spans="1:13" x14ac:dyDescent="0.2">
      <c r="A6123" s="289"/>
      <c r="E6123" s="277"/>
      <c r="I6123"/>
      <c r="J6123"/>
      <c r="L6123" s="33"/>
      <c r="M6123" s="24"/>
    </row>
    <row r="6124" spans="1:13" x14ac:dyDescent="0.2">
      <c r="A6124" s="289"/>
      <c r="E6124" s="277"/>
      <c r="I6124"/>
      <c r="J6124"/>
      <c r="L6124" s="33"/>
      <c r="M6124" s="24"/>
    </row>
    <row r="6125" spans="1:13" x14ac:dyDescent="0.2">
      <c r="A6125" s="289"/>
      <c r="E6125" s="277"/>
      <c r="I6125"/>
      <c r="J6125"/>
      <c r="L6125" s="33"/>
      <c r="M6125" s="24"/>
    </row>
    <row r="6126" spans="1:13" x14ac:dyDescent="0.2">
      <c r="A6126" s="289"/>
      <c r="E6126" s="277"/>
      <c r="I6126"/>
      <c r="J6126"/>
      <c r="L6126" s="33"/>
      <c r="M6126" s="24"/>
    </row>
    <row r="6127" spans="1:13" x14ac:dyDescent="0.2">
      <c r="A6127" s="289"/>
      <c r="E6127" s="277"/>
      <c r="I6127"/>
      <c r="J6127"/>
      <c r="L6127" s="33"/>
      <c r="M6127" s="24"/>
    </row>
    <row r="6128" spans="1:13" x14ac:dyDescent="0.2">
      <c r="A6128" s="289"/>
      <c r="E6128" s="277"/>
      <c r="I6128"/>
      <c r="J6128"/>
      <c r="L6128" s="33"/>
      <c r="M6128" s="24"/>
    </row>
    <row r="6129" spans="1:13" x14ac:dyDescent="0.2">
      <c r="A6129" s="289"/>
      <c r="E6129" s="277"/>
      <c r="I6129"/>
      <c r="J6129"/>
      <c r="L6129" s="33"/>
      <c r="M6129" s="24"/>
    </row>
    <row r="6130" spans="1:13" x14ac:dyDescent="0.2">
      <c r="A6130" s="289"/>
      <c r="E6130" s="277"/>
      <c r="I6130"/>
      <c r="J6130"/>
      <c r="L6130" s="33"/>
      <c r="M6130" s="24"/>
    </row>
    <row r="6131" spans="1:13" x14ac:dyDescent="0.2">
      <c r="A6131" s="289"/>
      <c r="E6131" s="277"/>
      <c r="I6131"/>
      <c r="J6131"/>
      <c r="L6131" s="33"/>
      <c r="M6131" s="24"/>
    </row>
    <row r="6132" spans="1:13" x14ac:dyDescent="0.2">
      <c r="A6132" s="289"/>
      <c r="E6132" s="277"/>
      <c r="I6132"/>
      <c r="J6132"/>
      <c r="L6132" s="33"/>
      <c r="M6132" s="24"/>
    </row>
    <row r="6133" spans="1:13" x14ac:dyDescent="0.2">
      <c r="A6133" s="289"/>
      <c r="E6133" s="277"/>
      <c r="I6133"/>
      <c r="J6133"/>
      <c r="L6133" s="33"/>
      <c r="M6133" s="24"/>
    </row>
    <row r="6134" spans="1:13" x14ac:dyDescent="0.2">
      <c r="A6134" s="289"/>
      <c r="E6134" s="277"/>
      <c r="I6134"/>
      <c r="J6134"/>
      <c r="L6134" s="33"/>
      <c r="M6134" s="24"/>
    </row>
    <row r="6135" spans="1:13" x14ac:dyDescent="0.2">
      <c r="A6135" s="289"/>
      <c r="E6135" s="277"/>
      <c r="I6135"/>
      <c r="J6135"/>
      <c r="L6135" s="33"/>
      <c r="M6135" s="24"/>
    </row>
    <row r="6136" spans="1:13" x14ac:dyDescent="0.2">
      <c r="A6136" s="289"/>
      <c r="E6136" s="277"/>
      <c r="I6136"/>
      <c r="J6136"/>
      <c r="L6136" s="33"/>
      <c r="M6136" s="24"/>
    </row>
    <row r="6137" spans="1:13" x14ac:dyDescent="0.2">
      <c r="A6137" s="289"/>
      <c r="E6137" s="277"/>
      <c r="I6137"/>
      <c r="J6137"/>
      <c r="L6137" s="33"/>
      <c r="M6137" s="24"/>
    </row>
    <row r="6138" spans="1:13" x14ac:dyDescent="0.2">
      <c r="A6138" s="289"/>
      <c r="E6138" s="277"/>
      <c r="I6138"/>
      <c r="J6138"/>
      <c r="L6138" s="33"/>
      <c r="M6138" s="24"/>
    </row>
    <row r="6139" spans="1:13" x14ac:dyDescent="0.2">
      <c r="A6139" s="289"/>
      <c r="E6139" s="277"/>
      <c r="I6139"/>
      <c r="J6139"/>
      <c r="L6139" s="33"/>
      <c r="M6139" s="24"/>
    </row>
    <row r="6140" spans="1:13" x14ac:dyDescent="0.2">
      <c r="A6140" s="289"/>
      <c r="E6140" s="277"/>
      <c r="I6140"/>
      <c r="J6140"/>
      <c r="L6140" s="33"/>
      <c r="M6140" s="24"/>
    </row>
    <row r="6141" spans="1:13" x14ac:dyDescent="0.2">
      <c r="A6141" s="289"/>
      <c r="E6141" s="277"/>
      <c r="I6141"/>
      <c r="J6141"/>
      <c r="L6141" s="33"/>
      <c r="M6141" s="24"/>
    </row>
    <row r="6142" spans="1:13" x14ac:dyDescent="0.2">
      <c r="A6142" s="289"/>
      <c r="E6142" s="277"/>
      <c r="I6142"/>
      <c r="J6142"/>
      <c r="L6142" s="33"/>
      <c r="M6142" s="24"/>
    </row>
    <row r="6143" spans="1:13" x14ac:dyDescent="0.2">
      <c r="A6143" s="289"/>
      <c r="E6143" s="277"/>
      <c r="I6143"/>
      <c r="J6143"/>
      <c r="L6143" s="33"/>
      <c r="M6143" s="24"/>
    </row>
    <row r="6144" spans="1:13" x14ac:dyDescent="0.2">
      <c r="A6144" s="289"/>
      <c r="E6144" s="277"/>
      <c r="I6144"/>
      <c r="J6144"/>
      <c r="L6144" s="33"/>
      <c r="M6144" s="24"/>
    </row>
    <row r="6145" spans="1:13" x14ac:dyDescent="0.2">
      <c r="A6145" s="289"/>
      <c r="E6145" s="277"/>
      <c r="I6145"/>
      <c r="J6145"/>
      <c r="L6145" s="33"/>
      <c r="M6145" s="24"/>
    </row>
    <row r="6146" spans="1:13" x14ac:dyDescent="0.2">
      <c r="A6146" s="289"/>
      <c r="E6146" s="277"/>
      <c r="I6146"/>
      <c r="J6146"/>
      <c r="L6146" s="33"/>
      <c r="M6146" s="24"/>
    </row>
    <row r="6147" spans="1:13" x14ac:dyDescent="0.2">
      <c r="A6147" s="289"/>
      <c r="E6147" s="277"/>
      <c r="I6147"/>
      <c r="J6147"/>
      <c r="L6147" s="33"/>
      <c r="M6147" s="24"/>
    </row>
    <row r="6148" spans="1:13" x14ac:dyDescent="0.2">
      <c r="A6148" s="289"/>
      <c r="E6148" s="277"/>
      <c r="I6148"/>
      <c r="J6148"/>
      <c r="L6148" s="33"/>
      <c r="M6148" s="24"/>
    </row>
    <row r="6149" spans="1:13" x14ac:dyDescent="0.2">
      <c r="A6149" s="289"/>
      <c r="E6149" s="277"/>
      <c r="I6149"/>
      <c r="J6149"/>
      <c r="L6149" s="33"/>
      <c r="M6149" s="24"/>
    </row>
    <row r="6150" spans="1:13" x14ac:dyDescent="0.2">
      <c r="A6150" s="289"/>
      <c r="E6150" s="277"/>
      <c r="I6150"/>
      <c r="J6150"/>
      <c r="L6150" s="33"/>
      <c r="M6150" s="24"/>
    </row>
    <row r="6151" spans="1:13" x14ac:dyDescent="0.2">
      <c r="A6151" s="289"/>
      <c r="E6151" s="277"/>
      <c r="I6151"/>
      <c r="J6151"/>
      <c r="L6151" s="33"/>
      <c r="M6151" s="24"/>
    </row>
    <row r="6152" spans="1:13" x14ac:dyDescent="0.2">
      <c r="A6152" s="289"/>
      <c r="E6152" s="277"/>
      <c r="I6152"/>
      <c r="J6152"/>
      <c r="L6152" s="33"/>
      <c r="M6152" s="24"/>
    </row>
    <row r="6153" spans="1:13" x14ac:dyDescent="0.2">
      <c r="A6153" s="289"/>
      <c r="E6153" s="277"/>
      <c r="I6153"/>
      <c r="J6153"/>
      <c r="L6153" s="33"/>
      <c r="M6153" s="24"/>
    </row>
    <row r="6154" spans="1:13" x14ac:dyDescent="0.2">
      <c r="A6154" s="289"/>
      <c r="E6154" s="277"/>
      <c r="I6154"/>
      <c r="J6154"/>
      <c r="L6154" s="33"/>
      <c r="M6154" s="24"/>
    </row>
    <row r="6155" spans="1:13" x14ac:dyDescent="0.2">
      <c r="A6155" s="289"/>
      <c r="E6155" s="277"/>
      <c r="I6155"/>
      <c r="J6155"/>
      <c r="L6155" s="33"/>
      <c r="M6155" s="24"/>
    </row>
    <row r="6156" spans="1:13" x14ac:dyDescent="0.2">
      <c r="A6156" s="289"/>
      <c r="E6156" s="277"/>
      <c r="I6156"/>
      <c r="J6156"/>
      <c r="L6156" s="33"/>
      <c r="M6156" s="24"/>
    </row>
    <row r="6157" spans="1:13" x14ac:dyDescent="0.2">
      <c r="A6157" s="289"/>
      <c r="E6157" s="277"/>
      <c r="I6157"/>
      <c r="J6157"/>
      <c r="L6157" s="33"/>
      <c r="M6157" s="24"/>
    </row>
    <row r="6158" spans="1:13" x14ac:dyDescent="0.2">
      <c r="A6158" s="289"/>
      <c r="E6158" s="277"/>
      <c r="I6158"/>
      <c r="J6158"/>
      <c r="L6158" s="33"/>
      <c r="M6158" s="24"/>
    </row>
    <row r="6159" spans="1:13" x14ac:dyDescent="0.2">
      <c r="A6159" s="289"/>
      <c r="E6159" s="277"/>
      <c r="I6159"/>
      <c r="J6159"/>
      <c r="L6159" s="33"/>
      <c r="M6159" s="24"/>
    </row>
    <row r="6160" spans="1:13" x14ac:dyDescent="0.2">
      <c r="A6160" s="289"/>
      <c r="E6160" s="277"/>
      <c r="I6160"/>
      <c r="J6160"/>
      <c r="L6160" s="33"/>
      <c r="M6160" s="24"/>
    </row>
    <row r="6161" spans="1:13" x14ac:dyDescent="0.2">
      <c r="A6161" s="289"/>
      <c r="E6161" s="277"/>
      <c r="I6161"/>
      <c r="J6161"/>
      <c r="L6161" s="33"/>
      <c r="M6161" s="24"/>
    </row>
    <row r="6162" spans="1:13" x14ac:dyDescent="0.2">
      <c r="A6162" s="289"/>
      <c r="E6162" s="277"/>
      <c r="I6162"/>
      <c r="J6162"/>
      <c r="L6162" s="33"/>
      <c r="M6162" s="24"/>
    </row>
    <row r="6163" spans="1:13" x14ac:dyDescent="0.2">
      <c r="A6163" s="289"/>
      <c r="E6163" s="277"/>
      <c r="I6163"/>
      <c r="J6163"/>
      <c r="L6163" s="33"/>
      <c r="M6163" s="24"/>
    </row>
    <row r="6164" spans="1:13" x14ac:dyDescent="0.2">
      <c r="A6164" s="289"/>
      <c r="E6164" s="277"/>
      <c r="I6164"/>
      <c r="J6164"/>
      <c r="L6164" s="33"/>
      <c r="M6164" s="24"/>
    </row>
    <row r="6165" spans="1:13" x14ac:dyDescent="0.2">
      <c r="A6165" s="289"/>
      <c r="E6165" s="277"/>
      <c r="I6165"/>
      <c r="J6165"/>
      <c r="L6165" s="33"/>
      <c r="M6165" s="24"/>
    </row>
    <row r="6166" spans="1:13" x14ac:dyDescent="0.2">
      <c r="A6166" s="289"/>
      <c r="E6166" s="277"/>
      <c r="I6166"/>
      <c r="J6166"/>
      <c r="L6166" s="33"/>
      <c r="M6166" s="24"/>
    </row>
    <row r="6167" spans="1:13" x14ac:dyDescent="0.2">
      <c r="A6167" s="289"/>
      <c r="E6167" s="277"/>
      <c r="I6167"/>
      <c r="J6167"/>
      <c r="L6167" s="33"/>
      <c r="M6167" s="24"/>
    </row>
    <row r="6168" spans="1:13" x14ac:dyDescent="0.2">
      <c r="A6168" s="289"/>
      <c r="E6168" s="277"/>
      <c r="I6168"/>
      <c r="J6168"/>
      <c r="L6168" s="33"/>
      <c r="M6168" s="24"/>
    </row>
    <row r="6169" spans="1:13" x14ac:dyDescent="0.2">
      <c r="A6169" s="289"/>
      <c r="E6169" s="277"/>
      <c r="I6169"/>
      <c r="J6169"/>
      <c r="L6169" s="33"/>
      <c r="M6169" s="24"/>
    </row>
    <row r="6170" spans="1:13" x14ac:dyDescent="0.2">
      <c r="A6170" s="289"/>
      <c r="E6170" s="277"/>
      <c r="I6170"/>
      <c r="J6170"/>
      <c r="L6170" s="33"/>
      <c r="M6170" s="24"/>
    </row>
    <row r="6171" spans="1:13" x14ac:dyDescent="0.2">
      <c r="A6171" s="289"/>
      <c r="E6171" s="277"/>
      <c r="I6171"/>
      <c r="J6171"/>
      <c r="L6171" s="33"/>
      <c r="M6171" s="24"/>
    </row>
    <row r="6172" spans="1:13" x14ac:dyDescent="0.2">
      <c r="A6172" s="289"/>
      <c r="E6172" s="277"/>
      <c r="I6172"/>
      <c r="J6172"/>
      <c r="L6172" s="33"/>
      <c r="M6172" s="24"/>
    </row>
    <row r="6173" spans="1:13" x14ac:dyDescent="0.2">
      <c r="A6173" s="289"/>
      <c r="E6173" s="277"/>
      <c r="I6173"/>
      <c r="J6173"/>
      <c r="L6173" s="33"/>
      <c r="M6173" s="24"/>
    </row>
    <row r="6174" spans="1:13" x14ac:dyDescent="0.2">
      <c r="A6174" s="289"/>
      <c r="E6174" s="277"/>
      <c r="I6174"/>
      <c r="J6174"/>
      <c r="L6174" s="33"/>
      <c r="M6174" s="24"/>
    </row>
    <row r="6175" spans="1:13" x14ac:dyDescent="0.2">
      <c r="A6175" s="289"/>
      <c r="E6175" s="277"/>
      <c r="I6175"/>
      <c r="J6175"/>
      <c r="L6175" s="33"/>
      <c r="M6175" s="24"/>
    </row>
    <row r="6176" spans="1:13" x14ac:dyDescent="0.2">
      <c r="A6176" s="289"/>
      <c r="E6176" s="277"/>
      <c r="I6176"/>
      <c r="J6176"/>
      <c r="L6176" s="33"/>
      <c r="M6176" s="24"/>
    </row>
    <row r="6177" spans="1:13" x14ac:dyDescent="0.2">
      <c r="A6177" s="289"/>
      <c r="E6177" s="277"/>
      <c r="I6177"/>
      <c r="J6177"/>
      <c r="L6177" s="33"/>
      <c r="M6177" s="24"/>
    </row>
    <row r="6178" spans="1:13" x14ac:dyDescent="0.2">
      <c r="A6178" s="289"/>
      <c r="E6178" s="277"/>
      <c r="I6178"/>
      <c r="J6178"/>
      <c r="L6178" s="33"/>
      <c r="M6178" s="24"/>
    </row>
    <row r="6179" spans="1:13" x14ac:dyDescent="0.2">
      <c r="A6179" s="289"/>
      <c r="E6179" s="277"/>
      <c r="I6179"/>
      <c r="J6179"/>
      <c r="L6179" s="33"/>
      <c r="M6179" s="24"/>
    </row>
    <row r="6180" spans="1:13" x14ac:dyDescent="0.2">
      <c r="A6180" s="289"/>
      <c r="E6180" s="277"/>
      <c r="I6180"/>
      <c r="J6180"/>
      <c r="L6180" s="33"/>
      <c r="M6180" s="24"/>
    </row>
    <row r="6181" spans="1:13" x14ac:dyDescent="0.2">
      <c r="A6181" s="289"/>
      <c r="E6181" s="277"/>
      <c r="I6181"/>
      <c r="J6181"/>
      <c r="L6181" s="33"/>
      <c r="M6181" s="24"/>
    </row>
    <row r="6182" spans="1:13" x14ac:dyDescent="0.2">
      <c r="A6182" s="289"/>
      <c r="E6182" s="277"/>
      <c r="I6182"/>
      <c r="J6182"/>
      <c r="L6182" s="33"/>
      <c r="M6182" s="24"/>
    </row>
    <row r="6183" spans="1:13" x14ac:dyDescent="0.2">
      <c r="A6183" s="289"/>
      <c r="E6183" s="277"/>
      <c r="I6183"/>
      <c r="J6183"/>
      <c r="L6183" s="33"/>
      <c r="M6183" s="24"/>
    </row>
    <row r="6184" spans="1:13" x14ac:dyDescent="0.2">
      <c r="A6184" s="289"/>
      <c r="E6184" s="277"/>
      <c r="I6184"/>
      <c r="J6184"/>
      <c r="L6184" s="33"/>
      <c r="M6184" s="24"/>
    </row>
    <row r="6185" spans="1:13" x14ac:dyDescent="0.2">
      <c r="A6185" s="289"/>
      <c r="E6185" s="277"/>
      <c r="I6185"/>
      <c r="J6185"/>
      <c r="L6185" s="33"/>
      <c r="M6185" s="24"/>
    </row>
    <row r="6186" spans="1:13" x14ac:dyDescent="0.2">
      <c r="A6186" s="289"/>
      <c r="E6186" s="277"/>
      <c r="I6186"/>
      <c r="J6186"/>
      <c r="L6186" s="33"/>
      <c r="M6186" s="24"/>
    </row>
    <row r="6187" spans="1:13" x14ac:dyDescent="0.2">
      <c r="A6187" s="289"/>
      <c r="E6187" s="277"/>
      <c r="I6187"/>
      <c r="J6187"/>
      <c r="L6187" s="33"/>
      <c r="M6187" s="24"/>
    </row>
    <row r="6188" spans="1:13" x14ac:dyDescent="0.2">
      <c r="A6188" s="289"/>
      <c r="E6188" s="277"/>
      <c r="I6188"/>
      <c r="J6188"/>
      <c r="L6188" s="33"/>
      <c r="M6188" s="24"/>
    </row>
    <row r="6189" spans="1:13" x14ac:dyDescent="0.2">
      <c r="A6189" s="289"/>
      <c r="E6189" s="277"/>
      <c r="I6189"/>
      <c r="J6189"/>
      <c r="L6189" s="33"/>
      <c r="M6189" s="24"/>
    </row>
    <row r="6190" spans="1:13" x14ac:dyDescent="0.2">
      <c r="A6190" s="289"/>
      <c r="E6190" s="277"/>
      <c r="I6190"/>
      <c r="J6190"/>
      <c r="L6190" s="33"/>
      <c r="M6190" s="24"/>
    </row>
    <row r="6191" spans="1:13" x14ac:dyDescent="0.2">
      <c r="A6191" s="289"/>
      <c r="E6191" s="277"/>
      <c r="I6191"/>
      <c r="J6191"/>
      <c r="L6191" s="33"/>
      <c r="M6191" s="24"/>
    </row>
    <row r="6192" spans="1:13" x14ac:dyDescent="0.2">
      <c r="A6192" s="289"/>
      <c r="E6192" s="277"/>
      <c r="I6192"/>
      <c r="J6192"/>
      <c r="L6192" s="33"/>
      <c r="M6192" s="24"/>
    </row>
    <row r="6193" spans="1:13" x14ac:dyDescent="0.2">
      <c r="A6193" s="289"/>
      <c r="E6193" s="277"/>
      <c r="I6193"/>
      <c r="J6193"/>
      <c r="L6193" s="33"/>
      <c r="M6193" s="24"/>
    </row>
    <row r="6194" spans="1:13" x14ac:dyDescent="0.2">
      <c r="A6194" s="289"/>
      <c r="E6194" s="277"/>
      <c r="I6194"/>
      <c r="J6194"/>
      <c r="L6194" s="33"/>
      <c r="M6194" s="24"/>
    </row>
    <row r="6195" spans="1:13" x14ac:dyDescent="0.2">
      <c r="A6195" s="289"/>
      <c r="E6195" s="277"/>
      <c r="I6195"/>
      <c r="J6195"/>
      <c r="L6195" s="33"/>
      <c r="M6195" s="24"/>
    </row>
    <row r="6196" spans="1:13" x14ac:dyDescent="0.2">
      <c r="A6196" s="289"/>
      <c r="E6196" s="277"/>
      <c r="I6196"/>
      <c r="J6196"/>
      <c r="L6196" s="33"/>
      <c r="M6196" s="24"/>
    </row>
    <row r="6197" spans="1:13" x14ac:dyDescent="0.2">
      <c r="A6197" s="289"/>
      <c r="E6197" s="277"/>
      <c r="I6197"/>
      <c r="J6197"/>
      <c r="L6197" s="33"/>
      <c r="M6197" s="24"/>
    </row>
    <row r="6198" spans="1:13" x14ac:dyDescent="0.2">
      <c r="A6198" s="289"/>
      <c r="E6198" s="277"/>
      <c r="I6198"/>
      <c r="J6198"/>
      <c r="L6198" s="33"/>
      <c r="M6198" s="24"/>
    </row>
    <row r="6199" spans="1:13" x14ac:dyDescent="0.2">
      <c r="A6199" s="289"/>
      <c r="E6199" s="277"/>
      <c r="I6199"/>
      <c r="J6199"/>
      <c r="L6199" s="33"/>
      <c r="M6199" s="24"/>
    </row>
    <row r="6200" spans="1:13" x14ac:dyDescent="0.2">
      <c r="A6200" s="289"/>
      <c r="E6200" s="277"/>
      <c r="I6200"/>
      <c r="J6200"/>
      <c r="L6200" s="33"/>
      <c r="M6200" s="24"/>
    </row>
    <row r="6201" spans="1:13" x14ac:dyDescent="0.2">
      <c r="A6201" s="289"/>
      <c r="E6201" s="277"/>
      <c r="I6201"/>
      <c r="J6201"/>
      <c r="L6201" s="33"/>
      <c r="M6201" s="24"/>
    </row>
    <row r="6202" spans="1:13" x14ac:dyDescent="0.2">
      <c r="A6202" s="289"/>
      <c r="E6202" s="277"/>
      <c r="I6202"/>
      <c r="J6202"/>
      <c r="L6202" s="33"/>
      <c r="M6202" s="24"/>
    </row>
    <row r="6203" spans="1:13" x14ac:dyDescent="0.2">
      <c r="A6203" s="289"/>
      <c r="E6203" s="277"/>
      <c r="I6203"/>
      <c r="J6203"/>
      <c r="L6203" s="33"/>
      <c r="M6203" s="24"/>
    </row>
    <row r="6204" spans="1:13" x14ac:dyDescent="0.2">
      <c r="A6204" s="289"/>
      <c r="E6204" s="277"/>
      <c r="I6204"/>
      <c r="J6204"/>
      <c r="L6204" s="33"/>
      <c r="M6204" s="24"/>
    </row>
    <row r="6205" spans="1:13" x14ac:dyDescent="0.2">
      <c r="A6205" s="289"/>
      <c r="E6205" s="277"/>
      <c r="I6205"/>
      <c r="J6205"/>
      <c r="L6205" s="33"/>
      <c r="M6205" s="24"/>
    </row>
    <row r="6206" spans="1:13" x14ac:dyDescent="0.2">
      <c r="A6206" s="289"/>
      <c r="E6206" s="277"/>
      <c r="I6206"/>
      <c r="J6206"/>
      <c r="L6206" s="33"/>
      <c r="M6206" s="24"/>
    </row>
    <row r="6207" spans="1:13" x14ac:dyDescent="0.2">
      <c r="A6207" s="289"/>
      <c r="E6207" s="277"/>
      <c r="I6207"/>
      <c r="J6207"/>
      <c r="L6207" s="33"/>
      <c r="M6207" s="24"/>
    </row>
    <row r="6208" spans="1:13" x14ac:dyDescent="0.2">
      <c r="A6208" s="289"/>
      <c r="E6208" s="277"/>
      <c r="I6208"/>
      <c r="J6208"/>
      <c r="L6208" s="33"/>
      <c r="M6208" s="24"/>
    </row>
    <row r="6209" spans="1:13" x14ac:dyDescent="0.2">
      <c r="A6209" s="289"/>
      <c r="E6209" s="277"/>
      <c r="I6209"/>
      <c r="J6209"/>
      <c r="L6209" s="33"/>
      <c r="M6209" s="24"/>
    </row>
    <row r="6210" spans="1:13" x14ac:dyDescent="0.2">
      <c r="A6210" s="289"/>
      <c r="E6210" s="277"/>
      <c r="I6210"/>
      <c r="J6210"/>
      <c r="L6210" s="33"/>
      <c r="M6210" s="24"/>
    </row>
    <row r="6211" spans="1:13" x14ac:dyDescent="0.2">
      <c r="A6211" s="289"/>
      <c r="E6211" s="277"/>
      <c r="I6211"/>
      <c r="J6211"/>
      <c r="L6211" s="33"/>
      <c r="M6211" s="24"/>
    </row>
    <row r="6212" spans="1:13" x14ac:dyDescent="0.2">
      <c r="A6212" s="289"/>
      <c r="E6212" s="277"/>
      <c r="I6212"/>
      <c r="J6212"/>
      <c r="L6212" s="33"/>
      <c r="M6212" s="24"/>
    </row>
    <row r="6213" spans="1:13" x14ac:dyDescent="0.2">
      <c r="A6213" s="289"/>
      <c r="E6213" s="277"/>
      <c r="I6213"/>
      <c r="J6213"/>
      <c r="L6213" s="33"/>
      <c r="M6213" s="24"/>
    </row>
    <row r="6214" spans="1:13" x14ac:dyDescent="0.2">
      <c r="A6214" s="289"/>
      <c r="E6214" s="277"/>
      <c r="I6214"/>
      <c r="J6214"/>
      <c r="L6214" s="33"/>
      <c r="M6214" s="24"/>
    </row>
    <row r="6215" spans="1:13" x14ac:dyDescent="0.2">
      <c r="A6215" s="289"/>
      <c r="E6215" s="277"/>
      <c r="I6215"/>
      <c r="J6215"/>
      <c r="L6215" s="33"/>
      <c r="M6215" s="24"/>
    </row>
    <row r="6216" spans="1:13" x14ac:dyDescent="0.2">
      <c r="A6216" s="289"/>
      <c r="E6216" s="277"/>
      <c r="I6216"/>
      <c r="J6216"/>
      <c r="L6216" s="33"/>
      <c r="M6216" s="24"/>
    </row>
    <row r="6217" spans="1:13" x14ac:dyDescent="0.2">
      <c r="A6217" s="289"/>
      <c r="E6217" s="277"/>
      <c r="I6217"/>
      <c r="J6217"/>
      <c r="L6217" s="33"/>
      <c r="M6217" s="24"/>
    </row>
    <row r="6218" spans="1:13" x14ac:dyDescent="0.2">
      <c r="A6218" s="289"/>
      <c r="E6218" s="277"/>
      <c r="I6218"/>
      <c r="J6218"/>
      <c r="L6218" s="33"/>
      <c r="M6218" s="24"/>
    </row>
    <row r="6219" spans="1:13" x14ac:dyDescent="0.2">
      <c r="A6219" s="289"/>
      <c r="E6219" s="277"/>
      <c r="I6219"/>
      <c r="J6219"/>
      <c r="L6219" s="33"/>
      <c r="M6219" s="24"/>
    </row>
    <row r="6220" spans="1:13" x14ac:dyDescent="0.2">
      <c r="A6220" s="289"/>
      <c r="E6220" s="277"/>
      <c r="I6220"/>
      <c r="J6220"/>
      <c r="L6220" s="33"/>
      <c r="M6220" s="24"/>
    </row>
    <row r="6221" spans="1:13" x14ac:dyDescent="0.2">
      <c r="A6221" s="289"/>
      <c r="E6221" s="277"/>
      <c r="I6221"/>
      <c r="J6221"/>
      <c r="L6221" s="33"/>
      <c r="M6221" s="24"/>
    </row>
    <row r="6222" spans="1:13" x14ac:dyDescent="0.2">
      <c r="A6222" s="289"/>
      <c r="E6222" s="277"/>
      <c r="I6222"/>
      <c r="J6222"/>
      <c r="L6222" s="33"/>
      <c r="M6222" s="24"/>
    </row>
    <row r="6223" spans="1:13" x14ac:dyDescent="0.2">
      <c r="A6223" s="289"/>
      <c r="E6223" s="277"/>
      <c r="I6223"/>
      <c r="J6223"/>
      <c r="L6223" s="33"/>
      <c r="M6223" s="24"/>
    </row>
    <row r="6224" spans="1:13" x14ac:dyDescent="0.2">
      <c r="A6224" s="289"/>
      <c r="E6224" s="277"/>
      <c r="I6224"/>
      <c r="J6224"/>
      <c r="L6224" s="33"/>
      <c r="M6224" s="24"/>
    </row>
    <row r="6225" spans="1:13" x14ac:dyDescent="0.2">
      <c r="A6225" s="289"/>
      <c r="E6225" s="277"/>
      <c r="I6225"/>
      <c r="J6225"/>
      <c r="L6225" s="33"/>
      <c r="M6225" s="24"/>
    </row>
    <row r="6226" spans="1:13" x14ac:dyDescent="0.2">
      <c r="A6226" s="289"/>
      <c r="E6226" s="277"/>
      <c r="I6226"/>
      <c r="J6226"/>
      <c r="L6226" s="33"/>
      <c r="M6226" s="24"/>
    </row>
    <row r="6227" spans="1:13" x14ac:dyDescent="0.2">
      <c r="A6227" s="289"/>
      <c r="E6227" s="277"/>
      <c r="I6227"/>
      <c r="J6227"/>
      <c r="L6227" s="33"/>
      <c r="M6227" s="24"/>
    </row>
    <row r="6228" spans="1:13" x14ac:dyDescent="0.2">
      <c r="A6228" s="289"/>
      <c r="E6228" s="277"/>
      <c r="I6228"/>
      <c r="J6228"/>
      <c r="L6228" s="33"/>
      <c r="M6228" s="24"/>
    </row>
    <row r="6229" spans="1:13" x14ac:dyDescent="0.2">
      <c r="A6229" s="289"/>
      <c r="E6229" s="277"/>
      <c r="I6229"/>
      <c r="J6229"/>
      <c r="L6229" s="33"/>
      <c r="M6229" s="24"/>
    </row>
    <row r="6230" spans="1:13" x14ac:dyDescent="0.2">
      <c r="A6230" s="289"/>
      <c r="E6230" s="277"/>
      <c r="I6230"/>
      <c r="J6230"/>
      <c r="L6230" s="33"/>
      <c r="M6230" s="24"/>
    </row>
    <row r="6231" spans="1:13" x14ac:dyDescent="0.2">
      <c r="A6231" s="289"/>
      <c r="E6231" s="277"/>
      <c r="I6231"/>
      <c r="J6231"/>
      <c r="L6231" s="33"/>
      <c r="M6231" s="24"/>
    </row>
    <row r="6232" spans="1:13" x14ac:dyDescent="0.2">
      <c r="A6232" s="289"/>
      <c r="E6232" s="277"/>
      <c r="I6232"/>
      <c r="J6232"/>
      <c r="L6232" s="33"/>
      <c r="M6232" s="24"/>
    </row>
    <row r="6233" spans="1:13" x14ac:dyDescent="0.2">
      <c r="A6233" s="289"/>
      <c r="E6233" s="277"/>
      <c r="I6233"/>
      <c r="J6233"/>
      <c r="L6233" s="33"/>
      <c r="M6233" s="24"/>
    </row>
    <row r="6234" spans="1:13" x14ac:dyDescent="0.2">
      <c r="A6234" s="289"/>
      <c r="E6234" s="277"/>
      <c r="I6234"/>
      <c r="J6234"/>
      <c r="L6234" s="33"/>
      <c r="M6234" s="24"/>
    </row>
    <row r="6235" spans="1:13" x14ac:dyDescent="0.2">
      <c r="A6235" s="289"/>
      <c r="E6235" s="277"/>
      <c r="I6235"/>
      <c r="J6235"/>
      <c r="L6235" s="33"/>
      <c r="M6235" s="24"/>
    </row>
    <row r="6236" spans="1:13" x14ac:dyDescent="0.2">
      <c r="A6236" s="289"/>
      <c r="E6236" s="277"/>
      <c r="I6236"/>
      <c r="J6236"/>
      <c r="L6236" s="33"/>
      <c r="M6236" s="24"/>
    </row>
    <row r="6237" spans="1:13" x14ac:dyDescent="0.2">
      <c r="A6237" s="289"/>
      <c r="E6237" s="277"/>
      <c r="I6237"/>
      <c r="J6237"/>
      <c r="L6237" s="33"/>
      <c r="M6237" s="24"/>
    </row>
    <row r="6238" spans="1:13" x14ac:dyDescent="0.2">
      <c r="A6238" s="289"/>
      <c r="E6238" s="277"/>
      <c r="I6238"/>
      <c r="J6238"/>
      <c r="L6238" s="33"/>
      <c r="M6238" s="24"/>
    </row>
    <row r="6239" spans="1:13" x14ac:dyDescent="0.2">
      <c r="A6239" s="289"/>
      <c r="E6239" s="277"/>
      <c r="I6239"/>
      <c r="J6239"/>
      <c r="L6239" s="33"/>
      <c r="M6239" s="24"/>
    </row>
    <row r="6240" spans="1:13" x14ac:dyDescent="0.2">
      <c r="A6240" s="289"/>
      <c r="E6240" s="277"/>
      <c r="I6240"/>
      <c r="J6240"/>
      <c r="L6240" s="33"/>
      <c r="M6240" s="24"/>
    </row>
    <row r="6241" spans="1:13" x14ac:dyDescent="0.2">
      <c r="A6241" s="289"/>
      <c r="E6241" s="277"/>
      <c r="I6241"/>
      <c r="J6241"/>
      <c r="L6241" s="33"/>
      <c r="M6241" s="24"/>
    </row>
    <row r="6242" spans="1:13" x14ac:dyDescent="0.2">
      <c r="A6242" s="289"/>
      <c r="E6242" s="277"/>
      <c r="I6242"/>
      <c r="J6242"/>
      <c r="L6242" s="33"/>
      <c r="M6242" s="24"/>
    </row>
    <row r="6243" spans="1:13" x14ac:dyDescent="0.2">
      <c r="A6243" s="289"/>
      <c r="E6243" s="277"/>
      <c r="I6243"/>
      <c r="J6243"/>
      <c r="L6243" s="33"/>
      <c r="M6243" s="24"/>
    </row>
    <row r="6244" spans="1:13" x14ac:dyDescent="0.2">
      <c r="A6244" s="289"/>
      <c r="E6244" s="277"/>
      <c r="I6244"/>
      <c r="J6244"/>
      <c r="L6244" s="33"/>
      <c r="M6244" s="24"/>
    </row>
    <row r="6245" spans="1:13" x14ac:dyDescent="0.2">
      <c r="A6245" s="289"/>
      <c r="E6245" s="277"/>
      <c r="I6245"/>
      <c r="J6245"/>
      <c r="L6245" s="33"/>
      <c r="M6245" s="24"/>
    </row>
    <row r="6246" spans="1:13" x14ac:dyDescent="0.2">
      <c r="A6246" s="289"/>
      <c r="E6246" s="277"/>
      <c r="I6246"/>
      <c r="J6246"/>
      <c r="L6246" s="33"/>
      <c r="M6246" s="24"/>
    </row>
    <row r="6247" spans="1:13" x14ac:dyDescent="0.2">
      <c r="A6247" s="289"/>
      <c r="E6247" s="277"/>
      <c r="I6247"/>
      <c r="J6247"/>
      <c r="L6247" s="33"/>
      <c r="M6247" s="24"/>
    </row>
    <row r="6248" spans="1:13" x14ac:dyDescent="0.2">
      <c r="A6248" s="289"/>
      <c r="E6248" s="277"/>
      <c r="I6248"/>
      <c r="J6248"/>
      <c r="L6248" s="33"/>
      <c r="M6248" s="24"/>
    </row>
    <row r="6249" spans="1:13" x14ac:dyDescent="0.2">
      <c r="A6249" s="289"/>
      <c r="E6249" s="277"/>
      <c r="I6249"/>
      <c r="J6249"/>
      <c r="L6249" s="33"/>
      <c r="M6249" s="24"/>
    </row>
    <row r="6250" spans="1:13" x14ac:dyDescent="0.2">
      <c r="A6250" s="289"/>
      <c r="E6250" s="277"/>
      <c r="I6250"/>
      <c r="J6250"/>
      <c r="L6250" s="33"/>
      <c r="M6250" s="24"/>
    </row>
    <row r="6251" spans="1:13" x14ac:dyDescent="0.2">
      <c r="A6251" s="289"/>
      <c r="E6251" s="277"/>
      <c r="I6251"/>
      <c r="J6251"/>
      <c r="L6251" s="33"/>
      <c r="M6251" s="24"/>
    </row>
    <row r="6252" spans="1:13" x14ac:dyDescent="0.2">
      <c r="A6252" s="289"/>
      <c r="E6252" s="277"/>
      <c r="I6252"/>
      <c r="J6252"/>
      <c r="L6252" s="33"/>
      <c r="M6252" s="24"/>
    </row>
    <row r="6253" spans="1:13" x14ac:dyDescent="0.2">
      <c r="A6253" s="289"/>
      <c r="E6253" s="277"/>
      <c r="I6253"/>
      <c r="J6253"/>
      <c r="L6253" s="33"/>
      <c r="M6253" s="24"/>
    </row>
    <row r="6254" spans="1:13" x14ac:dyDescent="0.2">
      <c r="A6254" s="289"/>
      <c r="E6254" s="277"/>
      <c r="I6254"/>
      <c r="J6254"/>
      <c r="L6254" s="33"/>
      <c r="M6254" s="24"/>
    </row>
    <row r="6255" spans="1:13" x14ac:dyDescent="0.2">
      <c r="A6255" s="289"/>
      <c r="E6255" s="277"/>
      <c r="I6255"/>
      <c r="J6255"/>
      <c r="L6255" s="33"/>
      <c r="M6255" s="24"/>
    </row>
    <row r="6256" spans="1:13" x14ac:dyDescent="0.2">
      <c r="A6256" s="289"/>
      <c r="E6256" s="277"/>
      <c r="I6256"/>
      <c r="J6256"/>
      <c r="L6256" s="33"/>
      <c r="M6256" s="24"/>
    </row>
    <row r="6257" spans="1:13" x14ac:dyDescent="0.2">
      <c r="A6257" s="289"/>
      <c r="E6257" s="277"/>
      <c r="I6257"/>
      <c r="J6257"/>
      <c r="L6257" s="33"/>
      <c r="M6257" s="24"/>
    </row>
    <row r="6258" spans="1:13" x14ac:dyDescent="0.2">
      <c r="A6258" s="289"/>
      <c r="E6258" s="277"/>
      <c r="I6258"/>
      <c r="J6258"/>
      <c r="L6258" s="33"/>
      <c r="M6258" s="24"/>
    </row>
    <row r="6259" spans="1:13" x14ac:dyDescent="0.2">
      <c r="A6259" s="289"/>
      <c r="E6259" s="277"/>
      <c r="I6259"/>
      <c r="J6259"/>
      <c r="L6259" s="33"/>
      <c r="M6259" s="24"/>
    </row>
    <row r="6260" spans="1:13" x14ac:dyDescent="0.2">
      <c r="A6260" s="289"/>
      <c r="E6260" s="277"/>
      <c r="I6260"/>
      <c r="J6260"/>
      <c r="L6260" s="33"/>
      <c r="M6260" s="24"/>
    </row>
    <row r="6261" spans="1:13" x14ac:dyDescent="0.2">
      <c r="A6261" s="289"/>
      <c r="E6261" s="277"/>
      <c r="I6261"/>
      <c r="J6261"/>
      <c r="L6261" s="33"/>
      <c r="M6261" s="24"/>
    </row>
    <row r="6262" spans="1:13" x14ac:dyDescent="0.2">
      <c r="A6262" s="289"/>
      <c r="E6262" s="277"/>
      <c r="I6262"/>
      <c r="J6262"/>
      <c r="L6262" s="33"/>
      <c r="M6262" s="24"/>
    </row>
    <row r="6263" spans="1:13" x14ac:dyDescent="0.2">
      <c r="A6263" s="289"/>
      <c r="E6263" s="277"/>
      <c r="I6263"/>
      <c r="J6263"/>
      <c r="L6263" s="33"/>
      <c r="M6263" s="24"/>
    </row>
    <row r="6264" spans="1:13" x14ac:dyDescent="0.2">
      <c r="A6264" s="289"/>
      <c r="E6264" s="277"/>
      <c r="I6264"/>
      <c r="J6264"/>
      <c r="L6264" s="33"/>
      <c r="M6264" s="24"/>
    </row>
    <row r="6265" spans="1:13" x14ac:dyDescent="0.2">
      <c r="A6265" s="289"/>
      <c r="E6265" s="277"/>
      <c r="I6265"/>
      <c r="J6265"/>
      <c r="L6265" s="33"/>
      <c r="M6265" s="24"/>
    </row>
    <row r="6266" spans="1:13" x14ac:dyDescent="0.2">
      <c r="A6266" s="289"/>
      <c r="E6266" s="277"/>
      <c r="I6266"/>
      <c r="J6266"/>
      <c r="L6266" s="33"/>
      <c r="M6266" s="24"/>
    </row>
    <row r="6267" spans="1:13" x14ac:dyDescent="0.2">
      <c r="A6267" s="289"/>
      <c r="E6267" s="277"/>
      <c r="I6267"/>
      <c r="J6267"/>
      <c r="L6267" s="33"/>
      <c r="M6267" s="24"/>
    </row>
    <row r="6268" spans="1:13" x14ac:dyDescent="0.2">
      <c r="A6268" s="289"/>
      <c r="E6268" s="277"/>
      <c r="I6268"/>
      <c r="J6268"/>
      <c r="L6268" s="33"/>
      <c r="M6268" s="24"/>
    </row>
    <row r="6269" spans="1:13" x14ac:dyDescent="0.2">
      <c r="A6269" s="289"/>
      <c r="E6269" s="277"/>
      <c r="I6269"/>
      <c r="J6269"/>
      <c r="L6269" s="33"/>
      <c r="M6269" s="24"/>
    </row>
    <row r="6270" spans="1:13" x14ac:dyDescent="0.2">
      <c r="A6270" s="289"/>
      <c r="E6270" s="277"/>
      <c r="I6270"/>
      <c r="J6270"/>
      <c r="L6270" s="33"/>
      <c r="M6270" s="24"/>
    </row>
    <row r="6271" spans="1:13" x14ac:dyDescent="0.2">
      <c r="A6271" s="289"/>
      <c r="E6271" s="277"/>
      <c r="I6271"/>
      <c r="J6271"/>
      <c r="L6271" s="33"/>
      <c r="M6271" s="24"/>
    </row>
    <row r="6272" spans="1:13" x14ac:dyDescent="0.2">
      <c r="A6272" s="289"/>
      <c r="E6272" s="277"/>
      <c r="I6272"/>
      <c r="J6272"/>
      <c r="L6272" s="33"/>
      <c r="M6272" s="24"/>
    </row>
    <row r="6273" spans="1:13" x14ac:dyDescent="0.2">
      <c r="A6273" s="289"/>
      <c r="E6273" s="277"/>
      <c r="I6273"/>
      <c r="J6273"/>
      <c r="L6273" s="33"/>
      <c r="M6273" s="24"/>
    </row>
    <row r="6274" spans="1:13" x14ac:dyDescent="0.2">
      <c r="A6274" s="289"/>
      <c r="E6274" s="277"/>
      <c r="I6274"/>
      <c r="J6274"/>
      <c r="L6274" s="33"/>
      <c r="M6274" s="24"/>
    </row>
    <row r="6275" spans="1:13" x14ac:dyDescent="0.2">
      <c r="A6275" s="289"/>
      <c r="E6275" s="277"/>
      <c r="I6275"/>
      <c r="J6275"/>
      <c r="L6275" s="33"/>
      <c r="M6275" s="24"/>
    </row>
    <row r="6276" spans="1:13" x14ac:dyDescent="0.2">
      <c r="A6276" s="289"/>
      <c r="E6276" s="277"/>
      <c r="I6276"/>
      <c r="J6276"/>
      <c r="L6276" s="33"/>
      <c r="M6276" s="24"/>
    </row>
    <row r="6277" spans="1:13" x14ac:dyDescent="0.2">
      <c r="A6277" s="289"/>
      <c r="E6277" s="277"/>
      <c r="I6277"/>
      <c r="J6277"/>
      <c r="L6277" s="33"/>
      <c r="M6277" s="24"/>
    </row>
    <row r="6278" spans="1:13" x14ac:dyDescent="0.2">
      <c r="A6278" s="289"/>
      <c r="E6278" s="277"/>
      <c r="I6278"/>
      <c r="J6278"/>
      <c r="L6278" s="33"/>
      <c r="M6278" s="24"/>
    </row>
    <row r="6279" spans="1:13" x14ac:dyDescent="0.2">
      <c r="A6279" s="289"/>
      <c r="E6279" s="277"/>
      <c r="I6279"/>
      <c r="J6279"/>
      <c r="L6279" s="33"/>
      <c r="M6279" s="24"/>
    </row>
    <row r="6280" spans="1:13" x14ac:dyDescent="0.2">
      <c r="A6280" s="289"/>
      <c r="E6280" s="277"/>
      <c r="I6280"/>
      <c r="J6280"/>
      <c r="L6280" s="33"/>
      <c r="M6280" s="24"/>
    </row>
    <row r="6281" spans="1:13" x14ac:dyDescent="0.2">
      <c r="A6281" s="289"/>
      <c r="E6281" s="277"/>
      <c r="I6281"/>
      <c r="J6281"/>
      <c r="L6281" s="33"/>
      <c r="M6281" s="24"/>
    </row>
    <row r="6282" spans="1:13" x14ac:dyDescent="0.2">
      <c r="A6282" s="289"/>
      <c r="E6282" s="277"/>
      <c r="I6282"/>
      <c r="J6282"/>
      <c r="L6282" s="33"/>
      <c r="M6282" s="24"/>
    </row>
    <row r="6283" spans="1:13" x14ac:dyDescent="0.2">
      <c r="A6283" s="289"/>
      <c r="E6283" s="277"/>
      <c r="I6283"/>
      <c r="J6283"/>
      <c r="L6283" s="33"/>
      <c r="M6283" s="24"/>
    </row>
    <row r="6284" spans="1:13" x14ac:dyDescent="0.2">
      <c r="A6284" s="289"/>
      <c r="E6284" s="277"/>
      <c r="I6284"/>
      <c r="J6284"/>
      <c r="L6284" s="33"/>
      <c r="M6284" s="24"/>
    </row>
    <row r="6285" spans="1:13" x14ac:dyDescent="0.2">
      <c r="A6285" s="289"/>
      <c r="E6285" s="277"/>
      <c r="I6285"/>
      <c r="J6285"/>
      <c r="L6285" s="33"/>
      <c r="M6285" s="24"/>
    </row>
    <row r="6286" spans="1:13" x14ac:dyDescent="0.2">
      <c r="A6286" s="289"/>
      <c r="E6286" s="277"/>
      <c r="I6286"/>
      <c r="J6286"/>
      <c r="L6286" s="33"/>
      <c r="M6286" s="24"/>
    </row>
    <row r="6287" spans="1:13" x14ac:dyDescent="0.2">
      <c r="A6287" s="289"/>
      <c r="E6287" s="277"/>
      <c r="I6287"/>
      <c r="J6287"/>
      <c r="L6287" s="33"/>
      <c r="M6287" s="24"/>
    </row>
    <row r="6288" spans="1:13" x14ac:dyDescent="0.2">
      <c r="A6288" s="289"/>
      <c r="E6288" s="277"/>
      <c r="I6288"/>
      <c r="J6288"/>
      <c r="L6288" s="33"/>
      <c r="M6288" s="24"/>
    </row>
    <row r="6289" spans="1:13" x14ac:dyDescent="0.2">
      <c r="A6289" s="289"/>
      <c r="E6289" s="277"/>
      <c r="I6289"/>
      <c r="J6289"/>
      <c r="L6289" s="33"/>
      <c r="M6289" s="24"/>
    </row>
    <row r="6290" spans="1:13" x14ac:dyDescent="0.2">
      <c r="A6290" s="289"/>
      <c r="E6290" s="277"/>
      <c r="I6290"/>
      <c r="J6290"/>
      <c r="L6290" s="33"/>
      <c r="M6290" s="24"/>
    </row>
    <row r="6291" spans="1:13" x14ac:dyDescent="0.2">
      <c r="A6291" s="289"/>
      <c r="E6291" s="277"/>
      <c r="I6291"/>
      <c r="J6291"/>
      <c r="L6291" s="33"/>
      <c r="M6291" s="24"/>
    </row>
    <row r="6292" spans="1:13" x14ac:dyDescent="0.2">
      <c r="A6292" s="289"/>
      <c r="E6292" s="277"/>
      <c r="I6292"/>
      <c r="J6292"/>
      <c r="L6292" s="33"/>
      <c r="M6292" s="24"/>
    </row>
    <row r="6293" spans="1:13" x14ac:dyDescent="0.2">
      <c r="A6293" s="289"/>
      <c r="E6293" s="277"/>
      <c r="I6293"/>
      <c r="J6293"/>
      <c r="L6293" s="33"/>
      <c r="M6293" s="24"/>
    </row>
    <row r="6294" spans="1:13" x14ac:dyDescent="0.2">
      <c r="A6294" s="289"/>
      <c r="E6294" s="277"/>
      <c r="I6294"/>
      <c r="J6294"/>
      <c r="L6294" s="33"/>
      <c r="M6294" s="24"/>
    </row>
    <row r="6295" spans="1:13" x14ac:dyDescent="0.2">
      <c r="A6295" s="289"/>
      <c r="E6295" s="277"/>
      <c r="I6295"/>
      <c r="J6295"/>
      <c r="L6295" s="33"/>
      <c r="M6295" s="24"/>
    </row>
    <row r="6296" spans="1:13" x14ac:dyDescent="0.2">
      <c r="A6296" s="289"/>
      <c r="E6296" s="277"/>
      <c r="I6296"/>
      <c r="J6296"/>
      <c r="L6296" s="33"/>
      <c r="M6296" s="24"/>
    </row>
    <row r="6297" spans="1:13" x14ac:dyDescent="0.2">
      <c r="A6297" s="289"/>
      <c r="E6297" s="277"/>
      <c r="I6297"/>
      <c r="J6297"/>
      <c r="L6297" s="33"/>
      <c r="M6297" s="24"/>
    </row>
    <row r="6298" spans="1:13" x14ac:dyDescent="0.2">
      <c r="A6298" s="289"/>
      <c r="E6298" s="277"/>
      <c r="I6298"/>
      <c r="J6298"/>
      <c r="L6298" s="33"/>
      <c r="M6298" s="24"/>
    </row>
    <row r="6299" spans="1:13" x14ac:dyDescent="0.2">
      <c r="A6299" s="289"/>
      <c r="E6299" s="277"/>
      <c r="I6299"/>
      <c r="J6299"/>
      <c r="L6299" s="33"/>
      <c r="M6299" s="24"/>
    </row>
    <row r="6300" spans="1:13" x14ac:dyDescent="0.2">
      <c r="A6300" s="289"/>
      <c r="E6300" s="277"/>
      <c r="I6300"/>
      <c r="J6300"/>
      <c r="L6300" s="33"/>
      <c r="M6300" s="24"/>
    </row>
    <row r="6301" spans="1:13" x14ac:dyDescent="0.2">
      <c r="A6301" s="289"/>
      <c r="E6301" s="277"/>
      <c r="I6301"/>
      <c r="J6301"/>
      <c r="L6301" s="33"/>
      <c r="M6301" s="24"/>
    </row>
    <row r="6302" spans="1:13" x14ac:dyDescent="0.2">
      <c r="A6302" s="289"/>
      <c r="E6302" s="277"/>
      <c r="I6302"/>
      <c r="J6302"/>
      <c r="L6302" s="33"/>
      <c r="M6302" s="24"/>
    </row>
    <row r="6303" spans="1:13" x14ac:dyDescent="0.2">
      <c r="A6303" s="289"/>
      <c r="E6303" s="277"/>
      <c r="I6303"/>
      <c r="J6303"/>
      <c r="L6303" s="33"/>
      <c r="M6303" s="24"/>
    </row>
    <row r="6304" spans="1:13" x14ac:dyDescent="0.2">
      <c r="A6304" s="289"/>
      <c r="E6304" s="277"/>
      <c r="I6304"/>
      <c r="J6304"/>
      <c r="L6304" s="33"/>
      <c r="M6304" s="24"/>
    </row>
    <row r="6305" spans="1:13" x14ac:dyDescent="0.2">
      <c r="A6305" s="289"/>
      <c r="E6305" s="277"/>
      <c r="I6305"/>
      <c r="J6305"/>
      <c r="L6305" s="33"/>
      <c r="M6305" s="24"/>
    </row>
    <row r="6306" spans="1:13" x14ac:dyDescent="0.2">
      <c r="A6306" s="289"/>
      <c r="E6306" s="277"/>
      <c r="I6306"/>
      <c r="J6306"/>
      <c r="L6306" s="33"/>
      <c r="M6306" s="24"/>
    </row>
    <row r="6307" spans="1:13" x14ac:dyDescent="0.2">
      <c r="A6307" s="289"/>
      <c r="E6307" s="277"/>
      <c r="I6307"/>
      <c r="J6307"/>
      <c r="L6307" s="33"/>
      <c r="M6307" s="24"/>
    </row>
    <row r="6308" spans="1:13" x14ac:dyDescent="0.2">
      <c r="A6308" s="289"/>
      <c r="E6308" s="277"/>
      <c r="I6308"/>
      <c r="J6308"/>
      <c r="L6308" s="33"/>
      <c r="M6308" s="24"/>
    </row>
    <row r="6309" spans="1:13" x14ac:dyDescent="0.2">
      <c r="A6309" s="289"/>
      <c r="E6309" s="277"/>
      <c r="I6309"/>
      <c r="J6309"/>
      <c r="L6309" s="33"/>
      <c r="M6309" s="24"/>
    </row>
    <row r="6310" spans="1:13" x14ac:dyDescent="0.2">
      <c r="A6310" s="289"/>
      <c r="E6310" s="277"/>
      <c r="I6310"/>
      <c r="J6310"/>
      <c r="L6310" s="33"/>
      <c r="M6310" s="24"/>
    </row>
    <row r="6311" spans="1:13" x14ac:dyDescent="0.2">
      <c r="A6311" s="289"/>
      <c r="E6311" s="277"/>
      <c r="I6311"/>
      <c r="J6311"/>
      <c r="L6311" s="33"/>
      <c r="M6311" s="24"/>
    </row>
    <row r="6312" spans="1:13" x14ac:dyDescent="0.2">
      <c r="A6312" s="289"/>
      <c r="E6312" s="277"/>
      <c r="I6312"/>
      <c r="J6312"/>
      <c r="L6312" s="33"/>
      <c r="M6312" s="24"/>
    </row>
    <row r="6313" spans="1:13" x14ac:dyDescent="0.2">
      <c r="A6313" s="289"/>
      <c r="E6313" s="277"/>
      <c r="I6313"/>
      <c r="J6313"/>
      <c r="L6313" s="33"/>
      <c r="M6313" s="24"/>
    </row>
    <row r="6314" spans="1:13" x14ac:dyDescent="0.2">
      <c r="A6314" s="289"/>
      <c r="E6314" s="277"/>
      <c r="I6314"/>
      <c r="J6314"/>
      <c r="L6314" s="33"/>
      <c r="M6314" s="24"/>
    </row>
    <row r="6315" spans="1:13" x14ac:dyDescent="0.2">
      <c r="A6315" s="289"/>
      <c r="E6315" s="277"/>
      <c r="I6315"/>
      <c r="J6315"/>
      <c r="L6315" s="33"/>
      <c r="M6315" s="24"/>
    </row>
    <row r="6316" spans="1:13" x14ac:dyDescent="0.2">
      <c r="A6316" s="289"/>
      <c r="E6316" s="277"/>
      <c r="I6316"/>
      <c r="J6316"/>
      <c r="L6316" s="33"/>
      <c r="M6316" s="24"/>
    </row>
    <row r="6317" spans="1:13" x14ac:dyDescent="0.2">
      <c r="A6317" s="289"/>
      <c r="E6317" s="277"/>
      <c r="I6317"/>
      <c r="J6317"/>
      <c r="L6317" s="33"/>
      <c r="M6317" s="24"/>
    </row>
    <row r="6318" spans="1:13" x14ac:dyDescent="0.2">
      <c r="A6318" s="289"/>
      <c r="E6318" s="277"/>
      <c r="I6318"/>
      <c r="J6318"/>
      <c r="L6318" s="33"/>
      <c r="M6318" s="24"/>
    </row>
    <row r="6319" spans="1:13" x14ac:dyDescent="0.2">
      <c r="A6319" s="289"/>
      <c r="E6319" s="277"/>
      <c r="I6319"/>
      <c r="J6319"/>
      <c r="L6319" s="33"/>
      <c r="M6319" s="24"/>
    </row>
    <row r="6320" spans="1:13" x14ac:dyDescent="0.2">
      <c r="A6320" s="289"/>
      <c r="E6320" s="277"/>
      <c r="I6320"/>
      <c r="J6320"/>
      <c r="L6320" s="33"/>
      <c r="M6320" s="24"/>
    </row>
    <row r="6321" spans="1:13" x14ac:dyDescent="0.2">
      <c r="A6321" s="289"/>
      <c r="E6321" s="277"/>
      <c r="I6321"/>
      <c r="J6321"/>
      <c r="L6321" s="33"/>
      <c r="M6321" s="24"/>
    </row>
    <row r="6322" spans="1:13" x14ac:dyDescent="0.2">
      <c r="A6322" s="289"/>
      <c r="E6322" s="277"/>
      <c r="I6322"/>
      <c r="J6322"/>
      <c r="L6322" s="33"/>
      <c r="M6322" s="24"/>
    </row>
    <row r="6323" spans="1:13" x14ac:dyDescent="0.2">
      <c r="A6323" s="289"/>
      <c r="E6323" s="277"/>
      <c r="I6323"/>
      <c r="J6323"/>
      <c r="L6323" s="33"/>
      <c r="M6323" s="24"/>
    </row>
    <row r="6324" spans="1:13" x14ac:dyDescent="0.2">
      <c r="A6324" s="289"/>
      <c r="E6324" s="277"/>
      <c r="I6324"/>
      <c r="J6324"/>
      <c r="L6324" s="33"/>
      <c r="M6324" s="24"/>
    </row>
    <row r="6325" spans="1:13" x14ac:dyDescent="0.2">
      <c r="A6325" s="289"/>
      <c r="E6325" s="277"/>
      <c r="I6325"/>
      <c r="J6325"/>
      <c r="L6325" s="33"/>
      <c r="M6325" s="24"/>
    </row>
    <row r="6326" spans="1:13" x14ac:dyDescent="0.2">
      <c r="A6326" s="289"/>
      <c r="E6326" s="277"/>
      <c r="I6326"/>
      <c r="J6326"/>
      <c r="L6326" s="33"/>
      <c r="M6326" s="24"/>
    </row>
    <row r="6327" spans="1:13" x14ac:dyDescent="0.2">
      <c r="A6327" s="289"/>
      <c r="E6327" s="277"/>
      <c r="I6327"/>
      <c r="J6327"/>
      <c r="L6327" s="33"/>
      <c r="M6327" s="24"/>
    </row>
    <row r="6328" spans="1:13" x14ac:dyDescent="0.2">
      <c r="A6328" s="289"/>
      <c r="E6328" s="277"/>
      <c r="I6328"/>
      <c r="J6328"/>
      <c r="L6328" s="33"/>
      <c r="M6328" s="24"/>
    </row>
    <row r="6329" spans="1:13" x14ac:dyDescent="0.2">
      <c r="A6329" s="289"/>
      <c r="E6329" s="277"/>
      <c r="I6329"/>
      <c r="J6329"/>
      <c r="L6329" s="33"/>
      <c r="M6329" s="24"/>
    </row>
    <row r="6330" spans="1:13" x14ac:dyDescent="0.2">
      <c r="A6330" s="289"/>
      <c r="E6330" s="277"/>
      <c r="I6330"/>
      <c r="J6330"/>
      <c r="L6330" s="33"/>
      <c r="M6330" s="24"/>
    </row>
    <row r="6331" spans="1:13" x14ac:dyDescent="0.2">
      <c r="A6331" s="289"/>
      <c r="E6331" s="277"/>
      <c r="I6331"/>
      <c r="J6331"/>
      <c r="L6331" s="33"/>
      <c r="M6331" s="24"/>
    </row>
    <row r="6332" spans="1:13" x14ac:dyDescent="0.2">
      <c r="A6332" s="289"/>
      <c r="E6332" s="277"/>
      <c r="I6332"/>
      <c r="J6332"/>
      <c r="L6332" s="33"/>
      <c r="M6332" s="24"/>
    </row>
    <row r="6333" spans="1:13" x14ac:dyDescent="0.2">
      <c r="A6333" s="289"/>
      <c r="E6333" s="277"/>
      <c r="I6333"/>
      <c r="J6333"/>
      <c r="L6333" s="33"/>
      <c r="M6333" s="24"/>
    </row>
    <row r="6334" spans="1:13" x14ac:dyDescent="0.2">
      <c r="A6334" s="289"/>
      <c r="E6334" s="277"/>
      <c r="I6334"/>
      <c r="J6334"/>
      <c r="L6334" s="33"/>
      <c r="M6334" s="24"/>
    </row>
    <row r="6335" spans="1:13" x14ac:dyDescent="0.2">
      <c r="A6335" s="289"/>
      <c r="E6335" s="277"/>
      <c r="I6335"/>
      <c r="J6335"/>
      <c r="L6335" s="33"/>
      <c r="M6335" s="24"/>
    </row>
    <row r="6336" spans="1:13" x14ac:dyDescent="0.2">
      <c r="A6336" s="289"/>
      <c r="E6336" s="277"/>
      <c r="I6336"/>
      <c r="J6336"/>
      <c r="L6336" s="33"/>
      <c r="M6336" s="24"/>
    </row>
    <row r="6337" spans="1:13" x14ac:dyDescent="0.2">
      <c r="A6337" s="289"/>
      <c r="E6337" s="277"/>
      <c r="I6337"/>
      <c r="J6337"/>
      <c r="L6337" s="33"/>
      <c r="M6337" s="24"/>
    </row>
    <row r="6338" spans="1:13" x14ac:dyDescent="0.2">
      <c r="A6338" s="289"/>
      <c r="E6338" s="277"/>
      <c r="I6338"/>
      <c r="J6338"/>
      <c r="L6338" s="33"/>
      <c r="M6338" s="24"/>
    </row>
    <row r="6339" spans="1:13" x14ac:dyDescent="0.2">
      <c r="A6339" s="289"/>
      <c r="E6339" s="277"/>
      <c r="I6339"/>
      <c r="J6339"/>
      <c r="L6339" s="33"/>
      <c r="M6339" s="24"/>
    </row>
    <row r="6340" spans="1:13" x14ac:dyDescent="0.2">
      <c r="A6340" s="289"/>
      <c r="E6340" s="277"/>
      <c r="I6340"/>
      <c r="J6340"/>
      <c r="L6340" s="33"/>
      <c r="M6340" s="24"/>
    </row>
    <row r="6341" spans="1:13" x14ac:dyDescent="0.2">
      <c r="A6341" s="289"/>
      <c r="E6341" s="277"/>
      <c r="I6341"/>
      <c r="J6341"/>
      <c r="L6341" s="33"/>
      <c r="M6341" s="24"/>
    </row>
    <row r="6342" spans="1:13" x14ac:dyDescent="0.2">
      <c r="A6342" s="289"/>
      <c r="E6342" s="277"/>
      <c r="I6342"/>
      <c r="J6342"/>
      <c r="L6342" s="33"/>
      <c r="M6342" s="24"/>
    </row>
    <row r="6343" spans="1:13" x14ac:dyDescent="0.2">
      <c r="A6343" s="289"/>
      <c r="E6343" s="277"/>
      <c r="I6343"/>
      <c r="J6343"/>
      <c r="L6343" s="33"/>
      <c r="M6343" s="24"/>
    </row>
    <row r="6344" spans="1:13" x14ac:dyDescent="0.2">
      <c r="A6344" s="289"/>
      <c r="E6344" s="277"/>
      <c r="I6344"/>
      <c r="J6344"/>
      <c r="L6344" s="33"/>
      <c r="M6344" s="24"/>
    </row>
    <row r="6345" spans="1:13" x14ac:dyDescent="0.2">
      <c r="A6345" s="289"/>
      <c r="E6345" s="277"/>
      <c r="I6345"/>
      <c r="J6345"/>
      <c r="L6345" s="33"/>
      <c r="M6345" s="24"/>
    </row>
    <row r="6346" spans="1:13" x14ac:dyDescent="0.2">
      <c r="A6346" s="289"/>
      <c r="E6346" s="277"/>
      <c r="I6346"/>
      <c r="J6346"/>
      <c r="L6346" s="33"/>
      <c r="M6346" s="24"/>
    </row>
    <row r="6347" spans="1:13" x14ac:dyDescent="0.2">
      <c r="A6347" s="289"/>
      <c r="E6347" s="277"/>
      <c r="I6347"/>
      <c r="J6347"/>
      <c r="L6347" s="33"/>
      <c r="M6347" s="24"/>
    </row>
    <row r="6348" spans="1:13" x14ac:dyDescent="0.2">
      <c r="A6348" s="289"/>
      <c r="E6348" s="277"/>
      <c r="I6348"/>
      <c r="J6348"/>
      <c r="L6348" s="33"/>
      <c r="M6348" s="24"/>
    </row>
    <row r="6349" spans="1:13" x14ac:dyDescent="0.2">
      <c r="A6349" s="289"/>
      <c r="E6349" s="277"/>
      <c r="I6349"/>
      <c r="J6349"/>
      <c r="L6349" s="33"/>
      <c r="M6349" s="24"/>
    </row>
    <row r="6350" spans="1:13" x14ac:dyDescent="0.2">
      <c r="A6350" s="289"/>
      <c r="E6350" s="277"/>
      <c r="I6350"/>
      <c r="J6350"/>
      <c r="L6350" s="33"/>
      <c r="M6350" s="24"/>
    </row>
    <row r="6351" spans="1:13" x14ac:dyDescent="0.2">
      <c r="A6351" s="289"/>
      <c r="E6351" s="277"/>
      <c r="I6351"/>
      <c r="J6351"/>
      <c r="L6351" s="33"/>
      <c r="M6351" s="24"/>
    </row>
    <row r="6352" spans="1:13" x14ac:dyDescent="0.2">
      <c r="A6352" s="289"/>
      <c r="E6352" s="277"/>
      <c r="I6352"/>
      <c r="J6352"/>
      <c r="L6352" s="33"/>
      <c r="M6352" s="24"/>
    </row>
    <row r="6353" spans="1:13" x14ac:dyDescent="0.2">
      <c r="A6353" s="289"/>
      <c r="E6353" s="277"/>
      <c r="I6353"/>
      <c r="J6353"/>
      <c r="L6353" s="33"/>
      <c r="M6353" s="24"/>
    </row>
    <row r="6354" spans="1:13" x14ac:dyDescent="0.2">
      <c r="A6354" s="289"/>
      <c r="E6354" s="277"/>
      <c r="I6354"/>
      <c r="J6354"/>
      <c r="L6354" s="33"/>
      <c r="M6354" s="24"/>
    </row>
    <row r="6355" spans="1:13" x14ac:dyDescent="0.2">
      <c r="A6355" s="289"/>
      <c r="E6355" s="277"/>
      <c r="I6355"/>
      <c r="J6355"/>
      <c r="L6355" s="33"/>
      <c r="M6355" s="24"/>
    </row>
    <row r="6356" spans="1:13" x14ac:dyDescent="0.2">
      <c r="A6356" s="289"/>
      <c r="E6356" s="277"/>
      <c r="I6356"/>
      <c r="J6356"/>
      <c r="L6356" s="33"/>
      <c r="M6356" s="24"/>
    </row>
    <row r="6357" spans="1:13" x14ac:dyDescent="0.2">
      <c r="A6357" s="289"/>
      <c r="E6357" s="277"/>
      <c r="I6357"/>
      <c r="J6357"/>
      <c r="L6357" s="33"/>
      <c r="M6357" s="24"/>
    </row>
    <row r="6358" spans="1:13" x14ac:dyDescent="0.2">
      <c r="A6358" s="289"/>
      <c r="E6358" s="277"/>
      <c r="I6358"/>
      <c r="J6358"/>
      <c r="L6358" s="33"/>
      <c r="M6358" s="24"/>
    </row>
    <row r="6359" spans="1:13" x14ac:dyDescent="0.2">
      <c r="A6359" s="289"/>
      <c r="E6359" s="277"/>
      <c r="I6359"/>
      <c r="J6359"/>
      <c r="L6359" s="33"/>
      <c r="M6359" s="24"/>
    </row>
    <row r="6360" spans="1:13" x14ac:dyDescent="0.2">
      <c r="A6360" s="289"/>
      <c r="E6360" s="277"/>
      <c r="I6360"/>
      <c r="J6360"/>
      <c r="L6360" s="33"/>
      <c r="M6360" s="24"/>
    </row>
    <row r="6361" spans="1:13" x14ac:dyDescent="0.2">
      <c r="A6361" s="289"/>
      <c r="E6361" s="277"/>
      <c r="I6361"/>
      <c r="J6361"/>
      <c r="L6361" s="33"/>
      <c r="M6361" s="24"/>
    </row>
    <row r="6362" spans="1:13" x14ac:dyDescent="0.2">
      <c r="A6362" s="289"/>
      <c r="E6362" s="277"/>
      <c r="I6362"/>
      <c r="J6362"/>
      <c r="L6362" s="33"/>
      <c r="M6362" s="24"/>
    </row>
    <row r="6363" spans="1:13" x14ac:dyDescent="0.2">
      <c r="A6363" s="289"/>
      <c r="E6363" s="277"/>
      <c r="I6363"/>
      <c r="J6363"/>
      <c r="L6363" s="33"/>
      <c r="M6363" s="24"/>
    </row>
    <row r="6364" spans="1:13" x14ac:dyDescent="0.2">
      <c r="A6364" s="289"/>
      <c r="E6364" s="277"/>
      <c r="I6364"/>
      <c r="J6364"/>
      <c r="L6364" s="33"/>
      <c r="M6364" s="24"/>
    </row>
    <row r="6365" spans="1:13" x14ac:dyDescent="0.2">
      <c r="A6365" s="289"/>
      <c r="E6365" s="277"/>
      <c r="I6365"/>
      <c r="J6365"/>
      <c r="L6365" s="33"/>
      <c r="M6365" s="24"/>
    </row>
    <row r="6366" spans="1:13" x14ac:dyDescent="0.2">
      <c r="A6366" s="289"/>
      <c r="E6366" s="277"/>
      <c r="I6366"/>
      <c r="J6366"/>
      <c r="L6366" s="33"/>
      <c r="M6366" s="24"/>
    </row>
    <row r="6367" spans="1:13" x14ac:dyDescent="0.2">
      <c r="A6367" s="289"/>
      <c r="E6367" s="277"/>
      <c r="I6367"/>
      <c r="J6367"/>
      <c r="L6367" s="33"/>
      <c r="M6367" s="24"/>
    </row>
    <row r="6368" spans="1:13" x14ac:dyDescent="0.2">
      <c r="A6368" s="289"/>
      <c r="E6368" s="277"/>
      <c r="I6368"/>
      <c r="J6368"/>
      <c r="L6368" s="33"/>
      <c r="M6368" s="24"/>
    </row>
    <row r="6369" spans="1:13" x14ac:dyDescent="0.2">
      <c r="A6369" s="289"/>
      <c r="E6369" s="277"/>
      <c r="I6369"/>
      <c r="J6369"/>
      <c r="L6369" s="33"/>
      <c r="M6369" s="24"/>
    </row>
    <row r="6370" spans="1:13" x14ac:dyDescent="0.2">
      <c r="A6370" s="289"/>
      <c r="E6370" s="277"/>
      <c r="I6370"/>
      <c r="J6370"/>
      <c r="L6370" s="33"/>
      <c r="M6370" s="24"/>
    </row>
    <row r="6371" spans="1:13" x14ac:dyDescent="0.2">
      <c r="A6371" s="289"/>
      <c r="E6371" s="277"/>
      <c r="I6371"/>
      <c r="J6371"/>
      <c r="L6371" s="33"/>
      <c r="M6371" s="24"/>
    </row>
    <row r="6372" spans="1:13" x14ac:dyDescent="0.2">
      <c r="A6372" s="289"/>
      <c r="E6372" s="277"/>
      <c r="I6372"/>
      <c r="J6372"/>
      <c r="L6372" s="33"/>
      <c r="M6372" s="24"/>
    </row>
    <row r="6373" spans="1:13" x14ac:dyDescent="0.2">
      <c r="A6373" s="289"/>
      <c r="E6373" s="277"/>
      <c r="I6373"/>
      <c r="J6373"/>
      <c r="L6373" s="33"/>
      <c r="M6373" s="24"/>
    </row>
    <row r="6374" spans="1:13" x14ac:dyDescent="0.2">
      <c r="A6374" s="289"/>
      <c r="E6374" s="277"/>
      <c r="I6374"/>
      <c r="J6374"/>
      <c r="L6374" s="33"/>
      <c r="M6374" s="24"/>
    </row>
    <row r="6375" spans="1:13" x14ac:dyDescent="0.2">
      <c r="A6375" s="289"/>
      <c r="E6375" s="277"/>
      <c r="I6375"/>
      <c r="J6375"/>
      <c r="L6375" s="33"/>
      <c r="M6375" s="24"/>
    </row>
    <row r="6376" spans="1:13" x14ac:dyDescent="0.2">
      <c r="A6376" s="289"/>
      <c r="E6376" s="277"/>
      <c r="I6376"/>
      <c r="J6376"/>
      <c r="L6376" s="33"/>
      <c r="M6376" s="24"/>
    </row>
    <row r="6377" spans="1:13" x14ac:dyDescent="0.2">
      <c r="A6377" s="289"/>
      <c r="E6377" s="277"/>
      <c r="I6377"/>
      <c r="J6377"/>
      <c r="L6377" s="33"/>
      <c r="M6377" s="24"/>
    </row>
    <row r="6378" spans="1:13" x14ac:dyDescent="0.2">
      <c r="A6378" s="289"/>
      <c r="E6378" s="277"/>
      <c r="I6378"/>
      <c r="J6378"/>
      <c r="L6378" s="33"/>
      <c r="M6378" s="24"/>
    </row>
    <row r="6379" spans="1:13" x14ac:dyDescent="0.2">
      <c r="A6379" s="289"/>
      <c r="E6379" s="277"/>
      <c r="I6379"/>
      <c r="J6379"/>
      <c r="L6379" s="33"/>
      <c r="M6379" s="24"/>
    </row>
    <row r="6380" spans="1:13" x14ac:dyDescent="0.2">
      <c r="A6380" s="289"/>
      <c r="E6380" s="277"/>
      <c r="I6380"/>
      <c r="J6380"/>
      <c r="L6380" s="33"/>
      <c r="M6380" s="24"/>
    </row>
    <row r="6381" spans="1:13" x14ac:dyDescent="0.2">
      <c r="A6381" s="289"/>
      <c r="E6381" s="277"/>
      <c r="I6381"/>
      <c r="J6381"/>
      <c r="L6381" s="33"/>
      <c r="M6381" s="24"/>
    </row>
    <row r="6382" spans="1:13" x14ac:dyDescent="0.2">
      <c r="A6382" s="289"/>
      <c r="E6382" s="277"/>
      <c r="I6382"/>
      <c r="J6382"/>
      <c r="L6382" s="33"/>
      <c r="M6382" s="24"/>
    </row>
    <row r="6383" spans="1:13" x14ac:dyDescent="0.2">
      <c r="A6383" s="289"/>
      <c r="E6383" s="277"/>
      <c r="I6383"/>
      <c r="J6383"/>
      <c r="L6383" s="33"/>
      <c r="M6383" s="24"/>
    </row>
    <row r="6384" spans="1:13" x14ac:dyDescent="0.2">
      <c r="A6384" s="289"/>
      <c r="E6384" s="277"/>
      <c r="I6384"/>
      <c r="J6384"/>
      <c r="L6384" s="33"/>
      <c r="M6384" s="24"/>
    </row>
    <row r="6385" spans="1:13" x14ac:dyDescent="0.2">
      <c r="A6385" s="289"/>
      <c r="E6385" s="277"/>
      <c r="I6385"/>
      <c r="J6385"/>
      <c r="L6385" s="33"/>
      <c r="M6385" s="24"/>
    </row>
    <row r="6386" spans="1:13" x14ac:dyDescent="0.2">
      <c r="A6386" s="289"/>
      <c r="E6386" s="277"/>
      <c r="I6386"/>
      <c r="J6386"/>
      <c r="L6386" s="33"/>
      <c r="M6386" s="24"/>
    </row>
    <row r="6387" spans="1:13" x14ac:dyDescent="0.2">
      <c r="A6387" s="289"/>
      <c r="E6387" s="277"/>
      <c r="I6387"/>
      <c r="J6387"/>
      <c r="L6387" s="33"/>
      <c r="M6387" s="24"/>
    </row>
    <row r="6388" spans="1:13" x14ac:dyDescent="0.2">
      <c r="A6388" s="289"/>
      <c r="E6388" s="277"/>
      <c r="I6388"/>
      <c r="J6388"/>
      <c r="L6388" s="33"/>
      <c r="M6388" s="24"/>
    </row>
    <row r="6389" spans="1:13" x14ac:dyDescent="0.2">
      <c r="A6389" s="289"/>
      <c r="E6389" s="277"/>
      <c r="I6389"/>
      <c r="J6389"/>
      <c r="L6389" s="33"/>
      <c r="M6389" s="24"/>
    </row>
    <row r="6390" spans="1:13" x14ac:dyDescent="0.2">
      <c r="A6390" s="289"/>
      <c r="E6390" s="277"/>
      <c r="I6390"/>
      <c r="J6390"/>
      <c r="L6390" s="33"/>
      <c r="M6390" s="24"/>
    </row>
    <row r="6391" spans="1:13" x14ac:dyDescent="0.2">
      <c r="A6391" s="289"/>
      <c r="E6391" s="277"/>
      <c r="I6391"/>
      <c r="J6391"/>
      <c r="L6391" s="33"/>
      <c r="M6391" s="24"/>
    </row>
    <row r="6392" spans="1:13" x14ac:dyDescent="0.2">
      <c r="A6392" s="289"/>
      <c r="E6392" s="277"/>
      <c r="I6392"/>
      <c r="J6392"/>
      <c r="L6392" s="33"/>
      <c r="M6392" s="24"/>
    </row>
    <row r="6393" spans="1:13" x14ac:dyDescent="0.2">
      <c r="A6393" s="289"/>
      <c r="E6393" s="277"/>
      <c r="I6393"/>
      <c r="J6393"/>
      <c r="L6393" s="33"/>
      <c r="M6393" s="24"/>
    </row>
    <row r="6394" spans="1:13" x14ac:dyDescent="0.2">
      <c r="A6394" s="289"/>
      <c r="E6394" s="277"/>
      <c r="I6394"/>
      <c r="J6394"/>
      <c r="L6394" s="33"/>
      <c r="M6394" s="24"/>
    </row>
    <row r="6395" spans="1:13" x14ac:dyDescent="0.2">
      <c r="A6395" s="289"/>
      <c r="E6395" s="277"/>
      <c r="I6395"/>
      <c r="J6395"/>
      <c r="L6395" s="33"/>
      <c r="M6395" s="24"/>
    </row>
    <row r="6396" spans="1:13" x14ac:dyDescent="0.2">
      <c r="A6396" s="289"/>
      <c r="E6396" s="277"/>
      <c r="I6396"/>
      <c r="J6396"/>
      <c r="L6396" s="33"/>
      <c r="M6396" s="24"/>
    </row>
    <row r="6397" spans="1:13" x14ac:dyDescent="0.2">
      <c r="A6397" s="289"/>
      <c r="E6397" s="277"/>
      <c r="I6397"/>
      <c r="J6397"/>
      <c r="L6397" s="33"/>
      <c r="M6397" s="24"/>
    </row>
    <row r="6398" spans="1:13" x14ac:dyDescent="0.2">
      <c r="A6398" s="289"/>
      <c r="E6398" s="277"/>
      <c r="I6398"/>
      <c r="J6398"/>
      <c r="L6398" s="33"/>
      <c r="M6398" s="24"/>
    </row>
    <row r="6399" spans="1:13" x14ac:dyDescent="0.2">
      <c r="A6399" s="289"/>
      <c r="E6399" s="277"/>
      <c r="I6399"/>
      <c r="J6399"/>
      <c r="L6399" s="33"/>
      <c r="M6399" s="24"/>
    </row>
    <row r="6400" spans="1:13" x14ac:dyDescent="0.2">
      <c r="A6400" s="289"/>
      <c r="E6400" s="277"/>
      <c r="I6400"/>
      <c r="J6400"/>
      <c r="L6400" s="33"/>
      <c r="M6400" s="24"/>
    </row>
    <row r="6401" spans="1:13" x14ac:dyDescent="0.2">
      <c r="A6401" s="289"/>
      <c r="E6401" s="277"/>
      <c r="I6401"/>
      <c r="J6401"/>
      <c r="L6401" s="33"/>
      <c r="M6401" s="24"/>
    </row>
    <row r="6402" spans="1:13" x14ac:dyDescent="0.2">
      <c r="A6402" s="289"/>
      <c r="E6402" s="277"/>
      <c r="I6402"/>
      <c r="J6402"/>
      <c r="L6402" s="33"/>
      <c r="M6402" s="24"/>
    </row>
    <row r="6403" spans="1:13" x14ac:dyDescent="0.2">
      <c r="A6403" s="289"/>
      <c r="E6403" s="277"/>
      <c r="I6403"/>
      <c r="J6403"/>
      <c r="L6403" s="33"/>
      <c r="M6403" s="24"/>
    </row>
    <row r="6404" spans="1:13" x14ac:dyDescent="0.2">
      <c r="A6404" s="289"/>
      <c r="E6404" s="277"/>
      <c r="I6404"/>
      <c r="J6404"/>
      <c r="L6404" s="33"/>
      <c r="M6404" s="24"/>
    </row>
    <row r="6405" spans="1:13" x14ac:dyDescent="0.2">
      <c r="A6405" s="289"/>
      <c r="E6405" s="277"/>
      <c r="I6405"/>
      <c r="J6405"/>
      <c r="L6405" s="33"/>
      <c r="M6405" s="24"/>
    </row>
    <row r="6406" spans="1:13" x14ac:dyDescent="0.2">
      <c r="A6406" s="289"/>
      <c r="E6406" s="277"/>
      <c r="I6406"/>
      <c r="J6406"/>
      <c r="L6406" s="33"/>
      <c r="M6406" s="24"/>
    </row>
    <row r="6407" spans="1:13" x14ac:dyDescent="0.2">
      <c r="A6407" s="289"/>
      <c r="E6407" s="277"/>
      <c r="I6407"/>
      <c r="J6407"/>
      <c r="L6407" s="33"/>
      <c r="M6407" s="24"/>
    </row>
    <row r="6408" spans="1:13" x14ac:dyDescent="0.2">
      <c r="A6408" s="289"/>
      <c r="E6408" s="277"/>
      <c r="I6408"/>
      <c r="J6408"/>
      <c r="L6408" s="33"/>
      <c r="M6408" s="24"/>
    </row>
    <row r="6409" spans="1:13" x14ac:dyDescent="0.2">
      <c r="A6409" s="289"/>
      <c r="E6409" s="277"/>
      <c r="I6409"/>
      <c r="J6409"/>
      <c r="L6409" s="33"/>
      <c r="M6409" s="24"/>
    </row>
    <row r="6410" spans="1:13" x14ac:dyDescent="0.2">
      <c r="A6410" s="289"/>
      <c r="E6410" s="277"/>
      <c r="I6410"/>
      <c r="J6410"/>
      <c r="L6410" s="33"/>
      <c r="M6410" s="24"/>
    </row>
    <row r="6411" spans="1:13" x14ac:dyDescent="0.2">
      <c r="A6411" s="289"/>
      <c r="E6411" s="277"/>
      <c r="I6411"/>
      <c r="J6411"/>
      <c r="L6411" s="33"/>
      <c r="M6411" s="24"/>
    </row>
    <row r="6412" spans="1:13" x14ac:dyDescent="0.2">
      <c r="A6412" s="289"/>
      <c r="E6412" s="277"/>
      <c r="I6412"/>
      <c r="J6412"/>
      <c r="L6412" s="33"/>
      <c r="M6412" s="24"/>
    </row>
    <row r="6413" spans="1:13" x14ac:dyDescent="0.2">
      <c r="A6413" s="289"/>
      <c r="E6413" s="277"/>
      <c r="I6413"/>
      <c r="J6413"/>
      <c r="L6413" s="33"/>
      <c r="M6413" s="24"/>
    </row>
    <row r="6414" spans="1:13" x14ac:dyDescent="0.2">
      <c r="A6414" s="289"/>
      <c r="E6414" s="277"/>
      <c r="I6414"/>
      <c r="J6414"/>
      <c r="L6414" s="33"/>
      <c r="M6414" s="24"/>
    </row>
    <row r="6415" spans="1:13" x14ac:dyDescent="0.2">
      <c r="A6415" s="289"/>
      <c r="E6415" s="277"/>
      <c r="I6415"/>
      <c r="J6415"/>
      <c r="L6415" s="33"/>
      <c r="M6415" s="24"/>
    </row>
    <row r="6416" spans="1:13" x14ac:dyDescent="0.2">
      <c r="A6416" s="289"/>
      <c r="E6416" s="277"/>
      <c r="I6416"/>
      <c r="J6416"/>
      <c r="L6416" s="33"/>
      <c r="M6416" s="24"/>
    </row>
    <row r="6417" spans="1:13" x14ac:dyDescent="0.2">
      <c r="A6417" s="289"/>
      <c r="E6417" s="277"/>
      <c r="I6417"/>
      <c r="J6417"/>
      <c r="L6417" s="33"/>
      <c r="M6417" s="24"/>
    </row>
    <row r="6418" spans="1:13" x14ac:dyDescent="0.2">
      <c r="A6418" s="289"/>
      <c r="E6418" s="277"/>
      <c r="I6418"/>
      <c r="J6418"/>
      <c r="L6418" s="33"/>
      <c r="M6418" s="24"/>
    </row>
    <row r="6419" spans="1:13" x14ac:dyDescent="0.2">
      <c r="A6419" s="289"/>
      <c r="E6419" s="277"/>
      <c r="I6419"/>
      <c r="J6419"/>
      <c r="L6419" s="33"/>
      <c r="M6419" s="24"/>
    </row>
    <row r="6420" spans="1:13" x14ac:dyDescent="0.2">
      <c r="A6420" s="289"/>
      <c r="E6420" s="277"/>
      <c r="I6420"/>
      <c r="J6420"/>
      <c r="L6420" s="33"/>
      <c r="M6420" s="24"/>
    </row>
    <row r="6421" spans="1:13" x14ac:dyDescent="0.2">
      <c r="A6421" s="289"/>
      <c r="E6421" s="277"/>
      <c r="I6421"/>
      <c r="J6421"/>
      <c r="L6421" s="33"/>
      <c r="M6421" s="24"/>
    </row>
    <row r="6422" spans="1:13" x14ac:dyDescent="0.2">
      <c r="A6422" s="289"/>
      <c r="E6422" s="277"/>
      <c r="I6422"/>
      <c r="J6422"/>
      <c r="L6422" s="33"/>
      <c r="M6422" s="24"/>
    </row>
    <row r="6423" spans="1:13" x14ac:dyDescent="0.2">
      <c r="A6423" s="289"/>
      <c r="E6423" s="277"/>
      <c r="I6423"/>
      <c r="J6423"/>
      <c r="L6423" s="33"/>
      <c r="M6423" s="24"/>
    </row>
    <row r="6424" spans="1:13" x14ac:dyDescent="0.2">
      <c r="A6424" s="289"/>
      <c r="E6424" s="277"/>
      <c r="I6424"/>
      <c r="J6424"/>
      <c r="L6424" s="33"/>
      <c r="M6424" s="24"/>
    </row>
    <row r="6425" spans="1:13" x14ac:dyDescent="0.2">
      <c r="A6425" s="289"/>
      <c r="E6425" s="277"/>
      <c r="I6425"/>
      <c r="J6425"/>
      <c r="L6425" s="33"/>
      <c r="M6425" s="24"/>
    </row>
    <row r="6426" spans="1:13" x14ac:dyDescent="0.2">
      <c r="A6426" s="289"/>
      <c r="E6426" s="277"/>
      <c r="I6426"/>
      <c r="J6426"/>
      <c r="L6426" s="33"/>
      <c r="M6426" s="24"/>
    </row>
    <row r="6427" spans="1:13" x14ac:dyDescent="0.2">
      <c r="A6427" s="289"/>
      <c r="E6427" s="277"/>
      <c r="I6427"/>
      <c r="J6427"/>
      <c r="L6427" s="33"/>
      <c r="M6427" s="24"/>
    </row>
    <row r="6428" spans="1:13" x14ac:dyDescent="0.2">
      <c r="A6428" s="289"/>
      <c r="E6428" s="277"/>
      <c r="I6428"/>
      <c r="J6428"/>
      <c r="L6428" s="33"/>
      <c r="M6428" s="24"/>
    </row>
    <row r="6429" spans="1:13" x14ac:dyDescent="0.2">
      <c r="A6429" s="289"/>
      <c r="E6429" s="277"/>
      <c r="I6429"/>
      <c r="J6429"/>
      <c r="L6429" s="33"/>
      <c r="M6429" s="24"/>
    </row>
    <row r="6430" spans="1:13" x14ac:dyDescent="0.2">
      <c r="A6430" s="289"/>
      <c r="E6430" s="277"/>
      <c r="I6430"/>
      <c r="J6430"/>
      <c r="L6430" s="33"/>
      <c r="M6430" s="24"/>
    </row>
    <row r="6431" spans="1:13" x14ac:dyDescent="0.2">
      <c r="A6431" s="289"/>
      <c r="E6431" s="277"/>
      <c r="I6431"/>
      <c r="J6431"/>
      <c r="L6431" s="33"/>
      <c r="M6431" s="24"/>
    </row>
    <row r="6432" spans="1:13" x14ac:dyDescent="0.2">
      <c r="A6432" s="289"/>
      <c r="E6432" s="277"/>
      <c r="I6432"/>
      <c r="J6432"/>
      <c r="L6432" s="33"/>
      <c r="M6432" s="24"/>
    </row>
    <row r="6433" spans="1:13" x14ac:dyDescent="0.2">
      <c r="A6433" s="289"/>
      <c r="E6433" s="277"/>
      <c r="I6433"/>
      <c r="J6433"/>
      <c r="L6433" s="33"/>
      <c r="M6433" s="24"/>
    </row>
    <row r="6434" spans="1:13" x14ac:dyDescent="0.2">
      <c r="A6434" s="289"/>
      <c r="E6434" s="277"/>
      <c r="I6434"/>
      <c r="J6434"/>
      <c r="L6434" s="33"/>
      <c r="M6434" s="24"/>
    </row>
    <row r="6435" spans="1:13" x14ac:dyDescent="0.2">
      <c r="A6435" s="289"/>
      <c r="E6435" s="277"/>
      <c r="I6435"/>
      <c r="J6435"/>
      <c r="L6435" s="33"/>
      <c r="M6435" s="24"/>
    </row>
    <row r="6436" spans="1:13" x14ac:dyDescent="0.2">
      <c r="A6436" s="289"/>
      <c r="E6436" s="277"/>
      <c r="I6436"/>
      <c r="J6436"/>
      <c r="L6436" s="33"/>
      <c r="M6436" s="24"/>
    </row>
    <row r="6437" spans="1:13" x14ac:dyDescent="0.2">
      <c r="A6437" s="289"/>
      <c r="E6437" s="277"/>
      <c r="I6437"/>
      <c r="J6437"/>
      <c r="L6437" s="33"/>
      <c r="M6437" s="24"/>
    </row>
    <row r="6438" spans="1:13" x14ac:dyDescent="0.2">
      <c r="A6438" s="289"/>
      <c r="E6438" s="277"/>
      <c r="I6438"/>
      <c r="J6438"/>
      <c r="L6438" s="33"/>
      <c r="M6438" s="24"/>
    </row>
    <row r="6439" spans="1:13" x14ac:dyDescent="0.2">
      <c r="A6439" s="289"/>
      <c r="E6439" s="277"/>
      <c r="I6439"/>
      <c r="J6439"/>
      <c r="L6439" s="33"/>
      <c r="M6439" s="24"/>
    </row>
    <row r="6440" spans="1:13" x14ac:dyDescent="0.2">
      <c r="A6440" s="289"/>
      <c r="E6440" s="277"/>
      <c r="I6440"/>
      <c r="J6440"/>
      <c r="L6440" s="33"/>
      <c r="M6440" s="24"/>
    </row>
    <row r="6441" spans="1:13" x14ac:dyDescent="0.2">
      <c r="A6441" s="289"/>
      <c r="E6441" s="277"/>
      <c r="I6441"/>
      <c r="J6441"/>
      <c r="L6441" s="33"/>
      <c r="M6441" s="24"/>
    </row>
    <row r="6442" spans="1:13" x14ac:dyDescent="0.2">
      <c r="A6442" s="289"/>
      <c r="E6442" s="277"/>
      <c r="I6442"/>
      <c r="J6442"/>
      <c r="L6442" s="33"/>
      <c r="M6442" s="24"/>
    </row>
    <row r="6443" spans="1:13" x14ac:dyDescent="0.2">
      <c r="A6443" s="289"/>
      <c r="E6443" s="277"/>
      <c r="I6443"/>
      <c r="J6443"/>
      <c r="L6443" s="33"/>
      <c r="M6443" s="24"/>
    </row>
    <row r="6444" spans="1:13" x14ac:dyDescent="0.2">
      <c r="A6444" s="289"/>
      <c r="E6444" s="277"/>
      <c r="I6444"/>
      <c r="J6444"/>
      <c r="L6444" s="33"/>
      <c r="M6444" s="24"/>
    </row>
    <row r="6445" spans="1:13" x14ac:dyDescent="0.2">
      <c r="A6445" s="289"/>
      <c r="E6445" s="277"/>
      <c r="I6445"/>
      <c r="J6445"/>
      <c r="L6445" s="33"/>
      <c r="M6445" s="24"/>
    </row>
    <row r="6446" spans="1:13" x14ac:dyDescent="0.2">
      <c r="A6446" s="289"/>
      <c r="E6446" s="277"/>
      <c r="I6446"/>
      <c r="J6446"/>
      <c r="L6446" s="33"/>
      <c r="M6446" s="24"/>
    </row>
    <row r="6447" spans="1:13" x14ac:dyDescent="0.2">
      <c r="A6447" s="289"/>
      <c r="E6447" s="277"/>
      <c r="I6447"/>
      <c r="J6447"/>
      <c r="L6447" s="33"/>
      <c r="M6447" s="24"/>
    </row>
    <row r="6448" spans="1:13" x14ac:dyDescent="0.2">
      <c r="A6448" s="289"/>
      <c r="E6448" s="277"/>
      <c r="I6448"/>
      <c r="J6448"/>
      <c r="L6448" s="33"/>
      <c r="M6448" s="24"/>
    </row>
    <row r="6449" spans="1:13" x14ac:dyDescent="0.2">
      <c r="A6449" s="289"/>
      <c r="E6449" s="277"/>
      <c r="I6449"/>
      <c r="J6449"/>
      <c r="L6449" s="33"/>
      <c r="M6449" s="24"/>
    </row>
    <row r="6450" spans="1:13" x14ac:dyDescent="0.2">
      <c r="A6450" s="289"/>
      <c r="E6450" s="277"/>
      <c r="I6450"/>
      <c r="J6450"/>
      <c r="L6450" s="33"/>
      <c r="M6450" s="24"/>
    </row>
    <row r="6451" spans="1:13" x14ac:dyDescent="0.2">
      <c r="A6451" s="289"/>
      <c r="E6451" s="277"/>
      <c r="I6451"/>
      <c r="J6451"/>
      <c r="L6451" s="33"/>
      <c r="M6451" s="24"/>
    </row>
    <row r="6452" spans="1:13" x14ac:dyDescent="0.2">
      <c r="A6452" s="289"/>
      <c r="E6452" s="277"/>
      <c r="I6452"/>
      <c r="J6452"/>
      <c r="L6452" s="33"/>
      <c r="M6452" s="24"/>
    </row>
    <row r="6453" spans="1:13" x14ac:dyDescent="0.2">
      <c r="A6453" s="289"/>
      <c r="E6453" s="277"/>
      <c r="I6453"/>
      <c r="J6453"/>
      <c r="L6453" s="33"/>
      <c r="M6453" s="24"/>
    </row>
    <row r="6454" spans="1:13" x14ac:dyDescent="0.2">
      <c r="A6454" s="289"/>
      <c r="E6454" s="277"/>
      <c r="I6454"/>
      <c r="J6454"/>
      <c r="L6454" s="33"/>
      <c r="M6454" s="24"/>
    </row>
    <row r="6455" spans="1:13" x14ac:dyDescent="0.2">
      <c r="A6455" s="289"/>
      <c r="E6455" s="277"/>
      <c r="I6455"/>
      <c r="J6455"/>
      <c r="L6455" s="33"/>
      <c r="M6455" s="24"/>
    </row>
    <row r="6456" spans="1:13" x14ac:dyDescent="0.2">
      <c r="A6456" s="289"/>
      <c r="E6456" s="277"/>
      <c r="I6456"/>
      <c r="J6456"/>
      <c r="L6456" s="33"/>
      <c r="M6456" s="24"/>
    </row>
    <row r="6457" spans="1:13" x14ac:dyDescent="0.2">
      <c r="A6457" s="289"/>
      <c r="E6457" s="277"/>
      <c r="I6457"/>
      <c r="J6457"/>
      <c r="L6457" s="33"/>
      <c r="M6457" s="24"/>
    </row>
    <row r="6458" spans="1:13" x14ac:dyDescent="0.2">
      <c r="A6458" s="289"/>
      <c r="E6458" s="277"/>
      <c r="I6458"/>
      <c r="J6458"/>
      <c r="L6458" s="33"/>
      <c r="M6458" s="24"/>
    </row>
    <row r="6459" spans="1:13" x14ac:dyDescent="0.2">
      <c r="A6459" s="289"/>
      <c r="E6459" s="277"/>
      <c r="I6459"/>
      <c r="J6459"/>
      <c r="L6459" s="33"/>
      <c r="M6459" s="24"/>
    </row>
    <row r="6460" spans="1:13" x14ac:dyDescent="0.2">
      <c r="A6460" s="289"/>
      <c r="E6460" s="277"/>
      <c r="I6460"/>
      <c r="J6460"/>
      <c r="L6460" s="33"/>
      <c r="M6460" s="24"/>
    </row>
    <row r="6461" spans="1:13" x14ac:dyDescent="0.2">
      <c r="A6461" s="289"/>
      <c r="E6461" s="277"/>
      <c r="I6461"/>
      <c r="J6461"/>
      <c r="L6461" s="33"/>
      <c r="M6461" s="24"/>
    </row>
    <row r="6462" spans="1:13" x14ac:dyDescent="0.2">
      <c r="A6462" s="289"/>
      <c r="E6462" s="277"/>
      <c r="I6462"/>
      <c r="J6462"/>
      <c r="L6462" s="33"/>
      <c r="M6462" s="24"/>
    </row>
    <row r="6463" spans="1:13" x14ac:dyDescent="0.2">
      <c r="A6463" s="289"/>
      <c r="E6463" s="277"/>
      <c r="I6463"/>
      <c r="J6463"/>
      <c r="L6463" s="33"/>
      <c r="M6463" s="24"/>
    </row>
    <row r="6464" spans="1:13" x14ac:dyDescent="0.2">
      <c r="A6464" s="289"/>
      <c r="E6464" s="277"/>
      <c r="I6464"/>
      <c r="J6464"/>
      <c r="L6464" s="33"/>
      <c r="M6464" s="24"/>
    </row>
    <row r="6465" spans="1:13" x14ac:dyDescent="0.2">
      <c r="A6465" s="289"/>
      <c r="E6465" s="277"/>
      <c r="I6465"/>
      <c r="J6465"/>
      <c r="L6465" s="33"/>
      <c r="M6465" s="24"/>
    </row>
    <row r="6466" spans="1:13" x14ac:dyDescent="0.2">
      <c r="A6466" s="289"/>
      <c r="E6466" s="277"/>
      <c r="I6466"/>
      <c r="J6466"/>
      <c r="L6466" s="33"/>
      <c r="M6466" s="24"/>
    </row>
    <row r="6467" spans="1:13" x14ac:dyDescent="0.2">
      <c r="A6467" s="289"/>
      <c r="E6467" s="277"/>
      <c r="I6467"/>
      <c r="J6467"/>
      <c r="L6467" s="33"/>
      <c r="M6467" s="24"/>
    </row>
    <row r="6468" spans="1:13" x14ac:dyDescent="0.2">
      <c r="A6468" s="289"/>
      <c r="E6468" s="277"/>
      <c r="I6468"/>
      <c r="J6468"/>
      <c r="L6468" s="33"/>
      <c r="M6468" s="24"/>
    </row>
    <row r="6469" spans="1:13" x14ac:dyDescent="0.2">
      <c r="A6469" s="289"/>
      <c r="E6469" s="277"/>
      <c r="I6469"/>
      <c r="J6469"/>
      <c r="L6469" s="33"/>
      <c r="M6469" s="24"/>
    </row>
    <row r="6470" spans="1:13" x14ac:dyDescent="0.2">
      <c r="A6470" s="289"/>
      <c r="E6470" s="277"/>
      <c r="I6470"/>
      <c r="J6470"/>
      <c r="L6470" s="33"/>
      <c r="M6470" s="24"/>
    </row>
    <row r="6471" spans="1:13" x14ac:dyDescent="0.2">
      <c r="A6471" s="289"/>
      <c r="E6471" s="277"/>
      <c r="I6471"/>
      <c r="J6471"/>
      <c r="L6471" s="33"/>
      <c r="M6471" s="24"/>
    </row>
    <row r="6472" spans="1:13" x14ac:dyDescent="0.2">
      <c r="A6472" s="289"/>
      <c r="E6472" s="277"/>
      <c r="I6472"/>
      <c r="J6472"/>
      <c r="L6472" s="33"/>
      <c r="M6472" s="24"/>
    </row>
    <row r="6473" spans="1:13" x14ac:dyDescent="0.2">
      <c r="A6473" s="289"/>
      <c r="E6473" s="277"/>
      <c r="I6473"/>
      <c r="J6473"/>
      <c r="L6473" s="33"/>
      <c r="M6473" s="24"/>
    </row>
    <row r="6474" spans="1:13" x14ac:dyDescent="0.2">
      <c r="A6474" s="289"/>
      <c r="E6474" s="277"/>
      <c r="I6474"/>
      <c r="J6474"/>
      <c r="L6474" s="33"/>
      <c r="M6474" s="24"/>
    </row>
    <row r="6475" spans="1:13" x14ac:dyDescent="0.2">
      <c r="A6475" s="289"/>
      <c r="E6475" s="277"/>
      <c r="I6475"/>
      <c r="J6475"/>
      <c r="L6475" s="33"/>
      <c r="M6475" s="24"/>
    </row>
    <row r="6476" spans="1:13" x14ac:dyDescent="0.2">
      <c r="A6476" s="289"/>
      <c r="E6476" s="277"/>
      <c r="I6476"/>
      <c r="J6476"/>
      <c r="L6476" s="33"/>
      <c r="M6476" s="24"/>
    </row>
    <row r="6477" spans="1:13" x14ac:dyDescent="0.2">
      <c r="A6477" s="289"/>
      <c r="E6477" s="277"/>
      <c r="I6477"/>
      <c r="J6477"/>
      <c r="L6477" s="33"/>
      <c r="M6477" s="24"/>
    </row>
    <row r="6478" spans="1:13" x14ac:dyDescent="0.2">
      <c r="A6478" s="289"/>
      <c r="E6478" s="277"/>
      <c r="I6478"/>
      <c r="J6478"/>
      <c r="L6478" s="33"/>
      <c r="M6478" s="24"/>
    </row>
    <row r="6479" spans="1:13" x14ac:dyDescent="0.2">
      <c r="A6479" s="289"/>
      <c r="E6479" s="277"/>
      <c r="I6479"/>
      <c r="J6479"/>
      <c r="L6479" s="33"/>
      <c r="M6479" s="24"/>
    </row>
    <row r="6480" spans="1:13" x14ac:dyDescent="0.2">
      <c r="A6480" s="289"/>
      <c r="E6480" s="277"/>
      <c r="I6480"/>
      <c r="J6480"/>
      <c r="L6480" s="33"/>
      <c r="M6480" s="24"/>
    </row>
    <row r="6481" spans="1:13" x14ac:dyDescent="0.2">
      <c r="A6481" s="289"/>
      <c r="E6481" s="277"/>
      <c r="I6481"/>
      <c r="J6481"/>
      <c r="L6481" s="33"/>
      <c r="M6481" s="24"/>
    </row>
    <row r="6482" spans="1:13" x14ac:dyDescent="0.2">
      <c r="A6482" s="289"/>
      <c r="E6482" s="277"/>
      <c r="I6482"/>
      <c r="J6482"/>
      <c r="L6482" s="33"/>
      <c r="M6482" s="24"/>
    </row>
    <row r="6483" spans="1:13" x14ac:dyDescent="0.2">
      <c r="A6483" s="289"/>
      <c r="E6483" s="277"/>
      <c r="I6483"/>
      <c r="J6483"/>
      <c r="L6483" s="33"/>
      <c r="M6483" s="24"/>
    </row>
    <row r="6484" spans="1:13" x14ac:dyDescent="0.2">
      <c r="A6484" s="289"/>
      <c r="E6484" s="277"/>
      <c r="I6484"/>
      <c r="J6484"/>
      <c r="L6484" s="33"/>
      <c r="M6484" s="24"/>
    </row>
    <row r="6485" spans="1:13" x14ac:dyDescent="0.2">
      <c r="A6485" s="289"/>
      <c r="E6485" s="277"/>
      <c r="I6485"/>
      <c r="J6485"/>
      <c r="L6485" s="33"/>
      <c r="M6485" s="24"/>
    </row>
    <row r="6486" spans="1:13" x14ac:dyDescent="0.2">
      <c r="A6486" s="289"/>
      <c r="E6486" s="277"/>
      <c r="I6486"/>
      <c r="J6486"/>
      <c r="L6486" s="33"/>
      <c r="M6486" s="24"/>
    </row>
    <row r="6487" spans="1:13" x14ac:dyDescent="0.2">
      <c r="A6487" s="289"/>
      <c r="E6487" s="277"/>
      <c r="I6487"/>
      <c r="J6487"/>
      <c r="L6487" s="33"/>
      <c r="M6487" s="24"/>
    </row>
    <row r="6488" spans="1:13" x14ac:dyDescent="0.2">
      <c r="A6488" s="289"/>
      <c r="E6488" s="277"/>
      <c r="I6488"/>
      <c r="J6488"/>
      <c r="L6488" s="33"/>
      <c r="M6488" s="24"/>
    </row>
    <row r="6489" spans="1:13" x14ac:dyDescent="0.2">
      <c r="A6489" s="289"/>
      <c r="E6489" s="277"/>
      <c r="I6489"/>
      <c r="J6489"/>
      <c r="L6489" s="33"/>
      <c r="M6489" s="24"/>
    </row>
    <row r="6490" spans="1:13" x14ac:dyDescent="0.2">
      <c r="A6490" s="289"/>
      <c r="E6490" s="277"/>
      <c r="I6490"/>
      <c r="J6490"/>
      <c r="L6490" s="33"/>
      <c r="M6490" s="24"/>
    </row>
    <row r="6491" spans="1:13" x14ac:dyDescent="0.2">
      <c r="A6491" s="289"/>
      <c r="E6491" s="277"/>
      <c r="I6491"/>
      <c r="J6491"/>
      <c r="L6491" s="33"/>
      <c r="M6491" s="24"/>
    </row>
    <row r="6492" spans="1:13" x14ac:dyDescent="0.2">
      <c r="A6492" s="289"/>
      <c r="E6492" s="277"/>
      <c r="I6492"/>
      <c r="J6492"/>
      <c r="L6492" s="33"/>
      <c r="M6492" s="24"/>
    </row>
    <row r="6493" spans="1:13" x14ac:dyDescent="0.2">
      <c r="A6493" s="289"/>
      <c r="E6493" s="277"/>
      <c r="I6493"/>
      <c r="J6493"/>
      <c r="L6493" s="33"/>
      <c r="M6493" s="24"/>
    </row>
    <row r="6494" spans="1:13" x14ac:dyDescent="0.2">
      <c r="A6494" s="289"/>
      <c r="E6494" s="277"/>
      <c r="I6494"/>
      <c r="J6494"/>
      <c r="L6494" s="33"/>
      <c r="M6494" s="24"/>
    </row>
    <row r="6495" spans="1:13" x14ac:dyDescent="0.2">
      <c r="A6495" s="289"/>
      <c r="E6495" s="277"/>
      <c r="I6495"/>
      <c r="J6495"/>
      <c r="L6495" s="33"/>
      <c r="M6495" s="24"/>
    </row>
    <row r="6496" spans="1:13" x14ac:dyDescent="0.2">
      <c r="A6496" s="289"/>
      <c r="E6496" s="277"/>
      <c r="I6496"/>
      <c r="J6496"/>
      <c r="L6496" s="33"/>
      <c r="M6496" s="24"/>
    </row>
    <row r="6497" spans="1:13" x14ac:dyDescent="0.2">
      <c r="A6497" s="289"/>
      <c r="E6497" s="277"/>
      <c r="I6497"/>
      <c r="J6497"/>
      <c r="L6497" s="33"/>
      <c r="M6497" s="24"/>
    </row>
    <row r="6498" spans="1:13" x14ac:dyDescent="0.2">
      <c r="A6498" s="289"/>
      <c r="E6498" s="277"/>
      <c r="I6498"/>
      <c r="J6498"/>
      <c r="L6498" s="33"/>
      <c r="M6498" s="24"/>
    </row>
    <row r="6499" spans="1:13" x14ac:dyDescent="0.2">
      <c r="A6499" s="289"/>
      <c r="E6499" s="277"/>
      <c r="I6499"/>
      <c r="J6499"/>
      <c r="L6499" s="33"/>
      <c r="M6499" s="24"/>
    </row>
    <row r="6500" spans="1:13" x14ac:dyDescent="0.2">
      <c r="A6500" s="289"/>
      <c r="E6500" s="277"/>
      <c r="I6500"/>
      <c r="J6500"/>
      <c r="L6500" s="33"/>
      <c r="M6500" s="24"/>
    </row>
    <row r="6501" spans="1:13" x14ac:dyDescent="0.2">
      <c r="A6501" s="289"/>
      <c r="E6501" s="277"/>
      <c r="I6501"/>
      <c r="J6501"/>
      <c r="L6501" s="33"/>
      <c r="M6501" s="24"/>
    </row>
    <row r="6502" spans="1:13" x14ac:dyDescent="0.2">
      <c r="A6502" s="289"/>
      <c r="E6502" s="277"/>
      <c r="I6502"/>
      <c r="J6502"/>
      <c r="L6502" s="33"/>
      <c r="M6502" s="24"/>
    </row>
    <row r="6503" spans="1:13" x14ac:dyDescent="0.2">
      <c r="A6503" s="289"/>
      <c r="E6503" s="277"/>
      <c r="I6503"/>
      <c r="J6503"/>
      <c r="L6503" s="33"/>
      <c r="M6503" s="24"/>
    </row>
    <row r="6504" spans="1:13" x14ac:dyDescent="0.2">
      <c r="A6504" s="289"/>
      <c r="E6504" s="277"/>
      <c r="I6504"/>
      <c r="J6504"/>
      <c r="L6504" s="33"/>
      <c r="M6504" s="24"/>
    </row>
    <row r="6505" spans="1:13" x14ac:dyDescent="0.2">
      <c r="A6505" s="289"/>
      <c r="E6505" s="277"/>
      <c r="I6505"/>
      <c r="J6505"/>
      <c r="L6505" s="33"/>
      <c r="M6505" s="24"/>
    </row>
    <row r="6506" spans="1:13" x14ac:dyDescent="0.2">
      <c r="A6506" s="289"/>
      <c r="E6506" s="277"/>
      <c r="I6506"/>
      <c r="J6506"/>
      <c r="L6506" s="33"/>
      <c r="M6506" s="24"/>
    </row>
    <row r="6507" spans="1:13" x14ac:dyDescent="0.2">
      <c r="A6507" s="289"/>
      <c r="E6507" s="277"/>
      <c r="I6507"/>
      <c r="J6507"/>
      <c r="L6507" s="33"/>
      <c r="M6507" s="24"/>
    </row>
    <row r="6508" spans="1:13" x14ac:dyDescent="0.2">
      <c r="A6508" s="289"/>
      <c r="E6508" s="277"/>
      <c r="I6508"/>
      <c r="J6508"/>
      <c r="L6508" s="33"/>
      <c r="M6508" s="24"/>
    </row>
    <row r="6509" spans="1:13" x14ac:dyDescent="0.2">
      <c r="A6509" s="289"/>
      <c r="E6509" s="277"/>
      <c r="I6509"/>
      <c r="J6509"/>
      <c r="L6509" s="33"/>
      <c r="M6509" s="24"/>
    </row>
    <row r="6510" spans="1:13" x14ac:dyDescent="0.2">
      <c r="A6510" s="289"/>
      <c r="E6510" s="277"/>
      <c r="I6510"/>
      <c r="J6510"/>
      <c r="L6510" s="33"/>
      <c r="M6510" s="24"/>
    </row>
    <row r="6511" spans="1:13" x14ac:dyDescent="0.2">
      <c r="A6511" s="289"/>
      <c r="E6511" s="277"/>
      <c r="I6511"/>
      <c r="J6511"/>
      <c r="L6511" s="33"/>
      <c r="M6511" s="24"/>
    </row>
    <row r="6512" spans="1:13" x14ac:dyDescent="0.2">
      <c r="A6512" s="289"/>
      <c r="E6512" s="277"/>
      <c r="I6512"/>
      <c r="J6512"/>
      <c r="L6512" s="33"/>
      <c r="M6512" s="24"/>
    </row>
    <row r="6513" spans="1:13" x14ac:dyDescent="0.2">
      <c r="A6513" s="289"/>
      <c r="E6513" s="277"/>
      <c r="I6513"/>
      <c r="J6513"/>
      <c r="L6513" s="33"/>
      <c r="M6513" s="24"/>
    </row>
    <row r="6514" spans="1:13" x14ac:dyDescent="0.2">
      <c r="A6514" s="289"/>
      <c r="E6514" s="277"/>
      <c r="I6514"/>
      <c r="J6514"/>
      <c r="L6514" s="33"/>
      <c r="M6514" s="24"/>
    </row>
    <row r="6515" spans="1:13" x14ac:dyDescent="0.2">
      <c r="A6515" s="289"/>
      <c r="E6515" s="277"/>
      <c r="I6515"/>
      <c r="J6515"/>
      <c r="L6515" s="33"/>
      <c r="M6515" s="24"/>
    </row>
    <row r="6516" spans="1:13" x14ac:dyDescent="0.2">
      <c r="A6516" s="289"/>
      <c r="E6516" s="277"/>
      <c r="I6516"/>
      <c r="J6516"/>
      <c r="L6516" s="33"/>
      <c r="M6516" s="24"/>
    </row>
    <row r="6517" spans="1:13" x14ac:dyDescent="0.2">
      <c r="A6517" s="289"/>
      <c r="E6517" s="277"/>
      <c r="I6517"/>
      <c r="J6517"/>
      <c r="L6517" s="33"/>
      <c r="M6517" s="24"/>
    </row>
    <row r="6518" spans="1:13" x14ac:dyDescent="0.2">
      <c r="A6518" s="289"/>
      <c r="E6518" s="277"/>
      <c r="I6518"/>
      <c r="J6518"/>
      <c r="L6518" s="33"/>
      <c r="M6518" s="24"/>
    </row>
    <row r="6519" spans="1:13" x14ac:dyDescent="0.2">
      <c r="A6519" s="289"/>
      <c r="E6519" s="277"/>
      <c r="I6519"/>
      <c r="J6519"/>
      <c r="L6519" s="33"/>
      <c r="M6519" s="24"/>
    </row>
    <row r="6520" spans="1:13" x14ac:dyDescent="0.2">
      <c r="A6520" s="289"/>
      <c r="E6520" s="277"/>
      <c r="I6520"/>
      <c r="J6520"/>
      <c r="L6520" s="33"/>
      <c r="M6520" s="24"/>
    </row>
    <row r="6521" spans="1:13" x14ac:dyDescent="0.2">
      <c r="A6521" s="289"/>
      <c r="E6521" s="277"/>
      <c r="I6521"/>
      <c r="J6521"/>
      <c r="L6521" s="33"/>
      <c r="M6521" s="24"/>
    </row>
    <row r="6522" spans="1:13" x14ac:dyDescent="0.2">
      <c r="A6522" s="289"/>
      <c r="E6522" s="277"/>
      <c r="I6522"/>
      <c r="J6522"/>
      <c r="L6522" s="33"/>
      <c r="M6522" s="24"/>
    </row>
    <row r="6523" spans="1:13" x14ac:dyDescent="0.2">
      <c r="A6523" s="289"/>
      <c r="E6523" s="277"/>
      <c r="I6523"/>
      <c r="J6523"/>
      <c r="L6523" s="33"/>
      <c r="M6523" s="24"/>
    </row>
    <row r="6524" spans="1:13" x14ac:dyDescent="0.2">
      <c r="A6524" s="289"/>
      <c r="E6524" s="277"/>
      <c r="I6524"/>
      <c r="J6524"/>
      <c r="L6524" s="33"/>
      <c r="M6524" s="24"/>
    </row>
    <row r="6525" spans="1:13" x14ac:dyDescent="0.2">
      <c r="A6525" s="289"/>
      <c r="E6525" s="277"/>
      <c r="I6525"/>
      <c r="J6525"/>
      <c r="L6525" s="33"/>
      <c r="M6525" s="24"/>
    </row>
    <row r="6526" spans="1:13" x14ac:dyDescent="0.2">
      <c r="A6526" s="289"/>
      <c r="E6526" s="277"/>
      <c r="I6526"/>
      <c r="J6526"/>
      <c r="L6526" s="33"/>
      <c r="M6526" s="24"/>
    </row>
    <row r="6527" spans="1:13" x14ac:dyDescent="0.2">
      <c r="A6527" s="289"/>
      <c r="E6527" s="277"/>
      <c r="I6527"/>
      <c r="J6527"/>
      <c r="L6527" s="33"/>
      <c r="M6527" s="24"/>
    </row>
    <row r="6528" spans="1:13" x14ac:dyDescent="0.2">
      <c r="A6528" s="289"/>
      <c r="E6528" s="277"/>
      <c r="I6528"/>
      <c r="J6528"/>
      <c r="L6528" s="33"/>
      <c r="M6528" s="24"/>
    </row>
    <row r="6529" spans="1:13" x14ac:dyDescent="0.2">
      <c r="A6529" s="289"/>
      <c r="E6529" s="277"/>
      <c r="I6529"/>
      <c r="J6529"/>
      <c r="L6529" s="33"/>
      <c r="M6529" s="24"/>
    </row>
    <row r="6530" spans="1:13" x14ac:dyDescent="0.2">
      <c r="A6530" s="289"/>
      <c r="E6530" s="277"/>
      <c r="I6530"/>
      <c r="J6530"/>
      <c r="L6530" s="33"/>
      <c r="M6530" s="24"/>
    </row>
    <row r="6531" spans="1:13" x14ac:dyDescent="0.2">
      <c r="A6531" s="289"/>
      <c r="E6531" s="277"/>
      <c r="I6531"/>
      <c r="J6531"/>
      <c r="L6531" s="33"/>
      <c r="M6531" s="24"/>
    </row>
    <row r="6532" spans="1:13" x14ac:dyDescent="0.2">
      <c r="A6532" s="289"/>
      <c r="E6532" s="277"/>
      <c r="I6532"/>
      <c r="J6532"/>
      <c r="L6532" s="33"/>
      <c r="M6532" s="24"/>
    </row>
    <row r="6533" spans="1:13" x14ac:dyDescent="0.2">
      <c r="A6533" s="289"/>
      <c r="E6533" s="277"/>
      <c r="I6533"/>
      <c r="J6533"/>
      <c r="L6533" s="33"/>
      <c r="M6533" s="24"/>
    </row>
    <row r="6534" spans="1:13" x14ac:dyDescent="0.2">
      <c r="A6534" s="289"/>
      <c r="E6534" s="277"/>
      <c r="I6534"/>
      <c r="J6534"/>
      <c r="L6534" s="33"/>
      <c r="M6534" s="24"/>
    </row>
    <row r="6535" spans="1:13" x14ac:dyDescent="0.2">
      <c r="A6535" s="289"/>
      <c r="E6535" s="277"/>
      <c r="I6535"/>
      <c r="J6535"/>
      <c r="L6535" s="33"/>
      <c r="M6535" s="24"/>
    </row>
    <row r="6536" spans="1:13" x14ac:dyDescent="0.2">
      <c r="A6536" s="289"/>
      <c r="E6536" s="277"/>
      <c r="I6536"/>
      <c r="J6536"/>
      <c r="L6536" s="33"/>
      <c r="M6536" s="24"/>
    </row>
    <row r="6537" spans="1:13" x14ac:dyDescent="0.2">
      <c r="A6537" s="289"/>
      <c r="E6537" s="277"/>
      <c r="I6537"/>
      <c r="J6537"/>
      <c r="L6537" s="33"/>
      <c r="M6537" s="24"/>
    </row>
    <row r="6538" spans="1:13" x14ac:dyDescent="0.2">
      <c r="A6538" s="289"/>
      <c r="E6538" s="277"/>
      <c r="I6538"/>
      <c r="J6538"/>
      <c r="L6538" s="33"/>
      <c r="M6538" s="24"/>
    </row>
    <row r="6539" spans="1:13" x14ac:dyDescent="0.2">
      <c r="A6539" s="289"/>
      <c r="E6539" s="277"/>
      <c r="I6539"/>
      <c r="J6539"/>
      <c r="L6539" s="33"/>
      <c r="M6539" s="24"/>
    </row>
    <row r="6540" spans="1:13" x14ac:dyDescent="0.2">
      <c r="A6540" s="289"/>
      <c r="E6540" s="277"/>
      <c r="I6540"/>
      <c r="J6540"/>
      <c r="L6540" s="33"/>
      <c r="M6540" s="24"/>
    </row>
    <row r="6541" spans="1:13" x14ac:dyDescent="0.2">
      <c r="A6541" s="289"/>
      <c r="E6541" s="277"/>
      <c r="I6541"/>
      <c r="J6541"/>
      <c r="L6541" s="33"/>
      <c r="M6541" s="24"/>
    </row>
    <row r="6542" spans="1:13" x14ac:dyDescent="0.2">
      <c r="A6542" s="289"/>
      <c r="E6542" s="277"/>
      <c r="I6542"/>
      <c r="J6542"/>
      <c r="L6542" s="33"/>
      <c r="M6542" s="24"/>
    </row>
    <row r="6543" spans="1:13" x14ac:dyDescent="0.2">
      <c r="A6543" s="289"/>
      <c r="E6543" s="277"/>
      <c r="I6543"/>
      <c r="J6543"/>
      <c r="L6543" s="33"/>
      <c r="M6543" s="24"/>
    </row>
    <row r="6544" spans="1:13" x14ac:dyDescent="0.2">
      <c r="A6544" s="289"/>
      <c r="E6544" s="277"/>
      <c r="I6544"/>
      <c r="J6544"/>
      <c r="L6544" s="33"/>
      <c r="M6544" s="24"/>
    </row>
    <row r="6545" spans="1:13" x14ac:dyDescent="0.2">
      <c r="A6545" s="289"/>
      <c r="E6545" s="277"/>
      <c r="I6545"/>
      <c r="J6545"/>
      <c r="L6545" s="33"/>
      <c r="M6545" s="24"/>
    </row>
    <row r="6546" spans="1:13" x14ac:dyDescent="0.2">
      <c r="A6546" s="289"/>
      <c r="E6546" s="277"/>
      <c r="I6546"/>
      <c r="J6546"/>
      <c r="L6546" s="33"/>
      <c r="M6546" s="24"/>
    </row>
    <row r="6547" spans="1:13" x14ac:dyDescent="0.2">
      <c r="A6547" s="289"/>
      <c r="E6547" s="277"/>
      <c r="I6547"/>
      <c r="J6547"/>
      <c r="L6547" s="33"/>
      <c r="M6547" s="24"/>
    </row>
    <row r="6548" spans="1:13" x14ac:dyDescent="0.2">
      <c r="A6548" s="289"/>
      <c r="E6548" s="277"/>
      <c r="I6548"/>
      <c r="J6548"/>
      <c r="L6548" s="33"/>
      <c r="M6548" s="24"/>
    </row>
    <row r="6549" spans="1:13" x14ac:dyDescent="0.2">
      <c r="A6549" s="289"/>
      <c r="E6549" s="277"/>
      <c r="I6549"/>
      <c r="J6549"/>
      <c r="L6549" s="33"/>
      <c r="M6549" s="24"/>
    </row>
    <row r="6550" spans="1:13" x14ac:dyDescent="0.2">
      <c r="A6550" s="289"/>
      <c r="E6550" s="277"/>
      <c r="I6550"/>
      <c r="J6550"/>
      <c r="L6550" s="33"/>
      <c r="M6550" s="24"/>
    </row>
    <row r="6551" spans="1:13" x14ac:dyDescent="0.2">
      <c r="A6551" s="289"/>
      <c r="E6551" s="277"/>
      <c r="I6551"/>
      <c r="J6551"/>
      <c r="L6551" s="33"/>
      <c r="M6551" s="24"/>
    </row>
    <row r="6552" spans="1:13" x14ac:dyDescent="0.2">
      <c r="A6552" s="289"/>
      <c r="E6552" s="277"/>
      <c r="I6552"/>
      <c r="J6552"/>
      <c r="L6552" s="33"/>
      <c r="M6552" s="24"/>
    </row>
    <row r="6553" spans="1:13" x14ac:dyDescent="0.2">
      <c r="A6553" s="289"/>
      <c r="E6553" s="277"/>
      <c r="I6553"/>
      <c r="J6553"/>
      <c r="L6553" s="33"/>
      <c r="M6553" s="24"/>
    </row>
    <row r="6554" spans="1:13" x14ac:dyDescent="0.2">
      <c r="A6554" s="289"/>
      <c r="E6554" s="277"/>
      <c r="I6554"/>
      <c r="J6554"/>
      <c r="L6554" s="33"/>
      <c r="M6554" s="24"/>
    </row>
    <row r="6555" spans="1:13" x14ac:dyDescent="0.2">
      <c r="A6555" s="289"/>
      <c r="E6555" s="277"/>
      <c r="I6555"/>
      <c r="J6555"/>
      <c r="L6555" s="33"/>
      <c r="M6555" s="24"/>
    </row>
    <row r="6556" spans="1:13" x14ac:dyDescent="0.2">
      <c r="A6556" s="289"/>
      <c r="E6556" s="277"/>
      <c r="I6556"/>
      <c r="J6556"/>
      <c r="L6556" s="33"/>
      <c r="M6556" s="24"/>
    </row>
    <row r="6557" spans="1:13" x14ac:dyDescent="0.2">
      <c r="A6557" s="289"/>
      <c r="E6557" s="277"/>
      <c r="I6557"/>
      <c r="J6557"/>
      <c r="L6557" s="33"/>
      <c r="M6557" s="24"/>
    </row>
    <row r="6558" spans="1:13" x14ac:dyDescent="0.2">
      <c r="A6558" s="289"/>
      <c r="E6558" s="277"/>
      <c r="I6558"/>
      <c r="J6558"/>
      <c r="L6558" s="33"/>
      <c r="M6558" s="24"/>
    </row>
    <row r="6559" spans="1:13" x14ac:dyDescent="0.2">
      <c r="A6559" s="289"/>
      <c r="E6559" s="277"/>
      <c r="I6559"/>
      <c r="J6559"/>
      <c r="L6559" s="33"/>
      <c r="M6559" s="24"/>
    </row>
    <row r="6560" spans="1:13" x14ac:dyDescent="0.2">
      <c r="A6560" s="289"/>
      <c r="E6560" s="277"/>
      <c r="I6560"/>
      <c r="J6560"/>
      <c r="L6560" s="33"/>
      <c r="M6560" s="24"/>
    </row>
    <row r="6561" spans="1:13" x14ac:dyDescent="0.2">
      <c r="A6561" s="289"/>
      <c r="E6561" s="277"/>
      <c r="I6561"/>
      <c r="J6561"/>
      <c r="L6561" s="33"/>
      <c r="M6561" s="24"/>
    </row>
    <row r="6562" spans="1:13" x14ac:dyDescent="0.2">
      <c r="A6562" s="289"/>
      <c r="E6562" s="277"/>
      <c r="I6562"/>
      <c r="J6562"/>
      <c r="L6562" s="33"/>
      <c r="M6562" s="24"/>
    </row>
    <row r="6563" spans="1:13" x14ac:dyDescent="0.2">
      <c r="A6563" s="289"/>
      <c r="E6563" s="277"/>
      <c r="I6563"/>
      <c r="J6563"/>
      <c r="L6563" s="33"/>
      <c r="M6563" s="24"/>
    </row>
    <row r="6564" spans="1:13" x14ac:dyDescent="0.2">
      <c r="A6564" s="289"/>
      <c r="E6564" s="277"/>
      <c r="I6564"/>
      <c r="J6564"/>
      <c r="L6564" s="33"/>
      <c r="M6564" s="24"/>
    </row>
    <row r="6565" spans="1:13" x14ac:dyDescent="0.2">
      <c r="A6565" s="289"/>
      <c r="E6565" s="277"/>
      <c r="I6565"/>
      <c r="J6565"/>
      <c r="L6565" s="33"/>
      <c r="M6565" s="24"/>
    </row>
    <row r="6566" spans="1:13" x14ac:dyDescent="0.2">
      <c r="A6566" s="289"/>
      <c r="E6566" s="277"/>
      <c r="I6566"/>
      <c r="J6566"/>
      <c r="L6566" s="33"/>
      <c r="M6566" s="24"/>
    </row>
    <row r="6567" spans="1:13" x14ac:dyDescent="0.2">
      <c r="A6567" s="289"/>
      <c r="E6567" s="277"/>
      <c r="I6567"/>
      <c r="J6567"/>
      <c r="L6567" s="33"/>
      <c r="M6567" s="24"/>
    </row>
    <row r="6568" spans="1:13" x14ac:dyDescent="0.2">
      <c r="A6568" s="289"/>
      <c r="E6568" s="277"/>
      <c r="I6568"/>
      <c r="J6568"/>
      <c r="L6568" s="33"/>
      <c r="M6568" s="24"/>
    </row>
    <row r="6569" spans="1:13" x14ac:dyDescent="0.2">
      <c r="A6569" s="289"/>
      <c r="E6569" s="277"/>
      <c r="I6569"/>
      <c r="J6569"/>
      <c r="L6569" s="33"/>
      <c r="M6569" s="24"/>
    </row>
    <row r="6570" spans="1:13" x14ac:dyDescent="0.2">
      <c r="A6570" s="289"/>
      <c r="E6570" s="277"/>
      <c r="I6570"/>
      <c r="J6570"/>
      <c r="L6570" s="33"/>
      <c r="M6570" s="24"/>
    </row>
    <row r="6571" spans="1:13" x14ac:dyDescent="0.2">
      <c r="A6571" s="289"/>
      <c r="E6571" s="277"/>
      <c r="I6571"/>
      <c r="J6571"/>
      <c r="L6571" s="33"/>
      <c r="M6571" s="24"/>
    </row>
    <row r="6572" spans="1:13" x14ac:dyDescent="0.2">
      <c r="A6572" s="289"/>
      <c r="E6572" s="277"/>
      <c r="I6572"/>
      <c r="J6572"/>
      <c r="L6572" s="33"/>
      <c r="M6572" s="24"/>
    </row>
    <row r="6573" spans="1:13" x14ac:dyDescent="0.2">
      <c r="A6573" s="289"/>
      <c r="E6573" s="277"/>
      <c r="I6573"/>
      <c r="J6573"/>
      <c r="L6573" s="33"/>
      <c r="M6573" s="24"/>
    </row>
    <row r="6574" spans="1:13" x14ac:dyDescent="0.2">
      <c r="A6574" s="289"/>
      <c r="E6574" s="277"/>
      <c r="I6574"/>
      <c r="J6574"/>
      <c r="L6574" s="33"/>
      <c r="M6574" s="24"/>
    </row>
    <row r="6575" spans="1:13" x14ac:dyDescent="0.2">
      <c r="A6575" s="289"/>
      <c r="E6575" s="277"/>
      <c r="I6575"/>
      <c r="J6575"/>
      <c r="L6575" s="33"/>
      <c r="M6575" s="24"/>
    </row>
    <row r="6576" spans="1:13" x14ac:dyDescent="0.2">
      <c r="A6576" s="289"/>
      <c r="E6576" s="277"/>
      <c r="I6576"/>
      <c r="J6576"/>
      <c r="L6576" s="33"/>
      <c r="M6576" s="24"/>
    </row>
    <row r="6577" spans="1:13" x14ac:dyDescent="0.2">
      <c r="A6577" s="289"/>
      <c r="E6577" s="277"/>
      <c r="I6577"/>
      <c r="J6577"/>
      <c r="L6577" s="33"/>
      <c r="M6577" s="24"/>
    </row>
    <row r="6578" spans="1:13" x14ac:dyDescent="0.2">
      <c r="A6578" s="289"/>
      <c r="E6578" s="277"/>
      <c r="I6578"/>
      <c r="J6578"/>
      <c r="L6578" s="33"/>
      <c r="M6578" s="24"/>
    </row>
    <row r="6579" spans="1:13" x14ac:dyDescent="0.2">
      <c r="A6579" s="289"/>
      <c r="E6579" s="277"/>
      <c r="I6579"/>
      <c r="J6579"/>
      <c r="L6579" s="33"/>
      <c r="M6579" s="24"/>
    </row>
    <row r="6580" spans="1:13" x14ac:dyDescent="0.2">
      <c r="A6580" s="289"/>
      <c r="E6580" s="277"/>
      <c r="I6580"/>
      <c r="J6580"/>
      <c r="L6580" s="33"/>
      <c r="M6580" s="24"/>
    </row>
    <row r="6581" spans="1:13" x14ac:dyDescent="0.2">
      <c r="A6581" s="289"/>
      <c r="E6581" s="277"/>
      <c r="I6581"/>
      <c r="J6581"/>
      <c r="L6581" s="33"/>
      <c r="M6581" s="24"/>
    </row>
    <row r="6582" spans="1:13" x14ac:dyDescent="0.2">
      <c r="A6582" s="289"/>
      <c r="E6582" s="277"/>
      <c r="I6582"/>
      <c r="J6582"/>
      <c r="L6582" s="33"/>
      <c r="M6582" s="24"/>
    </row>
    <row r="6583" spans="1:13" x14ac:dyDescent="0.2">
      <c r="A6583" s="289"/>
      <c r="E6583" s="277"/>
      <c r="I6583"/>
      <c r="J6583"/>
      <c r="L6583" s="33"/>
      <c r="M6583" s="24"/>
    </row>
    <row r="6584" spans="1:13" x14ac:dyDescent="0.2">
      <c r="A6584" s="289"/>
      <c r="E6584" s="277"/>
      <c r="I6584"/>
      <c r="J6584"/>
      <c r="L6584" s="33"/>
      <c r="M6584" s="24"/>
    </row>
    <row r="6585" spans="1:13" x14ac:dyDescent="0.2">
      <c r="A6585" s="289"/>
      <c r="E6585" s="277"/>
      <c r="I6585"/>
      <c r="J6585"/>
      <c r="L6585" s="33"/>
      <c r="M6585" s="24"/>
    </row>
    <row r="6586" spans="1:13" x14ac:dyDescent="0.2">
      <c r="A6586" s="289"/>
      <c r="E6586" s="277"/>
      <c r="I6586"/>
      <c r="J6586"/>
      <c r="L6586" s="33"/>
      <c r="M6586" s="24"/>
    </row>
    <row r="6587" spans="1:13" x14ac:dyDescent="0.2">
      <c r="A6587" s="289"/>
      <c r="E6587" s="277"/>
      <c r="I6587"/>
      <c r="J6587"/>
      <c r="L6587" s="33"/>
      <c r="M6587" s="24"/>
    </row>
    <row r="6588" spans="1:13" x14ac:dyDescent="0.2">
      <c r="A6588" s="289"/>
      <c r="E6588" s="277"/>
      <c r="I6588"/>
      <c r="J6588"/>
      <c r="L6588" s="33"/>
      <c r="M6588" s="24"/>
    </row>
    <row r="6589" spans="1:13" x14ac:dyDescent="0.2">
      <c r="A6589" s="289"/>
      <c r="E6589" s="277"/>
      <c r="I6589"/>
      <c r="J6589"/>
      <c r="L6589" s="33"/>
      <c r="M6589" s="24"/>
    </row>
    <row r="6590" spans="1:13" x14ac:dyDescent="0.2">
      <c r="A6590" s="289"/>
      <c r="E6590" s="277"/>
      <c r="I6590"/>
      <c r="J6590"/>
      <c r="L6590" s="33"/>
      <c r="M6590" s="24"/>
    </row>
    <row r="6591" spans="1:13" x14ac:dyDescent="0.2">
      <c r="A6591" s="289"/>
      <c r="E6591" s="277"/>
      <c r="I6591"/>
      <c r="J6591"/>
      <c r="L6591" s="33"/>
      <c r="M6591" s="24"/>
    </row>
    <row r="6592" spans="1:13" x14ac:dyDescent="0.2">
      <c r="A6592" s="289"/>
      <c r="E6592" s="277"/>
      <c r="I6592"/>
      <c r="J6592"/>
      <c r="L6592" s="33"/>
      <c r="M6592" s="24"/>
    </row>
    <row r="6593" spans="1:13" x14ac:dyDescent="0.2">
      <c r="A6593" s="289"/>
      <c r="E6593" s="277"/>
      <c r="I6593"/>
      <c r="J6593"/>
      <c r="L6593" s="33"/>
      <c r="M6593" s="24"/>
    </row>
    <row r="6594" spans="1:13" x14ac:dyDescent="0.2">
      <c r="A6594" s="289"/>
      <c r="E6594" s="277"/>
      <c r="I6594"/>
      <c r="J6594"/>
      <c r="L6594" s="33"/>
      <c r="M6594" s="24"/>
    </row>
    <row r="6595" spans="1:13" x14ac:dyDescent="0.2">
      <c r="A6595" s="289"/>
      <c r="E6595" s="277"/>
      <c r="I6595"/>
      <c r="J6595"/>
      <c r="L6595" s="33"/>
      <c r="M6595" s="24"/>
    </row>
    <row r="6596" spans="1:13" x14ac:dyDescent="0.2">
      <c r="A6596" s="289"/>
      <c r="E6596" s="277"/>
      <c r="I6596"/>
      <c r="J6596"/>
      <c r="L6596" s="33"/>
      <c r="M6596" s="24"/>
    </row>
    <row r="6597" spans="1:13" x14ac:dyDescent="0.2">
      <c r="A6597" s="289"/>
      <c r="E6597" s="277"/>
      <c r="I6597"/>
      <c r="J6597"/>
      <c r="L6597" s="33"/>
      <c r="M6597" s="24"/>
    </row>
    <row r="6598" spans="1:13" x14ac:dyDescent="0.2">
      <c r="A6598" s="289"/>
      <c r="E6598" s="277"/>
      <c r="I6598"/>
      <c r="J6598"/>
      <c r="L6598" s="33"/>
      <c r="M6598" s="24"/>
    </row>
    <row r="6599" spans="1:13" x14ac:dyDescent="0.2">
      <c r="A6599" s="289"/>
      <c r="E6599" s="277"/>
      <c r="I6599"/>
      <c r="J6599"/>
      <c r="L6599" s="33"/>
      <c r="M6599" s="24"/>
    </row>
    <row r="6600" spans="1:13" x14ac:dyDescent="0.2">
      <c r="A6600" s="289"/>
      <c r="E6600" s="277"/>
      <c r="I6600"/>
      <c r="J6600"/>
      <c r="L6600" s="33"/>
      <c r="M6600" s="24"/>
    </row>
    <row r="6601" spans="1:13" x14ac:dyDescent="0.2">
      <c r="A6601" s="289"/>
      <c r="E6601" s="277"/>
      <c r="I6601"/>
      <c r="J6601"/>
      <c r="L6601" s="33"/>
      <c r="M6601" s="24"/>
    </row>
    <row r="6602" spans="1:13" x14ac:dyDescent="0.2">
      <c r="A6602" s="289"/>
      <c r="E6602" s="277"/>
      <c r="I6602"/>
      <c r="J6602"/>
      <c r="L6602" s="33"/>
      <c r="M6602" s="24"/>
    </row>
    <row r="6603" spans="1:13" x14ac:dyDescent="0.2">
      <c r="A6603" s="289"/>
      <c r="E6603" s="277"/>
      <c r="I6603"/>
      <c r="J6603"/>
      <c r="L6603" s="33"/>
      <c r="M6603" s="24"/>
    </row>
    <row r="6604" spans="1:13" x14ac:dyDescent="0.2">
      <c r="A6604" s="289"/>
      <c r="E6604" s="277"/>
      <c r="I6604"/>
      <c r="J6604"/>
      <c r="L6604" s="33"/>
      <c r="M6604" s="24"/>
    </row>
    <row r="6605" spans="1:13" x14ac:dyDescent="0.2">
      <c r="A6605" s="289"/>
      <c r="E6605" s="277"/>
      <c r="I6605"/>
      <c r="J6605"/>
      <c r="L6605" s="33"/>
      <c r="M6605" s="24"/>
    </row>
    <row r="6606" spans="1:13" x14ac:dyDescent="0.2">
      <c r="A6606" s="289"/>
      <c r="E6606" s="277"/>
      <c r="I6606"/>
      <c r="J6606"/>
      <c r="L6606" s="33"/>
      <c r="M6606" s="24"/>
    </row>
    <row r="6607" spans="1:13" x14ac:dyDescent="0.2">
      <c r="A6607" s="289"/>
      <c r="E6607" s="277"/>
      <c r="I6607"/>
      <c r="J6607"/>
      <c r="L6607" s="33"/>
      <c r="M6607" s="24"/>
    </row>
    <row r="6608" spans="1:13" x14ac:dyDescent="0.2">
      <c r="A6608" s="289"/>
      <c r="E6608" s="277"/>
      <c r="I6608"/>
      <c r="J6608"/>
      <c r="L6608" s="33"/>
      <c r="M6608" s="24"/>
    </row>
    <row r="6609" spans="1:13" x14ac:dyDescent="0.2">
      <c r="A6609" s="289"/>
      <c r="E6609" s="277"/>
      <c r="I6609"/>
      <c r="J6609"/>
      <c r="L6609" s="33"/>
      <c r="M6609" s="24"/>
    </row>
    <row r="6610" spans="1:13" x14ac:dyDescent="0.2">
      <c r="A6610" s="289"/>
      <c r="E6610" s="277"/>
      <c r="I6610"/>
      <c r="J6610"/>
      <c r="L6610" s="33"/>
      <c r="M6610" s="24"/>
    </row>
    <row r="6611" spans="1:13" x14ac:dyDescent="0.2">
      <c r="A6611" s="289"/>
      <c r="E6611" s="277"/>
      <c r="I6611"/>
      <c r="J6611"/>
      <c r="L6611" s="33"/>
      <c r="M6611" s="24"/>
    </row>
    <row r="6612" spans="1:13" x14ac:dyDescent="0.2">
      <c r="A6612" s="289"/>
      <c r="E6612" s="277"/>
      <c r="I6612"/>
      <c r="J6612"/>
      <c r="L6612" s="33"/>
      <c r="M6612" s="24"/>
    </row>
    <row r="6613" spans="1:13" x14ac:dyDescent="0.2">
      <c r="A6613" s="289"/>
      <c r="E6613" s="277"/>
      <c r="I6613"/>
      <c r="J6613"/>
      <c r="L6613" s="33"/>
      <c r="M6613" s="24"/>
    </row>
    <row r="6614" spans="1:13" x14ac:dyDescent="0.2">
      <c r="A6614" s="289"/>
      <c r="E6614" s="277"/>
      <c r="I6614"/>
      <c r="J6614"/>
      <c r="L6614" s="33"/>
      <c r="M6614" s="24"/>
    </row>
    <row r="6615" spans="1:13" x14ac:dyDescent="0.2">
      <c r="A6615" s="289"/>
      <c r="E6615" s="277"/>
      <c r="I6615"/>
      <c r="J6615"/>
      <c r="L6615" s="33"/>
      <c r="M6615" s="24"/>
    </row>
    <row r="6616" spans="1:13" x14ac:dyDescent="0.2">
      <c r="A6616" s="289"/>
      <c r="E6616" s="277"/>
      <c r="I6616"/>
      <c r="J6616"/>
      <c r="L6616" s="33"/>
      <c r="M6616" s="24"/>
    </row>
    <row r="6617" spans="1:13" x14ac:dyDescent="0.2">
      <c r="A6617" s="289"/>
      <c r="E6617" s="277"/>
      <c r="I6617"/>
      <c r="J6617"/>
      <c r="L6617" s="33"/>
      <c r="M6617" s="24"/>
    </row>
    <row r="6618" spans="1:13" x14ac:dyDescent="0.2">
      <c r="A6618" s="289"/>
      <c r="E6618" s="277"/>
      <c r="I6618"/>
      <c r="J6618"/>
      <c r="L6618" s="33"/>
      <c r="M6618" s="24"/>
    </row>
    <row r="6619" spans="1:13" x14ac:dyDescent="0.2">
      <c r="A6619" s="289"/>
      <c r="E6619" s="277"/>
      <c r="I6619"/>
      <c r="J6619"/>
      <c r="L6619" s="33"/>
      <c r="M6619" s="24"/>
    </row>
    <row r="6620" spans="1:13" x14ac:dyDescent="0.2">
      <c r="A6620" s="289"/>
      <c r="E6620" s="277"/>
      <c r="I6620"/>
      <c r="J6620"/>
      <c r="L6620" s="33"/>
      <c r="M6620" s="24"/>
    </row>
    <row r="6621" spans="1:13" x14ac:dyDescent="0.2">
      <c r="A6621" s="289"/>
      <c r="E6621" s="277"/>
      <c r="I6621"/>
      <c r="J6621"/>
      <c r="L6621" s="33"/>
      <c r="M6621" s="24"/>
    </row>
    <row r="6622" spans="1:13" x14ac:dyDescent="0.2">
      <c r="A6622" s="289"/>
      <c r="E6622" s="277"/>
      <c r="I6622"/>
      <c r="J6622"/>
      <c r="L6622" s="33"/>
      <c r="M6622" s="24"/>
    </row>
    <row r="6623" spans="1:13" x14ac:dyDescent="0.2">
      <c r="A6623" s="289"/>
      <c r="E6623" s="277"/>
      <c r="I6623"/>
      <c r="J6623"/>
      <c r="L6623" s="33"/>
      <c r="M6623" s="24"/>
    </row>
    <row r="6624" spans="1:13" x14ac:dyDescent="0.2">
      <c r="A6624" s="289"/>
      <c r="E6624" s="277"/>
      <c r="I6624"/>
      <c r="J6624"/>
      <c r="L6624" s="33"/>
      <c r="M6624" s="24"/>
    </row>
    <row r="6625" spans="1:13" x14ac:dyDescent="0.2">
      <c r="A6625" s="289"/>
      <c r="E6625" s="277"/>
      <c r="I6625"/>
      <c r="J6625"/>
      <c r="L6625" s="33"/>
      <c r="M6625" s="24"/>
    </row>
    <row r="6626" spans="1:13" x14ac:dyDescent="0.2">
      <c r="A6626" s="289"/>
      <c r="E6626" s="277"/>
      <c r="I6626"/>
      <c r="J6626"/>
      <c r="L6626" s="33"/>
      <c r="M6626" s="24"/>
    </row>
    <row r="6627" spans="1:13" x14ac:dyDescent="0.2">
      <c r="A6627" s="289"/>
      <c r="E6627" s="277"/>
      <c r="I6627"/>
      <c r="J6627"/>
      <c r="L6627" s="33"/>
      <c r="M6627" s="24"/>
    </row>
    <row r="6628" spans="1:13" x14ac:dyDescent="0.2">
      <c r="A6628" s="289"/>
      <c r="E6628" s="277"/>
      <c r="I6628"/>
      <c r="J6628"/>
      <c r="L6628" s="33"/>
      <c r="M6628" s="24"/>
    </row>
    <row r="6629" spans="1:13" x14ac:dyDescent="0.2">
      <c r="A6629" s="289"/>
      <c r="E6629" s="277"/>
      <c r="I6629"/>
      <c r="J6629"/>
      <c r="L6629" s="33"/>
      <c r="M6629" s="24"/>
    </row>
    <row r="6630" spans="1:13" x14ac:dyDescent="0.2">
      <c r="A6630" s="289"/>
      <c r="E6630" s="277"/>
      <c r="I6630"/>
      <c r="J6630"/>
      <c r="L6630" s="33"/>
      <c r="M6630" s="24"/>
    </row>
    <row r="6631" spans="1:13" x14ac:dyDescent="0.2">
      <c r="A6631" s="289"/>
      <c r="E6631" s="277"/>
      <c r="I6631"/>
      <c r="J6631"/>
      <c r="L6631" s="33"/>
      <c r="M6631" s="24"/>
    </row>
    <row r="6632" spans="1:13" x14ac:dyDescent="0.2">
      <c r="A6632" s="289"/>
      <c r="E6632" s="277"/>
      <c r="I6632"/>
      <c r="J6632"/>
      <c r="L6632" s="33"/>
      <c r="M6632" s="24"/>
    </row>
    <row r="6633" spans="1:13" x14ac:dyDescent="0.2">
      <c r="A6633" s="289"/>
      <c r="E6633" s="277"/>
      <c r="I6633"/>
      <c r="J6633"/>
      <c r="L6633" s="33"/>
      <c r="M6633" s="24"/>
    </row>
    <row r="6634" spans="1:13" x14ac:dyDescent="0.2">
      <c r="A6634" s="289"/>
      <c r="E6634" s="277"/>
      <c r="I6634"/>
      <c r="J6634"/>
      <c r="L6634" s="33"/>
      <c r="M6634" s="24"/>
    </row>
    <row r="6635" spans="1:13" x14ac:dyDescent="0.2">
      <c r="A6635" s="289"/>
      <c r="E6635" s="277"/>
      <c r="I6635"/>
      <c r="J6635"/>
      <c r="L6635" s="33"/>
      <c r="M6635" s="24"/>
    </row>
    <row r="6636" spans="1:13" x14ac:dyDescent="0.2">
      <c r="A6636" s="289"/>
      <c r="E6636" s="277"/>
      <c r="I6636"/>
      <c r="J6636"/>
      <c r="L6636" s="33"/>
      <c r="M6636" s="24"/>
    </row>
    <row r="6637" spans="1:13" x14ac:dyDescent="0.2">
      <c r="A6637" s="289"/>
      <c r="E6637" s="277"/>
      <c r="I6637"/>
      <c r="J6637"/>
      <c r="L6637" s="33"/>
      <c r="M6637" s="24"/>
    </row>
    <row r="6638" spans="1:13" x14ac:dyDescent="0.2">
      <c r="A6638" s="289"/>
      <c r="E6638" s="277"/>
      <c r="I6638"/>
      <c r="J6638"/>
      <c r="L6638" s="33"/>
      <c r="M6638" s="24"/>
    </row>
    <row r="6639" spans="1:13" x14ac:dyDescent="0.2">
      <c r="A6639" s="289"/>
      <c r="E6639" s="277"/>
      <c r="I6639"/>
      <c r="J6639"/>
      <c r="L6639" s="33"/>
      <c r="M6639" s="24"/>
    </row>
    <row r="6640" spans="1:13" x14ac:dyDescent="0.2">
      <c r="A6640" s="289"/>
      <c r="E6640" s="277"/>
      <c r="I6640"/>
      <c r="J6640"/>
      <c r="L6640" s="33"/>
      <c r="M6640" s="24"/>
    </row>
    <row r="6641" spans="1:13" x14ac:dyDescent="0.2">
      <c r="A6641" s="289"/>
      <c r="E6641" s="277"/>
      <c r="I6641"/>
      <c r="J6641"/>
      <c r="L6641" s="33"/>
      <c r="M6641" s="24"/>
    </row>
    <row r="6642" spans="1:13" x14ac:dyDescent="0.2">
      <c r="A6642" s="289"/>
      <c r="E6642" s="277"/>
      <c r="I6642"/>
      <c r="J6642"/>
      <c r="L6642" s="33"/>
      <c r="M6642" s="24"/>
    </row>
    <row r="6643" spans="1:13" x14ac:dyDescent="0.2">
      <c r="A6643" s="289"/>
      <c r="E6643" s="277"/>
      <c r="I6643"/>
      <c r="J6643"/>
      <c r="L6643" s="33"/>
      <c r="M6643" s="24"/>
    </row>
    <row r="6644" spans="1:13" x14ac:dyDescent="0.2">
      <c r="A6644" s="289"/>
      <c r="E6644" s="277"/>
      <c r="I6644"/>
      <c r="J6644"/>
      <c r="L6644" s="33"/>
      <c r="M6644" s="24"/>
    </row>
    <row r="6645" spans="1:13" x14ac:dyDescent="0.2">
      <c r="A6645" s="289"/>
      <c r="E6645" s="277"/>
      <c r="I6645"/>
      <c r="J6645"/>
      <c r="L6645" s="33"/>
      <c r="M6645" s="24"/>
    </row>
    <row r="6646" spans="1:13" x14ac:dyDescent="0.2">
      <c r="A6646" s="289"/>
      <c r="E6646" s="277"/>
      <c r="I6646"/>
      <c r="J6646"/>
      <c r="L6646" s="33"/>
      <c r="M6646" s="24"/>
    </row>
    <row r="6647" spans="1:13" x14ac:dyDescent="0.2">
      <c r="A6647" s="289"/>
      <c r="E6647" s="277"/>
      <c r="I6647"/>
      <c r="J6647"/>
      <c r="L6647" s="33"/>
      <c r="M6647" s="24"/>
    </row>
    <row r="6648" spans="1:13" x14ac:dyDescent="0.2">
      <c r="A6648" s="289"/>
      <c r="E6648" s="277"/>
      <c r="I6648"/>
      <c r="J6648"/>
      <c r="L6648" s="33"/>
      <c r="M6648" s="24"/>
    </row>
    <row r="6649" spans="1:13" x14ac:dyDescent="0.2">
      <c r="A6649" s="289"/>
      <c r="E6649" s="277"/>
      <c r="I6649"/>
      <c r="J6649"/>
      <c r="L6649" s="33"/>
      <c r="M6649" s="24"/>
    </row>
    <row r="6650" spans="1:13" x14ac:dyDescent="0.2">
      <c r="A6650" s="289"/>
      <c r="E6650" s="277"/>
      <c r="I6650"/>
      <c r="J6650"/>
      <c r="L6650" s="33"/>
      <c r="M6650" s="24"/>
    </row>
    <row r="6651" spans="1:13" x14ac:dyDescent="0.2">
      <c r="A6651" s="289"/>
      <c r="E6651" s="277"/>
      <c r="I6651"/>
      <c r="J6651"/>
      <c r="L6651" s="33"/>
      <c r="M6651" s="24"/>
    </row>
    <row r="6652" spans="1:13" x14ac:dyDescent="0.2">
      <c r="A6652" s="289"/>
      <c r="E6652" s="277"/>
      <c r="I6652"/>
      <c r="J6652"/>
      <c r="L6652" s="33"/>
      <c r="M6652" s="24"/>
    </row>
    <row r="6653" spans="1:13" x14ac:dyDescent="0.2">
      <c r="A6653" s="289"/>
      <c r="E6653" s="277"/>
      <c r="I6653"/>
      <c r="J6653"/>
      <c r="L6653" s="33"/>
      <c r="M6653" s="24"/>
    </row>
    <row r="6654" spans="1:13" x14ac:dyDescent="0.2">
      <c r="A6654" s="289"/>
      <c r="E6654" s="277"/>
      <c r="I6654"/>
      <c r="J6654"/>
      <c r="L6654" s="33"/>
      <c r="M6654" s="24"/>
    </row>
    <row r="6655" spans="1:13" x14ac:dyDescent="0.2">
      <c r="A6655" s="289"/>
      <c r="E6655" s="277"/>
      <c r="I6655"/>
      <c r="J6655"/>
      <c r="L6655" s="33"/>
      <c r="M6655" s="24"/>
    </row>
    <row r="6656" spans="1:13" x14ac:dyDescent="0.2">
      <c r="A6656" s="289"/>
      <c r="E6656" s="277"/>
      <c r="I6656"/>
      <c r="J6656"/>
      <c r="L6656" s="33"/>
      <c r="M6656" s="24"/>
    </row>
    <row r="6657" spans="1:13" x14ac:dyDescent="0.2">
      <c r="A6657" s="289"/>
      <c r="E6657" s="277"/>
      <c r="I6657"/>
      <c r="J6657"/>
      <c r="L6657" s="33"/>
      <c r="M6657" s="24"/>
    </row>
    <row r="6658" spans="1:13" x14ac:dyDescent="0.2">
      <c r="A6658" s="289"/>
      <c r="E6658" s="277"/>
      <c r="I6658"/>
      <c r="J6658"/>
      <c r="L6658" s="33"/>
      <c r="M6658" s="24"/>
    </row>
    <row r="6659" spans="1:13" x14ac:dyDescent="0.2">
      <c r="A6659" s="289"/>
      <c r="E6659" s="277"/>
      <c r="I6659"/>
      <c r="J6659"/>
      <c r="L6659" s="33"/>
      <c r="M6659" s="24"/>
    </row>
    <row r="6660" spans="1:13" x14ac:dyDescent="0.2">
      <c r="A6660" s="289"/>
      <c r="E6660" s="277"/>
      <c r="I6660"/>
      <c r="J6660"/>
      <c r="L6660" s="33"/>
      <c r="M6660" s="24"/>
    </row>
    <row r="6661" spans="1:13" x14ac:dyDescent="0.2">
      <c r="A6661" s="289"/>
      <c r="E6661" s="277"/>
      <c r="I6661"/>
      <c r="J6661"/>
      <c r="L6661" s="33"/>
      <c r="M6661" s="24"/>
    </row>
    <row r="6662" spans="1:13" x14ac:dyDescent="0.2">
      <c r="A6662" s="289"/>
      <c r="E6662" s="277"/>
      <c r="I6662"/>
      <c r="J6662"/>
      <c r="L6662" s="33"/>
      <c r="M6662" s="24"/>
    </row>
    <row r="6663" spans="1:13" x14ac:dyDescent="0.2">
      <c r="A6663" s="289"/>
      <c r="E6663" s="277"/>
      <c r="I6663"/>
      <c r="J6663"/>
      <c r="L6663" s="33"/>
      <c r="M6663" s="24"/>
    </row>
    <row r="6664" spans="1:13" x14ac:dyDescent="0.2">
      <c r="A6664" s="289"/>
      <c r="E6664" s="277"/>
      <c r="I6664"/>
      <c r="J6664"/>
      <c r="L6664" s="33"/>
      <c r="M6664" s="24"/>
    </row>
    <row r="6665" spans="1:13" x14ac:dyDescent="0.2">
      <c r="A6665" s="289"/>
      <c r="E6665" s="277"/>
      <c r="I6665"/>
      <c r="J6665"/>
      <c r="L6665" s="33"/>
      <c r="M6665" s="24"/>
    </row>
    <row r="6666" spans="1:13" x14ac:dyDescent="0.2">
      <c r="A6666" s="289"/>
      <c r="E6666" s="277"/>
      <c r="I6666"/>
      <c r="J6666"/>
      <c r="L6666" s="33"/>
      <c r="M6666" s="24"/>
    </row>
    <row r="6667" spans="1:13" x14ac:dyDescent="0.2">
      <c r="A6667" s="289"/>
      <c r="E6667" s="277"/>
      <c r="I6667"/>
      <c r="J6667"/>
      <c r="L6667" s="33"/>
      <c r="M6667" s="24"/>
    </row>
    <row r="6668" spans="1:13" x14ac:dyDescent="0.2">
      <c r="A6668" s="289"/>
      <c r="E6668" s="277"/>
      <c r="I6668"/>
      <c r="J6668"/>
      <c r="L6668" s="33"/>
      <c r="M6668" s="24"/>
    </row>
    <row r="6669" spans="1:13" x14ac:dyDescent="0.2">
      <c r="A6669" s="289"/>
      <c r="E6669" s="277"/>
      <c r="I6669"/>
      <c r="J6669"/>
      <c r="L6669" s="33"/>
      <c r="M6669" s="24"/>
    </row>
    <row r="6670" spans="1:13" x14ac:dyDescent="0.2">
      <c r="A6670" s="289"/>
      <c r="E6670" s="277"/>
      <c r="I6670"/>
      <c r="J6670"/>
      <c r="L6670" s="33"/>
      <c r="M6670" s="24"/>
    </row>
    <row r="6671" spans="1:13" x14ac:dyDescent="0.2">
      <c r="A6671" s="289"/>
      <c r="E6671" s="277"/>
      <c r="I6671"/>
      <c r="J6671"/>
      <c r="L6671" s="33"/>
      <c r="M6671" s="24"/>
    </row>
    <row r="6672" spans="1:13" x14ac:dyDescent="0.2">
      <c r="A6672" s="289"/>
      <c r="E6672" s="277"/>
      <c r="I6672"/>
      <c r="J6672"/>
      <c r="L6672" s="33"/>
      <c r="M6672" s="24"/>
    </row>
    <row r="6673" spans="1:13" x14ac:dyDescent="0.2">
      <c r="A6673" s="289"/>
      <c r="E6673" s="277"/>
      <c r="I6673"/>
      <c r="J6673"/>
      <c r="L6673" s="33"/>
      <c r="M6673" s="24"/>
    </row>
    <row r="6674" spans="1:13" x14ac:dyDescent="0.2">
      <c r="A6674" s="289"/>
      <c r="E6674" s="277"/>
      <c r="I6674"/>
      <c r="J6674"/>
      <c r="L6674" s="33"/>
      <c r="M6674" s="24"/>
    </row>
    <row r="6675" spans="1:13" x14ac:dyDescent="0.2">
      <c r="A6675" s="289"/>
      <c r="E6675" s="277"/>
      <c r="I6675"/>
      <c r="J6675"/>
      <c r="L6675" s="33"/>
      <c r="M6675" s="24"/>
    </row>
    <row r="6676" spans="1:13" x14ac:dyDescent="0.2">
      <c r="A6676" s="289"/>
      <c r="E6676" s="277"/>
      <c r="I6676"/>
      <c r="J6676"/>
      <c r="L6676" s="33"/>
      <c r="M6676" s="24"/>
    </row>
    <row r="6677" spans="1:13" x14ac:dyDescent="0.2">
      <c r="A6677" s="289"/>
      <c r="E6677" s="277"/>
      <c r="I6677"/>
      <c r="J6677"/>
      <c r="L6677" s="33"/>
      <c r="M6677" s="24"/>
    </row>
    <row r="6678" spans="1:13" x14ac:dyDescent="0.2">
      <c r="A6678" s="289"/>
      <c r="E6678" s="277"/>
      <c r="I6678"/>
      <c r="J6678"/>
      <c r="L6678" s="33"/>
      <c r="M6678" s="24"/>
    </row>
    <row r="6679" spans="1:13" x14ac:dyDescent="0.2">
      <c r="A6679" s="289"/>
      <c r="E6679" s="277"/>
      <c r="I6679"/>
      <c r="J6679"/>
      <c r="L6679" s="33"/>
      <c r="M6679" s="24"/>
    </row>
    <row r="6680" spans="1:13" x14ac:dyDescent="0.2">
      <c r="A6680" s="289"/>
      <c r="E6680" s="277"/>
      <c r="I6680"/>
      <c r="J6680"/>
      <c r="L6680" s="33"/>
      <c r="M6680" s="24"/>
    </row>
    <row r="6681" spans="1:13" x14ac:dyDescent="0.2">
      <c r="A6681" s="289"/>
      <c r="E6681" s="277"/>
      <c r="I6681"/>
      <c r="J6681"/>
      <c r="L6681" s="33"/>
      <c r="M6681" s="24"/>
    </row>
    <row r="6682" spans="1:13" x14ac:dyDescent="0.2">
      <c r="A6682" s="289"/>
      <c r="E6682" s="277"/>
      <c r="I6682"/>
      <c r="J6682"/>
      <c r="L6682" s="33"/>
      <c r="M6682" s="24"/>
    </row>
    <row r="6683" spans="1:13" x14ac:dyDescent="0.2">
      <c r="A6683" s="289"/>
      <c r="E6683" s="277"/>
      <c r="I6683"/>
      <c r="J6683"/>
      <c r="L6683" s="33"/>
      <c r="M6683" s="24"/>
    </row>
    <row r="6684" spans="1:13" x14ac:dyDescent="0.2">
      <c r="A6684" s="289"/>
      <c r="E6684" s="277"/>
      <c r="I6684"/>
      <c r="J6684"/>
      <c r="L6684" s="33"/>
      <c r="M6684" s="24"/>
    </row>
    <row r="6685" spans="1:13" x14ac:dyDescent="0.2">
      <c r="A6685" s="289"/>
      <c r="E6685" s="277"/>
      <c r="I6685"/>
      <c r="J6685"/>
      <c r="L6685" s="33"/>
      <c r="M6685" s="24"/>
    </row>
    <row r="6686" spans="1:13" x14ac:dyDescent="0.2">
      <c r="A6686" s="289"/>
      <c r="E6686" s="277"/>
      <c r="I6686"/>
      <c r="J6686"/>
      <c r="L6686" s="33"/>
      <c r="M6686" s="24"/>
    </row>
    <row r="6687" spans="1:13" x14ac:dyDescent="0.2">
      <c r="A6687" s="289"/>
      <c r="E6687" s="277"/>
      <c r="I6687"/>
      <c r="J6687"/>
      <c r="L6687" s="33"/>
      <c r="M6687" s="24"/>
    </row>
    <row r="6688" spans="1:13" x14ac:dyDescent="0.2">
      <c r="A6688" s="289"/>
      <c r="E6688" s="277"/>
      <c r="I6688"/>
      <c r="J6688"/>
      <c r="L6688" s="33"/>
      <c r="M6688" s="24"/>
    </row>
    <row r="6689" spans="1:13" x14ac:dyDescent="0.2">
      <c r="A6689" s="289"/>
      <c r="E6689" s="277"/>
      <c r="I6689"/>
      <c r="J6689"/>
      <c r="L6689" s="33"/>
      <c r="M6689" s="24"/>
    </row>
    <row r="6690" spans="1:13" x14ac:dyDescent="0.2">
      <c r="A6690" s="289"/>
      <c r="E6690" s="277"/>
      <c r="I6690"/>
      <c r="J6690"/>
      <c r="L6690" s="33"/>
      <c r="M6690" s="24"/>
    </row>
    <row r="6691" spans="1:13" x14ac:dyDescent="0.2">
      <c r="A6691" s="289"/>
      <c r="E6691" s="277"/>
      <c r="I6691"/>
      <c r="J6691"/>
      <c r="L6691" s="33"/>
      <c r="M6691" s="24"/>
    </row>
    <row r="6692" spans="1:13" x14ac:dyDescent="0.2">
      <c r="A6692" s="289"/>
      <c r="E6692" s="277"/>
      <c r="I6692"/>
      <c r="J6692"/>
      <c r="L6692" s="33"/>
      <c r="M6692" s="24"/>
    </row>
    <row r="6693" spans="1:13" x14ac:dyDescent="0.2">
      <c r="A6693" s="289"/>
      <c r="E6693" s="277"/>
      <c r="I6693"/>
      <c r="J6693"/>
      <c r="L6693" s="33"/>
      <c r="M6693" s="24"/>
    </row>
    <row r="6694" spans="1:13" x14ac:dyDescent="0.2">
      <c r="A6694" s="289"/>
      <c r="E6694" s="277"/>
      <c r="I6694"/>
      <c r="J6694"/>
      <c r="L6694" s="33"/>
      <c r="M6694" s="24"/>
    </row>
    <row r="6695" spans="1:13" x14ac:dyDescent="0.2">
      <c r="A6695" s="289"/>
      <c r="E6695" s="277"/>
      <c r="I6695"/>
      <c r="J6695"/>
      <c r="L6695" s="33"/>
      <c r="M6695" s="24"/>
    </row>
    <row r="6696" spans="1:13" x14ac:dyDescent="0.2">
      <c r="A6696" s="289"/>
      <c r="E6696" s="277"/>
      <c r="I6696"/>
      <c r="J6696"/>
      <c r="L6696" s="33"/>
      <c r="M6696" s="24"/>
    </row>
    <row r="6697" spans="1:13" x14ac:dyDescent="0.2">
      <c r="A6697" s="289"/>
      <c r="E6697" s="277"/>
      <c r="I6697"/>
      <c r="J6697"/>
      <c r="L6697" s="33"/>
      <c r="M6697" s="24"/>
    </row>
    <row r="6698" spans="1:13" x14ac:dyDescent="0.2">
      <c r="A6698" s="289"/>
      <c r="E6698" s="277"/>
      <c r="I6698"/>
      <c r="J6698"/>
      <c r="L6698" s="33"/>
      <c r="M6698" s="24"/>
    </row>
    <row r="6699" spans="1:13" x14ac:dyDescent="0.2">
      <c r="A6699" s="289"/>
      <c r="E6699" s="277"/>
      <c r="I6699"/>
      <c r="J6699"/>
      <c r="L6699" s="33"/>
      <c r="M6699" s="24"/>
    </row>
    <row r="6700" spans="1:13" x14ac:dyDescent="0.2">
      <c r="A6700" s="289"/>
      <c r="E6700" s="277"/>
      <c r="I6700"/>
      <c r="J6700"/>
      <c r="L6700" s="33"/>
      <c r="M6700" s="24"/>
    </row>
    <row r="6701" spans="1:13" x14ac:dyDescent="0.2">
      <c r="A6701" s="289"/>
      <c r="E6701" s="277"/>
      <c r="I6701"/>
      <c r="J6701"/>
      <c r="L6701" s="33"/>
      <c r="M6701" s="24"/>
    </row>
    <row r="6702" spans="1:13" x14ac:dyDescent="0.2">
      <c r="A6702" s="289"/>
      <c r="E6702" s="277"/>
      <c r="I6702"/>
      <c r="J6702"/>
      <c r="L6702" s="33"/>
      <c r="M6702" s="24"/>
    </row>
    <row r="6703" spans="1:13" x14ac:dyDescent="0.2">
      <c r="A6703" s="289"/>
      <c r="E6703" s="277"/>
      <c r="I6703"/>
      <c r="J6703"/>
      <c r="L6703" s="33"/>
      <c r="M6703" s="24"/>
    </row>
    <row r="6704" spans="1:13" x14ac:dyDescent="0.2">
      <c r="A6704" s="289"/>
      <c r="E6704" s="277"/>
      <c r="I6704"/>
      <c r="J6704"/>
      <c r="L6704" s="33"/>
      <c r="M6704" s="24"/>
    </row>
    <row r="6705" spans="1:13" x14ac:dyDescent="0.2">
      <c r="A6705" s="289"/>
      <c r="E6705" s="277"/>
      <c r="I6705"/>
      <c r="J6705"/>
      <c r="L6705" s="33"/>
      <c r="M6705" s="24"/>
    </row>
    <row r="6706" spans="1:13" x14ac:dyDescent="0.2">
      <c r="A6706" s="289"/>
      <c r="E6706" s="277"/>
      <c r="I6706"/>
      <c r="J6706"/>
      <c r="L6706" s="33"/>
      <c r="M6706" s="24"/>
    </row>
    <row r="6707" spans="1:13" x14ac:dyDescent="0.2">
      <c r="A6707" s="289"/>
      <c r="E6707" s="277"/>
      <c r="I6707"/>
      <c r="J6707"/>
      <c r="L6707" s="33"/>
      <c r="M6707" s="24"/>
    </row>
    <row r="6708" spans="1:13" x14ac:dyDescent="0.2">
      <c r="A6708" s="289"/>
      <c r="E6708" s="277"/>
      <c r="I6708"/>
      <c r="J6708"/>
      <c r="L6708" s="33"/>
      <c r="M6708" s="24"/>
    </row>
    <row r="6709" spans="1:13" x14ac:dyDescent="0.2">
      <c r="A6709" s="289"/>
      <c r="E6709" s="277"/>
      <c r="I6709"/>
      <c r="J6709"/>
      <c r="L6709" s="33"/>
      <c r="M6709" s="24"/>
    </row>
    <row r="6710" spans="1:13" x14ac:dyDescent="0.2">
      <c r="A6710" s="289"/>
      <c r="E6710" s="277"/>
      <c r="I6710"/>
      <c r="J6710"/>
      <c r="L6710" s="33"/>
      <c r="M6710" s="24"/>
    </row>
    <row r="6711" spans="1:13" x14ac:dyDescent="0.2">
      <c r="A6711" s="289"/>
      <c r="E6711" s="277"/>
      <c r="I6711"/>
      <c r="J6711"/>
      <c r="L6711" s="33"/>
      <c r="M6711" s="24"/>
    </row>
    <row r="6712" spans="1:13" x14ac:dyDescent="0.2">
      <c r="A6712" s="289"/>
      <c r="E6712" s="277"/>
      <c r="I6712"/>
      <c r="J6712"/>
      <c r="L6712" s="33"/>
      <c r="M6712" s="24"/>
    </row>
    <row r="6713" spans="1:13" x14ac:dyDescent="0.2">
      <c r="A6713" s="289"/>
      <c r="E6713" s="277"/>
      <c r="I6713"/>
      <c r="J6713"/>
      <c r="L6713" s="33"/>
      <c r="M6713" s="24"/>
    </row>
    <row r="6714" spans="1:13" x14ac:dyDescent="0.2">
      <c r="A6714" s="289"/>
      <c r="E6714" s="277"/>
      <c r="I6714"/>
      <c r="J6714"/>
      <c r="L6714" s="33"/>
      <c r="M6714" s="24"/>
    </row>
    <row r="6715" spans="1:13" x14ac:dyDescent="0.2">
      <c r="A6715" s="289"/>
      <c r="E6715" s="277"/>
      <c r="I6715"/>
      <c r="J6715"/>
      <c r="L6715" s="33"/>
      <c r="M6715" s="24"/>
    </row>
    <row r="6716" spans="1:13" x14ac:dyDescent="0.2">
      <c r="A6716" s="289"/>
      <c r="E6716" s="277"/>
      <c r="I6716"/>
      <c r="J6716"/>
      <c r="L6716" s="33"/>
      <c r="M6716" s="24"/>
    </row>
    <row r="6717" spans="1:13" x14ac:dyDescent="0.2">
      <c r="A6717" s="289"/>
      <c r="E6717" s="277"/>
      <c r="I6717"/>
      <c r="J6717"/>
      <c r="L6717" s="33"/>
      <c r="M6717" s="24"/>
    </row>
    <row r="6718" spans="1:13" x14ac:dyDescent="0.2">
      <c r="A6718" s="289"/>
      <c r="E6718" s="277"/>
      <c r="I6718"/>
      <c r="J6718"/>
      <c r="L6718" s="33"/>
      <c r="M6718" s="24"/>
    </row>
    <row r="6719" spans="1:13" x14ac:dyDescent="0.2">
      <c r="A6719" s="289"/>
      <c r="E6719" s="277"/>
      <c r="I6719"/>
      <c r="J6719"/>
      <c r="L6719" s="33"/>
      <c r="M6719" s="24"/>
    </row>
    <row r="6720" spans="1:13" x14ac:dyDescent="0.2">
      <c r="A6720" s="289"/>
      <c r="E6720" s="277"/>
      <c r="I6720"/>
      <c r="J6720"/>
      <c r="L6720" s="33"/>
      <c r="M6720" s="24"/>
    </row>
    <row r="6721" spans="1:13" x14ac:dyDescent="0.2">
      <c r="A6721" s="289"/>
      <c r="E6721" s="277"/>
      <c r="I6721"/>
      <c r="J6721"/>
      <c r="L6721" s="33"/>
      <c r="M6721" s="24"/>
    </row>
    <row r="6722" spans="1:13" x14ac:dyDescent="0.2">
      <c r="A6722" s="289"/>
      <c r="E6722" s="277"/>
      <c r="I6722"/>
      <c r="J6722"/>
      <c r="L6722" s="33"/>
      <c r="M6722" s="24"/>
    </row>
    <row r="6723" spans="1:13" x14ac:dyDescent="0.2">
      <c r="A6723" s="289"/>
      <c r="E6723" s="277"/>
      <c r="I6723"/>
      <c r="J6723"/>
      <c r="L6723" s="33"/>
      <c r="M6723" s="24"/>
    </row>
    <row r="6724" spans="1:13" x14ac:dyDescent="0.2">
      <c r="A6724" s="289"/>
      <c r="E6724" s="277"/>
      <c r="I6724"/>
      <c r="J6724"/>
      <c r="L6724" s="33"/>
      <c r="M6724" s="24"/>
    </row>
    <row r="6725" spans="1:13" x14ac:dyDescent="0.2">
      <c r="A6725" s="289"/>
      <c r="E6725" s="277"/>
      <c r="I6725"/>
      <c r="J6725"/>
      <c r="L6725" s="33"/>
      <c r="M6725" s="24"/>
    </row>
    <row r="6726" spans="1:13" x14ac:dyDescent="0.2">
      <c r="A6726" s="289"/>
      <c r="E6726" s="277"/>
      <c r="I6726"/>
      <c r="J6726"/>
      <c r="L6726" s="33"/>
      <c r="M6726" s="24"/>
    </row>
    <row r="6727" spans="1:13" x14ac:dyDescent="0.2">
      <c r="A6727" s="289"/>
      <c r="E6727" s="277"/>
      <c r="I6727"/>
      <c r="J6727"/>
      <c r="L6727" s="33"/>
      <c r="M6727" s="24"/>
    </row>
    <row r="6728" spans="1:13" x14ac:dyDescent="0.2">
      <c r="A6728" s="289"/>
      <c r="E6728" s="277"/>
      <c r="I6728"/>
      <c r="J6728"/>
      <c r="L6728" s="33"/>
      <c r="M6728" s="24"/>
    </row>
    <row r="6729" spans="1:13" x14ac:dyDescent="0.2">
      <c r="A6729" s="289"/>
      <c r="E6729" s="277"/>
      <c r="I6729"/>
      <c r="J6729"/>
      <c r="L6729" s="33"/>
      <c r="M6729" s="24"/>
    </row>
    <row r="6730" spans="1:13" x14ac:dyDescent="0.2">
      <c r="A6730" s="289"/>
      <c r="E6730" s="277"/>
      <c r="I6730"/>
      <c r="J6730"/>
      <c r="L6730" s="33"/>
      <c r="M6730" s="24"/>
    </row>
    <row r="6731" spans="1:13" x14ac:dyDescent="0.2">
      <c r="A6731" s="289"/>
      <c r="E6731" s="277"/>
      <c r="I6731"/>
      <c r="J6731"/>
      <c r="L6731" s="33"/>
      <c r="M6731" s="24"/>
    </row>
    <row r="6732" spans="1:13" x14ac:dyDescent="0.2">
      <c r="A6732" s="289"/>
      <c r="E6732" s="277"/>
      <c r="I6732"/>
      <c r="J6732"/>
      <c r="L6732" s="33"/>
      <c r="M6732" s="24"/>
    </row>
    <row r="6733" spans="1:13" x14ac:dyDescent="0.2">
      <c r="A6733" s="289"/>
      <c r="E6733" s="277"/>
      <c r="I6733"/>
      <c r="J6733"/>
      <c r="L6733" s="33"/>
      <c r="M6733" s="24"/>
    </row>
    <row r="6734" spans="1:13" x14ac:dyDescent="0.2">
      <c r="A6734" s="289"/>
      <c r="E6734" s="277"/>
      <c r="I6734"/>
      <c r="J6734"/>
      <c r="L6734" s="33"/>
      <c r="M6734" s="24"/>
    </row>
    <row r="6735" spans="1:13" x14ac:dyDescent="0.2">
      <c r="A6735" s="289"/>
      <c r="E6735" s="277"/>
      <c r="I6735"/>
      <c r="J6735"/>
      <c r="L6735" s="33"/>
      <c r="M6735" s="24"/>
    </row>
    <row r="6736" spans="1:13" x14ac:dyDescent="0.2">
      <c r="A6736" s="289"/>
      <c r="E6736" s="277"/>
      <c r="I6736"/>
      <c r="J6736"/>
      <c r="L6736" s="33"/>
      <c r="M6736" s="24"/>
    </row>
    <row r="6737" spans="1:13" x14ac:dyDescent="0.2">
      <c r="A6737" s="289"/>
      <c r="E6737" s="277"/>
      <c r="I6737"/>
      <c r="J6737"/>
      <c r="L6737" s="33"/>
      <c r="M6737" s="24"/>
    </row>
    <row r="6738" spans="1:13" x14ac:dyDescent="0.2">
      <c r="A6738" s="289"/>
      <c r="E6738" s="277"/>
      <c r="I6738"/>
      <c r="J6738"/>
      <c r="L6738" s="33"/>
      <c r="M6738" s="24"/>
    </row>
    <row r="6739" spans="1:13" x14ac:dyDescent="0.2">
      <c r="A6739" s="289"/>
      <c r="E6739" s="277"/>
      <c r="I6739"/>
      <c r="J6739"/>
      <c r="L6739" s="33"/>
      <c r="M6739" s="24"/>
    </row>
    <row r="6740" spans="1:13" x14ac:dyDescent="0.2">
      <c r="A6740" s="289"/>
      <c r="E6740" s="277"/>
      <c r="I6740"/>
      <c r="J6740"/>
      <c r="L6740" s="33"/>
      <c r="M6740" s="24"/>
    </row>
    <row r="6741" spans="1:13" x14ac:dyDescent="0.2">
      <c r="A6741" s="289"/>
      <c r="E6741" s="277"/>
      <c r="I6741"/>
      <c r="J6741"/>
      <c r="L6741" s="33"/>
      <c r="M6741" s="24"/>
    </row>
    <row r="6742" spans="1:13" x14ac:dyDescent="0.2">
      <c r="A6742" s="289"/>
      <c r="E6742" s="277"/>
      <c r="I6742"/>
      <c r="J6742"/>
      <c r="L6742" s="33"/>
      <c r="M6742" s="24"/>
    </row>
    <row r="6743" spans="1:13" x14ac:dyDescent="0.2">
      <c r="A6743" s="289"/>
      <c r="E6743" s="277"/>
      <c r="I6743"/>
      <c r="J6743"/>
      <c r="L6743" s="33"/>
      <c r="M6743" s="24"/>
    </row>
    <row r="6744" spans="1:13" x14ac:dyDescent="0.2">
      <c r="A6744" s="289"/>
      <c r="E6744" s="277"/>
      <c r="I6744"/>
      <c r="J6744"/>
      <c r="L6744" s="33"/>
      <c r="M6744" s="24"/>
    </row>
    <row r="6745" spans="1:13" x14ac:dyDescent="0.2">
      <c r="A6745" s="289"/>
      <c r="E6745" s="277"/>
      <c r="I6745"/>
      <c r="J6745"/>
      <c r="L6745" s="33"/>
      <c r="M6745" s="24"/>
    </row>
    <row r="6746" spans="1:13" x14ac:dyDescent="0.2">
      <c r="A6746" s="289"/>
      <c r="E6746" s="277"/>
      <c r="I6746"/>
      <c r="J6746"/>
      <c r="L6746" s="33"/>
      <c r="M6746" s="24"/>
    </row>
    <row r="6747" spans="1:13" x14ac:dyDescent="0.2">
      <c r="A6747" s="289"/>
      <c r="E6747" s="277"/>
      <c r="I6747"/>
      <c r="J6747"/>
      <c r="L6747" s="33"/>
      <c r="M6747" s="24"/>
    </row>
    <row r="6748" spans="1:13" x14ac:dyDescent="0.2">
      <c r="A6748" s="289"/>
      <c r="E6748" s="277"/>
      <c r="I6748"/>
      <c r="J6748"/>
      <c r="L6748" s="33"/>
      <c r="M6748" s="24"/>
    </row>
    <row r="6749" spans="1:13" x14ac:dyDescent="0.2">
      <c r="A6749" s="289"/>
      <c r="E6749" s="277"/>
      <c r="I6749"/>
      <c r="J6749"/>
      <c r="L6749" s="33"/>
      <c r="M6749" s="24"/>
    </row>
    <row r="6750" spans="1:13" x14ac:dyDescent="0.2">
      <c r="A6750" s="289"/>
      <c r="E6750" s="277"/>
      <c r="I6750"/>
      <c r="J6750"/>
      <c r="L6750" s="33"/>
      <c r="M6750" s="24"/>
    </row>
    <row r="6751" spans="1:13" x14ac:dyDescent="0.2">
      <c r="A6751" s="289"/>
      <c r="E6751" s="277"/>
      <c r="I6751"/>
      <c r="J6751"/>
      <c r="L6751" s="33"/>
      <c r="M6751" s="24"/>
    </row>
    <row r="6752" spans="1:13" x14ac:dyDescent="0.2">
      <c r="A6752" s="289"/>
      <c r="E6752" s="277"/>
      <c r="I6752"/>
      <c r="J6752"/>
      <c r="L6752" s="33"/>
      <c r="M6752" s="24"/>
    </row>
    <row r="6753" spans="1:13" x14ac:dyDescent="0.2">
      <c r="A6753" s="289"/>
      <c r="E6753" s="277"/>
      <c r="I6753"/>
      <c r="J6753"/>
      <c r="L6753" s="33"/>
      <c r="M6753" s="24"/>
    </row>
    <row r="6754" spans="1:13" x14ac:dyDescent="0.2">
      <c r="A6754" s="289"/>
      <c r="E6754" s="277"/>
      <c r="I6754"/>
      <c r="J6754"/>
      <c r="L6754" s="33"/>
      <c r="M6754" s="24"/>
    </row>
    <row r="6755" spans="1:13" x14ac:dyDescent="0.2">
      <c r="A6755" s="289"/>
      <c r="E6755" s="277"/>
      <c r="I6755"/>
      <c r="J6755"/>
      <c r="L6755" s="33"/>
      <c r="M6755" s="24"/>
    </row>
    <row r="6756" spans="1:13" x14ac:dyDescent="0.2">
      <c r="A6756" s="289"/>
      <c r="E6756" s="277"/>
      <c r="I6756"/>
      <c r="J6756"/>
      <c r="L6756" s="33"/>
      <c r="M6756" s="24"/>
    </row>
    <row r="6757" spans="1:13" x14ac:dyDescent="0.2">
      <c r="A6757" s="289"/>
      <c r="E6757" s="277"/>
      <c r="I6757"/>
      <c r="J6757"/>
      <c r="L6757" s="33"/>
      <c r="M6757" s="24"/>
    </row>
    <row r="6758" spans="1:13" x14ac:dyDescent="0.2">
      <c r="A6758" s="289"/>
      <c r="E6758" s="277"/>
      <c r="I6758"/>
      <c r="J6758"/>
      <c r="L6758" s="33"/>
      <c r="M6758" s="24"/>
    </row>
    <row r="6759" spans="1:13" x14ac:dyDescent="0.2">
      <c r="A6759" s="289"/>
      <c r="E6759" s="277"/>
      <c r="I6759"/>
      <c r="J6759"/>
      <c r="L6759" s="33"/>
      <c r="M6759" s="24"/>
    </row>
    <row r="6760" spans="1:13" x14ac:dyDescent="0.2">
      <c r="A6760" s="289"/>
      <c r="E6760" s="277"/>
      <c r="I6760"/>
      <c r="J6760"/>
      <c r="L6760" s="33"/>
      <c r="M6760" s="24"/>
    </row>
    <row r="6761" spans="1:13" x14ac:dyDescent="0.2">
      <c r="A6761" s="289"/>
      <c r="E6761" s="277"/>
      <c r="I6761"/>
      <c r="J6761"/>
      <c r="L6761" s="33"/>
      <c r="M6761" s="24"/>
    </row>
    <row r="6762" spans="1:13" x14ac:dyDescent="0.2">
      <c r="A6762" s="289"/>
      <c r="E6762" s="277"/>
      <c r="I6762"/>
      <c r="J6762"/>
      <c r="L6762" s="33"/>
      <c r="M6762" s="24"/>
    </row>
    <row r="6763" spans="1:13" x14ac:dyDescent="0.2">
      <c r="A6763" s="289"/>
      <c r="E6763" s="277"/>
      <c r="I6763"/>
      <c r="J6763"/>
      <c r="L6763" s="33"/>
      <c r="M6763" s="24"/>
    </row>
    <row r="6764" spans="1:13" x14ac:dyDescent="0.2">
      <c r="A6764" s="289"/>
      <c r="E6764" s="277"/>
      <c r="I6764"/>
      <c r="J6764"/>
      <c r="L6764" s="33"/>
      <c r="M6764" s="24"/>
    </row>
    <row r="6765" spans="1:13" x14ac:dyDescent="0.2">
      <c r="A6765" s="289"/>
      <c r="E6765" s="277"/>
      <c r="I6765"/>
      <c r="J6765"/>
      <c r="L6765" s="33"/>
      <c r="M6765" s="24"/>
    </row>
    <row r="6766" spans="1:13" x14ac:dyDescent="0.2">
      <c r="A6766" s="289"/>
      <c r="E6766" s="277"/>
      <c r="I6766"/>
      <c r="J6766"/>
      <c r="L6766" s="33"/>
      <c r="M6766" s="24"/>
    </row>
    <row r="6767" spans="1:13" x14ac:dyDescent="0.2">
      <c r="A6767" s="289"/>
      <c r="E6767" s="277"/>
      <c r="I6767"/>
      <c r="J6767"/>
      <c r="L6767" s="33"/>
      <c r="M6767" s="24"/>
    </row>
    <row r="6768" spans="1:13" x14ac:dyDescent="0.2">
      <c r="A6768" s="289"/>
      <c r="E6768" s="277"/>
      <c r="I6768"/>
      <c r="J6768"/>
      <c r="L6768" s="33"/>
      <c r="M6768" s="24"/>
    </row>
    <row r="6769" spans="1:13" x14ac:dyDescent="0.2">
      <c r="A6769" s="289"/>
      <c r="E6769" s="277"/>
      <c r="I6769"/>
      <c r="J6769"/>
      <c r="L6769" s="33"/>
      <c r="M6769" s="24"/>
    </row>
    <row r="6770" spans="1:13" x14ac:dyDescent="0.2">
      <c r="A6770" s="289"/>
      <c r="E6770" s="277"/>
      <c r="I6770"/>
      <c r="J6770"/>
      <c r="L6770" s="33"/>
      <c r="M6770" s="24"/>
    </row>
    <row r="6771" spans="1:13" x14ac:dyDescent="0.2">
      <c r="A6771" s="289"/>
      <c r="E6771" s="277"/>
      <c r="I6771"/>
      <c r="J6771"/>
      <c r="L6771" s="33"/>
      <c r="M6771" s="24"/>
    </row>
    <row r="6772" spans="1:13" x14ac:dyDescent="0.2">
      <c r="A6772" s="289"/>
      <c r="E6772" s="277"/>
      <c r="I6772"/>
      <c r="J6772"/>
      <c r="L6772" s="33"/>
      <c r="M6772" s="24"/>
    </row>
    <row r="6773" spans="1:13" x14ac:dyDescent="0.2">
      <c r="A6773" s="289"/>
      <c r="E6773" s="277"/>
      <c r="I6773"/>
      <c r="J6773"/>
      <c r="L6773" s="33"/>
      <c r="M6773" s="24"/>
    </row>
    <row r="6774" spans="1:13" x14ac:dyDescent="0.2">
      <c r="A6774" s="289"/>
      <c r="E6774" s="277"/>
      <c r="I6774"/>
      <c r="J6774"/>
      <c r="L6774" s="33"/>
      <c r="M6774" s="24"/>
    </row>
    <row r="6775" spans="1:13" x14ac:dyDescent="0.2">
      <c r="A6775" s="289"/>
      <c r="E6775" s="277"/>
      <c r="I6775"/>
      <c r="J6775"/>
      <c r="L6775" s="33"/>
      <c r="M6775" s="24"/>
    </row>
    <row r="6776" spans="1:13" x14ac:dyDescent="0.2">
      <c r="A6776" s="289"/>
      <c r="E6776" s="277"/>
      <c r="I6776"/>
      <c r="J6776"/>
      <c r="L6776" s="33"/>
      <c r="M6776" s="24"/>
    </row>
    <row r="6777" spans="1:13" x14ac:dyDescent="0.2">
      <c r="A6777" s="289"/>
      <c r="E6777" s="277"/>
      <c r="I6777"/>
      <c r="J6777"/>
      <c r="L6777" s="33"/>
      <c r="M6777" s="24"/>
    </row>
    <row r="6778" spans="1:13" x14ac:dyDescent="0.2">
      <c r="A6778" s="289"/>
      <c r="E6778" s="277"/>
      <c r="I6778"/>
      <c r="J6778"/>
      <c r="L6778" s="33"/>
      <c r="M6778" s="24"/>
    </row>
    <row r="6779" spans="1:13" x14ac:dyDescent="0.2">
      <c r="A6779" s="289"/>
      <c r="E6779" s="277"/>
      <c r="I6779"/>
      <c r="J6779"/>
      <c r="L6779" s="33"/>
      <c r="M6779" s="24"/>
    </row>
    <row r="6780" spans="1:13" x14ac:dyDescent="0.2">
      <c r="A6780" s="289"/>
      <c r="E6780" s="277"/>
      <c r="I6780"/>
      <c r="J6780"/>
      <c r="L6780" s="33"/>
      <c r="M6780" s="24"/>
    </row>
    <row r="6781" spans="1:13" x14ac:dyDescent="0.2">
      <c r="A6781" s="289"/>
      <c r="E6781" s="277"/>
      <c r="I6781"/>
      <c r="J6781"/>
      <c r="L6781" s="33"/>
      <c r="M6781" s="24"/>
    </row>
    <row r="6782" spans="1:13" x14ac:dyDescent="0.2">
      <c r="A6782" s="289"/>
      <c r="E6782" s="277"/>
      <c r="I6782"/>
      <c r="J6782"/>
      <c r="L6782" s="33"/>
      <c r="M6782" s="24"/>
    </row>
    <row r="6783" spans="1:13" x14ac:dyDescent="0.2">
      <c r="A6783" s="289"/>
      <c r="E6783" s="277"/>
      <c r="I6783"/>
      <c r="J6783"/>
      <c r="L6783" s="33"/>
      <c r="M6783" s="24"/>
    </row>
    <row r="6784" spans="1:13" x14ac:dyDescent="0.2">
      <c r="A6784" s="289"/>
      <c r="E6784" s="277"/>
      <c r="I6784"/>
      <c r="J6784"/>
      <c r="L6784" s="33"/>
      <c r="M6784" s="24"/>
    </row>
    <row r="6785" spans="1:13" x14ac:dyDescent="0.2">
      <c r="A6785" s="289"/>
      <c r="E6785" s="277"/>
      <c r="I6785"/>
      <c r="J6785"/>
      <c r="L6785" s="33"/>
      <c r="M6785" s="24"/>
    </row>
    <row r="6786" spans="1:13" x14ac:dyDescent="0.2">
      <c r="A6786" s="289"/>
      <c r="E6786" s="277"/>
      <c r="I6786"/>
      <c r="J6786"/>
      <c r="L6786" s="33"/>
      <c r="M6786" s="24"/>
    </row>
    <row r="6787" spans="1:13" x14ac:dyDescent="0.2">
      <c r="A6787" s="289"/>
      <c r="E6787" s="277"/>
      <c r="I6787"/>
      <c r="J6787"/>
      <c r="L6787" s="33"/>
      <c r="M6787" s="24"/>
    </row>
    <row r="6788" spans="1:13" x14ac:dyDescent="0.2">
      <c r="A6788" s="289"/>
      <c r="E6788" s="277"/>
      <c r="I6788"/>
      <c r="J6788"/>
      <c r="L6788" s="33"/>
      <c r="M6788" s="24"/>
    </row>
    <row r="6789" spans="1:13" x14ac:dyDescent="0.2">
      <c r="A6789" s="289"/>
      <c r="E6789" s="277"/>
      <c r="I6789"/>
      <c r="J6789"/>
      <c r="L6789" s="33"/>
      <c r="M6789" s="24"/>
    </row>
    <row r="6790" spans="1:13" x14ac:dyDescent="0.2">
      <c r="A6790" s="289"/>
      <c r="E6790" s="277"/>
      <c r="I6790"/>
      <c r="J6790"/>
      <c r="L6790" s="33"/>
      <c r="M6790" s="24"/>
    </row>
    <row r="6791" spans="1:13" x14ac:dyDescent="0.2">
      <c r="A6791" s="289"/>
      <c r="E6791" s="277"/>
      <c r="I6791"/>
      <c r="J6791"/>
      <c r="L6791" s="33"/>
      <c r="M6791" s="24"/>
    </row>
    <row r="6792" spans="1:13" x14ac:dyDescent="0.2">
      <c r="A6792" s="289"/>
      <c r="E6792" s="277"/>
      <c r="I6792"/>
      <c r="J6792"/>
      <c r="L6792" s="33"/>
      <c r="M6792" s="24"/>
    </row>
    <row r="6793" spans="1:13" x14ac:dyDescent="0.2">
      <c r="A6793" s="289"/>
      <c r="E6793" s="277"/>
      <c r="I6793"/>
      <c r="J6793"/>
      <c r="L6793" s="33"/>
      <c r="M6793" s="24"/>
    </row>
    <row r="6794" spans="1:13" x14ac:dyDescent="0.2">
      <c r="A6794" s="289"/>
      <c r="E6794" s="277"/>
      <c r="I6794"/>
      <c r="J6794"/>
      <c r="L6794" s="33"/>
      <c r="M6794" s="24"/>
    </row>
    <row r="6795" spans="1:13" x14ac:dyDescent="0.2">
      <c r="A6795" s="289"/>
      <c r="E6795" s="277"/>
      <c r="I6795"/>
      <c r="J6795"/>
      <c r="L6795" s="33"/>
      <c r="M6795" s="24"/>
    </row>
    <row r="6796" spans="1:13" x14ac:dyDescent="0.2">
      <c r="A6796" s="289"/>
      <c r="E6796" s="277"/>
      <c r="I6796"/>
      <c r="J6796"/>
      <c r="L6796" s="33"/>
      <c r="M6796" s="24"/>
    </row>
    <row r="6797" spans="1:13" x14ac:dyDescent="0.2">
      <c r="A6797" s="289"/>
      <c r="E6797" s="277"/>
      <c r="I6797"/>
      <c r="J6797"/>
      <c r="L6797" s="33"/>
      <c r="M6797" s="24"/>
    </row>
    <row r="6798" spans="1:13" x14ac:dyDescent="0.2">
      <c r="A6798" s="289"/>
      <c r="E6798" s="277"/>
      <c r="I6798"/>
      <c r="J6798"/>
      <c r="L6798" s="33"/>
      <c r="M6798" s="24"/>
    </row>
    <row r="6799" spans="1:13" x14ac:dyDescent="0.2">
      <c r="A6799" s="289"/>
      <c r="E6799" s="277"/>
      <c r="I6799"/>
      <c r="J6799"/>
      <c r="L6799" s="33"/>
      <c r="M6799" s="24"/>
    </row>
    <row r="6800" spans="1:13" x14ac:dyDescent="0.2">
      <c r="A6800" s="289"/>
      <c r="E6800" s="277"/>
      <c r="I6800"/>
      <c r="J6800"/>
      <c r="L6800" s="33"/>
      <c r="M6800" s="24"/>
    </row>
    <row r="6801" spans="1:13" x14ac:dyDescent="0.2">
      <c r="A6801" s="289"/>
      <c r="E6801" s="277"/>
      <c r="I6801"/>
      <c r="J6801"/>
      <c r="L6801" s="33"/>
      <c r="M6801" s="24"/>
    </row>
    <row r="6802" spans="1:13" x14ac:dyDescent="0.2">
      <c r="A6802" s="289"/>
      <c r="E6802" s="277"/>
      <c r="I6802"/>
      <c r="J6802"/>
      <c r="L6802" s="33"/>
      <c r="M6802" s="24"/>
    </row>
    <row r="6803" spans="1:13" x14ac:dyDescent="0.2">
      <c r="A6803" s="289"/>
      <c r="E6803" s="277"/>
      <c r="I6803"/>
      <c r="J6803"/>
      <c r="L6803" s="33"/>
      <c r="M6803" s="24"/>
    </row>
    <row r="6804" spans="1:13" x14ac:dyDescent="0.2">
      <c r="A6804" s="289"/>
      <c r="E6804" s="277"/>
      <c r="I6804"/>
      <c r="J6804"/>
      <c r="L6804" s="33"/>
      <c r="M6804" s="24"/>
    </row>
    <row r="6805" spans="1:13" x14ac:dyDescent="0.2">
      <c r="A6805" s="289"/>
      <c r="E6805" s="277"/>
      <c r="I6805"/>
      <c r="J6805"/>
      <c r="L6805" s="33"/>
      <c r="M6805" s="24"/>
    </row>
    <row r="6806" spans="1:13" x14ac:dyDescent="0.2">
      <c r="A6806" s="289"/>
      <c r="E6806" s="277"/>
      <c r="I6806"/>
      <c r="J6806"/>
      <c r="L6806" s="33"/>
      <c r="M6806" s="24"/>
    </row>
    <row r="6807" spans="1:13" x14ac:dyDescent="0.2">
      <c r="A6807" s="289"/>
      <c r="E6807" s="277"/>
      <c r="I6807"/>
      <c r="J6807"/>
      <c r="L6807" s="33"/>
      <c r="M6807" s="24"/>
    </row>
    <row r="6808" spans="1:13" x14ac:dyDescent="0.2">
      <c r="A6808" s="289"/>
      <c r="E6808" s="277"/>
      <c r="I6808"/>
      <c r="J6808"/>
      <c r="L6808" s="33"/>
      <c r="M6808" s="24"/>
    </row>
    <row r="6809" spans="1:13" x14ac:dyDescent="0.2">
      <c r="A6809" s="289"/>
      <c r="E6809" s="277"/>
      <c r="I6809"/>
      <c r="J6809"/>
      <c r="L6809" s="33"/>
      <c r="M6809" s="24"/>
    </row>
    <row r="6810" spans="1:13" x14ac:dyDescent="0.2">
      <c r="A6810" s="289"/>
      <c r="E6810" s="277"/>
      <c r="I6810"/>
      <c r="J6810"/>
      <c r="L6810" s="33"/>
      <c r="M6810" s="24"/>
    </row>
    <row r="6811" spans="1:13" x14ac:dyDescent="0.2">
      <c r="A6811" s="289"/>
      <c r="E6811" s="277"/>
      <c r="I6811"/>
      <c r="J6811"/>
      <c r="L6811" s="33"/>
      <c r="M6811" s="24"/>
    </row>
    <row r="6812" spans="1:13" x14ac:dyDescent="0.2">
      <c r="A6812" s="289"/>
      <c r="E6812" s="277"/>
      <c r="I6812"/>
      <c r="J6812"/>
      <c r="L6812" s="33"/>
      <c r="M6812" s="24"/>
    </row>
    <row r="6813" spans="1:13" x14ac:dyDescent="0.2">
      <c r="A6813" s="289"/>
      <c r="E6813" s="277"/>
      <c r="I6813"/>
      <c r="J6813"/>
      <c r="L6813" s="33"/>
      <c r="M6813" s="24"/>
    </row>
    <row r="6814" spans="1:13" x14ac:dyDescent="0.2">
      <c r="A6814" s="289"/>
      <c r="E6814" s="277"/>
      <c r="I6814"/>
      <c r="J6814"/>
      <c r="L6814" s="33"/>
      <c r="M6814" s="24"/>
    </row>
    <row r="6815" spans="1:13" x14ac:dyDescent="0.2">
      <c r="A6815" s="289"/>
      <c r="E6815" s="277"/>
      <c r="I6815"/>
      <c r="J6815"/>
      <c r="L6815" s="33"/>
      <c r="M6815" s="24"/>
    </row>
    <row r="6816" spans="1:13" x14ac:dyDescent="0.2">
      <c r="A6816" s="289"/>
      <c r="E6816" s="277"/>
      <c r="I6816"/>
      <c r="J6816"/>
      <c r="L6816" s="33"/>
      <c r="M6816" s="24"/>
    </row>
    <row r="6817" spans="1:13" x14ac:dyDescent="0.2">
      <c r="A6817" s="289"/>
      <c r="E6817" s="277"/>
      <c r="I6817"/>
      <c r="J6817"/>
      <c r="L6817" s="33"/>
      <c r="M6817" s="24"/>
    </row>
    <row r="6818" spans="1:13" x14ac:dyDescent="0.2">
      <c r="A6818" s="289"/>
      <c r="E6818" s="277"/>
      <c r="I6818"/>
      <c r="J6818"/>
      <c r="L6818" s="33"/>
      <c r="M6818" s="24"/>
    </row>
    <row r="6819" spans="1:13" x14ac:dyDescent="0.2">
      <c r="A6819" s="289"/>
      <c r="E6819" s="277"/>
      <c r="I6819"/>
      <c r="J6819"/>
      <c r="L6819" s="33"/>
      <c r="M6819" s="24"/>
    </row>
    <row r="6820" spans="1:13" x14ac:dyDescent="0.2">
      <c r="A6820" s="289"/>
      <c r="E6820" s="277"/>
      <c r="I6820"/>
      <c r="J6820"/>
      <c r="L6820" s="33"/>
      <c r="M6820" s="24"/>
    </row>
    <row r="6821" spans="1:13" x14ac:dyDescent="0.2">
      <c r="A6821" s="289"/>
      <c r="E6821" s="277"/>
      <c r="I6821"/>
      <c r="J6821"/>
      <c r="L6821" s="33"/>
      <c r="M6821" s="24"/>
    </row>
    <row r="6822" spans="1:13" x14ac:dyDescent="0.2">
      <c r="A6822" s="289"/>
      <c r="E6822" s="277"/>
      <c r="I6822"/>
      <c r="J6822"/>
      <c r="L6822" s="33"/>
      <c r="M6822" s="24"/>
    </row>
    <row r="6823" spans="1:13" x14ac:dyDescent="0.2">
      <c r="A6823" s="289"/>
      <c r="E6823" s="277"/>
      <c r="I6823"/>
      <c r="J6823"/>
      <c r="L6823" s="33"/>
      <c r="M6823" s="24"/>
    </row>
    <row r="6824" spans="1:13" x14ac:dyDescent="0.2">
      <c r="A6824" s="289"/>
      <c r="E6824" s="277"/>
      <c r="I6824"/>
      <c r="J6824"/>
      <c r="L6824" s="33"/>
      <c r="M6824" s="24"/>
    </row>
    <row r="6825" spans="1:13" x14ac:dyDescent="0.2">
      <c r="A6825" s="289"/>
      <c r="E6825" s="277"/>
      <c r="I6825"/>
      <c r="J6825"/>
      <c r="L6825" s="33"/>
      <c r="M6825" s="24"/>
    </row>
    <row r="6826" spans="1:13" x14ac:dyDescent="0.2">
      <c r="A6826" s="289"/>
      <c r="E6826" s="277"/>
      <c r="I6826"/>
      <c r="J6826"/>
      <c r="L6826" s="33"/>
      <c r="M6826" s="24"/>
    </row>
    <row r="6827" spans="1:13" x14ac:dyDescent="0.2">
      <c r="A6827" s="289"/>
      <c r="E6827" s="277"/>
      <c r="I6827"/>
      <c r="J6827"/>
      <c r="L6827" s="33"/>
      <c r="M6827" s="24"/>
    </row>
    <row r="6828" spans="1:13" x14ac:dyDescent="0.2">
      <c r="A6828" s="289"/>
      <c r="E6828" s="277"/>
      <c r="I6828"/>
      <c r="J6828"/>
      <c r="L6828" s="33"/>
      <c r="M6828" s="24"/>
    </row>
    <row r="6829" spans="1:13" x14ac:dyDescent="0.2">
      <c r="A6829" s="289"/>
      <c r="E6829" s="277"/>
      <c r="I6829"/>
      <c r="J6829"/>
      <c r="L6829" s="33"/>
      <c r="M6829" s="24"/>
    </row>
    <row r="6830" spans="1:13" x14ac:dyDescent="0.2">
      <c r="A6830" s="289"/>
      <c r="E6830" s="277"/>
      <c r="I6830"/>
      <c r="J6830"/>
      <c r="L6830" s="33"/>
      <c r="M6830" s="24"/>
    </row>
    <row r="6831" spans="1:13" x14ac:dyDescent="0.2">
      <c r="A6831" s="289"/>
      <c r="E6831" s="277"/>
      <c r="I6831"/>
      <c r="J6831"/>
      <c r="L6831" s="33"/>
      <c r="M6831" s="24"/>
    </row>
    <row r="6832" spans="1:13" x14ac:dyDescent="0.2">
      <c r="A6832" s="289"/>
      <c r="E6832" s="277"/>
      <c r="I6832"/>
      <c r="J6832"/>
      <c r="L6832" s="33"/>
      <c r="M6832" s="24"/>
    </row>
    <row r="6833" spans="1:13" x14ac:dyDescent="0.2">
      <c r="A6833" s="289"/>
      <c r="E6833" s="277"/>
      <c r="I6833"/>
      <c r="J6833"/>
      <c r="L6833" s="33"/>
      <c r="M6833" s="24"/>
    </row>
    <row r="6834" spans="1:13" x14ac:dyDescent="0.2">
      <c r="A6834" s="289"/>
      <c r="E6834" s="277"/>
      <c r="I6834"/>
      <c r="J6834"/>
      <c r="L6834" s="33"/>
      <c r="M6834" s="24"/>
    </row>
    <row r="6835" spans="1:13" x14ac:dyDescent="0.2">
      <c r="A6835" s="289"/>
      <c r="E6835" s="277"/>
      <c r="I6835"/>
      <c r="J6835"/>
      <c r="L6835" s="33"/>
      <c r="M6835" s="24"/>
    </row>
    <row r="6836" spans="1:13" x14ac:dyDescent="0.2">
      <c r="A6836" s="289"/>
      <c r="E6836" s="277"/>
      <c r="I6836"/>
      <c r="J6836"/>
      <c r="L6836" s="33"/>
      <c r="M6836" s="24"/>
    </row>
    <row r="6837" spans="1:13" x14ac:dyDescent="0.2">
      <c r="A6837" s="289"/>
      <c r="E6837" s="277"/>
      <c r="I6837"/>
      <c r="J6837"/>
      <c r="L6837" s="33"/>
      <c r="M6837" s="24"/>
    </row>
    <row r="6838" spans="1:13" x14ac:dyDescent="0.2">
      <c r="A6838" s="289"/>
      <c r="E6838" s="277"/>
      <c r="I6838"/>
      <c r="J6838"/>
      <c r="L6838" s="33"/>
      <c r="M6838" s="24"/>
    </row>
    <row r="6839" spans="1:13" x14ac:dyDescent="0.2">
      <c r="A6839" s="289"/>
      <c r="E6839" s="277"/>
      <c r="I6839"/>
      <c r="J6839"/>
      <c r="L6839" s="33"/>
      <c r="M6839" s="24"/>
    </row>
    <row r="6840" spans="1:13" x14ac:dyDescent="0.2">
      <c r="A6840" s="289"/>
      <c r="E6840" s="277"/>
      <c r="I6840"/>
      <c r="J6840"/>
      <c r="L6840" s="33"/>
      <c r="M6840" s="24"/>
    </row>
    <row r="6841" spans="1:13" x14ac:dyDescent="0.2">
      <c r="A6841" s="289"/>
      <c r="E6841" s="277"/>
      <c r="I6841"/>
      <c r="J6841"/>
      <c r="L6841" s="33"/>
      <c r="M6841" s="24"/>
    </row>
    <row r="6842" spans="1:13" x14ac:dyDescent="0.2">
      <c r="A6842" s="289"/>
      <c r="E6842" s="277"/>
      <c r="I6842"/>
      <c r="J6842"/>
      <c r="L6842" s="33"/>
      <c r="M6842" s="24"/>
    </row>
    <row r="6843" spans="1:13" x14ac:dyDescent="0.2">
      <c r="A6843" s="289"/>
      <c r="E6843" s="277"/>
      <c r="I6843"/>
      <c r="J6843"/>
      <c r="L6843" s="33"/>
      <c r="M6843" s="24"/>
    </row>
    <row r="6844" spans="1:13" x14ac:dyDescent="0.2">
      <c r="A6844" s="289"/>
      <c r="E6844" s="277"/>
      <c r="I6844"/>
      <c r="J6844"/>
      <c r="L6844" s="33"/>
      <c r="M6844" s="24"/>
    </row>
    <row r="6845" spans="1:13" x14ac:dyDescent="0.2">
      <c r="A6845" s="289"/>
      <c r="E6845" s="277"/>
      <c r="I6845"/>
      <c r="J6845"/>
      <c r="L6845" s="33"/>
      <c r="M6845" s="24"/>
    </row>
    <row r="6846" spans="1:13" x14ac:dyDescent="0.2">
      <c r="A6846" s="289"/>
      <c r="E6846" s="277"/>
      <c r="I6846"/>
      <c r="J6846"/>
      <c r="L6846" s="33"/>
      <c r="M6846" s="24"/>
    </row>
    <row r="6847" spans="1:13" x14ac:dyDescent="0.2">
      <c r="A6847" s="289"/>
      <c r="E6847" s="277"/>
      <c r="I6847"/>
      <c r="J6847"/>
      <c r="L6847" s="33"/>
      <c r="M6847" s="24"/>
    </row>
    <row r="6848" spans="1:13" x14ac:dyDescent="0.2">
      <c r="A6848" s="289"/>
      <c r="E6848" s="277"/>
      <c r="I6848"/>
      <c r="J6848"/>
      <c r="L6848" s="33"/>
      <c r="M6848" s="24"/>
    </row>
    <row r="6849" spans="1:13" x14ac:dyDescent="0.2">
      <c r="A6849" s="289"/>
      <c r="E6849" s="277"/>
      <c r="I6849"/>
      <c r="J6849"/>
      <c r="L6849" s="33"/>
      <c r="M6849" s="24"/>
    </row>
    <row r="6850" spans="1:13" x14ac:dyDescent="0.2">
      <c r="A6850" s="289"/>
      <c r="E6850" s="277"/>
      <c r="I6850"/>
      <c r="J6850"/>
      <c r="L6850" s="33"/>
      <c r="M6850" s="24"/>
    </row>
    <row r="6851" spans="1:13" x14ac:dyDescent="0.2">
      <c r="A6851" s="289"/>
      <c r="E6851" s="277"/>
      <c r="I6851"/>
      <c r="J6851"/>
      <c r="L6851" s="33"/>
      <c r="M6851" s="24"/>
    </row>
    <row r="6852" spans="1:13" x14ac:dyDescent="0.2">
      <c r="A6852" s="289"/>
      <c r="E6852" s="277"/>
      <c r="I6852"/>
      <c r="J6852"/>
      <c r="L6852" s="33"/>
      <c r="M6852" s="24"/>
    </row>
    <row r="6853" spans="1:13" x14ac:dyDescent="0.2">
      <c r="A6853" s="289"/>
      <c r="E6853" s="277"/>
      <c r="I6853"/>
      <c r="J6853"/>
      <c r="L6853" s="33"/>
      <c r="M6853" s="24"/>
    </row>
    <row r="6854" spans="1:13" x14ac:dyDescent="0.2">
      <c r="A6854" s="289"/>
      <c r="E6854" s="277"/>
      <c r="I6854"/>
      <c r="J6854"/>
      <c r="L6854" s="33"/>
      <c r="M6854" s="24"/>
    </row>
    <row r="6855" spans="1:13" x14ac:dyDescent="0.2">
      <c r="A6855" s="289"/>
      <c r="E6855" s="277"/>
      <c r="I6855"/>
      <c r="J6855"/>
      <c r="L6855" s="33"/>
      <c r="M6855" s="24"/>
    </row>
    <row r="6856" spans="1:13" x14ac:dyDescent="0.2">
      <c r="A6856" s="289"/>
      <c r="E6856" s="277"/>
      <c r="I6856"/>
      <c r="J6856"/>
      <c r="L6856" s="33"/>
      <c r="M6856" s="24"/>
    </row>
    <row r="6857" spans="1:13" x14ac:dyDescent="0.2">
      <c r="A6857" s="289"/>
      <c r="E6857" s="277"/>
      <c r="I6857"/>
      <c r="J6857"/>
      <c r="L6857" s="33"/>
      <c r="M6857" s="24"/>
    </row>
    <row r="6858" spans="1:13" x14ac:dyDescent="0.2">
      <c r="A6858" s="289"/>
      <c r="E6858" s="277"/>
      <c r="I6858"/>
      <c r="J6858"/>
      <c r="L6858" s="33"/>
      <c r="M6858" s="24"/>
    </row>
    <row r="6859" spans="1:13" x14ac:dyDescent="0.2">
      <c r="A6859" s="289"/>
      <c r="E6859" s="277"/>
      <c r="I6859"/>
      <c r="J6859"/>
      <c r="L6859" s="33"/>
      <c r="M6859" s="24"/>
    </row>
    <row r="6860" spans="1:13" x14ac:dyDescent="0.2">
      <c r="A6860" s="289"/>
      <c r="E6860" s="277"/>
      <c r="I6860"/>
      <c r="J6860"/>
      <c r="L6860" s="33"/>
      <c r="M6860" s="24"/>
    </row>
    <row r="6861" spans="1:13" x14ac:dyDescent="0.2">
      <c r="A6861" s="289"/>
      <c r="E6861" s="277"/>
      <c r="I6861"/>
      <c r="J6861"/>
      <c r="L6861" s="33"/>
      <c r="M6861" s="24"/>
    </row>
    <row r="6862" spans="1:13" x14ac:dyDescent="0.2">
      <c r="A6862" s="289"/>
      <c r="E6862" s="277"/>
      <c r="I6862"/>
      <c r="J6862"/>
      <c r="L6862" s="33"/>
      <c r="M6862" s="24"/>
    </row>
    <row r="6863" spans="1:13" x14ac:dyDescent="0.2">
      <c r="A6863" s="289"/>
      <c r="E6863" s="277"/>
      <c r="I6863"/>
      <c r="J6863"/>
      <c r="L6863" s="33"/>
      <c r="M6863" s="24"/>
    </row>
    <row r="6864" spans="1:13" x14ac:dyDescent="0.2">
      <c r="A6864" s="289"/>
      <c r="E6864" s="277"/>
      <c r="I6864"/>
      <c r="J6864"/>
      <c r="L6864" s="33"/>
      <c r="M6864" s="24"/>
    </row>
    <row r="6865" spans="1:13" x14ac:dyDescent="0.2">
      <c r="A6865" s="289"/>
      <c r="E6865" s="277"/>
      <c r="I6865"/>
      <c r="J6865"/>
      <c r="L6865" s="33"/>
      <c r="M6865" s="24"/>
    </row>
    <row r="6866" spans="1:13" x14ac:dyDescent="0.2">
      <c r="A6866" s="289"/>
      <c r="E6866" s="277"/>
      <c r="I6866"/>
      <c r="J6866"/>
      <c r="L6866" s="33"/>
      <c r="M6866" s="24"/>
    </row>
    <row r="6867" spans="1:13" x14ac:dyDescent="0.2">
      <c r="A6867" s="289"/>
      <c r="E6867" s="277"/>
      <c r="I6867"/>
      <c r="J6867"/>
      <c r="L6867" s="33"/>
      <c r="M6867" s="24"/>
    </row>
    <row r="6868" spans="1:13" x14ac:dyDescent="0.2">
      <c r="A6868" s="289"/>
      <c r="E6868" s="277"/>
      <c r="I6868"/>
      <c r="J6868"/>
      <c r="L6868" s="33"/>
      <c r="M6868" s="24"/>
    </row>
    <row r="6869" spans="1:13" x14ac:dyDescent="0.2">
      <c r="A6869" s="289"/>
      <c r="E6869" s="277"/>
      <c r="I6869"/>
      <c r="J6869"/>
      <c r="L6869" s="33"/>
      <c r="M6869" s="24"/>
    </row>
    <row r="6870" spans="1:13" x14ac:dyDescent="0.2">
      <c r="A6870" s="289"/>
      <c r="E6870" s="277"/>
      <c r="I6870"/>
      <c r="J6870"/>
      <c r="L6870" s="33"/>
      <c r="M6870" s="24"/>
    </row>
    <row r="6871" spans="1:13" x14ac:dyDescent="0.2">
      <c r="A6871" s="289"/>
      <c r="E6871" s="277"/>
      <c r="I6871"/>
      <c r="J6871"/>
      <c r="L6871" s="33"/>
      <c r="M6871" s="24"/>
    </row>
    <row r="6872" spans="1:13" x14ac:dyDescent="0.2">
      <c r="A6872" s="289"/>
      <c r="E6872" s="277"/>
      <c r="I6872"/>
      <c r="J6872"/>
      <c r="L6872" s="33"/>
      <c r="M6872" s="24"/>
    </row>
    <row r="6873" spans="1:13" x14ac:dyDescent="0.2">
      <c r="A6873" s="289"/>
      <c r="E6873" s="277"/>
      <c r="I6873"/>
      <c r="J6873"/>
      <c r="L6873" s="33"/>
      <c r="M6873" s="24"/>
    </row>
    <row r="6874" spans="1:13" x14ac:dyDescent="0.2">
      <c r="A6874" s="289"/>
      <c r="E6874" s="277"/>
      <c r="I6874"/>
      <c r="J6874"/>
      <c r="L6874" s="33"/>
      <c r="M6874" s="24"/>
    </row>
    <row r="6875" spans="1:13" x14ac:dyDescent="0.2">
      <c r="A6875" s="289"/>
      <c r="E6875" s="277"/>
      <c r="I6875"/>
      <c r="J6875"/>
      <c r="L6875" s="33"/>
      <c r="M6875" s="24"/>
    </row>
    <row r="6876" spans="1:13" x14ac:dyDescent="0.2">
      <c r="A6876" s="289"/>
      <c r="E6876" s="277"/>
      <c r="I6876"/>
      <c r="J6876"/>
      <c r="L6876" s="33"/>
      <c r="M6876" s="24"/>
    </row>
    <row r="6877" spans="1:13" x14ac:dyDescent="0.2">
      <c r="A6877" s="289"/>
      <c r="E6877" s="277"/>
      <c r="I6877"/>
      <c r="J6877"/>
      <c r="L6877" s="33"/>
      <c r="M6877" s="24"/>
    </row>
    <row r="6878" spans="1:13" x14ac:dyDescent="0.2">
      <c r="A6878" s="289"/>
      <c r="E6878" s="277"/>
      <c r="I6878"/>
      <c r="J6878"/>
      <c r="L6878" s="33"/>
      <c r="M6878" s="24"/>
    </row>
    <row r="6879" spans="1:13" x14ac:dyDescent="0.2">
      <c r="A6879" s="289"/>
      <c r="E6879" s="277"/>
      <c r="I6879"/>
      <c r="J6879"/>
      <c r="L6879" s="33"/>
      <c r="M6879" s="24"/>
    </row>
    <row r="6880" spans="1:13" x14ac:dyDescent="0.2">
      <c r="A6880" s="289"/>
      <c r="E6880" s="277"/>
      <c r="I6880"/>
      <c r="J6880"/>
      <c r="L6880" s="33"/>
      <c r="M6880" s="24"/>
    </row>
    <row r="6881" spans="1:13" x14ac:dyDescent="0.2">
      <c r="A6881" s="289"/>
      <c r="E6881" s="277"/>
      <c r="I6881"/>
      <c r="J6881"/>
      <c r="L6881" s="33"/>
      <c r="M6881" s="24"/>
    </row>
    <row r="6882" spans="1:13" x14ac:dyDescent="0.2">
      <c r="A6882" s="289"/>
      <c r="E6882" s="277"/>
      <c r="I6882"/>
      <c r="J6882"/>
      <c r="L6882" s="33"/>
      <c r="M6882" s="24"/>
    </row>
    <row r="6883" spans="1:13" x14ac:dyDescent="0.2">
      <c r="A6883" s="289"/>
      <c r="E6883" s="277"/>
      <c r="I6883"/>
      <c r="J6883"/>
      <c r="L6883" s="33"/>
      <c r="M6883" s="24"/>
    </row>
    <row r="6884" spans="1:13" x14ac:dyDescent="0.2">
      <c r="A6884" s="289"/>
      <c r="E6884" s="277"/>
      <c r="I6884"/>
      <c r="J6884"/>
      <c r="L6884" s="33"/>
      <c r="M6884" s="24"/>
    </row>
    <row r="6885" spans="1:13" x14ac:dyDescent="0.2">
      <c r="A6885" s="289"/>
      <c r="E6885" s="277"/>
      <c r="I6885"/>
      <c r="J6885"/>
      <c r="L6885" s="33"/>
      <c r="M6885" s="24"/>
    </row>
    <row r="6886" spans="1:13" x14ac:dyDescent="0.2">
      <c r="A6886" s="289"/>
      <c r="E6886" s="277"/>
      <c r="I6886"/>
      <c r="J6886"/>
      <c r="L6886" s="33"/>
      <c r="M6886" s="24"/>
    </row>
    <row r="6887" spans="1:13" x14ac:dyDescent="0.2">
      <c r="A6887" s="289"/>
      <c r="E6887" s="277"/>
      <c r="I6887"/>
      <c r="J6887"/>
      <c r="L6887" s="33"/>
      <c r="M6887" s="24"/>
    </row>
    <row r="6888" spans="1:13" x14ac:dyDescent="0.2">
      <c r="A6888" s="289"/>
      <c r="E6888" s="277"/>
      <c r="I6888"/>
      <c r="J6888"/>
      <c r="L6888" s="33"/>
      <c r="M6888" s="24"/>
    </row>
    <row r="6889" spans="1:13" x14ac:dyDescent="0.2">
      <c r="A6889" s="289"/>
      <c r="E6889" s="277"/>
      <c r="I6889"/>
      <c r="J6889"/>
      <c r="L6889" s="33"/>
      <c r="M6889" s="24"/>
    </row>
    <row r="6890" spans="1:13" x14ac:dyDescent="0.2">
      <c r="A6890" s="289"/>
      <c r="E6890" s="277"/>
      <c r="I6890"/>
      <c r="J6890"/>
      <c r="L6890" s="33"/>
      <c r="M6890" s="24"/>
    </row>
    <row r="6891" spans="1:13" x14ac:dyDescent="0.2">
      <c r="A6891" s="289"/>
      <c r="E6891" s="277"/>
      <c r="I6891"/>
      <c r="J6891"/>
      <c r="L6891" s="33"/>
      <c r="M6891" s="24"/>
    </row>
    <row r="6892" spans="1:13" x14ac:dyDescent="0.2">
      <c r="A6892" s="289"/>
      <c r="E6892" s="277"/>
      <c r="I6892"/>
      <c r="J6892"/>
      <c r="L6892" s="33"/>
      <c r="M6892" s="24"/>
    </row>
    <row r="6893" spans="1:13" x14ac:dyDescent="0.2">
      <c r="A6893" s="289"/>
      <c r="E6893" s="277"/>
      <c r="I6893"/>
      <c r="J6893"/>
      <c r="L6893" s="33"/>
      <c r="M6893" s="24"/>
    </row>
    <row r="6894" spans="1:13" x14ac:dyDescent="0.2">
      <c r="A6894" s="289"/>
      <c r="E6894" s="277"/>
      <c r="I6894"/>
      <c r="J6894"/>
      <c r="L6894" s="33"/>
      <c r="M6894" s="24"/>
    </row>
    <row r="6895" spans="1:13" x14ac:dyDescent="0.2">
      <c r="A6895" s="289"/>
      <c r="E6895" s="277"/>
      <c r="I6895"/>
      <c r="J6895"/>
      <c r="L6895" s="33"/>
      <c r="M6895" s="24"/>
    </row>
    <row r="6896" spans="1:13" x14ac:dyDescent="0.2">
      <c r="A6896" s="289"/>
      <c r="E6896" s="277"/>
      <c r="I6896"/>
      <c r="J6896"/>
      <c r="L6896" s="33"/>
      <c r="M6896" s="24"/>
    </row>
    <row r="6897" spans="1:13" x14ac:dyDescent="0.2">
      <c r="A6897" s="289"/>
      <c r="E6897" s="277"/>
      <c r="I6897"/>
      <c r="J6897"/>
      <c r="L6897" s="33"/>
      <c r="M6897" s="24"/>
    </row>
    <row r="6898" spans="1:13" x14ac:dyDescent="0.2">
      <c r="A6898" s="289"/>
      <c r="E6898" s="277"/>
      <c r="I6898"/>
      <c r="J6898"/>
      <c r="L6898" s="33"/>
      <c r="M6898" s="24"/>
    </row>
    <row r="6899" spans="1:13" x14ac:dyDescent="0.2">
      <c r="A6899" s="289"/>
      <c r="E6899" s="277"/>
      <c r="I6899"/>
      <c r="J6899"/>
      <c r="L6899" s="33"/>
      <c r="M6899" s="24"/>
    </row>
    <row r="6900" spans="1:13" x14ac:dyDescent="0.2">
      <c r="A6900" s="289"/>
      <c r="E6900" s="277"/>
      <c r="I6900"/>
      <c r="J6900"/>
      <c r="L6900" s="33"/>
      <c r="M6900" s="24"/>
    </row>
    <row r="6901" spans="1:13" x14ac:dyDescent="0.2">
      <c r="A6901" s="289"/>
      <c r="E6901" s="277"/>
      <c r="I6901"/>
      <c r="J6901"/>
      <c r="L6901" s="33"/>
      <c r="M6901" s="24"/>
    </row>
    <row r="6902" spans="1:13" x14ac:dyDescent="0.2">
      <c r="A6902" s="289"/>
      <c r="E6902" s="277"/>
      <c r="I6902"/>
      <c r="J6902"/>
      <c r="L6902" s="33"/>
      <c r="M6902" s="24"/>
    </row>
    <row r="6903" spans="1:13" x14ac:dyDescent="0.2">
      <c r="A6903" s="289"/>
      <c r="E6903" s="277"/>
      <c r="I6903"/>
      <c r="J6903"/>
      <c r="L6903" s="33"/>
      <c r="M6903" s="24"/>
    </row>
    <row r="6904" spans="1:13" x14ac:dyDescent="0.2">
      <c r="A6904" s="289"/>
      <c r="E6904" s="277"/>
      <c r="I6904"/>
      <c r="J6904"/>
      <c r="L6904" s="33"/>
      <c r="M6904" s="24"/>
    </row>
    <row r="6905" spans="1:13" x14ac:dyDescent="0.2">
      <c r="A6905" s="289"/>
      <c r="E6905" s="277"/>
      <c r="I6905"/>
      <c r="J6905"/>
      <c r="L6905" s="33"/>
      <c r="M6905" s="24"/>
    </row>
    <row r="6906" spans="1:13" x14ac:dyDescent="0.2">
      <c r="A6906" s="289"/>
      <c r="E6906" s="277"/>
      <c r="I6906"/>
      <c r="J6906"/>
      <c r="L6906" s="33"/>
      <c r="M6906" s="24"/>
    </row>
    <row r="6907" spans="1:13" x14ac:dyDescent="0.2">
      <c r="A6907" s="289"/>
      <c r="E6907" s="277"/>
      <c r="I6907"/>
      <c r="J6907"/>
      <c r="L6907" s="33"/>
      <c r="M6907" s="24"/>
    </row>
    <row r="6908" spans="1:13" x14ac:dyDescent="0.2">
      <c r="A6908" s="289"/>
      <c r="E6908" s="277"/>
      <c r="I6908"/>
      <c r="J6908"/>
      <c r="L6908" s="33"/>
      <c r="M6908" s="24"/>
    </row>
    <row r="6909" spans="1:13" x14ac:dyDescent="0.2">
      <c r="A6909" s="289"/>
      <c r="E6909" s="277"/>
      <c r="I6909"/>
      <c r="J6909"/>
      <c r="L6909" s="33"/>
      <c r="M6909" s="24"/>
    </row>
    <row r="6910" spans="1:13" x14ac:dyDescent="0.2">
      <c r="A6910" s="289"/>
      <c r="E6910" s="277"/>
      <c r="I6910"/>
      <c r="J6910"/>
      <c r="L6910" s="33"/>
      <c r="M6910" s="24"/>
    </row>
    <row r="6911" spans="1:13" x14ac:dyDescent="0.2">
      <c r="A6911" s="289"/>
      <c r="E6911" s="277"/>
      <c r="I6911"/>
      <c r="J6911"/>
      <c r="L6911" s="33"/>
      <c r="M6911" s="24"/>
    </row>
    <row r="6912" spans="1:13" x14ac:dyDescent="0.2">
      <c r="A6912" s="289"/>
      <c r="E6912" s="277"/>
      <c r="I6912"/>
      <c r="J6912"/>
      <c r="L6912" s="33"/>
      <c r="M6912" s="24"/>
    </row>
    <row r="6913" spans="1:13" x14ac:dyDescent="0.2">
      <c r="A6913" s="289"/>
      <c r="E6913" s="277"/>
      <c r="I6913"/>
      <c r="J6913"/>
      <c r="L6913" s="33"/>
      <c r="M6913" s="24"/>
    </row>
    <row r="6914" spans="1:13" x14ac:dyDescent="0.2">
      <c r="A6914" s="289"/>
      <c r="E6914" s="277"/>
      <c r="I6914"/>
      <c r="J6914"/>
      <c r="L6914" s="33"/>
      <c r="M6914" s="24"/>
    </row>
    <row r="6915" spans="1:13" x14ac:dyDescent="0.2">
      <c r="A6915" s="289"/>
      <c r="E6915" s="277"/>
      <c r="I6915"/>
      <c r="J6915"/>
      <c r="L6915" s="33"/>
      <c r="M6915" s="24"/>
    </row>
    <row r="6916" spans="1:13" x14ac:dyDescent="0.2">
      <c r="A6916" s="289"/>
      <c r="E6916" s="277"/>
      <c r="I6916"/>
      <c r="J6916"/>
      <c r="L6916" s="33"/>
      <c r="M6916" s="24"/>
    </row>
    <row r="6917" spans="1:13" x14ac:dyDescent="0.2">
      <c r="A6917" s="289"/>
      <c r="E6917" s="277"/>
      <c r="I6917"/>
      <c r="J6917"/>
      <c r="L6917" s="33"/>
      <c r="M6917" s="24"/>
    </row>
    <row r="6918" spans="1:13" x14ac:dyDescent="0.2">
      <c r="A6918" s="289"/>
      <c r="E6918" s="277"/>
      <c r="I6918"/>
      <c r="J6918"/>
      <c r="L6918" s="33"/>
      <c r="M6918" s="24"/>
    </row>
    <row r="6919" spans="1:13" x14ac:dyDescent="0.2">
      <c r="A6919" s="289"/>
      <c r="E6919" s="277"/>
      <c r="I6919"/>
      <c r="J6919"/>
      <c r="L6919" s="33"/>
      <c r="M6919" s="24"/>
    </row>
    <row r="6920" spans="1:13" x14ac:dyDescent="0.2">
      <c r="A6920" s="289"/>
      <c r="E6920" s="277"/>
      <c r="I6920"/>
      <c r="J6920"/>
      <c r="L6920" s="33"/>
      <c r="M6920" s="24"/>
    </row>
    <row r="6921" spans="1:13" x14ac:dyDescent="0.2">
      <c r="A6921" s="289"/>
      <c r="E6921" s="277"/>
      <c r="I6921"/>
      <c r="J6921"/>
      <c r="L6921" s="33"/>
      <c r="M6921" s="24"/>
    </row>
    <row r="6922" spans="1:13" x14ac:dyDescent="0.2">
      <c r="A6922" s="289"/>
      <c r="E6922" s="277"/>
      <c r="I6922"/>
      <c r="J6922"/>
      <c r="L6922" s="33"/>
      <c r="M6922" s="24"/>
    </row>
    <row r="6923" spans="1:13" x14ac:dyDescent="0.2">
      <c r="A6923" s="289"/>
      <c r="E6923" s="277"/>
      <c r="I6923"/>
      <c r="J6923"/>
      <c r="L6923" s="33"/>
      <c r="M6923" s="24"/>
    </row>
    <row r="6924" spans="1:13" x14ac:dyDescent="0.2">
      <c r="A6924" s="289"/>
      <c r="E6924" s="277"/>
      <c r="I6924"/>
      <c r="J6924"/>
      <c r="L6924" s="33"/>
      <c r="M6924" s="24"/>
    </row>
    <row r="6925" spans="1:13" x14ac:dyDescent="0.2">
      <c r="A6925" s="289"/>
      <c r="E6925" s="277"/>
      <c r="I6925"/>
      <c r="J6925"/>
      <c r="L6925" s="33"/>
      <c r="M6925" s="24"/>
    </row>
    <row r="6926" spans="1:13" x14ac:dyDescent="0.2">
      <c r="A6926" s="289"/>
      <c r="E6926" s="277"/>
      <c r="I6926"/>
      <c r="J6926"/>
      <c r="L6926" s="33"/>
      <c r="M6926" s="24"/>
    </row>
    <row r="6927" spans="1:13" x14ac:dyDescent="0.2">
      <c r="A6927" s="289"/>
      <c r="E6927" s="277"/>
      <c r="I6927"/>
      <c r="J6927"/>
      <c r="L6927" s="33"/>
      <c r="M6927" s="24"/>
    </row>
    <row r="6928" spans="1:13" x14ac:dyDescent="0.2">
      <c r="A6928" s="289"/>
      <c r="E6928" s="277"/>
      <c r="I6928"/>
      <c r="J6928"/>
      <c r="L6928" s="33"/>
      <c r="M6928" s="24"/>
    </row>
    <row r="6929" spans="1:13" x14ac:dyDescent="0.2">
      <c r="A6929" s="289"/>
      <c r="E6929" s="277"/>
      <c r="I6929"/>
      <c r="J6929"/>
      <c r="L6929" s="33"/>
      <c r="M6929" s="24"/>
    </row>
    <row r="6930" spans="1:13" x14ac:dyDescent="0.2">
      <c r="A6930" s="289"/>
      <c r="E6930" s="277"/>
      <c r="I6930"/>
      <c r="J6930"/>
      <c r="L6930" s="33"/>
      <c r="M6930" s="24"/>
    </row>
    <row r="6931" spans="1:13" x14ac:dyDescent="0.2">
      <c r="A6931" s="289"/>
      <c r="E6931" s="277"/>
      <c r="I6931"/>
      <c r="J6931"/>
      <c r="L6931" s="33"/>
      <c r="M6931" s="24"/>
    </row>
    <row r="6932" spans="1:13" x14ac:dyDescent="0.2">
      <c r="A6932" s="289"/>
      <c r="E6932" s="277"/>
      <c r="I6932"/>
      <c r="J6932"/>
      <c r="L6932" s="33"/>
      <c r="M6932" s="24"/>
    </row>
    <row r="6933" spans="1:13" x14ac:dyDescent="0.2">
      <c r="A6933" s="289"/>
      <c r="E6933" s="277"/>
      <c r="I6933"/>
      <c r="J6933"/>
      <c r="L6933" s="33"/>
      <c r="M6933" s="24"/>
    </row>
    <row r="6934" spans="1:13" x14ac:dyDescent="0.2">
      <c r="A6934" s="289"/>
      <c r="E6934" s="277"/>
      <c r="I6934"/>
      <c r="J6934"/>
      <c r="L6934" s="33"/>
      <c r="M6934" s="24"/>
    </row>
    <row r="6935" spans="1:13" x14ac:dyDescent="0.2">
      <c r="A6935" s="289"/>
      <c r="E6935" s="277"/>
      <c r="I6935"/>
      <c r="J6935"/>
      <c r="L6935" s="33"/>
      <c r="M6935" s="24"/>
    </row>
    <row r="6936" spans="1:13" x14ac:dyDescent="0.2">
      <c r="A6936" s="289"/>
      <c r="E6936" s="277"/>
      <c r="I6936"/>
      <c r="J6936"/>
      <c r="L6936" s="33"/>
      <c r="M6936" s="24"/>
    </row>
    <row r="6937" spans="1:13" x14ac:dyDescent="0.2">
      <c r="A6937" s="289"/>
      <c r="E6937" s="277"/>
      <c r="I6937"/>
      <c r="J6937"/>
      <c r="L6937" s="33"/>
      <c r="M6937" s="24"/>
    </row>
    <row r="6938" spans="1:13" x14ac:dyDescent="0.2">
      <c r="A6938" s="289"/>
      <c r="E6938" s="277"/>
      <c r="I6938"/>
      <c r="J6938"/>
      <c r="L6938" s="33"/>
      <c r="M6938" s="24"/>
    </row>
    <row r="6939" spans="1:13" x14ac:dyDescent="0.2">
      <c r="A6939" s="289"/>
      <c r="E6939" s="277"/>
      <c r="I6939"/>
      <c r="J6939"/>
      <c r="L6939" s="33"/>
      <c r="M6939" s="24"/>
    </row>
    <row r="6940" spans="1:13" x14ac:dyDescent="0.2">
      <c r="A6940" s="289"/>
      <c r="E6940" s="277"/>
      <c r="I6940"/>
      <c r="J6940"/>
      <c r="L6940" s="33"/>
      <c r="M6940" s="24"/>
    </row>
    <row r="6941" spans="1:13" x14ac:dyDescent="0.2">
      <c r="A6941" s="289"/>
      <c r="E6941" s="277"/>
      <c r="I6941"/>
      <c r="J6941"/>
      <c r="L6941" s="33"/>
      <c r="M6941" s="24"/>
    </row>
    <row r="6942" spans="1:13" x14ac:dyDescent="0.2">
      <c r="A6942" s="289"/>
      <c r="E6942" s="277"/>
      <c r="I6942"/>
      <c r="J6942"/>
      <c r="L6942" s="33"/>
      <c r="M6942" s="24"/>
    </row>
    <row r="6943" spans="1:13" x14ac:dyDescent="0.2">
      <c r="A6943" s="289"/>
      <c r="E6943" s="277"/>
      <c r="I6943"/>
      <c r="J6943"/>
      <c r="L6943" s="33"/>
      <c r="M6943" s="24"/>
    </row>
    <row r="6944" spans="1:13" x14ac:dyDescent="0.2">
      <c r="A6944" s="289"/>
      <c r="E6944" s="277"/>
      <c r="I6944"/>
      <c r="J6944"/>
      <c r="L6944" s="33"/>
      <c r="M6944" s="24"/>
    </row>
    <row r="6945" spans="1:13" x14ac:dyDescent="0.2">
      <c r="A6945" s="289"/>
      <c r="E6945" s="277"/>
      <c r="I6945"/>
      <c r="J6945"/>
      <c r="L6945" s="33"/>
      <c r="M6945" s="24"/>
    </row>
    <row r="6946" spans="1:13" x14ac:dyDescent="0.2">
      <c r="A6946" s="289"/>
      <c r="E6946" s="277"/>
      <c r="I6946"/>
      <c r="J6946"/>
      <c r="L6946" s="33"/>
      <c r="M6946" s="24"/>
    </row>
    <row r="6947" spans="1:13" x14ac:dyDescent="0.2">
      <c r="A6947" s="289"/>
      <c r="E6947" s="277"/>
      <c r="I6947"/>
      <c r="J6947"/>
      <c r="L6947" s="33"/>
      <c r="M6947" s="24"/>
    </row>
    <row r="6948" spans="1:13" x14ac:dyDescent="0.2">
      <c r="A6948" s="289"/>
      <c r="E6948" s="277"/>
      <c r="I6948"/>
      <c r="J6948"/>
      <c r="L6948" s="33"/>
      <c r="M6948" s="24"/>
    </row>
    <row r="6949" spans="1:13" x14ac:dyDescent="0.2">
      <c r="A6949" s="289"/>
      <c r="E6949" s="277"/>
      <c r="I6949"/>
      <c r="J6949"/>
      <c r="L6949" s="33"/>
      <c r="M6949" s="24"/>
    </row>
    <row r="6950" spans="1:13" x14ac:dyDescent="0.2">
      <c r="A6950" s="289"/>
      <c r="E6950" s="277"/>
      <c r="I6950"/>
      <c r="J6950"/>
      <c r="L6950" s="33"/>
      <c r="M6950" s="24"/>
    </row>
    <row r="6951" spans="1:13" x14ac:dyDescent="0.2">
      <c r="A6951" s="289"/>
      <c r="E6951" s="277"/>
      <c r="I6951"/>
      <c r="J6951"/>
      <c r="L6951" s="33"/>
      <c r="M6951" s="24"/>
    </row>
    <row r="6952" spans="1:13" x14ac:dyDescent="0.2">
      <c r="A6952" s="289"/>
      <c r="E6952" s="277"/>
      <c r="I6952"/>
      <c r="J6952"/>
      <c r="L6952" s="33"/>
      <c r="M6952" s="24"/>
    </row>
    <row r="6953" spans="1:13" x14ac:dyDescent="0.2">
      <c r="A6953" s="289"/>
      <c r="E6953" s="277"/>
      <c r="I6953"/>
      <c r="J6953"/>
      <c r="L6953" s="33"/>
      <c r="M6953" s="24"/>
    </row>
    <row r="6954" spans="1:13" x14ac:dyDescent="0.2">
      <c r="A6954" s="289"/>
      <c r="E6954" s="277"/>
      <c r="I6954"/>
      <c r="J6954"/>
      <c r="L6954" s="33"/>
      <c r="M6954" s="24"/>
    </row>
    <row r="6955" spans="1:13" x14ac:dyDescent="0.2">
      <c r="A6955" s="289"/>
      <c r="E6955" s="277"/>
      <c r="I6955"/>
      <c r="J6955"/>
      <c r="L6955" s="33"/>
      <c r="M6955" s="24"/>
    </row>
    <row r="6956" spans="1:13" x14ac:dyDescent="0.2">
      <c r="A6956" s="289"/>
      <c r="E6956" s="277"/>
      <c r="I6956"/>
      <c r="J6956"/>
      <c r="L6956" s="33"/>
      <c r="M6956" s="24"/>
    </row>
    <row r="6957" spans="1:13" x14ac:dyDescent="0.2">
      <c r="A6957" s="289"/>
      <c r="E6957" s="277"/>
      <c r="I6957"/>
      <c r="J6957"/>
      <c r="L6957" s="33"/>
      <c r="M6957" s="24"/>
    </row>
    <row r="6958" spans="1:13" x14ac:dyDescent="0.2">
      <c r="A6958" s="289"/>
      <c r="E6958" s="277"/>
      <c r="I6958"/>
      <c r="J6958"/>
      <c r="L6958" s="33"/>
      <c r="M6958" s="24"/>
    </row>
    <row r="6959" spans="1:13" x14ac:dyDescent="0.2">
      <c r="A6959" s="289"/>
      <c r="E6959" s="277"/>
      <c r="I6959"/>
      <c r="J6959"/>
      <c r="L6959" s="33"/>
      <c r="M6959" s="24"/>
    </row>
    <row r="6960" spans="1:13" x14ac:dyDescent="0.2">
      <c r="A6960" s="289"/>
      <c r="E6960" s="277"/>
      <c r="I6960"/>
      <c r="J6960"/>
      <c r="L6960" s="33"/>
      <c r="M6960" s="24"/>
    </row>
    <row r="6961" spans="1:13" x14ac:dyDescent="0.2">
      <c r="A6961" s="289"/>
      <c r="E6961" s="277"/>
      <c r="I6961"/>
      <c r="J6961"/>
      <c r="L6961" s="33"/>
      <c r="M6961" s="24"/>
    </row>
    <row r="6962" spans="1:13" x14ac:dyDescent="0.2">
      <c r="A6962" s="289"/>
      <c r="E6962" s="277"/>
      <c r="I6962"/>
      <c r="J6962"/>
      <c r="L6962" s="33"/>
      <c r="M6962" s="24"/>
    </row>
    <row r="6963" spans="1:13" x14ac:dyDescent="0.2">
      <c r="A6963" s="289"/>
      <c r="E6963" s="277"/>
      <c r="I6963"/>
      <c r="J6963"/>
      <c r="L6963" s="33"/>
      <c r="M6963" s="24"/>
    </row>
    <row r="6964" spans="1:13" x14ac:dyDescent="0.2">
      <c r="A6964" s="289"/>
      <c r="E6964" s="277"/>
      <c r="I6964"/>
      <c r="J6964"/>
      <c r="L6964" s="33"/>
      <c r="M6964" s="24"/>
    </row>
    <row r="6965" spans="1:13" x14ac:dyDescent="0.2">
      <c r="A6965" s="289"/>
      <c r="E6965" s="277"/>
      <c r="I6965"/>
      <c r="J6965"/>
      <c r="L6965" s="33"/>
      <c r="M6965" s="24"/>
    </row>
    <row r="6966" spans="1:13" x14ac:dyDescent="0.2">
      <c r="A6966" s="289"/>
      <c r="E6966" s="277"/>
      <c r="I6966"/>
      <c r="J6966"/>
      <c r="L6966" s="33"/>
      <c r="M6966" s="24"/>
    </row>
    <row r="6967" spans="1:13" x14ac:dyDescent="0.2">
      <c r="A6967" s="289"/>
      <c r="E6967" s="277"/>
      <c r="I6967"/>
      <c r="J6967"/>
      <c r="L6967" s="33"/>
      <c r="M6967" s="24"/>
    </row>
    <row r="6968" spans="1:13" x14ac:dyDescent="0.2">
      <c r="A6968" s="289"/>
      <c r="E6968" s="277"/>
      <c r="I6968"/>
      <c r="J6968"/>
      <c r="L6968" s="33"/>
      <c r="M6968" s="24"/>
    </row>
    <row r="6969" spans="1:13" x14ac:dyDescent="0.2">
      <c r="A6969" s="289"/>
      <c r="E6969" s="277"/>
      <c r="I6969"/>
      <c r="J6969"/>
      <c r="L6969" s="33"/>
      <c r="M6969" s="24"/>
    </row>
    <row r="6970" spans="1:13" x14ac:dyDescent="0.2">
      <c r="A6970" s="289"/>
      <c r="E6970" s="277"/>
      <c r="I6970"/>
      <c r="J6970"/>
      <c r="L6970" s="33"/>
      <c r="M6970" s="24"/>
    </row>
    <row r="6971" spans="1:13" x14ac:dyDescent="0.2">
      <c r="A6971" s="289"/>
      <c r="E6971" s="277"/>
      <c r="I6971"/>
      <c r="J6971"/>
      <c r="L6971" s="33"/>
      <c r="M6971" s="24"/>
    </row>
    <row r="6972" spans="1:13" x14ac:dyDescent="0.2">
      <c r="A6972" s="289"/>
      <c r="E6972" s="277"/>
      <c r="I6972"/>
      <c r="J6972"/>
      <c r="L6972" s="33"/>
      <c r="M6972" s="24"/>
    </row>
    <row r="6973" spans="1:13" x14ac:dyDescent="0.2">
      <c r="A6973" s="289"/>
      <c r="E6973" s="277"/>
      <c r="I6973"/>
      <c r="J6973"/>
      <c r="L6973" s="33"/>
      <c r="M6973" s="24"/>
    </row>
    <row r="6974" spans="1:13" x14ac:dyDescent="0.2">
      <c r="A6974" s="289"/>
      <c r="E6974" s="277"/>
      <c r="I6974"/>
      <c r="J6974"/>
      <c r="L6974" s="33"/>
      <c r="M6974" s="24"/>
    </row>
    <row r="6975" spans="1:13" x14ac:dyDescent="0.2">
      <c r="A6975" s="289"/>
      <c r="E6975" s="277"/>
      <c r="I6975"/>
      <c r="J6975"/>
      <c r="L6975" s="33"/>
      <c r="M6975" s="24"/>
    </row>
    <row r="6976" spans="1:13" x14ac:dyDescent="0.2">
      <c r="A6976" s="289"/>
      <c r="E6976" s="277"/>
      <c r="I6976"/>
      <c r="J6976"/>
      <c r="L6976" s="33"/>
      <c r="M6976" s="24"/>
    </row>
    <row r="6977" spans="1:13" x14ac:dyDescent="0.2">
      <c r="A6977" s="289"/>
      <c r="E6977" s="277"/>
      <c r="I6977"/>
      <c r="J6977"/>
      <c r="L6977" s="33"/>
      <c r="M6977" s="24"/>
    </row>
    <row r="6978" spans="1:13" x14ac:dyDescent="0.2">
      <c r="A6978" s="289"/>
      <c r="E6978" s="277"/>
      <c r="I6978"/>
      <c r="J6978"/>
      <c r="L6978" s="33"/>
      <c r="M6978" s="24"/>
    </row>
    <row r="6979" spans="1:13" x14ac:dyDescent="0.2">
      <c r="A6979" s="289"/>
      <c r="E6979" s="277"/>
      <c r="I6979"/>
      <c r="J6979"/>
      <c r="L6979" s="33"/>
      <c r="M6979" s="24"/>
    </row>
    <row r="6980" spans="1:13" x14ac:dyDescent="0.2">
      <c r="A6980" s="289"/>
      <c r="E6980" s="277"/>
      <c r="I6980"/>
      <c r="J6980"/>
      <c r="L6980" s="33"/>
      <c r="M6980" s="24"/>
    </row>
    <row r="6981" spans="1:13" x14ac:dyDescent="0.2">
      <c r="A6981" s="289"/>
      <c r="E6981" s="277"/>
      <c r="I6981"/>
      <c r="J6981"/>
      <c r="L6981" s="33"/>
      <c r="M6981" s="24"/>
    </row>
    <row r="6982" spans="1:13" x14ac:dyDescent="0.2">
      <c r="A6982" s="289"/>
      <c r="E6982" s="277"/>
      <c r="I6982"/>
      <c r="J6982"/>
      <c r="L6982" s="33"/>
      <c r="M6982" s="24"/>
    </row>
    <row r="6983" spans="1:13" x14ac:dyDescent="0.2">
      <c r="A6983" s="289"/>
      <c r="E6983" s="277"/>
      <c r="I6983"/>
      <c r="J6983"/>
      <c r="L6983" s="33"/>
      <c r="M6983" s="24"/>
    </row>
    <row r="6984" spans="1:13" x14ac:dyDescent="0.2">
      <c r="A6984" s="289"/>
      <c r="E6984" s="277"/>
      <c r="I6984"/>
      <c r="J6984"/>
      <c r="L6984" s="33"/>
      <c r="M6984" s="24"/>
    </row>
    <row r="6985" spans="1:13" x14ac:dyDescent="0.2">
      <c r="A6985" s="289"/>
      <c r="E6985" s="277"/>
      <c r="I6985"/>
      <c r="J6985"/>
      <c r="L6985" s="33"/>
      <c r="M6985" s="24"/>
    </row>
    <row r="6986" spans="1:13" x14ac:dyDescent="0.2">
      <c r="A6986" s="289"/>
      <c r="E6986" s="277"/>
      <c r="I6986"/>
      <c r="J6986"/>
      <c r="L6986" s="33"/>
      <c r="M6986" s="24"/>
    </row>
    <row r="6987" spans="1:13" x14ac:dyDescent="0.2">
      <c r="A6987" s="289"/>
      <c r="E6987" s="277"/>
      <c r="I6987"/>
      <c r="J6987"/>
      <c r="L6987" s="33"/>
      <c r="M6987" s="24"/>
    </row>
    <row r="6988" spans="1:13" x14ac:dyDescent="0.2">
      <c r="A6988" s="289"/>
      <c r="E6988" s="277"/>
      <c r="I6988"/>
      <c r="J6988"/>
      <c r="L6988" s="33"/>
      <c r="M6988" s="24"/>
    </row>
    <row r="6989" spans="1:13" x14ac:dyDescent="0.2">
      <c r="A6989" s="289"/>
      <c r="E6989" s="277"/>
      <c r="I6989"/>
      <c r="J6989"/>
      <c r="L6989" s="33"/>
      <c r="M6989" s="24"/>
    </row>
    <row r="6990" spans="1:13" x14ac:dyDescent="0.2">
      <c r="A6990" s="289"/>
      <c r="E6990" s="277"/>
      <c r="I6990"/>
      <c r="J6990"/>
      <c r="L6990" s="33"/>
      <c r="M6990" s="24"/>
    </row>
    <row r="6991" spans="1:13" x14ac:dyDescent="0.2">
      <c r="A6991" s="289"/>
      <c r="E6991" s="277"/>
      <c r="I6991"/>
      <c r="J6991"/>
      <c r="L6991" s="33"/>
      <c r="M6991" s="24"/>
    </row>
    <row r="6992" spans="1:13" x14ac:dyDescent="0.2">
      <c r="A6992" s="289"/>
      <c r="E6992" s="277"/>
      <c r="I6992"/>
      <c r="J6992"/>
      <c r="L6992" s="33"/>
      <c r="M6992" s="24"/>
    </row>
    <row r="6993" spans="1:13" x14ac:dyDescent="0.2">
      <c r="A6993" s="289"/>
      <c r="E6993" s="277"/>
      <c r="I6993"/>
      <c r="J6993"/>
      <c r="L6993" s="33"/>
      <c r="M6993" s="24"/>
    </row>
    <row r="6994" spans="1:13" x14ac:dyDescent="0.2">
      <c r="A6994" s="289"/>
      <c r="E6994" s="277"/>
      <c r="I6994"/>
      <c r="J6994"/>
      <c r="L6994" s="33"/>
      <c r="M6994" s="24"/>
    </row>
    <row r="6995" spans="1:13" x14ac:dyDescent="0.2">
      <c r="A6995" s="289"/>
      <c r="E6995" s="277"/>
      <c r="I6995"/>
      <c r="J6995"/>
      <c r="L6995" s="33"/>
      <c r="M6995" s="24"/>
    </row>
    <row r="6996" spans="1:13" x14ac:dyDescent="0.2">
      <c r="A6996" s="289"/>
      <c r="E6996" s="277"/>
      <c r="I6996"/>
      <c r="J6996"/>
      <c r="L6996" s="33"/>
      <c r="M6996" s="24"/>
    </row>
    <row r="6997" spans="1:13" x14ac:dyDescent="0.2">
      <c r="A6997" s="289"/>
      <c r="E6997" s="277"/>
      <c r="I6997"/>
      <c r="J6997"/>
      <c r="L6997" s="33"/>
      <c r="M6997" s="24"/>
    </row>
    <row r="6998" spans="1:13" x14ac:dyDescent="0.2">
      <c r="A6998" s="289"/>
      <c r="E6998" s="277"/>
      <c r="I6998"/>
      <c r="J6998"/>
      <c r="L6998" s="33"/>
      <c r="M6998" s="24"/>
    </row>
    <row r="6999" spans="1:13" x14ac:dyDescent="0.2">
      <c r="A6999" s="289"/>
      <c r="E6999" s="277"/>
      <c r="I6999"/>
      <c r="J6999"/>
      <c r="L6999" s="33"/>
      <c r="M6999" s="24"/>
    </row>
    <row r="7000" spans="1:13" x14ac:dyDescent="0.2">
      <c r="A7000" s="289"/>
      <c r="E7000" s="277"/>
      <c r="I7000"/>
      <c r="J7000"/>
      <c r="L7000" s="33"/>
      <c r="M7000" s="24"/>
    </row>
    <row r="7001" spans="1:13" x14ac:dyDescent="0.2">
      <c r="A7001" s="289"/>
      <c r="E7001" s="277"/>
      <c r="I7001"/>
      <c r="J7001"/>
      <c r="L7001" s="33"/>
      <c r="M7001" s="24"/>
    </row>
    <row r="7002" spans="1:13" x14ac:dyDescent="0.2">
      <c r="A7002" s="289"/>
      <c r="E7002" s="277"/>
      <c r="I7002"/>
      <c r="J7002"/>
      <c r="L7002" s="33"/>
      <c r="M7002" s="24"/>
    </row>
    <row r="7003" spans="1:13" x14ac:dyDescent="0.2">
      <c r="A7003" s="289"/>
      <c r="E7003" s="277"/>
      <c r="I7003"/>
      <c r="J7003"/>
      <c r="L7003" s="33"/>
      <c r="M7003" s="24"/>
    </row>
    <row r="7004" spans="1:13" x14ac:dyDescent="0.2">
      <c r="A7004" s="289"/>
      <c r="E7004" s="277"/>
      <c r="I7004"/>
      <c r="J7004"/>
      <c r="L7004" s="33"/>
      <c r="M7004" s="24"/>
    </row>
    <row r="7005" spans="1:13" x14ac:dyDescent="0.2">
      <c r="A7005" s="289"/>
      <c r="E7005" s="277"/>
      <c r="I7005"/>
      <c r="J7005"/>
      <c r="L7005" s="33"/>
      <c r="M7005" s="24"/>
    </row>
    <row r="7006" spans="1:13" x14ac:dyDescent="0.2">
      <c r="A7006" s="289"/>
      <c r="E7006" s="277"/>
      <c r="I7006"/>
      <c r="J7006"/>
      <c r="L7006" s="33"/>
      <c r="M7006" s="24"/>
    </row>
    <row r="7007" spans="1:13" x14ac:dyDescent="0.2">
      <c r="A7007" s="289"/>
      <c r="E7007" s="277"/>
      <c r="I7007"/>
      <c r="J7007"/>
      <c r="L7007" s="33"/>
      <c r="M7007" s="24"/>
    </row>
    <row r="7008" spans="1:13" x14ac:dyDescent="0.2">
      <c r="A7008" s="289"/>
      <c r="E7008" s="277"/>
      <c r="I7008"/>
      <c r="J7008"/>
      <c r="L7008" s="33"/>
      <c r="M7008" s="24"/>
    </row>
    <row r="7009" spans="1:13" x14ac:dyDescent="0.2">
      <c r="A7009" s="289"/>
      <c r="E7009" s="277"/>
      <c r="I7009"/>
      <c r="J7009"/>
      <c r="L7009" s="33"/>
      <c r="M7009" s="24"/>
    </row>
    <row r="7010" spans="1:13" x14ac:dyDescent="0.2">
      <c r="A7010" s="289"/>
      <c r="E7010" s="277"/>
      <c r="I7010"/>
      <c r="J7010"/>
      <c r="L7010" s="33"/>
      <c r="M7010" s="24"/>
    </row>
    <row r="7011" spans="1:13" x14ac:dyDescent="0.2">
      <c r="A7011" s="289"/>
      <c r="E7011" s="277"/>
      <c r="I7011"/>
      <c r="J7011"/>
      <c r="L7011" s="33"/>
      <c r="M7011" s="24"/>
    </row>
    <row r="7012" spans="1:13" x14ac:dyDescent="0.2">
      <c r="A7012" s="289"/>
      <c r="E7012" s="277"/>
      <c r="I7012"/>
      <c r="J7012"/>
      <c r="L7012" s="33"/>
      <c r="M7012" s="24"/>
    </row>
    <row r="7013" spans="1:13" x14ac:dyDescent="0.2">
      <c r="A7013" s="289"/>
      <c r="E7013" s="277"/>
      <c r="I7013"/>
      <c r="J7013"/>
      <c r="L7013" s="33"/>
      <c r="M7013" s="24"/>
    </row>
    <row r="7014" spans="1:13" x14ac:dyDescent="0.2">
      <c r="A7014" s="289"/>
      <c r="E7014" s="277"/>
      <c r="I7014"/>
      <c r="J7014"/>
      <c r="L7014" s="33"/>
      <c r="M7014" s="24"/>
    </row>
    <row r="7015" spans="1:13" x14ac:dyDescent="0.2">
      <c r="A7015" s="289"/>
      <c r="E7015" s="277"/>
      <c r="I7015"/>
      <c r="J7015"/>
      <c r="L7015" s="33"/>
      <c r="M7015" s="24"/>
    </row>
    <row r="7016" spans="1:13" x14ac:dyDescent="0.2">
      <c r="A7016" s="289"/>
      <c r="E7016" s="277"/>
      <c r="I7016"/>
      <c r="J7016"/>
      <c r="L7016" s="33"/>
      <c r="M7016" s="24"/>
    </row>
    <row r="7017" spans="1:13" x14ac:dyDescent="0.2">
      <c r="A7017" s="289"/>
      <c r="E7017" s="277"/>
      <c r="I7017"/>
      <c r="J7017"/>
      <c r="L7017" s="33"/>
      <c r="M7017" s="24"/>
    </row>
    <row r="7018" spans="1:13" x14ac:dyDescent="0.2">
      <c r="A7018" s="289"/>
      <c r="E7018" s="277"/>
      <c r="I7018"/>
      <c r="J7018"/>
      <c r="L7018" s="33"/>
      <c r="M7018" s="24"/>
    </row>
    <row r="7019" spans="1:13" x14ac:dyDescent="0.2">
      <c r="A7019" s="289"/>
      <c r="E7019" s="277"/>
      <c r="I7019"/>
      <c r="J7019"/>
      <c r="L7019" s="33"/>
      <c r="M7019" s="24"/>
    </row>
    <row r="7020" spans="1:13" x14ac:dyDescent="0.2">
      <c r="A7020" s="289"/>
      <c r="E7020" s="277"/>
      <c r="I7020"/>
      <c r="J7020"/>
      <c r="L7020" s="33"/>
      <c r="M7020" s="24"/>
    </row>
    <row r="7021" spans="1:13" x14ac:dyDescent="0.2">
      <c r="A7021" s="289"/>
      <c r="E7021" s="277"/>
      <c r="I7021"/>
      <c r="J7021"/>
      <c r="L7021" s="33"/>
      <c r="M7021" s="24"/>
    </row>
    <row r="7022" spans="1:13" x14ac:dyDescent="0.2">
      <c r="A7022" s="289"/>
      <c r="E7022" s="277"/>
      <c r="I7022"/>
      <c r="J7022"/>
      <c r="L7022" s="33"/>
      <c r="M7022" s="24"/>
    </row>
    <row r="7023" spans="1:13" x14ac:dyDescent="0.2">
      <c r="A7023" s="289"/>
      <c r="E7023" s="277"/>
      <c r="I7023"/>
      <c r="J7023"/>
      <c r="L7023" s="33"/>
      <c r="M7023" s="24"/>
    </row>
    <row r="7024" spans="1:13" x14ac:dyDescent="0.2">
      <c r="A7024" s="289"/>
      <c r="E7024" s="277"/>
      <c r="I7024"/>
      <c r="J7024"/>
      <c r="L7024" s="33"/>
      <c r="M7024" s="24"/>
    </row>
    <row r="7025" spans="1:13" x14ac:dyDescent="0.2">
      <c r="A7025" s="289"/>
      <c r="E7025" s="277"/>
      <c r="I7025"/>
      <c r="J7025"/>
      <c r="L7025" s="33"/>
      <c r="M7025" s="24"/>
    </row>
    <row r="7026" spans="1:13" x14ac:dyDescent="0.2">
      <c r="A7026" s="289"/>
      <c r="E7026" s="277"/>
      <c r="I7026"/>
      <c r="J7026"/>
      <c r="L7026" s="33"/>
      <c r="M7026" s="24"/>
    </row>
    <row r="7027" spans="1:13" x14ac:dyDescent="0.2">
      <c r="A7027" s="289"/>
      <c r="E7027" s="277"/>
      <c r="I7027"/>
      <c r="J7027"/>
      <c r="L7027" s="33"/>
      <c r="M7027" s="24"/>
    </row>
    <row r="7028" spans="1:13" x14ac:dyDescent="0.2">
      <c r="A7028" s="289"/>
      <c r="E7028" s="277"/>
      <c r="I7028"/>
      <c r="J7028"/>
      <c r="L7028" s="33"/>
      <c r="M7028" s="24"/>
    </row>
    <row r="7029" spans="1:13" x14ac:dyDescent="0.2">
      <c r="A7029" s="289"/>
      <c r="E7029" s="277"/>
      <c r="I7029"/>
      <c r="J7029"/>
      <c r="L7029" s="33"/>
      <c r="M7029" s="24"/>
    </row>
    <row r="7030" spans="1:13" x14ac:dyDescent="0.2">
      <c r="A7030" s="289"/>
      <c r="E7030" s="277"/>
      <c r="I7030"/>
      <c r="J7030"/>
      <c r="L7030" s="33"/>
      <c r="M7030" s="24"/>
    </row>
    <row r="7031" spans="1:13" x14ac:dyDescent="0.2">
      <c r="A7031" s="289"/>
      <c r="E7031" s="277"/>
      <c r="I7031"/>
      <c r="J7031"/>
      <c r="L7031" s="33"/>
      <c r="M7031" s="24"/>
    </row>
    <row r="7032" spans="1:13" x14ac:dyDescent="0.2">
      <c r="A7032" s="289"/>
      <c r="E7032" s="277"/>
      <c r="I7032"/>
      <c r="J7032"/>
      <c r="L7032" s="33"/>
      <c r="M7032" s="24"/>
    </row>
    <row r="7033" spans="1:13" x14ac:dyDescent="0.2">
      <c r="A7033" s="289"/>
      <c r="E7033" s="277"/>
      <c r="I7033"/>
      <c r="J7033"/>
      <c r="L7033" s="33"/>
      <c r="M7033" s="24"/>
    </row>
    <row r="7034" spans="1:13" x14ac:dyDescent="0.2">
      <c r="A7034" s="289"/>
      <c r="E7034" s="277"/>
      <c r="I7034"/>
      <c r="J7034"/>
      <c r="L7034" s="33"/>
      <c r="M7034" s="24"/>
    </row>
    <row r="7035" spans="1:13" x14ac:dyDescent="0.2">
      <c r="A7035" s="289"/>
      <c r="E7035" s="277"/>
      <c r="I7035"/>
      <c r="J7035"/>
      <c r="L7035" s="33"/>
      <c r="M7035" s="24"/>
    </row>
    <row r="7036" spans="1:13" x14ac:dyDescent="0.2">
      <c r="A7036" s="289"/>
      <c r="E7036" s="277"/>
      <c r="I7036"/>
      <c r="J7036"/>
      <c r="L7036" s="33"/>
      <c r="M7036" s="24"/>
    </row>
    <row r="7037" spans="1:13" x14ac:dyDescent="0.2">
      <c r="A7037" s="289"/>
      <c r="E7037" s="277"/>
      <c r="I7037"/>
      <c r="J7037"/>
      <c r="L7037" s="33"/>
      <c r="M7037" s="24"/>
    </row>
    <row r="7038" spans="1:13" x14ac:dyDescent="0.2">
      <c r="A7038" s="289"/>
      <c r="E7038" s="277"/>
      <c r="I7038"/>
      <c r="J7038"/>
      <c r="L7038" s="33"/>
      <c r="M7038" s="24"/>
    </row>
    <row r="7039" spans="1:13" x14ac:dyDescent="0.2">
      <c r="A7039" s="289"/>
      <c r="E7039" s="277"/>
      <c r="I7039"/>
      <c r="J7039"/>
      <c r="L7039" s="33"/>
      <c r="M7039" s="24"/>
    </row>
    <row r="7040" spans="1:13" x14ac:dyDescent="0.2">
      <c r="A7040" s="289"/>
      <c r="E7040" s="277"/>
      <c r="I7040"/>
      <c r="J7040"/>
      <c r="L7040" s="33"/>
      <c r="M7040" s="24"/>
    </row>
    <row r="7041" spans="1:13" x14ac:dyDescent="0.2">
      <c r="A7041" s="289"/>
      <c r="E7041" s="277"/>
      <c r="I7041"/>
      <c r="J7041"/>
      <c r="L7041" s="33"/>
      <c r="M7041" s="24"/>
    </row>
    <row r="7042" spans="1:13" x14ac:dyDescent="0.2">
      <c r="A7042" s="289"/>
      <c r="E7042" s="277"/>
      <c r="I7042"/>
      <c r="J7042"/>
      <c r="L7042" s="33"/>
      <c r="M7042" s="24"/>
    </row>
    <row r="7043" spans="1:13" x14ac:dyDescent="0.2">
      <c r="A7043" s="289"/>
      <c r="E7043" s="277"/>
      <c r="I7043"/>
      <c r="J7043"/>
      <c r="L7043" s="33"/>
      <c r="M7043" s="24"/>
    </row>
    <row r="7044" spans="1:13" x14ac:dyDescent="0.2">
      <c r="A7044" s="289"/>
      <c r="E7044" s="277"/>
      <c r="I7044"/>
      <c r="J7044"/>
      <c r="L7044" s="33"/>
      <c r="M7044" s="24"/>
    </row>
    <row r="7045" spans="1:13" x14ac:dyDescent="0.2">
      <c r="A7045" s="289"/>
      <c r="E7045" s="277"/>
      <c r="I7045"/>
      <c r="J7045"/>
      <c r="L7045" s="33"/>
      <c r="M7045" s="24"/>
    </row>
    <row r="7046" spans="1:13" x14ac:dyDescent="0.2">
      <c r="A7046" s="289"/>
      <c r="E7046" s="277"/>
      <c r="I7046"/>
      <c r="J7046"/>
      <c r="L7046" s="33"/>
      <c r="M7046" s="24"/>
    </row>
    <row r="7047" spans="1:13" x14ac:dyDescent="0.2">
      <c r="A7047" s="289"/>
      <c r="E7047" s="277"/>
      <c r="I7047"/>
      <c r="J7047"/>
      <c r="L7047" s="33"/>
      <c r="M7047" s="24"/>
    </row>
    <row r="7048" spans="1:13" x14ac:dyDescent="0.2">
      <c r="A7048" s="289"/>
      <c r="E7048" s="277"/>
      <c r="I7048"/>
      <c r="J7048"/>
      <c r="L7048" s="33"/>
      <c r="M7048" s="24"/>
    </row>
    <row r="7049" spans="1:13" x14ac:dyDescent="0.2">
      <c r="A7049" s="289"/>
      <c r="E7049" s="277"/>
      <c r="I7049"/>
      <c r="J7049"/>
      <c r="L7049" s="33"/>
      <c r="M7049" s="24"/>
    </row>
    <row r="7050" spans="1:13" x14ac:dyDescent="0.2">
      <c r="A7050" s="289"/>
      <c r="E7050" s="277"/>
      <c r="I7050"/>
      <c r="J7050"/>
      <c r="L7050" s="33"/>
      <c r="M7050" s="24"/>
    </row>
    <row r="7051" spans="1:13" x14ac:dyDescent="0.2">
      <c r="A7051" s="289"/>
      <c r="E7051" s="277"/>
      <c r="I7051"/>
      <c r="J7051"/>
      <c r="L7051" s="33"/>
      <c r="M7051" s="24"/>
    </row>
    <row r="7052" spans="1:13" x14ac:dyDescent="0.2">
      <c r="A7052" s="289"/>
      <c r="E7052" s="277"/>
      <c r="I7052"/>
      <c r="J7052"/>
      <c r="L7052" s="33"/>
      <c r="M7052" s="24"/>
    </row>
    <row r="7053" spans="1:13" x14ac:dyDescent="0.2">
      <c r="A7053" s="289"/>
      <c r="E7053" s="277"/>
      <c r="I7053"/>
      <c r="J7053"/>
      <c r="L7053" s="33"/>
      <c r="M7053" s="24"/>
    </row>
    <row r="7054" spans="1:13" x14ac:dyDescent="0.2">
      <c r="A7054" s="289"/>
      <c r="E7054" s="277"/>
      <c r="I7054"/>
      <c r="J7054"/>
      <c r="L7054" s="33"/>
      <c r="M7054" s="24"/>
    </row>
    <row r="7055" spans="1:13" x14ac:dyDescent="0.2">
      <c r="A7055" s="289"/>
      <c r="E7055" s="277"/>
      <c r="I7055"/>
      <c r="J7055"/>
      <c r="L7055" s="33"/>
      <c r="M7055" s="24"/>
    </row>
    <row r="7056" spans="1:13" x14ac:dyDescent="0.2">
      <c r="A7056" s="289"/>
      <c r="E7056" s="277"/>
      <c r="I7056"/>
      <c r="J7056"/>
      <c r="L7056" s="33"/>
      <c r="M7056" s="24"/>
    </row>
    <row r="7057" spans="1:13" x14ac:dyDescent="0.2">
      <c r="A7057" s="289"/>
      <c r="E7057" s="277"/>
      <c r="I7057"/>
      <c r="J7057"/>
      <c r="L7057" s="33"/>
      <c r="M7057" s="24"/>
    </row>
    <row r="7058" spans="1:13" x14ac:dyDescent="0.2">
      <c r="A7058" s="289"/>
      <c r="E7058" s="277"/>
      <c r="I7058"/>
      <c r="J7058"/>
      <c r="L7058" s="33"/>
      <c r="M7058" s="24"/>
    </row>
    <row r="7059" spans="1:13" x14ac:dyDescent="0.2">
      <c r="A7059" s="289"/>
      <c r="E7059" s="277"/>
      <c r="I7059"/>
      <c r="J7059"/>
      <c r="L7059" s="33"/>
      <c r="M7059" s="24"/>
    </row>
    <row r="7060" spans="1:13" x14ac:dyDescent="0.2">
      <c r="A7060" s="289"/>
      <c r="E7060" s="277"/>
      <c r="I7060"/>
      <c r="J7060"/>
      <c r="L7060" s="33"/>
      <c r="M7060" s="24"/>
    </row>
    <row r="7061" spans="1:13" x14ac:dyDescent="0.2">
      <c r="A7061" s="289"/>
      <c r="E7061" s="277"/>
      <c r="I7061"/>
      <c r="J7061"/>
      <c r="L7061" s="33"/>
      <c r="M7061" s="24"/>
    </row>
    <row r="7062" spans="1:13" x14ac:dyDescent="0.2">
      <c r="A7062" s="289"/>
      <c r="E7062" s="277"/>
      <c r="I7062"/>
      <c r="J7062"/>
      <c r="L7062" s="33"/>
      <c r="M7062" s="24"/>
    </row>
    <row r="7063" spans="1:13" x14ac:dyDescent="0.2">
      <c r="A7063" s="289"/>
      <c r="E7063" s="277"/>
      <c r="I7063"/>
      <c r="J7063"/>
      <c r="L7063" s="33"/>
      <c r="M7063" s="24"/>
    </row>
    <row r="7064" spans="1:13" x14ac:dyDescent="0.2">
      <c r="A7064" s="289"/>
      <c r="E7064" s="277"/>
      <c r="I7064"/>
      <c r="J7064"/>
      <c r="L7064" s="33"/>
      <c r="M7064" s="24"/>
    </row>
    <row r="7065" spans="1:13" x14ac:dyDescent="0.2">
      <c r="A7065" s="289"/>
      <c r="E7065" s="277"/>
      <c r="I7065"/>
      <c r="J7065"/>
      <c r="L7065" s="33"/>
      <c r="M7065" s="24"/>
    </row>
    <row r="7066" spans="1:13" x14ac:dyDescent="0.2">
      <c r="A7066" s="289"/>
      <c r="E7066" s="277"/>
      <c r="I7066"/>
      <c r="J7066"/>
      <c r="L7066" s="33"/>
      <c r="M7066" s="24"/>
    </row>
    <row r="7067" spans="1:13" x14ac:dyDescent="0.2">
      <c r="A7067" s="289"/>
      <c r="E7067" s="277"/>
      <c r="I7067"/>
      <c r="J7067"/>
      <c r="L7067" s="33"/>
      <c r="M7067" s="24"/>
    </row>
    <row r="7068" spans="1:13" x14ac:dyDescent="0.2">
      <c r="A7068" s="289"/>
      <c r="E7068" s="277"/>
      <c r="I7068"/>
      <c r="J7068"/>
      <c r="L7068" s="33"/>
      <c r="M7068" s="24"/>
    </row>
    <row r="7069" spans="1:13" x14ac:dyDescent="0.2">
      <c r="A7069" s="289"/>
      <c r="E7069" s="277"/>
      <c r="I7069"/>
      <c r="J7069"/>
      <c r="L7069" s="33"/>
      <c r="M7069" s="24"/>
    </row>
    <row r="7070" spans="1:13" x14ac:dyDescent="0.2">
      <c r="A7070" s="289"/>
      <c r="E7070" s="277"/>
      <c r="I7070"/>
      <c r="J7070"/>
      <c r="L7070" s="33"/>
      <c r="M7070" s="24"/>
    </row>
    <row r="7071" spans="1:13" x14ac:dyDescent="0.2">
      <c r="A7071" s="289"/>
      <c r="E7071" s="277"/>
      <c r="I7071"/>
      <c r="J7071"/>
      <c r="L7071" s="33"/>
      <c r="M7071" s="24"/>
    </row>
    <row r="7072" spans="1:13" x14ac:dyDescent="0.2">
      <c r="A7072" s="289"/>
      <c r="E7072" s="277"/>
      <c r="I7072"/>
      <c r="J7072"/>
      <c r="L7072" s="33"/>
      <c r="M7072" s="24"/>
    </row>
    <row r="7073" spans="1:13" x14ac:dyDescent="0.2">
      <c r="A7073" s="289"/>
      <c r="E7073" s="277"/>
      <c r="I7073"/>
      <c r="J7073"/>
      <c r="L7073" s="33"/>
      <c r="M7073" s="24"/>
    </row>
    <row r="7074" spans="1:13" x14ac:dyDescent="0.2">
      <c r="A7074" s="289"/>
      <c r="E7074" s="277"/>
      <c r="I7074"/>
      <c r="J7074"/>
      <c r="L7074" s="33"/>
      <c r="M7074" s="24"/>
    </row>
    <row r="7075" spans="1:13" x14ac:dyDescent="0.2">
      <c r="A7075" s="289"/>
      <c r="E7075" s="277"/>
      <c r="I7075"/>
      <c r="J7075"/>
      <c r="L7075" s="33"/>
      <c r="M7075" s="24"/>
    </row>
    <row r="7076" spans="1:13" x14ac:dyDescent="0.2">
      <c r="A7076" s="289"/>
      <c r="E7076" s="277"/>
      <c r="I7076"/>
      <c r="J7076"/>
      <c r="L7076" s="33"/>
      <c r="M7076" s="24"/>
    </row>
    <row r="7077" spans="1:13" x14ac:dyDescent="0.2">
      <c r="A7077" s="289"/>
      <c r="E7077" s="277"/>
      <c r="I7077"/>
      <c r="J7077"/>
      <c r="L7077" s="33"/>
      <c r="M7077" s="24"/>
    </row>
    <row r="7078" spans="1:13" x14ac:dyDescent="0.2">
      <c r="A7078" s="289"/>
      <c r="E7078" s="277"/>
      <c r="I7078"/>
      <c r="J7078"/>
      <c r="L7078" s="33"/>
      <c r="M7078" s="24"/>
    </row>
    <row r="7079" spans="1:13" x14ac:dyDescent="0.2">
      <c r="A7079" s="289"/>
      <c r="E7079" s="277"/>
      <c r="I7079"/>
      <c r="J7079"/>
      <c r="L7079" s="33"/>
      <c r="M7079" s="24"/>
    </row>
    <row r="7080" spans="1:13" x14ac:dyDescent="0.2">
      <c r="A7080" s="289"/>
      <c r="E7080" s="277"/>
      <c r="I7080"/>
      <c r="J7080"/>
      <c r="L7080" s="33"/>
      <c r="M7080" s="24"/>
    </row>
    <row r="7081" spans="1:13" x14ac:dyDescent="0.2">
      <c r="A7081" s="289"/>
      <c r="E7081" s="277"/>
      <c r="I7081"/>
      <c r="J7081"/>
      <c r="L7081" s="33"/>
      <c r="M7081" s="24"/>
    </row>
    <row r="7082" spans="1:13" x14ac:dyDescent="0.2">
      <c r="A7082" s="289"/>
      <c r="E7082" s="277"/>
      <c r="I7082"/>
      <c r="J7082"/>
      <c r="L7082" s="33"/>
      <c r="M7082" s="24"/>
    </row>
    <row r="7083" spans="1:13" x14ac:dyDescent="0.2">
      <c r="A7083" s="289"/>
      <c r="E7083" s="277"/>
      <c r="I7083"/>
      <c r="J7083"/>
      <c r="L7083" s="33"/>
      <c r="M7083" s="24"/>
    </row>
    <row r="7084" spans="1:13" x14ac:dyDescent="0.2">
      <c r="A7084" s="289"/>
      <c r="E7084" s="277"/>
      <c r="I7084"/>
      <c r="J7084"/>
      <c r="L7084" s="33"/>
      <c r="M7084" s="24"/>
    </row>
    <row r="7085" spans="1:13" x14ac:dyDescent="0.2">
      <c r="A7085" s="289"/>
      <c r="E7085" s="277"/>
      <c r="I7085"/>
      <c r="J7085"/>
      <c r="L7085" s="33"/>
      <c r="M7085" s="24"/>
    </row>
    <row r="7086" spans="1:13" x14ac:dyDescent="0.2">
      <c r="A7086" s="289"/>
      <c r="E7086" s="277"/>
      <c r="I7086"/>
      <c r="J7086"/>
      <c r="L7086" s="33"/>
      <c r="M7086" s="24"/>
    </row>
    <row r="7087" spans="1:13" x14ac:dyDescent="0.2">
      <c r="A7087" s="289"/>
      <c r="E7087" s="277"/>
      <c r="I7087"/>
      <c r="J7087"/>
      <c r="L7087" s="33"/>
      <c r="M7087" s="24"/>
    </row>
    <row r="7088" spans="1:13" x14ac:dyDescent="0.2">
      <c r="A7088" s="289"/>
      <c r="E7088" s="277"/>
      <c r="I7088"/>
      <c r="J7088"/>
      <c r="L7088" s="33"/>
      <c r="M7088" s="24"/>
    </row>
    <row r="7089" spans="1:13" x14ac:dyDescent="0.2">
      <c r="A7089" s="289"/>
      <c r="E7089" s="277"/>
      <c r="I7089"/>
      <c r="J7089"/>
      <c r="L7089" s="33"/>
      <c r="M7089" s="24"/>
    </row>
    <row r="7090" spans="1:13" x14ac:dyDescent="0.2">
      <c r="A7090" s="289"/>
      <c r="E7090" s="277"/>
      <c r="I7090"/>
      <c r="J7090"/>
      <c r="L7090" s="33"/>
      <c r="M7090" s="24"/>
    </row>
    <row r="7091" spans="1:13" x14ac:dyDescent="0.2">
      <c r="A7091" s="289"/>
      <c r="E7091" s="277"/>
      <c r="I7091"/>
      <c r="J7091"/>
      <c r="L7091" s="33"/>
      <c r="M7091" s="24"/>
    </row>
    <row r="7092" spans="1:13" x14ac:dyDescent="0.2">
      <c r="A7092" s="289"/>
      <c r="E7092" s="277"/>
      <c r="I7092"/>
      <c r="J7092"/>
      <c r="L7092" s="33"/>
      <c r="M7092" s="24"/>
    </row>
    <row r="7093" spans="1:13" x14ac:dyDescent="0.2">
      <c r="A7093" s="289"/>
      <c r="E7093" s="277"/>
      <c r="I7093"/>
      <c r="J7093"/>
      <c r="L7093" s="33"/>
      <c r="M7093" s="24"/>
    </row>
    <row r="7094" spans="1:13" x14ac:dyDescent="0.2">
      <c r="A7094" s="289"/>
      <c r="E7094" s="277"/>
      <c r="I7094"/>
      <c r="J7094"/>
      <c r="L7094" s="33"/>
      <c r="M7094" s="24"/>
    </row>
    <row r="7095" spans="1:13" x14ac:dyDescent="0.2">
      <c r="A7095" s="289"/>
      <c r="E7095" s="277"/>
      <c r="I7095"/>
      <c r="J7095"/>
      <c r="L7095" s="33"/>
      <c r="M7095" s="24"/>
    </row>
    <row r="7096" spans="1:13" x14ac:dyDescent="0.2">
      <c r="A7096" s="289"/>
      <c r="E7096" s="277"/>
      <c r="I7096"/>
      <c r="J7096"/>
      <c r="L7096" s="33"/>
      <c r="M7096" s="24"/>
    </row>
    <row r="7097" spans="1:13" x14ac:dyDescent="0.2">
      <c r="A7097" s="289"/>
      <c r="E7097" s="277"/>
      <c r="I7097"/>
      <c r="J7097"/>
      <c r="L7097" s="33"/>
      <c r="M7097" s="24"/>
    </row>
    <row r="7098" spans="1:13" x14ac:dyDescent="0.2">
      <c r="A7098" s="289"/>
      <c r="E7098" s="277"/>
      <c r="I7098"/>
      <c r="J7098"/>
      <c r="L7098" s="33"/>
      <c r="M7098" s="24"/>
    </row>
    <row r="7099" spans="1:13" x14ac:dyDescent="0.2">
      <c r="A7099" s="289"/>
      <c r="E7099" s="277"/>
      <c r="I7099"/>
      <c r="J7099"/>
      <c r="L7099" s="33"/>
      <c r="M7099" s="24"/>
    </row>
    <row r="7100" spans="1:13" x14ac:dyDescent="0.2">
      <c r="A7100" s="289"/>
      <c r="E7100" s="277"/>
      <c r="I7100"/>
      <c r="J7100"/>
      <c r="L7100" s="33"/>
      <c r="M7100" s="24"/>
    </row>
    <row r="7101" spans="1:13" x14ac:dyDescent="0.2">
      <c r="A7101" s="289"/>
      <c r="E7101" s="277"/>
      <c r="I7101"/>
      <c r="J7101"/>
      <c r="L7101" s="33"/>
      <c r="M7101" s="24"/>
    </row>
    <row r="7102" spans="1:13" x14ac:dyDescent="0.2">
      <c r="A7102" s="289"/>
      <c r="E7102" s="277"/>
      <c r="I7102"/>
      <c r="J7102"/>
      <c r="L7102" s="33"/>
      <c r="M7102" s="24"/>
    </row>
    <row r="7103" spans="1:13" x14ac:dyDescent="0.2">
      <c r="A7103" s="289"/>
      <c r="E7103" s="277"/>
      <c r="I7103"/>
      <c r="J7103"/>
      <c r="L7103" s="33"/>
      <c r="M7103" s="24"/>
    </row>
    <row r="7104" spans="1:13" x14ac:dyDescent="0.2">
      <c r="A7104" s="289"/>
      <c r="E7104" s="277"/>
      <c r="I7104"/>
      <c r="J7104"/>
      <c r="L7104" s="33"/>
      <c r="M7104" s="24"/>
    </row>
    <row r="7105" spans="1:13" x14ac:dyDescent="0.2">
      <c r="A7105" s="289"/>
      <c r="E7105" s="277"/>
      <c r="I7105"/>
      <c r="J7105"/>
      <c r="L7105" s="33"/>
      <c r="M7105" s="24"/>
    </row>
    <row r="7106" spans="1:13" x14ac:dyDescent="0.2">
      <c r="A7106" s="289"/>
      <c r="E7106" s="277"/>
      <c r="I7106"/>
      <c r="J7106"/>
      <c r="L7106" s="33"/>
      <c r="M7106" s="24"/>
    </row>
    <row r="7107" spans="1:13" x14ac:dyDescent="0.2">
      <c r="A7107" s="289"/>
      <c r="E7107" s="277"/>
      <c r="I7107"/>
      <c r="J7107"/>
      <c r="L7107" s="33"/>
      <c r="M7107" s="24"/>
    </row>
    <row r="7108" spans="1:13" x14ac:dyDescent="0.2">
      <c r="A7108" s="289"/>
      <c r="E7108" s="277"/>
      <c r="I7108"/>
      <c r="J7108"/>
      <c r="L7108" s="33"/>
      <c r="M7108" s="24"/>
    </row>
    <row r="7109" spans="1:13" x14ac:dyDescent="0.2">
      <c r="A7109" s="289"/>
      <c r="E7109" s="277"/>
      <c r="I7109"/>
      <c r="J7109"/>
      <c r="L7109" s="33"/>
      <c r="M7109" s="24"/>
    </row>
    <row r="7110" spans="1:13" x14ac:dyDescent="0.2">
      <c r="A7110" s="289"/>
      <c r="E7110" s="277"/>
      <c r="I7110"/>
      <c r="J7110"/>
      <c r="L7110" s="33"/>
      <c r="M7110" s="24"/>
    </row>
    <row r="7111" spans="1:13" x14ac:dyDescent="0.2">
      <c r="A7111" s="289"/>
      <c r="E7111" s="277"/>
      <c r="I7111"/>
      <c r="J7111"/>
      <c r="L7111" s="33"/>
      <c r="M7111" s="24"/>
    </row>
    <row r="7112" spans="1:13" x14ac:dyDescent="0.2">
      <c r="A7112" s="289"/>
      <c r="E7112" s="277"/>
      <c r="I7112"/>
      <c r="J7112"/>
      <c r="L7112" s="33"/>
      <c r="M7112" s="24"/>
    </row>
    <row r="7113" spans="1:13" x14ac:dyDescent="0.2">
      <c r="A7113" s="289"/>
      <c r="E7113" s="277"/>
      <c r="I7113"/>
      <c r="J7113"/>
      <c r="L7113" s="33"/>
      <c r="M7113" s="24"/>
    </row>
    <row r="7114" spans="1:13" x14ac:dyDescent="0.2">
      <c r="A7114" s="289"/>
      <c r="E7114" s="277"/>
      <c r="I7114"/>
      <c r="J7114"/>
      <c r="L7114" s="33"/>
      <c r="M7114" s="24"/>
    </row>
    <row r="7115" spans="1:13" x14ac:dyDescent="0.2">
      <c r="A7115" s="289"/>
      <c r="E7115" s="277"/>
      <c r="I7115"/>
      <c r="J7115"/>
      <c r="L7115" s="33"/>
      <c r="M7115" s="24"/>
    </row>
    <row r="7116" spans="1:13" x14ac:dyDescent="0.2">
      <c r="A7116" s="289"/>
      <c r="E7116" s="277"/>
      <c r="I7116"/>
      <c r="J7116"/>
      <c r="L7116" s="33"/>
      <c r="M7116" s="24"/>
    </row>
    <row r="7117" spans="1:13" x14ac:dyDescent="0.2">
      <c r="A7117" s="289"/>
      <c r="E7117" s="277"/>
      <c r="I7117"/>
      <c r="J7117"/>
      <c r="L7117" s="33"/>
      <c r="M7117" s="24"/>
    </row>
    <row r="7118" spans="1:13" x14ac:dyDescent="0.2">
      <c r="A7118" s="289"/>
      <c r="E7118" s="277"/>
      <c r="I7118"/>
      <c r="J7118"/>
      <c r="L7118" s="33"/>
      <c r="M7118" s="24"/>
    </row>
    <row r="7119" spans="1:13" x14ac:dyDescent="0.2">
      <c r="A7119" s="289"/>
      <c r="E7119" s="277"/>
      <c r="I7119"/>
      <c r="J7119"/>
      <c r="L7119" s="33"/>
      <c r="M7119" s="24"/>
    </row>
    <row r="7120" spans="1:13" x14ac:dyDescent="0.2">
      <c r="A7120" s="289"/>
      <c r="E7120" s="277"/>
      <c r="I7120"/>
      <c r="J7120"/>
      <c r="L7120" s="33"/>
      <c r="M7120" s="24"/>
    </row>
    <row r="7121" spans="1:13" x14ac:dyDescent="0.2">
      <c r="A7121" s="289"/>
      <c r="E7121" s="277"/>
      <c r="I7121"/>
      <c r="J7121"/>
      <c r="L7121" s="33"/>
      <c r="M7121" s="24"/>
    </row>
    <row r="7122" spans="1:13" x14ac:dyDescent="0.2">
      <c r="A7122" s="289"/>
      <c r="E7122" s="277"/>
      <c r="I7122"/>
      <c r="J7122"/>
      <c r="L7122" s="33"/>
      <c r="M7122" s="24"/>
    </row>
    <row r="7123" spans="1:13" x14ac:dyDescent="0.2">
      <c r="A7123" s="289"/>
      <c r="E7123" s="277"/>
      <c r="I7123"/>
      <c r="J7123"/>
      <c r="L7123" s="33"/>
      <c r="M7123" s="24"/>
    </row>
    <row r="7124" spans="1:13" x14ac:dyDescent="0.2">
      <c r="A7124" s="289"/>
      <c r="E7124" s="277"/>
      <c r="I7124"/>
      <c r="J7124"/>
      <c r="L7124" s="33"/>
      <c r="M7124" s="24"/>
    </row>
    <row r="7125" spans="1:13" x14ac:dyDescent="0.2">
      <c r="A7125" s="289"/>
      <c r="E7125" s="277"/>
      <c r="I7125"/>
      <c r="J7125"/>
      <c r="L7125" s="33"/>
      <c r="M7125" s="24"/>
    </row>
    <row r="7126" spans="1:13" x14ac:dyDescent="0.2">
      <c r="A7126" s="289"/>
      <c r="E7126" s="277"/>
      <c r="I7126"/>
      <c r="J7126"/>
      <c r="L7126" s="33"/>
      <c r="M7126" s="24"/>
    </row>
    <row r="7127" spans="1:13" x14ac:dyDescent="0.2">
      <c r="A7127" s="289"/>
      <c r="E7127" s="277"/>
      <c r="I7127"/>
      <c r="J7127"/>
      <c r="L7127" s="33"/>
      <c r="M7127" s="24"/>
    </row>
    <row r="7128" spans="1:13" x14ac:dyDescent="0.2">
      <c r="A7128" s="289"/>
      <c r="E7128" s="277"/>
      <c r="I7128"/>
      <c r="J7128"/>
      <c r="L7128" s="33"/>
      <c r="M7128" s="24"/>
    </row>
    <row r="7129" spans="1:13" x14ac:dyDescent="0.2">
      <c r="A7129" s="289"/>
      <c r="E7129" s="277"/>
      <c r="I7129"/>
      <c r="J7129"/>
      <c r="L7129" s="33"/>
      <c r="M7129" s="24"/>
    </row>
    <row r="7130" spans="1:13" x14ac:dyDescent="0.2">
      <c r="A7130" s="289"/>
      <c r="E7130" s="277"/>
      <c r="I7130"/>
      <c r="J7130"/>
      <c r="L7130" s="33"/>
      <c r="M7130" s="24"/>
    </row>
    <row r="7131" spans="1:13" x14ac:dyDescent="0.2">
      <c r="A7131" s="289"/>
      <c r="E7131" s="277"/>
      <c r="I7131"/>
      <c r="J7131"/>
      <c r="L7131" s="33"/>
      <c r="M7131" s="24"/>
    </row>
    <row r="7132" spans="1:13" x14ac:dyDescent="0.2">
      <c r="A7132" s="289"/>
      <c r="E7132" s="277"/>
      <c r="I7132"/>
      <c r="J7132"/>
      <c r="L7132" s="33"/>
      <c r="M7132" s="24"/>
    </row>
    <row r="7133" spans="1:13" x14ac:dyDescent="0.2">
      <c r="A7133" s="289"/>
      <c r="E7133" s="277"/>
      <c r="I7133"/>
      <c r="J7133"/>
      <c r="L7133" s="33"/>
      <c r="M7133" s="24"/>
    </row>
    <row r="7134" spans="1:13" x14ac:dyDescent="0.2">
      <c r="A7134" s="289"/>
      <c r="E7134" s="277"/>
      <c r="I7134"/>
      <c r="J7134"/>
      <c r="L7134" s="33"/>
      <c r="M7134" s="24"/>
    </row>
    <row r="7135" spans="1:13" x14ac:dyDescent="0.2">
      <c r="A7135" s="289"/>
      <c r="E7135" s="277"/>
      <c r="I7135"/>
      <c r="J7135"/>
      <c r="L7135" s="33"/>
      <c r="M7135" s="24"/>
    </row>
    <row r="7136" spans="1:13" x14ac:dyDescent="0.2">
      <c r="A7136" s="289"/>
      <c r="E7136" s="277"/>
      <c r="I7136"/>
      <c r="J7136"/>
      <c r="L7136" s="33"/>
      <c r="M7136" s="24"/>
    </row>
    <row r="7137" spans="1:13" x14ac:dyDescent="0.2">
      <c r="A7137" s="289"/>
      <c r="E7137" s="277"/>
      <c r="I7137"/>
      <c r="J7137"/>
      <c r="L7137" s="33"/>
      <c r="M7137" s="24"/>
    </row>
    <row r="7138" spans="1:13" x14ac:dyDescent="0.2">
      <c r="A7138" s="289"/>
      <c r="E7138" s="277"/>
      <c r="I7138"/>
      <c r="J7138"/>
      <c r="L7138" s="33"/>
      <c r="M7138" s="24"/>
    </row>
    <row r="7139" spans="1:13" x14ac:dyDescent="0.2">
      <c r="A7139" s="289"/>
      <c r="E7139" s="277"/>
      <c r="I7139"/>
      <c r="J7139"/>
      <c r="L7139" s="33"/>
      <c r="M7139" s="24"/>
    </row>
    <row r="7140" spans="1:13" x14ac:dyDescent="0.2">
      <c r="A7140" s="289"/>
      <c r="E7140" s="277"/>
      <c r="I7140"/>
      <c r="J7140"/>
      <c r="L7140" s="33"/>
      <c r="M7140" s="24"/>
    </row>
    <row r="7141" spans="1:13" x14ac:dyDescent="0.2">
      <c r="A7141" s="289"/>
      <c r="E7141" s="277"/>
      <c r="I7141"/>
      <c r="J7141"/>
      <c r="L7141" s="33"/>
      <c r="M7141" s="24"/>
    </row>
    <row r="7142" spans="1:13" x14ac:dyDescent="0.2">
      <c r="A7142" s="289"/>
      <c r="E7142" s="277"/>
      <c r="I7142"/>
      <c r="J7142"/>
      <c r="L7142" s="33"/>
      <c r="M7142" s="24"/>
    </row>
    <row r="7143" spans="1:13" x14ac:dyDescent="0.2">
      <c r="A7143" s="289"/>
      <c r="E7143" s="277"/>
      <c r="I7143"/>
      <c r="J7143"/>
      <c r="L7143" s="33"/>
      <c r="M7143" s="24"/>
    </row>
    <row r="7144" spans="1:13" x14ac:dyDescent="0.2">
      <c r="A7144" s="289"/>
      <c r="E7144" s="277"/>
      <c r="I7144"/>
      <c r="J7144"/>
      <c r="L7144" s="33"/>
      <c r="M7144" s="24"/>
    </row>
    <row r="7145" spans="1:13" x14ac:dyDescent="0.2">
      <c r="A7145" s="289"/>
      <c r="E7145" s="277"/>
      <c r="I7145"/>
      <c r="J7145"/>
      <c r="L7145" s="33"/>
      <c r="M7145" s="24"/>
    </row>
    <row r="7146" spans="1:13" x14ac:dyDescent="0.2">
      <c r="A7146" s="289"/>
      <c r="E7146" s="277"/>
      <c r="I7146"/>
      <c r="J7146"/>
      <c r="L7146" s="33"/>
      <c r="M7146" s="24"/>
    </row>
    <row r="7147" spans="1:13" x14ac:dyDescent="0.2">
      <c r="A7147" s="289"/>
      <c r="E7147" s="277"/>
      <c r="I7147"/>
      <c r="J7147"/>
      <c r="L7147" s="33"/>
      <c r="M7147" s="24"/>
    </row>
    <row r="7148" spans="1:13" x14ac:dyDescent="0.2">
      <c r="A7148" s="289"/>
      <c r="E7148" s="277"/>
      <c r="I7148"/>
      <c r="J7148"/>
      <c r="L7148" s="33"/>
      <c r="M7148" s="24"/>
    </row>
    <row r="7149" spans="1:13" x14ac:dyDescent="0.2">
      <c r="A7149" s="289"/>
      <c r="E7149" s="277"/>
      <c r="I7149"/>
      <c r="J7149"/>
      <c r="L7149" s="33"/>
      <c r="M7149" s="24"/>
    </row>
    <row r="7150" spans="1:13" x14ac:dyDescent="0.2">
      <c r="A7150" s="289"/>
      <c r="E7150" s="277"/>
      <c r="I7150"/>
      <c r="J7150"/>
      <c r="L7150" s="33"/>
      <c r="M7150" s="24"/>
    </row>
    <row r="7151" spans="1:13" x14ac:dyDescent="0.2">
      <c r="A7151" s="289"/>
      <c r="E7151" s="277"/>
      <c r="I7151"/>
      <c r="J7151"/>
      <c r="L7151" s="33"/>
      <c r="M7151" s="24"/>
    </row>
    <row r="7152" spans="1:13" x14ac:dyDescent="0.2">
      <c r="A7152" s="289"/>
      <c r="E7152" s="277"/>
      <c r="I7152"/>
      <c r="J7152"/>
      <c r="L7152" s="33"/>
      <c r="M7152" s="24"/>
    </row>
    <row r="7153" spans="1:13" x14ac:dyDescent="0.2">
      <c r="A7153" s="289"/>
      <c r="E7153" s="277"/>
      <c r="I7153"/>
      <c r="J7153"/>
      <c r="L7153" s="33"/>
      <c r="M7153" s="24"/>
    </row>
    <row r="7154" spans="1:13" x14ac:dyDescent="0.2">
      <c r="A7154" s="289"/>
      <c r="E7154" s="277"/>
      <c r="I7154"/>
      <c r="J7154"/>
      <c r="L7154" s="33"/>
      <c r="M7154" s="24"/>
    </row>
    <row r="7155" spans="1:13" x14ac:dyDescent="0.2">
      <c r="A7155" s="289"/>
      <c r="E7155" s="277"/>
      <c r="I7155"/>
      <c r="J7155"/>
      <c r="L7155" s="33"/>
      <c r="M7155" s="24"/>
    </row>
    <row r="7156" spans="1:13" x14ac:dyDescent="0.2">
      <c r="A7156" s="289"/>
      <c r="E7156" s="277"/>
      <c r="I7156"/>
      <c r="J7156"/>
      <c r="L7156" s="33"/>
      <c r="M7156" s="24"/>
    </row>
    <row r="7157" spans="1:13" x14ac:dyDescent="0.2">
      <c r="A7157" s="289"/>
      <c r="E7157" s="277"/>
      <c r="I7157"/>
      <c r="J7157"/>
      <c r="L7157" s="33"/>
      <c r="M7157" s="24"/>
    </row>
    <row r="7158" spans="1:13" x14ac:dyDescent="0.2">
      <c r="A7158" s="289"/>
      <c r="E7158" s="277"/>
      <c r="I7158"/>
      <c r="J7158"/>
      <c r="L7158" s="33"/>
      <c r="M7158" s="24"/>
    </row>
    <row r="7159" spans="1:13" x14ac:dyDescent="0.2">
      <c r="A7159" s="289"/>
      <c r="E7159" s="277"/>
      <c r="I7159"/>
      <c r="J7159"/>
      <c r="L7159" s="33"/>
      <c r="M7159" s="24"/>
    </row>
    <row r="7160" spans="1:13" x14ac:dyDescent="0.2">
      <c r="A7160" s="289"/>
      <c r="E7160" s="277"/>
      <c r="I7160"/>
      <c r="J7160"/>
      <c r="L7160" s="33"/>
      <c r="M7160" s="24"/>
    </row>
    <row r="7161" spans="1:13" x14ac:dyDescent="0.2">
      <c r="A7161" s="289"/>
      <c r="E7161" s="277"/>
      <c r="I7161"/>
      <c r="J7161"/>
      <c r="L7161" s="33"/>
      <c r="M7161" s="24"/>
    </row>
    <row r="7162" spans="1:13" x14ac:dyDescent="0.2">
      <c r="A7162" s="289"/>
      <c r="E7162" s="277"/>
      <c r="I7162"/>
      <c r="J7162"/>
      <c r="L7162" s="33"/>
      <c r="M7162" s="24"/>
    </row>
    <row r="7163" spans="1:13" x14ac:dyDescent="0.2">
      <c r="A7163" s="289"/>
      <c r="E7163" s="277"/>
      <c r="I7163"/>
      <c r="J7163"/>
      <c r="L7163" s="33"/>
      <c r="M7163" s="24"/>
    </row>
    <row r="7164" spans="1:13" x14ac:dyDescent="0.2">
      <c r="A7164" s="289"/>
      <c r="E7164" s="277"/>
      <c r="I7164"/>
      <c r="J7164"/>
      <c r="L7164" s="33"/>
      <c r="M7164" s="24"/>
    </row>
    <row r="7165" spans="1:13" x14ac:dyDescent="0.2">
      <c r="A7165" s="289"/>
      <c r="E7165" s="277"/>
      <c r="I7165"/>
      <c r="J7165"/>
      <c r="L7165" s="33"/>
      <c r="M7165" s="24"/>
    </row>
    <row r="7166" spans="1:13" x14ac:dyDescent="0.2">
      <c r="A7166" s="289"/>
      <c r="E7166" s="277"/>
      <c r="I7166"/>
      <c r="J7166"/>
      <c r="L7166" s="33"/>
      <c r="M7166" s="24"/>
    </row>
    <row r="7167" spans="1:13" x14ac:dyDescent="0.2">
      <c r="A7167" s="289"/>
      <c r="E7167" s="277"/>
      <c r="I7167"/>
      <c r="J7167"/>
      <c r="L7167" s="33"/>
      <c r="M7167" s="24"/>
    </row>
    <row r="7168" spans="1:13" x14ac:dyDescent="0.2">
      <c r="A7168" s="289"/>
      <c r="E7168" s="277"/>
      <c r="I7168"/>
      <c r="J7168"/>
      <c r="L7168" s="33"/>
      <c r="M7168" s="24"/>
    </row>
    <row r="7169" spans="1:13" x14ac:dyDescent="0.2">
      <c r="A7169" s="289"/>
      <c r="E7169" s="277"/>
      <c r="I7169"/>
      <c r="J7169"/>
      <c r="L7169" s="33"/>
      <c r="M7169" s="24"/>
    </row>
    <row r="7170" spans="1:13" x14ac:dyDescent="0.2">
      <c r="A7170" s="289"/>
      <c r="E7170" s="277"/>
      <c r="I7170"/>
      <c r="J7170"/>
      <c r="L7170" s="33"/>
      <c r="M7170" s="24"/>
    </row>
    <row r="7171" spans="1:13" x14ac:dyDescent="0.2">
      <c r="A7171" s="289"/>
      <c r="E7171" s="277"/>
      <c r="I7171"/>
      <c r="J7171"/>
      <c r="L7171" s="33"/>
      <c r="M7171" s="24"/>
    </row>
    <row r="7172" spans="1:13" x14ac:dyDescent="0.2">
      <c r="A7172" s="289"/>
      <c r="E7172" s="277"/>
      <c r="I7172"/>
      <c r="J7172"/>
      <c r="L7172" s="33"/>
      <c r="M7172" s="24"/>
    </row>
    <row r="7173" spans="1:13" x14ac:dyDescent="0.2">
      <c r="A7173" s="289"/>
      <c r="E7173" s="277"/>
      <c r="I7173"/>
      <c r="J7173"/>
      <c r="L7173" s="33"/>
      <c r="M7173" s="24"/>
    </row>
    <row r="7174" spans="1:13" x14ac:dyDescent="0.2">
      <c r="A7174" s="289"/>
      <c r="E7174" s="277"/>
      <c r="I7174"/>
      <c r="J7174"/>
      <c r="L7174" s="33"/>
      <c r="M7174" s="24"/>
    </row>
    <row r="7175" spans="1:13" x14ac:dyDescent="0.2">
      <c r="A7175" s="289"/>
      <c r="E7175" s="277"/>
      <c r="I7175"/>
      <c r="J7175"/>
      <c r="L7175" s="33"/>
      <c r="M7175" s="24"/>
    </row>
    <row r="7176" spans="1:13" x14ac:dyDescent="0.2">
      <c r="A7176" s="289"/>
      <c r="E7176" s="277"/>
      <c r="I7176"/>
      <c r="J7176"/>
      <c r="L7176" s="33"/>
      <c r="M7176" s="24"/>
    </row>
    <row r="7177" spans="1:13" x14ac:dyDescent="0.2">
      <c r="A7177" s="289"/>
      <c r="E7177" s="277"/>
      <c r="I7177"/>
      <c r="J7177"/>
      <c r="L7177" s="33"/>
      <c r="M7177" s="24"/>
    </row>
    <row r="7178" spans="1:13" x14ac:dyDescent="0.2">
      <c r="A7178" s="289"/>
      <c r="E7178" s="277"/>
      <c r="I7178"/>
      <c r="J7178"/>
      <c r="L7178" s="33"/>
      <c r="M7178" s="24"/>
    </row>
    <row r="7179" spans="1:13" x14ac:dyDescent="0.2">
      <c r="A7179" s="289"/>
      <c r="E7179" s="277"/>
      <c r="I7179"/>
      <c r="J7179"/>
      <c r="L7179" s="33"/>
      <c r="M7179" s="24"/>
    </row>
    <row r="7180" spans="1:13" x14ac:dyDescent="0.2">
      <c r="A7180" s="289"/>
      <c r="E7180" s="277"/>
      <c r="I7180"/>
      <c r="J7180"/>
      <c r="L7180" s="33"/>
      <c r="M7180" s="24"/>
    </row>
    <row r="7181" spans="1:13" x14ac:dyDescent="0.2">
      <c r="A7181" s="289"/>
      <c r="E7181" s="277"/>
      <c r="I7181"/>
      <c r="J7181"/>
      <c r="L7181" s="33"/>
      <c r="M7181" s="24"/>
    </row>
    <row r="7182" spans="1:13" x14ac:dyDescent="0.2">
      <c r="A7182" s="289"/>
      <c r="E7182" s="277"/>
      <c r="I7182"/>
      <c r="J7182"/>
      <c r="L7182" s="33"/>
      <c r="M7182" s="24"/>
    </row>
    <row r="7183" spans="1:13" x14ac:dyDescent="0.2">
      <c r="A7183" s="289"/>
      <c r="E7183" s="277"/>
      <c r="I7183"/>
      <c r="J7183"/>
      <c r="L7183" s="33"/>
      <c r="M7183" s="24"/>
    </row>
    <row r="7184" spans="1:13" x14ac:dyDescent="0.2">
      <c r="A7184" s="289"/>
      <c r="E7184" s="277"/>
      <c r="I7184"/>
      <c r="J7184"/>
      <c r="L7184" s="33"/>
      <c r="M7184" s="24"/>
    </row>
    <row r="7185" spans="1:13" x14ac:dyDescent="0.2">
      <c r="A7185" s="289"/>
      <c r="E7185" s="277"/>
      <c r="I7185"/>
      <c r="J7185"/>
      <c r="L7185" s="33"/>
      <c r="M7185" s="24"/>
    </row>
    <row r="7186" spans="1:13" x14ac:dyDescent="0.2">
      <c r="A7186" s="289"/>
      <c r="E7186" s="277"/>
      <c r="I7186"/>
      <c r="J7186"/>
      <c r="L7186" s="33"/>
      <c r="M7186" s="24"/>
    </row>
    <row r="7187" spans="1:13" x14ac:dyDescent="0.2">
      <c r="A7187" s="289"/>
      <c r="E7187" s="277"/>
      <c r="I7187"/>
      <c r="J7187"/>
      <c r="L7187" s="33"/>
      <c r="M7187" s="24"/>
    </row>
    <row r="7188" spans="1:13" x14ac:dyDescent="0.2">
      <c r="A7188" s="289"/>
      <c r="E7188" s="277"/>
      <c r="I7188"/>
      <c r="J7188"/>
      <c r="L7188" s="33"/>
      <c r="M7188" s="24"/>
    </row>
    <row r="7189" spans="1:13" x14ac:dyDescent="0.2">
      <c r="A7189" s="289"/>
      <c r="E7189" s="277"/>
      <c r="I7189"/>
      <c r="J7189"/>
      <c r="L7189" s="33"/>
      <c r="M7189" s="24"/>
    </row>
    <row r="7190" spans="1:13" x14ac:dyDescent="0.2">
      <c r="A7190" s="289"/>
      <c r="E7190" s="277"/>
      <c r="I7190"/>
      <c r="J7190"/>
      <c r="L7190" s="33"/>
      <c r="M7190" s="24"/>
    </row>
    <row r="7191" spans="1:13" x14ac:dyDescent="0.2">
      <c r="A7191" s="289"/>
      <c r="E7191" s="277"/>
      <c r="I7191"/>
      <c r="J7191"/>
      <c r="L7191" s="33"/>
      <c r="M7191" s="24"/>
    </row>
    <row r="7192" spans="1:13" x14ac:dyDescent="0.2">
      <c r="A7192" s="289"/>
      <c r="E7192" s="277"/>
      <c r="I7192"/>
      <c r="J7192"/>
      <c r="L7192" s="33"/>
      <c r="M7192" s="24"/>
    </row>
    <row r="7193" spans="1:13" x14ac:dyDescent="0.2">
      <c r="A7193" s="289"/>
      <c r="E7193" s="277"/>
      <c r="I7193"/>
      <c r="J7193"/>
      <c r="L7193" s="33"/>
      <c r="M7193" s="24"/>
    </row>
    <row r="7194" spans="1:13" x14ac:dyDescent="0.2">
      <c r="A7194" s="289"/>
      <c r="E7194" s="277"/>
      <c r="I7194"/>
      <c r="J7194"/>
      <c r="L7194" s="33"/>
      <c r="M7194" s="24"/>
    </row>
    <row r="7195" spans="1:13" x14ac:dyDescent="0.2">
      <c r="A7195" s="289"/>
      <c r="E7195" s="277"/>
      <c r="I7195"/>
      <c r="J7195"/>
      <c r="L7195" s="33"/>
      <c r="M7195" s="24"/>
    </row>
    <row r="7196" spans="1:13" x14ac:dyDescent="0.2">
      <c r="A7196" s="289"/>
      <c r="E7196" s="277"/>
      <c r="I7196"/>
      <c r="J7196"/>
      <c r="L7196" s="33"/>
      <c r="M7196" s="24"/>
    </row>
    <row r="7197" spans="1:13" x14ac:dyDescent="0.2">
      <c r="A7197" s="289"/>
      <c r="E7197" s="277"/>
      <c r="I7197"/>
      <c r="J7197"/>
      <c r="L7197" s="33"/>
      <c r="M7197" s="24"/>
    </row>
    <row r="7198" spans="1:13" x14ac:dyDescent="0.2">
      <c r="A7198" s="289"/>
      <c r="E7198" s="277"/>
      <c r="I7198"/>
      <c r="J7198"/>
      <c r="L7198" s="33"/>
      <c r="M7198" s="24"/>
    </row>
    <row r="7199" spans="1:13" x14ac:dyDescent="0.2">
      <c r="A7199" s="289"/>
      <c r="E7199" s="277"/>
      <c r="I7199"/>
      <c r="J7199"/>
      <c r="L7199" s="33"/>
      <c r="M7199" s="24"/>
    </row>
    <row r="7200" spans="1:13" x14ac:dyDescent="0.2">
      <c r="A7200" s="289"/>
      <c r="E7200" s="277"/>
      <c r="I7200"/>
      <c r="J7200"/>
      <c r="L7200" s="33"/>
      <c r="M7200" s="24"/>
    </row>
    <row r="7201" spans="1:13" x14ac:dyDescent="0.2">
      <c r="A7201" s="289"/>
      <c r="E7201" s="277"/>
      <c r="I7201"/>
      <c r="J7201"/>
      <c r="L7201" s="33"/>
      <c r="M7201" s="24"/>
    </row>
    <row r="7202" spans="1:13" x14ac:dyDescent="0.2">
      <c r="A7202" s="289"/>
      <c r="E7202" s="277"/>
      <c r="I7202"/>
      <c r="J7202"/>
      <c r="L7202" s="33"/>
      <c r="M7202" s="24"/>
    </row>
    <row r="7203" spans="1:13" x14ac:dyDescent="0.2">
      <c r="A7203" s="289"/>
      <c r="E7203" s="277"/>
      <c r="I7203"/>
      <c r="J7203"/>
      <c r="L7203" s="33"/>
      <c r="M7203" s="24"/>
    </row>
    <row r="7204" spans="1:13" x14ac:dyDescent="0.2">
      <c r="A7204" s="289"/>
      <c r="E7204" s="277"/>
      <c r="I7204"/>
      <c r="J7204"/>
      <c r="L7204" s="33"/>
      <c r="M7204" s="24"/>
    </row>
    <row r="7205" spans="1:13" x14ac:dyDescent="0.2">
      <c r="A7205" s="289"/>
      <c r="E7205" s="277"/>
      <c r="I7205"/>
      <c r="J7205"/>
      <c r="L7205" s="33"/>
      <c r="M7205" s="24"/>
    </row>
    <row r="7206" spans="1:13" x14ac:dyDescent="0.2">
      <c r="A7206" s="289"/>
      <c r="E7206" s="277"/>
      <c r="I7206"/>
      <c r="J7206"/>
      <c r="L7206" s="33"/>
      <c r="M7206" s="24"/>
    </row>
    <row r="7207" spans="1:13" x14ac:dyDescent="0.2">
      <c r="A7207" s="289"/>
      <c r="E7207" s="277"/>
      <c r="I7207"/>
      <c r="J7207"/>
      <c r="L7207" s="33"/>
      <c r="M7207" s="24"/>
    </row>
    <row r="7208" spans="1:13" x14ac:dyDescent="0.2">
      <c r="A7208" s="289"/>
      <c r="E7208" s="277"/>
      <c r="I7208"/>
      <c r="J7208"/>
      <c r="L7208" s="33"/>
      <c r="M7208" s="24"/>
    </row>
    <row r="7209" spans="1:13" x14ac:dyDescent="0.2">
      <c r="A7209" s="289"/>
      <c r="E7209" s="277"/>
      <c r="I7209"/>
      <c r="J7209"/>
      <c r="L7209" s="33"/>
      <c r="M7209" s="24"/>
    </row>
    <row r="7210" spans="1:13" x14ac:dyDescent="0.2">
      <c r="A7210" s="289"/>
      <c r="E7210" s="277"/>
      <c r="I7210"/>
      <c r="J7210"/>
      <c r="L7210" s="33"/>
      <c r="M7210" s="24"/>
    </row>
    <row r="7211" spans="1:13" x14ac:dyDescent="0.2">
      <c r="A7211" s="289"/>
      <c r="E7211" s="277"/>
      <c r="I7211"/>
      <c r="J7211"/>
      <c r="L7211" s="33"/>
      <c r="M7211" s="24"/>
    </row>
    <row r="7212" spans="1:13" x14ac:dyDescent="0.2">
      <c r="A7212" s="289"/>
      <c r="E7212" s="277"/>
      <c r="I7212"/>
      <c r="J7212"/>
      <c r="L7212" s="33"/>
      <c r="M7212" s="24"/>
    </row>
    <row r="7213" spans="1:13" x14ac:dyDescent="0.2">
      <c r="A7213" s="289"/>
      <c r="E7213" s="277"/>
      <c r="I7213"/>
      <c r="J7213"/>
      <c r="L7213" s="33"/>
      <c r="M7213" s="24"/>
    </row>
    <row r="7214" spans="1:13" x14ac:dyDescent="0.2">
      <c r="A7214" s="289"/>
      <c r="E7214" s="277"/>
      <c r="I7214"/>
      <c r="J7214"/>
      <c r="L7214" s="33"/>
      <c r="M7214" s="24"/>
    </row>
    <row r="7215" spans="1:13" x14ac:dyDescent="0.2">
      <c r="A7215" s="289"/>
      <c r="E7215" s="277"/>
      <c r="I7215"/>
      <c r="J7215"/>
      <c r="L7215" s="33"/>
      <c r="M7215" s="24"/>
    </row>
    <row r="7216" spans="1:13" x14ac:dyDescent="0.2">
      <c r="A7216" s="289"/>
      <c r="E7216" s="277"/>
      <c r="I7216"/>
      <c r="J7216"/>
      <c r="L7216" s="33"/>
      <c r="M7216" s="24"/>
    </row>
    <row r="7217" spans="1:13" x14ac:dyDescent="0.2">
      <c r="A7217" s="289"/>
      <c r="E7217" s="277"/>
      <c r="I7217"/>
      <c r="J7217"/>
      <c r="L7217" s="33"/>
      <c r="M7217" s="24"/>
    </row>
    <row r="7218" spans="1:13" x14ac:dyDescent="0.2">
      <c r="A7218" s="289"/>
      <c r="E7218" s="277"/>
      <c r="I7218"/>
      <c r="J7218"/>
      <c r="L7218" s="33"/>
      <c r="M7218" s="24"/>
    </row>
    <row r="7219" spans="1:13" x14ac:dyDescent="0.2">
      <c r="A7219" s="289"/>
      <c r="E7219" s="277"/>
      <c r="I7219"/>
      <c r="J7219"/>
      <c r="L7219" s="33"/>
      <c r="M7219" s="24"/>
    </row>
    <row r="7220" spans="1:13" x14ac:dyDescent="0.2">
      <c r="A7220" s="289"/>
      <c r="E7220" s="277"/>
      <c r="I7220"/>
      <c r="J7220"/>
      <c r="L7220" s="33"/>
      <c r="M7220" s="24"/>
    </row>
    <row r="7221" spans="1:13" x14ac:dyDescent="0.2">
      <c r="A7221" s="289"/>
      <c r="E7221" s="277"/>
      <c r="I7221"/>
      <c r="J7221"/>
      <c r="L7221" s="33"/>
      <c r="M7221" s="24"/>
    </row>
    <row r="7222" spans="1:13" x14ac:dyDescent="0.2">
      <c r="A7222" s="289"/>
      <c r="E7222" s="277"/>
      <c r="I7222"/>
      <c r="J7222"/>
      <c r="L7222" s="33"/>
      <c r="M7222" s="24"/>
    </row>
    <row r="7223" spans="1:13" x14ac:dyDescent="0.2">
      <c r="A7223" s="289"/>
      <c r="E7223" s="277"/>
      <c r="I7223"/>
      <c r="J7223"/>
      <c r="L7223" s="33"/>
      <c r="M7223" s="24"/>
    </row>
    <row r="7224" spans="1:13" x14ac:dyDescent="0.2">
      <c r="A7224" s="289"/>
      <c r="E7224" s="277"/>
      <c r="I7224"/>
      <c r="J7224"/>
      <c r="L7224" s="33"/>
      <c r="M7224" s="24"/>
    </row>
    <row r="7225" spans="1:13" x14ac:dyDescent="0.2">
      <c r="A7225" s="289"/>
      <c r="E7225" s="277"/>
      <c r="I7225"/>
      <c r="J7225"/>
      <c r="L7225" s="33"/>
      <c r="M7225" s="24"/>
    </row>
    <row r="7226" spans="1:13" x14ac:dyDescent="0.2">
      <c r="A7226" s="289"/>
      <c r="E7226" s="277"/>
      <c r="I7226"/>
      <c r="J7226"/>
      <c r="L7226" s="33"/>
      <c r="M7226" s="24"/>
    </row>
    <row r="7227" spans="1:13" x14ac:dyDescent="0.2">
      <c r="A7227" s="289"/>
      <c r="E7227" s="277"/>
      <c r="I7227"/>
      <c r="J7227"/>
      <c r="L7227" s="33"/>
      <c r="M7227" s="24"/>
    </row>
    <row r="7228" spans="1:13" x14ac:dyDescent="0.2">
      <c r="A7228" s="289"/>
      <c r="E7228" s="277"/>
      <c r="I7228"/>
      <c r="J7228"/>
      <c r="L7228" s="33"/>
      <c r="M7228" s="24"/>
    </row>
    <row r="7229" spans="1:13" x14ac:dyDescent="0.2">
      <c r="A7229" s="289"/>
      <c r="E7229" s="277"/>
      <c r="I7229"/>
      <c r="J7229"/>
      <c r="L7229" s="33"/>
      <c r="M7229" s="24"/>
    </row>
    <row r="7230" spans="1:13" x14ac:dyDescent="0.2">
      <c r="A7230" s="289"/>
      <c r="E7230" s="277"/>
      <c r="I7230"/>
      <c r="J7230"/>
      <c r="L7230" s="33"/>
      <c r="M7230" s="24"/>
    </row>
    <row r="7231" spans="1:13" x14ac:dyDescent="0.2">
      <c r="A7231" s="289"/>
      <c r="E7231" s="277"/>
      <c r="I7231"/>
      <c r="J7231"/>
      <c r="L7231" s="33"/>
      <c r="M7231" s="24"/>
    </row>
    <row r="7232" spans="1:13" x14ac:dyDescent="0.2">
      <c r="A7232" s="289"/>
      <c r="E7232" s="277"/>
      <c r="I7232"/>
      <c r="J7232"/>
      <c r="L7232" s="33"/>
      <c r="M7232" s="24"/>
    </row>
    <row r="7233" spans="1:13" x14ac:dyDescent="0.2">
      <c r="A7233" s="289"/>
      <c r="E7233" s="277"/>
      <c r="I7233"/>
      <c r="J7233"/>
      <c r="L7233" s="33"/>
      <c r="M7233" s="24"/>
    </row>
    <row r="7234" spans="1:13" x14ac:dyDescent="0.2">
      <c r="A7234" s="289"/>
      <c r="E7234" s="277"/>
      <c r="I7234"/>
      <c r="J7234"/>
      <c r="L7234" s="33"/>
      <c r="M7234" s="24"/>
    </row>
    <row r="7235" spans="1:13" x14ac:dyDescent="0.2">
      <c r="A7235" s="289"/>
      <c r="E7235" s="277"/>
      <c r="I7235"/>
      <c r="J7235"/>
      <c r="L7235" s="33"/>
      <c r="M7235" s="24"/>
    </row>
    <row r="7236" spans="1:13" x14ac:dyDescent="0.2">
      <c r="A7236" s="289"/>
      <c r="E7236" s="277"/>
      <c r="I7236"/>
      <c r="J7236"/>
      <c r="L7236" s="33"/>
      <c r="M7236" s="24"/>
    </row>
    <row r="7237" spans="1:13" x14ac:dyDescent="0.2">
      <c r="A7237" s="289"/>
      <c r="E7237" s="277"/>
      <c r="I7237"/>
      <c r="J7237"/>
      <c r="L7237" s="33"/>
      <c r="M7237" s="24"/>
    </row>
    <row r="7238" spans="1:13" x14ac:dyDescent="0.2">
      <c r="A7238" s="289"/>
      <c r="E7238" s="277"/>
      <c r="I7238"/>
      <c r="J7238"/>
      <c r="L7238" s="33"/>
      <c r="M7238" s="24"/>
    </row>
    <row r="7239" spans="1:13" x14ac:dyDescent="0.2">
      <c r="A7239" s="289"/>
      <c r="E7239" s="277"/>
      <c r="I7239"/>
      <c r="J7239"/>
      <c r="L7239" s="33"/>
      <c r="M7239" s="24"/>
    </row>
    <row r="7240" spans="1:13" x14ac:dyDescent="0.2">
      <c r="A7240" s="289"/>
      <c r="E7240" s="277"/>
      <c r="I7240"/>
      <c r="J7240"/>
      <c r="L7240" s="33"/>
      <c r="M7240" s="24"/>
    </row>
    <row r="7241" spans="1:13" x14ac:dyDescent="0.2">
      <c r="A7241" s="289"/>
      <c r="E7241" s="277"/>
      <c r="I7241"/>
      <c r="J7241"/>
      <c r="L7241" s="33"/>
      <c r="M7241" s="24"/>
    </row>
    <row r="7242" spans="1:13" x14ac:dyDescent="0.2">
      <c r="A7242" s="289"/>
      <c r="E7242" s="277"/>
      <c r="I7242"/>
      <c r="J7242"/>
      <c r="L7242" s="33"/>
      <c r="M7242" s="24"/>
    </row>
    <row r="7243" spans="1:13" x14ac:dyDescent="0.2">
      <c r="A7243" s="289"/>
      <c r="E7243" s="277"/>
      <c r="I7243"/>
      <c r="J7243"/>
      <c r="L7243" s="33"/>
      <c r="M7243" s="24"/>
    </row>
    <row r="7244" spans="1:13" x14ac:dyDescent="0.2">
      <c r="A7244" s="289"/>
      <c r="E7244" s="277"/>
      <c r="I7244"/>
      <c r="J7244"/>
      <c r="L7244" s="33"/>
      <c r="M7244" s="24"/>
    </row>
    <row r="7245" spans="1:13" x14ac:dyDescent="0.2">
      <c r="A7245" s="289"/>
      <c r="E7245" s="277"/>
      <c r="I7245"/>
      <c r="J7245"/>
      <c r="L7245" s="33"/>
      <c r="M7245" s="24"/>
    </row>
    <row r="7246" spans="1:13" x14ac:dyDescent="0.2">
      <c r="A7246" s="289"/>
      <c r="E7246" s="277"/>
      <c r="I7246"/>
      <c r="J7246"/>
      <c r="L7246" s="33"/>
      <c r="M7246" s="24"/>
    </row>
    <row r="7247" spans="1:13" x14ac:dyDescent="0.2">
      <c r="A7247" s="289"/>
      <c r="E7247" s="277"/>
      <c r="I7247"/>
      <c r="J7247"/>
      <c r="L7247" s="33"/>
      <c r="M7247" s="24"/>
    </row>
    <row r="7248" spans="1:13" x14ac:dyDescent="0.2">
      <c r="A7248" s="289"/>
      <c r="E7248" s="277"/>
      <c r="I7248"/>
      <c r="J7248"/>
      <c r="L7248" s="33"/>
      <c r="M7248" s="24"/>
    </row>
    <row r="7249" spans="1:13" x14ac:dyDescent="0.2">
      <c r="A7249" s="289"/>
      <c r="E7249" s="277"/>
      <c r="I7249"/>
      <c r="J7249"/>
      <c r="L7249" s="33"/>
      <c r="M7249" s="24"/>
    </row>
    <row r="7250" spans="1:13" x14ac:dyDescent="0.2">
      <c r="A7250" s="289"/>
      <c r="E7250" s="277"/>
      <c r="I7250"/>
      <c r="J7250"/>
      <c r="L7250" s="33"/>
      <c r="M7250" s="24"/>
    </row>
    <row r="7251" spans="1:13" x14ac:dyDescent="0.2">
      <c r="A7251" s="289"/>
      <c r="E7251" s="277"/>
      <c r="I7251"/>
      <c r="J7251"/>
      <c r="L7251" s="33"/>
      <c r="M7251" s="24"/>
    </row>
    <row r="7252" spans="1:13" x14ac:dyDescent="0.2">
      <c r="A7252" s="289"/>
      <c r="E7252" s="277"/>
      <c r="I7252"/>
      <c r="J7252"/>
      <c r="L7252" s="33"/>
      <c r="M7252" s="24"/>
    </row>
    <row r="7253" spans="1:13" x14ac:dyDescent="0.2">
      <c r="A7253" s="289"/>
      <c r="E7253" s="277"/>
      <c r="I7253"/>
      <c r="J7253"/>
      <c r="L7253" s="33"/>
      <c r="M7253" s="24"/>
    </row>
    <row r="7254" spans="1:13" x14ac:dyDescent="0.2">
      <c r="A7254" s="289"/>
      <c r="E7254" s="277"/>
      <c r="I7254"/>
      <c r="J7254"/>
      <c r="L7254" s="33"/>
      <c r="M7254" s="24"/>
    </row>
    <row r="7255" spans="1:13" x14ac:dyDescent="0.2">
      <c r="A7255" s="289"/>
      <c r="E7255" s="277"/>
      <c r="I7255"/>
      <c r="J7255"/>
      <c r="L7255" s="33"/>
      <c r="M7255" s="24"/>
    </row>
    <row r="7256" spans="1:13" x14ac:dyDescent="0.2">
      <c r="A7256" s="289"/>
      <c r="E7256" s="277"/>
      <c r="I7256"/>
      <c r="J7256"/>
      <c r="L7256" s="33"/>
      <c r="M7256" s="24"/>
    </row>
    <row r="7257" spans="1:13" x14ac:dyDescent="0.2">
      <c r="A7257" s="289"/>
      <c r="E7257" s="277"/>
      <c r="I7257"/>
      <c r="J7257"/>
      <c r="L7257" s="33"/>
      <c r="M7257" s="24"/>
    </row>
    <row r="7258" spans="1:13" x14ac:dyDescent="0.2">
      <c r="A7258" s="289"/>
      <c r="E7258" s="277"/>
      <c r="I7258"/>
      <c r="J7258"/>
      <c r="L7258" s="33"/>
      <c r="M7258" s="24"/>
    </row>
    <row r="7259" spans="1:13" x14ac:dyDescent="0.2">
      <c r="A7259" s="289"/>
      <c r="E7259" s="277"/>
      <c r="I7259"/>
      <c r="J7259"/>
      <c r="L7259" s="33"/>
      <c r="M7259" s="24"/>
    </row>
    <row r="7260" spans="1:13" x14ac:dyDescent="0.2">
      <c r="A7260" s="289"/>
      <c r="E7260" s="277"/>
      <c r="I7260"/>
      <c r="J7260"/>
      <c r="L7260" s="33"/>
      <c r="M7260" s="24"/>
    </row>
    <row r="7261" spans="1:13" x14ac:dyDescent="0.2">
      <c r="A7261" s="289"/>
      <c r="E7261" s="277"/>
      <c r="I7261"/>
      <c r="J7261"/>
      <c r="L7261" s="33"/>
      <c r="M7261" s="24"/>
    </row>
    <row r="7262" spans="1:13" x14ac:dyDescent="0.2">
      <c r="A7262" s="289"/>
      <c r="E7262" s="277"/>
      <c r="I7262"/>
      <c r="J7262"/>
      <c r="L7262" s="33"/>
      <c r="M7262" s="24"/>
    </row>
    <row r="7263" spans="1:13" x14ac:dyDescent="0.2">
      <c r="A7263" s="289"/>
      <c r="E7263" s="277"/>
      <c r="I7263"/>
      <c r="J7263"/>
      <c r="L7263" s="33"/>
      <c r="M7263" s="24"/>
    </row>
    <row r="7264" spans="1:13" x14ac:dyDescent="0.2">
      <c r="A7264" s="289"/>
      <c r="E7264" s="277"/>
      <c r="I7264"/>
      <c r="J7264"/>
      <c r="L7264" s="33"/>
      <c r="M7264" s="24"/>
    </row>
    <row r="7265" spans="1:13" x14ac:dyDescent="0.2">
      <c r="A7265" s="289"/>
      <c r="E7265" s="277"/>
      <c r="I7265"/>
      <c r="J7265"/>
      <c r="L7265" s="33"/>
      <c r="M7265" s="24"/>
    </row>
    <row r="7266" spans="1:13" x14ac:dyDescent="0.2">
      <c r="A7266" s="289"/>
      <c r="E7266" s="277"/>
      <c r="I7266"/>
      <c r="J7266"/>
      <c r="L7266" s="33"/>
      <c r="M7266" s="24"/>
    </row>
    <row r="7267" spans="1:13" x14ac:dyDescent="0.2">
      <c r="A7267" s="289"/>
      <c r="E7267" s="277"/>
      <c r="I7267"/>
      <c r="J7267"/>
      <c r="L7267" s="33"/>
      <c r="M7267" s="24"/>
    </row>
    <row r="7268" spans="1:13" x14ac:dyDescent="0.2">
      <c r="A7268" s="289"/>
      <c r="E7268" s="277"/>
      <c r="I7268"/>
      <c r="J7268"/>
      <c r="L7268" s="33"/>
      <c r="M7268" s="24"/>
    </row>
    <row r="7269" spans="1:13" x14ac:dyDescent="0.2">
      <c r="A7269" s="289"/>
      <c r="E7269" s="277"/>
      <c r="I7269"/>
      <c r="J7269"/>
      <c r="L7269" s="33"/>
      <c r="M7269" s="24"/>
    </row>
    <row r="7270" spans="1:13" x14ac:dyDescent="0.2">
      <c r="A7270" s="289"/>
      <c r="E7270" s="277"/>
      <c r="I7270"/>
      <c r="J7270"/>
      <c r="L7270" s="33"/>
      <c r="M7270" s="24"/>
    </row>
    <row r="7271" spans="1:13" x14ac:dyDescent="0.2">
      <c r="A7271" s="289"/>
      <c r="E7271" s="277"/>
      <c r="I7271"/>
      <c r="J7271"/>
      <c r="L7271" s="33"/>
      <c r="M7271" s="24"/>
    </row>
    <row r="7272" spans="1:13" x14ac:dyDescent="0.2">
      <c r="A7272" s="289"/>
      <c r="E7272" s="277"/>
      <c r="I7272"/>
      <c r="J7272"/>
      <c r="L7272" s="33"/>
      <c r="M7272" s="24"/>
    </row>
    <row r="7273" spans="1:13" x14ac:dyDescent="0.2">
      <c r="A7273" s="289"/>
      <c r="E7273" s="277"/>
      <c r="I7273"/>
      <c r="J7273"/>
      <c r="L7273" s="33"/>
      <c r="M7273" s="24"/>
    </row>
    <row r="7274" spans="1:13" x14ac:dyDescent="0.2">
      <c r="A7274" s="289"/>
      <c r="E7274" s="277"/>
      <c r="I7274"/>
      <c r="J7274"/>
      <c r="L7274" s="33"/>
      <c r="M7274" s="24"/>
    </row>
    <row r="7275" spans="1:13" x14ac:dyDescent="0.2">
      <c r="A7275" s="289"/>
      <c r="E7275" s="277"/>
      <c r="I7275"/>
      <c r="J7275"/>
      <c r="L7275" s="33"/>
      <c r="M7275" s="24"/>
    </row>
    <row r="7276" spans="1:13" x14ac:dyDescent="0.2">
      <c r="A7276" s="289"/>
      <c r="E7276" s="277"/>
      <c r="I7276"/>
      <c r="J7276"/>
      <c r="L7276" s="33"/>
      <c r="M7276" s="24"/>
    </row>
    <row r="7277" spans="1:13" x14ac:dyDescent="0.2">
      <c r="A7277" s="289"/>
      <c r="E7277" s="277"/>
      <c r="I7277"/>
      <c r="J7277"/>
      <c r="L7277" s="33"/>
      <c r="M7277" s="24"/>
    </row>
    <row r="7278" spans="1:13" x14ac:dyDescent="0.2">
      <c r="A7278" s="289"/>
      <c r="E7278" s="277"/>
      <c r="I7278"/>
      <c r="J7278"/>
      <c r="L7278" s="33"/>
      <c r="M7278" s="24"/>
    </row>
    <row r="7279" spans="1:13" x14ac:dyDescent="0.2">
      <c r="A7279" s="289"/>
      <c r="E7279" s="277"/>
      <c r="I7279"/>
      <c r="J7279"/>
      <c r="L7279" s="33"/>
      <c r="M7279" s="24"/>
    </row>
    <row r="7280" spans="1:13" x14ac:dyDescent="0.2">
      <c r="A7280" s="289"/>
      <c r="E7280" s="277"/>
      <c r="I7280"/>
      <c r="J7280"/>
      <c r="L7280" s="33"/>
      <c r="M7280" s="24"/>
    </row>
    <row r="7281" spans="1:13" x14ac:dyDescent="0.2">
      <c r="A7281" s="289"/>
      <c r="E7281" s="277"/>
      <c r="I7281"/>
      <c r="J7281"/>
      <c r="L7281" s="33"/>
      <c r="M7281" s="24"/>
    </row>
    <row r="7282" spans="1:13" x14ac:dyDescent="0.2">
      <c r="A7282" s="289"/>
      <c r="E7282" s="277"/>
      <c r="I7282"/>
      <c r="J7282"/>
      <c r="L7282" s="33"/>
      <c r="M7282" s="24"/>
    </row>
    <row r="7283" spans="1:13" x14ac:dyDescent="0.2">
      <c r="A7283" s="289"/>
      <c r="E7283" s="277"/>
      <c r="I7283"/>
      <c r="J7283"/>
      <c r="L7283" s="33"/>
      <c r="M7283" s="24"/>
    </row>
    <row r="7284" spans="1:13" x14ac:dyDescent="0.2">
      <c r="A7284" s="289"/>
      <c r="E7284" s="277"/>
      <c r="I7284"/>
      <c r="J7284"/>
      <c r="L7284" s="33"/>
      <c r="M7284" s="24"/>
    </row>
    <row r="7285" spans="1:13" x14ac:dyDescent="0.2">
      <c r="A7285" s="289"/>
      <c r="E7285" s="277"/>
      <c r="I7285"/>
      <c r="J7285"/>
      <c r="L7285" s="33"/>
      <c r="M7285" s="24"/>
    </row>
    <row r="7286" spans="1:13" x14ac:dyDescent="0.2">
      <c r="A7286" s="289"/>
      <c r="E7286" s="277"/>
      <c r="I7286"/>
      <c r="J7286"/>
      <c r="L7286" s="33"/>
      <c r="M7286" s="24"/>
    </row>
    <row r="7287" spans="1:13" x14ac:dyDescent="0.2">
      <c r="A7287" s="289"/>
      <c r="E7287" s="277"/>
      <c r="I7287"/>
      <c r="J7287"/>
      <c r="L7287" s="33"/>
      <c r="M7287" s="24"/>
    </row>
    <row r="7288" spans="1:13" x14ac:dyDescent="0.2">
      <c r="A7288" s="289"/>
      <c r="E7288" s="277"/>
      <c r="I7288"/>
      <c r="J7288"/>
      <c r="L7288" s="33"/>
      <c r="M7288" s="24"/>
    </row>
    <row r="7289" spans="1:13" x14ac:dyDescent="0.2">
      <c r="A7289" s="289"/>
      <c r="E7289" s="277"/>
      <c r="I7289"/>
      <c r="J7289"/>
      <c r="L7289" s="33"/>
      <c r="M7289" s="24"/>
    </row>
    <row r="7290" spans="1:13" x14ac:dyDescent="0.2">
      <c r="A7290" s="289"/>
      <c r="E7290" s="277"/>
      <c r="I7290"/>
      <c r="J7290"/>
      <c r="L7290" s="33"/>
      <c r="M7290" s="24"/>
    </row>
    <row r="7291" spans="1:13" x14ac:dyDescent="0.2">
      <c r="A7291" s="289"/>
      <c r="E7291" s="277"/>
      <c r="I7291"/>
      <c r="J7291"/>
      <c r="L7291" s="33"/>
      <c r="M7291" s="24"/>
    </row>
    <row r="7292" spans="1:13" x14ac:dyDescent="0.2">
      <c r="A7292" s="289"/>
      <c r="E7292" s="277"/>
      <c r="I7292"/>
      <c r="J7292"/>
      <c r="L7292" s="33"/>
      <c r="M7292" s="24"/>
    </row>
    <row r="7293" spans="1:13" x14ac:dyDescent="0.2">
      <c r="A7293" s="289"/>
      <c r="E7293" s="277"/>
      <c r="I7293"/>
      <c r="J7293"/>
      <c r="L7293" s="33"/>
      <c r="M7293" s="24"/>
    </row>
    <row r="7294" spans="1:13" x14ac:dyDescent="0.2">
      <c r="A7294" s="289"/>
      <c r="E7294" s="277"/>
      <c r="I7294"/>
      <c r="J7294"/>
      <c r="L7294" s="33"/>
      <c r="M7294" s="24"/>
    </row>
    <row r="7295" spans="1:13" x14ac:dyDescent="0.2">
      <c r="A7295" s="289"/>
      <c r="E7295" s="277"/>
      <c r="I7295"/>
      <c r="J7295"/>
      <c r="L7295" s="33"/>
      <c r="M7295" s="24"/>
    </row>
    <row r="7296" spans="1:13" x14ac:dyDescent="0.2">
      <c r="A7296" s="289"/>
      <c r="E7296" s="277"/>
      <c r="I7296"/>
      <c r="J7296"/>
      <c r="L7296" s="33"/>
      <c r="M7296" s="24"/>
    </row>
    <row r="7297" spans="1:13" x14ac:dyDescent="0.2">
      <c r="A7297" s="289"/>
      <c r="E7297" s="277"/>
      <c r="I7297"/>
      <c r="J7297"/>
      <c r="L7297" s="33"/>
      <c r="M7297" s="24"/>
    </row>
    <row r="7298" spans="1:13" x14ac:dyDescent="0.2">
      <c r="A7298" s="289"/>
      <c r="E7298" s="277"/>
      <c r="I7298"/>
      <c r="J7298"/>
      <c r="L7298" s="33"/>
      <c r="M7298" s="24"/>
    </row>
    <row r="7299" spans="1:13" x14ac:dyDescent="0.2">
      <c r="A7299" s="289"/>
      <c r="E7299" s="277"/>
      <c r="I7299"/>
      <c r="J7299"/>
      <c r="L7299" s="33"/>
      <c r="M7299" s="24"/>
    </row>
    <row r="7300" spans="1:13" x14ac:dyDescent="0.2">
      <c r="A7300" s="289"/>
      <c r="E7300" s="277"/>
      <c r="I7300"/>
      <c r="J7300"/>
      <c r="L7300" s="33"/>
      <c r="M7300" s="24"/>
    </row>
    <row r="7301" spans="1:13" x14ac:dyDescent="0.2">
      <c r="A7301" s="289"/>
      <c r="E7301" s="277"/>
      <c r="I7301"/>
      <c r="J7301"/>
      <c r="L7301" s="33"/>
      <c r="M7301" s="24"/>
    </row>
    <row r="7302" spans="1:13" x14ac:dyDescent="0.2">
      <c r="A7302" s="289"/>
      <c r="E7302" s="277"/>
      <c r="I7302"/>
      <c r="J7302"/>
      <c r="L7302" s="33"/>
      <c r="M7302" s="24"/>
    </row>
    <row r="7303" spans="1:13" x14ac:dyDescent="0.2">
      <c r="A7303" s="289"/>
      <c r="E7303" s="277"/>
      <c r="I7303"/>
      <c r="J7303"/>
      <c r="L7303" s="33"/>
      <c r="M7303" s="24"/>
    </row>
    <row r="7304" spans="1:13" x14ac:dyDescent="0.2">
      <c r="A7304" s="289"/>
      <c r="E7304" s="277"/>
      <c r="I7304"/>
      <c r="J7304"/>
      <c r="L7304" s="33"/>
      <c r="M7304" s="24"/>
    </row>
    <row r="7305" spans="1:13" x14ac:dyDescent="0.2">
      <c r="A7305" s="289"/>
      <c r="E7305" s="277"/>
      <c r="I7305"/>
      <c r="J7305"/>
      <c r="L7305" s="33"/>
      <c r="M7305" s="24"/>
    </row>
    <row r="7306" spans="1:13" x14ac:dyDescent="0.2">
      <c r="A7306" s="289"/>
      <c r="E7306" s="277"/>
      <c r="I7306"/>
      <c r="J7306"/>
      <c r="L7306" s="33"/>
      <c r="M7306" s="24"/>
    </row>
    <row r="7307" spans="1:13" x14ac:dyDescent="0.2">
      <c r="A7307" s="289"/>
      <c r="E7307" s="277"/>
      <c r="I7307"/>
      <c r="J7307"/>
      <c r="L7307" s="33"/>
      <c r="M7307" s="24"/>
    </row>
    <row r="7308" spans="1:13" x14ac:dyDescent="0.2">
      <c r="A7308" s="289"/>
      <c r="E7308" s="277"/>
      <c r="I7308"/>
      <c r="J7308"/>
      <c r="L7308" s="33"/>
      <c r="M7308" s="24"/>
    </row>
    <row r="7309" spans="1:13" x14ac:dyDescent="0.2">
      <c r="A7309" s="289"/>
      <c r="E7309" s="277"/>
      <c r="I7309"/>
      <c r="J7309"/>
      <c r="L7309" s="33"/>
      <c r="M7309" s="24"/>
    </row>
    <row r="7310" spans="1:13" x14ac:dyDescent="0.2">
      <c r="A7310" s="289"/>
      <c r="E7310" s="277"/>
      <c r="I7310"/>
      <c r="J7310"/>
      <c r="L7310" s="33"/>
      <c r="M7310" s="24"/>
    </row>
    <row r="7311" spans="1:13" x14ac:dyDescent="0.2">
      <c r="A7311" s="289"/>
      <c r="E7311" s="277"/>
      <c r="I7311"/>
      <c r="J7311"/>
      <c r="L7311" s="33"/>
      <c r="M7311" s="24"/>
    </row>
    <row r="7312" spans="1:13" x14ac:dyDescent="0.2">
      <c r="A7312" s="289"/>
      <c r="E7312" s="277"/>
      <c r="I7312"/>
      <c r="J7312"/>
      <c r="L7312" s="33"/>
      <c r="M7312" s="24"/>
    </row>
    <row r="7313" spans="1:13" x14ac:dyDescent="0.2">
      <c r="A7313" s="289"/>
      <c r="E7313" s="277"/>
      <c r="I7313"/>
      <c r="J7313"/>
      <c r="L7313" s="33"/>
      <c r="M7313" s="24"/>
    </row>
    <row r="7314" spans="1:13" x14ac:dyDescent="0.2">
      <c r="A7314" s="289"/>
      <c r="E7314" s="277"/>
      <c r="I7314"/>
      <c r="J7314"/>
      <c r="L7314" s="33"/>
      <c r="M7314" s="24"/>
    </row>
    <row r="7315" spans="1:13" x14ac:dyDescent="0.2">
      <c r="A7315" s="289"/>
      <c r="E7315" s="277"/>
      <c r="I7315"/>
      <c r="J7315"/>
      <c r="L7315" s="33"/>
      <c r="M7315" s="24"/>
    </row>
    <row r="7316" spans="1:13" x14ac:dyDescent="0.2">
      <c r="A7316" s="289"/>
      <c r="E7316" s="277"/>
      <c r="I7316"/>
      <c r="J7316"/>
      <c r="L7316" s="33"/>
      <c r="M7316" s="24"/>
    </row>
    <row r="7317" spans="1:13" x14ac:dyDescent="0.2">
      <c r="A7317" s="289"/>
      <c r="E7317" s="277"/>
      <c r="I7317"/>
      <c r="J7317"/>
      <c r="L7317" s="33"/>
      <c r="M7317" s="24"/>
    </row>
    <row r="7318" spans="1:13" x14ac:dyDescent="0.2">
      <c r="A7318" s="289"/>
      <c r="E7318" s="277"/>
      <c r="I7318"/>
      <c r="J7318"/>
      <c r="L7318" s="33"/>
      <c r="M7318" s="24"/>
    </row>
    <row r="7319" spans="1:13" x14ac:dyDescent="0.2">
      <c r="A7319" s="289"/>
      <c r="E7319" s="277"/>
      <c r="I7319"/>
      <c r="J7319"/>
      <c r="L7319" s="33"/>
      <c r="M7319" s="24"/>
    </row>
    <row r="7320" spans="1:13" x14ac:dyDescent="0.2">
      <c r="A7320" s="289"/>
      <c r="E7320" s="277"/>
      <c r="I7320"/>
      <c r="J7320"/>
      <c r="L7320" s="33"/>
      <c r="M7320" s="24"/>
    </row>
    <row r="7321" spans="1:13" x14ac:dyDescent="0.2">
      <c r="A7321" s="289"/>
      <c r="E7321" s="277"/>
      <c r="I7321"/>
      <c r="J7321"/>
      <c r="L7321" s="33"/>
      <c r="M7321" s="24"/>
    </row>
    <row r="7322" spans="1:13" x14ac:dyDescent="0.2">
      <c r="A7322" s="289"/>
      <c r="E7322" s="277"/>
      <c r="I7322"/>
      <c r="J7322"/>
      <c r="L7322" s="33"/>
      <c r="M7322" s="24"/>
    </row>
    <row r="7323" spans="1:13" x14ac:dyDescent="0.2">
      <c r="A7323" s="289"/>
      <c r="E7323" s="277"/>
      <c r="I7323"/>
      <c r="J7323"/>
      <c r="L7323" s="33"/>
      <c r="M7323" s="24"/>
    </row>
    <row r="7324" spans="1:13" x14ac:dyDescent="0.2">
      <c r="A7324" s="289"/>
      <c r="E7324" s="277"/>
      <c r="I7324"/>
      <c r="J7324"/>
      <c r="L7324" s="33"/>
      <c r="M7324" s="24"/>
    </row>
    <row r="7325" spans="1:13" x14ac:dyDescent="0.2">
      <c r="A7325" s="289"/>
      <c r="E7325" s="277"/>
      <c r="I7325"/>
      <c r="J7325"/>
      <c r="L7325" s="33"/>
      <c r="M7325" s="24"/>
    </row>
    <row r="7326" spans="1:13" x14ac:dyDescent="0.2">
      <c r="A7326" s="289"/>
      <c r="E7326" s="277"/>
      <c r="I7326"/>
      <c r="J7326"/>
      <c r="L7326" s="33"/>
      <c r="M7326" s="24"/>
    </row>
    <row r="7327" spans="1:13" x14ac:dyDescent="0.2">
      <c r="A7327" s="289"/>
      <c r="E7327" s="277"/>
      <c r="I7327"/>
      <c r="J7327"/>
      <c r="L7327" s="33"/>
      <c r="M7327" s="24"/>
    </row>
    <row r="7328" spans="1:13" x14ac:dyDescent="0.2">
      <c r="A7328" s="289"/>
      <c r="E7328" s="277"/>
      <c r="I7328"/>
      <c r="J7328"/>
      <c r="L7328" s="33"/>
      <c r="M7328" s="24"/>
    </row>
    <row r="7329" spans="1:13" x14ac:dyDescent="0.2">
      <c r="A7329" s="289"/>
      <c r="E7329" s="277"/>
      <c r="I7329"/>
      <c r="J7329"/>
      <c r="L7329" s="33"/>
      <c r="M7329" s="24"/>
    </row>
    <row r="7330" spans="1:13" x14ac:dyDescent="0.2">
      <c r="A7330" s="289"/>
      <c r="E7330" s="277"/>
      <c r="I7330"/>
      <c r="J7330"/>
      <c r="L7330" s="33"/>
      <c r="M7330" s="24"/>
    </row>
    <row r="7331" spans="1:13" x14ac:dyDescent="0.2">
      <c r="A7331" s="289"/>
      <c r="E7331" s="277"/>
      <c r="I7331"/>
      <c r="J7331"/>
      <c r="L7331" s="33"/>
      <c r="M7331" s="24"/>
    </row>
    <row r="7332" spans="1:13" x14ac:dyDescent="0.2">
      <c r="A7332" s="289"/>
      <c r="E7332" s="277"/>
      <c r="I7332"/>
      <c r="J7332"/>
      <c r="L7332" s="33"/>
      <c r="M7332" s="24"/>
    </row>
    <row r="7333" spans="1:13" x14ac:dyDescent="0.2">
      <c r="A7333" s="289"/>
      <c r="E7333" s="277"/>
      <c r="I7333"/>
      <c r="J7333"/>
      <c r="L7333" s="33"/>
      <c r="M7333" s="24"/>
    </row>
    <row r="7334" spans="1:13" x14ac:dyDescent="0.2">
      <c r="A7334" s="289"/>
      <c r="E7334" s="277"/>
      <c r="I7334"/>
      <c r="J7334"/>
      <c r="L7334" s="33"/>
      <c r="M7334" s="24"/>
    </row>
    <row r="7335" spans="1:13" x14ac:dyDescent="0.2">
      <c r="A7335" s="289"/>
      <c r="E7335" s="277"/>
      <c r="I7335"/>
      <c r="J7335"/>
      <c r="L7335" s="33"/>
      <c r="M7335" s="24"/>
    </row>
    <row r="7336" spans="1:13" x14ac:dyDescent="0.2">
      <c r="A7336" s="289"/>
      <c r="E7336" s="277"/>
      <c r="I7336"/>
      <c r="J7336"/>
      <c r="L7336" s="33"/>
      <c r="M7336" s="24"/>
    </row>
    <row r="7337" spans="1:13" x14ac:dyDescent="0.2">
      <c r="A7337" s="289"/>
      <c r="E7337" s="277"/>
      <c r="I7337"/>
      <c r="J7337"/>
      <c r="L7337" s="33"/>
      <c r="M7337" s="24"/>
    </row>
    <row r="7338" spans="1:13" x14ac:dyDescent="0.2">
      <c r="A7338" s="289"/>
      <c r="E7338" s="277"/>
      <c r="I7338"/>
      <c r="J7338"/>
      <c r="L7338" s="33"/>
      <c r="M7338" s="24"/>
    </row>
    <row r="7339" spans="1:13" x14ac:dyDescent="0.2">
      <c r="A7339" s="289"/>
      <c r="E7339" s="277"/>
      <c r="I7339"/>
      <c r="J7339"/>
      <c r="L7339" s="33"/>
      <c r="M7339" s="24"/>
    </row>
    <row r="7340" spans="1:13" x14ac:dyDescent="0.2">
      <c r="A7340" s="289"/>
      <c r="E7340" s="277"/>
      <c r="I7340"/>
      <c r="J7340"/>
      <c r="L7340" s="33"/>
      <c r="M7340" s="24"/>
    </row>
    <row r="7341" spans="1:13" x14ac:dyDescent="0.2">
      <c r="A7341" s="289"/>
      <c r="E7341" s="277"/>
      <c r="I7341"/>
      <c r="J7341"/>
      <c r="L7341" s="33"/>
      <c r="M7341" s="24"/>
    </row>
    <row r="7342" spans="1:13" x14ac:dyDescent="0.2">
      <c r="A7342" s="289"/>
      <c r="E7342" s="277"/>
      <c r="I7342"/>
      <c r="J7342"/>
      <c r="L7342" s="33"/>
      <c r="M7342" s="24"/>
    </row>
    <row r="7343" spans="1:13" x14ac:dyDescent="0.2">
      <c r="A7343" s="289"/>
      <c r="E7343" s="277"/>
      <c r="I7343"/>
      <c r="J7343"/>
      <c r="L7343" s="33"/>
      <c r="M7343" s="24"/>
    </row>
    <row r="7344" spans="1:13" x14ac:dyDescent="0.2">
      <c r="A7344" s="289"/>
      <c r="E7344" s="277"/>
      <c r="I7344"/>
      <c r="J7344"/>
      <c r="L7344" s="33"/>
      <c r="M7344" s="24"/>
    </row>
    <row r="7345" spans="1:13" x14ac:dyDescent="0.2">
      <c r="A7345" s="289"/>
      <c r="E7345" s="277"/>
      <c r="I7345"/>
      <c r="J7345"/>
      <c r="L7345" s="33"/>
      <c r="M7345" s="24"/>
    </row>
    <row r="7346" spans="1:13" x14ac:dyDescent="0.2">
      <c r="A7346" s="289"/>
      <c r="E7346" s="277"/>
      <c r="I7346"/>
      <c r="J7346"/>
      <c r="L7346" s="33"/>
      <c r="M7346" s="24"/>
    </row>
    <row r="7347" spans="1:13" x14ac:dyDescent="0.2">
      <c r="A7347" s="289"/>
      <c r="E7347" s="277"/>
      <c r="I7347"/>
      <c r="J7347"/>
      <c r="L7347" s="33"/>
      <c r="M7347" s="24"/>
    </row>
    <row r="7348" spans="1:13" x14ac:dyDescent="0.2">
      <c r="A7348" s="289"/>
      <c r="E7348" s="277"/>
      <c r="I7348"/>
      <c r="J7348"/>
      <c r="L7348" s="33"/>
      <c r="M7348" s="24"/>
    </row>
    <row r="7349" spans="1:13" x14ac:dyDescent="0.2">
      <c r="A7349" s="289"/>
      <c r="E7349" s="277"/>
      <c r="I7349"/>
      <c r="J7349"/>
      <c r="L7349" s="33"/>
      <c r="M7349" s="24"/>
    </row>
    <row r="7350" spans="1:13" x14ac:dyDescent="0.2">
      <c r="A7350" s="289"/>
      <c r="E7350" s="277"/>
      <c r="I7350"/>
      <c r="J7350"/>
      <c r="L7350" s="33"/>
      <c r="M7350" s="24"/>
    </row>
    <row r="7351" spans="1:13" x14ac:dyDescent="0.2">
      <c r="A7351" s="289"/>
      <c r="E7351" s="277"/>
      <c r="I7351"/>
      <c r="J7351"/>
      <c r="L7351" s="33"/>
      <c r="M7351" s="24"/>
    </row>
    <row r="7352" spans="1:13" x14ac:dyDescent="0.2">
      <c r="A7352" s="289"/>
      <c r="E7352" s="277"/>
      <c r="I7352"/>
      <c r="J7352"/>
      <c r="L7352" s="33"/>
      <c r="M7352" s="24"/>
    </row>
    <row r="7353" spans="1:13" x14ac:dyDescent="0.2">
      <c r="A7353" s="289"/>
      <c r="E7353" s="277"/>
      <c r="I7353"/>
      <c r="J7353"/>
      <c r="L7353" s="33"/>
      <c r="M7353" s="24"/>
    </row>
    <row r="7354" spans="1:13" x14ac:dyDescent="0.2">
      <c r="A7354" s="289"/>
      <c r="E7354" s="277"/>
      <c r="I7354"/>
      <c r="J7354"/>
      <c r="L7354" s="33"/>
      <c r="M7354" s="24"/>
    </row>
    <row r="7355" spans="1:13" x14ac:dyDescent="0.2">
      <c r="A7355" s="289"/>
      <c r="E7355" s="277"/>
      <c r="I7355"/>
      <c r="J7355"/>
      <c r="L7355" s="33"/>
      <c r="M7355" s="24"/>
    </row>
    <row r="7356" spans="1:13" x14ac:dyDescent="0.2">
      <c r="A7356" s="289"/>
      <c r="E7356" s="277"/>
      <c r="I7356"/>
      <c r="J7356"/>
      <c r="L7356" s="33"/>
      <c r="M7356" s="24"/>
    </row>
    <row r="7357" spans="1:13" x14ac:dyDescent="0.2">
      <c r="A7357" s="289"/>
      <c r="E7357" s="277"/>
      <c r="I7357"/>
      <c r="J7357"/>
      <c r="L7357" s="33"/>
      <c r="M7357" s="24"/>
    </row>
    <row r="7358" spans="1:13" x14ac:dyDescent="0.2">
      <c r="A7358" s="289"/>
      <c r="E7358" s="277"/>
      <c r="I7358"/>
      <c r="J7358"/>
      <c r="L7358" s="33"/>
      <c r="M7358" s="24"/>
    </row>
    <row r="7359" spans="1:13" x14ac:dyDescent="0.2">
      <c r="A7359" s="289"/>
      <c r="E7359" s="277"/>
      <c r="I7359"/>
      <c r="J7359"/>
      <c r="L7359" s="33"/>
      <c r="M7359" s="24"/>
    </row>
    <row r="7360" spans="1:13" x14ac:dyDescent="0.2">
      <c r="A7360" s="289"/>
      <c r="E7360" s="277"/>
      <c r="I7360"/>
      <c r="J7360"/>
      <c r="L7360" s="33"/>
      <c r="M7360" s="24"/>
    </row>
    <row r="7361" spans="1:13" x14ac:dyDescent="0.2">
      <c r="A7361" s="289"/>
      <c r="E7361" s="277"/>
      <c r="I7361"/>
      <c r="J7361"/>
      <c r="L7361" s="33"/>
      <c r="M7361" s="24"/>
    </row>
    <row r="7362" spans="1:13" x14ac:dyDescent="0.2">
      <c r="A7362" s="289"/>
      <c r="E7362" s="277"/>
      <c r="I7362"/>
      <c r="J7362"/>
      <c r="L7362" s="33"/>
      <c r="M7362" s="24"/>
    </row>
    <row r="7363" spans="1:13" x14ac:dyDescent="0.2">
      <c r="A7363" s="289"/>
      <c r="E7363" s="277"/>
      <c r="I7363"/>
      <c r="J7363"/>
      <c r="L7363" s="33"/>
      <c r="M7363" s="24"/>
    </row>
    <row r="7364" spans="1:13" x14ac:dyDescent="0.2">
      <c r="A7364" s="289"/>
      <c r="E7364" s="277"/>
      <c r="I7364"/>
      <c r="J7364"/>
      <c r="L7364" s="33"/>
      <c r="M7364" s="24"/>
    </row>
    <row r="7365" spans="1:13" x14ac:dyDescent="0.2">
      <c r="A7365" s="289"/>
      <c r="E7365" s="277"/>
      <c r="I7365"/>
      <c r="J7365"/>
      <c r="L7365" s="33"/>
      <c r="M7365" s="24"/>
    </row>
    <row r="7366" spans="1:13" x14ac:dyDescent="0.2">
      <c r="A7366" s="289"/>
      <c r="E7366" s="277"/>
      <c r="I7366"/>
      <c r="J7366"/>
      <c r="L7366" s="33"/>
      <c r="M7366" s="24"/>
    </row>
    <row r="7367" spans="1:13" x14ac:dyDescent="0.2">
      <c r="A7367" s="289"/>
      <c r="E7367" s="277"/>
      <c r="I7367"/>
      <c r="J7367"/>
      <c r="L7367" s="33"/>
      <c r="M7367" s="24"/>
    </row>
    <row r="7368" spans="1:13" x14ac:dyDescent="0.2">
      <c r="A7368" s="289"/>
      <c r="E7368" s="277"/>
      <c r="I7368"/>
      <c r="J7368"/>
      <c r="L7368" s="33"/>
      <c r="M7368" s="24"/>
    </row>
    <row r="7369" spans="1:13" x14ac:dyDescent="0.2">
      <c r="A7369" s="289"/>
      <c r="E7369" s="277"/>
      <c r="I7369"/>
      <c r="J7369"/>
      <c r="L7369" s="33"/>
      <c r="M7369" s="24"/>
    </row>
    <row r="7370" spans="1:13" x14ac:dyDescent="0.2">
      <c r="A7370" s="289"/>
      <c r="E7370" s="277"/>
      <c r="I7370"/>
      <c r="J7370"/>
      <c r="L7370" s="33"/>
      <c r="M7370" s="24"/>
    </row>
    <row r="7371" spans="1:13" x14ac:dyDescent="0.2">
      <c r="A7371" s="289"/>
      <c r="E7371" s="277"/>
      <c r="I7371"/>
      <c r="J7371"/>
      <c r="L7371" s="33"/>
      <c r="M7371" s="24"/>
    </row>
    <row r="7372" spans="1:13" x14ac:dyDescent="0.2">
      <c r="A7372" s="289"/>
      <c r="E7372" s="277"/>
      <c r="I7372"/>
      <c r="J7372"/>
      <c r="L7372" s="33"/>
      <c r="M7372" s="24"/>
    </row>
    <row r="7373" spans="1:13" x14ac:dyDescent="0.2">
      <c r="A7373" s="289"/>
      <c r="E7373" s="277"/>
      <c r="I7373"/>
      <c r="J7373"/>
      <c r="L7373" s="33"/>
      <c r="M7373" s="24"/>
    </row>
    <row r="7374" spans="1:13" x14ac:dyDescent="0.2">
      <c r="A7374" s="289"/>
      <c r="E7374" s="277"/>
      <c r="I7374"/>
      <c r="J7374"/>
      <c r="L7374" s="33"/>
      <c r="M7374" s="24"/>
    </row>
    <row r="7375" spans="1:13" x14ac:dyDescent="0.2">
      <c r="A7375" s="289"/>
      <c r="E7375" s="277"/>
      <c r="I7375"/>
      <c r="J7375"/>
      <c r="L7375" s="33"/>
      <c r="M7375" s="24"/>
    </row>
    <row r="7376" spans="1:13" x14ac:dyDescent="0.2">
      <c r="A7376" s="289"/>
      <c r="E7376" s="277"/>
      <c r="I7376"/>
      <c r="J7376"/>
      <c r="L7376" s="33"/>
      <c r="M7376" s="24"/>
    </row>
    <row r="7377" spans="1:13" x14ac:dyDescent="0.2">
      <c r="A7377" s="289"/>
      <c r="E7377" s="277"/>
      <c r="I7377"/>
      <c r="J7377"/>
      <c r="L7377" s="33"/>
      <c r="M7377" s="24"/>
    </row>
    <row r="7378" spans="1:13" x14ac:dyDescent="0.2">
      <c r="A7378" s="289"/>
      <c r="E7378" s="277"/>
      <c r="I7378"/>
      <c r="J7378"/>
      <c r="L7378" s="33"/>
      <c r="M7378" s="24"/>
    </row>
    <row r="7379" spans="1:13" x14ac:dyDescent="0.2">
      <c r="A7379" s="289"/>
      <c r="E7379" s="277"/>
      <c r="I7379"/>
      <c r="J7379"/>
      <c r="L7379" s="33"/>
      <c r="M7379" s="24"/>
    </row>
    <row r="7380" spans="1:13" x14ac:dyDescent="0.2">
      <c r="A7380" s="289"/>
      <c r="E7380" s="277"/>
      <c r="I7380"/>
      <c r="J7380"/>
      <c r="L7380" s="33"/>
      <c r="M7380" s="24"/>
    </row>
    <row r="7381" spans="1:13" x14ac:dyDescent="0.2">
      <c r="A7381" s="289"/>
      <c r="E7381" s="277"/>
      <c r="I7381"/>
      <c r="J7381"/>
      <c r="L7381" s="33"/>
      <c r="M7381" s="24"/>
    </row>
    <row r="7382" spans="1:13" x14ac:dyDescent="0.2">
      <c r="A7382" s="289"/>
      <c r="E7382" s="277"/>
      <c r="I7382"/>
      <c r="J7382"/>
      <c r="L7382" s="33"/>
      <c r="M7382" s="24"/>
    </row>
    <row r="7383" spans="1:13" x14ac:dyDescent="0.2">
      <c r="A7383" s="289"/>
      <c r="E7383" s="277"/>
      <c r="I7383"/>
      <c r="J7383"/>
      <c r="L7383" s="33"/>
      <c r="M7383" s="24"/>
    </row>
    <row r="7384" spans="1:13" x14ac:dyDescent="0.2">
      <c r="A7384" s="289"/>
      <c r="E7384" s="277"/>
      <c r="I7384"/>
      <c r="J7384"/>
      <c r="L7384" s="33"/>
      <c r="M7384" s="24"/>
    </row>
    <row r="7385" spans="1:13" x14ac:dyDescent="0.2">
      <c r="A7385" s="289"/>
      <c r="E7385" s="277"/>
      <c r="I7385"/>
      <c r="J7385"/>
      <c r="L7385" s="33"/>
      <c r="M7385" s="24"/>
    </row>
    <row r="7386" spans="1:13" x14ac:dyDescent="0.2">
      <c r="A7386" s="289"/>
      <c r="E7386" s="277"/>
      <c r="I7386"/>
      <c r="J7386"/>
      <c r="L7386" s="33"/>
      <c r="M7386" s="24"/>
    </row>
    <row r="7387" spans="1:13" x14ac:dyDescent="0.2">
      <c r="A7387" s="289"/>
      <c r="E7387" s="277"/>
      <c r="I7387"/>
      <c r="J7387"/>
      <c r="L7387" s="33"/>
      <c r="M7387" s="24"/>
    </row>
    <row r="7388" spans="1:13" x14ac:dyDescent="0.2">
      <c r="A7388" s="289"/>
      <c r="E7388" s="277"/>
      <c r="I7388"/>
      <c r="J7388"/>
      <c r="L7388" s="33"/>
      <c r="M7388" s="24"/>
    </row>
    <row r="7389" spans="1:13" x14ac:dyDescent="0.2">
      <c r="A7389" s="289"/>
      <c r="E7389" s="277"/>
      <c r="I7389"/>
      <c r="J7389"/>
      <c r="L7389" s="33"/>
      <c r="M7389" s="24"/>
    </row>
    <row r="7390" spans="1:13" x14ac:dyDescent="0.2">
      <c r="A7390" s="289"/>
      <c r="E7390" s="277"/>
      <c r="I7390"/>
      <c r="J7390"/>
      <c r="L7390" s="33"/>
      <c r="M7390" s="24"/>
    </row>
    <row r="7391" spans="1:13" x14ac:dyDescent="0.2">
      <c r="A7391" s="289"/>
      <c r="E7391" s="277"/>
      <c r="I7391"/>
      <c r="J7391"/>
      <c r="L7391" s="33"/>
      <c r="M7391" s="24"/>
    </row>
    <row r="7392" spans="1:13" x14ac:dyDescent="0.2">
      <c r="A7392" s="289"/>
      <c r="E7392" s="277"/>
      <c r="I7392"/>
      <c r="J7392"/>
      <c r="L7392" s="33"/>
      <c r="M7392" s="24"/>
    </row>
    <row r="7393" spans="1:13" x14ac:dyDescent="0.2">
      <c r="A7393" s="289"/>
      <c r="E7393" s="277"/>
      <c r="I7393"/>
      <c r="J7393"/>
      <c r="L7393" s="33"/>
      <c r="M7393" s="24"/>
    </row>
    <row r="7394" spans="1:13" x14ac:dyDescent="0.2">
      <c r="A7394" s="289"/>
      <c r="E7394" s="277"/>
      <c r="I7394"/>
      <c r="J7394"/>
      <c r="L7394" s="33"/>
      <c r="M7394" s="24"/>
    </row>
    <row r="7395" spans="1:13" x14ac:dyDescent="0.2">
      <c r="A7395" s="289"/>
      <c r="E7395" s="277"/>
      <c r="I7395"/>
      <c r="J7395"/>
      <c r="L7395" s="33"/>
      <c r="M7395" s="24"/>
    </row>
    <row r="7396" spans="1:13" x14ac:dyDescent="0.2">
      <c r="A7396" s="289"/>
      <c r="E7396" s="277"/>
      <c r="I7396"/>
      <c r="J7396"/>
      <c r="L7396" s="33"/>
      <c r="M7396" s="24"/>
    </row>
    <row r="7397" spans="1:13" x14ac:dyDescent="0.2">
      <c r="A7397" s="289"/>
      <c r="E7397" s="277"/>
      <c r="I7397"/>
      <c r="J7397"/>
      <c r="L7397" s="33"/>
      <c r="M7397" s="24"/>
    </row>
    <row r="7398" spans="1:13" x14ac:dyDescent="0.2">
      <c r="A7398" s="289"/>
      <c r="E7398" s="277"/>
      <c r="I7398"/>
      <c r="J7398"/>
      <c r="L7398" s="33"/>
      <c r="M7398" s="24"/>
    </row>
    <row r="7399" spans="1:13" x14ac:dyDescent="0.2">
      <c r="A7399" s="289"/>
      <c r="E7399" s="277"/>
      <c r="I7399"/>
      <c r="J7399"/>
      <c r="L7399" s="33"/>
      <c r="M7399" s="24"/>
    </row>
    <row r="7400" spans="1:13" x14ac:dyDescent="0.2">
      <c r="A7400" s="289"/>
      <c r="E7400" s="277"/>
      <c r="I7400"/>
      <c r="J7400"/>
      <c r="L7400" s="33"/>
      <c r="M7400" s="24"/>
    </row>
    <row r="7401" spans="1:13" x14ac:dyDescent="0.2">
      <c r="A7401" s="289"/>
      <c r="E7401" s="277"/>
      <c r="I7401"/>
      <c r="J7401"/>
      <c r="L7401" s="33"/>
      <c r="M7401" s="24"/>
    </row>
    <row r="7402" spans="1:13" x14ac:dyDescent="0.2">
      <c r="A7402" s="289"/>
      <c r="E7402" s="277"/>
      <c r="I7402"/>
      <c r="J7402"/>
      <c r="L7402" s="33"/>
      <c r="M7402" s="24"/>
    </row>
    <row r="7403" spans="1:13" x14ac:dyDescent="0.2">
      <c r="A7403" s="289"/>
      <c r="E7403" s="277"/>
      <c r="I7403"/>
      <c r="J7403"/>
      <c r="L7403" s="33"/>
      <c r="M7403" s="24"/>
    </row>
    <row r="7404" spans="1:13" x14ac:dyDescent="0.2">
      <c r="A7404" s="289"/>
      <c r="E7404" s="277"/>
      <c r="I7404"/>
      <c r="J7404"/>
      <c r="L7404" s="33"/>
      <c r="M7404" s="24"/>
    </row>
    <row r="7405" spans="1:13" x14ac:dyDescent="0.2">
      <c r="A7405" s="289"/>
      <c r="E7405" s="277"/>
      <c r="I7405"/>
      <c r="J7405"/>
      <c r="L7405" s="33"/>
      <c r="M7405" s="24"/>
    </row>
    <row r="7406" spans="1:13" x14ac:dyDescent="0.2">
      <c r="A7406" s="289"/>
      <c r="E7406" s="277"/>
      <c r="I7406"/>
      <c r="J7406"/>
      <c r="L7406" s="33"/>
      <c r="M7406" s="24"/>
    </row>
    <row r="7407" spans="1:13" x14ac:dyDescent="0.2">
      <c r="A7407" s="289"/>
      <c r="E7407" s="277"/>
      <c r="I7407"/>
      <c r="J7407"/>
      <c r="L7407" s="33"/>
      <c r="M7407" s="24"/>
    </row>
    <row r="7408" spans="1:13" x14ac:dyDescent="0.2">
      <c r="A7408" s="289"/>
      <c r="E7408" s="277"/>
      <c r="I7408"/>
      <c r="J7408"/>
      <c r="L7408" s="33"/>
      <c r="M7408" s="24"/>
    </row>
    <row r="7409" spans="1:13" x14ac:dyDescent="0.2">
      <c r="A7409" s="289"/>
      <c r="E7409" s="277"/>
      <c r="I7409"/>
      <c r="J7409"/>
      <c r="L7409" s="33"/>
      <c r="M7409" s="24"/>
    </row>
    <row r="7410" spans="1:13" x14ac:dyDescent="0.2">
      <c r="A7410" s="289"/>
      <c r="E7410" s="277"/>
      <c r="I7410"/>
      <c r="J7410"/>
      <c r="L7410" s="33"/>
      <c r="M7410" s="24"/>
    </row>
    <row r="7411" spans="1:13" x14ac:dyDescent="0.2">
      <c r="A7411" s="289"/>
      <c r="E7411" s="277"/>
      <c r="I7411"/>
      <c r="J7411"/>
      <c r="L7411" s="33"/>
      <c r="M7411" s="24"/>
    </row>
    <row r="7412" spans="1:13" x14ac:dyDescent="0.2">
      <c r="A7412" s="289"/>
      <c r="E7412" s="277"/>
      <c r="I7412"/>
      <c r="J7412"/>
      <c r="L7412" s="33"/>
      <c r="M7412" s="24"/>
    </row>
    <row r="7413" spans="1:13" x14ac:dyDescent="0.2">
      <c r="A7413" s="289"/>
      <c r="E7413" s="277"/>
      <c r="I7413"/>
      <c r="J7413"/>
      <c r="L7413" s="33"/>
      <c r="M7413" s="24"/>
    </row>
    <row r="7414" spans="1:13" x14ac:dyDescent="0.2">
      <c r="A7414" s="289"/>
      <c r="E7414" s="277"/>
      <c r="I7414"/>
      <c r="J7414"/>
      <c r="L7414" s="33"/>
      <c r="M7414" s="24"/>
    </row>
    <row r="7415" spans="1:13" x14ac:dyDescent="0.2">
      <c r="A7415" s="289"/>
      <c r="E7415" s="277"/>
      <c r="I7415"/>
      <c r="J7415"/>
      <c r="L7415" s="33"/>
      <c r="M7415" s="24"/>
    </row>
    <row r="7416" spans="1:13" x14ac:dyDescent="0.2">
      <c r="A7416" s="289"/>
      <c r="E7416" s="277"/>
      <c r="I7416"/>
      <c r="J7416"/>
      <c r="L7416" s="33"/>
      <c r="M7416" s="24"/>
    </row>
    <row r="7417" spans="1:13" x14ac:dyDescent="0.2">
      <c r="A7417" s="289"/>
      <c r="E7417" s="277"/>
      <c r="I7417"/>
      <c r="J7417"/>
      <c r="L7417" s="33"/>
      <c r="M7417" s="24"/>
    </row>
    <row r="7418" spans="1:13" x14ac:dyDescent="0.2">
      <c r="A7418" s="289"/>
      <c r="E7418" s="277"/>
      <c r="I7418"/>
      <c r="J7418"/>
      <c r="L7418" s="33"/>
      <c r="M7418" s="24"/>
    </row>
    <row r="7419" spans="1:13" x14ac:dyDescent="0.2">
      <c r="A7419" s="289"/>
      <c r="E7419" s="277"/>
      <c r="I7419"/>
      <c r="J7419"/>
      <c r="L7419" s="33"/>
      <c r="M7419" s="24"/>
    </row>
    <row r="7420" spans="1:13" x14ac:dyDescent="0.2">
      <c r="A7420" s="289"/>
      <c r="E7420" s="277"/>
      <c r="I7420"/>
      <c r="J7420"/>
      <c r="L7420" s="33"/>
      <c r="M7420" s="24"/>
    </row>
    <row r="7421" spans="1:13" x14ac:dyDescent="0.2">
      <c r="A7421" s="289"/>
      <c r="E7421" s="277"/>
      <c r="I7421"/>
      <c r="J7421"/>
      <c r="L7421" s="33"/>
      <c r="M7421" s="24"/>
    </row>
    <row r="7422" spans="1:13" x14ac:dyDescent="0.2">
      <c r="A7422" s="289"/>
      <c r="E7422" s="277"/>
      <c r="I7422"/>
      <c r="J7422"/>
      <c r="L7422" s="33"/>
      <c r="M7422" s="24"/>
    </row>
    <row r="7423" spans="1:13" x14ac:dyDescent="0.2">
      <c r="A7423" s="289"/>
      <c r="E7423" s="277"/>
      <c r="I7423"/>
      <c r="J7423"/>
      <c r="L7423" s="33"/>
      <c r="M7423" s="24"/>
    </row>
    <row r="7424" spans="1:13" x14ac:dyDescent="0.2">
      <c r="A7424" s="289"/>
      <c r="E7424" s="277"/>
      <c r="I7424"/>
      <c r="J7424"/>
      <c r="L7424" s="33"/>
      <c r="M7424" s="24"/>
    </row>
    <row r="7425" spans="1:13" x14ac:dyDescent="0.2">
      <c r="A7425" s="289"/>
      <c r="E7425" s="277"/>
      <c r="I7425"/>
      <c r="J7425"/>
      <c r="L7425" s="33"/>
      <c r="M7425" s="24"/>
    </row>
    <row r="7426" spans="1:13" x14ac:dyDescent="0.2">
      <c r="A7426" s="289"/>
      <c r="E7426" s="277"/>
      <c r="I7426"/>
      <c r="J7426"/>
      <c r="L7426" s="33"/>
      <c r="M7426" s="24"/>
    </row>
    <row r="7427" spans="1:13" x14ac:dyDescent="0.2">
      <c r="A7427" s="289"/>
      <c r="E7427" s="277"/>
      <c r="I7427"/>
      <c r="J7427"/>
      <c r="L7427" s="33"/>
      <c r="M7427" s="24"/>
    </row>
    <row r="7428" spans="1:13" x14ac:dyDescent="0.2">
      <c r="A7428" s="289"/>
      <c r="E7428" s="277"/>
      <c r="I7428"/>
      <c r="J7428"/>
      <c r="L7428" s="33"/>
      <c r="M7428" s="24"/>
    </row>
    <row r="7429" spans="1:13" x14ac:dyDescent="0.2">
      <c r="A7429" s="289"/>
      <c r="E7429" s="277"/>
      <c r="I7429"/>
      <c r="J7429"/>
      <c r="L7429" s="33"/>
      <c r="M7429" s="24"/>
    </row>
    <row r="7430" spans="1:13" x14ac:dyDescent="0.2">
      <c r="A7430" s="289"/>
      <c r="E7430" s="277"/>
      <c r="I7430"/>
      <c r="J7430"/>
      <c r="L7430" s="33"/>
      <c r="M7430" s="24"/>
    </row>
    <row r="7431" spans="1:13" x14ac:dyDescent="0.2">
      <c r="A7431" s="289"/>
      <c r="E7431" s="277"/>
      <c r="I7431"/>
      <c r="J7431"/>
      <c r="L7431" s="33"/>
      <c r="M7431" s="24"/>
    </row>
    <row r="7432" spans="1:13" x14ac:dyDescent="0.2">
      <c r="A7432" s="289"/>
      <c r="E7432" s="277"/>
      <c r="I7432"/>
      <c r="J7432"/>
      <c r="L7432" s="33"/>
      <c r="M7432" s="24"/>
    </row>
    <row r="7433" spans="1:13" x14ac:dyDescent="0.2">
      <c r="A7433" s="289"/>
      <c r="E7433" s="277"/>
      <c r="I7433"/>
      <c r="J7433"/>
      <c r="L7433" s="33"/>
      <c r="M7433" s="24"/>
    </row>
    <row r="7434" spans="1:13" x14ac:dyDescent="0.2">
      <c r="A7434" s="289"/>
      <c r="E7434" s="277"/>
      <c r="I7434"/>
      <c r="J7434"/>
      <c r="L7434" s="33"/>
      <c r="M7434" s="24"/>
    </row>
    <row r="7435" spans="1:13" x14ac:dyDescent="0.2">
      <c r="A7435" s="289"/>
      <c r="E7435" s="277"/>
      <c r="I7435"/>
      <c r="J7435"/>
      <c r="L7435" s="33"/>
      <c r="M7435" s="24"/>
    </row>
    <row r="7436" spans="1:13" x14ac:dyDescent="0.2">
      <c r="A7436" s="289"/>
      <c r="E7436" s="277"/>
      <c r="I7436"/>
      <c r="J7436"/>
      <c r="L7436" s="33"/>
      <c r="M7436" s="24"/>
    </row>
    <row r="7437" spans="1:13" x14ac:dyDescent="0.2">
      <c r="A7437" s="289"/>
      <c r="E7437" s="277"/>
      <c r="I7437"/>
      <c r="J7437"/>
      <c r="L7437" s="33"/>
      <c r="M7437" s="24"/>
    </row>
    <row r="7438" spans="1:13" x14ac:dyDescent="0.2">
      <c r="A7438" s="289"/>
      <c r="E7438" s="277"/>
      <c r="I7438"/>
      <c r="J7438"/>
      <c r="L7438" s="33"/>
      <c r="M7438" s="24"/>
    </row>
    <row r="7439" spans="1:13" x14ac:dyDescent="0.2">
      <c r="A7439" s="289"/>
      <c r="E7439" s="277"/>
      <c r="I7439"/>
      <c r="J7439"/>
      <c r="L7439" s="33"/>
      <c r="M7439" s="24"/>
    </row>
    <row r="7440" spans="1:13" x14ac:dyDescent="0.2">
      <c r="A7440" s="289"/>
      <c r="E7440" s="277"/>
      <c r="I7440"/>
      <c r="J7440"/>
      <c r="L7440" s="33"/>
      <c r="M7440" s="24"/>
    </row>
    <row r="7441" spans="1:13" x14ac:dyDescent="0.2">
      <c r="A7441" s="289"/>
      <c r="E7441" s="277"/>
      <c r="I7441"/>
      <c r="J7441"/>
      <c r="L7441" s="33"/>
      <c r="M7441" s="24"/>
    </row>
    <row r="7442" spans="1:13" x14ac:dyDescent="0.2">
      <c r="A7442" s="289"/>
      <c r="E7442" s="277"/>
      <c r="I7442"/>
      <c r="J7442"/>
      <c r="L7442" s="33"/>
      <c r="M7442" s="24"/>
    </row>
    <row r="7443" spans="1:13" x14ac:dyDescent="0.2">
      <c r="A7443" s="289"/>
      <c r="E7443" s="277"/>
      <c r="I7443"/>
      <c r="J7443"/>
      <c r="L7443" s="33"/>
      <c r="M7443" s="24"/>
    </row>
    <row r="7444" spans="1:13" x14ac:dyDescent="0.2">
      <c r="A7444" s="289"/>
      <c r="E7444" s="277"/>
      <c r="I7444"/>
      <c r="J7444"/>
      <c r="L7444" s="33"/>
      <c r="M7444" s="24"/>
    </row>
    <row r="7445" spans="1:13" x14ac:dyDescent="0.2">
      <c r="A7445" s="289"/>
      <c r="E7445" s="277"/>
      <c r="I7445"/>
      <c r="J7445"/>
      <c r="L7445" s="33"/>
      <c r="M7445" s="24"/>
    </row>
    <row r="7446" spans="1:13" x14ac:dyDescent="0.2">
      <c r="A7446" s="289"/>
      <c r="E7446" s="277"/>
      <c r="I7446"/>
      <c r="J7446"/>
      <c r="L7446" s="33"/>
      <c r="M7446" s="24"/>
    </row>
    <row r="7447" spans="1:13" x14ac:dyDescent="0.2">
      <c r="A7447" s="289"/>
      <c r="E7447" s="277"/>
      <c r="I7447"/>
      <c r="J7447"/>
      <c r="L7447" s="33"/>
      <c r="M7447" s="24"/>
    </row>
    <row r="7448" spans="1:13" x14ac:dyDescent="0.2">
      <c r="A7448" s="289"/>
      <c r="E7448" s="277"/>
      <c r="I7448"/>
      <c r="J7448"/>
      <c r="L7448" s="33"/>
      <c r="M7448" s="24"/>
    </row>
    <row r="7449" spans="1:13" x14ac:dyDescent="0.2">
      <c r="A7449" s="289"/>
      <c r="E7449" s="277"/>
      <c r="I7449"/>
      <c r="J7449"/>
      <c r="L7449" s="33"/>
      <c r="M7449" s="24"/>
    </row>
    <row r="7450" spans="1:13" x14ac:dyDescent="0.2">
      <c r="A7450" s="289"/>
      <c r="E7450" s="277"/>
      <c r="I7450"/>
      <c r="J7450"/>
      <c r="L7450" s="33"/>
      <c r="M7450" s="24"/>
    </row>
    <row r="7451" spans="1:13" x14ac:dyDescent="0.2">
      <c r="A7451" s="289"/>
      <c r="E7451" s="277"/>
      <c r="I7451"/>
      <c r="J7451"/>
      <c r="L7451" s="33"/>
      <c r="M7451" s="24"/>
    </row>
    <row r="7452" spans="1:13" x14ac:dyDescent="0.2">
      <c r="A7452" s="289"/>
      <c r="E7452" s="277"/>
      <c r="I7452"/>
      <c r="J7452"/>
      <c r="L7452" s="33"/>
      <c r="M7452" s="24"/>
    </row>
    <row r="7453" spans="1:13" x14ac:dyDescent="0.2">
      <c r="A7453" s="289"/>
      <c r="E7453" s="277"/>
      <c r="I7453"/>
      <c r="J7453"/>
      <c r="L7453" s="33"/>
      <c r="M7453" s="24"/>
    </row>
    <row r="7454" spans="1:13" x14ac:dyDescent="0.2">
      <c r="A7454" s="289"/>
      <c r="E7454" s="277"/>
      <c r="I7454"/>
      <c r="J7454"/>
      <c r="L7454" s="33"/>
      <c r="M7454" s="24"/>
    </row>
    <row r="7455" spans="1:13" x14ac:dyDescent="0.2">
      <c r="A7455" s="289"/>
      <c r="E7455" s="277"/>
      <c r="I7455"/>
      <c r="J7455"/>
      <c r="L7455" s="33"/>
      <c r="M7455" s="24"/>
    </row>
    <row r="7456" spans="1:13" x14ac:dyDescent="0.2">
      <c r="A7456" s="289"/>
      <c r="E7456" s="277"/>
      <c r="I7456"/>
      <c r="J7456"/>
      <c r="L7456" s="33"/>
      <c r="M7456" s="24"/>
    </row>
    <row r="7457" spans="1:13" x14ac:dyDescent="0.2">
      <c r="A7457" s="289"/>
      <c r="E7457" s="277"/>
      <c r="I7457"/>
      <c r="J7457"/>
      <c r="L7457" s="33"/>
      <c r="M7457" s="24"/>
    </row>
    <row r="7458" spans="1:13" x14ac:dyDescent="0.2">
      <c r="A7458" s="289"/>
      <c r="E7458" s="277"/>
      <c r="I7458"/>
      <c r="J7458"/>
      <c r="L7458" s="33"/>
      <c r="M7458" s="24"/>
    </row>
    <row r="7459" spans="1:13" x14ac:dyDescent="0.2">
      <c r="A7459" s="289"/>
      <c r="E7459" s="277"/>
      <c r="I7459"/>
      <c r="J7459"/>
      <c r="L7459" s="33"/>
      <c r="M7459" s="24"/>
    </row>
    <row r="7460" spans="1:13" x14ac:dyDescent="0.2">
      <c r="A7460" s="289"/>
      <c r="E7460" s="277"/>
      <c r="I7460"/>
      <c r="J7460"/>
      <c r="L7460" s="33"/>
      <c r="M7460" s="24"/>
    </row>
    <row r="7461" spans="1:13" x14ac:dyDescent="0.2">
      <c r="A7461" s="289"/>
      <c r="E7461" s="277"/>
      <c r="I7461"/>
      <c r="J7461"/>
      <c r="L7461" s="33"/>
      <c r="M7461" s="24"/>
    </row>
    <row r="7462" spans="1:13" x14ac:dyDescent="0.2">
      <c r="A7462" s="289"/>
      <c r="E7462" s="277"/>
      <c r="I7462"/>
      <c r="J7462"/>
      <c r="L7462" s="33"/>
      <c r="M7462" s="24"/>
    </row>
    <row r="7463" spans="1:13" x14ac:dyDescent="0.2">
      <c r="A7463" s="289"/>
      <c r="E7463" s="277"/>
      <c r="I7463"/>
      <c r="J7463"/>
      <c r="L7463" s="33"/>
      <c r="M7463" s="24"/>
    </row>
    <row r="7464" spans="1:13" x14ac:dyDescent="0.2">
      <c r="A7464" s="289"/>
      <c r="E7464" s="277"/>
      <c r="I7464"/>
      <c r="J7464"/>
      <c r="L7464" s="33"/>
      <c r="M7464" s="24"/>
    </row>
    <row r="7465" spans="1:13" x14ac:dyDescent="0.2">
      <c r="A7465" s="289"/>
      <c r="E7465" s="277"/>
      <c r="I7465"/>
      <c r="J7465"/>
      <c r="L7465" s="33"/>
      <c r="M7465" s="24"/>
    </row>
    <row r="7466" spans="1:13" x14ac:dyDescent="0.2">
      <c r="A7466" s="289"/>
      <c r="E7466" s="277"/>
      <c r="I7466"/>
      <c r="J7466"/>
      <c r="L7466" s="33"/>
      <c r="M7466" s="24"/>
    </row>
    <row r="7467" spans="1:13" x14ac:dyDescent="0.2">
      <c r="A7467" s="289"/>
      <c r="E7467" s="277"/>
      <c r="I7467"/>
      <c r="J7467"/>
      <c r="L7467" s="33"/>
      <c r="M7467" s="24"/>
    </row>
    <row r="7468" spans="1:13" x14ac:dyDescent="0.2">
      <c r="A7468" s="289"/>
      <c r="E7468" s="277"/>
      <c r="I7468"/>
      <c r="J7468"/>
      <c r="L7468" s="33"/>
      <c r="M7468" s="24"/>
    </row>
    <row r="7469" spans="1:13" x14ac:dyDescent="0.2">
      <c r="A7469" s="289"/>
      <c r="E7469" s="277"/>
      <c r="I7469"/>
      <c r="J7469"/>
      <c r="L7469" s="33"/>
      <c r="M7469" s="24"/>
    </row>
    <row r="7470" spans="1:13" x14ac:dyDescent="0.2">
      <c r="A7470" s="289"/>
      <c r="E7470" s="277"/>
      <c r="I7470"/>
      <c r="J7470"/>
      <c r="L7470" s="33"/>
      <c r="M7470" s="24"/>
    </row>
    <row r="7471" spans="1:13" x14ac:dyDescent="0.2">
      <c r="A7471" s="289"/>
      <c r="E7471" s="277"/>
      <c r="I7471"/>
      <c r="J7471"/>
      <c r="L7471" s="33"/>
      <c r="M7471" s="24"/>
    </row>
    <row r="7472" spans="1:13" x14ac:dyDescent="0.2">
      <c r="A7472" s="289"/>
      <c r="E7472" s="277"/>
      <c r="I7472"/>
      <c r="J7472"/>
      <c r="L7472" s="33"/>
      <c r="M7472" s="24"/>
    </row>
    <row r="7473" spans="1:13" x14ac:dyDescent="0.2">
      <c r="A7473" s="289"/>
      <c r="E7473" s="277"/>
      <c r="I7473"/>
      <c r="J7473"/>
      <c r="L7473" s="33"/>
      <c r="M7473" s="24"/>
    </row>
    <row r="7474" spans="1:13" x14ac:dyDescent="0.2">
      <c r="A7474" s="289"/>
      <c r="E7474" s="277"/>
      <c r="I7474"/>
      <c r="J7474"/>
      <c r="L7474" s="33"/>
      <c r="M7474" s="24"/>
    </row>
    <row r="7475" spans="1:13" x14ac:dyDescent="0.2">
      <c r="A7475" s="289"/>
      <c r="E7475" s="277"/>
      <c r="I7475"/>
      <c r="J7475"/>
      <c r="L7475" s="33"/>
      <c r="M7475" s="24"/>
    </row>
    <row r="7476" spans="1:13" x14ac:dyDescent="0.2">
      <c r="A7476" s="289"/>
      <c r="E7476" s="277"/>
      <c r="I7476"/>
      <c r="J7476"/>
      <c r="L7476" s="33"/>
      <c r="M7476" s="24"/>
    </row>
    <row r="7477" spans="1:13" x14ac:dyDescent="0.2">
      <c r="A7477" s="289"/>
      <c r="E7477" s="277"/>
      <c r="I7477"/>
      <c r="J7477"/>
      <c r="L7477" s="33"/>
      <c r="M7477" s="24"/>
    </row>
    <row r="7478" spans="1:13" x14ac:dyDescent="0.2">
      <c r="A7478" s="289"/>
      <c r="E7478" s="277"/>
      <c r="I7478"/>
      <c r="J7478"/>
      <c r="L7478" s="33"/>
      <c r="M7478" s="24"/>
    </row>
    <row r="7479" spans="1:13" x14ac:dyDescent="0.2">
      <c r="A7479" s="289"/>
      <c r="E7479" s="277"/>
      <c r="I7479"/>
      <c r="J7479"/>
      <c r="L7479" s="33"/>
      <c r="M7479" s="24"/>
    </row>
    <row r="7480" spans="1:13" x14ac:dyDescent="0.2">
      <c r="A7480" s="289"/>
      <c r="E7480" s="277"/>
      <c r="I7480"/>
      <c r="J7480"/>
      <c r="L7480" s="33"/>
      <c r="M7480" s="24"/>
    </row>
    <row r="7481" spans="1:13" x14ac:dyDescent="0.2">
      <c r="A7481" s="289"/>
      <c r="E7481" s="277"/>
      <c r="I7481"/>
      <c r="J7481"/>
      <c r="L7481" s="33"/>
      <c r="M7481" s="24"/>
    </row>
    <row r="7482" spans="1:13" x14ac:dyDescent="0.2">
      <c r="A7482" s="289"/>
      <c r="E7482" s="277"/>
      <c r="I7482"/>
      <c r="J7482"/>
      <c r="L7482" s="33"/>
      <c r="M7482" s="24"/>
    </row>
    <row r="7483" spans="1:13" x14ac:dyDescent="0.2">
      <c r="A7483" s="289"/>
      <c r="E7483" s="277"/>
      <c r="I7483"/>
      <c r="J7483"/>
      <c r="L7483" s="33"/>
      <c r="M7483" s="24"/>
    </row>
    <row r="7484" spans="1:13" x14ac:dyDescent="0.2">
      <c r="A7484" s="289"/>
      <c r="E7484" s="277"/>
      <c r="I7484"/>
      <c r="J7484"/>
      <c r="L7484" s="33"/>
      <c r="M7484" s="24"/>
    </row>
    <row r="7485" spans="1:13" x14ac:dyDescent="0.2">
      <c r="A7485" s="289"/>
      <c r="E7485" s="277"/>
      <c r="I7485"/>
      <c r="J7485"/>
      <c r="L7485" s="33"/>
      <c r="M7485" s="24"/>
    </row>
    <row r="7486" spans="1:13" x14ac:dyDescent="0.2">
      <c r="A7486" s="289"/>
      <c r="E7486" s="277"/>
      <c r="I7486"/>
      <c r="J7486"/>
      <c r="L7486" s="33"/>
      <c r="M7486" s="24"/>
    </row>
    <row r="7487" spans="1:13" x14ac:dyDescent="0.2">
      <c r="A7487" s="289"/>
      <c r="E7487" s="277"/>
      <c r="I7487"/>
      <c r="J7487"/>
      <c r="L7487" s="33"/>
      <c r="M7487" s="24"/>
    </row>
    <row r="7488" spans="1:13" x14ac:dyDescent="0.2">
      <c r="A7488" s="289"/>
      <c r="E7488" s="277"/>
      <c r="I7488"/>
      <c r="J7488"/>
      <c r="L7488" s="33"/>
      <c r="M7488" s="24"/>
    </row>
    <row r="7489" spans="1:13" x14ac:dyDescent="0.2">
      <c r="A7489" s="289"/>
      <c r="E7489" s="277"/>
      <c r="I7489"/>
      <c r="J7489"/>
      <c r="L7489" s="33"/>
      <c r="M7489" s="24"/>
    </row>
    <row r="7490" spans="1:13" x14ac:dyDescent="0.2">
      <c r="A7490" s="289"/>
      <c r="E7490" s="277"/>
      <c r="I7490"/>
      <c r="J7490"/>
      <c r="L7490" s="33"/>
      <c r="M7490" s="24"/>
    </row>
    <row r="7491" spans="1:13" x14ac:dyDescent="0.2">
      <c r="A7491" s="289"/>
      <c r="E7491" s="277"/>
      <c r="I7491"/>
      <c r="J7491"/>
      <c r="L7491" s="33"/>
      <c r="M7491" s="24"/>
    </row>
    <row r="7492" spans="1:13" x14ac:dyDescent="0.2">
      <c r="A7492" s="289"/>
      <c r="E7492" s="277"/>
      <c r="I7492"/>
      <c r="J7492"/>
      <c r="L7492" s="33"/>
      <c r="M7492" s="24"/>
    </row>
    <row r="7493" spans="1:13" x14ac:dyDescent="0.2">
      <c r="A7493" s="289"/>
      <c r="E7493" s="277"/>
      <c r="I7493"/>
      <c r="J7493"/>
      <c r="L7493" s="33"/>
      <c r="M7493" s="24"/>
    </row>
    <row r="7494" spans="1:13" x14ac:dyDescent="0.2">
      <c r="A7494" s="289"/>
      <c r="E7494" s="277"/>
      <c r="I7494"/>
      <c r="J7494"/>
      <c r="L7494" s="33"/>
      <c r="M7494" s="24"/>
    </row>
    <row r="7495" spans="1:13" x14ac:dyDescent="0.2">
      <c r="A7495" s="289"/>
      <c r="E7495" s="277"/>
      <c r="I7495"/>
      <c r="J7495"/>
      <c r="L7495" s="33"/>
      <c r="M7495" s="24"/>
    </row>
    <row r="7496" spans="1:13" x14ac:dyDescent="0.2">
      <c r="A7496" s="289"/>
      <c r="E7496" s="277"/>
      <c r="I7496"/>
      <c r="J7496"/>
      <c r="L7496" s="33"/>
      <c r="M7496" s="24"/>
    </row>
    <row r="7497" spans="1:13" x14ac:dyDescent="0.2">
      <c r="A7497" s="289"/>
      <c r="E7497" s="277"/>
      <c r="I7497"/>
      <c r="J7497"/>
      <c r="L7497" s="33"/>
      <c r="M7497" s="24"/>
    </row>
    <row r="7498" spans="1:13" x14ac:dyDescent="0.2">
      <c r="A7498" s="289"/>
      <c r="E7498" s="277"/>
      <c r="I7498"/>
      <c r="J7498"/>
      <c r="L7498" s="33"/>
      <c r="M7498" s="24"/>
    </row>
    <row r="7499" spans="1:13" x14ac:dyDescent="0.2">
      <c r="A7499" s="289"/>
      <c r="E7499" s="277"/>
      <c r="I7499"/>
      <c r="J7499"/>
      <c r="L7499" s="33"/>
      <c r="M7499" s="24"/>
    </row>
    <row r="7500" spans="1:13" x14ac:dyDescent="0.2">
      <c r="A7500" s="289"/>
      <c r="E7500" s="277"/>
      <c r="I7500"/>
      <c r="J7500"/>
      <c r="L7500" s="33"/>
      <c r="M7500" s="24"/>
    </row>
    <row r="7501" spans="1:13" x14ac:dyDescent="0.2">
      <c r="A7501" s="289"/>
      <c r="E7501" s="277"/>
      <c r="I7501"/>
      <c r="J7501"/>
      <c r="L7501" s="33"/>
      <c r="M7501" s="24"/>
    </row>
    <row r="7502" spans="1:13" x14ac:dyDescent="0.2">
      <c r="A7502" s="289"/>
      <c r="E7502" s="277"/>
      <c r="I7502"/>
      <c r="J7502"/>
      <c r="L7502" s="33"/>
      <c r="M7502" s="24"/>
    </row>
    <row r="7503" spans="1:13" x14ac:dyDescent="0.2">
      <c r="A7503" s="289"/>
      <c r="E7503" s="277"/>
      <c r="I7503"/>
      <c r="J7503"/>
      <c r="L7503" s="33"/>
      <c r="M7503" s="24"/>
    </row>
    <row r="7504" spans="1:13" x14ac:dyDescent="0.2">
      <c r="A7504" s="289"/>
      <c r="E7504" s="277"/>
      <c r="I7504"/>
      <c r="J7504"/>
      <c r="L7504" s="33"/>
      <c r="M7504" s="24"/>
    </row>
    <row r="7505" spans="1:13" x14ac:dyDescent="0.2">
      <c r="A7505" s="289"/>
      <c r="E7505" s="277"/>
      <c r="I7505"/>
      <c r="J7505"/>
      <c r="L7505" s="33"/>
      <c r="M7505" s="24"/>
    </row>
    <row r="7506" spans="1:13" x14ac:dyDescent="0.2">
      <c r="A7506" s="289"/>
      <c r="E7506" s="277"/>
      <c r="I7506"/>
      <c r="J7506"/>
      <c r="L7506" s="33"/>
      <c r="M7506" s="24"/>
    </row>
    <row r="7507" spans="1:13" x14ac:dyDescent="0.2">
      <c r="A7507" s="289"/>
      <c r="E7507" s="277"/>
      <c r="I7507"/>
      <c r="J7507"/>
      <c r="L7507" s="33"/>
      <c r="M7507" s="24"/>
    </row>
    <row r="7508" spans="1:13" x14ac:dyDescent="0.2">
      <c r="A7508" s="289"/>
      <c r="E7508" s="277"/>
      <c r="I7508"/>
      <c r="J7508"/>
      <c r="L7508" s="33"/>
      <c r="M7508" s="24"/>
    </row>
    <row r="7509" spans="1:13" x14ac:dyDescent="0.2">
      <c r="A7509" s="289"/>
      <c r="E7509" s="277"/>
      <c r="I7509"/>
      <c r="J7509"/>
      <c r="L7509" s="33"/>
      <c r="M7509" s="24"/>
    </row>
    <row r="7510" spans="1:13" x14ac:dyDescent="0.2">
      <c r="A7510" s="289"/>
      <c r="E7510" s="277"/>
      <c r="I7510"/>
      <c r="J7510"/>
      <c r="L7510" s="33"/>
      <c r="M7510" s="24"/>
    </row>
    <row r="7511" spans="1:13" x14ac:dyDescent="0.2">
      <c r="A7511" s="289"/>
      <c r="E7511" s="277"/>
      <c r="I7511"/>
      <c r="J7511"/>
      <c r="L7511" s="33"/>
      <c r="M7511" s="24"/>
    </row>
    <row r="7512" spans="1:13" x14ac:dyDescent="0.2">
      <c r="A7512" s="289"/>
      <c r="E7512" s="277"/>
      <c r="I7512"/>
      <c r="J7512"/>
      <c r="L7512" s="33"/>
      <c r="M7512" s="24"/>
    </row>
    <row r="7513" spans="1:13" x14ac:dyDescent="0.2">
      <c r="A7513" s="289"/>
      <c r="E7513" s="277"/>
      <c r="I7513"/>
      <c r="J7513"/>
      <c r="L7513" s="33"/>
      <c r="M7513" s="24"/>
    </row>
    <row r="7514" spans="1:13" x14ac:dyDescent="0.2">
      <c r="A7514" s="289"/>
      <c r="E7514" s="277"/>
      <c r="I7514"/>
      <c r="J7514"/>
      <c r="L7514" s="33"/>
      <c r="M7514" s="24"/>
    </row>
    <row r="7515" spans="1:13" x14ac:dyDescent="0.2">
      <c r="A7515" s="289"/>
      <c r="E7515" s="277"/>
      <c r="I7515"/>
      <c r="J7515"/>
      <c r="L7515" s="33"/>
      <c r="M7515" s="24"/>
    </row>
    <row r="7516" spans="1:13" x14ac:dyDescent="0.2">
      <c r="A7516" s="289"/>
      <c r="E7516" s="277"/>
      <c r="I7516"/>
      <c r="J7516"/>
      <c r="L7516" s="33"/>
      <c r="M7516" s="24"/>
    </row>
    <row r="7517" spans="1:13" x14ac:dyDescent="0.2">
      <c r="A7517" s="289"/>
      <c r="E7517" s="277"/>
      <c r="I7517"/>
      <c r="J7517"/>
      <c r="L7517" s="33"/>
      <c r="M7517" s="24"/>
    </row>
    <row r="7518" spans="1:13" x14ac:dyDescent="0.2">
      <c r="A7518" s="289"/>
      <c r="E7518" s="277"/>
      <c r="I7518"/>
      <c r="J7518"/>
      <c r="L7518" s="33"/>
      <c r="M7518" s="24"/>
    </row>
    <row r="7519" spans="1:13" x14ac:dyDescent="0.2">
      <c r="A7519" s="289"/>
      <c r="E7519" s="277"/>
      <c r="I7519"/>
      <c r="J7519"/>
      <c r="L7519" s="33"/>
      <c r="M7519" s="24"/>
    </row>
    <row r="7520" spans="1:13" x14ac:dyDescent="0.2">
      <c r="A7520" s="289"/>
      <c r="E7520" s="277"/>
      <c r="I7520"/>
      <c r="J7520"/>
      <c r="L7520" s="33"/>
      <c r="M7520" s="24"/>
    </row>
    <row r="7521" spans="1:13" x14ac:dyDescent="0.2">
      <c r="A7521" s="289"/>
      <c r="E7521" s="277"/>
      <c r="I7521"/>
      <c r="J7521"/>
      <c r="L7521" s="33"/>
      <c r="M7521" s="24"/>
    </row>
    <row r="7522" spans="1:13" x14ac:dyDescent="0.2">
      <c r="A7522" s="289"/>
      <c r="E7522" s="277"/>
      <c r="I7522"/>
      <c r="J7522"/>
      <c r="L7522" s="33"/>
      <c r="M7522" s="24"/>
    </row>
    <row r="7523" spans="1:13" x14ac:dyDescent="0.2">
      <c r="A7523" s="289"/>
      <c r="E7523" s="277"/>
      <c r="I7523"/>
      <c r="J7523"/>
      <c r="L7523" s="33"/>
      <c r="M7523" s="24"/>
    </row>
    <row r="7524" spans="1:13" x14ac:dyDescent="0.2">
      <c r="A7524" s="289"/>
      <c r="E7524" s="277"/>
      <c r="I7524"/>
      <c r="J7524"/>
      <c r="L7524" s="33"/>
      <c r="M7524" s="24"/>
    </row>
    <row r="7525" spans="1:13" x14ac:dyDescent="0.2">
      <c r="A7525" s="289"/>
      <c r="E7525" s="277"/>
      <c r="I7525"/>
      <c r="J7525"/>
      <c r="L7525" s="33"/>
      <c r="M7525" s="24"/>
    </row>
    <row r="7526" spans="1:13" x14ac:dyDescent="0.2">
      <c r="A7526" s="289"/>
      <c r="E7526" s="277"/>
      <c r="I7526"/>
      <c r="J7526"/>
      <c r="L7526" s="33"/>
      <c r="M7526" s="24"/>
    </row>
    <row r="7527" spans="1:13" x14ac:dyDescent="0.2">
      <c r="A7527" s="289"/>
      <c r="E7527" s="277"/>
      <c r="I7527"/>
      <c r="J7527"/>
      <c r="L7527" s="33"/>
      <c r="M7527" s="24"/>
    </row>
    <row r="7528" spans="1:13" x14ac:dyDescent="0.2">
      <c r="A7528" s="289"/>
      <c r="E7528" s="277"/>
      <c r="I7528"/>
      <c r="J7528"/>
      <c r="L7528" s="33"/>
      <c r="M7528" s="24"/>
    </row>
    <row r="7529" spans="1:13" x14ac:dyDescent="0.2">
      <c r="A7529" s="289"/>
      <c r="E7529" s="277"/>
      <c r="I7529"/>
      <c r="J7529"/>
      <c r="L7529" s="33"/>
      <c r="M7529" s="24"/>
    </row>
    <row r="7530" spans="1:13" x14ac:dyDescent="0.2">
      <c r="A7530" s="289"/>
      <c r="E7530" s="277"/>
      <c r="I7530"/>
      <c r="J7530"/>
      <c r="L7530" s="33"/>
      <c r="M7530" s="24"/>
    </row>
    <row r="7531" spans="1:13" x14ac:dyDescent="0.2">
      <c r="A7531" s="289"/>
      <c r="E7531" s="277"/>
      <c r="I7531"/>
      <c r="J7531"/>
      <c r="L7531" s="33"/>
      <c r="M7531" s="24"/>
    </row>
    <row r="7532" spans="1:13" x14ac:dyDescent="0.2">
      <c r="A7532" s="289"/>
      <c r="E7532" s="277"/>
      <c r="I7532"/>
      <c r="J7532"/>
      <c r="L7532" s="33"/>
      <c r="M7532" s="24"/>
    </row>
    <row r="7533" spans="1:13" x14ac:dyDescent="0.2">
      <c r="A7533" s="289"/>
      <c r="E7533" s="277"/>
      <c r="I7533"/>
      <c r="J7533"/>
      <c r="L7533" s="33"/>
      <c r="M7533" s="24"/>
    </row>
    <row r="7534" spans="1:13" x14ac:dyDescent="0.2">
      <c r="A7534" s="289"/>
      <c r="E7534" s="277"/>
      <c r="I7534"/>
      <c r="J7534"/>
      <c r="L7534" s="33"/>
      <c r="M7534" s="24"/>
    </row>
    <row r="7535" spans="1:13" x14ac:dyDescent="0.2">
      <c r="A7535" s="289"/>
      <c r="E7535" s="277"/>
      <c r="I7535"/>
      <c r="J7535"/>
      <c r="L7535" s="33"/>
      <c r="M7535" s="24"/>
    </row>
    <row r="7536" spans="1:13" x14ac:dyDescent="0.2">
      <c r="A7536" s="289"/>
      <c r="E7536" s="277"/>
      <c r="I7536"/>
      <c r="J7536"/>
      <c r="L7536" s="33"/>
      <c r="M7536" s="24"/>
    </row>
    <row r="7537" spans="1:13" x14ac:dyDescent="0.2">
      <c r="A7537" s="289"/>
      <c r="E7537" s="277"/>
      <c r="I7537"/>
      <c r="J7537"/>
      <c r="L7537" s="33"/>
      <c r="M7537" s="24"/>
    </row>
    <row r="7538" spans="1:13" x14ac:dyDescent="0.2">
      <c r="A7538" s="289"/>
      <c r="E7538" s="277"/>
      <c r="I7538"/>
      <c r="J7538"/>
      <c r="L7538" s="33"/>
      <c r="M7538" s="24"/>
    </row>
    <row r="7539" spans="1:13" x14ac:dyDescent="0.2">
      <c r="A7539" s="289"/>
      <c r="E7539" s="277"/>
      <c r="I7539"/>
      <c r="J7539"/>
      <c r="L7539" s="33"/>
      <c r="M7539" s="24"/>
    </row>
    <row r="7540" spans="1:13" x14ac:dyDescent="0.2">
      <c r="A7540" s="289"/>
      <c r="E7540" s="277"/>
      <c r="I7540"/>
      <c r="J7540"/>
      <c r="L7540" s="33"/>
      <c r="M7540" s="24"/>
    </row>
    <row r="7541" spans="1:13" x14ac:dyDescent="0.2">
      <c r="A7541" s="289"/>
      <c r="E7541" s="277"/>
      <c r="I7541"/>
      <c r="J7541"/>
      <c r="L7541" s="33"/>
      <c r="M7541" s="24"/>
    </row>
    <row r="7542" spans="1:13" x14ac:dyDescent="0.2">
      <c r="A7542" s="289"/>
      <c r="E7542" s="277"/>
      <c r="I7542"/>
      <c r="J7542"/>
      <c r="L7542" s="33"/>
      <c r="M7542" s="24"/>
    </row>
    <row r="7543" spans="1:13" x14ac:dyDescent="0.2">
      <c r="A7543" s="289"/>
      <c r="E7543" s="277"/>
      <c r="I7543"/>
      <c r="J7543"/>
      <c r="L7543" s="33"/>
      <c r="M7543" s="24"/>
    </row>
    <row r="7544" spans="1:13" x14ac:dyDescent="0.2">
      <c r="A7544" s="289"/>
      <c r="E7544" s="277"/>
      <c r="I7544"/>
      <c r="J7544"/>
      <c r="L7544" s="33"/>
      <c r="M7544" s="24"/>
    </row>
    <row r="7545" spans="1:13" x14ac:dyDescent="0.2">
      <c r="A7545" s="289"/>
      <c r="E7545" s="277"/>
      <c r="I7545"/>
      <c r="J7545"/>
      <c r="L7545" s="33"/>
      <c r="M7545" s="24"/>
    </row>
    <row r="7546" spans="1:13" x14ac:dyDescent="0.2">
      <c r="A7546" s="289"/>
      <c r="E7546" s="277"/>
      <c r="I7546"/>
      <c r="J7546"/>
      <c r="L7546" s="33"/>
      <c r="M7546" s="24"/>
    </row>
    <row r="7547" spans="1:13" x14ac:dyDescent="0.2">
      <c r="A7547" s="289"/>
      <c r="E7547" s="277"/>
      <c r="I7547"/>
      <c r="J7547"/>
      <c r="L7547" s="33"/>
      <c r="M7547" s="24"/>
    </row>
    <row r="7548" spans="1:13" x14ac:dyDescent="0.2">
      <c r="A7548" s="289"/>
      <c r="E7548" s="277"/>
      <c r="I7548"/>
      <c r="J7548"/>
      <c r="L7548" s="33"/>
      <c r="M7548" s="24"/>
    </row>
    <row r="7549" spans="1:13" x14ac:dyDescent="0.2">
      <c r="A7549" s="289"/>
      <c r="E7549" s="277"/>
      <c r="I7549"/>
      <c r="J7549"/>
      <c r="L7549" s="33"/>
      <c r="M7549" s="24"/>
    </row>
    <row r="7550" spans="1:13" x14ac:dyDescent="0.2">
      <c r="A7550" s="289"/>
      <c r="E7550" s="277"/>
      <c r="I7550"/>
      <c r="J7550"/>
      <c r="L7550" s="33"/>
      <c r="M7550" s="24"/>
    </row>
    <row r="7551" spans="1:13" x14ac:dyDescent="0.2">
      <c r="A7551" s="289"/>
      <c r="E7551" s="277"/>
      <c r="I7551"/>
      <c r="J7551"/>
      <c r="L7551" s="33"/>
      <c r="M7551" s="24"/>
    </row>
    <row r="7552" spans="1:13" x14ac:dyDescent="0.2">
      <c r="A7552" s="289"/>
      <c r="E7552" s="277"/>
      <c r="I7552"/>
      <c r="J7552"/>
      <c r="L7552" s="33"/>
      <c r="M7552" s="24"/>
    </row>
    <row r="7553" spans="1:13" x14ac:dyDescent="0.2">
      <c r="A7553" s="289"/>
      <c r="E7553" s="277"/>
      <c r="I7553"/>
      <c r="J7553"/>
      <c r="L7553" s="33"/>
      <c r="M7553" s="24"/>
    </row>
    <row r="7554" spans="1:13" x14ac:dyDescent="0.2">
      <c r="A7554" s="289"/>
      <c r="E7554" s="277"/>
      <c r="I7554"/>
      <c r="J7554"/>
      <c r="L7554" s="33"/>
      <c r="M7554" s="24"/>
    </row>
    <row r="7555" spans="1:13" x14ac:dyDescent="0.2">
      <c r="A7555" s="289"/>
      <c r="E7555" s="277"/>
      <c r="I7555"/>
      <c r="J7555"/>
      <c r="L7555" s="33"/>
      <c r="M7555" s="24"/>
    </row>
    <row r="7556" spans="1:13" x14ac:dyDescent="0.2">
      <c r="A7556" s="289"/>
      <c r="E7556" s="277"/>
      <c r="I7556"/>
      <c r="J7556"/>
      <c r="L7556" s="33"/>
      <c r="M7556" s="24"/>
    </row>
    <row r="7557" spans="1:13" x14ac:dyDescent="0.2">
      <c r="A7557" s="289"/>
      <c r="E7557" s="277"/>
      <c r="I7557"/>
      <c r="J7557"/>
      <c r="L7557" s="33"/>
      <c r="M7557" s="24"/>
    </row>
    <row r="7558" spans="1:13" x14ac:dyDescent="0.2">
      <c r="A7558" s="289"/>
      <c r="E7558" s="277"/>
      <c r="I7558"/>
      <c r="J7558"/>
      <c r="L7558" s="33"/>
      <c r="M7558" s="24"/>
    </row>
    <row r="7559" spans="1:13" x14ac:dyDescent="0.2">
      <c r="A7559" s="289"/>
      <c r="E7559" s="277"/>
      <c r="I7559"/>
      <c r="J7559"/>
      <c r="L7559" s="33"/>
      <c r="M7559" s="24"/>
    </row>
    <row r="7560" spans="1:13" x14ac:dyDescent="0.2">
      <c r="A7560" s="289"/>
      <c r="E7560" s="277"/>
      <c r="I7560"/>
      <c r="J7560"/>
      <c r="L7560" s="33"/>
      <c r="M7560" s="24"/>
    </row>
    <row r="7561" spans="1:13" x14ac:dyDescent="0.2">
      <c r="A7561" s="289"/>
      <c r="E7561" s="277"/>
      <c r="I7561"/>
      <c r="J7561"/>
      <c r="L7561" s="33"/>
      <c r="M7561" s="24"/>
    </row>
    <row r="7562" spans="1:13" x14ac:dyDescent="0.2">
      <c r="A7562" s="289"/>
      <c r="E7562" s="277"/>
      <c r="I7562"/>
      <c r="J7562"/>
      <c r="L7562" s="33"/>
      <c r="M7562" s="24"/>
    </row>
    <row r="7563" spans="1:13" x14ac:dyDescent="0.2">
      <c r="A7563" s="289"/>
      <c r="E7563" s="277"/>
      <c r="I7563"/>
      <c r="J7563"/>
      <c r="L7563" s="33"/>
      <c r="M7563" s="24"/>
    </row>
    <row r="7564" spans="1:13" x14ac:dyDescent="0.2">
      <c r="A7564" s="289"/>
      <c r="E7564" s="277"/>
      <c r="I7564"/>
      <c r="J7564"/>
      <c r="L7564" s="33"/>
      <c r="M7564" s="24"/>
    </row>
    <row r="7565" spans="1:13" x14ac:dyDescent="0.2">
      <c r="A7565" s="289"/>
      <c r="E7565" s="277"/>
      <c r="I7565"/>
      <c r="J7565"/>
      <c r="L7565" s="33"/>
      <c r="M7565" s="24"/>
    </row>
    <row r="7566" spans="1:13" x14ac:dyDescent="0.2">
      <c r="A7566" s="289"/>
      <c r="E7566" s="277"/>
      <c r="I7566"/>
      <c r="J7566"/>
      <c r="L7566" s="33"/>
      <c r="M7566" s="24"/>
    </row>
    <row r="7567" spans="1:13" x14ac:dyDescent="0.2">
      <c r="A7567" s="289"/>
      <c r="E7567" s="277"/>
      <c r="I7567"/>
      <c r="J7567"/>
      <c r="L7567" s="33"/>
      <c r="M7567" s="24"/>
    </row>
    <row r="7568" spans="1:13" x14ac:dyDescent="0.2">
      <c r="A7568" s="289"/>
      <c r="E7568" s="277"/>
      <c r="I7568"/>
      <c r="J7568"/>
      <c r="L7568" s="33"/>
      <c r="M7568" s="24"/>
    </row>
    <row r="7569" spans="1:13" x14ac:dyDescent="0.2">
      <c r="A7569" s="289"/>
      <c r="E7569" s="277"/>
      <c r="I7569"/>
      <c r="J7569"/>
      <c r="L7569" s="33"/>
      <c r="M7569" s="24"/>
    </row>
    <row r="7570" spans="1:13" x14ac:dyDescent="0.2">
      <c r="A7570" s="289"/>
      <c r="E7570" s="277"/>
      <c r="I7570"/>
      <c r="J7570"/>
      <c r="L7570" s="33"/>
      <c r="M7570" s="24"/>
    </row>
    <row r="7571" spans="1:13" x14ac:dyDescent="0.2">
      <c r="A7571" s="289"/>
      <c r="E7571" s="277"/>
      <c r="I7571"/>
      <c r="J7571"/>
      <c r="L7571" s="33"/>
      <c r="M7571" s="24"/>
    </row>
    <row r="7572" spans="1:13" x14ac:dyDescent="0.2">
      <c r="A7572" s="289"/>
      <c r="E7572" s="277"/>
      <c r="I7572"/>
      <c r="J7572"/>
      <c r="L7572" s="33"/>
      <c r="M7572" s="24"/>
    </row>
    <row r="7573" spans="1:13" x14ac:dyDescent="0.2">
      <c r="A7573" s="289"/>
      <c r="E7573" s="277"/>
      <c r="I7573"/>
      <c r="J7573"/>
      <c r="L7573" s="33"/>
      <c r="M7573" s="24"/>
    </row>
    <row r="7574" spans="1:13" x14ac:dyDescent="0.2">
      <c r="A7574" s="289"/>
      <c r="E7574" s="277"/>
      <c r="I7574"/>
      <c r="J7574"/>
      <c r="L7574" s="33"/>
      <c r="M7574" s="24"/>
    </row>
    <row r="7575" spans="1:13" x14ac:dyDescent="0.2">
      <c r="A7575" s="289"/>
      <c r="E7575" s="277"/>
      <c r="I7575"/>
      <c r="J7575"/>
      <c r="L7575" s="33"/>
      <c r="M7575" s="24"/>
    </row>
    <row r="7576" spans="1:13" x14ac:dyDescent="0.2">
      <c r="A7576" s="289"/>
      <c r="E7576" s="277"/>
      <c r="I7576"/>
      <c r="J7576"/>
      <c r="L7576" s="33"/>
      <c r="M7576" s="24"/>
    </row>
    <row r="7577" spans="1:13" x14ac:dyDescent="0.2">
      <c r="A7577" s="289"/>
      <c r="E7577" s="277"/>
      <c r="I7577"/>
      <c r="J7577"/>
      <c r="L7577" s="33"/>
      <c r="M7577" s="24"/>
    </row>
    <row r="7578" spans="1:13" x14ac:dyDescent="0.2">
      <c r="A7578" s="289"/>
      <c r="E7578" s="277"/>
      <c r="I7578"/>
      <c r="J7578"/>
      <c r="L7578" s="33"/>
      <c r="M7578" s="24"/>
    </row>
    <row r="7579" spans="1:13" x14ac:dyDescent="0.2">
      <c r="A7579" s="289"/>
      <c r="E7579" s="277"/>
      <c r="I7579"/>
      <c r="J7579"/>
      <c r="L7579" s="33"/>
      <c r="M7579" s="24"/>
    </row>
    <row r="7580" spans="1:13" x14ac:dyDescent="0.2">
      <c r="A7580" s="289"/>
      <c r="E7580" s="277"/>
      <c r="I7580"/>
      <c r="J7580"/>
      <c r="L7580" s="33"/>
      <c r="M7580" s="24"/>
    </row>
    <row r="7581" spans="1:13" x14ac:dyDescent="0.2">
      <c r="A7581" s="289"/>
      <c r="E7581" s="277"/>
      <c r="I7581"/>
      <c r="J7581"/>
      <c r="L7581" s="33"/>
      <c r="M7581" s="24"/>
    </row>
    <row r="7582" spans="1:13" x14ac:dyDescent="0.2">
      <c r="A7582" s="289"/>
      <c r="E7582" s="277"/>
      <c r="I7582"/>
      <c r="J7582"/>
      <c r="L7582" s="33"/>
      <c r="M7582" s="24"/>
    </row>
    <row r="7583" spans="1:13" x14ac:dyDescent="0.2">
      <c r="A7583" s="289"/>
      <c r="E7583" s="277"/>
      <c r="I7583"/>
      <c r="J7583"/>
      <c r="L7583" s="33"/>
      <c r="M7583" s="24"/>
    </row>
    <row r="7584" spans="1:13" x14ac:dyDescent="0.2">
      <c r="A7584" s="289"/>
      <c r="E7584" s="277"/>
      <c r="I7584"/>
      <c r="J7584"/>
      <c r="L7584" s="33"/>
      <c r="M7584" s="24"/>
    </row>
    <row r="7585" spans="1:13" x14ac:dyDescent="0.2">
      <c r="A7585" s="289"/>
      <c r="E7585" s="277"/>
      <c r="I7585"/>
      <c r="J7585"/>
      <c r="L7585" s="33"/>
      <c r="M7585" s="24"/>
    </row>
    <row r="7586" spans="1:13" x14ac:dyDescent="0.2">
      <c r="A7586" s="289"/>
      <c r="E7586" s="277"/>
      <c r="I7586"/>
      <c r="J7586"/>
      <c r="L7586" s="33"/>
      <c r="M7586" s="24"/>
    </row>
    <row r="7587" spans="1:13" x14ac:dyDescent="0.2">
      <c r="A7587" s="289"/>
      <c r="E7587" s="277"/>
      <c r="I7587"/>
      <c r="J7587"/>
      <c r="L7587" s="33"/>
      <c r="M7587" s="24"/>
    </row>
    <row r="7588" spans="1:13" x14ac:dyDescent="0.2">
      <c r="A7588" s="289"/>
      <c r="E7588" s="277"/>
      <c r="I7588"/>
      <c r="J7588"/>
      <c r="L7588" s="33"/>
      <c r="M7588" s="24"/>
    </row>
    <row r="7589" spans="1:13" x14ac:dyDescent="0.2">
      <c r="A7589" s="289"/>
      <c r="E7589" s="277"/>
      <c r="I7589"/>
      <c r="J7589"/>
      <c r="L7589" s="33"/>
      <c r="M7589" s="24"/>
    </row>
    <row r="7590" spans="1:13" x14ac:dyDescent="0.2">
      <c r="A7590" s="289"/>
      <c r="E7590" s="277"/>
      <c r="I7590"/>
      <c r="J7590"/>
      <c r="L7590" s="33"/>
      <c r="M7590" s="24"/>
    </row>
    <row r="7591" spans="1:13" x14ac:dyDescent="0.2">
      <c r="A7591" s="289"/>
      <c r="E7591" s="277"/>
      <c r="I7591"/>
      <c r="J7591"/>
      <c r="L7591" s="33"/>
      <c r="M7591" s="24"/>
    </row>
    <row r="7592" spans="1:13" x14ac:dyDescent="0.2">
      <c r="A7592" s="289"/>
      <c r="E7592" s="277"/>
      <c r="I7592"/>
      <c r="J7592"/>
      <c r="L7592" s="33"/>
      <c r="M7592" s="24"/>
    </row>
    <row r="7593" spans="1:13" x14ac:dyDescent="0.2">
      <c r="A7593" s="289"/>
      <c r="E7593" s="277"/>
      <c r="I7593"/>
      <c r="J7593"/>
      <c r="L7593" s="33"/>
      <c r="M7593" s="24"/>
    </row>
    <row r="7594" spans="1:13" x14ac:dyDescent="0.2">
      <c r="A7594" s="289"/>
      <c r="E7594" s="277"/>
      <c r="I7594"/>
      <c r="J7594"/>
      <c r="L7594" s="33"/>
      <c r="M7594" s="24"/>
    </row>
    <row r="7595" spans="1:13" x14ac:dyDescent="0.2">
      <c r="A7595" s="289"/>
      <c r="E7595" s="277"/>
      <c r="I7595"/>
      <c r="J7595"/>
      <c r="L7595" s="33"/>
      <c r="M7595" s="24"/>
    </row>
    <row r="7596" spans="1:13" x14ac:dyDescent="0.2">
      <c r="A7596" s="289"/>
      <c r="E7596" s="277"/>
      <c r="I7596"/>
      <c r="J7596"/>
      <c r="L7596" s="33"/>
      <c r="M7596" s="24"/>
    </row>
    <row r="7597" spans="1:13" x14ac:dyDescent="0.2">
      <c r="A7597" s="289"/>
      <c r="E7597" s="277"/>
      <c r="I7597"/>
      <c r="J7597"/>
      <c r="L7597" s="33"/>
      <c r="M7597" s="24"/>
    </row>
    <row r="7598" spans="1:13" x14ac:dyDescent="0.2">
      <c r="A7598" s="289"/>
      <c r="E7598" s="277"/>
      <c r="I7598"/>
      <c r="J7598"/>
      <c r="L7598" s="33"/>
      <c r="M7598" s="24"/>
    </row>
    <row r="7599" spans="1:13" x14ac:dyDescent="0.2">
      <c r="A7599" s="289"/>
      <c r="E7599" s="277"/>
      <c r="I7599"/>
      <c r="J7599"/>
      <c r="L7599" s="33"/>
      <c r="M7599" s="24"/>
    </row>
    <row r="7600" spans="1:13" x14ac:dyDescent="0.2">
      <c r="A7600" s="289"/>
      <c r="E7600" s="277"/>
      <c r="I7600"/>
      <c r="J7600"/>
      <c r="L7600" s="33"/>
      <c r="M7600" s="24"/>
    </row>
    <row r="7601" spans="1:13" x14ac:dyDescent="0.2">
      <c r="A7601" s="289"/>
      <c r="E7601" s="277"/>
      <c r="I7601"/>
      <c r="J7601"/>
      <c r="L7601" s="33"/>
      <c r="M7601" s="24"/>
    </row>
    <row r="7602" spans="1:13" x14ac:dyDescent="0.2">
      <c r="A7602" s="289"/>
      <c r="E7602" s="277"/>
      <c r="I7602"/>
      <c r="J7602"/>
      <c r="L7602" s="33"/>
      <c r="M7602" s="24"/>
    </row>
    <row r="7603" spans="1:13" x14ac:dyDescent="0.2">
      <c r="A7603" s="289"/>
      <c r="E7603" s="277"/>
      <c r="I7603"/>
      <c r="J7603"/>
      <c r="L7603" s="33"/>
      <c r="M7603" s="24"/>
    </row>
    <row r="7604" spans="1:13" x14ac:dyDescent="0.2">
      <c r="A7604" s="289"/>
      <c r="E7604" s="277"/>
      <c r="I7604"/>
      <c r="J7604"/>
      <c r="L7604" s="33"/>
      <c r="M7604" s="24"/>
    </row>
    <row r="7605" spans="1:13" x14ac:dyDescent="0.2">
      <c r="A7605" s="289"/>
      <c r="E7605" s="277"/>
      <c r="I7605"/>
      <c r="J7605"/>
      <c r="L7605" s="33"/>
      <c r="M7605" s="24"/>
    </row>
    <row r="7606" spans="1:13" x14ac:dyDescent="0.2">
      <c r="A7606" s="289"/>
      <c r="E7606" s="277"/>
      <c r="I7606"/>
      <c r="J7606"/>
      <c r="L7606" s="33"/>
      <c r="M7606" s="24"/>
    </row>
    <row r="7607" spans="1:13" x14ac:dyDescent="0.2">
      <c r="A7607" s="289"/>
      <c r="E7607" s="277"/>
      <c r="I7607"/>
      <c r="J7607"/>
      <c r="L7607" s="33"/>
      <c r="M7607" s="24"/>
    </row>
    <row r="7608" spans="1:13" x14ac:dyDescent="0.2">
      <c r="A7608" s="289"/>
      <c r="E7608" s="277"/>
      <c r="I7608"/>
      <c r="J7608"/>
      <c r="L7608" s="33"/>
      <c r="M7608" s="24"/>
    </row>
    <row r="7609" spans="1:13" x14ac:dyDescent="0.2">
      <c r="A7609" s="289"/>
      <c r="E7609" s="277"/>
      <c r="I7609"/>
      <c r="J7609"/>
      <c r="L7609" s="33"/>
      <c r="M7609" s="24"/>
    </row>
    <row r="7610" spans="1:13" x14ac:dyDescent="0.2">
      <c r="A7610" s="289"/>
      <c r="E7610" s="277"/>
      <c r="I7610"/>
      <c r="J7610"/>
      <c r="L7610" s="33"/>
      <c r="M7610" s="24"/>
    </row>
    <row r="7611" spans="1:13" x14ac:dyDescent="0.2">
      <c r="A7611" s="289"/>
      <c r="E7611" s="277"/>
      <c r="I7611"/>
      <c r="J7611"/>
      <c r="L7611" s="33"/>
      <c r="M7611" s="24"/>
    </row>
    <row r="7612" spans="1:13" x14ac:dyDescent="0.2">
      <c r="A7612" s="289"/>
      <c r="E7612" s="277"/>
      <c r="I7612"/>
      <c r="J7612"/>
      <c r="L7612" s="33"/>
      <c r="M7612" s="24"/>
    </row>
    <row r="7613" spans="1:13" x14ac:dyDescent="0.2">
      <c r="A7613" s="289"/>
      <c r="E7613" s="277"/>
      <c r="I7613"/>
      <c r="J7613"/>
      <c r="L7613" s="33"/>
      <c r="M7613" s="24"/>
    </row>
    <row r="7614" spans="1:13" x14ac:dyDescent="0.2">
      <c r="A7614" s="289"/>
      <c r="E7614" s="277"/>
      <c r="I7614"/>
      <c r="J7614"/>
      <c r="L7614" s="33"/>
      <c r="M7614" s="24"/>
    </row>
    <row r="7615" spans="1:13" x14ac:dyDescent="0.2">
      <c r="A7615" s="289"/>
      <c r="E7615" s="277"/>
      <c r="I7615"/>
      <c r="J7615"/>
      <c r="L7615" s="33"/>
      <c r="M7615" s="24"/>
    </row>
    <row r="7616" spans="1:13" x14ac:dyDescent="0.2">
      <c r="A7616" s="289"/>
      <c r="E7616" s="277"/>
      <c r="I7616"/>
      <c r="J7616"/>
      <c r="L7616" s="33"/>
      <c r="M7616" s="24"/>
    </row>
    <row r="7617" spans="1:13" x14ac:dyDescent="0.2">
      <c r="A7617" s="289"/>
      <c r="E7617" s="277"/>
      <c r="I7617"/>
      <c r="J7617"/>
      <c r="L7617" s="33"/>
      <c r="M7617" s="24"/>
    </row>
    <row r="7618" spans="1:13" x14ac:dyDescent="0.2">
      <c r="A7618" s="289"/>
      <c r="E7618" s="277"/>
      <c r="I7618"/>
      <c r="J7618"/>
      <c r="L7618" s="33"/>
      <c r="M7618" s="24"/>
    </row>
    <row r="7619" spans="1:13" x14ac:dyDescent="0.2">
      <c r="A7619" s="289"/>
      <c r="E7619" s="277"/>
      <c r="I7619"/>
      <c r="J7619"/>
      <c r="L7619" s="33"/>
      <c r="M7619" s="24"/>
    </row>
    <row r="7620" spans="1:13" x14ac:dyDescent="0.2">
      <c r="A7620" s="289"/>
      <c r="E7620" s="277"/>
      <c r="I7620"/>
      <c r="J7620"/>
      <c r="L7620" s="33"/>
      <c r="M7620" s="24"/>
    </row>
    <row r="7621" spans="1:13" x14ac:dyDescent="0.2">
      <c r="A7621" s="289"/>
      <c r="E7621" s="277"/>
      <c r="I7621"/>
      <c r="J7621"/>
      <c r="L7621" s="33"/>
      <c r="M7621" s="24"/>
    </row>
    <row r="7622" spans="1:13" x14ac:dyDescent="0.2">
      <c r="A7622" s="289"/>
      <c r="E7622" s="277"/>
      <c r="I7622"/>
      <c r="J7622"/>
      <c r="L7622" s="33"/>
      <c r="M7622" s="24"/>
    </row>
    <row r="7623" spans="1:13" x14ac:dyDescent="0.2">
      <c r="A7623" s="289"/>
      <c r="E7623" s="277"/>
      <c r="I7623"/>
      <c r="J7623"/>
      <c r="L7623" s="33"/>
      <c r="M7623" s="24"/>
    </row>
    <row r="7624" spans="1:13" x14ac:dyDescent="0.2">
      <c r="A7624" s="289"/>
      <c r="E7624" s="277"/>
      <c r="I7624"/>
      <c r="J7624"/>
      <c r="L7624" s="33"/>
      <c r="M7624" s="24"/>
    </row>
    <row r="7625" spans="1:13" x14ac:dyDescent="0.2">
      <c r="A7625" s="289"/>
      <c r="E7625" s="277"/>
      <c r="I7625"/>
      <c r="J7625"/>
      <c r="L7625" s="33"/>
      <c r="M7625" s="24"/>
    </row>
    <row r="7626" spans="1:13" x14ac:dyDescent="0.2">
      <c r="A7626" s="289"/>
      <c r="E7626" s="277"/>
      <c r="I7626"/>
      <c r="J7626"/>
      <c r="L7626" s="33"/>
      <c r="M7626" s="24"/>
    </row>
    <row r="7627" spans="1:13" x14ac:dyDescent="0.2">
      <c r="A7627" s="289"/>
      <c r="E7627" s="277"/>
      <c r="I7627"/>
      <c r="J7627"/>
      <c r="L7627" s="33"/>
      <c r="M7627" s="24"/>
    </row>
    <row r="7628" spans="1:13" x14ac:dyDescent="0.2">
      <c r="A7628" s="289"/>
      <c r="E7628" s="277"/>
      <c r="I7628"/>
      <c r="J7628"/>
      <c r="L7628" s="33"/>
      <c r="M7628" s="24"/>
    </row>
    <row r="7629" spans="1:13" x14ac:dyDescent="0.2">
      <c r="A7629" s="289"/>
      <c r="E7629" s="277"/>
      <c r="I7629"/>
      <c r="J7629"/>
      <c r="L7629" s="33"/>
      <c r="M7629" s="24"/>
    </row>
    <row r="7630" spans="1:13" x14ac:dyDescent="0.2">
      <c r="A7630" s="289"/>
      <c r="E7630" s="277"/>
      <c r="I7630"/>
      <c r="J7630"/>
      <c r="L7630" s="33"/>
      <c r="M7630" s="24"/>
    </row>
    <row r="7631" spans="1:13" x14ac:dyDescent="0.2">
      <c r="A7631" s="289"/>
      <c r="E7631" s="277"/>
      <c r="I7631"/>
      <c r="J7631"/>
      <c r="L7631" s="33"/>
      <c r="M7631" s="24"/>
    </row>
    <row r="7632" spans="1:13" x14ac:dyDescent="0.2">
      <c r="A7632" s="289"/>
      <c r="E7632" s="277"/>
      <c r="I7632"/>
      <c r="J7632"/>
      <c r="L7632" s="33"/>
      <c r="M7632" s="24"/>
    </row>
    <row r="7633" spans="1:13" x14ac:dyDescent="0.2">
      <c r="A7633" s="289"/>
      <c r="E7633" s="277"/>
      <c r="I7633"/>
      <c r="J7633"/>
      <c r="L7633" s="33"/>
      <c r="M7633" s="24"/>
    </row>
    <row r="7634" spans="1:13" x14ac:dyDescent="0.2">
      <c r="A7634" s="289"/>
      <c r="E7634" s="277"/>
      <c r="I7634"/>
      <c r="J7634"/>
      <c r="L7634" s="33"/>
      <c r="M7634" s="24"/>
    </row>
    <row r="7635" spans="1:13" x14ac:dyDescent="0.2">
      <c r="A7635" s="289"/>
      <c r="E7635" s="277"/>
      <c r="I7635"/>
      <c r="J7635"/>
      <c r="L7635" s="33"/>
      <c r="M7635" s="24"/>
    </row>
    <row r="7636" spans="1:13" x14ac:dyDescent="0.2">
      <c r="A7636" s="289"/>
      <c r="E7636" s="277"/>
      <c r="I7636"/>
      <c r="J7636"/>
      <c r="L7636" s="33"/>
      <c r="M7636" s="24"/>
    </row>
    <row r="7637" spans="1:13" x14ac:dyDescent="0.2">
      <c r="A7637" s="289"/>
      <c r="E7637" s="277"/>
      <c r="I7637"/>
      <c r="J7637"/>
      <c r="L7637" s="33"/>
      <c r="M7637" s="24"/>
    </row>
    <row r="7638" spans="1:13" x14ac:dyDescent="0.2">
      <c r="A7638" s="289"/>
      <c r="E7638" s="277"/>
      <c r="I7638"/>
      <c r="J7638"/>
      <c r="L7638" s="33"/>
      <c r="M7638" s="24"/>
    </row>
    <row r="7639" spans="1:13" x14ac:dyDescent="0.2">
      <c r="A7639" s="289"/>
      <c r="E7639" s="277"/>
      <c r="I7639"/>
      <c r="J7639"/>
      <c r="L7639" s="33"/>
      <c r="M7639" s="24"/>
    </row>
    <row r="7640" spans="1:13" x14ac:dyDescent="0.2">
      <c r="A7640" s="289"/>
      <c r="E7640" s="277"/>
      <c r="I7640"/>
      <c r="J7640"/>
      <c r="L7640" s="33"/>
      <c r="M7640" s="24"/>
    </row>
    <row r="7641" spans="1:13" x14ac:dyDescent="0.2">
      <c r="A7641" s="289"/>
      <c r="E7641" s="277"/>
      <c r="I7641"/>
      <c r="J7641"/>
      <c r="L7641" s="33"/>
      <c r="M7641" s="24"/>
    </row>
    <row r="7642" spans="1:13" x14ac:dyDescent="0.2">
      <c r="A7642" s="289"/>
      <c r="E7642" s="277"/>
      <c r="I7642"/>
      <c r="J7642"/>
      <c r="L7642" s="33"/>
      <c r="M7642" s="24"/>
    </row>
    <row r="7643" spans="1:13" x14ac:dyDescent="0.2">
      <c r="A7643" s="289"/>
      <c r="E7643" s="277"/>
      <c r="I7643"/>
      <c r="J7643"/>
      <c r="L7643" s="33"/>
      <c r="M7643" s="24"/>
    </row>
    <row r="7644" spans="1:13" x14ac:dyDescent="0.2">
      <c r="A7644" s="289"/>
      <c r="E7644" s="277"/>
      <c r="I7644"/>
      <c r="J7644"/>
      <c r="L7644" s="33"/>
      <c r="M7644" s="24"/>
    </row>
    <row r="7645" spans="1:13" x14ac:dyDescent="0.2">
      <c r="A7645" s="289"/>
      <c r="E7645" s="277"/>
      <c r="I7645"/>
      <c r="J7645"/>
      <c r="L7645" s="33"/>
      <c r="M7645" s="24"/>
    </row>
    <row r="7646" spans="1:13" x14ac:dyDescent="0.2">
      <c r="A7646" s="289"/>
      <c r="E7646" s="277"/>
      <c r="I7646"/>
      <c r="J7646"/>
      <c r="L7646" s="33"/>
      <c r="M7646" s="24"/>
    </row>
    <row r="7647" spans="1:13" x14ac:dyDescent="0.2">
      <c r="A7647" s="289"/>
      <c r="E7647" s="277"/>
      <c r="I7647"/>
      <c r="J7647"/>
      <c r="L7647" s="33"/>
      <c r="M7647" s="24"/>
    </row>
    <row r="7648" spans="1:13" x14ac:dyDescent="0.2">
      <c r="A7648" s="289"/>
      <c r="E7648" s="277"/>
      <c r="I7648"/>
      <c r="J7648"/>
      <c r="L7648" s="33"/>
      <c r="M7648" s="24"/>
    </row>
    <row r="7649" spans="1:13" x14ac:dyDescent="0.2">
      <c r="A7649" s="289"/>
      <c r="E7649" s="277"/>
      <c r="I7649"/>
      <c r="J7649"/>
      <c r="L7649" s="33"/>
      <c r="M7649" s="24"/>
    </row>
    <row r="7650" spans="1:13" x14ac:dyDescent="0.2">
      <c r="A7650" s="289"/>
      <c r="E7650" s="277"/>
      <c r="I7650"/>
      <c r="J7650"/>
      <c r="L7650" s="33"/>
      <c r="M7650" s="24"/>
    </row>
    <row r="7651" spans="1:13" x14ac:dyDescent="0.2">
      <c r="A7651" s="289"/>
      <c r="E7651" s="277"/>
      <c r="I7651"/>
      <c r="J7651"/>
      <c r="L7651" s="33"/>
      <c r="M7651" s="24"/>
    </row>
    <row r="7652" spans="1:13" x14ac:dyDescent="0.2">
      <c r="A7652" s="289"/>
      <c r="E7652" s="277"/>
      <c r="I7652"/>
      <c r="J7652"/>
      <c r="L7652" s="33"/>
      <c r="M7652" s="24"/>
    </row>
    <row r="7653" spans="1:13" x14ac:dyDescent="0.2">
      <c r="A7653" s="289"/>
      <c r="E7653" s="277"/>
      <c r="I7653"/>
      <c r="J7653"/>
      <c r="L7653" s="33"/>
      <c r="M7653" s="24"/>
    </row>
    <row r="7654" spans="1:13" x14ac:dyDescent="0.2">
      <c r="A7654" s="289"/>
      <c r="E7654" s="277"/>
      <c r="I7654"/>
      <c r="J7654"/>
      <c r="L7654" s="33"/>
      <c r="M7654" s="24"/>
    </row>
    <row r="7655" spans="1:13" x14ac:dyDescent="0.2">
      <c r="A7655" s="289"/>
      <c r="E7655" s="277"/>
      <c r="I7655"/>
      <c r="J7655"/>
      <c r="L7655" s="33"/>
      <c r="M7655" s="24"/>
    </row>
    <row r="7656" spans="1:13" x14ac:dyDescent="0.2">
      <c r="A7656" s="289"/>
      <c r="E7656" s="277"/>
      <c r="I7656"/>
      <c r="J7656"/>
      <c r="L7656" s="33"/>
      <c r="M7656" s="24"/>
    </row>
    <row r="7657" spans="1:13" x14ac:dyDescent="0.2">
      <c r="A7657" s="289"/>
      <c r="E7657" s="277"/>
      <c r="I7657"/>
      <c r="J7657"/>
      <c r="L7657" s="33"/>
      <c r="M7657" s="24"/>
    </row>
    <row r="7658" spans="1:13" x14ac:dyDescent="0.2">
      <c r="A7658" s="289"/>
      <c r="E7658" s="277"/>
      <c r="I7658"/>
      <c r="J7658"/>
      <c r="L7658" s="33"/>
      <c r="M7658" s="24"/>
    </row>
    <row r="7659" spans="1:13" x14ac:dyDescent="0.2">
      <c r="A7659" s="289"/>
      <c r="E7659" s="277"/>
      <c r="I7659"/>
      <c r="J7659"/>
      <c r="L7659" s="33"/>
      <c r="M7659" s="24"/>
    </row>
    <row r="7660" spans="1:13" x14ac:dyDescent="0.2">
      <c r="A7660" s="289"/>
      <c r="E7660" s="277"/>
      <c r="I7660"/>
      <c r="J7660"/>
      <c r="L7660" s="33"/>
      <c r="M7660" s="24"/>
    </row>
    <row r="7661" spans="1:13" x14ac:dyDescent="0.2">
      <c r="A7661" s="289"/>
      <c r="E7661" s="277"/>
      <c r="I7661"/>
      <c r="J7661"/>
      <c r="L7661" s="33"/>
      <c r="M7661" s="24"/>
    </row>
    <row r="7662" spans="1:13" x14ac:dyDescent="0.2">
      <c r="A7662" s="289"/>
      <c r="E7662" s="277"/>
      <c r="I7662"/>
      <c r="J7662"/>
      <c r="L7662" s="33"/>
      <c r="M7662" s="24"/>
    </row>
    <row r="7663" spans="1:13" x14ac:dyDescent="0.2">
      <c r="A7663" s="289"/>
      <c r="E7663" s="277"/>
      <c r="I7663"/>
      <c r="J7663"/>
      <c r="L7663" s="33"/>
      <c r="M7663" s="24"/>
    </row>
    <row r="7664" spans="1:13" x14ac:dyDescent="0.2">
      <c r="A7664" s="289"/>
      <c r="E7664" s="277"/>
      <c r="I7664"/>
      <c r="J7664"/>
      <c r="L7664" s="33"/>
      <c r="M7664" s="24"/>
    </row>
    <row r="7665" spans="1:13" x14ac:dyDescent="0.2">
      <c r="A7665" s="289"/>
      <c r="E7665" s="277"/>
      <c r="I7665"/>
      <c r="J7665"/>
      <c r="L7665" s="33"/>
      <c r="M7665" s="24"/>
    </row>
    <row r="7666" spans="1:13" x14ac:dyDescent="0.2">
      <c r="A7666" s="289"/>
      <c r="E7666" s="277"/>
      <c r="I7666"/>
      <c r="J7666"/>
      <c r="L7666" s="33"/>
      <c r="M7666" s="24"/>
    </row>
    <row r="7667" spans="1:13" x14ac:dyDescent="0.2">
      <c r="A7667" s="289"/>
      <c r="E7667" s="277"/>
      <c r="I7667"/>
      <c r="J7667"/>
      <c r="L7667" s="33"/>
      <c r="M7667" s="24"/>
    </row>
    <row r="7668" spans="1:13" x14ac:dyDescent="0.2">
      <c r="A7668" s="289"/>
      <c r="E7668" s="277"/>
      <c r="I7668"/>
      <c r="J7668"/>
      <c r="L7668" s="33"/>
      <c r="M7668" s="24"/>
    </row>
    <row r="7669" spans="1:13" x14ac:dyDescent="0.2">
      <c r="A7669" s="289"/>
      <c r="E7669" s="277"/>
      <c r="I7669"/>
      <c r="J7669"/>
      <c r="L7669" s="33"/>
      <c r="M7669" s="24"/>
    </row>
    <row r="7670" spans="1:13" x14ac:dyDescent="0.2">
      <c r="A7670" s="289"/>
      <c r="E7670" s="277"/>
      <c r="I7670"/>
      <c r="J7670"/>
      <c r="L7670" s="33"/>
      <c r="M7670" s="24"/>
    </row>
    <row r="7671" spans="1:13" x14ac:dyDescent="0.2">
      <c r="A7671" s="289"/>
      <c r="E7671" s="277"/>
      <c r="I7671"/>
      <c r="J7671"/>
      <c r="L7671" s="33"/>
      <c r="M7671" s="24"/>
    </row>
    <row r="7672" spans="1:13" x14ac:dyDescent="0.2">
      <c r="A7672" s="289"/>
      <c r="E7672" s="277"/>
      <c r="I7672"/>
      <c r="J7672"/>
      <c r="L7672" s="33"/>
      <c r="M7672" s="24"/>
    </row>
    <row r="7673" spans="1:13" x14ac:dyDescent="0.2">
      <c r="A7673" s="289"/>
      <c r="E7673" s="277"/>
      <c r="I7673"/>
      <c r="J7673"/>
      <c r="L7673" s="33"/>
      <c r="M7673" s="24"/>
    </row>
    <row r="7674" spans="1:13" x14ac:dyDescent="0.2">
      <c r="A7674" s="289"/>
      <c r="E7674" s="277"/>
      <c r="I7674"/>
      <c r="J7674"/>
      <c r="L7674" s="33"/>
      <c r="M7674" s="24"/>
    </row>
    <row r="7675" spans="1:13" x14ac:dyDescent="0.2">
      <c r="A7675" s="289"/>
      <c r="E7675" s="277"/>
      <c r="I7675"/>
      <c r="J7675"/>
      <c r="L7675" s="33"/>
      <c r="M7675" s="24"/>
    </row>
    <row r="7676" spans="1:13" x14ac:dyDescent="0.2">
      <c r="A7676" s="289"/>
      <c r="E7676" s="277"/>
      <c r="I7676"/>
      <c r="J7676"/>
      <c r="L7676" s="33"/>
      <c r="M7676" s="24"/>
    </row>
    <row r="7677" spans="1:13" x14ac:dyDescent="0.2">
      <c r="A7677" s="289"/>
      <c r="E7677" s="277"/>
      <c r="I7677"/>
      <c r="J7677"/>
      <c r="L7677" s="33"/>
      <c r="M7677" s="24"/>
    </row>
    <row r="7678" spans="1:13" x14ac:dyDescent="0.2">
      <c r="A7678" s="289"/>
      <c r="E7678" s="277"/>
      <c r="I7678"/>
      <c r="J7678"/>
      <c r="L7678" s="33"/>
      <c r="M7678" s="24"/>
    </row>
    <row r="7679" spans="1:13" x14ac:dyDescent="0.2">
      <c r="A7679" s="289"/>
      <c r="E7679" s="277"/>
      <c r="I7679"/>
      <c r="J7679"/>
      <c r="L7679" s="33"/>
      <c r="M7679" s="24"/>
    </row>
    <row r="7680" spans="1:13" x14ac:dyDescent="0.2">
      <c r="A7680" s="289"/>
      <c r="E7680" s="277"/>
      <c r="I7680"/>
      <c r="J7680"/>
      <c r="L7680" s="33"/>
      <c r="M7680" s="24"/>
    </row>
    <row r="7681" spans="1:13" x14ac:dyDescent="0.2">
      <c r="A7681" s="289"/>
      <c r="E7681" s="277"/>
      <c r="I7681"/>
      <c r="J7681"/>
      <c r="L7681" s="33"/>
      <c r="M7681" s="24"/>
    </row>
    <row r="7682" spans="1:13" x14ac:dyDescent="0.2">
      <c r="A7682" s="289"/>
      <c r="E7682" s="277"/>
      <c r="I7682"/>
      <c r="J7682"/>
      <c r="L7682" s="33"/>
      <c r="M7682" s="24"/>
    </row>
    <row r="7683" spans="1:13" x14ac:dyDescent="0.2">
      <c r="A7683" s="289"/>
      <c r="E7683" s="277"/>
      <c r="I7683"/>
      <c r="J7683"/>
      <c r="L7683" s="33"/>
      <c r="M7683" s="24"/>
    </row>
    <row r="7684" spans="1:13" x14ac:dyDescent="0.2">
      <c r="A7684" s="289"/>
      <c r="E7684" s="277"/>
      <c r="I7684"/>
      <c r="J7684"/>
      <c r="L7684" s="33"/>
      <c r="M7684" s="24"/>
    </row>
    <row r="7685" spans="1:13" x14ac:dyDescent="0.2">
      <c r="A7685" s="289"/>
      <c r="E7685" s="277"/>
      <c r="I7685"/>
      <c r="J7685"/>
      <c r="L7685" s="33"/>
      <c r="M7685" s="24"/>
    </row>
    <row r="7686" spans="1:13" x14ac:dyDescent="0.2">
      <c r="A7686" s="289"/>
      <c r="E7686" s="277"/>
      <c r="I7686"/>
      <c r="J7686"/>
      <c r="L7686" s="33"/>
      <c r="M7686" s="24"/>
    </row>
    <row r="7687" spans="1:13" x14ac:dyDescent="0.2">
      <c r="A7687" s="289"/>
      <c r="E7687" s="277"/>
      <c r="I7687"/>
      <c r="J7687"/>
      <c r="L7687" s="33"/>
      <c r="M7687" s="24"/>
    </row>
    <row r="7688" spans="1:13" x14ac:dyDescent="0.2">
      <c r="A7688" s="289"/>
      <c r="E7688" s="277"/>
      <c r="I7688"/>
      <c r="J7688"/>
      <c r="L7688" s="33"/>
      <c r="M7688" s="24"/>
    </row>
    <row r="7689" spans="1:13" x14ac:dyDescent="0.2">
      <c r="A7689" s="289"/>
      <c r="E7689" s="277"/>
      <c r="I7689"/>
      <c r="J7689"/>
      <c r="L7689" s="33"/>
      <c r="M7689" s="24"/>
    </row>
    <row r="7690" spans="1:13" x14ac:dyDescent="0.2">
      <c r="A7690" s="289"/>
      <c r="E7690" s="277"/>
      <c r="I7690"/>
      <c r="J7690"/>
      <c r="L7690" s="33"/>
      <c r="M7690" s="24"/>
    </row>
    <row r="7691" spans="1:13" x14ac:dyDescent="0.2">
      <c r="A7691" s="289"/>
      <c r="E7691" s="277"/>
      <c r="I7691"/>
      <c r="J7691"/>
      <c r="L7691" s="33"/>
      <c r="M7691" s="24"/>
    </row>
    <row r="7692" spans="1:13" x14ac:dyDescent="0.2">
      <c r="A7692" s="289"/>
      <c r="E7692" s="277"/>
      <c r="I7692"/>
      <c r="J7692"/>
      <c r="L7692" s="33"/>
      <c r="M7692" s="24"/>
    </row>
    <row r="7693" spans="1:13" x14ac:dyDescent="0.2">
      <c r="A7693" s="289"/>
      <c r="E7693" s="277"/>
      <c r="I7693"/>
      <c r="J7693"/>
      <c r="L7693" s="33"/>
      <c r="M7693" s="24"/>
    </row>
    <row r="7694" spans="1:13" x14ac:dyDescent="0.2">
      <c r="A7694" s="289"/>
      <c r="E7694" s="277"/>
      <c r="I7694"/>
      <c r="J7694"/>
      <c r="L7694" s="33"/>
      <c r="M7694" s="24"/>
    </row>
    <row r="7695" spans="1:13" x14ac:dyDescent="0.2">
      <c r="A7695" s="289"/>
      <c r="E7695" s="277"/>
      <c r="I7695"/>
      <c r="J7695"/>
      <c r="L7695" s="33"/>
      <c r="M7695" s="24"/>
    </row>
    <row r="7696" spans="1:13" x14ac:dyDescent="0.2">
      <c r="A7696" s="289"/>
      <c r="E7696" s="277"/>
      <c r="I7696"/>
      <c r="J7696"/>
      <c r="L7696" s="33"/>
      <c r="M7696" s="24"/>
    </row>
    <row r="7697" spans="1:13" x14ac:dyDescent="0.2">
      <c r="A7697" s="289"/>
      <c r="E7697" s="277"/>
      <c r="I7697"/>
      <c r="J7697"/>
      <c r="L7697" s="33"/>
      <c r="M7697" s="24"/>
    </row>
    <row r="7698" spans="1:13" x14ac:dyDescent="0.2">
      <c r="A7698" s="289"/>
      <c r="E7698" s="277"/>
      <c r="I7698"/>
      <c r="J7698"/>
      <c r="L7698" s="33"/>
      <c r="M7698" s="24"/>
    </row>
    <row r="7699" spans="1:13" x14ac:dyDescent="0.2">
      <c r="A7699" s="289"/>
      <c r="E7699" s="277"/>
      <c r="I7699"/>
      <c r="J7699"/>
      <c r="L7699" s="33"/>
      <c r="M7699" s="24"/>
    </row>
    <row r="7700" spans="1:13" x14ac:dyDescent="0.2">
      <c r="A7700" s="289"/>
      <c r="E7700" s="277"/>
      <c r="I7700"/>
      <c r="J7700"/>
      <c r="L7700" s="33"/>
      <c r="M7700" s="24"/>
    </row>
    <row r="7701" spans="1:13" x14ac:dyDescent="0.2">
      <c r="A7701" s="289"/>
      <c r="E7701" s="277"/>
      <c r="I7701"/>
      <c r="J7701"/>
      <c r="L7701" s="33"/>
      <c r="M7701" s="24"/>
    </row>
    <row r="7702" spans="1:13" x14ac:dyDescent="0.2">
      <c r="A7702" s="289"/>
      <c r="E7702" s="277"/>
      <c r="I7702"/>
      <c r="J7702"/>
      <c r="L7702" s="33"/>
      <c r="M7702" s="24"/>
    </row>
    <row r="7703" spans="1:13" x14ac:dyDescent="0.2">
      <c r="A7703" s="289"/>
      <c r="E7703" s="277"/>
      <c r="I7703"/>
      <c r="J7703"/>
      <c r="L7703" s="33"/>
      <c r="M7703" s="24"/>
    </row>
    <row r="7704" spans="1:13" x14ac:dyDescent="0.2">
      <c r="A7704" s="289"/>
      <c r="E7704" s="277"/>
      <c r="I7704"/>
      <c r="J7704"/>
      <c r="L7704" s="33"/>
      <c r="M7704" s="24"/>
    </row>
    <row r="7705" spans="1:13" x14ac:dyDescent="0.2">
      <c r="A7705" s="289"/>
      <c r="E7705" s="277"/>
      <c r="I7705"/>
      <c r="J7705"/>
      <c r="L7705" s="33"/>
      <c r="M7705" s="24"/>
    </row>
    <row r="7706" spans="1:13" x14ac:dyDescent="0.2">
      <c r="A7706" s="289"/>
      <c r="E7706" s="277"/>
      <c r="I7706"/>
      <c r="J7706"/>
      <c r="L7706" s="33"/>
      <c r="M7706" s="24"/>
    </row>
    <row r="7707" spans="1:13" x14ac:dyDescent="0.2">
      <c r="A7707" s="289"/>
      <c r="E7707" s="277"/>
      <c r="I7707"/>
      <c r="J7707"/>
      <c r="L7707" s="33"/>
      <c r="M7707" s="24"/>
    </row>
    <row r="7708" spans="1:13" x14ac:dyDescent="0.2">
      <c r="A7708" s="289"/>
      <c r="E7708" s="277"/>
      <c r="I7708"/>
      <c r="J7708"/>
      <c r="L7708" s="33"/>
      <c r="M7708" s="24"/>
    </row>
    <row r="7709" spans="1:13" x14ac:dyDescent="0.2">
      <c r="A7709" s="289"/>
      <c r="E7709" s="277"/>
      <c r="I7709"/>
      <c r="J7709"/>
      <c r="L7709" s="33"/>
      <c r="M7709" s="24"/>
    </row>
    <row r="7710" spans="1:13" x14ac:dyDescent="0.2">
      <c r="A7710" s="289"/>
      <c r="E7710" s="277"/>
      <c r="I7710"/>
      <c r="J7710"/>
      <c r="L7710" s="33"/>
      <c r="M7710" s="24"/>
    </row>
    <row r="7711" spans="1:13" x14ac:dyDescent="0.2">
      <c r="A7711" s="289"/>
      <c r="E7711" s="277"/>
      <c r="I7711"/>
      <c r="J7711"/>
      <c r="L7711" s="33"/>
      <c r="M7711" s="24"/>
    </row>
    <row r="7712" spans="1:13" x14ac:dyDescent="0.2">
      <c r="A7712" s="289"/>
      <c r="E7712" s="277"/>
      <c r="I7712"/>
      <c r="J7712"/>
      <c r="L7712" s="33"/>
      <c r="M7712" s="24"/>
    </row>
    <row r="7713" spans="1:13" x14ac:dyDescent="0.2">
      <c r="A7713" s="289"/>
      <c r="E7713" s="277"/>
      <c r="I7713"/>
      <c r="J7713"/>
      <c r="L7713" s="33"/>
      <c r="M7713" s="24"/>
    </row>
    <row r="7714" spans="1:13" x14ac:dyDescent="0.2">
      <c r="A7714" s="289"/>
      <c r="E7714" s="277"/>
      <c r="I7714"/>
      <c r="J7714"/>
      <c r="L7714" s="33"/>
      <c r="M7714" s="24"/>
    </row>
    <row r="7715" spans="1:13" x14ac:dyDescent="0.2">
      <c r="A7715" s="289"/>
      <c r="E7715" s="277"/>
      <c r="I7715"/>
      <c r="J7715"/>
      <c r="L7715" s="33"/>
      <c r="M7715" s="24"/>
    </row>
    <row r="7716" spans="1:13" x14ac:dyDescent="0.2">
      <c r="A7716" s="289"/>
      <c r="E7716" s="277"/>
      <c r="I7716"/>
      <c r="J7716"/>
      <c r="L7716" s="33"/>
      <c r="M7716" s="24"/>
    </row>
    <row r="7717" spans="1:13" x14ac:dyDescent="0.2">
      <c r="A7717" s="289"/>
      <c r="E7717" s="277"/>
      <c r="I7717"/>
      <c r="J7717"/>
      <c r="L7717" s="33"/>
      <c r="M7717" s="24"/>
    </row>
    <row r="7718" spans="1:13" x14ac:dyDescent="0.2">
      <c r="A7718" s="289"/>
      <c r="E7718" s="277"/>
      <c r="I7718"/>
      <c r="J7718"/>
      <c r="L7718" s="33"/>
      <c r="M7718" s="24"/>
    </row>
    <row r="7719" spans="1:13" x14ac:dyDescent="0.2">
      <c r="A7719" s="289"/>
      <c r="E7719" s="277"/>
      <c r="I7719"/>
      <c r="J7719"/>
      <c r="L7719" s="33"/>
      <c r="M7719" s="24"/>
    </row>
    <row r="7720" spans="1:13" x14ac:dyDescent="0.2">
      <c r="A7720" s="289"/>
      <c r="E7720" s="277"/>
      <c r="I7720"/>
      <c r="J7720"/>
      <c r="L7720" s="33"/>
      <c r="M7720" s="24"/>
    </row>
    <row r="7721" spans="1:13" x14ac:dyDescent="0.2">
      <c r="A7721" s="289"/>
      <c r="E7721" s="277"/>
      <c r="I7721"/>
      <c r="J7721"/>
      <c r="L7721" s="33"/>
      <c r="M7721" s="24"/>
    </row>
    <row r="7722" spans="1:13" x14ac:dyDescent="0.2">
      <c r="A7722" s="289"/>
      <c r="E7722" s="277"/>
      <c r="I7722"/>
      <c r="J7722"/>
      <c r="L7722" s="33"/>
      <c r="M7722" s="24"/>
    </row>
    <row r="7723" spans="1:13" x14ac:dyDescent="0.2">
      <c r="A7723" s="289"/>
      <c r="E7723" s="277"/>
      <c r="I7723"/>
      <c r="J7723"/>
      <c r="L7723" s="33"/>
      <c r="M7723" s="24"/>
    </row>
    <row r="7724" spans="1:13" x14ac:dyDescent="0.2">
      <c r="A7724" s="289"/>
      <c r="E7724" s="277"/>
      <c r="I7724"/>
      <c r="J7724"/>
      <c r="L7724" s="33"/>
      <c r="M7724" s="24"/>
    </row>
    <row r="7725" spans="1:13" x14ac:dyDescent="0.2">
      <c r="A7725" s="289"/>
      <c r="E7725" s="277"/>
      <c r="I7725"/>
      <c r="J7725"/>
      <c r="L7725" s="33"/>
      <c r="M7725" s="24"/>
    </row>
    <row r="7726" spans="1:13" x14ac:dyDescent="0.2">
      <c r="A7726" s="289"/>
      <c r="E7726" s="277"/>
      <c r="I7726"/>
      <c r="J7726"/>
      <c r="L7726" s="33"/>
      <c r="M7726" s="24"/>
    </row>
    <row r="7727" spans="1:13" x14ac:dyDescent="0.2">
      <c r="A7727" s="289"/>
      <c r="E7727" s="277"/>
      <c r="I7727"/>
      <c r="J7727"/>
      <c r="L7727" s="33"/>
      <c r="M7727" s="24"/>
    </row>
    <row r="7728" spans="1:13" x14ac:dyDescent="0.2">
      <c r="A7728" s="289"/>
      <c r="E7728" s="277"/>
      <c r="I7728"/>
      <c r="J7728"/>
      <c r="L7728" s="33"/>
      <c r="M7728" s="24"/>
    </row>
    <row r="7729" spans="1:13" x14ac:dyDescent="0.2">
      <c r="A7729" s="289"/>
      <c r="E7729" s="277"/>
      <c r="I7729"/>
      <c r="J7729"/>
      <c r="L7729" s="33"/>
      <c r="M7729" s="24"/>
    </row>
    <row r="7730" spans="1:13" x14ac:dyDescent="0.2">
      <c r="A7730" s="289"/>
      <c r="E7730" s="277"/>
      <c r="I7730"/>
      <c r="J7730"/>
      <c r="L7730" s="33"/>
      <c r="M7730" s="24"/>
    </row>
    <row r="7731" spans="1:13" x14ac:dyDescent="0.2">
      <c r="A7731" s="289"/>
      <c r="E7731" s="277"/>
      <c r="I7731"/>
      <c r="J7731"/>
      <c r="L7731" s="33"/>
      <c r="M7731" s="24"/>
    </row>
    <row r="7732" spans="1:13" x14ac:dyDescent="0.2">
      <c r="A7732" s="289"/>
      <c r="E7732" s="277"/>
      <c r="I7732"/>
      <c r="J7732"/>
      <c r="L7732" s="33"/>
      <c r="M7732" s="24"/>
    </row>
    <row r="7733" spans="1:13" x14ac:dyDescent="0.2">
      <c r="A7733" s="289"/>
      <c r="E7733" s="277"/>
      <c r="I7733"/>
      <c r="J7733"/>
      <c r="L7733" s="33"/>
      <c r="M7733" s="24"/>
    </row>
    <row r="7734" spans="1:13" x14ac:dyDescent="0.2">
      <c r="A7734" s="289"/>
      <c r="E7734" s="277"/>
      <c r="I7734"/>
      <c r="J7734"/>
      <c r="L7734" s="33"/>
      <c r="M7734" s="24"/>
    </row>
    <row r="7735" spans="1:13" x14ac:dyDescent="0.2">
      <c r="A7735" s="289"/>
      <c r="E7735" s="277"/>
      <c r="I7735"/>
      <c r="J7735"/>
      <c r="L7735" s="33"/>
      <c r="M7735" s="24"/>
    </row>
    <row r="7736" spans="1:13" x14ac:dyDescent="0.2">
      <c r="A7736" s="289"/>
      <c r="E7736" s="277"/>
      <c r="I7736"/>
      <c r="J7736"/>
      <c r="L7736" s="33"/>
      <c r="M7736" s="24"/>
    </row>
    <row r="7737" spans="1:13" x14ac:dyDescent="0.2">
      <c r="A7737" s="289"/>
      <c r="E7737" s="277"/>
      <c r="I7737"/>
      <c r="J7737"/>
      <c r="L7737" s="33"/>
      <c r="M7737" s="24"/>
    </row>
    <row r="7738" spans="1:13" x14ac:dyDescent="0.2">
      <c r="A7738" s="289"/>
      <c r="E7738" s="277"/>
      <c r="I7738"/>
      <c r="J7738"/>
      <c r="L7738" s="33"/>
      <c r="M7738" s="24"/>
    </row>
    <row r="7739" spans="1:13" x14ac:dyDescent="0.2">
      <c r="A7739" s="289"/>
      <c r="E7739" s="277"/>
      <c r="I7739"/>
      <c r="J7739"/>
      <c r="L7739" s="33"/>
      <c r="M7739" s="24"/>
    </row>
    <row r="7740" spans="1:13" x14ac:dyDescent="0.2">
      <c r="A7740" s="289"/>
      <c r="E7740" s="277"/>
      <c r="I7740"/>
      <c r="J7740"/>
      <c r="L7740" s="33"/>
      <c r="M7740" s="24"/>
    </row>
    <row r="7741" spans="1:13" x14ac:dyDescent="0.2">
      <c r="A7741" s="289"/>
      <c r="E7741" s="277"/>
      <c r="I7741"/>
      <c r="J7741"/>
      <c r="L7741" s="33"/>
      <c r="M7741" s="24"/>
    </row>
    <row r="7742" spans="1:13" x14ac:dyDescent="0.2">
      <c r="A7742" s="289"/>
      <c r="E7742" s="277"/>
      <c r="I7742"/>
      <c r="J7742"/>
      <c r="L7742" s="33"/>
      <c r="M7742" s="24"/>
    </row>
    <row r="7743" spans="1:13" x14ac:dyDescent="0.2">
      <c r="A7743" s="289"/>
      <c r="E7743" s="277"/>
      <c r="I7743"/>
      <c r="J7743"/>
      <c r="L7743" s="33"/>
      <c r="M7743" s="24"/>
    </row>
    <row r="7744" spans="1:13" x14ac:dyDescent="0.2">
      <c r="A7744" s="289"/>
      <c r="E7744" s="277"/>
      <c r="I7744"/>
      <c r="J7744"/>
      <c r="L7744" s="33"/>
      <c r="M7744" s="24"/>
    </row>
    <row r="7745" spans="1:13" x14ac:dyDescent="0.2">
      <c r="A7745" s="289"/>
      <c r="E7745" s="277"/>
      <c r="I7745"/>
      <c r="J7745"/>
      <c r="L7745" s="33"/>
      <c r="M7745" s="24"/>
    </row>
    <row r="7746" spans="1:13" x14ac:dyDescent="0.2">
      <c r="A7746" s="289"/>
      <c r="E7746" s="277"/>
      <c r="I7746"/>
      <c r="J7746"/>
      <c r="L7746" s="33"/>
      <c r="M7746" s="24"/>
    </row>
    <row r="7747" spans="1:13" x14ac:dyDescent="0.2">
      <c r="A7747" s="289"/>
      <c r="E7747" s="277"/>
      <c r="I7747"/>
      <c r="J7747"/>
      <c r="L7747" s="33"/>
      <c r="M7747" s="24"/>
    </row>
    <row r="7748" spans="1:13" x14ac:dyDescent="0.2">
      <c r="A7748" s="289"/>
      <c r="E7748" s="277"/>
      <c r="I7748"/>
      <c r="J7748"/>
      <c r="L7748" s="33"/>
      <c r="M7748" s="24"/>
    </row>
    <row r="7749" spans="1:13" x14ac:dyDescent="0.2">
      <c r="A7749" s="289"/>
      <c r="E7749" s="277"/>
      <c r="I7749"/>
      <c r="J7749"/>
      <c r="L7749" s="33"/>
      <c r="M7749" s="24"/>
    </row>
    <row r="7750" spans="1:13" x14ac:dyDescent="0.2">
      <c r="A7750" s="289"/>
      <c r="E7750" s="277"/>
      <c r="I7750"/>
      <c r="J7750"/>
      <c r="L7750" s="33"/>
      <c r="M7750" s="24"/>
    </row>
    <row r="7751" spans="1:13" x14ac:dyDescent="0.2">
      <c r="A7751" s="289"/>
      <c r="E7751" s="277"/>
      <c r="I7751"/>
      <c r="J7751"/>
      <c r="L7751" s="33"/>
      <c r="M7751" s="24"/>
    </row>
    <row r="7752" spans="1:13" x14ac:dyDescent="0.2">
      <c r="A7752" s="289"/>
      <c r="E7752" s="277"/>
      <c r="I7752"/>
      <c r="J7752"/>
      <c r="L7752" s="33"/>
      <c r="M7752" s="24"/>
    </row>
    <row r="7753" spans="1:13" x14ac:dyDescent="0.2">
      <c r="A7753" s="289"/>
      <c r="E7753" s="277"/>
      <c r="I7753"/>
      <c r="J7753"/>
      <c r="L7753" s="33"/>
      <c r="M7753" s="24"/>
    </row>
    <row r="7754" spans="1:13" x14ac:dyDescent="0.2">
      <c r="A7754" s="289"/>
      <c r="E7754" s="277"/>
      <c r="I7754"/>
      <c r="J7754"/>
      <c r="L7754" s="33"/>
      <c r="M7754" s="24"/>
    </row>
    <row r="7755" spans="1:13" x14ac:dyDescent="0.2">
      <c r="A7755" s="289"/>
      <c r="E7755" s="277"/>
      <c r="I7755"/>
      <c r="J7755"/>
      <c r="L7755" s="33"/>
      <c r="M7755" s="24"/>
    </row>
    <row r="7756" spans="1:13" x14ac:dyDescent="0.2">
      <c r="A7756" s="289"/>
      <c r="E7756" s="277"/>
      <c r="I7756"/>
      <c r="J7756"/>
      <c r="L7756" s="33"/>
      <c r="M7756" s="24"/>
    </row>
    <row r="7757" spans="1:13" x14ac:dyDescent="0.2">
      <c r="A7757" s="289"/>
      <c r="E7757" s="277"/>
      <c r="I7757"/>
      <c r="J7757"/>
      <c r="L7757" s="33"/>
      <c r="M7757" s="24"/>
    </row>
    <row r="7758" spans="1:13" x14ac:dyDescent="0.2">
      <c r="A7758" s="289"/>
      <c r="E7758" s="277"/>
      <c r="I7758"/>
      <c r="J7758"/>
      <c r="L7758" s="33"/>
      <c r="M7758" s="24"/>
    </row>
    <row r="7759" spans="1:13" x14ac:dyDescent="0.2">
      <c r="A7759" s="289"/>
      <c r="E7759" s="277"/>
      <c r="I7759"/>
      <c r="J7759"/>
      <c r="L7759" s="33"/>
      <c r="M7759" s="24"/>
    </row>
    <row r="7760" spans="1:13" x14ac:dyDescent="0.2">
      <c r="A7760" s="289"/>
      <c r="E7760" s="277"/>
      <c r="I7760"/>
      <c r="J7760"/>
      <c r="L7760" s="33"/>
      <c r="M7760" s="24"/>
    </row>
    <row r="7761" spans="1:13" x14ac:dyDescent="0.2">
      <c r="A7761" s="289"/>
      <c r="E7761" s="277"/>
      <c r="I7761"/>
      <c r="J7761"/>
      <c r="L7761" s="33"/>
      <c r="M7761" s="24"/>
    </row>
    <row r="7762" spans="1:13" x14ac:dyDescent="0.2">
      <c r="A7762" s="289"/>
      <c r="E7762" s="277"/>
      <c r="I7762"/>
      <c r="J7762"/>
      <c r="L7762" s="33"/>
      <c r="M7762" s="24"/>
    </row>
    <row r="7763" spans="1:13" x14ac:dyDescent="0.2">
      <c r="A7763" s="289"/>
      <c r="E7763" s="277"/>
      <c r="I7763"/>
      <c r="J7763"/>
      <c r="L7763" s="33"/>
      <c r="M7763" s="24"/>
    </row>
    <row r="7764" spans="1:13" x14ac:dyDescent="0.2">
      <c r="A7764" s="289"/>
      <c r="E7764" s="277"/>
      <c r="I7764"/>
      <c r="J7764"/>
      <c r="L7764" s="33"/>
      <c r="M7764" s="24"/>
    </row>
    <row r="7765" spans="1:13" x14ac:dyDescent="0.2">
      <c r="A7765" s="289"/>
      <c r="E7765" s="277"/>
      <c r="I7765"/>
      <c r="J7765"/>
      <c r="L7765" s="33"/>
      <c r="M7765" s="24"/>
    </row>
    <row r="7766" spans="1:13" x14ac:dyDescent="0.2">
      <c r="A7766" s="289"/>
      <c r="E7766" s="277"/>
      <c r="I7766"/>
      <c r="J7766"/>
      <c r="L7766" s="33"/>
      <c r="M7766" s="24"/>
    </row>
    <row r="7767" spans="1:13" x14ac:dyDescent="0.2">
      <c r="A7767" s="289"/>
      <c r="E7767" s="277"/>
      <c r="I7767"/>
      <c r="J7767"/>
      <c r="L7767" s="33"/>
      <c r="M7767" s="24"/>
    </row>
    <row r="7768" spans="1:13" x14ac:dyDescent="0.2">
      <c r="A7768" s="289"/>
      <c r="E7768" s="277"/>
      <c r="I7768"/>
      <c r="J7768"/>
      <c r="L7768" s="33"/>
      <c r="M7768" s="24"/>
    </row>
    <row r="7769" spans="1:13" x14ac:dyDescent="0.2">
      <c r="A7769" s="289"/>
      <c r="E7769" s="277"/>
      <c r="I7769"/>
      <c r="J7769"/>
      <c r="L7769" s="33"/>
      <c r="M7769" s="24"/>
    </row>
    <row r="7770" spans="1:13" x14ac:dyDescent="0.2">
      <c r="A7770" s="289"/>
      <c r="E7770" s="277"/>
      <c r="I7770"/>
      <c r="J7770"/>
      <c r="L7770" s="33"/>
      <c r="M7770" s="24"/>
    </row>
    <row r="7771" spans="1:13" x14ac:dyDescent="0.2">
      <c r="A7771" s="289"/>
      <c r="E7771" s="277"/>
      <c r="I7771"/>
      <c r="J7771"/>
      <c r="L7771" s="33"/>
      <c r="M7771" s="24"/>
    </row>
    <row r="7772" spans="1:13" x14ac:dyDescent="0.2">
      <c r="A7772" s="289"/>
      <c r="E7772" s="277"/>
      <c r="I7772"/>
      <c r="J7772"/>
      <c r="L7772" s="33"/>
      <c r="M7772" s="24"/>
    </row>
    <row r="7773" spans="1:13" x14ac:dyDescent="0.2">
      <c r="A7773" s="289"/>
      <c r="E7773" s="277"/>
      <c r="I7773"/>
      <c r="J7773"/>
      <c r="L7773" s="33"/>
      <c r="M7773" s="24"/>
    </row>
    <row r="7774" spans="1:13" x14ac:dyDescent="0.2">
      <c r="A7774" s="289"/>
      <c r="E7774" s="277"/>
      <c r="I7774"/>
      <c r="J7774"/>
      <c r="L7774" s="33"/>
      <c r="M7774" s="24"/>
    </row>
    <row r="7775" spans="1:13" x14ac:dyDescent="0.2">
      <c r="A7775" s="289"/>
      <c r="E7775" s="277"/>
      <c r="I7775"/>
      <c r="J7775"/>
      <c r="L7775" s="33"/>
      <c r="M7775" s="24"/>
    </row>
    <row r="7776" spans="1:13" x14ac:dyDescent="0.2">
      <c r="A7776" s="289"/>
      <c r="E7776" s="277"/>
      <c r="I7776"/>
      <c r="J7776"/>
      <c r="L7776" s="33"/>
      <c r="M7776" s="24"/>
    </row>
    <row r="7777" spans="1:13" x14ac:dyDescent="0.2">
      <c r="A7777" s="289"/>
      <c r="E7777" s="277"/>
      <c r="I7777"/>
      <c r="J7777"/>
      <c r="L7777" s="33"/>
      <c r="M7777" s="24"/>
    </row>
    <row r="7778" spans="1:13" x14ac:dyDescent="0.2">
      <c r="A7778" s="289"/>
      <c r="E7778" s="277"/>
      <c r="I7778"/>
      <c r="J7778"/>
      <c r="L7778" s="33"/>
      <c r="M7778" s="24"/>
    </row>
    <row r="7779" spans="1:13" x14ac:dyDescent="0.2">
      <c r="A7779" s="289"/>
      <c r="E7779" s="277"/>
      <c r="I7779"/>
      <c r="J7779"/>
      <c r="L7779" s="33"/>
      <c r="M7779" s="24"/>
    </row>
    <row r="7780" spans="1:13" x14ac:dyDescent="0.2">
      <c r="A7780" s="289"/>
      <c r="E7780" s="277"/>
      <c r="I7780"/>
      <c r="J7780"/>
      <c r="L7780" s="33"/>
      <c r="M7780" s="24"/>
    </row>
    <row r="7781" spans="1:13" x14ac:dyDescent="0.2">
      <c r="A7781" s="289"/>
      <c r="E7781" s="277"/>
      <c r="I7781"/>
      <c r="J7781"/>
      <c r="L7781" s="33"/>
      <c r="M7781" s="24"/>
    </row>
    <row r="7782" spans="1:13" x14ac:dyDescent="0.2">
      <c r="A7782" s="289"/>
      <c r="E7782" s="277"/>
      <c r="I7782"/>
      <c r="J7782"/>
      <c r="L7782" s="33"/>
      <c r="M7782" s="24"/>
    </row>
    <row r="7783" spans="1:13" x14ac:dyDescent="0.2">
      <c r="A7783" s="289"/>
      <c r="E7783" s="277"/>
      <c r="I7783"/>
      <c r="J7783"/>
      <c r="L7783" s="33"/>
      <c r="M7783" s="24"/>
    </row>
    <row r="7784" spans="1:13" x14ac:dyDescent="0.2">
      <c r="A7784" s="289"/>
      <c r="E7784" s="277"/>
      <c r="I7784"/>
      <c r="J7784"/>
      <c r="L7784" s="33"/>
      <c r="M7784" s="24"/>
    </row>
    <row r="7785" spans="1:13" x14ac:dyDescent="0.2">
      <c r="A7785" s="289"/>
      <c r="E7785" s="277"/>
      <c r="I7785"/>
      <c r="J7785"/>
      <c r="L7785" s="33"/>
      <c r="M7785" s="24"/>
    </row>
    <row r="7786" spans="1:13" x14ac:dyDescent="0.2">
      <c r="A7786" s="289"/>
      <c r="E7786" s="277"/>
      <c r="I7786"/>
      <c r="J7786"/>
      <c r="L7786" s="33"/>
      <c r="M7786" s="24"/>
    </row>
    <row r="7787" spans="1:13" x14ac:dyDescent="0.2">
      <c r="A7787" s="289"/>
      <c r="E7787" s="277"/>
      <c r="I7787"/>
      <c r="J7787"/>
      <c r="L7787" s="33"/>
      <c r="M7787" s="24"/>
    </row>
    <row r="7788" spans="1:13" x14ac:dyDescent="0.2">
      <c r="A7788" s="289"/>
      <c r="E7788" s="277"/>
      <c r="I7788"/>
      <c r="J7788"/>
      <c r="L7788" s="33"/>
      <c r="M7788" s="24"/>
    </row>
    <row r="7789" spans="1:13" x14ac:dyDescent="0.2">
      <c r="A7789" s="289"/>
      <c r="E7789" s="277"/>
      <c r="I7789"/>
      <c r="J7789"/>
      <c r="L7789" s="33"/>
      <c r="M7789" s="24"/>
    </row>
    <row r="7790" spans="1:13" x14ac:dyDescent="0.2">
      <c r="A7790" s="289"/>
      <c r="E7790" s="277"/>
      <c r="I7790"/>
      <c r="J7790"/>
      <c r="L7790" s="33"/>
      <c r="M7790" s="24"/>
    </row>
    <row r="7791" spans="1:13" x14ac:dyDescent="0.2">
      <c r="A7791" s="289"/>
      <c r="E7791" s="277"/>
      <c r="I7791"/>
      <c r="J7791"/>
      <c r="L7791" s="33"/>
      <c r="M7791" s="24"/>
    </row>
    <row r="7792" spans="1:13" x14ac:dyDescent="0.2">
      <c r="A7792" s="289"/>
      <c r="E7792" s="277"/>
      <c r="I7792"/>
      <c r="J7792"/>
      <c r="L7792" s="33"/>
      <c r="M7792" s="24"/>
    </row>
    <row r="7793" spans="1:13" x14ac:dyDescent="0.2">
      <c r="A7793" s="289"/>
      <c r="E7793" s="277"/>
      <c r="I7793"/>
      <c r="J7793"/>
      <c r="L7793" s="33"/>
      <c r="M7793" s="24"/>
    </row>
    <row r="7794" spans="1:13" x14ac:dyDescent="0.2">
      <c r="A7794" s="289"/>
      <c r="E7794" s="277"/>
      <c r="I7794"/>
      <c r="J7794"/>
      <c r="L7794" s="33"/>
      <c r="M7794" s="24"/>
    </row>
    <row r="7795" spans="1:13" x14ac:dyDescent="0.2">
      <c r="A7795" s="289"/>
      <c r="E7795" s="277"/>
      <c r="I7795"/>
      <c r="J7795"/>
      <c r="L7795" s="33"/>
      <c r="M7795" s="24"/>
    </row>
    <row r="7796" spans="1:13" x14ac:dyDescent="0.2">
      <c r="A7796" s="289"/>
      <c r="E7796" s="277"/>
      <c r="I7796"/>
      <c r="J7796"/>
      <c r="L7796" s="33"/>
      <c r="M7796" s="24"/>
    </row>
    <row r="7797" spans="1:13" x14ac:dyDescent="0.2">
      <c r="A7797" s="289"/>
      <c r="E7797" s="277"/>
      <c r="I7797"/>
      <c r="J7797"/>
      <c r="L7797" s="33"/>
      <c r="M7797" s="24"/>
    </row>
    <row r="7798" spans="1:13" x14ac:dyDescent="0.2">
      <c r="A7798" s="289"/>
      <c r="E7798" s="277"/>
      <c r="I7798"/>
      <c r="J7798"/>
      <c r="L7798" s="33"/>
      <c r="M7798" s="24"/>
    </row>
    <row r="7799" spans="1:13" x14ac:dyDescent="0.2">
      <c r="A7799" s="289"/>
      <c r="E7799" s="277"/>
      <c r="I7799"/>
      <c r="J7799"/>
      <c r="L7799" s="33"/>
      <c r="M7799" s="24"/>
    </row>
    <row r="7800" spans="1:13" x14ac:dyDescent="0.2">
      <c r="A7800" s="289"/>
      <c r="E7800" s="277"/>
      <c r="I7800"/>
      <c r="J7800"/>
      <c r="L7800" s="33"/>
      <c r="M7800" s="24"/>
    </row>
    <row r="7801" spans="1:13" x14ac:dyDescent="0.2">
      <c r="A7801" s="289"/>
      <c r="E7801" s="277"/>
      <c r="I7801"/>
      <c r="J7801"/>
      <c r="L7801" s="33"/>
      <c r="M7801" s="24"/>
    </row>
    <row r="7802" spans="1:13" x14ac:dyDescent="0.2">
      <c r="A7802" s="289"/>
      <c r="E7802" s="277"/>
      <c r="I7802"/>
      <c r="J7802"/>
      <c r="L7802" s="33"/>
      <c r="M7802" s="24"/>
    </row>
    <row r="7803" spans="1:13" x14ac:dyDescent="0.2">
      <c r="A7803" s="289"/>
      <c r="E7803" s="277"/>
      <c r="I7803"/>
      <c r="J7803"/>
      <c r="L7803" s="33"/>
      <c r="M7803" s="24"/>
    </row>
    <row r="7804" spans="1:13" x14ac:dyDescent="0.2">
      <c r="A7804" s="289"/>
      <c r="E7804" s="277"/>
      <c r="I7804"/>
      <c r="J7804"/>
      <c r="L7804" s="33"/>
      <c r="M7804" s="24"/>
    </row>
    <row r="7805" spans="1:13" x14ac:dyDescent="0.2">
      <c r="A7805" s="289"/>
      <c r="E7805" s="277"/>
      <c r="I7805"/>
      <c r="J7805"/>
      <c r="L7805" s="33"/>
      <c r="M7805" s="24"/>
    </row>
    <row r="7806" spans="1:13" x14ac:dyDescent="0.2">
      <c r="A7806" s="289"/>
      <c r="E7806" s="277"/>
      <c r="I7806"/>
      <c r="J7806"/>
      <c r="L7806" s="33"/>
      <c r="M7806" s="24"/>
    </row>
    <row r="7807" spans="1:13" x14ac:dyDescent="0.2">
      <c r="A7807" s="289"/>
      <c r="E7807" s="277"/>
      <c r="I7807"/>
      <c r="J7807"/>
      <c r="L7807" s="33"/>
      <c r="M7807" s="24"/>
    </row>
    <row r="7808" spans="1:13" x14ac:dyDescent="0.2">
      <c r="A7808" s="289"/>
      <c r="E7808" s="277"/>
      <c r="I7808"/>
      <c r="J7808"/>
      <c r="L7808" s="33"/>
      <c r="M7808" s="24"/>
    </row>
    <row r="7809" spans="1:13" x14ac:dyDescent="0.2">
      <c r="A7809" s="289"/>
      <c r="E7809" s="277"/>
      <c r="I7809"/>
      <c r="J7809"/>
      <c r="L7809" s="33"/>
      <c r="M7809" s="24"/>
    </row>
    <row r="7810" spans="1:13" x14ac:dyDescent="0.2">
      <c r="A7810" s="289"/>
      <c r="E7810" s="277"/>
      <c r="I7810"/>
      <c r="J7810"/>
      <c r="L7810" s="33"/>
      <c r="M7810" s="24"/>
    </row>
    <row r="7811" spans="1:13" x14ac:dyDescent="0.2">
      <c r="A7811" s="289"/>
      <c r="E7811" s="277"/>
      <c r="I7811"/>
      <c r="J7811"/>
      <c r="L7811" s="33"/>
      <c r="M7811" s="24"/>
    </row>
    <row r="7812" spans="1:13" x14ac:dyDescent="0.2">
      <c r="A7812" s="289"/>
      <c r="E7812" s="277"/>
      <c r="I7812"/>
      <c r="J7812"/>
      <c r="L7812" s="33"/>
      <c r="M7812" s="24"/>
    </row>
    <row r="7813" spans="1:13" x14ac:dyDescent="0.2">
      <c r="A7813" s="289"/>
      <c r="E7813" s="277"/>
      <c r="I7813"/>
      <c r="J7813"/>
      <c r="L7813" s="33"/>
      <c r="M7813" s="24"/>
    </row>
    <row r="7814" spans="1:13" x14ac:dyDescent="0.2">
      <c r="A7814" s="289"/>
      <c r="E7814" s="277"/>
      <c r="I7814"/>
      <c r="J7814"/>
      <c r="L7814" s="33"/>
      <c r="M7814" s="24"/>
    </row>
    <row r="7815" spans="1:13" x14ac:dyDescent="0.2">
      <c r="A7815" s="289"/>
      <c r="E7815" s="277"/>
      <c r="I7815"/>
      <c r="J7815"/>
      <c r="L7815" s="33"/>
      <c r="M7815" s="24"/>
    </row>
    <row r="7816" spans="1:13" x14ac:dyDescent="0.2">
      <c r="A7816" s="289"/>
      <c r="E7816" s="277"/>
      <c r="I7816"/>
      <c r="J7816"/>
      <c r="L7816" s="33"/>
      <c r="M7816" s="24"/>
    </row>
    <row r="7817" spans="1:13" x14ac:dyDescent="0.2">
      <c r="A7817" s="289"/>
      <c r="E7817" s="277"/>
      <c r="I7817"/>
      <c r="J7817"/>
      <c r="L7817" s="33"/>
      <c r="M7817" s="24"/>
    </row>
    <row r="7818" spans="1:13" x14ac:dyDescent="0.2">
      <c r="A7818" s="289"/>
      <c r="E7818" s="277"/>
      <c r="I7818"/>
      <c r="J7818"/>
      <c r="L7818" s="33"/>
      <c r="M7818" s="24"/>
    </row>
    <row r="7819" spans="1:13" x14ac:dyDescent="0.2">
      <c r="A7819" s="289"/>
      <c r="E7819" s="277"/>
      <c r="I7819"/>
      <c r="J7819"/>
      <c r="L7819" s="33"/>
      <c r="M7819" s="24"/>
    </row>
    <row r="7820" spans="1:13" x14ac:dyDescent="0.2">
      <c r="A7820" s="289"/>
      <c r="E7820" s="277"/>
      <c r="I7820"/>
      <c r="J7820"/>
      <c r="L7820" s="33"/>
      <c r="M7820" s="24"/>
    </row>
    <row r="7821" spans="1:13" x14ac:dyDescent="0.2">
      <c r="A7821" s="289"/>
      <c r="E7821" s="277"/>
      <c r="I7821"/>
      <c r="J7821"/>
      <c r="L7821" s="33"/>
      <c r="M7821" s="24"/>
    </row>
    <row r="7822" spans="1:13" x14ac:dyDescent="0.2">
      <c r="A7822" s="289"/>
      <c r="E7822" s="277"/>
      <c r="I7822"/>
      <c r="J7822"/>
      <c r="L7822" s="33"/>
      <c r="M7822" s="24"/>
    </row>
    <row r="7823" spans="1:13" x14ac:dyDescent="0.2">
      <c r="A7823" s="289"/>
      <c r="E7823" s="277"/>
      <c r="I7823"/>
      <c r="J7823"/>
      <c r="L7823" s="33"/>
      <c r="M7823" s="24"/>
    </row>
    <row r="7824" spans="1:13" x14ac:dyDescent="0.2">
      <c r="A7824" s="289"/>
      <c r="E7824" s="277"/>
      <c r="I7824"/>
      <c r="J7824"/>
      <c r="L7824" s="33"/>
      <c r="M7824" s="24"/>
    </row>
    <row r="7825" spans="1:13" x14ac:dyDescent="0.2">
      <c r="A7825" s="289"/>
      <c r="E7825" s="277"/>
      <c r="I7825"/>
      <c r="J7825"/>
      <c r="L7825" s="33"/>
      <c r="M7825" s="24"/>
    </row>
    <row r="7826" spans="1:13" x14ac:dyDescent="0.2">
      <c r="A7826" s="289"/>
      <c r="E7826" s="277"/>
      <c r="I7826"/>
      <c r="J7826"/>
      <c r="L7826" s="33"/>
      <c r="M7826" s="24"/>
    </row>
    <row r="7827" spans="1:13" x14ac:dyDescent="0.2">
      <c r="A7827" s="289"/>
      <c r="E7827" s="277"/>
      <c r="I7827"/>
      <c r="J7827"/>
      <c r="L7827" s="33"/>
      <c r="M7827" s="24"/>
    </row>
    <row r="7828" spans="1:13" x14ac:dyDescent="0.2">
      <c r="A7828" s="289"/>
      <c r="E7828" s="277"/>
      <c r="I7828"/>
      <c r="J7828"/>
      <c r="L7828" s="33"/>
      <c r="M7828" s="24"/>
    </row>
    <row r="7829" spans="1:13" x14ac:dyDescent="0.2">
      <c r="A7829" s="289"/>
      <c r="E7829" s="277"/>
      <c r="I7829"/>
      <c r="J7829"/>
      <c r="L7829" s="33"/>
      <c r="M7829" s="24"/>
    </row>
    <row r="7830" spans="1:13" x14ac:dyDescent="0.2">
      <c r="A7830" s="289"/>
      <c r="E7830" s="277"/>
      <c r="I7830"/>
      <c r="J7830"/>
      <c r="L7830" s="33"/>
      <c r="M7830" s="24"/>
    </row>
    <row r="7831" spans="1:13" x14ac:dyDescent="0.2">
      <c r="A7831" s="289"/>
      <c r="E7831" s="277"/>
      <c r="I7831"/>
      <c r="J7831"/>
      <c r="L7831" s="33"/>
      <c r="M7831" s="24"/>
    </row>
    <row r="7832" spans="1:13" x14ac:dyDescent="0.2">
      <c r="A7832" s="289"/>
      <c r="E7832" s="277"/>
      <c r="I7832"/>
      <c r="J7832"/>
      <c r="L7832" s="33"/>
      <c r="M7832" s="24"/>
    </row>
    <row r="7833" spans="1:13" x14ac:dyDescent="0.2">
      <c r="A7833" s="289"/>
      <c r="E7833" s="277"/>
      <c r="I7833"/>
      <c r="J7833"/>
      <c r="L7833" s="33"/>
      <c r="M7833" s="24"/>
    </row>
    <row r="7834" spans="1:13" x14ac:dyDescent="0.2">
      <c r="A7834" s="289"/>
      <c r="E7834" s="277"/>
      <c r="I7834"/>
      <c r="J7834"/>
      <c r="L7834" s="33"/>
      <c r="M7834" s="24"/>
    </row>
    <row r="7835" spans="1:13" x14ac:dyDescent="0.2">
      <c r="A7835" s="289"/>
      <c r="E7835" s="277"/>
      <c r="I7835"/>
      <c r="J7835"/>
      <c r="L7835" s="33"/>
      <c r="M7835" s="24"/>
    </row>
    <row r="7836" spans="1:13" x14ac:dyDescent="0.2">
      <c r="A7836" s="289"/>
      <c r="E7836" s="277"/>
      <c r="I7836"/>
      <c r="J7836"/>
      <c r="L7836" s="33"/>
      <c r="M7836" s="24"/>
    </row>
    <row r="7837" spans="1:13" x14ac:dyDescent="0.2">
      <c r="A7837" s="289"/>
      <c r="E7837" s="277"/>
      <c r="I7837"/>
      <c r="J7837"/>
      <c r="L7837" s="33"/>
      <c r="M7837" s="24"/>
    </row>
    <row r="7838" spans="1:13" x14ac:dyDescent="0.2">
      <c r="A7838" s="289"/>
      <c r="E7838" s="277"/>
      <c r="I7838"/>
      <c r="J7838"/>
      <c r="L7838" s="33"/>
      <c r="M7838" s="24"/>
    </row>
    <row r="7839" spans="1:13" x14ac:dyDescent="0.2">
      <c r="A7839" s="289"/>
      <c r="E7839" s="277"/>
      <c r="I7839"/>
      <c r="J7839"/>
      <c r="L7839" s="33"/>
      <c r="M7839" s="24"/>
    </row>
    <row r="7840" spans="1:13" x14ac:dyDescent="0.2">
      <c r="A7840" s="289"/>
      <c r="E7840" s="277"/>
      <c r="I7840"/>
      <c r="J7840"/>
      <c r="L7840" s="33"/>
      <c r="M7840" s="24"/>
    </row>
    <row r="7841" spans="1:13" x14ac:dyDescent="0.2">
      <c r="A7841" s="289"/>
      <c r="E7841" s="277"/>
      <c r="I7841"/>
      <c r="J7841"/>
      <c r="L7841" s="33"/>
      <c r="M7841" s="24"/>
    </row>
    <row r="7842" spans="1:13" x14ac:dyDescent="0.2">
      <c r="A7842" s="289"/>
      <c r="E7842" s="277"/>
      <c r="I7842"/>
      <c r="J7842"/>
      <c r="L7842" s="33"/>
      <c r="M7842" s="24"/>
    </row>
    <row r="7843" spans="1:13" x14ac:dyDescent="0.2">
      <c r="A7843" s="289"/>
      <c r="E7843" s="277"/>
      <c r="I7843"/>
      <c r="J7843"/>
      <c r="L7843" s="33"/>
      <c r="M7843" s="24"/>
    </row>
    <row r="7844" spans="1:13" x14ac:dyDescent="0.2">
      <c r="A7844" s="289"/>
      <c r="E7844" s="277"/>
      <c r="I7844"/>
      <c r="J7844"/>
      <c r="L7844" s="33"/>
      <c r="M7844" s="24"/>
    </row>
    <row r="7845" spans="1:13" x14ac:dyDescent="0.2">
      <c r="A7845" s="289"/>
      <c r="E7845" s="277"/>
      <c r="I7845"/>
      <c r="J7845"/>
      <c r="L7845" s="33"/>
      <c r="M7845" s="24"/>
    </row>
    <row r="7846" spans="1:13" x14ac:dyDescent="0.2">
      <c r="A7846" s="289"/>
      <c r="E7846" s="277"/>
      <c r="I7846"/>
      <c r="J7846"/>
      <c r="L7846" s="33"/>
      <c r="M7846" s="24"/>
    </row>
    <row r="7847" spans="1:13" x14ac:dyDescent="0.2">
      <c r="A7847" s="289"/>
      <c r="E7847" s="277"/>
      <c r="I7847"/>
      <c r="J7847"/>
      <c r="L7847" s="33"/>
      <c r="M7847" s="24"/>
    </row>
    <row r="7848" spans="1:13" x14ac:dyDescent="0.2">
      <c r="A7848" s="289"/>
      <c r="E7848" s="277"/>
      <c r="I7848"/>
      <c r="J7848"/>
      <c r="L7848" s="33"/>
      <c r="M7848" s="24"/>
    </row>
    <row r="7849" spans="1:13" x14ac:dyDescent="0.2">
      <c r="A7849" s="289"/>
      <c r="E7849" s="277"/>
      <c r="I7849"/>
      <c r="J7849"/>
      <c r="L7849" s="33"/>
      <c r="M7849" s="24"/>
    </row>
    <row r="7850" spans="1:13" x14ac:dyDescent="0.2">
      <c r="A7850" s="289"/>
      <c r="E7850" s="277"/>
      <c r="I7850"/>
      <c r="J7850"/>
      <c r="L7850" s="33"/>
      <c r="M7850" s="24"/>
    </row>
    <row r="7851" spans="1:13" x14ac:dyDescent="0.2">
      <c r="A7851" s="289"/>
      <c r="E7851" s="277"/>
      <c r="I7851"/>
      <c r="J7851"/>
      <c r="L7851" s="33"/>
      <c r="M7851" s="24"/>
    </row>
    <row r="7852" spans="1:13" x14ac:dyDescent="0.2">
      <c r="A7852" s="289"/>
      <c r="E7852" s="277"/>
      <c r="I7852"/>
      <c r="J7852"/>
      <c r="L7852" s="33"/>
      <c r="M7852" s="24"/>
    </row>
    <row r="7853" spans="1:13" x14ac:dyDescent="0.2">
      <c r="A7853" s="289"/>
      <c r="E7853" s="277"/>
      <c r="I7853"/>
      <c r="J7853"/>
      <c r="L7853" s="33"/>
      <c r="M7853" s="24"/>
    </row>
    <row r="7854" spans="1:13" x14ac:dyDescent="0.2">
      <c r="A7854" s="289"/>
      <c r="E7854" s="277"/>
      <c r="I7854"/>
      <c r="J7854"/>
      <c r="L7854" s="33"/>
      <c r="M7854" s="24"/>
    </row>
    <row r="7855" spans="1:13" x14ac:dyDescent="0.2">
      <c r="A7855" s="289"/>
      <c r="E7855" s="277"/>
      <c r="I7855"/>
      <c r="J7855"/>
      <c r="L7855" s="33"/>
      <c r="M7855" s="24"/>
    </row>
    <row r="7856" spans="1:13" x14ac:dyDescent="0.2">
      <c r="A7856" s="289"/>
      <c r="E7856" s="277"/>
      <c r="I7856"/>
      <c r="J7856"/>
      <c r="L7856" s="33"/>
      <c r="M7856" s="24"/>
    </row>
    <row r="7857" spans="1:13" x14ac:dyDescent="0.2">
      <c r="A7857" s="289"/>
      <c r="E7857" s="277"/>
      <c r="I7857"/>
      <c r="J7857"/>
      <c r="L7857" s="33"/>
      <c r="M7857" s="24"/>
    </row>
    <row r="7858" spans="1:13" x14ac:dyDescent="0.2">
      <c r="A7858" s="289"/>
      <c r="E7858" s="277"/>
      <c r="I7858"/>
      <c r="J7858"/>
      <c r="L7858" s="33"/>
      <c r="M7858" s="24"/>
    </row>
    <row r="7859" spans="1:13" x14ac:dyDescent="0.2">
      <c r="A7859" s="289"/>
      <c r="E7859" s="277"/>
      <c r="I7859"/>
      <c r="J7859"/>
      <c r="L7859" s="33"/>
      <c r="M7859" s="24"/>
    </row>
    <row r="7860" spans="1:13" x14ac:dyDescent="0.2">
      <c r="A7860" s="289"/>
      <c r="E7860" s="277"/>
      <c r="I7860"/>
      <c r="J7860"/>
      <c r="L7860" s="33"/>
      <c r="M7860" s="24"/>
    </row>
    <row r="7861" spans="1:13" x14ac:dyDescent="0.2">
      <c r="A7861" s="289"/>
      <c r="E7861" s="277"/>
      <c r="I7861"/>
      <c r="J7861"/>
      <c r="L7861" s="33"/>
      <c r="M7861" s="24"/>
    </row>
    <row r="7862" spans="1:13" x14ac:dyDescent="0.2">
      <c r="A7862" s="289"/>
      <c r="E7862" s="277"/>
      <c r="I7862"/>
      <c r="J7862"/>
      <c r="L7862" s="33"/>
      <c r="M7862" s="24"/>
    </row>
    <row r="7863" spans="1:13" x14ac:dyDescent="0.2">
      <c r="A7863" s="289"/>
      <c r="E7863" s="277"/>
      <c r="I7863"/>
      <c r="J7863"/>
      <c r="L7863" s="33"/>
      <c r="M7863" s="24"/>
    </row>
    <row r="7864" spans="1:13" x14ac:dyDescent="0.2">
      <c r="A7864" s="289"/>
      <c r="E7864" s="277"/>
      <c r="I7864"/>
      <c r="J7864"/>
      <c r="L7864" s="33"/>
      <c r="M7864" s="24"/>
    </row>
    <row r="7865" spans="1:13" x14ac:dyDescent="0.2">
      <c r="A7865" s="289"/>
      <c r="E7865" s="277"/>
      <c r="I7865"/>
      <c r="J7865"/>
      <c r="L7865" s="33"/>
      <c r="M7865" s="24"/>
    </row>
    <row r="7866" spans="1:13" x14ac:dyDescent="0.2">
      <c r="A7866" s="289"/>
      <c r="E7866" s="277"/>
      <c r="I7866"/>
      <c r="J7866"/>
      <c r="L7866" s="33"/>
      <c r="M7866" s="24"/>
    </row>
    <row r="7867" spans="1:13" x14ac:dyDescent="0.2">
      <c r="A7867" s="289"/>
      <c r="E7867" s="277"/>
      <c r="I7867"/>
      <c r="J7867"/>
      <c r="L7867" s="33"/>
      <c r="M7867" s="24"/>
    </row>
    <row r="7868" spans="1:13" x14ac:dyDescent="0.2">
      <c r="A7868" s="289"/>
      <c r="E7868" s="277"/>
      <c r="I7868"/>
      <c r="J7868"/>
      <c r="L7868" s="33"/>
      <c r="M7868" s="24"/>
    </row>
    <row r="7869" spans="1:13" x14ac:dyDescent="0.2">
      <c r="A7869" s="289"/>
      <c r="E7869" s="277"/>
      <c r="I7869"/>
      <c r="J7869"/>
      <c r="L7869" s="33"/>
      <c r="M7869" s="24"/>
    </row>
    <row r="7870" spans="1:13" x14ac:dyDescent="0.2">
      <c r="A7870" s="289"/>
      <c r="E7870" s="277"/>
      <c r="I7870"/>
      <c r="J7870"/>
      <c r="L7870" s="33"/>
      <c r="M7870" s="24"/>
    </row>
    <row r="7871" spans="1:13" x14ac:dyDescent="0.2">
      <c r="A7871" s="289"/>
      <c r="E7871" s="277"/>
      <c r="I7871"/>
      <c r="J7871"/>
      <c r="L7871" s="33"/>
      <c r="M7871" s="24"/>
    </row>
    <row r="7872" spans="1:13" x14ac:dyDescent="0.2">
      <c r="A7872" s="289"/>
      <c r="E7872" s="277"/>
      <c r="I7872"/>
      <c r="J7872"/>
      <c r="L7872" s="33"/>
      <c r="M7872" s="24"/>
    </row>
    <row r="7873" spans="1:13" x14ac:dyDescent="0.2">
      <c r="A7873" s="289"/>
      <c r="E7873" s="277"/>
      <c r="I7873"/>
      <c r="J7873"/>
      <c r="L7873" s="33"/>
      <c r="M7873" s="24"/>
    </row>
    <row r="7874" spans="1:13" x14ac:dyDescent="0.2">
      <c r="A7874" s="289"/>
      <c r="E7874" s="277"/>
      <c r="I7874"/>
      <c r="J7874"/>
      <c r="L7874" s="33"/>
      <c r="M7874" s="24"/>
    </row>
    <row r="7875" spans="1:13" x14ac:dyDescent="0.2">
      <c r="A7875" s="289"/>
      <c r="E7875" s="277"/>
      <c r="I7875"/>
      <c r="J7875"/>
      <c r="L7875" s="33"/>
      <c r="M7875" s="24"/>
    </row>
    <row r="7876" spans="1:13" x14ac:dyDescent="0.2">
      <c r="A7876" s="289"/>
      <c r="E7876" s="277"/>
      <c r="I7876"/>
      <c r="J7876"/>
      <c r="L7876" s="33"/>
      <c r="M7876" s="24"/>
    </row>
    <row r="7877" spans="1:13" x14ac:dyDescent="0.2">
      <c r="A7877" s="289"/>
      <c r="E7877" s="277"/>
      <c r="I7877"/>
      <c r="J7877"/>
      <c r="L7877" s="33"/>
      <c r="M7877" s="24"/>
    </row>
    <row r="7878" spans="1:13" x14ac:dyDescent="0.2">
      <c r="A7878" s="289"/>
      <c r="E7878" s="277"/>
      <c r="I7878"/>
      <c r="J7878"/>
      <c r="L7878" s="33"/>
      <c r="M7878" s="24"/>
    </row>
    <row r="7879" spans="1:13" x14ac:dyDescent="0.2">
      <c r="A7879" s="289"/>
      <c r="E7879" s="277"/>
      <c r="I7879"/>
      <c r="J7879"/>
      <c r="L7879" s="33"/>
      <c r="M7879" s="24"/>
    </row>
    <row r="7880" spans="1:13" x14ac:dyDescent="0.2">
      <c r="A7880" s="289"/>
      <c r="E7880" s="277"/>
      <c r="I7880"/>
      <c r="J7880"/>
      <c r="L7880" s="33"/>
      <c r="M7880" s="24"/>
    </row>
    <row r="7881" spans="1:13" x14ac:dyDescent="0.2">
      <c r="A7881" s="289"/>
      <c r="E7881" s="277"/>
      <c r="I7881"/>
      <c r="J7881"/>
      <c r="L7881" s="33"/>
      <c r="M7881" s="24"/>
    </row>
    <row r="7882" spans="1:13" x14ac:dyDescent="0.2">
      <c r="A7882" s="289"/>
      <c r="E7882" s="277"/>
      <c r="I7882"/>
      <c r="J7882"/>
      <c r="L7882" s="33"/>
      <c r="M7882" s="24"/>
    </row>
    <row r="7883" spans="1:13" x14ac:dyDescent="0.2">
      <c r="A7883" s="289"/>
      <c r="E7883" s="277"/>
      <c r="I7883"/>
      <c r="J7883"/>
      <c r="L7883" s="33"/>
      <c r="M7883" s="24"/>
    </row>
    <row r="7884" spans="1:13" x14ac:dyDescent="0.2">
      <c r="A7884" s="289"/>
      <c r="E7884" s="277"/>
      <c r="I7884"/>
      <c r="J7884"/>
      <c r="L7884" s="33"/>
      <c r="M7884" s="24"/>
    </row>
    <row r="7885" spans="1:13" x14ac:dyDescent="0.2">
      <c r="A7885" s="289"/>
      <c r="E7885" s="277"/>
      <c r="I7885"/>
      <c r="J7885"/>
      <c r="L7885" s="33"/>
      <c r="M7885" s="24"/>
    </row>
    <row r="7886" spans="1:13" x14ac:dyDescent="0.2">
      <c r="A7886" s="289"/>
      <c r="E7886" s="277"/>
      <c r="I7886"/>
      <c r="J7886"/>
      <c r="L7886" s="33"/>
      <c r="M7886" s="24"/>
    </row>
    <row r="7887" spans="1:13" x14ac:dyDescent="0.2">
      <c r="A7887" s="289"/>
      <c r="E7887" s="277"/>
      <c r="I7887"/>
      <c r="J7887"/>
      <c r="L7887" s="33"/>
      <c r="M7887" s="24"/>
    </row>
    <row r="7888" spans="1:13" x14ac:dyDescent="0.2">
      <c r="A7888" s="289"/>
      <c r="E7888" s="277"/>
      <c r="I7888"/>
      <c r="J7888"/>
      <c r="L7888" s="33"/>
      <c r="M7888" s="24"/>
    </row>
    <row r="7889" spans="1:13" x14ac:dyDescent="0.2">
      <c r="A7889" s="289"/>
      <c r="E7889" s="277"/>
      <c r="I7889"/>
      <c r="J7889"/>
      <c r="L7889" s="33"/>
      <c r="M7889" s="24"/>
    </row>
    <row r="7890" spans="1:13" x14ac:dyDescent="0.2">
      <c r="A7890" s="289"/>
      <c r="E7890" s="277"/>
      <c r="I7890"/>
      <c r="J7890"/>
      <c r="L7890" s="33"/>
      <c r="M7890" s="24"/>
    </row>
    <row r="7891" spans="1:13" x14ac:dyDescent="0.2">
      <c r="A7891" s="289"/>
      <c r="E7891" s="277"/>
      <c r="I7891"/>
      <c r="J7891"/>
      <c r="L7891" s="33"/>
      <c r="M7891" s="24"/>
    </row>
    <row r="7892" spans="1:13" x14ac:dyDescent="0.2">
      <c r="A7892" s="289"/>
      <c r="E7892" s="277"/>
      <c r="I7892"/>
      <c r="J7892"/>
      <c r="L7892" s="33"/>
      <c r="M7892" s="24"/>
    </row>
    <row r="7893" spans="1:13" x14ac:dyDescent="0.2">
      <c r="A7893" s="289"/>
      <c r="E7893" s="277"/>
      <c r="I7893"/>
      <c r="J7893"/>
      <c r="L7893" s="33"/>
      <c r="M7893" s="24"/>
    </row>
    <row r="7894" spans="1:13" x14ac:dyDescent="0.2">
      <c r="A7894" s="289"/>
      <c r="E7894" s="277"/>
      <c r="I7894"/>
      <c r="J7894"/>
      <c r="L7894" s="33"/>
      <c r="M7894" s="24"/>
    </row>
    <row r="7895" spans="1:13" x14ac:dyDescent="0.2">
      <c r="A7895" s="289"/>
      <c r="E7895" s="277"/>
      <c r="I7895"/>
      <c r="J7895"/>
      <c r="L7895" s="33"/>
      <c r="M7895" s="24"/>
    </row>
    <row r="7896" spans="1:13" x14ac:dyDescent="0.2">
      <c r="A7896" s="289"/>
      <c r="E7896" s="277"/>
      <c r="I7896"/>
      <c r="J7896"/>
      <c r="L7896" s="33"/>
      <c r="M7896" s="24"/>
    </row>
    <row r="7897" spans="1:13" x14ac:dyDescent="0.2">
      <c r="A7897" s="289"/>
      <c r="E7897" s="277"/>
      <c r="I7897"/>
      <c r="J7897"/>
      <c r="L7897" s="33"/>
      <c r="M7897" s="24"/>
    </row>
    <row r="7898" spans="1:13" x14ac:dyDescent="0.2">
      <c r="A7898" s="289"/>
      <c r="E7898" s="277"/>
      <c r="I7898"/>
      <c r="J7898"/>
      <c r="L7898" s="33"/>
      <c r="M7898" s="24"/>
    </row>
    <row r="7899" spans="1:13" x14ac:dyDescent="0.2">
      <c r="A7899" s="289"/>
      <c r="E7899" s="277"/>
      <c r="I7899"/>
      <c r="J7899"/>
      <c r="L7899" s="33"/>
      <c r="M7899" s="24"/>
    </row>
    <row r="7900" spans="1:13" x14ac:dyDescent="0.2">
      <c r="A7900" s="289"/>
      <c r="E7900" s="277"/>
      <c r="I7900"/>
      <c r="J7900"/>
      <c r="L7900" s="33"/>
      <c r="M7900" s="24"/>
    </row>
    <row r="7901" spans="1:13" x14ac:dyDescent="0.2">
      <c r="A7901" s="289"/>
      <c r="E7901" s="277"/>
      <c r="I7901"/>
      <c r="J7901"/>
      <c r="L7901" s="33"/>
      <c r="M7901" s="24"/>
    </row>
    <row r="7902" spans="1:13" x14ac:dyDescent="0.2">
      <c r="A7902" s="289"/>
      <c r="E7902" s="277"/>
      <c r="I7902"/>
      <c r="J7902"/>
      <c r="L7902" s="33"/>
      <c r="M7902" s="24"/>
    </row>
    <row r="7903" spans="1:13" x14ac:dyDescent="0.2">
      <c r="A7903" s="289"/>
      <c r="E7903" s="277"/>
      <c r="I7903"/>
      <c r="J7903"/>
      <c r="L7903" s="33"/>
      <c r="M7903" s="24"/>
    </row>
    <row r="7904" spans="1:13" x14ac:dyDescent="0.2">
      <c r="A7904" s="289"/>
      <c r="E7904" s="277"/>
      <c r="I7904"/>
      <c r="J7904"/>
      <c r="L7904" s="33"/>
      <c r="M7904" s="24"/>
    </row>
    <row r="7905" spans="1:13" x14ac:dyDescent="0.2">
      <c r="A7905" s="289"/>
      <c r="E7905" s="277"/>
      <c r="I7905"/>
      <c r="J7905"/>
      <c r="L7905" s="33"/>
      <c r="M7905" s="24"/>
    </row>
    <row r="7906" spans="1:13" x14ac:dyDescent="0.2">
      <c r="A7906" s="289"/>
      <c r="E7906" s="277"/>
      <c r="I7906"/>
      <c r="J7906"/>
      <c r="L7906" s="33"/>
      <c r="M7906" s="24"/>
    </row>
    <row r="7907" spans="1:13" x14ac:dyDescent="0.2">
      <c r="A7907" s="289"/>
      <c r="E7907" s="277"/>
      <c r="I7907"/>
      <c r="J7907"/>
      <c r="L7907" s="33"/>
      <c r="M7907" s="24"/>
    </row>
    <row r="7908" spans="1:13" x14ac:dyDescent="0.2">
      <c r="A7908" s="289"/>
      <c r="E7908" s="277"/>
      <c r="I7908"/>
      <c r="J7908"/>
      <c r="L7908" s="33"/>
      <c r="M7908" s="24"/>
    </row>
    <row r="7909" spans="1:13" x14ac:dyDescent="0.2">
      <c r="A7909" s="289"/>
      <c r="E7909" s="277"/>
      <c r="I7909"/>
      <c r="J7909"/>
      <c r="L7909" s="33"/>
      <c r="M7909" s="24"/>
    </row>
    <row r="7910" spans="1:13" x14ac:dyDescent="0.2">
      <c r="A7910" s="289"/>
      <c r="E7910" s="277"/>
      <c r="I7910"/>
      <c r="J7910"/>
      <c r="L7910" s="33"/>
      <c r="M7910" s="24"/>
    </row>
    <row r="7911" spans="1:13" x14ac:dyDescent="0.2">
      <c r="A7911" s="289"/>
      <c r="E7911" s="277"/>
      <c r="I7911"/>
      <c r="J7911"/>
      <c r="L7911" s="33"/>
      <c r="M7911" s="24"/>
    </row>
    <row r="7912" spans="1:13" x14ac:dyDescent="0.2">
      <c r="A7912" s="289"/>
      <c r="E7912" s="277"/>
      <c r="I7912"/>
      <c r="J7912"/>
      <c r="L7912" s="33"/>
      <c r="M7912" s="24"/>
    </row>
    <row r="7913" spans="1:13" x14ac:dyDescent="0.2">
      <c r="A7913" s="289"/>
      <c r="E7913" s="277"/>
      <c r="I7913"/>
      <c r="J7913"/>
      <c r="L7913" s="33"/>
      <c r="M7913" s="24"/>
    </row>
    <row r="7914" spans="1:13" x14ac:dyDescent="0.2">
      <c r="A7914" s="289"/>
      <c r="E7914" s="277"/>
      <c r="I7914"/>
      <c r="J7914"/>
      <c r="L7914" s="33"/>
      <c r="M7914" s="24"/>
    </row>
    <row r="7915" spans="1:13" x14ac:dyDescent="0.2">
      <c r="A7915" s="289"/>
      <c r="E7915" s="277"/>
      <c r="I7915"/>
      <c r="J7915"/>
      <c r="L7915" s="33"/>
      <c r="M7915" s="24"/>
    </row>
    <row r="7916" spans="1:13" x14ac:dyDescent="0.2">
      <c r="A7916" s="289"/>
      <c r="E7916" s="277"/>
      <c r="I7916"/>
      <c r="J7916"/>
      <c r="L7916" s="33"/>
      <c r="M7916" s="24"/>
    </row>
    <row r="7917" spans="1:13" x14ac:dyDescent="0.2">
      <c r="A7917" s="289"/>
      <c r="E7917" s="277"/>
      <c r="I7917"/>
      <c r="J7917"/>
      <c r="L7917" s="33"/>
      <c r="M7917" s="24"/>
    </row>
    <row r="7918" spans="1:13" x14ac:dyDescent="0.2">
      <c r="A7918" s="289"/>
      <c r="E7918" s="277"/>
      <c r="I7918"/>
      <c r="J7918"/>
      <c r="L7918" s="33"/>
      <c r="M7918" s="24"/>
    </row>
    <row r="7919" spans="1:13" x14ac:dyDescent="0.2">
      <c r="A7919" s="289"/>
      <c r="E7919" s="277"/>
      <c r="I7919"/>
      <c r="J7919"/>
      <c r="L7919" s="33"/>
      <c r="M7919" s="24"/>
    </row>
    <row r="7920" spans="1:13" x14ac:dyDescent="0.2">
      <c r="A7920" s="289"/>
      <c r="E7920" s="277"/>
      <c r="I7920"/>
      <c r="J7920"/>
      <c r="L7920" s="33"/>
      <c r="M7920" s="24"/>
    </row>
    <row r="7921" spans="1:13" x14ac:dyDescent="0.2">
      <c r="A7921" s="289"/>
      <c r="E7921" s="277"/>
      <c r="I7921"/>
      <c r="J7921"/>
      <c r="L7921" s="33"/>
      <c r="M7921" s="24"/>
    </row>
    <row r="7922" spans="1:13" x14ac:dyDescent="0.2">
      <c r="A7922" s="289"/>
      <c r="E7922" s="277"/>
      <c r="I7922"/>
      <c r="J7922"/>
      <c r="L7922" s="33"/>
      <c r="M7922" s="24"/>
    </row>
    <row r="7923" spans="1:13" x14ac:dyDescent="0.2">
      <c r="A7923" s="289"/>
      <c r="E7923" s="277"/>
      <c r="I7923"/>
      <c r="J7923"/>
      <c r="L7923" s="33"/>
      <c r="M7923" s="24"/>
    </row>
    <row r="7924" spans="1:13" x14ac:dyDescent="0.2">
      <c r="A7924" s="289"/>
      <c r="E7924" s="277"/>
      <c r="I7924"/>
      <c r="J7924"/>
      <c r="L7924" s="33"/>
      <c r="M7924" s="24"/>
    </row>
    <row r="7925" spans="1:13" x14ac:dyDescent="0.2">
      <c r="A7925" s="289"/>
      <c r="E7925" s="277"/>
      <c r="I7925"/>
      <c r="J7925"/>
      <c r="L7925" s="33"/>
      <c r="M7925" s="24"/>
    </row>
    <row r="7926" spans="1:13" x14ac:dyDescent="0.2">
      <c r="A7926" s="289"/>
      <c r="E7926" s="277"/>
      <c r="I7926"/>
      <c r="J7926"/>
      <c r="L7926" s="33"/>
      <c r="M7926" s="24"/>
    </row>
    <row r="7927" spans="1:13" x14ac:dyDescent="0.2">
      <c r="A7927" s="289"/>
      <c r="E7927" s="277"/>
      <c r="I7927"/>
      <c r="J7927"/>
      <c r="L7927" s="33"/>
      <c r="M7927" s="24"/>
    </row>
    <row r="7928" spans="1:13" x14ac:dyDescent="0.2">
      <c r="A7928" s="289"/>
      <c r="E7928" s="277"/>
      <c r="I7928"/>
      <c r="J7928"/>
      <c r="L7928" s="33"/>
      <c r="M7928" s="24"/>
    </row>
    <row r="7929" spans="1:13" x14ac:dyDescent="0.2">
      <c r="A7929" s="289"/>
      <c r="E7929" s="277"/>
      <c r="I7929"/>
      <c r="J7929"/>
      <c r="L7929" s="33"/>
      <c r="M7929" s="24"/>
    </row>
    <row r="7930" spans="1:13" x14ac:dyDescent="0.2">
      <c r="A7930" s="289"/>
      <c r="E7930" s="277"/>
      <c r="I7930"/>
      <c r="J7930"/>
      <c r="L7930" s="33"/>
      <c r="M7930" s="24"/>
    </row>
    <row r="7931" spans="1:13" x14ac:dyDescent="0.2">
      <c r="A7931" s="289"/>
      <c r="E7931" s="277"/>
      <c r="I7931"/>
      <c r="J7931"/>
      <c r="L7931" s="33"/>
      <c r="M7931" s="24"/>
    </row>
    <row r="7932" spans="1:13" x14ac:dyDescent="0.2">
      <c r="A7932" s="289"/>
      <c r="E7932" s="277"/>
      <c r="I7932"/>
      <c r="J7932"/>
      <c r="L7932" s="33"/>
      <c r="M7932" s="24"/>
    </row>
    <row r="7933" spans="1:13" x14ac:dyDescent="0.2">
      <c r="A7933" s="289"/>
      <c r="E7933" s="277"/>
      <c r="I7933"/>
      <c r="J7933"/>
      <c r="L7933" s="33"/>
      <c r="M7933" s="24"/>
    </row>
    <row r="7934" spans="1:13" x14ac:dyDescent="0.2">
      <c r="A7934" s="289"/>
      <c r="E7934" s="277"/>
      <c r="I7934"/>
      <c r="J7934"/>
      <c r="L7934" s="33"/>
      <c r="M7934" s="24"/>
    </row>
    <row r="7935" spans="1:13" x14ac:dyDescent="0.2">
      <c r="A7935" s="289"/>
      <c r="E7935" s="277"/>
      <c r="I7935"/>
      <c r="J7935"/>
      <c r="L7935" s="33"/>
      <c r="M7935" s="24"/>
    </row>
    <row r="7936" spans="1:13" x14ac:dyDescent="0.2">
      <c r="A7936" s="289"/>
      <c r="E7936" s="277"/>
      <c r="I7936"/>
      <c r="J7936"/>
      <c r="L7936" s="33"/>
      <c r="M7936" s="24"/>
    </row>
    <row r="7937" spans="1:13" x14ac:dyDescent="0.2">
      <c r="A7937" s="289"/>
      <c r="E7937" s="277"/>
      <c r="I7937"/>
      <c r="J7937"/>
      <c r="L7937" s="33"/>
      <c r="M7937" s="24"/>
    </row>
    <row r="7938" spans="1:13" x14ac:dyDescent="0.2">
      <c r="A7938" s="289"/>
      <c r="E7938" s="277"/>
      <c r="I7938"/>
      <c r="J7938"/>
      <c r="L7938" s="33"/>
      <c r="M7938" s="24"/>
    </row>
    <row r="7939" spans="1:13" x14ac:dyDescent="0.2">
      <c r="A7939" s="289"/>
      <c r="E7939" s="277"/>
      <c r="I7939"/>
      <c r="J7939"/>
      <c r="L7939" s="33"/>
      <c r="M7939" s="24"/>
    </row>
    <row r="7940" spans="1:13" x14ac:dyDescent="0.2">
      <c r="A7940" s="289"/>
      <c r="E7940" s="277"/>
      <c r="I7940"/>
      <c r="J7940"/>
      <c r="L7940" s="33"/>
      <c r="M7940" s="24"/>
    </row>
    <row r="7941" spans="1:13" x14ac:dyDescent="0.2">
      <c r="A7941" s="289"/>
      <c r="E7941" s="277"/>
      <c r="I7941"/>
      <c r="J7941"/>
      <c r="L7941" s="33"/>
      <c r="M7941" s="24"/>
    </row>
    <row r="7942" spans="1:13" x14ac:dyDescent="0.2">
      <c r="A7942" s="289"/>
      <c r="E7942" s="277"/>
      <c r="I7942"/>
      <c r="J7942"/>
      <c r="L7942" s="33"/>
      <c r="M7942" s="24"/>
    </row>
    <row r="7943" spans="1:13" x14ac:dyDescent="0.2">
      <c r="A7943" s="289"/>
      <c r="E7943" s="277"/>
      <c r="I7943"/>
      <c r="J7943"/>
      <c r="L7943" s="33"/>
      <c r="M7943" s="24"/>
    </row>
    <row r="7944" spans="1:13" x14ac:dyDescent="0.2">
      <c r="A7944" s="289"/>
      <c r="E7944" s="277"/>
      <c r="I7944"/>
      <c r="J7944"/>
      <c r="L7944" s="33"/>
      <c r="M7944" s="24"/>
    </row>
    <row r="7945" spans="1:13" x14ac:dyDescent="0.2">
      <c r="A7945" s="289"/>
      <c r="E7945" s="277"/>
      <c r="I7945"/>
      <c r="J7945"/>
      <c r="L7945" s="33"/>
      <c r="M7945" s="24"/>
    </row>
    <row r="7946" spans="1:13" x14ac:dyDescent="0.2">
      <c r="A7946" s="289"/>
      <c r="E7946" s="277"/>
      <c r="I7946"/>
      <c r="J7946"/>
      <c r="L7946" s="33"/>
      <c r="M7946" s="24"/>
    </row>
    <row r="7947" spans="1:13" x14ac:dyDescent="0.2">
      <c r="A7947" s="289"/>
      <c r="E7947" s="277"/>
      <c r="I7947"/>
      <c r="J7947"/>
      <c r="L7947" s="33"/>
      <c r="M7947" s="24"/>
    </row>
    <row r="7948" spans="1:13" x14ac:dyDescent="0.2">
      <c r="A7948" s="289"/>
      <c r="E7948" s="277"/>
      <c r="I7948"/>
      <c r="J7948"/>
      <c r="L7948" s="33"/>
      <c r="M7948" s="24"/>
    </row>
    <row r="7949" spans="1:13" x14ac:dyDescent="0.2">
      <c r="A7949" s="289"/>
      <c r="E7949" s="277"/>
      <c r="I7949"/>
      <c r="J7949"/>
      <c r="L7949" s="33"/>
      <c r="M7949" s="24"/>
    </row>
    <row r="7950" spans="1:13" x14ac:dyDescent="0.2">
      <c r="A7950" s="289"/>
      <c r="E7950" s="277"/>
      <c r="I7950"/>
      <c r="J7950"/>
      <c r="L7950" s="33"/>
      <c r="M7950" s="24"/>
    </row>
    <row r="7951" spans="1:13" x14ac:dyDescent="0.2">
      <c r="A7951" s="289"/>
      <c r="E7951" s="277"/>
      <c r="I7951"/>
      <c r="J7951"/>
      <c r="L7951" s="33"/>
      <c r="M7951" s="24"/>
    </row>
    <row r="7952" spans="1:13" x14ac:dyDescent="0.2">
      <c r="A7952" s="289"/>
      <c r="E7952" s="277"/>
      <c r="I7952"/>
      <c r="J7952"/>
      <c r="L7952" s="33"/>
      <c r="M7952" s="24"/>
    </row>
    <row r="7953" spans="1:13" x14ac:dyDescent="0.2">
      <c r="A7953" s="289"/>
      <c r="E7953" s="277"/>
      <c r="I7953"/>
      <c r="J7953"/>
      <c r="L7953" s="33"/>
      <c r="M7953" s="24"/>
    </row>
    <row r="7954" spans="1:13" x14ac:dyDescent="0.2">
      <c r="A7954" s="289"/>
      <c r="E7954" s="277"/>
      <c r="I7954"/>
      <c r="J7954"/>
      <c r="L7954" s="33"/>
      <c r="M7954" s="24"/>
    </row>
    <row r="7955" spans="1:13" x14ac:dyDescent="0.2">
      <c r="A7955" s="289"/>
      <c r="E7955" s="277"/>
      <c r="I7955"/>
      <c r="J7955"/>
      <c r="L7955" s="33"/>
      <c r="M7955" s="24"/>
    </row>
    <row r="7956" spans="1:13" x14ac:dyDescent="0.2">
      <c r="A7956" s="289"/>
      <c r="E7956" s="277"/>
      <c r="I7956"/>
      <c r="J7956"/>
      <c r="L7956" s="33"/>
      <c r="M7956" s="24"/>
    </row>
    <row r="7957" spans="1:13" x14ac:dyDescent="0.2">
      <c r="A7957" s="289"/>
      <c r="E7957" s="277"/>
      <c r="I7957"/>
      <c r="J7957"/>
      <c r="L7957" s="33"/>
      <c r="M7957" s="24"/>
    </row>
    <row r="7958" spans="1:13" x14ac:dyDescent="0.2">
      <c r="A7958" s="289"/>
      <c r="E7958" s="277"/>
      <c r="I7958"/>
      <c r="J7958"/>
      <c r="L7958" s="33"/>
      <c r="M7958" s="24"/>
    </row>
    <row r="7959" spans="1:13" x14ac:dyDescent="0.2">
      <c r="A7959" s="289"/>
      <c r="E7959" s="277"/>
      <c r="I7959"/>
      <c r="J7959"/>
      <c r="L7959" s="33"/>
      <c r="M7959" s="24"/>
    </row>
    <row r="7960" spans="1:13" x14ac:dyDescent="0.2">
      <c r="A7960" s="289"/>
      <c r="E7960" s="277"/>
      <c r="I7960"/>
      <c r="J7960"/>
      <c r="L7960" s="33"/>
      <c r="M7960" s="24"/>
    </row>
    <row r="7961" spans="1:13" x14ac:dyDescent="0.2">
      <c r="A7961" s="289"/>
      <c r="E7961" s="277"/>
      <c r="I7961"/>
      <c r="J7961"/>
      <c r="L7961" s="33"/>
      <c r="M7961" s="24"/>
    </row>
    <row r="7962" spans="1:13" x14ac:dyDescent="0.2">
      <c r="A7962" s="289"/>
      <c r="E7962" s="277"/>
      <c r="I7962"/>
      <c r="J7962"/>
      <c r="L7962" s="33"/>
      <c r="M7962" s="24"/>
    </row>
    <row r="7963" spans="1:13" x14ac:dyDescent="0.2">
      <c r="A7963" s="289"/>
      <c r="E7963" s="277"/>
      <c r="I7963"/>
      <c r="J7963"/>
      <c r="L7963" s="33"/>
      <c r="M7963" s="24"/>
    </row>
    <row r="7964" spans="1:13" x14ac:dyDescent="0.2">
      <c r="A7964" s="289"/>
      <c r="E7964" s="277"/>
      <c r="I7964"/>
      <c r="J7964"/>
      <c r="L7964" s="33"/>
      <c r="M7964" s="24"/>
    </row>
    <row r="7965" spans="1:13" x14ac:dyDescent="0.2">
      <c r="A7965" s="289"/>
      <c r="E7965" s="277"/>
      <c r="I7965"/>
      <c r="J7965"/>
      <c r="L7965" s="33"/>
      <c r="M7965" s="24"/>
    </row>
    <row r="7966" spans="1:13" x14ac:dyDescent="0.2">
      <c r="A7966" s="289"/>
      <c r="E7966" s="277"/>
      <c r="I7966"/>
      <c r="J7966"/>
      <c r="L7966" s="33"/>
      <c r="M7966" s="24"/>
    </row>
    <row r="7967" spans="1:13" x14ac:dyDescent="0.2">
      <c r="A7967" s="289"/>
      <c r="E7967" s="277"/>
      <c r="I7967"/>
      <c r="J7967"/>
      <c r="L7967" s="33"/>
      <c r="M7967" s="24"/>
    </row>
    <row r="7968" spans="1:13" x14ac:dyDescent="0.2">
      <c r="A7968" s="289"/>
      <c r="E7968" s="277"/>
      <c r="I7968"/>
      <c r="J7968"/>
      <c r="L7968" s="33"/>
      <c r="M7968" s="24"/>
    </row>
    <row r="7969" spans="1:13" x14ac:dyDescent="0.2">
      <c r="A7969" s="289"/>
      <c r="E7969" s="277"/>
      <c r="I7969"/>
      <c r="J7969"/>
      <c r="L7969" s="33"/>
      <c r="M7969" s="24"/>
    </row>
    <row r="7970" spans="1:13" x14ac:dyDescent="0.2">
      <c r="A7970" s="289"/>
      <c r="E7970" s="277"/>
      <c r="I7970"/>
      <c r="J7970"/>
      <c r="L7970" s="33"/>
      <c r="M7970" s="24"/>
    </row>
    <row r="7971" spans="1:13" x14ac:dyDescent="0.2">
      <c r="A7971" s="289"/>
      <c r="E7971" s="277"/>
      <c r="I7971"/>
      <c r="J7971"/>
      <c r="L7971" s="33"/>
      <c r="M7971" s="24"/>
    </row>
    <row r="7972" spans="1:13" x14ac:dyDescent="0.2">
      <c r="A7972" s="289"/>
      <c r="E7972" s="277"/>
      <c r="I7972"/>
      <c r="J7972"/>
      <c r="L7972" s="33"/>
      <c r="M7972" s="24"/>
    </row>
    <row r="7973" spans="1:13" x14ac:dyDescent="0.2">
      <c r="A7973" s="289"/>
      <c r="E7973" s="277"/>
      <c r="I7973"/>
      <c r="J7973"/>
      <c r="L7973" s="33"/>
      <c r="M7973" s="24"/>
    </row>
    <row r="7974" spans="1:13" x14ac:dyDescent="0.2">
      <c r="A7974" s="289"/>
      <c r="E7974" s="277"/>
      <c r="I7974"/>
      <c r="J7974"/>
      <c r="L7974" s="33"/>
      <c r="M7974" s="24"/>
    </row>
    <row r="7975" spans="1:13" x14ac:dyDescent="0.2">
      <c r="A7975" s="289"/>
      <c r="E7975" s="277"/>
      <c r="I7975"/>
      <c r="J7975"/>
      <c r="L7975" s="33"/>
      <c r="M7975" s="24"/>
    </row>
    <row r="7976" spans="1:13" x14ac:dyDescent="0.2">
      <c r="A7976" s="289"/>
      <c r="E7976" s="277"/>
      <c r="I7976"/>
      <c r="J7976"/>
      <c r="L7976" s="33"/>
      <c r="M7976" s="24"/>
    </row>
    <row r="7977" spans="1:13" x14ac:dyDescent="0.2">
      <c r="A7977" s="289"/>
      <c r="E7977" s="277"/>
      <c r="I7977"/>
      <c r="J7977"/>
      <c r="L7977" s="33"/>
      <c r="M7977" s="24"/>
    </row>
    <row r="7978" spans="1:13" x14ac:dyDescent="0.2">
      <c r="A7978" s="289"/>
      <c r="E7978" s="277"/>
      <c r="I7978"/>
      <c r="J7978"/>
      <c r="L7978" s="33"/>
      <c r="M7978" s="24"/>
    </row>
    <row r="7979" spans="1:13" x14ac:dyDescent="0.2">
      <c r="A7979" s="289"/>
      <c r="E7979" s="277"/>
      <c r="I7979"/>
      <c r="J7979"/>
      <c r="L7979" s="33"/>
      <c r="M7979" s="24"/>
    </row>
    <row r="7980" spans="1:13" x14ac:dyDescent="0.2">
      <c r="A7980" s="289"/>
      <c r="E7980" s="277"/>
      <c r="I7980"/>
      <c r="J7980"/>
      <c r="L7980" s="33"/>
      <c r="M7980" s="24"/>
    </row>
    <row r="7981" spans="1:13" x14ac:dyDescent="0.2">
      <c r="A7981" s="289"/>
      <c r="E7981" s="277"/>
      <c r="I7981"/>
      <c r="J7981"/>
      <c r="L7981" s="33"/>
      <c r="M7981" s="24"/>
    </row>
    <row r="7982" spans="1:13" x14ac:dyDescent="0.2">
      <c r="A7982" s="289"/>
      <c r="E7982" s="277"/>
      <c r="I7982"/>
      <c r="J7982"/>
      <c r="L7982" s="33"/>
      <c r="M7982" s="24"/>
    </row>
    <row r="7983" spans="1:13" x14ac:dyDescent="0.2">
      <c r="A7983" s="289"/>
      <c r="E7983" s="277"/>
      <c r="I7983"/>
      <c r="J7983"/>
      <c r="L7983" s="33"/>
      <c r="M7983" s="24"/>
    </row>
    <row r="7984" spans="1:13" x14ac:dyDescent="0.2">
      <c r="A7984" s="289"/>
      <c r="E7984" s="277"/>
      <c r="I7984"/>
      <c r="J7984"/>
      <c r="L7984" s="33"/>
      <c r="M7984" s="24"/>
    </row>
    <row r="7985" spans="1:13" x14ac:dyDescent="0.2">
      <c r="A7985" s="289"/>
      <c r="E7985" s="277"/>
      <c r="I7985"/>
      <c r="J7985"/>
      <c r="L7985" s="33"/>
      <c r="M7985" s="24"/>
    </row>
    <row r="7986" spans="1:13" x14ac:dyDescent="0.2">
      <c r="A7986" s="289"/>
      <c r="E7986" s="277"/>
      <c r="I7986"/>
      <c r="J7986"/>
      <c r="L7986" s="33"/>
      <c r="M7986" s="24"/>
    </row>
    <row r="7987" spans="1:13" x14ac:dyDescent="0.2">
      <c r="A7987" s="289"/>
      <c r="E7987" s="277"/>
      <c r="I7987"/>
      <c r="J7987"/>
      <c r="L7987" s="33"/>
      <c r="M7987" s="24"/>
    </row>
    <row r="7988" spans="1:13" x14ac:dyDescent="0.2">
      <c r="A7988" s="289"/>
      <c r="E7988" s="277"/>
      <c r="I7988"/>
      <c r="J7988"/>
      <c r="L7988" s="33"/>
      <c r="M7988" s="24"/>
    </row>
    <row r="7989" spans="1:13" x14ac:dyDescent="0.2">
      <c r="A7989" s="289"/>
      <c r="E7989" s="277"/>
      <c r="I7989"/>
      <c r="J7989"/>
      <c r="L7989" s="33"/>
      <c r="M7989" s="24"/>
    </row>
    <row r="7990" spans="1:13" x14ac:dyDescent="0.2">
      <c r="A7990" s="289"/>
      <c r="E7990" s="277"/>
      <c r="I7990"/>
      <c r="J7990"/>
      <c r="L7990" s="33"/>
      <c r="M7990" s="24"/>
    </row>
    <row r="7991" spans="1:13" x14ac:dyDescent="0.2">
      <c r="A7991" s="289"/>
      <c r="E7991" s="277"/>
      <c r="I7991"/>
      <c r="J7991"/>
      <c r="L7991" s="33"/>
      <c r="M7991" s="24"/>
    </row>
    <row r="7992" spans="1:13" x14ac:dyDescent="0.2">
      <c r="A7992" s="289"/>
      <c r="E7992" s="277"/>
      <c r="I7992"/>
      <c r="J7992"/>
      <c r="L7992" s="33"/>
      <c r="M7992" s="24"/>
    </row>
    <row r="7993" spans="1:13" x14ac:dyDescent="0.2">
      <c r="A7993" s="289"/>
      <c r="E7993" s="277"/>
      <c r="I7993"/>
      <c r="J7993"/>
      <c r="L7993" s="33"/>
      <c r="M7993" s="24"/>
    </row>
    <row r="7994" spans="1:13" x14ac:dyDescent="0.2">
      <c r="A7994" s="289"/>
      <c r="E7994" s="277"/>
      <c r="I7994"/>
      <c r="J7994"/>
      <c r="L7994" s="33"/>
      <c r="M7994" s="24"/>
    </row>
    <row r="7995" spans="1:13" x14ac:dyDescent="0.2">
      <c r="A7995" s="289"/>
      <c r="E7995" s="277"/>
      <c r="I7995"/>
      <c r="J7995"/>
      <c r="L7995" s="33"/>
      <c r="M7995" s="24"/>
    </row>
    <row r="7996" spans="1:13" x14ac:dyDescent="0.2">
      <c r="A7996" s="289"/>
      <c r="E7996" s="277"/>
      <c r="I7996"/>
      <c r="J7996"/>
      <c r="L7996" s="33"/>
      <c r="M7996" s="24"/>
    </row>
    <row r="7997" spans="1:13" x14ac:dyDescent="0.2">
      <c r="A7997" s="289"/>
      <c r="E7997" s="277"/>
      <c r="I7997"/>
      <c r="J7997"/>
      <c r="L7997" s="33"/>
      <c r="M7997" s="24"/>
    </row>
    <row r="7998" spans="1:13" x14ac:dyDescent="0.2">
      <c r="A7998" s="289"/>
      <c r="E7998" s="277"/>
      <c r="I7998"/>
      <c r="J7998"/>
      <c r="L7998" s="33"/>
      <c r="M7998" s="24"/>
    </row>
    <row r="7999" spans="1:13" x14ac:dyDescent="0.2">
      <c r="A7999" s="289"/>
      <c r="E7999" s="277"/>
      <c r="I7999"/>
      <c r="J7999"/>
      <c r="L7999" s="33"/>
      <c r="M7999" s="24"/>
    </row>
    <row r="8000" spans="1:13" x14ac:dyDescent="0.2">
      <c r="A8000" s="289"/>
      <c r="E8000" s="277"/>
      <c r="I8000"/>
      <c r="J8000"/>
      <c r="L8000" s="33"/>
      <c r="M8000" s="24"/>
    </row>
    <row r="8001" spans="1:13" x14ac:dyDescent="0.2">
      <c r="A8001" s="289"/>
      <c r="E8001" s="277"/>
      <c r="I8001"/>
      <c r="J8001"/>
      <c r="L8001" s="33"/>
      <c r="M8001" s="24"/>
    </row>
    <row r="8002" spans="1:13" x14ac:dyDescent="0.2">
      <c r="A8002" s="289"/>
      <c r="E8002" s="277"/>
      <c r="I8002"/>
      <c r="J8002"/>
      <c r="L8002" s="33"/>
      <c r="M8002" s="24"/>
    </row>
    <row r="8003" spans="1:13" x14ac:dyDescent="0.2">
      <c r="A8003" s="289"/>
      <c r="E8003" s="277"/>
      <c r="I8003"/>
      <c r="J8003"/>
      <c r="L8003" s="33"/>
      <c r="M8003" s="24"/>
    </row>
    <row r="8004" spans="1:13" x14ac:dyDescent="0.2">
      <c r="A8004" s="289"/>
      <c r="E8004" s="277"/>
      <c r="I8004"/>
      <c r="J8004"/>
      <c r="L8004" s="33"/>
      <c r="M8004" s="24"/>
    </row>
    <row r="8005" spans="1:13" x14ac:dyDescent="0.2">
      <c r="A8005" s="289"/>
      <c r="E8005" s="277"/>
      <c r="I8005"/>
      <c r="J8005"/>
      <c r="L8005" s="33"/>
      <c r="M8005" s="24"/>
    </row>
    <row r="8006" spans="1:13" x14ac:dyDescent="0.2">
      <c r="A8006" s="289"/>
      <c r="E8006" s="277"/>
      <c r="I8006"/>
      <c r="J8006"/>
      <c r="L8006" s="33"/>
      <c r="M8006" s="24"/>
    </row>
    <row r="8007" spans="1:13" x14ac:dyDescent="0.2">
      <c r="A8007" s="289"/>
      <c r="E8007" s="277"/>
      <c r="I8007"/>
      <c r="J8007"/>
      <c r="L8007" s="33"/>
      <c r="M8007" s="24"/>
    </row>
    <row r="8008" spans="1:13" x14ac:dyDescent="0.2">
      <c r="A8008" s="289"/>
      <c r="E8008" s="277"/>
      <c r="I8008"/>
      <c r="J8008"/>
      <c r="L8008" s="33"/>
      <c r="M8008" s="24"/>
    </row>
    <row r="8009" spans="1:13" x14ac:dyDescent="0.2">
      <c r="A8009" s="289"/>
      <c r="E8009" s="277"/>
      <c r="I8009"/>
      <c r="J8009"/>
      <c r="L8009" s="33"/>
      <c r="M8009" s="24"/>
    </row>
    <row r="8010" spans="1:13" x14ac:dyDescent="0.2">
      <c r="A8010" s="289"/>
      <c r="E8010" s="277"/>
      <c r="I8010"/>
      <c r="J8010"/>
      <c r="L8010" s="33"/>
      <c r="M8010" s="24"/>
    </row>
    <row r="8011" spans="1:13" x14ac:dyDescent="0.2">
      <c r="A8011" s="289"/>
      <c r="E8011" s="277"/>
      <c r="I8011"/>
      <c r="J8011"/>
      <c r="L8011" s="33"/>
      <c r="M8011" s="24"/>
    </row>
    <row r="8012" spans="1:13" x14ac:dyDescent="0.2">
      <c r="A8012" s="289"/>
      <c r="E8012" s="277"/>
      <c r="I8012"/>
      <c r="J8012"/>
      <c r="L8012" s="33"/>
      <c r="M8012" s="24"/>
    </row>
    <row r="8013" spans="1:13" x14ac:dyDescent="0.2">
      <c r="A8013" s="289"/>
      <c r="E8013" s="277"/>
      <c r="I8013"/>
      <c r="J8013"/>
      <c r="L8013" s="33"/>
      <c r="M8013" s="24"/>
    </row>
    <row r="8014" spans="1:13" x14ac:dyDescent="0.2">
      <c r="A8014" s="289"/>
      <c r="E8014" s="277"/>
      <c r="I8014"/>
      <c r="J8014"/>
      <c r="L8014" s="33"/>
      <c r="M8014" s="24"/>
    </row>
    <row r="8015" spans="1:13" x14ac:dyDescent="0.2">
      <c r="A8015" s="289"/>
      <c r="E8015" s="277"/>
      <c r="I8015"/>
      <c r="J8015"/>
      <c r="L8015" s="33"/>
      <c r="M8015" s="24"/>
    </row>
    <row r="8016" spans="1:13" x14ac:dyDescent="0.2">
      <c r="A8016" s="289"/>
      <c r="E8016" s="277"/>
      <c r="I8016"/>
      <c r="J8016"/>
      <c r="L8016" s="33"/>
      <c r="M8016" s="24"/>
    </row>
    <row r="8017" spans="1:13" x14ac:dyDescent="0.2">
      <c r="A8017" s="289"/>
      <c r="E8017" s="277"/>
      <c r="I8017"/>
      <c r="J8017"/>
      <c r="L8017" s="33"/>
      <c r="M8017" s="24"/>
    </row>
    <row r="8018" spans="1:13" x14ac:dyDescent="0.2">
      <c r="A8018" s="289"/>
      <c r="E8018" s="277"/>
      <c r="I8018"/>
      <c r="J8018"/>
      <c r="L8018" s="33"/>
      <c r="M8018" s="24"/>
    </row>
    <row r="8019" spans="1:13" x14ac:dyDescent="0.2">
      <c r="A8019" s="289"/>
      <c r="E8019" s="277"/>
      <c r="I8019"/>
      <c r="J8019"/>
      <c r="L8019" s="33"/>
      <c r="M8019" s="24"/>
    </row>
    <row r="8020" spans="1:13" x14ac:dyDescent="0.2">
      <c r="A8020" s="289"/>
      <c r="E8020" s="277"/>
      <c r="I8020"/>
      <c r="J8020"/>
      <c r="L8020" s="33"/>
      <c r="M8020" s="24"/>
    </row>
    <row r="8021" spans="1:13" x14ac:dyDescent="0.2">
      <c r="A8021" s="289"/>
      <c r="E8021" s="277"/>
      <c r="I8021"/>
      <c r="J8021"/>
      <c r="L8021" s="33"/>
      <c r="M8021" s="24"/>
    </row>
    <row r="8022" spans="1:13" x14ac:dyDescent="0.2">
      <c r="A8022" s="289"/>
      <c r="E8022" s="277"/>
      <c r="I8022"/>
      <c r="J8022"/>
      <c r="L8022" s="33"/>
      <c r="M8022" s="24"/>
    </row>
    <row r="8023" spans="1:13" x14ac:dyDescent="0.2">
      <c r="A8023" s="289"/>
      <c r="E8023" s="277"/>
      <c r="I8023"/>
      <c r="J8023"/>
      <c r="L8023" s="33"/>
      <c r="M8023" s="24"/>
    </row>
    <row r="8024" spans="1:13" x14ac:dyDescent="0.2">
      <c r="A8024" s="289"/>
      <c r="E8024" s="277"/>
      <c r="I8024"/>
      <c r="J8024"/>
      <c r="L8024" s="33"/>
      <c r="M8024" s="24"/>
    </row>
    <row r="8025" spans="1:13" x14ac:dyDescent="0.2">
      <c r="A8025" s="289"/>
      <c r="E8025" s="277"/>
      <c r="I8025"/>
      <c r="J8025"/>
      <c r="L8025" s="33"/>
      <c r="M8025" s="24"/>
    </row>
    <row r="8026" spans="1:13" x14ac:dyDescent="0.2">
      <c r="A8026" s="289"/>
      <c r="E8026" s="277"/>
      <c r="I8026"/>
      <c r="J8026"/>
      <c r="L8026" s="33"/>
      <c r="M8026" s="24"/>
    </row>
    <row r="8027" spans="1:13" x14ac:dyDescent="0.2">
      <c r="A8027" s="289"/>
      <c r="E8027" s="277"/>
      <c r="I8027"/>
      <c r="J8027"/>
      <c r="L8027" s="33"/>
      <c r="M8027" s="24"/>
    </row>
    <row r="8028" spans="1:13" x14ac:dyDescent="0.2">
      <c r="A8028" s="289"/>
      <c r="E8028" s="277"/>
      <c r="I8028"/>
      <c r="J8028"/>
      <c r="L8028" s="33"/>
      <c r="M8028" s="24"/>
    </row>
    <row r="8029" spans="1:13" x14ac:dyDescent="0.2">
      <c r="A8029" s="289"/>
      <c r="E8029" s="277"/>
      <c r="I8029"/>
      <c r="J8029"/>
      <c r="L8029" s="33"/>
      <c r="M8029" s="24"/>
    </row>
    <row r="8030" spans="1:13" x14ac:dyDescent="0.2">
      <c r="A8030" s="289"/>
      <c r="E8030" s="277"/>
      <c r="I8030"/>
      <c r="J8030"/>
      <c r="L8030" s="33"/>
      <c r="M8030" s="24"/>
    </row>
    <row r="8031" spans="1:13" x14ac:dyDescent="0.2">
      <c r="A8031" s="289"/>
      <c r="E8031" s="277"/>
      <c r="I8031"/>
      <c r="J8031"/>
      <c r="L8031" s="33"/>
      <c r="M8031" s="24"/>
    </row>
    <row r="8032" spans="1:13" x14ac:dyDescent="0.2">
      <c r="A8032" s="289"/>
      <c r="E8032" s="277"/>
      <c r="I8032"/>
      <c r="J8032"/>
      <c r="L8032" s="33"/>
      <c r="M8032" s="24"/>
    </row>
    <row r="8033" spans="1:13" x14ac:dyDescent="0.2">
      <c r="A8033" s="289"/>
      <c r="E8033" s="277"/>
      <c r="I8033"/>
      <c r="J8033"/>
      <c r="L8033" s="33"/>
      <c r="M8033" s="24"/>
    </row>
    <row r="8034" spans="1:13" x14ac:dyDescent="0.2">
      <c r="A8034" s="289"/>
      <c r="E8034" s="277"/>
      <c r="I8034"/>
      <c r="J8034"/>
      <c r="L8034" s="33"/>
      <c r="M8034" s="24"/>
    </row>
    <row r="8035" spans="1:13" x14ac:dyDescent="0.2">
      <c r="A8035" s="289"/>
      <c r="E8035" s="277"/>
      <c r="I8035"/>
      <c r="J8035"/>
      <c r="L8035" s="33"/>
      <c r="M8035" s="24"/>
    </row>
    <row r="8036" spans="1:13" x14ac:dyDescent="0.2">
      <c r="A8036" s="289"/>
      <c r="E8036" s="277"/>
      <c r="I8036"/>
      <c r="J8036"/>
      <c r="L8036" s="33"/>
      <c r="M8036" s="24"/>
    </row>
    <row r="8037" spans="1:13" x14ac:dyDescent="0.2">
      <c r="A8037" s="289"/>
      <c r="E8037" s="277"/>
      <c r="I8037"/>
      <c r="J8037"/>
      <c r="L8037" s="33"/>
      <c r="M8037" s="24"/>
    </row>
    <row r="8038" spans="1:13" x14ac:dyDescent="0.2">
      <c r="A8038" s="289"/>
      <c r="E8038" s="277"/>
      <c r="I8038"/>
      <c r="J8038"/>
      <c r="L8038" s="33"/>
      <c r="M8038" s="24"/>
    </row>
    <row r="8039" spans="1:13" x14ac:dyDescent="0.2">
      <c r="A8039" s="289"/>
      <c r="E8039" s="277"/>
      <c r="I8039"/>
      <c r="J8039"/>
      <c r="L8039" s="33"/>
      <c r="M8039" s="24"/>
    </row>
    <row r="8040" spans="1:13" x14ac:dyDescent="0.2">
      <c r="A8040" s="289"/>
      <c r="E8040" s="277"/>
      <c r="I8040"/>
      <c r="J8040"/>
      <c r="L8040" s="33"/>
      <c r="M8040" s="24"/>
    </row>
    <row r="8041" spans="1:13" x14ac:dyDescent="0.2">
      <c r="A8041" s="289"/>
      <c r="E8041" s="277"/>
      <c r="I8041"/>
      <c r="J8041"/>
      <c r="L8041" s="33"/>
      <c r="M8041" s="24"/>
    </row>
    <row r="8042" spans="1:13" x14ac:dyDescent="0.2">
      <c r="A8042" s="289"/>
      <c r="E8042" s="277"/>
      <c r="I8042"/>
      <c r="J8042"/>
      <c r="L8042" s="33"/>
      <c r="M8042" s="24"/>
    </row>
    <row r="8043" spans="1:13" x14ac:dyDescent="0.2">
      <c r="A8043" s="289"/>
      <c r="E8043" s="277"/>
      <c r="I8043"/>
      <c r="J8043"/>
      <c r="L8043" s="33"/>
      <c r="M8043" s="24"/>
    </row>
    <row r="8044" spans="1:13" x14ac:dyDescent="0.2">
      <c r="A8044" s="289"/>
      <c r="E8044" s="277"/>
      <c r="I8044"/>
      <c r="J8044"/>
      <c r="L8044" s="33"/>
      <c r="M8044" s="24"/>
    </row>
    <row r="8045" spans="1:13" x14ac:dyDescent="0.2">
      <c r="A8045" s="289"/>
      <c r="E8045" s="277"/>
      <c r="I8045"/>
      <c r="J8045"/>
      <c r="L8045" s="33"/>
      <c r="M8045" s="24"/>
    </row>
    <row r="8046" spans="1:13" x14ac:dyDescent="0.2">
      <c r="A8046" s="289"/>
      <c r="E8046" s="277"/>
      <c r="I8046"/>
      <c r="J8046"/>
      <c r="L8046" s="33"/>
      <c r="M8046" s="24"/>
    </row>
    <row r="8047" spans="1:13" x14ac:dyDescent="0.2">
      <c r="A8047" s="289"/>
      <c r="E8047" s="277"/>
      <c r="I8047"/>
      <c r="J8047"/>
      <c r="L8047" s="33"/>
      <c r="M8047" s="24"/>
    </row>
    <row r="8048" spans="1:13" x14ac:dyDescent="0.2">
      <c r="A8048" s="289"/>
      <c r="E8048" s="277"/>
      <c r="I8048"/>
      <c r="J8048"/>
      <c r="L8048" s="33"/>
      <c r="M8048" s="24"/>
    </row>
    <row r="8049" spans="1:13" x14ac:dyDescent="0.2">
      <c r="A8049" s="289"/>
      <c r="E8049" s="277"/>
      <c r="I8049"/>
      <c r="J8049"/>
      <c r="L8049" s="33"/>
      <c r="M8049" s="24"/>
    </row>
    <row r="8050" spans="1:13" x14ac:dyDescent="0.2">
      <c r="A8050" s="289"/>
      <c r="E8050" s="277"/>
      <c r="I8050"/>
      <c r="J8050"/>
      <c r="L8050" s="33"/>
      <c r="M8050" s="24"/>
    </row>
    <row r="8051" spans="1:13" x14ac:dyDescent="0.2">
      <c r="A8051" s="289"/>
      <c r="E8051" s="277"/>
      <c r="I8051"/>
      <c r="J8051"/>
      <c r="L8051" s="33"/>
      <c r="M8051" s="24"/>
    </row>
    <row r="8052" spans="1:13" x14ac:dyDescent="0.2">
      <c r="A8052" s="289"/>
      <c r="E8052" s="277"/>
      <c r="I8052"/>
      <c r="J8052"/>
      <c r="L8052" s="33"/>
      <c r="M8052" s="24"/>
    </row>
    <row r="8053" spans="1:13" x14ac:dyDescent="0.2">
      <c r="A8053" s="289"/>
      <c r="E8053" s="277"/>
      <c r="I8053"/>
      <c r="J8053"/>
      <c r="L8053" s="33"/>
      <c r="M8053" s="24"/>
    </row>
    <row r="8054" spans="1:13" x14ac:dyDescent="0.2">
      <c r="A8054" s="289"/>
      <c r="E8054" s="277"/>
      <c r="I8054"/>
      <c r="J8054"/>
      <c r="L8054" s="33"/>
      <c r="M8054" s="24"/>
    </row>
    <row r="8055" spans="1:13" x14ac:dyDescent="0.2">
      <c r="A8055" s="289"/>
      <c r="E8055" s="277"/>
      <c r="I8055"/>
      <c r="J8055"/>
      <c r="L8055" s="33"/>
      <c r="M8055" s="24"/>
    </row>
    <row r="8056" spans="1:13" x14ac:dyDescent="0.2">
      <c r="A8056" s="289"/>
      <c r="E8056" s="277"/>
      <c r="I8056"/>
      <c r="J8056"/>
      <c r="L8056" s="33"/>
      <c r="M8056" s="24"/>
    </row>
    <row r="8057" spans="1:13" x14ac:dyDescent="0.2">
      <c r="A8057" s="289"/>
      <c r="E8057" s="277"/>
      <c r="I8057"/>
      <c r="J8057"/>
      <c r="L8057" s="33"/>
      <c r="M8057" s="24"/>
    </row>
    <row r="8058" spans="1:13" x14ac:dyDescent="0.2">
      <c r="A8058" s="289"/>
      <c r="E8058" s="277"/>
      <c r="I8058"/>
      <c r="J8058"/>
      <c r="L8058" s="33"/>
      <c r="M8058" s="24"/>
    </row>
    <row r="8059" spans="1:13" x14ac:dyDescent="0.2">
      <c r="A8059" s="289"/>
      <c r="E8059" s="277"/>
      <c r="I8059"/>
      <c r="J8059"/>
      <c r="L8059" s="33"/>
      <c r="M8059" s="24"/>
    </row>
    <row r="8060" spans="1:13" x14ac:dyDescent="0.2">
      <c r="A8060" s="289"/>
      <c r="E8060" s="277"/>
      <c r="I8060"/>
      <c r="J8060"/>
      <c r="L8060" s="33"/>
      <c r="M8060" s="24"/>
    </row>
    <row r="8061" spans="1:13" x14ac:dyDescent="0.2">
      <c r="A8061" s="289"/>
      <c r="E8061" s="277"/>
      <c r="I8061"/>
      <c r="J8061"/>
      <c r="L8061" s="33"/>
      <c r="M8061" s="24"/>
    </row>
    <row r="8062" spans="1:13" x14ac:dyDescent="0.2">
      <c r="A8062" s="289"/>
      <c r="E8062" s="277"/>
      <c r="I8062"/>
      <c r="J8062"/>
      <c r="L8062" s="33"/>
      <c r="M8062" s="24"/>
    </row>
    <row r="8063" spans="1:13" x14ac:dyDescent="0.2">
      <c r="A8063" s="289"/>
      <c r="E8063" s="277"/>
      <c r="I8063"/>
      <c r="J8063"/>
      <c r="L8063" s="33"/>
      <c r="M8063" s="24"/>
    </row>
    <row r="8064" spans="1:13" x14ac:dyDescent="0.2">
      <c r="A8064" s="289"/>
      <c r="E8064" s="277"/>
      <c r="I8064"/>
      <c r="J8064"/>
      <c r="L8064" s="33"/>
      <c r="M8064" s="24"/>
    </row>
    <row r="8065" spans="1:13" x14ac:dyDescent="0.2">
      <c r="A8065" s="289"/>
      <c r="E8065" s="277"/>
      <c r="I8065"/>
      <c r="J8065"/>
      <c r="L8065" s="33"/>
      <c r="M8065" s="24"/>
    </row>
    <row r="8066" spans="1:13" x14ac:dyDescent="0.2">
      <c r="A8066" s="289"/>
      <c r="E8066" s="277"/>
      <c r="I8066"/>
      <c r="J8066"/>
      <c r="L8066" s="33"/>
      <c r="M8066" s="24"/>
    </row>
    <row r="8067" spans="1:13" x14ac:dyDescent="0.2">
      <c r="A8067" s="289"/>
      <c r="E8067" s="277"/>
      <c r="I8067"/>
      <c r="J8067"/>
      <c r="L8067" s="33"/>
      <c r="M8067" s="24"/>
    </row>
    <row r="8068" spans="1:13" x14ac:dyDescent="0.2">
      <c r="A8068" s="289"/>
      <c r="E8068" s="277"/>
      <c r="I8068"/>
      <c r="J8068"/>
      <c r="L8068" s="33"/>
      <c r="M8068" s="24"/>
    </row>
    <row r="8069" spans="1:13" x14ac:dyDescent="0.2">
      <c r="A8069" s="289"/>
      <c r="E8069" s="277"/>
      <c r="I8069"/>
      <c r="J8069"/>
      <c r="L8069" s="33"/>
      <c r="M8069" s="24"/>
    </row>
    <row r="8070" spans="1:13" x14ac:dyDescent="0.2">
      <c r="A8070" s="289"/>
      <c r="E8070" s="277"/>
      <c r="I8070"/>
      <c r="J8070"/>
      <c r="L8070" s="33"/>
      <c r="M8070" s="24"/>
    </row>
    <row r="8071" spans="1:13" x14ac:dyDescent="0.2">
      <c r="A8071" s="289"/>
      <c r="E8071" s="277"/>
      <c r="I8071"/>
      <c r="J8071"/>
      <c r="L8071" s="33"/>
      <c r="M8071" s="24"/>
    </row>
    <row r="8072" spans="1:13" x14ac:dyDescent="0.2">
      <c r="A8072" s="289"/>
      <c r="E8072" s="277"/>
      <c r="I8072"/>
      <c r="J8072"/>
      <c r="L8072" s="33"/>
      <c r="M8072" s="24"/>
    </row>
    <row r="8073" spans="1:13" x14ac:dyDescent="0.2">
      <c r="A8073" s="289"/>
      <c r="E8073" s="277"/>
      <c r="I8073"/>
      <c r="J8073"/>
      <c r="L8073" s="33"/>
      <c r="M8073" s="24"/>
    </row>
    <row r="8074" spans="1:13" x14ac:dyDescent="0.2">
      <c r="A8074" s="289"/>
      <c r="E8074" s="277"/>
      <c r="I8074"/>
      <c r="J8074"/>
      <c r="L8074" s="33"/>
      <c r="M8074" s="24"/>
    </row>
    <row r="8075" spans="1:13" x14ac:dyDescent="0.2">
      <c r="A8075" s="289"/>
      <c r="E8075" s="277"/>
      <c r="I8075"/>
      <c r="J8075"/>
      <c r="L8075" s="33"/>
      <c r="M8075" s="24"/>
    </row>
    <row r="8076" spans="1:13" x14ac:dyDescent="0.2">
      <c r="A8076" s="289"/>
      <c r="E8076" s="277"/>
      <c r="I8076"/>
      <c r="J8076"/>
      <c r="L8076" s="33"/>
      <c r="M8076" s="24"/>
    </row>
    <row r="8077" spans="1:13" x14ac:dyDescent="0.2">
      <c r="A8077" s="289"/>
      <c r="E8077" s="277"/>
      <c r="I8077"/>
      <c r="J8077"/>
      <c r="L8077" s="33"/>
      <c r="M8077" s="24"/>
    </row>
    <row r="8078" spans="1:13" x14ac:dyDescent="0.2">
      <c r="A8078" s="289"/>
      <c r="E8078" s="277"/>
      <c r="I8078"/>
      <c r="J8078"/>
      <c r="L8078" s="33"/>
      <c r="M8078" s="24"/>
    </row>
    <row r="8079" spans="1:13" x14ac:dyDescent="0.2">
      <c r="A8079" s="289"/>
      <c r="E8079" s="277"/>
      <c r="I8079"/>
      <c r="J8079"/>
      <c r="L8079" s="33"/>
      <c r="M8079" s="24"/>
    </row>
    <row r="8080" spans="1:13" x14ac:dyDescent="0.2">
      <c r="A8080" s="289"/>
      <c r="E8080" s="277"/>
      <c r="I8080"/>
      <c r="J8080"/>
      <c r="L8080" s="33"/>
      <c r="M8080" s="24"/>
    </row>
    <row r="8081" spans="1:13" x14ac:dyDescent="0.2">
      <c r="A8081" s="289"/>
      <c r="E8081" s="277"/>
      <c r="I8081"/>
      <c r="J8081"/>
      <c r="L8081" s="33"/>
      <c r="M8081" s="24"/>
    </row>
    <row r="8082" spans="1:13" x14ac:dyDescent="0.2">
      <c r="A8082" s="289"/>
      <c r="E8082" s="277"/>
      <c r="I8082"/>
      <c r="J8082"/>
      <c r="L8082" s="33"/>
      <c r="M8082" s="24"/>
    </row>
    <row r="8083" spans="1:13" x14ac:dyDescent="0.2">
      <c r="A8083" s="289"/>
      <c r="E8083" s="277"/>
      <c r="I8083"/>
      <c r="J8083"/>
      <c r="L8083" s="33"/>
      <c r="M8083" s="24"/>
    </row>
    <row r="8084" spans="1:13" x14ac:dyDescent="0.2">
      <c r="A8084" s="289"/>
      <c r="E8084" s="277"/>
      <c r="I8084"/>
      <c r="J8084"/>
      <c r="L8084" s="33"/>
      <c r="M8084" s="24"/>
    </row>
    <row r="8085" spans="1:13" x14ac:dyDescent="0.2">
      <c r="A8085" s="289"/>
      <c r="E8085" s="277"/>
      <c r="I8085"/>
      <c r="J8085"/>
      <c r="L8085" s="33"/>
      <c r="M8085" s="24"/>
    </row>
    <row r="8086" spans="1:13" x14ac:dyDescent="0.2">
      <c r="A8086" s="289"/>
      <c r="E8086" s="277"/>
      <c r="I8086"/>
      <c r="J8086"/>
      <c r="L8086" s="33"/>
      <c r="M8086" s="24"/>
    </row>
    <row r="8087" spans="1:13" x14ac:dyDescent="0.2">
      <c r="A8087" s="289"/>
      <c r="E8087" s="277"/>
      <c r="I8087"/>
      <c r="J8087"/>
      <c r="L8087" s="33"/>
      <c r="M8087" s="24"/>
    </row>
    <row r="8088" spans="1:13" x14ac:dyDescent="0.2">
      <c r="A8088" s="289"/>
      <c r="E8088" s="277"/>
      <c r="I8088"/>
      <c r="J8088"/>
      <c r="L8088" s="33"/>
      <c r="M8088" s="24"/>
    </row>
    <row r="8089" spans="1:13" x14ac:dyDescent="0.2">
      <c r="A8089" s="289"/>
      <c r="E8089" s="277"/>
      <c r="I8089"/>
      <c r="J8089"/>
      <c r="L8089" s="33"/>
      <c r="M8089" s="24"/>
    </row>
    <row r="8090" spans="1:13" x14ac:dyDescent="0.2">
      <c r="A8090" s="289"/>
      <c r="E8090" s="277"/>
      <c r="I8090"/>
      <c r="J8090"/>
      <c r="L8090" s="33"/>
      <c r="M8090" s="24"/>
    </row>
    <row r="8091" spans="1:13" x14ac:dyDescent="0.2">
      <c r="A8091" s="289"/>
      <c r="E8091" s="277"/>
      <c r="I8091"/>
      <c r="J8091"/>
      <c r="L8091" s="33"/>
      <c r="M8091" s="24"/>
    </row>
    <row r="8092" spans="1:13" x14ac:dyDescent="0.2">
      <c r="A8092" s="289"/>
      <c r="E8092" s="277"/>
      <c r="I8092"/>
      <c r="J8092"/>
      <c r="L8092" s="33"/>
      <c r="M8092" s="24"/>
    </row>
    <row r="8093" spans="1:13" x14ac:dyDescent="0.2">
      <c r="A8093" s="289"/>
      <c r="E8093" s="277"/>
      <c r="I8093"/>
      <c r="J8093"/>
      <c r="L8093" s="33"/>
      <c r="M8093" s="24"/>
    </row>
    <row r="8094" spans="1:13" x14ac:dyDescent="0.2">
      <c r="A8094" s="289"/>
      <c r="E8094" s="277"/>
      <c r="I8094"/>
      <c r="J8094"/>
      <c r="L8094" s="33"/>
      <c r="M8094" s="24"/>
    </row>
    <row r="8095" spans="1:13" x14ac:dyDescent="0.2">
      <c r="A8095" s="289"/>
      <c r="E8095" s="277"/>
      <c r="I8095"/>
      <c r="J8095"/>
      <c r="L8095" s="33"/>
      <c r="M8095" s="24"/>
    </row>
    <row r="8096" spans="1:13" x14ac:dyDescent="0.2">
      <c r="A8096" s="289"/>
      <c r="E8096" s="277"/>
      <c r="I8096"/>
      <c r="J8096"/>
      <c r="L8096" s="33"/>
      <c r="M8096" s="24"/>
    </row>
    <row r="8097" spans="1:13" x14ac:dyDescent="0.2">
      <c r="A8097" s="289"/>
      <c r="E8097" s="277"/>
      <c r="I8097"/>
      <c r="J8097"/>
      <c r="L8097" s="33"/>
      <c r="M8097" s="24"/>
    </row>
    <row r="8098" spans="1:13" x14ac:dyDescent="0.2">
      <c r="A8098" s="289"/>
      <c r="E8098" s="277"/>
      <c r="I8098"/>
      <c r="J8098"/>
      <c r="L8098" s="33"/>
      <c r="M8098" s="24"/>
    </row>
    <row r="8099" spans="1:13" x14ac:dyDescent="0.2">
      <c r="A8099" s="289"/>
      <c r="E8099" s="277"/>
      <c r="I8099"/>
      <c r="J8099"/>
      <c r="L8099" s="33"/>
      <c r="M8099" s="24"/>
    </row>
    <row r="8100" spans="1:13" x14ac:dyDescent="0.2">
      <c r="A8100" s="289"/>
      <c r="E8100" s="277"/>
      <c r="I8100"/>
      <c r="J8100"/>
      <c r="L8100" s="33"/>
      <c r="M8100" s="24"/>
    </row>
    <row r="8101" spans="1:13" x14ac:dyDescent="0.2">
      <c r="A8101" s="289"/>
      <c r="E8101" s="277"/>
      <c r="I8101"/>
      <c r="J8101"/>
      <c r="L8101" s="33"/>
      <c r="M8101" s="24"/>
    </row>
    <row r="8102" spans="1:13" x14ac:dyDescent="0.2">
      <c r="A8102" s="289"/>
      <c r="E8102" s="277"/>
      <c r="I8102"/>
      <c r="J8102"/>
      <c r="L8102" s="33"/>
      <c r="M8102" s="24"/>
    </row>
    <row r="8103" spans="1:13" x14ac:dyDescent="0.2">
      <c r="A8103" s="289"/>
      <c r="E8103" s="277"/>
      <c r="I8103"/>
      <c r="J8103"/>
      <c r="L8103" s="33"/>
      <c r="M8103" s="24"/>
    </row>
    <row r="8104" spans="1:13" x14ac:dyDescent="0.2">
      <c r="A8104" s="289"/>
      <c r="E8104" s="277"/>
      <c r="I8104"/>
      <c r="J8104"/>
      <c r="L8104" s="33"/>
      <c r="M8104" s="24"/>
    </row>
    <row r="8105" spans="1:13" x14ac:dyDescent="0.2">
      <c r="A8105" s="289"/>
      <c r="E8105" s="277"/>
      <c r="I8105"/>
      <c r="J8105"/>
      <c r="L8105" s="33"/>
      <c r="M8105" s="24"/>
    </row>
    <row r="8106" spans="1:13" x14ac:dyDescent="0.2">
      <c r="A8106" s="289"/>
      <c r="E8106" s="277"/>
      <c r="I8106"/>
      <c r="J8106"/>
      <c r="L8106" s="33"/>
      <c r="M8106" s="24"/>
    </row>
    <row r="8107" spans="1:13" x14ac:dyDescent="0.2">
      <c r="A8107" s="289"/>
      <c r="E8107" s="277"/>
      <c r="I8107"/>
      <c r="J8107"/>
      <c r="L8107" s="33"/>
      <c r="M8107" s="24"/>
    </row>
    <row r="8108" spans="1:13" x14ac:dyDescent="0.2">
      <c r="A8108" s="289"/>
      <c r="E8108" s="277"/>
      <c r="I8108"/>
      <c r="J8108"/>
      <c r="L8108" s="33"/>
      <c r="M8108" s="24"/>
    </row>
    <row r="8109" spans="1:13" x14ac:dyDescent="0.2">
      <c r="A8109" s="289"/>
      <c r="E8109" s="277"/>
      <c r="I8109"/>
      <c r="J8109"/>
      <c r="L8109" s="33"/>
      <c r="M8109" s="24"/>
    </row>
    <row r="8110" spans="1:13" x14ac:dyDescent="0.2">
      <c r="A8110" s="289"/>
      <c r="E8110" s="277"/>
      <c r="I8110"/>
      <c r="J8110"/>
      <c r="L8110" s="33"/>
      <c r="M8110" s="24"/>
    </row>
    <row r="8111" spans="1:13" x14ac:dyDescent="0.2">
      <c r="A8111" s="289"/>
      <c r="E8111" s="277"/>
      <c r="I8111"/>
      <c r="J8111"/>
      <c r="L8111" s="33"/>
      <c r="M8111" s="24"/>
    </row>
    <row r="8112" spans="1:13" x14ac:dyDescent="0.2">
      <c r="A8112" s="289"/>
      <c r="E8112" s="277"/>
      <c r="I8112"/>
      <c r="J8112"/>
      <c r="L8112" s="33"/>
      <c r="M8112" s="24"/>
    </row>
    <row r="8113" spans="1:13" x14ac:dyDescent="0.2">
      <c r="A8113" s="289"/>
      <c r="E8113" s="277"/>
      <c r="I8113"/>
      <c r="J8113"/>
      <c r="L8113" s="33"/>
      <c r="M8113" s="24"/>
    </row>
    <row r="8114" spans="1:13" x14ac:dyDescent="0.2">
      <c r="A8114" s="289"/>
      <c r="E8114" s="277"/>
      <c r="I8114"/>
      <c r="J8114"/>
      <c r="L8114" s="33"/>
      <c r="M8114" s="24"/>
    </row>
    <row r="8115" spans="1:13" x14ac:dyDescent="0.2">
      <c r="A8115" s="289"/>
      <c r="E8115" s="277"/>
      <c r="I8115"/>
      <c r="J8115"/>
      <c r="L8115" s="33"/>
      <c r="M8115" s="24"/>
    </row>
    <row r="8116" spans="1:13" x14ac:dyDescent="0.2">
      <c r="A8116" s="289"/>
      <c r="E8116" s="277"/>
      <c r="I8116"/>
      <c r="J8116"/>
      <c r="L8116" s="33"/>
      <c r="M8116" s="24"/>
    </row>
    <row r="8117" spans="1:13" x14ac:dyDescent="0.2">
      <c r="A8117" s="289"/>
      <c r="E8117" s="277"/>
      <c r="I8117"/>
      <c r="J8117"/>
      <c r="L8117" s="33"/>
      <c r="M8117" s="24"/>
    </row>
    <row r="8118" spans="1:13" x14ac:dyDescent="0.2">
      <c r="A8118" s="289"/>
      <c r="E8118" s="277"/>
      <c r="I8118"/>
      <c r="J8118"/>
      <c r="L8118" s="33"/>
      <c r="M8118" s="24"/>
    </row>
    <row r="8119" spans="1:13" x14ac:dyDescent="0.2">
      <c r="A8119" s="289"/>
      <c r="E8119" s="277"/>
      <c r="I8119"/>
      <c r="J8119"/>
      <c r="L8119" s="33"/>
      <c r="M8119" s="24"/>
    </row>
    <row r="8120" spans="1:13" x14ac:dyDescent="0.2">
      <c r="A8120" s="289"/>
      <c r="E8120" s="277"/>
      <c r="I8120"/>
      <c r="J8120"/>
      <c r="L8120" s="33"/>
      <c r="M8120" s="24"/>
    </row>
    <row r="8121" spans="1:13" x14ac:dyDescent="0.2">
      <c r="A8121" s="289"/>
      <c r="E8121" s="277"/>
      <c r="I8121"/>
      <c r="J8121"/>
      <c r="L8121" s="33"/>
      <c r="M8121" s="24"/>
    </row>
    <row r="8122" spans="1:13" x14ac:dyDescent="0.2">
      <c r="A8122" s="289"/>
      <c r="E8122" s="277"/>
      <c r="I8122"/>
      <c r="J8122"/>
      <c r="L8122" s="33"/>
      <c r="M8122" s="24"/>
    </row>
    <row r="8123" spans="1:13" x14ac:dyDescent="0.2">
      <c r="A8123" s="289"/>
      <c r="E8123" s="277"/>
      <c r="I8123"/>
      <c r="J8123"/>
      <c r="L8123" s="33"/>
      <c r="M8123" s="24"/>
    </row>
    <row r="8124" spans="1:13" x14ac:dyDescent="0.2">
      <c r="A8124" s="289"/>
      <c r="E8124" s="277"/>
      <c r="I8124"/>
      <c r="J8124"/>
      <c r="L8124" s="33"/>
      <c r="M8124" s="24"/>
    </row>
    <row r="8125" spans="1:13" x14ac:dyDescent="0.2">
      <c r="A8125" s="289"/>
      <c r="E8125" s="277"/>
      <c r="I8125"/>
      <c r="J8125"/>
      <c r="L8125" s="33"/>
      <c r="M8125" s="24"/>
    </row>
    <row r="8126" spans="1:13" x14ac:dyDescent="0.2">
      <c r="A8126" s="289"/>
      <c r="E8126" s="277"/>
      <c r="I8126"/>
      <c r="J8126"/>
      <c r="L8126" s="33"/>
      <c r="M8126" s="24"/>
    </row>
    <row r="8127" spans="1:13" x14ac:dyDescent="0.2">
      <c r="A8127" s="289"/>
      <c r="E8127" s="277"/>
      <c r="I8127"/>
      <c r="J8127"/>
      <c r="L8127" s="33"/>
      <c r="M8127" s="24"/>
    </row>
    <row r="8128" spans="1:13" x14ac:dyDescent="0.2">
      <c r="A8128" s="289"/>
      <c r="E8128" s="277"/>
      <c r="I8128"/>
      <c r="J8128"/>
      <c r="L8128" s="33"/>
      <c r="M8128" s="24"/>
    </row>
    <row r="8129" spans="1:13" x14ac:dyDescent="0.2">
      <c r="A8129" s="289"/>
      <c r="E8129" s="277"/>
      <c r="I8129"/>
      <c r="J8129"/>
      <c r="L8129" s="33"/>
      <c r="M8129" s="24"/>
    </row>
    <row r="8130" spans="1:13" x14ac:dyDescent="0.2">
      <c r="A8130" s="289"/>
      <c r="E8130" s="277"/>
      <c r="I8130"/>
      <c r="J8130"/>
      <c r="L8130" s="33"/>
      <c r="M8130" s="24"/>
    </row>
    <row r="8131" spans="1:13" x14ac:dyDescent="0.2">
      <c r="A8131" s="289"/>
      <c r="E8131" s="277"/>
      <c r="I8131"/>
      <c r="J8131"/>
      <c r="L8131" s="33"/>
      <c r="M8131" s="24"/>
    </row>
    <row r="8132" spans="1:13" x14ac:dyDescent="0.2">
      <c r="A8132" s="289"/>
      <c r="E8132" s="277"/>
      <c r="I8132"/>
      <c r="J8132"/>
      <c r="L8132" s="33"/>
      <c r="M8132" s="24"/>
    </row>
    <row r="8133" spans="1:13" x14ac:dyDescent="0.2">
      <c r="A8133" s="289"/>
      <c r="E8133" s="277"/>
      <c r="I8133"/>
      <c r="J8133"/>
      <c r="L8133" s="33"/>
      <c r="M8133" s="24"/>
    </row>
    <row r="8134" spans="1:13" x14ac:dyDescent="0.2">
      <c r="A8134" s="289"/>
      <c r="E8134" s="277"/>
      <c r="I8134"/>
      <c r="J8134"/>
      <c r="L8134" s="33"/>
      <c r="M8134" s="24"/>
    </row>
    <row r="8135" spans="1:13" x14ac:dyDescent="0.2">
      <c r="A8135" s="289"/>
      <c r="E8135" s="277"/>
      <c r="I8135"/>
      <c r="J8135"/>
      <c r="L8135" s="33"/>
      <c r="M8135" s="24"/>
    </row>
    <row r="8136" spans="1:13" x14ac:dyDescent="0.2">
      <c r="A8136" s="289"/>
      <c r="E8136" s="277"/>
      <c r="I8136"/>
      <c r="J8136"/>
      <c r="L8136" s="33"/>
      <c r="M8136" s="24"/>
    </row>
    <row r="8137" spans="1:13" x14ac:dyDescent="0.2">
      <c r="A8137" s="289"/>
      <c r="E8137" s="277"/>
      <c r="I8137"/>
      <c r="J8137"/>
      <c r="L8137" s="33"/>
      <c r="M8137" s="24"/>
    </row>
    <row r="8138" spans="1:13" x14ac:dyDescent="0.2">
      <c r="A8138" s="289"/>
      <c r="E8138" s="277"/>
      <c r="I8138"/>
      <c r="J8138"/>
      <c r="L8138" s="33"/>
      <c r="M8138" s="24"/>
    </row>
    <row r="8139" spans="1:13" x14ac:dyDescent="0.2">
      <c r="A8139" s="289"/>
      <c r="E8139" s="277"/>
      <c r="I8139"/>
      <c r="J8139"/>
      <c r="L8139" s="33"/>
      <c r="M8139" s="24"/>
    </row>
    <row r="8140" spans="1:13" x14ac:dyDescent="0.2">
      <c r="A8140" s="289"/>
      <c r="E8140" s="277"/>
      <c r="I8140"/>
      <c r="J8140"/>
      <c r="L8140" s="33"/>
      <c r="M8140" s="24"/>
    </row>
    <row r="8141" spans="1:13" x14ac:dyDescent="0.2">
      <c r="A8141" s="289"/>
      <c r="E8141" s="277"/>
      <c r="I8141"/>
      <c r="J8141"/>
      <c r="L8141" s="33"/>
      <c r="M8141" s="24"/>
    </row>
    <row r="8142" spans="1:13" x14ac:dyDescent="0.2">
      <c r="A8142" s="289"/>
      <c r="E8142" s="277"/>
      <c r="I8142"/>
      <c r="J8142"/>
      <c r="L8142" s="33"/>
      <c r="M8142" s="24"/>
    </row>
    <row r="8143" spans="1:13" x14ac:dyDescent="0.2">
      <c r="A8143" s="289"/>
      <c r="E8143" s="277"/>
      <c r="I8143"/>
      <c r="J8143"/>
      <c r="L8143" s="33"/>
      <c r="M8143" s="24"/>
    </row>
    <row r="8144" spans="1:13" x14ac:dyDescent="0.2">
      <c r="A8144" s="289"/>
      <c r="E8144" s="277"/>
      <c r="I8144"/>
      <c r="J8144"/>
      <c r="L8144" s="33"/>
      <c r="M8144" s="24"/>
    </row>
    <row r="8145" spans="1:13" x14ac:dyDescent="0.2">
      <c r="A8145" s="289"/>
      <c r="E8145" s="277"/>
      <c r="I8145"/>
      <c r="J8145"/>
      <c r="L8145" s="33"/>
      <c r="M8145" s="24"/>
    </row>
    <row r="8146" spans="1:13" x14ac:dyDescent="0.2">
      <c r="A8146" s="289"/>
      <c r="E8146" s="277"/>
      <c r="I8146"/>
      <c r="J8146"/>
      <c r="L8146" s="33"/>
      <c r="M8146" s="24"/>
    </row>
    <row r="8147" spans="1:13" x14ac:dyDescent="0.2">
      <c r="A8147" s="289"/>
      <c r="E8147" s="277"/>
      <c r="I8147"/>
      <c r="J8147"/>
      <c r="L8147" s="33"/>
      <c r="M8147" s="24"/>
    </row>
    <row r="8148" spans="1:13" x14ac:dyDescent="0.2">
      <c r="A8148" s="289"/>
      <c r="E8148" s="277"/>
      <c r="I8148"/>
      <c r="J8148"/>
      <c r="L8148" s="33"/>
      <c r="M8148" s="24"/>
    </row>
    <row r="8149" spans="1:13" x14ac:dyDescent="0.2">
      <c r="A8149" s="289"/>
      <c r="E8149" s="277"/>
      <c r="I8149"/>
      <c r="J8149"/>
      <c r="L8149" s="33"/>
      <c r="M8149" s="24"/>
    </row>
    <row r="8150" spans="1:13" x14ac:dyDescent="0.2">
      <c r="A8150" s="289"/>
      <c r="E8150" s="277"/>
      <c r="I8150"/>
      <c r="J8150"/>
      <c r="L8150" s="33"/>
      <c r="M8150" s="24"/>
    </row>
    <row r="8151" spans="1:13" x14ac:dyDescent="0.2">
      <c r="A8151" s="289"/>
      <c r="E8151" s="277"/>
      <c r="I8151"/>
      <c r="J8151"/>
      <c r="L8151" s="33"/>
      <c r="M8151" s="24"/>
    </row>
    <row r="8152" spans="1:13" x14ac:dyDescent="0.2">
      <c r="A8152" s="289"/>
      <c r="E8152" s="277"/>
      <c r="I8152"/>
      <c r="J8152"/>
      <c r="L8152" s="33"/>
      <c r="M8152" s="24"/>
    </row>
    <row r="8153" spans="1:13" x14ac:dyDescent="0.2">
      <c r="A8153" s="289"/>
      <c r="E8153" s="277"/>
      <c r="I8153"/>
      <c r="J8153"/>
      <c r="L8153" s="33"/>
      <c r="M8153" s="24"/>
    </row>
    <row r="8154" spans="1:13" x14ac:dyDescent="0.2">
      <c r="A8154" s="289"/>
      <c r="E8154" s="277"/>
      <c r="I8154"/>
      <c r="J8154"/>
      <c r="L8154" s="33"/>
      <c r="M8154" s="24"/>
    </row>
    <row r="8155" spans="1:13" x14ac:dyDescent="0.2">
      <c r="A8155" s="289"/>
      <c r="E8155" s="277"/>
      <c r="I8155"/>
      <c r="J8155"/>
      <c r="L8155" s="33"/>
      <c r="M8155" s="24"/>
    </row>
    <row r="8156" spans="1:13" x14ac:dyDescent="0.2">
      <c r="A8156" s="289"/>
      <c r="E8156" s="277"/>
      <c r="I8156"/>
      <c r="J8156"/>
      <c r="L8156" s="33"/>
      <c r="M8156" s="24"/>
    </row>
    <row r="8157" spans="1:13" x14ac:dyDescent="0.2">
      <c r="A8157" s="289"/>
      <c r="E8157" s="277"/>
      <c r="I8157"/>
      <c r="J8157"/>
      <c r="L8157" s="33"/>
      <c r="M8157" s="24"/>
    </row>
    <row r="8158" spans="1:13" x14ac:dyDescent="0.2">
      <c r="A8158" s="289"/>
      <c r="E8158" s="277"/>
      <c r="I8158"/>
      <c r="J8158"/>
      <c r="L8158" s="33"/>
      <c r="M8158" s="24"/>
    </row>
    <row r="8159" spans="1:13" x14ac:dyDescent="0.2">
      <c r="A8159" s="289"/>
      <c r="E8159" s="277"/>
      <c r="I8159"/>
      <c r="J8159"/>
      <c r="L8159" s="33"/>
      <c r="M8159" s="24"/>
    </row>
    <row r="8160" spans="1:13" x14ac:dyDescent="0.2">
      <c r="A8160" s="289"/>
      <c r="E8160" s="277"/>
      <c r="I8160"/>
      <c r="J8160"/>
      <c r="L8160" s="33"/>
      <c r="M8160" s="24"/>
    </row>
    <row r="8161" spans="1:13" x14ac:dyDescent="0.2">
      <c r="A8161" s="289"/>
      <c r="E8161" s="277"/>
      <c r="I8161"/>
      <c r="J8161"/>
      <c r="L8161" s="33"/>
      <c r="M8161" s="24"/>
    </row>
    <row r="8162" spans="1:13" x14ac:dyDescent="0.2">
      <c r="A8162" s="289"/>
      <c r="E8162" s="277"/>
      <c r="I8162"/>
      <c r="J8162"/>
      <c r="L8162" s="33"/>
      <c r="M8162" s="24"/>
    </row>
    <row r="8163" spans="1:13" x14ac:dyDescent="0.2">
      <c r="A8163" s="289"/>
      <c r="E8163" s="277"/>
      <c r="I8163"/>
      <c r="J8163"/>
      <c r="L8163" s="33"/>
      <c r="M8163" s="24"/>
    </row>
    <row r="8164" spans="1:13" x14ac:dyDescent="0.2">
      <c r="A8164" s="289"/>
      <c r="E8164" s="277"/>
      <c r="I8164"/>
      <c r="J8164"/>
      <c r="L8164" s="33"/>
      <c r="M8164" s="24"/>
    </row>
    <row r="8165" spans="1:13" x14ac:dyDescent="0.2">
      <c r="A8165" s="289"/>
      <c r="E8165" s="277"/>
      <c r="I8165"/>
      <c r="J8165"/>
      <c r="L8165" s="33"/>
      <c r="M8165" s="24"/>
    </row>
    <row r="8166" spans="1:13" x14ac:dyDescent="0.2">
      <c r="A8166" s="289"/>
      <c r="E8166" s="277"/>
      <c r="I8166"/>
      <c r="J8166"/>
      <c r="L8166" s="33"/>
      <c r="M8166" s="24"/>
    </row>
    <row r="8167" spans="1:13" x14ac:dyDescent="0.2">
      <c r="A8167" s="289"/>
      <c r="E8167" s="277"/>
      <c r="I8167"/>
      <c r="J8167"/>
      <c r="L8167" s="33"/>
      <c r="M8167" s="24"/>
    </row>
    <row r="8168" spans="1:13" x14ac:dyDescent="0.2">
      <c r="A8168" s="289"/>
      <c r="E8168" s="277"/>
      <c r="I8168"/>
      <c r="J8168"/>
      <c r="L8168" s="33"/>
      <c r="M8168" s="24"/>
    </row>
    <row r="8169" spans="1:13" x14ac:dyDescent="0.2">
      <c r="A8169" s="289"/>
      <c r="E8169" s="277"/>
      <c r="I8169"/>
      <c r="J8169"/>
      <c r="L8169" s="33"/>
      <c r="M8169" s="24"/>
    </row>
    <row r="8170" spans="1:13" x14ac:dyDescent="0.2">
      <c r="A8170" s="289"/>
      <c r="E8170" s="277"/>
      <c r="I8170"/>
      <c r="J8170"/>
      <c r="L8170" s="33"/>
      <c r="M8170" s="24"/>
    </row>
    <row r="8171" spans="1:13" x14ac:dyDescent="0.2">
      <c r="A8171" s="289"/>
      <c r="E8171" s="277"/>
      <c r="I8171"/>
      <c r="J8171"/>
      <c r="L8171" s="33"/>
      <c r="M8171" s="24"/>
    </row>
    <row r="8172" spans="1:13" x14ac:dyDescent="0.2">
      <c r="A8172" s="289"/>
      <c r="E8172" s="277"/>
      <c r="I8172"/>
      <c r="J8172"/>
      <c r="L8172" s="33"/>
      <c r="M8172" s="24"/>
    </row>
    <row r="8173" spans="1:13" x14ac:dyDescent="0.2">
      <c r="A8173" s="289"/>
      <c r="E8173" s="277"/>
      <c r="I8173"/>
      <c r="J8173"/>
      <c r="L8173" s="33"/>
      <c r="M8173" s="24"/>
    </row>
    <row r="8174" spans="1:13" x14ac:dyDescent="0.2">
      <c r="A8174" s="289"/>
      <c r="E8174" s="277"/>
      <c r="I8174"/>
      <c r="J8174"/>
      <c r="L8174" s="33"/>
      <c r="M8174" s="24"/>
    </row>
    <row r="8175" spans="1:13" x14ac:dyDescent="0.2">
      <c r="A8175" s="289"/>
      <c r="E8175" s="277"/>
      <c r="I8175"/>
      <c r="J8175"/>
      <c r="L8175" s="33"/>
      <c r="M8175" s="24"/>
    </row>
    <row r="8176" spans="1:13" x14ac:dyDescent="0.2">
      <c r="A8176" s="289"/>
      <c r="E8176" s="277"/>
      <c r="I8176"/>
      <c r="J8176"/>
      <c r="L8176" s="33"/>
      <c r="M8176" s="24"/>
    </row>
    <row r="8177" spans="1:13" x14ac:dyDescent="0.2">
      <c r="A8177" s="289"/>
      <c r="E8177" s="277"/>
      <c r="I8177"/>
      <c r="J8177"/>
      <c r="L8177" s="33"/>
      <c r="M8177" s="24"/>
    </row>
    <row r="8178" spans="1:13" x14ac:dyDescent="0.2">
      <c r="A8178" s="289"/>
      <c r="E8178" s="277"/>
      <c r="I8178"/>
      <c r="J8178"/>
      <c r="L8178" s="33"/>
      <c r="M8178" s="24"/>
    </row>
    <row r="8179" spans="1:13" x14ac:dyDescent="0.2">
      <c r="A8179" s="289"/>
      <c r="E8179" s="277"/>
      <c r="I8179"/>
      <c r="J8179"/>
      <c r="L8179" s="33"/>
      <c r="M8179" s="24"/>
    </row>
    <row r="8180" spans="1:13" x14ac:dyDescent="0.2">
      <c r="A8180" s="289"/>
      <c r="E8180" s="277"/>
      <c r="I8180"/>
      <c r="J8180"/>
      <c r="L8180" s="33"/>
      <c r="M8180" s="24"/>
    </row>
    <row r="8181" spans="1:13" x14ac:dyDescent="0.2">
      <c r="A8181" s="289"/>
      <c r="E8181" s="277"/>
      <c r="I8181"/>
      <c r="J8181"/>
      <c r="L8181" s="33"/>
      <c r="M8181" s="24"/>
    </row>
    <row r="8182" spans="1:13" x14ac:dyDescent="0.2">
      <c r="A8182" s="289"/>
      <c r="E8182" s="277"/>
      <c r="I8182"/>
      <c r="J8182"/>
      <c r="L8182" s="33"/>
      <c r="M8182" s="24"/>
    </row>
    <row r="8183" spans="1:13" x14ac:dyDescent="0.2">
      <c r="A8183" s="289"/>
      <c r="E8183" s="277"/>
      <c r="I8183"/>
      <c r="J8183"/>
      <c r="L8183" s="33"/>
      <c r="M8183" s="24"/>
    </row>
    <row r="8184" spans="1:13" x14ac:dyDescent="0.2">
      <c r="A8184" s="289"/>
      <c r="E8184" s="277"/>
      <c r="I8184"/>
      <c r="J8184"/>
      <c r="L8184" s="33"/>
      <c r="M8184" s="24"/>
    </row>
    <row r="8185" spans="1:13" x14ac:dyDescent="0.2">
      <c r="A8185" s="289"/>
      <c r="E8185" s="277"/>
      <c r="I8185"/>
      <c r="J8185"/>
      <c r="L8185" s="33"/>
      <c r="M8185" s="24"/>
    </row>
    <row r="8186" spans="1:13" x14ac:dyDescent="0.2">
      <c r="A8186" s="289"/>
      <c r="E8186" s="277"/>
      <c r="I8186"/>
      <c r="J8186"/>
      <c r="L8186" s="33"/>
      <c r="M8186" s="24"/>
    </row>
    <row r="8187" spans="1:13" x14ac:dyDescent="0.2">
      <c r="A8187" s="289"/>
      <c r="E8187" s="277"/>
      <c r="I8187"/>
      <c r="J8187"/>
      <c r="L8187" s="33"/>
      <c r="M8187" s="24"/>
    </row>
    <row r="8188" spans="1:13" x14ac:dyDescent="0.2">
      <c r="A8188" s="289"/>
      <c r="E8188" s="277"/>
      <c r="I8188"/>
      <c r="J8188"/>
      <c r="L8188" s="33"/>
      <c r="M8188" s="24"/>
    </row>
    <row r="8189" spans="1:13" x14ac:dyDescent="0.2">
      <c r="A8189" s="289"/>
      <c r="E8189" s="277"/>
      <c r="I8189"/>
      <c r="J8189"/>
      <c r="L8189" s="33"/>
      <c r="M8189" s="24"/>
    </row>
    <row r="8190" spans="1:13" x14ac:dyDescent="0.2">
      <c r="A8190" s="289"/>
      <c r="E8190" s="277"/>
      <c r="I8190"/>
      <c r="J8190"/>
      <c r="L8190" s="33"/>
      <c r="M8190" s="24"/>
    </row>
    <row r="8191" spans="1:13" x14ac:dyDescent="0.2">
      <c r="A8191" s="289"/>
      <c r="E8191" s="277"/>
      <c r="I8191"/>
      <c r="J8191"/>
      <c r="L8191" s="33"/>
      <c r="M8191" s="24"/>
    </row>
    <row r="8192" spans="1:13" x14ac:dyDescent="0.2">
      <c r="A8192" s="289"/>
      <c r="E8192" s="277"/>
      <c r="I8192"/>
      <c r="J8192"/>
      <c r="L8192" s="33"/>
      <c r="M8192" s="24"/>
    </row>
    <row r="8193" spans="1:13" x14ac:dyDescent="0.2">
      <c r="A8193" s="289"/>
      <c r="E8193" s="277"/>
      <c r="I8193"/>
      <c r="J8193"/>
      <c r="L8193" s="33"/>
      <c r="M8193" s="24"/>
    </row>
    <row r="8194" spans="1:13" x14ac:dyDescent="0.2">
      <c r="A8194" s="289"/>
      <c r="E8194" s="277"/>
      <c r="I8194"/>
      <c r="J8194"/>
      <c r="L8194" s="33"/>
      <c r="M8194" s="24"/>
    </row>
    <row r="8195" spans="1:13" x14ac:dyDescent="0.2">
      <c r="A8195" s="289"/>
      <c r="E8195" s="277"/>
      <c r="I8195"/>
      <c r="J8195"/>
      <c r="L8195" s="33"/>
      <c r="M8195" s="24"/>
    </row>
    <row r="8196" spans="1:13" x14ac:dyDescent="0.2">
      <c r="A8196" s="289"/>
      <c r="E8196" s="277"/>
      <c r="I8196"/>
      <c r="J8196"/>
      <c r="L8196" s="33"/>
      <c r="M8196" s="24"/>
    </row>
    <row r="8197" spans="1:13" x14ac:dyDescent="0.2">
      <c r="A8197" s="289"/>
      <c r="E8197" s="277"/>
      <c r="I8197"/>
      <c r="J8197"/>
      <c r="L8197" s="33"/>
      <c r="M8197" s="24"/>
    </row>
    <row r="8198" spans="1:13" x14ac:dyDescent="0.2">
      <c r="A8198" s="289"/>
      <c r="E8198" s="277"/>
      <c r="I8198"/>
      <c r="J8198"/>
      <c r="L8198" s="33"/>
      <c r="M8198" s="24"/>
    </row>
    <row r="8199" spans="1:13" x14ac:dyDescent="0.2">
      <c r="A8199" s="289"/>
      <c r="E8199" s="277"/>
      <c r="I8199"/>
      <c r="J8199"/>
      <c r="L8199" s="33"/>
      <c r="M8199" s="24"/>
    </row>
    <row r="8200" spans="1:13" x14ac:dyDescent="0.2">
      <c r="A8200" s="289"/>
      <c r="E8200" s="277"/>
      <c r="I8200"/>
      <c r="J8200"/>
      <c r="L8200" s="33"/>
      <c r="M8200" s="24"/>
    </row>
    <row r="8201" spans="1:13" x14ac:dyDescent="0.2">
      <c r="A8201" s="289"/>
      <c r="E8201" s="277"/>
      <c r="I8201"/>
      <c r="J8201"/>
      <c r="L8201" s="33"/>
      <c r="M8201" s="24"/>
    </row>
    <row r="8202" spans="1:13" x14ac:dyDescent="0.2">
      <c r="A8202" s="289"/>
      <c r="E8202" s="277"/>
      <c r="I8202"/>
      <c r="J8202"/>
      <c r="L8202" s="33"/>
      <c r="M8202" s="24"/>
    </row>
    <row r="8203" spans="1:13" x14ac:dyDescent="0.2">
      <c r="A8203" s="289"/>
      <c r="E8203" s="277"/>
      <c r="I8203"/>
      <c r="J8203"/>
      <c r="L8203" s="33"/>
      <c r="M8203" s="24"/>
    </row>
    <row r="8204" spans="1:13" x14ac:dyDescent="0.2">
      <c r="A8204" s="289"/>
      <c r="E8204" s="277"/>
      <c r="I8204"/>
      <c r="J8204"/>
      <c r="L8204" s="33"/>
      <c r="M8204" s="24"/>
    </row>
    <row r="8205" spans="1:13" x14ac:dyDescent="0.2">
      <c r="A8205" s="289"/>
      <c r="E8205" s="277"/>
      <c r="I8205"/>
      <c r="J8205"/>
      <c r="L8205" s="33"/>
      <c r="M8205" s="24"/>
    </row>
    <row r="8206" spans="1:13" x14ac:dyDescent="0.2">
      <c r="A8206" s="289"/>
      <c r="E8206" s="277"/>
      <c r="I8206"/>
      <c r="J8206"/>
      <c r="L8206" s="33"/>
      <c r="M8206" s="24"/>
    </row>
    <row r="8207" spans="1:13" x14ac:dyDescent="0.2">
      <c r="A8207" s="289"/>
      <c r="E8207" s="277"/>
      <c r="I8207"/>
      <c r="J8207"/>
      <c r="L8207" s="33"/>
      <c r="M8207" s="24"/>
    </row>
    <row r="8208" spans="1:13" x14ac:dyDescent="0.2">
      <c r="A8208" s="289"/>
      <c r="E8208" s="277"/>
      <c r="I8208"/>
      <c r="J8208"/>
      <c r="L8208" s="33"/>
      <c r="M8208" s="24"/>
    </row>
    <row r="8209" spans="1:13" x14ac:dyDescent="0.2">
      <c r="A8209" s="289"/>
      <c r="E8209" s="277"/>
      <c r="I8209"/>
      <c r="J8209"/>
      <c r="L8209" s="33"/>
      <c r="M8209" s="24"/>
    </row>
    <row r="8210" spans="1:13" x14ac:dyDescent="0.2">
      <c r="A8210" s="289"/>
      <c r="E8210" s="277"/>
      <c r="I8210"/>
      <c r="J8210"/>
      <c r="L8210" s="33"/>
      <c r="M8210" s="24"/>
    </row>
    <row r="8211" spans="1:13" x14ac:dyDescent="0.2">
      <c r="A8211" s="289"/>
      <c r="E8211" s="277"/>
      <c r="I8211"/>
      <c r="J8211"/>
      <c r="L8211" s="33"/>
      <c r="M8211" s="24"/>
    </row>
    <row r="8212" spans="1:13" x14ac:dyDescent="0.2">
      <c r="A8212" s="289"/>
      <c r="E8212" s="277"/>
      <c r="I8212"/>
      <c r="J8212"/>
      <c r="L8212" s="33"/>
      <c r="M8212" s="24"/>
    </row>
    <row r="8213" spans="1:13" x14ac:dyDescent="0.2">
      <c r="A8213" s="289"/>
      <c r="E8213" s="277"/>
      <c r="I8213"/>
      <c r="J8213"/>
      <c r="L8213" s="33"/>
      <c r="M8213" s="24"/>
    </row>
    <row r="8214" spans="1:13" x14ac:dyDescent="0.2">
      <c r="A8214" s="289"/>
      <c r="E8214" s="277"/>
      <c r="I8214"/>
      <c r="J8214"/>
      <c r="L8214" s="33"/>
      <c r="M8214" s="24"/>
    </row>
    <row r="8215" spans="1:13" x14ac:dyDescent="0.2">
      <c r="A8215" s="289"/>
      <c r="E8215" s="277"/>
      <c r="I8215"/>
      <c r="J8215"/>
      <c r="L8215" s="33"/>
      <c r="M8215" s="24"/>
    </row>
    <row r="8216" spans="1:13" x14ac:dyDescent="0.2">
      <c r="A8216" s="289"/>
      <c r="E8216" s="277"/>
      <c r="I8216"/>
      <c r="J8216"/>
      <c r="L8216" s="33"/>
      <c r="M8216" s="24"/>
    </row>
    <row r="8217" spans="1:13" x14ac:dyDescent="0.2">
      <c r="A8217" s="289"/>
      <c r="E8217" s="277"/>
      <c r="I8217"/>
      <c r="J8217"/>
      <c r="L8217" s="33"/>
      <c r="M8217" s="24"/>
    </row>
    <row r="8218" spans="1:13" x14ac:dyDescent="0.2">
      <c r="A8218" s="289"/>
      <c r="E8218" s="277"/>
      <c r="I8218"/>
      <c r="J8218"/>
      <c r="L8218" s="33"/>
      <c r="M8218" s="24"/>
    </row>
    <row r="8219" spans="1:13" x14ac:dyDescent="0.2">
      <c r="A8219" s="289"/>
      <c r="E8219" s="277"/>
      <c r="I8219"/>
      <c r="J8219"/>
      <c r="L8219" s="33"/>
      <c r="M8219" s="24"/>
    </row>
    <row r="8220" spans="1:13" x14ac:dyDescent="0.2">
      <c r="A8220" s="289"/>
      <c r="E8220" s="277"/>
      <c r="I8220"/>
      <c r="J8220"/>
      <c r="L8220" s="33"/>
      <c r="M8220" s="24"/>
    </row>
    <row r="8221" spans="1:13" x14ac:dyDescent="0.2">
      <c r="A8221" s="289"/>
      <c r="E8221" s="277"/>
      <c r="I8221"/>
      <c r="J8221"/>
      <c r="L8221" s="33"/>
      <c r="M8221" s="24"/>
    </row>
    <row r="8222" spans="1:13" x14ac:dyDescent="0.2">
      <c r="A8222" s="289"/>
      <c r="E8222" s="277"/>
      <c r="I8222"/>
      <c r="J8222"/>
      <c r="L8222" s="33"/>
      <c r="M8222" s="24"/>
    </row>
    <row r="8223" spans="1:13" x14ac:dyDescent="0.2">
      <c r="A8223" s="289"/>
      <c r="E8223" s="277"/>
      <c r="I8223"/>
      <c r="J8223"/>
      <c r="L8223" s="33"/>
      <c r="M8223" s="24"/>
    </row>
    <row r="8224" spans="1:13" x14ac:dyDescent="0.2">
      <c r="A8224" s="289"/>
      <c r="E8224" s="277"/>
      <c r="I8224"/>
      <c r="J8224"/>
      <c r="L8224" s="33"/>
      <c r="M8224" s="24"/>
    </row>
    <row r="8225" spans="1:13" x14ac:dyDescent="0.2">
      <c r="A8225" s="289"/>
      <c r="E8225" s="277"/>
      <c r="I8225"/>
      <c r="J8225"/>
      <c r="L8225" s="33"/>
      <c r="M8225" s="24"/>
    </row>
    <row r="8226" spans="1:13" x14ac:dyDescent="0.2">
      <c r="A8226" s="289"/>
      <c r="E8226" s="277"/>
      <c r="I8226"/>
      <c r="J8226"/>
      <c r="L8226" s="33"/>
      <c r="M8226" s="24"/>
    </row>
    <row r="8227" spans="1:13" x14ac:dyDescent="0.2">
      <c r="A8227" s="289"/>
      <c r="E8227" s="277"/>
      <c r="I8227"/>
      <c r="J8227"/>
      <c r="L8227" s="33"/>
      <c r="M8227" s="24"/>
    </row>
    <row r="8228" spans="1:13" x14ac:dyDescent="0.2">
      <c r="A8228" s="289"/>
      <c r="E8228" s="277"/>
      <c r="I8228"/>
      <c r="J8228"/>
      <c r="L8228" s="33"/>
      <c r="M8228" s="24"/>
    </row>
    <row r="8229" spans="1:13" x14ac:dyDescent="0.2">
      <c r="A8229" s="289"/>
      <c r="E8229" s="277"/>
      <c r="I8229"/>
      <c r="J8229"/>
      <c r="L8229" s="33"/>
      <c r="M8229" s="24"/>
    </row>
    <row r="8230" spans="1:13" x14ac:dyDescent="0.2">
      <c r="A8230" s="289"/>
      <c r="E8230" s="277"/>
      <c r="I8230"/>
      <c r="J8230"/>
      <c r="L8230" s="33"/>
      <c r="M8230" s="24"/>
    </row>
    <row r="8231" spans="1:13" x14ac:dyDescent="0.2">
      <c r="A8231" s="289"/>
      <c r="E8231" s="277"/>
      <c r="I8231"/>
      <c r="J8231"/>
      <c r="L8231" s="33"/>
      <c r="M8231" s="24"/>
    </row>
    <row r="8232" spans="1:13" x14ac:dyDescent="0.2">
      <c r="A8232" s="289"/>
      <c r="E8232" s="277"/>
      <c r="I8232"/>
      <c r="J8232"/>
      <c r="L8232" s="33"/>
      <c r="M8232" s="24"/>
    </row>
    <row r="8233" spans="1:13" x14ac:dyDescent="0.2">
      <c r="A8233" s="289"/>
      <c r="E8233" s="277"/>
      <c r="I8233"/>
      <c r="J8233"/>
      <c r="L8233" s="33"/>
      <c r="M8233" s="24"/>
    </row>
    <row r="8234" spans="1:13" x14ac:dyDescent="0.2">
      <c r="A8234" s="289"/>
      <c r="E8234" s="277"/>
      <c r="I8234"/>
      <c r="J8234"/>
      <c r="L8234" s="33"/>
      <c r="M8234" s="24"/>
    </row>
    <row r="8235" spans="1:13" x14ac:dyDescent="0.2">
      <c r="A8235" s="289"/>
      <c r="E8235" s="277"/>
      <c r="I8235"/>
      <c r="J8235"/>
      <c r="L8235" s="33"/>
      <c r="M8235" s="24"/>
    </row>
    <row r="8236" spans="1:13" x14ac:dyDescent="0.2">
      <c r="A8236" s="289"/>
      <c r="E8236" s="277"/>
      <c r="I8236"/>
      <c r="J8236"/>
      <c r="L8236" s="33"/>
      <c r="M8236" s="24"/>
    </row>
    <row r="8237" spans="1:13" x14ac:dyDescent="0.2">
      <c r="A8237" s="289"/>
      <c r="E8237" s="277"/>
      <c r="I8237"/>
      <c r="J8237"/>
      <c r="L8237" s="33"/>
      <c r="M8237" s="24"/>
    </row>
    <row r="8238" spans="1:13" x14ac:dyDescent="0.2">
      <c r="A8238" s="289"/>
      <c r="E8238" s="277"/>
      <c r="I8238"/>
      <c r="J8238"/>
      <c r="L8238" s="33"/>
      <c r="M8238" s="24"/>
    </row>
    <row r="8239" spans="1:13" x14ac:dyDescent="0.2">
      <c r="A8239" s="289"/>
      <c r="E8239" s="277"/>
      <c r="I8239"/>
      <c r="J8239"/>
      <c r="L8239" s="33"/>
      <c r="M8239" s="24"/>
    </row>
    <row r="8240" spans="1:13" x14ac:dyDescent="0.2">
      <c r="A8240" s="289"/>
      <c r="E8240" s="277"/>
      <c r="I8240"/>
      <c r="J8240"/>
      <c r="L8240" s="33"/>
      <c r="M8240" s="24"/>
    </row>
    <row r="8241" spans="1:13" x14ac:dyDescent="0.2">
      <c r="A8241" s="289"/>
      <c r="E8241" s="277"/>
      <c r="I8241"/>
      <c r="J8241"/>
      <c r="L8241" s="33"/>
      <c r="M8241" s="24"/>
    </row>
    <row r="8242" spans="1:13" x14ac:dyDescent="0.2">
      <c r="A8242" s="289"/>
      <c r="E8242" s="277"/>
      <c r="I8242"/>
      <c r="J8242"/>
      <c r="L8242" s="33"/>
      <c r="M8242" s="24"/>
    </row>
    <row r="8243" spans="1:13" x14ac:dyDescent="0.2">
      <c r="A8243" s="289"/>
      <c r="E8243" s="277"/>
      <c r="I8243"/>
      <c r="J8243"/>
      <c r="L8243" s="33"/>
      <c r="M8243" s="24"/>
    </row>
    <row r="8244" spans="1:13" x14ac:dyDescent="0.2">
      <c r="A8244" s="289"/>
      <c r="E8244" s="277"/>
      <c r="I8244"/>
      <c r="J8244"/>
      <c r="L8244" s="33"/>
      <c r="M8244" s="24"/>
    </row>
    <row r="8245" spans="1:13" x14ac:dyDescent="0.2">
      <c r="A8245" s="289"/>
      <c r="E8245" s="277"/>
      <c r="I8245"/>
      <c r="J8245"/>
      <c r="L8245" s="33"/>
      <c r="M8245" s="24"/>
    </row>
    <row r="8246" spans="1:13" x14ac:dyDescent="0.2">
      <c r="A8246" s="289"/>
      <c r="E8246" s="277"/>
      <c r="I8246"/>
      <c r="J8246"/>
      <c r="L8246" s="33"/>
      <c r="M8246" s="24"/>
    </row>
    <row r="8247" spans="1:13" x14ac:dyDescent="0.2">
      <c r="A8247" s="289"/>
      <c r="E8247" s="277"/>
      <c r="I8247"/>
      <c r="J8247"/>
      <c r="L8247" s="33"/>
      <c r="M8247" s="24"/>
    </row>
    <row r="8248" spans="1:13" x14ac:dyDescent="0.2">
      <c r="A8248" s="289"/>
      <c r="E8248" s="277"/>
      <c r="I8248"/>
      <c r="J8248"/>
      <c r="L8248" s="33"/>
      <c r="M8248" s="24"/>
    </row>
    <row r="8249" spans="1:13" x14ac:dyDescent="0.2">
      <c r="A8249" s="289"/>
      <c r="E8249" s="277"/>
      <c r="I8249"/>
      <c r="J8249"/>
      <c r="L8249" s="33"/>
      <c r="M8249" s="24"/>
    </row>
    <row r="8250" spans="1:13" x14ac:dyDescent="0.2">
      <c r="A8250" s="289"/>
      <c r="E8250" s="277"/>
      <c r="I8250"/>
      <c r="J8250"/>
      <c r="L8250" s="33"/>
      <c r="M8250" s="24"/>
    </row>
    <row r="8251" spans="1:13" x14ac:dyDescent="0.2">
      <c r="A8251" s="289"/>
      <c r="E8251" s="277"/>
      <c r="I8251"/>
      <c r="J8251"/>
      <c r="L8251" s="33"/>
      <c r="M8251" s="24"/>
    </row>
    <row r="8252" spans="1:13" x14ac:dyDescent="0.2">
      <c r="A8252" s="289"/>
      <c r="E8252" s="277"/>
      <c r="I8252"/>
      <c r="J8252"/>
      <c r="L8252" s="33"/>
      <c r="M8252" s="24"/>
    </row>
    <row r="8253" spans="1:13" x14ac:dyDescent="0.2">
      <c r="A8253" s="289"/>
      <c r="E8253" s="277"/>
      <c r="I8253"/>
      <c r="J8253"/>
      <c r="L8253" s="33"/>
      <c r="M8253" s="24"/>
    </row>
    <row r="8254" spans="1:13" x14ac:dyDescent="0.2">
      <c r="A8254" s="289"/>
      <c r="E8254" s="277"/>
      <c r="I8254"/>
      <c r="J8254"/>
      <c r="L8254" s="33"/>
      <c r="M8254" s="24"/>
    </row>
    <row r="8255" spans="1:13" x14ac:dyDescent="0.2">
      <c r="A8255" s="289"/>
      <c r="E8255" s="277"/>
      <c r="I8255"/>
      <c r="J8255"/>
      <c r="L8255" s="33"/>
      <c r="M8255" s="24"/>
    </row>
    <row r="8256" spans="1:13" x14ac:dyDescent="0.2">
      <c r="A8256" s="289"/>
      <c r="E8256" s="277"/>
      <c r="I8256"/>
      <c r="J8256"/>
      <c r="L8256" s="33"/>
      <c r="M8256" s="24"/>
    </row>
    <row r="8257" spans="1:13" x14ac:dyDescent="0.2">
      <c r="A8257" s="289"/>
      <c r="E8257" s="277"/>
      <c r="I8257"/>
      <c r="J8257"/>
      <c r="L8257" s="33"/>
      <c r="M8257" s="24"/>
    </row>
    <row r="8258" spans="1:13" x14ac:dyDescent="0.2">
      <c r="A8258" s="289"/>
      <c r="E8258" s="277"/>
      <c r="I8258"/>
      <c r="J8258"/>
      <c r="L8258" s="33"/>
      <c r="M8258" s="24"/>
    </row>
    <row r="8259" spans="1:13" x14ac:dyDescent="0.2">
      <c r="A8259" s="289"/>
      <c r="E8259" s="277"/>
      <c r="I8259"/>
      <c r="J8259"/>
      <c r="L8259" s="33"/>
      <c r="M8259" s="24"/>
    </row>
    <row r="8260" spans="1:13" x14ac:dyDescent="0.2">
      <c r="A8260" s="289"/>
      <c r="E8260" s="277"/>
      <c r="I8260"/>
      <c r="J8260"/>
      <c r="L8260" s="33"/>
      <c r="M8260" s="24"/>
    </row>
    <row r="8261" spans="1:13" x14ac:dyDescent="0.2">
      <c r="A8261" s="289"/>
      <c r="E8261" s="277"/>
      <c r="I8261"/>
      <c r="J8261"/>
      <c r="L8261" s="33"/>
      <c r="M8261" s="24"/>
    </row>
    <row r="8262" spans="1:13" x14ac:dyDescent="0.2">
      <c r="A8262" s="289"/>
      <c r="E8262" s="277"/>
      <c r="I8262"/>
      <c r="J8262"/>
      <c r="L8262" s="33"/>
      <c r="M8262" s="24"/>
    </row>
    <row r="8263" spans="1:13" x14ac:dyDescent="0.2">
      <c r="A8263" s="289"/>
      <c r="E8263" s="277"/>
      <c r="I8263"/>
      <c r="J8263"/>
      <c r="L8263" s="33"/>
      <c r="M8263" s="24"/>
    </row>
    <row r="8264" spans="1:13" x14ac:dyDescent="0.2">
      <c r="A8264" s="289"/>
      <c r="E8264" s="277"/>
      <c r="I8264"/>
      <c r="J8264"/>
      <c r="L8264" s="33"/>
      <c r="M8264" s="24"/>
    </row>
    <row r="8265" spans="1:13" x14ac:dyDescent="0.2">
      <c r="A8265" s="289"/>
      <c r="E8265" s="277"/>
      <c r="I8265"/>
      <c r="J8265"/>
      <c r="L8265" s="33"/>
      <c r="M8265" s="24"/>
    </row>
    <row r="8266" spans="1:13" x14ac:dyDescent="0.2">
      <c r="A8266" s="289"/>
      <c r="E8266" s="277"/>
      <c r="I8266"/>
      <c r="J8266"/>
      <c r="L8266" s="33"/>
      <c r="M8266" s="24"/>
    </row>
    <row r="8267" spans="1:13" x14ac:dyDescent="0.2">
      <c r="A8267" s="289"/>
      <c r="E8267" s="277"/>
      <c r="I8267"/>
      <c r="J8267"/>
      <c r="L8267" s="33"/>
      <c r="M8267" s="24"/>
    </row>
    <row r="8268" spans="1:13" x14ac:dyDescent="0.2">
      <c r="A8268" s="289"/>
      <c r="E8268" s="277"/>
      <c r="I8268"/>
      <c r="J8268"/>
      <c r="L8268" s="33"/>
      <c r="M8268" s="24"/>
    </row>
    <row r="8269" spans="1:13" x14ac:dyDescent="0.2">
      <c r="A8269" s="289"/>
      <c r="E8269" s="277"/>
      <c r="I8269"/>
      <c r="J8269"/>
      <c r="L8269" s="33"/>
      <c r="M8269" s="24"/>
    </row>
    <row r="8270" spans="1:13" x14ac:dyDescent="0.2">
      <c r="A8270" s="289"/>
      <c r="E8270" s="277"/>
      <c r="I8270"/>
      <c r="J8270"/>
      <c r="L8270" s="33"/>
      <c r="M8270" s="24"/>
    </row>
    <row r="8271" spans="1:13" x14ac:dyDescent="0.2">
      <c r="A8271" s="289"/>
      <c r="E8271" s="277"/>
      <c r="I8271"/>
      <c r="J8271"/>
      <c r="L8271" s="33"/>
      <c r="M8271" s="24"/>
    </row>
    <row r="8272" spans="1:13" x14ac:dyDescent="0.2">
      <c r="A8272" s="289"/>
      <c r="E8272" s="277"/>
      <c r="I8272"/>
      <c r="J8272"/>
      <c r="L8272" s="33"/>
      <c r="M8272" s="24"/>
    </row>
    <row r="8273" spans="1:13" x14ac:dyDescent="0.2">
      <c r="A8273" s="289"/>
      <c r="E8273" s="277"/>
      <c r="I8273"/>
      <c r="J8273"/>
      <c r="L8273" s="33"/>
      <c r="M8273" s="24"/>
    </row>
    <row r="8274" spans="1:13" x14ac:dyDescent="0.2">
      <c r="A8274" s="289"/>
      <c r="E8274" s="277"/>
      <c r="I8274"/>
      <c r="J8274"/>
      <c r="L8274" s="33"/>
      <c r="M8274" s="24"/>
    </row>
    <row r="8275" spans="1:13" x14ac:dyDescent="0.2">
      <c r="A8275" s="289"/>
      <c r="E8275" s="277"/>
      <c r="I8275"/>
      <c r="J8275"/>
      <c r="L8275" s="33"/>
      <c r="M8275" s="24"/>
    </row>
    <row r="8276" spans="1:13" x14ac:dyDescent="0.2">
      <c r="A8276" s="289"/>
      <c r="E8276" s="277"/>
      <c r="I8276"/>
      <c r="J8276"/>
      <c r="L8276" s="33"/>
      <c r="M8276" s="24"/>
    </row>
    <row r="8277" spans="1:13" x14ac:dyDescent="0.2">
      <c r="A8277" s="289"/>
      <c r="E8277" s="277"/>
      <c r="I8277"/>
      <c r="J8277"/>
      <c r="L8277" s="33"/>
      <c r="M8277" s="24"/>
    </row>
    <row r="8278" spans="1:13" x14ac:dyDescent="0.2">
      <c r="A8278" s="289"/>
      <c r="E8278" s="277"/>
      <c r="I8278"/>
      <c r="J8278"/>
      <c r="L8278" s="33"/>
      <c r="M8278" s="24"/>
    </row>
    <row r="8279" spans="1:13" x14ac:dyDescent="0.2">
      <c r="A8279" s="289"/>
      <c r="E8279" s="277"/>
      <c r="I8279"/>
      <c r="J8279"/>
      <c r="L8279" s="33"/>
      <c r="M8279" s="24"/>
    </row>
    <row r="8280" spans="1:13" x14ac:dyDescent="0.2">
      <c r="A8280" s="289"/>
      <c r="E8280" s="277"/>
      <c r="I8280"/>
      <c r="J8280"/>
      <c r="L8280" s="33"/>
      <c r="M8280" s="24"/>
    </row>
    <row r="8281" spans="1:13" x14ac:dyDescent="0.2">
      <c r="A8281" s="289"/>
      <c r="E8281" s="277"/>
      <c r="I8281"/>
      <c r="J8281"/>
      <c r="L8281" s="33"/>
      <c r="M8281" s="24"/>
    </row>
    <row r="8282" spans="1:13" x14ac:dyDescent="0.2">
      <c r="A8282" s="289"/>
      <c r="E8282" s="277"/>
      <c r="I8282"/>
      <c r="J8282"/>
      <c r="L8282" s="33"/>
      <c r="M8282" s="24"/>
    </row>
    <row r="8283" spans="1:13" x14ac:dyDescent="0.2">
      <c r="A8283" s="289"/>
      <c r="E8283" s="277"/>
      <c r="I8283"/>
      <c r="J8283"/>
      <c r="L8283" s="33"/>
      <c r="M8283" s="24"/>
    </row>
    <row r="8284" spans="1:13" x14ac:dyDescent="0.2">
      <c r="A8284" s="289"/>
      <c r="E8284" s="277"/>
      <c r="I8284"/>
      <c r="J8284"/>
      <c r="L8284" s="33"/>
      <c r="M8284" s="24"/>
    </row>
    <row r="8285" spans="1:13" x14ac:dyDescent="0.2">
      <c r="A8285" s="289"/>
      <c r="E8285" s="277"/>
      <c r="I8285"/>
      <c r="J8285"/>
      <c r="L8285" s="33"/>
      <c r="M8285" s="24"/>
    </row>
    <row r="8286" spans="1:13" x14ac:dyDescent="0.2">
      <c r="A8286" s="289"/>
      <c r="E8286" s="277"/>
      <c r="I8286"/>
      <c r="J8286"/>
      <c r="L8286" s="33"/>
      <c r="M8286" s="24"/>
    </row>
    <row r="8287" spans="1:13" x14ac:dyDescent="0.2">
      <c r="A8287" s="289"/>
      <c r="E8287" s="277"/>
      <c r="I8287"/>
      <c r="J8287"/>
      <c r="L8287" s="33"/>
      <c r="M8287" s="24"/>
    </row>
    <row r="8288" spans="1:13" x14ac:dyDescent="0.2">
      <c r="A8288" s="289"/>
      <c r="E8288" s="277"/>
      <c r="I8288"/>
      <c r="J8288"/>
      <c r="L8288" s="33"/>
      <c r="M8288" s="24"/>
    </row>
    <row r="8289" spans="1:13" x14ac:dyDescent="0.2">
      <c r="A8289" s="289"/>
      <c r="E8289" s="277"/>
      <c r="I8289"/>
      <c r="J8289"/>
      <c r="L8289" s="33"/>
      <c r="M8289" s="24"/>
    </row>
    <row r="8290" spans="1:13" x14ac:dyDescent="0.2">
      <c r="A8290" s="289"/>
      <c r="E8290" s="277"/>
      <c r="I8290"/>
      <c r="J8290"/>
      <c r="L8290" s="33"/>
      <c r="M8290" s="24"/>
    </row>
    <row r="8291" spans="1:13" x14ac:dyDescent="0.2">
      <c r="A8291" s="289"/>
      <c r="E8291" s="277"/>
      <c r="I8291"/>
      <c r="J8291"/>
      <c r="L8291" s="33"/>
      <c r="M8291" s="24"/>
    </row>
    <row r="8292" spans="1:13" x14ac:dyDescent="0.2">
      <c r="A8292" s="289"/>
      <c r="E8292" s="277"/>
      <c r="I8292"/>
      <c r="J8292"/>
      <c r="L8292" s="33"/>
      <c r="M8292" s="24"/>
    </row>
    <row r="8293" spans="1:13" x14ac:dyDescent="0.2">
      <c r="A8293" s="289"/>
      <c r="E8293" s="277"/>
      <c r="I8293"/>
      <c r="J8293"/>
      <c r="L8293" s="33"/>
      <c r="M8293" s="24"/>
    </row>
    <row r="8294" spans="1:13" x14ac:dyDescent="0.2">
      <c r="A8294" s="289"/>
      <c r="E8294" s="277"/>
      <c r="I8294"/>
      <c r="J8294"/>
      <c r="L8294" s="33"/>
      <c r="M8294" s="24"/>
    </row>
    <row r="8295" spans="1:13" x14ac:dyDescent="0.2">
      <c r="A8295" s="289"/>
      <c r="E8295" s="277"/>
      <c r="I8295"/>
      <c r="J8295"/>
      <c r="L8295" s="33"/>
      <c r="M8295" s="24"/>
    </row>
    <row r="8296" spans="1:13" x14ac:dyDescent="0.2">
      <c r="A8296" s="289"/>
      <c r="E8296" s="277"/>
      <c r="I8296"/>
      <c r="J8296"/>
      <c r="L8296" s="33"/>
      <c r="M8296" s="24"/>
    </row>
    <row r="8297" spans="1:13" x14ac:dyDescent="0.2">
      <c r="A8297" s="289"/>
      <c r="E8297" s="277"/>
      <c r="I8297"/>
      <c r="J8297"/>
      <c r="L8297" s="33"/>
      <c r="M8297" s="24"/>
    </row>
    <row r="8298" spans="1:13" x14ac:dyDescent="0.2">
      <c r="A8298" s="289"/>
      <c r="E8298" s="277"/>
      <c r="I8298"/>
      <c r="J8298"/>
      <c r="L8298" s="33"/>
      <c r="M8298" s="24"/>
    </row>
    <row r="8299" spans="1:13" x14ac:dyDescent="0.2">
      <c r="A8299" s="289"/>
      <c r="E8299" s="277"/>
      <c r="I8299"/>
      <c r="J8299"/>
      <c r="L8299" s="33"/>
      <c r="M8299" s="24"/>
    </row>
    <row r="8300" spans="1:13" x14ac:dyDescent="0.2">
      <c r="A8300" s="289"/>
      <c r="E8300" s="277"/>
      <c r="I8300"/>
      <c r="J8300"/>
      <c r="L8300" s="33"/>
      <c r="M8300" s="24"/>
    </row>
    <row r="8301" spans="1:13" x14ac:dyDescent="0.2">
      <c r="A8301" s="289"/>
      <c r="E8301" s="277"/>
      <c r="I8301"/>
      <c r="J8301"/>
      <c r="L8301" s="33"/>
      <c r="M8301" s="24"/>
    </row>
    <row r="8302" spans="1:13" x14ac:dyDescent="0.2">
      <c r="A8302" s="289"/>
      <c r="E8302" s="277"/>
      <c r="I8302"/>
      <c r="J8302"/>
      <c r="L8302" s="33"/>
      <c r="M8302" s="24"/>
    </row>
    <row r="8303" spans="1:13" x14ac:dyDescent="0.2">
      <c r="A8303" s="289"/>
      <c r="E8303" s="277"/>
      <c r="I8303"/>
      <c r="J8303"/>
      <c r="L8303" s="33"/>
      <c r="M8303" s="24"/>
    </row>
    <row r="8304" spans="1:13" x14ac:dyDescent="0.2">
      <c r="A8304" s="289"/>
      <c r="E8304" s="277"/>
      <c r="I8304"/>
      <c r="J8304"/>
      <c r="L8304" s="33"/>
      <c r="M8304" s="24"/>
    </row>
    <row r="8305" spans="1:13" x14ac:dyDescent="0.2">
      <c r="A8305" s="289"/>
      <c r="E8305" s="277"/>
      <c r="I8305"/>
      <c r="J8305"/>
      <c r="L8305" s="33"/>
      <c r="M8305" s="24"/>
    </row>
    <row r="8306" spans="1:13" x14ac:dyDescent="0.2">
      <c r="A8306" s="289"/>
      <c r="E8306" s="277"/>
      <c r="I8306"/>
      <c r="J8306"/>
      <c r="L8306" s="33"/>
      <c r="M8306" s="24"/>
    </row>
    <row r="8307" spans="1:13" x14ac:dyDescent="0.2">
      <c r="A8307" s="289"/>
      <c r="E8307" s="277"/>
      <c r="I8307"/>
      <c r="J8307"/>
      <c r="L8307" s="33"/>
      <c r="M8307" s="24"/>
    </row>
    <row r="8308" spans="1:13" x14ac:dyDescent="0.2">
      <c r="A8308" s="289"/>
      <c r="E8308" s="277"/>
      <c r="I8308"/>
      <c r="J8308"/>
      <c r="L8308" s="33"/>
      <c r="M8308" s="24"/>
    </row>
    <row r="8309" spans="1:13" x14ac:dyDescent="0.2">
      <c r="A8309" s="289"/>
      <c r="E8309" s="277"/>
      <c r="I8309"/>
      <c r="J8309"/>
      <c r="L8309" s="33"/>
      <c r="M8309" s="24"/>
    </row>
    <row r="8310" spans="1:13" x14ac:dyDescent="0.2">
      <c r="A8310" s="289"/>
      <c r="E8310" s="277"/>
      <c r="I8310"/>
      <c r="J8310"/>
      <c r="L8310" s="33"/>
      <c r="M8310" s="24"/>
    </row>
    <row r="8311" spans="1:13" x14ac:dyDescent="0.2">
      <c r="A8311" s="289"/>
      <c r="E8311" s="277"/>
      <c r="I8311"/>
      <c r="J8311"/>
      <c r="L8311" s="33"/>
      <c r="M8311" s="24"/>
    </row>
    <row r="8312" spans="1:13" x14ac:dyDescent="0.2">
      <c r="A8312" s="289"/>
      <c r="E8312" s="277"/>
      <c r="I8312"/>
      <c r="J8312"/>
      <c r="L8312" s="33"/>
      <c r="M8312" s="24"/>
    </row>
    <row r="8313" spans="1:13" x14ac:dyDescent="0.2">
      <c r="A8313" s="289"/>
      <c r="E8313" s="277"/>
      <c r="I8313"/>
      <c r="J8313"/>
      <c r="L8313" s="33"/>
      <c r="M8313" s="24"/>
    </row>
    <row r="8314" spans="1:13" x14ac:dyDescent="0.2">
      <c r="A8314" s="289"/>
      <c r="E8314" s="277"/>
      <c r="I8314"/>
      <c r="J8314"/>
      <c r="L8314" s="33"/>
      <c r="M8314" s="24"/>
    </row>
    <row r="8315" spans="1:13" x14ac:dyDescent="0.2">
      <c r="A8315" s="289"/>
      <c r="E8315" s="277"/>
      <c r="I8315"/>
      <c r="J8315"/>
      <c r="L8315" s="33"/>
      <c r="M8315" s="24"/>
    </row>
    <row r="8316" spans="1:13" x14ac:dyDescent="0.2">
      <c r="A8316" s="289"/>
      <c r="E8316" s="277"/>
      <c r="I8316"/>
      <c r="J8316"/>
      <c r="L8316" s="33"/>
      <c r="M8316" s="24"/>
    </row>
    <row r="8317" spans="1:13" x14ac:dyDescent="0.2">
      <c r="A8317" s="289"/>
      <c r="E8317" s="277"/>
      <c r="I8317"/>
      <c r="J8317"/>
      <c r="L8317" s="33"/>
      <c r="M8317" s="24"/>
    </row>
    <row r="8318" spans="1:13" x14ac:dyDescent="0.2">
      <c r="A8318" s="289"/>
      <c r="E8318" s="277"/>
      <c r="I8318"/>
      <c r="J8318"/>
      <c r="L8318" s="33"/>
      <c r="M8318" s="24"/>
    </row>
    <row r="8319" spans="1:13" x14ac:dyDescent="0.2">
      <c r="A8319" s="289"/>
      <c r="E8319" s="277"/>
      <c r="I8319"/>
      <c r="J8319"/>
      <c r="L8319" s="33"/>
      <c r="M8319" s="24"/>
    </row>
    <row r="8320" spans="1:13" x14ac:dyDescent="0.2">
      <c r="A8320" s="289"/>
      <c r="E8320" s="277"/>
      <c r="I8320"/>
      <c r="J8320"/>
      <c r="L8320" s="33"/>
      <c r="M8320" s="24"/>
    </row>
    <row r="8321" spans="1:13" x14ac:dyDescent="0.2">
      <c r="A8321" s="289"/>
      <c r="E8321" s="277"/>
      <c r="I8321"/>
      <c r="J8321"/>
      <c r="L8321" s="33"/>
      <c r="M8321" s="24"/>
    </row>
    <row r="8322" spans="1:13" x14ac:dyDescent="0.2">
      <c r="A8322" s="289"/>
      <c r="E8322" s="277"/>
      <c r="I8322"/>
      <c r="J8322"/>
      <c r="L8322" s="33"/>
      <c r="M8322" s="24"/>
    </row>
    <row r="8323" spans="1:13" x14ac:dyDescent="0.2">
      <c r="A8323" s="289"/>
      <c r="E8323" s="277"/>
      <c r="I8323"/>
      <c r="J8323"/>
      <c r="L8323" s="33"/>
      <c r="M8323" s="24"/>
    </row>
    <row r="8324" spans="1:13" x14ac:dyDescent="0.2">
      <c r="A8324" s="289"/>
      <c r="E8324" s="277"/>
      <c r="I8324"/>
      <c r="J8324"/>
      <c r="L8324" s="33"/>
      <c r="M8324" s="24"/>
    </row>
    <row r="8325" spans="1:13" x14ac:dyDescent="0.2">
      <c r="A8325" s="289"/>
      <c r="E8325" s="277"/>
      <c r="I8325"/>
      <c r="J8325"/>
      <c r="L8325" s="33"/>
      <c r="M8325" s="24"/>
    </row>
    <row r="8326" spans="1:13" x14ac:dyDescent="0.2">
      <c r="A8326" s="289"/>
      <c r="E8326" s="277"/>
      <c r="I8326"/>
      <c r="J8326"/>
      <c r="L8326" s="33"/>
      <c r="M8326" s="24"/>
    </row>
    <row r="8327" spans="1:13" x14ac:dyDescent="0.2">
      <c r="A8327" s="289"/>
      <c r="E8327" s="277"/>
      <c r="I8327"/>
      <c r="J8327"/>
      <c r="L8327" s="33"/>
      <c r="M8327" s="24"/>
    </row>
    <row r="8328" spans="1:13" x14ac:dyDescent="0.2">
      <c r="A8328" s="289"/>
      <c r="E8328" s="277"/>
      <c r="I8328"/>
      <c r="J8328"/>
      <c r="L8328" s="33"/>
      <c r="M8328" s="24"/>
    </row>
    <row r="8329" spans="1:13" x14ac:dyDescent="0.2">
      <c r="A8329" s="289"/>
      <c r="E8329" s="277"/>
      <c r="I8329"/>
      <c r="J8329"/>
      <c r="L8329" s="33"/>
      <c r="M8329" s="24"/>
    </row>
    <row r="8330" spans="1:13" x14ac:dyDescent="0.2">
      <c r="A8330" s="289"/>
      <c r="E8330" s="277"/>
      <c r="I8330"/>
      <c r="J8330"/>
      <c r="L8330" s="33"/>
      <c r="M8330" s="24"/>
    </row>
    <row r="8331" spans="1:13" x14ac:dyDescent="0.2">
      <c r="A8331" s="289"/>
      <c r="E8331" s="277"/>
      <c r="I8331"/>
      <c r="J8331"/>
      <c r="L8331" s="33"/>
      <c r="M8331" s="24"/>
    </row>
    <row r="8332" spans="1:13" x14ac:dyDescent="0.2">
      <c r="A8332" s="289"/>
      <c r="E8332" s="277"/>
      <c r="I8332"/>
      <c r="J8332"/>
      <c r="L8332" s="33"/>
      <c r="M8332" s="24"/>
    </row>
    <row r="8333" spans="1:13" x14ac:dyDescent="0.2">
      <c r="A8333" s="289"/>
      <c r="E8333" s="277"/>
      <c r="I8333"/>
      <c r="J8333"/>
      <c r="L8333" s="33"/>
      <c r="M8333" s="24"/>
    </row>
    <row r="8334" spans="1:13" x14ac:dyDescent="0.2">
      <c r="A8334" s="289"/>
      <c r="E8334" s="277"/>
      <c r="I8334"/>
      <c r="J8334"/>
      <c r="L8334" s="33"/>
      <c r="M8334" s="24"/>
    </row>
    <row r="8335" spans="1:13" x14ac:dyDescent="0.2">
      <c r="A8335" s="289"/>
      <c r="E8335" s="277"/>
      <c r="I8335"/>
      <c r="J8335"/>
      <c r="L8335" s="33"/>
      <c r="M8335" s="24"/>
    </row>
    <row r="8336" spans="1:13" x14ac:dyDescent="0.2">
      <c r="A8336" s="289"/>
      <c r="E8336" s="277"/>
      <c r="I8336"/>
      <c r="J8336"/>
      <c r="L8336" s="33"/>
      <c r="M8336" s="24"/>
    </row>
    <row r="8337" spans="1:13" x14ac:dyDescent="0.2">
      <c r="A8337" s="289"/>
      <c r="E8337" s="277"/>
      <c r="I8337"/>
      <c r="J8337"/>
      <c r="L8337" s="33"/>
      <c r="M8337" s="24"/>
    </row>
    <row r="8338" spans="1:13" x14ac:dyDescent="0.2">
      <c r="A8338" s="289"/>
      <c r="E8338" s="277"/>
      <c r="I8338"/>
      <c r="J8338"/>
      <c r="L8338" s="33"/>
      <c r="M8338" s="24"/>
    </row>
    <row r="8339" spans="1:13" x14ac:dyDescent="0.2">
      <c r="A8339" s="289"/>
      <c r="E8339" s="277"/>
      <c r="I8339"/>
      <c r="J8339"/>
      <c r="L8339" s="33"/>
      <c r="M8339" s="24"/>
    </row>
    <row r="8340" spans="1:13" x14ac:dyDescent="0.2">
      <c r="A8340" s="289"/>
      <c r="E8340" s="277"/>
      <c r="I8340"/>
      <c r="J8340"/>
      <c r="L8340" s="33"/>
      <c r="M8340" s="24"/>
    </row>
    <row r="8341" spans="1:13" x14ac:dyDescent="0.2">
      <c r="A8341" s="289"/>
      <c r="E8341" s="277"/>
      <c r="I8341"/>
      <c r="J8341"/>
      <c r="L8341" s="33"/>
      <c r="M8341" s="24"/>
    </row>
    <row r="8342" spans="1:13" x14ac:dyDescent="0.2">
      <c r="A8342" s="289"/>
      <c r="E8342" s="277"/>
      <c r="I8342"/>
      <c r="J8342"/>
      <c r="L8342" s="33"/>
      <c r="M8342" s="24"/>
    </row>
    <row r="8343" spans="1:13" x14ac:dyDescent="0.2">
      <c r="A8343" s="289"/>
      <c r="E8343" s="277"/>
      <c r="I8343"/>
      <c r="J8343"/>
      <c r="L8343" s="33"/>
      <c r="M8343" s="24"/>
    </row>
    <row r="8344" spans="1:13" x14ac:dyDescent="0.2">
      <c r="A8344" s="289"/>
      <c r="E8344" s="277"/>
      <c r="I8344"/>
      <c r="J8344"/>
      <c r="L8344" s="33"/>
      <c r="M8344" s="24"/>
    </row>
    <row r="8345" spans="1:13" x14ac:dyDescent="0.2">
      <c r="A8345" s="289"/>
      <c r="E8345" s="277"/>
      <c r="I8345"/>
      <c r="J8345"/>
      <c r="L8345" s="33"/>
      <c r="M8345" s="24"/>
    </row>
    <row r="8346" spans="1:13" x14ac:dyDescent="0.2">
      <c r="A8346" s="289"/>
      <c r="E8346" s="277"/>
      <c r="I8346"/>
      <c r="J8346"/>
      <c r="L8346" s="33"/>
      <c r="M8346" s="24"/>
    </row>
    <row r="8347" spans="1:13" x14ac:dyDescent="0.2">
      <c r="A8347" s="289"/>
      <c r="E8347" s="277"/>
      <c r="I8347"/>
      <c r="J8347"/>
      <c r="L8347" s="33"/>
      <c r="M8347" s="24"/>
    </row>
    <row r="8348" spans="1:13" x14ac:dyDescent="0.2">
      <c r="A8348" s="289"/>
      <c r="E8348" s="277"/>
      <c r="I8348"/>
      <c r="J8348"/>
      <c r="L8348" s="33"/>
      <c r="M8348" s="24"/>
    </row>
    <row r="8349" spans="1:13" x14ac:dyDescent="0.2">
      <c r="A8349" s="289"/>
      <c r="E8349" s="277"/>
      <c r="I8349"/>
      <c r="J8349"/>
      <c r="L8349" s="33"/>
      <c r="M8349" s="24"/>
    </row>
    <row r="8350" spans="1:13" x14ac:dyDescent="0.2">
      <c r="A8350" s="289"/>
      <c r="E8350" s="277"/>
      <c r="I8350"/>
      <c r="J8350"/>
      <c r="L8350" s="33"/>
      <c r="M8350" s="24"/>
    </row>
    <row r="8351" spans="1:13" x14ac:dyDescent="0.2">
      <c r="A8351" s="289"/>
      <c r="E8351" s="277"/>
      <c r="I8351"/>
      <c r="J8351"/>
      <c r="L8351" s="33"/>
      <c r="M8351" s="24"/>
    </row>
    <row r="8352" spans="1:13" x14ac:dyDescent="0.2">
      <c r="A8352" s="289"/>
      <c r="E8352" s="277"/>
      <c r="I8352"/>
      <c r="J8352"/>
      <c r="L8352" s="33"/>
      <c r="M8352" s="24"/>
    </row>
    <row r="8353" spans="1:13" x14ac:dyDescent="0.2">
      <c r="A8353" s="289"/>
      <c r="E8353" s="277"/>
      <c r="I8353"/>
      <c r="J8353"/>
      <c r="L8353" s="33"/>
      <c r="M8353" s="24"/>
    </row>
    <row r="8354" spans="1:13" x14ac:dyDescent="0.2">
      <c r="A8354" s="289"/>
      <c r="E8354" s="277"/>
      <c r="I8354"/>
      <c r="J8354"/>
      <c r="L8354" s="33"/>
      <c r="M8354" s="24"/>
    </row>
    <row r="8355" spans="1:13" x14ac:dyDescent="0.2">
      <c r="A8355" s="289"/>
      <c r="E8355" s="277"/>
      <c r="I8355"/>
      <c r="J8355"/>
      <c r="L8355" s="33"/>
      <c r="M8355" s="24"/>
    </row>
    <row r="8356" spans="1:13" x14ac:dyDescent="0.2">
      <c r="A8356" s="289"/>
      <c r="E8356" s="277"/>
      <c r="I8356"/>
      <c r="J8356"/>
      <c r="L8356" s="33"/>
      <c r="M8356" s="24"/>
    </row>
    <row r="8357" spans="1:13" x14ac:dyDescent="0.2">
      <c r="A8357" s="289"/>
      <c r="E8357" s="277"/>
      <c r="I8357"/>
      <c r="J8357"/>
      <c r="L8357" s="33"/>
      <c r="M8357" s="24"/>
    </row>
    <row r="8358" spans="1:13" x14ac:dyDescent="0.2">
      <c r="A8358" s="289"/>
      <c r="E8358" s="277"/>
      <c r="I8358"/>
      <c r="J8358"/>
      <c r="L8358" s="33"/>
      <c r="M8358" s="24"/>
    </row>
    <row r="8359" spans="1:13" x14ac:dyDescent="0.2">
      <c r="A8359" s="289"/>
      <c r="E8359" s="277"/>
      <c r="I8359"/>
      <c r="J8359"/>
      <c r="L8359" s="33"/>
      <c r="M8359" s="24"/>
    </row>
    <row r="8360" spans="1:13" x14ac:dyDescent="0.2">
      <c r="A8360" s="289"/>
      <c r="E8360" s="277"/>
      <c r="I8360"/>
      <c r="J8360"/>
      <c r="L8360" s="33"/>
      <c r="M8360" s="24"/>
    </row>
    <row r="8361" spans="1:13" x14ac:dyDescent="0.2">
      <c r="A8361" s="289"/>
      <c r="E8361" s="277"/>
      <c r="I8361"/>
      <c r="J8361"/>
      <c r="L8361" s="33"/>
      <c r="M8361" s="24"/>
    </row>
    <row r="8362" spans="1:13" x14ac:dyDescent="0.2">
      <c r="A8362" s="289"/>
      <c r="E8362" s="277"/>
      <c r="I8362"/>
      <c r="J8362"/>
      <c r="L8362" s="33"/>
      <c r="M8362" s="24"/>
    </row>
    <row r="8363" spans="1:13" x14ac:dyDescent="0.2">
      <c r="A8363" s="289"/>
      <c r="E8363" s="277"/>
      <c r="I8363"/>
      <c r="J8363"/>
      <c r="L8363" s="33"/>
      <c r="M8363" s="24"/>
    </row>
    <row r="8364" spans="1:13" x14ac:dyDescent="0.2">
      <c r="A8364" s="289"/>
      <c r="E8364" s="277"/>
      <c r="I8364"/>
      <c r="J8364"/>
      <c r="L8364" s="33"/>
      <c r="M8364" s="24"/>
    </row>
    <row r="8365" spans="1:13" x14ac:dyDescent="0.2">
      <c r="A8365" s="289"/>
      <c r="E8365" s="277"/>
      <c r="I8365"/>
      <c r="J8365"/>
      <c r="L8365" s="33"/>
      <c r="M8365" s="24"/>
    </row>
    <row r="8366" spans="1:13" x14ac:dyDescent="0.2">
      <c r="A8366" s="289"/>
      <c r="E8366" s="277"/>
      <c r="I8366"/>
      <c r="J8366"/>
      <c r="L8366" s="33"/>
      <c r="M8366" s="24"/>
    </row>
    <row r="8367" spans="1:13" x14ac:dyDescent="0.2">
      <c r="A8367" s="289"/>
      <c r="E8367" s="277"/>
      <c r="I8367"/>
      <c r="J8367"/>
      <c r="L8367" s="33"/>
      <c r="M8367" s="24"/>
    </row>
    <row r="8368" spans="1:13" x14ac:dyDescent="0.2">
      <c r="A8368" s="289"/>
      <c r="E8368" s="277"/>
      <c r="I8368"/>
      <c r="J8368"/>
      <c r="L8368" s="33"/>
      <c r="M8368" s="24"/>
    </row>
    <row r="8369" spans="1:13" x14ac:dyDescent="0.2">
      <c r="A8369" s="289"/>
      <c r="E8369" s="277"/>
      <c r="I8369"/>
      <c r="J8369"/>
      <c r="L8369" s="33"/>
      <c r="M8369" s="24"/>
    </row>
    <row r="8370" spans="1:13" x14ac:dyDescent="0.2">
      <c r="A8370" s="289"/>
      <c r="E8370" s="277"/>
      <c r="I8370"/>
      <c r="J8370"/>
      <c r="L8370" s="33"/>
      <c r="M8370" s="24"/>
    </row>
    <row r="8371" spans="1:13" x14ac:dyDescent="0.2">
      <c r="A8371" s="289"/>
      <c r="E8371" s="277"/>
      <c r="I8371"/>
      <c r="J8371"/>
      <c r="L8371" s="33"/>
      <c r="M8371" s="24"/>
    </row>
    <row r="8372" spans="1:13" x14ac:dyDescent="0.2">
      <c r="A8372" s="289"/>
      <c r="E8372" s="277"/>
      <c r="I8372"/>
      <c r="J8372"/>
      <c r="L8372" s="33"/>
      <c r="M8372" s="24"/>
    </row>
    <row r="8373" spans="1:13" x14ac:dyDescent="0.2">
      <c r="A8373" s="289"/>
      <c r="E8373" s="277"/>
      <c r="I8373"/>
      <c r="J8373"/>
      <c r="L8373" s="33"/>
      <c r="M8373" s="24"/>
    </row>
    <row r="8374" spans="1:13" x14ac:dyDescent="0.2">
      <c r="A8374" s="289"/>
      <c r="E8374" s="277"/>
      <c r="I8374"/>
      <c r="J8374"/>
      <c r="L8374" s="33"/>
      <c r="M8374" s="24"/>
    </row>
    <row r="8375" spans="1:13" x14ac:dyDescent="0.2">
      <c r="A8375" s="289"/>
      <c r="E8375" s="277"/>
      <c r="I8375"/>
      <c r="J8375"/>
      <c r="L8375" s="33"/>
      <c r="M8375" s="24"/>
    </row>
    <row r="8376" spans="1:13" x14ac:dyDescent="0.2">
      <c r="A8376" s="289"/>
      <c r="E8376" s="277"/>
      <c r="I8376"/>
      <c r="J8376"/>
      <c r="L8376" s="33"/>
      <c r="M8376" s="24"/>
    </row>
    <row r="8377" spans="1:13" x14ac:dyDescent="0.2">
      <c r="A8377" s="289"/>
      <c r="E8377" s="277"/>
      <c r="I8377"/>
      <c r="J8377"/>
      <c r="L8377" s="33"/>
      <c r="M8377" s="24"/>
    </row>
    <row r="8378" spans="1:13" x14ac:dyDescent="0.2">
      <c r="A8378" s="289"/>
      <c r="E8378" s="277"/>
      <c r="I8378"/>
      <c r="J8378"/>
      <c r="L8378" s="33"/>
      <c r="M8378" s="24"/>
    </row>
    <row r="8379" spans="1:13" x14ac:dyDescent="0.2">
      <c r="A8379" s="289"/>
      <c r="E8379" s="277"/>
      <c r="I8379"/>
      <c r="J8379"/>
      <c r="L8379" s="33"/>
      <c r="M8379" s="24"/>
    </row>
    <row r="8380" spans="1:13" x14ac:dyDescent="0.2">
      <c r="A8380" s="289"/>
      <c r="E8380" s="277"/>
      <c r="I8380"/>
      <c r="J8380"/>
      <c r="L8380" s="33"/>
      <c r="M8380" s="24"/>
    </row>
    <row r="8381" spans="1:13" x14ac:dyDescent="0.2">
      <c r="A8381" s="289"/>
      <c r="E8381" s="277"/>
      <c r="I8381"/>
      <c r="J8381"/>
      <c r="L8381" s="33"/>
      <c r="M8381" s="24"/>
    </row>
    <row r="8382" spans="1:13" x14ac:dyDescent="0.2">
      <c r="A8382" s="289"/>
      <c r="E8382" s="277"/>
      <c r="I8382"/>
      <c r="J8382"/>
      <c r="L8382" s="33"/>
      <c r="M8382" s="24"/>
    </row>
    <row r="8383" spans="1:13" x14ac:dyDescent="0.2">
      <c r="A8383" s="289"/>
      <c r="E8383" s="277"/>
      <c r="I8383"/>
      <c r="J8383"/>
      <c r="L8383" s="33"/>
      <c r="M8383" s="24"/>
    </row>
    <row r="8384" spans="1:13" x14ac:dyDescent="0.2">
      <c r="A8384" s="289"/>
      <c r="E8384" s="277"/>
      <c r="I8384"/>
      <c r="J8384"/>
      <c r="L8384" s="33"/>
      <c r="M8384" s="24"/>
    </row>
    <row r="8385" spans="1:13" x14ac:dyDescent="0.2">
      <c r="A8385" s="289"/>
      <c r="E8385" s="277"/>
      <c r="I8385"/>
      <c r="J8385"/>
      <c r="L8385" s="33"/>
      <c r="M8385" s="24"/>
    </row>
    <row r="8386" spans="1:13" x14ac:dyDescent="0.2">
      <c r="A8386" s="289"/>
      <c r="E8386" s="277"/>
      <c r="I8386"/>
      <c r="J8386"/>
      <c r="L8386" s="33"/>
      <c r="M8386" s="24"/>
    </row>
    <row r="8387" spans="1:13" x14ac:dyDescent="0.2">
      <c r="A8387" s="289"/>
      <c r="E8387" s="277"/>
      <c r="I8387"/>
      <c r="J8387"/>
      <c r="L8387" s="33"/>
      <c r="M8387" s="24"/>
    </row>
    <row r="8388" spans="1:13" x14ac:dyDescent="0.2">
      <c r="A8388" s="289"/>
      <c r="E8388" s="277"/>
      <c r="I8388"/>
      <c r="J8388"/>
      <c r="L8388" s="33"/>
      <c r="M8388" s="24"/>
    </row>
    <row r="8389" spans="1:13" x14ac:dyDescent="0.2">
      <c r="A8389" s="289"/>
      <c r="E8389" s="277"/>
      <c r="I8389"/>
      <c r="J8389"/>
      <c r="L8389" s="33"/>
      <c r="M8389" s="24"/>
    </row>
    <row r="8390" spans="1:13" x14ac:dyDescent="0.2">
      <c r="A8390" s="289"/>
      <c r="E8390" s="277"/>
      <c r="I8390"/>
      <c r="J8390"/>
      <c r="L8390" s="33"/>
      <c r="M8390" s="24"/>
    </row>
    <row r="8391" spans="1:13" x14ac:dyDescent="0.2">
      <c r="A8391" s="289"/>
      <c r="E8391" s="277"/>
      <c r="I8391"/>
      <c r="J8391"/>
      <c r="L8391" s="33"/>
      <c r="M8391" s="24"/>
    </row>
    <row r="8392" spans="1:13" x14ac:dyDescent="0.2">
      <c r="A8392" s="289"/>
      <c r="E8392" s="277"/>
      <c r="I8392"/>
      <c r="J8392"/>
      <c r="L8392" s="33"/>
      <c r="M8392" s="24"/>
    </row>
    <row r="8393" spans="1:13" x14ac:dyDescent="0.2">
      <c r="A8393" s="289"/>
      <c r="E8393" s="277"/>
      <c r="I8393"/>
      <c r="J8393"/>
      <c r="L8393" s="33"/>
      <c r="M8393" s="24"/>
    </row>
    <row r="8394" spans="1:13" x14ac:dyDescent="0.2">
      <c r="A8394" s="289"/>
      <c r="E8394" s="277"/>
      <c r="I8394"/>
      <c r="J8394"/>
      <c r="L8394" s="33"/>
      <c r="M8394" s="24"/>
    </row>
    <row r="8395" spans="1:13" x14ac:dyDescent="0.2">
      <c r="A8395" s="289"/>
      <c r="E8395" s="277"/>
      <c r="I8395"/>
      <c r="J8395"/>
      <c r="L8395" s="33"/>
      <c r="M8395" s="24"/>
    </row>
    <row r="8396" spans="1:13" x14ac:dyDescent="0.2">
      <c r="A8396" s="289"/>
      <c r="E8396" s="277"/>
      <c r="I8396"/>
      <c r="J8396"/>
      <c r="L8396" s="33"/>
      <c r="M8396" s="24"/>
    </row>
    <row r="8397" spans="1:13" x14ac:dyDescent="0.2">
      <c r="A8397" s="289"/>
      <c r="E8397" s="277"/>
      <c r="I8397"/>
      <c r="J8397"/>
      <c r="L8397" s="33"/>
      <c r="M8397" s="24"/>
    </row>
    <row r="8398" spans="1:13" x14ac:dyDescent="0.2">
      <c r="A8398" s="289"/>
      <c r="E8398" s="277"/>
      <c r="I8398"/>
      <c r="J8398"/>
      <c r="L8398" s="33"/>
      <c r="M8398" s="24"/>
    </row>
    <row r="8399" spans="1:13" x14ac:dyDescent="0.2">
      <c r="A8399" s="289"/>
      <c r="E8399" s="277"/>
      <c r="I8399"/>
      <c r="J8399"/>
      <c r="L8399" s="33"/>
      <c r="M8399" s="24"/>
    </row>
    <row r="8400" spans="1:13" x14ac:dyDescent="0.2">
      <c r="A8400" s="289"/>
      <c r="E8400" s="277"/>
      <c r="I8400"/>
      <c r="J8400"/>
      <c r="L8400" s="33"/>
      <c r="M8400" s="24"/>
    </row>
    <row r="8401" spans="1:13" x14ac:dyDescent="0.2">
      <c r="A8401" s="289"/>
      <c r="E8401" s="277"/>
      <c r="I8401"/>
      <c r="J8401"/>
      <c r="L8401" s="33"/>
      <c r="M8401" s="24"/>
    </row>
    <row r="8402" spans="1:13" x14ac:dyDescent="0.2">
      <c r="A8402" s="289"/>
      <c r="E8402" s="277"/>
      <c r="I8402"/>
      <c r="J8402"/>
      <c r="L8402" s="33"/>
      <c r="M8402" s="24"/>
    </row>
    <row r="8403" spans="1:13" x14ac:dyDescent="0.2">
      <c r="A8403" s="289"/>
      <c r="E8403" s="277"/>
      <c r="I8403"/>
      <c r="J8403"/>
      <c r="L8403" s="33"/>
      <c r="M8403" s="24"/>
    </row>
    <row r="8404" spans="1:13" x14ac:dyDescent="0.2">
      <c r="A8404" s="289"/>
      <c r="E8404" s="277"/>
      <c r="I8404"/>
      <c r="J8404"/>
      <c r="L8404" s="33"/>
      <c r="M8404" s="24"/>
    </row>
    <row r="8405" spans="1:13" x14ac:dyDescent="0.2">
      <c r="A8405" s="289"/>
      <c r="E8405" s="277"/>
      <c r="I8405"/>
      <c r="J8405"/>
      <c r="L8405" s="33"/>
      <c r="M8405" s="24"/>
    </row>
    <row r="8406" spans="1:13" x14ac:dyDescent="0.2">
      <c r="A8406" s="289"/>
      <c r="E8406" s="277"/>
      <c r="I8406"/>
      <c r="J8406"/>
      <c r="L8406" s="33"/>
      <c r="M8406" s="24"/>
    </row>
    <row r="8407" spans="1:13" x14ac:dyDescent="0.2">
      <c r="A8407" s="289"/>
      <c r="E8407" s="277"/>
      <c r="I8407"/>
      <c r="J8407"/>
      <c r="L8407" s="33"/>
      <c r="M8407" s="24"/>
    </row>
    <row r="8408" spans="1:13" x14ac:dyDescent="0.2">
      <c r="A8408" s="289"/>
      <c r="E8408" s="277"/>
      <c r="I8408"/>
      <c r="J8408"/>
      <c r="L8408" s="33"/>
      <c r="M8408" s="24"/>
    </row>
    <row r="8409" spans="1:13" x14ac:dyDescent="0.2">
      <c r="A8409" s="289"/>
      <c r="E8409" s="277"/>
      <c r="I8409"/>
      <c r="J8409"/>
      <c r="L8409" s="33"/>
      <c r="M8409" s="24"/>
    </row>
    <row r="8410" spans="1:13" x14ac:dyDescent="0.2">
      <c r="A8410" s="289"/>
      <c r="E8410" s="277"/>
      <c r="I8410"/>
      <c r="J8410"/>
      <c r="L8410" s="33"/>
      <c r="M8410" s="24"/>
    </row>
    <row r="8411" spans="1:13" x14ac:dyDescent="0.2">
      <c r="A8411" s="289"/>
      <c r="E8411" s="277"/>
      <c r="I8411"/>
      <c r="J8411"/>
      <c r="L8411" s="33"/>
      <c r="M8411" s="24"/>
    </row>
    <row r="8412" spans="1:13" x14ac:dyDescent="0.2">
      <c r="A8412" s="289"/>
      <c r="E8412" s="277"/>
      <c r="I8412"/>
      <c r="J8412"/>
      <c r="L8412" s="33"/>
      <c r="M8412" s="24"/>
    </row>
    <row r="8413" spans="1:13" x14ac:dyDescent="0.2">
      <c r="A8413" s="289"/>
      <c r="E8413" s="277"/>
      <c r="I8413"/>
      <c r="J8413"/>
      <c r="L8413" s="33"/>
      <c r="M8413" s="24"/>
    </row>
    <row r="8414" spans="1:13" x14ac:dyDescent="0.2">
      <c r="A8414" s="289"/>
      <c r="E8414" s="277"/>
      <c r="I8414"/>
      <c r="J8414"/>
      <c r="L8414" s="33"/>
      <c r="M8414" s="24"/>
    </row>
    <row r="8415" spans="1:13" x14ac:dyDescent="0.2">
      <c r="A8415" s="289"/>
      <c r="E8415" s="277"/>
      <c r="I8415"/>
      <c r="J8415"/>
      <c r="L8415" s="33"/>
      <c r="M8415" s="24"/>
    </row>
    <row r="8416" spans="1:13" x14ac:dyDescent="0.2">
      <c r="A8416" s="289"/>
      <c r="E8416" s="277"/>
      <c r="I8416"/>
      <c r="J8416"/>
      <c r="L8416" s="33"/>
      <c r="M8416" s="24"/>
    </row>
    <row r="8417" spans="1:13" x14ac:dyDescent="0.2">
      <c r="A8417" s="289"/>
      <c r="E8417" s="277"/>
      <c r="I8417"/>
      <c r="J8417"/>
      <c r="L8417" s="33"/>
      <c r="M8417" s="24"/>
    </row>
    <row r="8418" spans="1:13" x14ac:dyDescent="0.2">
      <c r="A8418" s="289"/>
      <c r="E8418" s="277"/>
      <c r="I8418"/>
      <c r="J8418"/>
      <c r="L8418" s="33"/>
      <c r="M8418" s="24"/>
    </row>
    <row r="8419" spans="1:13" x14ac:dyDescent="0.2">
      <c r="A8419" s="289"/>
      <c r="E8419" s="277"/>
      <c r="I8419"/>
      <c r="J8419"/>
      <c r="L8419" s="33"/>
      <c r="M8419" s="24"/>
    </row>
    <row r="8420" spans="1:13" x14ac:dyDescent="0.2">
      <c r="A8420" s="289"/>
      <c r="E8420" s="277"/>
      <c r="I8420"/>
      <c r="J8420"/>
      <c r="L8420" s="33"/>
      <c r="M8420" s="24"/>
    </row>
    <row r="8421" spans="1:13" x14ac:dyDescent="0.2">
      <c r="A8421" s="289"/>
      <c r="E8421" s="277"/>
      <c r="I8421"/>
      <c r="J8421"/>
      <c r="L8421" s="33"/>
      <c r="M8421" s="24"/>
    </row>
    <row r="8422" spans="1:13" x14ac:dyDescent="0.2">
      <c r="A8422" s="289"/>
      <c r="E8422" s="277"/>
      <c r="I8422"/>
      <c r="J8422"/>
      <c r="L8422" s="33"/>
      <c r="M8422" s="24"/>
    </row>
    <row r="8423" spans="1:13" x14ac:dyDescent="0.2">
      <c r="A8423" s="289"/>
      <c r="E8423" s="277"/>
      <c r="I8423"/>
      <c r="J8423"/>
      <c r="L8423" s="33"/>
      <c r="M8423" s="24"/>
    </row>
    <row r="8424" spans="1:13" x14ac:dyDescent="0.2">
      <c r="A8424" s="289"/>
      <c r="E8424" s="277"/>
      <c r="I8424"/>
      <c r="J8424"/>
      <c r="L8424" s="33"/>
      <c r="M8424" s="24"/>
    </row>
    <row r="8425" spans="1:13" x14ac:dyDescent="0.2">
      <c r="A8425" s="289"/>
      <c r="E8425" s="277"/>
      <c r="I8425"/>
      <c r="J8425"/>
      <c r="L8425" s="33"/>
      <c r="M8425" s="24"/>
    </row>
    <row r="8426" spans="1:13" x14ac:dyDescent="0.2">
      <c r="A8426" s="289"/>
      <c r="E8426" s="277"/>
      <c r="I8426"/>
      <c r="J8426"/>
      <c r="L8426" s="33"/>
      <c r="M8426" s="24"/>
    </row>
    <row r="8427" spans="1:13" x14ac:dyDescent="0.2">
      <c r="A8427" s="289"/>
      <c r="E8427" s="277"/>
      <c r="I8427"/>
      <c r="J8427"/>
      <c r="L8427" s="33"/>
      <c r="M8427" s="24"/>
    </row>
    <row r="8428" spans="1:13" x14ac:dyDescent="0.2">
      <c r="A8428" s="289"/>
      <c r="E8428" s="277"/>
      <c r="I8428"/>
      <c r="J8428"/>
      <c r="L8428" s="33"/>
      <c r="M8428" s="24"/>
    </row>
    <row r="8429" spans="1:13" x14ac:dyDescent="0.2">
      <c r="A8429" s="289"/>
      <c r="E8429" s="277"/>
      <c r="I8429"/>
      <c r="J8429"/>
      <c r="L8429" s="33"/>
      <c r="M8429" s="24"/>
    </row>
    <row r="8430" spans="1:13" x14ac:dyDescent="0.2">
      <c r="A8430" s="289"/>
      <c r="E8430" s="277"/>
      <c r="I8430"/>
      <c r="J8430"/>
      <c r="L8430" s="33"/>
      <c r="M8430" s="24"/>
    </row>
    <row r="8431" spans="1:13" x14ac:dyDescent="0.2">
      <c r="A8431" s="289"/>
      <c r="E8431" s="277"/>
      <c r="I8431"/>
      <c r="J8431"/>
      <c r="L8431" s="33"/>
      <c r="M8431" s="24"/>
    </row>
    <row r="8432" spans="1:13" x14ac:dyDescent="0.2">
      <c r="A8432" s="289"/>
      <c r="E8432" s="277"/>
      <c r="I8432"/>
      <c r="J8432"/>
      <c r="L8432" s="33"/>
      <c r="M8432" s="24"/>
    </row>
    <row r="8433" spans="1:13" x14ac:dyDescent="0.2">
      <c r="A8433" s="289"/>
      <c r="E8433" s="277"/>
      <c r="I8433"/>
      <c r="J8433"/>
      <c r="L8433" s="33"/>
      <c r="M8433" s="24"/>
    </row>
    <row r="8434" spans="1:13" x14ac:dyDescent="0.2">
      <c r="A8434" s="289"/>
      <c r="E8434" s="277"/>
      <c r="I8434"/>
      <c r="J8434"/>
      <c r="L8434" s="33"/>
      <c r="M8434" s="24"/>
    </row>
    <row r="8435" spans="1:13" x14ac:dyDescent="0.2">
      <c r="A8435" s="289"/>
      <c r="E8435" s="277"/>
      <c r="I8435"/>
      <c r="J8435"/>
      <c r="L8435" s="33"/>
      <c r="M8435" s="24"/>
    </row>
    <row r="8436" spans="1:13" x14ac:dyDescent="0.2">
      <c r="A8436" s="289"/>
      <c r="E8436" s="277"/>
      <c r="I8436"/>
      <c r="J8436"/>
      <c r="L8436" s="33"/>
      <c r="M8436" s="24"/>
    </row>
    <row r="8437" spans="1:13" x14ac:dyDescent="0.2">
      <c r="A8437" s="289"/>
      <c r="E8437" s="277"/>
      <c r="I8437"/>
      <c r="J8437"/>
      <c r="L8437" s="33"/>
      <c r="M8437" s="24"/>
    </row>
    <row r="8438" spans="1:13" x14ac:dyDescent="0.2">
      <c r="A8438" s="289"/>
      <c r="E8438" s="277"/>
      <c r="I8438"/>
      <c r="J8438"/>
      <c r="L8438" s="33"/>
      <c r="M8438" s="24"/>
    </row>
    <row r="8439" spans="1:13" x14ac:dyDescent="0.2">
      <c r="A8439" s="289"/>
      <c r="E8439" s="277"/>
      <c r="I8439"/>
      <c r="J8439"/>
      <c r="L8439" s="33"/>
      <c r="M8439" s="24"/>
    </row>
    <row r="8440" spans="1:13" x14ac:dyDescent="0.2">
      <c r="A8440" s="289"/>
      <c r="E8440" s="277"/>
      <c r="I8440"/>
      <c r="J8440"/>
      <c r="L8440" s="33"/>
      <c r="M8440" s="24"/>
    </row>
    <row r="8441" spans="1:13" x14ac:dyDescent="0.2">
      <c r="A8441" s="289"/>
      <c r="E8441" s="277"/>
      <c r="I8441"/>
      <c r="J8441"/>
      <c r="L8441" s="33"/>
      <c r="M8441" s="24"/>
    </row>
    <row r="8442" spans="1:13" x14ac:dyDescent="0.2">
      <c r="A8442" s="289"/>
      <c r="E8442" s="277"/>
      <c r="I8442"/>
      <c r="J8442"/>
      <c r="L8442" s="33"/>
      <c r="M8442" s="24"/>
    </row>
    <row r="8443" spans="1:13" x14ac:dyDescent="0.2">
      <c r="A8443" s="289"/>
      <c r="E8443" s="277"/>
      <c r="I8443"/>
      <c r="J8443"/>
      <c r="L8443" s="33"/>
      <c r="M8443" s="24"/>
    </row>
    <row r="8444" spans="1:13" x14ac:dyDescent="0.2">
      <c r="A8444" s="289"/>
      <c r="E8444" s="277"/>
      <c r="I8444"/>
      <c r="J8444"/>
      <c r="L8444" s="33"/>
      <c r="M8444" s="24"/>
    </row>
    <row r="8445" spans="1:13" x14ac:dyDescent="0.2">
      <c r="A8445" s="289"/>
      <c r="E8445" s="277"/>
      <c r="I8445"/>
      <c r="J8445"/>
      <c r="L8445" s="33"/>
      <c r="M8445" s="24"/>
    </row>
    <row r="8446" spans="1:13" x14ac:dyDescent="0.2">
      <c r="A8446" s="289"/>
      <c r="E8446" s="277"/>
      <c r="I8446"/>
      <c r="J8446"/>
      <c r="L8446" s="33"/>
      <c r="M8446" s="24"/>
    </row>
    <row r="8447" spans="1:13" x14ac:dyDescent="0.2">
      <c r="A8447" s="289"/>
      <c r="E8447" s="277"/>
      <c r="I8447"/>
      <c r="J8447"/>
      <c r="L8447" s="33"/>
      <c r="M8447" s="24"/>
    </row>
    <row r="8448" spans="1:13" x14ac:dyDescent="0.2">
      <c r="A8448" s="289"/>
      <c r="E8448" s="277"/>
      <c r="I8448"/>
      <c r="J8448"/>
      <c r="L8448" s="33"/>
      <c r="M8448" s="24"/>
    </row>
    <row r="8449" spans="1:13" x14ac:dyDescent="0.2">
      <c r="A8449" s="289"/>
      <c r="E8449" s="277"/>
      <c r="I8449"/>
      <c r="J8449"/>
      <c r="L8449" s="33"/>
      <c r="M8449" s="24"/>
    </row>
    <row r="8450" spans="1:13" x14ac:dyDescent="0.2">
      <c r="A8450" s="289"/>
      <c r="E8450" s="277"/>
      <c r="I8450"/>
      <c r="J8450"/>
      <c r="L8450" s="33"/>
      <c r="M8450" s="24"/>
    </row>
    <row r="8451" spans="1:13" x14ac:dyDescent="0.2">
      <c r="A8451" s="289"/>
      <c r="E8451" s="277"/>
      <c r="I8451"/>
      <c r="J8451"/>
      <c r="L8451" s="33"/>
      <c r="M8451" s="24"/>
    </row>
    <row r="8452" spans="1:13" x14ac:dyDescent="0.2">
      <c r="A8452" s="289"/>
      <c r="E8452" s="277"/>
      <c r="I8452"/>
      <c r="J8452"/>
      <c r="L8452" s="33"/>
      <c r="M8452" s="24"/>
    </row>
    <row r="8453" spans="1:13" x14ac:dyDescent="0.2">
      <c r="A8453" s="289"/>
      <c r="E8453" s="277"/>
      <c r="I8453"/>
      <c r="J8453"/>
      <c r="L8453" s="33"/>
      <c r="M8453" s="24"/>
    </row>
    <row r="8454" spans="1:13" x14ac:dyDescent="0.2">
      <c r="A8454" s="289"/>
      <c r="E8454" s="277"/>
      <c r="I8454"/>
      <c r="J8454"/>
      <c r="L8454" s="33"/>
      <c r="M8454" s="24"/>
    </row>
    <row r="8455" spans="1:13" x14ac:dyDescent="0.2">
      <c r="A8455" s="289"/>
      <c r="E8455" s="277"/>
      <c r="I8455"/>
      <c r="J8455"/>
      <c r="L8455" s="33"/>
      <c r="M8455" s="24"/>
    </row>
    <row r="8456" spans="1:13" x14ac:dyDescent="0.2">
      <c r="A8456" s="289"/>
      <c r="E8456" s="277"/>
      <c r="I8456"/>
      <c r="J8456"/>
      <c r="L8456" s="33"/>
      <c r="M8456" s="24"/>
    </row>
    <row r="8457" spans="1:13" x14ac:dyDescent="0.2">
      <c r="A8457" s="289"/>
      <c r="E8457" s="277"/>
      <c r="I8457"/>
      <c r="J8457"/>
      <c r="L8457" s="33"/>
      <c r="M8457" s="24"/>
    </row>
    <row r="8458" spans="1:13" x14ac:dyDescent="0.2">
      <c r="A8458" s="289"/>
      <c r="E8458" s="277"/>
      <c r="I8458"/>
      <c r="J8458"/>
      <c r="L8458" s="33"/>
      <c r="M8458" s="24"/>
    </row>
    <row r="8459" spans="1:13" x14ac:dyDescent="0.2">
      <c r="A8459" s="289"/>
      <c r="E8459" s="277"/>
      <c r="I8459"/>
      <c r="J8459"/>
      <c r="L8459" s="33"/>
      <c r="M8459" s="24"/>
    </row>
    <row r="8460" spans="1:13" x14ac:dyDescent="0.2">
      <c r="A8460" s="289"/>
      <c r="E8460" s="277"/>
      <c r="I8460"/>
      <c r="J8460"/>
      <c r="L8460" s="33"/>
      <c r="M8460" s="24"/>
    </row>
    <row r="8461" spans="1:13" x14ac:dyDescent="0.2">
      <c r="A8461" s="289"/>
      <c r="E8461" s="277"/>
      <c r="I8461"/>
      <c r="J8461"/>
      <c r="L8461" s="33"/>
      <c r="M8461" s="24"/>
    </row>
    <row r="8462" spans="1:13" x14ac:dyDescent="0.2">
      <c r="A8462" s="289"/>
      <c r="E8462" s="277"/>
      <c r="I8462"/>
      <c r="J8462"/>
      <c r="L8462" s="33"/>
      <c r="M8462" s="24"/>
    </row>
    <row r="8463" spans="1:13" x14ac:dyDescent="0.2">
      <c r="A8463" s="289"/>
      <c r="E8463" s="277"/>
      <c r="I8463"/>
      <c r="J8463"/>
      <c r="L8463" s="33"/>
      <c r="M8463" s="24"/>
    </row>
    <row r="8464" spans="1:13" x14ac:dyDescent="0.2">
      <c r="A8464" s="289"/>
      <c r="E8464" s="277"/>
      <c r="I8464"/>
      <c r="J8464"/>
      <c r="L8464" s="33"/>
      <c r="M8464" s="24"/>
    </row>
    <row r="8465" spans="1:13" x14ac:dyDescent="0.2">
      <c r="A8465" s="289"/>
      <c r="E8465" s="277"/>
      <c r="I8465"/>
      <c r="J8465"/>
      <c r="L8465" s="33"/>
      <c r="M8465" s="24"/>
    </row>
    <row r="8466" spans="1:13" x14ac:dyDescent="0.2">
      <c r="A8466" s="289"/>
      <c r="E8466" s="277"/>
      <c r="I8466"/>
      <c r="J8466"/>
      <c r="L8466" s="33"/>
      <c r="M8466" s="24"/>
    </row>
    <row r="8467" spans="1:13" x14ac:dyDescent="0.2">
      <c r="A8467" s="289"/>
      <c r="E8467" s="277"/>
      <c r="I8467"/>
      <c r="J8467"/>
      <c r="L8467" s="33"/>
      <c r="M8467" s="24"/>
    </row>
    <row r="8468" spans="1:13" x14ac:dyDescent="0.2">
      <c r="A8468" s="289"/>
      <c r="E8468" s="277"/>
      <c r="I8468"/>
      <c r="J8468"/>
      <c r="L8468" s="33"/>
      <c r="M8468" s="24"/>
    </row>
    <row r="8469" spans="1:13" x14ac:dyDescent="0.2">
      <c r="A8469" s="289"/>
      <c r="E8469" s="277"/>
      <c r="I8469"/>
      <c r="J8469"/>
      <c r="L8469" s="33"/>
      <c r="M8469" s="24"/>
    </row>
    <row r="8470" spans="1:13" x14ac:dyDescent="0.2">
      <c r="A8470" s="289"/>
      <c r="E8470" s="277"/>
      <c r="I8470"/>
      <c r="J8470"/>
      <c r="L8470" s="33"/>
      <c r="M8470" s="24"/>
    </row>
    <row r="8471" spans="1:13" x14ac:dyDescent="0.2">
      <c r="A8471" s="289"/>
      <c r="E8471" s="277"/>
      <c r="I8471"/>
      <c r="J8471"/>
      <c r="L8471" s="33"/>
      <c r="M8471" s="24"/>
    </row>
    <row r="8472" spans="1:13" x14ac:dyDescent="0.2">
      <c r="A8472" s="289"/>
      <c r="E8472" s="277"/>
      <c r="I8472"/>
      <c r="J8472"/>
      <c r="L8472" s="33"/>
      <c r="M8472" s="24"/>
    </row>
    <row r="8473" spans="1:13" x14ac:dyDescent="0.2">
      <c r="A8473" s="289"/>
      <c r="E8473" s="277"/>
      <c r="I8473"/>
      <c r="J8473"/>
      <c r="L8473" s="33"/>
      <c r="M8473" s="24"/>
    </row>
    <row r="8474" spans="1:13" x14ac:dyDescent="0.2">
      <c r="A8474" s="289"/>
      <c r="E8474" s="277"/>
      <c r="I8474"/>
      <c r="J8474"/>
      <c r="L8474" s="33"/>
      <c r="M8474" s="24"/>
    </row>
    <row r="8475" spans="1:13" x14ac:dyDescent="0.2">
      <c r="A8475" s="289"/>
      <c r="E8475" s="277"/>
      <c r="I8475"/>
      <c r="J8475"/>
      <c r="L8475" s="33"/>
      <c r="M8475" s="24"/>
    </row>
    <row r="8476" spans="1:13" x14ac:dyDescent="0.2">
      <c r="A8476" s="289"/>
      <c r="E8476" s="277"/>
      <c r="I8476"/>
      <c r="J8476"/>
      <c r="L8476" s="33"/>
      <c r="M8476" s="24"/>
    </row>
    <row r="8477" spans="1:13" x14ac:dyDescent="0.2">
      <c r="A8477" s="289"/>
      <c r="E8477" s="277"/>
      <c r="I8477"/>
      <c r="J8477"/>
      <c r="L8477" s="33"/>
      <c r="M8477" s="24"/>
    </row>
    <row r="8478" spans="1:13" x14ac:dyDescent="0.2">
      <c r="A8478" s="289"/>
      <c r="E8478" s="277"/>
      <c r="I8478"/>
      <c r="J8478"/>
      <c r="L8478" s="33"/>
      <c r="M8478" s="24"/>
    </row>
    <row r="8479" spans="1:13" x14ac:dyDescent="0.2">
      <c r="A8479" s="289"/>
      <c r="E8479" s="277"/>
      <c r="I8479"/>
      <c r="J8479"/>
      <c r="L8479" s="33"/>
      <c r="M8479" s="24"/>
    </row>
    <row r="8480" spans="1:13" x14ac:dyDescent="0.2">
      <c r="A8480" s="289"/>
      <c r="E8480" s="277"/>
      <c r="I8480"/>
      <c r="J8480"/>
      <c r="L8480" s="33"/>
      <c r="M8480" s="24"/>
    </row>
    <row r="8481" spans="1:13" x14ac:dyDescent="0.2">
      <c r="A8481" s="289"/>
      <c r="E8481" s="277"/>
      <c r="I8481"/>
      <c r="J8481"/>
      <c r="L8481" s="33"/>
      <c r="M8481" s="24"/>
    </row>
    <row r="8482" spans="1:13" x14ac:dyDescent="0.2">
      <c r="A8482" s="289"/>
      <c r="E8482" s="277"/>
      <c r="I8482"/>
      <c r="J8482"/>
      <c r="L8482" s="33"/>
      <c r="M8482" s="24"/>
    </row>
    <row r="8483" spans="1:13" x14ac:dyDescent="0.2">
      <c r="A8483" s="289"/>
      <c r="E8483" s="277"/>
      <c r="I8483"/>
      <c r="J8483"/>
      <c r="L8483" s="33"/>
      <c r="M8483" s="24"/>
    </row>
    <row r="8484" spans="1:13" x14ac:dyDescent="0.2">
      <c r="A8484" s="289"/>
      <c r="E8484" s="277"/>
      <c r="I8484"/>
      <c r="J8484"/>
      <c r="L8484" s="33"/>
      <c r="M8484" s="24"/>
    </row>
    <row r="8485" spans="1:13" x14ac:dyDescent="0.2">
      <c r="A8485" s="289"/>
      <c r="E8485" s="277"/>
      <c r="I8485"/>
      <c r="J8485"/>
      <c r="L8485" s="33"/>
      <c r="M8485" s="24"/>
    </row>
    <row r="8486" spans="1:13" x14ac:dyDescent="0.2">
      <c r="A8486" s="289"/>
      <c r="E8486" s="277"/>
      <c r="I8486"/>
      <c r="J8486"/>
      <c r="L8486" s="33"/>
      <c r="M8486" s="24"/>
    </row>
    <row r="8487" spans="1:13" x14ac:dyDescent="0.2">
      <c r="A8487" s="289"/>
      <c r="E8487" s="277"/>
      <c r="I8487"/>
      <c r="J8487"/>
      <c r="L8487" s="33"/>
      <c r="M8487" s="24"/>
    </row>
    <row r="8488" spans="1:13" x14ac:dyDescent="0.2">
      <c r="A8488" s="289"/>
      <c r="E8488" s="277"/>
      <c r="I8488"/>
      <c r="J8488"/>
      <c r="L8488" s="33"/>
      <c r="M8488" s="24"/>
    </row>
    <row r="8489" spans="1:13" x14ac:dyDescent="0.2">
      <c r="A8489" s="289"/>
      <c r="E8489" s="277"/>
      <c r="I8489"/>
      <c r="J8489"/>
      <c r="L8489" s="33"/>
      <c r="M8489" s="24"/>
    </row>
    <row r="8490" spans="1:13" x14ac:dyDescent="0.2">
      <c r="A8490" s="289"/>
      <c r="E8490" s="277"/>
      <c r="I8490"/>
      <c r="J8490"/>
      <c r="L8490" s="33"/>
      <c r="M8490" s="24"/>
    </row>
    <row r="8491" spans="1:13" x14ac:dyDescent="0.2">
      <c r="A8491" s="289"/>
      <c r="E8491" s="277"/>
      <c r="I8491"/>
      <c r="J8491"/>
      <c r="L8491" s="33"/>
      <c r="M8491" s="24"/>
    </row>
    <row r="8492" spans="1:13" x14ac:dyDescent="0.2">
      <c r="A8492" s="289"/>
      <c r="E8492" s="277"/>
      <c r="I8492"/>
      <c r="J8492"/>
      <c r="L8492" s="33"/>
      <c r="M8492" s="24"/>
    </row>
    <row r="8493" spans="1:13" x14ac:dyDescent="0.2">
      <c r="A8493" s="289"/>
      <c r="E8493" s="277"/>
      <c r="I8493"/>
      <c r="J8493"/>
      <c r="L8493" s="33"/>
      <c r="M8493" s="24"/>
    </row>
    <row r="8494" spans="1:13" x14ac:dyDescent="0.2">
      <c r="A8494" s="289"/>
      <c r="E8494" s="277"/>
      <c r="I8494"/>
      <c r="J8494"/>
      <c r="L8494" s="33"/>
      <c r="M8494" s="24"/>
    </row>
    <row r="8495" spans="1:13" x14ac:dyDescent="0.2">
      <c r="A8495" s="289"/>
      <c r="E8495" s="277"/>
      <c r="I8495"/>
      <c r="J8495"/>
      <c r="L8495" s="33"/>
      <c r="M8495" s="24"/>
    </row>
    <row r="8496" spans="1:13" x14ac:dyDescent="0.2">
      <c r="A8496" s="289"/>
      <c r="E8496" s="277"/>
      <c r="I8496"/>
      <c r="J8496"/>
      <c r="L8496" s="33"/>
      <c r="M8496" s="24"/>
    </row>
    <row r="8497" spans="1:13" x14ac:dyDescent="0.2">
      <c r="A8497" s="289"/>
      <c r="E8497" s="277"/>
      <c r="I8497"/>
      <c r="J8497"/>
      <c r="L8497" s="33"/>
      <c r="M8497" s="24"/>
    </row>
    <row r="8498" spans="1:13" x14ac:dyDescent="0.2">
      <c r="A8498" s="289"/>
      <c r="E8498" s="277"/>
      <c r="I8498"/>
      <c r="J8498"/>
      <c r="L8498" s="33"/>
      <c r="M8498" s="24"/>
    </row>
    <row r="8499" spans="1:13" x14ac:dyDescent="0.2">
      <c r="A8499" s="289"/>
      <c r="E8499" s="277"/>
      <c r="I8499"/>
      <c r="J8499"/>
      <c r="L8499" s="33"/>
      <c r="M8499" s="24"/>
    </row>
    <row r="8500" spans="1:13" x14ac:dyDescent="0.2">
      <c r="A8500" s="289"/>
      <c r="E8500" s="277"/>
      <c r="I8500"/>
      <c r="J8500"/>
      <c r="L8500" s="33"/>
      <c r="M8500" s="24"/>
    </row>
    <row r="8501" spans="1:13" x14ac:dyDescent="0.2">
      <c r="A8501" s="289"/>
      <c r="E8501" s="277"/>
      <c r="I8501"/>
      <c r="J8501"/>
      <c r="L8501" s="33"/>
      <c r="M8501" s="24"/>
    </row>
    <row r="8502" spans="1:13" x14ac:dyDescent="0.2">
      <c r="A8502" s="289"/>
      <c r="E8502" s="277"/>
      <c r="I8502"/>
      <c r="J8502"/>
      <c r="L8502" s="33"/>
      <c r="M8502" s="24"/>
    </row>
    <row r="8503" spans="1:13" x14ac:dyDescent="0.2">
      <c r="A8503" s="289"/>
      <c r="E8503" s="277"/>
      <c r="I8503"/>
      <c r="J8503"/>
      <c r="L8503" s="33"/>
      <c r="M8503" s="24"/>
    </row>
    <row r="8504" spans="1:13" x14ac:dyDescent="0.2">
      <c r="A8504" s="289"/>
      <c r="E8504" s="277"/>
      <c r="I8504"/>
      <c r="J8504"/>
      <c r="L8504" s="33"/>
      <c r="M8504" s="24"/>
    </row>
    <row r="8505" spans="1:13" x14ac:dyDescent="0.2">
      <c r="A8505" s="289"/>
      <c r="E8505" s="277"/>
      <c r="I8505"/>
      <c r="J8505"/>
      <c r="L8505" s="33"/>
      <c r="M8505" s="24"/>
    </row>
    <row r="8506" spans="1:13" x14ac:dyDescent="0.2">
      <c r="A8506" s="289"/>
      <c r="E8506" s="277"/>
      <c r="I8506"/>
      <c r="J8506"/>
      <c r="L8506" s="33"/>
      <c r="M8506" s="24"/>
    </row>
    <row r="8507" spans="1:13" x14ac:dyDescent="0.2">
      <c r="A8507" s="289"/>
      <c r="E8507" s="277"/>
      <c r="I8507"/>
      <c r="J8507"/>
      <c r="L8507" s="33"/>
      <c r="M8507" s="24"/>
    </row>
    <row r="8508" spans="1:13" x14ac:dyDescent="0.2">
      <c r="A8508" s="289"/>
      <c r="E8508" s="277"/>
      <c r="I8508"/>
      <c r="J8508"/>
      <c r="L8508" s="33"/>
      <c r="M8508" s="24"/>
    </row>
    <row r="8509" spans="1:13" x14ac:dyDescent="0.2">
      <c r="A8509" s="289"/>
      <c r="E8509" s="277"/>
      <c r="I8509"/>
      <c r="J8509"/>
      <c r="L8509" s="33"/>
      <c r="M8509" s="24"/>
    </row>
    <row r="8510" spans="1:13" x14ac:dyDescent="0.2">
      <c r="A8510" s="289"/>
      <c r="E8510" s="277"/>
      <c r="I8510"/>
      <c r="J8510"/>
      <c r="L8510" s="33"/>
      <c r="M8510" s="24"/>
    </row>
    <row r="8511" spans="1:13" x14ac:dyDescent="0.2">
      <c r="A8511" s="289"/>
      <c r="E8511" s="277"/>
      <c r="I8511"/>
      <c r="J8511"/>
      <c r="L8511" s="33"/>
      <c r="M8511" s="24"/>
    </row>
    <row r="8512" spans="1:13" x14ac:dyDescent="0.2">
      <c r="A8512" s="289"/>
      <c r="E8512" s="277"/>
      <c r="I8512"/>
      <c r="J8512"/>
      <c r="L8512" s="33"/>
      <c r="M8512" s="24"/>
    </row>
    <row r="8513" spans="1:13" x14ac:dyDescent="0.2">
      <c r="A8513" s="289"/>
      <c r="E8513" s="277"/>
      <c r="I8513"/>
      <c r="J8513"/>
      <c r="L8513" s="33"/>
      <c r="M8513" s="24"/>
    </row>
    <row r="8514" spans="1:13" x14ac:dyDescent="0.2">
      <c r="A8514" s="289"/>
      <c r="E8514" s="277"/>
      <c r="I8514"/>
      <c r="J8514"/>
      <c r="L8514" s="33"/>
      <c r="M8514" s="24"/>
    </row>
    <row r="8515" spans="1:13" x14ac:dyDescent="0.2">
      <c r="A8515" s="289"/>
      <c r="E8515" s="277"/>
      <c r="I8515"/>
      <c r="J8515"/>
      <c r="L8515" s="33"/>
      <c r="M8515" s="24"/>
    </row>
    <row r="8516" spans="1:13" x14ac:dyDescent="0.2">
      <c r="A8516" s="289"/>
      <c r="E8516" s="277"/>
      <c r="I8516"/>
      <c r="J8516"/>
      <c r="L8516" s="33"/>
      <c r="M8516" s="24"/>
    </row>
    <row r="8517" spans="1:13" x14ac:dyDescent="0.2">
      <c r="A8517" s="289"/>
      <c r="E8517" s="277"/>
      <c r="I8517"/>
      <c r="J8517"/>
      <c r="L8517" s="33"/>
      <c r="M8517" s="24"/>
    </row>
    <row r="8518" spans="1:13" x14ac:dyDescent="0.2">
      <c r="A8518" s="289"/>
      <c r="E8518" s="277"/>
      <c r="I8518"/>
      <c r="J8518"/>
      <c r="L8518" s="33"/>
      <c r="M8518" s="24"/>
    </row>
    <row r="8519" spans="1:13" x14ac:dyDescent="0.2">
      <c r="A8519" s="289"/>
      <c r="E8519" s="277"/>
      <c r="I8519"/>
      <c r="J8519"/>
      <c r="L8519" s="33"/>
      <c r="M8519" s="24"/>
    </row>
    <row r="8520" spans="1:13" x14ac:dyDescent="0.2">
      <c r="A8520" s="289"/>
      <c r="E8520" s="277"/>
      <c r="I8520"/>
      <c r="J8520"/>
      <c r="L8520" s="33"/>
      <c r="M8520" s="24"/>
    </row>
    <row r="8521" spans="1:13" x14ac:dyDescent="0.2">
      <c r="A8521" s="289"/>
      <c r="E8521" s="277"/>
      <c r="I8521"/>
      <c r="J8521"/>
      <c r="L8521" s="33"/>
      <c r="M8521" s="24"/>
    </row>
    <row r="8522" spans="1:13" x14ac:dyDescent="0.2">
      <c r="A8522" s="289"/>
      <c r="E8522" s="277"/>
      <c r="I8522"/>
      <c r="J8522"/>
      <c r="L8522" s="33"/>
      <c r="M8522" s="24"/>
    </row>
    <row r="8523" spans="1:13" x14ac:dyDescent="0.2">
      <c r="A8523" s="289"/>
      <c r="E8523" s="277"/>
      <c r="I8523"/>
      <c r="J8523"/>
      <c r="L8523" s="33"/>
      <c r="M8523" s="24"/>
    </row>
    <row r="8524" spans="1:13" x14ac:dyDescent="0.2">
      <c r="A8524" s="289"/>
      <c r="E8524" s="277"/>
      <c r="I8524"/>
      <c r="J8524"/>
      <c r="L8524" s="33"/>
      <c r="M8524" s="24"/>
    </row>
    <row r="8525" spans="1:13" x14ac:dyDescent="0.2">
      <c r="A8525" s="289"/>
      <c r="E8525" s="277"/>
      <c r="I8525"/>
      <c r="J8525"/>
      <c r="L8525" s="33"/>
      <c r="M8525" s="24"/>
    </row>
    <row r="8526" spans="1:13" x14ac:dyDescent="0.2">
      <c r="A8526" s="289"/>
      <c r="E8526" s="277"/>
      <c r="I8526"/>
      <c r="J8526"/>
      <c r="L8526" s="33"/>
      <c r="M8526" s="24"/>
    </row>
    <row r="8527" spans="1:13" x14ac:dyDescent="0.2">
      <c r="A8527" s="289"/>
      <c r="E8527" s="277"/>
      <c r="I8527"/>
      <c r="J8527"/>
      <c r="L8527" s="33"/>
      <c r="M8527" s="24"/>
    </row>
    <row r="8528" spans="1:13" x14ac:dyDescent="0.2">
      <c r="A8528" s="289"/>
      <c r="E8528" s="277"/>
      <c r="I8528"/>
      <c r="J8528"/>
      <c r="L8528" s="33"/>
      <c r="M8528" s="24"/>
    </row>
    <row r="8529" spans="1:13" x14ac:dyDescent="0.2">
      <c r="A8529" s="289"/>
      <c r="E8529" s="277"/>
      <c r="I8529"/>
      <c r="J8529"/>
      <c r="L8529" s="33"/>
      <c r="M8529" s="24"/>
    </row>
    <row r="8530" spans="1:13" x14ac:dyDescent="0.2">
      <c r="A8530" s="289"/>
      <c r="E8530" s="277"/>
      <c r="I8530"/>
      <c r="J8530"/>
      <c r="L8530" s="33"/>
      <c r="M8530" s="24"/>
    </row>
    <row r="8531" spans="1:13" x14ac:dyDescent="0.2">
      <c r="A8531" s="289"/>
      <c r="E8531" s="277"/>
      <c r="I8531"/>
      <c r="J8531"/>
      <c r="L8531" s="33"/>
      <c r="M8531" s="24"/>
    </row>
    <row r="8532" spans="1:13" x14ac:dyDescent="0.2">
      <c r="A8532" s="289"/>
      <c r="E8532" s="277"/>
      <c r="I8532"/>
      <c r="J8532"/>
      <c r="L8532" s="33"/>
      <c r="M8532" s="24"/>
    </row>
    <row r="8533" spans="1:13" x14ac:dyDescent="0.2">
      <c r="A8533" s="289"/>
      <c r="E8533" s="277"/>
      <c r="I8533"/>
      <c r="J8533"/>
      <c r="L8533" s="33"/>
      <c r="M8533" s="24"/>
    </row>
    <row r="8534" spans="1:13" x14ac:dyDescent="0.2">
      <c r="A8534" s="289"/>
      <c r="E8534" s="277"/>
      <c r="I8534"/>
      <c r="J8534"/>
      <c r="L8534" s="33"/>
      <c r="M8534" s="24"/>
    </row>
    <row r="8535" spans="1:13" x14ac:dyDescent="0.2">
      <c r="A8535" s="289"/>
      <c r="E8535" s="277"/>
      <c r="I8535"/>
      <c r="J8535"/>
      <c r="L8535" s="33"/>
      <c r="M8535" s="24"/>
    </row>
    <row r="8536" spans="1:13" x14ac:dyDescent="0.2">
      <c r="A8536" s="289"/>
      <c r="E8536" s="277"/>
      <c r="I8536"/>
      <c r="J8536"/>
      <c r="L8536" s="33"/>
      <c r="M8536" s="24"/>
    </row>
    <row r="8537" spans="1:13" x14ac:dyDescent="0.2">
      <c r="A8537" s="289"/>
      <c r="E8537" s="277"/>
      <c r="I8537"/>
      <c r="J8537"/>
      <c r="L8537" s="33"/>
      <c r="M8537" s="24"/>
    </row>
    <row r="8538" spans="1:13" x14ac:dyDescent="0.2">
      <c r="A8538" s="289"/>
      <c r="E8538" s="277"/>
      <c r="I8538"/>
      <c r="J8538"/>
      <c r="L8538" s="33"/>
      <c r="M8538" s="24"/>
    </row>
    <row r="8539" spans="1:13" x14ac:dyDescent="0.2">
      <c r="A8539" s="289"/>
      <c r="E8539" s="277"/>
      <c r="I8539"/>
      <c r="J8539"/>
      <c r="L8539" s="33"/>
      <c r="M8539" s="24"/>
    </row>
    <row r="8540" spans="1:13" x14ac:dyDescent="0.2">
      <c r="A8540" s="289"/>
      <c r="E8540" s="277"/>
      <c r="I8540"/>
      <c r="J8540"/>
      <c r="L8540" s="33"/>
      <c r="M8540" s="24"/>
    </row>
    <row r="8541" spans="1:13" x14ac:dyDescent="0.2">
      <c r="A8541" s="289"/>
      <c r="E8541" s="277"/>
      <c r="I8541"/>
      <c r="J8541"/>
      <c r="L8541" s="33"/>
      <c r="M8541" s="24"/>
    </row>
    <row r="8542" spans="1:13" x14ac:dyDescent="0.2">
      <c r="A8542" s="289"/>
      <c r="E8542" s="277"/>
      <c r="I8542"/>
      <c r="J8542"/>
      <c r="L8542" s="33"/>
      <c r="M8542" s="24"/>
    </row>
    <row r="8543" spans="1:13" x14ac:dyDescent="0.2">
      <c r="A8543" s="289"/>
      <c r="E8543" s="277"/>
      <c r="I8543"/>
      <c r="J8543"/>
      <c r="L8543" s="33"/>
      <c r="M8543" s="24"/>
    </row>
    <row r="8544" spans="1:13" x14ac:dyDescent="0.2">
      <c r="A8544" s="289"/>
      <c r="E8544" s="277"/>
      <c r="I8544"/>
      <c r="J8544"/>
      <c r="L8544" s="33"/>
      <c r="M8544" s="24"/>
    </row>
    <row r="8545" spans="1:13" x14ac:dyDescent="0.2">
      <c r="A8545" s="289"/>
      <c r="E8545" s="277"/>
      <c r="I8545"/>
      <c r="J8545"/>
      <c r="L8545" s="33"/>
      <c r="M8545" s="24"/>
    </row>
    <row r="8546" spans="1:13" x14ac:dyDescent="0.2">
      <c r="A8546" s="289"/>
      <c r="E8546" s="277"/>
      <c r="I8546"/>
      <c r="J8546"/>
      <c r="L8546" s="33"/>
      <c r="M8546" s="24"/>
    </row>
    <row r="8547" spans="1:13" x14ac:dyDescent="0.2">
      <c r="A8547" s="289"/>
      <c r="E8547" s="277"/>
      <c r="I8547"/>
      <c r="J8547"/>
      <c r="L8547" s="33"/>
      <c r="M8547" s="24"/>
    </row>
    <row r="8548" spans="1:13" x14ac:dyDescent="0.2">
      <c r="A8548" s="289"/>
      <c r="E8548" s="277"/>
      <c r="I8548"/>
      <c r="J8548"/>
      <c r="L8548" s="33"/>
      <c r="M8548" s="24"/>
    </row>
    <row r="8549" spans="1:13" x14ac:dyDescent="0.2">
      <c r="A8549" s="289"/>
      <c r="E8549" s="277"/>
      <c r="I8549"/>
      <c r="J8549"/>
      <c r="L8549" s="33"/>
      <c r="M8549" s="24"/>
    </row>
    <row r="8550" spans="1:13" x14ac:dyDescent="0.2">
      <c r="A8550" s="289"/>
      <c r="E8550" s="277"/>
      <c r="I8550"/>
      <c r="J8550"/>
      <c r="L8550" s="33"/>
      <c r="M8550" s="24"/>
    </row>
    <row r="8551" spans="1:13" x14ac:dyDescent="0.2">
      <c r="A8551" s="289"/>
      <c r="E8551" s="277"/>
      <c r="I8551"/>
      <c r="J8551"/>
      <c r="L8551" s="33"/>
      <c r="M8551" s="24"/>
    </row>
    <row r="8552" spans="1:13" x14ac:dyDescent="0.2">
      <c r="A8552" s="289"/>
      <c r="E8552" s="277"/>
      <c r="I8552"/>
      <c r="J8552"/>
      <c r="L8552" s="33"/>
      <c r="M8552" s="24"/>
    </row>
    <row r="8553" spans="1:13" x14ac:dyDescent="0.2">
      <c r="A8553" s="289"/>
      <c r="E8553" s="277"/>
      <c r="I8553"/>
      <c r="J8553"/>
      <c r="L8553" s="33"/>
      <c r="M8553" s="24"/>
    </row>
    <row r="8554" spans="1:13" x14ac:dyDescent="0.2">
      <c r="A8554" s="289"/>
      <c r="E8554" s="277"/>
      <c r="I8554"/>
      <c r="J8554"/>
      <c r="L8554" s="33"/>
      <c r="M8554" s="24"/>
    </row>
    <row r="8555" spans="1:13" x14ac:dyDescent="0.2">
      <c r="A8555" s="289"/>
      <c r="E8555" s="277"/>
      <c r="I8555"/>
      <c r="J8555"/>
      <c r="L8555" s="33"/>
      <c r="M8555" s="24"/>
    </row>
    <row r="8556" spans="1:13" x14ac:dyDescent="0.2">
      <c r="A8556" s="289"/>
      <c r="E8556" s="277"/>
      <c r="I8556"/>
      <c r="J8556"/>
      <c r="L8556" s="33"/>
      <c r="M8556" s="24"/>
    </row>
    <row r="8557" spans="1:13" x14ac:dyDescent="0.2">
      <c r="A8557" s="289"/>
      <c r="E8557" s="277"/>
      <c r="I8557"/>
      <c r="J8557"/>
      <c r="L8557" s="33"/>
      <c r="M8557" s="24"/>
    </row>
    <row r="8558" spans="1:13" x14ac:dyDescent="0.2">
      <c r="A8558" s="289"/>
      <c r="E8558" s="277"/>
      <c r="I8558"/>
      <c r="J8558"/>
      <c r="L8558" s="33"/>
      <c r="M8558" s="24"/>
    </row>
    <row r="8559" spans="1:13" x14ac:dyDescent="0.2">
      <c r="A8559" s="289"/>
      <c r="E8559" s="277"/>
      <c r="I8559"/>
      <c r="J8559"/>
      <c r="L8559" s="33"/>
      <c r="M8559" s="24"/>
    </row>
    <row r="8560" spans="1:13" x14ac:dyDescent="0.2">
      <c r="A8560" s="289"/>
      <c r="E8560" s="277"/>
      <c r="I8560"/>
      <c r="J8560"/>
      <c r="L8560" s="33"/>
      <c r="M8560" s="24"/>
    </row>
    <row r="8561" spans="1:13" x14ac:dyDescent="0.2">
      <c r="A8561" s="289"/>
      <c r="E8561" s="277"/>
      <c r="I8561"/>
      <c r="J8561"/>
      <c r="L8561" s="33"/>
      <c r="M8561" s="24"/>
    </row>
    <row r="8562" spans="1:13" x14ac:dyDescent="0.2">
      <c r="A8562" s="289"/>
      <c r="E8562" s="277"/>
      <c r="I8562"/>
      <c r="J8562"/>
      <c r="L8562" s="33"/>
      <c r="M8562" s="24"/>
    </row>
    <row r="8563" spans="1:13" x14ac:dyDescent="0.2">
      <c r="A8563" s="289"/>
      <c r="E8563" s="277"/>
      <c r="I8563"/>
      <c r="J8563"/>
      <c r="L8563" s="33"/>
      <c r="M8563" s="24"/>
    </row>
    <row r="8564" spans="1:13" x14ac:dyDescent="0.2">
      <c r="A8564" s="289"/>
      <c r="E8564" s="277"/>
      <c r="I8564"/>
      <c r="J8564"/>
      <c r="L8564" s="33"/>
      <c r="M8564" s="24"/>
    </row>
    <row r="8565" spans="1:13" x14ac:dyDescent="0.2">
      <c r="A8565" s="289"/>
      <c r="E8565" s="277"/>
      <c r="I8565"/>
      <c r="J8565"/>
      <c r="L8565" s="33"/>
      <c r="M8565" s="24"/>
    </row>
    <row r="8566" spans="1:13" x14ac:dyDescent="0.2">
      <c r="A8566" s="289"/>
      <c r="E8566" s="277"/>
      <c r="I8566"/>
      <c r="J8566"/>
      <c r="L8566" s="33"/>
      <c r="M8566" s="24"/>
    </row>
    <row r="8567" spans="1:13" x14ac:dyDescent="0.2">
      <c r="A8567" s="289"/>
      <c r="E8567" s="277"/>
      <c r="I8567"/>
      <c r="J8567"/>
      <c r="L8567" s="33"/>
      <c r="M8567" s="24"/>
    </row>
    <row r="8568" spans="1:13" x14ac:dyDescent="0.2">
      <c r="A8568" s="289"/>
      <c r="E8568" s="277"/>
      <c r="I8568"/>
      <c r="J8568"/>
      <c r="L8568" s="33"/>
      <c r="M8568" s="24"/>
    </row>
    <row r="8569" spans="1:13" x14ac:dyDescent="0.2">
      <c r="A8569" s="289"/>
      <c r="E8569" s="277"/>
      <c r="I8569"/>
      <c r="J8569"/>
      <c r="L8569" s="33"/>
      <c r="M8569" s="24"/>
    </row>
    <row r="8570" spans="1:13" x14ac:dyDescent="0.2">
      <c r="A8570" s="289"/>
      <c r="E8570" s="277"/>
      <c r="I8570"/>
      <c r="J8570"/>
      <c r="L8570" s="33"/>
      <c r="M8570" s="24"/>
    </row>
    <row r="8571" spans="1:13" x14ac:dyDescent="0.2">
      <c r="A8571" s="289"/>
      <c r="E8571" s="277"/>
      <c r="I8571"/>
      <c r="J8571"/>
      <c r="L8571" s="33"/>
      <c r="M8571" s="24"/>
    </row>
    <row r="8572" spans="1:13" x14ac:dyDescent="0.2">
      <c r="A8572" s="289"/>
      <c r="E8572" s="277"/>
      <c r="I8572"/>
      <c r="J8572"/>
      <c r="L8572" s="33"/>
      <c r="M8572" s="24"/>
    </row>
    <row r="8573" spans="1:13" x14ac:dyDescent="0.2">
      <c r="A8573" s="289"/>
      <c r="E8573" s="277"/>
      <c r="I8573"/>
      <c r="J8573"/>
      <c r="L8573" s="33"/>
      <c r="M8573" s="24"/>
    </row>
    <row r="8574" spans="1:13" x14ac:dyDescent="0.2">
      <c r="A8574" s="289"/>
      <c r="E8574" s="277"/>
      <c r="I8574"/>
      <c r="J8574"/>
      <c r="L8574" s="33"/>
      <c r="M8574" s="24"/>
    </row>
    <row r="8575" spans="1:13" x14ac:dyDescent="0.2">
      <c r="A8575" s="289"/>
      <c r="E8575" s="277"/>
      <c r="I8575"/>
      <c r="J8575"/>
      <c r="L8575" s="33"/>
      <c r="M8575" s="24"/>
    </row>
    <row r="8576" spans="1:13" x14ac:dyDescent="0.2">
      <c r="A8576" s="289"/>
      <c r="E8576" s="277"/>
      <c r="I8576"/>
      <c r="J8576"/>
      <c r="L8576" s="33"/>
      <c r="M8576" s="24"/>
    </row>
    <row r="8577" spans="1:13" x14ac:dyDescent="0.2">
      <c r="A8577" s="289"/>
      <c r="E8577" s="277"/>
      <c r="I8577"/>
      <c r="J8577"/>
      <c r="L8577" s="33"/>
      <c r="M8577" s="24"/>
    </row>
    <row r="8578" spans="1:13" x14ac:dyDescent="0.2">
      <c r="A8578" s="289"/>
      <c r="E8578" s="277"/>
      <c r="I8578"/>
      <c r="J8578"/>
      <c r="L8578" s="33"/>
      <c r="M8578" s="24"/>
    </row>
    <row r="8579" spans="1:13" x14ac:dyDescent="0.2">
      <c r="A8579" s="289"/>
      <c r="E8579" s="277"/>
      <c r="I8579"/>
      <c r="J8579"/>
      <c r="L8579" s="33"/>
      <c r="M8579" s="24"/>
    </row>
    <row r="8580" spans="1:13" x14ac:dyDescent="0.2">
      <c r="A8580" s="289"/>
      <c r="E8580" s="277"/>
      <c r="I8580"/>
      <c r="J8580"/>
      <c r="L8580" s="33"/>
      <c r="M8580" s="24"/>
    </row>
    <row r="8581" spans="1:13" x14ac:dyDescent="0.2">
      <c r="A8581" s="289"/>
      <c r="E8581" s="277"/>
      <c r="I8581"/>
      <c r="J8581"/>
      <c r="L8581" s="33"/>
      <c r="M8581" s="24"/>
    </row>
    <row r="8582" spans="1:13" x14ac:dyDescent="0.2">
      <c r="A8582" s="289"/>
      <c r="E8582" s="277"/>
      <c r="I8582"/>
      <c r="J8582"/>
      <c r="L8582" s="33"/>
      <c r="M8582" s="24"/>
    </row>
    <row r="8583" spans="1:13" x14ac:dyDescent="0.2">
      <c r="A8583" s="289"/>
      <c r="E8583" s="277"/>
      <c r="I8583"/>
      <c r="J8583"/>
      <c r="L8583" s="33"/>
      <c r="M8583" s="24"/>
    </row>
    <row r="8584" spans="1:13" x14ac:dyDescent="0.2">
      <c r="A8584" s="289"/>
      <c r="E8584" s="277"/>
      <c r="I8584"/>
      <c r="J8584"/>
      <c r="L8584" s="33"/>
      <c r="M8584" s="24"/>
    </row>
    <row r="8585" spans="1:13" x14ac:dyDescent="0.2">
      <c r="A8585" s="289"/>
      <c r="E8585" s="277"/>
      <c r="I8585"/>
      <c r="J8585"/>
      <c r="L8585" s="33"/>
      <c r="M8585" s="24"/>
    </row>
    <row r="8586" spans="1:13" x14ac:dyDescent="0.2">
      <c r="A8586" s="289"/>
      <c r="E8586" s="277"/>
      <c r="I8586"/>
      <c r="J8586"/>
      <c r="L8586" s="33"/>
      <c r="M8586" s="24"/>
    </row>
    <row r="8587" spans="1:13" x14ac:dyDescent="0.2">
      <c r="A8587" s="289"/>
      <c r="E8587" s="277"/>
      <c r="I8587"/>
      <c r="J8587"/>
      <c r="L8587" s="33"/>
      <c r="M8587" s="24"/>
    </row>
    <row r="8588" spans="1:13" x14ac:dyDescent="0.2">
      <c r="A8588" s="289"/>
      <c r="E8588" s="277"/>
      <c r="I8588"/>
      <c r="J8588"/>
      <c r="L8588" s="33"/>
      <c r="M8588" s="24"/>
    </row>
    <row r="8589" spans="1:13" x14ac:dyDescent="0.2">
      <c r="A8589" s="289"/>
      <c r="E8589" s="277"/>
      <c r="I8589"/>
      <c r="J8589"/>
      <c r="L8589" s="33"/>
      <c r="M8589" s="24"/>
    </row>
    <row r="8590" spans="1:13" x14ac:dyDescent="0.2">
      <c r="A8590" s="289"/>
      <c r="E8590" s="277"/>
      <c r="I8590"/>
      <c r="J8590"/>
      <c r="L8590" s="33"/>
      <c r="M8590" s="24"/>
    </row>
    <row r="8591" spans="1:13" x14ac:dyDescent="0.2">
      <c r="A8591" s="289"/>
      <c r="E8591" s="277"/>
      <c r="I8591"/>
      <c r="J8591"/>
      <c r="L8591" s="33"/>
      <c r="M8591" s="24"/>
    </row>
    <row r="8592" spans="1:13" x14ac:dyDescent="0.2">
      <c r="A8592" s="289"/>
      <c r="E8592" s="277"/>
      <c r="I8592"/>
      <c r="J8592"/>
      <c r="L8592" s="33"/>
      <c r="M8592" s="24"/>
    </row>
    <row r="8593" spans="1:13" x14ac:dyDescent="0.2">
      <c r="A8593" s="289"/>
      <c r="E8593" s="277"/>
      <c r="I8593"/>
      <c r="J8593"/>
      <c r="L8593" s="33"/>
      <c r="M8593" s="24"/>
    </row>
    <row r="8594" spans="1:13" x14ac:dyDescent="0.2">
      <c r="A8594" s="289"/>
      <c r="E8594" s="277"/>
      <c r="I8594"/>
      <c r="J8594"/>
      <c r="L8594" s="33"/>
      <c r="M8594" s="24"/>
    </row>
    <row r="8595" spans="1:13" x14ac:dyDescent="0.2">
      <c r="A8595" s="289"/>
      <c r="E8595" s="277"/>
      <c r="I8595"/>
      <c r="J8595"/>
      <c r="L8595" s="33"/>
      <c r="M8595" s="24"/>
    </row>
    <row r="8596" spans="1:13" x14ac:dyDescent="0.2">
      <c r="A8596" s="289"/>
      <c r="E8596" s="277"/>
      <c r="I8596"/>
      <c r="J8596"/>
      <c r="L8596" s="33"/>
      <c r="M8596" s="24"/>
    </row>
    <row r="8597" spans="1:13" x14ac:dyDescent="0.2">
      <c r="A8597" s="289"/>
      <c r="E8597" s="277"/>
      <c r="I8597"/>
      <c r="J8597"/>
      <c r="L8597" s="33"/>
      <c r="M8597" s="24"/>
    </row>
    <row r="8598" spans="1:13" x14ac:dyDescent="0.2">
      <c r="A8598" s="289"/>
      <c r="E8598" s="277"/>
      <c r="I8598"/>
      <c r="J8598"/>
      <c r="L8598" s="33"/>
      <c r="M8598" s="24"/>
    </row>
    <row r="8599" spans="1:13" x14ac:dyDescent="0.2">
      <c r="A8599" s="289"/>
      <c r="E8599" s="277"/>
      <c r="I8599"/>
      <c r="J8599"/>
      <c r="L8599" s="33"/>
      <c r="M8599" s="24"/>
    </row>
    <row r="8600" spans="1:13" x14ac:dyDescent="0.2">
      <c r="A8600" s="289"/>
      <c r="E8600" s="277"/>
      <c r="I8600"/>
      <c r="J8600"/>
      <c r="L8600" s="33"/>
      <c r="M8600" s="24"/>
    </row>
    <row r="8601" spans="1:13" x14ac:dyDescent="0.2">
      <c r="A8601" s="289"/>
      <c r="E8601" s="277"/>
      <c r="I8601"/>
      <c r="J8601"/>
      <c r="L8601" s="33"/>
      <c r="M8601" s="24"/>
    </row>
    <row r="8602" spans="1:13" x14ac:dyDescent="0.2">
      <c r="A8602" s="289"/>
      <c r="E8602" s="277"/>
      <c r="I8602"/>
      <c r="J8602"/>
      <c r="L8602" s="33"/>
      <c r="M8602" s="24"/>
    </row>
    <row r="8603" spans="1:13" x14ac:dyDescent="0.2">
      <c r="A8603" s="289"/>
      <c r="E8603" s="277"/>
      <c r="I8603"/>
      <c r="J8603"/>
      <c r="L8603" s="33"/>
      <c r="M8603" s="24"/>
    </row>
    <row r="8604" spans="1:13" x14ac:dyDescent="0.2">
      <c r="A8604" s="289"/>
      <c r="E8604" s="277"/>
      <c r="I8604"/>
      <c r="J8604"/>
      <c r="L8604" s="33"/>
      <c r="M8604" s="24"/>
    </row>
    <row r="8605" spans="1:13" x14ac:dyDescent="0.2">
      <c r="A8605" s="289"/>
      <c r="E8605" s="277"/>
      <c r="I8605"/>
      <c r="J8605"/>
      <c r="L8605" s="33"/>
      <c r="M8605" s="24"/>
    </row>
    <row r="8606" spans="1:13" x14ac:dyDescent="0.2">
      <c r="A8606" s="289"/>
      <c r="E8606" s="277"/>
      <c r="I8606"/>
      <c r="J8606"/>
      <c r="L8606" s="33"/>
      <c r="M8606" s="24"/>
    </row>
    <row r="8607" spans="1:13" x14ac:dyDescent="0.2">
      <c r="A8607" s="289"/>
      <c r="E8607" s="277"/>
      <c r="I8607"/>
      <c r="J8607"/>
      <c r="L8607" s="33"/>
      <c r="M8607" s="24"/>
    </row>
    <row r="8608" spans="1:13" x14ac:dyDescent="0.2">
      <c r="A8608" s="289"/>
      <c r="E8608" s="277"/>
      <c r="I8608"/>
      <c r="J8608"/>
      <c r="L8608" s="33"/>
      <c r="M8608" s="24"/>
    </row>
    <row r="8609" spans="1:13" x14ac:dyDescent="0.2">
      <c r="A8609" s="289"/>
      <c r="E8609" s="277"/>
      <c r="I8609"/>
      <c r="J8609"/>
      <c r="L8609" s="33"/>
      <c r="M8609" s="24"/>
    </row>
    <row r="8610" spans="1:13" x14ac:dyDescent="0.2">
      <c r="A8610" s="289"/>
      <c r="E8610" s="277"/>
      <c r="I8610"/>
      <c r="J8610"/>
      <c r="L8610" s="33"/>
      <c r="M8610" s="24"/>
    </row>
    <row r="8611" spans="1:13" x14ac:dyDescent="0.2">
      <c r="A8611" s="289"/>
      <c r="E8611" s="277"/>
      <c r="I8611"/>
      <c r="J8611"/>
      <c r="L8611" s="33"/>
      <c r="M8611" s="24"/>
    </row>
    <row r="8612" spans="1:13" x14ac:dyDescent="0.2">
      <c r="A8612" s="289"/>
      <c r="E8612" s="277"/>
      <c r="I8612"/>
      <c r="J8612"/>
      <c r="L8612" s="33"/>
      <c r="M8612" s="24"/>
    </row>
    <row r="8613" spans="1:13" x14ac:dyDescent="0.2">
      <c r="A8613" s="289"/>
      <c r="E8613" s="277"/>
      <c r="I8613"/>
      <c r="J8613"/>
      <c r="L8613" s="33"/>
      <c r="M8613" s="24"/>
    </row>
    <row r="8614" spans="1:13" x14ac:dyDescent="0.2">
      <c r="A8614" s="289"/>
      <c r="E8614" s="277"/>
      <c r="I8614"/>
      <c r="J8614"/>
      <c r="L8614" s="33"/>
      <c r="M8614" s="24"/>
    </row>
    <row r="8615" spans="1:13" x14ac:dyDescent="0.2">
      <c r="A8615" s="289"/>
      <c r="E8615" s="277"/>
      <c r="I8615"/>
      <c r="J8615"/>
      <c r="L8615" s="33"/>
      <c r="M8615" s="24"/>
    </row>
    <row r="8616" spans="1:13" x14ac:dyDescent="0.2">
      <c r="A8616" s="289"/>
      <c r="E8616" s="277"/>
      <c r="I8616"/>
      <c r="J8616"/>
      <c r="L8616" s="33"/>
      <c r="M8616" s="24"/>
    </row>
    <row r="8617" spans="1:13" x14ac:dyDescent="0.2">
      <c r="A8617" s="289"/>
      <c r="E8617" s="277"/>
      <c r="I8617"/>
      <c r="J8617"/>
      <c r="L8617" s="33"/>
      <c r="M8617" s="24"/>
    </row>
    <row r="8618" spans="1:13" x14ac:dyDescent="0.2">
      <c r="A8618" s="289"/>
      <c r="E8618" s="277"/>
      <c r="I8618"/>
      <c r="J8618"/>
      <c r="L8618" s="33"/>
      <c r="M8618" s="24"/>
    </row>
    <row r="8619" spans="1:13" x14ac:dyDescent="0.2">
      <c r="A8619" s="289"/>
      <c r="E8619" s="277"/>
      <c r="I8619"/>
      <c r="J8619"/>
      <c r="L8619" s="33"/>
      <c r="M8619" s="24"/>
    </row>
    <row r="8620" spans="1:13" x14ac:dyDescent="0.2">
      <c r="A8620" s="289"/>
      <c r="E8620" s="277"/>
      <c r="I8620"/>
      <c r="J8620"/>
      <c r="L8620" s="33"/>
      <c r="M8620" s="24"/>
    </row>
    <row r="8621" spans="1:13" x14ac:dyDescent="0.2">
      <c r="A8621" s="289"/>
      <c r="E8621" s="277"/>
      <c r="I8621"/>
      <c r="J8621"/>
      <c r="L8621" s="33"/>
      <c r="M8621" s="24"/>
    </row>
    <row r="8622" spans="1:13" x14ac:dyDescent="0.2">
      <c r="A8622" s="289"/>
      <c r="E8622" s="277"/>
      <c r="I8622"/>
      <c r="J8622"/>
      <c r="L8622" s="33"/>
      <c r="M8622" s="24"/>
    </row>
    <row r="8623" spans="1:13" x14ac:dyDescent="0.2">
      <c r="A8623" s="289"/>
      <c r="E8623" s="277"/>
      <c r="I8623"/>
      <c r="J8623"/>
      <c r="L8623" s="33"/>
      <c r="M8623" s="24"/>
    </row>
    <row r="8624" spans="1:13" x14ac:dyDescent="0.2">
      <c r="A8624" s="289"/>
      <c r="E8624" s="277"/>
      <c r="I8624"/>
      <c r="J8624"/>
      <c r="L8624" s="33"/>
      <c r="M8624" s="24"/>
    </row>
    <row r="8625" spans="1:13" x14ac:dyDescent="0.2">
      <c r="A8625" s="289"/>
      <c r="E8625" s="277"/>
      <c r="I8625"/>
      <c r="J8625"/>
      <c r="L8625" s="33"/>
      <c r="M8625" s="24"/>
    </row>
    <row r="8626" spans="1:13" x14ac:dyDescent="0.2">
      <c r="A8626" s="289"/>
      <c r="E8626" s="277"/>
      <c r="I8626"/>
      <c r="J8626"/>
      <c r="L8626" s="33"/>
      <c r="M8626" s="24"/>
    </row>
    <row r="8627" spans="1:13" x14ac:dyDescent="0.2">
      <c r="A8627" s="289"/>
      <c r="E8627" s="277"/>
      <c r="I8627"/>
      <c r="J8627"/>
      <c r="L8627" s="33"/>
      <c r="M8627" s="24"/>
    </row>
    <row r="8628" spans="1:13" x14ac:dyDescent="0.2">
      <c r="A8628" s="289"/>
      <c r="E8628" s="277"/>
      <c r="I8628"/>
      <c r="J8628"/>
      <c r="L8628" s="33"/>
      <c r="M8628" s="24"/>
    </row>
    <row r="8629" spans="1:13" x14ac:dyDescent="0.2">
      <c r="A8629" s="289"/>
      <c r="E8629" s="277"/>
      <c r="I8629"/>
      <c r="J8629"/>
      <c r="L8629" s="33"/>
      <c r="M8629" s="24"/>
    </row>
    <row r="8630" spans="1:13" x14ac:dyDescent="0.2">
      <c r="A8630" s="289"/>
      <c r="E8630" s="277"/>
      <c r="I8630"/>
      <c r="J8630"/>
      <c r="L8630" s="33"/>
      <c r="M8630" s="24"/>
    </row>
    <row r="8631" spans="1:13" x14ac:dyDescent="0.2">
      <c r="A8631" s="289"/>
      <c r="E8631" s="277"/>
      <c r="I8631"/>
      <c r="J8631"/>
      <c r="L8631" s="33"/>
      <c r="M8631" s="24"/>
    </row>
    <row r="8632" spans="1:13" x14ac:dyDescent="0.2">
      <c r="A8632" s="289"/>
      <c r="E8632" s="277"/>
      <c r="I8632"/>
      <c r="J8632"/>
      <c r="L8632" s="33"/>
      <c r="M8632" s="24"/>
    </row>
    <row r="8633" spans="1:13" x14ac:dyDescent="0.2">
      <c r="A8633" s="289"/>
      <c r="E8633" s="277"/>
      <c r="I8633"/>
      <c r="J8633"/>
      <c r="L8633" s="33"/>
      <c r="M8633" s="24"/>
    </row>
    <row r="8634" spans="1:13" x14ac:dyDescent="0.2">
      <c r="A8634" s="289"/>
      <c r="E8634" s="277"/>
      <c r="I8634"/>
      <c r="J8634"/>
      <c r="L8634" s="33"/>
      <c r="M8634" s="24"/>
    </row>
    <row r="8635" spans="1:13" x14ac:dyDescent="0.2">
      <c r="A8635" s="289"/>
      <c r="E8635" s="277"/>
      <c r="I8635"/>
      <c r="J8635"/>
      <c r="L8635" s="33"/>
      <c r="M8635" s="24"/>
    </row>
    <row r="8636" spans="1:13" x14ac:dyDescent="0.2">
      <c r="A8636" s="289"/>
      <c r="E8636" s="277"/>
      <c r="I8636"/>
      <c r="J8636"/>
      <c r="L8636" s="33"/>
      <c r="M8636" s="24"/>
    </row>
    <row r="8637" spans="1:13" x14ac:dyDescent="0.2">
      <c r="A8637" s="289"/>
      <c r="E8637" s="277"/>
      <c r="I8637"/>
      <c r="J8637"/>
      <c r="L8637" s="33"/>
      <c r="M8637" s="24"/>
    </row>
    <row r="8638" spans="1:13" x14ac:dyDescent="0.2">
      <c r="A8638" s="289"/>
      <c r="E8638" s="277"/>
      <c r="I8638"/>
      <c r="J8638"/>
      <c r="L8638" s="33"/>
      <c r="M8638" s="24"/>
    </row>
    <row r="8639" spans="1:13" x14ac:dyDescent="0.2">
      <c r="A8639" s="289"/>
      <c r="E8639" s="277"/>
      <c r="I8639"/>
      <c r="J8639"/>
      <c r="L8639" s="33"/>
      <c r="M8639" s="24"/>
    </row>
    <row r="8640" spans="1:13" x14ac:dyDescent="0.2">
      <c r="A8640" s="289"/>
      <c r="E8640" s="277"/>
      <c r="I8640"/>
      <c r="J8640"/>
      <c r="L8640" s="33"/>
      <c r="M8640" s="24"/>
    </row>
    <row r="8641" spans="1:13" x14ac:dyDescent="0.2">
      <c r="A8641" s="289"/>
      <c r="E8641" s="277"/>
      <c r="I8641"/>
      <c r="J8641"/>
      <c r="L8641" s="33"/>
      <c r="M8641" s="24"/>
    </row>
    <row r="8642" spans="1:13" x14ac:dyDescent="0.2">
      <c r="A8642" s="289"/>
      <c r="E8642" s="277"/>
      <c r="I8642"/>
      <c r="J8642"/>
      <c r="L8642" s="33"/>
      <c r="M8642" s="24"/>
    </row>
    <row r="8643" spans="1:13" x14ac:dyDescent="0.2">
      <c r="A8643" s="289"/>
      <c r="E8643" s="277"/>
      <c r="I8643"/>
      <c r="J8643"/>
      <c r="L8643" s="33"/>
      <c r="M8643" s="24"/>
    </row>
    <row r="8644" spans="1:13" x14ac:dyDescent="0.2">
      <c r="A8644" s="289"/>
      <c r="E8644" s="277"/>
      <c r="I8644"/>
      <c r="J8644"/>
      <c r="L8644" s="33"/>
      <c r="M8644" s="24"/>
    </row>
    <row r="8645" spans="1:13" x14ac:dyDescent="0.2">
      <c r="A8645" s="289"/>
      <c r="E8645" s="277"/>
      <c r="I8645"/>
      <c r="J8645"/>
      <c r="L8645" s="33"/>
      <c r="M8645" s="24"/>
    </row>
    <row r="8646" spans="1:13" x14ac:dyDescent="0.2">
      <c r="A8646" s="289"/>
      <c r="E8646" s="277"/>
      <c r="I8646"/>
      <c r="J8646"/>
      <c r="L8646" s="33"/>
      <c r="M8646" s="24"/>
    </row>
    <row r="8647" spans="1:13" x14ac:dyDescent="0.2">
      <c r="A8647" s="289"/>
      <c r="E8647" s="277"/>
      <c r="I8647"/>
      <c r="J8647"/>
      <c r="L8647" s="33"/>
      <c r="M8647" s="24"/>
    </row>
    <row r="8648" spans="1:13" x14ac:dyDescent="0.2">
      <c r="A8648" s="289"/>
      <c r="E8648" s="277"/>
      <c r="I8648"/>
      <c r="J8648"/>
      <c r="L8648" s="33"/>
      <c r="M8648" s="24"/>
    </row>
    <row r="8649" spans="1:13" x14ac:dyDescent="0.2">
      <c r="A8649" s="289"/>
      <c r="E8649" s="277"/>
      <c r="I8649"/>
      <c r="J8649"/>
      <c r="L8649" s="33"/>
      <c r="M8649" s="24"/>
    </row>
    <row r="8650" spans="1:13" x14ac:dyDescent="0.2">
      <c r="A8650" s="289"/>
      <c r="E8650" s="277"/>
      <c r="I8650"/>
      <c r="J8650"/>
      <c r="L8650" s="33"/>
      <c r="M8650" s="24"/>
    </row>
    <row r="8651" spans="1:13" x14ac:dyDescent="0.2">
      <c r="A8651" s="289"/>
      <c r="E8651" s="277"/>
      <c r="I8651"/>
      <c r="J8651"/>
      <c r="L8651" s="33"/>
      <c r="M8651" s="24"/>
    </row>
    <row r="8652" spans="1:13" x14ac:dyDescent="0.2">
      <c r="A8652" s="289"/>
      <c r="E8652" s="277"/>
      <c r="I8652"/>
      <c r="J8652"/>
      <c r="L8652" s="33"/>
      <c r="M8652" s="24"/>
    </row>
    <row r="8653" spans="1:13" x14ac:dyDescent="0.2">
      <c r="A8653" s="289"/>
      <c r="E8653" s="277"/>
      <c r="I8653"/>
      <c r="J8653"/>
      <c r="L8653" s="33"/>
      <c r="M8653" s="24"/>
    </row>
    <row r="8654" spans="1:13" x14ac:dyDescent="0.2">
      <c r="A8654" s="289"/>
      <c r="E8654" s="277"/>
      <c r="I8654"/>
      <c r="J8654"/>
      <c r="L8654" s="33"/>
      <c r="M8654" s="24"/>
    </row>
    <row r="8655" spans="1:13" x14ac:dyDescent="0.2">
      <c r="A8655" s="289"/>
      <c r="E8655" s="277"/>
      <c r="I8655"/>
      <c r="J8655"/>
      <c r="L8655" s="33"/>
      <c r="M8655" s="24"/>
    </row>
    <row r="8656" spans="1:13" x14ac:dyDescent="0.2">
      <c r="A8656" s="289"/>
      <c r="E8656" s="277"/>
      <c r="I8656"/>
      <c r="J8656"/>
      <c r="L8656" s="33"/>
      <c r="M8656" s="24"/>
    </row>
    <row r="8657" spans="1:13" x14ac:dyDescent="0.2">
      <c r="A8657" s="289"/>
      <c r="E8657" s="277"/>
      <c r="I8657"/>
      <c r="J8657"/>
      <c r="L8657" s="33"/>
      <c r="M8657" s="24"/>
    </row>
    <row r="8658" spans="1:13" x14ac:dyDescent="0.2">
      <c r="A8658" s="289"/>
      <c r="E8658" s="277"/>
      <c r="I8658"/>
      <c r="J8658"/>
      <c r="L8658" s="33"/>
      <c r="M8658" s="24"/>
    </row>
    <row r="8659" spans="1:13" x14ac:dyDescent="0.2">
      <c r="A8659" s="289"/>
      <c r="E8659" s="277"/>
      <c r="I8659"/>
      <c r="J8659"/>
      <c r="L8659" s="33"/>
      <c r="M8659" s="24"/>
    </row>
    <row r="8660" spans="1:13" x14ac:dyDescent="0.2">
      <c r="A8660" s="289"/>
      <c r="E8660" s="277"/>
      <c r="I8660"/>
      <c r="J8660"/>
      <c r="L8660" s="33"/>
      <c r="M8660" s="24"/>
    </row>
    <row r="8661" spans="1:13" x14ac:dyDescent="0.2">
      <c r="A8661" s="289"/>
      <c r="E8661" s="277"/>
      <c r="I8661"/>
      <c r="J8661"/>
      <c r="L8661" s="33"/>
      <c r="M8661" s="24"/>
    </row>
    <row r="8662" spans="1:13" x14ac:dyDescent="0.2">
      <c r="A8662" s="289"/>
      <c r="E8662" s="277"/>
      <c r="I8662"/>
      <c r="J8662"/>
      <c r="L8662" s="33"/>
      <c r="M8662" s="24"/>
    </row>
    <row r="8663" spans="1:13" x14ac:dyDescent="0.2">
      <c r="A8663" s="289"/>
      <c r="E8663" s="277"/>
      <c r="I8663"/>
      <c r="J8663"/>
      <c r="L8663" s="33"/>
      <c r="M8663" s="24"/>
    </row>
    <row r="8664" spans="1:13" x14ac:dyDescent="0.2">
      <c r="A8664" s="289"/>
      <c r="E8664" s="277"/>
      <c r="I8664"/>
      <c r="J8664"/>
      <c r="L8664" s="33"/>
      <c r="M8664" s="24"/>
    </row>
    <row r="8665" spans="1:13" x14ac:dyDescent="0.2">
      <c r="A8665" s="289"/>
      <c r="E8665" s="277"/>
      <c r="I8665"/>
      <c r="J8665"/>
      <c r="L8665" s="33"/>
      <c r="M8665" s="24"/>
    </row>
    <row r="8666" spans="1:13" x14ac:dyDescent="0.2">
      <c r="A8666" s="289"/>
      <c r="E8666" s="277"/>
      <c r="I8666"/>
      <c r="J8666"/>
      <c r="L8666" s="33"/>
      <c r="M8666" s="24"/>
    </row>
    <row r="8667" spans="1:13" x14ac:dyDescent="0.2">
      <c r="A8667" s="289"/>
      <c r="E8667" s="277"/>
      <c r="I8667"/>
      <c r="J8667"/>
      <c r="L8667" s="33"/>
      <c r="M8667" s="24"/>
    </row>
    <row r="8668" spans="1:13" x14ac:dyDescent="0.2">
      <c r="A8668" s="289"/>
      <c r="E8668" s="277"/>
      <c r="I8668"/>
      <c r="J8668"/>
      <c r="L8668" s="33"/>
      <c r="M8668" s="24"/>
    </row>
    <row r="8669" spans="1:13" x14ac:dyDescent="0.2">
      <c r="A8669" s="289"/>
      <c r="E8669" s="277"/>
      <c r="I8669"/>
      <c r="J8669"/>
      <c r="L8669" s="33"/>
      <c r="M8669" s="24"/>
    </row>
    <row r="8670" spans="1:13" x14ac:dyDescent="0.2">
      <c r="A8670" s="289"/>
      <c r="E8670" s="277"/>
      <c r="I8670"/>
      <c r="J8670"/>
      <c r="L8670" s="33"/>
      <c r="M8670" s="24"/>
    </row>
    <row r="8671" spans="1:13" x14ac:dyDescent="0.2">
      <c r="A8671" s="289"/>
      <c r="E8671" s="277"/>
      <c r="I8671"/>
      <c r="J8671"/>
      <c r="L8671" s="33"/>
      <c r="M8671" s="24"/>
    </row>
    <row r="8672" spans="1:13" x14ac:dyDescent="0.2">
      <c r="A8672" s="289"/>
      <c r="E8672" s="277"/>
      <c r="I8672"/>
      <c r="J8672"/>
      <c r="L8672" s="33"/>
      <c r="M8672" s="24"/>
    </row>
    <row r="8673" spans="1:13" x14ac:dyDescent="0.2">
      <c r="A8673" s="289"/>
      <c r="E8673" s="277"/>
      <c r="I8673"/>
      <c r="J8673"/>
      <c r="L8673" s="33"/>
      <c r="M8673" s="24"/>
    </row>
    <row r="8674" spans="1:13" x14ac:dyDescent="0.2">
      <c r="A8674" s="289"/>
      <c r="E8674" s="277"/>
      <c r="I8674"/>
      <c r="J8674"/>
      <c r="L8674" s="33"/>
      <c r="M8674" s="24"/>
    </row>
    <row r="8675" spans="1:13" x14ac:dyDescent="0.2">
      <c r="A8675" s="289"/>
      <c r="E8675" s="277"/>
      <c r="I8675"/>
      <c r="J8675"/>
      <c r="L8675" s="33"/>
      <c r="M8675" s="24"/>
    </row>
    <row r="8676" spans="1:13" x14ac:dyDescent="0.2">
      <c r="A8676" s="289"/>
      <c r="E8676" s="277"/>
      <c r="I8676"/>
      <c r="J8676"/>
      <c r="L8676" s="33"/>
      <c r="M8676" s="24"/>
    </row>
    <row r="8677" spans="1:13" x14ac:dyDescent="0.2">
      <c r="A8677" s="289"/>
      <c r="E8677" s="277"/>
      <c r="I8677"/>
      <c r="J8677"/>
      <c r="L8677" s="33"/>
      <c r="M8677" s="24"/>
    </row>
    <row r="8678" spans="1:13" x14ac:dyDescent="0.2">
      <c r="A8678" s="289"/>
      <c r="E8678" s="277"/>
      <c r="I8678"/>
      <c r="J8678"/>
      <c r="L8678" s="33"/>
      <c r="M8678" s="24"/>
    </row>
    <row r="8679" spans="1:13" x14ac:dyDescent="0.2">
      <c r="A8679" s="289"/>
      <c r="E8679" s="277"/>
      <c r="I8679"/>
      <c r="J8679"/>
      <c r="L8679" s="33"/>
      <c r="M8679" s="24"/>
    </row>
    <row r="8680" spans="1:13" x14ac:dyDescent="0.2">
      <c r="A8680" s="289"/>
      <c r="E8680" s="277"/>
      <c r="I8680"/>
      <c r="J8680"/>
      <c r="L8680" s="33"/>
      <c r="M8680" s="24"/>
    </row>
    <row r="8681" spans="1:13" x14ac:dyDescent="0.2">
      <c r="A8681" s="289"/>
      <c r="E8681" s="277"/>
      <c r="I8681"/>
      <c r="J8681"/>
      <c r="L8681" s="33"/>
      <c r="M8681" s="24"/>
    </row>
    <row r="8682" spans="1:13" x14ac:dyDescent="0.2">
      <c r="A8682" s="289"/>
      <c r="E8682" s="277"/>
      <c r="I8682"/>
      <c r="J8682"/>
      <c r="L8682" s="33"/>
      <c r="M8682" s="24"/>
    </row>
    <row r="8683" spans="1:13" x14ac:dyDescent="0.2">
      <c r="A8683" s="289"/>
      <c r="E8683" s="277"/>
      <c r="I8683"/>
      <c r="J8683"/>
      <c r="L8683" s="33"/>
      <c r="M8683" s="24"/>
    </row>
    <row r="8684" spans="1:13" x14ac:dyDescent="0.2">
      <c r="A8684" s="289"/>
      <c r="E8684" s="277"/>
      <c r="I8684"/>
      <c r="J8684"/>
      <c r="L8684" s="33"/>
      <c r="M8684" s="24"/>
    </row>
    <row r="8685" spans="1:13" x14ac:dyDescent="0.2">
      <c r="A8685" s="289"/>
      <c r="E8685" s="277"/>
      <c r="I8685"/>
      <c r="J8685"/>
      <c r="L8685" s="33"/>
      <c r="M8685" s="24"/>
    </row>
    <row r="8686" spans="1:13" x14ac:dyDescent="0.2">
      <c r="A8686" s="289"/>
      <c r="E8686" s="277"/>
      <c r="I8686"/>
      <c r="J8686"/>
      <c r="L8686" s="33"/>
      <c r="M8686" s="24"/>
    </row>
    <row r="8687" spans="1:13" x14ac:dyDescent="0.2">
      <c r="A8687" s="289"/>
      <c r="E8687" s="277"/>
      <c r="I8687"/>
      <c r="J8687"/>
      <c r="L8687" s="33"/>
      <c r="M8687" s="24"/>
    </row>
    <row r="8688" spans="1:13" x14ac:dyDescent="0.2">
      <c r="A8688" s="289"/>
      <c r="E8688" s="277"/>
      <c r="I8688"/>
      <c r="J8688"/>
      <c r="L8688" s="33"/>
      <c r="M8688" s="24"/>
    </row>
    <row r="8689" spans="1:13" x14ac:dyDescent="0.2">
      <c r="A8689" s="289"/>
      <c r="E8689" s="277"/>
      <c r="I8689"/>
      <c r="J8689"/>
      <c r="L8689" s="33"/>
      <c r="M8689" s="24"/>
    </row>
    <row r="8690" spans="1:13" x14ac:dyDescent="0.2">
      <c r="A8690" s="289"/>
      <c r="E8690" s="277"/>
      <c r="I8690"/>
      <c r="J8690"/>
      <c r="L8690" s="33"/>
      <c r="M8690" s="24"/>
    </row>
    <row r="8691" spans="1:13" x14ac:dyDescent="0.2">
      <c r="A8691" s="289"/>
      <c r="E8691" s="277"/>
      <c r="I8691"/>
      <c r="J8691"/>
      <c r="L8691" s="33"/>
      <c r="M8691" s="24"/>
    </row>
    <row r="8692" spans="1:13" x14ac:dyDescent="0.2">
      <c r="A8692" s="289"/>
      <c r="E8692" s="277"/>
      <c r="I8692"/>
      <c r="J8692"/>
      <c r="L8692" s="33"/>
      <c r="M8692" s="24"/>
    </row>
    <row r="8693" spans="1:13" x14ac:dyDescent="0.2">
      <c r="A8693" s="289"/>
      <c r="E8693" s="277"/>
      <c r="I8693"/>
      <c r="J8693"/>
      <c r="L8693" s="33"/>
      <c r="M8693" s="24"/>
    </row>
    <row r="8694" spans="1:13" x14ac:dyDescent="0.2">
      <c r="A8694" s="289"/>
      <c r="E8694" s="277"/>
      <c r="I8694"/>
      <c r="J8694"/>
      <c r="L8694" s="33"/>
      <c r="M8694" s="24"/>
    </row>
    <row r="8695" spans="1:13" x14ac:dyDescent="0.2">
      <c r="A8695" s="289"/>
      <c r="E8695" s="277"/>
      <c r="I8695"/>
      <c r="J8695"/>
      <c r="L8695" s="33"/>
      <c r="M8695" s="24"/>
    </row>
    <row r="8696" spans="1:13" x14ac:dyDescent="0.2">
      <c r="A8696" s="289"/>
      <c r="E8696" s="277"/>
      <c r="I8696"/>
      <c r="J8696"/>
      <c r="L8696" s="33"/>
      <c r="M8696" s="24"/>
    </row>
    <row r="8697" spans="1:13" x14ac:dyDescent="0.2">
      <c r="A8697" s="289"/>
      <c r="E8697" s="277"/>
      <c r="I8697"/>
      <c r="J8697"/>
      <c r="L8697" s="33"/>
      <c r="M8697" s="24"/>
    </row>
    <row r="8698" spans="1:13" x14ac:dyDescent="0.2">
      <c r="A8698" s="289"/>
      <c r="E8698" s="277"/>
      <c r="I8698"/>
      <c r="J8698"/>
      <c r="L8698" s="33"/>
      <c r="M8698" s="24"/>
    </row>
    <row r="8699" spans="1:13" x14ac:dyDescent="0.2">
      <c r="A8699" s="289"/>
      <c r="E8699" s="277"/>
      <c r="I8699"/>
      <c r="J8699"/>
      <c r="L8699" s="33"/>
      <c r="M8699" s="24"/>
    </row>
    <row r="8700" spans="1:13" x14ac:dyDescent="0.2">
      <c r="A8700" s="289"/>
      <c r="E8700" s="277"/>
      <c r="I8700"/>
      <c r="J8700"/>
      <c r="L8700" s="33"/>
      <c r="M8700" s="24"/>
    </row>
    <row r="8701" spans="1:13" x14ac:dyDescent="0.2">
      <c r="A8701" s="289"/>
      <c r="E8701" s="277"/>
      <c r="I8701"/>
      <c r="J8701"/>
      <c r="L8701" s="33"/>
      <c r="M8701" s="24"/>
    </row>
    <row r="8702" spans="1:13" x14ac:dyDescent="0.2">
      <c r="A8702" s="289"/>
      <c r="E8702" s="277"/>
      <c r="I8702"/>
      <c r="J8702"/>
      <c r="L8702" s="33"/>
      <c r="M8702" s="24"/>
    </row>
    <row r="8703" spans="1:13" x14ac:dyDescent="0.2">
      <c r="A8703" s="289"/>
      <c r="E8703" s="277"/>
      <c r="I8703"/>
      <c r="J8703"/>
      <c r="L8703" s="33"/>
      <c r="M8703" s="24"/>
    </row>
    <row r="8704" spans="1:13" x14ac:dyDescent="0.2">
      <c r="A8704" s="289"/>
      <c r="E8704" s="277"/>
      <c r="I8704"/>
      <c r="J8704"/>
      <c r="L8704" s="33"/>
      <c r="M8704" s="24"/>
    </row>
    <row r="8705" spans="1:13" x14ac:dyDescent="0.2">
      <c r="A8705" s="289"/>
      <c r="E8705" s="277"/>
      <c r="I8705"/>
      <c r="J8705"/>
      <c r="L8705" s="33"/>
      <c r="M8705" s="24"/>
    </row>
    <row r="8706" spans="1:13" x14ac:dyDescent="0.2">
      <c r="A8706" s="289"/>
      <c r="E8706" s="277"/>
      <c r="I8706"/>
      <c r="J8706"/>
      <c r="L8706" s="33"/>
      <c r="M8706" s="24"/>
    </row>
    <row r="8707" spans="1:13" x14ac:dyDescent="0.2">
      <c r="A8707" s="289"/>
      <c r="E8707" s="277"/>
      <c r="I8707"/>
      <c r="J8707"/>
      <c r="L8707" s="33"/>
      <c r="M8707" s="24"/>
    </row>
    <row r="8708" spans="1:13" x14ac:dyDescent="0.2">
      <c r="A8708" s="289"/>
      <c r="E8708" s="277"/>
      <c r="I8708"/>
      <c r="J8708"/>
      <c r="L8708" s="33"/>
      <c r="M8708" s="24"/>
    </row>
    <row r="8709" spans="1:13" x14ac:dyDescent="0.2">
      <c r="A8709" s="289"/>
      <c r="E8709" s="277"/>
      <c r="I8709"/>
      <c r="J8709"/>
      <c r="L8709" s="33"/>
      <c r="M8709" s="24"/>
    </row>
    <row r="8710" spans="1:13" x14ac:dyDescent="0.2">
      <c r="A8710" s="289"/>
      <c r="E8710" s="277"/>
      <c r="I8710"/>
      <c r="J8710"/>
      <c r="L8710" s="33"/>
      <c r="M8710" s="24"/>
    </row>
    <row r="8711" spans="1:13" x14ac:dyDescent="0.2">
      <c r="A8711" s="289"/>
      <c r="E8711" s="277"/>
      <c r="I8711"/>
      <c r="J8711"/>
      <c r="L8711" s="33"/>
      <c r="M8711" s="24"/>
    </row>
    <row r="8712" spans="1:13" x14ac:dyDescent="0.2">
      <c r="A8712" s="289"/>
      <c r="E8712" s="277"/>
      <c r="I8712"/>
      <c r="J8712"/>
      <c r="L8712" s="33"/>
      <c r="M8712" s="24"/>
    </row>
    <row r="8713" spans="1:13" x14ac:dyDescent="0.2">
      <c r="A8713" s="289"/>
      <c r="E8713" s="277"/>
      <c r="I8713"/>
      <c r="J8713"/>
      <c r="L8713" s="33"/>
      <c r="M8713" s="24"/>
    </row>
    <row r="8714" spans="1:13" x14ac:dyDescent="0.2">
      <c r="A8714" s="289"/>
      <c r="E8714" s="277"/>
      <c r="I8714"/>
      <c r="J8714"/>
      <c r="L8714" s="33"/>
      <c r="M8714" s="24"/>
    </row>
    <row r="8715" spans="1:13" x14ac:dyDescent="0.2">
      <c r="A8715" s="289"/>
      <c r="E8715" s="277"/>
      <c r="I8715"/>
      <c r="J8715"/>
      <c r="L8715" s="33"/>
      <c r="M8715" s="24"/>
    </row>
    <row r="8716" spans="1:13" x14ac:dyDescent="0.2">
      <c r="A8716" s="289"/>
      <c r="E8716" s="277"/>
      <c r="I8716"/>
      <c r="J8716"/>
      <c r="L8716" s="33"/>
      <c r="M8716" s="24"/>
    </row>
    <row r="8717" spans="1:13" x14ac:dyDescent="0.2">
      <c r="A8717" s="289"/>
      <c r="E8717" s="277"/>
      <c r="I8717"/>
      <c r="J8717"/>
      <c r="L8717" s="33"/>
      <c r="M8717" s="24"/>
    </row>
    <row r="8718" spans="1:13" x14ac:dyDescent="0.2">
      <c r="A8718" s="289"/>
      <c r="E8718" s="277"/>
      <c r="I8718"/>
      <c r="J8718"/>
      <c r="L8718" s="33"/>
      <c r="M8718" s="24"/>
    </row>
    <row r="8719" spans="1:13" x14ac:dyDescent="0.2">
      <c r="A8719" s="289"/>
      <c r="E8719" s="277"/>
      <c r="I8719"/>
      <c r="J8719"/>
      <c r="L8719" s="33"/>
      <c r="M8719" s="24"/>
    </row>
    <row r="8720" spans="1:13" x14ac:dyDescent="0.2">
      <c r="A8720" s="289"/>
      <c r="E8720" s="277"/>
      <c r="I8720"/>
      <c r="J8720"/>
      <c r="L8720" s="33"/>
      <c r="M8720" s="24"/>
    </row>
    <row r="8721" spans="1:13" x14ac:dyDescent="0.2">
      <c r="A8721" s="289"/>
      <c r="E8721" s="277"/>
      <c r="I8721"/>
      <c r="J8721"/>
      <c r="L8721" s="33"/>
      <c r="M8721" s="24"/>
    </row>
    <row r="8722" spans="1:13" x14ac:dyDescent="0.2">
      <c r="A8722" s="289"/>
      <c r="E8722" s="277"/>
      <c r="I8722"/>
      <c r="J8722"/>
      <c r="L8722" s="33"/>
      <c r="M8722" s="24"/>
    </row>
    <row r="8723" spans="1:13" x14ac:dyDescent="0.2">
      <c r="A8723" s="289"/>
      <c r="E8723" s="277"/>
      <c r="I8723"/>
      <c r="J8723"/>
      <c r="L8723" s="33"/>
      <c r="M8723" s="24"/>
    </row>
    <row r="8724" spans="1:13" x14ac:dyDescent="0.2">
      <c r="A8724" s="289"/>
      <c r="E8724" s="277"/>
      <c r="I8724"/>
      <c r="J8724"/>
      <c r="L8724" s="33"/>
      <c r="M8724" s="24"/>
    </row>
    <row r="8725" spans="1:13" x14ac:dyDescent="0.2">
      <c r="A8725" s="289"/>
      <c r="E8725" s="277"/>
      <c r="I8725"/>
      <c r="J8725"/>
      <c r="L8725" s="33"/>
      <c r="M8725" s="24"/>
    </row>
    <row r="8726" spans="1:13" x14ac:dyDescent="0.2">
      <c r="A8726" s="289"/>
      <c r="E8726" s="277"/>
      <c r="I8726"/>
      <c r="J8726"/>
      <c r="L8726" s="33"/>
      <c r="M8726" s="24"/>
    </row>
    <row r="8727" spans="1:13" x14ac:dyDescent="0.2">
      <c r="A8727" s="289"/>
      <c r="E8727" s="277"/>
      <c r="I8727"/>
      <c r="J8727"/>
      <c r="L8727" s="33"/>
      <c r="M8727" s="24"/>
    </row>
    <row r="8728" spans="1:13" x14ac:dyDescent="0.2">
      <c r="A8728" s="289"/>
      <c r="E8728" s="277"/>
      <c r="I8728"/>
      <c r="J8728"/>
      <c r="L8728" s="33"/>
      <c r="M8728" s="24"/>
    </row>
    <row r="8729" spans="1:13" x14ac:dyDescent="0.2">
      <c r="A8729" s="289"/>
      <c r="E8729" s="277"/>
      <c r="I8729"/>
      <c r="J8729"/>
      <c r="L8729" s="33"/>
      <c r="M8729" s="24"/>
    </row>
    <row r="8730" spans="1:13" x14ac:dyDescent="0.2">
      <c r="A8730" s="289"/>
      <c r="E8730" s="277"/>
      <c r="I8730"/>
      <c r="J8730"/>
      <c r="L8730" s="33"/>
      <c r="M8730" s="24"/>
    </row>
    <row r="8731" spans="1:13" x14ac:dyDescent="0.2">
      <c r="A8731" s="289"/>
      <c r="E8731" s="277"/>
      <c r="I8731"/>
      <c r="J8731"/>
      <c r="L8731" s="33"/>
      <c r="M8731" s="24"/>
    </row>
    <row r="8732" spans="1:13" x14ac:dyDescent="0.2">
      <c r="A8732" s="289"/>
      <c r="E8732" s="277"/>
      <c r="I8732"/>
      <c r="J8732"/>
      <c r="L8732" s="33"/>
      <c r="M8732" s="24"/>
    </row>
    <row r="8733" spans="1:13" x14ac:dyDescent="0.2">
      <c r="A8733" s="289"/>
      <c r="E8733" s="277"/>
      <c r="I8733"/>
      <c r="J8733"/>
      <c r="L8733" s="33"/>
      <c r="M8733" s="24"/>
    </row>
    <row r="8734" spans="1:13" x14ac:dyDescent="0.2">
      <c r="A8734" s="289"/>
      <c r="E8734" s="277"/>
      <c r="I8734"/>
      <c r="J8734"/>
      <c r="L8734" s="33"/>
      <c r="M8734" s="24"/>
    </row>
    <row r="8735" spans="1:13" x14ac:dyDescent="0.2">
      <c r="A8735" s="289"/>
      <c r="E8735" s="277"/>
      <c r="I8735"/>
      <c r="J8735"/>
      <c r="L8735" s="33"/>
      <c r="M8735" s="24"/>
    </row>
    <row r="8736" spans="1:13" x14ac:dyDescent="0.2">
      <c r="A8736" s="289"/>
      <c r="E8736" s="277"/>
      <c r="I8736"/>
      <c r="J8736"/>
      <c r="L8736" s="33"/>
      <c r="M8736" s="24"/>
    </row>
    <row r="8737" spans="1:13" x14ac:dyDescent="0.2">
      <c r="A8737" s="289"/>
      <c r="E8737" s="277"/>
      <c r="I8737"/>
      <c r="J8737"/>
      <c r="L8737" s="33"/>
      <c r="M8737" s="24"/>
    </row>
    <row r="8738" spans="1:13" x14ac:dyDescent="0.2">
      <c r="A8738" s="289"/>
      <c r="E8738" s="277"/>
      <c r="I8738"/>
      <c r="J8738"/>
      <c r="L8738" s="33"/>
      <c r="M8738" s="24"/>
    </row>
    <row r="8739" spans="1:13" x14ac:dyDescent="0.2">
      <c r="A8739" s="289"/>
      <c r="E8739" s="277"/>
      <c r="I8739"/>
      <c r="J8739"/>
      <c r="L8739" s="33"/>
      <c r="M8739" s="24"/>
    </row>
    <row r="8740" spans="1:13" x14ac:dyDescent="0.2">
      <c r="A8740" s="289"/>
      <c r="E8740" s="277"/>
      <c r="I8740"/>
      <c r="J8740"/>
      <c r="L8740" s="33"/>
      <c r="M8740" s="24"/>
    </row>
    <row r="8741" spans="1:13" x14ac:dyDescent="0.2">
      <c r="A8741" s="289"/>
      <c r="E8741" s="277"/>
      <c r="I8741"/>
      <c r="J8741"/>
      <c r="L8741" s="33"/>
      <c r="M8741" s="24"/>
    </row>
    <row r="8742" spans="1:13" x14ac:dyDescent="0.2">
      <c r="A8742" s="289"/>
      <c r="E8742" s="277"/>
      <c r="I8742"/>
      <c r="J8742"/>
      <c r="L8742" s="33"/>
      <c r="M8742" s="24"/>
    </row>
    <row r="8743" spans="1:13" x14ac:dyDescent="0.2">
      <c r="A8743" s="289"/>
      <c r="E8743" s="277"/>
      <c r="I8743"/>
      <c r="J8743"/>
      <c r="L8743" s="33"/>
      <c r="M8743" s="24"/>
    </row>
    <row r="8744" spans="1:13" x14ac:dyDescent="0.2">
      <c r="A8744" s="289"/>
      <c r="E8744" s="277"/>
      <c r="I8744"/>
      <c r="J8744"/>
      <c r="L8744" s="33"/>
      <c r="M8744" s="24"/>
    </row>
    <row r="8745" spans="1:13" x14ac:dyDescent="0.2">
      <c r="A8745" s="289"/>
      <c r="E8745" s="277"/>
      <c r="I8745"/>
      <c r="J8745"/>
      <c r="L8745" s="33"/>
      <c r="M8745" s="24"/>
    </row>
    <row r="8746" spans="1:13" x14ac:dyDescent="0.2">
      <c r="A8746" s="289"/>
      <c r="E8746" s="277"/>
      <c r="I8746"/>
      <c r="J8746"/>
      <c r="L8746" s="33"/>
      <c r="M8746" s="24"/>
    </row>
    <row r="8747" spans="1:13" x14ac:dyDescent="0.2">
      <c r="A8747" s="289"/>
      <c r="E8747" s="277"/>
      <c r="I8747"/>
      <c r="J8747"/>
      <c r="L8747" s="33"/>
      <c r="M8747" s="24"/>
    </row>
    <row r="8748" spans="1:13" x14ac:dyDescent="0.2">
      <c r="A8748" s="289"/>
      <c r="E8748" s="277"/>
      <c r="I8748"/>
      <c r="J8748"/>
      <c r="L8748" s="33"/>
      <c r="M8748" s="24"/>
    </row>
    <row r="8749" spans="1:13" x14ac:dyDescent="0.2">
      <c r="A8749" s="289"/>
      <c r="E8749" s="277"/>
      <c r="I8749"/>
      <c r="J8749"/>
      <c r="L8749" s="33"/>
      <c r="M8749" s="24"/>
    </row>
    <row r="8750" spans="1:13" x14ac:dyDescent="0.2">
      <c r="A8750" s="289"/>
      <c r="E8750" s="277"/>
      <c r="I8750"/>
      <c r="J8750"/>
      <c r="L8750" s="33"/>
      <c r="M8750" s="24"/>
    </row>
    <row r="8751" spans="1:13" x14ac:dyDescent="0.2">
      <c r="A8751" s="289"/>
      <c r="E8751" s="277"/>
      <c r="I8751"/>
      <c r="J8751"/>
      <c r="L8751" s="33"/>
      <c r="M8751" s="24"/>
    </row>
    <row r="8752" spans="1:13" x14ac:dyDescent="0.2">
      <c r="A8752" s="289"/>
      <c r="E8752" s="277"/>
      <c r="I8752"/>
      <c r="J8752"/>
      <c r="L8752" s="33"/>
      <c r="M8752" s="24"/>
    </row>
    <row r="8753" spans="1:13" x14ac:dyDescent="0.2">
      <c r="A8753" s="289"/>
      <c r="E8753" s="277"/>
      <c r="I8753"/>
      <c r="J8753"/>
      <c r="L8753" s="33"/>
      <c r="M8753" s="24"/>
    </row>
    <row r="8754" spans="1:13" x14ac:dyDescent="0.2">
      <c r="A8754" s="289"/>
      <c r="E8754" s="277"/>
      <c r="I8754"/>
      <c r="J8754"/>
      <c r="L8754" s="33"/>
      <c r="M8754" s="24"/>
    </row>
    <row r="8755" spans="1:13" x14ac:dyDescent="0.2">
      <c r="A8755" s="289"/>
      <c r="E8755" s="277"/>
      <c r="I8755"/>
      <c r="J8755"/>
      <c r="L8755" s="33"/>
      <c r="M8755" s="24"/>
    </row>
    <row r="8756" spans="1:13" x14ac:dyDescent="0.2">
      <c r="A8756" s="289"/>
      <c r="E8756" s="277"/>
      <c r="I8756"/>
      <c r="J8756"/>
      <c r="L8756" s="33"/>
      <c r="M8756" s="24"/>
    </row>
    <row r="8757" spans="1:13" x14ac:dyDescent="0.2">
      <c r="A8757" s="289"/>
      <c r="E8757" s="277"/>
      <c r="I8757"/>
      <c r="J8757"/>
      <c r="L8757" s="33"/>
      <c r="M8757" s="24"/>
    </row>
    <row r="8758" spans="1:13" x14ac:dyDescent="0.2">
      <c r="A8758" s="289"/>
      <c r="E8758" s="277"/>
      <c r="I8758"/>
      <c r="J8758"/>
      <c r="L8758" s="33"/>
      <c r="M8758" s="24"/>
    </row>
    <row r="8759" spans="1:13" x14ac:dyDescent="0.2">
      <c r="A8759" s="289"/>
      <c r="E8759" s="277"/>
      <c r="I8759"/>
      <c r="J8759"/>
      <c r="L8759" s="33"/>
      <c r="M8759" s="24"/>
    </row>
    <row r="8760" spans="1:13" x14ac:dyDescent="0.2">
      <c r="A8760" s="289"/>
      <c r="E8760" s="277"/>
      <c r="I8760"/>
      <c r="J8760"/>
      <c r="L8760" s="33"/>
      <c r="M8760" s="24"/>
    </row>
    <row r="8761" spans="1:13" x14ac:dyDescent="0.2">
      <c r="A8761" s="289"/>
      <c r="E8761" s="277"/>
      <c r="I8761"/>
      <c r="J8761"/>
      <c r="L8761" s="33"/>
      <c r="M8761" s="24"/>
    </row>
    <row r="8762" spans="1:13" x14ac:dyDescent="0.2">
      <c r="A8762" s="289"/>
      <c r="E8762" s="277"/>
      <c r="I8762"/>
      <c r="J8762"/>
      <c r="L8762" s="33"/>
      <c r="M8762" s="24"/>
    </row>
    <row r="8763" spans="1:13" x14ac:dyDescent="0.2">
      <c r="A8763" s="289"/>
      <c r="E8763" s="277"/>
      <c r="I8763"/>
      <c r="J8763"/>
      <c r="L8763" s="33"/>
      <c r="M8763" s="24"/>
    </row>
    <row r="8764" spans="1:13" x14ac:dyDescent="0.2">
      <c r="A8764" s="289"/>
      <c r="E8764" s="277"/>
      <c r="I8764"/>
      <c r="J8764"/>
      <c r="L8764" s="33"/>
      <c r="M8764" s="24"/>
    </row>
    <row r="8765" spans="1:13" x14ac:dyDescent="0.2">
      <c r="A8765" s="289"/>
      <c r="E8765" s="277"/>
      <c r="I8765"/>
      <c r="J8765"/>
      <c r="L8765" s="33"/>
      <c r="M8765" s="24"/>
    </row>
    <row r="8766" spans="1:13" x14ac:dyDescent="0.2">
      <c r="A8766" s="289"/>
      <c r="E8766" s="277"/>
      <c r="I8766"/>
      <c r="J8766"/>
      <c r="L8766" s="33"/>
      <c r="M8766" s="24"/>
    </row>
    <row r="8767" spans="1:13" x14ac:dyDescent="0.2">
      <c r="A8767" s="289"/>
      <c r="E8767" s="277"/>
      <c r="I8767"/>
      <c r="J8767"/>
      <c r="L8767" s="33"/>
      <c r="M8767" s="24"/>
    </row>
    <row r="8768" spans="1:13" x14ac:dyDescent="0.2">
      <c r="A8768" s="289"/>
      <c r="E8768" s="277"/>
      <c r="I8768"/>
      <c r="J8768"/>
      <c r="L8768" s="33"/>
      <c r="M8768" s="24"/>
    </row>
    <row r="8769" spans="1:13" x14ac:dyDescent="0.2">
      <c r="A8769" s="289"/>
      <c r="E8769" s="277"/>
      <c r="I8769"/>
      <c r="J8769"/>
      <c r="L8769" s="33"/>
      <c r="M8769" s="24"/>
    </row>
    <row r="8770" spans="1:13" x14ac:dyDescent="0.2">
      <c r="A8770" s="289"/>
      <c r="E8770" s="277"/>
      <c r="I8770"/>
      <c r="J8770"/>
      <c r="L8770" s="33"/>
      <c r="M8770" s="24"/>
    </row>
    <row r="8771" spans="1:13" x14ac:dyDescent="0.2">
      <c r="A8771" s="289"/>
      <c r="E8771" s="277"/>
      <c r="I8771"/>
      <c r="J8771"/>
      <c r="L8771" s="33"/>
      <c r="M8771" s="24"/>
    </row>
    <row r="8772" spans="1:13" x14ac:dyDescent="0.2">
      <c r="A8772" s="289"/>
      <c r="E8772" s="277"/>
      <c r="I8772"/>
      <c r="J8772"/>
      <c r="L8772" s="33"/>
      <c r="M8772" s="24"/>
    </row>
    <row r="8773" spans="1:13" x14ac:dyDescent="0.2">
      <c r="A8773" s="289"/>
      <c r="E8773" s="277"/>
      <c r="I8773"/>
      <c r="J8773"/>
      <c r="L8773" s="33"/>
      <c r="M8773" s="24"/>
    </row>
    <row r="8774" spans="1:13" x14ac:dyDescent="0.2">
      <c r="A8774" s="289"/>
      <c r="E8774" s="277"/>
      <c r="I8774"/>
      <c r="J8774"/>
      <c r="L8774" s="33"/>
      <c r="M8774" s="24"/>
    </row>
    <row r="8775" spans="1:13" x14ac:dyDescent="0.2">
      <c r="A8775" s="289"/>
      <c r="E8775" s="277"/>
      <c r="I8775"/>
      <c r="J8775"/>
      <c r="L8775" s="33"/>
      <c r="M8775" s="24"/>
    </row>
    <row r="8776" spans="1:13" x14ac:dyDescent="0.2">
      <c r="A8776" s="289"/>
      <c r="E8776" s="277"/>
      <c r="I8776"/>
      <c r="J8776"/>
      <c r="L8776" s="33"/>
      <c r="M8776" s="24"/>
    </row>
    <row r="8777" spans="1:13" x14ac:dyDescent="0.2">
      <c r="A8777" s="289"/>
      <c r="E8777" s="277"/>
      <c r="I8777"/>
      <c r="J8777"/>
      <c r="L8777" s="33"/>
      <c r="M8777" s="24"/>
    </row>
    <row r="8778" spans="1:13" x14ac:dyDescent="0.2">
      <c r="A8778" s="289"/>
      <c r="E8778" s="277"/>
      <c r="I8778"/>
      <c r="J8778"/>
      <c r="L8778" s="33"/>
      <c r="M8778" s="24"/>
    </row>
    <row r="8779" spans="1:13" x14ac:dyDescent="0.2">
      <c r="A8779" s="289"/>
      <c r="E8779" s="277"/>
      <c r="I8779"/>
      <c r="J8779"/>
      <c r="L8779" s="33"/>
      <c r="M8779" s="24"/>
    </row>
    <row r="8780" spans="1:13" x14ac:dyDescent="0.2">
      <c r="A8780" s="289"/>
      <c r="E8780" s="277"/>
      <c r="I8780"/>
      <c r="J8780"/>
      <c r="L8780" s="33"/>
      <c r="M8780" s="24"/>
    </row>
    <row r="8781" spans="1:13" x14ac:dyDescent="0.2">
      <c r="A8781" s="289"/>
      <c r="E8781" s="277"/>
      <c r="I8781"/>
      <c r="J8781"/>
      <c r="L8781" s="33"/>
      <c r="M8781" s="24"/>
    </row>
    <row r="8782" spans="1:13" x14ac:dyDescent="0.2">
      <c r="A8782" s="289"/>
      <c r="E8782" s="277"/>
      <c r="I8782"/>
      <c r="J8782"/>
      <c r="L8782" s="33"/>
      <c r="M8782" s="24"/>
    </row>
    <row r="8783" spans="1:13" x14ac:dyDescent="0.2">
      <c r="A8783" s="289"/>
      <c r="E8783" s="277"/>
      <c r="I8783"/>
      <c r="J8783"/>
      <c r="L8783" s="33"/>
      <c r="M8783" s="24"/>
    </row>
    <row r="8784" spans="1:13" x14ac:dyDescent="0.2">
      <c r="A8784" s="289"/>
      <c r="E8784" s="277"/>
      <c r="I8784"/>
      <c r="J8784"/>
      <c r="L8784" s="33"/>
      <c r="M8784" s="24"/>
    </row>
    <row r="8785" spans="1:13" x14ac:dyDescent="0.2">
      <c r="A8785" s="289"/>
      <c r="E8785" s="277"/>
      <c r="I8785"/>
      <c r="J8785"/>
      <c r="L8785" s="33"/>
      <c r="M8785" s="24"/>
    </row>
    <row r="8786" spans="1:13" x14ac:dyDescent="0.2">
      <c r="A8786" s="289"/>
      <c r="E8786" s="277"/>
      <c r="I8786"/>
      <c r="J8786"/>
      <c r="L8786" s="33"/>
      <c r="M8786" s="24"/>
    </row>
    <row r="8787" spans="1:13" x14ac:dyDescent="0.2">
      <c r="A8787" s="289"/>
      <c r="E8787" s="277"/>
      <c r="I8787"/>
      <c r="J8787"/>
      <c r="L8787" s="33"/>
      <c r="M8787" s="24"/>
    </row>
    <row r="8788" spans="1:13" x14ac:dyDescent="0.2">
      <c r="A8788" s="289"/>
      <c r="E8788" s="277"/>
      <c r="I8788"/>
      <c r="J8788"/>
      <c r="L8788" s="33"/>
      <c r="M8788" s="24"/>
    </row>
    <row r="8789" spans="1:13" x14ac:dyDescent="0.2">
      <c r="A8789" s="289"/>
      <c r="E8789" s="277"/>
      <c r="I8789"/>
      <c r="J8789"/>
      <c r="L8789" s="33"/>
      <c r="M8789" s="24"/>
    </row>
    <row r="8790" spans="1:13" x14ac:dyDescent="0.2">
      <c r="A8790" s="289"/>
      <c r="E8790" s="277"/>
      <c r="I8790"/>
      <c r="J8790"/>
      <c r="L8790" s="33"/>
      <c r="M8790" s="24"/>
    </row>
    <row r="8791" spans="1:13" x14ac:dyDescent="0.2">
      <c r="A8791" s="289"/>
      <c r="E8791" s="277"/>
      <c r="I8791"/>
      <c r="J8791"/>
      <c r="L8791" s="33"/>
      <c r="M8791" s="24"/>
    </row>
    <row r="8792" spans="1:13" x14ac:dyDescent="0.2">
      <c r="A8792" s="289"/>
      <c r="E8792" s="277"/>
      <c r="I8792"/>
      <c r="J8792"/>
      <c r="L8792" s="33"/>
      <c r="M8792" s="24"/>
    </row>
    <row r="8793" spans="1:13" x14ac:dyDescent="0.2">
      <c r="A8793" s="289"/>
      <c r="E8793" s="277"/>
      <c r="I8793"/>
      <c r="J8793"/>
      <c r="L8793" s="33"/>
      <c r="M8793" s="24"/>
    </row>
    <row r="8794" spans="1:13" x14ac:dyDescent="0.2">
      <c r="A8794" s="289"/>
      <c r="E8794" s="277"/>
      <c r="I8794"/>
      <c r="J8794"/>
      <c r="L8794" s="33"/>
      <c r="M8794" s="24"/>
    </row>
    <row r="8795" spans="1:13" x14ac:dyDescent="0.2">
      <c r="A8795" s="289"/>
      <c r="E8795" s="277"/>
      <c r="I8795"/>
      <c r="J8795"/>
      <c r="L8795" s="33"/>
      <c r="M8795" s="24"/>
    </row>
    <row r="8796" spans="1:13" x14ac:dyDescent="0.2">
      <c r="A8796" s="289"/>
      <c r="E8796" s="277"/>
      <c r="I8796"/>
      <c r="J8796"/>
      <c r="L8796" s="33"/>
      <c r="M8796" s="24"/>
    </row>
    <row r="8797" spans="1:13" x14ac:dyDescent="0.2">
      <c r="A8797" s="289"/>
      <c r="E8797" s="277"/>
      <c r="I8797"/>
      <c r="J8797"/>
      <c r="L8797" s="33"/>
      <c r="M8797" s="24"/>
    </row>
    <row r="8798" spans="1:13" x14ac:dyDescent="0.2">
      <c r="A8798" s="289"/>
      <c r="E8798" s="277"/>
      <c r="I8798"/>
      <c r="J8798"/>
      <c r="L8798" s="33"/>
      <c r="M8798" s="24"/>
    </row>
    <row r="8799" spans="1:13" x14ac:dyDescent="0.2">
      <c r="A8799" s="289"/>
      <c r="E8799" s="277"/>
      <c r="I8799"/>
      <c r="J8799"/>
      <c r="L8799" s="33"/>
      <c r="M8799" s="24"/>
    </row>
    <row r="8800" spans="1:13" x14ac:dyDescent="0.2">
      <c r="A8800" s="289"/>
      <c r="E8800" s="277"/>
      <c r="I8800"/>
      <c r="J8800"/>
      <c r="L8800" s="33"/>
      <c r="M8800" s="24"/>
    </row>
    <row r="8801" spans="1:13" x14ac:dyDescent="0.2">
      <c r="A8801" s="289"/>
      <c r="E8801" s="277"/>
      <c r="I8801"/>
      <c r="J8801"/>
      <c r="L8801" s="33"/>
      <c r="M8801" s="24"/>
    </row>
    <row r="8802" spans="1:13" x14ac:dyDescent="0.2">
      <c r="A8802" s="289"/>
      <c r="E8802" s="277"/>
      <c r="I8802"/>
      <c r="J8802"/>
      <c r="L8802" s="33"/>
      <c r="M8802" s="24"/>
    </row>
    <row r="8803" spans="1:13" x14ac:dyDescent="0.2">
      <c r="A8803" s="289"/>
      <c r="E8803" s="277"/>
      <c r="I8803"/>
      <c r="J8803"/>
      <c r="L8803" s="33"/>
      <c r="M8803" s="24"/>
    </row>
    <row r="8804" spans="1:13" x14ac:dyDescent="0.2">
      <c r="A8804" s="289"/>
      <c r="E8804" s="277"/>
      <c r="I8804"/>
      <c r="J8804"/>
      <c r="L8804" s="33"/>
      <c r="M8804" s="24"/>
    </row>
    <row r="8805" spans="1:13" x14ac:dyDescent="0.2">
      <c r="A8805" s="289"/>
      <c r="E8805" s="277"/>
      <c r="I8805"/>
      <c r="J8805"/>
      <c r="L8805" s="33"/>
      <c r="M8805" s="24"/>
    </row>
    <row r="8806" spans="1:13" x14ac:dyDescent="0.2">
      <c r="A8806" s="289"/>
      <c r="E8806" s="277"/>
      <c r="I8806"/>
      <c r="J8806"/>
      <c r="L8806" s="33"/>
      <c r="M8806" s="24"/>
    </row>
    <row r="8807" spans="1:13" x14ac:dyDescent="0.2">
      <c r="A8807" s="289"/>
      <c r="E8807" s="277"/>
      <c r="I8807"/>
      <c r="J8807"/>
      <c r="L8807" s="33"/>
      <c r="M8807" s="24"/>
    </row>
    <row r="8808" spans="1:13" x14ac:dyDescent="0.2">
      <c r="A8808" s="289"/>
      <c r="E8808" s="277"/>
      <c r="I8808"/>
      <c r="J8808"/>
      <c r="L8808" s="33"/>
      <c r="M8808" s="24"/>
    </row>
    <row r="8809" spans="1:13" x14ac:dyDescent="0.2">
      <c r="A8809" s="289"/>
      <c r="E8809" s="277"/>
      <c r="I8809"/>
      <c r="J8809"/>
      <c r="L8809" s="33"/>
      <c r="M8809" s="24"/>
    </row>
    <row r="8810" spans="1:13" x14ac:dyDescent="0.2">
      <c r="A8810" s="289"/>
      <c r="E8810" s="277"/>
      <c r="I8810"/>
      <c r="J8810"/>
      <c r="L8810" s="33"/>
      <c r="M8810" s="24"/>
    </row>
    <row r="8811" spans="1:13" x14ac:dyDescent="0.2">
      <c r="A8811" s="289"/>
      <c r="E8811" s="277"/>
      <c r="I8811"/>
      <c r="J8811"/>
      <c r="L8811" s="33"/>
      <c r="M8811" s="24"/>
    </row>
    <row r="8812" spans="1:13" x14ac:dyDescent="0.2">
      <c r="A8812" s="289"/>
      <c r="E8812" s="277"/>
      <c r="I8812"/>
      <c r="J8812"/>
      <c r="L8812" s="33"/>
      <c r="M8812" s="24"/>
    </row>
    <row r="8813" spans="1:13" x14ac:dyDescent="0.2">
      <c r="A8813" s="289"/>
      <c r="E8813" s="277"/>
      <c r="I8813"/>
      <c r="J8813"/>
      <c r="L8813" s="33"/>
      <c r="M8813" s="24"/>
    </row>
    <row r="8814" spans="1:13" x14ac:dyDescent="0.2">
      <c r="A8814" s="289"/>
      <c r="E8814" s="277"/>
      <c r="I8814"/>
      <c r="J8814"/>
      <c r="L8814" s="33"/>
      <c r="M8814" s="24"/>
    </row>
    <row r="8815" spans="1:13" x14ac:dyDescent="0.2">
      <c r="A8815" s="289"/>
      <c r="E8815" s="277"/>
      <c r="I8815"/>
      <c r="J8815"/>
      <c r="L8815" s="33"/>
      <c r="M8815" s="24"/>
    </row>
    <row r="8816" spans="1:13" x14ac:dyDescent="0.2">
      <c r="A8816" s="289"/>
      <c r="E8816" s="277"/>
      <c r="I8816"/>
      <c r="J8816"/>
      <c r="L8816" s="33"/>
      <c r="M8816" s="24"/>
    </row>
    <row r="8817" spans="1:13" x14ac:dyDescent="0.2">
      <c r="A8817" s="289"/>
      <c r="E8817" s="277"/>
      <c r="I8817"/>
      <c r="J8817"/>
      <c r="L8817" s="33"/>
      <c r="M8817" s="24"/>
    </row>
    <row r="8818" spans="1:13" x14ac:dyDescent="0.2">
      <c r="A8818" s="289"/>
      <c r="E8818" s="277"/>
      <c r="I8818"/>
      <c r="J8818"/>
      <c r="L8818" s="33"/>
      <c r="M8818" s="24"/>
    </row>
    <row r="8819" spans="1:13" x14ac:dyDescent="0.2">
      <c r="A8819" s="289"/>
      <c r="E8819" s="277"/>
      <c r="I8819"/>
      <c r="J8819"/>
      <c r="L8819" s="33"/>
      <c r="M8819" s="24"/>
    </row>
    <row r="8820" spans="1:13" x14ac:dyDescent="0.2">
      <c r="A8820" s="289"/>
      <c r="E8820" s="277"/>
      <c r="I8820"/>
      <c r="J8820"/>
      <c r="L8820" s="33"/>
      <c r="M8820" s="24"/>
    </row>
    <row r="8821" spans="1:13" x14ac:dyDescent="0.2">
      <c r="A8821" s="289"/>
      <c r="E8821" s="277"/>
      <c r="I8821"/>
      <c r="J8821"/>
      <c r="L8821" s="33"/>
      <c r="M8821" s="24"/>
    </row>
    <row r="8822" spans="1:13" x14ac:dyDescent="0.2">
      <c r="A8822" s="289"/>
      <c r="E8822" s="277"/>
      <c r="I8822"/>
      <c r="J8822"/>
      <c r="L8822" s="33"/>
      <c r="M8822" s="24"/>
    </row>
    <row r="8823" spans="1:13" x14ac:dyDescent="0.2">
      <c r="A8823" s="289"/>
      <c r="E8823" s="277"/>
      <c r="I8823"/>
      <c r="J8823"/>
      <c r="L8823" s="33"/>
      <c r="M8823" s="24"/>
    </row>
    <row r="8824" spans="1:13" x14ac:dyDescent="0.2">
      <c r="A8824" s="289"/>
      <c r="E8824" s="277"/>
      <c r="I8824"/>
      <c r="J8824"/>
      <c r="L8824" s="33"/>
      <c r="M8824" s="24"/>
    </row>
    <row r="8825" spans="1:13" x14ac:dyDescent="0.2">
      <c r="A8825" s="289"/>
      <c r="E8825" s="277"/>
      <c r="I8825"/>
      <c r="J8825"/>
      <c r="L8825" s="33"/>
      <c r="M8825" s="24"/>
    </row>
    <row r="8826" spans="1:13" x14ac:dyDescent="0.2">
      <c r="A8826" s="289"/>
      <c r="E8826" s="277"/>
      <c r="I8826"/>
      <c r="J8826"/>
      <c r="L8826" s="33"/>
      <c r="M8826" s="24"/>
    </row>
    <row r="8827" spans="1:13" x14ac:dyDescent="0.2">
      <c r="A8827" s="289"/>
      <c r="E8827" s="277"/>
      <c r="I8827"/>
      <c r="J8827"/>
      <c r="L8827" s="33"/>
      <c r="M8827" s="24"/>
    </row>
    <row r="8828" spans="1:13" x14ac:dyDescent="0.2">
      <c r="A8828" s="289"/>
      <c r="E8828" s="277"/>
      <c r="I8828"/>
      <c r="J8828"/>
      <c r="L8828" s="33"/>
      <c r="M8828" s="24"/>
    </row>
    <row r="8829" spans="1:13" x14ac:dyDescent="0.2">
      <c r="A8829" s="289"/>
      <c r="E8829" s="277"/>
      <c r="I8829"/>
      <c r="J8829"/>
      <c r="L8829" s="33"/>
      <c r="M8829" s="24"/>
    </row>
    <row r="8830" spans="1:13" x14ac:dyDescent="0.2">
      <c r="A8830" s="289"/>
      <c r="E8830" s="277"/>
      <c r="I8830"/>
      <c r="J8830"/>
      <c r="L8830" s="33"/>
      <c r="M8830" s="24"/>
    </row>
    <row r="8831" spans="1:13" x14ac:dyDescent="0.2">
      <c r="A8831" s="289"/>
      <c r="E8831" s="277"/>
      <c r="I8831"/>
      <c r="J8831"/>
      <c r="L8831" s="33"/>
      <c r="M8831" s="24"/>
    </row>
    <row r="8832" spans="1:13" x14ac:dyDescent="0.2">
      <c r="A8832" s="289"/>
      <c r="E8832" s="277"/>
      <c r="I8832"/>
      <c r="J8832"/>
      <c r="L8832" s="33"/>
      <c r="M8832" s="24"/>
    </row>
    <row r="8833" spans="1:13" x14ac:dyDescent="0.2">
      <c r="A8833" s="289"/>
      <c r="E8833" s="277"/>
      <c r="I8833"/>
      <c r="J8833"/>
      <c r="L8833" s="33"/>
      <c r="M8833" s="24"/>
    </row>
    <row r="8834" spans="1:13" x14ac:dyDescent="0.2">
      <c r="A8834" s="289"/>
      <c r="E8834" s="277"/>
      <c r="I8834"/>
      <c r="J8834"/>
      <c r="L8834" s="33"/>
      <c r="M8834" s="24"/>
    </row>
    <row r="8835" spans="1:13" x14ac:dyDescent="0.2">
      <c r="A8835" s="289"/>
      <c r="E8835" s="277"/>
      <c r="I8835"/>
      <c r="J8835"/>
      <c r="L8835" s="33"/>
      <c r="M8835" s="24"/>
    </row>
    <row r="8836" spans="1:13" x14ac:dyDescent="0.2">
      <c r="A8836" s="289"/>
      <c r="E8836" s="277"/>
      <c r="I8836"/>
      <c r="J8836"/>
      <c r="L8836" s="33"/>
      <c r="M8836" s="24"/>
    </row>
    <row r="8837" spans="1:13" x14ac:dyDescent="0.2">
      <c r="A8837" s="289"/>
      <c r="E8837" s="277"/>
      <c r="I8837"/>
      <c r="J8837"/>
      <c r="L8837" s="33"/>
      <c r="M8837" s="24"/>
    </row>
    <row r="8838" spans="1:13" x14ac:dyDescent="0.2">
      <c r="A8838" s="289"/>
      <c r="E8838" s="277"/>
      <c r="I8838"/>
      <c r="J8838"/>
      <c r="L8838" s="33"/>
      <c r="M8838" s="24"/>
    </row>
    <row r="8839" spans="1:13" x14ac:dyDescent="0.2">
      <c r="A8839" s="289"/>
      <c r="E8839" s="277"/>
      <c r="I8839"/>
      <c r="J8839"/>
      <c r="L8839" s="33"/>
      <c r="M8839" s="24"/>
    </row>
    <row r="8840" spans="1:13" x14ac:dyDescent="0.2">
      <c r="A8840" s="289"/>
      <c r="E8840" s="277"/>
      <c r="I8840"/>
      <c r="J8840"/>
      <c r="L8840" s="33"/>
      <c r="M8840" s="24"/>
    </row>
    <row r="8841" spans="1:13" x14ac:dyDescent="0.2">
      <c r="A8841" s="289"/>
      <c r="E8841" s="277"/>
      <c r="I8841"/>
      <c r="J8841"/>
      <c r="L8841" s="33"/>
      <c r="M8841" s="24"/>
    </row>
    <row r="8842" spans="1:13" x14ac:dyDescent="0.2">
      <c r="A8842" s="289"/>
      <c r="E8842" s="277"/>
      <c r="I8842"/>
      <c r="J8842"/>
      <c r="L8842" s="33"/>
      <c r="M8842" s="24"/>
    </row>
    <row r="8843" spans="1:13" x14ac:dyDescent="0.2">
      <c r="A8843" s="289"/>
      <c r="E8843" s="277"/>
      <c r="I8843"/>
      <c r="J8843"/>
      <c r="L8843" s="33"/>
      <c r="M8843" s="24"/>
    </row>
    <row r="8844" spans="1:13" x14ac:dyDescent="0.2">
      <c r="A8844" s="289"/>
      <c r="E8844" s="277"/>
      <c r="I8844"/>
      <c r="J8844"/>
      <c r="L8844" s="33"/>
      <c r="M8844" s="24"/>
    </row>
    <row r="8845" spans="1:13" x14ac:dyDescent="0.2">
      <c r="A8845" s="289"/>
      <c r="E8845" s="277"/>
      <c r="I8845"/>
      <c r="J8845"/>
      <c r="L8845" s="33"/>
      <c r="M8845" s="24"/>
    </row>
    <row r="8846" spans="1:13" x14ac:dyDescent="0.2">
      <c r="A8846" s="289"/>
      <c r="E8846" s="277"/>
      <c r="I8846"/>
      <c r="J8846"/>
      <c r="L8846" s="33"/>
      <c r="M8846" s="24"/>
    </row>
    <row r="8847" spans="1:13" x14ac:dyDescent="0.2">
      <c r="A8847" s="289"/>
      <c r="E8847" s="277"/>
      <c r="I8847"/>
      <c r="J8847"/>
      <c r="L8847" s="33"/>
      <c r="M8847" s="24"/>
    </row>
    <row r="8848" spans="1:13" x14ac:dyDescent="0.2">
      <c r="A8848" s="289"/>
      <c r="E8848" s="277"/>
      <c r="I8848"/>
      <c r="J8848"/>
      <c r="L8848" s="33"/>
      <c r="M8848" s="24"/>
    </row>
    <row r="8849" spans="1:13" x14ac:dyDescent="0.2">
      <c r="A8849" s="289"/>
      <c r="E8849" s="277"/>
      <c r="I8849"/>
      <c r="J8849"/>
      <c r="L8849" s="33"/>
      <c r="M8849" s="24"/>
    </row>
    <row r="8850" spans="1:13" x14ac:dyDescent="0.2">
      <c r="A8850" s="289"/>
      <c r="E8850" s="277"/>
      <c r="I8850"/>
      <c r="J8850"/>
      <c r="L8850" s="33"/>
      <c r="M8850" s="24"/>
    </row>
    <row r="8851" spans="1:13" x14ac:dyDescent="0.2">
      <c r="A8851" s="289"/>
      <c r="E8851" s="277"/>
      <c r="I8851"/>
      <c r="J8851"/>
      <c r="L8851" s="33"/>
      <c r="M8851" s="24"/>
    </row>
    <row r="8852" spans="1:13" x14ac:dyDescent="0.2">
      <c r="A8852" s="289"/>
      <c r="E8852" s="277"/>
      <c r="I8852"/>
      <c r="J8852"/>
      <c r="L8852" s="33"/>
      <c r="M8852" s="24"/>
    </row>
    <row r="8853" spans="1:13" x14ac:dyDescent="0.2">
      <c r="A8853" s="289"/>
      <c r="E8853" s="277"/>
      <c r="I8853"/>
      <c r="J8853"/>
      <c r="L8853" s="33"/>
      <c r="M8853" s="24"/>
    </row>
    <row r="8854" spans="1:13" x14ac:dyDescent="0.2">
      <c r="A8854" s="289"/>
      <c r="E8854" s="277"/>
      <c r="I8854"/>
      <c r="J8854"/>
      <c r="L8854" s="33"/>
      <c r="M8854" s="24"/>
    </row>
    <row r="8855" spans="1:13" x14ac:dyDescent="0.2">
      <c r="A8855" s="289"/>
      <c r="E8855" s="277"/>
      <c r="I8855"/>
      <c r="J8855"/>
      <c r="L8855" s="33"/>
      <c r="M8855" s="24"/>
    </row>
    <row r="8856" spans="1:13" x14ac:dyDescent="0.2">
      <c r="A8856" s="289"/>
      <c r="E8856" s="277"/>
      <c r="I8856"/>
      <c r="J8856"/>
      <c r="L8856" s="33"/>
      <c r="M8856" s="24"/>
    </row>
    <row r="8857" spans="1:13" x14ac:dyDescent="0.2">
      <c r="A8857" s="289"/>
      <c r="E8857" s="277"/>
      <c r="I8857"/>
      <c r="J8857"/>
      <c r="L8857" s="33"/>
      <c r="M8857" s="24"/>
    </row>
    <row r="8858" spans="1:13" x14ac:dyDescent="0.2">
      <c r="A8858" s="289"/>
      <c r="E8858" s="277"/>
      <c r="I8858"/>
      <c r="J8858"/>
      <c r="L8858" s="33"/>
      <c r="M8858" s="24"/>
    </row>
    <row r="8859" spans="1:13" x14ac:dyDescent="0.2">
      <c r="A8859" s="289"/>
      <c r="E8859" s="277"/>
      <c r="I8859"/>
      <c r="J8859"/>
      <c r="L8859" s="33"/>
      <c r="M8859" s="24"/>
    </row>
    <row r="8860" spans="1:13" x14ac:dyDescent="0.2">
      <c r="A8860" s="289"/>
      <c r="E8860" s="277"/>
      <c r="I8860"/>
      <c r="J8860"/>
      <c r="L8860" s="33"/>
      <c r="M8860" s="24"/>
    </row>
    <row r="8861" spans="1:13" x14ac:dyDescent="0.2">
      <c r="A8861" s="289"/>
      <c r="E8861" s="277"/>
      <c r="I8861"/>
      <c r="J8861"/>
      <c r="L8861" s="33"/>
      <c r="M8861" s="24"/>
    </row>
    <row r="8862" spans="1:13" x14ac:dyDescent="0.2">
      <c r="A8862" s="289"/>
      <c r="E8862" s="277"/>
      <c r="I8862"/>
      <c r="J8862"/>
      <c r="L8862" s="33"/>
      <c r="M8862" s="24"/>
    </row>
    <row r="8863" spans="1:13" x14ac:dyDescent="0.2">
      <c r="A8863" s="289"/>
      <c r="E8863" s="277"/>
      <c r="I8863"/>
      <c r="J8863"/>
      <c r="L8863" s="33"/>
      <c r="M8863" s="24"/>
    </row>
    <row r="8864" spans="1:13" x14ac:dyDescent="0.2">
      <c r="A8864" s="289"/>
      <c r="E8864" s="277"/>
      <c r="I8864"/>
      <c r="J8864"/>
      <c r="L8864" s="33"/>
      <c r="M8864" s="24"/>
    </row>
    <row r="8865" spans="1:13" x14ac:dyDescent="0.2">
      <c r="A8865" s="289"/>
      <c r="E8865" s="277"/>
      <c r="I8865"/>
      <c r="J8865"/>
      <c r="L8865" s="33"/>
      <c r="M8865" s="24"/>
    </row>
    <row r="8866" spans="1:13" x14ac:dyDescent="0.2">
      <c r="A8866" s="289"/>
      <c r="E8866" s="277"/>
      <c r="I8866"/>
      <c r="J8866"/>
      <c r="L8866" s="33"/>
      <c r="M8866" s="24"/>
    </row>
    <row r="8867" spans="1:13" x14ac:dyDescent="0.2">
      <c r="A8867" s="289"/>
      <c r="E8867" s="277"/>
      <c r="I8867"/>
      <c r="J8867"/>
      <c r="L8867" s="33"/>
      <c r="M8867" s="24"/>
    </row>
    <row r="8868" spans="1:13" x14ac:dyDescent="0.2">
      <c r="A8868" s="289"/>
      <c r="E8868" s="277"/>
      <c r="I8868"/>
      <c r="J8868"/>
      <c r="L8868" s="33"/>
      <c r="M8868" s="24"/>
    </row>
    <row r="8869" spans="1:13" x14ac:dyDescent="0.2">
      <c r="A8869" s="289"/>
      <c r="E8869" s="277"/>
      <c r="I8869"/>
      <c r="J8869"/>
      <c r="L8869" s="33"/>
      <c r="M8869" s="24"/>
    </row>
    <row r="8870" spans="1:13" x14ac:dyDescent="0.2">
      <c r="A8870" s="289"/>
      <c r="E8870" s="277"/>
      <c r="I8870"/>
      <c r="J8870"/>
      <c r="L8870" s="33"/>
      <c r="M8870" s="24"/>
    </row>
    <row r="8871" spans="1:13" x14ac:dyDescent="0.2">
      <c r="A8871" s="289"/>
      <c r="E8871" s="277"/>
      <c r="I8871"/>
      <c r="J8871"/>
      <c r="L8871" s="33"/>
      <c r="M8871" s="24"/>
    </row>
    <row r="8872" spans="1:13" x14ac:dyDescent="0.2">
      <c r="A8872" s="289"/>
      <c r="E8872" s="277"/>
      <c r="I8872"/>
      <c r="J8872"/>
      <c r="L8872" s="33"/>
      <c r="M8872" s="24"/>
    </row>
    <row r="8873" spans="1:13" x14ac:dyDescent="0.2">
      <c r="A8873" s="289"/>
      <c r="E8873" s="277"/>
      <c r="I8873"/>
      <c r="J8873"/>
      <c r="L8873" s="33"/>
      <c r="M8873" s="24"/>
    </row>
    <row r="8874" spans="1:13" x14ac:dyDescent="0.2">
      <c r="A8874" s="289"/>
      <c r="E8874" s="277"/>
      <c r="I8874"/>
      <c r="J8874"/>
      <c r="L8874" s="33"/>
      <c r="M8874" s="24"/>
    </row>
    <row r="8875" spans="1:13" x14ac:dyDescent="0.2">
      <c r="A8875" s="289"/>
      <c r="E8875" s="277"/>
      <c r="I8875"/>
      <c r="J8875"/>
      <c r="L8875" s="33"/>
      <c r="M8875" s="24"/>
    </row>
    <row r="8876" spans="1:13" x14ac:dyDescent="0.2">
      <c r="A8876" s="289"/>
      <c r="E8876" s="277"/>
      <c r="I8876"/>
      <c r="J8876"/>
      <c r="L8876" s="33"/>
      <c r="M8876" s="24"/>
    </row>
    <row r="8877" spans="1:13" x14ac:dyDescent="0.2">
      <c r="A8877" s="289"/>
      <c r="E8877" s="277"/>
      <c r="I8877"/>
      <c r="J8877"/>
      <c r="L8877" s="33"/>
      <c r="M8877" s="24"/>
    </row>
    <row r="8878" spans="1:13" x14ac:dyDescent="0.2">
      <c r="A8878" s="289"/>
      <c r="E8878" s="277"/>
      <c r="I8878"/>
      <c r="J8878"/>
      <c r="L8878" s="33"/>
      <c r="M8878" s="24"/>
    </row>
    <row r="8879" spans="1:13" x14ac:dyDescent="0.2">
      <c r="A8879" s="289"/>
      <c r="E8879" s="277"/>
      <c r="I8879"/>
      <c r="J8879"/>
      <c r="L8879" s="33"/>
      <c r="M8879" s="24"/>
    </row>
    <row r="8880" spans="1:13" x14ac:dyDescent="0.2">
      <c r="A8880" s="289"/>
      <c r="E8880" s="277"/>
      <c r="I8880"/>
      <c r="J8880"/>
      <c r="L8880" s="33"/>
      <c r="M8880" s="24"/>
    </row>
    <row r="8881" spans="1:13" x14ac:dyDescent="0.2">
      <c r="A8881" s="289"/>
      <c r="E8881" s="277"/>
      <c r="I8881"/>
      <c r="J8881"/>
      <c r="L8881" s="33"/>
      <c r="M8881" s="24"/>
    </row>
    <row r="8882" spans="1:13" x14ac:dyDescent="0.2">
      <c r="A8882" s="289"/>
      <c r="E8882" s="277"/>
      <c r="I8882"/>
      <c r="J8882"/>
      <c r="L8882" s="33"/>
      <c r="M8882" s="24"/>
    </row>
    <row r="8883" spans="1:13" x14ac:dyDescent="0.2">
      <c r="A8883" s="289"/>
      <c r="E8883" s="277"/>
      <c r="I8883"/>
      <c r="J8883"/>
      <c r="L8883" s="33"/>
      <c r="M8883" s="24"/>
    </row>
    <row r="8884" spans="1:13" x14ac:dyDescent="0.2">
      <c r="A8884" s="289"/>
      <c r="E8884" s="277"/>
      <c r="I8884"/>
      <c r="J8884"/>
      <c r="L8884" s="33"/>
      <c r="M8884" s="24"/>
    </row>
    <row r="8885" spans="1:13" x14ac:dyDescent="0.2">
      <c r="A8885" s="289"/>
      <c r="E8885" s="277"/>
      <c r="I8885"/>
      <c r="J8885"/>
      <c r="L8885" s="33"/>
      <c r="M8885" s="24"/>
    </row>
    <row r="8886" spans="1:13" x14ac:dyDescent="0.2">
      <c r="A8886" s="289"/>
      <c r="E8886" s="277"/>
      <c r="I8886"/>
      <c r="J8886"/>
      <c r="L8886" s="33"/>
      <c r="M8886" s="24"/>
    </row>
    <row r="8887" spans="1:13" x14ac:dyDescent="0.2">
      <c r="A8887" s="289"/>
      <c r="E8887" s="277"/>
      <c r="I8887"/>
      <c r="J8887"/>
      <c r="L8887" s="33"/>
      <c r="M8887" s="24"/>
    </row>
    <row r="8888" spans="1:13" x14ac:dyDescent="0.2">
      <c r="A8888" s="289"/>
      <c r="E8888" s="277"/>
      <c r="I8888"/>
      <c r="J8888"/>
      <c r="L8888" s="33"/>
      <c r="M8888" s="24"/>
    </row>
    <row r="8889" spans="1:13" x14ac:dyDescent="0.2">
      <c r="A8889" s="289"/>
      <c r="E8889" s="277"/>
      <c r="I8889"/>
      <c r="J8889"/>
      <c r="L8889" s="33"/>
      <c r="M8889" s="24"/>
    </row>
    <row r="8890" spans="1:13" x14ac:dyDescent="0.2">
      <c r="A8890" s="289"/>
      <c r="E8890" s="277"/>
      <c r="I8890"/>
      <c r="J8890"/>
      <c r="L8890" s="33"/>
      <c r="M8890" s="24"/>
    </row>
    <row r="8891" spans="1:13" x14ac:dyDescent="0.2">
      <c r="A8891" s="289"/>
      <c r="E8891" s="277"/>
      <c r="I8891"/>
      <c r="J8891"/>
      <c r="L8891" s="33"/>
      <c r="M8891" s="24"/>
    </row>
    <row r="8892" spans="1:13" x14ac:dyDescent="0.2">
      <c r="A8892" s="289"/>
      <c r="E8892" s="277"/>
      <c r="I8892"/>
      <c r="J8892"/>
      <c r="L8892" s="33"/>
      <c r="M8892" s="24"/>
    </row>
    <row r="8893" spans="1:13" x14ac:dyDescent="0.2">
      <c r="A8893" s="289"/>
      <c r="E8893" s="277"/>
      <c r="I8893"/>
      <c r="J8893"/>
      <c r="L8893" s="33"/>
      <c r="M8893" s="24"/>
    </row>
    <row r="8894" spans="1:13" x14ac:dyDescent="0.2">
      <c r="A8894" s="289"/>
      <c r="E8894" s="277"/>
      <c r="I8894"/>
      <c r="J8894"/>
      <c r="L8894" s="33"/>
      <c r="M8894" s="24"/>
    </row>
    <row r="8895" spans="1:13" x14ac:dyDescent="0.2">
      <c r="A8895" s="289"/>
      <c r="E8895" s="277"/>
      <c r="I8895"/>
      <c r="J8895"/>
      <c r="L8895" s="33"/>
      <c r="M8895" s="24"/>
    </row>
    <row r="8896" spans="1:13" x14ac:dyDescent="0.2">
      <c r="A8896" s="289"/>
      <c r="E8896" s="277"/>
      <c r="I8896"/>
      <c r="J8896"/>
      <c r="L8896" s="33"/>
      <c r="M8896" s="24"/>
    </row>
    <row r="8897" spans="1:13" x14ac:dyDescent="0.2">
      <c r="A8897" s="289"/>
      <c r="E8897" s="277"/>
      <c r="I8897"/>
      <c r="J8897"/>
      <c r="L8897" s="33"/>
      <c r="M8897" s="24"/>
    </row>
    <row r="8898" spans="1:13" x14ac:dyDescent="0.2">
      <c r="A8898" s="289"/>
      <c r="E8898" s="277"/>
      <c r="I8898"/>
      <c r="J8898"/>
      <c r="L8898" s="33"/>
      <c r="M8898" s="24"/>
    </row>
    <row r="8899" spans="1:13" x14ac:dyDescent="0.2">
      <c r="A8899" s="289"/>
      <c r="E8899" s="277"/>
      <c r="I8899"/>
      <c r="J8899"/>
      <c r="L8899" s="33"/>
      <c r="M8899" s="24"/>
    </row>
    <row r="8900" spans="1:13" x14ac:dyDescent="0.2">
      <c r="A8900" s="289"/>
      <c r="E8900" s="277"/>
      <c r="I8900"/>
      <c r="J8900"/>
      <c r="L8900" s="33"/>
      <c r="M8900" s="24"/>
    </row>
    <row r="8901" spans="1:13" x14ac:dyDescent="0.2">
      <c r="A8901" s="289"/>
      <c r="E8901" s="277"/>
      <c r="I8901"/>
      <c r="J8901"/>
      <c r="L8901" s="33"/>
      <c r="M8901" s="24"/>
    </row>
    <row r="8902" spans="1:13" x14ac:dyDescent="0.2">
      <c r="A8902" s="289"/>
      <c r="E8902" s="277"/>
      <c r="I8902"/>
      <c r="J8902"/>
      <c r="L8902" s="33"/>
      <c r="M8902" s="24"/>
    </row>
    <row r="8903" spans="1:13" x14ac:dyDescent="0.2">
      <c r="A8903" s="289"/>
      <c r="E8903" s="277"/>
      <c r="I8903"/>
      <c r="J8903"/>
      <c r="L8903" s="33"/>
      <c r="M8903" s="24"/>
    </row>
    <row r="8904" spans="1:13" x14ac:dyDescent="0.2">
      <c r="A8904" s="289"/>
      <c r="E8904" s="277"/>
      <c r="I8904"/>
      <c r="J8904"/>
      <c r="L8904" s="33"/>
      <c r="M8904" s="24"/>
    </row>
    <row r="8905" spans="1:13" x14ac:dyDescent="0.2">
      <c r="A8905" s="289"/>
      <c r="E8905" s="277"/>
      <c r="I8905"/>
      <c r="J8905"/>
      <c r="L8905" s="33"/>
      <c r="M8905" s="24"/>
    </row>
    <row r="8906" spans="1:13" x14ac:dyDescent="0.2">
      <c r="A8906" s="289"/>
      <c r="E8906" s="277"/>
      <c r="I8906"/>
      <c r="J8906"/>
      <c r="L8906" s="33"/>
      <c r="M8906" s="24"/>
    </row>
    <row r="8907" spans="1:13" x14ac:dyDescent="0.2">
      <c r="A8907" s="289"/>
      <c r="E8907" s="277"/>
      <c r="I8907"/>
      <c r="J8907"/>
      <c r="L8907" s="33"/>
      <c r="M8907" s="24"/>
    </row>
    <row r="8908" spans="1:13" x14ac:dyDescent="0.2">
      <c r="A8908" s="289"/>
      <c r="E8908" s="277"/>
      <c r="I8908"/>
      <c r="J8908"/>
      <c r="L8908" s="33"/>
      <c r="M8908" s="24"/>
    </row>
    <row r="8909" spans="1:13" x14ac:dyDescent="0.2">
      <c r="A8909" s="289"/>
      <c r="E8909" s="277"/>
      <c r="I8909"/>
      <c r="J8909"/>
      <c r="L8909" s="33"/>
      <c r="M8909" s="24"/>
    </row>
    <row r="8910" spans="1:13" x14ac:dyDescent="0.2">
      <c r="A8910" s="289"/>
      <c r="E8910" s="277"/>
      <c r="I8910"/>
      <c r="J8910"/>
      <c r="L8910" s="33"/>
      <c r="M8910" s="24"/>
    </row>
    <row r="8911" spans="1:13" x14ac:dyDescent="0.2">
      <c r="A8911" s="289"/>
      <c r="E8911" s="277"/>
      <c r="I8911"/>
      <c r="J8911"/>
      <c r="L8911" s="33"/>
      <c r="M8911" s="24"/>
    </row>
    <row r="8912" spans="1:13" x14ac:dyDescent="0.2">
      <c r="A8912" s="289"/>
      <c r="E8912" s="277"/>
      <c r="I8912"/>
      <c r="J8912"/>
      <c r="L8912" s="33"/>
      <c r="M8912" s="24"/>
    </row>
    <row r="8913" spans="1:13" x14ac:dyDescent="0.2">
      <c r="A8913" s="289"/>
      <c r="E8913" s="277"/>
      <c r="I8913"/>
      <c r="J8913"/>
      <c r="L8913" s="33"/>
      <c r="M8913" s="24"/>
    </row>
    <row r="8914" spans="1:13" x14ac:dyDescent="0.2">
      <c r="A8914" s="289"/>
      <c r="E8914" s="277"/>
      <c r="I8914"/>
      <c r="J8914"/>
      <c r="L8914" s="33"/>
      <c r="M8914" s="24"/>
    </row>
    <row r="8915" spans="1:13" x14ac:dyDescent="0.2">
      <c r="A8915" s="289"/>
      <c r="E8915" s="277"/>
      <c r="I8915"/>
      <c r="J8915"/>
      <c r="L8915" s="33"/>
      <c r="M8915" s="24"/>
    </row>
    <row r="8916" spans="1:13" x14ac:dyDescent="0.2">
      <c r="A8916" s="289"/>
      <c r="E8916" s="277"/>
      <c r="I8916"/>
      <c r="J8916"/>
      <c r="L8916" s="33"/>
      <c r="M8916" s="24"/>
    </row>
    <row r="8917" spans="1:13" x14ac:dyDescent="0.2">
      <c r="A8917" s="289"/>
      <c r="E8917" s="277"/>
      <c r="I8917"/>
      <c r="J8917"/>
      <c r="L8917" s="33"/>
      <c r="M8917" s="24"/>
    </row>
    <row r="8918" spans="1:13" x14ac:dyDescent="0.2">
      <c r="A8918" s="289"/>
      <c r="E8918" s="277"/>
      <c r="I8918"/>
      <c r="J8918"/>
      <c r="L8918" s="33"/>
      <c r="M8918" s="24"/>
    </row>
    <row r="8919" spans="1:13" x14ac:dyDescent="0.2">
      <c r="A8919" s="289"/>
      <c r="E8919" s="277"/>
      <c r="I8919"/>
      <c r="J8919"/>
      <c r="L8919" s="33"/>
      <c r="M8919" s="24"/>
    </row>
    <row r="8920" spans="1:13" x14ac:dyDescent="0.2">
      <c r="A8920" s="289"/>
      <c r="E8920" s="277"/>
      <c r="I8920"/>
      <c r="J8920"/>
      <c r="L8920" s="33"/>
      <c r="M8920" s="24"/>
    </row>
    <row r="8921" spans="1:13" x14ac:dyDescent="0.2">
      <c r="A8921" s="289"/>
      <c r="E8921" s="277"/>
      <c r="I8921"/>
      <c r="J8921"/>
      <c r="L8921" s="33"/>
      <c r="M8921" s="24"/>
    </row>
    <row r="8922" spans="1:13" x14ac:dyDescent="0.2">
      <c r="A8922" s="289"/>
      <c r="E8922" s="277"/>
      <c r="I8922"/>
      <c r="J8922"/>
      <c r="L8922" s="33"/>
      <c r="M8922" s="24"/>
    </row>
    <row r="8923" spans="1:13" x14ac:dyDescent="0.2">
      <c r="A8923" s="289"/>
      <c r="E8923" s="277"/>
      <c r="I8923"/>
      <c r="J8923"/>
      <c r="L8923" s="33"/>
      <c r="M8923" s="24"/>
    </row>
    <row r="8924" spans="1:13" x14ac:dyDescent="0.2">
      <c r="A8924" s="289"/>
      <c r="E8924" s="277"/>
      <c r="I8924"/>
      <c r="J8924"/>
      <c r="L8924" s="33"/>
      <c r="M8924" s="24"/>
    </row>
    <row r="8925" spans="1:13" x14ac:dyDescent="0.2">
      <c r="A8925" s="289"/>
      <c r="E8925" s="277"/>
      <c r="I8925"/>
      <c r="J8925"/>
      <c r="L8925" s="33"/>
      <c r="M8925" s="24"/>
    </row>
    <row r="8926" spans="1:13" x14ac:dyDescent="0.2">
      <c r="A8926" s="289"/>
      <c r="E8926" s="277"/>
      <c r="I8926"/>
      <c r="J8926"/>
      <c r="L8926" s="33"/>
      <c r="M8926" s="24"/>
    </row>
    <row r="8927" spans="1:13" x14ac:dyDescent="0.2">
      <c r="A8927" s="289"/>
      <c r="E8927" s="277"/>
      <c r="I8927"/>
      <c r="J8927"/>
      <c r="L8927" s="33"/>
      <c r="M8927" s="24"/>
    </row>
    <row r="8928" spans="1:13" x14ac:dyDescent="0.2">
      <c r="A8928" s="289"/>
      <c r="E8928" s="277"/>
      <c r="I8928"/>
      <c r="J8928"/>
      <c r="L8928" s="33"/>
      <c r="M8928" s="24"/>
    </row>
    <row r="8929" spans="1:13" x14ac:dyDescent="0.2">
      <c r="A8929" s="289"/>
      <c r="E8929" s="277"/>
      <c r="I8929"/>
      <c r="J8929"/>
      <c r="L8929" s="33"/>
      <c r="M8929" s="24"/>
    </row>
    <row r="8930" spans="1:13" x14ac:dyDescent="0.2">
      <c r="A8930" s="289"/>
      <c r="E8930" s="277"/>
      <c r="I8930"/>
      <c r="J8930"/>
      <c r="L8930" s="33"/>
      <c r="M8930" s="24"/>
    </row>
    <row r="8931" spans="1:13" x14ac:dyDescent="0.2">
      <c r="A8931" s="289"/>
      <c r="E8931" s="277"/>
      <c r="I8931"/>
      <c r="J8931"/>
      <c r="L8931" s="33"/>
      <c r="M8931" s="24"/>
    </row>
    <row r="8932" spans="1:13" x14ac:dyDescent="0.2">
      <c r="A8932" s="289"/>
      <c r="E8932" s="277"/>
      <c r="I8932"/>
      <c r="J8932"/>
      <c r="L8932" s="33"/>
      <c r="M8932" s="24"/>
    </row>
    <row r="8933" spans="1:13" x14ac:dyDescent="0.2">
      <c r="A8933" s="289"/>
      <c r="E8933" s="277"/>
      <c r="I8933"/>
      <c r="J8933"/>
      <c r="L8933" s="33"/>
      <c r="M8933" s="24"/>
    </row>
    <row r="8934" spans="1:13" x14ac:dyDescent="0.2">
      <c r="A8934" s="289"/>
      <c r="E8934" s="277"/>
      <c r="I8934"/>
      <c r="J8934"/>
      <c r="L8934" s="33"/>
      <c r="M8934" s="24"/>
    </row>
    <row r="8935" spans="1:13" x14ac:dyDescent="0.2">
      <c r="A8935" s="289"/>
      <c r="E8935" s="277"/>
      <c r="I8935"/>
      <c r="J8935"/>
      <c r="L8935" s="33"/>
      <c r="M8935" s="24"/>
    </row>
    <row r="8936" spans="1:13" x14ac:dyDescent="0.2">
      <c r="A8936" s="289"/>
      <c r="E8936" s="277"/>
      <c r="I8936"/>
      <c r="J8936"/>
      <c r="L8936" s="33"/>
      <c r="M8936" s="24"/>
    </row>
    <row r="8937" spans="1:13" x14ac:dyDescent="0.2">
      <c r="A8937" s="289"/>
      <c r="E8937" s="277"/>
      <c r="I8937"/>
      <c r="J8937"/>
      <c r="L8937" s="33"/>
      <c r="M8937" s="24"/>
    </row>
    <row r="8938" spans="1:13" x14ac:dyDescent="0.2">
      <c r="A8938" s="289"/>
      <c r="E8938" s="277"/>
      <c r="I8938"/>
      <c r="J8938"/>
      <c r="L8938" s="33"/>
      <c r="M8938" s="24"/>
    </row>
    <row r="8939" spans="1:13" x14ac:dyDescent="0.2">
      <c r="A8939" s="289"/>
      <c r="E8939" s="277"/>
      <c r="I8939"/>
      <c r="J8939"/>
      <c r="L8939" s="33"/>
      <c r="M8939" s="24"/>
    </row>
    <row r="8940" spans="1:13" x14ac:dyDescent="0.2">
      <c r="A8940" s="289"/>
      <c r="E8940" s="277"/>
      <c r="I8940"/>
      <c r="J8940"/>
      <c r="L8940" s="33"/>
      <c r="M8940" s="24"/>
    </row>
    <row r="8941" spans="1:13" x14ac:dyDescent="0.2">
      <c r="A8941" s="289"/>
      <c r="E8941" s="277"/>
      <c r="I8941"/>
      <c r="J8941"/>
      <c r="L8941" s="33"/>
      <c r="M8941" s="24"/>
    </row>
    <row r="8942" spans="1:13" x14ac:dyDescent="0.2">
      <c r="A8942" s="289"/>
      <c r="E8942" s="277"/>
      <c r="I8942"/>
      <c r="J8942"/>
      <c r="L8942" s="33"/>
      <c r="M8942" s="24"/>
    </row>
    <row r="8943" spans="1:13" x14ac:dyDescent="0.2">
      <c r="A8943" s="289"/>
      <c r="E8943" s="277"/>
      <c r="I8943"/>
      <c r="J8943"/>
      <c r="L8943" s="33"/>
      <c r="M8943" s="24"/>
    </row>
    <row r="8944" spans="1:13" x14ac:dyDescent="0.2">
      <c r="A8944" s="289"/>
      <c r="E8944" s="277"/>
      <c r="I8944"/>
      <c r="J8944"/>
      <c r="L8944" s="33"/>
      <c r="M8944" s="24"/>
    </row>
    <row r="8945" spans="1:13" x14ac:dyDescent="0.2">
      <c r="A8945" s="289"/>
      <c r="E8945" s="277"/>
      <c r="I8945"/>
      <c r="J8945"/>
      <c r="L8945" s="33"/>
      <c r="M8945" s="24"/>
    </row>
    <row r="8946" spans="1:13" x14ac:dyDescent="0.2">
      <c r="A8946" s="289"/>
      <c r="E8946" s="277"/>
      <c r="I8946"/>
      <c r="J8946"/>
      <c r="L8946" s="33"/>
      <c r="M8946" s="24"/>
    </row>
    <row r="8947" spans="1:13" x14ac:dyDescent="0.2">
      <c r="A8947" s="289"/>
      <c r="E8947" s="277"/>
      <c r="I8947"/>
      <c r="J8947"/>
      <c r="L8947" s="33"/>
      <c r="M8947" s="24"/>
    </row>
    <row r="8948" spans="1:13" x14ac:dyDescent="0.2">
      <c r="A8948" s="289"/>
      <c r="E8948" s="277"/>
      <c r="I8948"/>
      <c r="J8948"/>
      <c r="L8948" s="33"/>
      <c r="M8948" s="24"/>
    </row>
    <row r="8949" spans="1:13" x14ac:dyDescent="0.2">
      <c r="A8949" s="289"/>
      <c r="E8949" s="277"/>
      <c r="I8949"/>
      <c r="J8949"/>
      <c r="L8949" s="33"/>
      <c r="M8949" s="24"/>
    </row>
    <row r="8950" spans="1:13" x14ac:dyDescent="0.2">
      <c r="A8950" s="289"/>
      <c r="E8950" s="277"/>
      <c r="I8950"/>
      <c r="J8950"/>
      <c r="L8950" s="33"/>
      <c r="M8950" s="24"/>
    </row>
    <row r="8951" spans="1:13" x14ac:dyDescent="0.2">
      <c r="A8951" s="289"/>
      <c r="E8951" s="277"/>
      <c r="I8951"/>
      <c r="J8951"/>
      <c r="L8951" s="33"/>
      <c r="M8951" s="24"/>
    </row>
    <row r="8952" spans="1:13" x14ac:dyDescent="0.2">
      <c r="A8952" s="289"/>
      <c r="E8952" s="277"/>
      <c r="I8952"/>
      <c r="J8952"/>
      <c r="L8952" s="33"/>
      <c r="M8952" s="24"/>
    </row>
    <row r="8953" spans="1:13" x14ac:dyDescent="0.2">
      <c r="A8953" s="289"/>
      <c r="E8953" s="277"/>
      <c r="I8953"/>
      <c r="J8953"/>
      <c r="L8953" s="33"/>
      <c r="M8953" s="24"/>
    </row>
    <row r="8954" spans="1:13" x14ac:dyDescent="0.2">
      <c r="A8954" s="289"/>
      <c r="E8954" s="277"/>
      <c r="I8954"/>
      <c r="J8954"/>
      <c r="L8954" s="33"/>
      <c r="M8954" s="24"/>
    </row>
    <row r="8955" spans="1:13" x14ac:dyDescent="0.2">
      <c r="A8955" s="289"/>
      <c r="E8955" s="277"/>
      <c r="I8955"/>
      <c r="J8955"/>
      <c r="L8955" s="33"/>
      <c r="M8955" s="24"/>
    </row>
    <row r="8956" spans="1:13" x14ac:dyDescent="0.2">
      <c r="A8956" s="289"/>
      <c r="E8956" s="277"/>
      <c r="I8956"/>
      <c r="J8956"/>
      <c r="L8956" s="33"/>
      <c r="M8956" s="24"/>
    </row>
    <row r="8957" spans="1:13" x14ac:dyDescent="0.2">
      <c r="A8957" s="289"/>
      <c r="E8957" s="277"/>
      <c r="I8957"/>
      <c r="J8957"/>
      <c r="L8957" s="33"/>
      <c r="M8957" s="24"/>
    </row>
    <row r="8958" spans="1:13" x14ac:dyDescent="0.2">
      <c r="A8958" s="289"/>
      <c r="E8958" s="277"/>
      <c r="I8958"/>
      <c r="J8958"/>
      <c r="L8958" s="33"/>
      <c r="M8958" s="24"/>
    </row>
    <row r="8959" spans="1:13" x14ac:dyDescent="0.2">
      <c r="A8959" s="289"/>
      <c r="E8959" s="277"/>
      <c r="I8959"/>
      <c r="J8959"/>
      <c r="L8959" s="33"/>
      <c r="M8959" s="24"/>
    </row>
    <row r="8960" spans="1:13" x14ac:dyDescent="0.2">
      <c r="A8960" s="289"/>
      <c r="E8960" s="277"/>
      <c r="I8960"/>
      <c r="J8960"/>
      <c r="L8960" s="33"/>
      <c r="M8960" s="24"/>
    </row>
    <row r="8961" spans="1:13" x14ac:dyDescent="0.2">
      <c r="A8961" s="289"/>
      <c r="E8961" s="277"/>
      <c r="I8961"/>
      <c r="J8961"/>
      <c r="L8961" s="33"/>
      <c r="M8961" s="24"/>
    </row>
    <row r="8962" spans="1:13" x14ac:dyDescent="0.2">
      <c r="A8962" s="289"/>
      <c r="E8962" s="277"/>
      <c r="I8962"/>
      <c r="J8962"/>
      <c r="L8962" s="33"/>
      <c r="M8962" s="24"/>
    </row>
    <row r="8963" spans="1:13" x14ac:dyDescent="0.2">
      <c r="A8963" s="289"/>
      <c r="E8963" s="277"/>
      <c r="I8963"/>
      <c r="J8963"/>
      <c r="L8963" s="33"/>
      <c r="M8963" s="24"/>
    </row>
    <row r="8964" spans="1:13" x14ac:dyDescent="0.2">
      <c r="A8964" s="289"/>
      <c r="E8964" s="277"/>
      <c r="I8964"/>
      <c r="J8964"/>
      <c r="L8964" s="33"/>
      <c r="M8964" s="24"/>
    </row>
    <row r="8965" spans="1:13" x14ac:dyDescent="0.2">
      <c r="A8965" s="289"/>
      <c r="E8965" s="277"/>
      <c r="I8965"/>
      <c r="J8965"/>
      <c r="L8965" s="33"/>
      <c r="M8965" s="24"/>
    </row>
    <row r="8966" spans="1:13" x14ac:dyDescent="0.2">
      <c r="A8966" s="289"/>
      <c r="E8966" s="277"/>
      <c r="I8966"/>
      <c r="J8966"/>
      <c r="L8966" s="33"/>
      <c r="M8966" s="24"/>
    </row>
    <row r="8967" spans="1:13" x14ac:dyDescent="0.2">
      <c r="A8967" s="289"/>
      <c r="E8967" s="277"/>
      <c r="I8967"/>
      <c r="J8967"/>
      <c r="L8967" s="33"/>
      <c r="M8967" s="24"/>
    </row>
    <row r="8968" spans="1:13" x14ac:dyDescent="0.2">
      <c r="A8968" s="289"/>
      <c r="E8968" s="277"/>
      <c r="I8968"/>
      <c r="J8968"/>
      <c r="L8968" s="33"/>
      <c r="M8968" s="24"/>
    </row>
    <row r="8969" spans="1:13" x14ac:dyDescent="0.2">
      <c r="A8969" s="289"/>
      <c r="E8969" s="277"/>
      <c r="I8969"/>
      <c r="J8969"/>
      <c r="L8969" s="33"/>
      <c r="M8969" s="24"/>
    </row>
    <row r="8970" spans="1:13" x14ac:dyDescent="0.2">
      <c r="A8970" s="289"/>
      <c r="E8970" s="277"/>
      <c r="I8970"/>
      <c r="J8970"/>
      <c r="L8970" s="33"/>
      <c r="M8970" s="24"/>
    </row>
    <row r="8971" spans="1:13" x14ac:dyDescent="0.2">
      <c r="A8971" s="289"/>
      <c r="E8971" s="277"/>
      <c r="I8971"/>
      <c r="J8971"/>
      <c r="L8971" s="33"/>
      <c r="M8971" s="24"/>
    </row>
    <row r="8972" spans="1:13" x14ac:dyDescent="0.2">
      <c r="A8972" s="289"/>
      <c r="E8972" s="277"/>
      <c r="I8972"/>
      <c r="J8972"/>
      <c r="L8972" s="33"/>
      <c r="M8972" s="24"/>
    </row>
    <row r="8973" spans="1:13" x14ac:dyDescent="0.2">
      <c r="A8973" s="289"/>
      <c r="E8973" s="277"/>
      <c r="I8973"/>
      <c r="J8973"/>
      <c r="L8973" s="33"/>
      <c r="M8973" s="24"/>
    </row>
    <row r="8974" spans="1:13" x14ac:dyDescent="0.2">
      <c r="A8974" s="289"/>
      <c r="E8974" s="277"/>
      <c r="I8974"/>
      <c r="J8974"/>
      <c r="L8974" s="33"/>
      <c r="M8974" s="24"/>
    </row>
    <row r="8975" spans="1:13" x14ac:dyDescent="0.2">
      <c r="A8975" s="289"/>
      <c r="E8975" s="277"/>
      <c r="I8975"/>
      <c r="J8975"/>
      <c r="L8975" s="33"/>
      <c r="M8975" s="24"/>
    </row>
    <row r="8976" spans="1:13" x14ac:dyDescent="0.2">
      <c r="A8976" s="289"/>
      <c r="E8976" s="277"/>
      <c r="I8976"/>
      <c r="J8976"/>
      <c r="L8976" s="33"/>
      <c r="M8976" s="24"/>
    </row>
    <row r="8977" spans="1:13" x14ac:dyDescent="0.2">
      <c r="A8977" s="289"/>
      <c r="E8977" s="277"/>
      <c r="I8977"/>
      <c r="J8977"/>
      <c r="L8977" s="33"/>
      <c r="M8977" s="24"/>
    </row>
    <row r="8978" spans="1:13" x14ac:dyDescent="0.2">
      <c r="A8978" s="289"/>
      <c r="E8978" s="277"/>
      <c r="I8978"/>
      <c r="J8978"/>
      <c r="L8978" s="33"/>
      <c r="M8978" s="24"/>
    </row>
    <row r="8979" spans="1:13" x14ac:dyDescent="0.2">
      <c r="A8979" s="289"/>
      <c r="E8979" s="277"/>
      <c r="I8979"/>
      <c r="J8979"/>
      <c r="L8979" s="33"/>
      <c r="M8979" s="24"/>
    </row>
    <row r="8980" spans="1:13" x14ac:dyDescent="0.2">
      <c r="A8980" s="289"/>
      <c r="E8980" s="277"/>
      <c r="I8980"/>
      <c r="J8980"/>
      <c r="L8980" s="33"/>
      <c r="M8980" s="24"/>
    </row>
    <row r="8981" spans="1:13" x14ac:dyDescent="0.2">
      <c r="A8981" s="289"/>
      <c r="E8981" s="277"/>
      <c r="I8981"/>
      <c r="J8981"/>
      <c r="L8981" s="33"/>
      <c r="M8981" s="24"/>
    </row>
    <row r="8982" spans="1:13" x14ac:dyDescent="0.2">
      <c r="A8982" s="289"/>
      <c r="E8982" s="277"/>
      <c r="I8982"/>
      <c r="J8982"/>
      <c r="L8982" s="33"/>
      <c r="M8982" s="24"/>
    </row>
    <row r="8983" spans="1:13" x14ac:dyDescent="0.2">
      <c r="A8983" s="289"/>
      <c r="E8983" s="277"/>
      <c r="I8983"/>
      <c r="J8983"/>
      <c r="L8983" s="33"/>
      <c r="M8983" s="24"/>
    </row>
    <row r="8984" spans="1:13" x14ac:dyDescent="0.2">
      <c r="A8984" s="289"/>
      <c r="E8984" s="277"/>
      <c r="I8984"/>
      <c r="J8984"/>
      <c r="L8984" s="33"/>
      <c r="M8984" s="24"/>
    </row>
    <row r="8985" spans="1:13" x14ac:dyDescent="0.2">
      <c r="A8985" s="289"/>
      <c r="E8985" s="277"/>
      <c r="I8985"/>
      <c r="J8985"/>
      <c r="L8985" s="33"/>
      <c r="M8985" s="24"/>
    </row>
    <row r="8986" spans="1:13" x14ac:dyDescent="0.2">
      <c r="A8986" s="289"/>
      <c r="E8986" s="277"/>
      <c r="I8986"/>
      <c r="J8986"/>
      <c r="L8986" s="33"/>
      <c r="M8986" s="24"/>
    </row>
    <row r="8987" spans="1:13" x14ac:dyDescent="0.2">
      <c r="A8987" s="289"/>
      <c r="E8987" s="277"/>
      <c r="I8987"/>
      <c r="J8987"/>
      <c r="L8987" s="33"/>
      <c r="M8987" s="24"/>
    </row>
    <row r="8988" spans="1:13" x14ac:dyDescent="0.2">
      <c r="A8988" s="289"/>
      <c r="E8988" s="277"/>
      <c r="I8988"/>
      <c r="J8988"/>
      <c r="L8988" s="33"/>
      <c r="M8988" s="24"/>
    </row>
    <row r="8989" spans="1:13" x14ac:dyDescent="0.2">
      <c r="A8989" s="289"/>
      <c r="E8989" s="277"/>
      <c r="I8989"/>
      <c r="J8989"/>
      <c r="L8989" s="33"/>
      <c r="M8989" s="24"/>
    </row>
    <row r="8990" spans="1:13" x14ac:dyDescent="0.2">
      <c r="A8990" s="289"/>
      <c r="E8990" s="277"/>
      <c r="I8990"/>
      <c r="J8990"/>
      <c r="L8990" s="33"/>
      <c r="M8990" s="24"/>
    </row>
    <row r="8991" spans="1:13" x14ac:dyDescent="0.2">
      <c r="A8991" s="289"/>
      <c r="E8991" s="277"/>
      <c r="I8991"/>
      <c r="J8991"/>
      <c r="L8991" s="33"/>
      <c r="M8991" s="24"/>
    </row>
    <row r="8992" spans="1:13" x14ac:dyDescent="0.2">
      <c r="A8992" s="289"/>
      <c r="E8992" s="277"/>
      <c r="I8992"/>
      <c r="J8992"/>
      <c r="L8992" s="33"/>
      <c r="M8992" s="24"/>
    </row>
    <row r="8993" spans="1:13" x14ac:dyDescent="0.2">
      <c r="A8993" s="289"/>
      <c r="E8993" s="277"/>
      <c r="I8993"/>
      <c r="J8993"/>
      <c r="L8993" s="33"/>
      <c r="M8993" s="24"/>
    </row>
    <row r="8994" spans="1:13" x14ac:dyDescent="0.2">
      <c r="A8994" s="289"/>
      <c r="E8994" s="277"/>
      <c r="I8994"/>
      <c r="J8994"/>
      <c r="L8994" s="33"/>
      <c r="M8994" s="24"/>
    </row>
    <row r="8995" spans="1:13" x14ac:dyDescent="0.2">
      <c r="A8995" s="289"/>
      <c r="E8995" s="277"/>
      <c r="I8995"/>
      <c r="J8995"/>
      <c r="L8995" s="33"/>
      <c r="M8995" s="24"/>
    </row>
    <row r="8996" spans="1:13" x14ac:dyDescent="0.2">
      <c r="A8996" s="289"/>
      <c r="E8996" s="277"/>
      <c r="I8996"/>
      <c r="J8996"/>
      <c r="L8996" s="33"/>
      <c r="M8996" s="24"/>
    </row>
    <row r="8997" spans="1:13" x14ac:dyDescent="0.2">
      <c r="A8997" s="289"/>
      <c r="E8997" s="277"/>
      <c r="I8997"/>
      <c r="J8997"/>
      <c r="L8997" s="33"/>
      <c r="M8997" s="24"/>
    </row>
    <row r="8998" spans="1:13" x14ac:dyDescent="0.2">
      <c r="A8998" s="289"/>
      <c r="E8998" s="277"/>
      <c r="I8998"/>
      <c r="J8998"/>
      <c r="L8998" s="33"/>
      <c r="M8998" s="24"/>
    </row>
    <row r="8999" spans="1:13" x14ac:dyDescent="0.2">
      <c r="A8999" s="289"/>
      <c r="E8999" s="277"/>
      <c r="I8999"/>
      <c r="J8999"/>
      <c r="L8999" s="33"/>
      <c r="M8999" s="24"/>
    </row>
    <row r="9000" spans="1:13" x14ac:dyDescent="0.2">
      <c r="A9000" s="289"/>
      <c r="E9000" s="277"/>
      <c r="I9000"/>
      <c r="J9000"/>
      <c r="L9000" s="33"/>
      <c r="M9000" s="24"/>
    </row>
    <row r="9001" spans="1:13" x14ac:dyDescent="0.2">
      <c r="A9001" s="289"/>
      <c r="E9001" s="277"/>
      <c r="I9001"/>
      <c r="J9001"/>
      <c r="L9001" s="33"/>
      <c r="M9001" s="24"/>
    </row>
    <row r="9002" spans="1:13" x14ac:dyDescent="0.2">
      <c r="A9002" s="289"/>
      <c r="E9002" s="277"/>
      <c r="I9002"/>
      <c r="J9002"/>
      <c r="L9002" s="33"/>
      <c r="M9002" s="24"/>
    </row>
    <row r="9003" spans="1:13" x14ac:dyDescent="0.2">
      <c r="A9003" s="289"/>
      <c r="E9003" s="277"/>
      <c r="I9003"/>
      <c r="J9003"/>
      <c r="L9003" s="33"/>
      <c r="M9003" s="24"/>
    </row>
    <row r="9004" spans="1:13" x14ac:dyDescent="0.2">
      <c r="A9004" s="289"/>
      <c r="E9004" s="277"/>
      <c r="I9004"/>
      <c r="J9004"/>
      <c r="L9004" s="33"/>
      <c r="M9004" s="24"/>
    </row>
    <row r="9005" spans="1:13" x14ac:dyDescent="0.2">
      <c r="A9005" s="289"/>
      <c r="E9005" s="277"/>
      <c r="I9005"/>
      <c r="J9005"/>
      <c r="L9005" s="33"/>
      <c r="M9005" s="24"/>
    </row>
    <row r="9006" spans="1:13" x14ac:dyDescent="0.2">
      <c r="A9006" s="289"/>
      <c r="E9006" s="277"/>
      <c r="I9006"/>
      <c r="J9006"/>
      <c r="L9006" s="33"/>
      <c r="M9006" s="24"/>
    </row>
    <row r="9007" spans="1:13" x14ac:dyDescent="0.2">
      <c r="A9007" s="289"/>
      <c r="E9007" s="277"/>
      <c r="I9007"/>
      <c r="J9007"/>
      <c r="L9007" s="33"/>
      <c r="M9007" s="24"/>
    </row>
    <row r="9008" spans="1:13" x14ac:dyDescent="0.2">
      <c r="A9008" s="289"/>
      <c r="E9008" s="277"/>
      <c r="I9008"/>
      <c r="J9008"/>
      <c r="L9008" s="33"/>
      <c r="M9008" s="24"/>
    </row>
    <row r="9009" spans="1:13" x14ac:dyDescent="0.2">
      <c r="A9009" s="289"/>
      <c r="E9009" s="277"/>
      <c r="I9009"/>
      <c r="J9009"/>
      <c r="L9009" s="33"/>
      <c r="M9009" s="24"/>
    </row>
    <row r="9010" spans="1:13" x14ac:dyDescent="0.2">
      <c r="A9010" s="289"/>
      <c r="E9010" s="277"/>
      <c r="I9010"/>
      <c r="J9010"/>
      <c r="L9010" s="33"/>
      <c r="M9010" s="24"/>
    </row>
    <row r="9011" spans="1:13" x14ac:dyDescent="0.2">
      <c r="A9011" s="289"/>
      <c r="E9011" s="277"/>
      <c r="I9011"/>
      <c r="J9011"/>
      <c r="L9011" s="33"/>
      <c r="M9011" s="24"/>
    </row>
    <row r="9012" spans="1:13" x14ac:dyDescent="0.2">
      <c r="A9012" s="289"/>
      <c r="E9012" s="277"/>
      <c r="I9012"/>
      <c r="J9012"/>
      <c r="L9012" s="33"/>
      <c r="M9012" s="24"/>
    </row>
    <row r="9013" spans="1:13" x14ac:dyDescent="0.2">
      <c r="A9013" s="289"/>
      <c r="E9013" s="277"/>
      <c r="I9013"/>
      <c r="J9013"/>
      <c r="L9013" s="33"/>
      <c r="M9013" s="24"/>
    </row>
    <row r="9014" spans="1:13" x14ac:dyDescent="0.2">
      <c r="A9014" s="289"/>
      <c r="E9014" s="277"/>
      <c r="I9014"/>
      <c r="J9014"/>
      <c r="L9014" s="33"/>
      <c r="M9014" s="24"/>
    </row>
    <row r="9015" spans="1:13" x14ac:dyDescent="0.2">
      <c r="A9015" s="289"/>
      <c r="E9015" s="277"/>
      <c r="I9015"/>
      <c r="J9015"/>
      <c r="L9015" s="33"/>
      <c r="M9015" s="24"/>
    </row>
    <row r="9016" spans="1:13" x14ac:dyDescent="0.2">
      <c r="A9016" s="289"/>
      <c r="E9016" s="277"/>
      <c r="I9016"/>
      <c r="J9016"/>
      <c r="L9016" s="33"/>
      <c r="M9016" s="24"/>
    </row>
    <row r="9017" spans="1:13" x14ac:dyDescent="0.2">
      <c r="A9017" s="289"/>
      <c r="E9017" s="277"/>
      <c r="I9017"/>
      <c r="J9017"/>
      <c r="L9017" s="33"/>
      <c r="M9017" s="24"/>
    </row>
    <row r="9018" spans="1:13" x14ac:dyDescent="0.2">
      <c r="A9018" s="289"/>
      <c r="E9018" s="277"/>
      <c r="I9018"/>
      <c r="J9018"/>
      <c r="L9018" s="33"/>
      <c r="M9018" s="24"/>
    </row>
    <row r="9019" spans="1:13" x14ac:dyDescent="0.2">
      <c r="A9019" s="289"/>
      <c r="E9019" s="277"/>
      <c r="I9019"/>
      <c r="J9019"/>
      <c r="L9019" s="33"/>
      <c r="M9019" s="24"/>
    </row>
    <row r="9020" spans="1:13" x14ac:dyDescent="0.2">
      <c r="A9020" s="289"/>
      <c r="E9020" s="277"/>
      <c r="I9020"/>
      <c r="J9020"/>
      <c r="L9020" s="33"/>
      <c r="M9020" s="24"/>
    </row>
    <row r="9021" spans="1:13" x14ac:dyDescent="0.2">
      <c r="A9021" s="289"/>
      <c r="E9021" s="277"/>
      <c r="I9021"/>
      <c r="J9021"/>
      <c r="L9021" s="33"/>
      <c r="M9021" s="24"/>
    </row>
    <row r="9022" spans="1:13" x14ac:dyDescent="0.2">
      <c r="A9022" s="289"/>
      <c r="E9022" s="277"/>
      <c r="I9022"/>
      <c r="J9022"/>
      <c r="L9022" s="33"/>
      <c r="M9022" s="24"/>
    </row>
    <row r="9023" spans="1:13" x14ac:dyDescent="0.2">
      <c r="A9023" s="289"/>
      <c r="E9023" s="277"/>
      <c r="I9023"/>
      <c r="J9023"/>
      <c r="L9023" s="33"/>
      <c r="M9023" s="24"/>
    </row>
    <row r="9024" spans="1:13" x14ac:dyDescent="0.2">
      <c r="A9024" s="289"/>
      <c r="E9024" s="277"/>
      <c r="I9024"/>
      <c r="J9024"/>
      <c r="L9024" s="33"/>
      <c r="M9024" s="24"/>
    </row>
    <row r="9025" spans="1:13" x14ac:dyDescent="0.2">
      <c r="A9025" s="289"/>
      <c r="E9025" s="277"/>
      <c r="I9025"/>
      <c r="J9025"/>
      <c r="L9025" s="33"/>
      <c r="M9025" s="24"/>
    </row>
    <row r="9026" spans="1:13" x14ac:dyDescent="0.2">
      <c r="A9026" s="289"/>
      <c r="E9026" s="277"/>
      <c r="I9026"/>
      <c r="J9026"/>
      <c r="L9026" s="33"/>
      <c r="M9026" s="24"/>
    </row>
    <row r="9027" spans="1:13" x14ac:dyDescent="0.2">
      <c r="A9027" s="289"/>
      <c r="E9027" s="277"/>
      <c r="I9027"/>
      <c r="J9027"/>
      <c r="L9027" s="33"/>
      <c r="M9027" s="24"/>
    </row>
    <row r="9028" spans="1:13" x14ac:dyDescent="0.2">
      <c r="A9028" s="289"/>
      <c r="E9028" s="277"/>
      <c r="I9028"/>
      <c r="J9028"/>
      <c r="L9028" s="33"/>
      <c r="M9028" s="24"/>
    </row>
    <row r="9029" spans="1:13" x14ac:dyDescent="0.2">
      <c r="A9029" s="289"/>
      <c r="E9029" s="277"/>
      <c r="I9029"/>
      <c r="J9029"/>
      <c r="L9029" s="33"/>
      <c r="M9029" s="24"/>
    </row>
    <row r="9030" spans="1:13" x14ac:dyDescent="0.2">
      <c r="A9030" s="289"/>
      <c r="E9030" s="277"/>
      <c r="I9030"/>
      <c r="J9030"/>
      <c r="L9030" s="33"/>
      <c r="M9030" s="24"/>
    </row>
    <row r="9031" spans="1:13" x14ac:dyDescent="0.2">
      <c r="A9031" s="289"/>
      <c r="E9031" s="277"/>
      <c r="I9031"/>
      <c r="J9031"/>
      <c r="L9031" s="33"/>
      <c r="M9031" s="24"/>
    </row>
    <row r="9032" spans="1:13" x14ac:dyDescent="0.2">
      <c r="A9032" s="289"/>
      <c r="E9032" s="277"/>
      <c r="I9032"/>
      <c r="J9032"/>
      <c r="L9032" s="33"/>
      <c r="M9032" s="24"/>
    </row>
    <row r="9033" spans="1:13" x14ac:dyDescent="0.2">
      <c r="A9033" s="289"/>
      <c r="E9033" s="277"/>
      <c r="I9033"/>
      <c r="J9033"/>
      <c r="L9033" s="33"/>
      <c r="M9033" s="24"/>
    </row>
    <row r="9034" spans="1:13" x14ac:dyDescent="0.2">
      <c r="A9034" s="289"/>
      <c r="E9034" s="277"/>
      <c r="I9034"/>
      <c r="J9034"/>
      <c r="L9034" s="33"/>
      <c r="M9034" s="24"/>
    </row>
    <row r="9035" spans="1:13" x14ac:dyDescent="0.2">
      <c r="A9035" s="289"/>
      <c r="E9035" s="277"/>
      <c r="I9035"/>
      <c r="J9035"/>
      <c r="L9035" s="33"/>
      <c r="M9035" s="24"/>
    </row>
    <row r="9036" spans="1:13" x14ac:dyDescent="0.2">
      <c r="A9036" s="289"/>
      <c r="E9036" s="277"/>
      <c r="I9036"/>
      <c r="J9036"/>
      <c r="L9036" s="33"/>
      <c r="M9036" s="24"/>
    </row>
    <row r="9037" spans="1:13" x14ac:dyDescent="0.2">
      <c r="A9037" s="289"/>
      <c r="E9037" s="277"/>
      <c r="I9037"/>
      <c r="J9037"/>
      <c r="L9037" s="33"/>
      <c r="M9037" s="24"/>
    </row>
    <row r="9038" spans="1:13" x14ac:dyDescent="0.2">
      <c r="A9038" s="289"/>
      <c r="E9038" s="277"/>
      <c r="I9038"/>
      <c r="J9038"/>
      <c r="L9038" s="33"/>
      <c r="M9038" s="24"/>
    </row>
    <row r="9039" spans="1:13" x14ac:dyDescent="0.2">
      <c r="A9039" s="289"/>
      <c r="E9039" s="277"/>
      <c r="I9039"/>
      <c r="J9039"/>
      <c r="L9039" s="33"/>
      <c r="M9039" s="24"/>
    </row>
    <row r="9040" spans="1:13" x14ac:dyDescent="0.2">
      <c r="A9040" s="289"/>
      <c r="E9040" s="277"/>
      <c r="I9040"/>
      <c r="J9040"/>
      <c r="L9040" s="33"/>
      <c r="M9040" s="24"/>
    </row>
    <row r="9041" spans="1:13" x14ac:dyDescent="0.2">
      <c r="A9041" s="289"/>
      <c r="E9041" s="277"/>
      <c r="I9041"/>
      <c r="J9041"/>
      <c r="L9041" s="33"/>
      <c r="M9041" s="24"/>
    </row>
    <row r="9042" spans="1:13" x14ac:dyDescent="0.2">
      <c r="A9042" s="289"/>
      <c r="E9042" s="277"/>
      <c r="I9042"/>
      <c r="J9042"/>
      <c r="L9042" s="33"/>
      <c r="M9042" s="24"/>
    </row>
    <row r="9043" spans="1:13" x14ac:dyDescent="0.2">
      <c r="A9043" s="289"/>
      <c r="E9043" s="277"/>
      <c r="I9043"/>
      <c r="J9043"/>
      <c r="L9043" s="33"/>
      <c r="M9043" s="24"/>
    </row>
    <row r="9044" spans="1:13" x14ac:dyDescent="0.2">
      <c r="A9044" s="289"/>
      <c r="E9044" s="277"/>
      <c r="I9044"/>
      <c r="J9044"/>
      <c r="L9044" s="33"/>
      <c r="M9044" s="24"/>
    </row>
    <row r="9045" spans="1:13" x14ac:dyDescent="0.2">
      <c r="A9045" s="289"/>
      <c r="E9045" s="277"/>
      <c r="I9045"/>
      <c r="J9045"/>
      <c r="L9045" s="33"/>
      <c r="M9045" s="24"/>
    </row>
    <row r="9046" spans="1:13" x14ac:dyDescent="0.2">
      <c r="A9046" s="289"/>
      <c r="E9046" s="277"/>
      <c r="I9046"/>
      <c r="J9046"/>
      <c r="L9046" s="33"/>
      <c r="M9046" s="24"/>
    </row>
    <row r="9047" spans="1:13" x14ac:dyDescent="0.2">
      <c r="A9047" s="289"/>
      <c r="E9047" s="277"/>
      <c r="I9047"/>
      <c r="J9047"/>
      <c r="L9047" s="33"/>
      <c r="M9047" s="24"/>
    </row>
    <row r="9048" spans="1:13" x14ac:dyDescent="0.2">
      <c r="A9048" s="289"/>
      <c r="E9048" s="277"/>
      <c r="I9048"/>
      <c r="J9048"/>
      <c r="L9048" s="33"/>
      <c r="M9048" s="24"/>
    </row>
    <row r="9049" spans="1:13" x14ac:dyDescent="0.2">
      <c r="A9049" s="289"/>
      <c r="E9049" s="277"/>
      <c r="I9049"/>
      <c r="J9049"/>
      <c r="L9049" s="33"/>
      <c r="M9049" s="24"/>
    </row>
    <row r="9050" spans="1:13" x14ac:dyDescent="0.2">
      <c r="A9050" s="289"/>
      <c r="E9050" s="277"/>
      <c r="I9050"/>
      <c r="J9050"/>
      <c r="L9050" s="33"/>
      <c r="M9050" s="24"/>
    </row>
    <row r="9051" spans="1:13" x14ac:dyDescent="0.2">
      <c r="A9051" s="289"/>
      <c r="E9051" s="277"/>
      <c r="I9051"/>
      <c r="J9051"/>
      <c r="L9051" s="33"/>
      <c r="M9051" s="24"/>
    </row>
    <row r="9052" spans="1:13" x14ac:dyDescent="0.2">
      <c r="A9052" s="289"/>
      <c r="E9052" s="277"/>
      <c r="I9052"/>
      <c r="J9052"/>
      <c r="L9052" s="33"/>
      <c r="M9052" s="24"/>
    </row>
    <row r="9053" spans="1:13" x14ac:dyDescent="0.2">
      <c r="A9053" s="289"/>
      <c r="E9053" s="277"/>
      <c r="I9053"/>
      <c r="J9053"/>
      <c r="L9053" s="33"/>
      <c r="M9053" s="24"/>
    </row>
    <row r="9054" spans="1:13" x14ac:dyDescent="0.2">
      <c r="A9054" s="289"/>
      <c r="E9054" s="277"/>
      <c r="I9054"/>
      <c r="J9054"/>
      <c r="L9054" s="33"/>
      <c r="M9054" s="24"/>
    </row>
    <row r="9055" spans="1:13" x14ac:dyDescent="0.2">
      <c r="A9055" s="289"/>
      <c r="E9055" s="277"/>
      <c r="I9055"/>
      <c r="J9055"/>
      <c r="L9055" s="33"/>
      <c r="M9055" s="24"/>
    </row>
    <row r="9056" spans="1:13" x14ac:dyDescent="0.2">
      <c r="A9056" s="289"/>
      <c r="E9056" s="277"/>
      <c r="I9056"/>
      <c r="J9056"/>
      <c r="L9056" s="33"/>
      <c r="M9056" s="24"/>
    </row>
    <row r="9057" spans="1:13" x14ac:dyDescent="0.2">
      <c r="A9057" s="289"/>
      <c r="E9057" s="277"/>
      <c r="I9057"/>
      <c r="J9057"/>
      <c r="L9057" s="33"/>
      <c r="M9057" s="24"/>
    </row>
    <row r="9058" spans="1:13" x14ac:dyDescent="0.2">
      <c r="A9058" s="289"/>
      <c r="E9058" s="277"/>
      <c r="I9058"/>
      <c r="J9058"/>
      <c r="L9058" s="33"/>
      <c r="M9058" s="24"/>
    </row>
    <row r="9059" spans="1:13" x14ac:dyDescent="0.2">
      <c r="A9059" s="289"/>
      <c r="E9059" s="277"/>
      <c r="I9059"/>
      <c r="J9059"/>
      <c r="L9059" s="33"/>
      <c r="M9059" s="24"/>
    </row>
    <row r="9060" spans="1:13" x14ac:dyDescent="0.2">
      <c r="A9060" s="289"/>
      <c r="E9060" s="277"/>
      <c r="I9060"/>
      <c r="J9060"/>
      <c r="L9060" s="33"/>
      <c r="M9060" s="24"/>
    </row>
    <row r="9061" spans="1:13" x14ac:dyDescent="0.2">
      <c r="A9061" s="289"/>
      <c r="E9061" s="277"/>
      <c r="I9061"/>
      <c r="J9061"/>
      <c r="L9061" s="33"/>
      <c r="M9061" s="24"/>
    </row>
    <row r="9062" spans="1:13" x14ac:dyDescent="0.2">
      <c r="A9062" s="289"/>
      <c r="E9062" s="277"/>
      <c r="I9062"/>
      <c r="J9062"/>
      <c r="L9062" s="33"/>
      <c r="M9062" s="24"/>
    </row>
    <row r="9063" spans="1:13" x14ac:dyDescent="0.2">
      <c r="A9063" s="289"/>
      <c r="E9063" s="277"/>
      <c r="I9063"/>
      <c r="J9063"/>
      <c r="L9063" s="33"/>
      <c r="M9063" s="24"/>
    </row>
    <row r="9064" spans="1:13" x14ac:dyDescent="0.2">
      <c r="A9064" s="289"/>
      <c r="E9064" s="277"/>
      <c r="I9064"/>
      <c r="J9064"/>
      <c r="L9064" s="33"/>
      <c r="M9064" s="24"/>
    </row>
    <row r="9065" spans="1:13" x14ac:dyDescent="0.2">
      <c r="A9065" s="289"/>
      <c r="E9065" s="277"/>
      <c r="I9065"/>
      <c r="J9065"/>
      <c r="L9065" s="33"/>
      <c r="M9065" s="24"/>
    </row>
    <row r="9066" spans="1:13" x14ac:dyDescent="0.2">
      <c r="A9066" s="289"/>
      <c r="E9066" s="277"/>
      <c r="I9066"/>
      <c r="J9066"/>
      <c r="L9066" s="33"/>
      <c r="M9066" s="24"/>
    </row>
    <row r="9067" spans="1:13" x14ac:dyDescent="0.2">
      <c r="A9067" s="289"/>
      <c r="E9067" s="277"/>
      <c r="I9067"/>
      <c r="J9067"/>
      <c r="L9067" s="33"/>
      <c r="M9067" s="24"/>
    </row>
    <row r="9068" spans="1:13" x14ac:dyDescent="0.2">
      <c r="A9068" s="289"/>
      <c r="E9068" s="277"/>
      <c r="I9068"/>
      <c r="J9068"/>
      <c r="L9068" s="33"/>
      <c r="M9068" s="24"/>
    </row>
    <row r="9069" spans="1:13" x14ac:dyDescent="0.2">
      <c r="A9069" s="289"/>
      <c r="E9069" s="277"/>
      <c r="I9069"/>
      <c r="J9069"/>
      <c r="L9069" s="33"/>
      <c r="M9069" s="24"/>
    </row>
    <row r="9070" spans="1:13" x14ac:dyDescent="0.2">
      <c r="A9070" s="289"/>
      <c r="E9070" s="277"/>
      <c r="I9070"/>
      <c r="J9070"/>
      <c r="L9070" s="33"/>
      <c r="M9070" s="24"/>
    </row>
    <row r="9071" spans="1:13" x14ac:dyDescent="0.2">
      <c r="A9071" s="289"/>
      <c r="E9071" s="277"/>
      <c r="I9071"/>
      <c r="J9071"/>
      <c r="L9071" s="33"/>
      <c r="M9071" s="24"/>
    </row>
    <row r="9072" spans="1:13" x14ac:dyDescent="0.2">
      <c r="A9072" s="289"/>
      <c r="E9072" s="277"/>
      <c r="I9072"/>
      <c r="J9072"/>
      <c r="L9072" s="33"/>
      <c r="M9072" s="24"/>
    </row>
    <row r="9073" spans="1:13" x14ac:dyDescent="0.2">
      <c r="A9073" s="289"/>
      <c r="E9073" s="277"/>
      <c r="I9073"/>
      <c r="J9073"/>
      <c r="L9073" s="33"/>
      <c r="M9073" s="24"/>
    </row>
    <row r="9074" spans="1:13" x14ac:dyDescent="0.2">
      <c r="A9074" s="289"/>
      <c r="E9074" s="277"/>
      <c r="I9074"/>
      <c r="J9074"/>
      <c r="L9074" s="33"/>
      <c r="M9074" s="24"/>
    </row>
    <row r="9075" spans="1:13" x14ac:dyDescent="0.2">
      <c r="A9075" s="289"/>
      <c r="E9075" s="277"/>
      <c r="I9075"/>
      <c r="J9075"/>
      <c r="L9075" s="33"/>
      <c r="M9075" s="24"/>
    </row>
    <row r="9076" spans="1:13" x14ac:dyDescent="0.2">
      <c r="A9076" s="289"/>
      <c r="E9076" s="277"/>
      <c r="I9076"/>
      <c r="J9076"/>
      <c r="L9076" s="33"/>
      <c r="M9076" s="24"/>
    </row>
    <row r="9077" spans="1:13" x14ac:dyDescent="0.2">
      <c r="A9077" s="289"/>
      <c r="E9077" s="277"/>
      <c r="I9077"/>
      <c r="J9077"/>
      <c r="L9077" s="33"/>
      <c r="M9077" s="24"/>
    </row>
    <row r="9078" spans="1:13" x14ac:dyDescent="0.2">
      <c r="A9078" s="289"/>
      <c r="E9078" s="277"/>
      <c r="I9078"/>
      <c r="J9078"/>
      <c r="L9078" s="33"/>
      <c r="M9078" s="24"/>
    </row>
    <row r="9079" spans="1:13" x14ac:dyDescent="0.2">
      <c r="A9079" s="289"/>
      <c r="E9079" s="277"/>
      <c r="I9079"/>
      <c r="J9079"/>
      <c r="L9079" s="33"/>
      <c r="M9079" s="24"/>
    </row>
    <row r="9080" spans="1:13" x14ac:dyDescent="0.2">
      <c r="A9080" s="289"/>
      <c r="E9080" s="277"/>
      <c r="I9080"/>
      <c r="J9080"/>
      <c r="L9080" s="33"/>
      <c r="M9080" s="24"/>
    </row>
    <row r="9081" spans="1:13" x14ac:dyDescent="0.2">
      <c r="A9081" s="289"/>
      <c r="E9081" s="277"/>
      <c r="I9081"/>
      <c r="J9081"/>
      <c r="L9081" s="33"/>
      <c r="M9081" s="24"/>
    </row>
    <row r="9082" spans="1:13" x14ac:dyDescent="0.2">
      <c r="A9082" s="289"/>
      <c r="E9082" s="277"/>
      <c r="I9082"/>
      <c r="J9082"/>
      <c r="L9082" s="33"/>
      <c r="M9082" s="24"/>
    </row>
    <row r="9083" spans="1:13" x14ac:dyDescent="0.2">
      <c r="A9083" s="289"/>
      <c r="E9083" s="277"/>
      <c r="I9083"/>
      <c r="J9083"/>
      <c r="L9083" s="33"/>
      <c r="M9083" s="24"/>
    </row>
    <row r="9084" spans="1:13" x14ac:dyDescent="0.2">
      <c r="A9084" s="289"/>
      <c r="E9084" s="277"/>
      <c r="I9084"/>
      <c r="J9084"/>
      <c r="L9084" s="33"/>
      <c r="M9084" s="24"/>
    </row>
    <row r="9085" spans="1:13" x14ac:dyDescent="0.2">
      <c r="A9085" s="289"/>
      <c r="E9085" s="277"/>
      <c r="I9085"/>
      <c r="J9085"/>
      <c r="L9085" s="33"/>
      <c r="M9085" s="24"/>
    </row>
    <row r="9086" spans="1:13" x14ac:dyDescent="0.2">
      <c r="A9086" s="289"/>
      <c r="E9086" s="277"/>
      <c r="I9086"/>
      <c r="J9086"/>
      <c r="L9086" s="33"/>
      <c r="M9086" s="24"/>
    </row>
    <row r="9087" spans="1:13" x14ac:dyDescent="0.2">
      <c r="A9087" s="289"/>
      <c r="E9087" s="277"/>
      <c r="I9087"/>
      <c r="J9087"/>
      <c r="L9087" s="33"/>
      <c r="M9087" s="24"/>
    </row>
    <row r="9088" spans="1:13" x14ac:dyDescent="0.2">
      <c r="A9088" s="289"/>
      <c r="E9088" s="277"/>
      <c r="I9088"/>
      <c r="J9088"/>
      <c r="L9088" s="33"/>
      <c r="M9088" s="24"/>
    </row>
    <row r="9089" spans="1:13" x14ac:dyDescent="0.2">
      <c r="A9089" s="289"/>
      <c r="E9089" s="277"/>
      <c r="I9089"/>
      <c r="J9089"/>
      <c r="L9089" s="33"/>
      <c r="M9089" s="24"/>
    </row>
    <row r="9090" spans="1:13" x14ac:dyDescent="0.2">
      <c r="A9090" s="289"/>
      <c r="E9090" s="277"/>
      <c r="I9090"/>
      <c r="J9090"/>
      <c r="L9090" s="33"/>
      <c r="M9090" s="24"/>
    </row>
    <row r="9091" spans="1:13" x14ac:dyDescent="0.2">
      <c r="A9091" s="289"/>
      <c r="E9091" s="277"/>
      <c r="I9091"/>
      <c r="J9091"/>
      <c r="L9091" s="33"/>
      <c r="M9091" s="24"/>
    </row>
    <row r="9092" spans="1:13" x14ac:dyDescent="0.2">
      <c r="A9092" s="289"/>
      <c r="E9092" s="277"/>
      <c r="I9092"/>
      <c r="J9092"/>
      <c r="L9092" s="33"/>
      <c r="M9092" s="24"/>
    </row>
    <row r="9093" spans="1:13" x14ac:dyDescent="0.2">
      <c r="A9093" s="289"/>
      <c r="E9093" s="277"/>
      <c r="I9093"/>
      <c r="J9093"/>
      <c r="L9093" s="33"/>
      <c r="M9093" s="24"/>
    </row>
    <row r="9094" spans="1:13" x14ac:dyDescent="0.2">
      <c r="A9094" s="289"/>
      <c r="E9094" s="277"/>
      <c r="I9094"/>
      <c r="J9094"/>
      <c r="L9094" s="33"/>
      <c r="M9094" s="24"/>
    </row>
    <row r="9095" spans="1:13" x14ac:dyDescent="0.2">
      <c r="A9095" s="289"/>
      <c r="E9095" s="277"/>
      <c r="I9095"/>
      <c r="J9095"/>
      <c r="L9095" s="33"/>
      <c r="M9095" s="24"/>
    </row>
    <row r="9096" spans="1:13" x14ac:dyDescent="0.2">
      <c r="A9096" s="289"/>
      <c r="E9096" s="277"/>
      <c r="I9096"/>
      <c r="J9096"/>
      <c r="L9096" s="33"/>
      <c r="M9096" s="24"/>
    </row>
    <row r="9097" spans="1:13" x14ac:dyDescent="0.2">
      <c r="A9097" s="289"/>
      <c r="E9097" s="277"/>
      <c r="I9097"/>
      <c r="J9097"/>
      <c r="L9097" s="33"/>
      <c r="M9097" s="24"/>
    </row>
    <row r="9098" spans="1:13" x14ac:dyDescent="0.2">
      <c r="A9098" s="289"/>
      <c r="E9098" s="277"/>
      <c r="I9098"/>
      <c r="J9098"/>
      <c r="L9098" s="33"/>
      <c r="M9098" s="24"/>
    </row>
    <row r="9099" spans="1:13" x14ac:dyDescent="0.2">
      <c r="A9099" s="289"/>
      <c r="E9099" s="277"/>
      <c r="I9099"/>
      <c r="J9099"/>
      <c r="L9099" s="33"/>
      <c r="M9099" s="24"/>
    </row>
    <row r="9100" spans="1:13" x14ac:dyDescent="0.2">
      <c r="A9100" s="289"/>
      <c r="E9100" s="277"/>
      <c r="I9100"/>
      <c r="J9100"/>
      <c r="L9100" s="33"/>
      <c r="M9100" s="24"/>
    </row>
    <row r="9101" spans="1:13" x14ac:dyDescent="0.2">
      <c r="A9101" s="289"/>
      <c r="E9101" s="277"/>
      <c r="I9101"/>
      <c r="J9101"/>
      <c r="L9101" s="33"/>
      <c r="M9101" s="24"/>
    </row>
    <row r="9102" spans="1:13" x14ac:dyDescent="0.2">
      <c r="A9102" s="289"/>
      <c r="E9102" s="277"/>
      <c r="I9102"/>
      <c r="J9102"/>
      <c r="L9102" s="33"/>
      <c r="M9102" s="24"/>
    </row>
    <row r="9103" spans="1:13" x14ac:dyDescent="0.2">
      <c r="A9103" s="289"/>
      <c r="E9103" s="277"/>
      <c r="I9103"/>
      <c r="J9103"/>
      <c r="L9103" s="33"/>
      <c r="M9103" s="24"/>
    </row>
    <row r="9104" spans="1:13" x14ac:dyDescent="0.2">
      <c r="A9104" s="289"/>
      <c r="E9104" s="277"/>
      <c r="I9104"/>
      <c r="J9104"/>
      <c r="L9104" s="33"/>
      <c r="M9104" s="24"/>
    </row>
    <row r="9105" spans="1:13" x14ac:dyDescent="0.2">
      <c r="A9105" s="289"/>
      <c r="E9105" s="277"/>
      <c r="I9105"/>
      <c r="J9105"/>
      <c r="L9105" s="33"/>
      <c r="M9105" s="24"/>
    </row>
    <row r="9106" spans="1:13" x14ac:dyDescent="0.2">
      <c r="A9106" s="289"/>
      <c r="E9106" s="277"/>
      <c r="I9106"/>
      <c r="J9106"/>
      <c r="L9106" s="33"/>
      <c r="M9106" s="24"/>
    </row>
    <row r="9107" spans="1:13" x14ac:dyDescent="0.2">
      <c r="A9107" s="289"/>
      <c r="E9107" s="277"/>
      <c r="I9107"/>
      <c r="J9107"/>
      <c r="L9107" s="33"/>
      <c r="M9107" s="24"/>
    </row>
    <row r="9108" spans="1:13" x14ac:dyDescent="0.2">
      <c r="A9108" s="289"/>
      <c r="E9108" s="277"/>
      <c r="I9108"/>
      <c r="J9108"/>
      <c r="L9108" s="33"/>
      <c r="M9108" s="24"/>
    </row>
    <row r="9109" spans="1:13" x14ac:dyDescent="0.2">
      <c r="A9109" s="289"/>
      <c r="E9109" s="277"/>
      <c r="I9109"/>
      <c r="J9109"/>
      <c r="L9109" s="33"/>
      <c r="M9109" s="24"/>
    </row>
    <row r="9110" spans="1:13" x14ac:dyDescent="0.2">
      <c r="A9110" s="289"/>
      <c r="E9110" s="277"/>
      <c r="I9110"/>
      <c r="J9110"/>
      <c r="L9110" s="33"/>
      <c r="M9110" s="24"/>
    </row>
    <row r="9111" spans="1:13" x14ac:dyDescent="0.2">
      <c r="A9111" s="289"/>
      <c r="E9111" s="277"/>
      <c r="I9111"/>
      <c r="J9111"/>
      <c r="L9111" s="33"/>
      <c r="M9111" s="24"/>
    </row>
    <row r="9112" spans="1:13" x14ac:dyDescent="0.2">
      <c r="A9112" s="289"/>
      <c r="E9112" s="277"/>
      <c r="I9112"/>
      <c r="J9112"/>
      <c r="L9112" s="33"/>
      <c r="M9112" s="24"/>
    </row>
    <row r="9113" spans="1:13" x14ac:dyDescent="0.2">
      <c r="A9113" s="289"/>
      <c r="E9113" s="277"/>
      <c r="I9113"/>
      <c r="J9113"/>
      <c r="L9113" s="33"/>
      <c r="M9113" s="24"/>
    </row>
    <row r="9114" spans="1:13" x14ac:dyDescent="0.2">
      <c r="A9114" s="289"/>
      <c r="E9114" s="277"/>
      <c r="I9114"/>
      <c r="J9114"/>
      <c r="L9114" s="33"/>
      <c r="M9114" s="24"/>
    </row>
    <row r="9115" spans="1:13" x14ac:dyDescent="0.2">
      <c r="A9115" s="289"/>
      <c r="E9115" s="277"/>
      <c r="I9115"/>
      <c r="J9115"/>
      <c r="L9115" s="33"/>
      <c r="M9115" s="24"/>
    </row>
    <row r="9116" spans="1:13" x14ac:dyDescent="0.2">
      <c r="A9116" s="289"/>
      <c r="E9116" s="277"/>
      <c r="I9116"/>
      <c r="J9116"/>
      <c r="L9116" s="33"/>
      <c r="M9116" s="24"/>
    </row>
    <row r="9117" spans="1:13" x14ac:dyDescent="0.2">
      <c r="A9117" s="289"/>
      <c r="E9117" s="277"/>
      <c r="I9117"/>
      <c r="J9117"/>
      <c r="L9117" s="33"/>
      <c r="M9117" s="24"/>
    </row>
    <row r="9118" spans="1:13" x14ac:dyDescent="0.2">
      <c r="A9118" s="289"/>
      <c r="E9118" s="277"/>
      <c r="I9118"/>
      <c r="J9118"/>
      <c r="L9118" s="33"/>
      <c r="M9118" s="24"/>
    </row>
    <row r="9119" spans="1:13" x14ac:dyDescent="0.2">
      <c r="A9119" s="289"/>
      <c r="E9119" s="277"/>
      <c r="I9119"/>
      <c r="J9119"/>
      <c r="L9119" s="33"/>
      <c r="M9119" s="24"/>
    </row>
    <row r="9120" spans="1:13" x14ac:dyDescent="0.2">
      <c r="A9120" s="289"/>
      <c r="E9120" s="277"/>
      <c r="I9120"/>
      <c r="J9120"/>
      <c r="L9120" s="33"/>
      <c r="M9120" s="24"/>
    </row>
    <row r="9121" spans="1:13" x14ac:dyDescent="0.2">
      <c r="A9121" s="289"/>
      <c r="E9121" s="277"/>
      <c r="I9121"/>
      <c r="J9121"/>
      <c r="L9121" s="33"/>
      <c r="M9121" s="24"/>
    </row>
    <row r="9122" spans="1:13" x14ac:dyDescent="0.2">
      <c r="A9122" s="289"/>
      <c r="E9122" s="277"/>
      <c r="I9122"/>
      <c r="J9122"/>
      <c r="L9122" s="33"/>
      <c r="M9122" s="24"/>
    </row>
    <row r="9123" spans="1:13" x14ac:dyDescent="0.2">
      <c r="A9123" s="289"/>
      <c r="E9123" s="277"/>
      <c r="I9123"/>
      <c r="J9123"/>
      <c r="L9123" s="33"/>
      <c r="M9123" s="24"/>
    </row>
    <row r="9124" spans="1:13" x14ac:dyDescent="0.2">
      <c r="A9124" s="289"/>
      <c r="E9124" s="277"/>
      <c r="I9124"/>
      <c r="J9124"/>
      <c r="L9124" s="33"/>
      <c r="M9124" s="24"/>
    </row>
    <row r="9125" spans="1:13" x14ac:dyDescent="0.2">
      <c r="A9125" s="289"/>
      <c r="E9125" s="277"/>
      <c r="I9125"/>
      <c r="J9125"/>
      <c r="L9125" s="33"/>
      <c r="M9125" s="24"/>
    </row>
    <row r="9126" spans="1:13" x14ac:dyDescent="0.2">
      <c r="A9126" s="289"/>
      <c r="E9126" s="277"/>
      <c r="I9126"/>
      <c r="J9126"/>
      <c r="L9126" s="33"/>
      <c r="M9126" s="24"/>
    </row>
    <row r="9127" spans="1:13" x14ac:dyDescent="0.2">
      <c r="A9127" s="289"/>
      <c r="E9127" s="277"/>
      <c r="I9127"/>
      <c r="J9127"/>
      <c r="L9127" s="33"/>
      <c r="M9127" s="24"/>
    </row>
    <row r="9128" spans="1:13" x14ac:dyDescent="0.2">
      <c r="A9128" s="289"/>
      <c r="E9128" s="277"/>
      <c r="I9128"/>
      <c r="J9128"/>
      <c r="L9128" s="33"/>
      <c r="M9128" s="24"/>
    </row>
    <row r="9129" spans="1:13" x14ac:dyDescent="0.2">
      <c r="A9129" s="289"/>
      <c r="E9129" s="277"/>
      <c r="I9129"/>
      <c r="J9129"/>
      <c r="L9129" s="33"/>
      <c r="M9129" s="24"/>
    </row>
    <row r="9130" spans="1:13" x14ac:dyDescent="0.2">
      <c r="A9130" s="289"/>
      <c r="E9130" s="277"/>
      <c r="I9130"/>
      <c r="J9130"/>
      <c r="L9130" s="33"/>
      <c r="M9130" s="24"/>
    </row>
    <row r="9131" spans="1:13" x14ac:dyDescent="0.2">
      <c r="A9131" s="289"/>
      <c r="E9131" s="277"/>
      <c r="I9131"/>
      <c r="J9131"/>
      <c r="L9131" s="33"/>
      <c r="M9131" s="24"/>
    </row>
    <row r="9132" spans="1:13" x14ac:dyDescent="0.2">
      <c r="A9132" s="289"/>
      <c r="E9132" s="277"/>
      <c r="I9132"/>
      <c r="J9132"/>
      <c r="L9132" s="33"/>
      <c r="M9132" s="24"/>
    </row>
    <row r="9133" spans="1:13" x14ac:dyDescent="0.2">
      <c r="A9133" s="289"/>
      <c r="E9133" s="277"/>
      <c r="I9133"/>
      <c r="J9133"/>
      <c r="L9133" s="33"/>
      <c r="M9133" s="24"/>
    </row>
    <row r="9134" spans="1:13" x14ac:dyDescent="0.2">
      <c r="A9134" s="289"/>
      <c r="E9134" s="277"/>
      <c r="I9134"/>
      <c r="J9134"/>
      <c r="L9134" s="33"/>
      <c r="M9134" s="24"/>
    </row>
    <row r="9135" spans="1:13" x14ac:dyDescent="0.2">
      <c r="A9135" s="289"/>
      <c r="E9135" s="277"/>
      <c r="I9135"/>
      <c r="J9135"/>
      <c r="L9135" s="33"/>
      <c r="M9135" s="24"/>
    </row>
    <row r="9136" spans="1:13" x14ac:dyDescent="0.2">
      <c r="A9136" s="289"/>
      <c r="E9136" s="277"/>
      <c r="I9136"/>
      <c r="J9136"/>
      <c r="L9136" s="33"/>
      <c r="M9136" s="24"/>
    </row>
    <row r="9137" spans="1:13" x14ac:dyDescent="0.2">
      <c r="A9137" s="289"/>
      <c r="E9137" s="277"/>
      <c r="I9137"/>
      <c r="J9137"/>
      <c r="L9137" s="33"/>
      <c r="M9137" s="24"/>
    </row>
    <row r="9138" spans="1:13" x14ac:dyDescent="0.2">
      <c r="A9138" s="289"/>
      <c r="E9138" s="277"/>
      <c r="I9138"/>
      <c r="J9138"/>
      <c r="L9138" s="33"/>
      <c r="M9138" s="24"/>
    </row>
    <row r="9139" spans="1:13" x14ac:dyDescent="0.2">
      <c r="A9139" s="289"/>
      <c r="E9139" s="277"/>
      <c r="I9139"/>
      <c r="J9139"/>
      <c r="L9139" s="33"/>
      <c r="M9139" s="24"/>
    </row>
    <row r="9140" spans="1:13" x14ac:dyDescent="0.2">
      <c r="A9140" s="289"/>
      <c r="E9140" s="277"/>
      <c r="I9140"/>
      <c r="J9140"/>
      <c r="L9140" s="33"/>
      <c r="M9140" s="24"/>
    </row>
    <row r="9141" spans="1:13" x14ac:dyDescent="0.2">
      <c r="A9141" s="289"/>
      <c r="E9141" s="277"/>
      <c r="I9141"/>
      <c r="J9141"/>
      <c r="L9141" s="33"/>
      <c r="M9141" s="24"/>
    </row>
    <row r="9142" spans="1:13" x14ac:dyDescent="0.2">
      <c r="A9142" s="289"/>
      <c r="E9142" s="277"/>
      <c r="I9142"/>
      <c r="J9142"/>
      <c r="L9142" s="33"/>
      <c r="M9142" s="24"/>
    </row>
    <row r="9143" spans="1:13" x14ac:dyDescent="0.2">
      <c r="A9143" s="289"/>
      <c r="E9143" s="277"/>
      <c r="I9143"/>
      <c r="J9143"/>
      <c r="L9143" s="33"/>
      <c r="M9143" s="24"/>
    </row>
    <row r="9144" spans="1:13" x14ac:dyDescent="0.2">
      <c r="A9144" s="289"/>
      <c r="E9144" s="277"/>
      <c r="I9144"/>
      <c r="J9144"/>
      <c r="L9144" s="33"/>
      <c r="M9144" s="24"/>
    </row>
    <row r="9145" spans="1:13" x14ac:dyDescent="0.2">
      <c r="A9145" s="289"/>
      <c r="E9145" s="277"/>
      <c r="I9145"/>
      <c r="J9145"/>
      <c r="L9145" s="33"/>
      <c r="M9145" s="24"/>
    </row>
    <row r="9146" spans="1:13" x14ac:dyDescent="0.2">
      <c r="A9146" s="289"/>
      <c r="E9146" s="277"/>
      <c r="I9146"/>
      <c r="J9146"/>
      <c r="L9146" s="33"/>
      <c r="M9146" s="24"/>
    </row>
    <row r="9147" spans="1:13" x14ac:dyDescent="0.2">
      <c r="A9147" s="289"/>
      <c r="E9147" s="277"/>
      <c r="I9147"/>
      <c r="J9147"/>
      <c r="L9147" s="33"/>
      <c r="M9147" s="24"/>
    </row>
    <row r="9148" spans="1:13" x14ac:dyDescent="0.2">
      <c r="A9148" s="289"/>
      <c r="E9148" s="277"/>
      <c r="I9148"/>
      <c r="J9148"/>
      <c r="L9148" s="33"/>
      <c r="M9148" s="24"/>
    </row>
    <row r="9149" spans="1:13" x14ac:dyDescent="0.2">
      <c r="A9149" s="289"/>
      <c r="E9149" s="277"/>
      <c r="I9149"/>
      <c r="J9149"/>
      <c r="L9149" s="33"/>
      <c r="M9149" s="24"/>
    </row>
    <row r="9150" spans="1:13" x14ac:dyDescent="0.2">
      <c r="A9150" s="289"/>
      <c r="E9150" s="277"/>
      <c r="I9150"/>
      <c r="J9150"/>
      <c r="L9150" s="33"/>
      <c r="M9150" s="24"/>
    </row>
    <row r="9151" spans="1:13" x14ac:dyDescent="0.2">
      <c r="A9151" s="289"/>
      <c r="E9151" s="277"/>
      <c r="I9151"/>
      <c r="J9151"/>
      <c r="L9151" s="33"/>
      <c r="M9151" s="24"/>
    </row>
    <row r="9152" spans="1:13" x14ac:dyDescent="0.2">
      <c r="A9152" s="289"/>
      <c r="E9152" s="277"/>
      <c r="I9152"/>
      <c r="J9152"/>
      <c r="L9152" s="33"/>
      <c r="M9152" s="24"/>
    </row>
    <row r="9153" spans="1:13" x14ac:dyDescent="0.2">
      <c r="A9153" s="289"/>
      <c r="E9153" s="277"/>
      <c r="I9153"/>
      <c r="J9153"/>
      <c r="L9153" s="33"/>
      <c r="M9153" s="24"/>
    </row>
    <row r="9154" spans="1:13" x14ac:dyDescent="0.2">
      <c r="A9154" s="289"/>
      <c r="E9154" s="277"/>
      <c r="I9154"/>
      <c r="J9154"/>
      <c r="L9154" s="33"/>
      <c r="M9154" s="24"/>
    </row>
    <row r="9155" spans="1:13" x14ac:dyDescent="0.2">
      <c r="A9155" s="289"/>
      <c r="E9155" s="277"/>
      <c r="I9155"/>
      <c r="J9155"/>
      <c r="L9155" s="33"/>
      <c r="M9155" s="24"/>
    </row>
    <row r="9156" spans="1:13" x14ac:dyDescent="0.2">
      <c r="A9156" s="289"/>
      <c r="E9156" s="277"/>
      <c r="I9156"/>
      <c r="J9156"/>
      <c r="L9156" s="33"/>
      <c r="M9156" s="24"/>
    </row>
    <row r="9157" spans="1:13" x14ac:dyDescent="0.2">
      <c r="A9157" s="289"/>
      <c r="E9157" s="277"/>
      <c r="I9157"/>
      <c r="J9157"/>
      <c r="L9157" s="33"/>
      <c r="M9157" s="24"/>
    </row>
    <row r="9158" spans="1:13" x14ac:dyDescent="0.2">
      <c r="A9158" s="289"/>
      <c r="E9158" s="277"/>
      <c r="I9158"/>
      <c r="J9158"/>
      <c r="L9158" s="33"/>
      <c r="M9158" s="24"/>
    </row>
    <row r="9159" spans="1:13" x14ac:dyDescent="0.2">
      <c r="A9159" s="289"/>
      <c r="E9159" s="277"/>
      <c r="I9159"/>
      <c r="J9159"/>
      <c r="L9159" s="33"/>
      <c r="M9159" s="24"/>
    </row>
    <row r="9160" spans="1:13" x14ac:dyDescent="0.2">
      <c r="A9160" s="289"/>
      <c r="E9160" s="277"/>
      <c r="I9160"/>
      <c r="J9160"/>
      <c r="L9160" s="33"/>
      <c r="M9160" s="24"/>
    </row>
    <row r="9161" spans="1:13" x14ac:dyDescent="0.2">
      <c r="A9161" s="289"/>
      <c r="E9161" s="277"/>
      <c r="I9161"/>
      <c r="J9161"/>
      <c r="L9161" s="33"/>
      <c r="M9161" s="24"/>
    </row>
    <row r="9162" spans="1:13" x14ac:dyDescent="0.2">
      <c r="A9162" s="289"/>
      <c r="E9162" s="277"/>
      <c r="I9162"/>
      <c r="J9162"/>
      <c r="L9162" s="33"/>
      <c r="M9162" s="24"/>
    </row>
    <row r="9163" spans="1:13" x14ac:dyDescent="0.2">
      <c r="A9163" s="289"/>
      <c r="E9163" s="277"/>
      <c r="I9163"/>
      <c r="J9163"/>
      <c r="L9163" s="33"/>
      <c r="M9163" s="24"/>
    </row>
    <row r="9164" spans="1:13" x14ac:dyDescent="0.2">
      <c r="A9164" s="289"/>
      <c r="E9164" s="277"/>
      <c r="I9164"/>
      <c r="J9164"/>
      <c r="L9164" s="33"/>
      <c r="M9164" s="24"/>
    </row>
    <row r="9165" spans="1:13" x14ac:dyDescent="0.2">
      <c r="A9165" s="289"/>
      <c r="E9165" s="277"/>
      <c r="I9165"/>
      <c r="J9165"/>
      <c r="L9165" s="33"/>
      <c r="M9165" s="24"/>
    </row>
    <row r="9166" spans="1:13" x14ac:dyDescent="0.2">
      <c r="A9166" s="289"/>
      <c r="E9166" s="277"/>
      <c r="I9166"/>
      <c r="J9166"/>
      <c r="L9166" s="33"/>
      <c r="M9166" s="24"/>
    </row>
    <row r="9167" spans="1:13" x14ac:dyDescent="0.2">
      <c r="A9167" s="289"/>
      <c r="E9167" s="277"/>
      <c r="I9167"/>
      <c r="J9167"/>
      <c r="L9167" s="33"/>
      <c r="M9167" s="24"/>
    </row>
    <row r="9168" spans="1:13" x14ac:dyDescent="0.2">
      <c r="A9168" s="289"/>
      <c r="E9168" s="277"/>
      <c r="I9168"/>
      <c r="J9168"/>
      <c r="L9168" s="33"/>
      <c r="M9168" s="24"/>
    </row>
    <row r="9169" spans="1:13" x14ac:dyDescent="0.2">
      <c r="A9169" s="289"/>
      <c r="E9169" s="277"/>
      <c r="I9169"/>
      <c r="J9169"/>
      <c r="L9169" s="33"/>
      <c r="M9169" s="24"/>
    </row>
    <row r="9170" spans="1:13" x14ac:dyDescent="0.2">
      <c r="A9170" s="289"/>
      <c r="E9170" s="277"/>
      <c r="I9170"/>
      <c r="J9170"/>
      <c r="L9170" s="33"/>
      <c r="M9170" s="24"/>
    </row>
    <row r="9171" spans="1:13" x14ac:dyDescent="0.2">
      <c r="A9171" s="289"/>
      <c r="E9171" s="277"/>
      <c r="I9171"/>
      <c r="J9171"/>
      <c r="L9171" s="33"/>
      <c r="M9171" s="24"/>
    </row>
    <row r="9172" spans="1:13" x14ac:dyDescent="0.2">
      <c r="A9172" s="289"/>
      <c r="E9172" s="277"/>
      <c r="I9172"/>
      <c r="J9172"/>
      <c r="L9172" s="33"/>
      <c r="M9172" s="24"/>
    </row>
    <row r="9173" spans="1:13" x14ac:dyDescent="0.2">
      <c r="A9173" s="289"/>
      <c r="E9173" s="277"/>
      <c r="I9173"/>
      <c r="J9173"/>
      <c r="L9173" s="33"/>
      <c r="M9173" s="24"/>
    </row>
    <row r="9174" spans="1:13" x14ac:dyDescent="0.2">
      <c r="A9174" s="289"/>
      <c r="E9174" s="277"/>
      <c r="I9174"/>
      <c r="J9174"/>
      <c r="L9174" s="33"/>
      <c r="M9174" s="24"/>
    </row>
    <row r="9175" spans="1:13" x14ac:dyDescent="0.2">
      <c r="A9175" s="289"/>
      <c r="E9175" s="277"/>
      <c r="I9175"/>
      <c r="J9175"/>
      <c r="L9175" s="33"/>
      <c r="M9175" s="24"/>
    </row>
    <row r="9176" spans="1:13" x14ac:dyDescent="0.2">
      <c r="A9176" s="289"/>
      <c r="E9176" s="277"/>
      <c r="I9176"/>
      <c r="J9176"/>
      <c r="L9176" s="33"/>
      <c r="M9176" s="24"/>
    </row>
    <row r="9177" spans="1:13" x14ac:dyDescent="0.2">
      <c r="A9177" s="289"/>
      <c r="E9177" s="277"/>
      <c r="I9177"/>
      <c r="J9177"/>
      <c r="L9177" s="33"/>
      <c r="M9177" s="24"/>
    </row>
    <row r="9178" spans="1:13" x14ac:dyDescent="0.2">
      <c r="A9178" s="289"/>
      <c r="E9178" s="277"/>
      <c r="I9178"/>
      <c r="J9178"/>
      <c r="L9178" s="33"/>
      <c r="M9178" s="24"/>
    </row>
    <row r="9179" spans="1:13" x14ac:dyDescent="0.2">
      <c r="A9179" s="289"/>
      <c r="E9179" s="277"/>
      <c r="I9179"/>
      <c r="J9179"/>
      <c r="L9179" s="33"/>
      <c r="M9179" s="24"/>
    </row>
    <row r="9180" spans="1:13" x14ac:dyDescent="0.2">
      <c r="A9180" s="289"/>
      <c r="E9180" s="277"/>
      <c r="I9180"/>
      <c r="J9180"/>
      <c r="L9180" s="33"/>
      <c r="M9180" s="24"/>
    </row>
    <row r="9181" spans="1:13" x14ac:dyDescent="0.2">
      <c r="A9181" s="289"/>
      <c r="E9181" s="277"/>
      <c r="I9181"/>
      <c r="J9181"/>
      <c r="L9181" s="33"/>
      <c r="M9181" s="24"/>
    </row>
    <row r="9182" spans="1:13" x14ac:dyDescent="0.2">
      <c r="A9182" s="289"/>
      <c r="E9182" s="277"/>
      <c r="I9182"/>
      <c r="J9182"/>
      <c r="L9182" s="33"/>
      <c r="M9182" s="24"/>
    </row>
    <row r="9183" spans="1:13" x14ac:dyDescent="0.2">
      <c r="A9183" s="289"/>
      <c r="E9183" s="277"/>
      <c r="I9183"/>
      <c r="J9183"/>
      <c r="L9183" s="33"/>
      <c r="M9183" s="24"/>
    </row>
    <row r="9184" spans="1:13" x14ac:dyDescent="0.2">
      <c r="A9184" s="289"/>
      <c r="E9184" s="277"/>
      <c r="I9184"/>
      <c r="J9184"/>
      <c r="L9184" s="33"/>
      <c r="M9184" s="24"/>
    </row>
    <row r="9185" spans="1:13" x14ac:dyDescent="0.2">
      <c r="A9185" s="289"/>
      <c r="E9185" s="277"/>
      <c r="I9185"/>
      <c r="J9185"/>
      <c r="L9185" s="33"/>
      <c r="M9185" s="24"/>
    </row>
    <row r="9186" spans="1:13" x14ac:dyDescent="0.2">
      <c r="A9186" s="289"/>
      <c r="E9186" s="277"/>
      <c r="I9186"/>
      <c r="J9186"/>
      <c r="L9186" s="33"/>
      <c r="M9186" s="24"/>
    </row>
    <row r="9187" spans="1:13" x14ac:dyDescent="0.2">
      <c r="A9187" s="289"/>
      <c r="E9187" s="277"/>
      <c r="I9187"/>
      <c r="J9187"/>
      <c r="L9187" s="33"/>
      <c r="M9187" s="24"/>
    </row>
    <row r="9188" spans="1:13" x14ac:dyDescent="0.2">
      <c r="A9188" s="289"/>
      <c r="E9188" s="277"/>
      <c r="I9188"/>
      <c r="J9188"/>
      <c r="L9188" s="33"/>
      <c r="M9188" s="24"/>
    </row>
    <row r="9189" spans="1:13" x14ac:dyDescent="0.2">
      <c r="A9189" s="289"/>
      <c r="E9189" s="277"/>
      <c r="I9189"/>
      <c r="J9189"/>
      <c r="L9189" s="33"/>
      <c r="M9189" s="24"/>
    </row>
    <row r="9190" spans="1:13" x14ac:dyDescent="0.2">
      <c r="A9190" s="289"/>
      <c r="E9190" s="277"/>
      <c r="I9190"/>
      <c r="J9190"/>
      <c r="L9190" s="33"/>
      <c r="M9190" s="24"/>
    </row>
    <row r="9191" spans="1:13" x14ac:dyDescent="0.2">
      <c r="A9191" s="289"/>
      <c r="E9191" s="277"/>
      <c r="I9191"/>
      <c r="J9191"/>
      <c r="L9191" s="33"/>
      <c r="M9191" s="24"/>
    </row>
    <row r="9192" spans="1:13" x14ac:dyDescent="0.2">
      <c r="A9192" s="289"/>
      <c r="E9192" s="277"/>
      <c r="I9192"/>
      <c r="J9192"/>
      <c r="L9192" s="33"/>
      <c r="M9192" s="24"/>
    </row>
    <row r="9193" spans="1:13" x14ac:dyDescent="0.2">
      <c r="A9193" s="289"/>
      <c r="E9193" s="277"/>
      <c r="I9193"/>
      <c r="J9193"/>
      <c r="L9193" s="33"/>
      <c r="M9193" s="24"/>
    </row>
    <row r="9194" spans="1:13" x14ac:dyDescent="0.2">
      <c r="A9194" s="289"/>
      <c r="E9194" s="277"/>
      <c r="I9194"/>
      <c r="J9194"/>
      <c r="L9194" s="33"/>
      <c r="M9194" s="24"/>
    </row>
    <row r="9195" spans="1:13" x14ac:dyDescent="0.2">
      <c r="A9195" s="289"/>
      <c r="E9195" s="277"/>
      <c r="I9195"/>
      <c r="J9195"/>
      <c r="L9195" s="33"/>
      <c r="M9195" s="24"/>
    </row>
    <row r="9196" spans="1:13" x14ac:dyDescent="0.2">
      <c r="A9196" s="289"/>
      <c r="E9196" s="277"/>
      <c r="I9196"/>
      <c r="J9196"/>
      <c r="L9196" s="33"/>
      <c r="M9196" s="24"/>
    </row>
    <row r="9197" spans="1:13" x14ac:dyDescent="0.2">
      <c r="A9197" s="289"/>
      <c r="E9197" s="277"/>
      <c r="I9197"/>
      <c r="J9197"/>
      <c r="L9197" s="33"/>
      <c r="M9197" s="24"/>
    </row>
    <row r="9198" spans="1:13" x14ac:dyDescent="0.2">
      <c r="A9198" s="289"/>
      <c r="E9198" s="277"/>
      <c r="I9198"/>
      <c r="J9198"/>
      <c r="L9198" s="33"/>
      <c r="M9198" s="24"/>
    </row>
    <row r="9199" spans="1:13" x14ac:dyDescent="0.2">
      <c r="A9199" s="289"/>
      <c r="E9199" s="277"/>
      <c r="I9199"/>
      <c r="J9199"/>
      <c r="L9199" s="33"/>
      <c r="M9199" s="24"/>
    </row>
    <row r="9200" spans="1:13" x14ac:dyDescent="0.2">
      <c r="A9200" s="289"/>
      <c r="E9200" s="277"/>
      <c r="I9200"/>
      <c r="J9200"/>
      <c r="L9200" s="33"/>
      <c r="M9200" s="24"/>
    </row>
    <row r="9201" spans="1:13" x14ac:dyDescent="0.2">
      <c r="A9201" s="289"/>
      <c r="E9201" s="277"/>
      <c r="I9201"/>
      <c r="J9201"/>
      <c r="L9201" s="33"/>
      <c r="M9201" s="24"/>
    </row>
    <row r="9202" spans="1:13" x14ac:dyDescent="0.2">
      <c r="A9202" s="289"/>
      <c r="E9202" s="277"/>
      <c r="I9202"/>
      <c r="J9202"/>
      <c r="L9202" s="33"/>
      <c r="M9202" s="24"/>
    </row>
    <row r="9203" spans="1:13" x14ac:dyDescent="0.2">
      <c r="A9203" s="289"/>
      <c r="E9203" s="277"/>
      <c r="I9203"/>
      <c r="J9203"/>
      <c r="L9203" s="33"/>
      <c r="M9203" s="24"/>
    </row>
    <row r="9204" spans="1:13" x14ac:dyDescent="0.2">
      <c r="A9204" s="289"/>
      <c r="E9204" s="277"/>
      <c r="I9204"/>
      <c r="J9204"/>
      <c r="L9204" s="33"/>
      <c r="M9204" s="24"/>
    </row>
    <row r="9205" spans="1:13" x14ac:dyDescent="0.2">
      <c r="A9205" s="289"/>
      <c r="E9205" s="277"/>
      <c r="I9205"/>
      <c r="J9205"/>
      <c r="L9205" s="33"/>
      <c r="M9205" s="24"/>
    </row>
    <row r="9206" spans="1:13" x14ac:dyDescent="0.2">
      <c r="A9206" s="289"/>
      <c r="E9206" s="277"/>
      <c r="I9206"/>
      <c r="J9206"/>
      <c r="L9206" s="33"/>
      <c r="M9206" s="24"/>
    </row>
    <row r="9207" spans="1:13" x14ac:dyDescent="0.2">
      <c r="A9207" s="289"/>
      <c r="E9207" s="277"/>
      <c r="I9207"/>
      <c r="J9207"/>
      <c r="L9207" s="33"/>
      <c r="M9207" s="24"/>
    </row>
    <row r="9208" spans="1:13" x14ac:dyDescent="0.2">
      <c r="A9208" s="289"/>
      <c r="E9208" s="277"/>
      <c r="I9208"/>
      <c r="J9208"/>
      <c r="L9208" s="33"/>
      <c r="M9208" s="24"/>
    </row>
    <row r="9209" spans="1:13" x14ac:dyDescent="0.2">
      <c r="A9209" s="289"/>
      <c r="E9209" s="277"/>
      <c r="I9209"/>
      <c r="J9209"/>
      <c r="L9209" s="33"/>
      <c r="M9209" s="24"/>
    </row>
    <row r="9210" spans="1:13" x14ac:dyDescent="0.2">
      <c r="A9210" s="289"/>
      <c r="E9210" s="277"/>
      <c r="I9210"/>
      <c r="J9210"/>
      <c r="L9210" s="33"/>
      <c r="M9210" s="24"/>
    </row>
    <row r="9211" spans="1:13" x14ac:dyDescent="0.2">
      <c r="A9211" s="289"/>
      <c r="E9211" s="277"/>
      <c r="I9211"/>
      <c r="J9211"/>
      <c r="L9211" s="33"/>
      <c r="M9211" s="24"/>
    </row>
    <row r="9212" spans="1:13" x14ac:dyDescent="0.2">
      <c r="A9212" s="289"/>
      <c r="E9212" s="277"/>
      <c r="I9212"/>
      <c r="J9212"/>
      <c r="L9212" s="33"/>
      <c r="M9212" s="24"/>
    </row>
    <row r="9213" spans="1:13" x14ac:dyDescent="0.2">
      <c r="A9213" s="289"/>
      <c r="E9213" s="277"/>
      <c r="I9213"/>
      <c r="J9213"/>
      <c r="L9213" s="33"/>
      <c r="M9213" s="24"/>
    </row>
    <row r="9214" spans="1:13" x14ac:dyDescent="0.2">
      <c r="A9214" s="289"/>
      <c r="E9214" s="277"/>
      <c r="I9214"/>
      <c r="J9214"/>
      <c r="L9214" s="33"/>
      <c r="M9214" s="24"/>
    </row>
    <row r="9215" spans="1:13" x14ac:dyDescent="0.2">
      <c r="A9215" s="289"/>
      <c r="E9215" s="277"/>
      <c r="I9215"/>
      <c r="J9215"/>
      <c r="L9215" s="33"/>
      <c r="M9215" s="24"/>
    </row>
    <row r="9216" spans="1:13" x14ac:dyDescent="0.2">
      <c r="A9216" s="289"/>
      <c r="E9216" s="277"/>
      <c r="I9216"/>
      <c r="J9216"/>
      <c r="L9216" s="33"/>
      <c r="M9216" s="24"/>
    </row>
    <row r="9217" spans="1:13" x14ac:dyDescent="0.2">
      <c r="A9217" s="289"/>
      <c r="E9217" s="277"/>
      <c r="I9217"/>
      <c r="J9217"/>
      <c r="L9217" s="33"/>
      <c r="M9217" s="24"/>
    </row>
    <row r="9218" spans="1:13" x14ac:dyDescent="0.2">
      <c r="A9218" s="289"/>
      <c r="E9218" s="277"/>
      <c r="I9218"/>
      <c r="J9218"/>
      <c r="L9218" s="33"/>
      <c r="M9218" s="24"/>
    </row>
    <row r="9219" spans="1:13" x14ac:dyDescent="0.2">
      <c r="A9219" s="289"/>
      <c r="E9219" s="277"/>
      <c r="I9219"/>
      <c r="J9219"/>
      <c r="L9219" s="33"/>
      <c r="M9219" s="24"/>
    </row>
    <row r="9220" spans="1:13" x14ac:dyDescent="0.2">
      <c r="A9220" s="289"/>
      <c r="E9220" s="277"/>
      <c r="I9220"/>
      <c r="J9220"/>
      <c r="L9220" s="33"/>
      <c r="M9220" s="24"/>
    </row>
    <row r="9221" spans="1:13" x14ac:dyDescent="0.2">
      <c r="A9221" s="289"/>
      <c r="E9221" s="277"/>
      <c r="I9221"/>
      <c r="J9221"/>
      <c r="L9221" s="33"/>
      <c r="M9221" s="24"/>
    </row>
    <row r="9222" spans="1:13" x14ac:dyDescent="0.2">
      <c r="A9222" s="289"/>
      <c r="E9222" s="277"/>
      <c r="I9222"/>
      <c r="J9222"/>
      <c r="L9222" s="33"/>
      <c r="M9222" s="24"/>
    </row>
    <row r="9223" spans="1:13" x14ac:dyDescent="0.2">
      <c r="A9223" s="289"/>
      <c r="E9223" s="277"/>
      <c r="I9223"/>
      <c r="J9223"/>
      <c r="L9223" s="33"/>
      <c r="M9223" s="24"/>
    </row>
    <row r="9224" spans="1:13" x14ac:dyDescent="0.2">
      <c r="A9224" s="289"/>
      <c r="E9224" s="277"/>
      <c r="I9224"/>
      <c r="J9224"/>
      <c r="L9224" s="33"/>
      <c r="M9224" s="24"/>
    </row>
    <row r="9225" spans="1:13" x14ac:dyDescent="0.2">
      <c r="A9225" s="289"/>
      <c r="E9225" s="277"/>
      <c r="I9225"/>
      <c r="J9225"/>
      <c r="L9225" s="33"/>
      <c r="M9225" s="24"/>
    </row>
    <row r="9226" spans="1:13" x14ac:dyDescent="0.2">
      <c r="A9226" s="289"/>
      <c r="E9226" s="277"/>
      <c r="I9226"/>
      <c r="J9226"/>
      <c r="L9226" s="33"/>
      <c r="M9226" s="24"/>
    </row>
    <row r="9227" spans="1:13" x14ac:dyDescent="0.2">
      <c r="A9227" s="289"/>
      <c r="E9227" s="277"/>
      <c r="I9227"/>
      <c r="J9227"/>
      <c r="L9227" s="33"/>
      <c r="M9227" s="24"/>
    </row>
    <row r="9228" spans="1:13" x14ac:dyDescent="0.2">
      <c r="A9228" s="289"/>
      <c r="E9228" s="277"/>
      <c r="I9228"/>
      <c r="J9228"/>
      <c r="L9228" s="33"/>
      <c r="M9228" s="24"/>
    </row>
    <row r="9229" spans="1:13" x14ac:dyDescent="0.2">
      <c r="A9229" s="289"/>
      <c r="E9229" s="277"/>
      <c r="I9229"/>
      <c r="J9229"/>
      <c r="L9229" s="33"/>
      <c r="M9229" s="24"/>
    </row>
    <row r="9230" spans="1:13" x14ac:dyDescent="0.2">
      <c r="A9230" s="289"/>
      <c r="E9230" s="277"/>
      <c r="I9230"/>
      <c r="J9230"/>
      <c r="L9230" s="33"/>
      <c r="M9230" s="24"/>
    </row>
    <row r="9231" spans="1:13" x14ac:dyDescent="0.2">
      <c r="A9231" s="289"/>
      <c r="E9231" s="277"/>
      <c r="I9231"/>
      <c r="J9231"/>
      <c r="L9231" s="33"/>
      <c r="M9231" s="24"/>
    </row>
    <row r="9232" spans="1:13" x14ac:dyDescent="0.2">
      <c r="A9232" s="289"/>
      <c r="E9232" s="277"/>
      <c r="I9232"/>
      <c r="J9232"/>
      <c r="L9232" s="33"/>
      <c r="M9232" s="24"/>
    </row>
    <row r="9233" spans="1:13" x14ac:dyDescent="0.2">
      <c r="A9233" s="289"/>
      <c r="E9233" s="277"/>
      <c r="I9233"/>
      <c r="J9233"/>
      <c r="L9233" s="33"/>
      <c r="M9233" s="24"/>
    </row>
    <row r="9234" spans="1:13" x14ac:dyDescent="0.2">
      <c r="A9234" s="289"/>
      <c r="E9234" s="277"/>
      <c r="I9234"/>
      <c r="J9234"/>
      <c r="L9234" s="33"/>
      <c r="M9234" s="24"/>
    </row>
    <row r="9235" spans="1:13" x14ac:dyDescent="0.2">
      <c r="A9235" s="289"/>
      <c r="E9235" s="277"/>
      <c r="I9235"/>
      <c r="J9235"/>
      <c r="L9235" s="33"/>
      <c r="M9235" s="24"/>
    </row>
    <row r="9236" spans="1:13" x14ac:dyDescent="0.2">
      <c r="A9236" s="289"/>
      <c r="E9236" s="277"/>
      <c r="I9236"/>
      <c r="J9236"/>
      <c r="L9236" s="33"/>
      <c r="M9236" s="24"/>
    </row>
    <row r="9237" spans="1:13" x14ac:dyDescent="0.2">
      <c r="A9237" s="289"/>
      <c r="E9237" s="277"/>
      <c r="I9237"/>
      <c r="J9237"/>
      <c r="L9237" s="33"/>
      <c r="M9237" s="24"/>
    </row>
    <row r="9238" spans="1:13" x14ac:dyDescent="0.2">
      <c r="A9238" s="289"/>
      <c r="E9238" s="277"/>
      <c r="I9238"/>
      <c r="J9238"/>
      <c r="L9238" s="33"/>
      <c r="M9238" s="24"/>
    </row>
    <row r="9239" spans="1:13" x14ac:dyDescent="0.2">
      <c r="A9239" s="289"/>
      <c r="E9239" s="277"/>
      <c r="I9239"/>
      <c r="J9239"/>
      <c r="L9239" s="33"/>
      <c r="M9239" s="24"/>
    </row>
    <row r="9240" spans="1:13" x14ac:dyDescent="0.2">
      <c r="A9240" s="289"/>
      <c r="E9240" s="277"/>
      <c r="I9240"/>
      <c r="J9240"/>
      <c r="L9240" s="33"/>
      <c r="M9240" s="24"/>
    </row>
    <row r="9241" spans="1:13" x14ac:dyDescent="0.2">
      <c r="A9241" s="289"/>
      <c r="E9241" s="277"/>
      <c r="I9241"/>
      <c r="J9241"/>
      <c r="L9241" s="33"/>
      <c r="M9241" s="24"/>
    </row>
    <row r="9242" spans="1:13" x14ac:dyDescent="0.2">
      <c r="A9242" s="289"/>
      <c r="E9242" s="277"/>
      <c r="I9242"/>
      <c r="J9242"/>
      <c r="L9242" s="33"/>
      <c r="M9242" s="24"/>
    </row>
    <row r="9243" spans="1:13" x14ac:dyDescent="0.2">
      <c r="A9243" s="289"/>
      <c r="E9243" s="277"/>
      <c r="I9243"/>
      <c r="J9243"/>
      <c r="L9243" s="33"/>
      <c r="M9243" s="24"/>
    </row>
    <row r="9244" spans="1:13" x14ac:dyDescent="0.2">
      <c r="A9244" s="289"/>
      <c r="E9244" s="277"/>
      <c r="I9244"/>
      <c r="J9244"/>
      <c r="L9244" s="33"/>
      <c r="M9244" s="24"/>
    </row>
    <row r="9245" spans="1:13" x14ac:dyDescent="0.2">
      <c r="A9245" s="289"/>
      <c r="E9245" s="277"/>
      <c r="I9245"/>
      <c r="J9245"/>
      <c r="L9245" s="33"/>
      <c r="M9245" s="24"/>
    </row>
    <row r="9246" spans="1:13" x14ac:dyDescent="0.2">
      <c r="A9246" s="289"/>
      <c r="E9246" s="277"/>
      <c r="I9246"/>
      <c r="J9246"/>
      <c r="L9246" s="33"/>
      <c r="M9246" s="24"/>
    </row>
    <row r="9247" spans="1:13" x14ac:dyDescent="0.2">
      <c r="A9247" s="289"/>
      <c r="E9247" s="277"/>
      <c r="I9247"/>
      <c r="J9247"/>
      <c r="L9247" s="33"/>
      <c r="M9247" s="24"/>
    </row>
    <row r="9248" spans="1:13" x14ac:dyDescent="0.2">
      <c r="A9248" s="289"/>
      <c r="E9248" s="277"/>
      <c r="I9248"/>
      <c r="J9248"/>
      <c r="L9248" s="33"/>
      <c r="M9248" s="24"/>
    </row>
    <row r="9249" spans="1:13" x14ac:dyDescent="0.2">
      <c r="A9249" s="289"/>
      <c r="E9249" s="277"/>
      <c r="I9249"/>
      <c r="J9249"/>
      <c r="L9249" s="33"/>
      <c r="M9249" s="24"/>
    </row>
    <row r="9250" spans="1:13" x14ac:dyDescent="0.2">
      <c r="A9250" s="289"/>
      <c r="E9250" s="277"/>
      <c r="I9250"/>
      <c r="J9250"/>
      <c r="L9250" s="33"/>
      <c r="M9250" s="24"/>
    </row>
    <row r="9251" spans="1:13" x14ac:dyDescent="0.2">
      <c r="A9251" s="289"/>
      <c r="E9251" s="277"/>
      <c r="I9251"/>
      <c r="J9251"/>
      <c r="L9251" s="33"/>
      <c r="M9251" s="24"/>
    </row>
    <row r="9252" spans="1:13" x14ac:dyDescent="0.2">
      <c r="A9252" s="289"/>
      <c r="E9252" s="277"/>
      <c r="I9252"/>
      <c r="J9252"/>
      <c r="L9252" s="33"/>
      <c r="M9252" s="24"/>
    </row>
    <row r="9253" spans="1:13" x14ac:dyDescent="0.2">
      <c r="A9253" s="289"/>
      <c r="E9253" s="277"/>
      <c r="I9253"/>
      <c r="J9253"/>
      <c r="L9253" s="33"/>
      <c r="M9253" s="24"/>
    </row>
    <row r="9254" spans="1:13" x14ac:dyDescent="0.2">
      <c r="A9254" s="289"/>
      <c r="E9254" s="277"/>
      <c r="I9254"/>
      <c r="J9254"/>
      <c r="L9254" s="33"/>
      <c r="M9254" s="24"/>
    </row>
    <row r="9255" spans="1:13" x14ac:dyDescent="0.2">
      <c r="A9255" s="289"/>
      <c r="E9255" s="277"/>
      <c r="I9255"/>
      <c r="J9255"/>
      <c r="L9255" s="33"/>
      <c r="M9255" s="24"/>
    </row>
    <row r="9256" spans="1:13" x14ac:dyDescent="0.2">
      <c r="A9256" s="289"/>
      <c r="E9256" s="277"/>
      <c r="I9256"/>
      <c r="J9256"/>
      <c r="L9256" s="33"/>
      <c r="M9256" s="24"/>
    </row>
    <row r="9257" spans="1:13" x14ac:dyDescent="0.2">
      <c r="A9257" s="289"/>
      <c r="E9257" s="277"/>
      <c r="I9257"/>
      <c r="J9257"/>
      <c r="L9257" s="33"/>
      <c r="M9257" s="24"/>
    </row>
    <row r="9258" spans="1:13" x14ac:dyDescent="0.2">
      <c r="A9258" s="289"/>
      <c r="E9258" s="277"/>
      <c r="I9258"/>
      <c r="J9258"/>
      <c r="L9258" s="33"/>
      <c r="M9258" s="24"/>
    </row>
    <row r="9259" spans="1:13" x14ac:dyDescent="0.2">
      <c r="A9259" s="289"/>
      <c r="E9259" s="277"/>
      <c r="I9259"/>
      <c r="J9259"/>
      <c r="L9259" s="33"/>
      <c r="M9259" s="24"/>
    </row>
    <row r="9260" spans="1:13" x14ac:dyDescent="0.2">
      <c r="A9260" s="289"/>
      <c r="E9260" s="277"/>
      <c r="I9260"/>
      <c r="J9260"/>
      <c r="L9260" s="33"/>
      <c r="M9260" s="24"/>
    </row>
    <row r="9261" spans="1:13" x14ac:dyDescent="0.2">
      <c r="A9261" s="289"/>
      <c r="E9261" s="277"/>
      <c r="I9261"/>
      <c r="J9261"/>
      <c r="L9261" s="33"/>
      <c r="M9261" s="24"/>
    </row>
    <row r="9262" spans="1:13" x14ac:dyDescent="0.2">
      <c r="A9262" s="289"/>
      <c r="E9262" s="277"/>
      <c r="I9262"/>
      <c r="J9262"/>
      <c r="L9262" s="33"/>
      <c r="M9262" s="24"/>
    </row>
    <row r="9263" spans="1:13" x14ac:dyDescent="0.2">
      <c r="A9263" s="289"/>
      <c r="E9263" s="277"/>
      <c r="I9263"/>
      <c r="J9263"/>
      <c r="L9263" s="33"/>
      <c r="M9263" s="24"/>
    </row>
    <row r="9264" spans="1:13" x14ac:dyDescent="0.2">
      <c r="A9264" s="289"/>
      <c r="E9264" s="277"/>
      <c r="I9264"/>
      <c r="J9264"/>
      <c r="L9264" s="33"/>
      <c r="M9264" s="24"/>
    </row>
    <row r="9265" spans="1:13" x14ac:dyDescent="0.2">
      <c r="A9265" s="289"/>
      <c r="E9265" s="277"/>
      <c r="I9265"/>
      <c r="J9265"/>
      <c r="L9265" s="33"/>
      <c r="M9265" s="24"/>
    </row>
    <row r="9266" spans="1:13" x14ac:dyDescent="0.2">
      <c r="A9266" s="289"/>
      <c r="E9266" s="277"/>
      <c r="I9266"/>
      <c r="J9266"/>
      <c r="L9266" s="33"/>
      <c r="M9266" s="24"/>
    </row>
    <row r="9267" spans="1:13" x14ac:dyDescent="0.2">
      <c r="A9267" s="289"/>
      <c r="E9267" s="277"/>
      <c r="I9267"/>
      <c r="J9267"/>
      <c r="L9267" s="33"/>
      <c r="M9267" s="24"/>
    </row>
    <row r="9268" spans="1:13" x14ac:dyDescent="0.2">
      <c r="A9268" s="289"/>
      <c r="E9268" s="277"/>
      <c r="I9268"/>
      <c r="J9268"/>
      <c r="L9268" s="33"/>
      <c r="M9268" s="24"/>
    </row>
    <row r="9269" spans="1:13" x14ac:dyDescent="0.2">
      <c r="A9269" s="289"/>
      <c r="E9269" s="277"/>
      <c r="I9269"/>
      <c r="J9269"/>
      <c r="L9269" s="33"/>
      <c r="M9269" s="24"/>
    </row>
    <row r="9270" spans="1:13" x14ac:dyDescent="0.2">
      <c r="A9270" s="289"/>
      <c r="E9270" s="277"/>
      <c r="I9270"/>
      <c r="J9270"/>
      <c r="L9270" s="33"/>
      <c r="M9270" s="24"/>
    </row>
    <row r="9271" spans="1:13" x14ac:dyDescent="0.2">
      <c r="A9271" s="289"/>
      <c r="E9271" s="277"/>
      <c r="I9271"/>
      <c r="J9271"/>
      <c r="L9271" s="33"/>
      <c r="M9271" s="24"/>
    </row>
    <row r="9272" spans="1:13" x14ac:dyDescent="0.2">
      <c r="A9272" s="289"/>
      <c r="E9272" s="277"/>
      <c r="I9272"/>
      <c r="J9272"/>
      <c r="L9272" s="33"/>
      <c r="M9272" s="24"/>
    </row>
    <row r="9273" spans="1:13" x14ac:dyDescent="0.2">
      <c r="A9273" s="289"/>
      <c r="E9273" s="277"/>
      <c r="I9273"/>
      <c r="J9273"/>
      <c r="L9273" s="33"/>
      <c r="M9273" s="24"/>
    </row>
    <row r="9274" spans="1:13" x14ac:dyDescent="0.2">
      <c r="A9274" s="289"/>
      <c r="E9274" s="277"/>
      <c r="I9274"/>
      <c r="J9274"/>
      <c r="L9274" s="33"/>
      <c r="M9274" s="24"/>
    </row>
    <row r="9275" spans="1:13" x14ac:dyDescent="0.2">
      <c r="A9275" s="289"/>
      <c r="E9275" s="277"/>
      <c r="I9275"/>
      <c r="J9275"/>
      <c r="L9275" s="33"/>
      <c r="M9275" s="24"/>
    </row>
    <row r="9276" spans="1:13" x14ac:dyDescent="0.2">
      <c r="A9276" s="289"/>
      <c r="E9276" s="277"/>
      <c r="I9276"/>
      <c r="J9276"/>
      <c r="L9276" s="33"/>
      <c r="M9276" s="24"/>
    </row>
    <row r="9277" spans="1:13" x14ac:dyDescent="0.2">
      <c r="A9277" s="289"/>
      <c r="E9277" s="277"/>
      <c r="I9277"/>
      <c r="J9277"/>
      <c r="L9277" s="33"/>
      <c r="M9277" s="24"/>
    </row>
    <row r="9278" spans="1:13" x14ac:dyDescent="0.2">
      <c r="A9278" s="289"/>
      <c r="E9278" s="277"/>
      <c r="I9278"/>
      <c r="J9278"/>
      <c r="L9278" s="33"/>
      <c r="M9278" s="24"/>
    </row>
    <row r="9279" spans="1:13" x14ac:dyDescent="0.2">
      <c r="A9279" s="289"/>
      <c r="E9279" s="277"/>
      <c r="I9279"/>
      <c r="J9279"/>
      <c r="L9279" s="33"/>
      <c r="M9279" s="24"/>
    </row>
    <row r="9280" spans="1:13" x14ac:dyDescent="0.2">
      <c r="A9280" s="289"/>
      <c r="E9280" s="277"/>
      <c r="I9280"/>
      <c r="J9280"/>
      <c r="L9280" s="33"/>
      <c r="M9280" s="24"/>
    </row>
    <row r="9281" spans="1:13" x14ac:dyDescent="0.2">
      <c r="A9281" s="289"/>
      <c r="E9281" s="277"/>
      <c r="I9281"/>
      <c r="J9281"/>
      <c r="L9281" s="33"/>
      <c r="M9281" s="24"/>
    </row>
    <row r="9282" spans="1:13" x14ac:dyDescent="0.2">
      <c r="A9282" s="289"/>
      <c r="E9282" s="277"/>
      <c r="I9282"/>
      <c r="J9282"/>
      <c r="L9282" s="33"/>
      <c r="M9282" s="24"/>
    </row>
    <row r="9283" spans="1:13" x14ac:dyDescent="0.2">
      <c r="A9283" s="289"/>
      <c r="E9283" s="277"/>
      <c r="I9283"/>
      <c r="J9283"/>
      <c r="L9283" s="33"/>
      <c r="M9283" s="24"/>
    </row>
    <row r="9284" spans="1:13" x14ac:dyDescent="0.2">
      <c r="A9284" s="289"/>
      <c r="E9284" s="277"/>
      <c r="I9284"/>
      <c r="J9284"/>
      <c r="L9284" s="33"/>
      <c r="M9284" s="24"/>
    </row>
    <row r="9285" spans="1:13" x14ac:dyDescent="0.2">
      <c r="A9285" s="289"/>
      <c r="E9285" s="277"/>
      <c r="I9285"/>
      <c r="J9285"/>
      <c r="L9285" s="33"/>
      <c r="M9285" s="24"/>
    </row>
    <row r="9286" spans="1:13" x14ac:dyDescent="0.2">
      <c r="A9286" s="289"/>
      <c r="E9286" s="277"/>
      <c r="I9286"/>
      <c r="J9286"/>
      <c r="L9286" s="33"/>
      <c r="M9286" s="24"/>
    </row>
    <row r="9287" spans="1:13" x14ac:dyDescent="0.2">
      <c r="A9287" s="289"/>
      <c r="E9287" s="277"/>
      <c r="I9287"/>
      <c r="J9287"/>
      <c r="L9287" s="33"/>
      <c r="M9287" s="24"/>
    </row>
    <row r="9288" spans="1:13" x14ac:dyDescent="0.2">
      <c r="A9288" s="289"/>
      <c r="E9288" s="277"/>
      <c r="I9288"/>
      <c r="J9288"/>
      <c r="L9288" s="33"/>
      <c r="M9288" s="24"/>
    </row>
    <row r="9289" spans="1:13" x14ac:dyDescent="0.2">
      <c r="A9289" s="289"/>
      <c r="E9289" s="277"/>
      <c r="I9289"/>
      <c r="J9289"/>
      <c r="L9289" s="33"/>
      <c r="M9289" s="24"/>
    </row>
    <row r="9290" spans="1:13" x14ac:dyDescent="0.2">
      <c r="A9290" s="289"/>
      <c r="E9290" s="277"/>
      <c r="I9290"/>
      <c r="J9290"/>
      <c r="L9290" s="33"/>
      <c r="M9290" s="24"/>
    </row>
    <row r="9291" spans="1:13" x14ac:dyDescent="0.2">
      <c r="A9291" s="289"/>
      <c r="E9291" s="277"/>
      <c r="I9291"/>
      <c r="J9291"/>
      <c r="L9291" s="33"/>
      <c r="M9291" s="24"/>
    </row>
    <row r="9292" spans="1:13" x14ac:dyDescent="0.2">
      <c r="A9292" s="289"/>
      <c r="E9292" s="277"/>
      <c r="I9292"/>
      <c r="J9292"/>
      <c r="L9292" s="33"/>
      <c r="M9292" s="24"/>
    </row>
    <row r="9293" spans="1:13" x14ac:dyDescent="0.2">
      <c r="A9293" s="289"/>
      <c r="E9293" s="277"/>
      <c r="I9293"/>
      <c r="J9293"/>
      <c r="L9293" s="33"/>
      <c r="M9293" s="24"/>
    </row>
    <row r="9294" spans="1:13" x14ac:dyDescent="0.2">
      <c r="A9294" s="289"/>
      <c r="E9294" s="277"/>
      <c r="I9294"/>
      <c r="J9294"/>
      <c r="L9294" s="33"/>
      <c r="M9294" s="24"/>
    </row>
    <row r="9295" spans="1:13" x14ac:dyDescent="0.2">
      <c r="A9295" s="289"/>
      <c r="E9295" s="277"/>
      <c r="I9295"/>
      <c r="J9295"/>
      <c r="L9295" s="33"/>
      <c r="M9295" s="24"/>
    </row>
    <row r="9296" spans="1:13" x14ac:dyDescent="0.2">
      <c r="A9296" s="289"/>
      <c r="E9296" s="277"/>
      <c r="I9296"/>
      <c r="J9296"/>
      <c r="L9296" s="33"/>
      <c r="M9296" s="24"/>
    </row>
    <row r="9297" spans="1:13" x14ac:dyDescent="0.2">
      <c r="A9297" s="289"/>
      <c r="E9297" s="277"/>
      <c r="I9297"/>
      <c r="J9297"/>
      <c r="L9297" s="33"/>
      <c r="M9297" s="24"/>
    </row>
    <row r="9298" spans="1:13" x14ac:dyDescent="0.2">
      <c r="A9298" s="289"/>
      <c r="E9298" s="277"/>
      <c r="I9298"/>
      <c r="J9298"/>
      <c r="L9298" s="33"/>
      <c r="M9298" s="24"/>
    </row>
    <row r="9299" spans="1:13" x14ac:dyDescent="0.2">
      <c r="A9299" s="289"/>
      <c r="E9299" s="277"/>
      <c r="I9299"/>
      <c r="J9299"/>
      <c r="L9299" s="33"/>
      <c r="M9299" s="24"/>
    </row>
    <row r="9300" spans="1:13" x14ac:dyDescent="0.2">
      <c r="A9300" s="289"/>
      <c r="E9300" s="277"/>
      <c r="I9300"/>
      <c r="J9300"/>
      <c r="L9300" s="33"/>
      <c r="M9300" s="24"/>
    </row>
    <row r="9301" spans="1:13" x14ac:dyDescent="0.2">
      <c r="A9301" s="289"/>
      <c r="E9301" s="277"/>
      <c r="I9301"/>
      <c r="J9301"/>
      <c r="L9301" s="33"/>
      <c r="M9301" s="24"/>
    </row>
    <row r="9302" spans="1:13" x14ac:dyDescent="0.2">
      <c r="A9302" s="289"/>
      <c r="E9302" s="277"/>
      <c r="I9302"/>
      <c r="J9302"/>
      <c r="L9302" s="33"/>
      <c r="M9302" s="24"/>
    </row>
    <row r="9303" spans="1:13" x14ac:dyDescent="0.2">
      <c r="A9303" s="289"/>
      <c r="E9303" s="277"/>
      <c r="I9303"/>
      <c r="J9303"/>
      <c r="L9303" s="33"/>
      <c r="M9303" s="24"/>
    </row>
    <row r="9304" spans="1:13" x14ac:dyDescent="0.2">
      <c r="A9304" s="289"/>
      <c r="E9304" s="277"/>
      <c r="I9304"/>
      <c r="J9304"/>
      <c r="L9304" s="33"/>
      <c r="M9304" s="24"/>
    </row>
    <row r="9305" spans="1:13" x14ac:dyDescent="0.2">
      <c r="A9305" s="289"/>
      <c r="E9305" s="277"/>
      <c r="I9305"/>
      <c r="J9305"/>
      <c r="L9305" s="33"/>
      <c r="M9305" s="24"/>
    </row>
    <row r="9306" spans="1:13" x14ac:dyDescent="0.2">
      <c r="A9306" s="289"/>
      <c r="E9306" s="277"/>
      <c r="I9306"/>
      <c r="J9306"/>
      <c r="L9306" s="33"/>
      <c r="M9306" s="24"/>
    </row>
    <row r="9307" spans="1:13" x14ac:dyDescent="0.2">
      <c r="A9307" s="289"/>
      <c r="E9307" s="277"/>
      <c r="I9307"/>
      <c r="J9307"/>
      <c r="L9307" s="33"/>
      <c r="M9307" s="24"/>
    </row>
    <row r="9308" spans="1:13" x14ac:dyDescent="0.2">
      <c r="A9308" s="289"/>
      <c r="E9308" s="277"/>
      <c r="I9308"/>
      <c r="J9308"/>
      <c r="L9308" s="33"/>
      <c r="M9308" s="24"/>
    </row>
    <row r="9309" spans="1:13" x14ac:dyDescent="0.2">
      <c r="A9309" s="289"/>
      <c r="E9309" s="277"/>
      <c r="I9309"/>
      <c r="J9309"/>
      <c r="L9309" s="33"/>
      <c r="M9309" s="24"/>
    </row>
    <row r="9310" spans="1:13" x14ac:dyDescent="0.2">
      <c r="A9310" s="289"/>
      <c r="E9310" s="277"/>
      <c r="I9310"/>
      <c r="J9310"/>
      <c r="L9310" s="33"/>
      <c r="M9310" s="24"/>
    </row>
    <row r="9311" spans="1:13" x14ac:dyDescent="0.2">
      <c r="A9311" s="289"/>
      <c r="E9311" s="277"/>
      <c r="I9311"/>
      <c r="J9311"/>
      <c r="L9311" s="33"/>
      <c r="M9311" s="24"/>
    </row>
    <row r="9312" spans="1:13" x14ac:dyDescent="0.2">
      <c r="A9312" s="289"/>
      <c r="E9312" s="277"/>
      <c r="I9312"/>
      <c r="J9312"/>
      <c r="L9312" s="33"/>
      <c r="M9312" s="24"/>
    </row>
    <row r="9313" spans="1:13" x14ac:dyDescent="0.2">
      <c r="A9313" s="289"/>
      <c r="E9313" s="277"/>
      <c r="I9313"/>
      <c r="J9313"/>
      <c r="L9313" s="33"/>
      <c r="M9313" s="24"/>
    </row>
    <row r="9314" spans="1:13" x14ac:dyDescent="0.2">
      <c r="A9314" s="289"/>
      <c r="E9314" s="277"/>
      <c r="I9314"/>
      <c r="J9314"/>
      <c r="L9314" s="33"/>
      <c r="M9314" s="24"/>
    </row>
    <row r="9315" spans="1:13" x14ac:dyDescent="0.2">
      <c r="A9315" s="289"/>
      <c r="E9315" s="277"/>
      <c r="I9315"/>
      <c r="J9315"/>
      <c r="L9315" s="33"/>
      <c r="M9315" s="24"/>
    </row>
    <row r="9316" spans="1:13" x14ac:dyDescent="0.2">
      <c r="A9316" s="289"/>
      <c r="E9316" s="277"/>
      <c r="I9316"/>
      <c r="J9316"/>
      <c r="L9316" s="33"/>
      <c r="M9316" s="24"/>
    </row>
    <row r="9317" spans="1:13" x14ac:dyDescent="0.2">
      <c r="A9317" s="289"/>
      <c r="E9317" s="277"/>
      <c r="I9317"/>
      <c r="J9317"/>
      <c r="L9317" s="33"/>
      <c r="M9317" s="24"/>
    </row>
    <row r="9318" spans="1:13" x14ac:dyDescent="0.2">
      <c r="A9318" s="289"/>
      <c r="E9318" s="277"/>
      <c r="I9318"/>
      <c r="J9318"/>
      <c r="L9318" s="33"/>
      <c r="M9318" s="24"/>
    </row>
    <row r="9319" spans="1:13" x14ac:dyDescent="0.2">
      <c r="A9319" s="289"/>
      <c r="E9319" s="277"/>
      <c r="I9319"/>
      <c r="J9319"/>
      <c r="L9319" s="33"/>
      <c r="M9319" s="24"/>
    </row>
    <row r="9320" spans="1:13" x14ac:dyDescent="0.2">
      <c r="A9320" s="289"/>
      <c r="E9320" s="277"/>
      <c r="I9320"/>
      <c r="J9320"/>
      <c r="L9320" s="33"/>
      <c r="M9320" s="24"/>
    </row>
    <row r="9321" spans="1:13" x14ac:dyDescent="0.2">
      <c r="A9321" s="289"/>
      <c r="E9321" s="277"/>
      <c r="I9321"/>
      <c r="J9321"/>
      <c r="L9321" s="33"/>
      <c r="M9321" s="24"/>
    </row>
    <row r="9322" spans="1:13" x14ac:dyDescent="0.2">
      <c r="A9322" s="289"/>
      <c r="E9322" s="277"/>
      <c r="I9322"/>
      <c r="J9322"/>
      <c r="L9322" s="33"/>
      <c r="M9322" s="24"/>
    </row>
    <row r="9323" spans="1:13" x14ac:dyDescent="0.2">
      <c r="A9323" s="289"/>
      <c r="E9323" s="277"/>
      <c r="I9323"/>
      <c r="J9323"/>
      <c r="L9323" s="33"/>
      <c r="M9323" s="24"/>
    </row>
    <row r="9324" spans="1:13" x14ac:dyDescent="0.2">
      <c r="A9324" s="289"/>
      <c r="E9324" s="277"/>
      <c r="I9324"/>
      <c r="J9324"/>
      <c r="L9324" s="33"/>
      <c r="M9324" s="24"/>
    </row>
    <row r="9325" spans="1:13" x14ac:dyDescent="0.2">
      <c r="A9325" s="289"/>
      <c r="E9325" s="277"/>
      <c r="I9325"/>
      <c r="J9325"/>
      <c r="L9325" s="33"/>
      <c r="M9325" s="24"/>
    </row>
    <row r="9326" spans="1:13" x14ac:dyDescent="0.2">
      <c r="A9326" s="289"/>
      <c r="E9326" s="277"/>
      <c r="I9326"/>
      <c r="J9326"/>
      <c r="L9326" s="33"/>
      <c r="M9326" s="24"/>
    </row>
    <row r="9327" spans="1:13" x14ac:dyDescent="0.2">
      <c r="A9327" s="289"/>
      <c r="E9327" s="277"/>
      <c r="I9327"/>
      <c r="J9327"/>
      <c r="L9327" s="33"/>
      <c r="M9327" s="24"/>
    </row>
    <row r="9328" spans="1:13" x14ac:dyDescent="0.2">
      <c r="A9328" s="289"/>
      <c r="E9328" s="277"/>
      <c r="I9328"/>
      <c r="J9328"/>
      <c r="L9328" s="33"/>
      <c r="M9328" s="24"/>
    </row>
    <row r="9329" spans="1:13" x14ac:dyDescent="0.2">
      <c r="A9329" s="289"/>
      <c r="E9329" s="277"/>
      <c r="I9329"/>
      <c r="J9329"/>
      <c r="L9329" s="33"/>
      <c r="M9329" s="24"/>
    </row>
    <row r="9330" spans="1:13" x14ac:dyDescent="0.2">
      <c r="A9330" s="289"/>
      <c r="E9330" s="277"/>
      <c r="I9330"/>
      <c r="J9330"/>
      <c r="L9330" s="33"/>
      <c r="M9330" s="24"/>
    </row>
    <row r="9331" spans="1:13" x14ac:dyDescent="0.2">
      <c r="A9331" s="289"/>
      <c r="E9331" s="277"/>
      <c r="I9331"/>
      <c r="J9331"/>
      <c r="L9331" s="33"/>
      <c r="M9331" s="24"/>
    </row>
    <row r="9332" spans="1:13" x14ac:dyDescent="0.2">
      <c r="A9332" s="289"/>
      <c r="E9332" s="277"/>
      <c r="I9332"/>
      <c r="J9332"/>
      <c r="L9332" s="33"/>
      <c r="M9332" s="24"/>
    </row>
    <row r="9333" spans="1:13" x14ac:dyDescent="0.2">
      <c r="A9333" s="289"/>
      <c r="E9333" s="277"/>
      <c r="I9333"/>
      <c r="J9333"/>
      <c r="L9333" s="33"/>
      <c r="M9333" s="24"/>
    </row>
    <row r="9334" spans="1:13" x14ac:dyDescent="0.2">
      <c r="A9334" s="289"/>
      <c r="E9334" s="277"/>
      <c r="I9334"/>
      <c r="J9334"/>
      <c r="L9334" s="33"/>
      <c r="M9334" s="24"/>
    </row>
    <row r="9335" spans="1:13" x14ac:dyDescent="0.2">
      <c r="A9335" s="289"/>
      <c r="E9335" s="277"/>
      <c r="I9335"/>
      <c r="J9335"/>
      <c r="L9335" s="33"/>
      <c r="M9335" s="24"/>
    </row>
    <row r="9336" spans="1:13" x14ac:dyDescent="0.2">
      <c r="A9336" s="289"/>
      <c r="E9336" s="277"/>
      <c r="I9336"/>
      <c r="J9336"/>
      <c r="L9336" s="33"/>
      <c r="M9336" s="24"/>
    </row>
    <row r="9337" spans="1:13" x14ac:dyDescent="0.2">
      <c r="A9337" s="289"/>
      <c r="E9337" s="277"/>
      <c r="I9337"/>
      <c r="J9337"/>
      <c r="L9337" s="33"/>
      <c r="M9337" s="24"/>
    </row>
    <row r="9338" spans="1:13" x14ac:dyDescent="0.2">
      <c r="A9338" s="289"/>
      <c r="E9338" s="277"/>
      <c r="I9338"/>
      <c r="J9338"/>
      <c r="L9338" s="33"/>
      <c r="M9338" s="24"/>
    </row>
    <row r="9339" spans="1:13" x14ac:dyDescent="0.2">
      <c r="A9339" s="289"/>
      <c r="E9339" s="277"/>
      <c r="I9339"/>
      <c r="J9339"/>
      <c r="L9339" s="33"/>
      <c r="M9339" s="24"/>
    </row>
    <row r="9340" spans="1:13" x14ac:dyDescent="0.2">
      <c r="A9340" s="289"/>
      <c r="E9340" s="277"/>
      <c r="I9340"/>
      <c r="J9340"/>
      <c r="L9340" s="33"/>
      <c r="M9340" s="24"/>
    </row>
    <row r="9341" spans="1:13" x14ac:dyDescent="0.2">
      <c r="A9341" s="289"/>
      <c r="E9341" s="277"/>
      <c r="I9341"/>
      <c r="J9341"/>
      <c r="L9341" s="33"/>
      <c r="M9341" s="24"/>
    </row>
    <row r="9342" spans="1:13" x14ac:dyDescent="0.2">
      <c r="A9342" s="289"/>
      <c r="E9342" s="277"/>
      <c r="I9342"/>
      <c r="J9342"/>
      <c r="L9342" s="33"/>
      <c r="M9342" s="24"/>
    </row>
    <row r="9343" spans="1:13" x14ac:dyDescent="0.2">
      <c r="A9343" s="289"/>
      <c r="E9343" s="277"/>
      <c r="I9343"/>
      <c r="J9343"/>
      <c r="L9343" s="33"/>
      <c r="M9343" s="24"/>
    </row>
    <row r="9344" spans="1:13" x14ac:dyDescent="0.2">
      <c r="A9344" s="289"/>
      <c r="E9344" s="277"/>
      <c r="I9344"/>
      <c r="J9344"/>
      <c r="L9344" s="33"/>
      <c r="M9344" s="24"/>
    </row>
    <row r="9345" spans="1:13" x14ac:dyDescent="0.2">
      <c r="A9345" s="289"/>
      <c r="E9345" s="277"/>
      <c r="I9345"/>
      <c r="J9345"/>
      <c r="L9345" s="33"/>
      <c r="M9345" s="24"/>
    </row>
    <row r="9346" spans="1:13" x14ac:dyDescent="0.2">
      <c r="A9346" s="289"/>
      <c r="E9346" s="277"/>
      <c r="I9346"/>
      <c r="J9346"/>
      <c r="L9346" s="33"/>
      <c r="M9346" s="24"/>
    </row>
    <row r="9347" spans="1:13" x14ac:dyDescent="0.2">
      <c r="A9347" s="289"/>
      <c r="E9347" s="277"/>
      <c r="I9347"/>
      <c r="J9347"/>
      <c r="L9347" s="33"/>
      <c r="M9347" s="24"/>
    </row>
    <row r="9348" spans="1:13" x14ac:dyDescent="0.2">
      <c r="A9348" s="289"/>
      <c r="E9348" s="277"/>
      <c r="I9348"/>
      <c r="J9348"/>
      <c r="L9348" s="33"/>
      <c r="M9348" s="24"/>
    </row>
    <row r="9349" spans="1:13" x14ac:dyDescent="0.2">
      <c r="A9349" s="289"/>
      <c r="E9349" s="277"/>
      <c r="I9349"/>
      <c r="J9349"/>
      <c r="L9349" s="33"/>
      <c r="M9349" s="24"/>
    </row>
    <row r="9350" spans="1:13" x14ac:dyDescent="0.2">
      <c r="A9350" s="289"/>
      <c r="E9350" s="277"/>
      <c r="I9350"/>
      <c r="J9350"/>
      <c r="L9350" s="33"/>
      <c r="M9350" s="24"/>
    </row>
    <row r="9351" spans="1:13" x14ac:dyDescent="0.2">
      <c r="A9351" s="289"/>
      <c r="E9351" s="277"/>
      <c r="I9351"/>
      <c r="J9351"/>
      <c r="L9351" s="33"/>
      <c r="M9351" s="24"/>
    </row>
    <row r="9352" spans="1:13" x14ac:dyDescent="0.2">
      <c r="A9352" s="289"/>
      <c r="E9352" s="277"/>
      <c r="I9352"/>
      <c r="J9352"/>
      <c r="L9352" s="33"/>
      <c r="M9352" s="24"/>
    </row>
    <row r="9353" spans="1:13" x14ac:dyDescent="0.2">
      <c r="A9353" s="289"/>
      <c r="E9353" s="277"/>
      <c r="I9353"/>
      <c r="J9353"/>
      <c r="L9353" s="33"/>
      <c r="M9353" s="24"/>
    </row>
    <row r="9354" spans="1:13" x14ac:dyDescent="0.2">
      <c r="A9354" s="289"/>
      <c r="E9354" s="277"/>
      <c r="I9354"/>
      <c r="J9354"/>
      <c r="L9354" s="33"/>
      <c r="M9354" s="24"/>
    </row>
    <row r="9355" spans="1:13" x14ac:dyDescent="0.2">
      <c r="A9355" s="289"/>
      <c r="E9355" s="277"/>
      <c r="I9355"/>
      <c r="J9355"/>
      <c r="L9355" s="33"/>
      <c r="M9355" s="24"/>
    </row>
    <row r="9356" spans="1:13" x14ac:dyDescent="0.2">
      <c r="A9356" s="289"/>
      <c r="E9356" s="277"/>
      <c r="I9356"/>
      <c r="J9356"/>
      <c r="L9356" s="33"/>
      <c r="M9356" s="24"/>
    </row>
    <row r="9357" spans="1:13" x14ac:dyDescent="0.2">
      <c r="A9357" s="289"/>
      <c r="E9357" s="277"/>
      <c r="I9357"/>
      <c r="J9357"/>
      <c r="L9357" s="33"/>
      <c r="M9357" s="24"/>
    </row>
    <row r="9358" spans="1:13" x14ac:dyDescent="0.2">
      <c r="A9358" s="289"/>
      <c r="E9358" s="277"/>
      <c r="I9358"/>
      <c r="J9358"/>
      <c r="L9358" s="33"/>
      <c r="M9358" s="24"/>
    </row>
    <row r="9359" spans="1:13" x14ac:dyDescent="0.2">
      <c r="A9359" s="289"/>
      <c r="E9359" s="277"/>
      <c r="I9359"/>
      <c r="J9359"/>
      <c r="L9359" s="33"/>
      <c r="M9359" s="24"/>
    </row>
    <row r="9360" spans="1:13" x14ac:dyDescent="0.2">
      <c r="A9360" s="289"/>
      <c r="E9360" s="277"/>
      <c r="I9360"/>
      <c r="J9360"/>
      <c r="L9360" s="33"/>
      <c r="M9360" s="24"/>
    </row>
    <row r="9361" spans="1:13" x14ac:dyDescent="0.2">
      <c r="A9361" s="289"/>
      <c r="E9361" s="277"/>
      <c r="I9361"/>
      <c r="J9361"/>
      <c r="L9361" s="33"/>
      <c r="M9361" s="24"/>
    </row>
    <row r="9362" spans="1:13" x14ac:dyDescent="0.2">
      <c r="A9362" s="289"/>
      <c r="E9362" s="277"/>
      <c r="I9362"/>
      <c r="J9362"/>
      <c r="L9362" s="33"/>
      <c r="M9362" s="24"/>
    </row>
    <row r="9363" spans="1:13" x14ac:dyDescent="0.2">
      <c r="A9363" s="289"/>
      <c r="E9363" s="277"/>
      <c r="I9363"/>
      <c r="J9363"/>
      <c r="L9363" s="33"/>
      <c r="M9363" s="24"/>
    </row>
    <row r="9364" spans="1:13" x14ac:dyDescent="0.2">
      <c r="A9364" s="289"/>
      <c r="E9364" s="277"/>
      <c r="I9364"/>
      <c r="J9364"/>
      <c r="L9364" s="33"/>
      <c r="M9364" s="24"/>
    </row>
    <row r="9365" spans="1:13" x14ac:dyDescent="0.2">
      <c r="A9365" s="289"/>
      <c r="E9365" s="277"/>
      <c r="I9365"/>
      <c r="J9365"/>
      <c r="L9365" s="33"/>
      <c r="M9365" s="24"/>
    </row>
    <row r="9366" spans="1:13" x14ac:dyDescent="0.2">
      <c r="A9366" s="289"/>
      <c r="E9366" s="277"/>
      <c r="I9366"/>
      <c r="J9366"/>
      <c r="L9366" s="33"/>
      <c r="M9366" s="24"/>
    </row>
    <row r="9367" spans="1:13" x14ac:dyDescent="0.2">
      <c r="A9367" s="289"/>
      <c r="E9367" s="277"/>
      <c r="I9367"/>
      <c r="J9367"/>
      <c r="L9367" s="33"/>
      <c r="M9367" s="24"/>
    </row>
    <row r="9368" spans="1:13" x14ac:dyDescent="0.2">
      <c r="A9368" s="289"/>
      <c r="E9368" s="277"/>
      <c r="I9368"/>
      <c r="J9368"/>
      <c r="L9368" s="33"/>
      <c r="M9368" s="24"/>
    </row>
    <row r="9369" spans="1:13" x14ac:dyDescent="0.2">
      <c r="A9369" s="289"/>
      <c r="E9369" s="277"/>
      <c r="I9369"/>
      <c r="J9369"/>
      <c r="L9369" s="33"/>
      <c r="M9369" s="24"/>
    </row>
    <row r="9370" spans="1:13" x14ac:dyDescent="0.2">
      <c r="A9370" s="289"/>
      <c r="E9370" s="277"/>
      <c r="I9370"/>
      <c r="J9370"/>
      <c r="L9370" s="33"/>
      <c r="M9370" s="24"/>
    </row>
    <row r="9371" spans="1:13" x14ac:dyDescent="0.2">
      <c r="A9371" s="289"/>
      <c r="E9371" s="277"/>
      <c r="I9371"/>
      <c r="J9371"/>
      <c r="L9371" s="33"/>
      <c r="M9371" s="24"/>
    </row>
    <row r="9372" spans="1:13" x14ac:dyDescent="0.2">
      <c r="A9372" s="289"/>
      <c r="E9372" s="277"/>
      <c r="I9372"/>
      <c r="J9372"/>
      <c r="L9372" s="33"/>
      <c r="M9372" s="24"/>
    </row>
    <row r="9373" spans="1:13" x14ac:dyDescent="0.2">
      <c r="A9373" s="289"/>
      <c r="E9373" s="277"/>
      <c r="I9373"/>
      <c r="J9373"/>
      <c r="L9373" s="33"/>
      <c r="M9373" s="24"/>
    </row>
    <row r="9374" spans="1:13" x14ac:dyDescent="0.2">
      <c r="A9374" s="289"/>
      <c r="E9374" s="277"/>
      <c r="I9374"/>
      <c r="J9374"/>
      <c r="L9374" s="33"/>
      <c r="M9374" s="24"/>
    </row>
    <row r="9375" spans="1:13" x14ac:dyDescent="0.2">
      <c r="A9375" s="289"/>
      <c r="E9375" s="277"/>
      <c r="I9375"/>
      <c r="J9375"/>
      <c r="L9375" s="33"/>
      <c r="M9375" s="24"/>
    </row>
    <row r="9376" spans="1:13" x14ac:dyDescent="0.2">
      <c r="A9376" s="289"/>
      <c r="E9376" s="277"/>
      <c r="I9376"/>
      <c r="J9376"/>
      <c r="L9376" s="33"/>
      <c r="M9376" s="24"/>
    </row>
    <row r="9377" spans="1:13" x14ac:dyDescent="0.2">
      <c r="A9377" s="289"/>
      <c r="E9377" s="277"/>
      <c r="I9377"/>
      <c r="J9377"/>
      <c r="L9377" s="33"/>
      <c r="M9377" s="24"/>
    </row>
    <row r="9378" spans="1:13" x14ac:dyDescent="0.2">
      <c r="A9378" s="289"/>
      <c r="E9378" s="277"/>
      <c r="I9378"/>
      <c r="J9378"/>
      <c r="L9378" s="33"/>
      <c r="M9378" s="24"/>
    </row>
    <row r="9379" spans="1:13" x14ac:dyDescent="0.2">
      <c r="A9379" s="289"/>
      <c r="E9379" s="277"/>
      <c r="I9379"/>
      <c r="J9379"/>
      <c r="L9379" s="33"/>
      <c r="M9379" s="24"/>
    </row>
    <row r="9380" spans="1:13" x14ac:dyDescent="0.2">
      <c r="A9380" s="289"/>
      <c r="E9380" s="277"/>
      <c r="I9380"/>
      <c r="J9380"/>
      <c r="L9380" s="33"/>
      <c r="M9380" s="24"/>
    </row>
    <row r="9381" spans="1:13" x14ac:dyDescent="0.2">
      <c r="A9381" s="289"/>
      <c r="E9381" s="277"/>
      <c r="I9381"/>
      <c r="J9381"/>
      <c r="L9381" s="33"/>
      <c r="M9381" s="24"/>
    </row>
    <row r="9382" spans="1:13" x14ac:dyDescent="0.2">
      <c r="A9382" s="289"/>
      <c r="E9382" s="277"/>
      <c r="I9382"/>
      <c r="J9382"/>
      <c r="L9382" s="33"/>
      <c r="M9382" s="24"/>
    </row>
    <row r="9383" spans="1:13" x14ac:dyDescent="0.2">
      <c r="A9383" s="289"/>
      <c r="E9383" s="277"/>
      <c r="I9383"/>
      <c r="J9383"/>
      <c r="L9383" s="33"/>
      <c r="M9383" s="24"/>
    </row>
    <row r="9384" spans="1:13" x14ac:dyDescent="0.2">
      <c r="A9384" s="289"/>
      <c r="E9384" s="277"/>
      <c r="I9384"/>
      <c r="J9384"/>
      <c r="L9384" s="33"/>
      <c r="M9384" s="24"/>
    </row>
    <row r="9385" spans="1:13" x14ac:dyDescent="0.2">
      <c r="A9385" s="289"/>
      <c r="E9385" s="277"/>
      <c r="I9385"/>
      <c r="J9385"/>
      <c r="L9385" s="33"/>
      <c r="M9385" s="24"/>
    </row>
    <row r="9386" spans="1:13" x14ac:dyDescent="0.2">
      <c r="A9386" s="289"/>
      <c r="E9386" s="277"/>
      <c r="I9386"/>
      <c r="J9386"/>
      <c r="L9386" s="33"/>
      <c r="M9386" s="24"/>
    </row>
    <row r="9387" spans="1:13" x14ac:dyDescent="0.2">
      <c r="A9387" s="289"/>
      <c r="E9387" s="277"/>
      <c r="I9387"/>
      <c r="J9387"/>
      <c r="L9387" s="33"/>
      <c r="M9387" s="24"/>
    </row>
    <row r="9388" spans="1:13" x14ac:dyDescent="0.2">
      <c r="A9388" s="289"/>
      <c r="E9388" s="277"/>
      <c r="I9388"/>
      <c r="J9388"/>
      <c r="L9388" s="33"/>
      <c r="M9388" s="24"/>
    </row>
    <row r="9389" spans="1:13" x14ac:dyDescent="0.2">
      <c r="A9389" s="289"/>
      <c r="E9389" s="277"/>
      <c r="I9389"/>
      <c r="J9389"/>
      <c r="L9389" s="33"/>
      <c r="M9389" s="24"/>
    </row>
    <row r="9390" spans="1:13" x14ac:dyDescent="0.2">
      <c r="A9390" s="289"/>
      <c r="E9390" s="277"/>
      <c r="I9390"/>
      <c r="J9390"/>
      <c r="L9390" s="33"/>
      <c r="M9390" s="24"/>
    </row>
    <row r="9391" spans="1:13" x14ac:dyDescent="0.2">
      <c r="A9391" s="289"/>
      <c r="E9391" s="277"/>
      <c r="I9391"/>
      <c r="J9391"/>
      <c r="L9391" s="33"/>
      <c r="M9391" s="24"/>
    </row>
    <row r="9392" spans="1:13" x14ac:dyDescent="0.2">
      <c r="A9392" s="289"/>
      <c r="E9392" s="277"/>
      <c r="I9392"/>
      <c r="J9392"/>
      <c r="L9392" s="33"/>
      <c r="M9392" s="24"/>
    </row>
    <row r="9393" spans="1:13" x14ac:dyDescent="0.2">
      <c r="A9393" s="289"/>
      <c r="E9393" s="277"/>
      <c r="I9393"/>
      <c r="J9393"/>
      <c r="L9393" s="33"/>
      <c r="M9393" s="24"/>
    </row>
    <row r="9394" spans="1:13" x14ac:dyDescent="0.2">
      <c r="A9394" s="289"/>
      <c r="E9394" s="277"/>
      <c r="I9394"/>
      <c r="J9394"/>
      <c r="L9394" s="33"/>
      <c r="M9394" s="24"/>
    </row>
    <row r="9395" spans="1:13" x14ac:dyDescent="0.2">
      <c r="A9395" s="289"/>
      <c r="E9395" s="277"/>
      <c r="I9395"/>
      <c r="J9395"/>
      <c r="L9395" s="33"/>
      <c r="M9395" s="24"/>
    </row>
    <row r="9396" spans="1:13" x14ac:dyDescent="0.2">
      <c r="A9396" s="289"/>
      <c r="E9396" s="277"/>
      <c r="I9396"/>
      <c r="J9396"/>
      <c r="L9396" s="33"/>
      <c r="M9396" s="24"/>
    </row>
    <row r="9397" spans="1:13" x14ac:dyDescent="0.2">
      <c r="A9397" s="289"/>
      <c r="E9397" s="277"/>
      <c r="I9397"/>
      <c r="J9397"/>
      <c r="L9397" s="33"/>
      <c r="M9397" s="24"/>
    </row>
    <row r="9398" spans="1:13" x14ac:dyDescent="0.2">
      <c r="A9398" s="289"/>
      <c r="E9398" s="277"/>
      <c r="I9398"/>
      <c r="J9398"/>
      <c r="L9398" s="33"/>
      <c r="M9398" s="24"/>
    </row>
    <row r="9399" spans="1:13" x14ac:dyDescent="0.2">
      <c r="A9399" s="289"/>
      <c r="E9399" s="277"/>
      <c r="I9399"/>
      <c r="J9399"/>
      <c r="L9399" s="33"/>
      <c r="M9399" s="24"/>
    </row>
    <row r="9400" spans="1:13" x14ac:dyDescent="0.2">
      <c r="A9400" s="289"/>
      <c r="E9400" s="277"/>
      <c r="I9400"/>
      <c r="J9400"/>
      <c r="L9400" s="33"/>
      <c r="M9400" s="24"/>
    </row>
    <row r="9401" spans="1:13" x14ac:dyDescent="0.2">
      <c r="A9401" s="289"/>
      <c r="E9401" s="277"/>
      <c r="I9401"/>
      <c r="J9401"/>
      <c r="L9401" s="33"/>
      <c r="M9401" s="24"/>
    </row>
    <row r="9402" spans="1:13" x14ac:dyDescent="0.2">
      <c r="A9402" s="289"/>
      <c r="E9402" s="277"/>
      <c r="I9402"/>
      <c r="J9402"/>
      <c r="L9402" s="33"/>
      <c r="M9402" s="24"/>
    </row>
    <row r="9403" spans="1:13" x14ac:dyDescent="0.2">
      <c r="A9403" s="289"/>
      <c r="E9403" s="277"/>
      <c r="I9403"/>
      <c r="J9403"/>
      <c r="L9403" s="33"/>
      <c r="M9403" s="24"/>
    </row>
    <row r="9404" spans="1:13" x14ac:dyDescent="0.2">
      <c r="A9404" s="289"/>
      <c r="E9404" s="277"/>
      <c r="I9404"/>
      <c r="J9404"/>
      <c r="L9404" s="33"/>
      <c r="M9404" s="24"/>
    </row>
    <row r="9405" spans="1:13" x14ac:dyDescent="0.2">
      <c r="A9405" s="289"/>
      <c r="E9405" s="277"/>
      <c r="I9405"/>
      <c r="J9405"/>
      <c r="L9405" s="33"/>
      <c r="M9405" s="24"/>
    </row>
    <row r="9406" spans="1:13" x14ac:dyDescent="0.2">
      <c r="A9406" s="289"/>
      <c r="E9406" s="277"/>
      <c r="I9406"/>
      <c r="J9406"/>
      <c r="L9406" s="33"/>
      <c r="M9406" s="24"/>
    </row>
    <row r="9407" spans="1:13" x14ac:dyDescent="0.2">
      <c r="A9407" s="289"/>
      <c r="E9407" s="277"/>
      <c r="I9407"/>
      <c r="J9407"/>
      <c r="L9407" s="33"/>
      <c r="M9407" s="24"/>
    </row>
    <row r="9408" spans="1:13" x14ac:dyDescent="0.2">
      <c r="A9408" s="289"/>
      <c r="E9408" s="277"/>
      <c r="I9408"/>
      <c r="J9408"/>
      <c r="L9408" s="33"/>
      <c r="M9408" s="24"/>
    </row>
    <row r="9409" spans="1:13" x14ac:dyDescent="0.2">
      <c r="A9409" s="289"/>
      <c r="E9409" s="277"/>
      <c r="I9409"/>
      <c r="J9409"/>
      <c r="L9409" s="33"/>
      <c r="M9409" s="24"/>
    </row>
    <row r="9410" spans="1:13" x14ac:dyDescent="0.2">
      <c r="A9410" s="289"/>
      <c r="E9410" s="277"/>
      <c r="I9410"/>
      <c r="J9410"/>
      <c r="L9410" s="33"/>
      <c r="M9410" s="24"/>
    </row>
    <row r="9411" spans="1:13" x14ac:dyDescent="0.2">
      <c r="A9411" s="289"/>
      <c r="E9411" s="277"/>
      <c r="I9411"/>
      <c r="J9411"/>
      <c r="L9411" s="33"/>
      <c r="M9411" s="24"/>
    </row>
    <row r="9412" spans="1:13" x14ac:dyDescent="0.2">
      <c r="A9412" s="289"/>
      <c r="E9412" s="277"/>
      <c r="I9412"/>
      <c r="J9412"/>
      <c r="L9412" s="33"/>
      <c r="M9412" s="24"/>
    </row>
    <row r="9413" spans="1:13" x14ac:dyDescent="0.2">
      <c r="A9413" s="289"/>
      <c r="E9413" s="277"/>
      <c r="I9413"/>
      <c r="J9413"/>
      <c r="L9413" s="33"/>
      <c r="M9413" s="24"/>
    </row>
    <row r="9414" spans="1:13" x14ac:dyDescent="0.2">
      <c r="A9414" s="289"/>
      <c r="E9414" s="277"/>
      <c r="I9414"/>
      <c r="J9414"/>
      <c r="L9414" s="33"/>
      <c r="M9414" s="24"/>
    </row>
    <row r="9415" spans="1:13" x14ac:dyDescent="0.2">
      <c r="A9415" s="289"/>
      <c r="E9415" s="277"/>
      <c r="I9415"/>
      <c r="J9415"/>
      <c r="L9415" s="33"/>
      <c r="M9415" s="24"/>
    </row>
    <row r="9416" spans="1:13" x14ac:dyDescent="0.2">
      <c r="A9416" s="289"/>
      <c r="E9416" s="277"/>
      <c r="I9416"/>
      <c r="J9416"/>
      <c r="L9416" s="33"/>
      <c r="M9416" s="24"/>
    </row>
    <row r="9417" spans="1:13" x14ac:dyDescent="0.2">
      <c r="A9417" s="289"/>
      <c r="E9417" s="277"/>
      <c r="I9417"/>
      <c r="J9417"/>
      <c r="L9417" s="33"/>
      <c r="M9417" s="24"/>
    </row>
    <row r="9418" spans="1:13" x14ac:dyDescent="0.2">
      <c r="A9418" s="289"/>
      <c r="E9418" s="277"/>
      <c r="I9418"/>
      <c r="J9418"/>
      <c r="L9418" s="33"/>
      <c r="M9418" s="24"/>
    </row>
    <row r="9419" spans="1:13" x14ac:dyDescent="0.2">
      <c r="A9419" s="289"/>
      <c r="E9419" s="277"/>
      <c r="I9419"/>
      <c r="J9419"/>
      <c r="L9419" s="33"/>
      <c r="M9419" s="24"/>
    </row>
    <row r="9420" spans="1:13" x14ac:dyDescent="0.2">
      <c r="A9420" s="289"/>
      <c r="E9420" s="277"/>
      <c r="I9420"/>
      <c r="J9420"/>
      <c r="L9420" s="33"/>
      <c r="M9420" s="24"/>
    </row>
    <row r="9421" spans="1:13" x14ac:dyDescent="0.2">
      <c r="A9421" s="289"/>
      <c r="E9421" s="277"/>
      <c r="I9421"/>
      <c r="J9421"/>
      <c r="L9421" s="33"/>
      <c r="M9421" s="24"/>
    </row>
    <row r="9422" spans="1:13" x14ac:dyDescent="0.2">
      <c r="A9422" s="289"/>
      <c r="E9422" s="277"/>
      <c r="I9422"/>
      <c r="J9422"/>
      <c r="L9422" s="33"/>
      <c r="M9422" s="24"/>
    </row>
    <row r="9423" spans="1:13" x14ac:dyDescent="0.2">
      <c r="A9423" s="289"/>
      <c r="E9423" s="277"/>
      <c r="I9423"/>
      <c r="J9423"/>
      <c r="L9423" s="33"/>
      <c r="M9423" s="24"/>
    </row>
    <row r="9424" spans="1:13" x14ac:dyDescent="0.2">
      <c r="A9424" s="289"/>
      <c r="E9424" s="277"/>
      <c r="I9424"/>
      <c r="J9424"/>
      <c r="L9424" s="33"/>
      <c r="M9424" s="24"/>
    </row>
    <row r="9425" spans="1:13" x14ac:dyDescent="0.2">
      <c r="A9425" s="289"/>
      <c r="E9425" s="277"/>
      <c r="I9425"/>
      <c r="J9425"/>
      <c r="L9425" s="33"/>
      <c r="M9425" s="24"/>
    </row>
    <row r="9426" spans="1:13" x14ac:dyDescent="0.2">
      <c r="A9426" s="289"/>
      <c r="E9426" s="277"/>
      <c r="I9426"/>
      <c r="J9426"/>
      <c r="L9426" s="33"/>
      <c r="M9426" s="24"/>
    </row>
    <row r="9427" spans="1:13" x14ac:dyDescent="0.2">
      <c r="A9427" s="289"/>
      <c r="E9427" s="277"/>
      <c r="I9427"/>
      <c r="J9427"/>
      <c r="L9427" s="33"/>
      <c r="M9427" s="24"/>
    </row>
    <row r="9428" spans="1:13" x14ac:dyDescent="0.2">
      <c r="A9428" s="289"/>
      <c r="E9428" s="277"/>
      <c r="I9428"/>
      <c r="J9428"/>
      <c r="L9428" s="33"/>
      <c r="M9428" s="24"/>
    </row>
    <row r="9429" spans="1:13" x14ac:dyDescent="0.2">
      <c r="A9429" s="289"/>
      <c r="E9429" s="277"/>
      <c r="I9429"/>
      <c r="J9429"/>
      <c r="L9429" s="33"/>
      <c r="M9429" s="24"/>
    </row>
    <row r="9430" spans="1:13" x14ac:dyDescent="0.2">
      <c r="A9430" s="289"/>
      <c r="E9430" s="277"/>
      <c r="I9430"/>
      <c r="J9430"/>
      <c r="L9430" s="33"/>
      <c r="M9430" s="24"/>
    </row>
    <row r="9431" spans="1:13" x14ac:dyDescent="0.2">
      <c r="A9431" s="289"/>
      <c r="E9431" s="277"/>
      <c r="I9431"/>
      <c r="J9431"/>
      <c r="L9431" s="33"/>
      <c r="M9431" s="24"/>
    </row>
    <row r="9432" spans="1:13" x14ac:dyDescent="0.2">
      <c r="A9432" s="289"/>
      <c r="E9432" s="277"/>
      <c r="I9432"/>
      <c r="J9432"/>
      <c r="L9432" s="33"/>
      <c r="M9432" s="24"/>
    </row>
    <row r="9433" spans="1:13" x14ac:dyDescent="0.2">
      <c r="A9433" s="289"/>
      <c r="E9433" s="277"/>
      <c r="I9433"/>
      <c r="J9433"/>
      <c r="L9433" s="33"/>
      <c r="M9433" s="24"/>
    </row>
    <row r="9434" spans="1:13" x14ac:dyDescent="0.2">
      <c r="A9434" s="289"/>
      <c r="E9434" s="277"/>
      <c r="I9434"/>
      <c r="J9434"/>
      <c r="L9434" s="33"/>
      <c r="M9434" s="24"/>
    </row>
    <row r="9435" spans="1:13" x14ac:dyDescent="0.2">
      <c r="A9435" s="289"/>
      <c r="E9435" s="277"/>
      <c r="I9435"/>
      <c r="J9435"/>
      <c r="L9435" s="33"/>
      <c r="M9435" s="24"/>
    </row>
    <row r="9436" spans="1:13" x14ac:dyDescent="0.2">
      <c r="A9436" s="289"/>
      <c r="E9436" s="277"/>
      <c r="I9436"/>
      <c r="J9436"/>
      <c r="L9436" s="33"/>
      <c r="M9436" s="24"/>
    </row>
    <row r="9437" spans="1:13" x14ac:dyDescent="0.2">
      <c r="A9437" s="289"/>
      <c r="E9437" s="277"/>
      <c r="I9437"/>
      <c r="J9437"/>
      <c r="L9437" s="33"/>
      <c r="M9437" s="24"/>
    </row>
    <row r="9438" spans="1:13" x14ac:dyDescent="0.2">
      <c r="A9438" s="289"/>
      <c r="E9438" s="277"/>
      <c r="I9438"/>
      <c r="J9438"/>
      <c r="L9438" s="33"/>
      <c r="M9438" s="24"/>
    </row>
    <row r="9439" spans="1:13" x14ac:dyDescent="0.2">
      <c r="A9439" s="289"/>
      <c r="E9439" s="277"/>
      <c r="I9439"/>
      <c r="J9439"/>
      <c r="L9439" s="33"/>
      <c r="M9439" s="24"/>
    </row>
    <row r="9440" spans="1:13" x14ac:dyDescent="0.2">
      <c r="A9440" s="289"/>
      <c r="E9440" s="277"/>
      <c r="I9440"/>
      <c r="J9440"/>
      <c r="L9440" s="33"/>
      <c r="M9440" s="24"/>
    </row>
    <row r="9441" spans="1:13" x14ac:dyDescent="0.2">
      <c r="A9441" s="289"/>
      <c r="E9441" s="277"/>
      <c r="I9441"/>
      <c r="J9441"/>
      <c r="L9441" s="33"/>
      <c r="M9441" s="24"/>
    </row>
    <row r="9442" spans="1:13" x14ac:dyDescent="0.2">
      <c r="A9442" s="289"/>
      <c r="E9442" s="277"/>
      <c r="I9442"/>
      <c r="J9442"/>
      <c r="L9442" s="33"/>
      <c r="M9442" s="24"/>
    </row>
    <row r="9443" spans="1:13" x14ac:dyDescent="0.2">
      <c r="A9443" s="289"/>
      <c r="E9443" s="277"/>
      <c r="I9443"/>
      <c r="J9443"/>
      <c r="L9443" s="33"/>
      <c r="M9443" s="24"/>
    </row>
    <row r="9444" spans="1:13" x14ac:dyDescent="0.2">
      <c r="A9444" s="289"/>
      <c r="E9444" s="277"/>
      <c r="I9444"/>
      <c r="J9444"/>
      <c r="L9444" s="33"/>
      <c r="M9444" s="24"/>
    </row>
    <row r="9445" spans="1:13" x14ac:dyDescent="0.2">
      <c r="A9445" s="289"/>
      <c r="E9445" s="277"/>
      <c r="I9445"/>
      <c r="J9445"/>
      <c r="L9445" s="33"/>
      <c r="M9445" s="24"/>
    </row>
    <row r="9446" spans="1:13" x14ac:dyDescent="0.2">
      <c r="A9446" s="289"/>
      <c r="E9446" s="277"/>
      <c r="I9446"/>
      <c r="J9446"/>
      <c r="L9446" s="33"/>
      <c r="M9446" s="24"/>
    </row>
    <row r="9447" spans="1:13" x14ac:dyDescent="0.2">
      <c r="A9447" s="289"/>
      <c r="E9447" s="277"/>
      <c r="I9447"/>
      <c r="J9447"/>
      <c r="L9447" s="33"/>
      <c r="M9447" s="24"/>
    </row>
    <row r="9448" spans="1:13" x14ac:dyDescent="0.2">
      <c r="A9448" s="289"/>
      <c r="E9448" s="277"/>
      <c r="I9448"/>
      <c r="J9448"/>
      <c r="L9448" s="33"/>
      <c r="M9448" s="24"/>
    </row>
    <row r="9449" spans="1:13" x14ac:dyDescent="0.2">
      <c r="A9449" s="289"/>
      <c r="E9449" s="277"/>
      <c r="I9449"/>
      <c r="J9449"/>
      <c r="L9449" s="33"/>
      <c r="M9449" s="24"/>
    </row>
    <row r="9450" spans="1:13" x14ac:dyDescent="0.2">
      <c r="A9450" s="289"/>
      <c r="E9450" s="277"/>
      <c r="I9450"/>
      <c r="J9450"/>
      <c r="L9450" s="33"/>
      <c r="M9450" s="24"/>
    </row>
    <row r="9451" spans="1:13" x14ac:dyDescent="0.2">
      <c r="A9451" s="289"/>
      <c r="E9451" s="277"/>
      <c r="I9451"/>
      <c r="J9451"/>
      <c r="L9451" s="33"/>
      <c r="M9451" s="24"/>
    </row>
    <row r="9452" spans="1:13" x14ac:dyDescent="0.2">
      <c r="A9452" s="289"/>
      <c r="E9452" s="277"/>
      <c r="I9452"/>
      <c r="J9452"/>
      <c r="L9452" s="33"/>
      <c r="M9452" s="24"/>
    </row>
    <row r="9453" spans="1:13" x14ac:dyDescent="0.2">
      <c r="A9453" s="289"/>
      <c r="E9453" s="277"/>
      <c r="I9453"/>
      <c r="J9453"/>
      <c r="L9453" s="33"/>
      <c r="M9453" s="24"/>
    </row>
    <row r="9454" spans="1:13" x14ac:dyDescent="0.2">
      <c r="A9454" s="289"/>
      <c r="E9454" s="277"/>
      <c r="I9454"/>
      <c r="J9454"/>
      <c r="L9454" s="33"/>
      <c r="M9454" s="24"/>
    </row>
    <row r="9455" spans="1:13" x14ac:dyDescent="0.2">
      <c r="A9455" s="289"/>
      <c r="E9455" s="277"/>
      <c r="I9455"/>
      <c r="J9455"/>
      <c r="L9455" s="33"/>
      <c r="M9455" s="24"/>
    </row>
    <row r="9456" spans="1:13" x14ac:dyDescent="0.2">
      <c r="A9456" s="289"/>
      <c r="E9456" s="277"/>
      <c r="I9456"/>
      <c r="J9456"/>
      <c r="L9456" s="33"/>
      <c r="M9456" s="24"/>
    </row>
    <row r="9457" spans="1:13" x14ac:dyDescent="0.2">
      <c r="A9457" s="289"/>
      <c r="E9457" s="277"/>
      <c r="I9457"/>
      <c r="J9457"/>
      <c r="L9457" s="33"/>
      <c r="M9457" s="24"/>
    </row>
    <row r="9458" spans="1:13" x14ac:dyDescent="0.2">
      <c r="A9458" s="289"/>
      <c r="E9458" s="277"/>
      <c r="I9458"/>
      <c r="J9458"/>
      <c r="L9458" s="33"/>
      <c r="M9458" s="24"/>
    </row>
    <row r="9459" spans="1:13" x14ac:dyDescent="0.2">
      <c r="A9459" s="289"/>
      <c r="E9459" s="277"/>
      <c r="I9459"/>
      <c r="J9459"/>
      <c r="L9459" s="33"/>
      <c r="M9459" s="24"/>
    </row>
    <row r="9460" spans="1:13" x14ac:dyDescent="0.2">
      <c r="A9460" s="289"/>
      <c r="E9460" s="277"/>
      <c r="I9460"/>
      <c r="J9460"/>
      <c r="L9460" s="33"/>
      <c r="M9460" s="24"/>
    </row>
    <row r="9461" spans="1:13" x14ac:dyDescent="0.2">
      <c r="A9461" s="289"/>
      <c r="E9461" s="277"/>
      <c r="I9461"/>
      <c r="J9461"/>
      <c r="L9461" s="33"/>
      <c r="M9461" s="24"/>
    </row>
    <row r="9462" spans="1:13" x14ac:dyDescent="0.2">
      <c r="A9462" s="289"/>
      <c r="E9462" s="277"/>
      <c r="I9462"/>
      <c r="J9462"/>
      <c r="L9462" s="33"/>
      <c r="M9462" s="24"/>
    </row>
    <row r="9463" spans="1:13" x14ac:dyDescent="0.2">
      <c r="A9463" s="289"/>
      <c r="E9463" s="277"/>
      <c r="I9463"/>
      <c r="J9463"/>
      <c r="L9463" s="33"/>
      <c r="M9463" s="24"/>
    </row>
    <row r="9464" spans="1:13" x14ac:dyDescent="0.2">
      <c r="A9464" s="289"/>
      <c r="E9464" s="277"/>
      <c r="I9464"/>
      <c r="J9464"/>
      <c r="L9464" s="33"/>
      <c r="M9464" s="24"/>
    </row>
    <row r="9465" spans="1:13" x14ac:dyDescent="0.2">
      <c r="A9465" s="289"/>
      <c r="E9465" s="277"/>
      <c r="I9465"/>
      <c r="J9465"/>
      <c r="L9465" s="33"/>
      <c r="M9465" s="24"/>
    </row>
    <row r="9466" spans="1:13" x14ac:dyDescent="0.2">
      <c r="A9466" s="289"/>
      <c r="E9466" s="277"/>
      <c r="I9466"/>
      <c r="J9466"/>
      <c r="L9466" s="33"/>
      <c r="M9466" s="24"/>
    </row>
    <row r="9467" spans="1:13" x14ac:dyDescent="0.2">
      <c r="A9467" s="289"/>
      <c r="E9467" s="277"/>
      <c r="I9467"/>
      <c r="J9467"/>
      <c r="L9467" s="33"/>
      <c r="M9467" s="24"/>
    </row>
    <row r="9468" spans="1:13" x14ac:dyDescent="0.2">
      <c r="A9468" s="289"/>
      <c r="E9468" s="277"/>
      <c r="I9468"/>
      <c r="J9468"/>
      <c r="L9468" s="33"/>
      <c r="M9468" s="24"/>
    </row>
    <row r="9469" spans="1:13" x14ac:dyDescent="0.2">
      <c r="A9469" s="289"/>
      <c r="E9469" s="277"/>
      <c r="I9469"/>
      <c r="J9469"/>
      <c r="L9469" s="33"/>
      <c r="M9469" s="24"/>
    </row>
    <row r="9470" spans="1:13" x14ac:dyDescent="0.2">
      <c r="A9470" s="289"/>
      <c r="E9470" s="277"/>
      <c r="I9470"/>
      <c r="J9470"/>
      <c r="L9470" s="33"/>
      <c r="M9470" s="24"/>
    </row>
    <row r="9471" spans="1:13" x14ac:dyDescent="0.2">
      <c r="A9471" s="289"/>
      <c r="E9471" s="277"/>
      <c r="I9471"/>
      <c r="J9471"/>
      <c r="L9471" s="33"/>
      <c r="M9471" s="24"/>
    </row>
    <row r="9472" spans="1:13" x14ac:dyDescent="0.2">
      <c r="A9472" s="289"/>
      <c r="E9472" s="277"/>
      <c r="I9472"/>
      <c r="J9472"/>
      <c r="L9472" s="33"/>
      <c r="M9472" s="24"/>
    </row>
    <row r="9473" spans="1:13" x14ac:dyDescent="0.2">
      <c r="A9473" s="289"/>
      <c r="E9473" s="277"/>
      <c r="I9473"/>
      <c r="J9473"/>
      <c r="L9473" s="33"/>
      <c r="M9473" s="24"/>
    </row>
    <row r="9474" spans="1:13" x14ac:dyDescent="0.2">
      <c r="A9474" s="289"/>
      <c r="E9474" s="277"/>
      <c r="I9474"/>
      <c r="J9474"/>
      <c r="L9474" s="33"/>
      <c r="M9474" s="24"/>
    </row>
    <row r="9475" spans="1:13" x14ac:dyDescent="0.2">
      <c r="A9475" s="289"/>
      <c r="E9475" s="277"/>
      <c r="I9475"/>
      <c r="J9475"/>
      <c r="L9475" s="33"/>
      <c r="M9475" s="24"/>
    </row>
    <row r="9476" spans="1:13" x14ac:dyDescent="0.2">
      <c r="A9476" s="289"/>
      <c r="E9476" s="277"/>
      <c r="I9476"/>
      <c r="J9476"/>
      <c r="L9476" s="33"/>
      <c r="M9476" s="24"/>
    </row>
    <row r="9477" spans="1:13" x14ac:dyDescent="0.2">
      <c r="A9477" s="289"/>
      <c r="E9477" s="277"/>
      <c r="I9477"/>
      <c r="J9477"/>
      <c r="L9477" s="33"/>
      <c r="M9477" s="24"/>
    </row>
    <row r="9478" spans="1:13" x14ac:dyDescent="0.2">
      <c r="A9478" s="289"/>
      <c r="E9478" s="277"/>
      <c r="I9478"/>
      <c r="J9478"/>
      <c r="L9478" s="33"/>
      <c r="M9478" s="24"/>
    </row>
    <row r="9479" spans="1:13" x14ac:dyDescent="0.2">
      <c r="A9479" s="289"/>
      <c r="E9479" s="277"/>
      <c r="I9479"/>
      <c r="J9479"/>
      <c r="L9479" s="33"/>
      <c r="M9479" s="24"/>
    </row>
    <row r="9480" spans="1:13" x14ac:dyDescent="0.2">
      <c r="A9480" s="289"/>
      <c r="E9480" s="277"/>
      <c r="I9480"/>
      <c r="J9480"/>
      <c r="L9480" s="33"/>
      <c r="M9480" s="24"/>
    </row>
    <row r="9481" spans="1:13" x14ac:dyDescent="0.2">
      <c r="A9481" s="289"/>
      <c r="E9481" s="277"/>
      <c r="I9481"/>
      <c r="J9481"/>
      <c r="L9481" s="33"/>
      <c r="M9481" s="24"/>
    </row>
    <row r="9482" spans="1:13" x14ac:dyDescent="0.2">
      <c r="A9482" s="289"/>
      <c r="E9482" s="277"/>
      <c r="I9482"/>
      <c r="J9482"/>
      <c r="L9482" s="33"/>
      <c r="M9482" s="24"/>
    </row>
    <row r="9483" spans="1:13" x14ac:dyDescent="0.2">
      <c r="A9483" s="289"/>
      <c r="E9483" s="277"/>
      <c r="I9483"/>
      <c r="J9483"/>
      <c r="L9483" s="33"/>
      <c r="M9483" s="24"/>
    </row>
    <row r="9484" spans="1:13" x14ac:dyDescent="0.2">
      <c r="A9484" s="289"/>
      <c r="E9484" s="277"/>
      <c r="I9484"/>
      <c r="J9484"/>
      <c r="L9484" s="33"/>
      <c r="M9484" s="24"/>
    </row>
    <row r="9485" spans="1:13" x14ac:dyDescent="0.2">
      <c r="A9485" s="289"/>
      <c r="E9485" s="277"/>
      <c r="I9485"/>
      <c r="J9485"/>
      <c r="L9485" s="33"/>
      <c r="M9485" s="24"/>
    </row>
    <row r="9486" spans="1:13" x14ac:dyDescent="0.2">
      <c r="A9486" s="289"/>
      <c r="E9486" s="277"/>
      <c r="I9486"/>
      <c r="J9486"/>
      <c r="L9486" s="33"/>
      <c r="M9486" s="24"/>
    </row>
    <row r="9487" spans="1:13" x14ac:dyDescent="0.2">
      <c r="A9487" s="289"/>
      <c r="E9487" s="277"/>
      <c r="I9487"/>
      <c r="J9487"/>
      <c r="L9487" s="33"/>
      <c r="M9487" s="24"/>
    </row>
    <row r="9488" spans="1:13" x14ac:dyDescent="0.2">
      <c r="A9488" s="289"/>
      <c r="E9488" s="277"/>
      <c r="I9488"/>
      <c r="J9488"/>
      <c r="L9488" s="33"/>
      <c r="M9488" s="24"/>
    </row>
    <row r="9489" spans="1:13" x14ac:dyDescent="0.2">
      <c r="A9489" s="289"/>
      <c r="E9489" s="277"/>
      <c r="I9489"/>
      <c r="J9489"/>
      <c r="L9489" s="33"/>
      <c r="M9489" s="24"/>
    </row>
    <row r="9490" spans="1:13" x14ac:dyDescent="0.2">
      <c r="A9490" s="289"/>
      <c r="E9490" s="277"/>
      <c r="I9490"/>
      <c r="J9490"/>
      <c r="L9490" s="33"/>
      <c r="M9490" s="24"/>
    </row>
    <row r="9491" spans="1:13" x14ac:dyDescent="0.2">
      <c r="A9491" s="289"/>
      <c r="E9491" s="277"/>
      <c r="I9491"/>
      <c r="J9491"/>
      <c r="L9491" s="33"/>
      <c r="M9491" s="24"/>
    </row>
    <row r="9492" spans="1:13" x14ac:dyDescent="0.2">
      <c r="A9492" s="289"/>
      <c r="E9492" s="277"/>
      <c r="I9492"/>
      <c r="J9492"/>
      <c r="L9492" s="33"/>
      <c r="M9492" s="24"/>
    </row>
    <row r="9493" spans="1:13" x14ac:dyDescent="0.2">
      <c r="A9493" s="289"/>
      <c r="E9493" s="277"/>
      <c r="I9493"/>
      <c r="J9493"/>
      <c r="L9493" s="33"/>
      <c r="M9493" s="24"/>
    </row>
    <row r="9494" spans="1:13" x14ac:dyDescent="0.2">
      <c r="A9494" s="289"/>
      <c r="E9494" s="277"/>
      <c r="I9494"/>
      <c r="J9494"/>
      <c r="L9494" s="33"/>
      <c r="M9494" s="24"/>
    </row>
    <row r="9495" spans="1:13" x14ac:dyDescent="0.2">
      <c r="A9495" s="289"/>
      <c r="E9495" s="277"/>
      <c r="I9495"/>
      <c r="J9495"/>
      <c r="L9495" s="33"/>
      <c r="M9495" s="24"/>
    </row>
    <row r="9496" spans="1:13" x14ac:dyDescent="0.2">
      <c r="A9496" s="289"/>
      <c r="E9496" s="277"/>
      <c r="I9496"/>
      <c r="J9496"/>
      <c r="L9496" s="33"/>
      <c r="M9496" s="24"/>
    </row>
    <row r="9497" spans="1:13" x14ac:dyDescent="0.2">
      <c r="A9497" s="289"/>
      <c r="E9497" s="277"/>
      <c r="I9497"/>
      <c r="J9497"/>
      <c r="L9497" s="33"/>
      <c r="M9497" s="24"/>
    </row>
    <row r="9498" spans="1:13" x14ac:dyDescent="0.2">
      <c r="A9498" s="289"/>
      <c r="E9498" s="277"/>
      <c r="I9498"/>
      <c r="J9498"/>
      <c r="L9498" s="33"/>
      <c r="M9498" s="24"/>
    </row>
    <row r="9499" spans="1:13" x14ac:dyDescent="0.2">
      <c r="A9499" s="289"/>
      <c r="E9499" s="277"/>
      <c r="I9499"/>
      <c r="J9499"/>
      <c r="L9499" s="33"/>
      <c r="M9499" s="24"/>
    </row>
    <row r="9500" spans="1:13" x14ac:dyDescent="0.2">
      <c r="A9500" s="289"/>
      <c r="E9500" s="277"/>
      <c r="I9500"/>
      <c r="J9500"/>
      <c r="L9500" s="33"/>
      <c r="M9500" s="24"/>
    </row>
    <row r="9501" spans="1:13" x14ac:dyDescent="0.2">
      <c r="A9501" s="289"/>
      <c r="E9501" s="277"/>
      <c r="I9501"/>
      <c r="J9501"/>
      <c r="L9501" s="33"/>
      <c r="M9501" s="24"/>
    </row>
    <row r="9502" spans="1:13" x14ac:dyDescent="0.2">
      <c r="A9502" s="289"/>
      <c r="E9502" s="277"/>
      <c r="I9502"/>
      <c r="J9502"/>
      <c r="L9502" s="33"/>
      <c r="M9502" s="24"/>
    </row>
    <row r="9503" spans="1:13" x14ac:dyDescent="0.2">
      <c r="A9503" s="289"/>
      <c r="E9503" s="277"/>
      <c r="I9503"/>
      <c r="J9503"/>
      <c r="L9503" s="33"/>
      <c r="M9503" s="24"/>
    </row>
    <row r="9504" spans="1:13" x14ac:dyDescent="0.2">
      <c r="A9504" s="289"/>
      <c r="E9504" s="277"/>
      <c r="I9504"/>
      <c r="J9504"/>
      <c r="L9504" s="33"/>
      <c r="M9504" s="24"/>
    </row>
    <row r="9505" spans="1:13" x14ac:dyDescent="0.2">
      <c r="A9505" s="289"/>
      <c r="E9505" s="277"/>
      <c r="I9505"/>
      <c r="J9505"/>
      <c r="L9505" s="33"/>
      <c r="M9505" s="24"/>
    </row>
    <row r="9506" spans="1:13" x14ac:dyDescent="0.2">
      <c r="A9506" s="289"/>
      <c r="E9506" s="277"/>
      <c r="I9506"/>
      <c r="J9506"/>
      <c r="L9506" s="33"/>
      <c r="M9506" s="24"/>
    </row>
    <row r="9507" spans="1:13" x14ac:dyDescent="0.2">
      <c r="A9507" s="289"/>
      <c r="E9507" s="277"/>
      <c r="I9507"/>
      <c r="J9507"/>
      <c r="L9507" s="33"/>
      <c r="M9507" s="24"/>
    </row>
    <row r="9508" spans="1:13" x14ac:dyDescent="0.2">
      <c r="A9508" s="289"/>
      <c r="E9508" s="277"/>
      <c r="I9508"/>
      <c r="J9508"/>
      <c r="L9508" s="33"/>
      <c r="M9508" s="24"/>
    </row>
    <row r="9509" spans="1:13" x14ac:dyDescent="0.2">
      <c r="A9509" s="289"/>
      <c r="E9509" s="277"/>
      <c r="I9509"/>
      <c r="J9509"/>
      <c r="L9509" s="33"/>
      <c r="M9509" s="24"/>
    </row>
    <row r="9510" spans="1:13" x14ac:dyDescent="0.2">
      <c r="A9510" s="289"/>
      <c r="E9510" s="277"/>
      <c r="I9510"/>
      <c r="J9510"/>
      <c r="L9510" s="33"/>
      <c r="M9510" s="24"/>
    </row>
    <row r="9511" spans="1:13" x14ac:dyDescent="0.2">
      <c r="A9511" s="289"/>
      <c r="E9511" s="277"/>
      <c r="I9511"/>
      <c r="J9511"/>
      <c r="L9511" s="33"/>
      <c r="M9511" s="24"/>
    </row>
    <row r="9512" spans="1:13" x14ac:dyDescent="0.2">
      <c r="A9512" s="289"/>
      <c r="E9512" s="277"/>
      <c r="I9512"/>
      <c r="J9512"/>
      <c r="L9512" s="33"/>
      <c r="M9512" s="24"/>
    </row>
    <row r="9513" spans="1:13" x14ac:dyDescent="0.2">
      <c r="A9513" s="289"/>
      <c r="E9513" s="277"/>
      <c r="I9513"/>
      <c r="J9513"/>
      <c r="L9513" s="33"/>
      <c r="M9513" s="24"/>
    </row>
    <row r="9514" spans="1:13" x14ac:dyDescent="0.2">
      <c r="A9514" s="289"/>
      <c r="E9514" s="277"/>
      <c r="I9514"/>
      <c r="J9514"/>
      <c r="L9514" s="33"/>
      <c r="M9514" s="24"/>
    </row>
    <row r="9515" spans="1:13" x14ac:dyDescent="0.2">
      <c r="A9515" s="289"/>
      <c r="E9515" s="277"/>
      <c r="I9515"/>
      <c r="J9515"/>
      <c r="L9515" s="33"/>
      <c r="M9515" s="24"/>
    </row>
    <row r="9516" spans="1:13" x14ac:dyDescent="0.2">
      <c r="A9516" s="289"/>
      <c r="E9516" s="277"/>
      <c r="I9516"/>
      <c r="J9516"/>
      <c r="L9516" s="33"/>
      <c r="M9516" s="24"/>
    </row>
    <row r="9517" spans="1:13" x14ac:dyDescent="0.2">
      <c r="A9517" s="289"/>
      <c r="E9517" s="277"/>
      <c r="I9517"/>
      <c r="J9517"/>
      <c r="L9517" s="33"/>
      <c r="M9517" s="24"/>
    </row>
    <row r="9518" spans="1:13" x14ac:dyDescent="0.2">
      <c r="A9518" s="289"/>
      <c r="E9518" s="277"/>
      <c r="I9518"/>
      <c r="J9518"/>
      <c r="L9518" s="33"/>
      <c r="M9518" s="24"/>
    </row>
    <row r="9519" spans="1:13" x14ac:dyDescent="0.2">
      <c r="A9519" s="289"/>
      <c r="E9519" s="277"/>
      <c r="I9519"/>
      <c r="J9519"/>
      <c r="L9519" s="33"/>
      <c r="M9519" s="24"/>
    </row>
    <row r="9520" spans="1:13" x14ac:dyDescent="0.2">
      <c r="A9520" s="289"/>
      <c r="E9520" s="277"/>
      <c r="I9520"/>
      <c r="J9520"/>
      <c r="L9520" s="33"/>
      <c r="M9520" s="24"/>
    </row>
    <row r="9521" spans="1:13" x14ac:dyDescent="0.2">
      <c r="A9521" s="289"/>
      <c r="E9521" s="277"/>
      <c r="I9521"/>
      <c r="J9521"/>
      <c r="L9521" s="33"/>
      <c r="M9521" s="24"/>
    </row>
    <row r="9522" spans="1:13" x14ac:dyDescent="0.2">
      <c r="A9522" s="289"/>
      <c r="E9522" s="277"/>
      <c r="I9522"/>
      <c r="J9522"/>
      <c r="L9522" s="33"/>
      <c r="M9522" s="24"/>
    </row>
    <row r="9523" spans="1:13" x14ac:dyDescent="0.2">
      <c r="A9523" s="289"/>
      <c r="E9523" s="277"/>
      <c r="I9523"/>
      <c r="J9523"/>
      <c r="L9523" s="33"/>
      <c r="M9523" s="24"/>
    </row>
    <row r="9524" spans="1:13" x14ac:dyDescent="0.2">
      <c r="A9524" s="289"/>
      <c r="E9524" s="277"/>
      <c r="I9524"/>
      <c r="J9524"/>
      <c r="L9524" s="33"/>
      <c r="M9524" s="24"/>
    </row>
    <row r="9525" spans="1:13" x14ac:dyDescent="0.2">
      <c r="A9525" s="289"/>
      <c r="E9525" s="277"/>
      <c r="I9525"/>
      <c r="J9525"/>
      <c r="L9525" s="33"/>
      <c r="M9525" s="24"/>
    </row>
    <row r="9526" spans="1:13" x14ac:dyDescent="0.2">
      <c r="A9526" s="289"/>
      <c r="E9526" s="277"/>
      <c r="I9526"/>
      <c r="J9526"/>
      <c r="L9526" s="33"/>
      <c r="M9526" s="24"/>
    </row>
    <row r="9527" spans="1:13" x14ac:dyDescent="0.2">
      <c r="A9527" s="289"/>
      <c r="E9527" s="277"/>
      <c r="I9527"/>
      <c r="J9527"/>
      <c r="L9527" s="33"/>
      <c r="M9527" s="24"/>
    </row>
    <row r="9528" spans="1:13" x14ac:dyDescent="0.2">
      <c r="A9528" s="289"/>
      <c r="E9528" s="277"/>
      <c r="I9528"/>
      <c r="J9528"/>
      <c r="L9528" s="33"/>
      <c r="M9528" s="24"/>
    </row>
    <row r="9529" spans="1:13" x14ac:dyDescent="0.2">
      <c r="A9529" s="289"/>
      <c r="E9529" s="277"/>
      <c r="I9529"/>
      <c r="J9529"/>
      <c r="L9529" s="33"/>
      <c r="M9529" s="24"/>
    </row>
    <row r="9530" spans="1:13" x14ac:dyDescent="0.2">
      <c r="A9530" s="289"/>
      <c r="E9530" s="277"/>
      <c r="I9530"/>
      <c r="J9530"/>
      <c r="L9530" s="33"/>
      <c r="M9530" s="24"/>
    </row>
    <row r="9531" spans="1:13" x14ac:dyDescent="0.2">
      <c r="A9531" s="289"/>
      <c r="E9531" s="277"/>
      <c r="I9531"/>
      <c r="J9531"/>
      <c r="L9531" s="33"/>
      <c r="M9531" s="24"/>
    </row>
    <row r="9532" spans="1:13" x14ac:dyDescent="0.2">
      <c r="A9532" s="289"/>
      <c r="E9532" s="277"/>
      <c r="I9532"/>
      <c r="J9532"/>
      <c r="L9532" s="33"/>
      <c r="M9532" s="24"/>
    </row>
    <row r="9533" spans="1:13" x14ac:dyDescent="0.2">
      <c r="A9533" s="289"/>
      <c r="E9533" s="277"/>
      <c r="I9533"/>
      <c r="J9533"/>
      <c r="L9533" s="33"/>
      <c r="M9533" s="24"/>
    </row>
    <row r="9534" spans="1:13" x14ac:dyDescent="0.2">
      <c r="A9534" s="289"/>
      <c r="E9534" s="277"/>
      <c r="I9534"/>
      <c r="J9534"/>
      <c r="L9534" s="33"/>
      <c r="M9534" s="24"/>
    </row>
    <row r="9535" spans="1:13" x14ac:dyDescent="0.2">
      <c r="A9535" s="289"/>
      <c r="E9535" s="277"/>
      <c r="I9535"/>
      <c r="J9535"/>
      <c r="L9535" s="33"/>
      <c r="M9535" s="24"/>
    </row>
    <row r="9536" spans="1:13" x14ac:dyDescent="0.2">
      <c r="A9536" s="289"/>
      <c r="E9536" s="277"/>
      <c r="I9536"/>
      <c r="J9536"/>
      <c r="L9536" s="33"/>
      <c r="M9536" s="24"/>
    </row>
    <row r="9537" spans="1:13" x14ac:dyDescent="0.2">
      <c r="A9537" s="289"/>
      <c r="E9537" s="277"/>
      <c r="I9537"/>
      <c r="J9537"/>
      <c r="L9537" s="33"/>
      <c r="M9537" s="24"/>
    </row>
    <row r="9538" spans="1:13" x14ac:dyDescent="0.2">
      <c r="A9538" s="289"/>
      <c r="E9538" s="277"/>
      <c r="I9538"/>
      <c r="J9538"/>
      <c r="L9538" s="33"/>
      <c r="M9538" s="24"/>
    </row>
    <row r="9539" spans="1:13" x14ac:dyDescent="0.2">
      <c r="A9539" s="289"/>
      <c r="E9539" s="277"/>
      <c r="I9539"/>
      <c r="J9539"/>
      <c r="L9539" s="33"/>
      <c r="M9539" s="24"/>
    </row>
    <row r="9540" spans="1:13" x14ac:dyDescent="0.2">
      <c r="A9540" s="289"/>
      <c r="E9540" s="277"/>
      <c r="I9540"/>
      <c r="J9540"/>
      <c r="L9540" s="33"/>
      <c r="M9540" s="24"/>
    </row>
    <row r="9541" spans="1:13" x14ac:dyDescent="0.2">
      <c r="A9541" s="289"/>
      <c r="E9541" s="277"/>
      <c r="I9541"/>
      <c r="J9541"/>
      <c r="L9541" s="33"/>
      <c r="M9541" s="24"/>
    </row>
    <row r="9542" spans="1:13" x14ac:dyDescent="0.2">
      <c r="A9542" s="289"/>
      <c r="E9542" s="277"/>
      <c r="I9542"/>
      <c r="J9542"/>
      <c r="L9542" s="33"/>
      <c r="M9542" s="24"/>
    </row>
    <row r="9543" spans="1:13" x14ac:dyDescent="0.2">
      <c r="A9543" s="289"/>
      <c r="E9543" s="277"/>
      <c r="I9543"/>
      <c r="J9543"/>
      <c r="L9543" s="33"/>
      <c r="M9543" s="24"/>
    </row>
    <row r="9544" spans="1:13" x14ac:dyDescent="0.2">
      <c r="A9544" s="289"/>
      <c r="E9544" s="277"/>
      <c r="I9544"/>
      <c r="J9544"/>
      <c r="L9544" s="33"/>
      <c r="M9544" s="24"/>
    </row>
    <row r="9545" spans="1:13" x14ac:dyDescent="0.2">
      <c r="A9545" s="289"/>
      <c r="E9545" s="277"/>
      <c r="I9545"/>
      <c r="J9545"/>
      <c r="L9545" s="33"/>
      <c r="M9545" s="24"/>
    </row>
    <row r="9546" spans="1:13" x14ac:dyDescent="0.2">
      <c r="A9546" s="289"/>
      <c r="E9546" s="277"/>
      <c r="I9546"/>
      <c r="J9546"/>
      <c r="L9546" s="33"/>
      <c r="M9546" s="24"/>
    </row>
    <row r="9547" spans="1:13" x14ac:dyDescent="0.2">
      <c r="A9547" s="289"/>
      <c r="E9547" s="277"/>
      <c r="I9547"/>
      <c r="J9547"/>
      <c r="L9547" s="33"/>
      <c r="M9547" s="24"/>
    </row>
    <row r="9548" spans="1:13" x14ac:dyDescent="0.2">
      <c r="A9548" s="289"/>
      <c r="E9548" s="277"/>
      <c r="I9548"/>
      <c r="J9548"/>
      <c r="L9548" s="33"/>
      <c r="M9548" s="24"/>
    </row>
    <row r="9549" spans="1:13" x14ac:dyDescent="0.2">
      <c r="A9549" s="289"/>
      <c r="E9549" s="277"/>
      <c r="I9549"/>
      <c r="J9549"/>
      <c r="L9549" s="33"/>
      <c r="M9549" s="24"/>
    </row>
    <row r="9550" spans="1:13" x14ac:dyDescent="0.2">
      <c r="A9550" s="289"/>
      <c r="E9550" s="277"/>
      <c r="I9550"/>
      <c r="J9550"/>
      <c r="L9550" s="33"/>
      <c r="M9550" s="24"/>
    </row>
    <row r="9551" spans="1:13" x14ac:dyDescent="0.2">
      <c r="A9551" s="289"/>
      <c r="E9551" s="277"/>
      <c r="I9551"/>
      <c r="J9551"/>
      <c r="L9551" s="33"/>
      <c r="M9551" s="24"/>
    </row>
    <row r="9552" spans="1:13" x14ac:dyDescent="0.2">
      <c r="A9552" s="289"/>
      <c r="E9552" s="277"/>
      <c r="I9552"/>
      <c r="J9552"/>
      <c r="L9552" s="33"/>
      <c r="M9552" s="24"/>
    </row>
    <row r="9553" spans="1:13" x14ac:dyDescent="0.2">
      <c r="A9553" s="289"/>
      <c r="E9553" s="277"/>
      <c r="I9553"/>
      <c r="J9553"/>
      <c r="L9553" s="33"/>
      <c r="M9553" s="24"/>
    </row>
    <row r="9554" spans="1:13" x14ac:dyDescent="0.2">
      <c r="A9554" s="289"/>
      <c r="E9554" s="277"/>
      <c r="I9554"/>
      <c r="J9554"/>
      <c r="L9554" s="33"/>
      <c r="M9554" s="24"/>
    </row>
    <row r="9555" spans="1:13" x14ac:dyDescent="0.2">
      <c r="A9555" s="289"/>
      <c r="E9555" s="277"/>
      <c r="I9555"/>
      <c r="J9555"/>
      <c r="L9555" s="33"/>
      <c r="M9555" s="24"/>
    </row>
    <row r="9556" spans="1:13" x14ac:dyDescent="0.2">
      <c r="A9556" s="289"/>
      <c r="E9556" s="277"/>
      <c r="I9556"/>
      <c r="J9556"/>
      <c r="L9556" s="33"/>
      <c r="M9556" s="24"/>
    </row>
    <row r="9557" spans="1:13" x14ac:dyDescent="0.2">
      <c r="A9557" s="289"/>
      <c r="E9557" s="277"/>
      <c r="I9557"/>
      <c r="J9557"/>
      <c r="L9557" s="33"/>
      <c r="M9557" s="24"/>
    </row>
    <row r="9558" spans="1:13" x14ac:dyDescent="0.2">
      <c r="A9558" s="289"/>
      <c r="E9558" s="277"/>
      <c r="I9558"/>
      <c r="J9558"/>
      <c r="L9558" s="33"/>
      <c r="M9558" s="24"/>
    </row>
    <row r="9559" spans="1:13" x14ac:dyDescent="0.2">
      <c r="A9559" s="289"/>
      <c r="E9559" s="277"/>
      <c r="I9559"/>
      <c r="J9559"/>
      <c r="L9559" s="33"/>
      <c r="M9559" s="24"/>
    </row>
    <row r="9560" spans="1:13" x14ac:dyDescent="0.2">
      <c r="A9560" s="289"/>
      <c r="E9560" s="277"/>
      <c r="I9560"/>
      <c r="J9560"/>
      <c r="L9560" s="33"/>
      <c r="M9560" s="24"/>
    </row>
    <row r="9561" spans="1:13" x14ac:dyDescent="0.2">
      <c r="A9561" s="289"/>
      <c r="E9561" s="277"/>
      <c r="I9561"/>
      <c r="J9561"/>
      <c r="L9561" s="33"/>
      <c r="M9561" s="24"/>
    </row>
    <row r="9562" spans="1:13" x14ac:dyDescent="0.2">
      <c r="A9562" s="289"/>
      <c r="E9562" s="277"/>
      <c r="I9562"/>
      <c r="J9562"/>
      <c r="L9562" s="33"/>
      <c r="M9562" s="24"/>
    </row>
    <row r="9563" spans="1:13" x14ac:dyDescent="0.2">
      <c r="A9563" s="289"/>
      <c r="E9563" s="277"/>
      <c r="I9563"/>
      <c r="J9563"/>
      <c r="L9563" s="33"/>
      <c r="M9563" s="24"/>
    </row>
    <row r="9564" spans="1:13" x14ac:dyDescent="0.2">
      <c r="A9564" s="289"/>
      <c r="E9564" s="277"/>
      <c r="I9564"/>
      <c r="J9564"/>
      <c r="L9564" s="33"/>
      <c r="M9564" s="24"/>
    </row>
    <row r="9565" spans="1:13" x14ac:dyDescent="0.2">
      <c r="A9565" s="289"/>
      <c r="E9565" s="277"/>
      <c r="I9565"/>
      <c r="J9565"/>
      <c r="L9565" s="33"/>
      <c r="M9565" s="24"/>
    </row>
    <row r="9566" spans="1:13" x14ac:dyDescent="0.2">
      <c r="A9566" s="289"/>
      <c r="E9566" s="277"/>
      <c r="I9566"/>
      <c r="J9566"/>
      <c r="L9566" s="33"/>
      <c r="M9566" s="24"/>
    </row>
    <row r="9567" spans="1:13" x14ac:dyDescent="0.2">
      <c r="A9567" s="289"/>
      <c r="E9567" s="277"/>
      <c r="I9567"/>
      <c r="J9567"/>
      <c r="L9567" s="33"/>
      <c r="M9567" s="24"/>
    </row>
    <row r="9568" spans="1:13" x14ac:dyDescent="0.2">
      <c r="A9568" s="289"/>
      <c r="E9568" s="277"/>
      <c r="I9568"/>
      <c r="J9568"/>
      <c r="L9568" s="33"/>
      <c r="M9568" s="24"/>
    </row>
    <row r="9569" spans="1:13" x14ac:dyDescent="0.2">
      <c r="A9569" s="289"/>
      <c r="E9569" s="277"/>
      <c r="I9569"/>
      <c r="J9569"/>
      <c r="L9569" s="33"/>
      <c r="M9569" s="24"/>
    </row>
    <row r="9570" spans="1:13" x14ac:dyDescent="0.2">
      <c r="A9570" s="289"/>
      <c r="E9570" s="277"/>
      <c r="I9570"/>
      <c r="J9570"/>
      <c r="L9570" s="33"/>
      <c r="M9570" s="24"/>
    </row>
    <row r="9571" spans="1:13" x14ac:dyDescent="0.2">
      <c r="A9571" s="289"/>
      <c r="E9571" s="277"/>
      <c r="I9571"/>
      <c r="J9571"/>
      <c r="L9571" s="33"/>
      <c r="M9571" s="24"/>
    </row>
    <row r="9572" spans="1:13" x14ac:dyDescent="0.2">
      <c r="A9572" s="289"/>
      <c r="E9572" s="277"/>
      <c r="I9572"/>
      <c r="J9572"/>
      <c r="L9572" s="33"/>
      <c r="M9572" s="24"/>
    </row>
    <row r="9573" spans="1:13" x14ac:dyDescent="0.2">
      <c r="A9573" s="289"/>
      <c r="E9573" s="277"/>
      <c r="I9573"/>
      <c r="J9573"/>
      <c r="L9573" s="33"/>
      <c r="M9573" s="24"/>
    </row>
    <row r="9574" spans="1:13" x14ac:dyDescent="0.2">
      <c r="A9574" s="289"/>
      <c r="E9574" s="277"/>
      <c r="I9574"/>
      <c r="J9574"/>
      <c r="L9574" s="33"/>
      <c r="M9574" s="24"/>
    </row>
    <row r="9575" spans="1:13" x14ac:dyDescent="0.2">
      <c r="A9575" s="289"/>
      <c r="E9575" s="277"/>
      <c r="I9575"/>
      <c r="J9575"/>
      <c r="L9575" s="33"/>
      <c r="M9575" s="24"/>
    </row>
    <row r="9576" spans="1:13" x14ac:dyDescent="0.2">
      <c r="A9576" s="289"/>
      <c r="E9576" s="277"/>
      <c r="I9576"/>
      <c r="J9576"/>
      <c r="L9576" s="33"/>
      <c r="M9576" s="24"/>
    </row>
    <row r="9577" spans="1:13" x14ac:dyDescent="0.2">
      <c r="A9577" s="289"/>
      <c r="E9577" s="277"/>
      <c r="I9577"/>
      <c r="J9577"/>
      <c r="L9577" s="33"/>
      <c r="M9577" s="24"/>
    </row>
    <row r="9578" spans="1:13" x14ac:dyDescent="0.2">
      <c r="A9578" s="289"/>
      <c r="E9578" s="277"/>
      <c r="I9578"/>
      <c r="J9578"/>
      <c r="L9578" s="33"/>
      <c r="M9578" s="24"/>
    </row>
    <row r="9579" spans="1:13" x14ac:dyDescent="0.2">
      <c r="A9579" s="289"/>
      <c r="E9579" s="277"/>
      <c r="I9579"/>
      <c r="J9579"/>
      <c r="L9579" s="33"/>
      <c r="M9579" s="24"/>
    </row>
    <row r="9580" spans="1:13" x14ac:dyDescent="0.2">
      <c r="A9580" s="289"/>
      <c r="E9580" s="277"/>
      <c r="I9580"/>
      <c r="J9580"/>
      <c r="L9580" s="33"/>
      <c r="M9580" s="24"/>
    </row>
    <row r="9581" spans="1:13" x14ac:dyDescent="0.2">
      <c r="A9581" s="289"/>
      <c r="E9581" s="277"/>
      <c r="I9581"/>
      <c r="J9581"/>
      <c r="L9581" s="33"/>
      <c r="M9581" s="24"/>
    </row>
    <row r="9582" spans="1:13" x14ac:dyDescent="0.2">
      <c r="A9582" s="289"/>
      <c r="E9582" s="277"/>
      <c r="I9582"/>
      <c r="J9582"/>
      <c r="L9582" s="33"/>
      <c r="M9582" s="24"/>
    </row>
    <row r="9583" spans="1:13" x14ac:dyDescent="0.2">
      <c r="A9583" s="289"/>
      <c r="E9583" s="277"/>
      <c r="I9583"/>
      <c r="J9583"/>
      <c r="L9583" s="33"/>
      <c r="M9583" s="24"/>
    </row>
    <row r="9584" spans="1:13" x14ac:dyDescent="0.2">
      <c r="A9584" s="289"/>
      <c r="E9584" s="277"/>
      <c r="I9584"/>
      <c r="J9584"/>
      <c r="L9584" s="33"/>
      <c r="M9584" s="24"/>
    </row>
    <row r="9585" spans="1:13" x14ac:dyDescent="0.2">
      <c r="A9585" s="289"/>
      <c r="E9585" s="277"/>
      <c r="I9585"/>
      <c r="J9585"/>
      <c r="L9585" s="33"/>
      <c r="M9585" s="24"/>
    </row>
    <row r="9586" spans="1:13" x14ac:dyDescent="0.2">
      <c r="A9586" s="289"/>
      <c r="E9586" s="277"/>
      <c r="I9586"/>
      <c r="J9586"/>
      <c r="L9586" s="33"/>
      <c r="M9586" s="24"/>
    </row>
    <row r="9587" spans="1:13" x14ac:dyDescent="0.2">
      <c r="A9587" s="289"/>
      <c r="E9587" s="277"/>
      <c r="I9587"/>
      <c r="J9587"/>
      <c r="L9587" s="33"/>
      <c r="M9587" s="24"/>
    </row>
    <row r="9588" spans="1:13" x14ac:dyDescent="0.2">
      <c r="A9588" s="289"/>
      <c r="E9588" s="277"/>
      <c r="I9588"/>
      <c r="J9588"/>
      <c r="L9588" s="33"/>
      <c r="M9588" s="24"/>
    </row>
    <row r="9589" spans="1:13" x14ac:dyDescent="0.2">
      <c r="A9589" s="289"/>
      <c r="E9589" s="277"/>
      <c r="I9589"/>
      <c r="J9589"/>
      <c r="L9589" s="33"/>
      <c r="M9589" s="24"/>
    </row>
    <row r="9590" spans="1:13" x14ac:dyDescent="0.2">
      <c r="A9590" s="289"/>
      <c r="E9590" s="277"/>
      <c r="I9590"/>
      <c r="J9590"/>
      <c r="L9590" s="33"/>
      <c r="M9590" s="24"/>
    </row>
    <row r="9591" spans="1:13" x14ac:dyDescent="0.2">
      <c r="A9591" s="289"/>
      <c r="E9591" s="277"/>
      <c r="I9591"/>
      <c r="J9591"/>
      <c r="L9591" s="33"/>
      <c r="M9591" s="24"/>
    </row>
    <row r="9592" spans="1:13" x14ac:dyDescent="0.2">
      <c r="A9592" s="289"/>
      <c r="E9592" s="277"/>
      <c r="I9592"/>
      <c r="J9592"/>
      <c r="L9592" s="33"/>
      <c r="M9592" s="24"/>
    </row>
    <row r="9593" spans="1:13" x14ac:dyDescent="0.2">
      <c r="A9593" s="289"/>
      <c r="E9593" s="277"/>
      <c r="I9593"/>
      <c r="J9593"/>
      <c r="L9593" s="33"/>
      <c r="M9593" s="24"/>
    </row>
    <row r="9594" spans="1:13" x14ac:dyDescent="0.2">
      <c r="A9594" s="289"/>
      <c r="E9594" s="277"/>
      <c r="I9594"/>
      <c r="J9594"/>
      <c r="L9594" s="33"/>
      <c r="M9594" s="24"/>
    </row>
    <row r="9595" spans="1:13" x14ac:dyDescent="0.2">
      <c r="A9595" s="289"/>
      <c r="E9595" s="277"/>
      <c r="I9595"/>
      <c r="J9595"/>
      <c r="L9595" s="33"/>
      <c r="M9595" s="24"/>
    </row>
    <row r="9596" spans="1:13" x14ac:dyDescent="0.2">
      <c r="A9596" s="289"/>
      <c r="E9596" s="277"/>
      <c r="I9596"/>
      <c r="J9596"/>
      <c r="L9596" s="33"/>
      <c r="M9596" s="24"/>
    </row>
    <row r="9597" spans="1:13" x14ac:dyDescent="0.2">
      <c r="A9597" s="289"/>
      <c r="E9597" s="277"/>
      <c r="I9597"/>
      <c r="J9597"/>
      <c r="L9597" s="33"/>
      <c r="M9597" s="24"/>
    </row>
    <row r="9598" spans="1:13" x14ac:dyDescent="0.2">
      <c r="A9598" s="289"/>
      <c r="E9598" s="277"/>
      <c r="I9598"/>
      <c r="J9598"/>
      <c r="L9598" s="33"/>
      <c r="M9598" s="24"/>
    </row>
    <row r="9599" spans="1:13" x14ac:dyDescent="0.2">
      <c r="A9599" s="289"/>
      <c r="E9599" s="277"/>
      <c r="I9599"/>
      <c r="J9599"/>
      <c r="L9599" s="33"/>
      <c r="M9599" s="24"/>
    </row>
    <row r="9600" spans="1:13" x14ac:dyDescent="0.2">
      <c r="A9600" s="289"/>
      <c r="E9600" s="277"/>
      <c r="I9600"/>
      <c r="J9600"/>
      <c r="L9600" s="33"/>
      <c r="M9600" s="24"/>
    </row>
    <row r="9601" spans="1:13" x14ac:dyDescent="0.2">
      <c r="A9601" s="289"/>
      <c r="E9601" s="277"/>
      <c r="I9601"/>
      <c r="J9601"/>
      <c r="L9601" s="33"/>
      <c r="M9601" s="24"/>
    </row>
    <row r="9602" spans="1:13" x14ac:dyDescent="0.2">
      <c r="A9602" s="289"/>
      <c r="E9602" s="277"/>
      <c r="I9602"/>
      <c r="J9602"/>
      <c r="L9602" s="33"/>
      <c r="M9602" s="24"/>
    </row>
    <row r="9603" spans="1:13" x14ac:dyDescent="0.2">
      <c r="A9603" s="289"/>
      <c r="E9603" s="277"/>
      <c r="I9603"/>
      <c r="J9603"/>
      <c r="L9603" s="33"/>
      <c r="M9603" s="24"/>
    </row>
    <row r="9604" spans="1:13" x14ac:dyDescent="0.2">
      <c r="A9604" s="289"/>
      <c r="E9604" s="277"/>
      <c r="I9604"/>
      <c r="J9604"/>
      <c r="L9604" s="33"/>
      <c r="M9604" s="24"/>
    </row>
    <row r="9605" spans="1:13" x14ac:dyDescent="0.2">
      <c r="A9605" s="289"/>
      <c r="E9605" s="277"/>
      <c r="I9605"/>
      <c r="J9605"/>
      <c r="L9605" s="33"/>
      <c r="M9605" s="24"/>
    </row>
    <row r="9606" spans="1:13" x14ac:dyDescent="0.2">
      <c r="A9606" s="289"/>
      <c r="E9606" s="277"/>
      <c r="I9606"/>
      <c r="J9606"/>
      <c r="L9606" s="33"/>
      <c r="M9606" s="24"/>
    </row>
    <row r="9607" spans="1:13" x14ac:dyDescent="0.2">
      <c r="A9607" s="289"/>
      <c r="E9607" s="277"/>
      <c r="I9607"/>
      <c r="J9607"/>
      <c r="L9607" s="33"/>
      <c r="M9607" s="24"/>
    </row>
    <row r="9608" spans="1:13" x14ac:dyDescent="0.2">
      <c r="A9608" s="289"/>
      <c r="E9608" s="277"/>
      <c r="I9608"/>
      <c r="J9608"/>
      <c r="L9608" s="33"/>
      <c r="M9608" s="24"/>
    </row>
    <row r="9609" spans="1:13" x14ac:dyDescent="0.2">
      <c r="A9609" s="289"/>
      <c r="E9609" s="277"/>
      <c r="I9609"/>
      <c r="J9609"/>
      <c r="L9609" s="33"/>
      <c r="M9609" s="24"/>
    </row>
    <row r="9610" spans="1:13" x14ac:dyDescent="0.2">
      <c r="A9610" s="289"/>
      <c r="E9610" s="277"/>
      <c r="I9610"/>
      <c r="J9610"/>
      <c r="L9610" s="33"/>
      <c r="M9610" s="24"/>
    </row>
    <row r="9611" spans="1:13" x14ac:dyDescent="0.2">
      <c r="A9611" s="289"/>
      <c r="E9611" s="277"/>
      <c r="I9611"/>
      <c r="J9611"/>
      <c r="L9611" s="33"/>
      <c r="M9611" s="24"/>
    </row>
    <row r="9612" spans="1:13" x14ac:dyDescent="0.2">
      <c r="A9612" s="289"/>
      <c r="E9612" s="277"/>
      <c r="I9612"/>
      <c r="J9612"/>
      <c r="L9612" s="33"/>
      <c r="M9612" s="24"/>
    </row>
    <row r="9613" spans="1:13" x14ac:dyDescent="0.2">
      <c r="A9613" s="289"/>
      <c r="E9613" s="277"/>
      <c r="I9613"/>
      <c r="J9613"/>
      <c r="L9613" s="33"/>
      <c r="M9613" s="24"/>
    </row>
    <row r="9614" spans="1:13" x14ac:dyDescent="0.2">
      <c r="A9614" s="289"/>
      <c r="E9614" s="277"/>
      <c r="I9614"/>
      <c r="J9614"/>
      <c r="L9614" s="33"/>
      <c r="M9614" s="24"/>
    </row>
    <row r="9615" spans="1:13" x14ac:dyDescent="0.2">
      <c r="A9615" s="289"/>
      <c r="E9615" s="277"/>
      <c r="I9615"/>
      <c r="J9615"/>
      <c r="L9615" s="33"/>
      <c r="M9615" s="24"/>
    </row>
    <row r="9616" spans="1:13" x14ac:dyDescent="0.2">
      <c r="A9616" s="289"/>
      <c r="E9616" s="277"/>
      <c r="I9616"/>
      <c r="J9616"/>
      <c r="L9616" s="33"/>
      <c r="M9616" s="24"/>
    </row>
    <row r="9617" spans="1:13" x14ac:dyDescent="0.2">
      <c r="A9617" s="289"/>
      <c r="E9617" s="277"/>
      <c r="I9617"/>
      <c r="J9617"/>
      <c r="L9617" s="33"/>
      <c r="M9617" s="24"/>
    </row>
    <row r="9618" spans="1:13" x14ac:dyDescent="0.2">
      <c r="A9618" s="289"/>
      <c r="E9618" s="277"/>
      <c r="I9618"/>
      <c r="J9618"/>
      <c r="L9618" s="33"/>
      <c r="M9618" s="24"/>
    </row>
    <row r="9619" spans="1:13" x14ac:dyDescent="0.2">
      <c r="A9619" s="289"/>
      <c r="E9619" s="277"/>
      <c r="I9619"/>
      <c r="J9619"/>
      <c r="L9619" s="33"/>
      <c r="M9619" s="24"/>
    </row>
    <row r="9620" spans="1:13" x14ac:dyDescent="0.2">
      <c r="A9620" s="289"/>
      <c r="E9620" s="277"/>
      <c r="I9620"/>
      <c r="J9620"/>
      <c r="L9620" s="33"/>
      <c r="M9620" s="24"/>
    </row>
    <row r="9621" spans="1:13" x14ac:dyDescent="0.2">
      <c r="A9621" s="289"/>
      <c r="E9621" s="277"/>
      <c r="I9621"/>
      <c r="J9621"/>
      <c r="L9621" s="33"/>
      <c r="M9621" s="24"/>
    </row>
    <row r="9622" spans="1:13" x14ac:dyDescent="0.2">
      <c r="A9622" s="289"/>
      <c r="E9622" s="277"/>
      <c r="I9622"/>
      <c r="J9622"/>
      <c r="L9622" s="33"/>
      <c r="M9622" s="24"/>
    </row>
    <row r="9623" spans="1:13" x14ac:dyDescent="0.2">
      <c r="A9623" s="289"/>
      <c r="E9623" s="277"/>
      <c r="I9623"/>
      <c r="J9623"/>
      <c r="L9623" s="33"/>
      <c r="M9623" s="24"/>
    </row>
    <row r="9624" spans="1:13" x14ac:dyDescent="0.2">
      <c r="A9624" s="289"/>
      <c r="E9624" s="277"/>
      <c r="I9624"/>
      <c r="J9624"/>
      <c r="L9624" s="33"/>
      <c r="M9624" s="24"/>
    </row>
    <row r="9625" spans="1:13" x14ac:dyDescent="0.2">
      <c r="A9625" s="289"/>
      <c r="E9625" s="277"/>
      <c r="I9625"/>
      <c r="J9625"/>
      <c r="L9625" s="33"/>
      <c r="M9625" s="24"/>
    </row>
    <row r="9626" spans="1:13" x14ac:dyDescent="0.2">
      <c r="A9626" s="289"/>
      <c r="E9626" s="277"/>
      <c r="I9626"/>
      <c r="J9626"/>
      <c r="L9626" s="33"/>
      <c r="M9626" s="24"/>
    </row>
    <row r="9627" spans="1:13" x14ac:dyDescent="0.2">
      <c r="A9627" s="289"/>
      <c r="E9627" s="277"/>
      <c r="I9627"/>
      <c r="J9627"/>
      <c r="L9627" s="33"/>
      <c r="M9627" s="24"/>
    </row>
    <row r="9628" spans="1:13" x14ac:dyDescent="0.2">
      <c r="A9628" s="289"/>
      <c r="E9628" s="277"/>
      <c r="I9628"/>
      <c r="J9628"/>
      <c r="L9628" s="33"/>
      <c r="M9628" s="24"/>
    </row>
    <row r="9629" spans="1:13" x14ac:dyDescent="0.2">
      <c r="A9629" s="289"/>
      <c r="E9629" s="277"/>
      <c r="I9629"/>
      <c r="J9629"/>
      <c r="L9629" s="33"/>
      <c r="M9629" s="24"/>
    </row>
    <row r="9630" spans="1:13" x14ac:dyDescent="0.2">
      <c r="A9630" s="289"/>
      <c r="E9630" s="277"/>
      <c r="I9630"/>
      <c r="J9630"/>
      <c r="L9630" s="33"/>
      <c r="M9630" s="24"/>
    </row>
    <row r="9631" spans="1:13" x14ac:dyDescent="0.2">
      <c r="A9631" s="289"/>
      <c r="E9631" s="277"/>
      <c r="I9631"/>
      <c r="J9631"/>
      <c r="L9631" s="33"/>
      <c r="M9631" s="24"/>
    </row>
    <row r="9632" spans="1:13" x14ac:dyDescent="0.2">
      <c r="A9632" s="289"/>
      <c r="E9632" s="277"/>
      <c r="I9632"/>
      <c r="J9632"/>
      <c r="L9632" s="33"/>
      <c r="M9632" s="24"/>
    </row>
    <row r="9633" spans="1:13" x14ac:dyDescent="0.2">
      <c r="A9633" s="289"/>
      <c r="E9633" s="277"/>
      <c r="I9633"/>
      <c r="J9633"/>
      <c r="L9633" s="33"/>
      <c r="M9633" s="24"/>
    </row>
    <row r="9634" spans="1:13" x14ac:dyDescent="0.2">
      <c r="A9634" s="289"/>
      <c r="E9634" s="277"/>
      <c r="I9634"/>
      <c r="J9634"/>
      <c r="L9634" s="33"/>
      <c r="M9634" s="24"/>
    </row>
    <row r="9635" spans="1:13" x14ac:dyDescent="0.2">
      <c r="A9635" s="289"/>
      <c r="E9635" s="277"/>
      <c r="I9635"/>
      <c r="J9635"/>
      <c r="L9635" s="33"/>
      <c r="M9635" s="24"/>
    </row>
    <row r="9636" spans="1:13" x14ac:dyDescent="0.2">
      <c r="A9636" s="289"/>
      <c r="E9636" s="277"/>
      <c r="I9636"/>
      <c r="J9636"/>
      <c r="L9636" s="33"/>
      <c r="M9636" s="24"/>
    </row>
    <row r="9637" spans="1:13" x14ac:dyDescent="0.2">
      <c r="A9637" s="289"/>
      <c r="E9637" s="277"/>
      <c r="I9637"/>
      <c r="J9637"/>
      <c r="L9637" s="33"/>
      <c r="M9637" s="24"/>
    </row>
    <row r="9638" spans="1:13" x14ac:dyDescent="0.2">
      <c r="A9638" s="289"/>
      <c r="E9638" s="277"/>
      <c r="I9638"/>
      <c r="J9638"/>
      <c r="L9638" s="33"/>
      <c r="M9638" s="24"/>
    </row>
    <row r="9639" spans="1:13" x14ac:dyDescent="0.2">
      <c r="A9639" s="289"/>
      <c r="E9639" s="277"/>
      <c r="I9639"/>
      <c r="J9639"/>
      <c r="L9639" s="33"/>
      <c r="M9639" s="24"/>
    </row>
    <row r="9640" spans="1:13" x14ac:dyDescent="0.2">
      <c r="A9640" s="289"/>
      <c r="E9640" s="277"/>
      <c r="I9640"/>
      <c r="J9640"/>
      <c r="L9640" s="33"/>
      <c r="M9640" s="24"/>
    </row>
    <row r="9641" spans="1:13" x14ac:dyDescent="0.2">
      <c r="A9641" s="289"/>
      <c r="E9641" s="277"/>
      <c r="I9641"/>
      <c r="J9641"/>
      <c r="L9641" s="33"/>
      <c r="M9641" s="24"/>
    </row>
    <row r="9642" spans="1:13" x14ac:dyDescent="0.2">
      <c r="A9642" s="289"/>
      <c r="E9642" s="277"/>
      <c r="I9642"/>
      <c r="J9642"/>
      <c r="L9642" s="33"/>
      <c r="M9642" s="24"/>
    </row>
    <row r="9643" spans="1:13" x14ac:dyDescent="0.2">
      <c r="A9643" s="289"/>
      <c r="E9643" s="277"/>
      <c r="I9643"/>
      <c r="J9643"/>
      <c r="L9643" s="33"/>
      <c r="M9643" s="24"/>
    </row>
    <row r="9644" spans="1:13" x14ac:dyDescent="0.2">
      <c r="A9644" s="289"/>
      <c r="E9644" s="277"/>
      <c r="I9644"/>
      <c r="J9644"/>
      <c r="L9644" s="33"/>
      <c r="M9644" s="24"/>
    </row>
    <row r="9645" spans="1:13" x14ac:dyDescent="0.2">
      <c r="A9645" s="289"/>
      <c r="E9645" s="277"/>
      <c r="I9645"/>
      <c r="J9645"/>
      <c r="L9645" s="33"/>
      <c r="M9645" s="24"/>
    </row>
    <row r="9646" spans="1:13" x14ac:dyDescent="0.2">
      <c r="A9646" s="289"/>
      <c r="E9646" s="277"/>
      <c r="I9646"/>
      <c r="J9646"/>
      <c r="L9646" s="33"/>
      <c r="M9646" s="24"/>
    </row>
    <row r="9647" spans="1:13" x14ac:dyDescent="0.2">
      <c r="A9647" s="289"/>
      <c r="E9647" s="277"/>
      <c r="I9647"/>
      <c r="J9647"/>
      <c r="L9647" s="33"/>
      <c r="M9647" s="24"/>
    </row>
    <row r="9648" spans="1:13" x14ac:dyDescent="0.2">
      <c r="A9648" s="289"/>
      <c r="E9648" s="277"/>
      <c r="I9648"/>
      <c r="J9648"/>
      <c r="L9648" s="33"/>
      <c r="M9648" s="24"/>
    </row>
    <row r="9649" spans="1:13" x14ac:dyDescent="0.2">
      <c r="A9649" s="289"/>
      <c r="E9649" s="277"/>
      <c r="I9649"/>
      <c r="J9649"/>
      <c r="L9649" s="33"/>
      <c r="M9649" s="24"/>
    </row>
    <row r="9650" spans="1:13" x14ac:dyDescent="0.2">
      <c r="A9650" s="289"/>
      <c r="E9650" s="277"/>
      <c r="I9650"/>
      <c r="J9650"/>
      <c r="L9650" s="33"/>
      <c r="M9650" s="24"/>
    </row>
    <row r="9651" spans="1:13" x14ac:dyDescent="0.2">
      <c r="A9651" s="289"/>
      <c r="E9651" s="277"/>
      <c r="I9651"/>
      <c r="J9651"/>
      <c r="L9651" s="33"/>
      <c r="M9651" s="24"/>
    </row>
    <row r="9652" spans="1:13" x14ac:dyDescent="0.2">
      <c r="A9652" s="289"/>
      <c r="E9652" s="277"/>
      <c r="I9652"/>
      <c r="J9652"/>
      <c r="L9652" s="33"/>
      <c r="M9652" s="24"/>
    </row>
    <row r="9653" spans="1:13" x14ac:dyDescent="0.2">
      <c r="A9653" s="289"/>
      <c r="E9653" s="277"/>
      <c r="I9653"/>
      <c r="J9653"/>
      <c r="L9653" s="33"/>
      <c r="M9653" s="24"/>
    </row>
    <row r="9654" spans="1:13" x14ac:dyDescent="0.2">
      <c r="A9654" s="289"/>
      <c r="E9654" s="277"/>
      <c r="I9654"/>
      <c r="J9654"/>
      <c r="L9654" s="33"/>
      <c r="M9654" s="24"/>
    </row>
    <row r="9655" spans="1:13" x14ac:dyDescent="0.2">
      <c r="A9655" s="289"/>
      <c r="E9655" s="277"/>
      <c r="I9655"/>
      <c r="J9655"/>
      <c r="L9655" s="33"/>
      <c r="M9655" s="24"/>
    </row>
    <row r="9656" spans="1:13" x14ac:dyDescent="0.2">
      <c r="A9656" s="289"/>
      <c r="E9656" s="277"/>
      <c r="I9656"/>
      <c r="J9656"/>
      <c r="L9656" s="33"/>
      <c r="M9656" s="24"/>
    </row>
    <row r="9657" spans="1:13" x14ac:dyDescent="0.2">
      <c r="A9657" s="289"/>
      <c r="E9657" s="277"/>
      <c r="I9657"/>
      <c r="J9657"/>
      <c r="L9657" s="33"/>
      <c r="M9657" s="24"/>
    </row>
    <row r="9658" spans="1:13" x14ac:dyDescent="0.2">
      <c r="A9658" s="289"/>
      <c r="E9658" s="277"/>
      <c r="I9658"/>
      <c r="J9658"/>
      <c r="L9658" s="33"/>
      <c r="M9658" s="24"/>
    </row>
    <row r="9659" spans="1:13" x14ac:dyDescent="0.2">
      <c r="A9659" s="289"/>
      <c r="E9659" s="277"/>
      <c r="I9659"/>
      <c r="J9659"/>
      <c r="L9659" s="33"/>
      <c r="M9659" s="24"/>
    </row>
    <row r="9660" spans="1:13" x14ac:dyDescent="0.2">
      <c r="A9660" s="289"/>
      <c r="E9660" s="277"/>
      <c r="I9660"/>
      <c r="J9660"/>
      <c r="L9660" s="33"/>
      <c r="M9660" s="24"/>
    </row>
    <row r="9661" spans="1:13" x14ac:dyDescent="0.2">
      <c r="A9661" s="289"/>
      <c r="E9661" s="277"/>
      <c r="I9661"/>
      <c r="J9661"/>
      <c r="L9661" s="33"/>
      <c r="M9661" s="24"/>
    </row>
    <row r="9662" spans="1:13" x14ac:dyDescent="0.2">
      <c r="A9662" s="289"/>
      <c r="E9662" s="277"/>
      <c r="I9662"/>
      <c r="J9662"/>
      <c r="L9662" s="33"/>
      <c r="M9662" s="24"/>
    </row>
    <row r="9663" spans="1:13" x14ac:dyDescent="0.2">
      <c r="A9663" s="289"/>
      <c r="E9663" s="277"/>
      <c r="I9663"/>
      <c r="J9663"/>
      <c r="L9663" s="33"/>
      <c r="M9663" s="24"/>
    </row>
    <row r="9664" spans="1:13" x14ac:dyDescent="0.2">
      <c r="A9664" s="289"/>
      <c r="E9664" s="277"/>
      <c r="I9664"/>
      <c r="J9664"/>
      <c r="L9664" s="33"/>
      <c r="M9664" s="24"/>
    </row>
    <row r="9665" spans="1:13" x14ac:dyDescent="0.2">
      <c r="A9665" s="289"/>
      <c r="E9665" s="277"/>
      <c r="I9665"/>
      <c r="J9665"/>
      <c r="L9665" s="33"/>
      <c r="M9665" s="24"/>
    </row>
    <row r="9666" spans="1:13" x14ac:dyDescent="0.2">
      <c r="A9666" s="289"/>
      <c r="E9666" s="277"/>
      <c r="I9666"/>
      <c r="J9666"/>
      <c r="L9666" s="33"/>
      <c r="M9666" s="24"/>
    </row>
    <row r="9667" spans="1:13" x14ac:dyDescent="0.2">
      <c r="A9667" s="289"/>
      <c r="E9667" s="277"/>
      <c r="I9667"/>
      <c r="J9667"/>
      <c r="L9667" s="33"/>
      <c r="M9667" s="24"/>
    </row>
    <row r="9668" spans="1:13" x14ac:dyDescent="0.2">
      <c r="A9668" s="289"/>
      <c r="E9668" s="277"/>
      <c r="I9668"/>
      <c r="J9668"/>
      <c r="L9668" s="33"/>
      <c r="M9668" s="24"/>
    </row>
    <row r="9669" spans="1:13" x14ac:dyDescent="0.2">
      <c r="A9669" s="289"/>
      <c r="E9669" s="277"/>
      <c r="I9669"/>
      <c r="J9669"/>
      <c r="L9669" s="33"/>
      <c r="M9669" s="24"/>
    </row>
    <row r="9670" spans="1:13" x14ac:dyDescent="0.2">
      <c r="A9670" s="289"/>
      <c r="E9670" s="277"/>
      <c r="I9670"/>
      <c r="J9670"/>
      <c r="L9670" s="33"/>
      <c r="M9670" s="24"/>
    </row>
    <row r="9671" spans="1:13" x14ac:dyDescent="0.2">
      <c r="A9671" s="289"/>
      <c r="E9671" s="277"/>
      <c r="I9671"/>
      <c r="J9671"/>
      <c r="L9671" s="33"/>
      <c r="M9671" s="24"/>
    </row>
    <row r="9672" spans="1:13" x14ac:dyDescent="0.2">
      <c r="A9672" s="289"/>
      <c r="E9672" s="277"/>
      <c r="I9672"/>
      <c r="J9672"/>
      <c r="L9672" s="33"/>
      <c r="M9672" s="24"/>
    </row>
    <row r="9673" spans="1:13" x14ac:dyDescent="0.2">
      <c r="A9673" s="289"/>
      <c r="E9673" s="277"/>
      <c r="I9673"/>
      <c r="J9673"/>
      <c r="L9673" s="33"/>
      <c r="M9673" s="24"/>
    </row>
    <row r="9674" spans="1:13" x14ac:dyDescent="0.2">
      <c r="A9674" s="289"/>
      <c r="E9674" s="277"/>
      <c r="I9674"/>
      <c r="J9674"/>
      <c r="L9674" s="33"/>
      <c r="M9674" s="24"/>
    </row>
    <row r="9675" spans="1:13" x14ac:dyDescent="0.2">
      <c r="A9675" s="289"/>
      <c r="E9675" s="277"/>
      <c r="I9675"/>
      <c r="J9675"/>
      <c r="L9675" s="33"/>
      <c r="M9675" s="24"/>
    </row>
    <row r="9676" spans="1:13" x14ac:dyDescent="0.2">
      <c r="A9676" s="289"/>
      <c r="E9676" s="277"/>
      <c r="I9676"/>
      <c r="J9676"/>
      <c r="L9676" s="33"/>
      <c r="M9676" s="24"/>
    </row>
    <row r="9677" spans="1:13" x14ac:dyDescent="0.2">
      <c r="A9677" s="289"/>
      <c r="E9677" s="277"/>
      <c r="I9677"/>
      <c r="J9677"/>
      <c r="L9677" s="33"/>
      <c r="M9677" s="24"/>
    </row>
    <row r="9678" spans="1:13" x14ac:dyDescent="0.2">
      <c r="A9678" s="289"/>
      <c r="E9678" s="277"/>
      <c r="I9678"/>
      <c r="J9678"/>
      <c r="L9678" s="33"/>
      <c r="M9678" s="24"/>
    </row>
    <row r="9679" spans="1:13" x14ac:dyDescent="0.2">
      <c r="A9679" s="289"/>
      <c r="E9679" s="277"/>
      <c r="I9679"/>
      <c r="J9679"/>
      <c r="L9679" s="33"/>
      <c r="M9679" s="24"/>
    </row>
    <row r="9680" spans="1:13" x14ac:dyDescent="0.2">
      <c r="A9680" s="289"/>
      <c r="E9680" s="277"/>
      <c r="I9680"/>
      <c r="J9680"/>
      <c r="L9680" s="33"/>
      <c r="M9680" s="24"/>
    </row>
    <row r="9681" spans="1:13" x14ac:dyDescent="0.2">
      <c r="A9681" s="289"/>
      <c r="E9681" s="277"/>
      <c r="I9681"/>
      <c r="J9681"/>
      <c r="L9681" s="33"/>
      <c r="M9681" s="24"/>
    </row>
    <row r="9682" spans="1:13" x14ac:dyDescent="0.2">
      <c r="A9682" s="289"/>
      <c r="E9682" s="277"/>
      <c r="I9682"/>
      <c r="J9682"/>
      <c r="L9682" s="33"/>
      <c r="M9682" s="24"/>
    </row>
    <row r="9683" spans="1:13" x14ac:dyDescent="0.2">
      <c r="A9683" s="289"/>
      <c r="E9683" s="277"/>
      <c r="I9683"/>
      <c r="J9683"/>
      <c r="L9683" s="33"/>
      <c r="M9683" s="24"/>
    </row>
    <row r="9684" spans="1:13" x14ac:dyDescent="0.2">
      <c r="A9684" s="289"/>
      <c r="E9684" s="277"/>
      <c r="I9684"/>
      <c r="J9684"/>
      <c r="L9684" s="33"/>
      <c r="M9684" s="24"/>
    </row>
    <row r="9685" spans="1:13" x14ac:dyDescent="0.2">
      <c r="A9685" s="289"/>
      <c r="E9685" s="277"/>
      <c r="I9685"/>
      <c r="J9685"/>
      <c r="L9685" s="33"/>
      <c r="M9685" s="24"/>
    </row>
    <row r="9686" spans="1:13" x14ac:dyDescent="0.2">
      <c r="A9686" s="289"/>
      <c r="E9686" s="277"/>
      <c r="I9686"/>
      <c r="J9686"/>
      <c r="L9686" s="33"/>
      <c r="M9686" s="24"/>
    </row>
    <row r="9687" spans="1:13" x14ac:dyDescent="0.2">
      <c r="A9687" s="289"/>
      <c r="E9687" s="277"/>
      <c r="I9687"/>
      <c r="J9687"/>
      <c r="L9687" s="33"/>
      <c r="M9687" s="24"/>
    </row>
    <row r="9688" spans="1:13" x14ac:dyDescent="0.2">
      <c r="A9688" s="289"/>
      <c r="E9688" s="277"/>
      <c r="I9688"/>
      <c r="J9688"/>
      <c r="L9688" s="33"/>
      <c r="M9688" s="24"/>
    </row>
    <row r="9689" spans="1:13" x14ac:dyDescent="0.2">
      <c r="A9689" s="289"/>
      <c r="E9689" s="277"/>
      <c r="I9689"/>
      <c r="J9689"/>
      <c r="L9689" s="33"/>
      <c r="M9689" s="24"/>
    </row>
    <row r="9690" spans="1:13" x14ac:dyDescent="0.2">
      <c r="A9690" s="289"/>
      <c r="E9690" s="277"/>
      <c r="I9690"/>
      <c r="J9690"/>
      <c r="L9690" s="33"/>
      <c r="M9690" s="24"/>
    </row>
    <row r="9691" spans="1:13" x14ac:dyDescent="0.2">
      <c r="A9691" s="289"/>
      <c r="E9691" s="277"/>
      <c r="I9691"/>
      <c r="J9691"/>
      <c r="L9691" s="33"/>
      <c r="M9691" s="24"/>
    </row>
    <row r="9692" spans="1:13" x14ac:dyDescent="0.2">
      <c r="A9692" s="289"/>
      <c r="E9692" s="277"/>
      <c r="I9692"/>
      <c r="J9692"/>
      <c r="L9692" s="33"/>
      <c r="M9692" s="24"/>
    </row>
    <row r="9693" spans="1:13" x14ac:dyDescent="0.2">
      <c r="A9693" s="289"/>
      <c r="E9693" s="277"/>
      <c r="I9693"/>
      <c r="J9693"/>
      <c r="L9693" s="33"/>
      <c r="M9693" s="24"/>
    </row>
    <row r="9694" spans="1:13" x14ac:dyDescent="0.2">
      <c r="A9694" s="289"/>
      <c r="E9694" s="277"/>
      <c r="I9694"/>
      <c r="J9694"/>
      <c r="L9694" s="33"/>
      <c r="M9694" s="24"/>
    </row>
    <row r="9695" spans="1:13" x14ac:dyDescent="0.2">
      <c r="A9695" s="289"/>
      <c r="E9695" s="277"/>
      <c r="I9695"/>
      <c r="J9695"/>
      <c r="L9695" s="33"/>
      <c r="M9695" s="24"/>
    </row>
    <row r="9696" spans="1:13" x14ac:dyDescent="0.2">
      <c r="A9696" s="289"/>
      <c r="E9696" s="277"/>
      <c r="I9696"/>
      <c r="J9696"/>
      <c r="L9696" s="33"/>
      <c r="M9696" s="24"/>
    </row>
    <row r="9697" spans="1:13" x14ac:dyDescent="0.2">
      <c r="A9697" s="289"/>
      <c r="E9697" s="277"/>
      <c r="I9697"/>
      <c r="J9697"/>
      <c r="L9697" s="33"/>
      <c r="M9697" s="24"/>
    </row>
    <row r="9698" spans="1:13" x14ac:dyDescent="0.2">
      <c r="A9698" s="289"/>
      <c r="E9698" s="277"/>
      <c r="I9698"/>
      <c r="J9698"/>
      <c r="L9698" s="33"/>
      <c r="M9698" s="24"/>
    </row>
    <row r="9699" spans="1:13" x14ac:dyDescent="0.2">
      <c r="A9699" s="289"/>
      <c r="E9699" s="277"/>
      <c r="I9699"/>
      <c r="J9699"/>
      <c r="L9699" s="33"/>
      <c r="M9699" s="24"/>
    </row>
    <row r="9700" spans="1:13" x14ac:dyDescent="0.2">
      <c r="A9700" s="289"/>
      <c r="E9700" s="277"/>
      <c r="I9700"/>
      <c r="J9700"/>
      <c r="L9700" s="33"/>
      <c r="M9700" s="24"/>
    </row>
    <row r="9701" spans="1:13" x14ac:dyDescent="0.2">
      <c r="A9701" s="289"/>
      <c r="E9701" s="277"/>
      <c r="I9701"/>
      <c r="J9701"/>
      <c r="L9701" s="33"/>
      <c r="M9701" s="24"/>
    </row>
    <row r="9702" spans="1:13" x14ac:dyDescent="0.2">
      <c r="A9702" s="289"/>
      <c r="E9702" s="277"/>
      <c r="I9702"/>
      <c r="J9702"/>
      <c r="L9702" s="33"/>
      <c r="M9702" s="24"/>
    </row>
    <row r="9703" spans="1:13" x14ac:dyDescent="0.2">
      <c r="A9703" s="289"/>
      <c r="E9703" s="277"/>
      <c r="I9703"/>
      <c r="J9703"/>
      <c r="L9703" s="33"/>
      <c r="M9703" s="24"/>
    </row>
    <row r="9704" spans="1:13" x14ac:dyDescent="0.2">
      <c r="A9704" s="289"/>
      <c r="E9704" s="277"/>
      <c r="I9704"/>
      <c r="J9704"/>
      <c r="L9704" s="33"/>
      <c r="M9704" s="24"/>
    </row>
    <row r="9705" spans="1:13" x14ac:dyDescent="0.2">
      <c r="A9705" s="289"/>
      <c r="E9705" s="277"/>
      <c r="I9705"/>
      <c r="J9705"/>
      <c r="L9705" s="33"/>
      <c r="M9705" s="24"/>
    </row>
    <row r="9706" spans="1:13" x14ac:dyDescent="0.2">
      <c r="A9706" s="289"/>
      <c r="E9706" s="277"/>
      <c r="I9706"/>
      <c r="J9706"/>
      <c r="L9706" s="33"/>
      <c r="M9706" s="24"/>
    </row>
    <row r="9707" spans="1:13" x14ac:dyDescent="0.2">
      <c r="A9707" s="289"/>
      <c r="E9707" s="277"/>
      <c r="I9707"/>
      <c r="J9707"/>
      <c r="L9707" s="33"/>
      <c r="M9707" s="24"/>
    </row>
    <row r="9708" spans="1:13" x14ac:dyDescent="0.2">
      <c r="A9708" s="289"/>
      <c r="E9708" s="277"/>
      <c r="I9708"/>
      <c r="J9708"/>
      <c r="L9708" s="33"/>
      <c r="M9708" s="24"/>
    </row>
    <row r="9709" spans="1:13" x14ac:dyDescent="0.2">
      <c r="A9709" s="289"/>
      <c r="E9709" s="277"/>
      <c r="I9709"/>
      <c r="J9709"/>
      <c r="L9709" s="33"/>
      <c r="M9709" s="24"/>
    </row>
    <row r="9710" spans="1:13" x14ac:dyDescent="0.2">
      <c r="A9710" s="289"/>
      <c r="E9710" s="277"/>
      <c r="I9710"/>
      <c r="J9710"/>
      <c r="L9710" s="33"/>
      <c r="M9710" s="24"/>
    </row>
    <row r="9711" spans="1:13" x14ac:dyDescent="0.2">
      <c r="A9711" s="289"/>
      <c r="E9711" s="277"/>
      <c r="I9711"/>
      <c r="J9711"/>
      <c r="L9711" s="33"/>
      <c r="M9711" s="24"/>
    </row>
    <row r="9712" spans="1:13" x14ac:dyDescent="0.2">
      <c r="A9712" s="289"/>
      <c r="E9712" s="277"/>
      <c r="I9712"/>
      <c r="J9712"/>
      <c r="L9712" s="33"/>
      <c r="M9712" s="24"/>
    </row>
    <row r="9713" spans="1:13" x14ac:dyDescent="0.2">
      <c r="A9713" s="289"/>
      <c r="E9713" s="277"/>
      <c r="I9713"/>
      <c r="J9713"/>
      <c r="L9713" s="33"/>
      <c r="M9713" s="24"/>
    </row>
    <row r="9714" spans="1:13" x14ac:dyDescent="0.2">
      <c r="A9714" s="289"/>
      <c r="E9714" s="277"/>
      <c r="I9714"/>
      <c r="J9714"/>
      <c r="L9714" s="33"/>
      <c r="M9714" s="24"/>
    </row>
    <row r="9715" spans="1:13" x14ac:dyDescent="0.2">
      <c r="A9715" s="289"/>
      <c r="E9715" s="277"/>
      <c r="I9715"/>
      <c r="J9715"/>
      <c r="L9715" s="33"/>
      <c r="M9715" s="24"/>
    </row>
    <row r="9716" spans="1:13" x14ac:dyDescent="0.2">
      <c r="A9716" s="289"/>
      <c r="E9716" s="277"/>
      <c r="I9716"/>
      <c r="J9716"/>
      <c r="L9716" s="33"/>
      <c r="M9716" s="24"/>
    </row>
    <row r="9717" spans="1:13" x14ac:dyDescent="0.2">
      <c r="A9717" s="289"/>
      <c r="E9717" s="277"/>
      <c r="I9717"/>
      <c r="J9717"/>
      <c r="L9717" s="33"/>
      <c r="M9717" s="24"/>
    </row>
    <row r="9718" spans="1:13" x14ac:dyDescent="0.2">
      <c r="A9718" s="289"/>
      <c r="E9718" s="277"/>
      <c r="I9718"/>
      <c r="J9718"/>
      <c r="L9718" s="33"/>
      <c r="M9718" s="24"/>
    </row>
    <row r="9719" spans="1:13" x14ac:dyDescent="0.2">
      <c r="A9719" s="289"/>
      <c r="E9719" s="277"/>
      <c r="I9719"/>
      <c r="J9719"/>
      <c r="L9719" s="33"/>
      <c r="M9719" s="24"/>
    </row>
    <row r="9720" spans="1:13" x14ac:dyDescent="0.2">
      <c r="A9720" s="289"/>
      <c r="E9720" s="277"/>
      <c r="I9720"/>
      <c r="J9720"/>
      <c r="L9720" s="33"/>
      <c r="M9720" s="24"/>
    </row>
    <row r="9721" spans="1:13" x14ac:dyDescent="0.2">
      <c r="A9721" s="289"/>
      <c r="E9721" s="277"/>
      <c r="I9721"/>
      <c r="J9721"/>
      <c r="L9721" s="33"/>
      <c r="M9721" s="24"/>
    </row>
    <row r="9722" spans="1:13" x14ac:dyDescent="0.2">
      <c r="A9722" s="289"/>
      <c r="E9722" s="277"/>
      <c r="I9722"/>
      <c r="J9722"/>
      <c r="L9722" s="33"/>
      <c r="M9722" s="24"/>
    </row>
    <row r="9723" spans="1:13" x14ac:dyDescent="0.2">
      <c r="A9723" s="289"/>
      <c r="E9723" s="277"/>
      <c r="I9723"/>
      <c r="J9723"/>
      <c r="L9723" s="33"/>
      <c r="M9723" s="24"/>
    </row>
    <row r="9724" spans="1:13" x14ac:dyDescent="0.2">
      <c r="A9724" s="289"/>
      <c r="E9724" s="277"/>
      <c r="I9724"/>
      <c r="J9724"/>
      <c r="L9724" s="33"/>
      <c r="M9724" s="24"/>
    </row>
    <row r="9725" spans="1:13" x14ac:dyDescent="0.2">
      <c r="A9725" s="289"/>
      <c r="E9725" s="277"/>
      <c r="I9725"/>
      <c r="J9725"/>
      <c r="L9725" s="33"/>
      <c r="M9725" s="24"/>
    </row>
    <row r="9726" spans="1:13" x14ac:dyDescent="0.2">
      <c r="A9726" s="289"/>
      <c r="E9726" s="277"/>
      <c r="I9726"/>
      <c r="J9726"/>
      <c r="L9726" s="33"/>
      <c r="M9726" s="24"/>
    </row>
    <row r="9727" spans="1:13" x14ac:dyDescent="0.2">
      <c r="A9727" s="289"/>
      <c r="E9727" s="277"/>
      <c r="I9727"/>
      <c r="J9727"/>
      <c r="L9727" s="33"/>
      <c r="M9727" s="24"/>
    </row>
    <row r="9728" spans="1:13" x14ac:dyDescent="0.2">
      <c r="A9728" s="289"/>
      <c r="E9728" s="277"/>
      <c r="I9728"/>
      <c r="J9728"/>
      <c r="L9728" s="33"/>
      <c r="M9728" s="24"/>
    </row>
    <row r="9729" spans="1:13" x14ac:dyDescent="0.2">
      <c r="A9729" s="289"/>
      <c r="E9729" s="277"/>
      <c r="I9729"/>
      <c r="J9729"/>
      <c r="L9729" s="33"/>
      <c r="M9729" s="24"/>
    </row>
    <row r="9730" spans="1:13" x14ac:dyDescent="0.2">
      <c r="A9730" s="289"/>
      <c r="E9730" s="277"/>
      <c r="I9730"/>
      <c r="J9730"/>
      <c r="L9730" s="33"/>
      <c r="M9730" s="24"/>
    </row>
    <row r="9731" spans="1:13" x14ac:dyDescent="0.2">
      <c r="A9731" s="289"/>
      <c r="E9731" s="277"/>
      <c r="I9731"/>
      <c r="J9731"/>
      <c r="L9731" s="33"/>
      <c r="M9731" s="24"/>
    </row>
    <row r="9732" spans="1:13" x14ac:dyDescent="0.2">
      <c r="A9732" s="289"/>
      <c r="E9732" s="277"/>
      <c r="I9732"/>
      <c r="J9732"/>
      <c r="L9732" s="33"/>
      <c r="M9732" s="24"/>
    </row>
    <row r="9733" spans="1:13" x14ac:dyDescent="0.2">
      <c r="A9733" s="289"/>
      <c r="E9733" s="277"/>
      <c r="I9733"/>
      <c r="J9733"/>
      <c r="L9733" s="33"/>
      <c r="M9733" s="24"/>
    </row>
    <row r="9734" spans="1:13" x14ac:dyDescent="0.2">
      <c r="A9734" s="289"/>
      <c r="E9734" s="277"/>
      <c r="I9734"/>
      <c r="J9734"/>
      <c r="L9734" s="33"/>
      <c r="M9734" s="24"/>
    </row>
    <row r="9735" spans="1:13" x14ac:dyDescent="0.2">
      <c r="A9735" s="289"/>
      <c r="E9735" s="277"/>
      <c r="I9735"/>
      <c r="J9735"/>
      <c r="L9735" s="33"/>
      <c r="M9735" s="24"/>
    </row>
    <row r="9736" spans="1:13" x14ac:dyDescent="0.2">
      <c r="A9736" s="289"/>
      <c r="E9736" s="277"/>
      <c r="I9736"/>
      <c r="J9736"/>
      <c r="L9736" s="33"/>
      <c r="M9736" s="24"/>
    </row>
    <row r="9737" spans="1:13" x14ac:dyDescent="0.2">
      <c r="A9737" s="289"/>
      <c r="E9737" s="277"/>
      <c r="I9737"/>
      <c r="J9737"/>
      <c r="L9737" s="33"/>
      <c r="M9737" s="24"/>
    </row>
    <row r="9738" spans="1:13" x14ac:dyDescent="0.2">
      <c r="A9738" s="289"/>
      <c r="E9738" s="277"/>
      <c r="I9738"/>
      <c r="J9738"/>
      <c r="L9738" s="33"/>
      <c r="M9738" s="24"/>
    </row>
    <row r="9739" spans="1:13" x14ac:dyDescent="0.2">
      <c r="A9739" s="289"/>
      <c r="E9739" s="277"/>
      <c r="I9739"/>
      <c r="J9739"/>
      <c r="L9739" s="33"/>
      <c r="M9739" s="24"/>
    </row>
    <row r="9740" spans="1:13" x14ac:dyDescent="0.2">
      <c r="A9740" s="289"/>
      <c r="E9740" s="277"/>
      <c r="I9740"/>
      <c r="J9740"/>
      <c r="L9740" s="33"/>
      <c r="M9740" s="24"/>
    </row>
    <row r="9741" spans="1:13" x14ac:dyDescent="0.2">
      <c r="A9741" s="289"/>
      <c r="E9741" s="277"/>
      <c r="I9741"/>
      <c r="J9741"/>
      <c r="L9741" s="33"/>
      <c r="M9741" s="24"/>
    </row>
    <row r="9742" spans="1:13" x14ac:dyDescent="0.2">
      <c r="A9742" s="289"/>
      <c r="E9742" s="277"/>
      <c r="I9742"/>
      <c r="J9742"/>
      <c r="L9742" s="33"/>
      <c r="M9742" s="24"/>
    </row>
    <row r="9743" spans="1:13" x14ac:dyDescent="0.2">
      <c r="A9743" s="289"/>
      <c r="E9743" s="277"/>
      <c r="I9743"/>
      <c r="J9743"/>
      <c r="L9743" s="33"/>
      <c r="M9743" s="24"/>
    </row>
    <row r="9744" spans="1:13" x14ac:dyDescent="0.2">
      <c r="A9744" s="289"/>
      <c r="E9744" s="277"/>
      <c r="I9744"/>
      <c r="J9744"/>
      <c r="L9744" s="33"/>
      <c r="M9744" s="24"/>
    </row>
    <row r="9745" spans="1:13" x14ac:dyDescent="0.2">
      <c r="A9745" s="289"/>
      <c r="E9745" s="277"/>
      <c r="I9745"/>
      <c r="J9745"/>
      <c r="L9745" s="33"/>
      <c r="M9745" s="24"/>
    </row>
    <row r="9746" spans="1:13" x14ac:dyDescent="0.2">
      <c r="A9746" s="289"/>
      <c r="E9746" s="277"/>
      <c r="I9746"/>
      <c r="J9746"/>
      <c r="L9746" s="33"/>
      <c r="M9746" s="24"/>
    </row>
    <row r="9747" spans="1:13" x14ac:dyDescent="0.2">
      <c r="A9747" s="289"/>
      <c r="E9747" s="277"/>
      <c r="I9747"/>
      <c r="J9747"/>
      <c r="L9747" s="33"/>
      <c r="M9747" s="24"/>
    </row>
    <row r="9748" spans="1:13" x14ac:dyDescent="0.2">
      <c r="A9748" s="289"/>
      <c r="E9748" s="277"/>
      <c r="I9748"/>
      <c r="J9748"/>
      <c r="L9748" s="33"/>
      <c r="M9748" s="24"/>
    </row>
    <row r="9749" spans="1:13" x14ac:dyDescent="0.2">
      <c r="A9749" s="289"/>
      <c r="E9749" s="277"/>
      <c r="I9749"/>
      <c r="J9749"/>
      <c r="L9749" s="33"/>
      <c r="M9749" s="24"/>
    </row>
    <row r="9750" spans="1:13" x14ac:dyDescent="0.2">
      <c r="A9750" s="289"/>
      <c r="E9750" s="277"/>
      <c r="I9750"/>
      <c r="J9750"/>
      <c r="L9750" s="33"/>
      <c r="M9750" s="24"/>
    </row>
    <row r="9751" spans="1:13" x14ac:dyDescent="0.2">
      <c r="A9751" s="289"/>
      <c r="E9751" s="277"/>
      <c r="I9751"/>
      <c r="J9751"/>
      <c r="L9751" s="33"/>
      <c r="M9751" s="24"/>
    </row>
    <row r="9752" spans="1:13" x14ac:dyDescent="0.2">
      <c r="A9752" s="289"/>
      <c r="E9752" s="277"/>
      <c r="I9752"/>
      <c r="J9752"/>
      <c r="L9752" s="33"/>
      <c r="M9752" s="24"/>
    </row>
    <row r="9753" spans="1:13" x14ac:dyDescent="0.2">
      <c r="A9753" s="289"/>
      <c r="E9753" s="277"/>
      <c r="I9753"/>
      <c r="J9753"/>
      <c r="L9753" s="33"/>
      <c r="M9753" s="24"/>
    </row>
    <row r="9754" spans="1:13" x14ac:dyDescent="0.2">
      <c r="A9754" s="289"/>
      <c r="E9754" s="277"/>
      <c r="I9754"/>
      <c r="J9754"/>
      <c r="L9754" s="33"/>
      <c r="M9754" s="24"/>
    </row>
    <row r="9755" spans="1:13" x14ac:dyDescent="0.2">
      <c r="A9755" s="289"/>
      <c r="E9755" s="277"/>
      <c r="I9755"/>
      <c r="J9755"/>
      <c r="L9755" s="33"/>
      <c r="M9755" s="24"/>
    </row>
    <row r="9756" spans="1:13" x14ac:dyDescent="0.2">
      <c r="A9756" s="289"/>
      <c r="E9756" s="277"/>
      <c r="I9756"/>
      <c r="J9756"/>
      <c r="L9756" s="33"/>
      <c r="M9756" s="24"/>
    </row>
    <row r="9757" spans="1:13" x14ac:dyDescent="0.2">
      <c r="A9757" s="289"/>
      <c r="E9757" s="277"/>
      <c r="I9757"/>
      <c r="J9757"/>
      <c r="L9757" s="33"/>
      <c r="M9757" s="24"/>
    </row>
    <row r="9758" spans="1:13" x14ac:dyDescent="0.2">
      <c r="A9758" s="289"/>
      <c r="E9758" s="277"/>
      <c r="I9758"/>
      <c r="J9758"/>
      <c r="L9758" s="33"/>
      <c r="M9758" s="24"/>
    </row>
    <row r="9759" spans="1:13" x14ac:dyDescent="0.2">
      <c r="A9759" s="289"/>
      <c r="E9759" s="277"/>
      <c r="I9759"/>
      <c r="J9759"/>
      <c r="L9759" s="33"/>
      <c r="M9759" s="24"/>
    </row>
    <row r="9760" spans="1:13" x14ac:dyDescent="0.2">
      <c r="A9760" s="289"/>
      <c r="E9760" s="277"/>
      <c r="I9760"/>
      <c r="J9760"/>
      <c r="L9760" s="33"/>
      <c r="M9760" s="24"/>
    </row>
    <row r="9761" spans="1:13" x14ac:dyDescent="0.2">
      <c r="A9761" s="289"/>
      <c r="E9761" s="277"/>
      <c r="I9761"/>
      <c r="J9761"/>
      <c r="L9761" s="33"/>
      <c r="M9761" s="24"/>
    </row>
    <row r="9762" spans="1:13" x14ac:dyDescent="0.2">
      <c r="A9762" s="289"/>
      <c r="E9762" s="277"/>
      <c r="I9762"/>
      <c r="J9762"/>
      <c r="L9762" s="33"/>
      <c r="M9762" s="24"/>
    </row>
    <row r="9763" spans="1:13" x14ac:dyDescent="0.2">
      <c r="A9763" s="289"/>
      <c r="E9763" s="277"/>
      <c r="I9763"/>
      <c r="J9763"/>
      <c r="L9763" s="33"/>
      <c r="M9763" s="24"/>
    </row>
    <row r="9764" spans="1:13" x14ac:dyDescent="0.2">
      <c r="A9764" s="289"/>
      <c r="E9764" s="277"/>
      <c r="I9764"/>
      <c r="J9764"/>
      <c r="L9764" s="33"/>
      <c r="M9764" s="24"/>
    </row>
    <row r="9765" spans="1:13" x14ac:dyDescent="0.2">
      <c r="A9765" s="289"/>
      <c r="E9765" s="277"/>
      <c r="I9765"/>
      <c r="J9765"/>
      <c r="L9765" s="33"/>
      <c r="M9765" s="24"/>
    </row>
    <row r="9766" spans="1:13" x14ac:dyDescent="0.2">
      <c r="A9766" s="289"/>
      <c r="E9766" s="277"/>
      <c r="I9766"/>
      <c r="J9766"/>
      <c r="L9766" s="33"/>
      <c r="M9766" s="24"/>
    </row>
    <row r="9767" spans="1:13" x14ac:dyDescent="0.2">
      <c r="A9767" s="289"/>
      <c r="E9767" s="277"/>
      <c r="I9767"/>
      <c r="J9767"/>
      <c r="L9767" s="33"/>
      <c r="M9767" s="24"/>
    </row>
    <row r="9768" spans="1:13" x14ac:dyDescent="0.2">
      <c r="A9768" s="289"/>
      <c r="E9768" s="277"/>
      <c r="I9768"/>
      <c r="J9768"/>
      <c r="L9768" s="33"/>
      <c r="M9768" s="24"/>
    </row>
    <row r="9769" spans="1:13" x14ac:dyDescent="0.2">
      <c r="A9769" s="289"/>
      <c r="E9769" s="277"/>
      <c r="I9769"/>
      <c r="J9769"/>
      <c r="L9769" s="33"/>
      <c r="M9769" s="24"/>
    </row>
    <row r="9770" spans="1:13" x14ac:dyDescent="0.2">
      <c r="A9770" s="289"/>
      <c r="E9770" s="277"/>
      <c r="I9770"/>
      <c r="J9770"/>
      <c r="L9770" s="33"/>
      <c r="M9770" s="24"/>
    </row>
    <row r="9771" spans="1:13" x14ac:dyDescent="0.2">
      <c r="A9771" s="289"/>
      <c r="E9771" s="277"/>
      <c r="I9771"/>
      <c r="J9771"/>
      <c r="L9771" s="33"/>
      <c r="M9771" s="24"/>
    </row>
    <row r="9772" spans="1:13" x14ac:dyDescent="0.2">
      <c r="A9772" s="289"/>
      <c r="E9772" s="277"/>
      <c r="I9772"/>
      <c r="J9772"/>
      <c r="L9772" s="33"/>
      <c r="M9772" s="24"/>
    </row>
    <row r="9773" spans="1:13" x14ac:dyDescent="0.2">
      <c r="A9773" s="289"/>
      <c r="E9773" s="277"/>
      <c r="I9773"/>
      <c r="J9773"/>
      <c r="L9773" s="33"/>
      <c r="M9773" s="24"/>
    </row>
    <row r="9774" spans="1:13" x14ac:dyDescent="0.2">
      <c r="A9774" s="289"/>
      <c r="E9774" s="277"/>
      <c r="I9774"/>
      <c r="J9774"/>
      <c r="L9774" s="33"/>
      <c r="M9774" s="24"/>
    </row>
    <row r="9775" spans="1:13" x14ac:dyDescent="0.2">
      <c r="A9775" s="289"/>
      <c r="E9775" s="277"/>
      <c r="I9775"/>
      <c r="J9775"/>
      <c r="L9775" s="33"/>
      <c r="M9775" s="24"/>
    </row>
    <row r="9776" spans="1:13" x14ac:dyDescent="0.2">
      <c r="A9776" s="289"/>
      <c r="E9776" s="277"/>
      <c r="I9776"/>
      <c r="J9776"/>
      <c r="L9776" s="33"/>
      <c r="M9776" s="24"/>
    </row>
    <row r="9777" spans="1:13" x14ac:dyDescent="0.2">
      <c r="A9777" s="289"/>
      <c r="E9777" s="277"/>
      <c r="I9777"/>
      <c r="J9777"/>
      <c r="L9777" s="33"/>
      <c r="M9777" s="24"/>
    </row>
    <row r="9778" spans="1:13" x14ac:dyDescent="0.2">
      <c r="A9778" s="289"/>
      <c r="E9778" s="277"/>
      <c r="I9778"/>
      <c r="J9778"/>
      <c r="L9778" s="33"/>
      <c r="M9778" s="24"/>
    </row>
    <row r="9779" spans="1:13" x14ac:dyDescent="0.2">
      <c r="A9779" s="289"/>
      <c r="E9779" s="277"/>
      <c r="I9779"/>
      <c r="J9779"/>
      <c r="L9779" s="33"/>
      <c r="M9779" s="24"/>
    </row>
    <row r="9780" spans="1:13" x14ac:dyDescent="0.2">
      <c r="A9780" s="289"/>
      <c r="E9780" s="277"/>
      <c r="I9780"/>
      <c r="J9780"/>
      <c r="L9780" s="33"/>
      <c r="M9780" s="24"/>
    </row>
    <row r="9781" spans="1:13" x14ac:dyDescent="0.2">
      <c r="A9781" s="289"/>
      <c r="E9781" s="277"/>
      <c r="I9781"/>
      <c r="J9781"/>
      <c r="L9781" s="33"/>
      <c r="M9781" s="24"/>
    </row>
    <row r="9782" spans="1:13" x14ac:dyDescent="0.2">
      <c r="A9782" s="289"/>
      <c r="E9782" s="277"/>
      <c r="I9782"/>
      <c r="J9782"/>
      <c r="L9782" s="33"/>
      <c r="M9782" s="24"/>
    </row>
    <row r="9783" spans="1:13" x14ac:dyDescent="0.2">
      <c r="A9783" s="289"/>
      <c r="E9783" s="277"/>
      <c r="I9783"/>
      <c r="J9783"/>
      <c r="L9783" s="33"/>
      <c r="M9783" s="24"/>
    </row>
    <row r="9784" spans="1:13" x14ac:dyDescent="0.2">
      <c r="A9784" s="289"/>
      <c r="E9784" s="277"/>
      <c r="I9784"/>
      <c r="J9784"/>
      <c r="L9784" s="33"/>
      <c r="M9784" s="24"/>
    </row>
    <row r="9785" spans="1:13" x14ac:dyDescent="0.2">
      <c r="A9785" s="289"/>
      <c r="E9785" s="277"/>
      <c r="I9785"/>
      <c r="J9785"/>
      <c r="L9785" s="33"/>
      <c r="M9785" s="24"/>
    </row>
    <row r="9786" spans="1:13" x14ac:dyDescent="0.2">
      <c r="A9786" s="289"/>
      <c r="E9786" s="277"/>
      <c r="I9786"/>
      <c r="J9786"/>
      <c r="L9786" s="33"/>
      <c r="M9786" s="24"/>
    </row>
    <row r="9787" spans="1:13" x14ac:dyDescent="0.2">
      <c r="A9787" s="289"/>
      <c r="E9787" s="277"/>
      <c r="I9787"/>
      <c r="J9787"/>
      <c r="L9787" s="33"/>
      <c r="M9787" s="24"/>
    </row>
    <row r="9788" spans="1:13" x14ac:dyDescent="0.2">
      <c r="A9788" s="289"/>
      <c r="E9788" s="277"/>
      <c r="I9788"/>
      <c r="J9788"/>
      <c r="L9788" s="33"/>
      <c r="M9788" s="24"/>
    </row>
    <row r="9789" spans="1:13" x14ac:dyDescent="0.2">
      <c r="A9789" s="289"/>
      <c r="E9789" s="277"/>
      <c r="I9789"/>
      <c r="J9789"/>
      <c r="L9789" s="33"/>
      <c r="M9789" s="24"/>
    </row>
    <row r="9790" spans="1:13" x14ac:dyDescent="0.2">
      <c r="A9790" s="289"/>
      <c r="E9790" s="277"/>
      <c r="I9790"/>
      <c r="J9790"/>
      <c r="L9790" s="33"/>
      <c r="M9790" s="24"/>
    </row>
    <row r="9791" spans="1:13" x14ac:dyDescent="0.2">
      <c r="A9791" s="289"/>
      <c r="E9791" s="277"/>
      <c r="I9791"/>
      <c r="J9791"/>
      <c r="L9791" s="33"/>
      <c r="M9791" s="24"/>
    </row>
    <row r="9792" spans="1:13" x14ac:dyDescent="0.2">
      <c r="A9792" s="289"/>
      <c r="E9792" s="277"/>
      <c r="I9792"/>
      <c r="J9792"/>
      <c r="L9792" s="33"/>
      <c r="M9792" s="24"/>
    </row>
    <row r="9793" spans="1:13" x14ac:dyDescent="0.2">
      <c r="A9793" s="289"/>
      <c r="E9793" s="277"/>
      <c r="I9793"/>
      <c r="J9793"/>
      <c r="L9793" s="33"/>
      <c r="M9793" s="24"/>
    </row>
    <row r="9794" spans="1:13" x14ac:dyDescent="0.2">
      <c r="A9794" s="289"/>
      <c r="E9794" s="277"/>
      <c r="I9794"/>
      <c r="J9794"/>
      <c r="L9794" s="33"/>
      <c r="M9794" s="24"/>
    </row>
    <row r="9795" spans="1:13" x14ac:dyDescent="0.2">
      <c r="A9795" s="289"/>
      <c r="E9795" s="277"/>
      <c r="I9795"/>
      <c r="J9795"/>
      <c r="L9795" s="33"/>
      <c r="M9795" s="24"/>
    </row>
    <row r="9796" spans="1:13" x14ac:dyDescent="0.2">
      <c r="A9796" s="289"/>
      <c r="E9796" s="277"/>
      <c r="I9796"/>
      <c r="J9796"/>
      <c r="L9796" s="33"/>
      <c r="M9796" s="24"/>
    </row>
    <row r="9797" spans="1:13" x14ac:dyDescent="0.2">
      <c r="A9797" s="289"/>
      <c r="E9797" s="277"/>
      <c r="I9797"/>
      <c r="J9797"/>
      <c r="L9797" s="33"/>
      <c r="M9797" s="24"/>
    </row>
    <row r="9798" spans="1:13" x14ac:dyDescent="0.2">
      <c r="A9798" s="289"/>
      <c r="E9798" s="277"/>
      <c r="I9798"/>
      <c r="J9798"/>
      <c r="L9798" s="33"/>
      <c r="M9798" s="24"/>
    </row>
    <row r="9799" spans="1:13" x14ac:dyDescent="0.2">
      <c r="A9799" s="289"/>
      <c r="E9799" s="277"/>
      <c r="I9799"/>
      <c r="J9799"/>
      <c r="L9799" s="33"/>
      <c r="M9799" s="24"/>
    </row>
    <row r="9800" spans="1:13" x14ac:dyDescent="0.2">
      <c r="A9800" s="289"/>
      <c r="E9800" s="277"/>
      <c r="I9800"/>
      <c r="J9800"/>
      <c r="L9800" s="33"/>
      <c r="M9800" s="24"/>
    </row>
    <row r="9801" spans="1:13" x14ac:dyDescent="0.2">
      <c r="A9801" s="289"/>
      <c r="E9801" s="277"/>
      <c r="I9801"/>
      <c r="J9801"/>
      <c r="L9801" s="33"/>
      <c r="M9801" s="24"/>
    </row>
    <row r="9802" spans="1:13" x14ac:dyDescent="0.2">
      <c r="A9802" s="289"/>
      <c r="E9802" s="277"/>
      <c r="I9802"/>
      <c r="J9802"/>
      <c r="L9802" s="33"/>
      <c r="M9802" s="24"/>
    </row>
    <row r="9803" spans="1:13" x14ac:dyDescent="0.2">
      <c r="A9803" s="289"/>
      <c r="E9803" s="277"/>
      <c r="I9803"/>
      <c r="J9803"/>
      <c r="L9803" s="33"/>
      <c r="M9803" s="24"/>
    </row>
    <row r="9804" spans="1:13" x14ac:dyDescent="0.2">
      <c r="A9804" s="289"/>
      <c r="E9804" s="277"/>
      <c r="I9804"/>
      <c r="J9804"/>
      <c r="L9804" s="33"/>
      <c r="M9804" s="24"/>
    </row>
    <row r="9805" spans="1:13" x14ac:dyDescent="0.2">
      <c r="A9805" s="289"/>
      <c r="E9805" s="277"/>
      <c r="I9805"/>
      <c r="J9805"/>
      <c r="L9805" s="33"/>
      <c r="M9805" s="24"/>
    </row>
    <row r="9806" spans="1:13" x14ac:dyDescent="0.2">
      <c r="A9806" s="289"/>
      <c r="E9806" s="277"/>
      <c r="I9806"/>
      <c r="J9806"/>
      <c r="L9806" s="33"/>
      <c r="M9806" s="24"/>
    </row>
    <row r="9807" spans="1:13" x14ac:dyDescent="0.2">
      <c r="A9807" s="289"/>
      <c r="E9807" s="277"/>
      <c r="I9807"/>
      <c r="J9807"/>
      <c r="L9807" s="33"/>
      <c r="M9807" s="24"/>
    </row>
    <row r="9808" spans="1:13" x14ac:dyDescent="0.2">
      <c r="A9808" s="289"/>
      <c r="E9808" s="277"/>
      <c r="I9808"/>
      <c r="J9808"/>
      <c r="L9808" s="33"/>
      <c r="M9808" s="24"/>
    </row>
    <row r="9809" spans="1:13" x14ac:dyDescent="0.2">
      <c r="A9809" s="289"/>
      <c r="E9809" s="277"/>
      <c r="I9809"/>
      <c r="J9809"/>
      <c r="L9809" s="33"/>
      <c r="M9809" s="24"/>
    </row>
    <row r="9810" spans="1:13" x14ac:dyDescent="0.2">
      <c r="A9810" s="289"/>
      <c r="E9810" s="277"/>
      <c r="I9810"/>
      <c r="J9810"/>
      <c r="L9810" s="33"/>
      <c r="M9810" s="24"/>
    </row>
    <row r="9811" spans="1:13" x14ac:dyDescent="0.2">
      <c r="A9811" s="289"/>
      <c r="E9811" s="277"/>
      <c r="I9811"/>
      <c r="J9811"/>
      <c r="L9811" s="33"/>
      <c r="M9811" s="24"/>
    </row>
    <row r="9812" spans="1:13" x14ac:dyDescent="0.2">
      <c r="A9812" s="289"/>
      <c r="E9812" s="277"/>
      <c r="I9812"/>
      <c r="J9812"/>
      <c r="L9812" s="33"/>
      <c r="M9812" s="24"/>
    </row>
    <row r="9813" spans="1:13" x14ac:dyDescent="0.2">
      <c r="A9813" s="289"/>
      <c r="E9813" s="277"/>
      <c r="I9813"/>
      <c r="J9813"/>
      <c r="L9813" s="33"/>
      <c r="M9813" s="24"/>
    </row>
    <row r="9814" spans="1:13" x14ac:dyDescent="0.2">
      <c r="A9814" s="289"/>
      <c r="E9814" s="277"/>
      <c r="I9814"/>
      <c r="J9814"/>
      <c r="L9814" s="33"/>
      <c r="M9814" s="24"/>
    </row>
    <row r="9815" spans="1:13" x14ac:dyDescent="0.2">
      <c r="A9815" s="289"/>
      <c r="E9815" s="277"/>
      <c r="I9815"/>
      <c r="J9815"/>
      <c r="L9815" s="33"/>
      <c r="M9815" s="24"/>
    </row>
    <row r="9816" spans="1:13" x14ac:dyDescent="0.2">
      <c r="A9816" s="289"/>
      <c r="E9816" s="277"/>
      <c r="I9816"/>
      <c r="J9816"/>
      <c r="L9816" s="33"/>
      <c r="M9816" s="24"/>
    </row>
    <row r="9817" spans="1:13" x14ac:dyDescent="0.2">
      <c r="A9817" s="289"/>
      <c r="E9817" s="277"/>
      <c r="I9817"/>
      <c r="J9817"/>
      <c r="L9817" s="33"/>
      <c r="M9817" s="24"/>
    </row>
    <row r="9818" spans="1:13" x14ac:dyDescent="0.2">
      <c r="A9818" s="289"/>
      <c r="E9818" s="277"/>
      <c r="I9818"/>
      <c r="J9818"/>
      <c r="L9818" s="33"/>
      <c r="M9818" s="24"/>
    </row>
    <row r="9819" spans="1:13" x14ac:dyDescent="0.2">
      <c r="A9819" s="289"/>
      <c r="E9819" s="277"/>
      <c r="I9819"/>
      <c r="J9819"/>
      <c r="L9819" s="33"/>
      <c r="M9819" s="24"/>
    </row>
    <row r="9820" spans="1:13" x14ac:dyDescent="0.2">
      <c r="A9820" s="289"/>
      <c r="E9820" s="277"/>
      <c r="I9820"/>
      <c r="J9820"/>
      <c r="L9820" s="33"/>
      <c r="M9820" s="24"/>
    </row>
    <row r="9821" spans="1:13" x14ac:dyDescent="0.2">
      <c r="A9821" s="289"/>
      <c r="E9821" s="277"/>
      <c r="I9821"/>
      <c r="J9821"/>
      <c r="L9821" s="33"/>
      <c r="M9821" s="24"/>
    </row>
    <row r="9822" spans="1:13" x14ac:dyDescent="0.2">
      <c r="A9822" s="289"/>
      <c r="E9822" s="277"/>
      <c r="I9822"/>
      <c r="J9822"/>
      <c r="L9822" s="33"/>
      <c r="M9822" s="24"/>
    </row>
    <row r="9823" spans="1:13" x14ac:dyDescent="0.2">
      <c r="A9823" s="289"/>
      <c r="E9823" s="277"/>
      <c r="I9823"/>
      <c r="J9823"/>
      <c r="L9823" s="33"/>
      <c r="M9823" s="24"/>
    </row>
    <row r="9824" spans="1:13" x14ac:dyDescent="0.2">
      <c r="A9824" s="289"/>
      <c r="E9824" s="277"/>
      <c r="I9824"/>
      <c r="J9824"/>
      <c r="L9824" s="33"/>
      <c r="M9824" s="24"/>
    </row>
    <row r="9825" spans="1:13" x14ac:dyDescent="0.2">
      <c r="A9825" s="289"/>
      <c r="E9825" s="277"/>
      <c r="I9825"/>
      <c r="J9825"/>
      <c r="L9825" s="33"/>
      <c r="M9825" s="24"/>
    </row>
    <row r="9826" spans="1:13" x14ac:dyDescent="0.2">
      <c r="A9826" s="289"/>
      <c r="E9826" s="277"/>
      <c r="I9826"/>
      <c r="J9826"/>
      <c r="L9826" s="33"/>
      <c r="M9826" s="24"/>
    </row>
    <row r="9827" spans="1:13" x14ac:dyDescent="0.2">
      <c r="A9827" s="289"/>
      <c r="E9827" s="277"/>
      <c r="I9827"/>
      <c r="J9827"/>
      <c r="L9827" s="33"/>
      <c r="M9827" s="24"/>
    </row>
    <row r="9828" spans="1:13" x14ac:dyDescent="0.2">
      <c r="A9828" s="289"/>
      <c r="E9828" s="277"/>
      <c r="I9828"/>
      <c r="J9828"/>
      <c r="L9828" s="33"/>
      <c r="M9828" s="24"/>
    </row>
    <row r="9829" spans="1:13" x14ac:dyDescent="0.2">
      <c r="A9829" s="289"/>
      <c r="E9829" s="277"/>
      <c r="I9829"/>
      <c r="J9829"/>
      <c r="L9829" s="33"/>
      <c r="M9829" s="24"/>
    </row>
    <row r="9830" spans="1:13" x14ac:dyDescent="0.2">
      <c r="A9830" s="289"/>
      <c r="E9830" s="277"/>
      <c r="I9830"/>
      <c r="J9830"/>
      <c r="L9830" s="33"/>
      <c r="M9830" s="24"/>
    </row>
    <row r="9831" spans="1:13" x14ac:dyDescent="0.2">
      <c r="A9831" s="289"/>
      <c r="E9831" s="277"/>
      <c r="I9831"/>
      <c r="J9831"/>
      <c r="L9831" s="33"/>
      <c r="M9831" s="24"/>
    </row>
    <row r="9832" spans="1:13" x14ac:dyDescent="0.2">
      <c r="A9832" s="289"/>
      <c r="E9832" s="277"/>
      <c r="I9832"/>
      <c r="J9832"/>
      <c r="L9832" s="33"/>
      <c r="M9832" s="24"/>
    </row>
    <row r="9833" spans="1:13" x14ac:dyDescent="0.2">
      <c r="A9833" s="289"/>
      <c r="E9833" s="277"/>
      <c r="I9833"/>
      <c r="J9833"/>
      <c r="L9833" s="33"/>
      <c r="M9833" s="24"/>
    </row>
    <row r="9834" spans="1:13" x14ac:dyDescent="0.2">
      <c r="A9834" s="289"/>
      <c r="E9834" s="277"/>
      <c r="I9834"/>
      <c r="J9834"/>
      <c r="L9834" s="33"/>
      <c r="M9834" s="24"/>
    </row>
    <row r="9835" spans="1:13" x14ac:dyDescent="0.2">
      <c r="A9835" s="289"/>
      <c r="E9835" s="277"/>
      <c r="I9835"/>
      <c r="J9835"/>
      <c r="L9835" s="33"/>
      <c r="M9835" s="24"/>
    </row>
    <row r="9836" spans="1:13" x14ac:dyDescent="0.2">
      <c r="A9836" s="289"/>
      <c r="E9836" s="277"/>
      <c r="I9836"/>
      <c r="J9836"/>
      <c r="L9836" s="33"/>
      <c r="M9836" s="24"/>
    </row>
    <row r="9837" spans="1:13" x14ac:dyDescent="0.2">
      <c r="A9837" s="289"/>
      <c r="E9837" s="277"/>
      <c r="I9837"/>
      <c r="J9837"/>
      <c r="L9837" s="33"/>
      <c r="M9837" s="24"/>
    </row>
    <row r="9838" spans="1:13" x14ac:dyDescent="0.2">
      <c r="A9838" s="289"/>
      <c r="E9838" s="277"/>
      <c r="I9838"/>
      <c r="J9838"/>
      <c r="L9838" s="33"/>
      <c r="M9838" s="24"/>
    </row>
    <row r="9839" spans="1:13" x14ac:dyDescent="0.2">
      <c r="A9839" s="289"/>
      <c r="E9839" s="277"/>
      <c r="I9839"/>
      <c r="J9839"/>
      <c r="L9839" s="33"/>
      <c r="M9839" s="24"/>
    </row>
    <row r="9840" spans="1:13" x14ac:dyDescent="0.2">
      <c r="A9840" s="289"/>
      <c r="E9840" s="277"/>
      <c r="I9840"/>
      <c r="J9840"/>
      <c r="L9840" s="33"/>
      <c r="M9840" s="24"/>
    </row>
    <row r="9841" spans="1:13" x14ac:dyDescent="0.2">
      <c r="A9841" s="289"/>
      <c r="E9841" s="277"/>
      <c r="I9841"/>
      <c r="J9841"/>
      <c r="L9841" s="33"/>
      <c r="M9841" s="24"/>
    </row>
    <row r="9842" spans="1:13" x14ac:dyDescent="0.2">
      <c r="A9842" s="289"/>
      <c r="E9842" s="277"/>
      <c r="I9842"/>
      <c r="J9842"/>
      <c r="L9842" s="33"/>
      <c r="M9842" s="24"/>
    </row>
    <row r="9843" spans="1:13" x14ac:dyDescent="0.2">
      <c r="A9843" s="289"/>
      <c r="E9843" s="277"/>
      <c r="I9843"/>
      <c r="J9843"/>
      <c r="L9843" s="33"/>
      <c r="M9843" s="24"/>
    </row>
    <row r="9844" spans="1:13" x14ac:dyDescent="0.2">
      <c r="A9844" s="289"/>
      <c r="E9844" s="277"/>
      <c r="I9844"/>
      <c r="J9844"/>
      <c r="L9844" s="33"/>
      <c r="M9844" s="24"/>
    </row>
    <row r="9845" spans="1:13" x14ac:dyDescent="0.2">
      <c r="A9845" s="289"/>
      <c r="E9845" s="277"/>
      <c r="I9845"/>
      <c r="J9845"/>
      <c r="L9845" s="33"/>
      <c r="M9845" s="24"/>
    </row>
    <row r="9846" spans="1:13" x14ac:dyDescent="0.2">
      <c r="A9846" s="289"/>
      <c r="E9846" s="277"/>
      <c r="I9846"/>
      <c r="J9846"/>
      <c r="L9846" s="33"/>
      <c r="M9846" s="24"/>
    </row>
    <row r="9847" spans="1:13" x14ac:dyDescent="0.2">
      <c r="A9847" s="289"/>
      <c r="E9847" s="277"/>
      <c r="I9847"/>
      <c r="J9847"/>
      <c r="L9847" s="33"/>
      <c r="M9847" s="24"/>
    </row>
    <row r="9848" spans="1:13" x14ac:dyDescent="0.2">
      <c r="A9848" s="289"/>
      <c r="E9848" s="277"/>
      <c r="I9848"/>
      <c r="J9848"/>
      <c r="L9848" s="33"/>
      <c r="M9848" s="24"/>
    </row>
    <row r="9849" spans="1:13" x14ac:dyDescent="0.2">
      <c r="A9849" s="289"/>
      <c r="E9849" s="277"/>
      <c r="I9849"/>
      <c r="J9849"/>
      <c r="L9849" s="33"/>
      <c r="M9849" s="24"/>
    </row>
    <row r="9850" spans="1:13" x14ac:dyDescent="0.2">
      <c r="A9850" s="289"/>
      <c r="E9850" s="277"/>
      <c r="I9850"/>
      <c r="J9850"/>
      <c r="L9850" s="33"/>
      <c r="M9850" s="24"/>
    </row>
    <row r="9851" spans="1:13" x14ac:dyDescent="0.2">
      <c r="A9851" s="289"/>
      <c r="E9851" s="277"/>
      <c r="I9851"/>
      <c r="J9851"/>
      <c r="L9851" s="33"/>
      <c r="M9851" s="24"/>
    </row>
    <row r="9852" spans="1:13" x14ac:dyDescent="0.2">
      <c r="A9852" s="289"/>
      <c r="E9852" s="277"/>
      <c r="I9852"/>
      <c r="J9852"/>
      <c r="L9852" s="33"/>
      <c r="M9852" s="24"/>
    </row>
    <row r="9853" spans="1:13" x14ac:dyDescent="0.2">
      <c r="A9853" s="289"/>
      <c r="E9853" s="277"/>
      <c r="I9853"/>
      <c r="J9853"/>
      <c r="L9853" s="33"/>
      <c r="M9853" s="24"/>
    </row>
    <row r="9854" spans="1:13" x14ac:dyDescent="0.2">
      <c r="A9854" s="289"/>
      <c r="E9854" s="277"/>
      <c r="I9854"/>
      <c r="J9854"/>
      <c r="L9854" s="33"/>
      <c r="M9854" s="24"/>
    </row>
    <row r="9855" spans="1:13" x14ac:dyDescent="0.2">
      <c r="A9855" s="289"/>
      <c r="E9855" s="277"/>
      <c r="I9855"/>
      <c r="J9855"/>
      <c r="L9855" s="33"/>
      <c r="M9855" s="24"/>
    </row>
    <row r="9856" spans="1:13" x14ac:dyDescent="0.2">
      <c r="A9856" s="289"/>
      <c r="E9856" s="277"/>
      <c r="I9856"/>
      <c r="J9856"/>
      <c r="L9856" s="33"/>
      <c r="M9856" s="24"/>
    </row>
    <row r="9857" spans="1:13" x14ac:dyDescent="0.2">
      <c r="A9857" s="289"/>
      <c r="E9857" s="277"/>
      <c r="I9857"/>
      <c r="J9857"/>
      <c r="L9857" s="33"/>
      <c r="M9857" s="24"/>
    </row>
    <row r="9858" spans="1:13" x14ac:dyDescent="0.2">
      <c r="A9858" s="289"/>
      <c r="E9858" s="277"/>
      <c r="I9858"/>
      <c r="J9858"/>
      <c r="L9858" s="33"/>
      <c r="M9858" s="24"/>
    </row>
    <row r="9859" spans="1:13" x14ac:dyDescent="0.2">
      <c r="A9859" s="289"/>
      <c r="E9859" s="277"/>
      <c r="I9859"/>
      <c r="J9859"/>
      <c r="L9859" s="33"/>
      <c r="M9859" s="24"/>
    </row>
    <row r="9860" spans="1:13" x14ac:dyDescent="0.2">
      <c r="A9860" s="289"/>
      <c r="E9860" s="277"/>
      <c r="I9860"/>
      <c r="J9860"/>
      <c r="L9860" s="33"/>
      <c r="M9860" s="24"/>
    </row>
    <row r="9861" spans="1:13" x14ac:dyDescent="0.2">
      <c r="A9861" s="289"/>
      <c r="E9861" s="277"/>
      <c r="I9861"/>
      <c r="J9861"/>
      <c r="L9861" s="33"/>
      <c r="M9861" s="24"/>
    </row>
    <row r="9862" spans="1:13" x14ac:dyDescent="0.2">
      <c r="A9862" s="289"/>
      <c r="E9862" s="277"/>
      <c r="I9862"/>
      <c r="J9862"/>
      <c r="L9862" s="33"/>
      <c r="M9862" s="24"/>
    </row>
    <row r="9863" spans="1:13" x14ac:dyDescent="0.2">
      <c r="A9863" s="289"/>
      <c r="E9863" s="277"/>
      <c r="I9863"/>
      <c r="J9863"/>
      <c r="L9863" s="33"/>
      <c r="M9863" s="24"/>
    </row>
    <row r="9864" spans="1:13" x14ac:dyDescent="0.2">
      <c r="A9864" s="289"/>
      <c r="E9864" s="277"/>
      <c r="I9864"/>
      <c r="J9864"/>
      <c r="L9864" s="33"/>
      <c r="M9864" s="24"/>
    </row>
    <row r="9865" spans="1:13" x14ac:dyDescent="0.2">
      <c r="A9865" s="289"/>
      <c r="E9865" s="277"/>
      <c r="I9865"/>
      <c r="J9865"/>
      <c r="L9865" s="33"/>
      <c r="M9865" s="24"/>
    </row>
    <row r="9866" spans="1:13" x14ac:dyDescent="0.2">
      <c r="A9866" s="289"/>
      <c r="E9866" s="277"/>
      <c r="I9866"/>
      <c r="J9866"/>
      <c r="L9866" s="33"/>
      <c r="M9866" s="24"/>
    </row>
    <row r="9867" spans="1:13" x14ac:dyDescent="0.2">
      <c r="A9867" s="289"/>
      <c r="E9867" s="277"/>
      <c r="I9867"/>
      <c r="J9867"/>
      <c r="L9867" s="33"/>
      <c r="M9867" s="24"/>
    </row>
    <row r="9868" spans="1:13" x14ac:dyDescent="0.2">
      <c r="A9868" s="289"/>
      <c r="E9868" s="277"/>
      <c r="I9868"/>
      <c r="J9868"/>
      <c r="L9868" s="33"/>
      <c r="M9868" s="24"/>
    </row>
    <row r="9869" spans="1:13" x14ac:dyDescent="0.2">
      <c r="A9869" s="289"/>
      <c r="E9869" s="277"/>
      <c r="I9869"/>
      <c r="J9869"/>
      <c r="L9869" s="33"/>
      <c r="M9869" s="24"/>
    </row>
    <row r="9870" spans="1:13" x14ac:dyDescent="0.2">
      <c r="A9870" s="289"/>
      <c r="E9870" s="277"/>
      <c r="I9870"/>
      <c r="J9870"/>
      <c r="L9870" s="33"/>
      <c r="M9870" s="24"/>
    </row>
    <row r="9871" spans="1:13" x14ac:dyDescent="0.2">
      <c r="A9871" s="289"/>
      <c r="E9871" s="277"/>
      <c r="I9871"/>
      <c r="J9871"/>
      <c r="L9871" s="33"/>
      <c r="M9871" s="24"/>
    </row>
    <row r="9872" spans="1:13" x14ac:dyDescent="0.2">
      <c r="A9872" s="289"/>
      <c r="E9872" s="277"/>
      <c r="I9872"/>
      <c r="J9872"/>
      <c r="L9872" s="33"/>
      <c r="M9872" s="24"/>
    </row>
    <row r="9873" spans="1:13" x14ac:dyDescent="0.2">
      <c r="A9873" s="289"/>
      <c r="E9873" s="277"/>
      <c r="I9873"/>
      <c r="J9873"/>
      <c r="L9873" s="33"/>
      <c r="M9873" s="24"/>
    </row>
    <row r="9874" spans="1:13" x14ac:dyDescent="0.2">
      <c r="A9874" s="289"/>
      <c r="E9874" s="277"/>
      <c r="I9874"/>
      <c r="J9874"/>
      <c r="L9874" s="33"/>
      <c r="M9874" s="24"/>
    </row>
    <row r="9875" spans="1:13" x14ac:dyDescent="0.2">
      <c r="A9875" s="289"/>
      <c r="E9875" s="277"/>
      <c r="I9875"/>
      <c r="J9875"/>
      <c r="L9875" s="33"/>
      <c r="M9875" s="24"/>
    </row>
    <row r="9876" spans="1:13" x14ac:dyDescent="0.2">
      <c r="A9876" s="289"/>
      <c r="E9876" s="277"/>
      <c r="I9876"/>
      <c r="J9876"/>
      <c r="L9876" s="33"/>
      <c r="M9876" s="24"/>
    </row>
    <row r="9877" spans="1:13" x14ac:dyDescent="0.2">
      <c r="A9877" s="289"/>
      <c r="E9877" s="277"/>
      <c r="I9877"/>
      <c r="J9877"/>
      <c r="L9877" s="33"/>
      <c r="M9877" s="24"/>
    </row>
    <row r="9878" spans="1:13" x14ac:dyDescent="0.2">
      <c r="A9878" s="289"/>
      <c r="E9878" s="277"/>
      <c r="I9878"/>
      <c r="J9878"/>
      <c r="L9878" s="33"/>
      <c r="M9878" s="24"/>
    </row>
    <row r="9879" spans="1:13" x14ac:dyDescent="0.2">
      <c r="A9879" s="289"/>
      <c r="E9879" s="277"/>
      <c r="I9879"/>
      <c r="J9879"/>
      <c r="L9879" s="33"/>
      <c r="M9879" s="24"/>
    </row>
    <row r="9880" spans="1:13" x14ac:dyDescent="0.2">
      <c r="A9880" s="289"/>
      <c r="E9880" s="277"/>
      <c r="I9880"/>
      <c r="J9880"/>
      <c r="L9880" s="33"/>
      <c r="M9880" s="24"/>
    </row>
    <row r="9881" spans="1:13" x14ac:dyDescent="0.2">
      <c r="A9881" s="289"/>
      <c r="E9881" s="277"/>
      <c r="I9881"/>
      <c r="J9881"/>
      <c r="L9881" s="33"/>
      <c r="M9881" s="24"/>
    </row>
    <row r="9882" spans="1:13" x14ac:dyDescent="0.2">
      <c r="A9882" s="289"/>
      <c r="E9882" s="277"/>
      <c r="I9882"/>
      <c r="J9882"/>
      <c r="L9882" s="33"/>
      <c r="M9882" s="24"/>
    </row>
    <row r="9883" spans="1:13" x14ac:dyDescent="0.2">
      <c r="A9883" s="289"/>
      <c r="E9883" s="277"/>
      <c r="I9883"/>
      <c r="J9883"/>
      <c r="L9883" s="33"/>
      <c r="M9883" s="24"/>
    </row>
    <row r="9884" spans="1:13" x14ac:dyDescent="0.2">
      <c r="A9884" s="289"/>
      <c r="E9884" s="277"/>
      <c r="I9884"/>
      <c r="J9884"/>
      <c r="L9884" s="33"/>
      <c r="M9884" s="24"/>
    </row>
    <row r="9885" spans="1:13" x14ac:dyDescent="0.2">
      <c r="A9885" s="289"/>
      <c r="E9885" s="277"/>
      <c r="I9885"/>
      <c r="J9885"/>
      <c r="L9885" s="33"/>
      <c r="M9885" s="24"/>
    </row>
    <row r="9886" spans="1:13" x14ac:dyDescent="0.2">
      <c r="A9886" s="289"/>
      <c r="E9886" s="277"/>
      <c r="I9886"/>
      <c r="J9886"/>
      <c r="L9886" s="33"/>
      <c r="M9886" s="24"/>
    </row>
    <row r="9887" spans="1:13" x14ac:dyDescent="0.2">
      <c r="A9887" s="289"/>
      <c r="E9887" s="277"/>
      <c r="I9887"/>
      <c r="J9887"/>
      <c r="L9887" s="33"/>
      <c r="M9887" s="24"/>
    </row>
    <row r="9888" spans="1:13" x14ac:dyDescent="0.2">
      <c r="A9888" s="289"/>
      <c r="E9888" s="277"/>
      <c r="I9888"/>
      <c r="J9888"/>
      <c r="L9888" s="33"/>
      <c r="M9888" s="24"/>
    </row>
    <row r="9889" spans="1:13" x14ac:dyDescent="0.2">
      <c r="A9889" s="289"/>
      <c r="E9889" s="277"/>
      <c r="I9889"/>
      <c r="J9889"/>
      <c r="L9889" s="33"/>
      <c r="M9889" s="24"/>
    </row>
    <row r="9890" spans="1:13" x14ac:dyDescent="0.2">
      <c r="A9890" s="289"/>
      <c r="E9890" s="277"/>
      <c r="I9890"/>
      <c r="J9890"/>
      <c r="L9890" s="33"/>
      <c r="M9890" s="24"/>
    </row>
    <row r="9891" spans="1:13" x14ac:dyDescent="0.2">
      <c r="A9891" s="289"/>
      <c r="E9891" s="277"/>
      <c r="I9891"/>
      <c r="J9891"/>
      <c r="L9891" s="33"/>
      <c r="M9891" s="24"/>
    </row>
    <row r="9892" spans="1:13" x14ac:dyDescent="0.2">
      <c r="A9892" s="289"/>
      <c r="E9892" s="277"/>
      <c r="I9892"/>
      <c r="J9892"/>
      <c r="L9892" s="33"/>
      <c r="M9892" s="24"/>
    </row>
    <row r="9893" spans="1:13" x14ac:dyDescent="0.2">
      <c r="A9893" s="289"/>
      <c r="E9893" s="277"/>
      <c r="I9893"/>
      <c r="J9893"/>
      <c r="L9893" s="33"/>
      <c r="M9893" s="24"/>
    </row>
    <row r="9894" spans="1:13" x14ac:dyDescent="0.2">
      <c r="A9894" s="289"/>
      <c r="E9894" s="277"/>
      <c r="I9894"/>
      <c r="J9894"/>
      <c r="L9894" s="33"/>
      <c r="M9894" s="24"/>
    </row>
    <row r="9895" spans="1:13" x14ac:dyDescent="0.2">
      <c r="A9895" s="289"/>
      <c r="E9895" s="277"/>
      <c r="I9895"/>
      <c r="J9895"/>
      <c r="L9895" s="33"/>
      <c r="M9895" s="24"/>
    </row>
    <row r="9896" spans="1:13" x14ac:dyDescent="0.2">
      <c r="A9896" s="289"/>
      <c r="E9896" s="277"/>
      <c r="I9896"/>
      <c r="J9896"/>
      <c r="L9896" s="33"/>
      <c r="M9896" s="24"/>
    </row>
    <row r="9897" spans="1:13" x14ac:dyDescent="0.2">
      <c r="A9897" s="289"/>
      <c r="E9897" s="277"/>
      <c r="I9897"/>
      <c r="J9897"/>
      <c r="L9897" s="33"/>
      <c r="M9897" s="24"/>
    </row>
    <row r="9898" spans="1:13" x14ac:dyDescent="0.2">
      <c r="A9898" s="289"/>
      <c r="E9898" s="277"/>
      <c r="I9898"/>
      <c r="J9898"/>
      <c r="L9898" s="33"/>
      <c r="M9898" s="24"/>
    </row>
    <row r="9899" spans="1:13" x14ac:dyDescent="0.2">
      <c r="A9899" s="289"/>
      <c r="E9899" s="277"/>
      <c r="I9899"/>
      <c r="J9899"/>
      <c r="L9899" s="33"/>
      <c r="M9899" s="24"/>
    </row>
    <row r="9900" spans="1:13" x14ac:dyDescent="0.2">
      <c r="A9900" s="289"/>
      <c r="E9900" s="277"/>
      <c r="I9900"/>
      <c r="J9900"/>
      <c r="L9900" s="33"/>
      <c r="M9900" s="24"/>
    </row>
    <row r="9901" spans="1:13" x14ac:dyDescent="0.2">
      <c r="A9901" s="289"/>
      <c r="E9901" s="277"/>
      <c r="I9901"/>
      <c r="J9901"/>
      <c r="L9901" s="33"/>
      <c r="M9901" s="24"/>
    </row>
    <row r="9902" spans="1:13" x14ac:dyDescent="0.2">
      <c r="A9902" s="289"/>
      <c r="E9902" s="277"/>
      <c r="I9902"/>
      <c r="J9902"/>
      <c r="L9902" s="33"/>
      <c r="M9902" s="24"/>
    </row>
    <row r="9903" spans="1:13" x14ac:dyDescent="0.2">
      <c r="A9903" s="289"/>
      <c r="E9903" s="277"/>
      <c r="I9903"/>
      <c r="J9903"/>
      <c r="L9903" s="33"/>
      <c r="M9903" s="24"/>
    </row>
    <row r="9904" spans="1:13" x14ac:dyDescent="0.2">
      <c r="A9904" s="289"/>
      <c r="E9904" s="277"/>
      <c r="I9904"/>
      <c r="J9904"/>
      <c r="L9904" s="33"/>
      <c r="M9904" s="24"/>
    </row>
    <row r="9905" spans="1:13" x14ac:dyDescent="0.2">
      <c r="A9905" s="289"/>
      <c r="E9905" s="277"/>
      <c r="I9905"/>
      <c r="J9905"/>
      <c r="L9905" s="33"/>
      <c r="M9905" s="24"/>
    </row>
    <row r="9906" spans="1:13" x14ac:dyDescent="0.2">
      <c r="A9906" s="289"/>
      <c r="E9906" s="277"/>
      <c r="I9906"/>
      <c r="J9906"/>
      <c r="L9906" s="33"/>
      <c r="M9906" s="24"/>
    </row>
    <row r="9907" spans="1:13" x14ac:dyDescent="0.2">
      <c r="A9907" s="289"/>
      <c r="E9907" s="277"/>
      <c r="I9907"/>
      <c r="J9907"/>
      <c r="L9907" s="33"/>
      <c r="M9907" s="24"/>
    </row>
    <row r="9908" spans="1:13" x14ac:dyDescent="0.2">
      <c r="A9908" s="289"/>
      <c r="E9908" s="277"/>
      <c r="I9908"/>
      <c r="J9908"/>
      <c r="L9908" s="33"/>
      <c r="M9908" s="24"/>
    </row>
    <row r="9909" spans="1:13" x14ac:dyDescent="0.2">
      <c r="A9909" s="289"/>
      <c r="E9909" s="277"/>
      <c r="I9909"/>
      <c r="J9909"/>
      <c r="L9909" s="33"/>
      <c r="M9909" s="24"/>
    </row>
    <row r="9910" spans="1:13" x14ac:dyDescent="0.2">
      <c r="A9910" s="289"/>
      <c r="E9910" s="277"/>
      <c r="I9910"/>
      <c r="J9910"/>
      <c r="L9910" s="33"/>
      <c r="M9910" s="24"/>
    </row>
    <row r="9911" spans="1:13" x14ac:dyDescent="0.2">
      <c r="A9911" s="289"/>
      <c r="E9911" s="277"/>
      <c r="I9911"/>
      <c r="J9911"/>
      <c r="L9911" s="33"/>
      <c r="M9911" s="24"/>
    </row>
    <row r="9912" spans="1:13" x14ac:dyDescent="0.2">
      <c r="A9912" s="289"/>
      <c r="E9912" s="277"/>
      <c r="I9912"/>
      <c r="J9912"/>
      <c r="L9912" s="33"/>
      <c r="M9912" s="24"/>
    </row>
    <row r="9913" spans="1:13" x14ac:dyDescent="0.2">
      <c r="A9913" s="289"/>
      <c r="E9913" s="277"/>
      <c r="I9913"/>
      <c r="J9913"/>
      <c r="L9913" s="33"/>
      <c r="M9913" s="24"/>
    </row>
    <row r="9914" spans="1:13" x14ac:dyDescent="0.2">
      <c r="A9914" s="289"/>
      <c r="E9914" s="277"/>
      <c r="I9914"/>
      <c r="J9914"/>
      <c r="L9914" s="33"/>
      <c r="M9914" s="24"/>
    </row>
    <row r="9915" spans="1:13" x14ac:dyDescent="0.2">
      <c r="A9915" s="289"/>
      <c r="E9915" s="277"/>
      <c r="I9915"/>
      <c r="J9915"/>
      <c r="L9915" s="33"/>
      <c r="M9915" s="24"/>
    </row>
    <row r="9916" spans="1:13" x14ac:dyDescent="0.2">
      <c r="A9916" s="289"/>
      <c r="E9916" s="277"/>
      <c r="I9916"/>
      <c r="J9916"/>
      <c r="L9916" s="33"/>
      <c r="M9916" s="24"/>
    </row>
    <row r="9917" spans="1:13" x14ac:dyDescent="0.2">
      <c r="A9917" s="289"/>
      <c r="E9917" s="277"/>
      <c r="I9917"/>
      <c r="J9917"/>
      <c r="L9917" s="33"/>
      <c r="M9917" s="24"/>
    </row>
    <row r="9918" spans="1:13" x14ac:dyDescent="0.2">
      <c r="A9918" s="289"/>
      <c r="E9918" s="277"/>
      <c r="I9918"/>
      <c r="J9918"/>
      <c r="L9918" s="33"/>
      <c r="M9918" s="24"/>
    </row>
    <row r="9919" spans="1:13" x14ac:dyDescent="0.2">
      <c r="A9919" s="289"/>
      <c r="E9919" s="277"/>
      <c r="I9919"/>
      <c r="J9919"/>
      <c r="L9919" s="33"/>
      <c r="M9919" s="24"/>
    </row>
    <row r="9920" spans="1:13" x14ac:dyDescent="0.2">
      <c r="A9920" s="289"/>
      <c r="E9920" s="277"/>
      <c r="I9920"/>
      <c r="J9920"/>
      <c r="L9920" s="33"/>
      <c r="M9920" s="24"/>
    </row>
    <row r="9921" spans="1:13" x14ac:dyDescent="0.2">
      <c r="A9921" s="289"/>
      <c r="E9921" s="277"/>
      <c r="I9921"/>
      <c r="J9921"/>
      <c r="L9921" s="33"/>
      <c r="M9921" s="24"/>
    </row>
    <row r="9922" spans="1:13" x14ac:dyDescent="0.2">
      <c r="A9922" s="289"/>
      <c r="E9922" s="277"/>
      <c r="I9922"/>
      <c r="J9922"/>
      <c r="L9922" s="33"/>
      <c r="M9922" s="24"/>
    </row>
    <row r="9923" spans="1:13" x14ac:dyDescent="0.2">
      <c r="A9923" s="289"/>
      <c r="E9923" s="277"/>
      <c r="I9923"/>
      <c r="J9923"/>
      <c r="L9923" s="33"/>
      <c r="M9923" s="24"/>
    </row>
    <row r="9924" spans="1:13" x14ac:dyDescent="0.2">
      <c r="A9924" s="289"/>
      <c r="E9924" s="277"/>
      <c r="I9924"/>
      <c r="J9924"/>
      <c r="L9924" s="33"/>
      <c r="M9924" s="24"/>
    </row>
    <row r="9925" spans="1:13" x14ac:dyDescent="0.2">
      <c r="A9925" s="289"/>
      <c r="E9925" s="277"/>
      <c r="I9925"/>
      <c r="J9925"/>
      <c r="L9925" s="33"/>
      <c r="M9925" s="24"/>
    </row>
    <row r="9926" spans="1:13" x14ac:dyDescent="0.2">
      <c r="A9926" s="289"/>
      <c r="E9926" s="277"/>
      <c r="I9926"/>
      <c r="J9926"/>
      <c r="L9926" s="33"/>
      <c r="M9926" s="24"/>
    </row>
    <row r="9927" spans="1:13" x14ac:dyDescent="0.2">
      <c r="A9927" s="289"/>
      <c r="E9927" s="277"/>
      <c r="I9927"/>
      <c r="J9927"/>
      <c r="L9927" s="33"/>
      <c r="M9927" s="24"/>
    </row>
    <row r="9928" spans="1:13" x14ac:dyDescent="0.2">
      <c r="A9928" s="289"/>
      <c r="E9928" s="277"/>
      <c r="I9928"/>
      <c r="J9928"/>
      <c r="L9928" s="33"/>
      <c r="M9928" s="24"/>
    </row>
    <row r="9929" spans="1:13" x14ac:dyDescent="0.2">
      <c r="A9929" s="289"/>
      <c r="E9929" s="277"/>
      <c r="I9929"/>
      <c r="J9929"/>
      <c r="L9929" s="33"/>
      <c r="M9929" s="24"/>
    </row>
    <row r="9930" spans="1:13" x14ac:dyDescent="0.2">
      <c r="A9930" s="289"/>
      <c r="E9930" s="277"/>
      <c r="I9930"/>
      <c r="J9930"/>
      <c r="L9930" s="33"/>
      <c r="M9930" s="24"/>
    </row>
    <row r="9931" spans="1:13" x14ac:dyDescent="0.2">
      <c r="A9931" s="289"/>
      <c r="E9931" s="277"/>
      <c r="I9931"/>
      <c r="J9931"/>
      <c r="L9931" s="33"/>
      <c r="M9931" s="24"/>
    </row>
    <row r="9932" spans="1:13" x14ac:dyDescent="0.2">
      <c r="A9932" s="289"/>
      <c r="E9932" s="277"/>
      <c r="I9932"/>
      <c r="J9932"/>
      <c r="L9932" s="33"/>
      <c r="M9932" s="24"/>
    </row>
    <row r="9933" spans="1:13" x14ac:dyDescent="0.2">
      <c r="A9933" s="289"/>
      <c r="E9933" s="277"/>
      <c r="I9933"/>
      <c r="J9933"/>
      <c r="L9933" s="33"/>
      <c r="M9933" s="24"/>
    </row>
    <row r="9934" spans="1:13" x14ac:dyDescent="0.2">
      <c r="A9934" s="289"/>
      <c r="E9934" s="277"/>
      <c r="I9934"/>
      <c r="J9934"/>
      <c r="L9934" s="33"/>
      <c r="M9934" s="24"/>
    </row>
    <row r="9935" spans="1:13" x14ac:dyDescent="0.2">
      <c r="A9935" s="289"/>
      <c r="E9935" s="277"/>
      <c r="I9935"/>
      <c r="J9935"/>
      <c r="L9935" s="33"/>
      <c r="M9935" s="24"/>
    </row>
    <row r="9936" spans="1:13" x14ac:dyDescent="0.2">
      <c r="A9936" s="289"/>
      <c r="E9936" s="277"/>
      <c r="I9936"/>
      <c r="J9936"/>
      <c r="L9936" s="33"/>
      <c r="M9936" s="24"/>
    </row>
    <row r="9937" spans="1:13" x14ac:dyDescent="0.2">
      <c r="A9937" s="289"/>
      <c r="E9937" s="277"/>
      <c r="I9937"/>
      <c r="J9937"/>
      <c r="L9937" s="33"/>
      <c r="M9937" s="24"/>
    </row>
    <row r="9938" spans="1:13" x14ac:dyDescent="0.2">
      <c r="A9938" s="289"/>
      <c r="E9938" s="277"/>
      <c r="I9938"/>
      <c r="J9938"/>
      <c r="L9938" s="33"/>
      <c r="M9938" s="24"/>
    </row>
    <row r="9939" spans="1:13" x14ac:dyDescent="0.2">
      <c r="A9939" s="289"/>
      <c r="E9939" s="277"/>
      <c r="I9939"/>
      <c r="J9939"/>
      <c r="L9939" s="33"/>
      <c r="M9939" s="24"/>
    </row>
    <row r="9940" spans="1:13" x14ac:dyDescent="0.2">
      <c r="A9940" s="289"/>
      <c r="E9940" s="277"/>
      <c r="I9940"/>
      <c r="J9940"/>
      <c r="L9940" s="33"/>
      <c r="M9940" s="24"/>
    </row>
    <row r="9941" spans="1:13" x14ac:dyDescent="0.2">
      <c r="A9941" s="289"/>
      <c r="E9941" s="277"/>
      <c r="I9941"/>
      <c r="J9941"/>
      <c r="L9941" s="33"/>
      <c r="M9941" s="24"/>
    </row>
    <row r="9942" spans="1:13" x14ac:dyDescent="0.2">
      <c r="A9942" s="289"/>
      <c r="E9942" s="277"/>
      <c r="I9942"/>
      <c r="J9942"/>
      <c r="L9942" s="33"/>
      <c r="M9942" s="24"/>
    </row>
    <row r="9943" spans="1:13" x14ac:dyDescent="0.2">
      <c r="A9943" s="289"/>
      <c r="E9943" s="277"/>
      <c r="I9943"/>
      <c r="J9943"/>
      <c r="L9943" s="33"/>
      <c r="M9943" s="24"/>
    </row>
    <row r="9944" spans="1:13" x14ac:dyDescent="0.2">
      <c r="A9944" s="289"/>
      <c r="E9944" s="277"/>
      <c r="I9944"/>
      <c r="J9944"/>
      <c r="L9944" s="33"/>
      <c r="M9944" s="24"/>
    </row>
    <row r="9945" spans="1:13" x14ac:dyDescent="0.2">
      <c r="A9945" s="289"/>
      <c r="E9945" s="277"/>
      <c r="I9945"/>
      <c r="J9945"/>
      <c r="L9945" s="33"/>
      <c r="M9945" s="24"/>
    </row>
    <row r="9946" spans="1:13" x14ac:dyDescent="0.2">
      <c r="A9946" s="289"/>
      <c r="E9946" s="277"/>
      <c r="I9946"/>
      <c r="J9946"/>
      <c r="L9946" s="33"/>
      <c r="M9946" s="24"/>
    </row>
    <row r="9947" spans="1:13" x14ac:dyDescent="0.2">
      <c r="A9947" s="289"/>
      <c r="E9947" s="277"/>
      <c r="I9947"/>
      <c r="J9947"/>
      <c r="L9947" s="33"/>
      <c r="M9947" s="24"/>
    </row>
    <row r="9948" spans="1:13" x14ac:dyDescent="0.2">
      <c r="A9948" s="289"/>
      <c r="E9948" s="277"/>
      <c r="I9948"/>
      <c r="J9948"/>
      <c r="L9948" s="33"/>
      <c r="M9948" s="24"/>
    </row>
    <row r="9949" spans="1:13" x14ac:dyDescent="0.2">
      <c r="A9949" s="289"/>
      <c r="E9949" s="277"/>
      <c r="I9949"/>
      <c r="J9949"/>
      <c r="L9949" s="33"/>
      <c r="M9949" s="24"/>
    </row>
    <row r="9950" spans="1:13" x14ac:dyDescent="0.2">
      <c r="A9950" s="289"/>
      <c r="E9950" s="277"/>
      <c r="I9950"/>
      <c r="J9950"/>
      <c r="L9950" s="33"/>
      <c r="M9950" s="24"/>
    </row>
    <row r="9951" spans="1:13" x14ac:dyDescent="0.2">
      <c r="A9951" s="289"/>
      <c r="E9951" s="277"/>
      <c r="I9951"/>
      <c r="J9951"/>
      <c r="L9951" s="33"/>
      <c r="M9951" s="24"/>
    </row>
    <row r="9952" spans="1:13" x14ac:dyDescent="0.2">
      <c r="A9952" s="289"/>
      <c r="E9952" s="277"/>
      <c r="I9952"/>
      <c r="J9952"/>
      <c r="L9952" s="33"/>
      <c r="M9952" s="24"/>
    </row>
    <row r="9953" spans="1:13" x14ac:dyDescent="0.2">
      <c r="A9953" s="289"/>
      <c r="E9953" s="277"/>
      <c r="I9953"/>
      <c r="J9953"/>
      <c r="L9953" s="33"/>
      <c r="M9953" s="24"/>
    </row>
    <row r="9954" spans="1:13" x14ac:dyDescent="0.2">
      <c r="A9954" s="289"/>
      <c r="E9954" s="277"/>
      <c r="I9954"/>
      <c r="J9954"/>
      <c r="L9954" s="33"/>
      <c r="M9954" s="24"/>
    </row>
    <row r="9955" spans="1:13" x14ac:dyDescent="0.2">
      <c r="A9955" s="289"/>
      <c r="E9955" s="277"/>
      <c r="I9955"/>
      <c r="J9955"/>
      <c r="L9955" s="33"/>
      <c r="M9955" s="24"/>
    </row>
    <row r="9956" spans="1:13" x14ac:dyDescent="0.2">
      <c r="A9956" s="289"/>
      <c r="E9956" s="277"/>
      <c r="I9956"/>
      <c r="J9956"/>
      <c r="L9956" s="33"/>
      <c r="M9956" s="24"/>
    </row>
    <row r="9957" spans="1:13" x14ac:dyDescent="0.2">
      <c r="A9957" s="289"/>
      <c r="E9957" s="277"/>
      <c r="I9957"/>
      <c r="J9957"/>
      <c r="L9957" s="33"/>
      <c r="M9957" s="24"/>
    </row>
    <row r="9958" spans="1:13" x14ac:dyDescent="0.2">
      <c r="A9958" s="289"/>
      <c r="E9958" s="277"/>
      <c r="I9958"/>
      <c r="J9958"/>
      <c r="L9958" s="33"/>
      <c r="M9958" s="24"/>
    </row>
    <row r="9959" spans="1:13" x14ac:dyDescent="0.2">
      <c r="A9959" s="289"/>
      <c r="E9959" s="277"/>
      <c r="I9959"/>
      <c r="J9959"/>
      <c r="L9959" s="33"/>
      <c r="M9959" s="24"/>
    </row>
    <row r="9960" spans="1:13" x14ac:dyDescent="0.2">
      <c r="A9960" s="289"/>
      <c r="E9960" s="277"/>
      <c r="I9960"/>
      <c r="J9960"/>
      <c r="L9960" s="33"/>
      <c r="M9960" s="24"/>
    </row>
    <row r="9961" spans="1:13" x14ac:dyDescent="0.2">
      <c r="A9961" s="289"/>
      <c r="E9961" s="277"/>
      <c r="I9961"/>
      <c r="J9961"/>
      <c r="L9961" s="33"/>
      <c r="M9961" s="24"/>
    </row>
    <row r="9962" spans="1:13" x14ac:dyDescent="0.2">
      <c r="A9962" s="289"/>
      <c r="E9962" s="277"/>
      <c r="I9962"/>
      <c r="J9962"/>
      <c r="L9962" s="33"/>
      <c r="M9962" s="24"/>
    </row>
    <row r="9963" spans="1:13" x14ac:dyDescent="0.2">
      <c r="A9963" s="289"/>
      <c r="E9963" s="277"/>
      <c r="I9963"/>
      <c r="J9963"/>
      <c r="L9963" s="33"/>
      <c r="M9963" s="24"/>
    </row>
    <row r="9964" spans="1:13" x14ac:dyDescent="0.2">
      <c r="A9964" s="289"/>
      <c r="E9964" s="277"/>
      <c r="I9964"/>
      <c r="J9964"/>
      <c r="L9964" s="33"/>
      <c r="M9964" s="24"/>
    </row>
    <row r="9965" spans="1:13" x14ac:dyDescent="0.2">
      <c r="A9965" s="289"/>
      <c r="E9965" s="277"/>
      <c r="I9965"/>
      <c r="J9965"/>
      <c r="L9965" s="33"/>
      <c r="M9965" s="24"/>
    </row>
    <row r="9966" spans="1:13" x14ac:dyDescent="0.2">
      <c r="A9966" s="289"/>
      <c r="E9966" s="277"/>
      <c r="I9966"/>
      <c r="J9966"/>
      <c r="L9966" s="33"/>
      <c r="M9966" s="24"/>
    </row>
    <row r="9967" spans="1:13" x14ac:dyDescent="0.2">
      <c r="A9967" s="289"/>
      <c r="E9967" s="277"/>
      <c r="I9967"/>
      <c r="J9967"/>
      <c r="L9967" s="33"/>
      <c r="M9967" s="24"/>
    </row>
    <row r="9968" spans="1:13" x14ac:dyDescent="0.2">
      <c r="A9968" s="289"/>
      <c r="E9968" s="277"/>
      <c r="I9968"/>
      <c r="J9968"/>
      <c r="L9968" s="33"/>
      <c r="M9968" s="24"/>
    </row>
    <row r="9969" spans="1:13" x14ac:dyDescent="0.2">
      <c r="A9969" s="289"/>
      <c r="E9969" s="277"/>
      <c r="I9969"/>
      <c r="J9969"/>
      <c r="L9969" s="33"/>
      <c r="M9969" s="24"/>
    </row>
    <row r="9970" spans="1:13" x14ac:dyDescent="0.2">
      <c r="A9970" s="289"/>
      <c r="E9970" s="277"/>
      <c r="I9970"/>
      <c r="J9970"/>
      <c r="L9970" s="33"/>
      <c r="M9970" s="24"/>
    </row>
    <row r="9971" spans="1:13" x14ac:dyDescent="0.2">
      <c r="A9971" s="289"/>
      <c r="E9971" s="277"/>
      <c r="I9971"/>
      <c r="J9971"/>
      <c r="L9971" s="33"/>
      <c r="M9971" s="24"/>
    </row>
    <row r="9972" spans="1:13" x14ac:dyDescent="0.2">
      <c r="A9972" s="289"/>
      <c r="E9972" s="277"/>
      <c r="I9972"/>
      <c r="J9972"/>
      <c r="L9972" s="33"/>
      <c r="M9972" s="24"/>
    </row>
    <row r="9973" spans="1:13" x14ac:dyDescent="0.2">
      <c r="A9973" s="289"/>
      <c r="E9973" s="277"/>
      <c r="I9973"/>
      <c r="J9973"/>
      <c r="L9973" s="33"/>
      <c r="M9973" s="24"/>
    </row>
    <row r="9974" spans="1:13" x14ac:dyDescent="0.2">
      <c r="A9974" s="289"/>
      <c r="E9974" s="277"/>
      <c r="I9974"/>
      <c r="J9974"/>
      <c r="L9974" s="33"/>
      <c r="M9974" s="24"/>
    </row>
    <row r="9975" spans="1:13" x14ac:dyDescent="0.2">
      <c r="A9975" s="289"/>
      <c r="E9975" s="277"/>
      <c r="I9975"/>
      <c r="J9975"/>
      <c r="L9975" s="33"/>
      <c r="M9975" s="24"/>
    </row>
    <row r="9976" spans="1:13" x14ac:dyDescent="0.2">
      <c r="A9976" s="289"/>
      <c r="E9976" s="277"/>
      <c r="I9976"/>
      <c r="J9976"/>
      <c r="L9976" s="33"/>
      <c r="M9976" s="24"/>
    </row>
    <row r="9977" spans="1:13" x14ac:dyDescent="0.2">
      <c r="A9977" s="289"/>
      <c r="E9977" s="277"/>
      <c r="I9977"/>
      <c r="J9977"/>
      <c r="L9977" s="33"/>
      <c r="M9977" s="24"/>
    </row>
    <row r="9978" spans="1:13" x14ac:dyDescent="0.2">
      <c r="A9978" s="289"/>
      <c r="E9978" s="277"/>
      <c r="I9978"/>
      <c r="J9978"/>
      <c r="L9978" s="33"/>
      <c r="M9978" s="24"/>
    </row>
    <row r="9979" spans="1:13" x14ac:dyDescent="0.2">
      <c r="A9979" s="289"/>
      <c r="E9979" s="277"/>
      <c r="I9979"/>
      <c r="J9979"/>
      <c r="L9979" s="33"/>
      <c r="M9979" s="24"/>
    </row>
    <row r="9980" spans="1:13" x14ac:dyDescent="0.2">
      <c r="A9980" s="289"/>
      <c r="E9980" s="277"/>
      <c r="I9980"/>
      <c r="J9980"/>
      <c r="L9980" s="33"/>
      <c r="M9980" s="24"/>
    </row>
    <row r="9981" spans="1:13" x14ac:dyDescent="0.2">
      <c r="A9981" s="289"/>
      <c r="E9981" s="277"/>
      <c r="I9981"/>
      <c r="J9981"/>
      <c r="L9981" s="33"/>
      <c r="M9981" s="24"/>
    </row>
    <row r="9982" spans="1:13" x14ac:dyDescent="0.2">
      <c r="A9982" s="289"/>
      <c r="E9982" s="277"/>
      <c r="I9982"/>
      <c r="J9982"/>
      <c r="L9982" s="33"/>
      <c r="M9982" s="24"/>
    </row>
    <row r="9983" spans="1:13" x14ac:dyDescent="0.2">
      <c r="A9983" s="289"/>
      <c r="E9983" s="277"/>
      <c r="I9983"/>
      <c r="J9983"/>
      <c r="L9983" s="33"/>
      <c r="M9983" s="24"/>
    </row>
    <row r="9984" spans="1:13" x14ac:dyDescent="0.2">
      <c r="A9984" s="289"/>
      <c r="E9984" s="277"/>
      <c r="I9984"/>
      <c r="J9984"/>
      <c r="L9984" s="33"/>
      <c r="M9984" s="24"/>
    </row>
    <row r="9985" spans="1:13" x14ac:dyDescent="0.2">
      <c r="A9985" s="289"/>
      <c r="E9985" s="277"/>
      <c r="I9985"/>
      <c r="J9985"/>
      <c r="L9985" s="33"/>
      <c r="M9985" s="24"/>
    </row>
    <row r="9986" spans="1:13" x14ac:dyDescent="0.2">
      <c r="A9986" s="289"/>
      <c r="E9986" s="277"/>
      <c r="I9986"/>
      <c r="J9986"/>
      <c r="L9986" s="33"/>
      <c r="M9986" s="24"/>
    </row>
    <row r="9987" spans="1:13" x14ac:dyDescent="0.2">
      <c r="A9987" s="289"/>
      <c r="E9987" s="277"/>
      <c r="I9987"/>
      <c r="J9987"/>
      <c r="L9987" s="33"/>
      <c r="M9987" s="24"/>
    </row>
    <row r="9988" spans="1:13" x14ac:dyDescent="0.2">
      <c r="A9988" s="289"/>
      <c r="E9988" s="277"/>
      <c r="I9988"/>
      <c r="J9988"/>
      <c r="L9988" s="33"/>
      <c r="M9988" s="24"/>
    </row>
    <row r="9989" spans="1:13" x14ac:dyDescent="0.2">
      <c r="A9989" s="289"/>
      <c r="E9989" s="277"/>
      <c r="I9989"/>
      <c r="J9989"/>
      <c r="L9989" s="33"/>
      <c r="M9989" s="24"/>
    </row>
    <row r="9990" spans="1:13" x14ac:dyDescent="0.2">
      <c r="A9990" s="289"/>
      <c r="E9990" s="277"/>
      <c r="I9990"/>
      <c r="J9990"/>
      <c r="L9990" s="33"/>
      <c r="M9990" s="24"/>
    </row>
    <row r="9991" spans="1:13" x14ac:dyDescent="0.2">
      <c r="A9991" s="289"/>
      <c r="E9991" s="277"/>
      <c r="I9991"/>
      <c r="J9991"/>
      <c r="L9991" s="33"/>
      <c r="M9991" s="24"/>
    </row>
    <row r="9992" spans="1:13" x14ac:dyDescent="0.2">
      <c r="A9992" s="289"/>
      <c r="E9992" s="277"/>
      <c r="I9992"/>
      <c r="J9992"/>
      <c r="L9992" s="33"/>
      <c r="M9992" s="24"/>
    </row>
    <row r="9993" spans="1:13" x14ac:dyDescent="0.2">
      <c r="A9993" s="289"/>
      <c r="E9993" s="277"/>
      <c r="I9993"/>
      <c r="J9993"/>
      <c r="L9993" s="33"/>
      <c r="M9993" s="24"/>
    </row>
    <row r="9994" spans="1:13" x14ac:dyDescent="0.2">
      <c r="A9994" s="289"/>
      <c r="E9994" s="277"/>
      <c r="I9994"/>
      <c r="J9994"/>
      <c r="L9994" s="33"/>
      <c r="M9994" s="24"/>
    </row>
    <row r="9995" spans="1:13" x14ac:dyDescent="0.2">
      <c r="A9995" s="289"/>
      <c r="E9995" s="277"/>
      <c r="I9995"/>
      <c r="J9995"/>
      <c r="L9995" s="33"/>
      <c r="M9995" s="24"/>
    </row>
    <row r="9996" spans="1:13" x14ac:dyDescent="0.2">
      <c r="A9996" s="289"/>
      <c r="E9996" s="277"/>
      <c r="I9996"/>
      <c r="J9996"/>
      <c r="L9996" s="33"/>
      <c r="M9996" s="24"/>
    </row>
    <row r="9997" spans="1:13" x14ac:dyDescent="0.2">
      <c r="A9997" s="289"/>
      <c r="E9997" s="277"/>
      <c r="I9997"/>
      <c r="J9997"/>
      <c r="L9997" s="33"/>
      <c r="M9997" s="24"/>
    </row>
    <row r="9998" spans="1:13" x14ac:dyDescent="0.2">
      <c r="A9998" s="289"/>
      <c r="E9998" s="277"/>
      <c r="I9998"/>
      <c r="J9998"/>
      <c r="L9998" s="33"/>
      <c r="M9998" s="24"/>
    </row>
    <row r="9999" spans="1:13" x14ac:dyDescent="0.2">
      <c r="A9999" s="289"/>
      <c r="E9999" s="277"/>
      <c r="I9999"/>
      <c r="J9999"/>
      <c r="L9999" s="33"/>
      <c r="M9999" s="24"/>
    </row>
    <row r="10000" spans="1:13" x14ac:dyDescent="0.2">
      <c r="A10000" s="289"/>
      <c r="E10000" s="277"/>
      <c r="I10000"/>
      <c r="J10000"/>
      <c r="L10000" s="33"/>
      <c r="M10000" s="24"/>
    </row>
    <row r="10001" spans="1:13" x14ac:dyDescent="0.2">
      <c r="A10001" s="289"/>
      <c r="E10001" s="277"/>
      <c r="I10001"/>
      <c r="J10001"/>
      <c r="L10001" s="33"/>
      <c r="M10001" s="24"/>
    </row>
    <row r="10002" spans="1:13" x14ac:dyDescent="0.2">
      <c r="A10002" s="289"/>
      <c r="E10002" s="277"/>
      <c r="I10002"/>
      <c r="J10002"/>
      <c r="L10002" s="33"/>
      <c r="M10002" s="24"/>
    </row>
    <row r="10003" spans="1:13" x14ac:dyDescent="0.2">
      <c r="A10003" s="289"/>
      <c r="E10003" s="277"/>
      <c r="I10003"/>
      <c r="J10003"/>
      <c r="L10003" s="33"/>
      <c r="M10003" s="24"/>
    </row>
    <row r="10004" spans="1:13" x14ac:dyDescent="0.2">
      <c r="A10004" s="289"/>
      <c r="E10004" s="277"/>
      <c r="I10004"/>
      <c r="J10004"/>
      <c r="L10004" s="33"/>
      <c r="M10004" s="24"/>
    </row>
    <row r="10005" spans="1:13" x14ac:dyDescent="0.2">
      <c r="A10005" s="289"/>
      <c r="E10005" s="277"/>
      <c r="I10005"/>
      <c r="J10005"/>
      <c r="L10005" s="33"/>
      <c r="M10005" s="24"/>
    </row>
    <row r="10006" spans="1:13" x14ac:dyDescent="0.2">
      <c r="A10006" s="289"/>
      <c r="E10006" s="277"/>
      <c r="I10006"/>
      <c r="J10006"/>
      <c r="L10006" s="33"/>
      <c r="M10006" s="24"/>
    </row>
    <row r="10007" spans="1:13" x14ac:dyDescent="0.2">
      <c r="A10007" s="289"/>
      <c r="E10007" s="277"/>
      <c r="I10007"/>
      <c r="J10007"/>
      <c r="L10007" s="33"/>
      <c r="M10007" s="24"/>
    </row>
    <row r="10008" spans="1:13" x14ac:dyDescent="0.2">
      <c r="A10008" s="289"/>
      <c r="E10008" s="277"/>
      <c r="I10008"/>
      <c r="J10008"/>
      <c r="L10008" s="33"/>
      <c r="M10008" s="24"/>
    </row>
    <row r="10009" spans="1:13" x14ac:dyDescent="0.2">
      <c r="A10009" s="289"/>
      <c r="E10009" s="277"/>
      <c r="I10009"/>
      <c r="J10009"/>
      <c r="L10009" s="33"/>
      <c r="M10009" s="24"/>
    </row>
    <row r="10010" spans="1:13" x14ac:dyDescent="0.2">
      <c r="A10010" s="289"/>
      <c r="E10010" s="277"/>
      <c r="I10010"/>
      <c r="J10010"/>
      <c r="L10010" s="33"/>
      <c r="M10010" s="24"/>
    </row>
    <row r="10011" spans="1:13" x14ac:dyDescent="0.2">
      <c r="A10011" s="289"/>
      <c r="E10011" s="277"/>
      <c r="I10011"/>
      <c r="J10011"/>
      <c r="L10011" s="33"/>
      <c r="M10011" s="24"/>
    </row>
    <row r="10012" spans="1:13" x14ac:dyDescent="0.2">
      <c r="A10012" s="289"/>
      <c r="E10012" s="277"/>
      <c r="I10012"/>
      <c r="J10012"/>
      <c r="L10012" s="33"/>
      <c r="M10012" s="24"/>
    </row>
    <row r="10013" spans="1:13" x14ac:dyDescent="0.2">
      <c r="A10013" s="289"/>
      <c r="E10013" s="277"/>
      <c r="I10013"/>
      <c r="J10013"/>
      <c r="L10013" s="33"/>
      <c r="M10013" s="24"/>
    </row>
    <row r="10014" spans="1:13" x14ac:dyDescent="0.2">
      <c r="A10014" s="289"/>
      <c r="E10014" s="277"/>
      <c r="I10014"/>
      <c r="J10014"/>
      <c r="L10014" s="33"/>
      <c r="M10014" s="24"/>
    </row>
    <row r="10015" spans="1:13" x14ac:dyDescent="0.2">
      <c r="A10015" s="289"/>
      <c r="E10015" s="277"/>
      <c r="I10015"/>
      <c r="J10015"/>
      <c r="L10015" s="33"/>
      <c r="M10015" s="24"/>
    </row>
    <row r="10016" spans="1:13" x14ac:dyDescent="0.2">
      <c r="A10016" s="289"/>
      <c r="E10016" s="277"/>
      <c r="I10016"/>
      <c r="J10016"/>
      <c r="L10016" s="33"/>
      <c r="M10016" s="24"/>
    </row>
    <row r="10017" spans="1:13" x14ac:dyDescent="0.2">
      <c r="A10017" s="289"/>
      <c r="E10017" s="277"/>
      <c r="I10017"/>
      <c r="J10017"/>
      <c r="L10017" s="33"/>
      <c r="M10017" s="24"/>
    </row>
    <row r="10018" spans="1:13" x14ac:dyDescent="0.2">
      <c r="A10018" s="289"/>
      <c r="E10018" s="277"/>
      <c r="I10018"/>
      <c r="J10018"/>
      <c r="L10018" s="33"/>
      <c r="M10018" s="24"/>
    </row>
    <row r="10019" spans="1:13" x14ac:dyDescent="0.2">
      <c r="A10019" s="289"/>
      <c r="E10019" s="277"/>
      <c r="I10019"/>
      <c r="J10019"/>
      <c r="L10019" s="33"/>
      <c r="M10019" s="24"/>
    </row>
    <row r="10020" spans="1:13" x14ac:dyDescent="0.2">
      <c r="A10020" s="289"/>
      <c r="E10020" s="277"/>
      <c r="I10020"/>
      <c r="J10020"/>
      <c r="L10020" s="33"/>
      <c r="M10020" s="24"/>
    </row>
    <row r="10021" spans="1:13" x14ac:dyDescent="0.2">
      <c r="A10021" s="289"/>
      <c r="E10021" s="277"/>
      <c r="I10021"/>
      <c r="J10021"/>
      <c r="L10021" s="33"/>
      <c r="M10021" s="24"/>
    </row>
    <row r="10022" spans="1:13" x14ac:dyDescent="0.2">
      <c r="A10022" s="289"/>
      <c r="E10022" s="277"/>
      <c r="I10022"/>
      <c r="J10022"/>
      <c r="L10022" s="33"/>
      <c r="M10022" s="24"/>
    </row>
    <row r="10023" spans="1:13" x14ac:dyDescent="0.2">
      <c r="A10023" s="289"/>
      <c r="E10023" s="277"/>
      <c r="I10023"/>
      <c r="J10023"/>
      <c r="L10023" s="33"/>
      <c r="M10023" s="24"/>
    </row>
    <row r="10024" spans="1:13" x14ac:dyDescent="0.2">
      <c r="A10024" s="289"/>
      <c r="E10024" s="277"/>
      <c r="I10024"/>
      <c r="J10024"/>
      <c r="L10024" s="33"/>
      <c r="M10024" s="24"/>
    </row>
    <row r="10025" spans="1:13" x14ac:dyDescent="0.2">
      <c r="A10025" s="289"/>
      <c r="E10025" s="277"/>
      <c r="I10025"/>
      <c r="J10025"/>
      <c r="L10025" s="33"/>
      <c r="M10025" s="24"/>
    </row>
    <row r="10026" spans="1:13" x14ac:dyDescent="0.2">
      <c r="A10026" s="289"/>
      <c r="E10026" s="277"/>
      <c r="I10026"/>
      <c r="J10026"/>
      <c r="L10026" s="33"/>
      <c r="M10026" s="24"/>
    </row>
    <row r="10027" spans="1:13" x14ac:dyDescent="0.2">
      <c r="A10027" s="289"/>
      <c r="E10027" s="277"/>
      <c r="I10027"/>
      <c r="J10027"/>
      <c r="L10027" s="33"/>
      <c r="M10027" s="24"/>
    </row>
    <row r="10028" spans="1:13" x14ac:dyDescent="0.2">
      <c r="A10028" s="289"/>
      <c r="E10028" s="277"/>
      <c r="I10028"/>
      <c r="J10028"/>
      <c r="L10028" s="33"/>
      <c r="M10028" s="24"/>
    </row>
    <row r="10029" spans="1:13" x14ac:dyDescent="0.2">
      <c r="A10029" s="289"/>
      <c r="E10029" s="277"/>
      <c r="I10029"/>
      <c r="J10029"/>
      <c r="L10029" s="33"/>
      <c r="M10029" s="24"/>
    </row>
    <row r="10030" spans="1:13" x14ac:dyDescent="0.2">
      <c r="A10030" s="289"/>
      <c r="E10030" s="277"/>
      <c r="I10030"/>
      <c r="J10030"/>
      <c r="L10030" s="33"/>
      <c r="M10030" s="24"/>
    </row>
    <row r="10031" spans="1:13" x14ac:dyDescent="0.2">
      <c r="A10031" s="289"/>
      <c r="E10031" s="277"/>
      <c r="I10031"/>
      <c r="J10031"/>
      <c r="L10031" s="33"/>
      <c r="M10031" s="24"/>
    </row>
    <row r="10032" spans="1:13" x14ac:dyDescent="0.2">
      <c r="A10032" s="289"/>
      <c r="E10032" s="277"/>
      <c r="I10032"/>
      <c r="J10032"/>
      <c r="L10032" s="33"/>
      <c r="M10032" s="24"/>
    </row>
    <row r="10033" spans="1:13" x14ac:dyDescent="0.2">
      <c r="A10033" s="289"/>
      <c r="E10033" s="277"/>
      <c r="I10033"/>
      <c r="J10033"/>
      <c r="L10033" s="33"/>
      <c r="M10033" s="24"/>
    </row>
    <row r="10034" spans="1:13" x14ac:dyDescent="0.2">
      <c r="A10034" s="289"/>
      <c r="E10034" s="277"/>
      <c r="I10034"/>
      <c r="J10034"/>
      <c r="L10034" s="33"/>
      <c r="M10034" s="24"/>
    </row>
    <row r="10035" spans="1:13" x14ac:dyDescent="0.2">
      <c r="A10035" s="289"/>
      <c r="E10035" s="277"/>
      <c r="I10035"/>
      <c r="J10035"/>
      <c r="L10035" s="33"/>
      <c r="M10035" s="24"/>
    </row>
    <row r="10036" spans="1:13" x14ac:dyDescent="0.2">
      <c r="A10036" s="289"/>
      <c r="E10036" s="277"/>
      <c r="I10036"/>
      <c r="J10036"/>
      <c r="L10036" s="33"/>
      <c r="M10036" s="24"/>
    </row>
    <row r="10037" spans="1:13" x14ac:dyDescent="0.2">
      <c r="A10037" s="289"/>
      <c r="E10037" s="277"/>
      <c r="I10037"/>
      <c r="J10037"/>
      <c r="L10037" s="33"/>
      <c r="M10037" s="24"/>
    </row>
    <row r="10038" spans="1:13" x14ac:dyDescent="0.2">
      <c r="A10038" s="289"/>
      <c r="E10038" s="277"/>
      <c r="I10038"/>
      <c r="J10038"/>
      <c r="L10038" s="33"/>
      <c r="M10038" s="24"/>
    </row>
    <row r="10039" spans="1:13" x14ac:dyDescent="0.2">
      <c r="A10039" s="289"/>
      <c r="E10039" s="277"/>
      <c r="I10039"/>
      <c r="J10039"/>
      <c r="L10039" s="33"/>
      <c r="M10039" s="24"/>
    </row>
    <row r="10040" spans="1:13" x14ac:dyDescent="0.2">
      <c r="A10040" s="289"/>
      <c r="E10040" s="277"/>
      <c r="I10040"/>
      <c r="J10040"/>
      <c r="L10040" s="33"/>
      <c r="M10040" s="24"/>
    </row>
    <row r="10041" spans="1:13" x14ac:dyDescent="0.2">
      <c r="A10041" s="289"/>
      <c r="E10041" s="277"/>
      <c r="I10041"/>
      <c r="J10041"/>
      <c r="L10041" s="33"/>
      <c r="M10041" s="24"/>
    </row>
    <row r="10042" spans="1:13" x14ac:dyDescent="0.2">
      <c r="A10042" s="289"/>
      <c r="E10042" s="277"/>
      <c r="I10042"/>
      <c r="J10042"/>
      <c r="L10042" s="33"/>
      <c r="M10042" s="24"/>
    </row>
    <row r="10043" spans="1:13" x14ac:dyDescent="0.2">
      <c r="A10043" s="289"/>
      <c r="E10043" s="277"/>
      <c r="I10043"/>
      <c r="J10043"/>
      <c r="L10043" s="33"/>
      <c r="M10043" s="24"/>
    </row>
    <row r="10044" spans="1:13" x14ac:dyDescent="0.2">
      <c r="A10044" s="289"/>
      <c r="E10044" s="277"/>
      <c r="I10044"/>
      <c r="J10044"/>
      <c r="L10044" s="33"/>
      <c r="M10044" s="24"/>
    </row>
    <row r="10045" spans="1:13" x14ac:dyDescent="0.2">
      <c r="A10045" s="289"/>
      <c r="E10045" s="277"/>
      <c r="I10045"/>
      <c r="J10045"/>
      <c r="L10045" s="33"/>
      <c r="M10045" s="24"/>
    </row>
    <row r="10046" spans="1:13" x14ac:dyDescent="0.2">
      <c r="A10046" s="289"/>
      <c r="E10046" s="277"/>
      <c r="I10046"/>
      <c r="J10046"/>
      <c r="L10046" s="33"/>
      <c r="M10046" s="24"/>
    </row>
    <row r="10047" spans="1:13" x14ac:dyDescent="0.2">
      <c r="A10047" s="289"/>
      <c r="E10047" s="277"/>
      <c r="I10047"/>
      <c r="J10047"/>
      <c r="L10047" s="33"/>
      <c r="M10047" s="24"/>
    </row>
    <row r="10048" spans="1:13" x14ac:dyDescent="0.2">
      <c r="A10048" s="289"/>
      <c r="E10048" s="277"/>
      <c r="I10048"/>
      <c r="J10048"/>
      <c r="L10048" s="33"/>
      <c r="M10048" s="24"/>
    </row>
    <row r="10049" spans="1:13" x14ac:dyDescent="0.2">
      <c r="A10049" s="289"/>
      <c r="E10049" s="277"/>
      <c r="I10049"/>
      <c r="J10049"/>
      <c r="L10049" s="33"/>
      <c r="M10049" s="24"/>
    </row>
    <row r="10050" spans="1:13" x14ac:dyDescent="0.2">
      <c r="A10050" s="289"/>
      <c r="E10050" s="277"/>
      <c r="I10050"/>
      <c r="J10050"/>
      <c r="L10050" s="33"/>
      <c r="M10050" s="24"/>
    </row>
    <row r="10051" spans="1:13" x14ac:dyDescent="0.2">
      <c r="A10051" s="289"/>
      <c r="E10051" s="277"/>
      <c r="I10051"/>
      <c r="J10051"/>
      <c r="L10051" s="33"/>
      <c r="M10051" s="24"/>
    </row>
    <row r="10052" spans="1:13" x14ac:dyDescent="0.2">
      <c r="A10052" s="289"/>
      <c r="E10052" s="277"/>
      <c r="I10052"/>
      <c r="J10052"/>
      <c r="L10052" s="33"/>
      <c r="M10052" s="24"/>
    </row>
    <row r="10053" spans="1:13" x14ac:dyDescent="0.2">
      <c r="A10053" s="289"/>
      <c r="E10053" s="277"/>
      <c r="I10053"/>
      <c r="J10053"/>
      <c r="L10053" s="33"/>
      <c r="M10053" s="24"/>
    </row>
    <row r="10054" spans="1:13" x14ac:dyDescent="0.2">
      <c r="A10054" s="289"/>
      <c r="E10054" s="277"/>
      <c r="I10054"/>
      <c r="J10054"/>
      <c r="L10054" s="33"/>
      <c r="M10054" s="24"/>
    </row>
    <row r="10055" spans="1:13" x14ac:dyDescent="0.2">
      <c r="A10055" s="289"/>
      <c r="E10055" s="277"/>
      <c r="I10055"/>
      <c r="J10055"/>
      <c r="L10055" s="33"/>
      <c r="M10055" s="24"/>
    </row>
    <row r="10056" spans="1:13" x14ac:dyDescent="0.2">
      <c r="A10056" s="289"/>
      <c r="E10056" s="277"/>
      <c r="I10056"/>
      <c r="J10056"/>
      <c r="L10056" s="33"/>
      <c r="M10056" s="24"/>
    </row>
    <row r="10057" spans="1:13" x14ac:dyDescent="0.2">
      <c r="A10057" s="289"/>
      <c r="E10057" s="277"/>
      <c r="I10057"/>
      <c r="J10057"/>
      <c r="L10057" s="33"/>
      <c r="M10057" s="24"/>
    </row>
    <row r="10058" spans="1:13" x14ac:dyDescent="0.2">
      <c r="A10058" s="289"/>
      <c r="E10058" s="277"/>
      <c r="I10058"/>
      <c r="J10058"/>
      <c r="L10058" s="33"/>
      <c r="M10058" s="24"/>
    </row>
    <row r="10059" spans="1:13" x14ac:dyDescent="0.2">
      <c r="A10059" s="289"/>
      <c r="E10059" s="277"/>
      <c r="I10059"/>
      <c r="J10059"/>
      <c r="L10059" s="33"/>
      <c r="M10059" s="24"/>
    </row>
    <row r="10060" spans="1:13" x14ac:dyDescent="0.2">
      <c r="A10060" s="289"/>
      <c r="E10060" s="277"/>
      <c r="I10060"/>
      <c r="J10060"/>
      <c r="L10060" s="33"/>
      <c r="M10060" s="24"/>
    </row>
    <row r="10061" spans="1:13" x14ac:dyDescent="0.2">
      <c r="A10061" s="289"/>
      <c r="E10061" s="277"/>
      <c r="I10061"/>
      <c r="J10061"/>
      <c r="L10061" s="33"/>
      <c r="M10061" s="24"/>
    </row>
    <row r="10062" spans="1:13" x14ac:dyDescent="0.2">
      <c r="A10062" s="289"/>
      <c r="E10062" s="277"/>
      <c r="I10062"/>
      <c r="J10062"/>
      <c r="L10062" s="33"/>
      <c r="M10062" s="24"/>
    </row>
    <row r="10063" spans="1:13" x14ac:dyDescent="0.2">
      <c r="A10063" s="289"/>
      <c r="E10063" s="277"/>
      <c r="I10063"/>
      <c r="J10063"/>
      <c r="L10063" s="33"/>
      <c r="M10063" s="24"/>
    </row>
    <row r="10064" spans="1:13" x14ac:dyDescent="0.2">
      <c r="A10064" s="289"/>
      <c r="E10064" s="277"/>
      <c r="I10064"/>
      <c r="J10064"/>
      <c r="L10064" s="33"/>
      <c r="M10064" s="24"/>
    </row>
    <row r="10065" spans="1:13" x14ac:dyDescent="0.2">
      <c r="A10065" s="289"/>
      <c r="E10065" s="277"/>
      <c r="I10065"/>
      <c r="J10065"/>
      <c r="L10065" s="33"/>
      <c r="M10065" s="24"/>
    </row>
    <row r="10066" spans="1:13" x14ac:dyDescent="0.2">
      <c r="A10066" s="289"/>
      <c r="E10066" s="277"/>
      <c r="I10066"/>
      <c r="J10066"/>
      <c r="L10066" s="33"/>
      <c r="M10066" s="24"/>
    </row>
    <row r="10067" spans="1:13" x14ac:dyDescent="0.2">
      <c r="A10067" s="289"/>
      <c r="E10067" s="277"/>
      <c r="I10067"/>
      <c r="J10067"/>
      <c r="L10067" s="33"/>
      <c r="M10067" s="24"/>
    </row>
    <row r="10068" spans="1:13" x14ac:dyDescent="0.2">
      <c r="A10068" s="289"/>
      <c r="E10068" s="277"/>
      <c r="I10068"/>
      <c r="J10068"/>
      <c r="L10068" s="33"/>
      <c r="M10068" s="24"/>
    </row>
    <row r="10069" spans="1:13" x14ac:dyDescent="0.2">
      <c r="A10069" s="289"/>
      <c r="E10069" s="277"/>
      <c r="I10069"/>
      <c r="J10069"/>
      <c r="L10069" s="33"/>
      <c r="M10069" s="24"/>
    </row>
    <row r="10070" spans="1:13" x14ac:dyDescent="0.2">
      <c r="A10070" s="289"/>
      <c r="E10070" s="277"/>
      <c r="I10070"/>
      <c r="J10070"/>
      <c r="L10070" s="33"/>
      <c r="M10070" s="24"/>
    </row>
    <row r="10071" spans="1:13" x14ac:dyDescent="0.2">
      <c r="A10071" s="289"/>
      <c r="E10071" s="277"/>
      <c r="I10071"/>
      <c r="J10071"/>
      <c r="L10071" s="33"/>
      <c r="M10071" s="24"/>
    </row>
    <row r="10072" spans="1:13" x14ac:dyDescent="0.2">
      <c r="A10072" s="289"/>
      <c r="E10072" s="277"/>
      <c r="I10072"/>
      <c r="J10072"/>
      <c r="L10072" s="33"/>
      <c r="M10072" s="24"/>
    </row>
    <row r="10073" spans="1:13" x14ac:dyDescent="0.2">
      <c r="A10073" s="289"/>
      <c r="E10073" s="277"/>
      <c r="I10073"/>
      <c r="J10073"/>
      <c r="L10073" s="33"/>
      <c r="M10073" s="24"/>
    </row>
    <row r="10074" spans="1:13" x14ac:dyDescent="0.2">
      <c r="A10074" s="289"/>
      <c r="E10074" s="277"/>
      <c r="I10074"/>
      <c r="J10074"/>
      <c r="L10074" s="33"/>
      <c r="M10074" s="24"/>
    </row>
    <row r="10075" spans="1:13" x14ac:dyDescent="0.2">
      <c r="A10075" s="289"/>
      <c r="E10075" s="277"/>
      <c r="I10075"/>
      <c r="J10075"/>
      <c r="L10075" s="33"/>
      <c r="M10075" s="24"/>
    </row>
    <row r="10076" spans="1:13" x14ac:dyDescent="0.2">
      <c r="A10076" s="289"/>
      <c r="E10076" s="277"/>
      <c r="I10076"/>
      <c r="J10076"/>
      <c r="L10076" s="33"/>
      <c r="M10076" s="24"/>
    </row>
    <row r="10077" spans="1:13" x14ac:dyDescent="0.2">
      <c r="A10077" s="289"/>
      <c r="E10077" s="277"/>
      <c r="I10077"/>
      <c r="J10077"/>
      <c r="L10077" s="33"/>
      <c r="M10077" s="24"/>
    </row>
    <row r="10078" spans="1:13" x14ac:dyDescent="0.2">
      <c r="A10078" s="289"/>
      <c r="E10078" s="277"/>
      <c r="I10078"/>
      <c r="J10078"/>
      <c r="L10078" s="33"/>
      <c r="M10078" s="24"/>
    </row>
    <row r="10079" spans="1:13" x14ac:dyDescent="0.2">
      <c r="A10079" s="289"/>
      <c r="E10079" s="277"/>
      <c r="I10079"/>
      <c r="J10079"/>
      <c r="L10079" s="33"/>
      <c r="M10079" s="24"/>
    </row>
    <row r="10080" spans="1:13" x14ac:dyDescent="0.2">
      <c r="A10080" s="289"/>
      <c r="E10080" s="277"/>
      <c r="I10080"/>
      <c r="J10080"/>
      <c r="L10080" s="33"/>
      <c r="M10080" s="24"/>
    </row>
    <row r="10081" spans="1:13" x14ac:dyDescent="0.2">
      <c r="A10081" s="289"/>
      <c r="E10081" s="277"/>
      <c r="I10081"/>
      <c r="J10081"/>
      <c r="L10081" s="33"/>
      <c r="M10081" s="24"/>
    </row>
    <row r="10082" spans="1:13" x14ac:dyDescent="0.2">
      <c r="A10082" s="289"/>
      <c r="E10082" s="277"/>
      <c r="I10082"/>
      <c r="J10082"/>
      <c r="L10082" s="33"/>
      <c r="M10082" s="24"/>
    </row>
    <row r="10083" spans="1:13" x14ac:dyDescent="0.2">
      <c r="A10083" s="289"/>
      <c r="E10083" s="277"/>
      <c r="I10083"/>
      <c r="J10083"/>
      <c r="L10083" s="33"/>
      <c r="M10083" s="24"/>
    </row>
    <row r="10084" spans="1:13" x14ac:dyDescent="0.2">
      <c r="A10084" s="289"/>
      <c r="E10084" s="277"/>
      <c r="I10084"/>
      <c r="J10084"/>
      <c r="L10084" s="33"/>
      <c r="M10084" s="24"/>
    </row>
    <row r="10085" spans="1:13" x14ac:dyDescent="0.2">
      <c r="A10085" s="289"/>
      <c r="E10085" s="277"/>
      <c r="I10085"/>
      <c r="J10085"/>
      <c r="L10085" s="33"/>
      <c r="M10085" s="24"/>
    </row>
    <row r="10086" spans="1:13" x14ac:dyDescent="0.2">
      <c r="A10086" s="289"/>
      <c r="E10086" s="277"/>
      <c r="I10086"/>
      <c r="J10086"/>
      <c r="L10086" s="33"/>
      <c r="M10086" s="24"/>
    </row>
    <row r="10087" spans="1:13" x14ac:dyDescent="0.2">
      <c r="A10087" s="289"/>
      <c r="E10087" s="277"/>
      <c r="I10087"/>
      <c r="J10087"/>
      <c r="L10087" s="33"/>
      <c r="M10087" s="24"/>
    </row>
    <row r="10088" spans="1:13" x14ac:dyDescent="0.2">
      <c r="A10088" s="289"/>
      <c r="E10088" s="277"/>
      <c r="I10088"/>
      <c r="J10088"/>
      <c r="L10088" s="33"/>
      <c r="M10088" s="24"/>
    </row>
    <row r="10089" spans="1:13" x14ac:dyDescent="0.2">
      <c r="A10089" s="289"/>
      <c r="E10089" s="277"/>
      <c r="I10089"/>
      <c r="J10089"/>
      <c r="L10089" s="33"/>
      <c r="M10089" s="24"/>
    </row>
    <row r="10090" spans="1:13" x14ac:dyDescent="0.2">
      <c r="A10090" s="289"/>
      <c r="E10090" s="277"/>
      <c r="I10090"/>
      <c r="J10090"/>
      <c r="L10090" s="33"/>
      <c r="M10090" s="24"/>
    </row>
    <row r="10091" spans="1:13" x14ac:dyDescent="0.2">
      <c r="A10091" s="289"/>
      <c r="E10091" s="277"/>
      <c r="I10091"/>
      <c r="J10091"/>
      <c r="L10091" s="33"/>
      <c r="M10091" s="24"/>
    </row>
    <row r="10092" spans="1:13" x14ac:dyDescent="0.2">
      <c r="A10092" s="289"/>
      <c r="E10092" s="277"/>
      <c r="I10092"/>
      <c r="J10092"/>
      <c r="L10092" s="33"/>
      <c r="M10092" s="24"/>
    </row>
    <row r="10093" spans="1:13" x14ac:dyDescent="0.2">
      <c r="A10093" s="289"/>
      <c r="E10093" s="277"/>
      <c r="I10093"/>
      <c r="J10093"/>
      <c r="L10093" s="33"/>
      <c r="M10093" s="24"/>
    </row>
    <row r="10094" spans="1:13" x14ac:dyDescent="0.2">
      <c r="A10094" s="289"/>
      <c r="E10094" s="277"/>
      <c r="I10094"/>
      <c r="J10094"/>
      <c r="L10094" s="33"/>
      <c r="M10094" s="24"/>
    </row>
    <row r="10095" spans="1:13" x14ac:dyDescent="0.2">
      <c r="A10095" s="289"/>
      <c r="E10095" s="277"/>
      <c r="I10095"/>
      <c r="J10095"/>
      <c r="L10095" s="33"/>
      <c r="M10095" s="24"/>
    </row>
    <row r="10096" spans="1:13" x14ac:dyDescent="0.2">
      <c r="A10096" s="289"/>
      <c r="E10096" s="277"/>
      <c r="I10096"/>
      <c r="J10096"/>
      <c r="L10096" s="33"/>
      <c r="M10096" s="24"/>
    </row>
    <row r="10097" spans="1:13" x14ac:dyDescent="0.2">
      <c r="A10097" s="289"/>
      <c r="E10097" s="277"/>
      <c r="I10097"/>
      <c r="J10097"/>
      <c r="L10097" s="33"/>
      <c r="M10097" s="24"/>
    </row>
    <row r="10098" spans="1:13" x14ac:dyDescent="0.2">
      <c r="A10098" s="289"/>
      <c r="E10098" s="277"/>
      <c r="I10098"/>
      <c r="J10098"/>
      <c r="L10098" s="33"/>
      <c r="M10098" s="24"/>
    </row>
    <row r="10099" spans="1:13" x14ac:dyDescent="0.2">
      <c r="A10099" s="289"/>
      <c r="E10099" s="277"/>
      <c r="I10099"/>
      <c r="J10099"/>
      <c r="L10099" s="33"/>
      <c r="M10099" s="24"/>
    </row>
    <row r="10100" spans="1:13" x14ac:dyDescent="0.2">
      <c r="A10100" s="289"/>
      <c r="E10100" s="277"/>
      <c r="I10100"/>
      <c r="J10100"/>
      <c r="L10100" s="33"/>
      <c r="M10100" s="24"/>
    </row>
    <row r="10101" spans="1:13" x14ac:dyDescent="0.2">
      <c r="A10101" s="289"/>
      <c r="E10101" s="277"/>
      <c r="I10101"/>
      <c r="J10101"/>
      <c r="L10101" s="33"/>
      <c r="M10101" s="24"/>
    </row>
    <row r="10102" spans="1:13" x14ac:dyDescent="0.2">
      <c r="A10102" s="289"/>
      <c r="E10102" s="277"/>
      <c r="I10102"/>
      <c r="J10102"/>
      <c r="L10102" s="33"/>
      <c r="M10102" s="24"/>
    </row>
    <row r="10103" spans="1:13" x14ac:dyDescent="0.2">
      <c r="A10103" s="289"/>
      <c r="E10103" s="277"/>
      <c r="I10103"/>
      <c r="J10103"/>
      <c r="L10103" s="33"/>
      <c r="M10103" s="24"/>
    </row>
    <row r="10104" spans="1:13" x14ac:dyDescent="0.2">
      <c r="A10104" s="289"/>
      <c r="E10104" s="277"/>
      <c r="I10104"/>
      <c r="J10104"/>
      <c r="L10104" s="33"/>
      <c r="M10104" s="24"/>
    </row>
    <row r="10105" spans="1:13" x14ac:dyDescent="0.2">
      <c r="A10105" s="289"/>
      <c r="E10105" s="277"/>
      <c r="I10105"/>
      <c r="J10105"/>
      <c r="L10105" s="33"/>
      <c r="M10105" s="24"/>
    </row>
    <row r="10106" spans="1:13" x14ac:dyDescent="0.2">
      <c r="A10106" s="289"/>
      <c r="E10106" s="277"/>
      <c r="I10106"/>
      <c r="J10106"/>
      <c r="L10106" s="33"/>
      <c r="M10106" s="24"/>
    </row>
    <row r="10107" spans="1:13" x14ac:dyDescent="0.2">
      <c r="A10107" s="289"/>
      <c r="E10107" s="277"/>
      <c r="I10107"/>
      <c r="J10107"/>
      <c r="L10107" s="33"/>
      <c r="M10107" s="24"/>
    </row>
    <row r="10108" spans="1:13" x14ac:dyDescent="0.2">
      <c r="A10108" s="289"/>
      <c r="E10108" s="277"/>
      <c r="I10108"/>
      <c r="J10108"/>
      <c r="L10108" s="33"/>
      <c r="M10108" s="24"/>
    </row>
    <row r="10109" spans="1:13" x14ac:dyDescent="0.2">
      <c r="A10109" s="289"/>
      <c r="E10109" s="277"/>
      <c r="I10109"/>
      <c r="J10109"/>
      <c r="L10109" s="33"/>
      <c r="M10109" s="24"/>
    </row>
    <row r="10110" spans="1:13" x14ac:dyDescent="0.2">
      <c r="A10110" s="289"/>
      <c r="E10110" s="277"/>
      <c r="I10110"/>
      <c r="J10110"/>
      <c r="L10110" s="33"/>
      <c r="M10110" s="24"/>
    </row>
    <row r="10111" spans="1:13" x14ac:dyDescent="0.2">
      <c r="A10111" s="289"/>
      <c r="E10111" s="277"/>
      <c r="I10111"/>
      <c r="J10111"/>
      <c r="L10111" s="33"/>
      <c r="M10111" s="24"/>
    </row>
    <row r="10112" spans="1:13" x14ac:dyDescent="0.2">
      <c r="A10112" s="289"/>
      <c r="E10112" s="277"/>
      <c r="I10112"/>
      <c r="J10112"/>
      <c r="L10112" s="33"/>
      <c r="M10112" s="24"/>
    </row>
    <row r="10113" spans="1:13" x14ac:dyDescent="0.2">
      <c r="A10113" s="289"/>
      <c r="E10113" s="277"/>
      <c r="I10113"/>
      <c r="J10113"/>
      <c r="L10113" s="33"/>
      <c r="M10113" s="24"/>
    </row>
    <row r="10114" spans="1:13" x14ac:dyDescent="0.2">
      <c r="A10114" s="289"/>
      <c r="E10114" s="277"/>
      <c r="I10114"/>
      <c r="J10114"/>
      <c r="L10114" s="33"/>
      <c r="M10114" s="24"/>
    </row>
    <row r="10115" spans="1:13" x14ac:dyDescent="0.2">
      <c r="A10115" s="289"/>
      <c r="E10115" s="277"/>
      <c r="I10115"/>
      <c r="J10115"/>
      <c r="L10115" s="33"/>
      <c r="M10115" s="24"/>
    </row>
    <row r="10116" spans="1:13" x14ac:dyDescent="0.2">
      <c r="A10116" s="289"/>
      <c r="E10116" s="277"/>
      <c r="I10116"/>
      <c r="J10116"/>
      <c r="L10116" s="33"/>
      <c r="M10116" s="24"/>
    </row>
    <row r="10117" spans="1:13" x14ac:dyDescent="0.2">
      <c r="A10117" s="289"/>
      <c r="E10117" s="277"/>
      <c r="I10117"/>
      <c r="J10117"/>
      <c r="L10117" s="33"/>
      <c r="M10117" s="24"/>
    </row>
    <row r="10118" spans="1:13" x14ac:dyDescent="0.2">
      <c r="A10118" s="289"/>
      <c r="E10118" s="277"/>
      <c r="I10118"/>
      <c r="J10118"/>
      <c r="L10118" s="33"/>
      <c r="M10118" s="24"/>
    </row>
    <row r="10119" spans="1:13" x14ac:dyDescent="0.2">
      <c r="A10119" s="289"/>
      <c r="E10119" s="277"/>
      <c r="I10119"/>
      <c r="J10119"/>
      <c r="L10119" s="33"/>
      <c r="M10119" s="24"/>
    </row>
    <row r="10120" spans="1:13" x14ac:dyDescent="0.2">
      <c r="A10120" s="289"/>
      <c r="E10120" s="277"/>
      <c r="I10120"/>
      <c r="J10120"/>
      <c r="L10120" s="33"/>
      <c r="M10120" s="24"/>
    </row>
    <row r="10121" spans="1:13" x14ac:dyDescent="0.2">
      <c r="A10121" s="289"/>
      <c r="E10121" s="277"/>
      <c r="I10121"/>
      <c r="J10121"/>
      <c r="L10121" s="33"/>
      <c r="M10121" s="24"/>
    </row>
    <row r="10122" spans="1:13" x14ac:dyDescent="0.2">
      <c r="A10122" s="289"/>
      <c r="E10122" s="277"/>
      <c r="I10122"/>
      <c r="J10122"/>
      <c r="L10122" s="33"/>
      <c r="M10122" s="24"/>
    </row>
    <row r="10123" spans="1:13" x14ac:dyDescent="0.2">
      <c r="A10123" s="289"/>
      <c r="E10123" s="277"/>
      <c r="I10123"/>
      <c r="J10123"/>
      <c r="L10123" s="33"/>
      <c r="M10123" s="24"/>
    </row>
    <row r="10124" spans="1:13" x14ac:dyDescent="0.2">
      <c r="A10124" s="289"/>
      <c r="E10124" s="277"/>
      <c r="I10124"/>
      <c r="J10124"/>
      <c r="L10124" s="33"/>
      <c r="M10124" s="24"/>
    </row>
    <row r="10125" spans="1:13" x14ac:dyDescent="0.2">
      <c r="A10125" s="289"/>
      <c r="E10125" s="277"/>
      <c r="I10125"/>
      <c r="J10125"/>
      <c r="L10125" s="33"/>
      <c r="M10125" s="24"/>
    </row>
    <row r="10126" spans="1:13" x14ac:dyDescent="0.2">
      <c r="A10126" s="289"/>
      <c r="E10126" s="277"/>
      <c r="I10126"/>
      <c r="J10126"/>
      <c r="L10126" s="33"/>
      <c r="M10126" s="24"/>
    </row>
    <row r="10127" spans="1:13" x14ac:dyDescent="0.2">
      <c r="A10127" s="289"/>
      <c r="E10127" s="277"/>
      <c r="I10127"/>
      <c r="J10127"/>
      <c r="L10127" s="33"/>
      <c r="M10127" s="24"/>
    </row>
    <row r="10128" spans="1:13" x14ac:dyDescent="0.2">
      <c r="A10128" s="289"/>
      <c r="E10128" s="277"/>
      <c r="I10128"/>
      <c r="J10128"/>
      <c r="L10128" s="33"/>
      <c r="M10128" s="24"/>
    </row>
    <row r="10129" spans="1:13" x14ac:dyDescent="0.2">
      <c r="A10129" s="289"/>
      <c r="E10129" s="277"/>
      <c r="I10129"/>
      <c r="J10129"/>
      <c r="L10129" s="33"/>
      <c r="M10129" s="24"/>
    </row>
    <row r="10130" spans="1:13" x14ac:dyDescent="0.2">
      <c r="A10130" s="289"/>
      <c r="E10130" s="277"/>
      <c r="I10130"/>
      <c r="J10130"/>
      <c r="L10130" s="33"/>
      <c r="M10130" s="24"/>
    </row>
    <row r="10131" spans="1:13" x14ac:dyDescent="0.2">
      <c r="A10131" s="289"/>
      <c r="E10131" s="277"/>
      <c r="I10131"/>
      <c r="J10131"/>
      <c r="L10131" s="33"/>
      <c r="M10131" s="24"/>
    </row>
    <row r="10132" spans="1:13" x14ac:dyDescent="0.2">
      <c r="A10132" s="289"/>
      <c r="E10132" s="277"/>
      <c r="I10132"/>
      <c r="J10132"/>
      <c r="L10132" s="33"/>
      <c r="M10132" s="24"/>
    </row>
    <row r="10133" spans="1:13" x14ac:dyDescent="0.2">
      <c r="A10133" s="289"/>
      <c r="E10133" s="277"/>
      <c r="I10133"/>
      <c r="J10133"/>
      <c r="L10133" s="33"/>
      <c r="M10133" s="24"/>
    </row>
    <row r="10134" spans="1:13" x14ac:dyDescent="0.2">
      <c r="A10134" s="289"/>
      <c r="E10134" s="277"/>
      <c r="I10134"/>
      <c r="J10134"/>
      <c r="L10134" s="33"/>
      <c r="M10134" s="24"/>
    </row>
    <row r="10135" spans="1:13" x14ac:dyDescent="0.2">
      <c r="A10135" s="289"/>
      <c r="E10135" s="277"/>
      <c r="I10135"/>
      <c r="J10135"/>
      <c r="L10135" s="33"/>
      <c r="M10135" s="24"/>
    </row>
    <row r="10136" spans="1:13" x14ac:dyDescent="0.2">
      <c r="A10136" s="289"/>
      <c r="E10136" s="277"/>
      <c r="I10136"/>
      <c r="J10136"/>
      <c r="L10136" s="33"/>
      <c r="M10136" s="24"/>
    </row>
    <row r="10137" spans="1:13" x14ac:dyDescent="0.2">
      <c r="A10137" s="289"/>
      <c r="E10137" s="277"/>
      <c r="I10137"/>
      <c r="J10137"/>
      <c r="L10137" s="33"/>
      <c r="M10137" s="24"/>
    </row>
    <row r="10138" spans="1:13" x14ac:dyDescent="0.2">
      <c r="A10138" s="289"/>
      <c r="E10138" s="277"/>
      <c r="I10138"/>
      <c r="J10138"/>
      <c r="L10138" s="33"/>
      <c r="M10138" s="24"/>
    </row>
    <row r="10139" spans="1:13" x14ac:dyDescent="0.2">
      <c r="A10139" s="289"/>
      <c r="E10139" s="277"/>
      <c r="I10139"/>
      <c r="J10139"/>
      <c r="L10139" s="33"/>
      <c r="M10139" s="24"/>
    </row>
    <row r="10140" spans="1:13" x14ac:dyDescent="0.2">
      <c r="A10140" s="289"/>
      <c r="E10140" s="277"/>
      <c r="I10140"/>
      <c r="J10140"/>
      <c r="L10140" s="33"/>
      <c r="M10140" s="24"/>
    </row>
    <row r="10141" spans="1:13" x14ac:dyDescent="0.2">
      <c r="A10141" s="289"/>
      <c r="E10141" s="277"/>
      <c r="I10141"/>
      <c r="J10141"/>
      <c r="L10141" s="33"/>
      <c r="M10141" s="24"/>
    </row>
    <row r="10142" spans="1:13" x14ac:dyDescent="0.2">
      <c r="A10142" s="289"/>
      <c r="E10142" s="277"/>
      <c r="I10142"/>
      <c r="J10142"/>
      <c r="L10142" s="33"/>
      <c r="M10142" s="24"/>
    </row>
    <row r="10143" spans="1:13" x14ac:dyDescent="0.2">
      <c r="A10143" s="289"/>
      <c r="E10143" s="277"/>
      <c r="I10143"/>
      <c r="J10143"/>
      <c r="L10143" s="33"/>
      <c r="M10143" s="24"/>
    </row>
    <row r="10144" spans="1:13" x14ac:dyDescent="0.2">
      <c r="A10144" s="289"/>
      <c r="E10144" s="277"/>
      <c r="I10144"/>
      <c r="J10144"/>
      <c r="L10144" s="33"/>
      <c r="M10144" s="24"/>
    </row>
    <row r="10145" spans="1:13" x14ac:dyDescent="0.2">
      <c r="A10145" s="289"/>
      <c r="E10145" s="277"/>
      <c r="I10145"/>
      <c r="J10145"/>
      <c r="L10145" s="33"/>
      <c r="M10145" s="24"/>
    </row>
    <row r="10146" spans="1:13" x14ac:dyDescent="0.2">
      <c r="A10146" s="289"/>
      <c r="E10146" s="277"/>
      <c r="I10146"/>
      <c r="J10146"/>
      <c r="L10146" s="33"/>
      <c r="M10146" s="24"/>
    </row>
    <row r="10147" spans="1:13" x14ac:dyDescent="0.2">
      <c r="A10147" s="289"/>
      <c r="E10147" s="277"/>
      <c r="I10147"/>
      <c r="J10147"/>
      <c r="L10147" s="33"/>
      <c r="M10147" s="24"/>
    </row>
    <row r="10148" spans="1:13" x14ac:dyDescent="0.2">
      <c r="A10148" s="289"/>
      <c r="E10148" s="277"/>
      <c r="I10148"/>
      <c r="J10148"/>
      <c r="L10148" s="33"/>
      <c r="M10148" s="24"/>
    </row>
    <row r="10149" spans="1:13" x14ac:dyDescent="0.2">
      <c r="A10149" s="289"/>
      <c r="E10149" s="277"/>
      <c r="I10149"/>
      <c r="J10149"/>
      <c r="L10149" s="33"/>
      <c r="M10149" s="24"/>
    </row>
    <row r="10150" spans="1:13" x14ac:dyDescent="0.2">
      <c r="A10150" s="289"/>
      <c r="E10150" s="277"/>
      <c r="I10150"/>
      <c r="J10150"/>
      <c r="L10150" s="33"/>
      <c r="M10150" s="24"/>
    </row>
    <row r="10151" spans="1:13" x14ac:dyDescent="0.2">
      <c r="A10151" s="289"/>
      <c r="E10151" s="277"/>
      <c r="I10151"/>
      <c r="J10151"/>
      <c r="L10151" s="33"/>
      <c r="M10151" s="24"/>
    </row>
    <row r="10152" spans="1:13" x14ac:dyDescent="0.2">
      <c r="A10152" s="289"/>
      <c r="E10152" s="277"/>
      <c r="I10152"/>
      <c r="J10152"/>
      <c r="L10152" s="33"/>
      <c r="M10152" s="24"/>
    </row>
    <row r="10153" spans="1:13" x14ac:dyDescent="0.2">
      <c r="A10153" s="289"/>
      <c r="E10153" s="277"/>
      <c r="I10153"/>
      <c r="J10153"/>
      <c r="L10153" s="33"/>
      <c r="M10153" s="24"/>
    </row>
    <row r="10154" spans="1:13" x14ac:dyDescent="0.2">
      <c r="A10154" s="289"/>
      <c r="E10154" s="277"/>
      <c r="I10154"/>
      <c r="J10154"/>
      <c r="L10154" s="33"/>
      <c r="M10154" s="24"/>
    </row>
    <row r="10155" spans="1:13" x14ac:dyDescent="0.2">
      <c r="A10155" s="289"/>
      <c r="E10155" s="277"/>
      <c r="I10155"/>
      <c r="J10155"/>
      <c r="L10155" s="33"/>
      <c r="M10155" s="24"/>
    </row>
    <row r="10156" spans="1:13" x14ac:dyDescent="0.2">
      <c r="A10156" s="289"/>
      <c r="E10156" s="277"/>
      <c r="I10156"/>
      <c r="J10156"/>
      <c r="L10156" s="33"/>
      <c r="M10156" s="24"/>
    </row>
    <row r="10157" spans="1:13" x14ac:dyDescent="0.2">
      <c r="A10157" s="289"/>
      <c r="E10157" s="277"/>
      <c r="I10157"/>
      <c r="J10157"/>
      <c r="L10157" s="33"/>
      <c r="M10157" s="24"/>
    </row>
    <row r="10158" spans="1:13" x14ac:dyDescent="0.2">
      <c r="A10158" s="289"/>
      <c r="E10158" s="277"/>
      <c r="I10158"/>
      <c r="J10158"/>
      <c r="L10158" s="33"/>
      <c r="M10158" s="24"/>
    </row>
    <row r="10159" spans="1:13" x14ac:dyDescent="0.2">
      <c r="A10159" s="289"/>
      <c r="E10159" s="277"/>
      <c r="I10159"/>
      <c r="J10159"/>
      <c r="L10159" s="33"/>
      <c r="M10159" s="24"/>
    </row>
    <row r="10160" spans="1:13" x14ac:dyDescent="0.2">
      <c r="A10160" s="289"/>
      <c r="E10160" s="277"/>
      <c r="I10160"/>
      <c r="J10160"/>
      <c r="L10160" s="33"/>
      <c r="M10160" s="24"/>
    </row>
    <row r="10161" spans="1:13" x14ac:dyDescent="0.2">
      <c r="A10161" s="289"/>
      <c r="E10161" s="277"/>
      <c r="I10161"/>
      <c r="J10161"/>
      <c r="L10161" s="33"/>
      <c r="M10161" s="24"/>
    </row>
    <row r="10162" spans="1:13" x14ac:dyDescent="0.2">
      <c r="A10162" s="289"/>
      <c r="E10162" s="277"/>
      <c r="I10162"/>
      <c r="J10162"/>
      <c r="L10162" s="33"/>
      <c r="M10162" s="24"/>
    </row>
    <row r="10163" spans="1:13" x14ac:dyDescent="0.2">
      <c r="A10163" s="289"/>
      <c r="E10163" s="277"/>
      <c r="I10163"/>
      <c r="J10163"/>
      <c r="L10163" s="33"/>
      <c r="M10163" s="24"/>
    </row>
    <row r="10164" spans="1:13" x14ac:dyDescent="0.2">
      <c r="A10164" s="289"/>
      <c r="E10164" s="277"/>
      <c r="I10164"/>
      <c r="J10164"/>
      <c r="L10164" s="33"/>
      <c r="M10164" s="24"/>
    </row>
    <row r="10165" spans="1:13" x14ac:dyDescent="0.2">
      <c r="A10165" s="289"/>
      <c r="E10165" s="277"/>
      <c r="I10165"/>
      <c r="J10165"/>
      <c r="L10165" s="33"/>
      <c r="M10165" s="24"/>
    </row>
    <row r="10166" spans="1:13" x14ac:dyDescent="0.2">
      <c r="A10166" s="289"/>
      <c r="E10166" s="277"/>
      <c r="I10166"/>
      <c r="J10166"/>
      <c r="L10166" s="33"/>
      <c r="M10166" s="24"/>
    </row>
    <row r="10167" spans="1:13" x14ac:dyDescent="0.2">
      <c r="A10167" s="289"/>
      <c r="E10167" s="277"/>
      <c r="I10167"/>
      <c r="J10167"/>
      <c r="L10167" s="33"/>
      <c r="M10167" s="24"/>
    </row>
    <row r="10168" spans="1:13" x14ac:dyDescent="0.2">
      <c r="A10168" s="289"/>
      <c r="E10168" s="277"/>
      <c r="I10168"/>
      <c r="J10168"/>
      <c r="L10168" s="33"/>
      <c r="M10168" s="24"/>
    </row>
    <row r="10169" spans="1:13" x14ac:dyDescent="0.2">
      <c r="A10169" s="289"/>
      <c r="E10169" s="277"/>
      <c r="I10169"/>
      <c r="J10169"/>
      <c r="L10169" s="33"/>
      <c r="M10169" s="24"/>
    </row>
    <row r="10170" spans="1:13" x14ac:dyDescent="0.2">
      <c r="A10170" s="289"/>
      <c r="E10170" s="277"/>
      <c r="I10170"/>
      <c r="J10170"/>
      <c r="L10170" s="33"/>
      <c r="M10170" s="24"/>
    </row>
    <row r="10171" spans="1:13" x14ac:dyDescent="0.2">
      <c r="A10171" s="289"/>
      <c r="E10171" s="277"/>
      <c r="I10171"/>
      <c r="J10171"/>
      <c r="L10171" s="33"/>
      <c r="M10171" s="24"/>
    </row>
    <row r="10172" spans="1:13" x14ac:dyDescent="0.2">
      <c r="A10172" s="289"/>
      <c r="E10172" s="277"/>
      <c r="I10172"/>
      <c r="J10172"/>
      <c r="L10172" s="33"/>
      <c r="M10172" s="24"/>
    </row>
    <row r="10173" spans="1:13" x14ac:dyDescent="0.2">
      <c r="A10173" s="289"/>
      <c r="E10173" s="277"/>
      <c r="I10173"/>
      <c r="J10173"/>
      <c r="L10173" s="33"/>
      <c r="M10173" s="24"/>
    </row>
    <row r="10174" spans="1:13" x14ac:dyDescent="0.2">
      <c r="A10174" s="289"/>
      <c r="E10174" s="277"/>
      <c r="I10174"/>
      <c r="J10174"/>
      <c r="L10174" s="33"/>
      <c r="M10174" s="24"/>
    </row>
    <row r="10175" spans="1:13" x14ac:dyDescent="0.2">
      <c r="A10175" s="289"/>
      <c r="E10175" s="277"/>
      <c r="I10175"/>
      <c r="J10175"/>
      <c r="L10175" s="33"/>
      <c r="M10175" s="24"/>
    </row>
    <row r="10176" spans="1:13" x14ac:dyDescent="0.2">
      <c r="A10176" s="289"/>
      <c r="E10176" s="277"/>
      <c r="I10176"/>
      <c r="J10176"/>
      <c r="L10176" s="33"/>
      <c r="M10176" s="24"/>
    </row>
    <row r="10177" spans="1:13" x14ac:dyDescent="0.2">
      <c r="A10177" s="289"/>
      <c r="E10177" s="277"/>
      <c r="I10177"/>
      <c r="J10177"/>
      <c r="L10177" s="33"/>
      <c r="M10177" s="24"/>
    </row>
    <row r="10178" spans="1:13" x14ac:dyDescent="0.2">
      <c r="A10178" s="289"/>
      <c r="E10178" s="277"/>
      <c r="I10178"/>
      <c r="J10178"/>
      <c r="L10178" s="33"/>
      <c r="M10178" s="24"/>
    </row>
    <row r="10179" spans="1:13" x14ac:dyDescent="0.2">
      <c r="A10179" s="289"/>
      <c r="E10179" s="277"/>
      <c r="I10179"/>
      <c r="J10179"/>
      <c r="L10179" s="33"/>
      <c r="M10179" s="24"/>
    </row>
    <row r="10180" spans="1:13" x14ac:dyDescent="0.2">
      <c r="A10180" s="289"/>
      <c r="E10180" s="277"/>
      <c r="I10180"/>
      <c r="J10180"/>
      <c r="L10180" s="33"/>
      <c r="M10180" s="24"/>
    </row>
    <row r="10181" spans="1:13" x14ac:dyDescent="0.2">
      <c r="A10181" s="289"/>
      <c r="E10181" s="277"/>
      <c r="I10181"/>
      <c r="J10181"/>
      <c r="L10181" s="33"/>
      <c r="M10181" s="24"/>
    </row>
    <row r="10182" spans="1:13" x14ac:dyDescent="0.2">
      <c r="A10182" s="289"/>
      <c r="E10182" s="277"/>
      <c r="I10182"/>
      <c r="J10182"/>
      <c r="L10182" s="33"/>
      <c r="M10182" s="24"/>
    </row>
    <row r="10183" spans="1:13" x14ac:dyDescent="0.2">
      <c r="A10183" s="289"/>
      <c r="E10183" s="277"/>
      <c r="I10183"/>
      <c r="J10183"/>
      <c r="L10183" s="33"/>
      <c r="M10183" s="24"/>
    </row>
    <row r="10184" spans="1:13" x14ac:dyDescent="0.2">
      <c r="A10184" s="289"/>
      <c r="E10184" s="277"/>
      <c r="I10184"/>
      <c r="J10184"/>
      <c r="L10184" s="33"/>
      <c r="M10184" s="24"/>
    </row>
    <row r="10185" spans="1:13" x14ac:dyDescent="0.2">
      <c r="A10185" s="289"/>
      <c r="E10185" s="277"/>
      <c r="I10185"/>
      <c r="J10185"/>
      <c r="L10185" s="33"/>
      <c r="M10185" s="24"/>
    </row>
    <row r="10186" spans="1:13" x14ac:dyDescent="0.2">
      <c r="A10186" s="289"/>
      <c r="E10186" s="277"/>
      <c r="I10186"/>
      <c r="J10186"/>
      <c r="L10186" s="33"/>
      <c r="M10186" s="24"/>
    </row>
    <row r="10187" spans="1:13" x14ac:dyDescent="0.2">
      <c r="A10187" s="289"/>
      <c r="E10187" s="277"/>
      <c r="I10187"/>
      <c r="J10187"/>
      <c r="L10187" s="33"/>
      <c r="M10187" s="24"/>
    </row>
    <row r="10188" spans="1:13" x14ac:dyDescent="0.2">
      <c r="A10188" s="289"/>
      <c r="E10188" s="277"/>
      <c r="I10188"/>
      <c r="J10188"/>
      <c r="L10188" s="33"/>
      <c r="M10188" s="24"/>
    </row>
    <row r="10189" spans="1:13" x14ac:dyDescent="0.2">
      <c r="A10189" s="289"/>
      <c r="E10189" s="277"/>
      <c r="I10189"/>
      <c r="J10189"/>
      <c r="L10189" s="33"/>
      <c r="M10189" s="24"/>
    </row>
    <row r="10190" spans="1:13" x14ac:dyDescent="0.2">
      <c r="A10190" s="289"/>
      <c r="E10190" s="277"/>
      <c r="I10190"/>
      <c r="J10190"/>
      <c r="L10190" s="33"/>
      <c r="M10190" s="24"/>
    </row>
    <row r="10191" spans="1:13" x14ac:dyDescent="0.2">
      <c r="A10191" s="289"/>
      <c r="E10191" s="277"/>
      <c r="I10191"/>
      <c r="J10191"/>
      <c r="L10191" s="33"/>
      <c r="M10191" s="24"/>
    </row>
    <row r="10192" spans="1:13" x14ac:dyDescent="0.2">
      <c r="A10192" s="289"/>
      <c r="E10192" s="277"/>
      <c r="I10192"/>
      <c r="J10192"/>
      <c r="L10192" s="33"/>
      <c r="M10192" s="24"/>
    </row>
    <row r="10193" spans="1:13" x14ac:dyDescent="0.2">
      <c r="A10193" s="289"/>
      <c r="E10193" s="277"/>
      <c r="I10193"/>
      <c r="J10193"/>
      <c r="L10193" s="33"/>
      <c r="M10193" s="24"/>
    </row>
    <row r="10194" spans="1:13" x14ac:dyDescent="0.2">
      <c r="A10194" s="289"/>
      <c r="E10194" s="277"/>
      <c r="I10194"/>
      <c r="J10194"/>
      <c r="L10194" s="33"/>
      <c r="M10194" s="24"/>
    </row>
    <row r="10195" spans="1:13" x14ac:dyDescent="0.2">
      <c r="A10195" s="289"/>
      <c r="E10195" s="277"/>
      <c r="I10195"/>
      <c r="J10195"/>
      <c r="L10195" s="33"/>
      <c r="M10195" s="24"/>
    </row>
    <row r="10196" spans="1:13" x14ac:dyDescent="0.2">
      <c r="A10196" s="289"/>
      <c r="E10196" s="277"/>
      <c r="I10196"/>
      <c r="J10196"/>
      <c r="L10196" s="33"/>
      <c r="M10196" s="24"/>
    </row>
    <row r="10197" spans="1:13" x14ac:dyDescent="0.2">
      <c r="A10197" s="289"/>
      <c r="E10197" s="277"/>
      <c r="I10197"/>
      <c r="J10197"/>
      <c r="L10197" s="33"/>
      <c r="M10197" s="24"/>
    </row>
    <row r="10198" spans="1:13" x14ac:dyDescent="0.2">
      <c r="A10198" s="289"/>
      <c r="E10198" s="277"/>
      <c r="I10198"/>
      <c r="J10198"/>
      <c r="L10198" s="33"/>
      <c r="M10198" s="24"/>
    </row>
    <row r="10199" spans="1:13" x14ac:dyDescent="0.2">
      <c r="A10199" s="289"/>
      <c r="E10199" s="277"/>
      <c r="I10199"/>
      <c r="J10199"/>
      <c r="L10199" s="33"/>
      <c r="M10199" s="24"/>
    </row>
    <row r="10200" spans="1:13" x14ac:dyDescent="0.2">
      <c r="A10200" s="289"/>
      <c r="E10200" s="277"/>
      <c r="I10200"/>
      <c r="J10200"/>
      <c r="L10200" s="33"/>
      <c r="M10200" s="24"/>
    </row>
    <row r="10201" spans="1:13" x14ac:dyDescent="0.2">
      <c r="A10201" s="289"/>
      <c r="E10201" s="277"/>
      <c r="I10201"/>
      <c r="J10201"/>
      <c r="L10201" s="33"/>
      <c r="M10201" s="24"/>
    </row>
    <row r="10202" spans="1:13" x14ac:dyDescent="0.2">
      <c r="A10202" s="289"/>
      <c r="E10202" s="277"/>
      <c r="I10202"/>
      <c r="J10202"/>
      <c r="L10202" s="33"/>
      <c r="M10202" s="24"/>
    </row>
    <row r="10203" spans="1:13" x14ac:dyDescent="0.2">
      <c r="A10203" s="289"/>
      <c r="E10203" s="277"/>
      <c r="I10203"/>
      <c r="J10203"/>
      <c r="L10203" s="33"/>
      <c r="M10203" s="24"/>
    </row>
    <row r="10204" spans="1:13" x14ac:dyDescent="0.2">
      <c r="A10204" s="289"/>
      <c r="E10204" s="277"/>
      <c r="I10204"/>
      <c r="J10204"/>
      <c r="L10204" s="33"/>
      <c r="M10204" s="24"/>
    </row>
    <row r="10205" spans="1:13" x14ac:dyDescent="0.2">
      <c r="A10205" s="289"/>
      <c r="E10205" s="277"/>
      <c r="I10205"/>
      <c r="J10205"/>
      <c r="L10205" s="33"/>
      <c r="M10205" s="24"/>
    </row>
    <row r="10206" spans="1:13" x14ac:dyDescent="0.2">
      <c r="A10206" s="289"/>
      <c r="E10206" s="277"/>
      <c r="I10206"/>
      <c r="J10206"/>
      <c r="L10206" s="33"/>
      <c r="M10206" s="24"/>
    </row>
    <row r="10207" spans="1:13" x14ac:dyDescent="0.2">
      <c r="A10207" s="289"/>
      <c r="E10207" s="277"/>
      <c r="I10207"/>
      <c r="J10207"/>
      <c r="L10207" s="33"/>
      <c r="M10207" s="24"/>
    </row>
    <row r="10208" spans="1:13" x14ac:dyDescent="0.2">
      <c r="A10208" s="289"/>
      <c r="E10208" s="277"/>
      <c r="I10208"/>
      <c r="J10208"/>
      <c r="L10208" s="33"/>
      <c r="M10208" s="24"/>
    </row>
    <row r="10209" spans="1:13" x14ac:dyDescent="0.2">
      <c r="A10209" s="289"/>
      <c r="E10209" s="277"/>
      <c r="I10209"/>
      <c r="J10209"/>
      <c r="L10209" s="33"/>
      <c r="M10209" s="24"/>
    </row>
    <row r="10210" spans="1:13" x14ac:dyDescent="0.2">
      <c r="A10210" s="289"/>
      <c r="E10210" s="277"/>
      <c r="I10210"/>
      <c r="J10210"/>
      <c r="L10210" s="33"/>
      <c r="M10210" s="24"/>
    </row>
    <row r="10211" spans="1:13" x14ac:dyDescent="0.2">
      <c r="A10211" s="289"/>
      <c r="E10211" s="277"/>
      <c r="I10211"/>
      <c r="J10211"/>
      <c r="L10211" s="33"/>
      <c r="M10211" s="24"/>
    </row>
    <row r="10212" spans="1:13" x14ac:dyDescent="0.2">
      <c r="A10212" s="289"/>
      <c r="E10212" s="277"/>
      <c r="I10212"/>
      <c r="J10212"/>
      <c r="L10212" s="33"/>
      <c r="M10212" s="24"/>
    </row>
    <row r="10213" spans="1:13" x14ac:dyDescent="0.2">
      <c r="A10213" s="289"/>
      <c r="E10213" s="277"/>
      <c r="I10213"/>
      <c r="J10213"/>
      <c r="L10213" s="33"/>
      <c r="M10213" s="24"/>
    </row>
    <row r="10214" spans="1:13" x14ac:dyDescent="0.2">
      <c r="A10214" s="289"/>
      <c r="E10214" s="277"/>
      <c r="I10214"/>
      <c r="J10214"/>
      <c r="L10214" s="33"/>
      <c r="M10214" s="24"/>
    </row>
    <row r="10215" spans="1:13" x14ac:dyDescent="0.2">
      <c r="A10215" s="289"/>
      <c r="E10215" s="277"/>
      <c r="I10215"/>
      <c r="J10215"/>
      <c r="L10215" s="33"/>
      <c r="M10215" s="24"/>
    </row>
    <row r="10216" spans="1:13" x14ac:dyDescent="0.2">
      <c r="A10216" s="289"/>
      <c r="E10216" s="277"/>
      <c r="I10216"/>
      <c r="J10216"/>
      <c r="L10216" s="33"/>
      <c r="M10216" s="24"/>
    </row>
    <row r="10217" spans="1:13" x14ac:dyDescent="0.2">
      <c r="A10217" s="289"/>
      <c r="E10217" s="277"/>
      <c r="I10217"/>
      <c r="J10217"/>
      <c r="L10217" s="33"/>
      <c r="M10217" s="24"/>
    </row>
    <row r="10218" spans="1:13" x14ac:dyDescent="0.2">
      <c r="A10218" s="289"/>
      <c r="E10218" s="277"/>
      <c r="I10218"/>
      <c r="J10218"/>
      <c r="L10218" s="33"/>
      <c r="M10218" s="24"/>
    </row>
    <row r="10219" spans="1:13" x14ac:dyDescent="0.2">
      <c r="A10219" s="289"/>
      <c r="E10219" s="277"/>
      <c r="I10219"/>
      <c r="J10219"/>
      <c r="L10219" s="33"/>
      <c r="M10219" s="24"/>
    </row>
    <row r="10220" spans="1:13" x14ac:dyDescent="0.2">
      <c r="A10220" s="289"/>
      <c r="E10220" s="277"/>
      <c r="I10220"/>
      <c r="J10220"/>
      <c r="L10220" s="33"/>
      <c r="M10220" s="24"/>
    </row>
    <row r="10221" spans="1:13" x14ac:dyDescent="0.2">
      <c r="A10221" s="289"/>
      <c r="E10221" s="277"/>
      <c r="I10221"/>
      <c r="J10221"/>
      <c r="L10221" s="33"/>
      <c r="M10221" s="24"/>
    </row>
    <row r="10222" spans="1:13" x14ac:dyDescent="0.2">
      <c r="A10222" s="289"/>
      <c r="E10222" s="277"/>
      <c r="I10222"/>
      <c r="J10222"/>
      <c r="L10222" s="33"/>
      <c r="M10222" s="24"/>
    </row>
    <row r="10223" spans="1:13" x14ac:dyDescent="0.2">
      <c r="A10223" s="289"/>
      <c r="E10223" s="277"/>
      <c r="I10223"/>
      <c r="J10223"/>
      <c r="L10223" s="33"/>
      <c r="M10223" s="24"/>
    </row>
    <row r="10224" spans="1:13" x14ac:dyDescent="0.2">
      <c r="A10224" s="289"/>
      <c r="E10224" s="277"/>
      <c r="I10224"/>
      <c r="J10224"/>
      <c r="L10224" s="33"/>
      <c r="M10224" s="24"/>
    </row>
    <row r="10225" spans="1:13" x14ac:dyDescent="0.2">
      <c r="A10225" s="289"/>
      <c r="E10225" s="277"/>
      <c r="I10225"/>
      <c r="J10225"/>
      <c r="L10225" s="33"/>
      <c r="M10225" s="24"/>
    </row>
    <row r="10226" spans="1:13" x14ac:dyDescent="0.2">
      <c r="A10226" s="289"/>
      <c r="E10226" s="277"/>
      <c r="I10226"/>
      <c r="J10226"/>
      <c r="L10226" s="33"/>
      <c r="M10226" s="24"/>
    </row>
    <row r="10227" spans="1:13" x14ac:dyDescent="0.2">
      <c r="A10227" s="289"/>
      <c r="E10227" s="277"/>
      <c r="I10227"/>
      <c r="J10227"/>
      <c r="L10227" s="33"/>
      <c r="M10227" s="24"/>
    </row>
    <row r="10228" spans="1:13" x14ac:dyDescent="0.2">
      <c r="A10228" s="289"/>
      <c r="E10228" s="277"/>
      <c r="I10228"/>
      <c r="J10228"/>
      <c r="L10228" s="33"/>
      <c r="M10228" s="24"/>
    </row>
    <row r="10229" spans="1:13" x14ac:dyDescent="0.2">
      <c r="A10229" s="289"/>
      <c r="E10229" s="277"/>
      <c r="I10229"/>
      <c r="J10229"/>
      <c r="L10229" s="33"/>
      <c r="M10229" s="24"/>
    </row>
    <row r="10230" spans="1:13" x14ac:dyDescent="0.2">
      <c r="A10230" s="289"/>
      <c r="E10230" s="277"/>
      <c r="I10230"/>
      <c r="J10230"/>
      <c r="L10230" s="33"/>
      <c r="M10230" s="24"/>
    </row>
    <row r="10231" spans="1:13" x14ac:dyDescent="0.2">
      <c r="A10231" s="289"/>
      <c r="E10231" s="277"/>
      <c r="I10231"/>
      <c r="J10231"/>
      <c r="L10231" s="33"/>
      <c r="M10231" s="24"/>
    </row>
    <row r="10232" spans="1:13" x14ac:dyDescent="0.2">
      <c r="A10232" s="289"/>
      <c r="E10232" s="277"/>
      <c r="I10232"/>
      <c r="J10232"/>
      <c r="L10232" s="33"/>
      <c r="M10232" s="24"/>
    </row>
    <row r="10233" spans="1:13" x14ac:dyDescent="0.2">
      <c r="A10233" s="289"/>
      <c r="E10233" s="277"/>
      <c r="I10233"/>
      <c r="J10233"/>
      <c r="L10233" s="33"/>
      <c r="M10233" s="24"/>
    </row>
    <row r="10234" spans="1:13" x14ac:dyDescent="0.2">
      <c r="A10234" s="289"/>
      <c r="E10234" s="277"/>
      <c r="I10234"/>
      <c r="J10234"/>
      <c r="L10234" s="33"/>
      <c r="M10234" s="24"/>
    </row>
    <row r="10235" spans="1:13" x14ac:dyDescent="0.2">
      <c r="A10235" s="289"/>
      <c r="E10235" s="277"/>
      <c r="I10235"/>
      <c r="J10235"/>
      <c r="L10235" s="33"/>
      <c r="M10235" s="24"/>
    </row>
    <row r="10236" spans="1:13" x14ac:dyDescent="0.2">
      <c r="A10236" s="289"/>
      <c r="E10236" s="277"/>
      <c r="I10236"/>
      <c r="J10236"/>
      <c r="L10236" s="33"/>
      <c r="M10236" s="24"/>
    </row>
    <row r="10237" spans="1:13" x14ac:dyDescent="0.2">
      <c r="A10237" s="289"/>
      <c r="E10237" s="277"/>
      <c r="I10237"/>
      <c r="J10237"/>
      <c r="L10237" s="33"/>
      <c r="M10237" s="24"/>
    </row>
    <row r="10238" spans="1:13" x14ac:dyDescent="0.2">
      <c r="A10238" s="289"/>
      <c r="E10238" s="277"/>
      <c r="I10238"/>
      <c r="J10238"/>
      <c r="L10238" s="33"/>
      <c r="M10238" s="24"/>
    </row>
    <row r="10239" spans="1:13" x14ac:dyDescent="0.2">
      <c r="A10239" s="289"/>
      <c r="E10239" s="277"/>
      <c r="I10239"/>
      <c r="J10239"/>
      <c r="L10239" s="33"/>
      <c r="M10239" s="24"/>
    </row>
    <row r="10240" spans="1:13" x14ac:dyDescent="0.2">
      <c r="A10240" s="289"/>
      <c r="E10240" s="277"/>
      <c r="I10240"/>
      <c r="J10240"/>
      <c r="L10240" s="33"/>
      <c r="M10240" s="24"/>
    </row>
    <row r="10241" spans="1:13" x14ac:dyDescent="0.2">
      <c r="A10241" s="289"/>
      <c r="E10241" s="277"/>
      <c r="I10241"/>
      <c r="J10241"/>
      <c r="L10241" s="33"/>
      <c r="M10241" s="24"/>
    </row>
    <row r="10242" spans="1:13" x14ac:dyDescent="0.2">
      <c r="A10242" s="289"/>
      <c r="E10242" s="277"/>
      <c r="I10242"/>
      <c r="J10242"/>
      <c r="L10242" s="33"/>
      <c r="M10242" s="24"/>
    </row>
    <row r="10243" spans="1:13" x14ac:dyDescent="0.2">
      <c r="A10243" s="289"/>
      <c r="E10243" s="277"/>
      <c r="I10243"/>
      <c r="J10243"/>
      <c r="L10243" s="33"/>
      <c r="M10243" s="24"/>
    </row>
    <row r="10244" spans="1:13" x14ac:dyDescent="0.2">
      <c r="A10244" s="289"/>
      <c r="E10244" s="277"/>
      <c r="I10244"/>
      <c r="J10244"/>
      <c r="L10244" s="33"/>
      <c r="M10244" s="24"/>
    </row>
    <row r="10245" spans="1:13" x14ac:dyDescent="0.2">
      <c r="A10245" s="289"/>
      <c r="E10245" s="277"/>
      <c r="I10245"/>
      <c r="J10245"/>
      <c r="L10245" s="33"/>
      <c r="M10245" s="24"/>
    </row>
    <row r="10246" spans="1:13" x14ac:dyDescent="0.2">
      <c r="A10246" s="289"/>
      <c r="E10246" s="277"/>
      <c r="I10246"/>
      <c r="J10246"/>
      <c r="L10246" s="33"/>
      <c r="M10246" s="24"/>
    </row>
    <row r="10247" spans="1:13" x14ac:dyDescent="0.2">
      <c r="A10247" s="289"/>
      <c r="E10247" s="277"/>
      <c r="I10247"/>
      <c r="J10247"/>
      <c r="L10247" s="33"/>
      <c r="M10247" s="24"/>
    </row>
    <row r="10248" spans="1:13" x14ac:dyDescent="0.2">
      <c r="A10248" s="289"/>
      <c r="E10248" s="277"/>
      <c r="I10248"/>
      <c r="J10248"/>
      <c r="L10248" s="33"/>
      <c r="M10248" s="24"/>
    </row>
    <row r="10249" spans="1:13" x14ac:dyDescent="0.2">
      <c r="A10249" s="289"/>
      <c r="E10249" s="277"/>
      <c r="I10249"/>
      <c r="J10249"/>
      <c r="L10249" s="33"/>
      <c r="M10249" s="24"/>
    </row>
    <row r="10250" spans="1:13" x14ac:dyDescent="0.2">
      <c r="A10250" s="289"/>
      <c r="E10250" s="277"/>
      <c r="I10250"/>
      <c r="J10250"/>
      <c r="L10250" s="33"/>
      <c r="M10250" s="24"/>
    </row>
    <row r="10251" spans="1:13" x14ac:dyDescent="0.2">
      <c r="A10251" s="289"/>
      <c r="E10251" s="277"/>
      <c r="I10251"/>
      <c r="J10251"/>
      <c r="L10251" s="33"/>
      <c r="M10251" s="24"/>
    </row>
    <row r="10252" spans="1:13" x14ac:dyDescent="0.2">
      <c r="A10252" s="289"/>
      <c r="E10252" s="277"/>
      <c r="I10252"/>
      <c r="J10252"/>
      <c r="L10252" s="33"/>
      <c r="M10252" s="24"/>
    </row>
    <row r="10253" spans="1:13" x14ac:dyDescent="0.2">
      <c r="A10253" s="289"/>
      <c r="E10253" s="277"/>
      <c r="I10253"/>
      <c r="J10253"/>
      <c r="L10253" s="33"/>
      <c r="M10253" s="24"/>
    </row>
    <row r="10254" spans="1:13" x14ac:dyDescent="0.2">
      <c r="A10254" s="289"/>
      <c r="E10254" s="277"/>
      <c r="I10254"/>
      <c r="J10254"/>
      <c r="L10254" s="33"/>
      <c r="M10254" s="24"/>
    </row>
    <row r="10255" spans="1:13" x14ac:dyDescent="0.2">
      <c r="A10255" s="289"/>
      <c r="E10255" s="277"/>
      <c r="I10255"/>
      <c r="J10255"/>
      <c r="L10255" s="33"/>
      <c r="M10255" s="24"/>
    </row>
    <row r="10256" spans="1:13" x14ac:dyDescent="0.2">
      <c r="A10256" s="289"/>
      <c r="E10256" s="277"/>
      <c r="I10256"/>
      <c r="J10256"/>
      <c r="L10256" s="33"/>
      <c r="M10256" s="24"/>
    </row>
    <row r="10257" spans="1:13" x14ac:dyDescent="0.2">
      <c r="A10257" s="289"/>
      <c r="E10257" s="277"/>
      <c r="I10257"/>
      <c r="J10257"/>
      <c r="L10257" s="33"/>
      <c r="M10257" s="24"/>
    </row>
    <row r="10258" spans="1:13" x14ac:dyDescent="0.2">
      <c r="A10258" s="289"/>
      <c r="E10258" s="277"/>
      <c r="I10258"/>
      <c r="J10258"/>
      <c r="L10258" s="33"/>
      <c r="M10258" s="24"/>
    </row>
    <row r="10259" spans="1:13" x14ac:dyDescent="0.2">
      <c r="A10259" s="289"/>
      <c r="E10259" s="277"/>
      <c r="I10259"/>
      <c r="J10259"/>
      <c r="L10259" s="33"/>
      <c r="M10259" s="24"/>
    </row>
    <row r="10260" spans="1:13" x14ac:dyDescent="0.2">
      <c r="A10260" s="289"/>
      <c r="E10260" s="277"/>
      <c r="I10260"/>
      <c r="J10260"/>
      <c r="L10260" s="33"/>
      <c r="M10260" s="24"/>
    </row>
    <row r="10261" spans="1:13" x14ac:dyDescent="0.2">
      <c r="A10261" s="289"/>
      <c r="E10261" s="277"/>
      <c r="I10261"/>
      <c r="J10261"/>
      <c r="L10261" s="33"/>
      <c r="M10261" s="24"/>
    </row>
    <row r="10262" spans="1:13" x14ac:dyDescent="0.2">
      <c r="A10262" s="289"/>
      <c r="E10262" s="277"/>
      <c r="I10262"/>
      <c r="J10262"/>
      <c r="L10262" s="33"/>
      <c r="M10262" s="24"/>
    </row>
    <row r="10263" spans="1:13" x14ac:dyDescent="0.2">
      <c r="A10263" s="289"/>
      <c r="E10263" s="277"/>
      <c r="I10263"/>
      <c r="J10263"/>
      <c r="L10263" s="33"/>
      <c r="M10263" s="24"/>
    </row>
    <row r="10264" spans="1:13" x14ac:dyDescent="0.2">
      <c r="A10264" s="289"/>
      <c r="E10264" s="277"/>
      <c r="I10264"/>
      <c r="J10264"/>
      <c r="L10264" s="33"/>
      <c r="M10264" s="24"/>
    </row>
    <row r="10265" spans="1:13" x14ac:dyDescent="0.2">
      <c r="A10265" s="289"/>
      <c r="E10265" s="277"/>
      <c r="I10265"/>
      <c r="J10265"/>
      <c r="L10265" s="33"/>
      <c r="M10265" s="24"/>
    </row>
    <row r="10266" spans="1:13" x14ac:dyDescent="0.2">
      <c r="A10266" s="289"/>
      <c r="E10266" s="277"/>
      <c r="I10266"/>
      <c r="J10266"/>
      <c r="L10266" s="33"/>
      <c r="M10266" s="24"/>
    </row>
    <row r="10267" spans="1:13" x14ac:dyDescent="0.2">
      <c r="A10267" s="289"/>
      <c r="E10267" s="277"/>
      <c r="I10267"/>
      <c r="J10267"/>
      <c r="L10267" s="33"/>
      <c r="M10267" s="24"/>
    </row>
    <row r="10268" spans="1:13" x14ac:dyDescent="0.2">
      <c r="A10268" s="289"/>
      <c r="E10268" s="277"/>
      <c r="I10268"/>
      <c r="J10268"/>
      <c r="L10268" s="33"/>
      <c r="M10268" s="24"/>
    </row>
    <row r="10269" spans="1:13" x14ac:dyDescent="0.2">
      <c r="A10269" s="289"/>
      <c r="E10269" s="277"/>
      <c r="I10269"/>
      <c r="J10269"/>
      <c r="L10269" s="33"/>
      <c r="M10269" s="24"/>
    </row>
    <row r="10270" spans="1:13" x14ac:dyDescent="0.2">
      <c r="A10270" s="289"/>
      <c r="E10270" s="277"/>
      <c r="I10270"/>
      <c r="J10270"/>
      <c r="L10270" s="33"/>
      <c r="M10270" s="24"/>
    </row>
    <row r="10271" spans="1:13" x14ac:dyDescent="0.2">
      <c r="A10271" s="289"/>
      <c r="E10271" s="277"/>
      <c r="I10271"/>
      <c r="J10271"/>
      <c r="L10271" s="33"/>
      <c r="M10271" s="24"/>
    </row>
    <row r="10272" spans="1:13" x14ac:dyDescent="0.2">
      <c r="A10272" s="289"/>
      <c r="E10272" s="277"/>
      <c r="I10272"/>
      <c r="J10272"/>
      <c r="L10272" s="33"/>
      <c r="M10272" s="24"/>
    </row>
    <row r="10273" spans="1:13" x14ac:dyDescent="0.2">
      <c r="A10273" s="289"/>
      <c r="E10273" s="277"/>
      <c r="I10273"/>
      <c r="J10273"/>
      <c r="L10273" s="33"/>
      <c r="M10273" s="24"/>
    </row>
    <row r="10274" spans="1:13" x14ac:dyDescent="0.2">
      <c r="A10274" s="289"/>
      <c r="E10274" s="277"/>
      <c r="I10274"/>
      <c r="J10274"/>
      <c r="L10274" s="33"/>
      <c r="M10274" s="24"/>
    </row>
    <row r="10275" spans="1:13" x14ac:dyDescent="0.2">
      <c r="A10275" s="289"/>
      <c r="E10275" s="277"/>
      <c r="I10275"/>
      <c r="J10275"/>
      <c r="L10275" s="33"/>
      <c r="M10275" s="24"/>
    </row>
    <row r="10276" spans="1:13" x14ac:dyDescent="0.2">
      <c r="A10276" s="289"/>
      <c r="E10276" s="277"/>
      <c r="I10276"/>
      <c r="J10276"/>
      <c r="L10276" s="33"/>
      <c r="M10276" s="24"/>
    </row>
    <row r="10277" spans="1:13" x14ac:dyDescent="0.2">
      <c r="A10277" s="289"/>
      <c r="E10277" s="277"/>
      <c r="I10277"/>
      <c r="J10277"/>
      <c r="L10277" s="33"/>
      <c r="M10277" s="24"/>
    </row>
    <row r="10278" spans="1:13" x14ac:dyDescent="0.2">
      <c r="A10278" s="289"/>
      <c r="E10278" s="277"/>
      <c r="I10278"/>
      <c r="J10278"/>
      <c r="L10278" s="33"/>
      <c r="M10278" s="24"/>
    </row>
    <row r="10279" spans="1:13" x14ac:dyDescent="0.2">
      <c r="A10279" s="289"/>
      <c r="E10279" s="277"/>
      <c r="I10279"/>
      <c r="J10279"/>
      <c r="L10279" s="33"/>
      <c r="M10279" s="24"/>
    </row>
    <row r="10280" spans="1:13" x14ac:dyDescent="0.2">
      <c r="A10280" s="289"/>
      <c r="E10280" s="277"/>
      <c r="I10280"/>
      <c r="J10280"/>
      <c r="L10280" s="33"/>
      <c r="M10280" s="24"/>
    </row>
    <row r="10281" spans="1:13" x14ac:dyDescent="0.2">
      <c r="A10281" s="289"/>
      <c r="E10281" s="277"/>
      <c r="I10281"/>
      <c r="J10281"/>
      <c r="L10281" s="33"/>
      <c r="M10281" s="24"/>
    </row>
    <row r="10282" spans="1:13" x14ac:dyDescent="0.2">
      <c r="A10282" s="289"/>
      <c r="E10282" s="277"/>
      <c r="I10282"/>
      <c r="J10282"/>
      <c r="L10282" s="33"/>
      <c r="M10282" s="24"/>
    </row>
    <row r="10283" spans="1:13" x14ac:dyDescent="0.2">
      <c r="A10283" s="289"/>
      <c r="E10283" s="277"/>
      <c r="I10283"/>
      <c r="J10283"/>
      <c r="L10283" s="33"/>
      <c r="M10283" s="24"/>
    </row>
    <row r="10284" spans="1:13" x14ac:dyDescent="0.2">
      <c r="A10284" s="289"/>
      <c r="E10284" s="277"/>
      <c r="I10284"/>
      <c r="J10284"/>
      <c r="L10284" s="33"/>
      <c r="M10284" s="24"/>
    </row>
    <row r="10285" spans="1:13" x14ac:dyDescent="0.2">
      <c r="A10285" s="289"/>
      <c r="E10285" s="277"/>
      <c r="I10285"/>
      <c r="J10285"/>
      <c r="L10285" s="33"/>
      <c r="M10285" s="24"/>
    </row>
    <row r="10286" spans="1:13" x14ac:dyDescent="0.2">
      <c r="A10286" s="289"/>
      <c r="E10286" s="277"/>
      <c r="I10286"/>
      <c r="J10286"/>
      <c r="L10286" s="33"/>
      <c r="M10286" s="24"/>
    </row>
    <row r="10287" spans="1:13" x14ac:dyDescent="0.2">
      <c r="A10287" s="289"/>
      <c r="E10287" s="277"/>
      <c r="I10287"/>
      <c r="J10287"/>
      <c r="L10287" s="33"/>
      <c r="M10287" s="24"/>
    </row>
    <row r="10288" spans="1:13" x14ac:dyDescent="0.2">
      <c r="A10288" s="289"/>
      <c r="E10288" s="277"/>
      <c r="I10288"/>
      <c r="J10288"/>
      <c r="L10288" s="33"/>
      <c r="M10288" s="24"/>
    </row>
    <row r="10289" spans="1:13" x14ac:dyDescent="0.2">
      <c r="A10289" s="289"/>
      <c r="E10289" s="277"/>
      <c r="I10289"/>
      <c r="J10289"/>
      <c r="L10289" s="33"/>
      <c r="M10289" s="24"/>
    </row>
    <row r="10290" spans="1:13" x14ac:dyDescent="0.2">
      <c r="A10290" s="289"/>
      <c r="E10290" s="277"/>
      <c r="I10290"/>
      <c r="J10290"/>
      <c r="L10290" s="33"/>
      <c r="M10290" s="24"/>
    </row>
    <row r="10291" spans="1:13" x14ac:dyDescent="0.2">
      <c r="A10291" s="289"/>
      <c r="E10291" s="277"/>
      <c r="I10291"/>
      <c r="J10291"/>
      <c r="L10291" s="33"/>
      <c r="M10291" s="24"/>
    </row>
    <row r="10292" spans="1:13" x14ac:dyDescent="0.2">
      <c r="A10292" s="289"/>
      <c r="E10292" s="277"/>
      <c r="I10292"/>
      <c r="J10292"/>
      <c r="L10292" s="33"/>
      <c r="M10292" s="24"/>
    </row>
    <row r="10293" spans="1:13" x14ac:dyDescent="0.2">
      <c r="A10293" s="289"/>
      <c r="E10293" s="277"/>
      <c r="I10293"/>
      <c r="J10293"/>
      <c r="L10293" s="33"/>
      <c r="M10293" s="24"/>
    </row>
    <row r="10294" spans="1:13" x14ac:dyDescent="0.2">
      <c r="A10294" s="289"/>
      <c r="E10294" s="277"/>
      <c r="I10294"/>
      <c r="J10294"/>
      <c r="L10294" s="33"/>
      <c r="M10294" s="24"/>
    </row>
    <row r="10295" spans="1:13" x14ac:dyDescent="0.2">
      <c r="A10295" s="289"/>
      <c r="E10295" s="277"/>
      <c r="I10295"/>
      <c r="J10295"/>
      <c r="L10295" s="33"/>
      <c r="M10295" s="24"/>
    </row>
    <row r="10296" spans="1:13" x14ac:dyDescent="0.2">
      <c r="A10296" s="289"/>
      <c r="E10296" s="277"/>
      <c r="I10296"/>
      <c r="J10296"/>
      <c r="L10296" s="33"/>
      <c r="M10296" s="24"/>
    </row>
    <row r="10297" spans="1:13" x14ac:dyDescent="0.2">
      <c r="A10297" s="289"/>
      <c r="E10297" s="277"/>
      <c r="I10297"/>
      <c r="J10297"/>
      <c r="L10297" s="33"/>
      <c r="M10297" s="24"/>
    </row>
    <row r="10298" spans="1:13" x14ac:dyDescent="0.2">
      <c r="A10298" s="289"/>
      <c r="E10298" s="277"/>
      <c r="I10298"/>
      <c r="J10298"/>
      <c r="L10298" s="33"/>
      <c r="M10298" s="24"/>
    </row>
    <row r="10299" spans="1:13" x14ac:dyDescent="0.2">
      <c r="A10299" s="289"/>
      <c r="E10299" s="277"/>
      <c r="I10299"/>
      <c r="J10299"/>
      <c r="L10299" s="33"/>
      <c r="M10299" s="24"/>
    </row>
    <row r="10300" spans="1:13" x14ac:dyDescent="0.2">
      <c r="A10300" s="289"/>
      <c r="E10300" s="277"/>
      <c r="I10300"/>
      <c r="J10300"/>
      <c r="L10300" s="33"/>
      <c r="M10300" s="24"/>
    </row>
    <row r="10301" spans="1:13" x14ac:dyDescent="0.2">
      <c r="A10301" s="289"/>
      <c r="E10301" s="277"/>
      <c r="I10301"/>
      <c r="J10301"/>
      <c r="L10301" s="33"/>
      <c r="M10301" s="24"/>
    </row>
    <row r="10302" spans="1:13" x14ac:dyDescent="0.2">
      <c r="A10302" s="289"/>
      <c r="E10302" s="277"/>
      <c r="I10302"/>
      <c r="J10302"/>
      <c r="L10302" s="33"/>
      <c r="M10302" s="24"/>
    </row>
    <row r="10303" spans="1:13" x14ac:dyDescent="0.2">
      <c r="A10303" s="289"/>
      <c r="E10303" s="277"/>
      <c r="I10303"/>
      <c r="J10303"/>
      <c r="L10303" s="33"/>
      <c r="M10303" s="24"/>
    </row>
    <row r="10304" spans="1:13" x14ac:dyDescent="0.2">
      <c r="A10304" s="289"/>
      <c r="E10304" s="277"/>
      <c r="I10304"/>
      <c r="J10304"/>
      <c r="L10304" s="33"/>
      <c r="M10304" s="24"/>
    </row>
    <row r="10305" spans="1:13" x14ac:dyDescent="0.2">
      <c r="A10305" s="289"/>
      <c r="E10305" s="277"/>
      <c r="I10305"/>
      <c r="J10305"/>
      <c r="L10305" s="33"/>
      <c r="M10305" s="24"/>
    </row>
    <row r="10306" spans="1:13" x14ac:dyDescent="0.2">
      <c r="A10306" s="289"/>
      <c r="E10306" s="277"/>
      <c r="I10306"/>
      <c r="J10306"/>
      <c r="L10306" s="33"/>
      <c r="M10306" s="24"/>
    </row>
    <row r="10307" spans="1:13" x14ac:dyDescent="0.2">
      <c r="A10307" s="289"/>
      <c r="E10307" s="277"/>
      <c r="I10307"/>
      <c r="J10307"/>
      <c r="L10307" s="33"/>
      <c r="M10307" s="24"/>
    </row>
    <row r="10308" spans="1:13" x14ac:dyDescent="0.2">
      <c r="A10308" s="289"/>
      <c r="E10308" s="277"/>
      <c r="I10308"/>
      <c r="J10308"/>
      <c r="L10308" s="33"/>
      <c r="M10308" s="24"/>
    </row>
    <row r="10309" spans="1:13" x14ac:dyDescent="0.2">
      <c r="A10309" s="289"/>
      <c r="E10309" s="277"/>
      <c r="I10309"/>
      <c r="J10309"/>
      <c r="L10309" s="33"/>
      <c r="M10309" s="24"/>
    </row>
    <row r="10310" spans="1:13" x14ac:dyDescent="0.2">
      <c r="A10310" s="289"/>
      <c r="E10310" s="277"/>
      <c r="I10310"/>
      <c r="J10310"/>
      <c r="L10310" s="33"/>
      <c r="M10310" s="24"/>
    </row>
    <row r="10311" spans="1:13" x14ac:dyDescent="0.2">
      <c r="A10311" s="289"/>
      <c r="E10311" s="277"/>
      <c r="I10311"/>
      <c r="J10311"/>
      <c r="L10311" s="33"/>
      <c r="M10311" s="24"/>
    </row>
    <row r="10312" spans="1:13" x14ac:dyDescent="0.2">
      <c r="A10312" s="289"/>
      <c r="E10312" s="277"/>
      <c r="I10312"/>
      <c r="J10312"/>
      <c r="L10312" s="33"/>
      <c r="M10312" s="24"/>
    </row>
    <row r="10313" spans="1:13" x14ac:dyDescent="0.2">
      <c r="A10313" s="289"/>
      <c r="E10313" s="277"/>
      <c r="I10313"/>
      <c r="J10313"/>
      <c r="L10313" s="33"/>
      <c r="M10313" s="24"/>
    </row>
    <row r="10314" spans="1:13" x14ac:dyDescent="0.2">
      <c r="A10314" s="289"/>
      <c r="E10314" s="277"/>
      <c r="I10314"/>
      <c r="J10314"/>
      <c r="L10314" s="33"/>
      <c r="M10314" s="24"/>
    </row>
    <row r="10315" spans="1:13" x14ac:dyDescent="0.2">
      <c r="A10315" s="289"/>
      <c r="E10315" s="277"/>
      <c r="I10315"/>
      <c r="J10315"/>
      <c r="L10315" s="33"/>
      <c r="M10315" s="24"/>
    </row>
    <row r="10316" spans="1:13" x14ac:dyDescent="0.2">
      <c r="A10316" s="289"/>
      <c r="E10316" s="277"/>
      <c r="I10316"/>
      <c r="J10316"/>
      <c r="L10316" s="33"/>
      <c r="M10316" s="24"/>
    </row>
    <row r="10317" spans="1:13" x14ac:dyDescent="0.2">
      <c r="A10317" s="289"/>
      <c r="E10317" s="277"/>
      <c r="I10317"/>
      <c r="J10317"/>
      <c r="L10317" s="33"/>
      <c r="M10317" s="24"/>
    </row>
    <row r="10318" spans="1:13" x14ac:dyDescent="0.2">
      <c r="A10318" s="289"/>
      <c r="E10318" s="277"/>
      <c r="I10318"/>
      <c r="J10318"/>
      <c r="L10318" s="33"/>
      <c r="M10318" s="24"/>
    </row>
    <row r="10319" spans="1:13" x14ac:dyDescent="0.2">
      <c r="A10319" s="289"/>
      <c r="E10319" s="277"/>
      <c r="I10319"/>
      <c r="J10319"/>
      <c r="L10319" s="33"/>
      <c r="M10319" s="24"/>
    </row>
    <row r="10320" spans="1:13" x14ac:dyDescent="0.2">
      <c r="A10320" s="289"/>
      <c r="E10320" s="277"/>
      <c r="I10320"/>
      <c r="J10320"/>
      <c r="L10320" s="33"/>
      <c r="M10320" s="24"/>
    </row>
    <row r="10321" spans="1:13" x14ac:dyDescent="0.2">
      <c r="A10321" s="289"/>
      <c r="E10321" s="277"/>
      <c r="I10321"/>
      <c r="J10321"/>
      <c r="L10321" s="33"/>
      <c r="M10321" s="24"/>
    </row>
    <row r="10322" spans="1:13" x14ac:dyDescent="0.2">
      <c r="A10322" s="289"/>
      <c r="E10322" s="277"/>
      <c r="I10322"/>
      <c r="J10322"/>
      <c r="L10322" s="33"/>
      <c r="M10322" s="24"/>
    </row>
    <row r="10323" spans="1:13" x14ac:dyDescent="0.2">
      <c r="A10323" s="289"/>
      <c r="E10323" s="277"/>
      <c r="I10323"/>
      <c r="J10323"/>
      <c r="L10323" s="33"/>
      <c r="M10323" s="24"/>
    </row>
    <row r="10324" spans="1:13" x14ac:dyDescent="0.2">
      <c r="A10324" s="289"/>
      <c r="E10324" s="277"/>
      <c r="I10324"/>
      <c r="J10324"/>
      <c r="L10324" s="33"/>
      <c r="M10324" s="24"/>
    </row>
    <row r="10325" spans="1:13" x14ac:dyDescent="0.2">
      <c r="A10325" s="289"/>
      <c r="E10325" s="277"/>
      <c r="I10325"/>
      <c r="J10325"/>
      <c r="L10325" s="33"/>
      <c r="M10325" s="24"/>
    </row>
    <row r="10326" spans="1:13" x14ac:dyDescent="0.2">
      <c r="A10326" s="289"/>
      <c r="E10326" s="277"/>
      <c r="I10326"/>
      <c r="J10326"/>
      <c r="L10326" s="33"/>
      <c r="M10326" s="24"/>
    </row>
    <row r="10327" spans="1:13" x14ac:dyDescent="0.2">
      <c r="A10327" s="289"/>
      <c r="E10327" s="277"/>
      <c r="I10327"/>
      <c r="J10327"/>
      <c r="L10327" s="33"/>
      <c r="M10327" s="24"/>
    </row>
    <row r="10328" spans="1:13" x14ac:dyDescent="0.2">
      <c r="A10328" s="289"/>
      <c r="E10328" s="277"/>
      <c r="I10328"/>
      <c r="J10328"/>
      <c r="L10328" s="33"/>
      <c r="M10328" s="24"/>
    </row>
    <row r="10329" spans="1:13" x14ac:dyDescent="0.2">
      <c r="A10329" s="289"/>
      <c r="E10329" s="277"/>
      <c r="I10329"/>
      <c r="J10329"/>
      <c r="L10329" s="33"/>
      <c r="M10329" s="24"/>
    </row>
    <row r="10330" spans="1:13" x14ac:dyDescent="0.2">
      <c r="A10330" s="289"/>
      <c r="E10330" s="277"/>
      <c r="I10330"/>
      <c r="J10330"/>
      <c r="L10330" s="33"/>
      <c r="M10330" s="24"/>
    </row>
    <row r="10331" spans="1:13" x14ac:dyDescent="0.2">
      <c r="A10331" s="289"/>
      <c r="E10331" s="277"/>
      <c r="I10331"/>
      <c r="J10331"/>
      <c r="L10331" s="33"/>
      <c r="M10331" s="24"/>
    </row>
    <row r="10332" spans="1:13" x14ac:dyDescent="0.2">
      <c r="A10332" s="289"/>
      <c r="E10332" s="277"/>
      <c r="I10332"/>
      <c r="J10332"/>
      <c r="L10332" s="33"/>
      <c r="M10332" s="24"/>
    </row>
    <row r="10333" spans="1:13" x14ac:dyDescent="0.2">
      <c r="A10333" s="289"/>
      <c r="E10333" s="277"/>
      <c r="I10333"/>
      <c r="J10333"/>
      <c r="L10333" s="33"/>
      <c r="M10333" s="24"/>
    </row>
    <row r="10334" spans="1:13" x14ac:dyDescent="0.2">
      <c r="A10334" s="289"/>
      <c r="E10334" s="277"/>
      <c r="I10334"/>
      <c r="J10334"/>
      <c r="L10334" s="33"/>
      <c r="M10334" s="24"/>
    </row>
    <row r="10335" spans="1:13" x14ac:dyDescent="0.2">
      <c r="A10335" s="289"/>
      <c r="E10335" s="277"/>
      <c r="I10335"/>
      <c r="J10335"/>
      <c r="L10335" s="33"/>
      <c r="M10335" s="24"/>
    </row>
    <row r="10336" spans="1:13" x14ac:dyDescent="0.2">
      <c r="A10336" s="289"/>
      <c r="E10336" s="277"/>
      <c r="I10336"/>
      <c r="J10336"/>
      <c r="L10336" s="33"/>
      <c r="M10336" s="24"/>
    </row>
    <row r="10337" spans="1:13" x14ac:dyDescent="0.2">
      <c r="A10337" s="289"/>
      <c r="E10337" s="277"/>
      <c r="I10337"/>
      <c r="J10337"/>
      <c r="L10337" s="33"/>
      <c r="M10337" s="24"/>
    </row>
    <row r="10338" spans="1:13" x14ac:dyDescent="0.2">
      <c r="A10338" s="289"/>
      <c r="E10338" s="277"/>
      <c r="I10338"/>
      <c r="J10338"/>
      <c r="L10338" s="33"/>
      <c r="M10338" s="24"/>
    </row>
    <row r="10339" spans="1:13" x14ac:dyDescent="0.2">
      <c r="A10339" s="289"/>
      <c r="E10339" s="277"/>
      <c r="I10339"/>
      <c r="J10339"/>
      <c r="L10339" s="33"/>
      <c r="M10339" s="24"/>
    </row>
    <row r="10340" spans="1:13" x14ac:dyDescent="0.2">
      <c r="A10340" s="289"/>
      <c r="E10340" s="277"/>
      <c r="I10340"/>
      <c r="J10340"/>
      <c r="L10340" s="33"/>
      <c r="M10340" s="24"/>
    </row>
    <row r="10341" spans="1:13" x14ac:dyDescent="0.2">
      <c r="A10341" s="289"/>
      <c r="E10341" s="277"/>
      <c r="I10341"/>
      <c r="J10341"/>
      <c r="L10341" s="33"/>
      <c r="M10341" s="24"/>
    </row>
    <row r="10342" spans="1:13" x14ac:dyDescent="0.2">
      <c r="A10342" s="289"/>
      <c r="E10342" s="277"/>
      <c r="I10342"/>
      <c r="J10342"/>
      <c r="L10342" s="33"/>
      <c r="M10342" s="24"/>
    </row>
    <row r="10343" spans="1:13" x14ac:dyDescent="0.2">
      <c r="A10343" s="289"/>
      <c r="E10343" s="277"/>
      <c r="I10343"/>
      <c r="J10343"/>
      <c r="L10343" s="33"/>
      <c r="M10343" s="24"/>
    </row>
    <row r="10344" spans="1:13" x14ac:dyDescent="0.2">
      <c r="A10344" s="289"/>
      <c r="E10344" s="277"/>
      <c r="I10344"/>
      <c r="J10344"/>
      <c r="L10344" s="33"/>
      <c r="M10344" s="24"/>
    </row>
    <row r="10345" spans="1:13" x14ac:dyDescent="0.2">
      <c r="A10345" s="289"/>
      <c r="E10345" s="277"/>
      <c r="I10345"/>
      <c r="J10345"/>
      <c r="L10345" s="33"/>
      <c r="M10345" s="24"/>
    </row>
    <row r="10346" spans="1:13" x14ac:dyDescent="0.2">
      <c r="A10346" s="289"/>
      <c r="E10346" s="277"/>
      <c r="I10346"/>
      <c r="J10346"/>
      <c r="L10346" s="33"/>
      <c r="M10346" s="24"/>
    </row>
    <row r="10347" spans="1:13" x14ac:dyDescent="0.2">
      <c r="A10347" s="289"/>
      <c r="E10347" s="277"/>
      <c r="I10347"/>
      <c r="J10347"/>
      <c r="L10347" s="33"/>
      <c r="M10347" s="24"/>
    </row>
    <row r="10348" spans="1:13" x14ac:dyDescent="0.2">
      <c r="A10348" s="289"/>
      <c r="E10348" s="277"/>
      <c r="I10348"/>
      <c r="J10348"/>
      <c r="L10348" s="33"/>
      <c r="M10348" s="24"/>
    </row>
    <row r="10349" spans="1:13" x14ac:dyDescent="0.2">
      <c r="A10349" s="289"/>
      <c r="E10349" s="277"/>
      <c r="I10349"/>
      <c r="J10349"/>
      <c r="L10349" s="33"/>
      <c r="M10349" s="24"/>
    </row>
    <row r="10350" spans="1:13" x14ac:dyDescent="0.2">
      <c r="A10350" s="289"/>
      <c r="E10350" s="277"/>
      <c r="I10350"/>
      <c r="J10350"/>
      <c r="L10350" s="33"/>
      <c r="M10350" s="24"/>
    </row>
    <row r="10351" spans="1:13" x14ac:dyDescent="0.2">
      <c r="A10351" s="289"/>
      <c r="E10351" s="277"/>
      <c r="I10351"/>
      <c r="J10351"/>
      <c r="L10351" s="33"/>
      <c r="M10351" s="24"/>
    </row>
    <row r="10352" spans="1:13" x14ac:dyDescent="0.2">
      <c r="A10352" s="289"/>
      <c r="E10352" s="277"/>
      <c r="I10352"/>
      <c r="J10352"/>
      <c r="L10352" s="33"/>
      <c r="M10352" s="24"/>
    </row>
    <row r="10353" spans="1:13" x14ac:dyDescent="0.2">
      <c r="A10353" s="289"/>
      <c r="E10353" s="277"/>
      <c r="I10353"/>
      <c r="J10353"/>
      <c r="L10353" s="33"/>
      <c r="M10353" s="24"/>
    </row>
    <row r="10354" spans="1:13" x14ac:dyDescent="0.2">
      <c r="A10354" s="289"/>
      <c r="E10354" s="277"/>
      <c r="I10354"/>
      <c r="J10354"/>
      <c r="L10354" s="33"/>
      <c r="M10354" s="24"/>
    </row>
    <row r="10355" spans="1:13" x14ac:dyDescent="0.2">
      <c r="A10355" s="289"/>
      <c r="E10355" s="277"/>
      <c r="I10355"/>
      <c r="J10355"/>
      <c r="L10355" s="33"/>
      <c r="M10355" s="24"/>
    </row>
    <row r="10356" spans="1:13" x14ac:dyDescent="0.2">
      <c r="A10356" s="289"/>
      <c r="E10356" s="277"/>
      <c r="I10356"/>
      <c r="J10356"/>
      <c r="L10356" s="33"/>
      <c r="M10356" s="24"/>
    </row>
    <row r="10357" spans="1:13" x14ac:dyDescent="0.2">
      <c r="A10357" s="289"/>
      <c r="E10357" s="277"/>
      <c r="I10357"/>
      <c r="J10357"/>
      <c r="L10357" s="33"/>
      <c r="M10357" s="24"/>
    </row>
    <row r="10358" spans="1:13" x14ac:dyDescent="0.2">
      <c r="A10358" s="289"/>
      <c r="E10358" s="277"/>
      <c r="I10358"/>
      <c r="J10358"/>
      <c r="L10358" s="33"/>
      <c r="M10358" s="24"/>
    </row>
    <row r="10359" spans="1:13" x14ac:dyDescent="0.2">
      <c r="A10359" s="289"/>
      <c r="E10359" s="277"/>
      <c r="I10359"/>
      <c r="J10359"/>
      <c r="L10359" s="33"/>
      <c r="M10359" s="24"/>
    </row>
    <row r="10360" spans="1:13" x14ac:dyDescent="0.2">
      <c r="A10360" s="289"/>
      <c r="E10360" s="277"/>
      <c r="I10360"/>
      <c r="J10360"/>
      <c r="L10360" s="33"/>
      <c r="M10360" s="24"/>
    </row>
    <row r="10361" spans="1:13" x14ac:dyDescent="0.2">
      <c r="A10361" s="289"/>
      <c r="E10361" s="277"/>
      <c r="I10361"/>
      <c r="J10361"/>
      <c r="L10361" s="33"/>
      <c r="M10361" s="24"/>
    </row>
    <row r="10362" spans="1:13" x14ac:dyDescent="0.2">
      <c r="A10362" s="289"/>
      <c r="E10362" s="277"/>
      <c r="I10362"/>
      <c r="J10362"/>
      <c r="L10362" s="33"/>
      <c r="M10362" s="24"/>
    </row>
    <row r="10363" spans="1:13" x14ac:dyDescent="0.2">
      <c r="A10363" s="289"/>
      <c r="E10363" s="277"/>
      <c r="I10363"/>
      <c r="J10363"/>
      <c r="L10363" s="33"/>
      <c r="M10363" s="24"/>
    </row>
    <row r="10364" spans="1:13" x14ac:dyDescent="0.2">
      <c r="A10364" s="289"/>
      <c r="E10364" s="277"/>
      <c r="I10364"/>
      <c r="J10364"/>
      <c r="L10364" s="33"/>
      <c r="M10364" s="24"/>
    </row>
    <row r="10365" spans="1:13" x14ac:dyDescent="0.2">
      <c r="A10365" s="289"/>
      <c r="E10365" s="277"/>
      <c r="I10365"/>
      <c r="J10365"/>
      <c r="L10365" s="33"/>
      <c r="M10365" s="24"/>
    </row>
    <row r="10366" spans="1:13" x14ac:dyDescent="0.2">
      <c r="A10366" s="289"/>
      <c r="E10366" s="277"/>
      <c r="I10366"/>
      <c r="J10366"/>
      <c r="L10366" s="33"/>
      <c r="M10366" s="24"/>
    </row>
    <row r="10367" spans="1:13" x14ac:dyDescent="0.2">
      <c r="A10367" s="289"/>
      <c r="E10367" s="277"/>
      <c r="I10367"/>
      <c r="J10367"/>
      <c r="L10367" s="33"/>
      <c r="M10367" s="24"/>
    </row>
    <row r="10368" spans="1:13" x14ac:dyDescent="0.2">
      <c r="A10368" s="289"/>
      <c r="E10368" s="277"/>
      <c r="I10368"/>
      <c r="J10368"/>
      <c r="L10368" s="33"/>
      <c r="M10368" s="24"/>
    </row>
    <row r="10369" spans="1:13" x14ac:dyDescent="0.2">
      <c r="A10369" s="289"/>
      <c r="E10369" s="277"/>
      <c r="I10369"/>
      <c r="J10369"/>
      <c r="L10369" s="33"/>
      <c r="M10369" s="24"/>
    </row>
    <row r="10370" spans="1:13" x14ac:dyDescent="0.2">
      <c r="A10370" s="289"/>
      <c r="E10370" s="277"/>
      <c r="I10370"/>
      <c r="J10370"/>
      <c r="L10370" s="33"/>
      <c r="M10370" s="24"/>
    </row>
    <row r="10371" spans="1:13" x14ac:dyDescent="0.2">
      <c r="A10371" s="289"/>
      <c r="E10371" s="277"/>
      <c r="I10371"/>
      <c r="J10371"/>
      <c r="L10371" s="33"/>
      <c r="M10371" s="24"/>
    </row>
    <row r="10372" spans="1:13" x14ac:dyDescent="0.2">
      <c r="A10372" s="289"/>
      <c r="E10372" s="277"/>
      <c r="I10372"/>
      <c r="J10372"/>
      <c r="L10372" s="33"/>
      <c r="M10372" s="24"/>
    </row>
    <row r="10373" spans="1:13" x14ac:dyDescent="0.2">
      <c r="A10373" s="289"/>
      <c r="E10373" s="277"/>
      <c r="I10373"/>
      <c r="J10373"/>
      <c r="L10373" s="33"/>
      <c r="M10373" s="24"/>
    </row>
    <row r="10374" spans="1:13" x14ac:dyDescent="0.2">
      <c r="A10374" s="289"/>
      <c r="E10374" s="277"/>
      <c r="I10374"/>
      <c r="J10374"/>
      <c r="L10374" s="33"/>
      <c r="M10374" s="24"/>
    </row>
    <row r="10375" spans="1:13" x14ac:dyDescent="0.2">
      <c r="A10375" s="289"/>
      <c r="E10375" s="277"/>
      <c r="I10375"/>
      <c r="J10375"/>
      <c r="L10375" s="33"/>
      <c r="M10375" s="24"/>
    </row>
    <row r="10376" spans="1:13" x14ac:dyDescent="0.2">
      <c r="A10376" s="289"/>
      <c r="E10376" s="277"/>
      <c r="I10376"/>
      <c r="J10376"/>
      <c r="L10376" s="33"/>
      <c r="M10376" s="24"/>
    </row>
    <row r="10377" spans="1:13" x14ac:dyDescent="0.2">
      <c r="A10377" s="289"/>
      <c r="E10377" s="277"/>
      <c r="I10377"/>
      <c r="J10377"/>
      <c r="L10377" s="33"/>
      <c r="M10377" s="24"/>
    </row>
    <row r="10378" spans="1:13" x14ac:dyDescent="0.2">
      <c r="A10378" s="289"/>
      <c r="E10378" s="277"/>
      <c r="I10378"/>
      <c r="J10378"/>
      <c r="L10378" s="33"/>
      <c r="M10378" s="24"/>
    </row>
    <row r="10379" spans="1:13" x14ac:dyDescent="0.2">
      <c r="A10379" s="289"/>
      <c r="E10379" s="277"/>
      <c r="I10379"/>
      <c r="J10379"/>
      <c r="L10379" s="33"/>
      <c r="M10379" s="24"/>
    </row>
    <row r="10380" spans="1:13" x14ac:dyDescent="0.2">
      <c r="A10380" s="289"/>
      <c r="E10380" s="277"/>
      <c r="I10380"/>
      <c r="J10380"/>
      <c r="L10380" s="33"/>
      <c r="M10380" s="24"/>
    </row>
    <row r="10381" spans="1:13" x14ac:dyDescent="0.2">
      <c r="A10381" s="289"/>
      <c r="E10381" s="277"/>
      <c r="I10381"/>
      <c r="J10381"/>
      <c r="L10381" s="33"/>
      <c r="M10381" s="24"/>
    </row>
    <row r="10382" spans="1:13" x14ac:dyDescent="0.2">
      <c r="A10382" s="289"/>
      <c r="E10382" s="277"/>
      <c r="I10382"/>
      <c r="J10382"/>
      <c r="L10382" s="33"/>
      <c r="M10382" s="24"/>
    </row>
    <row r="10383" spans="1:13" x14ac:dyDescent="0.2">
      <c r="A10383" s="289"/>
      <c r="E10383" s="277"/>
      <c r="I10383"/>
      <c r="J10383"/>
      <c r="L10383" s="33"/>
      <c r="M10383" s="24"/>
    </row>
    <row r="10384" spans="1:13" x14ac:dyDescent="0.2">
      <c r="A10384" s="289"/>
      <c r="E10384" s="277"/>
      <c r="I10384"/>
      <c r="J10384"/>
      <c r="L10384" s="33"/>
      <c r="M10384" s="24"/>
    </row>
    <row r="10385" spans="1:13" x14ac:dyDescent="0.2">
      <c r="A10385" s="289"/>
      <c r="E10385" s="277"/>
      <c r="I10385"/>
      <c r="J10385"/>
      <c r="L10385" s="33"/>
      <c r="M10385" s="24"/>
    </row>
    <row r="10386" spans="1:13" x14ac:dyDescent="0.2">
      <c r="A10386" s="289"/>
      <c r="E10386" s="277"/>
      <c r="I10386"/>
      <c r="J10386"/>
      <c r="L10386" s="33"/>
      <c r="M10386" s="24"/>
    </row>
    <row r="10387" spans="1:13" x14ac:dyDescent="0.2">
      <c r="A10387" s="289"/>
      <c r="E10387" s="277"/>
      <c r="I10387"/>
      <c r="J10387"/>
      <c r="L10387" s="33"/>
      <c r="M10387" s="24"/>
    </row>
    <row r="10388" spans="1:13" x14ac:dyDescent="0.2">
      <c r="A10388" s="289"/>
      <c r="E10388" s="277"/>
      <c r="I10388"/>
      <c r="J10388"/>
      <c r="L10388" s="33"/>
      <c r="M10388" s="24"/>
    </row>
    <row r="10389" spans="1:13" x14ac:dyDescent="0.2">
      <c r="A10389" s="289"/>
      <c r="E10389" s="277"/>
      <c r="I10389"/>
      <c r="J10389"/>
      <c r="L10389" s="33"/>
      <c r="M10389" s="24"/>
    </row>
    <row r="10390" spans="1:13" x14ac:dyDescent="0.2">
      <c r="A10390" s="289"/>
      <c r="E10390" s="277"/>
      <c r="I10390"/>
      <c r="J10390"/>
      <c r="L10390" s="33"/>
      <c r="M10390" s="24"/>
    </row>
    <row r="10391" spans="1:13" x14ac:dyDescent="0.2">
      <c r="A10391" s="289"/>
      <c r="E10391" s="277"/>
      <c r="I10391"/>
      <c r="J10391"/>
      <c r="L10391" s="33"/>
      <c r="M10391" s="24"/>
    </row>
    <row r="10392" spans="1:13" x14ac:dyDescent="0.2">
      <c r="A10392" s="289"/>
      <c r="E10392" s="277"/>
      <c r="I10392"/>
      <c r="J10392"/>
      <c r="L10392" s="33"/>
      <c r="M10392" s="24"/>
    </row>
    <row r="10393" spans="1:13" x14ac:dyDescent="0.2">
      <c r="A10393" s="289"/>
      <c r="E10393" s="277"/>
      <c r="I10393"/>
      <c r="J10393"/>
      <c r="L10393" s="33"/>
      <c r="M10393" s="24"/>
    </row>
    <row r="10394" spans="1:13" x14ac:dyDescent="0.2">
      <c r="A10394" s="289"/>
      <c r="E10394" s="277"/>
      <c r="I10394"/>
      <c r="J10394"/>
      <c r="L10394" s="33"/>
      <c r="M10394" s="24"/>
    </row>
    <row r="10395" spans="1:13" x14ac:dyDescent="0.2">
      <c r="A10395" s="289"/>
      <c r="E10395" s="277"/>
      <c r="I10395"/>
      <c r="J10395"/>
      <c r="L10395" s="33"/>
      <c r="M10395" s="24"/>
    </row>
    <row r="10396" spans="1:13" x14ac:dyDescent="0.2">
      <c r="A10396" s="289"/>
      <c r="E10396" s="277"/>
      <c r="I10396"/>
      <c r="J10396"/>
      <c r="L10396" s="33"/>
      <c r="M10396" s="24"/>
    </row>
    <row r="10397" spans="1:13" x14ac:dyDescent="0.2">
      <c r="A10397" s="289"/>
      <c r="E10397" s="277"/>
      <c r="I10397"/>
      <c r="J10397"/>
      <c r="L10397" s="33"/>
      <c r="M10397" s="24"/>
    </row>
    <row r="10398" spans="1:13" x14ac:dyDescent="0.2">
      <c r="A10398" s="289"/>
      <c r="E10398" s="277"/>
      <c r="I10398"/>
      <c r="J10398"/>
      <c r="L10398" s="33"/>
      <c r="M10398" s="24"/>
    </row>
    <row r="10399" spans="1:13" x14ac:dyDescent="0.2">
      <c r="A10399" s="289"/>
      <c r="E10399" s="277"/>
      <c r="I10399"/>
      <c r="J10399"/>
      <c r="L10399" s="33"/>
      <c r="M10399" s="24"/>
    </row>
    <row r="10400" spans="1:13" x14ac:dyDescent="0.2">
      <c r="A10400" s="289"/>
      <c r="E10400" s="277"/>
      <c r="I10400"/>
      <c r="J10400"/>
      <c r="L10400" s="33"/>
      <c r="M10400" s="24"/>
    </row>
    <row r="10401" spans="1:13" x14ac:dyDescent="0.2">
      <c r="A10401" s="289"/>
      <c r="E10401" s="277"/>
      <c r="I10401"/>
      <c r="J10401"/>
      <c r="L10401" s="33"/>
      <c r="M10401" s="24"/>
    </row>
    <row r="10402" spans="1:13" x14ac:dyDescent="0.2">
      <c r="A10402" s="289"/>
      <c r="E10402" s="277"/>
      <c r="I10402"/>
      <c r="J10402"/>
      <c r="L10402" s="33"/>
      <c r="M10402" s="24"/>
    </row>
    <row r="10403" spans="1:13" x14ac:dyDescent="0.2">
      <c r="A10403" s="289"/>
      <c r="E10403" s="277"/>
      <c r="I10403"/>
      <c r="J10403"/>
      <c r="L10403" s="33"/>
      <c r="M10403" s="24"/>
    </row>
    <row r="10404" spans="1:13" x14ac:dyDescent="0.2">
      <c r="A10404" s="289"/>
      <c r="E10404" s="277"/>
      <c r="I10404"/>
      <c r="J10404"/>
      <c r="L10404" s="33"/>
      <c r="M10404" s="24"/>
    </row>
    <row r="10405" spans="1:13" x14ac:dyDescent="0.2">
      <c r="A10405" s="289"/>
      <c r="E10405" s="277"/>
      <c r="I10405"/>
      <c r="J10405"/>
      <c r="L10405" s="33"/>
      <c r="M10405" s="24"/>
    </row>
    <row r="10406" spans="1:13" x14ac:dyDescent="0.2">
      <c r="A10406" s="289"/>
      <c r="E10406" s="277"/>
      <c r="I10406"/>
      <c r="J10406"/>
      <c r="L10406" s="33"/>
      <c r="M10406" s="24"/>
    </row>
    <row r="10407" spans="1:13" x14ac:dyDescent="0.2">
      <c r="A10407" s="289"/>
      <c r="E10407" s="277"/>
      <c r="I10407"/>
      <c r="J10407"/>
      <c r="L10407" s="33"/>
      <c r="M10407" s="24"/>
    </row>
    <row r="10408" spans="1:13" x14ac:dyDescent="0.2">
      <c r="A10408" s="289"/>
      <c r="E10408" s="277"/>
      <c r="I10408"/>
      <c r="J10408"/>
      <c r="L10408" s="33"/>
      <c r="M10408" s="24"/>
    </row>
    <row r="10409" spans="1:13" x14ac:dyDescent="0.2">
      <c r="A10409" s="289"/>
      <c r="E10409" s="277"/>
      <c r="I10409"/>
      <c r="J10409"/>
      <c r="L10409" s="33"/>
      <c r="M10409" s="24"/>
    </row>
    <row r="10410" spans="1:13" x14ac:dyDescent="0.2">
      <c r="A10410" s="289"/>
      <c r="E10410" s="277"/>
      <c r="I10410"/>
      <c r="J10410"/>
      <c r="L10410" s="33"/>
      <c r="M10410" s="24"/>
    </row>
    <row r="10411" spans="1:13" x14ac:dyDescent="0.2">
      <c r="A10411" s="289"/>
      <c r="E10411" s="277"/>
      <c r="I10411"/>
      <c r="J10411"/>
      <c r="L10411" s="33"/>
      <c r="M10411" s="24"/>
    </row>
    <row r="10412" spans="1:13" x14ac:dyDescent="0.2">
      <c r="A10412" s="289"/>
      <c r="E10412" s="277"/>
      <c r="I10412"/>
      <c r="J10412"/>
      <c r="L10412" s="33"/>
      <c r="M10412" s="24"/>
    </row>
    <row r="10413" spans="1:13" x14ac:dyDescent="0.2">
      <c r="A10413" s="289"/>
      <c r="E10413" s="277"/>
      <c r="I10413"/>
      <c r="J10413"/>
      <c r="L10413" s="33"/>
      <c r="M10413" s="24"/>
    </row>
    <row r="10414" spans="1:13" x14ac:dyDescent="0.2">
      <c r="A10414" s="289"/>
      <c r="E10414" s="277"/>
      <c r="I10414"/>
      <c r="J10414"/>
      <c r="L10414" s="33"/>
      <c r="M10414" s="24"/>
    </row>
    <row r="10415" spans="1:13" x14ac:dyDescent="0.2">
      <c r="A10415" s="289"/>
      <c r="E10415" s="277"/>
      <c r="I10415"/>
      <c r="J10415"/>
      <c r="L10415" s="33"/>
      <c r="M10415" s="24"/>
    </row>
    <row r="10416" spans="1:13" x14ac:dyDescent="0.2">
      <c r="A10416" s="289"/>
      <c r="E10416" s="277"/>
      <c r="I10416"/>
      <c r="J10416"/>
      <c r="L10416" s="33"/>
      <c r="M10416" s="24"/>
    </row>
    <row r="10417" spans="1:13" x14ac:dyDescent="0.2">
      <c r="A10417" s="289"/>
      <c r="E10417" s="277"/>
      <c r="I10417"/>
      <c r="J10417"/>
      <c r="L10417" s="33"/>
      <c r="M10417" s="24"/>
    </row>
    <row r="10418" spans="1:13" x14ac:dyDescent="0.2">
      <c r="A10418" s="289"/>
      <c r="E10418" s="277"/>
      <c r="I10418"/>
      <c r="J10418"/>
      <c r="L10418" s="33"/>
      <c r="M10418" s="24"/>
    </row>
    <row r="10419" spans="1:13" x14ac:dyDescent="0.2">
      <c r="A10419" s="289"/>
      <c r="E10419" s="277"/>
      <c r="I10419"/>
      <c r="J10419"/>
      <c r="L10419" s="33"/>
      <c r="M10419" s="24"/>
    </row>
    <row r="10420" spans="1:13" x14ac:dyDescent="0.2">
      <c r="A10420" s="289"/>
      <c r="E10420" s="277"/>
      <c r="I10420"/>
      <c r="J10420"/>
      <c r="L10420" s="33"/>
      <c r="M10420" s="24"/>
    </row>
    <row r="10421" spans="1:13" x14ac:dyDescent="0.2">
      <c r="A10421" s="289"/>
      <c r="E10421" s="277"/>
      <c r="I10421"/>
      <c r="J10421"/>
      <c r="L10421" s="33"/>
      <c r="M10421" s="24"/>
    </row>
    <row r="10422" spans="1:13" x14ac:dyDescent="0.2">
      <c r="A10422" s="289"/>
      <c r="E10422" s="277"/>
      <c r="I10422"/>
      <c r="J10422"/>
      <c r="L10422" s="33"/>
      <c r="M10422" s="24"/>
    </row>
    <row r="10423" spans="1:13" x14ac:dyDescent="0.2">
      <c r="A10423" s="289"/>
      <c r="E10423" s="277"/>
      <c r="I10423"/>
      <c r="J10423"/>
      <c r="L10423" s="33"/>
      <c r="M10423" s="24"/>
    </row>
    <row r="10424" spans="1:13" x14ac:dyDescent="0.2">
      <c r="A10424" s="289"/>
      <c r="E10424" s="277"/>
      <c r="I10424"/>
      <c r="J10424"/>
      <c r="L10424" s="33"/>
      <c r="M10424" s="24"/>
    </row>
    <row r="10425" spans="1:13" x14ac:dyDescent="0.2">
      <c r="A10425" s="289"/>
      <c r="E10425" s="277"/>
      <c r="I10425"/>
      <c r="J10425"/>
      <c r="L10425" s="33"/>
      <c r="M10425" s="24"/>
    </row>
    <row r="10426" spans="1:13" x14ac:dyDescent="0.2">
      <c r="A10426" s="289"/>
      <c r="E10426" s="277"/>
      <c r="I10426"/>
      <c r="J10426"/>
      <c r="L10426" s="33"/>
      <c r="M10426" s="24"/>
    </row>
    <row r="10427" spans="1:13" x14ac:dyDescent="0.2">
      <c r="A10427" s="289"/>
      <c r="E10427" s="277"/>
      <c r="I10427"/>
      <c r="J10427"/>
      <c r="L10427" s="33"/>
      <c r="M10427" s="24"/>
    </row>
    <row r="10428" spans="1:13" x14ac:dyDescent="0.2">
      <c r="A10428" s="289"/>
      <c r="E10428" s="277"/>
      <c r="I10428"/>
      <c r="J10428"/>
      <c r="L10428" s="33"/>
      <c r="M10428" s="24"/>
    </row>
    <row r="10429" spans="1:13" x14ac:dyDescent="0.2">
      <c r="A10429" s="289"/>
      <c r="E10429" s="277"/>
      <c r="I10429"/>
      <c r="J10429"/>
      <c r="L10429" s="33"/>
      <c r="M10429" s="24"/>
    </row>
    <row r="10430" spans="1:13" x14ac:dyDescent="0.2">
      <c r="A10430" s="289"/>
      <c r="E10430" s="277"/>
      <c r="I10430"/>
      <c r="J10430"/>
      <c r="L10430" s="33"/>
      <c r="M10430" s="24"/>
    </row>
    <row r="10431" spans="1:13" x14ac:dyDescent="0.2">
      <c r="A10431" s="289"/>
      <c r="E10431" s="277"/>
      <c r="I10431"/>
      <c r="J10431"/>
      <c r="L10431" s="33"/>
      <c r="M10431" s="24"/>
    </row>
    <row r="10432" spans="1:13" x14ac:dyDescent="0.2">
      <c r="A10432" s="289"/>
      <c r="E10432" s="277"/>
      <c r="I10432"/>
      <c r="J10432"/>
      <c r="L10432" s="33"/>
      <c r="M10432" s="24"/>
    </row>
    <row r="10433" spans="1:13" x14ac:dyDescent="0.2">
      <c r="A10433" s="289"/>
      <c r="E10433" s="277"/>
      <c r="I10433"/>
      <c r="J10433"/>
      <c r="L10433" s="33"/>
      <c r="M10433" s="24"/>
    </row>
    <row r="10434" spans="1:13" x14ac:dyDescent="0.2">
      <c r="A10434" s="289"/>
      <c r="E10434" s="277"/>
      <c r="I10434"/>
      <c r="J10434"/>
      <c r="L10434" s="33"/>
      <c r="M10434" s="24"/>
    </row>
    <row r="10435" spans="1:13" x14ac:dyDescent="0.2">
      <c r="A10435" s="289"/>
      <c r="E10435" s="277"/>
      <c r="I10435"/>
      <c r="J10435"/>
      <c r="L10435" s="33"/>
      <c r="M10435" s="24"/>
    </row>
    <row r="10436" spans="1:13" x14ac:dyDescent="0.2">
      <c r="A10436" s="289"/>
      <c r="E10436" s="277"/>
      <c r="I10436"/>
      <c r="J10436"/>
      <c r="L10436" s="33"/>
      <c r="M10436" s="24"/>
    </row>
    <row r="10437" spans="1:13" x14ac:dyDescent="0.2">
      <c r="A10437" s="289"/>
      <c r="E10437" s="277"/>
      <c r="I10437"/>
      <c r="J10437"/>
      <c r="L10437" s="33"/>
      <c r="M10437" s="24"/>
    </row>
    <row r="10438" spans="1:13" x14ac:dyDescent="0.2">
      <c r="A10438" s="289"/>
      <c r="E10438" s="277"/>
      <c r="I10438"/>
      <c r="J10438"/>
      <c r="L10438" s="33"/>
      <c r="M10438" s="24"/>
    </row>
    <row r="10439" spans="1:13" x14ac:dyDescent="0.2">
      <c r="A10439" s="289"/>
      <c r="E10439" s="277"/>
      <c r="I10439"/>
      <c r="J10439"/>
      <c r="L10439" s="33"/>
      <c r="M10439" s="24"/>
    </row>
    <row r="10440" spans="1:13" x14ac:dyDescent="0.2">
      <c r="A10440" s="289"/>
      <c r="E10440" s="277"/>
      <c r="I10440"/>
      <c r="J10440"/>
      <c r="L10440" s="33"/>
      <c r="M10440" s="24"/>
    </row>
    <row r="10441" spans="1:13" x14ac:dyDescent="0.2">
      <c r="A10441" s="289"/>
      <c r="E10441" s="277"/>
      <c r="I10441"/>
      <c r="J10441"/>
      <c r="L10441" s="33"/>
      <c r="M10441" s="24"/>
    </row>
    <row r="10442" spans="1:13" x14ac:dyDescent="0.2">
      <c r="A10442" s="289"/>
      <c r="E10442" s="277"/>
      <c r="I10442"/>
      <c r="J10442"/>
      <c r="L10442" s="33"/>
      <c r="M10442" s="24"/>
    </row>
    <row r="10443" spans="1:13" x14ac:dyDescent="0.2">
      <c r="A10443" s="289"/>
      <c r="E10443" s="277"/>
      <c r="I10443"/>
      <c r="J10443"/>
      <c r="L10443" s="33"/>
      <c r="M10443" s="24"/>
    </row>
    <row r="10444" spans="1:13" x14ac:dyDescent="0.2">
      <c r="A10444" s="289"/>
      <c r="E10444" s="277"/>
      <c r="I10444"/>
      <c r="J10444"/>
      <c r="L10444" s="33"/>
      <c r="M10444" s="24"/>
    </row>
    <row r="10445" spans="1:13" x14ac:dyDescent="0.2">
      <c r="A10445" s="289"/>
      <c r="E10445" s="277"/>
      <c r="I10445"/>
      <c r="J10445"/>
      <c r="L10445" s="33"/>
      <c r="M10445" s="24"/>
    </row>
    <row r="10446" spans="1:13" x14ac:dyDescent="0.2">
      <c r="A10446" s="289"/>
      <c r="E10446" s="277"/>
      <c r="I10446"/>
      <c r="J10446"/>
      <c r="L10446" s="33"/>
      <c r="M10446" s="24"/>
    </row>
    <row r="10447" spans="1:13" x14ac:dyDescent="0.2">
      <c r="A10447" s="289"/>
      <c r="E10447" s="277"/>
      <c r="I10447"/>
      <c r="J10447"/>
      <c r="L10447" s="33"/>
      <c r="M10447" s="24"/>
    </row>
    <row r="10448" spans="1:13" x14ac:dyDescent="0.2">
      <c r="A10448" s="289"/>
      <c r="E10448" s="277"/>
      <c r="I10448"/>
      <c r="J10448"/>
      <c r="L10448" s="33"/>
      <c r="M10448" s="24"/>
    </row>
    <row r="10449" spans="1:13" x14ac:dyDescent="0.2">
      <c r="A10449" s="289"/>
      <c r="E10449" s="277"/>
      <c r="I10449"/>
      <c r="J10449"/>
      <c r="L10449" s="33"/>
      <c r="M10449" s="24"/>
    </row>
    <row r="10450" spans="1:13" x14ac:dyDescent="0.2">
      <c r="A10450" s="289"/>
      <c r="E10450" s="277"/>
      <c r="I10450"/>
      <c r="J10450"/>
      <c r="L10450" s="33"/>
      <c r="M10450" s="24"/>
    </row>
    <row r="10451" spans="1:13" x14ac:dyDescent="0.2">
      <c r="A10451" s="289"/>
      <c r="E10451" s="277"/>
      <c r="I10451"/>
      <c r="J10451"/>
      <c r="L10451" s="33"/>
      <c r="M10451" s="24"/>
    </row>
    <row r="10452" spans="1:13" x14ac:dyDescent="0.2">
      <c r="A10452" s="289"/>
      <c r="E10452" s="277"/>
      <c r="I10452"/>
      <c r="J10452"/>
      <c r="L10452" s="33"/>
      <c r="M10452" s="24"/>
    </row>
    <row r="10453" spans="1:13" x14ac:dyDescent="0.2">
      <c r="A10453" s="289"/>
      <c r="E10453" s="277"/>
      <c r="I10453"/>
      <c r="J10453"/>
      <c r="L10453" s="33"/>
      <c r="M10453" s="24"/>
    </row>
    <row r="10454" spans="1:13" x14ac:dyDescent="0.2">
      <c r="A10454" s="289"/>
      <c r="E10454" s="277"/>
      <c r="I10454"/>
      <c r="J10454"/>
      <c r="L10454" s="33"/>
      <c r="M10454" s="24"/>
    </row>
    <row r="10455" spans="1:13" x14ac:dyDescent="0.2">
      <c r="A10455" s="289"/>
      <c r="E10455" s="277"/>
      <c r="I10455"/>
      <c r="J10455"/>
      <c r="L10455" s="33"/>
      <c r="M10455" s="24"/>
    </row>
    <row r="10456" spans="1:13" x14ac:dyDescent="0.2">
      <c r="A10456" s="289"/>
      <c r="E10456" s="277"/>
      <c r="I10456"/>
      <c r="J10456"/>
      <c r="L10456" s="33"/>
      <c r="M10456" s="24"/>
    </row>
    <row r="10457" spans="1:13" x14ac:dyDescent="0.2">
      <c r="A10457" s="289"/>
      <c r="E10457" s="277"/>
      <c r="I10457"/>
      <c r="J10457"/>
      <c r="L10457" s="33"/>
      <c r="M10457" s="24"/>
    </row>
    <row r="10458" spans="1:13" x14ac:dyDescent="0.2">
      <c r="A10458" s="289"/>
      <c r="E10458" s="277"/>
      <c r="I10458"/>
      <c r="J10458"/>
      <c r="L10458" s="33"/>
      <c r="M10458" s="24"/>
    </row>
    <row r="10459" spans="1:13" x14ac:dyDescent="0.2">
      <c r="A10459" s="289"/>
      <c r="E10459" s="277"/>
      <c r="I10459"/>
      <c r="J10459"/>
      <c r="L10459" s="33"/>
      <c r="M10459" s="24"/>
    </row>
    <row r="10460" spans="1:13" x14ac:dyDescent="0.2">
      <c r="A10460" s="289"/>
      <c r="E10460" s="277"/>
      <c r="I10460"/>
      <c r="J10460"/>
      <c r="L10460" s="33"/>
      <c r="M10460" s="24"/>
    </row>
    <row r="10461" spans="1:13" x14ac:dyDescent="0.2">
      <c r="A10461" s="289"/>
      <c r="E10461" s="277"/>
      <c r="I10461"/>
      <c r="J10461"/>
      <c r="L10461" s="33"/>
      <c r="M10461" s="24"/>
    </row>
    <row r="10462" spans="1:13" x14ac:dyDescent="0.2">
      <c r="A10462" s="289"/>
      <c r="E10462" s="277"/>
      <c r="I10462"/>
      <c r="J10462"/>
      <c r="L10462" s="33"/>
      <c r="M10462" s="24"/>
    </row>
    <row r="10463" spans="1:13" x14ac:dyDescent="0.2">
      <c r="A10463" s="289"/>
      <c r="E10463" s="277"/>
      <c r="I10463"/>
      <c r="J10463"/>
      <c r="L10463" s="33"/>
      <c r="M10463" s="24"/>
    </row>
    <row r="10464" spans="1:13" x14ac:dyDescent="0.2">
      <c r="A10464" s="289"/>
      <c r="E10464" s="277"/>
      <c r="I10464"/>
      <c r="J10464"/>
      <c r="L10464" s="33"/>
      <c r="M10464" s="24"/>
    </row>
    <row r="10465" spans="1:13" x14ac:dyDescent="0.2">
      <c r="A10465" s="289"/>
      <c r="E10465" s="277"/>
      <c r="I10465"/>
      <c r="J10465"/>
      <c r="L10465" s="33"/>
      <c r="M10465" s="24"/>
    </row>
    <row r="10466" spans="1:13" x14ac:dyDescent="0.2">
      <c r="A10466" s="289"/>
      <c r="E10466" s="277"/>
      <c r="I10466"/>
      <c r="J10466"/>
      <c r="L10466" s="33"/>
      <c r="M10466" s="24"/>
    </row>
    <row r="10467" spans="1:13" x14ac:dyDescent="0.2">
      <c r="A10467" s="289"/>
      <c r="E10467" s="277"/>
      <c r="I10467"/>
      <c r="J10467"/>
      <c r="L10467" s="33"/>
      <c r="M10467" s="24"/>
    </row>
    <row r="10468" spans="1:13" x14ac:dyDescent="0.2">
      <c r="A10468" s="289"/>
      <c r="E10468" s="277"/>
      <c r="I10468"/>
      <c r="J10468"/>
      <c r="L10468" s="33"/>
      <c r="M10468" s="24"/>
    </row>
    <row r="10469" spans="1:13" x14ac:dyDescent="0.2">
      <c r="A10469" s="289"/>
      <c r="E10469" s="277"/>
      <c r="I10469"/>
      <c r="J10469"/>
      <c r="L10469" s="33"/>
      <c r="M10469" s="24"/>
    </row>
    <row r="10470" spans="1:13" x14ac:dyDescent="0.2">
      <c r="A10470" s="289"/>
      <c r="E10470" s="277"/>
      <c r="I10470"/>
      <c r="J10470"/>
      <c r="L10470" s="33"/>
      <c r="M10470" s="24"/>
    </row>
    <row r="10471" spans="1:13" x14ac:dyDescent="0.2">
      <c r="A10471" s="289"/>
      <c r="E10471" s="277"/>
      <c r="I10471"/>
      <c r="J10471"/>
      <c r="L10471" s="33"/>
      <c r="M10471" s="24"/>
    </row>
    <row r="10472" spans="1:13" x14ac:dyDescent="0.2">
      <c r="A10472" s="289"/>
      <c r="E10472" s="277"/>
      <c r="I10472"/>
      <c r="J10472"/>
      <c r="L10472" s="33"/>
      <c r="M10472" s="24"/>
    </row>
    <row r="10473" spans="1:13" x14ac:dyDescent="0.2">
      <c r="A10473" s="289"/>
      <c r="E10473" s="277"/>
      <c r="I10473"/>
      <c r="J10473"/>
      <c r="L10473" s="33"/>
      <c r="M10473" s="24"/>
    </row>
    <row r="10474" spans="1:13" x14ac:dyDescent="0.2">
      <c r="A10474" s="289"/>
      <c r="E10474" s="277"/>
      <c r="I10474"/>
      <c r="J10474"/>
      <c r="L10474" s="33"/>
      <c r="M10474" s="24"/>
    </row>
    <row r="10475" spans="1:13" x14ac:dyDescent="0.2">
      <c r="A10475" s="289"/>
      <c r="E10475" s="277"/>
      <c r="I10475"/>
      <c r="J10475"/>
      <c r="L10475" s="33"/>
      <c r="M10475" s="24"/>
    </row>
    <row r="10476" spans="1:13" x14ac:dyDescent="0.2">
      <c r="A10476" s="289"/>
      <c r="E10476" s="277"/>
      <c r="I10476"/>
      <c r="J10476"/>
      <c r="L10476" s="33"/>
      <c r="M10476" s="24"/>
    </row>
    <row r="10477" spans="1:13" x14ac:dyDescent="0.2">
      <c r="A10477" s="289"/>
      <c r="E10477" s="277"/>
      <c r="I10477"/>
      <c r="J10477"/>
      <c r="L10477" s="33"/>
      <c r="M10477" s="24"/>
    </row>
    <row r="10478" spans="1:13" x14ac:dyDescent="0.2">
      <c r="A10478" s="289"/>
      <c r="E10478" s="277"/>
      <c r="I10478"/>
      <c r="J10478"/>
      <c r="L10478" s="33"/>
      <c r="M10478" s="24"/>
    </row>
    <row r="10479" spans="1:13" x14ac:dyDescent="0.2">
      <c r="A10479" s="289"/>
      <c r="E10479" s="277"/>
      <c r="I10479"/>
      <c r="J10479"/>
      <c r="L10479" s="33"/>
      <c r="M10479" s="24"/>
    </row>
    <row r="10480" spans="1:13" x14ac:dyDescent="0.2">
      <c r="A10480" s="289"/>
      <c r="E10480" s="277"/>
      <c r="I10480"/>
      <c r="J10480"/>
      <c r="L10480" s="33"/>
      <c r="M10480" s="24"/>
    </row>
    <row r="10481" spans="1:13" x14ac:dyDescent="0.2">
      <c r="A10481" s="289"/>
      <c r="E10481" s="277"/>
      <c r="I10481"/>
      <c r="J10481"/>
      <c r="L10481" s="33"/>
      <c r="M10481" s="24"/>
    </row>
    <row r="10482" spans="1:13" x14ac:dyDescent="0.2">
      <c r="A10482" s="289"/>
      <c r="E10482" s="277"/>
      <c r="I10482"/>
      <c r="J10482"/>
      <c r="L10482" s="33"/>
      <c r="M10482" s="24"/>
    </row>
    <row r="10483" spans="1:13" x14ac:dyDescent="0.2">
      <c r="A10483" s="289"/>
      <c r="E10483" s="277"/>
      <c r="I10483"/>
      <c r="J10483"/>
      <c r="L10483" s="33"/>
      <c r="M10483" s="24"/>
    </row>
    <row r="10484" spans="1:13" x14ac:dyDescent="0.2">
      <c r="A10484" s="289"/>
      <c r="E10484" s="277"/>
      <c r="I10484"/>
      <c r="J10484"/>
      <c r="L10484" s="33"/>
      <c r="M10484" s="24"/>
    </row>
    <row r="10485" spans="1:13" x14ac:dyDescent="0.2">
      <c r="A10485" s="289"/>
      <c r="E10485" s="277"/>
      <c r="I10485"/>
      <c r="J10485"/>
      <c r="L10485" s="33"/>
      <c r="M10485" s="24"/>
    </row>
    <row r="10486" spans="1:13" x14ac:dyDescent="0.2">
      <c r="A10486" s="289"/>
      <c r="E10486" s="277"/>
      <c r="I10486"/>
      <c r="J10486"/>
      <c r="L10486" s="33"/>
      <c r="M10486" s="24"/>
    </row>
    <row r="10487" spans="1:13" x14ac:dyDescent="0.2">
      <c r="A10487" s="289"/>
      <c r="E10487" s="277"/>
      <c r="I10487"/>
      <c r="J10487"/>
      <c r="L10487" s="33"/>
      <c r="M10487" s="24"/>
    </row>
    <row r="10488" spans="1:13" x14ac:dyDescent="0.2">
      <c r="A10488" s="289"/>
      <c r="E10488" s="277"/>
      <c r="I10488"/>
      <c r="J10488"/>
      <c r="L10488" s="33"/>
      <c r="M10488" s="24"/>
    </row>
    <row r="10489" spans="1:13" x14ac:dyDescent="0.2">
      <c r="A10489" s="289"/>
      <c r="E10489" s="277"/>
      <c r="I10489"/>
      <c r="J10489"/>
      <c r="L10489" s="33"/>
      <c r="M10489" s="24"/>
    </row>
    <row r="10490" spans="1:13" x14ac:dyDescent="0.2">
      <c r="A10490" s="289"/>
      <c r="E10490" s="277"/>
      <c r="I10490"/>
      <c r="J10490"/>
      <c r="L10490" s="33"/>
      <c r="M10490" s="24"/>
    </row>
    <row r="10491" spans="1:13" x14ac:dyDescent="0.2">
      <c r="A10491" s="289"/>
      <c r="E10491" s="277"/>
      <c r="I10491"/>
      <c r="J10491"/>
      <c r="L10491" s="33"/>
      <c r="M10491" s="24"/>
    </row>
    <row r="10492" spans="1:13" x14ac:dyDescent="0.2">
      <c r="A10492" s="289"/>
      <c r="E10492" s="277"/>
      <c r="I10492"/>
      <c r="J10492"/>
      <c r="L10492" s="33"/>
      <c r="M10492" s="24"/>
    </row>
    <row r="10493" spans="1:13" x14ac:dyDescent="0.2">
      <c r="A10493" s="289"/>
      <c r="E10493" s="277"/>
      <c r="I10493"/>
      <c r="J10493"/>
      <c r="L10493" s="33"/>
      <c r="M10493" s="24"/>
    </row>
    <row r="10494" spans="1:13" x14ac:dyDescent="0.2">
      <c r="A10494" s="289"/>
      <c r="E10494" s="277"/>
      <c r="I10494"/>
      <c r="J10494"/>
      <c r="L10494" s="33"/>
      <c r="M10494" s="24"/>
    </row>
    <row r="10495" spans="1:13" x14ac:dyDescent="0.2">
      <c r="A10495" s="289"/>
      <c r="E10495" s="277"/>
      <c r="I10495"/>
      <c r="J10495"/>
      <c r="L10495" s="33"/>
      <c r="M10495" s="24"/>
    </row>
    <row r="10496" spans="1:13" x14ac:dyDescent="0.2">
      <c r="A10496" s="289"/>
      <c r="E10496" s="277"/>
      <c r="I10496"/>
      <c r="J10496"/>
      <c r="L10496" s="33"/>
      <c r="M10496" s="24"/>
    </row>
    <row r="10497" spans="1:13" x14ac:dyDescent="0.2">
      <c r="A10497" s="289"/>
      <c r="E10497" s="277"/>
      <c r="I10497"/>
      <c r="J10497"/>
      <c r="L10497" s="33"/>
      <c r="M10497" s="24"/>
    </row>
    <row r="10498" spans="1:13" x14ac:dyDescent="0.2">
      <c r="A10498" s="289"/>
      <c r="E10498" s="277"/>
      <c r="I10498"/>
      <c r="J10498"/>
      <c r="L10498" s="33"/>
      <c r="M10498" s="24"/>
    </row>
    <row r="10499" spans="1:13" x14ac:dyDescent="0.2">
      <c r="A10499" s="289"/>
      <c r="E10499" s="277"/>
      <c r="I10499"/>
      <c r="J10499"/>
      <c r="L10499" s="33"/>
      <c r="M10499" s="24"/>
    </row>
    <row r="10500" spans="1:13" x14ac:dyDescent="0.2">
      <c r="A10500" s="289"/>
      <c r="E10500" s="277"/>
      <c r="I10500"/>
      <c r="J10500"/>
      <c r="L10500" s="33"/>
      <c r="M10500" s="24"/>
    </row>
    <row r="10501" spans="1:13" x14ac:dyDescent="0.2">
      <c r="A10501" s="289"/>
      <c r="E10501" s="277"/>
      <c r="I10501"/>
      <c r="J10501"/>
      <c r="L10501" s="33"/>
      <c r="M10501" s="24"/>
    </row>
    <row r="10502" spans="1:13" x14ac:dyDescent="0.2">
      <c r="A10502" s="289"/>
      <c r="E10502" s="277"/>
      <c r="I10502"/>
      <c r="J10502"/>
      <c r="L10502" s="33"/>
      <c r="M10502" s="24"/>
    </row>
    <row r="10503" spans="1:13" x14ac:dyDescent="0.2">
      <c r="A10503" s="289"/>
      <c r="E10503" s="277"/>
      <c r="I10503"/>
      <c r="J10503"/>
      <c r="L10503" s="33"/>
      <c r="M10503" s="24"/>
    </row>
    <row r="10504" spans="1:13" x14ac:dyDescent="0.2">
      <c r="A10504" s="289"/>
      <c r="E10504" s="277"/>
      <c r="I10504"/>
      <c r="J10504"/>
      <c r="L10504" s="33"/>
      <c r="M10504" s="24"/>
    </row>
    <row r="10505" spans="1:13" x14ac:dyDescent="0.2">
      <c r="A10505" s="289"/>
      <c r="E10505" s="277"/>
      <c r="I10505"/>
      <c r="J10505"/>
      <c r="L10505" s="33"/>
      <c r="M10505" s="24"/>
    </row>
    <row r="10506" spans="1:13" x14ac:dyDescent="0.2">
      <c r="A10506" s="289"/>
      <c r="E10506" s="277"/>
      <c r="I10506"/>
      <c r="J10506"/>
      <c r="L10506" s="33"/>
      <c r="M10506" s="24"/>
    </row>
    <row r="10507" spans="1:13" x14ac:dyDescent="0.2">
      <c r="A10507" s="289"/>
      <c r="E10507" s="277"/>
      <c r="I10507"/>
      <c r="J10507"/>
      <c r="L10507" s="33"/>
      <c r="M10507" s="24"/>
    </row>
    <row r="10508" spans="1:13" x14ac:dyDescent="0.2">
      <c r="A10508" s="289"/>
      <c r="E10508" s="277"/>
      <c r="I10508"/>
      <c r="J10508"/>
      <c r="L10508" s="33"/>
      <c r="M10508" s="24"/>
    </row>
    <row r="10509" spans="1:13" x14ac:dyDescent="0.2">
      <c r="A10509" s="289"/>
      <c r="E10509" s="277"/>
      <c r="I10509"/>
      <c r="J10509"/>
      <c r="L10509" s="33"/>
      <c r="M10509" s="24"/>
    </row>
    <row r="10510" spans="1:13" x14ac:dyDescent="0.2">
      <c r="A10510" s="289"/>
      <c r="E10510" s="277"/>
      <c r="I10510"/>
      <c r="J10510"/>
      <c r="L10510" s="33"/>
      <c r="M10510" s="24"/>
    </row>
    <row r="10511" spans="1:13" x14ac:dyDescent="0.2">
      <c r="A10511" s="289"/>
      <c r="E10511" s="277"/>
      <c r="I10511"/>
      <c r="J10511"/>
      <c r="L10511" s="33"/>
      <c r="M10511" s="24"/>
    </row>
    <row r="10512" spans="1:13" x14ac:dyDescent="0.2">
      <c r="A10512" s="289"/>
      <c r="E10512" s="277"/>
      <c r="I10512"/>
      <c r="J10512"/>
      <c r="L10512" s="33"/>
      <c r="M10512" s="24"/>
    </row>
    <row r="10513" spans="1:13" x14ac:dyDescent="0.2">
      <c r="A10513" s="289"/>
      <c r="E10513" s="277"/>
      <c r="I10513"/>
      <c r="J10513"/>
      <c r="L10513" s="33"/>
      <c r="M10513" s="24"/>
    </row>
    <row r="10514" spans="1:13" x14ac:dyDescent="0.2">
      <c r="A10514" s="289"/>
      <c r="E10514" s="277"/>
      <c r="I10514"/>
      <c r="J10514"/>
      <c r="L10514" s="33"/>
      <c r="M10514" s="24"/>
    </row>
    <row r="10515" spans="1:13" x14ac:dyDescent="0.2">
      <c r="A10515" s="289"/>
      <c r="E10515" s="277"/>
      <c r="I10515"/>
      <c r="J10515"/>
      <c r="L10515" s="33"/>
      <c r="M10515" s="24"/>
    </row>
    <row r="10516" spans="1:13" x14ac:dyDescent="0.2">
      <c r="A10516" s="289"/>
      <c r="E10516" s="277"/>
      <c r="I10516"/>
      <c r="J10516"/>
      <c r="L10516" s="33"/>
      <c r="M10516" s="24"/>
    </row>
    <row r="10517" spans="1:13" x14ac:dyDescent="0.2">
      <c r="A10517" s="289"/>
      <c r="E10517" s="277"/>
      <c r="I10517"/>
      <c r="J10517"/>
      <c r="L10517" s="33"/>
      <c r="M10517" s="24"/>
    </row>
    <row r="10518" spans="1:13" x14ac:dyDescent="0.2">
      <c r="A10518" s="289"/>
      <c r="E10518" s="277"/>
      <c r="I10518"/>
      <c r="J10518"/>
      <c r="L10518" s="33"/>
      <c r="M10518" s="24"/>
    </row>
    <row r="10519" spans="1:13" x14ac:dyDescent="0.2">
      <c r="A10519" s="289"/>
      <c r="E10519" s="277"/>
      <c r="I10519"/>
      <c r="J10519"/>
      <c r="L10519" s="33"/>
      <c r="M10519" s="24"/>
    </row>
    <row r="10520" spans="1:13" x14ac:dyDescent="0.2">
      <c r="A10520" s="289"/>
      <c r="E10520" s="277"/>
      <c r="I10520"/>
      <c r="J10520"/>
      <c r="L10520" s="33"/>
      <c r="M10520" s="24"/>
    </row>
    <row r="10521" spans="1:13" x14ac:dyDescent="0.2">
      <c r="A10521" s="289"/>
      <c r="E10521" s="277"/>
      <c r="I10521"/>
      <c r="J10521"/>
      <c r="L10521" s="33"/>
      <c r="M10521" s="24"/>
    </row>
    <row r="10522" spans="1:13" x14ac:dyDescent="0.2">
      <c r="A10522" s="289"/>
      <c r="E10522" s="277"/>
      <c r="I10522"/>
      <c r="J10522"/>
      <c r="L10522" s="33"/>
      <c r="M10522" s="24"/>
    </row>
    <row r="10523" spans="1:13" x14ac:dyDescent="0.2">
      <c r="A10523" s="289"/>
      <c r="E10523" s="277"/>
      <c r="I10523"/>
      <c r="J10523"/>
      <c r="L10523" s="33"/>
      <c r="M10523" s="24"/>
    </row>
    <row r="10524" spans="1:13" x14ac:dyDescent="0.2">
      <c r="A10524" s="289"/>
      <c r="E10524" s="277"/>
      <c r="I10524"/>
      <c r="J10524"/>
      <c r="L10524" s="33"/>
      <c r="M10524" s="24"/>
    </row>
    <row r="10525" spans="1:13" x14ac:dyDescent="0.2">
      <c r="A10525" s="289"/>
      <c r="E10525" s="277"/>
      <c r="I10525"/>
      <c r="J10525"/>
      <c r="L10525" s="33"/>
      <c r="M10525" s="24"/>
    </row>
    <row r="10526" spans="1:13" x14ac:dyDescent="0.2">
      <c r="A10526" s="289"/>
      <c r="E10526" s="277"/>
      <c r="I10526"/>
      <c r="J10526"/>
      <c r="L10526" s="33"/>
      <c r="M10526" s="24"/>
    </row>
    <row r="10527" spans="1:13" x14ac:dyDescent="0.2">
      <c r="A10527" s="289"/>
      <c r="E10527" s="277"/>
      <c r="I10527"/>
      <c r="J10527"/>
      <c r="L10527" s="33"/>
      <c r="M10527" s="24"/>
    </row>
    <row r="10528" spans="1:13" x14ac:dyDescent="0.2">
      <c r="A10528" s="289"/>
      <c r="E10528" s="277"/>
      <c r="I10528"/>
      <c r="J10528"/>
      <c r="L10528" s="33"/>
      <c r="M10528" s="24"/>
    </row>
    <row r="10529" spans="1:13" x14ac:dyDescent="0.2">
      <c r="A10529" s="289"/>
      <c r="E10529" s="277"/>
      <c r="I10529"/>
      <c r="J10529"/>
      <c r="L10529" s="33"/>
      <c r="M10529" s="24"/>
    </row>
    <row r="10530" spans="1:13" x14ac:dyDescent="0.2">
      <c r="A10530" s="289"/>
      <c r="E10530" s="277"/>
      <c r="I10530"/>
      <c r="J10530"/>
      <c r="L10530" s="33"/>
      <c r="M10530" s="24"/>
    </row>
    <row r="10531" spans="1:13" x14ac:dyDescent="0.2">
      <c r="A10531" s="289"/>
      <c r="E10531" s="277"/>
      <c r="I10531"/>
      <c r="J10531"/>
      <c r="L10531" s="33"/>
      <c r="M10531" s="24"/>
    </row>
    <row r="10532" spans="1:13" x14ac:dyDescent="0.2">
      <c r="A10532" s="289"/>
      <c r="E10532" s="277"/>
      <c r="I10532"/>
      <c r="J10532"/>
      <c r="L10532" s="33"/>
      <c r="M10532" s="24"/>
    </row>
    <row r="10533" spans="1:13" x14ac:dyDescent="0.2">
      <c r="A10533" s="289"/>
      <c r="E10533" s="277"/>
      <c r="I10533"/>
      <c r="J10533"/>
      <c r="L10533" s="33"/>
      <c r="M10533" s="24"/>
    </row>
    <row r="10534" spans="1:13" x14ac:dyDescent="0.2">
      <c r="A10534" s="289"/>
      <c r="E10534" s="277"/>
      <c r="I10534"/>
      <c r="J10534"/>
      <c r="L10534" s="33"/>
      <c r="M10534" s="24"/>
    </row>
    <row r="10535" spans="1:13" x14ac:dyDescent="0.2">
      <c r="A10535" s="289"/>
      <c r="E10535" s="277"/>
      <c r="I10535"/>
      <c r="J10535"/>
      <c r="L10535" s="33"/>
      <c r="M10535" s="24"/>
    </row>
    <row r="10536" spans="1:13" x14ac:dyDescent="0.2">
      <c r="A10536" s="289"/>
      <c r="E10536" s="277"/>
      <c r="I10536"/>
      <c r="J10536"/>
      <c r="L10536" s="33"/>
      <c r="M10536" s="24"/>
    </row>
    <row r="10537" spans="1:13" x14ac:dyDescent="0.2">
      <c r="A10537" s="289"/>
      <c r="E10537" s="277"/>
      <c r="I10537"/>
      <c r="J10537"/>
      <c r="L10537" s="33"/>
      <c r="M10537" s="24"/>
    </row>
    <row r="10538" spans="1:13" x14ac:dyDescent="0.2">
      <c r="A10538" s="289"/>
      <c r="E10538" s="277"/>
      <c r="I10538"/>
      <c r="J10538"/>
      <c r="L10538" s="33"/>
      <c r="M10538" s="24"/>
    </row>
    <row r="10539" spans="1:13" x14ac:dyDescent="0.2">
      <c r="A10539" s="289"/>
      <c r="E10539" s="277"/>
      <c r="I10539"/>
      <c r="J10539"/>
      <c r="L10539" s="33"/>
      <c r="M10539" s="24"/>
    </row>
    <row r="10540" spans="1:13" x14ac:dyDescent="0.2">
      <c r="A10540" s="289"/>
      <c r="E10540" s="277"/>
      <c r="I10540"/>
      <c r="J10540"/>
      <c r="L10540" s="33"/>
      <c r="M10540" s="24"/>
    </row>
    <row r="10541" spans="1:13" x14ac:dyDescent="0.2">
      <c r="A10541" s="289"/>
      <c r="E10541" s="277"/>
      <c r="I10541"/>
      <c r="J10541"/>
      <c r="L10541" s="33"/>
      <c r="M10541" s="24"/>
    </row>
    <row r="10542" spans="1:13" x14ac:dyDescent="0.2">
      <c r="A10542" s="289"/>
      <c r="E10542" s="277"/>
      <c r="I10542"/>
      <c r="J10542"/>
      <c r="L10542" s="33"/>
      <c r="M10542" s="24"/>
    </row>
    <row r="10543" spans="1:13" x14ac:dyDescent="0.2">
      <c r="A10543" s="289"/>
      <c r="E10543" s="277"/>
      <c r="I10543"/>
      <c r="J10543"/>
      <c r="L10543" s="33"/>
      <c r="M10543" s="24"/>
    </row>
    <row r="10544" spans="1:13" x14ac:dyDescent="0.2">
      <c r="A10544" s="289"/>
      <c r="E10544" s="277"/>
      <c r="I10544"/>
      <c r="J10544"/>
      <c r="L10544" s="33"/>
      <c r="M10544" s="24"/>
    </row>
    <row r="10545" spans="1:13" x14ac:dyDescent="0.2">
      <c r="A10545" s="289"/>
      <c r="E10545" s="277"/>
      <c r="I10545"/>
      <c r="J10545"/>
      <c r="L10545" s="33"/>
      <c r="M10545" s="24"/>
    </row>
    <row r="10546" spans="1:13" x14ac:dyDescent="0.2">
      <c r="A10546" s="289"/>
      <c r="E10546" s="277"/>
      <c r="I10546"/>
      <c r="J10546"/>
      <c r="L10546" s="33"/>
      <c r="M10546" s="24"/>
    </row>
    <row r="10547" spans="1:13" x14ac:dyDescent="0.2">
      <c r="A10547" s="289"/>
      <c r="E10547" s="277"/>
      <c r="I10547"/>
      <c r="J10547"/>
      <c r="L10547" s="33"/>
      <c r="M10547" s="24"/>
    </row>
    <row r="10548" spans="1:13" x14ac:dyDescent="0.2">
      <c r="A10548" s="289"/>
      <c r="E10548" s="277"/>
      <c r="I10548"/>
      <c r="J10548"/>
      <c r="L10548" s="33"/>
      <c r="M10548" s="24"/>
    </row>
    <row r="10549" spans="1:13" x14ac:dyDescent="0.2">
      <c r="A10549" s="289"/>
      <c r="E10549" s="277"/>
      <c r="I10549"/>
      <c r="J10549"/>
      <c r="L10549" s="33"/>
      <c r="M10549" s="24"/>
    </row>
    <row r="10550" spans="1:13" x14ac:dyDescent="0.2">
      <c r="A10550" s="289"/>
      <c r="E10550" s="277"/>
      <c r="I10550"/>
      <c r="J10550"/>
      <c r="L10550" s="33"/>
      <c r="M10550" s="24"/>
    </row>
    <row r="10551" spans="1:13" x14ac:dyDescent="0.2">
      <c r="A10551" s="289"/>
      <c r="E10551" s="277"/>
      <c r="I10551"/>
      <c r="J10551"/>
      <c r="L10551" s="33"/>
      <c r="M10551" s="24"/>
    </row>
    <row r="10552" spans="1:13" x14ac:dyDescent="0.2">
      <c r="A10552" s="289"/>
      <c r="E10552" s="277"/>
      <c r="I10552"/>
      <c r="J10552"/>
      <c r="L10552" s="33"/>
      <c r="M10552" s="24"/>
    </row>
    <row r="10553" spans="1:13" x14ac:dyDescent="0.2">
      <c r="A10553" s="289"/>
      <c r="E10553" s="277"/>
      <c r="I10553"/>
      <c r="J10553"/>
      <c r="L10553" s="33"/>
      <c r="M10553" s="24"/>
    </row>
    <row r="10554" spans="1:13" x14ac:dyDescent="0.2">
      <c r="A10554" s="289"/>
      <c r="E10554" s="277"/>
      <c r="I10554"/>
      <c r="J10554"/>
      <c r="L10554" s="33"/>
      <c r="M10554" s="24"/>
    </row>
    <row r="10555" spans="1:13" x14ac:dyDescent="0.2">
      <c r="A10555" s="289"/>
      <c r="I10555"/>
      <c r="J10555"/>
      <c r="L10555" s="33"/>
      <c r="M10555" s="24"/>
    </row>
    <row r="10556" spans="1:13" x14ac:dyDescent="0.2">
      <c r="A10556" s="289"/>
      <c r="I10556"/>
      <c r="J10556"/>
      <c r="L10556" s="33"/>
      <c r="M10556" s="24"/>
    </row>
    <row r="10557" spans="1:13" x14ac:dyDescent="0.2">
      <c r="A10557" s="289"/>
      <c r="I10557"/>
      <c r="J10557"/>
      <c r="L10557" s="33"/>
      <c r="M10557" s="24"/>
    </row>
    <row r="10558" spans="1:13" x14ac:dyDescent="0.2">
      <c r="A10558" s="289"/>
      <c r="I10558"/>
      <c r="J10558"/>
      <c r="L10558" s="33"/>
      <c r="M10558" s="24"/>
    </row>
    <row r="10559" spans="1:13" x14ac:dyDescent="0.2">
      <c r="A10559" s="289"/>
      <c r="I10559"/>
      <c r="J10559"/>
      <c r="L10559" s="33"/>
      <c r="M10559" s="24"/>
    </row>
    <row r="10560" spans="1:13" x14ac:dyDescent="0.2">
      <c r="A10560" s="289"/>
      <c r="I10560"/>
      <c r="J10560"/>
      <c r="L10560" s="33"/>
      <c r="M10560" s="24"/>
    </row>
    <row r="10561" spans="1:13" x14ac:dyDescent="0.2">
      <c r="A10561" s="289"/>
      <c r="I10561"/>
      <c r="J10561"/>
      <c r="L10561" s="33"/>
      <c r="M10561" s="24"/>
    </row>
    <row r="10562" spans="1:13" x14ac:dyDescent="0.2">
      <c r="A10562" s="289"/>
      <c r="I10562"/>
      <c r="J10562"/>
      <c r="L10562" s="33"/>
      <c r="M10562" s="24"/>
    </row>
    <row r="10563" spans="1:13" x14ac:dyDescent="0.2">
      <c r="A10563" s="289"/>
      <c r="I10563"/>
      <c r="J10563"/>
      <c r="L10563" s="33"/>
      <c r="M10563" s="24"/>
    </row>
    <row r="10564" spans="1:13" x14ac:dyDescent="0.2">
      <c r="A10564" s="289"/>
      <c r="I10564"/>
      <c r="J10564"/>
      <c r="L10564" s="33"/>
      <c r="M10564" s="24"/>
    </row>
    <row r="10565" spans="1:13" x14ac:dyDescent="0.2">
      <c r="A10565" s="289"/>
      <c r="I10565"/>
      <c r="J10565"/>
      <c r="L10565" s="33"/>
      <c r="M10565" s="24"/>
    </row>
    <row r="10566" spans="1:13" x14ac:dyDescent="0.2">
      <c r="A10566" s="289"/>
      <c r="I10566"/>
      <c r="J10566"/>
      <c r="L10566" s="33"/>
      <c r="M10566" s="24"/>
    </row>
    <row r="10567" spans="1:13" x14ac:dyDescent="0.2">
      <c r="A10567" s="289"/>
      <c r="I10567"/>
      <c r="J10567"/>
      <c r="L10567" s="33"/>
      <c r="M10567" s="24"/>
    </row>
    <row r="10568" spans="1:13" x14ac:dyDescent="0.2">
      <c r="A10568" s="289"/>
      <c r="I10568"/>
      <c r="J10568"/>
      <c r="L10568" s="33"/>
      <c r="M10568" s="24"/>
    </row>
    <row r="10569" spans="1:13" x14ac:dyDescent="0.2">
      <c r="A10569" s="289"/>
      <c r="I10569"/>
      <c r="J10569"/>
      <c r="L10569" s="33"/>
      <c r="M10569" s="24"/>
    </row>
    <row r="10570" spans="1:13" x14ac:dyDescent="0.2">
      <c r="A10570" s="289"/>
      <c r="I10570"/>
      <c r="J10570"/>
      <c r="L10570" s="33"/>
      <c r="M10570" s="24"/>
    </row>
    <row r="10571" spans="1:13" x14ac:dyDescent="0.2">
      <c r="A10571" s="289"/>
      <c r="I10571"/>
      <c r="J10571"/>
      <c r="L10571" s="33"/>
      <c r="M10571" s="24"/>
    </row>
    <row r="10572" spans="1:13" x14ac:dyDescent="0.2">
      <c r="A10572" s="289"/>
      <c r="I10572"/>
      <c r="J10572"/>
      <c r="L10572" s="33"/>
      <c r="M10572" s="24"/>
    </row>
    <row r="10573" spans="1:13" x14ac:dyDescent="0.2">
      <c r="A10573" s="289"/>
      <c r="I10573"/>
      <c r="J10573"/>
      <c r="L10573" s="33"/>
      <c r="M10573" s="24"/>
    </row>
    <row r="10574" spans="1:13" x14ac:dyDescent="0.2">
      <c r="A10574" s="289"/>
      <c r="I10574"/>
      <c r="J10574"/>
      <c r="L10574" s="33"/>
      <c r="M10574" s="24"/>
    </row>
    <row r="10575" spans="1:13" x14ac:dyDescent="0.2">
      <c r="A10575" s="289"/>
      <c r="I10575"/>
      <c r="J10575"/>
      <c r="L10575" s="33"/>
      <c r="M10575" s="24"/>
    </row>
    <row r="10576" spans="1:13" x14ac:dyDescent="0.2">
      <c r="A10576" s="289"/>
      <c r="I10576"/>
      <c r="J10576"/>
      <c r="L10576" s="33"/>
      <c r="M10576" s="24"/>
    </row>
    <row r="10577" spans="1:13" x14ac:dyDescent="0.2">
      <c r="A10577" s="289"/>
      <c r="I10577"/>
      <c r="J10577"/>
      <c r="L10577" s="33"/>
      <c r="M10577" s="24"/>
    </row>
    <row r="10578" spans="1:13" x14ac:dyDescent="0.2">
      <c r="A10578" s="289"/>
      <c r="I10578"/>
      <c r="J10578"/>
      <c r="L10578" s="33"/>
      <c r="M10578" s="24"/>
    </row>
    <row r="10579" spans="1:13" x14ac:dyDescent="0.2">
      <c r="A10579" s="289"/>
      <c r="I10579"/>
      <c r="J10579"/>
      <c r="L10579" s="33"/>
      <c r="M10579" s="24"/>
    </row>
    <row r="10580" spans="1:13" x14ac:dyDescent="0.2">
      <c r="A10580" s="289"/>
      <c r="I10580"/>
      <c r="J10580"/>
      <c r="L10580" s="33"/>
      <c r="M10580" s="24"/>
    </row>
    <row r="10581" spans="1:13" x14ac:dyDescent="0.2">
      <c r="A10581" s="289"/>
      <c r="I10581"/>
      <c r="J10581"/>
      <c r="L10581" s="33"/>
      <c r="M10581" s="24"/>
    </row>
    <row r="10582" spans="1:13" x14ac:dyDescent="0.2">
      <c r="A10582" s="289"/>
      <c r="I10582"/>
      <c r="J10582"/>
      <c r="L10582" s="33"/>
      <c r="M10582" s="24"/>
    </row>
    <row r="10583" spans="1:13" x14ac:dyDescent="0.2">
      <c r="A10583" s="289"/>
      <c r="I10583"/>
      <c r="J10583"/>
      <c r="L10583" s="33"/>
      <c r="M10583" s="24"/>
    </row>
    <row r="10584" spans="1:13" x14ac:dyDescent="0.2">
      <c r="A10584" s="289"/>
      <c r="I10584"/>
      <c r="J10584"/>
      <c r="L10584" s="33"/>
      <c r="M10584" s="24"/>
    </row>
    <row r="10585" spans="1:13" x14ac:dyDescent="0.2">
      <c r="A10585" s="289"/>
      <c r="I10585"/>
      <c r="J10585"/>
      <c r="L10585" s="33"/>
      <c r="M10585" s="24"/>
    </row>
    <row r="10586" spans="1:13" x14ac:dyDescent="0.2">
      <c r="A10586" s="289"/>
      <c r="I10586"/>
      <c r="J10586"/>
      <c r="L10586" s="33"/>
      <c r="M10586" s="24"/>
    </row>
    <row r="10587" spans="1:13" x14ac:dyDescent="0.2">
      <c r="A10587" s="289"/>
      <c r="I10587"/>
      <c r="J10587"/>
      <c r="L10587" s="33"/>
      <c r="M10587" s="24"/>
    </row>
    <row r="10588" spans="1:13" x14ac:dyDescent="0.2">
      <c r="A10588" s="289"/>
      <c r="I10588"/>
      <c r="J10588"/>
      <c r="L10588" s="33"/>
      <c r="M10588" s="24"/>
    </row>
    <row r="10589" spans="1:13" x14ac:dyDescent="0.2">
      <c r="A10589" s="289"/>
      <c r="I10589"/>
      <c r="J10589"/>
      <c r="L10589" s="33"/>
      <c r="M10589" s="24"/>
    </row>
    <row r="10590" spans="1:13" x14ac:dyDescent="0.2">
      <c r="A10590" s="289"/>
      <c r="I10590"/>
      <c r="J10590"/>
      <c r="L10590" s="33"/>
      <c r="M10590" s="24"/>
    </row>
    <row r="10591" spans="1:13" x14ac:dyDescent="0.2">
      <c r="A10591" s="289"/>
      <c r="I10591"/>
      <c r="J10591"/>
      <c r="L10591" s="33"/>
      <c r="M10591" s="24"/>
    </row>
    <row r="10592" spans="1:13" x14ac:dyDescent="0.2">
      <c r="A10592" s="289"/>
      <c r="I10592"/>
      <c r="J10592"/>
      <c r="L10592" s="33"/>
      <c r="M10592" s="24"/>
    </row>
    <row r="10593" spans="1:13" x14ac:dyDescent="0.2">
      <c r="A10593" s="289"/>
      <c r="I10593"/>
      <c r="J10593"/>
      <c r="L10593" s="33"/>
      <c r="M10593" s="24"/>
    </row>
    <row r="10594" spans="1:13" x14ac:dyDescent="0.2">
      <c r="A10594" s="289"/>
      <c r="I10594"/>
      <c r="J10594"/>
      <c r="L10594" s="33"/>
      <c r="M10594" s="24"/>
    </row>
    <row r="10595" spans="1:13" x14ac:dyDescent="0.2">
      <c r="A10595" s="289"/>
      <c r="I10595"/>
      <c r="J10595"/>
      <c r="L10595" s="33"/>
      <c r="M10595" s="24"/>
    </row>
    <row r="10596" spans="1:13" x14ac:dyDescent="0.2">
      <c r="A10596" s="289"/>
      <c r="I10596"/>
      <c r="J10596"/>
      <c r="L10596" s="33"/>
      <c r="M10596" s="24"/>
    </row>
    <row r="10597" spans="1:13" x14ac:dyDescent="0.2">
      <c r="A10597" s="289"/>
      <c r="I10597"/>
      <c r="J10597"/>
      <c r="L10597" s="33"/>
      <c r="M10597" s="24"/>
    </row>
    <row r="10598" spans="1:13" x14ac:dyDescent="0.2">
      <c r="A10598" s="289"/>
      <c r="I10598"/>
      <c r="J10598"/>
      <c r="L10598" s="33"/>
      <c r="M10598" s="24"/>
    </row>
    <row r="10599" spans="1:13" x14ac:dyDescent="0.2">
      <c r="A10599" s="289"/>
      <c r="I10599"/>
      <c r="J10599"/>
      <c r="L10599" s="33"/>
      <c r="M10599" s="24"/>
    </row>
    <row r="10600" spans="1:13" x14ac:dyDescent="0.2">
      <c r="A10600" s="289"/>
      <c r="I10600"/>
      <c r="J10600"/>
      <c r="L10600" s="33"/>
      <c r="M10600" s="24"/>
    </row>
    <row r="10601" spans="1:13" x14ac:dyDescent="0.2">
      <c r="A10601" s="289"/>
      <c r="I10601"/>
      <c r="J10601"/>
      <c r="L10601" s="33"/>
      <c r="M10601" s="24"/>
    </row>
    <row r="10602" spans="1:13" x14ac:dyDescent="0.2">
      <c r="A10602" s="289"/>
      <c r="I10602"/>
      <c r="J10602"/>
      <c r="L10602" s="33"/>
      <c r="M10602" s="24"/>
    </row>
    <row r="10603" spans="1:13" x14ac:dyDescent="0.2">
      <c r="A10603" s="289"/>
      <c r="I10603"/>
      <c r="J10603"/>
      <c r="L10603" s="33"/>
      <c r="M10603" s="24"/>
    </row>
    <row r="10604" spans="1:13" x14ac:dyDescent="0.2">
      <c r="A10604" s="289"/>
      <c r="I10604"/>
      <c r="J10604"/>
      <c r="L10604" s="33"/>
      <c r="M10604" s="24"/>
    </row>
    <row r="10605" spans="1:13" x14ac:dyDescent="0.2">
      <c r="A10605" s="289"/>
      <c r="I10605"/>
      <c r="J10605"/>
      <c r="L10605" s="33"/>
      <c r="M10605" s="24"/>
    </row>
    <row r="10606" spans="1:13" x14ac:dyDescent="0.2">
      <c r="A10606" s="289"/>
      <c r="I10606"/>
      <c r="J10606"/>
      <c r="L10606" s="33"/>
      <c r="M10606" s="24"/>
    </row>
    <row r="10607" spans="1:13" x14ac:dyDescent="0.2">
      <c r="A10607" s="289"/>
      <c r="I10607"/>
      <c r="J10607"/>
      <c r="L10607" s="33"/>
      <c r="M10607" s="24"/>
    </row>
    <row r="10608" spans="1:13" x14ac:dyDescent="0.2">
      <c r="A10608" s="289"/>
      <c r="I10608"/>
      <c r="J10608"/>
      <c r="L10608" s="33"/>
      <c r="M10608" s="24"/>
    </row>
    <row r="10609" spans="1:13" x14ac:dyDescent="0.2">
      <c r="A10609" s="289"/>
      <c r="I10609"/>
      <c r="J10609"/>
      <c r="L10609" s="33"/>
      <c r="M10609" s="24"/>
    </row>
    <row r="10610" spans="1:13" x14ac:dyDescent="0.2">
      <c r="A10610" s="289"/>
      <c r="I10610"/>
      <c r="J10610"/>
      <c r="L10610" s="33"/>
      <c r="M10610" s="24"/>
    </row>
    <row r="10611" spans="1:13" x14ac:dyDescent="0.2">
      <c r="A10611" s="289"/>
      <c r="I10611"/>
      <c r="J10611"/>
      <c r="L10611" s="33"/>
      <c r="M10611" s="24"/>
    </row>
    <row r="10612" spans="1:13" x14ac:dyDescent="0.2">
      <c r="A10612" s="289"/>
      <c r="I10612"/>
      <c r="J10612"/>
      <c r="L10612" s="33"/>
      <c r="M10612" s="24"/>
    </row>
    <row r="10613" spans="1:13" x14ac:dyDescent="0.2">
      <c r="A10613" s="289"/>
      <c r="I10613"/>
      <c r="J10613"/>
      <c r="L10613" s="33"/>
      <c r="M10613" s="24"/>
    </row>
    <row r="10614" spans="1:13" x14ac:dyDescent="0.2">
      <c r="A10614" s="289"/>
      <c r="I10614"/>
      <c r="J10614"/>
      <c r="L10614" s="33"/>
      <c r="M10614" s="24"/>
    </row>
    <row r="10615" spans="1:13" x14ac:dyDescent="0.2">
      <c r="A10615" s="289"/>
      <c r="I10615"/>
      <c r="J10615"/>
      <c r="L10615" s="33"/>
      <c r="M10615" s="24"/>
    </row>
    <row r="10616" spans="1:13" x14ac:dyDescent="0.2">
      <c r="A10616" s="289"/>
      <c r="I10616"/>
      <c r="J10616"/>
      <c r="L10616" s="33"/>
      <c r="M10616" s="24"/>
    </row>
    <row r="10617" spans="1:13" x14ac:dyDescent="0.2">
      <c r="A10617" s="289"/>
      <c r="I10617"/>
      <c r="J10617"/>
      <c r="L10617" s="33"/>
      <c r="M10617" s="24"/>
    </row>
    <row r="10618" spans="1:13" x14ac:dyDescent="0.2">
      <c r="A10618" s="289"/>
      <c r="I10618"/>
      <c r="J10618"/>
      <c r="L10618" s="33"/>
      <c r="M10618" s="24"/>
    </row>
    <row r="10619" spans="1:13" x14ac:dyDescent="0.2">
      <c r="A10619" s="289"/>
      <c r="I10619"/>
      <c r="J10619"/>
      <c r="L10619" s="33"/>
      <c r="M10619" s="24"/>
    </row>
    <row r="10620" spans="1:13" x14ac:dyDescent="0.2">
      <c r="A10620" s="289"/>
      <c r="I10620"/>
      <c r="J10620"/>
      <c r="L10620" s="33"/>
      <c r="M10620" s="24"/>
    </row>
    <row r="10621" spans="1:13" x14ac:dyDescent="0.2">
      <c r="A10621" s="289"/>
      <c r="I10621"/>
      <c r="J10621"/>
      <c r="L10621" s="33"/>
      <c r="M10621" s="24"/>
    </row>
    <row r="10622" spans="1:13" x14ac:dyDescent="0.2">
      <c r="A10622" s="289"/>
      <c r="I10622"/>
      <c r="J10622"/>
      <c r="L10622" s="33"/>
      <c r="M10622" s="24"/>
    </row>
    <row r="10623" spans="1:13" x14ac:dyDescent="0.2">
      <c r="A10623" s="289"/>
      <c r="I10623"/>
      <c r="J10623"/>
      <c r="L10623" s="33"/>
      <c r="M10623" s="24"/>
    </row>
    <row r="10624" spans="1:13" x14ac:dyDescent="0.2">
      <c r="A10624" s="289"/>
      <c r="I10624"/>
      <c r="J10624"/>
      <c r="L10624" s="33"/>
      <c r="M10624" s="24"/>
    </row>
    <row r="10625" spans="1:13" x14ac:dyDescent="0.2">
      <c r="A10625" s="289"/>
      <c r="I10625"/>
      <c r="J10625"/>
      <c r="L10625" s="33"/>
      <c r="M10625" s="24"/>
    </row>
    <row r="10626" spans="1:13" x14ac:dyDescent="0.2">
      <c r="A10626" s="289"/>
      <c r="I10626"/>
      <c r="J10626"/>
      <c r="L10626" s="33"/>
      <c r="M10626" s="24"/>
    </row>
    <row r="10627" spans="1:13" x14ac:dyDescent="0.2">
      <c r="A10627" s="289"/>
      <c r="I10627"/>
      <c r="J10627"/>
      <c r="L10627" s="33"/>
      <c r="M10627" s="24"/>
    </row>
    <row r="10628" spans="1:13" x14ac:dyDescent="0.2">
      <c r="A10628" s="289"/>
      <c r="I10628"/>
      <c r="J10628"/>
      <c r="L10628" s="33"/>
      <c r="M10628" s="24"/>
    </row>
    <row r="10629" spans="1:13" x14ac:dyDescent="0.2">
      <c r="A10629" s="289"/>
      <c r="I10629"/>
      <c r="J10629"/>
      <c r="L10629" s="33"/>
      <c r="M10629" s="24"/>
    </row>
    <row r="10630" spans="1:13" x14ac:dyDescent="0.2">
      <c r="A10630" s="289"/>
      <c r="I10630"/>
      <c r="J10630"/>
      <c r="L10630" s="33"/>
      <c r="M10630" s="24"/>
    </row>
    <row r="10631" spans="1:13" x14ac:dyDescent="0.2">
      <c r="A10631" s="289"/>
      <c r="I10631"/>
      <c r="J10631"/>
      <c r="L10631" s="33"/>
      <c r="M10631" s="24"/>
    </row>
    <row r="10632" spans="1:13" x14ac:dyDescent="0.2">
      <c r="A10632" s="289"/>
      <c r="I10632"/>
      <c r="J10632"/>
      <c r="L10632" s="33"/>
      <c r="M10632" s="24"/>
    </row>
    <row r="10633" spans="1:13" x14ac:dyDescent="0.2">
      <c r="A10633" s="289"/>
      <c r="I10633"/>
      <c r="J10633"/>
      <c r="L10633" s="33"/>
      <c r="M10633" s="24"/>
    </row>
    <row r="10634" spans="1:13" x14ac:dyDescent="0.2">
      <c r="A10634" s="289"/>
      <c r="I10634"/>
      <c r="J10634"/>
      <c r="L10634" s="33"/>
      <c r="M10634" s="24"/>
    </row>
    <row r="10635" spans="1:13" x14ac:dyDescent="0.2">
      <c r="A10635" s="289"/>
      <c r="I10635"/>
      <c r="J10635"/>
      <c r="L10635" s="33"/>
      <c r="M10635" s="24"/>
    </row>
    <row r="10636" spans="1:13" x14ac:dyDescent="0.2">
      <c r="A10636" s="289"/>
      <c r="I10636"/>
      <c r="J10636"/>
      <c r="L10636" s="33"/>
      <c r="M10636" s="24"/>
    </row>
    <row r="10637" spans="1:13" x14ac:dyDescent="0.2">
      <c r="A10637" s="289"/>
      <c r="I10637"/>
      <c r="J10637"/>
      <c r="L10637" s="33"/>
      <c r="M10637" s="24"/>
    </row>
    <row r="10638" spans="1:13" x14ac:dyDescent="0.2">
      <c r="A10638" s="289"/>
      <c r="I10638"/>
      <c r="J10638"/>
      <c r="L10638" s="33"/>
      <c r="M10638" s="24"/>
    </row>
    <row r="10639" spans="1:13" x14ac:dyDescent="0.2">
      <c r="A10639" s="289"/>
      <c r="I10639"/>
      <c r="J10639"/>
      <c r="L10639" s="33"/>
      <c r="M10639" s="24"/>
    </row>
    <row r="10640" spans="1:13" x14ac:dyDescent="0.2">
      <c r="A10640" s="289"/>
      <c r="I10640"/>
      <c r="J10640"/>
      <c r="L10640" s="33"/>
      <c r="M10640" s="24"/>
    </row>
    <row r="10641" spans="1:13" x14ac:dyDescent="0.2">
      <c r="A10641" s="289"/>
      <c r="I10641"/>
      <c r="J10641"/>
      <c r="L10641" s="33"/>
      <c r="M10641" s="24"/>
    </row>
    <row r="10642" spans="1:13" x14ac:dyDescent="0.2">
      <c r="A10642" s="289"/>
      <c r="I10642"/>
      <c r="J10642"/>
      <c r="L10642" s="33"/>
      <c r="M10642" s="24"/>
    </row>
    <row r="10643" spans="1:13" x14ac:dyDescent="0.2">
      <c r="A10643" s="289"/>
      <c r="I10643"/>
      <c r="J10643"/>
      <c r="L10643" s="33"/>
      <c r="M10643" s="24"/>
    </row>
    <row r="10644" spans="1:13" x14ac:dyDescent="0.2">
      <c r="A10644" s="289"/>
      <c r="I10644"/>
      <c r="J10644"/>
      <c r="L10644" s="33"/>
      <c r="M10644" s="24"/>
    </row>
    <row r="10645" spans="1:13" x14ac:dyDescent="0.2">
      <c r="A10645" s="289"/>
      <c r="I10645"/>
      <c r="J10645"/>
      <c r="L10645" s="33"/>
      <c r="M10645" s="24"/>
    </row>
    <row r="10646" spans="1:13" x14ac:dyDescent="0.2">
      <c r="A10646" s="289"/>
      <c r="I10646"/>
      <c r="J10646"/>
      <c r="L10646" s="33"/>
      <c r="M10646" s="24"/>
    </row>
    <row r="10647" spans="1:13" x14ac:dyDescent="0.2">
      <c r="A10647" s="289"/>
      <c r="I10647"/>
      <c r="J10647"/>
      <c r="L10647" s="33"/>
      <c r="M10647" s="24"/>
    </row>
    <row r="10648" spans="1:13" x14ac:dyDescent="0.2">
      <c r="A10648" s="289"/>
      <c r="I10648"/>
      <c r="J10648"/>
      <c r="L10648" s="33"/>
      <c r="M10648" s="24"/>
    </row>
    <row r="10649" spans="1:13" x14ac:dyDescent="0.2">
      <c r="A10649" s="289"/>
      <c r="I10649"/>
      <c r="J10649"/>
      <c r="L10649" s="33"/>
      <c r="M10649" s="24"/>
    </row>
    <row r="10650" spans="1:13" x14ac:dyDescent="0.2">
      <c r="A10650" s="289"/>
      <c r="I10650"/>
      <c r="J10650"/>
      <c r="L10650" s="33"/>
      <c r="M10650" s="24"/>
    </row>
    <row r="10651" spans="1:13" x14ac:dyDescent="0.2">
      <c r="A10651" s="289"/>
      <c r="I10651"/>
      <c r="J10651"/>
      <c r="L10651" s="33"/>
      <c r="M10651" s="24"/>
    </row>
    <row r="10652" spans="1:13" x14ac:dyDescent="0.2">
      <c r="A10652" s="289"/>
      <c r="I10652"/>
      <c r="J10652"/>
      <c r="L10652" s="33"/>
      <c r="M10652" s="24"/>
    </row>
    <row r="10653" spans="1:13" x14ac:dyDescent="0.2">
      <c r="A10653" s="289"/>
      <c r="I10653"/>
      <c r="J10653"/>
      <c r="L10653" s="33"/>
      <c r="M10653" s="24"/>
    </row>
    <row r="10654" spans="1:13" x14ac:dyDescent="0.2">
      <c r="A10654" s="289"/>
      <c r="I10654"/>
      <c r="J10654"/>
      <c r="L10654" s="33"/>
      <c r="M10654" s="24"/>
    </row>
    <row r="10655" spans="1:13" x14ac:dyDescent="0.2">
      <c r="A10655" s="289"/>
      <c r="I10655"/>
      <c r="J10655"/>
      <c r="L10655" s="33"/>
      <c r="M10655" s="24"/>
    </row>
    <row r="10656" spans="1:13" x14ac:dyDescent="0.2">
      <c r="A10656" s="289"/>
      <c r="I10656"/>
      <c r="J10656"/>
      <c r="L10656" s="33"/>
      <c r="M10656" s="24"/>
    </row>
    <row r="10657" spans="1:13" x14ac:dyDescent="0.2">
      <c r="A10657" s="289"/>
      <c r="I10657"/>
      <c r="J10657"/>
      <c r="L10657" s="33"/>
      <c r="M10657" s="24"/>
    </row>
    <row r="10658" spans="1:13" x14ac:dyDescent="0.2">
      <c r="A10658" s="289"/>
      <c r="I10658"/>
      <c r="J10658"/>
      <c r="L10658" s="33"/>
      <c r="M10658" s="24"/>
    </row>
    <row r="10659" spans="1:13" x14ac:dyDescent="0.2">
      <c r="A10659" s="289"/>
      <c r="I10659"/>
      <c r="J10659"/>
      <c r="L10659" s="33"/>
      <c r="M10659" s="24"/>
    </row>
    <row r="10660" spans="1:13" x14ac:dyDescent="0.2">
      <c r="A10660" s="289"/>
      <c r="I10660"/>
      <c r="J10660"/>
      <c r="L10660" s="33"/>
      <c r="M10660" s="24"/>
    </row>
    <row r="10661" spans="1:13" x14ac:dyDescent="0.2">
      <c r="A10661" s="289"/>
      <c r="I10661"/>
      <c r="J10661"/>
      <c r="L10661" s="33"/>
      <c r="M10661" s="24"/>
    </row>
    <row r="10662" spans="1:13" x14ac:dyDescent="0.2">
      <c r="A10662" s="289"/>
      <c r="I10662"/>
      <c r="J10662"/>
      <c r="L10662" s="33"/>
      <c r="M10662" s="24"/>
    </row>
    <row r="10663" spans="1:13" x14ac:dyDescent="0.2">
      <c r="A10663" s="289"/>
      <c r="I10663"/>
      <c r="J10663"/>
      <c r="L10663" s="33"/>
      <c r="M10663" s="24"/>
    </row>
    <row r="10664" spans="1:13" x14ac:dyDescent="0.2">
      <c r="A10664" s="289"/>
      <c r="I10664"/>
      <c r="J10664"/>
      <c r="L10664" s="33"/>
      <c r="M10664" s="24"/>
    </row>
    <row r="10665" spans="1:13" x14ac:dyDescent="0.2">
      <c r="A10665" s="289"/>
      <c r="I10665"/>
      <c r="J10665"/>
      <c r="L10665" s="33"/>
      <c r="M10665" s="24"/>
    </row>
    <row r="10666" spans="1:13" x14ac:dyDescent="0.2">
      <c r="A10666" s="289"/>
      <c r="I10666"/>
      <c r="J10666"/>
      <c r="L10666" s="33"/>
      <c r="M10666" s="24"/>
    </row>
    <row r="10667" spans="1:13" x14ac:dyDescent="0.2">
      <c r="A10667" s="289"/>
      <c r="I10667"/>
      <c r="J10667"/>
      <c r="L10667" s="33"/>
      <c r="M10667" s="24"/>
    </row>
    <row r="10668" spans="1:13" x14ac:dyDescent="0.2">
      <c r="A10668" s="289"/>
      <c r="I10668"/>
      <c r="J10668"/>
      <c r="L10668" s="33"/>
      <c r="M10668" s="24"/>
    </row>
    <row r="10669" spans="1:13" x14ac:dyDescent="0.2">
      <c r="A10669" s="289"/>
      <c r="I10669"/>
      <c r="J10669"/>
      <c r="L10669" s="33"/>
      <c r="M10669" s="24"/>
    </row>
    <row r="10670" spans="1:13" x14ac:dyDescent="0.2">
      <c r="A10670" s="289"/>
      <c r="I10670"/>
      <c r="J10670"/>
      <c r="L10670" s="33"/>
      <c r="M10670" s="24"/>
    </row>
    <row r="10671" spans="1:13" x14ac:dyDescent="0.2">
      <c r="A10671" s="289"/>
      <c r="I10671"/>
      <c r="J10671"/>
      <c r="L10671" s="33"/>
      <c r="M10671" s="24"/>
    </row>
    <row r="10672" spans="1:13" x14ac:dyDescent="0.2">
      <c r="A10672" s="289"/>
      <c r="I10672"/>
      <c r="J10672"/>
      <c r="L10672" s="33"/>
      <c r="M10672" s="24"/>
    </row>
    <row r="10673" spans="1:13" x14ac:dyDescent="0.2">
      <c r="A10673" s="289"/>
      <c r="I10673"/>
      <c r="J10673"/>
      <c r="L10673" s="33"/>
      <c r="M10673" s="24"/>
    </row>
    <row r="10674" spans="1:13" x14ac:dyDescent="0.2">
      <c r="A10674" s="289"/>
      <c r="I10674"/>
      <c r="J10674"/>
      <c r="L10674" s="33"/>
      <c r="M10674" s="24"/>
    </row>
    <row r="10675" spans="1:13" x14ac:dyDescent="0.2">
      <c r="A10675" s="289"/>
      <c r="I10675"/>
      <c r="J10675"/>
      <c r="L10675" s="33"/>
      <c r="M10675" s="24"/>
    </row>
    <row r="10676" spans="1:13" x14ac:dyDescent="0.2">
      <c r="A10676" s="289"/>
      <c r="I10676"/>
      <c r="J10676"/>
      <c r="L10676" s="33"/>
      <c r="M10676" s="24"/>
    </row>
    <row r="10677" spans="1:13" x14ac:dyDescent="0.2">
      <c r="A10677" s="289"/>
      <c r="I10677"/>
      <c r="J10677"/>
      <c r="L10677" s="33"/>
      <c r="M10677" s="24"/>
    </row>
    <row r="10678" spans="1:13" x14ac:dyDescent="0.2">
      <c r="A10678" s="289"/>
      <c r="I10678"/>
      <c r="J10678"/>
      <c r="L10678" s="33"/>
      <c r="M10678" s="24"/>
    </row>
    <row r="10679" spans="1:13" x14ac:dyDescent="0.2">
      <c r="A10679" s="289"/>
      <c r="I10679"/>
      <c r="J10679"/>
      <c r="L10679" s="33"/>
      <c r="M10679" s="24"/>
    </row>
    <row r="10680" spans="1:13" x14ac:dyDescent="0.2">
      <c r="A10680" s="289"/>
      <c r="I10680"/>
      <c r="J10680"/>
      <c r="L10680" s="33"/>
      <c r="M10680" s="24"/>
    </row>
    <row r="10681" spans="1:13" x14ac:dyDescent="0.2">
      <c r="A10681" s="289"/>
      <c r="I10681"/>
      <c r="J10681"/>
      <c r="L10681" s="33"/>
      <c r="M10681" s="24"/>
    </row>
    <row r="10682" spans="1:13" x14ac:dyDescent="0.2">
      <c r="A10682" s="289"/>
      <c r="I10682"/>
      <c r="J10682"/>
      <c r="L10682" s="33"/>
      <c r="M10682" s="24"/>
    </row>
    <row r="10683" spans="1:13" x14ac:dyDescent="0.2">
      <c r="A10683" s="289"/>
      <c r="I10683"/>
      <c r="J10683"/>
      <c r="L10683" s="33"/>
      <c r="M10683" s="24"/>
    </row>
    <row r="10684" spans="1:13" x14ac:dyDescent="0.2">
      <c r="A10684" s="289"/>
      <c r="I10684"/>
      <c r="J10684"/>
      <c r="L10684" s="33"/>
      <c r="M10684" s="24"/>
    </row>
    <row r="10685" spans="1:13" x14ac:dyDescent="0.2">
      <c r="A10685" s="289"/>
      <c r="I10685"/>
      <c r="J10685"/>
      <c r="L10685" s="33"/>
      <c r="M10685" s="24"/>
    </row>
    <row r="10686" spans="1:13" x14ac:dyDescent="0.2">
      <c r="A10686" s="289"/>
      <c r="I10686"/>
      <c r="J10686"/>
      <c r="L10686" s="33"/>
      <c r="M10686" s="24"/>
    </row>
    <row r="10687" spans="1:13" x14ac:dyDescent="0.2">
      <c r="A10687" s="289"/>
      <c r="I10687"/>
      <c r="J10687"/>
      <c r="L10687" s="33"/>
      <c r="M10687" s="24"/>
    </row>
    <row r="10688" spans="1:13" x14ac:dyDescent="0.2">
      <c r="A10688" s="289"/>
      <c r="I10688"/>
      <c r="J10688"/>
      <c r="L10688" s="33"/>
      <c r="M10688" s="24"/>
    </row>
    <row r="10689" spans="1:13" x14ac:dyDescent="0.2">
      <c r="A10689" s="289"/>
      <c r="I10689"/>
      <c r="J10689"/>
      <c r="L10689" s="33"/>
      <c r="M10689" s="24"/>
    </row>
    <row r="10690" spans="1:13" x14ac:dyDescent="0.2">
      <c r="A10690" s="289"/>
      <c r="I10690"/>
      <c r="J10690"/>
      <c r="L10690" s="33"/>
      <c r="M10690" s="24"/>
    </row>
    <row r="10691" spans="1:13" x14ac:dyDescent="0.2">
      <c r="A10691" s="289"/>
      <c r="I10691"/>
      <c r="J10691"/>
      <c r="L10691" s="33"/>
      <c r="M10691" s="24"/>
    </row>
    <row r="10692" spans="1:13" x14ac:dyDescent="0.2">
      <c r="A10692" s="289"/>
      <c r="I10692"/>
      <c r="J10692"/>
      <c r="L10692" s="33"/>
      <c r="M10692" s="24"/>
    </row>
    <row r="10693" spans="1:13" x14ac:dyDescent="0.2">
      <c r="A10693" s="289"/>
      <c r="I10693"/>
      <c r="J10693"/>
      <c r="L10693" s="33"/>
      <c r="M10693" s="24"/>
    </row>
    <row r="10694" spans="1:13" x14ac:dyDescent="0.2">
      <c r="A10694" s="289"/>
      <c r="I10694"/>
      <c r="J10694"/>
      <c r="L10694" s="33"/>
      <c r="M10694" s="24"/>
    </row>
    <row r="10695" spans="1:13" x14ac:dyDescent="0.2">
      <c r="A10695" s="289"/>
      <c r="I10695"/>
      <c r="J10695"/>
      <c r="L10695" s="33"/>
      <c r="M10695" s="24"/>
    </row>
    <row r="10696" spans="1:13" x14ac:dyDescent="0.2">
      <c r="A10696" s="289"/>
      <c r="I10696"/>
      <c r="J10696"/>
      <c r="L10696" s="33"/>
      <c r="M10696" s="24"/>
    </row>
    <row r="10697" spans="1:13" x14ac:dyDescent="0.2">
      <c r="A10697" s="289"/>
      <c r="I10697"/>
      <c r="J10697"/>
      <c r="L10697" s="33"/>
      <c r="M10697" s="24"/>
    </row>
    <row r="10698" spans="1:13" x14ac:dyDescent="0.2">
      <c r="A10698" s="289"/>
      <c r="I10698"/>
      <c r="J10698"/>
      <c r="L10698" s="33"/>
      <c r="M10698" s="24"/>
    </row>
    <row r="10699" spans="1:13" x14ac:dyDescent="0.2">
      <c r="A10699" s="289"/>
      <c r="I10699"/>
      <c r="J10699"/>
      <c r="L10699" s="33"/>
      <c r="M10699" s="24"/>
    </row>
    <row r="10700" spans="1:13" x14ac:dyDescent="0.2">
      <c r="A10700" s="289"/>
      <c r="I10700"/>
      <c r="J10700"/>
      <c r="L10700" s="33"/>
      <c r="M10700" s="24"/>
    </row>
    <row r="10701" spans="1:13" x14ac:dyDescent="0.2">
      <c r="A10701" s="289"/>
      <c r="I10701"/>
      <c r="J10701"/>
      <c r="L10701" s="33"/>
      <c r="M10701" s="24"/>
    </row>
    <row r="10702" spans="1:13" x14ac:dyDescent="0.2">
      <c r="A10702" s="289"/>
      <c r="I10702"/>
      <c r="J10702"/>
      <c r="L10702" s="33"/>
      <c r="M10702" s="24"/>
    </row>
    <row r="10703" spans="1:13" x14ac:dyDescent="0.2">
      <c r="A10703" s="289"/>
      <c r="I10703"/>
      <c r="J10703"/>
      <c r="L10703" s="33"/>
      <c r="M10703" s="24"/>
    </row>
    <row r="10704" spans="1:13" x14ac:dyDescent="0.2">
      <c r="A10704" s="289"/>
      <c r="I10704"/>
      <c r="J10704"/>
      <c r="L10704" s="33"/>
      <c r="M10704" s="24"/>
    </row>
    <row r="10705" spans="1:13" x14ac:dyDescent="0.2">
      <c r="A10705" s="289"/>
      <c r="I10705"/>
      <c r="J10705"/>
      <c r="L10705" s="33"/>
      <c r="M10705" s="24"/>
    </row>
    <row r="10706" spans="1:13" x14ac:dyDescent="0.2">
      <c r="A10706" s="289"/>
      <c r="I10706"/>
      <c r="J10706"/>
      <c r="L10706" s="33"/>
      <c r="M10706" s="24"/>
    </row>
    <row r="10707" spans="1:13" x14ac:dyDescent="0.2">
      <c r="A10707" s="289"/>
      <c r="I10707"/>
      <c r="J10707"/>
      <c r="L10707" s="33"/>
      <c r="M10707" s="24"/>
    </row>
    <row r="10708" spans="1:13" x14ac:dyDescent="0.2">
      <c r="A10708" s="289"/>
      <c r="I10708"/>
      <c r="J10708"/>
      <c r="L10708" s="33"/>
      <c r="M10708" s="24"/>
    </row>
    <row r="10709" spans="1:13" x14ac:dyDescent="0.2">
      <c r="A10709" s="289"/>
      <c r="I10709"/>
      <c r="J10709"/>
      <c r="L10709" s="33"/>
      <c r="M10709" s="24"/>
    </row>
    <row r="10710" spans="1:13" x14ac:dyDescent="0.2">
      <c r="A10710" s="289"/>
      <c r="I10710"/>
      <c r="J10710"/>
      <c r="L10710" s="33"/>
      <c r="M10710" s="24"/>
    </row>
    <row r="10711" spans="1:13" x14ac:dyDescent="0.2">
      <c r="A10711" s="289"/>
      <c r="I10711"/>
      <c r="J10711"/>
      <c r="L10711" s="33"/>
      <c r="M10711" s="24"/>
    </row>
    <row r="10712" spans="1:13" x14ac:dyDescent="0.2">
      <c r="A10712" s="289"/>
      <c r="I10712"/>
      <c r="J10712"/>
      <c r="L10712" s="33"/>
      <c r="M10712" s="24"/>
    </row>
    <row r="10713" spans="1:13" x14ac:dyDescent="0.2">
      <c r="A10713" s="289"/>
      <c r="I10713"/>
      <c r="J10713"/>
      <c r="L10713" s="33"/>
      <c r="M10713" s="24"/>
    </row>
    <row r="10714" spans="1:13" x14ac:dyDescent="0.2">
      <c r="A10714" s="289"/>
      <c r="I10714"/>
      <c r="J10714"/>
      <c r="L10714" s="33"/>
      <c r="M10714" s="24"/>
    </row>
    <row r="10715" spans="1:13" x14ac:dyDescent="0.2">
      <c r="A10715" s="289"/>
      <c r="I10715"/>
      <c r="J10715"/>
      <c r="L10715" s="33"/>
      <c r="M10715" s="24"/>
    </row>
    <row r="10716" spans="1:13" x14ac:dyDescent="0.2">
      <c r="A10716" s="289"/>
      <c r="I10716"/>
      <c r="J10716"/>
      <c r="L10716" s="33"/>
      <c r="M10716" s="24"/>
    </row>
    <row r="10717" spans="1:13" x14ac:dyDescent="0.2">
      <c r="A10717" s="289"/>
      <c r="I10717"/>
      <c r="J10717"/>
      <c r="L10717" s="33"/>
      <c r="M10717" s="24"/>
    </row>
    <row r="10718" spans="1:13" x14ac:dyDescent="0.2">
      <c r="A10718" s="289"/>
      <c r="I10718"/>
      <c r="J10718"/>
      <c r="L10718" s="33"/>
      <c r="M10718" s="24"/>
    </row>
    <row r="10719" spans="1:13" x14ac:dyDescent="0.2">
      <c r="A10719" s="289"/>
      <c r="I10719"/>
      <c r="J10719"/>
      <c r="L10719" s="33"/>
      <c r="M10719" s="24"/>
    </row>
    <row r="10720" spans="1:13" x14ac:dyDescent="0.2">
      <c r="A10720" s="289"/>
      <c r="I10720"/>
      <c r="J10720"/>
      <c r="L10720" s="33"/>
      <c r="M10720" s="24"/>
    </row>
    <row r="10721" spans="1:13" x14ac:dyDescent="0.2">
      <c r="A10721" s="289"/>
      <c r="I10721"/>
      <c r="J10721"/>
      <c r="L10721" s="33"/>
      <c r="M10721" s="24"/>
    </row>
    <row r="10722" spans="1:13" x14ac:dyDescent="0.2">
      <c r="A10722" s="289"/>
      <c r="I10722"/>
      <c r="J10722"/>
      <c r="L10722" s="33"/>
      <c r="M10722" s="24"/>
    </row>
    <row r="10723" spans="1:13" x14ac:dyDescent="0.2">
      <c r="A10723" s="289"/>
      <c r="I10723"/>
      <c r="J10723"/>
      <c r="L10723" s="33"/>
      <c r="M10723" s="24"/>
    </row>
    <row r="10724" spans="1:13" x14ac:dyDescent="0.2">
      <c r="A10724" s="289"/>
      <c r="I10724"/>
      <c r="J10724"/>
      <c r="L10724" s="33"/>
      <c r="M10724" s="24"/>
    </row>
    <row r="10725" spans="1:13" x14ac:dyDescent="0.2">
      <c r="A10725" s="289"/>
      <c r="I10725"/>
      <c r="J10725"/>
      <c r="L10725" s="33"/>
      <c r="M10725" s="24"/>
    </row>
    <row r="10726" spans="1:13" x14ac:dyDescent="0.2">
      <c r="A10726" s="289"/>
      <c r="I10726"/>
      <c r="J10726"/>
      <c r="L10726" s="33"/>
      <c r="M10726" s="24"/>
    </row>
    <row r="10727" spans="1:13" x14ac:dyDescent="0.2">
      <c r="A10727" s="289"/>
      <c r="I10727"/>
      <c r="J10727"/>
      <c r="L10727" s="33"/>
      <c r="M10727" s="24"/>
    </row>
    <row r="10728" spans="1:13" x14ac:dyDescent="0.2">
      <c r="A10728" s="289"/>
      <c r="I10728"/>
      <c r="J10728"/>
      <c r="L10728" s="33"/>
      <c r="M10728" s="24"/>
    </row>
    <row r="10729" spans="1:13" x14ac:dyDescent="0.2">
      <c r="A10729" s="289"/>
      <c r="I10729"/>
      <c r="J10729"/>
      <c r="L10729" s="33"/>
      <c r="M10729" s="24"/>
    </row>
    <row r="10730" spans="1:13" x14ac:dyDescent="0.2">
      <c r="A10730" s="289"/>
      <c r="I10730"/>
      <c r="J10730"/>
      <c r="L10730" s="33"/>
      <c r="M10730" s="24"/>
    </row>
    <row r="10731" spans="1:13" x14ac:dyDescent="0.2">
      <c r="A10731" s="289"/>
      <c r="I10731"/>
      <c r="J10731"/>
      <c r="L10731" s="33"/>
      <c r="M10731" s="24"/>
    </row>
    <row r="10732" spans="1:13" x14ac:dyDescent="0.2">
      <c r="A10732" s="289"/>
      <c r="I10732"/>
      <c r="J10732"/>
      <c r="L10732" s="33"/>
      <c r="M10732" s="24"/>
    </row>
    <row r="10733" spans="1:13" x14ac:dyDescent="0.2">
      <c r="A10733" s="289"/>
      <c r="I10733"/>
      <c r="J10733"/>
      <c r="L10733" s="33"/>
      <c r="M10733" s="24"/>
    </row>
    <row r="10734" spans="1:13" x14ac:dyDescent="0.2">
      <c r="A10734" s="289"/>
      <c r="I10734"/>
      <c r="J10734"/>
      <c r="L10734" s="33"/>
      <c r="M10734" s="24"/>
    </row>
    <row r="10735" spans="1:13" x14ac:dyDescent="0.2">
      <c r="A10735" s="289"/>
      <c r="I10735"/>
      <c r="J10735"/>
      <c r="L10735" s="33"/>
      <c r="M10735" s="24"/>
    </row>
    <row r="10736" spans="1:13" x14ac:dyDescent="0.2">
      <c r="A10736" s="289"/>
      <c r="I10736"/>
      <c r="J10736"/>
      <c r="L10736" s="33"/>
      <c r="M10736" s="24"/>
    </row>
    <row r="10737" spans="1:13" x14ac:dyDescent="0.2">
      <c r="A10737" s="289"/>
      <c r="I10737"/>
      <c r="J10737"/>
      <c r="L10737" s="33"/>
      <c r="M10737" s="24"/>
    </row>
    <row r="10738" spans="1:13" x14ac:dyDescent="0.2">
      <c r="A10738" s="289"/>
      <c r="I10738"/>
      <c r="J10738"/>
      <c r="L10738" s="33"/>
      <c r="M10738" s="24"/>
    </row>
    <row r="10739" spans="1:13" x14ac:dyDescent="0.2">
      <c r="A10739" s="289"/>
      <c r="I10739"/>
      <c r="J10739"/>
      <c r="L10739" s="33"/>
      <c r="M10739" s="24"/>
    </row>
    <row r="10740" spans="1:13" x14ac:dyDescent="0.2">
      <c r="A10740" s="289"/>
      <c r="I10740"/>
      <c r="J10740"/>
      <c r="L10740" s="33"/>
      <c r="M10740" s="24"/>
    </row>
    <row r="10741" spans="1:13" x14ac:dyDescent="0.2">
      <c r="A10741" s="289"/>
      <c r="I10741"/>
      <c r="J10741"/>
      <c r="L10741" s="33"/>
      <c r="M10741" s="24"/>
    </row>
    <row r="10742" spans="1:13" x14ac:dyDescent="0.2">
      <c r="A10742" s="289"/>
      <c r="I10742"/>
      <c r="J10742"/>
      <c r="L10742" s="33"/>
      <c r="M10742" s="24"/>
    </row>
    <row r="10743" spans="1:13" x14ac:dyDescent="0.2">
      <c r="A10743" s="289"/>
      <c r="I10743"/>
      <c r="J10743"/>
      <c r="L10743" s="33"/>
      <c r="M10743" s="24"/>
    </row>
    <row r="10744" spans="1:13" x14ac:dyDescent="0.2">
      <c r="A10744" s="289"/>
      <c r="I10744"/>
      <c r="J10744"/>
      <c r="L10744" s="33"/>
      <c r="M10744" s="24"/>
    </row>
    <row r="10745" spans="1:13" x14ac:dyDescent="0.2">
      <c r="A10745" s="289"/>
      <c r="I10745"/>
      <c r="J10745"/>
      <c r="L10745" s="33"/>
      <c r="M10745" s="24"/>
    </row>
    <row r="10746" spans="1:13" x14ac:dyDescent="0.2">
      <c r="A10746" s="289"/>
      <c r="I10746"/>
      <c r="J10746"/>
      <c r="L10746" s="33"/>
      <c r="M10746" s="24"/>
    </row>
    <row r="10747" spans="1:13" x14ac:dyDescent="0.2">
      <c r="A10747" s="289"/>
      <c r="I10747"/>
      <c r="J10747"/>
      <c r="L10747" s="33"/>
      <c r="M10747" s="24"/>
    </row>
    <row r="10748" spans="1:13" x14ac:dyDescent="0.2">
      <c r="A10748" s="289"/>
      <c r="I10748"/>
      <c r="J10748"/>
      <c r="L10748" s="33"/>
      <c r="M10748" s="24"/>
    </row>
    <row r="10749" spans="1:13" x14ac:dyDescent="0.2">
      <c r="A10749" s="289"/>
      <c r="I10749"/>
      <c r="J10749"/>
      <c r="L10749" s="33"/>
      <c r="M10749" s="24"/>
    </row>
    <row r="10750" spans="1:13" x14ac:dyDescent="0.2">
      <c r="A10750" s="289"/>
      <c r="I10750"/>
      <c r="J10750"/>
      <c r="L10750" s="33"/>
      <c r="M10750" s="24"/>
    </row>
    <row r="10751" spans="1:13" x14ac:dyDescent="0.2">
      <c r="A10751" s="289"/>
      <c r="I10751"/>
      <c r="J10751"/>
      <c r="L10751" s="33"/>
      <c r="M10751" s="24"/>
    </row>
    <row r="10752" spans="1:13" x14ac:dyDescent="0.2">
      <c r="A10752" s="289"/>
      <c r="I10752"/>
      <c r="J10752"/>
      <c r="L10752" s="33"/>
      <c r="M10752" s="24"/>
    </row>
    <row r="10753" spans="1:13" x14ac:dyDescent="0.2">
      <c r="A10753" s="289"/>
      <c r="I10753"/>
      <c r="J10753"/>
      <c r="L10753" s="33"/>
      <c r="M10753" s="24"/>
    </row>
    <row r="10754" spans="1:13" x14ac:dyDescent="0.2">
      <c r="A10754" s="289"/>
      <c r="I10754"/>
      <c r="J10754"/>
      <c r="L10754" s="33"/>
      <c r="M10754" s="24"/>
    </row>
    <row r="10755" spans="1:13" x14ac:dyDescent="0.2">
      <c r="A10755" s="289"/>
      <c r="I10755"/>
      <c r="J10755"/>
      <c r="L10755" s="33"/>
      <c r="M10755" s="24"/>
    </row>
    <row r="10756" spans="1:13" x14ac:dyDescent="0.2">
      <c r="A10756" s="289"/>
      <c r="I10756"/>
      <c r="J10756"/>
      <c r="L10756" s="33"/>
      <c r="M10756" s="24"/>
    </row>
    <row r="10757" spans="1:13" x14ac:dyDescent="0.2">
      <c r="A10757" s="289"/>
      <c r="I10757"/>
      <c r="J10757"/>
      <c r="L10757" s="33"/>
      <c r="M10757" s="24"/>
    </row>
    <row r="10758" spans="1:13" x14ac:dyDescent="0.2">
      <c r="A10758" s="289"/>
      <c r="I10758"/>
      <c r="J10758"/>
      <c r="L10758" s="33"/>
      <c r="M10758" s="24"/>
    </row>
    <row r="10759" spans="1:13" x14ac:dyDescent="0.2">
      <c r="A10759" s="289"/>
      <c r="I10759"/>
      <c r="J10759"/>
      <c r="L10759" s="33"/>
      <c r="M10759" s="24"/>
    </row>
    <row r="10760" spans="1:13" x14ac:dyDescent="0.2">
      <c r="A10760" s="289"/>
      <c r="I10760"/>
      <c r="J10760"/>
      <c r="L10760" s="33"/>
      <c r="M10760" s="24"/>
    </row>
    <row r="10761" spans="1:13" x14ac:dyDescent="0.2">
      <c r="A10761" s="289"/>
      <c r="I10761"/>
      <c r="J10761"/>
      <c r="L10761" s="33"/>
      <c r="M10761" s="24"/>
    </row>
    <row r="10762" spans="1:13" x14ac:dyDescent="0.2">
      <c r="A10762" s="289"/>
      <c r="I10762"/>
      <c r="J10762"/>
      <c r="L10762" s="33"/>
      <c r="M10762" s="24"/>
    </row>
    <row r="10763" spans="1:13" x14ac:dyDescent="0.2">
      <c r="A10763" s="289"/>
      <c r="I10763"/>
      <c r="J10763"/>
      <c r="L10763" s="33"/>
      <c r="M10763" s="24"/>
    </row>
    <row r="10764" spans="1:13" x14ac:dyDescent="0.2">
      <c r="A10764" s="289"/>
      <c r="I10764"/>
      <c r="J10764"/>
      <c r="L10764" s="33"/>
      <c r="M10764" s="24"/>
    </row>
    <row r="10765" spans="1:13" x14ac:dyDescent="0.2">
      <c r="A10765" s="289"/>
      <c r="I10765"/>
      <c r="J10765"/>
      <c r="L10765" s="33"/>
      <c r="M10765" s="24"/>
    </row>
    <row r="10766" spans="1:13" x14ac:dyDescent="0.2">
      <c r="A10766" s="289"/>
      <c r="I10766"/>
      <c r="J10766"/>
      <c r="L10766" s="33"/>
      <c r="M10766" s="24"/>
    </row>
    <row r="10767" spans="1:13" x14ac:dyDescent="0.2">
      <c r="A10767" s="289"/>
      <c r="I10767"/>
      <c r="J10767"/>
      <c r="L10767" s="33"/>
      <c r="M10767" s="24"/>
    </row>
    <row r="10768" spans="1:13" x14ac:dyDescent="0.2">
      <c r="A10768" s="289"/>
      <c r="I10768"/>
      <c r="J10768"/>
      <c r="L10768" s="33"/>
      <c r="M10768" s="24"/>
    </row>
    <row r="10769" spans="1:13" x14ac:dyDescent="0.2">
      <c r="A10769" s="289"/>
      <c r="I10769"/>
      <c r="J10769"/>
      <c r="L10769" s="33"/>
      <c r="M10769" s="24"/>
    </row>
    <row r="10770" spans="1:13" x14ac:dyDescent="0.2">
      <c r="A10770" s="289"/>
      <c r="I10770"/>
      <c r="J10770"/>
      <c r="L10770" s="33"/>
      <c r="M10770" s="24"/>
    </row>
    <row r="10771" spans="1:13" x14ac:dyDescent="0.2">
      <c r="A10771" s="289"/>
      <c r="I10771"/>
      <c r="J10771"/>
      <c r="L10771" s="33"/>
      <c r="M10771" s="24"/>
    </row>
    <row r="10772" spans="1:13" x14ac:dyDescent="0.2">
      <c r="A10772" s="289"/>
      <c r="I10772"/>
      <c r="J10772"/>
      <c r="L10772" s="33"/>
      <c r="M10772" s="24"/>
    </row>
    <row r="10773" spans="1:13" x14ac:dyDescent="0.2">
      <c r="A10773" s="289"/>
      <c r="I10773"/>
      <c r="J10773"/>
      <c r="L10773" s="33"/>
      <c r="M10773" s="24"/>
    </row>
    <row r="10774" spans="1:13" x14ac:dyDescent="0.2">
      <c r="A10774" s="289"/>
      <c r="I10774"/>
      <c r="J10774"/>
      <c r="L10774" s="33"/>
      <c r="M10774" s="24"/>
    </row>
    <row r="10775" spans="1:13" x14ac:dyDescent="0.2">
      <c r="A10775" s="289"/>
      <c r="I10775"/>
      <c r="J10775"/>
      <c r="L10775" s="33"/>
      <c r="M10775" s="24"/>
    </row>
    <row r="10776" spans="1:13" x14ac:dyDescent="0.2">
      <c r="A10776" s="289"/>
      <c r="I10776"/>
      <c r="J10776"/>
      <c r="L10776" s="33"/>
      <c r="M10776" s="24"/>
    </row>
    <row r="10777" spans="1:13" x14ac:dyDescent="0.2">
      <c r="A10777" s="289"/>
      <c r="I10777"/>
      <c r="J10777"/>
      <c r="L10777" s="33"/>
      <c r="M10777" s="24"/>
    </row>
    <row r="10778" spans="1:13" x14ac:dyDescent="0.2">
      <c r="A10778" s="289"/>
      <c r="I10778"/>
      <c r="J10778"/>
      <c r="L10778" s="33"/>
      <c r="M10778" s="24"/>
    </row>
    <row r="10779" spans="1:13" x14ac:dyDescent="0.2">
      <c r="A10779" s="289"/>
      <c r="I10779"/>
      <c r="J10779"/>
      <c r="L10779" s="33"/>
      <c r="M10779" s="24"/>
    </row>
    <row r="10780" spans="1:13" x14ac:dyDescent="0.2">
      <c r="A10780" s="289"/>
      <c r="I10780"/>
      <c r="J10780"/>
      <c r="L10780" s="33"/>
      <c r="M10780" s="24"/>
    </row>
    <row r="10781" spans="1:13" x14ac:dyDescent="0.2">
      <c r="A10781" s="289"/>
      <c r="I10781"/>
      <c r="J10781"/>
      <c r="L10781" s="33"/>
      <c r="M10781" s="24"/>
    </row>
    <row r="10782" spans="1:13" x14ac:dyDescent="0.2">
      <c r="A10782" s="289"/>
      <c r="I10782"/>
      <c r="J10782"/>
      <c r="L10782" s="33"/>
      <c r="M10782" s="24"/>
    </row>
    <row r="10783" spans="1:13" x14ac:dyDescent="0.2">
      <c r="A10783" s="289"/>
      <c r="I10783"/>
      <c r="J10783"/>
      <c r="L10783" s="33"/>
      <c r="M10783" s="24"/>
    </row>
    <row r="10784" spans="1:13" x14ac:dyDescent="0.2">
      <c r="A10784" s="289"/>
      <c r="I10784"/>
      <c r="J10784"/>
      <c r="L10784" s="33"/>
      <c r="M10784" s="24"/>
    </row>
    <row r="10785" spans="1:13" x14ac:dyDescent="0.2">
      <c r="A10785" s="289"/>
      <c r="I10785"/>
      <c r="J10785"/>
      <c r="L10785" s="33"/>
      <c r="M10785" s="24"/>
    </row>
    <row r="10786" spans="1:13" x14ac:dyDescent="0.2">
      <c r="A10786" s="289"/>
      <c r="I10786"/>
      <c r="J10786"/>
      <c r="L10786" s="33"/>
      <c r="M10786" s="24"/>
    </row>
    <row r="10787" spans="1:13" x14ac:dyDescent="0.2">
      <c r="A10787" s="289"/>
      <c r="I10787"/>
      <c r="J10787"/>
      <c r="L10787" s="33"/>
      <c r="M10787" s="24"/>
    </row>
    <row r="10788" spans="1:13" x14ac:dyDescent="0.2">
      <c r="A10788" s="289"/>
      <c r="I10788"/>
      <c r="J10788"/>
      <c r="L10788" s="33"/>
      <c r="M10788" s="24"/>
    </row>
    <row r="10789" spans="1:13" x14ac:dyDescent="0.2">
      <c r="A10789" s="289"/>
      <c r="I10789"/>
      <c r="J10789"/>
      <c r="L10789" s="33"/>
      <c r="M10789" s="24"/>
    </row>
    <row r="10790" spans="1:13" x14ac:dyDescent="0.2">
      <c r="A10790" s="289"/>
      <c r="I10790"/>
      <c r="J10790"/>
      <c r="L10790" s="33"/>
      <c r="M10790" s="24"/>
    </row>
    <row r="10791" spans="1:13" x14ac:dyDescent="0.2">
      <c r="A10791" s="289"/>
      <c r="I10791"/>
      <c r="J10791"/>
      <c r="L10791" s="33"/>
      <c r="M10791" s="24"/>
    </row>
    <row r="10792" spans="1:13" x14ac:dyDescent="0.2">
      <c r="A10792" s="289"/>
      <c r="I10792"/>
      <c r="J10792"/>
      <c r="L10792" s="33"/>
      <c r="M10792" s="24"/>
    </row>
    <row r="10793" spans="1:13" x14ac:dyDescent="0.2">
      <c r="A10793" s="289"/>
      <c r="I10793"/>
      <c r="J10793"/>
      <c r="L10793" s="33"/>
      <c r="M10793" s="24"/>
    </row>
    <row r="10794" spans="1:13" x14ac:dyDescent="0.2">
      <c r="A10794" s="289"/>
      <c r="I10794"/>
      <c r="J10794"/>
      <c r="L10794" s="33"/>
      <c r="M10794" s="24"/>
    </row>
    <row r="10795" spans="1:13" x14ac:dyDescent="0.2">
      <c r="A10795" s="289"/>
      <c r="I10795"/>
      <c r="J10795"/>
      <c r="L10795" s="33"/>
      <c r="M10795" s="24"/>
    </row>
    <row r="10796" spans="1:13" x14ac:dyDescent="0.2">
      <c r="A10796" s="289"/>
      <c r="I10796"/>
      <c r="J10796"/>
      <c r="L10796" s="33"/>
      <c r="M10796" s="24"/>
    </row>
    <row r="10797" spans="1:13" x14ac:dyDescent="0.2">
      <c r="A10797" s="289"/>
      <c r="I10797"/>
      <c r="J10797"/>
      <c r="L10797" s="33"/>
      <c r="M10797" s="24"/>
    </row>
    <row r="10798" spans="1:13" x14ac:dyDescent="0.2">
      <c r="A10798" s="289"/>
      <c r="I10798"/>
      <c r="J10798"/>
      <c r="L10798" s="33"/>
      <c r="M10798" s="24"/>
    </row>
    <row r="10799" spans="1:13" x14ac:dyDescent="0.2">
      <c r="A10799" s="289"/>
      <c r="I10799"/>
      <c r="J10799"/>
      <c r="L10799" s="33"/>
      <c r="M10799" s="24"/>
    </row>
    <row r="10800" spans="1:13" x14ac:dyDescent="0.2">
      <c r="A10800" s="289"/>
      <c r="I10800"/>
      <c r="J10800"/>
      <c r="L10800" s="33"/>
      <c r="M10800" s="24"/>
    </row>
    <row r="10801" spans="1:13" x14ac:dyDescent="0.2">
      <c r="A10801" s="289"/>
      <c r="I10801"/>
      <c r="J10801"/>
      <c r="L10801" s="33"/>
      <c r="M10801" s="24"/>
    </row>
    <row r="10802" spans="1:13" x14ac:dyDescent="0.2">
      <c r="A10802" s="289"/>
      <c r="I10802"/>
      <c r="J10802"/>
      <c r="L10802" s="33"/>
      <c r="M10802" s="24"/>
    </row>
    <row r="10803" spans="1:13" x14ac:dyDescent="0.2">
      <c r="A10803" s="289"/>
      <c r="I10803"/>
      <c r="J10803"/>
      <c r="L10803" s="33"/>
      <c r="M10803" s="24"/>
    </row>
    <row r="10804" spans="1:13" x14ac:dyDescent="0.2">
      <c r="A10804" s="289"/>
      <c r="I10804"/>
      <c r="J10804"/>
      <c r="L10804" s="33"/>
      <c r="M10804" s="24"/>
    </row>
    <row r="10805" spans="1:13" x14ac:dyDescent="0.2">
      <c r="A10805" s="289"/>
      <c r="I10805"/>
      <c r="J10805"/>
      <c r="L10805" s="33"/>
      <c r="M10805" s="24"/>
    </row>
    <row r="10806" spans="1:13" x14ac:dyDescent="0.2">
      <c r="A10806" s="289"/>
      <c r="I10806"/>
      <c r="J10806"/>
      <c r="L10806" s="33"/>
      <c r="M10806" s="24"/>
    </row>
    <row r="10807" spans="1:13" x14ac:dyDescent="0.2">
      <c r="A10807" s="289"/>
      <c r="I10807"/>
      <c r="J10807"/>
      <c r="L10807" s="33"/>
      <c r="M10807" s="24"/>
    </row>
    <row r="10808" spans="1:13" x14ac:dyDescent="0.2">
      <c r="A10808" s="289"/>
      <c r="I10808"/>
      <c r="J10808"/>
      <c r="L10808" s="33"/>
      <c r="M10808" s="24"/>
    </row>
    <row r="10809" spans="1:13" x14ac:dyDescent="0.2">
      <c r="A10809" s="289"/>
      <c r="I10809"/>
      <c r="J10809"/>
      <c r="L10809" s="33"/>
      <c r="M10809" s="24"/>
    </row>
    <row r="10810" spans="1:13" x14ac:dyDescent="0.2">
      <c r="A10810" s="289"/>
      <c r="I10810"/>
      <c r="J10810"/>
      <c r="L10810" s="33"/>
      <c r="M10810" s="24"/>
    </row>
    <row r="10811" spans="1:13" x14ac:dyDescent="0.2">
      <c r="A10811" s="289"/>
      <c r="I10811"/>
      <c r="J10811"/>
      <c r="L10811" s="33"/>
      <c r="M10811" s="24"/>
    </row>
    <row r="10812" spans="1:13" x14ac:dyDescent="0.2">
      <c r="A10812" s="289"/>
      <c r="I10812"/>
      <c r="J10812"/>
      <c r="L10812" s="33"/>
      <c r="M10812" s="24"/>
    </row>
    <row r="10813" spans="1:13" x14ac:dyDescent="0.2">
      <c r="A10813" s="289"/>
      <c r="I10813"/>
      <c r="J10813"/>
      <c r="L10813" s="33"/>
      <c r="M10813" s="24"/>
    </row>
    <row r="10814" spans="1:13" x14ac:dyDescent="0.2">
      <c r="A10814" s="289"/>
      <c r="I10814"/>
      <c r="J10814"/>
      <c r="L10814" s="33"/>
      <c r="M10814" s="24"/>
    </row>
    <row r="10815" spans="1:13" x14ac:dyDescent="0.2">
      <c r="A10815" s="289"/>
      <c r="I10815"/>
      <c r="J10815"/>
      <c r="L10815" s="33"/>
      <c r="M10815" s="24"/>
    </row>
    <row r="10816" spans="1:13" x14ac:dyDescent="0.2">
      <c r="A10816" s="289"/>
      <c r="I10816"/>
      <c r="J10816"/>
      <c r="L10816" s="33"/>
      <c r="M10816" s="24"/>
    </row>
    <row r="10817" spans="1:13" x14ac:dyDescent="0.2">
      <c r="A10817" s="289"/>
      <c r="I10817"/>
      <c r="J10817"/>
      <c r="L10817" s="33"/>
      <c r="M10817" s="24"/>
    </row>
    <row r="10818" spans="1:13" x14ac:dyDescent="0.2">
      <c r="A10818" s="289"/>
      <c r="I10818"/>
      <c r="J10818"/>
      <c r="L10818" s="33"/>
      <c r="M10818" s="24"/>
    </row>
    <row r="10819" spans="1:13" x14ac:dyDescent="0.2">
      <c r="A10819" s="289"/>
      <c r="I10819"/>
      <c r="J10819"/>
      <c r="L10819" s="33"/>
      <c r="M10819" s="24"/>
    </row>
    <row r="10820" spans="1:13" x14ac:dyDescent="0.2">
      <c r="A10820" s="289"/>
      <c r="I10820"/>
      <c r="J10820"/>
      <c r="L10820" s="33"/>
      <c r="M10820" s="24"/>
    </row>
    <row r="10821" spans="1:13" x14ac:dyDescent="0.2">
      <c r="A10821" s="289"/>
      <c r="I10821"/>
      <c r="J10821"/>
      <c r="L10821" s="33"/>
      <c r="M10821" s="24"/>
    </row>
    <row r="10822" spans="1:13" x14ac:dyDescent="0.2">
      <c r="A10822" s="289"/>
      <c r="I10822"/>
      <c r="J10822"/>
      <c r="L10822" s="33"/>
      <c r="M10822" s="24"/>
    </row>
    <row r="10823" spans="1:13" x14ac:dyDescent="0.2">
      <c r="A10823" s="289"/>
      <c r="I10823"/>
      <c r="J10823"/>
      <c r="L10823" s="33"/>
      <c r="M10823" s="24"/>
    </row>
    <row r="10824" spans="1:13" x14ac:dyDescent="0.2">
      <c r="A10824" s="289"/>
      <c r="I10824"/>
      <c r="J10824"/>
      <c r="L10824" s="33"/>
      <c r="M10824" s="24"/>
    </row>
    <row r="10825" spans="1:13" x14ac:dyDescent="0.2">
      <c r="A10825" s="289"/>
      <c r="I10825"/>
      <c r="J10825"/>
      <c r="L10825" s="33"/>
      <c r="M10825" s="24"/>
    </row>
    <row r="10826" spans="1:13" x14ac:dyDescent="0.2">
      <c r="A10826" s="289"/>
      <c r="I10826"/>
      <c r="J10826"/>
      <c r="L10826" s="33"/>
      <c r="M10826" s="24"/>
    </row>
    <row r="10827" spans="1:13" x14ac:dyDescent="0.2">
      <c r="A10827" s="289"/>
      <c r="I10827"/>
      <c r="J10827"/>
      <c r="L10827" s="33"/>
      <c r="M10827" s="24"/>
    </row>
    <row r="10828" spans="1:13" x14ac:dyDescent="0.2">
      <c r="A10828" s="289"/>
      <c r="I10828"/>
      <c r="J10828"/>
      <c r="L10828" s="33"/>
      <c r="M10828" s="24"/>
    </row>
    <row r="10829" spans="1:13" x14ac:dyDescent="0.2">
      <c r="A10829" s="289"/>
      <c r="I10829"/>
      <c r="J10829"/>
      <c r="L10829" s="33"/>
      <c r="M10829" s="24"/>
    </row>
    <row r="10830" spans="1:13" x14ac:dyDescent="0.2">
      <c r="A10830" s="289"/>
      <c r="I10830"/>
      <c r="J10830"/>
      <c r="L10830" s="33"/>
      <c r="M10830" s="24"/>
    </row>
    <row r="10831" spans="1:13" x14ac:dyDescent="0.2">
      <c r="A10831" s="289"/>
      <c r="I10831"/>
      <c r="J10831"/>
      <c r="L10831" s="33"/>
      <c r="M10831" s="24"/>
    </row>
    <row r="10832" spans="1:13" x14ac:dyDescent="0.2">
      <c r="A10832" s="289"/>
      <c r="I10832"/>
      <c r="J10832"/>
      <c r="L10832" s="33"/>
      <c r="M10832" s="24"/>
    </row>
    <row r="10833" spans="1:13" x14ac:dyDescent="0.2">
      <c r="A10833" s="289"/>
      <c r="I10833"/>
      <c r="J10833"/>
      <c r="L10833" s="33"/>
      <c r="M10833" s="24"/>
    </row>
    <row r="10834" spans="1:13" x14ac:dyDescent="0.2">
      <c r="A10834" s="289"/>
      <c r="I10834"/>
      <c r="J10834"/>
      <c r="L10834" s="33"/>
      <c r="M10834" s="24"/>
    </row>
    <row r="10835" spans="1:13" x14ac:dyDescent="0.2">
      <c r="A10835" s="289"/>
      <c r="I10835"/>
      <c r="J10835"/>
      <c r="L10835" s="33"/>
      <c r="M10835" s="24"/>
    </row>
    <row r="10836" spans="1:13" x14ac:dyDescent="0.2">
      <c r="A10836" s="289"/>
      <c r="I10836"/>
      <c r="J10836"/>
      <c r="L10836" s="33"/>
      <c r="M10836" s="24"/>
    </row>
    <row r="10837" spans="1:13" x14ac:dyDescent="0.2">
      <c r="A10837" s="289"/>
      <c r="I10837"/>
      <c r="J10837"/>
      <c r="L10837" s="33"/>
      <c r="M10837" s="24"/>
    </row>
    <row r="10838" spans="1:13" x14ac:dyDescent="0.2">
      <c r="A10838" s="289"/>
      <c r="I10838"/>
      <c r="J10838"/>
      <c r="L10838" s="33"/>
      <c r="M10838" s="24"/>
    </row>
    <row r="10839" spans="1:13" x14ac:dyDescent="0.2">
      <c r="A10839" s="289"/>
      <c r="I10839"/>
      <c r="J10839"/>
      <c r="L10839" s="33"/>
      <c r="M10839" s="24"/>
    </row>
    <row r="10840" spans="1:13" x14ac:dyDescent="0.2">
      <c r="A10840" s="289"/>
      <c r="I10840"/>
      <c r="J10840"/>
      <c r="L10840" s="33"/>
      <c r="M10840" s="24"/>
    </row>
    <row r="10841" spans="1:13" x14ac:dyDescent="0.2">
      <c r="A10841" s="289"/>
      <c r="I10841"/>
      <c r="J10841"/>
      <c r="L10841" s="33"/>
      <c r="M10841" s="24"/>
    </row>
    <row r="10842" spans="1:13" x14ac:dyDescent="0.2">
      <c r="A10842" s="289"/>
      <c r="I10842"/>
      <c r="J10842"/>
      <c r="L10842" s="33"/>
      <c r="M10842" s="24"/>
    </row>
    <row r="10843" spans="1:13" x14ac:dyDescent="0.2">
      <c r="A10843" s="289"/>
      <c r="I10843"/>
      <c r="J10843"/>
      <c r="L10843" s="33"/>
      <c r="M10843" s="24"/>
    </row>
    <row r="10844" spans="1:13" x14ac:dyDescent="0.2">
      <c r="A10844" s="289"/>
      <c r="I10844"/>
      <c r="J10844"/>
      <c r="L10844" s="33"/>
      <c r="M10844" s="24"/>
    </row>
    <row r="10845" spans="1:13" x14ac:dyDescent="0.2">
      <c r="A10845" s="289"/>
      <c r="I10845"/>
      <c r="J10845"/>
      <c r="L10845" s="33"/>
      <c r="M10845" s="24"/>
    </row>
    <row r="10846" spans="1:13" x14ac:dyDescent="0.2">
      <c r="A10846" s="289"/>
      <c r="I10846"/>
      <c r="J10846"/>
      <c r="L10846" s="33"/>
      <c r="M10846" s="24"/>
    </row>
    <row r="10847" spans="1:13" x14ac:dyDescent="0.2">
      <c r="A10847" s="289"/>
      <c r="I10847"/>
      <c r="J10847"/>
      <c r="L10847" s="33"/>
      <c r="M10847" s="24"/>
    </row>
    <row r="10848" spans="1:13" x14ac:dyDescent="0.2">
      <c r="A10848" s="289"/>
      <c r="I10848"/>
      <c r="J10848"/>
      <c r="L10848" s="33"/>
      <c r="M10848" s="24"/>
    </row>
    <row r="10849" spans="1:13" x14ac:dyDescent="0.2">
      <c r="A10849" s="289"/>
      <c r="I10849"/>
      <c r="J10849"/>
      <c r="L10849" s="33"/>
      <c r="M10849" s="24"/>
    </row>
    <row r="10850" spans="1:13" x14ac:dyDescent="0.2">
      <c r="A10850" s="289"/>
      <c r="I10850"/>
      <c r="J10850"/>
      <c r="L10850" s="33"/>
      <c r="M10850" s="24"/>
    </row>
    <row r="10851" spans="1:13" x14ac:dyDescent="0.2">
      <c r="A10851" s="289"/>
      <c r="I10851"/>
      <c r="J10851"/>
      <c r="L10851" s="33"/>
      <c r="M10851" s="24"/>
    </row>
    <row r="10852" spans="1:13" x14ac:dyDescent="0.2">
      <c r="A10852" s="289"/>
      <c r="I10852"/>
      <c r="J10852"/>
      <c r="L10852" s="33"/>
      <c r="M10852" s="24"/>
    </row>
    <row r="10853" spans="1:13" x14ac:dyDescent="0.2">
      <c r="A10853" s="289"/>
      <c r="I10853"/>
      <c r="J10853"/>
      <c r="L10853" s="33"/>
      <c r="M10853" s="24"/>
    </row>
    <row r="10854" spans="1:13" x14ac:dyDescent="0.2">
      <c r="A10854" s="289"/>
      <c r="I10854"/>
      <c r="J10854"/>
      <c r="L10854" s="33"/>
      <c r="M10854" s="24"/>
    </row>
    <row r="10855" spans="1:13" x14ac:dyDescent="0.2">
      <c r="A10855" s="289"/>
      <c r="I10855"/>
      <c r="J10855"/>
      <c r="L10855" s="33"/>
      <c r="M10855" s="24"/>
    </row>
    <row r="10856" spans="1:13" x14ac:dyDescent="0.2">
      <c r="A10856" s="289"/>
      <c r="I10856"/>
      <c r="J10856"/>
      <c r="L10856" s="33"/>
      <c r="M10856" s="24"/>
    </row>
    <row r="10857" spans="1:13" x14ac:dyDescent="0.2">
      <c r="A10857" s="289"/>
      <c r="I10857"/>
      <c r="J10857"/>
      <c r="L10857" s="33"/>
      <c r="M10857" s="24"/>
    </row>
    <row r="10858" spans="1:13" x14ac:dyDescent="0.2">
      <c r="A10858" s="289"/>
      <c r="I10858"/>
      <c r="J10858"/>
      <c r="L10858" s="33"/>
      <c r="M10858" s="24"/>
    </row>
    <row r="10859" spans="1:13" x14ac:dyDescent="0.2">
      <c r="A10859" s="289"/>
      <c r="I10859"/>
      <c r="J10859"/>
      <c r="L10859" s="33"/>
      <c r="M10859" s="24"/>
    </row>
    <row r="10860" spans="1:13" x14ac:dyDescent="0.2">
      <c r="A10860" s="289"/>
      <c r="I10860"/>
      <c r="J10860"/>
      <c r="L10860" s="33"/>
      <c r="M10860" s="24"/>
    </row>
    <row r="10861" spans="1:13" x14ac:dyDescent="0.2">
      <c r="A10861" s="289"/>
      <c r="I10861"/>
      <c r="J10861"/>
      <c r="L10861" s="33"/>
      <c r="M10861" s="24"/>
    </row>
    <row r="10862" spans="1:13" x14ac:dyDescent="0.2">
      <c r="A10862" s="289"/>
      <c r="I10862"/>
      <c r="J10862"/>
      <c r="L10862" s="33"/>
      <c r="M10862" s="24"/>
    </row>
    <row r="10863" spans="1:13" x14ac:dyDescent="0.2">
      <c r="A10863" s="289"/>
      <c r="I10863"/>
      <c r="J10863"/>
      <c r="L10863" s="33"/>
      <c r="M10863" s="24"/>
    </row>
    <row r="10864" spans="1:13" x14ac:dyDescent="0.2">
      <c r="A10864" s="289"/>
      <c r="I10864"/>
      <c r="J10864"/>
      <c r="L10864" s="33"/>
      <c r="M10864" s="24"/>
    </row>
    <row r="10865" spans="1:13" x14ac:dyDescent="0.2">
      <c r="A10865" s="289"/>
      <c r="I10865"/>
      <c r="J10865"/>
      <c r="L10865" s="33"/>
      <c r="M10865" s="24"/>
    </row>
    <row r="10866" spans="1:13" x14ac:dyDescent="0.2">
      <c r="A10866" s="289"/>
      <c r="I10866"/>
      <c r="J10866"/>
      <c r="L10866" s="33"/>
      <c r="M10866" s="24"/>
    </row>
    <row r="10867" spans="1:13" x14ac:dyDescent="0.2">
      <c r="A10867" s="289"/>
      <c r="I10867"/>
      <c r="J10867"/>
      <c r="L10867" s="33"/>
      <c r="M10867" s="24"/>
    </row>
    <row r="10868" spans="1:13" x14ac:dyDescent="0.2">
      <c r="A10868" s="289"/>
      <c r="I10868"/>
      <c r="J10868"/>
      <c r="L10868" s="33"/>
      <c r="M10868" s="24"/>
    </row>
    <row r="10869" spans="1:13" x14ac:dyDescent="0.2">
      <c r="A10869" s="289"/>
      <c r="I10869"/>
      <c r="J10869"/>
      <c r="L10869" s="33"/>
      <c r="M10869" s="24"/>
    </row>
    <row r="10870" spans="1:13" x14ac:dyDescent="0.2">
      <c r="A10870" s="289"/>
      <c r="I10870"/>
      <c r="J10870"/>
      <c r="L10870" s="33"/>
      <c r="M10870" s="24"/>
    </row>
    <row r="10871" spans="1:13" x14ac:dyDescent="0.2">
      <c r="A10871" s="289"/>
      <c r="I10871"/>
      <c r="J10871"/>
      <c r="L10871" s="33"/>
      <c r="M10871" s="24"/>
    </row>
    <row r="10872" spans="1:13" x14ac:dyDescent="0.2">
      <c r="A10872" s="289"/>
      <c r="I10872"/>
      <c r="J10872"/>
      <c r="L10872" s="33"/>
      <c r="M10872" s="24"/>
    </row>
    <row r="10873" spans="1:13" x14ac:dyDescent="0.2">
      <c r="A10873" s="289"/>
      <c r="I10873"/>
      <c r="J10873"/>
      <c r="L10873" s="33"/>
      <c r="M10873" s="24"/>
    </row>
    <row r="10874" spans="1:13" x14ac:dyDescent="0.2">
      <c r="A10874" s="289"/>
      <c r="I10874"/>
      <c r="J10874"/>
      <c r="L10874" s="33"/>
      <c r="M10874" s="24"/>
    </row>
    <row r="10875" spans="1:13" x14ac:dyDescent="0.2">
      <c r="A10875" s="289"/>
      <c r="I10875"/>
      <c r="J10875"/>
      <c r="L10875" s="33"/>
      <c r="M10875" s="24"/>
    </row>
    <row r="10876" spans="1:13" x14ac:dyDescent="0.2">
      <c r="A10876" s="289"/>
      <c r="I10876"/>
      <c r="J10876"/>
      <c r="L10876" s="33"/>
      <c r="M10876" s="24"/>
    </row>
    <row r="10877" spans="1:13" x14ac:dyDescent="0.2">
      <c r="A10877" s="289"/>
      <c r="I10877"/>
      <c r="J10877"/>
      <c r="L10877" s="33"/>
      <c r="M10877" s="24"/>
    </row>
    <row r="10878" spans="1:13" x14ac:dyDescent="0.2">
      <c r="A10878" s="289"/>
      <c r="I10878"/>
      <c r="J10878"/>
      <c r="L10878" s="33"/>
      <c r="M10878" s="24"/>
    </row>
    <row r="10879" spans="1:13" x14ac:dyDescent="0.2">
      <c r="A10879" s="289"/>
      <c r="I10879"/>
      <c r="J10879"/>
      <c r="L10879" s="33"/>
      <c r="M10879" s="24"/>
    </row>
    <row r="10880" spans="1:13" x14ac:dyDescent="0.2">
      <c r="A10880" s="289"/>
      <c r="I10880"/>
      <c r="J10880"/>
      <c r="L10880" s="33"/>
      <c r="M10880" s="24"/>
    </row>
    <row r="10881" spans="1:13" x14ac:dyDescent="0.2">
      <c r="A10881" s="289"/>
      <c r="I10881"/>
      <c r="J10881"/>
      <c r="L10881" s="33"/>
      <c r="M10881" s="24"/>
    </row>
    <row r="10882" spans="1:13" x14ac:dyDescent="0.2">
      <c r="A10882" s="289"/>
      <c r="I10882"/>
      <c r="J10882"/>
      <c r="L10882" s="33"/>
      <c r="M10882" s="24"/>
    </row>
    <row r="10883" spans="1:13" x14ac:dyDescent="0.2">
      <c r="A10883" s="289"/>
      <c r="I10883"/>
      <c r="J10883"/>
      <c r="L10883" s="33"/>
      <c r="M10883" s="24"/>
    </row>
    <row r="10884" spans="1:13" x14ac:dyDescent="0.2">
      <c r="A10884" s="289"/>
      <c r="I10884"/>
      <c r="J10884"/>
      <c r="L10884" s="33"/>
      <c r="M10884" s="24"/>
    </row>
    <row r="10885" spans="1:13" x14ac:dyDescent="0.2">
      <c r="A10885" s="289"/>
      <c r="I10885"/>
      <c r="J10885"/>
      <c r="L10885" s="33"/>
      <c r="M10885" s="24"/>
    </row>
    <row r="10886" spans="1:13" x14ac:dyDescent="0.2">
      <c r="A10886" s="289"/>
      <c r="I10886"/>
      <c r="J10886"/>
      <c r="L10886" s="33"/>
      <c r="M10886" s="24"/>
    </row>
    <row r="10887" spans="1:13" x14ac:dyDescent="0.2">
      <c r="A10887" s="289"/>
      <c r="I10887"/>
      <c r="J10887"/>
      <c r="L10887" s="33"/>
      <c r="M10887" s="24"/>
    </row>
    <row r="10888" spans="1:13" x14ac:dyDescent="0.2">
      <c r="A10888" s="289"/>
      <c r="I10888"/>
      <c r="J10888"/>
      <c r="L10888" s="33"/>
      <c r="M10888" s="24"/>
    </row>
    <row r="10889" spans="1:13" x14ac:dyDescent="0.2">
      <c r="A10889" s="289"/>
      <c r="I10889"/>
      <c r="J10889"/>
      <c r="L10889" s="33"/>
      <c r="M10889" s="24"/>
    </row>
    <row r="10890" spans="1:13" x14ac:dyDescent="0.2">
      <c r="A10890" s="289"/>
      <c r="I10890"/>
      <c r="J10890"/>
      <c r="L10890" s="33"/>
      <c r="M10890" s="24"/>
    </row>
    <row r="10891" spans="1:13" x14ac:dyDescent="0.2">
      <c r="A10891" s="289"/>
      <c r="I10891"/>
      <c r="J10891"/>
      <c r="L10891" s="33"/>
      <c r="M10891" s="24"/>
    </row>
    <row r="10892" spans="1:13" x14ac:dyDescent="0.2">
      <c r="A10892" s="289"/>
      <c r="I10892"/>
      <c r="J10892"/>
      <c r="L10892" s="33"/>
      <c r="M10892" s="24"/>
    </row>
    <row r="10893" spans="1:13" x14ac:dyDescent="0.2">
      <c r="A10893" s="289"/>
      <c r="I10893"/>
      <c r="J10893"/>
      <c r="L10893" s="33"/>
      <c r="M10893" s="24"/>
    </row>
    <row r="10894" spans="1:13" x14ac:dyDescent="0.2">
      <c r="A10894" s="289"/>
      <c r="I10894"/>
      <c r="J10894"/>
      <c r="L10894" s="33"/>
      <c r="M10894" s="24"/>
    </row>
    <row r="10895" spans="1:13" x14ac:dyDescent="0.2">
      <c r="A10895" s="289"/>
      <c r="I10895"/>
      <c r="J10895"/>
      <c r="L10895" s="33"/>
      <c r="M10895" s="24"/>
    </row>
    <row r="10896" spans="1:13" x14ac:dyDescent="0.2">
      <c r="A10896" s="289"/>
      <c r="I10896"/>
      <c r="J10896"/>
      <c r="L10896" s="33"/>
      <c r="M10896" s="24"/>
    </row>
    <row r="10897" spans="1:13" x14ac:dyDescent="0.2">
      <c r="A10897" s="289"/>
      <c r="I10897"/>
      <c r="J10897"/>
      <c r="L10897" s="33"/>
      <c r="M10897" s="24"/>
    </row>
    <row r="10898" spans="1:13" x14ac:dyDescent="0.2">
      <c r="A10898" s="289"/>
      <c r="I10898"/>
      <c r="J10898"/>
      <c r="L10898" s="33"/>
      <c r="M10898" s="24"/>
    </row>
    <row r="10899" spans="1:13" x14ac:dyDescent="0.2">
      <c r="A10899" s="289"/>
      <c r="I10899"/>
      <c r="J10899"/>
      <c r="L10899" s="33"/>
      <c r="M10899" s="24"/>
    </row>
    <row r="10900" spans="1:13" x14ac:dyDescent="0.2">
      <c r="A10900" s="289"/>
      <c r="I10900"/>
      <c r="J10900"/>
      <c r="L10900" s="33"/>
      <c r="M10900" s="24"/>
    </row>
    <row r="10901" spans="1:13" x14ac:dyDescent="0.2">
      <c r="A10901" s="289"/>
      <c r="I10901"/>
      <c r="J10901"/>
      <c r="L10901" s="33"/>
      <c r="M10901" s="24"/>
    </row>
    <row r="10902" spans="1:13" x14ac:dyDescent="0.2">
      <c r="A10902" s="289"/>
      <c r="I10902"/>
      <c r="J10902"/>
      <c r="L10902" s="33"/>
      <c r="M10902" s="24"/>
    </row>
    <row r="10903" spans="1:13" x14ac:dyDescent="0.2">
      <c r="A10903" s="289"/>
      <c r="I10903"/>
      <c r="J10903"/>
      <c r="L10903" s="33"/>
      <c r="M10903" s="24"/>
    </row>
    <row r="10904" spans="1:13" x14ac:dyDescent="0.2">
      <c r="A10904" s="289"/>
      <c r="I10904"/>
      <c r="J10904"/>
      <c r="L10904" s="33"/>
      <c r="M10904" s="24"/>
    </row>
    <row r="10905" spans="1:13" x14ac:dyDescent="0.2">
      <c r="A10905" s="289"/>
      <c r="I10905"/>
      <c r="J10905"/>
      <c r="L10905" s="33"/>
      <c r="M10905" s="24"/>
    </row>
    <row r="10906" spans="1:13" x14ac:dyDescent="0.2">
      <c r="A10906" s="289"/>
      <c r="I10906"/>
      <c r="J10906"/>
      <c r="L10906" s="33"/>
      <c r="M10906" s="24"/>
    </row>
    <row r="10907" spans="1:13" x14ac:dyDescent="0.2">
      <c r="A10907" s="289"/>
      <c r="I10907"/>
      <c r="J10907"/>
      <c r="L10907" s="33"/>
      <c r="M10907" s="24"/>
    </row>
    <row r="10908" spans="1:13" x14ac:dyDescent="0.2">
      <c r="A10908" s="289"/>
      <c r="I10908"/>
      <c r="J10908"/>
      <c r="L10908" s="33"/>
      <c r="M10908" s="24"/>
    </row>
    <row r="10909" spans="1:13" x14ac:dyDescent="0.2">
      <c r="A10909" s="289"/>
      <c r="I10909"/>
      <c r="J10909"/>
      <c r="L10909" s="33"/>
      <c r="M10909" s="24"/>
    </row>
    <row r="10910" spans="1:13" x14ac:dyDescent="0.2">
      <c r="A10910" s="289"/>
      <c r="I10910"/>
      <c r="J10910"/>
      <c r="L10910" s="33"/>
      <c r="M10910" s="24"/>
    </row>
    <row r="10911" spans="1:13" x14ac:dyDescent="0.2">
      <c r="A10911" s="289"/>
      <c r="I10911"/>
      <c r="J10911"/>
      <c r="L10911" s="33"/>
      <c r="M10911" s="24"/>
    </row>
    <row r="10912" spans="1:13" x14ac:dyDescent="0.2">
      <c r="A10912" s="289"/>
      <c r="I10912"/>
      <c r="J10912"/>
      <c r="L10912" s="33"/>
      <c r="M10912" s="24"/>
    </row>
    <row r="10913" spans="1:13" x14ac:dyDescent="0.2">
      <c r="A10913" s="289"/>
      <c r="I10913"/>
      <c r="J10913"/>
      <c r="L10913" s="33"/>
      <c r="M10913" s="24"/>
    </row>
    <row r="10914" spans="1:13" x14ac:dyDescent="0.2">
      <c r="A10914" s="289"/>
      <c r="I10914"/>
      <c r="J10914"/>
      <c r="L10914" s="33"/>
      <c r="M10914" s="24"/>
    </row>
    <row r="10915" spans="1:13" x14ac:dyDescent="0.2">
      <c r="A10915" s="289"/>
      <c r="I10915"/>
      <c r="J10915"/>
      <c r="L10915" s="33"/>
      <c r="M10915" s="24"/>
    </row>
    <row r="10916" spans="1:13" x14ac:dyDescent="0.2">
      <c r="A10916" s="289"/>
      <c r="I10916"/>
      <c r="J10916"/>
      <c r="L10916" s="33"/>
      <c r="M10916" s="24"/>
    </row>
    <row r="10917" spans="1:13" x14ac:dyDescent="0.2">
      <c r="A10917" s="289"/>
      <c r="I10917"/>
      <c r="J10917"/>
      <c r="L10917" s="33"/>
      <c r="M10917" s="24"/>
    </row>
    <row r="10918" spans="1:13" x14ac:dyDescent="0.2">
      <c r="A10918" s="289"/>
      <c r="I10918"/>
      <c r="J10918"/>
      <c r="L10918" s="33"/>
      <c r="M10918" s="24"/>
    </row>
    <row r="10919" spans="1:13" x14ac:dyDescent="0.2">
      <c r="A10919" s="289"/>
      <c r="I10919"/>
      <c r="J10919"/>
      <c r="L10919" s="33"/>
      <c r="M10919" s="24"/>
    </row>
    <row r="10920" spans="1:13" x14ac:dyDescent="0.2">
      <c r="A10920" s="289"/>
      <c r="I10920"/>
      <c r="J10920"/>
      <c r="L10920" s="33"/>
      <c r="M10920" s="24"/>
    </row>
    <row r="10921" spans="1:13" x14ac:dyDescent="0.2">
      <c r="A10921" s="289"/>
      <c r="I10921"/>
      <c r="J10921"/>
      <c r="L10921" s="33"/>
      <c r="M10921" s="24"/>
    </row>
    <row r="10922" spans="1:13" x14ac:dyDescent="0.2">
      <c r="A10922" s="289"/>
      <c r="I10922"/>
      <c r="J10922"/>
      <c r="L10922" s="33"/>
      <c r="M10922" s="24"/>
    </row>
    <row r="10923" spans="1:13" x14ac:dyDescent="0.2">
      <c r="A10923" s="289"/>
      <c r="I10923"/>
      <c r="J10923"/>
      <c r="L10923" s="33"/>
      <c r="M10923" s="24"/>
    </row>
    <row r="10924" spans="1:13" x14ac:dyDescent="0.2">
      <c r="A10924" s="289"/>
      <c r="I10924"/>
      <c r="J10924"/>
      <c r="L10924" s="33"/>
      <c r="M10924" s="24"/>
    </row>
    <row r="10925" spans="1:13" x14ac:dyDescent="0.2">
      <c r="A10925" s="289"/>
      <c r="I10925"/>
      <c r="J10925"/>
      <c r="L10925" s="33"/>
      <c r="M10925" s="24"/>
    </row>
    <row r="10926" spans="1:13" x14ac:dyDescent="0.2">
      <c r="A10926" s="289"/>
      <c r="I10926"/>
      <c r="J10926"/>
      <c r="L10926" s="33"/>
      <c r="M10926" s="24"/>
    </row>
    <row r="10927" spans="1:13" x14ac:dyDescent="0.2">
      <c r="A10927" s="289"/>
      <c r="I10927"/>
      <c r="J10927"/>
      <c r="L10927" s="33"/>
      <c r="M10927" s="24"/>
    </row>
    <row r="10928" spans="1:13" x14ac:dyDescent="0.2">
      <c r="A10928" s="289"/>
      <c r="I10928"/>
      <c r="J10928"/>
      <c r="L10928" s="33"/>
      <c r="M10928" s="24"/>
    </row>
    <row r="10929" spans="1:13" x14ac:dyDescent="0.2">
      <c r="A10929" s="289"/>
      <c r="I10929"/>
      <c r="J10929"/>
      <c r="L10929" s="33"/>
      <c r="M10929" s="24"/>
    </row>
    <row r="10930" spans="1:13" x14ac:dyDescent="0.2">
      <c r="A10930" s="289"/>
      <c r="I10930"/>
      <c r="J10930"/>
      <c r="L10930" s="33"/>
      <c r="M10930" s="24"/>
    </row>
    <row r="10931" spans="1:13" x14ac:dyDescent="0.2">
      <c r="A10931" s="289"/>
      <c r="I10931"/>
      <c r="J10931"/>
      <c r="L10931" s="33"/>
      <c r="M10931" s="24"/>
    </row>
    <row r="10932" spans="1:13" x14ac:dyDescent="0.2">
      <c r="A10932" s="289"/>
      <c r="I10932"/>
      <c r="J10932"/>
      <c r="L10932" s="33"/>
      <c r="M10932" s="24"/>
    </row>
    <row r="10933" spans="1:13" x14ac:dyDescent="0.2">
      <c r="A10933" s="289"/>
      <c r="I10933"/>
      <c r="J10933"/>
      <c r="L10933" s="33"/>
      <c r="M10933" s="24"/>
    </row>
    <row r="10934" spans="1:13" x14ac:dyDescent="0.2">
      <c r="A10934" s="289"/>
      <c r="I10934"/>
      <c r="J10934"/>
      <c r="L10934" s="33"/>
      <c r="M10934" s="24"/>
    </row>
    <row r="10935" spans="1:13" x14ac:dyDescent="0.2">
      <c r="A10935" s="289"/>
      <c r="I10935"/>
      <c r="J10935"/>
      <c r="L10935" s="33"/>
      <c r="M10935" s="24"/>
    </row>
    <row r="10936" spans="1:13" x14ac:dyDescent="0.2">
      <c r="A10936" s="289"/>
      <c r="I10936"/>
      <c r="J10936"/>
      <c r="L10936" s="33"/>
      <c r="M10936" s="24"/>
    </row>
    <row r="10937" spans="1:13" x14ac:dyDescent="0.2">
      <c r="A10937" s="289"/>
      <c r="I10937"/>
      <c r="J10937"/>
      <c r="L10937" s="33"/>
      <c r="M10937" s="24"/>
    </row>
    <row r="10938" spans="1:13" x14ac:dyDescent="0.2">
      <c r="A10938" s="289"/>
      <c r="I10938"/>
      <c r="J10938"/>
      <c r="L10938" s="33"/>
      <c r="M10938" s="24"/>
    </row>
    <row r="10939" spans="1:13" x14ac:dyDescent="0.2">
      <c r="A10939" s="289"/>
      <c r="I10939"/>
      <c r="J10939"/>
      <c r="L10939" s="33"/>
      <c r="M10939" s="24"/>
    </row>
    <row r="10940" spans="1:13" x14ac:dyDescent="0.2">
      <c r="A10940" s="289"/>
      <c r="I10940"/>
      <c r="J10940"/>
      <c r="L10940" s="33"/>
      <c r="M10940" s="24"/>
    </row>
    <row r="10941" spans="1:13" x14ac:dyDescent="0.2">
      <c r="A10941" s="289"/>
      <c r="I10941"/>
      <c r="J10941"/>
      <c r="L10941" s="33"/>
      <c r="M10941" s="24"/>
    </row>
    <row r="10942" spans="1:13" x14ac:dyDescent="0.2">
      <c r="A10942" s="289"/>
      <c r="I10942"/>
      <c r="J10942"/>
      <c r="L10942" s="33"/>
      <c r="M10942" s="24"/>
    </row>
    <row r="10943" spans="1:13" x14ac:dyDescent="0.2">
      <c r="A10943" s="289"/>
      <c r="I10943"/>
      <c r="J10943"/>
      <c r="L10943" s="33"/>
      <c r="M10943" s="24"/>
    </row>
    <row r="10944" spans="1:13" x14ac:dyDescent="0.2">
      <c r="A10944" s="289"/>
      <c r="I10944"/>
      <c r="J10944"/>
      <c r="L10944" s="33"/>
      <c r="M10944" s="24"/>
    </row>
    <row r="10945" spans="1:13" x14ac:dyDescent="0.2">
      <c r="A10945" s="289"/>
      <c r="I10945"/>
      <c r="J10945"/>
      <c r="L10945" s="33"/>
      <c r="M10945" s="24"/>
    </row>
    <row r="10946" spans="1:13" x14ac:dyDescent="0.2">
      <c r="A10946" s="289"/>
      <c r="I10946"/>
      <c r="J10946"/>
      <c r="L10946" s="33"/>
      <c r="M10946" s="24"/>
    </row>
    <row r="10947" spans="1:13" x14ac:dyDescent="0.2">
      <c r="A10947" s="289"/>
      <c r="I10947"/>
      <c r="J10947"/>
      <c r="L10947" s="33"/>
      <c r="M10947" s="24"/>
    </row>
    <row r="10948" spans="1:13" x14ac:dyDescent="0.2">
      <c r="A10948" s="289"/>
      <c r="I10948"/>
      <c r="J10948"/>
      <c r="L10948" s="33"/>
      <c r="M10948" s="24"/>
    </row>
    <row r="10949" spans="1:13" x14ac:dyDescent="0.2">
      <c r="A10949" s="289"/>
      <c r="I10949"/>
      <c r="J10949"/>
      <c r="L10949" s="33"/>
      <c r="M10949" s="24"/>
    </row>
    <row r="10950" spans="1:13" x14ac:dyDescent="0.2">
      <c r="A10950" s="289"/>
      <c r="I10950"/>
      <c r="J10950"/>
      <c r="L10950" s="33"/>
      <c r="M10950" s="24"/>
    </row>
    <row r="10951" spans="1:13" x14ac:dyDescent="0.2">
      <c r="A10951" s="289"/>
      <c r="I10951"/>
      <c r="J10951"/>
      <c r="L10951" s="33"/>
      <c r="M10951" s="24"/>
    </row>
    <row r="10952" spans="1:13" x14ac:dyDescent="0.2">
      <c r="A10952" s="289"/>
      <c r="I10952"/>
      <c r="J10952"/>
      <c r="L10952" s="33"/>
      <c r="M10952" s="24"/>
    </row>
    <row r="10953" spans="1:13" x14ac:dyDescent="0.2">
      <c r="A10953" s="289"/>
      <c r="I10953"/>
      <c r="J10953"/>
      <c r="L10953" s="33"/>
      <c r="M10953" s="24"/>
    </row>
    <row r="10954" spans="1:13" x14ac:dyDescent="0.2">
      <c r="A10954" s="289"/>
      <c r="I10954"/>
      <c r="J10954"/>
      <c r="L10954" s="33"/>
      <c r="M10954" s="24"/>
    </row>
    <row r="10955" spans="1:13" x14ac:dyDescent="0.2">
      <c r="A10955" s="289"/>
      <c r="I10955"/>
      <c r="J10955"/>
      <c r="L10955" s="33"/>
      <c r="M10955" s="24"/>
    </row>
    <row r="10956" spans="1:13" x14ac:dyDescent="0.2">
      <c r="A10956" s="289"/>
      <c r="I10956"/>
      <c r="J10956"/>
      <c r="L10956" s="33"/>
      <c r="M10956" s="24"/>
    </row>
    <row r="10957" spans="1:13" x14ac:dyDescent="0.2">
      <c r="A10957" s="289"/>
      <c r="I10957"/>
      <c r="J10957"/>
      <c r="L10957" s="33"/>
      <c r="M10957" s="24"/>
    </row>
    <row r="10958" spans="1:13" x14ac:dyDescent="0.2">
      <c r="A10958" s="289"/>
      <c r="I10958"/>
      <c r="J10958"/>
      <c r="L10958" s="33"/>
      <c r="M10958" s="24"/>
    </row>
    <row r="10959" spans="1:13" x14ac:dyDescent="0.2">
      <c r="A10959" s="289"/>
      <c r="I10959"/>
      <c r="J10959"/>
      <c r="L10959" s="33"/>
      <c r="M10959" s="24"/>
    </row>
    <row r="10960" spans="1:13" x14ac:dyDescent="0.2">
      <c r="A10960" s="289"/>
      <c r="I10960"/>
      <c r="J10960"/>
      <c r="L10960" s="33"/>
      <c r="M10960" s="24"/>
    </row>
    <row r="10961" spans="1:13" x14ac:dyDescent="0.2">
      <c r="A10961" s="289"/>
      <c r="I10961"/>
      <c r="J10961"/>
      <c r="L10961" s="33"/>
      <c r="M10961" s="24"/>
    </row>
    <row r="10962" spans="1:13" x14ac:dyDescent="0.2">
      <c r="A10962" s="289"/>
      <c r="I10962"/>
      <c r="J10962"/>
      <c r="L10962" s="33"/>
      <c r="M10962" s="24"/>
    </row>
    <row r="10963" spans="1:13" x14ac:dyDescent="0.2">
      <c r="A10963" s="289"/>
      <c r="I10963"/>
      <c r="J10963"/>
      <c r="L10963" s="33"/>
      <c r="M10963" s="24"/>
    </row>
    <row r="10964" spans="1:13" x14ac:dyDescent="0.2">
      <c r="A10964" s="289"/>
      <c r="I10964"/>
      <c r="J10964"/>
      <c r="L10964" s="33"/>
      <c r="M10964" s="24"/>
    </row>
    <row r="10965" spans="1:13" x14ac:dyDescent="0.2">
      <c r="A10965" s="289"/>
      <c r="I10965"/>
      <c r="J10965"/>
      <c r="L10965" s="33"/>
      <c r="M10965" s="24"/>
    </row>
    <row r="10966" spans="1:13" x14ac:dyDescent="0.2">
      <c r="A10966" s="289"/>
      <c r="I10966"/>
      <c r="J10966"/>
      <c r="L10966" s="33"/>
      <c r="M10966" s="24"/>
    </row>
    <row r="10967" spans="1:13" x14ac:dyDescent="0.2">
      <c r="A10967" s="289"/>
      <c r="I10967"/>
      <c r="J10967"/>
      <c r="L10967" s="33"/>
      <c r="M10967" s="24"/>
    </row>
    <row r="10968" spans="1:13" x14ac:dyDescent="0.2">
      <c r="A10968" s="289"/>
      <c r="I10968"/>
      <c r="J10968"/>
      <c r="L10968" s="33"/>
      <c r="M10968" s="24"/>
    </row>
    <row r="10969" spans="1:13" x14ac:dyDescent="0.2">
      <c r="A10969" s="289"/>
      <c r="I10969"/>
      <c r="J10969"/>
      <c r="L10969" s="33"/>
      <c r="M10969" s="24"/>
    </row>
    <row r="10970" spans="1:13" x14ac:dyDescent="0.2">
      <c r="A10970" s="289"/>
      <c r="I10970"/>
      <c r="J10970"/>
      <c r="L10970" s="33"/>
      <c r="M10970" s="24"/>
    </row>
    <row r="10971" spans="1:13" x14ac:dyDescent="0.2">
      <c r="A10971" s="289"/>
      <c r="I10971"/>
      <c r="J10971"/>
      <c r="L10971" s="33"/>
      <c r="M10971" s="24"/>
    </row>
    <row r="10972" spans="1:13" x14ac:dyDescent="0.2">
      <c r="A10972" s="289"/>
      <c r="I10972"/>
      <c r="J10972"/>
      <c r="L10972" s="33"/>
      <c r="M10972" s="24"/>
    </row>
    <row r="10973" spans="1:13" x14ac:dyDescent="0.2">
      <c r="A10973" s="289"/>
      <c r="I10973"/>
      <c r="J10973"/>
      <c r="L10973" s="33"/>
      <c r="M10973" s="24"/>
    </row>
    <row r="10974" spans="1:13" x14ac:dyDescent="0.2">
      <c r="A10974" s="289"/>
      <c r="I10974"/>
      <c r="J10974"/>
      <c r="L10974" s="33"/>
      <c r="M10974" s="24"/>
    </row>
    <row r="10975" spans="1:13" x14ac:dyDescent="0.2">
      <c r="A10975" s="289"/>
      <c r="I10975"/>
      <c r="J10975"/>
      <c r="L10975" s="33"/>
      <c r="M10975" s="24"/>
    </row>
    <row r="10976" spans="1:13" x14ac:dyDescent="0.2">
      <c r="A10976" s="289"/>
      <c r="I10976"/>
      <c r="J10976"/>
      <c r="L10976" s="33"/>
      <c r="M10976" s="24"/>
    </row>
    <row r="10977" spans="1:13" x14ac:dyDescent="0.2">
      <c r="A10977" s="289"/>
      <c r="I10977"/>
      <c r="J10977"/>
      <c r="L10977" s="33"/>
      <c r="M10977" s="24"/>
    </row>
    <row r="10978" spans="1:13" x14ac:dyDescent="0.2">
      <c r="A10978" s="289"/>
      <c r="I10978"/>
      <c r="J10978"/>
      <c r="L10978" s="33"/>
      <c r="M10978" s="24"/>
    </row>
    <row r="10979" spans="1:13" x14ac:dyDescent="0.2">
      <c r="A10979" s="289"/>
      <c r="I10979"/>
      <c r="J10979"/>
      <c r="L10979" s="33"/>
      <c r="M10979" s="24"/>
    </row>
    <row r="10980" spans="1:13" x14ac:dyDescent="0.2">
      <c r="A10980" s="289"/>
      <c r="I10980"/>
      <c r="J10980"/>
      <c r="L10980" s="33"/>
      <c r="M10980" s="24"/>
    </row>
    <row r="10981" spans="1:13" x14ac:dyDescent="0.2">
      <c r="A10981" s="289"/>
      <c r="I10981"/>
      <c r="J10981"/>
      <c r="L10981" s="33"/>
      <c r="M10981" s="24"/>
    </row>
    <row r="10982" spans="1:13" x14ac:dyDescent="0.2">
      <c r="A10982" s="289"/>
      <c r="I10982"/>
      <c r="J10982"/>
      <c r="L10982" s="33"/>
      <c r="M10982" s="24"/>
    </row>
    <row r="10983" spans="1:13" x14ac:dyDescent="0.2">
      <c r="A10983" s="289"/>
      <c r="I10983"/>
      <c r="J10983"/>
      <c r="L10983" s="33"/>
      <c r="M10983" s="24"/>
    </row>
    <row r="10984" spans="1:13" x14ac:dyDescent="0.2">
      <c r="A10984" s="289"/>
      <c r="I10984"/>
      <c r="J10984"/>
      <c r="L10984" s="33"/>
      <c r="M10984" s="24"/>
    </row>
    <row r="10985" spans="1:13" x14ac:dyDescent="0.2">
      <c r="A10985" s="289"/>
      <c r="I10985"/>
      <c r="J10985"/>
      <c r="L10985" s="33"/>
      <c r="M10985" s="24"/>
    </row>
    <row r="10986" spans="1:13" x14ac:dyDescent="0.2">
      <c r="A10986" s="289"/>
      <c r="I10986"/>
      <c r="J10986"/>
      <c r="L10986" s="33"/>
      <c r="M10986" s="24"/>
    </row>
    <row r="10987" spans="1:13" x14ac:dyDescent="0.2">
      <c r="A10987" s="289"/>
      <c r="I10987"/>
      <c r="J10987"/>
      <c r="L10987" s="33"/>
      <c r="M10987" s="24"/>
    </row>
    <row r="10988" spans="1:13" x14ac:dyDescent="0.2">
      <c r="A10988" s="289"/>
      <c r="I10988"/>
      <c r="J10988"/>
      <c r="L10988" s="33"/>
      <c r="M10988" s="24"/>
    </row>
    <row r="10989" spans="1:13" x14ac:dyDescent="0.2">
      <c r="A10989" s="289"/>
      <c r="I10989"/>
      <c r="J10989"/>
      <c r="L10989" s="33"/>
      <c r="M10989" s="24"/>
    </row>
    <row r="10990" spans="1:13" x14ac:dyDescent="0.2">
      <c r="A10990" s="289"/>
      <c r="I10990"/>
      <c r="J10990"/>
      <c r="L10990" s="33"/>
      <c r="M10990" s="24"/>
    </row>
    <row r="10991" spans="1:13" x14ac:dyDescent="0.2">
      <c r="A10991" s="289"/>
      <c r="I10991"/>
      <c r="J10991"/>
      <c r="L10991" s="33"/>
      <c r="M10991" s="24"/>
    </row>
    <row r="10992" spans="1:13" x14ac:dyDescent="0.2">
      <c r="A10992" s="289"/>
      <c r="I10992"/>
      <c r="J10992"/>
      <c r="L10992" s="33"/>
      <c r="M10992" s="24"/>
    </row>
    <row r="10993" spans="1:13" x14ac:dyDescent="0.2">
      <c r="A10993" s="289"/>
      <c r="I10993"/>
      <c r="J10993"/>
      <c r="L10993" s="33"/>
      <c r="M10993" s="24"/>
    </row>
    <row r="10994" spans="1:13" x14ac:dyDescent="0.2">
      <c r="A10994" s="289"/>
      <c r="I10994"/>
      <c r="J10994"/>
      <c r="L10994" s="33"/>
      <c r="M10994" s="24"/>
    </row>
    <row r="10995" spans="1:13" x14ac:dyDescent="0.2">
      <c r="A10995" s="289"/>
      <c r="I10995"/>
      <c r="J10995"/>
      <c r="L10995" s="33"/>
      <c r="M10995" s="24"/>
    </row>
    <row r="10996" spans="1:13" x14ac:dyDescent="0.2">
      <c r="A10996" s="289"/>
      <c r="I10996"/>
      <c r="J10996"/>
      <c r="L10996" s="33"/>
      <c r="M10996" s="24"/>
    </row>
    <row r="10997" spans="1:13" x14ac:dyDescent="0.2">
      <c r="A10997" s="289"/>
      <c r="I10997"/>
      <c r="J10997"/>
      <c r="L10997" s="33"/>
      <c r="M10997" s="24"/>
    </row>
    <row r="10998" spans="1:13" x14ac:dyDescent="0.2">
      <c r="A10998" s="289"/>
      <c r="I10998"/>
      <c r="J10998"/>
      <c r="L10998" s="33"/>
      <c r="M10998" s="24"/>
    </row>
    <row r="10999" spans="1:13" x14ac:dyDescent="0.2">
      <c r="A10999" s="289"/>
      <c r="I10999"/>
      <c r="J10999"/>
      <c r="L10999" s="33"/>
      <c r="M10999" s="24"/>
    </row>
    <row r="11000" spans="1:13" x14ac:dyDescent="0.2">
      <c r="A11000" s="289"/>
      <c r="I11000"/>
      <c r="J11000"/>
      <c r="L11000" s="33"/>
      <c r="M11000" s="24"/>
    </row>
    <row r="11001" spans="1:13" x14ac:dyDescent="0.2">
      <c r="A11001" s="289"/>
      <c r="I11001"/>
      <c r="J11001"/>
      <c r="L11001" s="33"/>
      <c r="M11001" s="24"/>
    </row>
    <row r="11002" spans="1:13" x14ac:dyDescent="0.2">
      <c r="A11002" s="289"/>
      <c r="I11002"/>
      <c r="J11002"/>
      <c r="L11002" s="33"/>
      <c r="M11002" s="24"/>
    </row>
    <row r="11003" spans="1:13" x14ac:dyDescent="0.2">
      <c r="A11003" s="289"/>
      <c r="I11003"/>
      <c r="J11003"/>
      <c r="L11003" s="33"/>
      <c r="M11003" s="24"/>
    </row>
    <row r="11004" spans="1:13" x14ac:dyDescent="0.2">
      <c r="A11004" s="289"/>
      <c r="I11004"/>
      <c r="J11004"/>
      <c r="L11004" s="33"/>
      <c r="M11004" s="24"/>
    </row>
    <row r="11005" spans="1:13" x14ac:dyDescent="0.2">
      <c r="A11005" s="289"/>
      <c r="I11005"/>
      <c r="J11005"/>
      <c r="L11005" s="33"/>
      <c r="M11005" s="24"/>
    </row>
    <row r="11006" spans="1:13" x14ac:dyDescent="0.2">
      <c r="A11006" s="289"/>
      <c r="I11006"/>
      <c r="J11006"/>
      <c r="L11006" s="33"/>
      <c r="M11006" s="24"/>
    </row>
    <row r="11007" spans="1:13" x14ac:dyDescent="0.2">
      <c r="A11007" s="289"/>
      <c r="I11007"/>
      <c r="J11007"/>
      <c r="L11007" s="33"/>
      <c r="M11007" s="24"/>
    </row>
    <row r="11008" spans="1:13" x14ac:dyDescent="0.2">
      <c r="A11008" s="289"/>
      <c r="I11008"/>
      <c r="J11008"/>
      <c r="L11008" s="33"/>
      <c r="M11008" s="24"/>
    </row>
    <row r="11009" spans="1:13" x14ac:dyDescent="0.2">
      <c r="A11009" s="289"/>
      <c r="I11009"/>
      <c r="J11009"/>
      <c r="L11009" s="33"/>
      <c r="M11009" s="24"/>
    </row>
    <row r="11010" spans="1:13" x14ac:dyDescent="0.2">
      <c r="A11010" s="289"/>
      <c r="I11010"/>
      <c r="J11010"/>
      <c r="L11010" s="33"/>
      <c r="M11010" s="24"/>
    </row>
    <row r="11011" spans="1:13" x14ac:dyDescent="0.2">
      <c r="A11011" s="289"/>
      <c r="I11011"/>
      <c r="J11011"/>
      <c r="L11011" s="33"/>
      <c r="M11011" s="24"/>
    </row>
    <row r="11012" spans="1:13" x14ac:dyDescent="0.2">
      <c r="A11012" s="289"/>
      <c r="I11012"/>
      <c r="J11012"/>
      <c r="L11012" s="33"/>
      <c r="M11012" s="24"/>
    </row>
    <row r="11013" spans="1:13" x14ac:dyDescent="0.2">
      <c r="A11013" s="289"/>
      <c r="I11013"/>
      <c r="J11013"/>
      <c r="L11013" s="33"/>
      <c r="M11013" s="24"/>
    </row>
    <row r="11014" spans="1:13" x14ac:dyDescent="0.2">
      <c r="A11014" s="289"/>
      <c r="I11014"/>
      <c r="J11014"/>
      <c r="L11014" s="33"/>
      <c r="M11014" s="24"/>
    </row>
    <row r="11015" spans="1:13" x14ac:dyDescent="0.2">
      <c r="A11015" s="289"/>
      <c r="I11015"/>
      <c r="J11015"/>
      <c r="L11015" s="33"/>
      <c r="M11015" s="24"/>
    </row>
    <row r="11016" spans="1:13" x14ac:dyDescent="0.2">
      <c r="A11016" s="289"/>
      <c r="I11016"/>
      <c r="J11016"/>
      <c r="L11016" s="33"/>
      <c r="M11016" s="24"/>
    </row>
    <row r="11017" spans="1:13" x14ac:dyDescent="0.2">
      <c r="A11017" s="289"/>
      <c r="I11017"/>
      <c r="J11017"/>
      <c r="L11017" s="33"/>
      <c r="M11017" s="24"/>
    </row>
    <row r="11018" spans="1:13" x14ac:dyDescent="0.2">
      <c r="A11018" s="289"/>
      <c r="I11018"/>
      <c r="J11018"/>
      <c r="L11018" s="33"/>
      <c r="M11018" s="24"/>
    </row>
    <row r="11019" spans="1:13" x14ac:dyDescent="0.2">
      <c r="A11019" s="289"/>
      <c r="I11019"/>
      <c r="J11019"/>
      <c r="L11019" s="33"/>
      <c r="M11019" s="24"/>
    </row>
    <row r="11020" spans="1:13" x14ac:dyDescent="0.2">
      <c r="A11020" s="289"/>
      <c r="I11020"/>
      <c r="J11020"/>
      <c r="L11020" s="33"/>
      <c r="M11020" s="24"/>
    </row>
    <row r="11021" spans="1:13" x14ac:dyDescent="0.2">
      <c r="A11021" s="289"/>
      <c r="I11021"/>
      <c r="J11021"/>
      <c r="L11021" s="33"/>
      <c r="M11021" s="24"/>
    </row>
    <row r="11022" spans="1:13" x14ac:dyDescent="0.2">
      <c r="A11022" s="289"/>
      <c r="I11022"/>
      <c r="J11022"/>
      <c r="L11022" s="33"/>
      <c r="M11022" s="24"/>
    </row>
    <row r="11023" spans="1:13" x14ac:dyDescent="0.2">
      <c r="A11023" s="289"/>
      <c r="I11023"/>
      <c r="J11023"/>
      <c r="L11023" s="33"/>
      <c r="M11023" s="24"/>
    </row>
    <row r="11024" spans="1:13" x14ac:dyDescent="0.2">
      <c r="A11024" s="289"/>
      <c r="I11024"/>
      <c r="J11024"/>
      <c r="L11024" s="33"/>
      <c r="M11024" s="24"/>
    </row>
    <row r="11025" spans="1:13" x14ac:dyDescent="0.2">
      <c r="A11025" s="289"/>
      <c r="I11025"/>
      <c r="J11025"/>
      <c r="L11025" s="33"/>
      <c r="M11025" s="24"/>
    </row>
    <row r="11026" spans="1:13" x14ac:dyDescent="0.2">
      <c r="A11026" s="289"/>
      <c r="I11026"/>
      <c r="J11026"/>
      <c r="L11026" s="33"/>
      <c r="M11026" s="24"/>
    </row>
    <row r="11027" spans="1:13" x14ac:dyDescent="0.2">
      <c r="A11027" s="289"/>
      <c r="I11027"/>
      <c r="J11027"/>
      <c r="L11027" s="33"/>
      <c r="M11027" s="24"/>
    </row>
    <row r="11028" spans="1:13" x14ac:dyDescent="0.2">
      <c r="A11028" s="289"/>
      <c r="I11028"/>
      <c r="J11028"/>
      <c r="L11028" s="33"/>
      <c r="M11028" s="24"/>
    </row>
    <row r="11029" spans="1:13" x14ac:dyDescent="0.2">
      <c r="A11029" s="289"/>
      <c r="I11029"/>
      <c r="J11029"/>
      <c r="L11029" s="33"/>
      <c r="M11029" s="24"/>
    </row>
    <row r="11030" spans="1:13" x14ac:dyDescent="0.2">
      <c r="A11030" s="289"/>
      <c r="I11030"/>
      <c r="J11030"/>
      <c r="L11030" s="33"/>
      <c r="M11030" s="24"/>
    </row>
    <row r="11031" spans="1:13" x14ac:dyDescent="0.2">
      <c r="A11031" s="289"/>
      <c r="I11031"/>
      <c r="J11031"/>
      <c r="L11031" s="33"/>
      <c r="M11031" s="24"/>
    </row>
    <row r="11032" spans="1:13" x14ac:dyDescent="0.2">
      <c r="A11032" s="289"/>
      <c r="I11032"/>
      <c r="J11032"/>
      <c r="L11032" s="33"/>
      <c r="M11032" s="24"/>
    </row>
    <row r="11033" spans="1:13" x14ac:dyDescent="0.2">
      <c r="A11033" s="289"/>
      <c r="I11033"/>
      <c r="J11033"/>
      <c r="L11033" s="33"/>
      <c r="M11033" s="24"/>
    </row>
    <row r="11034" spans="1:13" x14ac:dyDescent="0.2">
      <c r="A11034" s="289"/>
      <c r="I11034"/>
      <c r="J11034"/>
      <c r="L11034" s="33"/>
      <c r="M11034" s="24"/>
    </row>
    <row r="11035" spans="1:13" x14ac:dyDescent="0.2">
      <c r="A11035" s="289"/>
      <c r="I11035"/>
      <c r="J11035"/>
      <c r="L11035" s="33"/>
      <c r="M11035" s="24"/>
    </row>
    <row r="11036" spans="1:13" x14ac:dyDescent="0.2">
      <c r="A11036" s="289"/>
      <c r="I11036"/>
      <c r="J11036"/>
      <c r="L11036" s="33"/>
      <c r="M11036" s="24"/>
    </row>
    <row r="11037" spans="1:13" x14ac:dyDescent="0.2">
      <c r="A11037" s="289"/>
      <c r="I11037"/>
      <c r="J11037"/>
      <c r="L11037" s="33"/>
      <c r="M11037" s="24"/>
    </row>
    <row r="11038" spans="1:13" x14ac:dyDescent="0.2">
      <c r="A11038" s="289"/>
      <c r="I11038"/>
      <c r="J11038"/>
      <c r="L11038" s="33"/>
      <c r="M11038" s="24"/>
    </row>
    <row r="11039" spans="1:13" x14ac:dyDescent="0.2">
      <c r="A11039" s="289"/>
      <c r="I11039"/>
      <c r="J11039"/>
      <c r="L11039" s="33"/>
      <c r="M11039" s="24"/>
    </row>
    <row r="11040" spans="1:13" x14ac:dyDescent="0.2">
      <c r="A11040" s="289"/>
      <c r="I11040"/>
      <c r="J11040"/>
      <c r="L11040" s="33"/>
      <c r="M11040" s="24"/>
    </row>
    <row r="11041" spans="1:13" x14ac:dyDescent="0.2">
      <c r="A11041" s="289"/>
      <c r="I11041"/>
      <c r="J11041"/>
      <c r="L11041" s="33"/>
      <c r="M11041" s="24"/>
    </row>
    <row r="11042" spans="1:13" x14ac:dyDescent="0.2">
      <c r="A11042" s="289"/>
      <c r="I11042"/>
      <c r="J11042"/>
      <c r="L11042" s="33"/>
      <c r="M11042" s="24"/>
    </row>
    <row r="11043" spans="1:13" x14ac:dyDescent="0.2">
      <c r="A11043" s="289"/>
      <c r="I11043"/>
      <c r="J11043"/>
      <c r="L11043" s="33"/>
      <c r="M11043" s="24"/>
    </row>
    <row r="11044" spans="1:13" x14ac:dyDescent="0.2">
      <c r="A11044" s="289"/>
      <c r="I11044"/>
      <c r="J11044"/>
      <c r="L11044" s="33"/>
      <c r="M11044" s="24"/>
    </row>
    <row r="11045" spans="1:13" x14ac:dyDescent="0.2">
      <c r="A11045" s="289"/>
      <c r="I11045"/>
      <c r="J11045"/>
      <c r="L11045" s="33"/>
      <c r="M11045" s="24"/>
    </row>
    <row r="11046" spans="1:13" x14ac:dyDescent="0.2">
      <c r="A11046" s="289"/>
      <c r="I11046"/>
      <c r="J11046"/>
      <c r="L11046" s="33"/>
      <c r="M11046" s="24"/>
    </row>
    <row r="11047" spans="1:13" x14ac:dyDescent="0.2">
      <c r="A11047" s="289"/>
      <c r="I11047"/>
      <c r="J11047"/>
      <c r="L11047" s="33"/>
      <c r="M11047" s="24"/>
    </row>
    <row r="11048" spans="1:13" x14ac:dyDescent="0.2">
      <c r="A11048" s="289"/>
      <c r="I11048"/>
      <c r="J11048"/>
      <c r="L11048" s="33"/>
      <c r="M11048" s="24"/>
    </row>
    <row r="11049" spans="1:13" x14ac:dyDescent="0.2">
      <c r="A11049" s="289"/>
      <c r="I11049"/>
      <c r="J11049"/>
      <c r="L11049" s="33"/>
      <c r="M11049" s="24"/>
    </row>
    <row r="11050" spans="1:13" x14ac:dyDescent="0.2">
      <c r="A11050" s="289"/>
      <c r="I11050"/>
      <c r="J11050"/>
      <c r="L11050" s="33"/>
      <c r="M11050" s="24"/>
    </row>
    <row r="11051" spans="1:13" x14ac:dyDescent="0.2">
      <c r="A11051" s="289"/>
      <c r="I11051"/>
      <c r="J11051"/>
      <c r="L11051" s="33"/>
      <c r="M11051" s="24"/>
    </row>
    <row r="11052" spans="1:13" x14ac:dyDescent="0.2">
      <c r="A11052" s="289"/>
      <c r="I11052"/>
      <c r="J11052"/>
      <c r="L11052" s="33"/>
      <c r="M11052" s="24"/>
    </row>
    <row r="11053" spans="1:13" x14ac:dyDescent="0.2">
      <c r="A11053" s="289"/>
      <c r="I11053"/>
      <c r="J11053"/>
      <c r="L11053" s="33"/>
      <c r="M11053" s="24"/>
    </row>
    <row r="11054" spans="1:13" x14ac:dyDescent="0.2">
      <c r="A11054" s="289"/>
      <c r="I11054"/>
      <c r="J11054"/>
      <c r="L11054" s="33"/>
      <c r="M11054" s="24"/>
    </row>
    <row r="11055" spans="1:13" x14ac:dyDescent="0.2">
      <c r="A11055" s="289"/>
      <c r="I11055"/>
      <c r="J11055"/>
      <c r="L11055" s="33"/>
      <c r="M11055" s="24"/>
    </row>
    <row r="11056" spans="1:13" x14ac:dyDescent="0.2">
      <c r="A11056" s="289"/>
      <c r="I11056"/>
      <c r="J11056"/>
      <c r="L11056" s="33"/>
      <c r="M11056" s="24"/>
    </row>
    <row r="11057" spans="1:13" x14ac:dyDescent="0.2">
      <c r="A11057" s="289"/>
      <c r="I11057"/>
      <c r="J11057"/>
      <c r="L11057" s="33"/>
      <c r="M11057" s="24"/>
    </row>
    <row r="11058" spans="1:13" x14ac:dyDescent="0.2">
      <c r="A11058" s="289"/>
      <c r="I11058"/>
      <c r="J11058"/>
      <c r="L11058" s="33"/>
      <c r="M11058" s="24"/>
    </row>
    <row r="11059" spans="1:13" x14ac:dyDescent="0.2">
      <c r="A11059" s="289"/>
      <c r="I11059"/>
      <c r="J11059"/>
      <c r="L11059" s="33"/>
      <c r="M11059" s="24"/>
    </row>
    <row r="11060" spans="1:13" x14ac:dyDescent="0.2">
      <c r="A11060" s="289"/>
      <c r="I11060"/>
      <c r="J11060"/>
      <c r="L11060" s="33"/>
      <c r="M11060" s="24"/>
    </row>
    <row r="11061" spans="1:13" x14ac:dyDescent="0.2">
      <c r="A11061" s="289"/>
      <c r="I11061"/>
      <c r="J11061"/>
      <c r="L11061" s="33"/>
      <c r="M11061" s="24"/>
    </row>
    <row r="11062" spans="1:13" x14ac:dyDescent="0.2">
      <c r="A11062" s="289"/>
      <c r="I11062"/>
      <c r="J11062"/>
      <c r="L11062" s="33"/>
      <c r="M11062" s="24"/>
    </row>
    <row r="11063" spans="1:13" x14ac:dyDescent="0.2">
      <c r="A11063" s="289"/>
      <c r="I11063"/>
      <c r="J11063"/>
      <c r="L11063" s="33"/>
      <c r="M11063" s="24"/>
    </row>
    <row r="11064" spans="1:13" x14ac:dyDescent="0.2">
      <c r="A11064" s="289"/>
      <c r="I11064"/>
      <c r="J11064"/>
      <c r="L11064" s="33"/>
      <c r="M11064" s="24"/>
    </row>
    <row r="11065" spans="1:13" x14ac:dyDescent="0.2">
      <c r="A11065" s="289"/>
      <c r="I11065"/>
      <c r="J11065"/>
      <c r="L11065" s="33"/>
      <c r="M11065" s="24"/>
    </row>
    <row r="11066" spans="1:13" x14ac:dyDescent="0.2">
      <c r="A11066" s="289"/>
      <c r="I11066"/>
      <c r="J11066"/>
      <c r="L11066" s="33"/>
      <c r="M11066" s="24"/>
    </row>
    <row r="11067" spans="1:13" x14ac:dyDescent="0.2">
      <c r="A11067" s="289"/>
      <c r="I11067"/>
      <c r="J11067"/>
      <c r="L11067" s="33"/>
      <c r="M11067" s="24"/>
    </row>
    <row r="11068" spans="1:13" x14ac:dyDescent="0.2">
      <c r="A11068" s="289"/>
      <c r="I11068"/>
      <c r="J11068"/>
      <c r="L11068" s="33"/>
      <c r="M11068" s="24"/>
    </row>
    <row r="11069" spans="1:13" x14ac:dyDescent="0.2">
      <c r="A11069" s="289"/>
      <c r="I11069"/>
      <c r="J11069"/>
      <c r="L11069" s="33"/>
      <c r="M11069" s="24"/>
    </row>
    <row r="11070" spans="1:13" x14ac:dyDescent="0.2">
      <c r="A11070" s="289"/>
      <c r="I11070"/>
      <c r="J11070"/>
      <c r="L11070" s="33"/>
      <c r="M11070" s="24"/>
    </row>
    <row r="11071" spans="1:13" x14ac:dyDescent="0.2">
      <c r="A11071" s="289"/>
      <c r="I11071"/>
      <c r="J11071"/>
      <c r="L11071" s="33"/>
      <c r="M11071" s="24"/>
    </row>
    <row r="11072" spans="1:13" x14ac:dyDescent="0.2">
      <c r="A11072" s="289"/>
      <c r="I11072"/>
      <c r="J11072"/>
      <c r="L11072" s="33"/>
      <c r="M11072" s="24"/>
    </row>
    <row r="11073" spans="1:13" x14ac:dyDescent="0.2">
      <c r="A11073" s="289"/>
      <c r="I11073"/>
      <c r="J11073"/>
      <c r="L11073" s="33"/>
      <c r="M11073" s="24"/>
    </row>
    <row r="11074" spans="1:13" x14ac:dyDescent="0.2">
      <c r="A11074" s="289"/>
      <c r="I11074"/>
      <c r="J11074"/>
      <c r="L11074" s="33"/>
      <c r="M11074" s="24"/>
    </row>
    <row r="11075" spans="1:13" x14ac:dyDescent="0.2">
      <c r="A11075" s="289"/>
      <c r="I11075"/>
      <c r="J11075"/>
      <c r="L11075" s="33"/>
      <c r="M11075" s="24"/>
    </row>
    <row r="11076" spans="1:13" x14ac:dyDescent="0.2">
      <c r="A11076" s="289"/>
      <c r="I11076"/>
      <c r="J11076"/>
      <c r="L11076" s="33"/>
      <c r="M11076" s="24"/>
    </row>
    <row r="11077" spans="1:13" x14ac:dyDescent="0.2">
      <c r="A11077" s="289"/>
      <c r="I11077"/>
      <c r="J11077"/>
      <c r="L11077" s="33"/>
      <c r="M11077" s="24"/>
    </row>
    <row r="11078" spans="1:13" x14ac:dyDescent="0.2">
      <c r="A11078" s="289"/>
      <c r="I11078"/>
      <c r="J11078"/>
      <c r="L11078" s="33"/>
      <c r="M11078" s="24"/>
    </row>
    <row r="11079" spans="1:13" x14ac:dyDescent="0.2">
      <c r="A11079" s="289"/>
      <c r="I11079"/>
      <c r="J11079"/>
      <c r="L11079" s="33"/>
      <c r="M11079" s="24"/>
    </row>
    <row r="11080" spans="1:13" x14ac:dyDescent="0.2">
      <c r="A11080" s="289"/>
      <c r="I11080"/>
      <c r="J11080"/>
      <c r="L11080" s="33"/>
      <c r="M11080" s="24"/>
    </row>
    <row r="11081" spans="1:13" x14ac:dyDescent="0.2">
      <c r="A11081" s="289"/>
      <c r="I11081"/>
      <c r="J11081"/>
      <c r="L11081" s="33"/>
      <c r="M11081" s="24"/>
    </row>
    <row r="11082" spans="1:13" x14ac:dyDescent="0.2">
      <c r="A11082" s="289"/>
      <c r="I11082"/>
      <c r="J11082"/>
      <c r="L11082" s="33"/>
      <c r="M11082" s="24"/>
    </row>
    <row r="11083" spans="1:13" x14ac:dyDescent="0.2">
      <c r="A11083" s="289"/>
      <c r="I11083"/>
      <c r="J11083"/>
      <c r="L11083" s="33"/>
      <c r="M11083" s="24"/>
    </row>
    <row r="11084" spans="1:13" x14ac:dyDescent="0.2">
      <c r="A11084" s="289"/>
      <c r="I11084"/>
      <c r="J11084"/>
      <c r="L11084" s="33"/>
      <c r="M11084" s="24"/>
    </row>
    <row r="11085" spans="1:13" x14ac:dyDescent="0.2">
      <c r="A11085" s="289"/>
      <c r="I11085"/>
      <c r="J11085"/>
      <c r="L11085" s="33"/>
      <c r="M11085" s="24"/>
    </row>
    <row r="11086" spans="1:13" x14ac:dyDescent="0.2">
      <c r="A11086" s="289"/>
      <c r="I11086"/>
      <c r="J11086"/>
      <c r="L11086" s="33"/>
      <c r="M11086" s="24"/>
    </row>
    <row r="11087" spans="1:13" x14ac:dyDescent="0.2">
      <c r="A11087" s="289"/>
      <c r="I11087"/>
      <c r="J11087"/>
      <c r="L11087" s="33"/>
      <c r="M11087" s="24"/>
    </row>
    <row r="11088" spans="1:13" x14ac:dyDescent="0.2">
      <c r="A11088" s="289"/>
      <c r="I11088"/>
      <c r="J11088"/>
      <c r="L11088" s="33"/>
      <c r="M11088" s="24"/>
    </row>
    <row r="11089" spans="1:13" x14ac:dyDescent="0.2">
      <c r="A11089" s="289"/>
      <c r="I11089"/>
      <c r="J11089"/>
      <c r="L11089" s="33"/>
      <c r="M11089" s="24"/>
    </row>
    <row r="11090" spans="1:13" x14ac:dyDescent="0.2">
      <c r="A11090" s="289"/>
      <c r="I11090"/>
      <c r="J11090"/>
      <c r="L11090" s="33"/>
      <c r="M11090" s="24"/>
    </row>
    <row r="11091" spans="1:13" x14ac:dyDescent="0.2">
      <c r="A11091" s="289"/>
      <c r="I11091"/>
      <c r="J11091"/>
      <c r="L11091" s="33"/>
      <c r="M11091" s="24"/>
    </row>
    <row r="11092" spans="1:13" x14ac:dyDescent="0.2">
      <c r="A11092" s="289"/>
      <c r="I11092"/>
      <c r="J11092"/>
      <c r="L11092" s="33"/>
      <c r="M11092" s="24"/>
    </row>
    <row r="11093" spans="1:13" x14ac:dyDescent="0.2">
      <c r="A11093" s="289"/>
      <c r="I11093"/>
      <c r="J11093"/>
      <c r="L11093" s="33"/>
      <c r="M11093" s="24"/>
    </row>
    <row r="11094" spans="1:13" x14ac:dyDescent="0.2">
      <c r="A11094" s="289"/>
      <c r="I11094"/>
      <c r="J11094"/>
      <c r="L11094" s="33"/>
      <c r="M11094" s="24"/>
    </row>
    <row r="11095" spans="1:13" x14ac:dyDescent="0.2">
      <c r="A11095" s="289"/>
      <c r="I11095"/>
      <c r="J11095"/>
      <c r="L11095" s="33"/>
      <c r="M11095" s="24"/>
    </row>
    <row r="11096" spans="1:13" x14ac:dyDescent="0.2">
      <c r="A11096" s="289"/>
      <c r="I11096"/>
      <c r="J11096"/>
      <c r="L11096" s="33"/>
      <c r="M11096" s="24"/>
    </row>
    <row r="11097" spans="1:13" x14ac:dyDescent="0.2">
      <c r="A11097" s="289"/>
      <c r="I11097"/>
      <c r="J11097"/>
      <c r="L11097" s="33"/>
      <c r="M11097" s="24"/>
    </row>
    <row r="11098" spans="1:13" x14ac:dyDescent="0.2">
      <c r="A11098" s="289"/>
      <c r="I11098"/>
      <c r="J11098"/>
      <c r="L11098" s="33"/>
      <c r="M11098" s="24"/>
    </row>
    <row r="11099" spans="1:13" x14ac:dyDescent="0.2">
      <c r="A11099" s="289"/>
      <c r="I11099"/>
      <c r="J11099"/>
      <c r="L11099" s="33"/>
      <c r="M11099" s="24"/>
    </row>
    <row r="11100" spans="1:13" x14ac:dyDescent="0.2">
      <c r="A11100" s="289"/>
      <c r="I11100"/>
      <c r="J11100"/>
      <c r="L11100" s="33"/>
      <c r="M11100" s="24"/>
    </row>
    <row r="11101" spans="1:13" x14ac:dyDescent="0.2">
      <c r="A11101" s="289"/>
      <c r="I11101"/>
      <c r="J11101"/>
      <c r="L11101" s="33"/>
      <c r="M11101" s="24"/>
    </row>
    <row r="11102" spans="1:13" x14ac:dyDescent="0.2">
      <c r="A11102" s="289"/>
      <c r="I11102"/>
      <c r="J11102"/>
      <c r="L11102" s="33"/>
      <c r="M11102" s="24"/>
    </row>
    <row r="11103" spans="1:13" x14ac:dyDescent="0.2">
      <c r="A11103" s="289"/>
      <c r="I11103"/>
      <c r="J11103"/>
      <c r="L11103" s="33"/>
      <c r="M11103" s="24"/>
    </row>
    <row r="11104" spans="1:13" x14ac:dyDescent="0.2">
      <c r="A11104" s="289"/>
      <c r="I11104"/>
      <c r="J11104"/>
      <c r="L11104" s="33"/>
      <c r="M11104" s="24"/>
    </row>
    <row r="11105" spans="1:13" x14ac:dyDescent="0.2">
      <c r="A11105" s="289"/>
      <c r="I11105"/>
      <c r="J11105"/>
      <c r="L11105" s="33"/>
      <c r="M11105" s="24"/>
    </row>
    <row r="11106" spans="1:13" x14ac:dyDescent="0.2">
      <c r="A11106" s="289"/>
      <c r="I11106"/>
      <c r="J11106"/>
      <c r="L11106" s="33"/>
      <c r="M11106" s="24"/>
    </row>
    <row r="11107" spans="1:13" x14ac:dyDescent="0.2">
      <c r="A11107" s="289"/>
      <c r="I11107"/>
      <c r="J11107"/>
      <c r="L11107" s="33"/>
      <c r="M11107" s="24"/>
    </row>
    <row r="11108" spans="1:13" x14ac:dyDescent="0.2">
      <c r="A11108" s="289"/>
      <c r="I11108"/>
      <c r="J11108"/>
      <c r="L11108" s="33"/>
      <c r="M11108" s="24"/>
    </row>
    <row r="11109" spans="1:13" x14ac:dyDescent="0.2">
      <c r="A11109" s="289"/>
      <c r="I11109"/>
      <c r="J11109"/>
      <c r="L11109" s="33"/>
      <c r="M11109" s="24"/>
    </row>
    <row r="11110" spans="1:13" x14ac:dyDescent="0.2">
      <c r="A11110" s="289"/>
      <c r="I11110"/>
      <c r="J11110"/>
      <c r="L11110" s="33"/>
      <c r="M11110" s="24"/>
    </row>
    <row r="11111" spans="1:13" x14ac:dyDescent="0.2">
      <c r="A11111" s="289"/>
      <c r="I11111"/>
      <c r="J11111"/>
      <c r="L11111" s="33"/>
      <c r="M11111" s="24"/>
    </row>
    <row r="11112" spans="1:13" x14ac:dyDescent="0.2">
      <c r="A11112" s="289"/>
      <c r="I11112"/>
      <c r="J11112"/>
      <c r="L11112" s="33"/>
      <c r="M11112" s="24"/>
    </row>
    <row r="11113" spans="1:13" x14ac:dyDescent="0.2">
      <c r="A11113" s="289"/>
      <c r="I11113"/>
      <c r="J11113"/>
      <c r="L11113" s="33"/>
      <c r="M11113" s="24"/>
    </row>
    <row r="11114" spans="1:13" x14ac:dyDescent="0.2">
      <c r="A11114" s="289"/>
      <c r="I11114"/>
      <c r="J11114"/>
      <c r="L11114" s="33"/>
      <c r="M11114" s="24"/>
    </row>
    <row r="11115" spans="1:13" x14ac:dyDescent="0.2">
      <c r="A11115" s="289"/>
      <c r="I11115"/>
      <c r="J11115"/>
      <c r="L11115" s="33"/>
      <c r="M11115" s="24"/>
    </row>
    <row r="11116" spans="1:13" x14ac:dyDescent="0.2">
      <c r="A11116" s="289"/>
      <c r="I11116"/>
      <c r="J11116"/>
      <c r="L11116" s="33"/>
      <c r="M11116" s="24"/>
    </row>
    <row r="11117" spans="1:13" x14ac:dyDescent="0.2">
      <c r="A11117" s="289"/>
      <c r="I11117"/>
      <c r="J11117"/>
      <c r="L11117" s="33"/>
      <c r="M11117" s="24"/>
    </row>
    <row r="11118" spans="1:13" x14ac:dyDescent="0.2">
      <c r="A11118" s="289"/>
      <c r="I11118"/>
      <c r="J11118"/>
      <c r="L11118" s="33"/>
      <c r="M11118" s="24"/>
    </row>
    <row r="11119" spans="1:13" x14ac:dyDescent="0.2">
      <c r="A11119" s="289"/>
      <c r="I11119"/>
      <c r="J11119"/>
      <c r="L11119" s="33"/>
      <c r="M11119" s="24"/>
    </row>
    <row r="11120" spans="1:13" x14ac:dyDescent="0.2">
      <c r="A11120" s="289"/>
      <c r="I11120"/>
      <c r="J11120"/>
      <c r="L11120" s="33"/>
      <c r="M11120" s="24"/>
    </row>
    <row r="11121" spans="1:13" x14ac:dyDescent="0.2">
      <c r="A11121" s="289"/>
      <c r="I11121"/>
      <c r="J11121"/>
      <c r="L11121" s="33"/>
      <c r="M11121" s="24"/>
    </row>
    <row r="11122" spans="1:13" x14ac:dyDescent="0.2">
      <c r="A11122" s="289"/>
      <c r="I11122"/>
      <c r="J11122"/>
      <c r="L11122" s="33"/>
      <c r="M11122" s="24"/>
    </row>
    <row r="11123" spans="1:13" x14ac:dyDescent="0.2">
      <c r="A11123" s="289"/>
      <c r="I11123"/>
      <c r="J11123"/>
      <c r="L11123" s="33"/>
      <c r="M11123" s="24"/>
    </row>
    <row r="11124" spans="1:13" x14ac:dyDescent="0.2">
      <c r="A11124" s="289"/>
      <c r="I11124"/>
      <c r="J11124"/>
      <c r="L11124" s="33"/>
      <c r="M11124" s="24"/>
    </row>
    <row r="11125" spans="1:13" x14ac:dyDescent="0.2">
      <c r="A11125" s="289"/>
      <c r="I11125"/>
      <c r="J11125"/>
      <c r="L11125" s="33"/>
      <c r="M11125" s="24"/>
    </row>
    <row r="11126" spans="1:13" x14ac:dyDescent="0.2">
      <c r="A11126" s="289"/>
      <c r="I11126"/>
      <c r="J11126"/>
      <c r="L11126" s="33"/>
      <c r="M11126" s="24"/>
    </row>
    <row r="11127" spans="1:13" x14ac:dyDescent="0.2">
      <c r="A11127" s="289"/>
      <c r="I11127"/>
      <c r="J11127"/>
      <c r="L11127" s="33"/>
      <c r="M11127" s="24"/>
    </row>
    <row r="11128" spans="1:13" x14ac:dyDescent="0.2">
      <c r="A11128" s="289"/>
      <c r="I11128"/>
      <c r="J11128"/>
      <c r="L11128" s="33"/>
      <c r="M11128" s="24"/>
    </row>
    <row r="11129" spans="1:13" x14ac:dyDescent="0.2">
      <c r="A11129" s="289"/>
      <c r="I11129"/>
      <c r="J11129"/>
      <c r="L11129" s="33"/>
      <c r="M11129" s="24"/>
    </row>
    <row r="11130" spans="1:13" x14ac:dyDescent="0.2">
      <c r="A11130" s="289"/>
      <c r="I11130"/>
      <c r="J11130"/>
      <c r="L11130" s="33"/>
      <c r="M11130" s="24"/>
    </row>
    <row r="11131" spans="1:13" x14ac:dyDescent="0.2">
      <c r="A11131" s="289"/>
      <c r="I11131"/>
      <c r="J11131"/>
      <c r="L11131" s="33"/>
      <c r="M11131" s="24"/>
    </row>
    <row r="11132" spans="1:13" x14ac:dyDescent="0.2">
      <c r="A11132" s="289"/>
      <c r="I11132"/>
      <c r="J11132"/>
      <c r="L11132" s="33"/>
      <c r="M11132" s="24"/>
    </row>
    <row r="11133" spans="1:13" x14ac:dyDescent="0.2">
      <c r="A11133" s="289"/>
      <c r="I11133"/>
      <c r="J11133"/>
      <c r="L11133" s="33"/>
      <c r="M11133" s="24"/>
    </row>
    <row r="11134" spans="1:13" x14ac:dyDescent="0.2">
      <c r="A11134" s="289"/>
      <c r="I11134"/>
      <c r="J11134"/>
      <c r="L11134" s="33"/>
      <c r="M11134" s="24"/>
    </row>
    <row r="11135" spans="1:13" x14ac:dyDescent="0.2">
      <c r="A11135" s="289"/>
      <c r="I11135"/>
      <c r="J11135"/>
      <c r="L11135" s="33"/>
      <c r="M11135" s="24"/>
    </row>
    <row r="11136" spans="1:13" x14ac:dyDescent="0.2">
      <c r="A11136" s="289"/>
      <c r="I11136"/>
      <c r="J11136"/>
      <c r="L11136" s="33"/>
      <c r="M11136" s="24"/>
    </row>
    <row r="11137" spans="1:13" x14ac:dyDescent="0.2">
      <c r="A11137" s="289"/>
      <c r="I11137"/>
      <c r="J11137"/>
      <c r="L11137" s="33"/>
      <c r="M11137" s="24"/>
    </row>
    <row r="11138" spans="1:13" x14ac:dyDescent="0.2">
      <c r="A11138" s="289"/>
      <c r="I11138"/>
      <c r="J11138"/>
      <c r="L11138" s="33"/>
      <c r="M11138" s="24"/>
    </row>
    <row r="11139" spans="1:13" x14ac:dyDescent="0.2">
      <c r="A11139" s="289"/>
      <c r="I11139"/>
      <c r="J11139"/>
      <c r="L11139" s="33"/>
      <c r="M11139" s="24"/>
    </row>
    <row r="11140" spans="1:13" x14ac:dyDescent="0.2">
      <c r="A11140" s="289"/>
      <c r="I11140"/>
      <c r="J11140"/>
      <c r="L11140" s="33"/>
      <c r="M11140" s="24"/>
    </row>
    <row r="11141" spans="1:13" x14ac:dyDescent="0.2">
      <c r="A11141" s="289"/>
      <c r="I11141"/>
      <c r="J11141"/>
      <c r="L11141" s="33"/>
      <c r="M11141" s="24"/>
    </row>
    <row r="11142" spans="1:13" x14ac:dyDescent="0.2">
      <c r="A11142" s="289"/>
      <c r="I11142"/>
      <c r="J11142"/>
      <c r="L11142" s="33"/>
      <c r="M11142" s="24"/>
    </row>
    <row r="11143" spans="1:13" x14ac:dyDescent="0.2">
      <c r="A11143" s="289"/>
      <c r="I11143"/>
      <c r="J11143"/>
      <c r="L11143" s="33"/>
      <c r="M11143" s="24"/>
    </row>
    <row r="11144" spans="1:13" x14ac:dyDescent="0.2">
      <c r="A11144" s="289"/>
      <c r="I11144"/>
      <c r="J11144"/>
      <c r="L11144" s="33"/>
      <c r="M11144" s="24"/>
    </row>
    <row r="11145" spans="1:13" x14ac:dyDescent="0.2">
      <c r="A11145" s="289"/>
      <c r="I11145"/>
      <c r="J11145"/>
      <c r="L11145" s="33"/>
      <c r="M11145" s="24"/>
    </row>
    <row r="11146" spans="1:13" x14ac:dyDescent="0.2">
      <c r="A11146" s="289"/>
      <c r="I11146"/>
      <c r="J11146"/>
      <c r="L11146" s="33"/>
      <c r="M11146" s="24"/>
    </row>
    <row r="11147" spans="1:13" x14ac:dyDescent="0.2">
      <c r="A11147" s="289"/>
      <c r="I11147"/>
      <c r="J11147"/>
      <c r="L11147" s="33"/>
      <c r="M11147" s="24"/>
    </row>
    <row r="11148" spans="1:13" x14ac:dyDescent="0.2">
      <c r="A11148" s="289"/>
      <c r="I11148"/>
      <c r="J11148"/>
      <c r="L11148" s="33"/>
      <c r="M11148" s="24"/>
    </row>
    <row r="11149" spans="1:13" x14ac:dyDescent="0.2">
      <c r="A11149" s="289"/>
      <c r="I11149"/>
      <c r="J11149"/>
      <c r="L11149" s="33"/>
      <c r="M11149" s="24"/>
    </row>
    <row r="11150" spans="1:13" x14ac:dyDescent="0.2">
      <c r="A11150" s="289"/>
      <c r="I11150"/>
      <c r="J11150"/>
      <c r="L11150" s="33"/>
      <c r="M11150" s="24"/>
    </row>
    <row r="11151" spans="1:13" x14ac:dyDescent="0.2">
      <c r="A11151" s="289"/>
      <c r="I11151"/>
      <c r="J11151"/>
      <c r="L11151" s="33"/>
      <c r="M11151" s="24"/>
    </row>
    <row r="11152" spans="1:13" x14ac:dyDescent="0.2">
      <c r="A11152" s="289"/>
      <c r="I11152"/>
      <c r="J11152"/>
      <c r="L11152" s="33"/>
      <c r="M11152" s="24"/>
    </row>
    <row r="11153" spans="1:13" x14ac:dyDescent="0.2">
      <c r="A11153" s="289"/>
      <c r="I11153"/>
      <c r="J11153"/>
      <c r="L11153" s="33"/>
      <c r="M11153" s="24"/>
    </row>
    <row r="11154" spans="1:13" x14ac:dyDescent="0.2">
      <c r="A11154" s="289"/>
      <c r="I11154"/>
      <c r="J11154"/>
      <c r="L11154" s="33"/>
      <c r="M11154" s="24"/>
    </row>
    <row r="11155" spans="1:13" x14ac:dyDescent="0.2">
      <c r="A11155" s="289"/>
      <c r="I11155"/>
      <c r="J11155"/>
      <c r="L11155" s="33"/>
      <c r="M11155" s="24"/>
    </row>
    <row r="11156" spans="1:13" x14ac:dyDescent="0.2">
      <c r="A11156" s="289"/>
      <c r="I11156"/>
      <c r="J11156"/>
      <c r="L11156" s="33"/>
      <c r="M11156" s="24"/>
    </row>
    <row r="11157" spans="1:13" x14ac:dyDescent="0.2">
      <c r="A11157" s="289"/>
      <c r="I11157"/>
      <c r="J11157"/>
      <c r="L11157" s="33"/>
      <c r="M11157" s="24"/>
    </row>
    <row r="11158" spans="1:13" x14ac:dyDescent="0.2">
      <c r="A11158" s="289"/>
      <c r="I11158"/>
      <c r="J11158"/>
      <c r="L11158" s="33"/>
      <c r="M11158" s="24"/>
    </row>
    <row r="11159" spans="1:13" x14ac:dyDescent="0.2">
      <c r="A11159" s="289"/>
      <c r="I11159"/>
      <c r="J11159"/>
      <c r="L11159" s="33"/>
      <c r="M11159" s="24"/>
    </row>
    <row r="11160" spans="1:13" x14ac:dyDescent="0.2">
      <c r="A11160" s="289"/>
      <c r="I11160"/>
      <c r="J11160"/>
      <c r="L11160" s="33"/>
      <c r="M11160" s="24"/>
    </row>
    <row r="11161" spans="1:13" x14ac:dyDescent="0.2">
      <c r="A11161" s="289"/>
      <c r="I11161"/>
      <c r="J11161"/>
      <c r="L11161" s="33"/>
      <c r="M11161" s="24"/>
    </row>
    <row r="11162" spans="1:13" x14ac:dyDescent="0.2">
      <c r="A11162" s="289"/>
      <c r="I11162"/>
      <c r="J11162"/>
      <c r="L11162" s="33"/>
      <c r="M11162" s="24"/>
    </row>
    <row r="11163" spans="1:13" x14ac:dyDescent="0.2">
      <c r="A11163" s="289"/>
      <c r="I11163"/>
      <c r="J11163"/>
      <c r="L11163" s="33"/>
      <c r="M11163" s="24"/>
    </row>
    <row r="11164" spans="1:13" x14ac:dyDescent="0.2">
      <c r="A11164" s="289"/>
      <c r="I11164"/>
      <c r="J11164"/>
      <c r="L11164" s="33"/>
      <c r="M11164" s="24"/>
    </row>
    <row r="11165" spans="1:13" x14ac:dyDescent="0.2">
      <c r="A11165" s="289"/>
      <c r="I11165"/>
      <c r="J11165"/>
      <c r="L11165" s="33"/>
      <c r="M11165" s="24"/>
    </row>
    <row r="11166" spans="1:13" x14ac:dyDescent="0.2">
      <c r="A11166" s="289"/>
      <c r="I11166"/>
      <c r="J11166"/>
      <c r="L11166" s="33"/>
      <c r="M11166" s="24"/>
    </row>
    <row r="11167" spans="1:13" x14ac:dyDescent="0.2">
      <c r="A11167" s="289"/>
      <c r="I11167"/>
      <c r="J11167"/>
      <c r="L11167" s="33"/>
      <c r="M11167" s="24"/>
    </row>
    <row r="11168" spans="1:13" x14ac:dyDescent="0.2">
      <c r="A11168" s="289"/>
      <c r="I11168"/>
      <c r="J11168"/>
      <c r="L11168" s="33"/>
      <c r="M11168" s="24"/>
    </row>
    <row r="11169" spans="1:13" x14ac:dyDescent="0.2">
      <c r="A11169" s="289"/>
      <c r="I11169"/>
      <c r="J11169"/>
      <c r="L11169" s="33"/>
      <c r="M11169" s="24"/>
    </row>
    <row r="11170" spans="1:13" x14ac:dyDescent="0.2">
      <c r="A11170" s="289"/>
      <c r="I11170"/>
      <c r="J11170"/>
      <c r="L11170" s="33"/>
      <c r="M11170" s="24"/>
    </row>
    <row r="11171" spans="1:13" x14ac:dyDescent="0.2">
      <c r="A11171" s="289"/>
      <c r="I11171"/>
      <c r="J11171"/>
      <c r="L11171" s="33"/>
      <c r="M11171" s="24"/>
    </row>
    <row r="11172" spans="1:13" x14ac:dyDescent="0.2">
      <c r="A11172" s="289"/>
      <c r="I11172"/>
      <c r="J11172"/>
      <c r="L11172" s="33"/>
      <c r="M11172" s="24"/>
    </row>
    <row r="11173" spans="1:13" x14ac:dyDescent="0.2">
      <c r="A11173" s="289"/>
      <c r="I11173"/>
      <c r="J11173"/>
      <c r="L11173" s="33"/>
      <c r="M11173" s="24"/>
    </row>
    <row r="11174" spans="1:13" x14ac:dyDescent="0.2">
      <c r="A11174" s="289"/>
      <c r="I11174"/>
      <c r="J11174"/>
      <c r="L11174" s="33"/>
      <c r="M11174" s="24"/>
    </row>
    <row r="11175" spans="1:13" x14ac:dyDescent="0.2">
      <c r="A11175" s="289"/>
      <c r="I11175"/>
      <c r="J11175"/>
      <c r="L11175" s="33"/>
      <c r="M11175" s="24"/>
    </row>
    <row r="11176" spans="1:13" x14ac:dyDescent="0.2">
      <c r="A11176" s="289"/>
      <c r="I11176"/>
      <c r="J11176"/>
      <c r="L11176" s="33"/>
      <c r="M11176" s="24"/>
    </row>
    <row r="11177" spans="1:13" x14ac:dyDescent="0.2">
      <c r="A11177" s="289"/>
      <c r="I11177"/>
      <c r="J11177"/>
      <c r="L11177" s="33"/>
      <c r="M11177" s="24"/>
    </row>
    <row r="11178" spans="1:13" x14ac:dyDescent="0.2">
      <c r="A11178" s="289"/>
      <c r="I11178"/>
      <c r="J11178"/>
      <c r="L11178" s="33"/>
      <c r="M11178" s="24"/>
    </row>
    <row r="11179" spans="1:13" x14ac:dyDescent="0.2">
      <c r="A11179" s="289"/>
      <c r="I11179"/>
      <c r="J11179"/>
      <c r="L11179" s="33"/>
      <c r="M11179" s="24"/>
    </row>
    <row r="11180" spans="1:13" x14ac:dyDescent="0.2">
      <c r="A11180" s="289"/>
      <c r="I11180"/>
      <c r="J11180"/>
      <c r="L11180" s="33"/>
      <c r="M11180" s="24"/>
    </row>
    <row r="11181" spans="1:13" x14ac:dyDescent="0.2">
      <c r="A11181" s="289"/>
      <c r="I11181"/>
      <c r="J11181"/>
      <c r="L11181" s="33"/>
      <c r="M11181" s="24"/>
    </row>
    <row r="11182" spans="1:13" x14ac:dyDescent="0.2">
      <c r="A11182" s="289"/>
      <c r="I11182"/>
      <c r="J11182"/>
      <c r="L11182" s="33"/>
      <c r="M11182" s="24"/>
    </row>
    <row r="11183" spans="1:13" x14ac:dyDescent="0.2">
      <c r="A11183" s="289"/>
      <c r="I11183"/>
      <c r="J11183"/>
      <c r="L11183" s="33"/>
      <c r="M11183" s="24"/>
    </row>
    <row r="11184" spans="1:13" x14ac:dyDescent="0.2">
      <c r="A11184" s="289"/>
      <c r="I11184"/>
      <c r="J11184"/>
      <c r="L11184" s="33"/>
      <c r="M11184" s="24"/>
    </row>
    <row r="11185" spans="1:13" x14ac:dyDescent="0.2">
      <c r="A11185" s="289"/>
      <c r="I11185"/>
      <c r="J11185"/>
      <c r="L11185" s="33"/>
      <c r="M11185" s="24"/>
    </row>
    <row r="11186" spans="1:13" x14ac:dyDescent="0.2">
      <c r="A11186" s="289"/>
      <c r="I11186"/>
      <c r="J11186"/>
      <c r="L11186" s="33"/>
      <c r="M11186" s="24"/>
    </row>
    <row r="11187" spans="1:13" x14ac:dyDescent="0.2">
      <c r="A11187" s="289"/>
      <c r="I11187"/>
      <c r="J11187"/>
      <c r="L11187" s="33"/>
      <c r="M11187" s="24"/>
    </row>
    <row r="11188" spans="1:13" x14ac:dyDescent="0.2">
      <c r="A11188" s="289"/>
      <c r="I11188"/>
      <c r="J11188"/>
      <c r="L11188" s="33"/>
      <c r="M11188" s="24"/>
    </row>
    <row r="11189" spans="1:13" x14ac:dyDescent="0.2">
      <c r="A11189" s="289"/>
      <c r="I11189"/>
      <c r="J11189"/>
      <c r="L11189" s="33"/>
      <c r="M11189" s="24"/>
    </row>
    <row r="11190" spans="1:13" x14ac:dyDescent="0.2">
      <c r="A11190" s="289"/>
      <c r="I11190"/>
      <c r="J11190"/>
      <c r="L11190" s="33"/>
      <c r="M11190" s="24"/>
    </row>
    <row r="11191" spans="1:13" x14ac:dyDescent="0.2">
      <c r="A11191" s="289"/>
      <c r="I11191"/>
      <c r="J11191"/>
      <c r="L11191" s="33"/>
      <c r="M11191" s="24"/>
    </row>
    <row r="11192" spans="1:13" x14ac:dyDescent="0.2">
      <c r="A11192" s="289"/>
      <c r="I11192"/>
      <c r="J11192"/>
      <c r="L11192" s="33"/>
      <c r="M11192" s="24"/>
    </row>
    <row r="11193" spans="1:13" x14ac:dyDescent="0.2">
      <c r="A11193" s="289"/>
      <c r="I11193"/>
      <c r="J11193"/>
      <c r="L11193" s="33"/>
      <c r="M11193" s="24"/>
    </row>
    <row r="11194" spans="1:13" x14ac:dyDescent="0.2">
      <c r="A11194" s="289"/>
      <c r="I11194"/>
      <c r="J11194"/>
      <c r="L11194" s="33"/>
      <c r="M11194" s="24"/>
    </row>
    <row r="11195" spans="1:13" x14ac:dyDescent="0.2">
      <c r="A11195" s="289"/>
      <c r="I11195"/>
      <c r="J11195"/>
      <c r="L11195" s="33"/>
      <c r="M11195" s="24"/>
    </row>
    <row r="11196" spans="1:13" x14ac:dyDescent="0.2">
      <c r="A11196" s="289"/>
      <c r="I11196"/>
      <c r="J11196"/>
      <c r="L11196" s="33"/>
      <c r="M11196" s="24"/>
    </row>
    <row r="11197" spans="1:13" x14ac:dyDescent="0.2">
      <c r="A11197" s="289"/>
      <c r="I11197"/>
      <c r="J11197"/>
      <c r="L11197" s="33"/>
      <c r="M11197" s="24"/>
    </row>
    <row r="11198" spans="1:13" x14ac:dyDescent="0.2">
      <c r="A11198" s="289"/>
      <c r="I11198"/>
      <c r="J11198"/>
      <c r="L11198" s="33"/>
      <c r="M11198" s="24"/>
    </row>
    <row r="11199" spans="1:13" x14ac:dyDescent="0.2">
      <c r="A11199" s="289"/>
      <c r="I11199"/>
      <c r="J11199"/>
      <c r="L11199" s="33"/>
      <c r="M11199" s="24"/>
    </row>
    <row r="11200" spans="1:13" x14ac:dyDescent="0.2">
      <c r="A11200" s="289"/>
      <c r="I11200"/>
      <c r="J11200"/>
      <c r="L11200" s="33"/>
      <c r="M11200" s="24"/>
    </row>
    <row r="11201" spans="1:13" x14ac:dyDescent="0.2">
      <c r="A11201" s="289"/>
      <c r="I11201"/>
      <c r="J11201"/>
      <c r="L11201" s="33"/>
      <c r="M11201" s="24"/>
    </row>
    <row r="11202" spans="1:13" x14ac:dyDescent="0.2">
      <c r="A11202" s="289"/>
      <c r="I11202"/>
      <c r="J11202"/>
      <c r="L11202" s="33"/>
      <c r="M11202" s="24"/>
    </row>
    <row r="11203" spans="1:13" x14ac:dyDescent="0.2">
      <c r="A11203" s="289"/>
      <c r="I11203"/>
      <c r="J11203"/>
      <c r="L11203" s="33"/>
      <c r="M11203" s="24"/>
    </row>
    <row r="11204" spans="1:13" x14ac:dyDescent="0.2">
      <c r="A11204" s="289"/>
      <c r="I11204"/>
      <c r="J11204"/>
      <c r="L11204" s="33"/>
      <c r="M11204" s="24"/>
    </row>
    <row r="11205" spans="1:13" x14ac:dyDescent="0.2">
      <c r="A11205" s="289"/>
      <c r="I11205"/>
      <c r="J11205"/>
      <c r="L11205" s="33"/>
      <c r="M11205" s="24"/>
    </row>
    <row r="11206" spans="1:13" x14ac:dyDescent="0.2">
      <c r="A11206" s="289"/>
      <c r="I11206"/>
      <c r="J11206"/>
      <c r="L11206" s="33"/>
      <c r="M11206" s="24"/>
    </row>
    <row r="11207" spans="1:13" x14ac:dyDescent="0.2">
      <c r="A11207" s="289"/>
      <c r="I11207"/>
      <c r="J11207"/>
      <c r="L11207" s="33"/>
      <c r="M11207" s="24"/>
    </row>
    <row r="11208" spans="1:13" x14ac:dyDescent="0.2">
      <c r="A11208" s="289"/>
      <c r="I11208"/>
      <c r="J11208"/>
      <c r="L11208" s="33"/>
      <c r="M11208" s="24"/>
    </row>
    <row r="11209" spans="1:13" x14ac:dyDescent="0.2">
      <c r="A11209" s="289"/>
      <c r="I11209"/>
      <c r="J11209"/>
      <c r="L11209" s="33"/>
      <c r="M11209" s="24"/>
    </row>
    <row r="11210" spans="1:13" x14ac:dyDescent="0.2">
      <c r="A11210" s="289"/>
      <c r="I11210"/>
      <c r="J11210"/>
      <c r="L11210" s="33"/>
      <c r="M11210" s="24"/>
    </row>
    <row r="11211" spans="1:13" x14ac:dyDescent="0.2">
      <c r="A11211" s="289"/>
      <c r="I11211"/>
      <c r="J11211"/>
      <c r="L11211" s="33"/>
      <c r="M11211" s="24"/>
    </row>
    <row r="11212" spans="1:13" x14ac:dyDescent="0.2">
      <c r="A11212" s="289"/>
      <c r="I11212"/>
      <c r="J11212"/>
      <c r="L11212" s="33"/>
      <c r="M11212" s="24"/>
    </row>
    <row r="11213" spans="1:13" x14ac:dyDescent="0.2">
      <c r="A11213" s="289"/>
      <c r="I11213"/>
      <c r="J11213"/>
      <c r="L11213" s="33"/>
      <c r="M11213" s="24"/>
    </row>
    <row r="11214" spans="1:13" x14ac:dyDescent="0.2">
      <c r="A11214" s="289"/>
      <c r="I11214"/>
      <c r="J11214"/>
      <c r="L11214" s="33"/>
      <c r="M11214" s="24"/>
    </row>
    <row r="11215" spans="1:13" x14ac:dyDescent="0.2">
      <c r="A11215" s="289"/>
      <c r="I11215"/>
      <c r="J11215"/>
      <c r="L11215" s="33"/>
      <c r="M11215" s="24"/>
    </row>
    <row r="11216" spans="1:13" x14ac:dyDescent="0.2">
      <c r="A11216" s="289"/>
      <c r="I11216"/>
      <c r="J11216"/>
      <c r="L11216" s="33"/>
      <c r="M11216" s="24"/>
    </row>
    <row r="11217" spans="1:13" x14ac:dyDescent="0.2">
      <c r="A11217" s="289"/>
      <c r="I11217"/>
      <c r="J11217"/>
      <c r="L11217" s="33"/>
      <c r="M11217" s="24"/>
    </row>
    <row r="11218" spans="1:13" x14ac:dyDescent="0.2">
      <c r="A11218" s="289"/>
      <c r="I11218"/>
      <c r="J11218"/>
      <c r="L11218" s="33"/>
      <c r="M11218" s="24"/>
    </row>
    <row r="11219" spans="1:13" x14ac:dyDescent="0.2">
      <c r="A11219" s="289"/>
      <c r="I11219"/>
      <c r="J11219"/>
      <c r="L11219" s="33"/>
      <c r="M11219" s="24"/>
    </row>
    <row r="11220" spans="1:13" x14ac:dyDescent="0.2">
      <c r="A11220" s="289"/>
      <c r="I11220"/>
      <c r="J11220"/>
      <c r="L11220" s="33"/>
      <c r="M11220" s="24"/>
    </row>
    <row r="11221" spans="1:13" x14ac:dyDescent="0.2">
      <c r="A11221" s="289"/>
      <c r="I11221"/>
      <c r="J11221"/>
      <c r="L11221" s="33"/>
      <c r="M11221" s="24"/>
    </row>
    <row r="11222" spans="1:13" x14ac:dyDescent="0.2">
      <c r="A11222" s="289"/>
      <c r="I11222"/>
      <c r="J11222"/>
      <c r="L11222" s="33"/>
      <c r="M11222" s="24"/>
    </row>
    <row r="11223" spans="1:13" x14ac:dyDescent="0.2">
      <c r="A11223" s="289"/>
      <c r="I11223"/>
      <c r="J11223"/>
      <c r="L11223" s="33"/>
      <c r="M11223" s="24"/>
    </row>
    <row r="11224" spans="1:13" x14ac:dyDescent="0.2">
      <c r="A11224" s="289"/>
      <c r="I11224"/>
      <c r="J11224"/>
      <c r="L11224" s="33"/>
      <c r="M11224" s="24"/>
    </row>
    <row r="11225" spans="1:13" x14ac:dyDescent="0.2">
      <c r="A11225" s="289"/>
      <c r="I11225"/>
      <c r="J11225"/>
      <c r="L11225" s="33"/>
      <c r="M11225" s="24"/>
    </row>
    <row r="11226" spans="1:13" x14ac:dyDescent="0.2">
      <c r="A11226" s="289"/>
      <c r="I11226"/>
      <c r="J11226"/>
      <c r="L11226" s="33"/>
      <c r="M11226" s="24"/>
    </row>
    <row r="11227" spans="1:13" x14ac:dyDescent="0.2">
      <c r="A11227" s="289"/>
      <c r="I11227"/>
      <c r="J11227"/>
      <c r="L11227" s="33"/>
      <c r="M11227" s="24"/>
    </row>
    <row r="11228" spans="1:13" x14ac:dyDescent="0.2">
      <c r="A11228" s="289"/>
      <c r="I11228"/>
      <c r="J11228"/>
      <c r="L11228" s="33"/>
      <c r="M11228" s="24"/>
    </row>
    <row r="11229" spans="1:13" x14ac:dyDescent="0.2">
      <c r="A11229" s="289"/>
      <c r="I11229"/>
      <c r="J11229"/>
      <c r="L11229" s="33"/>
      <c r="M11229" s="24"/>
    </row>
    <row r="11230" spans="1:13" x14ac:dyDescent="0.2">
      <c r="A11230" s="289"/>
      <c r="I11230"/>
      <c r="J11230"/>
      <c r="L11230" s="33"/>
      <c r="M11230" s="24"/>
    </row>
    <row r="11231" spans="1:13" x14ac:dyDescent="0.2">
      <c r="A11231" s="289"/>
      <c r="I11231"/>
      <c r="J11231"/>
      <c r="L11231" s="33"/>
      <c r="M11231" s="24"/>
    </row>
    <row r="11232" spans="1:13" x14ac:dyDescent="0.2">
      <c r="A11232" s="289"/>
      <c r="I11232"/>
      <c r="J11232"/>
      <c r="L11232" s="33"/>
      <c r="M11232" s="24"/>
    </row>
    <row r="11233" spans="1:13" x14ac:dyDescent="0.2">
      <c r="A11233" s="289"/>
      <c r="I11233"/>
      <c r="J11233"/>
      <c r="L11233" s="33"/>
      <c r="M11233" s="24"/>
    </row>
    <row r="11234" spans="1:13" x14ac:dyDescent="0.2">
      <c r="A11234" s="289"/>
      <c r="I11234"/>
      <c r="J11234"/>
      <c r="L11234" s="33"/>
      <c r="M11234" s="24"/>
    </row>
    <row r="11235" spans="1:13" x14ac:dyDescent="0.2">
      <c r="A11235" s="289"/>
      <c r="I11235"/>
      <c r="J11235"/>
      <c r="L11235" s="33"/>
      <c r="M11235" s="24"/>
    </row>
    <row r="11236" spans="1:13" x14ac:dyDescent="0.2">
      <c r="A11236" s="289"/>
      <c r="I11236"/>
      <c r="J11236"/>
      <c r="L11236" s="33"/>
      <c r="M11236" s="24"/>
    </row>
    <row r="11237" spans="1:13" x14ac:dyDescent="0.2">
      <c r="A11237" s="289"/>
      <c r="I11237"/>
      <c r="J11237"/>
      <c r="L11237" s="33"/>
      <c r="M11237" s="24"/>
    </row>
    <row r="11238" spans="1:13" x14ac:dyDescent="0.2">
      <c r="A11238" s="289"/>
      <c r="I11238"/>
      <c r="J11238"/>
      <c r="L11238" s="33"/>
      <c r="M11238" s="24"/>
    </row>
    <row r="11239" spans="1:13" x14ac:dyDescent="0.2">
      <c r="A11239" s="289"/>
      <c r="I11239"/>
      <c r="J11239"/>
      <c r="L11239" s="33"/>
      <c r="M11239" s="24"/>
    </row>
    <row r="11240" spans="1:13" x14ac:dyDescent="0.2">
      <c r="A11240" s="289"/>
      <c r="I11240"/>
      <c r="J11240"/>
      <c r="L11240" s="33"/>
      <c r="M11240" s="24"/>
    </row>
    <row r="11241" spans="1:13" x14ac:dyDescent="0.2">
      <c r="A11241" s="289"/>
      <c r="I11241"/>
      <c r="J11241"/>
      <c r="L11241" s="33"/>
      <c r="M11241" s="24"/>
    </row>
    <row r="11242" spans="1:13" x14ac:dyDescent="0.2">
      <c r="A11242" s="289"/>
      <c r="I11242"/>
      <c r="J11242"/>
      <c r="L11242" s="33"/>
      <c r="M11242" s="24"/>
    </row>
    <row r="11243" spans="1:13" x14ac:dyDescent="0.2">
      <c r="A11243" s="289"/>
      <c r="I11243"/>
      <c r="J11243"/>
      <c r="L11243" s="33"/>
      <c r="M11243" s="24"/>
    </row>
    <row r="11244" spans="1:13" x14ac:dyDescent="0.2">
      <c r="A11244" s="289"/>
      <c r="I11244"/>
      <c r="J11244"/>
      <c r="L11244" s="33"/>
      <c r="M11244" s="24"/>
    </row>
    <row r="11245" spans="1:13" x14ac:dyDescent="0.2">
      <c r="A11245" s="289"/>
      <c r="I11245"/>
      <c r="J11245"/>
      <c r="L11245" s="33"/>
      <c r="M11245" s="24"/>
    </row>
    <row r="11246" spans="1:13" x14ac:dyDescent="0.2">
      <c r="A11246" s="289"/>
      <c r="I11246"/>
      <c r="J11246"/>
      <c r="L11246" s="33"/>
      <c r="M11246" s="24"/>
    </row>
    <row r="11247" spans="1:13" x14ac:dyDescent="0.2">
      <c r="A11247" s="289"/>
      <c r="I11247"/>
      <c r="J11247"/>
      <c r="L11247" s="33"/>
      <c r="M11247" s="24"/>
    </row>
    <row r="11248" spans="1:13" x14ac:dyDescent="0.2">
      <c r="A11248" s="289"/>
      <c r="I11248"/>
      <c r="J11248"/>
      <c r="L11248" s="33"/>
      <c r="M11248" s="24"/>
    </row>
    <row r="11249" spans="1:13" x14ac:dyDescent="0.2">
      <c r="A11249" s="289"/>
      <c r="I11249"/>
      <c r="J11249"/>
      <c r="L11249" s="33"/>
      <c r="M11249" s="24"/>
    </row>
    <row r="11250" spans="1:13" x14ac:dyDescent="0.2">
      <c r="A11250" s="289"/>
      <c r="I11250"/>
      <c r="J11250"/>
      <c r="L11250" s="33"/>
      <c r="M11250" s="24"/>
    </row>
    <row r="11251" spans="1:13" x14ac:dyDescent="0.2">
      <c r="A11251" s="289"/>
      <c r="I11251"/>
      <c r="J11251"/>
      <c r="L11251" s="33"/>
      <c r="M11251" s="24"/>
    </row>
    <row r="11252" spans="1:13" x14ac:dyDescent="0.2">
      <c r="A11252" s="289"/>
      <c r="I11252"/>
      <c r="J11252"/>
      <c r="L11252" s="33"/>
      <c r="M11252" s="24"/>
    </row>
    <row r="11253" spans="1:13" x14ac:dyDescent="0.2">
      <c r="A11253" s="289"/>
      <c r="I11253"/>
      <c r="J11253"/>
      <c r="L11253" s="33"/>
      <c r="M11253" s="24"/>
    </row>
    <row r="11254" spans="1:13" x14ac:dyDescent="0.2">
      <c r="A11254" s="289"/>
      <c r="I11254"/>
      <c r="J11254"/>
      <c r="L11254" s="33"/>
      <c r="M11254" s="24"/>
    </row>
    <row r="11255" spans="1:13" x14ac:dyDescent="0.2">
      <c r="A11255" s="289"/>
      <c r="I11255"/>
      <c r="J11255"/>
      <c r="L11255" s="33"/>
      <c r="M11255" s="24"/>
    </row>
    <row r="11256" spans="1:13" x14ac:dyDescent="0.2">
      <c r="A11256" s="289"/>
      <c r="I11256"/>
      <c r="J11256"/>
      <c r="L11256" s="33"/>
      <c r="M11256" s="24"/>
    </row>
    <row r="11257" spans="1:13" x14ac:dyDescent="0.2">
      <c r="A11257" s="289"/>
      <c r="I11257"/>
      <c r="J11257"/>
      <c r="L11257" s="33"/>
      <c r="M11257" s="24"/>
    </row>
    <row r="11258" spans="1:13" x14ac:dyDescent="0.2">
      <c r="A11258" s="289"/>
      <c r="I11258"/>
      <c r="J11258"/>
      <c r="L11258" s="33"/>
      <c r="M11258" s="24"/>
    </row>
    <row r="11259" spans="1:13" x14ac:dyDescent="0.2">
      <c r="A11259" s="289"/>
      <c r="I11259"/>
      <c r="J11259"/>
      <c r="L11259" s="33"/>
      <c r="M11259" s="24"/>
    </row>
    <row r="11260" spans="1:13" x14ac:dyDescent="0.2">
      <c r="A11260" s="289"/>
      <c r="I11260"/>
      <c r="J11260"/>
      <c r="L11260" s="33"/>
      <c r="M11260" s="24"/>
    </row>
    <row r="11261" spans="1:13" x14ac:dyDescent="0.2">
      <c r="A11261" s="289"/>
      <c r="I11261"/>
      <c r="J11261"/>
      <c r="L11261" s="33"/>
      <c r="M11261" s="24"/>
    </row>
    <row r="11262" spans="1:13" x14ac:dyDescent="0.2">
      <c r="A11262" s="289"/>
      <c r="I11262"/>
      <c r="J11262"/>
      <c r="L11262" s="33"/>
      <c r="M11262" s="24"/>
    </row>
    <row r="11263" spans="1:13" x14ac:dyDescent="0.2">
      <c r="A11263" s="289"/>
      <c r="I11263"/>
      <c r="J11263"/>
      <c r="L11263" s="33"/>
      <c r="M11263" s="24"/>
    </row>
    <row r="11264" spans="1:13" x14ac:dyDescent="0.2">
      <c r="A11264" s="289"/>
      <c r="I11264"/>
      <c r="J11264"/>
      <c r="L11264" s="33"/>
      <c r="M11264" s="24"/>
    </row>
    <row r="11265" spans="1:13" x14ac:dyDescent="0.2">
      <c r="A11265" s="289"/>
      <c r="I11265"/>
      <c r="J11265"/>
      <c r="L11265" s="33"/>
      <c r="M11265" s="24"/>
    </row>
    <row r="11266" spans="1:13" x14ac:dyDescent="0.2">
      <c r="A11266" s="289"/>
      <c r="I11266"/>
      <c r="J11266"/>
      <c r="L11266" s="33"/>
      <c r="M11266" s="24"/>
    </row>
    <row r="11267" spans="1:13" x14ac:dyDescent="0.2">
      <c r="A11267" s="289"/>
      <c r="I11267"/>
      <c r="J11267"/>
      <c r="L11267" s="33"/>
      <c r="M11267" s="24"/>
    </row>
    <row r="11268" spans="1:13" x14ac:dyDescent="0.2">
      <c r="A11268" s="289"/>
      <c r="I11268"/>
      <c r="J11268"/>
      <c r="L11268" s="33"/>
      <c r="M11268" s="24"/>
    </row>
    <row r="11269" spans="1:13" x14ac:dyDescent="0.2">
      <c r="A11269" s="289"/>
      <c r="I11269"/>
      <c r="J11269"/>
      <c r="L11269" s="33"/>
      <c r="M11269" s="24"/>
    </row>
    <row r="11270" spans="1:13" x14ac:dyDescent="0.2">
      <c r="A11270" s="289"/>
      <c r="I11270"/>
      <c r="J11270"/>
      <c r="L11270" s="33"/>
      <c r="M11270" s="24"/>
    </row>
    <row r="11271" spans="1:13" x14ac:dyDescent="0.2">
      <c r="A11271" s="289"/>
      <c r="I11271"/>
      <c r="J11271"/>
      <c r="L11271" s="33"/>
      <c r="M11271" s="24"/>
    </row>
    <row r="11272" spans="1:13" x14ac:dyDescent="0.2">
      <c r="A11272" s="289"/>
      <c r="I11272"/>
      <c r="J11272"/>
      <c r="L11272" s="33"/>
      <c r="M11272" s="24"/>
    </row>
    <row r="11273" spans="1:13" x14ac:dyDescent="0.2">
      <c r="A11273" s="289"/>
      <c r="I11273"/>
      <c r="J11273"/>
      <c r="L11273" s="33"/>
      <c r="M11273" s="24"/>
    </row>
    <row r="11274" spans="1:13" x14ac:dyDescent="0.2">
      <c r="A11274" s="289"/>
      <c r="I11274"/>
      <c r="J11274"/>
      <c r="L11274" s="33"/>
      <c r="M11274" s="24"/>
    </row>
    <row r="11275" spans="1:13" x14ac:dyDescent="0.2">
      <c r="A11275" s="289"/>
      <c r="I11275"/>
      <c r="J11275"/>
      <c r="L11275" s="33"/>
      <c r="M11275" s="24"/>
    </row>
    <row r="11276" spans="1:13" x14ac:dyDescent="0.2">
      <c r="A11276" s="289"/>
      <c r="I11276"/>
      <c r="J11276"/>
      <c r="L11276" s="33"/>
      <c r="M11276" s="24"/>
    </row>
    <row r="11277" spans="1:13" x14ac:dyDescent="0.2">
      <c r="A11277" s="289"/>
      <c r="I11277"/>
      <c r="J11277"/>
      <c r="L11277" s="33"/>
      <c r="M11277" s="24"/>
    </row>
    <row r="11278" spans="1:13" x14ac:dyDescent="0.2">
      <c r="A11278" s="289"/>
      <c r="I11278"/>
      <c r="J11278"/>
      <c r="L11278" s="33"/>
      <c r="M11278" s="24"/>
    </row>
    <row r="11279" spans="1:13" x14ac:dyDescent="0.2">
      <c r="A11279" s="289"/>
      <c r="I11279"/>
      <c r="J11279"/>
      <c r="L11279" s="33"/>
      <c r="M11279" s="24"/>
    </row>
    <row r="11280" spans="1:13" x14ac:dyDescent="0.2">
      <c r="A11280" s="289"/>
      <c r="I11280"/>
      <c r="J11280"/>
      <c r="L11280" s="33"/>
      <c r="M11280" s="24"/>
    </row>
    <row r="11281" spans="1:13" x14ac:dyDescent="0.2">
      <c r="A11281" s="289"/>
      <c r="I11281"/>
      <c r="J11281"/>
      <c r="L11281" s="33"/>
      <c r="M11281" s="24"/>
    </row>
    <row r="11282" spans="1:13" x14ac:dyDescent="0.2">
      <c r="A11282" s="289"/>
      <c r="I11282"/>
      <c r="J11282"/>
      <c r="L11282" s="33"/>
      <c r="M11282" s="24"/>
    </row>
    <row r="11283" spans="1:13" x14ac:dyDescent="0.2">
      <c r="A11283" s="289"/>
      <c r="I11283"/>
      <c r="J11283"/>
      <c r="L11283" s="33"/>
      <c r="M11283" s="24"/>
    </row>
    <row r="11284" spans="1:13" x14ac:dyDescent="0.2">
      <c r="A11284" s="289"/>
      <c r="I11284"/>
      <c r="J11284"/>
      <c r="L11284" s="33"/>
      <c r="M11284" s="24"/>
    </row>
    <row r="11285" spans="1:13" x14ac:dyDescent="0.2">
      <c r="A11285" s="289"/>
      <c r="I11285"/>
      <c r="J11285"/>
      <c r="L11285" s="33"/>
      <c r="M11285" s="24"/>
    </row>
    <row r="11286" spans="1:13" x14ac:dyDescent="0.2">
      <c r="A11286" s="289"/>
      <c r="I11286"/>
      <c r="J11286"/>
      <c r="L11286" s="33"/>
      <c r="M11286" s="24"/>
    </row>
    <row r="11287" spans="1:13" x14ac:dyDescent="0.2">
      <c r="A11287" s="289"/>
      <c r="I11287"/>
      <c r="J11287"/>
      <c r="L11287" s="33"/>
      <c r="M11287" s="24"/>
    </row>
    <row r="11288" spans="1:13" x14ac:dyDescent="0.2">
      <c r="A11288" s="289"/>
      <c r="I11288"/>
      <c r="J11288"/>
      <c r="L11288" s="33"/>
      <c r="M11288" s="24"/>
    </row>
    <row r="11289" spans="1:13" x14ac:dyDescent="0.2">
      <c r="A11289" s="289"/>
      <c r="I11289"/>
      <c r="J11289"/>
      <c r="L11289" s="33"/>
      <c r="M11289" s="24"/>
    </row>
    <row r="11290" spans="1:13" x14ac:dyDescent="0.2">
      <c r="A11290" s="289"/>
      <c r="I11290"/>
      <c r="J11290"/>
      <c r="L11290" s="33"/>
      <c r="M11290" s="24"/>
    </row>
    <row r="11291" spans="1:13" x14ac:dyDescent="0.2">
      <c r="A11291" s="289"/>
      <c r="I11291"/>
      <c r="J11291"/>
      <c r="L11291" s="33"/>
      <c r="M11291" s="24"/>
    </row>
    <row r="11292" spans="1:13" x14ac:dyDescent="0.2">
      <c r="A11292" s="289"/>
      <c r="I11292"/>
      <c r="J11292"/>
      <c r="L11292" s="33"/>
      <c r="M11292" s="24"/>
    </row>
    <row r="11293" spans="1:13" x14ac:dyDescent="0.2">
      <c r="A11293" s="289"/>
      <c r="I11293"/>
      <c r="J11293"/>
      <c r="L11293" s="33"/>
      <c r="M11293" s="24"/>
    </row>
    <row r="11294" spans="1:13" x14ac:dyDescent="0.2">
      <c r="A11294" s="289"/>
      <c r="I11294"/>
      <c r="J11294"/>
      <c r="L11294" s="33"/>
      <c r="M11294" s="24"/>
    </row>
    <row r="11295" spans="1:13" x14ac:dyDescent="0.2">
      <c r="A11295" s="289"/>
      <c r="I11295"/>
      <c r="J11295"/>
      <c r="L11295" s="33"/>
      <c r="M11295" s="24"/>
    </row>
    <row r="11296" spans="1:13" x14ac:dyDescent="0.2">
      <c r="A11296" s="289"/>
      <c r="I11296"/>
      <c r="J11296"/>
      <c r="L11296" s="33"/>
      <c r="M11296" s="24"/>
    </row>
    <row r="11297" spans="1:13" x14ac:dyDescent="0.2">
      <c r="A11297" s="289"/>
      <c r="I11297"/>
      <c r="J11297"/>
      <c r="L11297" s="33"/>
      <c r="M11297" s="24"/>
    </row>
    <row r="11298" spans="1:13" x14ac:dyDescent="0.2">
      <c r="A11298" s="289"/>
      <c r="I11298"/>
      <c r="J11298"/>
      <c r="L11298" s="33"/>
      <c r="M11298" s="24"/>
    </row>
    <row r="11299" spans="1:13" x14ac:dyDescent="0.2">
      <c r="A11299" s="289"/>
      <c r="I11299"/>
      <c r="J11299"/>
      <c r="L11299" s="33"/>
      <c r="M11299" s="24"/>
    </row>
    <row r="11300" spans="1:13" x14ac:dyDescent="0.2">
      <c r="A11300" s="289"/>
      <c r="I11300"/>
      <c r="J11300"/>
      <c r="L11300" s="33"/>
      <c r="M11300" s="24"/>
    </row>
    <row r="11301" spans="1:13" x14ac:dyDescent="0.2">
      <c r="A11301" s="289"/>
      <c r="I11301"/>
      <c r="J11301"/>
      <c r="L11301" s="33"/>
      <c r="M11301" s="24"/>
    </row>
    <row r="11302" spans="1:13" x14ac:dyDescent="0.2">
      <c r="A11302" s="289"/>
      <c r="I11302"/>
      <c r="J11302"/>
      <c r="L11302" s="33"/>
      <c r="M11302" s="24"/>
    </row>
    <row r="11303" spans="1:13" x14ac:dyDescent="0.2">
      <c r="A11303" s="289"/>
      <c r="I11303"/>
      <c r="J11303"/>
      <c r="L11303" s="33"/>
      <c r="M11303" s="24"/>
    </row>
    <row r="11304" spans="1:13" x14ac:dyDescent="0.2">
      <c r="A11304" s="289"/>
      <c r="I11304"/>
      <c r="J11304"/>
      <c r="L11304" s="33"/>
      <c r="M11304" s="24"/>
    </row>
    <row r="11305" spans="1:13" x14ac:dyDescent="0.2">
      <c r="A11305" s="289"/>
      <c r="I11305"/>
      <c r="J11305"/>
      <c r="L11305" s="33"/>
      <c r="M11305" s="24"/>
    </row>
    <row r="11306" spans="1:13" x14ac:dyDescent="0.2">
      <c r="A11306" s="289"/>
      <c r="I11306"/>
      <c r="J11306"/>
      <c r="L11306" s="33"/>
      <c r="M11306" s="24"/>
    </row>
    <row r="11307" spans="1:13" x14ac:dyDescent="0.2">
      <c r="A11307" s="289"/>
      <c r="I11307"/>
      <c r="J11307"/>
      <c r="L11307" s="33"/>
      <c r="M11307" s="24"/>
    </row>
    <row r="11308" spans="1:13" x14ac:dyDescent="0.2">
      <c r="A11308" s="289"/>
      <c r="I11308"/>
      <c r="J11308"/>
      <c r="L11308" s="33"/>
      <c r="M11308" s="24"/>
    </row>
    <row r="11309" spans="1:13" x14ac:dyDescent="0.2">
      <c r="A11309" s="289"/>
      <c r="I11309"/>
      <c r="J11309"/>
      <c r="L11309" s="33"/>
      <c r="M11309" s="24"/>
    </row>
    <row r="11310" spans="1:13" x14ac:dyDescent="0.2">
      <c r="A11310" s="289"/>
      <c r="I11310"/>
      <c r="J11310"/>
      <c r="L11310" s="33"/>
      <c r="M11310" s="24"/>
    </row>
    <row r="11311" spans="1:13" x14ac:dyDescent="0.2">
      <c r="A11311" s="289"/>
      <c r="I11311"/>
      <c r="J11311"/>
      <c r="L11311" s="33"/>
      <c r="M11311" s="24"/>
    </row>
    <row r="11312" spans="1:13" x14ac:dyDescent="0.2">
      <c r="A11312" s="289"/>
      <c r="I11312"/>
      <c r="J11312"/>
      <c r="L11312" s="33"/>
      <c r="M11312" s="24"/>
    </row>
    <row r="11313" spans="1:13" x14ac:dyDescent="0.2">
      <c r="A11313" s="289"/>
      <c r="I11313"/>
      <c r="J11313"/>
      <c r="L11313" s="33"/>
      <c r="M11313" s="24"/>
    </row>
    <row r="11314" spans="1:13" x14ac:dyDescent="0.2">
      <c r="A11314" s="289"/>
      <c r="I11314"/>
      <c r="J11314"/>
      <c r="L11314" s="33"/>
      <c r="M11314" s="24"/>
    </row>
    <row r="11315" spans="1:13" x14ac:dyDescent="0.2">
      <c r="A11315" s="289"/>
      <c r="I11315"/>
      <c r="J11315"/>
      <c r="L11315" s="33"/>
      <c r="M11315" s="24"/>
    </row>
    <row r="11316" spans="1:13" x14ac:dyDescent="0.2">
      <c r="A11316" s="289"/>
      <c r="I11316"/>
      <c r="J11316"/>
      <c r="L11316" s="33"/>
      <c r="M11316" s="24"/>
    </row>
    <row r="11317" spans="1:13" x14ac:dyDescent="0.2">
      <c r="A11317" s="289"/>
      <c r="I11317"/>
      <c r="J11317"/>
      <c r="L11317" s="33"/>
      <c r="M11317" s="24"/>
    </row>
    <row r="11318" spans="1:13" x14ac:dyDescent="0.2">
      <c r="A11318" s="289"/>
      <c r="I11318"/>
      <c r="J11318"/>
      <c r="L11318" s="33"/>
      <c r="M11318" s="24"/>
    </row>
    <row r="11319" spans="1:13" x14ac:dyDescent="0.2">
      <c r="A11319" s="289"/>
      <c r="I11319"/>
      <c r="J11319"/>
      <c r="L11319" s="33"/>
      <c r="M11319" s="24"/>
    </row>
    <row r="11320" spans="1:13" x14ac:dyDescent="0.2">
      <c r="A11320" s="289"/>
      <c r="I11320"/>
      <c r="J11320"/>
      <c r="L11320" s="33"/>
      <c r="M11320" s="24"/>
    </row>
    <row r="11321" spans="1:13" x14ac:dyDescent="0.2">
      <c r="A11321" s="289"/>
      <c r="I11321"/>
      <c r="J11321"/>
      <c r="L11321" s="33"/>
      <c r="M11321" s="24"/>
    </row>
    <row r="11322" spans="1:13" x14ac:dyDescent="0.2">
      <c r="A11322" s="289"/>
      <c r="I11322"/>
      <c r="J11322"/>
      <c r="L11322" s="33"/>
      <c r="M11322" s="24"/>
    </row>
    <row r="11323" spans="1:13" x14ac:dyDescent="0.2">
      <c r="A11323" s="289"/>
      <c r="I11323"/>
      <c r="J11323"/>
      <c r="L11323" s="33"/>
      <c r="M11323" s="24"/>
    </row>
    <row r="11324" spans="1:13" x14ac:dyDescent="0.2">
      <c r="A11324" s="289"/>
      <c r="I11324"/>
      <c r="J11324"/>
      <c r="L11324" s="33"/>
      <c r="M11324" s="24"/>
    </row>
    <row r="11325" spans="1:13" x14ac:dyDescent="0.2">
      <c r="A11325" s="289"/>
      <c r="I11325"/>
      <c r="J11325"/>
      <c r="L11325" s="33"/>
      <c r="M11325" s="24"/>
    </row>
    <row r="11326" spans="1:13" x14ac:dyDescent="0.2">
      <c r="A11326" s="289"/>
      <c r="I11326"/>
      <c r="J11326"/>
      <c r="L11326" s="33"/>
      <c r="M11326" s="24"/>
    </row>
    <row r="11327" spans="1:13" x14ac:dyDescent="0.2">
      <c r="A11327" s="289"/>
      <c r="I11327"/>
      <c r="J11327"/>
      <c r="L11327" s="33"/>
      <c r="M11327" s="24"/>
    </row>
    <row r="11328" spans="1:13" x14ac:dyDescent="0.2">
      <c r="A11328" s="289"/>
      <c r="I11328"/>
      <c r="J11328"/>
      <c r="L11328" s="33"/>
      <c r="M11328" s="24"/>
    </row>
    <row r="11329" spans="1:13" x14ac:dyDescent="0.2">
      <c r="A11329" s="289"/>
      <c r="I11329"/>
      <c r="J11329"/>
      <c r="L11329" s="33"/>
      <c r="M11329" s="24"/>
    </row>
    <row r="11330" spans="1:13" x14ac:dyDescent="0.2">
      <c r="A11330" s="289"/>
      <c r="I11330"/>
      <c r="J11330"/>
      <c r="L11330" s="33"/>
      <c r="M11330" s="24"/>
    </row>
    <row r="11331" spans="1:13" x14ac:dyDescent="0.2">
      <c r="A11331" s="289"/>
      <c r="I11331"/>
      <c r="J11331"/>
      <c r="L11331" s="33"/>
      <c r="M11331" s="24"/>
    </row>
    <row r="11332" spans="1:13" x14ac:dyDescent="0.2">
      <c r="A11332" s="289"/>
      <c r="I11332"/>
      <c r="J11332"/>
      <c r="L11332" s="33"/>
      <c r="M11332" s="24"/>
    </row>
    <row r="11333" spans="1:13" x14ac:dyDescent="0.2">
      <c r="A11333" s="289"/>
      <c r="I11333"/>
      <c r="J11333"/>
      <c r="L11333" s="33"/>
      <c r="M11333" s="24"/>
    </row>
    <row r="11334" spans="1:13" x14ac:dyDescent="0.2">
      <c r="A11334" s="289"/>
      <c r="I11334"/>
      <c r="J11334"/>
      <c r="L11334" s="33"/>
      <c r="M11334" s="24"/>
    </row>
    <row r="11335" spans="1:13" x14ac:dyDescent="0.2">
      <c r="A11335" s="289"/>
      <c r="I11335"/>
      <c r="J11335"/>
      <c r="L11335" s="33"/>
      <c r="M11335" s="24"/>
    </row>
    <row r="11336" spans="1:13" x14ac:dyDescent="0.2">
      <c r="A11336" s="289"/>
      <c r="I11336"/>
      <c r="J11336"/>
      <c r="L11336" s="33"/>
      <c r="M11336" s="24"/>
    </row>
    <row r="11337" spans="1:13" x14ac:dyDescent="0.2">
      <c r="A11337" s="289"/>
      <c r="I11337"/>
      <c r="J11337"/>
      <c r="L11337" s="33"/>
      <c r="M11337" s="24"/>
    </row>
    <row r="11338" spans="1:13" x14ac:dyDescent="0.2">
      <c r="A11338" s="289"/>
      <c r="I11338"/>
      <c r="J11338"/>
      <c r="L11338" s="33"/>
      <c r="M11338" s="24"/>
    </row>
    <row r="11339" spans="1:13" x14ac:dyDescent="0.2">
      <c r="A11339" s="289"/>
      <c r="I11339"/>
      <c r="J11339"/>
      <c r="L11339" s="33"/>
      <c r="M11339" s="24"/>
    </row>
    <row r="11340" spans="1:13" x14ac:dyDescent="0.2">
      <c r="A11340" s="289"/>
      <c r="I11340"/>
      <c r="J11340"/>
      <c r="L11340" s="33"/>
      <c r="M11340" s="24"/>
    </row>
    <row r="11341" spans="1:13" x14ac:dyDescent="0.2">
      <c r="A11341" s="289"/>
      <c r="I11341"/>
      <c r="J11341"/>
      <c r="L11341" s="33"/>
      <c r="M11341" s="24"/>
    </row>
    <row r="11342" spans="1:13" x14ac:dyDescent="0.2">
      <c r="A11342" s="289"/>
      <c r="I11342"/>
      <c r="J11342"/>
      <c r="L11342" s="33"/>
      <c r="M11342" s="24"/>
    </row>
    <row r="11343" spans="1:13" x14ac:dyDescent="0.2">
      <c r="A11343" s="289"/>
      <c r="I11343"/>
      <c r="J11343"/>
      <c r="L11343" s="33"/>
      <c r="M11343" s="24"/>
    </row>
    <row r="11344" spans="1:13" x14ac:dyDescent="0.2">
      <c r="A11344" s="289"/>
      <c r="I11344"/>
      <c r="J11344"/>
      <c r="L11344" s="33"/>
      <c r="M11344" s="24"/>
    </row>
    <row r="11345" spans="1:13" x14ac:dyDescent="0.2">
      <c r="A11345" s="289"/>
      <c r="I11345"/>
      <c r="J11345"/>
      <c r="L11345" s="33"/>
      <c r="M11345" s="24"/>
    </row>
    <row r="11346" spans="1:13" x14ac:dyDescent="0.2">
      <c r="A11346" s="289"/>
      <c r="I11346"/>
      <c r="J11346"/>
      <c r="L11346" s="33"/>
      <c r="M11346" s="24"/>
    </row>
    <row r="11347" spans="1:13" x14ac:dyDescent="0.2">
      <c r="A11347" s="289"/>
      <c r="I11347"/>
      <c r="J11347"/>
      <c r="L11347" s="33"/>
      <c r="M11347" s="24"/>
    </row>
    <row r="11348" spans="1:13" x14ac:dyDescent="0.2">
      <c r="A11348" s="289"/>
      <c r="I11348"/>
      <c r="J11348"/>
      <c r="L11348" s="33"/>
      <c r="M11348" s="24"/>
    </row>
    <row r="11349" spans="1:13" x14ac:dyDescent="0.2">
      <c r="A11349" s="289"/>
      <c r="I11349"/>
      <c r="J11349"/>
      <c r="L11349" s="33"/>
      <c r="M11349" s="24"/>
    </row>
    <row r="11350" spans="1:13" x14ac:dyDescent="0.2">
      <c r="A11350" s="289"/>
      <c r="I11350"/>
      <c r="J11350"/>
      <c r="L11350" s="33"/>
      <c r="M11350" s="24"/>
    </row>
    <row r="11351" spans="1:13" x14ac:dyDescent="0.2">
      <c r="A11351" s="289"/>
      <c r="I11351"/>
      <c r="J11351"/>
      <c r="L11351" s="33"/>
      <c r="M11351" s="24"/>
    </row>
    <row r="11352" spans="1:13" x14ac:dyDescent="0.2">
      <c r="A11352" s="289"/>
      <c r="I11352"/>
      <c r="J11352"/>
      <c r="L11352" s="33"/>
      <c r="M11352" s="24"/>
    </row>
    <row r="11353" spans="1:13" x14ac:dyDescent="0.2">
      <c r="A11353" s="289"/>
      <c r="I11353"/>
      <c r="J11353"/>
      <c r="L11353" s="33"/>
      <c r="M11353" s="24"/>
    </row>
    <row r="11354" spans="1:13" x14ac:dyDescent="0.2">
      <c r="A11354" s="289"/>
      <c r="I11354"/>
      <c r="J11354"/>
      <c r="L11354" s="33"/>
      <c r="M11354" s="24"/>
    </row>
    <row r="11355" spans="1:13" x14ac:dyDescent="0.2">
      <c r="A11355" s="289"/>
      <c r="I11355"/>
      <c r="J11355"/>
      <c r="L11355" s="33"/>
      <c r="M11355" s="24"/>
    </row>
    <row r="11356" spans="1:13" x14ac:dyDescent="0.2">
      <c r="A11356" s="289"/>
      <c r="I11356"/>
      <c r="J11356"/>
      <c r="L11356" s="33"/>
      <c r="M11356" s="24"/>
    </row>
    <row r="11357" spans="1:13" x14ac:dyDescent="0.2">
      <c r="A11357" s="289"/>
      <c r="I11357"/>
      <c r="J11357"/>
      <c r="L11357" s="33"/>
      <c r="M11357" s="24"/>
    </row>
    <row r="11358" spans="1:13" x14ac:dyDescent="0.2">
      <c r="A11358" s="289"/>
      <c r="I11358"/>
      <c r="J11358"/>
      <c r="L11358" s="33"/>
      <c r="M11358" s="24"/>
    </row>
    <row r="11359" spans="1:13" x14ac:dyDescent="0.2">
      <c r="A11359" s="289"/>
      <c r="I11359"/>
      <c r="J11359"/>
      <c r="L11359" s="33"/>
      <c r="M11359" s="24"/>
    </row>
    <row r="11360" spans="1:13" x14ac:dyDescent="0.2">
      <c r="A11360" s="289"/>
      <c r="I11360"/>
      <c r="J11360"/>
      <c r="L11360" s="33"/>
      <c r="M11360" s="24"/>
    </row>
    <row r="11361" spans="1:13" x14ac:dyDescent="0.2">
      <c r="A11361" s="289"/>
      <c r="I11361"/>
      <c r="J11361"/>
      <c r="L11361" s="33"/>
      <c r="M11361" s="24"/>
    </row>
    <row r="11362" spans="1:13" x14ac:dyDescent="0.2">
      <c r="A11362" s="289"/>
      <c r="I11362"/>
      <c r="J11362"/>
      <c r="L11362" s="33"/>
      <c r="M11362" s="24"/>
    </row>
    <row r="11363" spans="1:13" x14ac:dyDescent="0.2">
      <c r="A11363" s="289"/>
      <c r="I11363"/>
      <c r="J11363"/>
      <c r="L11363" s="33"/>
      <c r="M11363" s="24"/>
    </row>
    <row r="11364" spans="1:13" x14ac:dyDescent="0.2">
      <c r="A11364" s="289"/>
      <c r="I11364"/>
      <c r="J11364"/>
      <c r="L11364" s="33"/>
      <c r="M11364" s="24"/>
    </row>
    <row r="11365" spans="1:13" x14ac:dyDescent="0.2">
      <c r="A11365" s="289"/>
      <c r="I11365"/>
      <c r="J11365"/>
      <c r="L11365" s="33"/>
      <c r="M11365" s="24"/>
    </row>
    <row r="11366" spans="1:13" x14ac:dyDescent="0.2">
      <c r="A11366" s="289"/>
      <c r="I11366"/>
      <c r="J11366"/>
      <c r="L11366" s="33"/>
      <c r="M11366" s="24"/>
    </row>
    <row r="11367" spans="1:13" x14ac:dyDescent="0.2">
      <c r="A11367" s="289"/>
      <c r="I11367"/>
      <c r="J11367"/>
      <c r="L11367" s="33"/>
      <c r="M11367" s="24"/>
    </row>
    <row r="11368" spans="1:13" x14ac:dyDescent="0.2">
      <c r="A11368" s="289"/>
      <c r="I11368"/>
      <c r="J11368"/>
      <c r="L11368" s="33"/>
      <c r="M11368" s="24"/>
    </row>
    <row r="11369" spans="1:13" x14ac:dyDescent="0.2">
      <c r="A11369" s="289"/>
      <c r="I11369"/>
      <c r="J11369"/>
      <c r="L11369" s="33"/>
      <c r="M11369" s="24"/>
    </row>
    <row r="11370" spans="1:13" x14ac:dyDescent="0.2">
      <c r="A11370" s="289"/>
      <c r="I11370"/>
      <c r="J11370"/>
      <c r="L11370" s="33"/>
      <c r="M11370" s="24"/>
    </row>
    <row r="11371" spans="1:13" x14ac:dyDescent="0.2">
      <c r="A11371" s="289"/>
      <c r="I11371"/>
      <c r="J11371"/>
      <c r="L11371" s="33"/>
      <c r="M11371" s="24"/>
    </row>
    <row r="11372" spans="1:13" x14ac:dyDescent="0.2">
      <c r="A11372" s="289"/>
      <c r="I11372"/>
      <c r="J11372"/>
      <c r="L11372" s="33"/>
      <c r="M11372" s="24"/>
    </row>
    <row r="11373" spans="1:13" x14ac:dyDescent="0.2">
      <c r="A11373" s="289"/>
      <c r="I11373"/>
      <c r="J11373"/>
      <c r="L11373" s="33"/>
      <c r="M11373" s="24"/>
    </row>
    <row r="11374" spans="1:13" x14ac:dyDescent="0.2">
      <c r="A11374" s="289"/>
      <c r="I11374"/>
      <c r="J11374"/>
      <c r="L11374" s="33"/>
      <c r="M11374" s="24"/>
    </row>
    <row r="11375" spans="1:13" x14ac:dyDescent="0.2">
      <c r="A11375" s="289"/>
      <c r="I11375"/>
      <c r="J11375"/>
      <c r="L11375" s="33"/>
      <c r="M11375" s="24"/>
    </row>
    <row r="11376" spans="1:13" x14ac:dyDescent="0.2">
      <c r="A11376" s="289"/>
      <c r="I11376"/>
      <c r="J11376"/>
      <c r="L11376" s="33"/>
      <c r="M11376" s="24"/>
    </row>
    <row r="11377" spans="1:13" x14ac:dyDescent="0.2">
      <c r="A11377" s="289"/>
      <c r="I11377"/>
      <c r="J11377"/>
      <c r="L11377" s="33"/>
      <c r="M11377" s="24"/>
    </row>
    <row r="11378" spans="1:13" x14ac:dyDescent="0.2">
      <c r="A11378" s="289"/>
      <c r="I11378"/>
      <c r="J11378"/>
      <c r="L11378" s="33"/>
      <c r="M11378" s="24"/>
    </row>
    <row r="11379" spans="1:13" x14ac:dyDescent="0.2">
      <c r="A11379" s="289"/>
      <c r="I11379"/>
      <c r="J11379"/>
      <c r="L11379" s="33"/>
      <c r="M11379" s="24"/>
    </row>
    <row r="11380" spans="1:13" x14ac:dyDescent="0.2">
      <c r="A11380" s="289"/>
      <c r="I11380"/>
      <c r="J11380"/>
      <c r="L11380" s="33"/>
      <c r="M11380" s="24"/>
    </row>
    <row r="11381" spans="1:13" x14ac:dyDescent="0.2">
      <c r="A11381" s="289"/>
      <c r="I11381"/>
      <c r="J11381"/>
      <c r="L11381" s="33"/>
      <c r="M11381" s="24"/>
    </row>
    <row r="11382" spans="1:13" x14ac:dyDescent="0.2">
      <c r="A11382" s="289"/>
      <c r="I11382"/>
      <c r="J11382"/>
      <c r="L11382" s="33"/>
      <c r="M11382" s="24"/>
    </row>
    <row r="11383" spans="1:13" x14ac:dyDescent="0.2">
      <c r="A11383" s="289"/>
      <c r="I11383"/>
      <c r="J11383"/>
      <c r="L11383" s="33"/>
      <c r="M11383" s="24"/>
    </row>
    <row r="11384" spans="1:13" x14ac:dyDescent="0.2">
      <c r="A11384" s="289"/>
      <c r="I11384"/>
      <c r="J11384"/>
      <c r="L11384" s="33"/>
      <c r="M11384" s="24"/>
    </row>
    <row r="11385" spans="1:13" x14ac:dyDescent="0.2">
      <c r="A11385" s="289"/>
      <c r="I11385"/>
      <c r="J11385"/>
      <c r="L11385" s="33"/>
      <c r="M11385" s="24"/>
    </row>
    <row r="11386" spans="1:13" x14ac:dyDescent="0.2">
      <c r="A11386" s="289"/>
      <c r="I11386"/>
      <c r="J11386"/>
      <c r="L11386" s="33"/>
      <c r="M11386" s="24"/>
    </row>
    <row r="11387" spans="1:13" x14ac:dyDescent="0.2">
      <c r="A11387" s="289"/>
      <c r="I11387"/>
      <c r="J11387"/>
      <c r="L11387" s="33"/>
      <c r="M11387" s="24"/>
    </row>
    <row r="11388" spans="1:13" x14ac:dyDescent="0.2">
      <c r="A11388" s="289"/>
      <c r="I11388"/>
      <c r="J11388"/>
      <c r="L11388" s="33"/>
      <c r="M11388" s="24"/>
    </row>
    <row r="11389" spans="1:13" x14ac:dyDescent="0.2">
      <c r="A11389" s="289"/>
      <c r="I11389"/>
      <c r="J11389"/>
      <c r="L11389" s="33"/>
      <c r="M11389" s="24"/>
    </row>
    <row r="11390" spans="1:13" x14ac:dyDescent="0.2">
      <c r="A11390" s="289"/>
      <c r="I11390"/>
      <c r="J11390"/>
      <c r="L11390" s="33"/>
      <c r="M11390" s="24"/>
    </row>
    <row r="11391" spans="1:13" x14ac:dyDescent="0.2">
      <c r="A11391" s="289"/>
      <c r="I11391"/>
      <c r="J11391"/>
      <c r="L11391" s="33"/>
      <c r="M11391" s="24"/>
    </row>
    <row r="11392" spans="1:13" x14ac:dyDescent="0.2">
      <c r="A11392" s="289"/>
      <c r="I11392"/>
      <c r="J11392"/>
      <c r="L11392" s="33"/>
      <c r="M11392" s="24"/>
    </row>
    <row r="11393" spans="1:13" x14ac:dyDescent="0.2">
      <c r="A11393" s="289"/>
      <c r="I11393"/>
      <c r="J11393"/>
      <c r="L11393" s="33"/>
      <c r="M11393" s="24"/>
    </row>
    <row r="11394" spans="1:13" x14ac:dyDescent="0.2">
      <c r="A11394" s="289"/>
      <c r="I11394"/>
      <c r="J11394"/>
      <c r="L11394" s="33"/>
      <c r="M11394" s="24"/>
    </row>
    <row r="11395" spans="1:13" x14ac:dyDescent="0.2">
      <c r="A11395" s="289"/>
      <c r="I11395"/>
      <c r="J11395"/>
      <c r="L11395" s="33"/>
      <c r="M11395" s="24"/>
    </row>
    <row r="11396" spans="1:13" x14ac:dyDescent="0.2">
      <c r="A11396" s="289"/>
      <c r="I11396"/>
      <c r="J11396"/>
      <c r="L11396" s="33"/>
      <c r="M11396" s="24"/>
    </row>
    <row r="11397" spans="1:13" x14ac:dyDescent="0.2">
      <c r="A11397" s="289"/>
      <c r="I11397"/>
      <c r="J11397"/>
      <c r="L11397" s="33"/>
      <c r="M11397" s="24"/>
    </row>
    <row r="11398" spans="1:13" x14ac:dyDescent="0.2">
      <c r="A11398" s="289"/>
      <c r="I11398"/>
      <c r="J11398"/>
      <c r="L11398" s="33"/>
      <c r="M11398" s="24"/>
    </row>
    <row r="11399" spans="1:13" x14ac:dyDescent="0.2">
      <c r="A11399" s="289"/>
      <c r="I11399"/>
      <c r="J11399"/>
      <c r="L11399" s="33"/>
      <c r="M11399" s="24"/>
    </row>
    <row r="11400" spans="1:13" x14ac:dyDescent="0.2">
      <c r="A11400" s="289"/>
      <c r="I11400"/>
      <c r="J11400"/>
      <c r="L11400" s="33"/>
      <c r="M11400" s="24"/>
    </row>
    <row r="11401" spans="1:13" x14ac:dyDescent="0.2">
      <c r="A11401" s="289"/>
      <c r="I11401"/>
      <c r="J11401"/>
      <c r="L11401" s="33"/>
      <c r="M11401" s="24"/>
    </row>
    <row r="11402" spans="1:13" x14ac:dyDescent="0.2">
      <c r="A11402" s="289"/>
      <c r="I11402"/>
      <c r="J11402"/>
      <c r="L11402" s="33"/>
      <c r="M11402" s="24"/>
    </row>
    <row r="11403" spans="1:13" x14ac:dyDescent="0.2">
      <c r="A11403" s="289"/>
      <c r="I11403"/>
      <c r="J11403"/>
      <c r="L11403" s="33"/>
      <c r="M11403" s="24"/>
    </row>
    <row r="11404" spans="1:13" x14ac:dyDescent="0.2">
      <c r="A11404" s="289"/>
      <c r="I11404"/>
      <c r="J11404"/>
      <c r="L11404" s="33"/>
      <c r="M11404" s="24"/>
    </row>
    <row r="11405" spans="1:13" x14ac:dyDescent="0.2">
      <c r="A11405" s="289"/>
      <c r="I11405"/>
      <c r="J11405"/>
      <c r="L11405" s="33"/>
      <c r="M11405" s="24"/>
    </row>
    <row r="11406" spans="1:13" x14ac:dyDescent="0.2">
      <c r="A11406" s="289"/>
      <c r="I11406"/>
      <c r="J11406"/>
      <c r="L11406" s="33"/>
      <c r="M11406" s="24"/>
    </row>
    <row r="11407" spans="1:13" x14ac:dyDescent="0.2">
      <c r="A11407" s="289"/>
      <c r="I11407"/>
      <c r="J11407"/>
      <c r="L11407" s="33"/>
      <c r="M11407" s="24"/>
    </row>
    <row r="11408" spans="1:13" x14ac:dyDescent="0.2">
      <c r="A11408" s="289"/>
      <c r="I11408"/>
      <c r="J11408"/>
      <c r="L11408" s="33"/>
      <c r="M11408" s="24"/>
    </row>
    <row r="11409" spans="1:13" x14ac:dyDescent="0.2">
      <c r="A11409" s="289"/>
      <c r="I11409"/>
      <c r="J11409"/>
      <c r="L11409" s="33"/>
      <c r="M11409" s="24"/>
    </row>
    <row r="11410" spans="1:13" x14ac:dyDescent="0.2">
      <c r="A11410" s="289"/>
      <c r="I11410"/>
      <c r="J11410"/>
      <c r="L11410" s="33"/>
      <c r="M11410" s="24"/>
    </row>
    <row r="11411" spans="1:13" x14ac:dyDescent="0.2">
      <c r="A11411" s="289"/>
      <c r="I11411"/>
      <c r="J11411"/>
      <c r="L11411" s="33"/>
      <c r="M11411" s="24"/>
    </row>
    <row r="11412" spans="1:13" x14ac:dyDescent="0.2">
      <c r="A11412" s="289"/>
      <c r="I11412"/>
      <c r="J11412"/>
      <c r="L11412" s="33"/>
      <c r="M11412" s="24"/>
    </row>
    <row r="11413" spans="1:13" x14ac:dyDescent="0.2">
      <c r="A11413" s="289"/>
      <c r="I11413"/>
      <c r="J11413"/>
      <c r="L11413" s="33"/>
      <c r="M11413" s="24"/>
    </row>
    <row r="11414" spans="1:13" x14ac:dyDescent="0.2">
      <c r="A11414" s="289"/>
      <c r="I11414"/>
      <c r="J11414"/>
      <c r="L11414" s="33"/>
      <c r="M11414" s="24"/>
    </row>
    <row r="11415" spans="1:13" x14ac:dyDescent="0.2">
      <c r="A11415" s="289"/>
      <c r="I11415"/>
      <c r="J11415"/>
      <c r="L11415" s="33"/>
      <c r="M11415" s="24"/>
    </row>
    <row r="11416" spans="1:13" x14ac:dyDescent="0.2">
      <c r="A11416" s="289"/>
      <c r="I11416"/>
      <c r="J11416"/>
      <c r="L11416" s="33"/>
      <c r="M11416" s="24"/>
    </row>
    <row r="11417" spans="1:13" x14ac:dyDescent="0.2">
      <c r="A11417" s="289"/>
      <c r="I11417"/>
      <c r="J11417"/>
      <c r="L11417" s="33"/>
      <c r="M11417" s="24"/>
    </row>
    <row r="11418" spans="1:13" x14ac:dyDescent="0.2">
      <c r="A11418" s="289"/>
      <c r="I11418"/>
      <c r="J11418"/>
      <c r="L11418" s="33"/>
      <c r="M11418" s="24"/>
    </row>
    <row r="11419" spans="1:13" x14ac:dyDescent="0.2">
      <c r="A11419" s="289"/>
      <c r="I11419"/>
      <c r="J11419"/>
      <c r="L11419" s="33"/>
      <c r="M11419" s="24"/>
    </row>
    <row r="11420" spans="1:13" x14ac:dyDescent="0.2">
      <c r="A11420" s="289"/>
      <c r="I11420"/>
      <c r="J11420"/>
      <c r="L11420" s="33"/>
      <c r="M11420" s="24"/>
    </row>
    <row r="11421" spans="1:13" x14ac:dyDescent="0.2">
      <c r="A11421" s="289"/>
      <c r="I11421"/>
      <c r="J11421"/>
      <c r="L11421" s="33"/>
      <c r="M11421" s="24"/>
    </row>
    <row r="11422" spans="1:13" x14ac:dyDescent="0.2">
      <c r="A11422" s="289"/>
      <c r="I11422"/>
      <c r="J11422"/>
      <c r="L11422" s="33"/>
      <c r="M11422" s="24"/>
    </row>
    <row r="11423" spans="1:13" x14ac:dyDescent="0.2">
      <c r="A11423" s="289"/>
      <c r="I11423"/>
      <c r="J11423"/>
      <c r="L11423" s="33"/>
      <c r="M11423" s="24"/>
    </row>
    <row r="11424" spans="1:13" x14ac:dyDescent="0.2">
      <c r="A11424" s="289"/>
      <c r="I11424"/>
      <c r="J11424"/>
      <c r="L11424" s="33"/>
      <c r="M11424" s="24"/>
    </row>
    <row r="11425" spans="1:13" x14ac:dyDescent="0.2">
      <c r="A11425" s="289"/>
      <c r="I11425"/>
      <c r="J11425"/>
      <c r="L11425" s="33"/>
      <c r="M11425" s="24"/>
    </row>
    <row r="11426" spans="1:13" x14ac:dyDescent="0.2">
      <c r="A11426" s="289"/>
      <c r="I11426"/>
      <c r="J11426"/>
      <c r="L11426" s="33"/>
      <c r="M11426" s="24"/>
    </row>
    <row r="11427" spans="1:13" x14ac:dyDescent="0.2">
      <c r="A11427" s="289"/>
      <c r="I11427"/>
      <c r="J11427"/>
      <c r="L11427" s="33"/>
      <c r="M11427" s="24"/>
    </row>
    <row r="11428" spans="1:13" x14ac:dyDescent="0.2">
      <c r="A11428" s="289"/>
      <c r="I11428"/>
      <c r="J11428"/>
      <c r="L11428" s="33"/>
      <c r="M11428" s="24"/>
    </row>
    <row r="11429" spans="1:13" x14ac:dyDescent="0.2">
      <c r="A11429" s="289"/>
      <c r="I11429"/>
      <c r="J11429"/>
      <c r="L11429" s="33"/>
      <c r="M11429" s="24"/>
    </row>
    <row r="11430" spans="1:13" x14ac:dyDescent="0.2">
      <c r="A11430" s="289"/>
      <c r="I11430"/>
      <c r="J11430"/>
      <c r="L11430" s="33"/>
      <c r="M11430" s="24"/>
    </row>
    <row r="11431" spans="1:13" x14ac:dyDescent="0.2">
      <c r="A11431" s="289"/>
      <c r="I11431"/>
      <c r="J11431"/>
      <c r="L11431" s="33"/>
      <c r="M11431" s="24"/>
    </row>
    <row r="11432" spans="1:13" x14ac:dyDescent="0.2">
      <c r="A11432" s="289"/>
      <c r="I11432"/>
      <c r="J11432"/>
      <c r="L11432" s="33"/>
      <c r="M11432" s="24"/>
    </row>
    <row r="11433" spans="1:13" x14ac:dyDescent="0.2">
      <c r="A11433" s="289"/>
      <c r="I11433"/>
      <c r="J11433"/>
      <c r="L11433" s="33"/>
      <c r="M11433" s="24"/>
    </row>
    <row r="11434" spans="1:13" x14ac:dyDescent="0.2">
      <c r="A11434" s="289"/>
      <c r="I11434"/>
      <c r="J11434"/>
      <c r="L11434" s="33"/>
      <c r="M11434" s="24"/>
    </row>
    <row r="11435" spans="1:13" x14ac:dyDescent="0.2">
      <c r="A11435" s="289"/>
      <c r="I11435"/>
      <c r="J11435"/>
      <c r="L11435" s="33"/>
      <c r="M11435" s="24"/>
    </row>
    <row r="11436" spans="1:13" x14ac:dyDescent="0.2">
      <c r="A11436" s="289"/>
      <c r="I11436"/>
      <c r="J11436"/>
      <c r="L11436" s="33"/>
      <c r="M11436" s="24"/>
    </row>
    <row r="11437" spans="1:13" x14ac:dyDescent="0.2">
      <c r="A11437" s="289"/>
      <c r="I11437"/>
      <c r="J11437"/>
      <c r="L11437" s="33"/>
      <c r="M11437" s="24"/>
    </row>
    <row r="11438" spans="1:13" x14ac:dyDescent="0.2">
      <c r="A11438" s="289"/>
      <c r="I11438"/>
      <c r="J11438"/>
      <c r="L11438" s="33"/>
      <c r="M11438" s="24"/>
    </row>
    <row r="11439" spans="1:13" x14ac:dyDescent="0.2">
      <c r="A11439" s="289"/>
      <c r="I11439"/>
      <c r="J11439"/>
      <c r="L11439" s="33"/>
      <c r="M11439" s="24"/>
    </row>
    <row r="11440" spans="1:13" x14ac:dyDescent="0.2">
      <c r="A11440" s="289"/>
      <c r="I11440"/>
      <c r="J11440"/>
      <c r="L11440" s="33"/>
      <c r="M11440" s="24"/>
    </row>
    <row r="11441" spans="1:13" x14ac:dyDescent="0.2">
      <c r="A11441" s="289"/>
      <c r="I11441"/>
      <c r="J11441"/>
      <c r="L11441" s="33"/>
      <c r="M11441" s="24"/>
    </row>
    <row r="11442" spans="1:13" x14ac:dyDescent="0.2">
      <c r="A11442" s="289"/>
      <c r="I11442"/>
      <c r="J11442"/>
      <c r="L11442" s="33"/>
      <c r="M11442" s="24"/>
    </row>
    <row r="11443" spans="1:13" x14ac:dyDescent="0.2">
      <c r="A11443" s="289"/>
      <c r="I11443"/>
      <c r="J11443"/>
      <c r="L11443" s="33"/>
      <c r="M11443" s="24"/>
    </row>
    <row r="11444" spans="1:13" x14ac:dyDescent="0.2">
      <c r="A11444" s="289"/>
      <c r="I11444"/>
      <c r="J11444"/>
      <c r="L11444" s="33"/>
      <c r="M11444" s="24"/>
    </row>
    <row r="11445" spans="1:13" x14ac:dyDescent="0.2">
      <c r="A11445" s="289"/>
      <c r="I11445"/>
      <c r="J11445"/>
      <c r="L11445" s="33"/>
      <c r="M11445" s="24"/>
    </row>
    <row r="11446" spans="1:13" x14ac:dyDescent="0.2">
      <c r="A11446" s="289"/>
      <c r="I11446"/>
      <c r="J11446"/>
      <c r="L11446" s="33"/>
      <c r="M11446" s="24"/>
    </row>
    <row r="11447" spans="1:13" x14ac:dyDescent="0.2">
      <c r="A11447" s="289"/>
      <c r="I11447"/>
      <c r="J11447"/>
      <c r="L11447" s="33"/>
      <c r="M11447" s="24"/>
    </row>
    <row r="11448" spans="1:13" x14ac:dyDescent="0.2">
      <c r="A11448" s="289"/>
      <c r="I11448"/>
      <c r="J11448"/>
      <c r="L11448" s="33"/>
      <c r="M11448" s="24"/>
    </row>
    <row r="11449" spans="1:13" x14ac:dyDescent="0.2">
      <c r="A11449" s="289"/>
      <c r="I11449"/>
      <c r="J11449"/>
      <c r="L11449" s="33"/>
      <c r="M11449" s="24"/>
    </row>
    <row r="11450" spans="1:13" x14ac:dyDescent="0.2">
      <c r="A11450" s="289"/>
      <c r="I11450"/>
      <c r="J11450"/>
      <c r="L11450" s="33"/>
      <c r="M11450" s="24"/>
    </row>
    <row r="11451" spans="1:13" x14ac:dyDescent="0.2">
      <c r="A11451" s="289"/>
      <c r="I11451"/>
      <c r="J11451"/>
      <c r="L11451" s="33"/>
      <c r="M11451" s="24"/>
    </row>
    <row r="11452" spans="1:13" x14ac:dyDescent="0.2">
      <c r="A11452" s="289"/>
      <c r="I11452"/>
      <c r="J11452"/>
      <c r="L11452" s="33"/>
      <c r="M11452" s="24"/>
    </row>
    <row r="11453" spans="1:13" x14ac:dyDescent="0.2">
      <c r="A11453" s="289"/>
      <c r="I11453"/>
      <c r="J11453"/>
      <c r="L11453" s="33"/>
      <c r="M11453" s="24"/>
    </row>
    <row r="11454" spans="1:13" x14ac:dyDescent="0.2">
      <c r="A11454" s="289"/>
      <c r="I11454"/>
      <c r="J11454"/>
      <c r="L11454" s="33"/>
      <c r="M11454" s="24"/>
    </row>
    <row r="11455" spans="1:13" x14ac:dyDescent="0.2">
      <c r="A11455" s="289"/>
      <c r="I11455"/>
      <c r="J11455"/>
      <c r="L11455" s="33"/>
      <c r="M11455" s="24"/>
    </row>
    <row r="11456" spans="1:13" x14ac:dyDescent="0.2">
      <c r="A11456" s="289"/>
      <c r="I11456"/>
      <c r="J11456"/>
      <c r="L11456" s="33"/>
      <c r="M11456" s="24"/>
    </row>
    <row r="11457" spans="1:13" x14ac:dyDescent="0.2">
      <c r="A11457" s="289"/>
      <c r="I11457"/>
      <c r="J11457"/>
      <c r="L11457" s="33"/>
      <c r="M11457" s="24"/>
    </row>
    <row r="11458" spans="1:13" x14ac:dyDescent="0.2">
      <c r="A11458" s="289"/>
      <c r="I11458"/>
      <c r="J11458"/>
      <c r="L11458" s="33"/>
      <c r="M11458" s="24"/>
    </row>
    <row r="11459" spans="1:13" x14ac:dyDescent="0.2">
      <c r="A11459" s="289"/>
      <c r="I11459"/>
      <c r="J11459"/>
      <c r="L11459" s="33"/>
      <c r="M11459" s="24"/>
    </row>
    <row r="11460" spans="1:13" x14ac:dyDescent="0.2">
      <c r="A11460" s="289"/>
      <c r="I11460"/>
      <c r="J11460"/>
      <c r="L11460" s="33"/>
      <c r="M11460" s="24"/>
    </row>
    <row r="11461" spans="1:13" x14ac:dyDescent="0.2">
      <c r="A11461" s="289"/>
      <c r="I11461"/>
      <c r="J11461"/>
      <c r="L11461" s="33"/>
      <c r="M11461" s="24"/>
    </row>
    <row r="11462" spans="1:13" x14ac:dyDescent="0.2">
      <c r="A11462" s="289"/>
      <c r="I11462"/>
      <c r="J11462"/>
      <c r="L11462" s="33"/>
      <c r="M11462" s="24"/>
    </row>
    <row r="11463" spans="1:13" x14ac:dyDescent="0.2">
      <c r="A11463" s="289"/>
      <c r="I11463"/>
      <c r="J11463"/>
      <c r="L11463" s="33"/>
      <c r="M11463" s="24"/>
    </row>
    <row r="11464" spans="1:13" x14ac:dyDescent="0.2">
      <c r="A11464" s="289"/>
      <c r="I11464"/>
      <c r="J11464"/>
      <c r="L11464" s="33"/>
      <c r="M11464" s="24"/>
    </row>
    <row r="11465" spans="1:13" x14ac:dyDescent="0.2">
      <c r="A11465" s="289"/>
      <c r="I11465"/>
      <c r="J11465"/>
      <c r="L11465" s="33"/>
      <c r="M11465" s="24"/>
    </row>
    <row r="11466" spans="1:13" x14ac:dyDescent="0.2">
      <c r="A11466" s="289"/>
      <c r="I11466"/>
      <c r="J11466"/>
      <c r="L11466" s="33"/>
      <c r="M11466" s="24"/>
    </row>
    <row r="11467" spans="1:13" x14ac:dyDescent="0.2">
      <c r="A11467" s="289"/>
      <c r="I11467"/>
      <c r="J11467"/>
      <c r="L11467" s="33"/>
      <c r="M11467" s="24"/>
    </row>
    <row r="11468" spans="1:13" x14ac:dyDescent="0.2">
      <c r="A11468" s="289"/>
      <c r="I11468"/>
      <c r="J11468"/>
      <c r="L11468" s="33"/>
      <c r="M11468" s="24"/>
    </row>
    <row r="11469" spans="1:13" x14ac:dyDescent="0.2">
      <c r="A11469" s="289"/>
      <c r="I11469"/>
      <c r="J11469"/>
      <c r="L11469" s="33"/>
      <c r="M11469" s="24"/>
    </row>
    <row r="11470" spans="1:13" x14ac:dyDescent="0.2">
      <c r="A11470" s="289"/>
      <c r="I11470"/>
      <c r="J11470"/>
      <c r="L11470" s="33"/>
      <c r="M11470" s="24"/>
    </row>
    <row r="11471" spans="1:13" x14ac:dyDescent="0.2">
      <c r="A11471" s="289"/>
      <c r="I11471"/>
      <c r="J11471"/>
      <c r="L11471" s="33"/>
      <c r="M11471" s="24"/>
    </row>
    <row r="11472" spans="1:13" x14ac:dyDescent="0.2">
      <c r="A11472" s="289"/>
      <c r="I11472"/>
      <c r="J11472"/>
      <c r="L11472" s="33"/>
      <c r="M11472" s="24"/>
    </row>
    <row r="11473" spans="1:13" x14ac:dyDescent="0.2">
      <c r="A11473" s="289"/>
      <c r="I11473"/>
      <c r="J11473"/>
      <c r="L11473" s="33"/>
      <c r="M11473" s="24"/>
    </row>
    <row r="11474" spans="1:13" x14ac:dyDescent="0.2">
      <c r="A11474" s="289"/>
      <c r="I11474"/>
      <c r="J11474"/>
      <c r="L11474" s="33"/>
      <c r="M11474" s="24"/>
    </row>
    <row r="11475" spans="1:13" x14ac:dyDescent="0.2">
      <c r="A11475" s="289"/>
      <c r="I11475"/>
      <c r="J11475"/>
      <c r="L11475" s="33"/>
      <c r="M11475" s="24"/>
    </row>
    <row r="11476" spans="1:13" x14ac:dyDescent="0.2">
      <c r="A11476" s="289"/>
      <c r="I11476"/>
      <c r="J11476"/>
      <c r="L11476" s="33"/>
      <c r="M11476" s="24"/>
    </row>
    <row r="11477" spans="1:13" x14ac:dyDescent="0.2">
      <c r="A11477" s="289"/>
      <c r="I11477"/>
      <c r="J11477"/>
      <c r="L11477" s="33"/>
      <c r="M11477" s="24"/>
    </row>
    <row r="11478" spans="1:13" x14ac:dyDescent="0.2">
      <c r="A11478" s="289"/>
      <c r="I11478"/>
      <c r="J11478"/>
      <c r="L11478" s="33"/>
      <c r="M11478" s="24"/>
    </row>
    <row r="11479" spans="1:13" x14ac:dyDescent="0.2">
      <c r="A11479" s="289"/>
      <c r="I11479"/>
      <c r="J11479"/>
      <c r="L11479" s="33"/>
      <c r="M11479" s="24"/>
    </row>
    <row r="11480" spans="1:13" x14ac:dyDescent="0.2">
      <c r="A11480" s="289"/>
      <c r="I11480"/>
      <c r="J11480"/>
      <c r="L11480" s="33"/>
      <c r="M11480" s="24"/>
    </row>
    <row r="11481" spans="1:13" x14ac:dyDescent="0.2">
      <c r="A11481" s="289"/>
      <c r="I11481"/>
      <c r="J11481"/>
      <c r="L11481" s="33"/>
      <c r="M11481" s="24"/>
    </row>
    <row r="11482" spans="1:13" x14ac:dyDescent="0.2">
      <c r="A11482" s="289"/>
      <c r="I11482"/>
      <c r="J11482"/>
      <c r="L11482" s="33"/>
      <c r="M11482" s="24"/>
    </row>
    <row r="11483" spans="1:13" x14ac:dyDescent="0.2">
      <c r="A11483" s="289"/>
      <c r="I11483"/>
      <c r="J11483"/>
      <c r="L11483" s="33"/>
      <c r="M11483" s="24"/>
    </row>
    <row r="11484" spans="1:13" x14ac:dyDescent="0.2">
      <c r="A11484" s="289"/>
      <c r="I11484"/>
      <c r="J11484"/>
      <c r="L11484" s="33"/>
      <c r="M11484" s="24"/>
    </row>
    <row r="11485" spans="1:13" x14ac:dyDescent="0.2">
      <c r="A11485" s="289"/>
      <c r="I11485"/>
      <c r="J11485"/>
      <c r="L11485" s="33"/>
      <c r="M11485" s="24"/>
    </row>
    <row r="11486" spans="1:13" x14ac:dyDescent="0.2">
      <c r="A11486" s="289"/>
      <c r="I11486"/>
      <c r="J11486"/>
      <c r="L11486" s="33"/>
      <c r="M11486" s="24"/>
    </row>
    <row r="11487" spans="1:13" x14ac:dyDescent="0.2">
      <c r="A11487" s="289"/>
      <c r="I11487"/>
      <c r="J11487"/>
      <c r="L11487" s="33"/>
      <c r="M11487" s="24"/>
    </row>
    <row r="11488" spans="1:13" x14ac:dyDescent="0.2">
      <c r="A11488" s="289"/>
      <c r="I11488"/>
      <c r="J11488"/>
      <c r="L11488" s="33"/>
      <c r="M11488" s="24"/>
    </row>
    <row r="11489" spans="1:13" x14ac:dyDescent="0.2">
      <c r="A11489" s="289"/>
      <c r="I11489"/>
      <c r="J11489"/>
      <c r="L11489" s="33"/>
      <c r="M11489" s="24"/>
    </row>
    <row r="11490" spans="1:13" x14ac:dyDescent="0.2">
      <c r="A11490" s="289"/>
      <c r="I11490"/>
      <c r="J11490"/>
      <c r="L11490" s="33"/>
      <c r="M11490" s="24"/>
    </row>
    <row r="11491" spans="1:13" x14ac:dyDescent="0.2">
      <c r="A11491" s="289"/>
      <c r="I11491"/>
      <c r="J11491"/>
      <c r="L11491" s="33"/>
      <c r="M11491" s="24"/>
    </row>
    <row r="11492" spans="1:13" x14ac:dyDescent="0.2">
      <c r="A11492" s="289"/>
      <c r="I11492"/>
      <c r="J11492"/>
      <c r="L11492" s="33"/>
      <c r="M11492" s="24"/>
    </row>
    <row r="11493" spans="1:13" x14ac:dyDescent="0.2">
      <c r="A11493" s="289"/>
      <c r="I11493"/>
      <c r="J11493"/>
      <c r="L11493" s="33"/>
      <c r="M11493" s="24"/>
    </row>
    <row r="11494" spans="1:13" x14ac:dyDescent="0.2">
      <c r="A11494" s="289"/>
      <c r="I11494"/>
      <c r="J11494"/>
      <c r="L11494" s="33"/>
      <c r="M11494" s="24"/>
    </row>
    <row r="11495" spans="1:13" x14ac:dyDescent="0.2">
      <c r="A11495" s="289"/>
      <c r="I11495"/>
      <c r="J11495"/>
      <c r="L11495" s="33"/>
      <c r="M11495" s="24"/>
    </row>
    <row r="11496" spans="1:13" x14ac:dyDescent="0.2">
      <c r="A11496" s="289"/>
      <c r="I11496"/>
      <c r="J11496"/>
      <c r="L11496" s="33"/>
      <c r="M11496" s="24"/>
    </row>
    <row r="11497" spans="1:13" x14ac:dyDescent="0.2">
      <c r="A11497" s="289"/>
      <c r="I11497"/>
      <c r="J11497"/>
      <c r="L11497" s="33"/>
      <c r="M11497" s="24"/>
    </row>
    <row r="11498" spans="1:13" x14ac:dyDescent="0.2">
      <c r="A11498" s="289"/>
      <c r="I11498"/>
      <c r="J11498"/>
      <c r="L11498" s="33"/>
      <c r="M11498" s="24"/>
    </row>
    <row r="11499" spans="1:13" x14ac:dyDescent="0.2">
      <c r="A11499" s="289"/>
      <c r="I11499"/>
      <c r="J11499"/>
      <c r="L11499" s="33"/>
      <c r="M11499" s="24"/>
    </row>
    <row r="11500" spans="1:13" x14ac:dyDescent="0.2">
      <c r="A11500" s="289"/>
      <c r="I11500"/>
      <c r="J11500"/>
      <c r="L11500" s="33"/>
      <c r="M11500" s="24"/>
    </row>
    <row r="11501" spans="1:13" x14ac:dyDescent="0.2">
      <c r="A11501" s="289"/>
      <c r="I11501"/>
      <c r="J11501"/>
      <c r="L11501" s="33"/>
      <c r="M11501" s="24"/>
    </row>
    <row r="11502" spans="1:13" x14ac:dyDescent="0.2">
      <c r="A11502" s="289"/>
      <c r="I11502"/>
      <c r="J11502"/>
      <c r="L11502" s="33"/>
      <c r="M11502" s="24"/>
    </row>
    <row r="11503" spans="1:13" x14ac:dyDescent="0.2">
      <c r="A11503" s="289"/>
      <c r="I11503"/>
      <c r="J11503"/>
      <c r="L11503" s="33"/>
      <c r="M11503" s="24"/>
    </row>
    <row r="11504" spans="1:13" x14ac:dyDescent="0.2">
      <c r="A11504" s="289"/>
      <c r="I11504"/>
      <c r="J11504"/>
      <c r="L11504" s="33"/>
      <c r="M11504" s="24"/>
    </row>
    <row r="11505" spans="1:13" x14ac:dyDescent="0.2">
      <c r="A11505" s="289"/>
      <c r="I11505"/>
      <c r="J11505"/>
      <c r="L11505" s="33"/>
      <c r="M11505" s="24"/>
    </row>
    <row r="11506" spans="1:13" x14ac:dyDescent="0.2">
      <c r="A11506" s="289"/>
      <c r="I11506"/>
      <c r="J11506"/>
      <c r="L11506" s="33"/>
      <c r="M11506" s="24"/>
    </row>
    <row r="11507" spans="1:13" x14ac:dyDescent="0.2">
      <c r="A11507" s="289"/>
      <c r="I11507"/>
      <c r="J11507"/>
      <c r="L11507" s="33"/>
      <c r="M11507" s="24"/>
    </row>
    <row r="11508" spans="1:13" x14ac:dyDescent="0.2">
      <c r="A11508" s="289"/>
      <c r="I11508"/>
      <c r="J11508"/>
      <c r="L11508" s="33"/>
      <c r="M11508" s="24"/>
    </row>
    <row r="11509" spans="1:13" x14ac:dyDescent="0.2">
      <c r="A11509" s="289"/>
      <c r="I11509"/>
      <c r="J11509"/>
      <c r="L11509" s="33"/>
      <c r="M11509" s="24"/>
    </row>
    <row r="11510" spans="1:13" x14ac:dyDescent="0.2">
      <c r="A11510" s="289"/>
      <c r="I11510"/>
      <c r="J11510"/>
      <c r="L11510" s="33"/>
      <c r="M11510" s="24"/>
    </row>
    <row r="11511" spans="1:13" x14ac:dyDescent="0.2">
      <c r="A11511" s="289"/>
      <c r="I11511"/>
      <c r="J11511"/>
      <c r="L11511" s="33"/>
      <c r="M11511" s="24"/>
    </row>
    <row r="11512" spans="1:13" x14ac:dyDescent="0.2">
      <c r="A11512" s="289"/>
      <c r="I11512"/>
      <c r="J11512"/>
      <c r="L11512" s="33"/>
      <c r="M11512" s="24"/>
    </row>
    <row r="11513" spans="1:13" x14ac:dyDescent="0.2">
      <c r="A11513" s="289"/>
      <c r="I11513"/>
      <c r="J11513"/>
      <c r="L11513" s="33"/>
      <c r="M11513" s="24"/>
    </row>
    <row r="11514" spans="1:13" x14ac:dyDescent="0.2">
      <c r="A11514" s="289"/>
      <c r="I11514"/>
      <c r="J11514"/>
      <c r="L11514" s="33"/>
      <c r="M11514" s="24"/>
    </row>
    <row r="11515" spans="1:13" x14ac:dyDescent="0.2">
      <c r="A11515" s="289"/>
      <c r="I11515"/>
      <c r="J11515"/>
      <c r="L11515" s="33"/>
      <c r="M11515" s="24"/>
    </row>
    <row r="11516" spans="1:13" x14ac:dyDescent="0.2">
      <c r="A11516" s="289"/>
      <c r="I11516"/>
      <c r="J11516"/>
      <c r="L11516" s="33"/>
      <c r="M11516" s="24"/>
    </row>
    <row r="11517" spans="1:13" x14ac:dyDescent="0.2">
      <c r="A11517" s="289"/>
      <c r="I11517"/>
      <c r="J11517"/>
      <c r="L11517" s="33"/>
      <c r="M11517" s="24"/>
    </row>
    <row r="11518" spans="1:13" x14ac:dyDescent="0.2">
      <c r="A11518" s="289"/>
      <c r="I11518"/>
      <c r="J11518"/>
      <c r="L11518" s="33"/>
      <c r="M11518" s="24"/>
    </row>
    <row r="11519" spans="1:13" x14ac:dyDescent="0.2">
      <c r="A11519" s="289"/>
      <c r="I11519"/>
      <c r="J11519"/>
      <c r="L11519" s="33"/>
      <c r="M11519" s="24"/>
    </row>
    <row r="11520" spans="1:13" x14ac:dyDescent="0.2">
      <c r="A11520" s="289"/>
      <c r="I11520"/>
      <c r="J11520"/>
      <c r="L11520" s="33"/>
      <c r="M11520" s="24"/>
    </row>
    <row r="11521" spans="1:13" x14ac:dyDescent="0.2">
      <c r="A11521" s="289"/>
      <c r="I11521"/>
      <c r="J11521"/>
      <c r="L11521" s="33"/>
      <c r="M11521" s="24"/>
    </row>
    <row r="11522" spans="1:13" x14ac:dyDescent="0.2">
      <c r="A11522" s="289"/>
      <c r="I11522"/>
      <c r="J11522"/>
      <c r="L11522" s="33"/>
      <c r="M11522" s="24"/>
    </row>
    <row r="11523" spans="1:13" x14ac:dyDescent="0.2">
      <c r="A11523" s="289"/>
      <c r="I11523"/>
      <c r="J11523"/>
      <c r="L11523" s="33"/>
      <c r="M11523" s="24"/>
    </row>
    <row r="11524" spans="1:13" x14ac:dyDescent="0.2">
      <c r="A11524" s="289"/>
      <c r="I11524"/>
      <c r="J11524"/>
      <c r="L11524" s="33"/>
      <c r="M11524" s="24"/>
    </row>
    <row r="11525" spans="1:13" x14ac:dyDescent="0.2">
      <c r="A11525" s="289"/>
      <c r="I11525"/>
      <c r="J11525"/>
      <c r="L11525" s="33"/>
      <c r="M11525" s="24"/>
    </row>
    <row r="11526" spans="1:13" x14ac:dyDescent="0.2">
      <c r="A11526" s="289"/>
      <c r="I11526"/>
      <c r="J11526"/>
      <c r="L11526" s="33"/>
      <c r="M11526" s="24"/>
    </row>
    <row r="11527" spans="1:13" x14ac:dyDescent="0.2">
      <c r="A11527" s="289"/>
      <c r="I11527"/>
      <c r="J11527"/>
      <c r="L11527" s="33"/>
      <c r="M11527" s="24"/>
    </row>
    <row r="11528" spans="1:13" x14ac:dyDescent="0.2">
      <c r="A11528" s="289"/>
      <c r="I11528"/>
      <c r="J11528"/>
      <c r="L11528" s="33"/>
      <c r="M11528" s="24"/>
    </row>
    <row r="11529" spans="1:13" x14ac:dyDescent="0.2">
      <c r="A11529" s="289"/>
      <c r="I11529"/>
      <c r="J11529"/>
      <c r="L11529" s="33"/>
      <c r="M11529" s="24"/>
    </row>
    <row r="11530" spans="1:13" x14ac:dyDescent="0.2">
      <c r="A11530" s="289"/>
      <c r="I11530"/>
      <c r="J11530"/>
      <c r="L11530" s="33"/>
      <c r="M11530" s="24"/>
    </row>
    <row r="11531" spans="1:13" x14ac:dyDescent="0.2">
      <c r="A11531" s="289"/>
      <c r="I11531"/>
      <c r="J11531"/>
      <c r="L11531" s="33"/>
      <c r="M11531" s="24"/>
    </row>
    <row r="11532" spans="1:13" x14ac:dyDescent="0.2">
      <c r="A11532" s="289"/>
      <c r="I11532"/>
      <c r="J11532"/>
      <c r="L11532" s="33"/>
      <c r="M11532" s="24"/>
    </row>
    <row r="11533" spans="1:13" x14ac:dyDescent="0.2">
      <c r="A11533" s="289"/>
      <c r="I11533"/>
      <c r="J11533"/>
      <c r="L11533" s="33"/>
      <c r="M11533" s="24"/>
    </row>
    <row r="11534" spans="1:13" x14ac:dyDescent="0.2">
      <c r="A11534" s="289"/>
      <c r="I11534"/>
      <c r="J11534"/>
      <c r="L11534" s="33"/>
      <c r="M11534" s="24"/>
    </row>
    <row r="11535" spans="1:13" x14ac:dyDescent="0.2">
      <c r="A11535" s="289"/>
      <c r="I11535"/>
      <c r="J11535"/>
      <c r="L11535" s="33"/>
      <c r="M11535" s="24"/>
    </row>
    <row r="11536" spans="1:13" x14ac:dyDescent="0.2">
      <c r="A11536" s="289"/>
      <c r="I11536"/>
      <c r="J11536"/>
      <c r="L11536" s="33"/>
      <c r="M11536" s="24"/>
    </row>
    <row r="11537" spans="1:13" x14ac:dyDescent="0.2">
      <c r="A11537" s="289"/>
      <c r="I11537"/>
      <c r="J11537"/>
      <c r="L11537" s="33"/>
      <c r="M11537" s="24"/>
    </row>
    <row r="11538" spans="1:13" x14ac:dyDescent="0.2">
      <c r="A11538" s="289"/>
      <c r="I11538"/>
      <c r="J11538"/>
      <c r="L11538" s="33"/>
      <c r="M11538" s="24"/>
    </row>
    <row r="11539" spans="1:13" x14ac:dyDescent="0.2">
      <c r="A11539" s="289"/>
      <c r="I11539"/>
      <c r="J11539"/>
      <c r="L11539" s="33"/>
      <c r="M11539" s="24"/>
    </row>
    <row r="11540" spans="1:13" x14ac:dyDescent="0.2">
      <c r="A11540" s="289"/>
      <c r="I11540"/>
      <c r="J11540"/>
      <c r="L11540" s="33"/>
      <c r="M11540" s="24"/>
    </row>
    <row r="11541" spans="1:13" x14ac:dyDescent="0.2">
      <c r="A11541" s="289"/>
      <c r="I11541"/>
      <c r="J11541"/>
      <c r="L11541" s="33"/>
      <c r="M11541" s="24"/>
    </row>
    <row r="11542" spans="1:13" x14ac:dyDescent="0.2">
      <c r="A11542" s="289"/>
      <c r="I11542"/>
      <c r="J11542"/>
      <c r="L11542" s="33"/>
      <c r="M11542" s="24"/>
    </row>
    <row r="11543" spans="1:13" x14ac:dyDescent="0.2">
      <c r="A11543" s="289"/>
      <c r="I11543"/>
      <c r="J11543"/>
      <c r="L11543" s="33"/>
      <c r="M11543" s="24"/>
    </row>
    <row r="11544" spans="1:13" x14ac:dyDescent="0.2">
      <c r="A11544" s="289"/>
      <c r="I11544"/>
      <c r="J11544"/>
      <c r="L11544" s="33"/>
      <c r="M11544" s="24"/>
    </row>
    <row r="11545" spans="1:13" x14ac:dyDescent="0.2">
      <c r="A11545" s="289"/>
      <c r="I11545"/>
      <c r="J11545"/>
      <c r="L11545" s="33"/>
      <c r="M11545" s="24"/>
    </row>
    <row r="11546" spans="1:13" x14ac:dyDescent="0.2">
      <c r="A11546" s="289"/>
      <c r="I11546"/>
      <c r="J11546"/>
      <c r="L11546" s="33"/>
      <c r="M11546" s="24"/>
    </row>
    <row r="11547" spans="1:13" x14ac:dyDescent="0.2">
      <c r="A11547" s="289"/>
      <c r="I11547"/>
      <c r="J11547"/>
      <c r="L11547" s="33"/>
      <c r="M11547" s="24"/>
    </row>
    <row r="11548" spans="1:13" x14ac:dyDescent="0.2">
      <c r="A11548" s="289"/>
      <c r="I11548"/>
      <c r="J11548"/>
      <c r="L11548" s="33"/>
      <c r="M11548" s="24"/>
    </row>
    <row r="11549" spans="1:13" x14ac:dyDescent="0.2">
      <c r="A11549" s="289"/>
      <c r="I11549"/>
      <c r="J11549"/>
      <c r="L11549" s="33"/>
      <c r="M11549" s="24"/>
    </row>
    <row r="11550" spans="1:13" x14ac:dyDescent="0.2">
      <c r="A11550" s="289"/>
      <c r="I11550"/>
      <c r="J11550"/>
      <c r="L11550" s="33"/>
      <c r="M11550" s="24"/>
    </row>
    <row r="11551" spans="1:13" x14ac:dyDescent="0.2">
      <c r="A11551" s="289"/>
      <c r="I11551"/>
      <c r="J11551"/>
      <c r="L11551" s="33"/>
      <c r="M11551" s="24"/>
    </row>
    <row r="11552" spans="1:13" x14ac:dyDescent="0.2">
      <c r="A11552" s="289"/>
      <c r="I11552"/>
      <c r="J11552"/>
      <c r="L11552" s="33"/>
      <c r="M11552" s="24"/>
    </row>
    <row r="11553" spans="1:13" x14ac:dyDescent="0.2">
      <c r="A11553" s="289"/>
      <c r="I11553"/>
      <c r="J11553"/>
      <c r="L11553" s="33"/>
      <c r="M11553" s="24"/>
    </row>
    <row r="11554" spans="1:13" x14ac:dyDescent="0.2">
      <c r="A11554" s="289"/>
      <c r="I11554"/>
      <c r="J11554"/>
      <c r="L11554" s="33"/>
      <c r="M11554" s="24"/>
    </row>
    <row r="11555" spans="1:13" x14ac:dyDescent="0.2">
      <c r="A11555" s="289"/>
      <c r="I11555"/>
      <c r="J11555"/>
      <c r="L11555" s="33"/>
      <c r="M11555" s="24"/>
    </row>
    <row r="11556" spans="1:13" x14ac:dyDescent="0.2">
      <c r="A11556" s="289"/>
      <c r="I11556"/>
      <c r="J11556"/>
      <c r="L11556" s="33"/>
      <c r="M11556" s="24"/>
    </row>
    <row r="11557" spans="1:13" x14ac:dyDescent="0.2">
      <c r="A11557" s="289"/>
      <c r="I11557"/>
      <c r="J11557"/>
      <c r="L11557" s="33"/>
      <c r="M11557" s="24"/>
    </row>
    <row r="11558" spans="1:13" x14ac:dyDescent="0.2">
      <c r="A11558" s="289"/>
      <c r="I11558"/>
      <c r="J11558"/>
      <c r="L11558" s="33"/>
      <c r="M11558" s="24"/>
    </row>
    <row r="11559" spans="1:13" x14ac:dyDescent="0.2">
      <c r="A11559" s="289"/>
      <c r="I11559"/>
      <c r="J11559"/>
      <c r="L11559" s="33"/>
      <c r="M11559" s="24"/>
    </row>
    <row r="11560" spans="1:13" x14ac:dyDescent="0.2">
      <c r="A11560" s="289"/>
      <c r="I11560"/>
      <c r="J11560"/>
      <c r="L11560" s="33"/>
      <c r="M11560" s="24"/>
    </row>
    <row r="11561" spans="1:13" x14ac:dyDescent="0.2">
      <c r="A11561" s="289"/>
      <c r="I11561"/>
      <c r="J11561"/>
      <c r="L11561" s="33"/>
      <c r="M11561" s="24"/>
    </row>
    <row r="11562" spans="1:13" x14ac:dyDescent="0.2">
      <c r="A11562" s="289"/>
      <c r="I11562"/>
      <c r="J11562"/>
      <c r="L11562" s="33"/>
      <c r="M11562" s="24"/>
    </row>
    <row r="11563" spans="1:13" x14ac:dyDescent="0.2">
      <c r="A11563" s="289"/>
      <c r="I11563"/>
      <c r="J11563"/>
      <c r="L11563" s="33"/>
      <c r="M11563" s="24"/>
    </row>
    <row r="11564" spans="1:13" x14ac:dyDescent="0.2">
      <c r="A11564" s="289"/>
      <c r="I11564"/>
      <c r="J11564"/>
      <c r="L11564" s="33"/>
      <c r="M11564" s="24"/>
    </row>
    <row r="11565" spans="1:13" x14ac:dyDescent="0.2">
      <c r="A11565" s="289"/>
      <c r="I11565"/>
      <c r="J11565"/>
      <c r="L11565" s="33"/>
      <c r="M11565" s="24"/>
    </row>
    <row r="11566" spans="1:13" x14ac:dyDescent="0.2">
      <c r="A11566" s="289"/>
      <c r="I11566"/>
      <c r="J11566"/>
      <c r="L11566" s="33"/>
      <c r="M11566" s="24"/>
    </row>
    <row r="11567" spans="1:13" x14ac:dyDescent="0.2">
      <c r="A11567" s="289"/>
      <c r="I11567"/>
      <c r="J11567"/>
      <c r="L11567" s="33"/>
      <c r="M11567" s="24"/>
    </row>
    <row r="11568" spans="1:13" x14ac:dyDescent="0.2">
      <c r="A11568" s="289"/>
      <c r="I11568"/>
      <c r="J11568"/>
      <c r="L11568" s="33"/>
      <c r="M11568" s="24"/>
    </row>
    <row r="11569" spans="1:13" x14ac:dyDescent="0.2">
      <c r="A11569" s="289"/>
      <c r="I11569"/>
      <c r="J11569"/>
      <c r="L11569" s="33"/>
      <c r="M11569" s="24"/>
    </row>
    <row r="11570" spans="1:13" x14ac:dyDescent="0.2">
      <c r="A11570" s="289"/>
      <c r="I11570"/>
      <c r="J11570"/>
      <c r="L11570" s="33"/>
      <c r="M11570" s="24"/>
    </row>
    <row r="11571" spans="1:13" x14ac:dyDescent="0.2">
      <c r="A11571" s="289"/>
      <c r="I11571"/>
      <c r="J11571"/>
      <c r="L11571" s="33"/>
      <c r="M11571" s="24"/>
    </row>
    <row r="11572" spans="1:13" x14ac:dyDescent="0.2">
      <c r="A11572" s="289"/>
      <c r="I11572"/>
      <c r="J11572"/>
      <c r="L11572" s="33"/>
      <c r="M11572" s="24"/>
    </row>
    <row r="11573" spans="1:13" x14ac:dyDescent="0.2">
      <c r="A11573" s="289"/>
      <c r="I11573"/>
      <c r="J11573"/>
      <c r="L11573" s="33"/>
      <c r="M11573" s="24"/>
    </row>
    <row r="11574" spans="1:13" x14ac:dyDescent="0.2">
      <c r="A11574" s="289"/>
      <c r="I11574"/>
      <c r="J11574"/>
      <c r="L11574" s="33"/>
      <c r="M11574" s="24"/>
    </row>
    <row r="11575" spans="1:13" x14ac:dyDescent="0.2">
      <c r="A11575" s="289"/>
      <c r="I11575"/>
      <c r="J11575"/>
      <c r="L11575" s="33"/>
      <c r="M11575" s="24"/>
    </row>
    <row r="11576" spans="1:13" x14ac:dyDescent="0.2">
      <c r="A11576" s="289"/>
      <c r="I11576"/>
      <c r="J11576"/>
      <c r="L11576" s="33"/>
      <c r="M11576" s="24"/>
    </row>
    <row r="11577" spans="1:13" x14ac:dyDescent="0.2">
      <c r="A11577" s="289"/>
      <c r="I11577"/>
      <c r="J11577"/>
      <c r="L11577" s="33"/>
      <c r="M11577" s="24"/>
    </row>
    <row r="11578" spans="1:13" x14ac:dyDescent="0.2">
      <c r="A11578" s="289"/>
      <c r="I11578"/>
      <c r="J11578"/>
      <c r="L11578" s="33"/>
      <c r="M11578" s="24"/>
    </row>
    <row r="11579" spans="1:13" x14ac:dyDescent="0.2">
      <c r="A11579" s="289"/>
      <c r="I11579"/>
      <c r="J11579"/>
      <c r="L11579" s="33"/>
      <c r="M11579" s="24"/>
    </row>
    <row r="11580" spans="1:13" x14ac:dyDescent="0.2">
      <c r="A11580" s="289"/>
      <c r="I11580"/>
      <c r="J11580"/>
      <c r="L11580" s="33"/>
      <c r="M11580" s="24"/>
    </row>
    <row r="11581" spans="1:13" x14ac:dyDescent="0.2">
      <c r="A11581" s="289"/>
      <c r="I11581"/>
      <c r="J11581"/>
      <c r="L11581" s="33"/>
      <c r="M11581" s="24"/>
    </row>
    <row r="11582" spans="1:13" x14ac:dyDescent="0.2">
      <c r="A11582" s="289"/>
      <c r="I11582"/>
      <c r="J11582"/>
      <c r="L11582" s="33"/>
      <c r="M11582" s="24"/>
    </row>
    <row r="11583" spans="1:13" x14ac:dyDescent="0.2">
      <c r="A11583" s="289"/>
      <c r="I11583"/>
      <c r="J11583"/>
      <c r="L11583" s="33"/>
      <c r="M11583" s="24"/>
    </row>
    <row r="11584" spans="1:13" x14ac:dyDescent="0.2">
      <c r="A11584" s="289"/>
      <c r="I11584"/>
      <c r="J11584"/>
      <c r="L11584" s="33"/>
      <c r="M11584" s="24"/>
    </row>
    <row r="11585" spans="1:13" x14ac:dyDescent="0.2">
      <c r="A11585" s="289"/>
      <c r="I11585"/>
      <c r="J11585"/>
      <c r="L11585" s="33"/>
      <c r="M11585" s="24"/>
    </row>
    <row r="11586" spans="1:13" x14ac:dyDescent="0.2">
      <c r="A11586" s="289"/>
      <c r="I11586"/>
      <c r="J11586"/>
      <c r="L11586" s="33"/>
      <c r="M11586" s="24"/>
    </row>
    <row r="11587" spans="1:13" x14ac:dyDescent="0.2">
      <c r="A11587" s="289"/>
      <c r="I11587"/>
      <c r="J11587"/>
      <c r="L11587" s="33"/>
      <c r="M11587" s="24"/>
    </row>
    <row r="11588" spans="1:13" x14ac:dyDescent="0.2">
      <c r="A11588" s="289"/>
      <c r="I11588"/>
      <c r="J11588"/>
      <c r="L11588" s="33"/>
      <c r="M11588" s="24"/>
    </row>
    <row r="11589" spans="1:13" x14ac:dyDescent="0.2">
      <c r="A11589" s="289"/>
      <c r="I11589"/>
      <c r="J11589"/>
      <c r="L11589" s="33"/>
      <c r="M11589" s="24"/>
    </row>
    <row r="11590" spans="1:13" x14ac:dyDescent="0.2">
      <c r="A11590" s="289"/>
      <c r="I11590"/>
      <c r="J11590"/>
      <c r="L11590" s="33"/>
      <c r="M11590" s="24"/>
    </row>
    <row r="11591" spans="1:13" x14ac:dyDescent="0.2">
      <c r="A11591" s="289"/>
      <c r="I11591"/>
      <c r="J11591"/>
      <c r="L11591" s="33"/>
      <c r="M11591" s="24"/>
    </row>
    <row r="11592" spans="1:13" x14ac:dyDescent="0.2">
      <c r="A11592" s="289"/>
      <c r="I11592"/>
      <c r="J11592"/>
      <c r="L11592" s="33"/>
      <c r="M11592" s="24"/>
    </row>
    <row r="11593" spans="1:13" x14ac:dyDescent="0.2">
      <c r="A11593" s="289"/>
      <c r="I11593"/>
      <c r="J11593"/>
      <c r="L11593" s="33"/>
      <c r="M11593" s="24"/>
    </row>
    <row r="11594" spans="1:13" x14ac:dyDescent="0.2">
      <c r="A11594" s="289"/>
      <c r="I11594"/>
      <c r="J11594"/>
      <c r="L11594" s="33"/>
      <c r="M11594" s="24"/>
    </row>
    <row r="11595" spans="1:13" x14ac:dyDescent="0.2">
      <c r="A11595" s="289"/>
      <c r="I11595"/>
      <c r="J11595"/>
      <c r="L11595" s="33"/>
      <c r="M11595" s="24"/>
    </row>
    <row r="11596" spans="1:13" x14ac:dyDescent="0.2">
      <c r="A11596" s="289"/>
      <c r="I11596"/>
      <c r="J11596"/>
      <c r="L11596" s="33"/>
      <c r="M11596" s="24"/>
    </row>
    <row r="11597" spans="1:13" x14ac:dyDescent="0.2">
      <c r="A11597" s="289"/>
      <c r="I11597"/>
      <c r="J11597"/>
      <c r="L11597" s="33"/>
      <c r="M11597" s="24"/>
    </row>
    <row r="11598" spans="1:13" x14ac:dyDescent="0.2">
      <c r="A11598" s="289"/>
      <c r="I11598"/>
      <c r="J11598"/>
      <c r="L11598" s="33"/>
      <c r="M11598" s="24"/>
    </row>
    <row r="11599" spans="1:13" x14ac:dyDescent="0.2">
      <c r="A11599" s="289"/>
      <c r="I11599"/>
      <c r="J11599"/>
      <c r="L11599" s="33"/>
      <c r="M11599" s="24"/>
    </row>
    <row r="11600" spans="1:13" x14ac:dyDescent="0.2">
      <c r="A11600" s="289"/>
      <c r="I11600"/>
      <c r="J11600"/>
      <c r="L11600" s="33"/>
      <c r="M11600" s="24"/>
    </row>
    <row r="11601" spans="1:13" x14ac:dyDescent="0.2">
      <c r="A11601" s="289"/>
      <c r="I11601"/>
      <c r="J11601"/>
      <c r="L11601" s="33"/>
      <c r="M11601" s="24"/>
    </row>
    <row r="11602" spans="1:13" x14ac:dyDescent="0.2">
      <c r="A11602" s="289"/>
      <c r="I11602"/>
      <c r="J11602"/>
      <c r="L11602" s="33"/>
      <c r="M11602" s="24"/>
    </row>
    <row r="11603" spans="1:13" x14ac:dyDescent="0.2">
      <c r="A11603" s="289"/>
      <c r="I11603"/>
      <c r="J11603"/>
      <c r="L11603" s="33"/>
      <c r="M11603" s="24"/>
    </row>
    <row r="11604" spans="1:13" x14ac:dyDescent="0.2">
      <c r="A11604" s="289"/>
      <c r="I11604"/>
      <c r="J11604"/>
      <c r="L11604" s="33"/>
      <c r="M11604" s="24"/>
    </row>
    <row r="11605" spans="1:13" x14ac:dyDescent="0.2">
      <c r="A11605" s="289"/>
      <c r="I11605"/>
      <c r="J11605"/>
      <c r="L11605" s="33"/>
      <c r="M11605" s="24"/>
    </row>
    <row r="11606" spans="1:13" x14ac:dyDescent="0.2">
      <c r="A11606" s="289"/>
      <c r="I11606"/>
      <c r="J11606"/>
      <c r="L11606" s="33"/>
      <c r="M11606" s="24"/>
    </row>
    <row r="11607" spans="1:13" x14ac:dyDescent="0.2">
      <c r="A11607" s="289"/>
      <c r="I11607"/>
      <c r="J11607"/>
      <c r="L11607" s="33"/>
      <c r="M11607" s="24"/>
    </row>
    <row r="11608" spans="1:13" x14ac:dyDescent="0.2">
      <c r="A11608" s="289"/>
      <c r="I11608"/>
      <c r="J11608"/>
      <c r="L11608" s="33"/>
      <c r="M11608" s="24"/>
    </row>
    <row r="11609" spans="1:13" x14ac:dyDescent="0.2">
      <c r="A11609" s="289"/>
      <c r="I11609"/>
      <c r="J11609"/>
      <c r="L11609" s="33"/>
      <c r="M11609" s="24"/>
    </row>
    <row r="11610" spans="1:13" x14ac:dyDescent="0.2">
      <c r="A11610" s="289"/>
      <c r="I11610"/>
      <c r="J11610"/>
      <c r="L11610" s="33"/>
      <c r="M11610" s="24"/>
    </row>
    <row r="11611" spans="1:13" x14ac:dyDescent="0.2">
      <c r="A11611" s="289"/>
      <c r="I11611"/>
      <c r="J11611"/>
      <c r="L11611" s="33"/>
      <c r="M11611" s="24"/>
    </row>
    <row r="11612" spans="1:13" x14ac:dyDescent="0.2">
      <c r="A11612" s="289"/>
      <c r="I11612"/>
      <c r="J11612"/>
      <c r="L11612" s="33"/>
      <c r="M11612" s="24"/>
    </row>
    <row r="11613" spans="1:13" x14ac:dyDescent="0.2">
      <c r="A11613" s="289"/>
      <c r="I11613"/>
      <c r="J11613"/>
      <c r="L11613" s="33"/>
      <c r="M11613" s="24"/>
    </row>
    <row r="11614" spans="1:13" x14ac:dyDescent="0.2">
      <c r="A11614" s="289"/>
      <c r="I11614"/>
      <c r="J11614"/>
      <c r="L11614" s="33"/>
      <c r="M11614" s="24"/>
    </row>
    <row r="11615" spans="1:13" x14ac:dyDescent="0.2">
      <c r="A11615" s="289"/>
      <c r="I11615"/>
      <c r="J11615"/>
      <c r="L11615" s="33"/>
      <c r="M11615" s="24"/>
    </row>
    <row r="11616" spans="1:13" x14ac:dyDescent="0.2">
      <c r="A11616" s="289"/>
      <c r="I11616"/>
      <c r="J11616"/>
      <c r="L11616" s="33"/>
      <c r="M11616" s="24"/>
    </row>
    <row r="11617" spans="1:13" x14ac:dyDescent="0.2">
      <c r="A11617" s="289"/>
      <c r="I11617"/>
      <c r="J11617"/>
      <c r="L11617" s="33"/>
      <c r="M11617" s="24"/>
    </row>
    <row r="11618" spans="1:13" x14ac:dyDescent="0.2">
      <c r="A11618" s="289"/>
      <c r="I11618"/>
      <c r="J11618"/>
      <c r="L11618" s="33"/>
      <c r="M11618" s="24"/>
    </row>
    <row r="11619" spans="1:13" x14ac:dyDescent="0.2">
      <c r="A11619" s="289"/>
      <c r="I11619"/>
      <c r="J11619"/>
      <c r="L11619" s="33"/>
      <c r="M11619" s="24"/>
    </row>
    <row r="11620" spans="1:13" x14ac:dyDescent="0.2">
      <c r="A11620" s="289"/>
      <c r="I11620"/>
      <c r="J11620"/>
      <c r="L11620" s="33"/>
      <c r="M11620" s="24"/>
    </row>
    <row r="11621" spans="1:13" x14ac:dyDescent="0.2">
      <c r="A11621" s="289"/>
      <c r="I11621"/>
      <c r="J11621"/>
      <c r="L11621" s="33"/>
      <c r="M11621" s="24"/>
    </row>
    <row r="11622" spans="1:13" x14ac:dyDescent="0.2">
      <c r="A11622" s="289"/>
      <c r="I11622"/>
      <c r="J11622"/>
      <c r="L11622" s="33"/>
      <c r="M11622" s="24"/>
    </row>
    <row r="11623" spans="1:13" x14ac:dyDescent="0.2">
      <c r="A11623" s="289"/>
      <c r="I11623"/>
      <c r="J11623"/>
      <c r="L11623" s="33"/>
      <c r="M11623" s="24"/>
    </row>
    <row r="11624" spans="1:13" x14ac:dyDescent="0.2">
      <c r="A11624" s="289"/>
      <c r="I11624"/>
      <c r="J11624"/>
      <c r="L11624" s="33"/>
      <c r="M11624" s="24"/>
    </row>
    <row r="11625" spans="1:13" x14ac:dyDescent="0.2">
      <c r="A11625" s="289"/>
      <c r="I11625"/>
      <c r="J11625"/>
      <c r="L11625" s="33"/>
      <c r="M11625" s="24"/>
    </row>
    <row r="11626" spans="1:13" x14ac:dyDescent="0.2">
      <c r="A11626" s="289"/>
      <c r="I11626"/>
      <c r="J11626"/>
      <c r="L11626" s="33"/>
      <c r="M11626" s="24"/>
    </row>
    <row r="11627" spans="1:13" x14ac:dyDescent="0.2">
      <c r="A11627" s="289"/>
      <c r="I11627"/>
      <c r="J11627"/>
      <c r="L11627" s="33"/>
      <c r="M11627" s="24"/>
    </row>
    <row r="11628" spans="1:13" x14ac:dyDescent="0.2">
      <c r="A11628" s="289"/>
      <c r="I11628"/>
      <c r="J11628"/>
      <c r="L11628" s="33"/>
      <c r="M11628" s="24"/>
    </row>
    <row r="11629" spans="1:13" x14ac:dyDescent="0.2">
      <c r="A11629" s="289"/>
      <c r="I11629"/>
      <c r="J11629"/>
      <c r="L11629" s="33"/>
      <c r="M11629" s="24"/>
    </row>
    <row r="11630" spans="1:13" x14ac:dyDescent="0.2">
      <c r="A11630" s="289"/>
      <c r="I11630"/>
      <c r="J11630"/>
      <c r="L11630" s="33"/>
      <c r="M11630" s="24"/>
    </row>
    <row r="11631" spans="1:13" x14ac:dyDescent="0.2">
      <c r="A11631" s="289"/>
      <c r="I11631"/>
      <c r="J11631"/>
      <c r="L11631" s="33"/>
      <c r="M11631" s="24"/>
    </row>
    <row r="11632" spans="1:13" x14ac:dyDescent="0.2">
      <c r="A11632" s="289"/>
      <c r="I11632"/>
      <c r="J11632"/>
      <c r="L11632" s="33"/>
      <c r="M11632" s="24"/>
    </row>
    <row r="11633" spans="1:13" x14ac:dyDescent="0.2">
      <c r="A11633" s="289"/>
      <c r="I11633"/>
      <c r="J11633"/>
      <c r="L11633" s="33"/>
      <c r="M11633" s="24"/>
    </row>
    <row r="11634" spans="1:13" x14ac:dyDescent="0.2">
      <c r="A11634" s="289"/>
      <c r="I11634"/>
      <c r="J11634"/>
      <c r="L11634" s="33"/>
      <c r="M11634" s="24"/>
    </row>
    <row r="11635" spans="1:13" x14ac:dyDescent="0.2">
      <c r="A11635" s="289"/>
      <c r="I11635"/>
      <c r="J11635"/>
      <c r="L11635" s="33"/>
      <c r="M11635" s="24"/>
    </row>
    <row r="11636" spans="1:13" x14ac:dyDescent="0.2">
      <c r="A11636" s="289"/>
      <c r="I11636"/>
      <c r="J11636"/>
      <c r="L11636" s="33"/>
      <c r="M11636" s="24"/>
    </row>
    <row r="11637" spans="1:13" x14ac:dyDescent="0.2">
      <c r="A11637" s="289"/>
      <c r="I11637"/>
      <c r="J11637"/>
      <c r="L11637" s="33"/>
      <c r="M11637" s="24"/>
    </row>
    <row r="11638" spans="1:13" x14ac:dyDescent="0.2">
      <c r="A11638" s="289"/>
      <c r="I11638"/>
      <c r="J11638"/>
      <c r="L11638" s="33"/>
      <c r="M11638" s="24"/>
    </row>
    <row r="11639" spans="1:13" x14ac:dyDescent="0.2">
      <c r="A11639" s="289"/>
      <c r="I11639"/>
      <c r="J11639"/>
      <c r="L11639" s="33"/>
      <c r="M11639" s="24"/>
    </row>
    <row r="11640" spans="1:13" x14ac:dyDescent="0.2">
      <c r="A11640" s="289"/>
      <c r="I11640"/>
      <c r="J11640"/>
      <c r="L11640" s="33"/>
      <c r="M11640" s="24"/>
    </row>
    <row r="11641" spans="1:13" x14ac:dyDescent="0.2">
      <c r="A11641" s="289"/>
      <c r="I11641"/>
      <c r="J11641"/>
      <c r="L11641" s="33"/>
      <c r="M11641" s="24"/>
    </row>
    <row r="11642" spans="1:13" x14ac:dyDescent="0.2">
      <c r="A11642" s="289"/>
      <c r="I11642"/>
      <c r="J11642"/>
      <c r="L11642" s="33"/>
      <c r="M11642" s="24"/>
    </row>
    <row r="11643" spans="1:13" x14ac:dyDescent="0.2">
      <c r="A11643" s="289"/>
      <c r="I11643"/>
      <c r="J11643"/>
      <c r="L11643" s="33"/>
      <c r="M11643" s="24"/>
    </row>
    <row r="11644" spans="1:13" x14ac:dyDescent="0.2">
      <c r="A11644" s="289"/>
      <c r="I11644"/>
      <c r="J11644"/>
      <c r="L11644" s="33"/>
      <c r="M11644" s="24"/>
    </row>
    <row r="11645" spans="1:13" x14ac:dyDescent="0.2">
      <c r="A11645" s="289"/>
      <c r="I11645"/>
      <c r="J11645"/>
      <c r="L11645" s="33"/>
      <c r="M11645" s="24"/>
    </row>
    <row r="11646" spans="1:13" x14ac:dyDescent="0.2">
      <c r="A11646" s="289"/>
      <c r="I11646"/>
      <c r="J11646"/>
      <c r="L11646" s="33"/>
      <c r="M11646" s="24"/>
    </row>
    <row r="11647" spans="1:13" x14ac:dyDescent="0.2">
      <c r="A11647" s="289"/>
      <c r="I11647"/>
      <c r="J11647"/>
      <c r="L11647" s="33"/>
      <c r="M11647" s="24"/>
    </row>
    <row r="11648" spans="1:13" x14ac:dyDescent="0.2">
      <c r="A11648" s="289"/>
      <c r="I11648"/>
      <c r="J11648"/>
      <c r="L11648" s="33"/>
      <c r="M11648" s="24"/>
    </row>
    <row r="11649" spans="1:13" x14ac:dyDescent="0.2">
      <c r="A11649" s="289"/>
      <c r="I11649"/>
      <c r="J11649"/>
      <c r="L11649" s="33"/>
      <c r="M11649" s="24"/>
    </row>
    <row r="11650" spans="1:13" x14ac:dyDescent="0.2">
      <c r="A11650" s="289"/>
      <c r="I11650"/>
      <c r="J11650"/>
      <c r="L11650" s="33"/>
      <c r="M11650" s="24"/>
    </row>
    <row r="11651" spans="1:13" x14ac:dyDescent="0.2">
      <c r="A11651" s="289"/>
      <c r="I11651"/>
      <c r="J11651"/>
      <c r="L11651" s="33"/>
      <c r="M11651" s="24"/>
    </row>
    <row r="11652" spans="1:13" x14ac:dyDescent="0.2">
      <c r="A11652" s="289"/>
      <c r="I11652"/>
      <c r="J11652"/>
      <c r="L11652" s="33"/>
      <c r="M11652" s="24"/>
    </row>
    <row r="11653" spans="1:13" x14ac:dyDescent="0.2">
      <c r="A11653" s="289"/>
      <c r="I11653"/>
      <c r="J11653"/>
      <c r="L11653" s="33"/>
      <c r="M11653" s="24"/>
    </row>
    <row r="11654" spans="1:13" x14ac:dyDescent="0.2">
      <c r="A11654" s="289"/>
      <c r="I11654"/>
      <c r="J11654"/>
      <c r="L11654" s="33"/>
      <c r="M11654" s="24"/>
    </row>
    <row r="11655" spans="1:13" x14ac:dyDescent="0.2">
      <c r="A11655" s="289"/>
      <c r="I11655"/>
      <c r="J11655"/>
      <c r="L11655" s="33"/>
      <c r="M11655" s="24"/>
    </row>
    <row r="11656" spans="1:13" x14ac:dyDescent="0.2">
      <c r="A11656" s="289"/>
      <c r="I11656"/>
      <c r="J11656"/>
      <c r="L11656" s="33"/>
      <c r="M11656" s="24"/>
    </row>
    <row r="11657" spans="1:13" x14ac:dyDescent="0.2">
      <c r="A11657" s="289"/>
      <c r="I11657"/>
      <c r="J11657"/>
      <c r="L11657" s="33"/>
      <c r="M11657" s="24"/>
    </row>
    <row r="11658" spans="1:13" x14ac:dyDescent="0.2">
      <c r="A11658" s="289"/>
      <c r="I11658"/>
      <c r="J11658"/>
      <c r="L11658" s="33"/>
      <c r="M11658" s="24"/>
    </row>
    <row r="11659" spans="1:13" x14ac:dyDescent="0.2">
      <c r="A11659" s="289"/>
      <c r="I11659"/>
      <c r="J11659"/>
      <c r="L11659" s="33"/>
      <c r="M11659" s="24"/>
    </row>
    <row r="11660" spans="1:13" x14ac:dyDescent="0.2">
      <c r="A11660" s="289"/>
      <c r="I11660"/>
      <c r="J11660"/>
      <c r="L11660" s="33"/>
      <c r="M11660" s="24"/>
    </row>
    <row r="11661" spans="1:13" x14ac:dyDescent="0.2">
      <c r="A11661" s="289"/>
      <c r="I11661"/>
      <c r="J11661"/>
      <c r="L11661" s="33"/>
      <c r="M11661" s="24"/>
    </row>
    <row r="11662" spans="1:13" x14ac:dyDescent="0.2">
      <c r="A11662" s="289"/>
      <c r="I11662"/>
      <c r="J11662"/>
      <c r="L11662" s="33"/>
      <c r="M11662" s="24"/>
    </row>
    <row r="11663" spans="1:13" x14ac:dyDescent="0.2">
      <c r="A11663" s="289"/>
      <c r="I11663"/>
      <c r="J11663"/>
      <c r="L11663" s="33"/>
      <c r="M11663" s="24"/>
    </row>
    <row r="11664" spans="1:13" x14ac:dyDescent="0.2">
      <c r="A11664" s="289"/>
      <c r="I11664"/>
      <c r="J11664"/>
      <c r="L11664" s="33"/>
      <c r="M11664" s="24"/>
    </row>
    <row r="11665" spans="1:13" x14ac:dyDescent="0.2">
      <c r="A11665" s="289"/>
      <c r="I11665"/>
      <c r="J11665"/>
      <c r="L11665" s="33"/>
      <c r="M11665" s="24"/>
    </row>
    <row r="11666" spans="1:13" x14ac:dyDescent="0.2">
      <c r="A11666" s="289"/>
      <c r="I11666"/>
      <c r="J11666"/>
      <c r="L11666" s="33"/>
      <c r="M11666" s="24"/>
    </row>
    <row r="11667" spans="1:13" x14ac:dyDescent="0.2">
      <c r="A11667" s="289"/>
      <c r="I11667"/>
      <c r="J11667"/>
      <c r="L11667" s="33"/>
      <c r="M11667" s="24"/>
    </row>
    <row r="11668" spans="1:13" x14ac:dyDescent="0.2">
      <c r="A11668" s="289"/>
      <c r="I11668"/>
      <c r="J11668"/>
      <c r="L11668" s="33"/>
      <c r="M11668" s="24"/>
    </row>
    <row r="11669" spans="1:13" x14ac:dyDescent="0.2">
      <c r="A11669" s="289"/>
      <c r="I11669"/>
      <c r="J11669"/>
      <c r="L11669" s="33"/>
      <c r="M11669" s="24"/>
    </row>
    <row r="11670" spans="1:13" x14ac:dyDescent="0.2">
      <c r="A11670" s="289"/>
      <c r="I11670"/>
      <c r="J11670"/>
      <c r="L11670" s="33"/>
      <c r="M11670" s="24"/>
    </row>
    <row r="11671" spans="1:13" x14ac:dyDescent="0.2">
      <c r="A11671" s="289"/>
      <c r="I11671"/>
      <c r="J11671"/>
      <c r="L11671" s="33"/>
      <c r="M11671" s="24"/>
    </row>
    <row r="11672" spans="1:13" x14ac:dyDescent="0.2">
      <c r="A11672" s="289"/>
      <c r="I11672"/>
      <c r="J11672"/>
      <c r="L11672" s="33"/>
      <c r="M11672" s="24"/>
    </row>
    <row r="11673" spans="1:13" x14ac:dyDescent="0.2">
      <c r="A11673" s="289"/>
      <c r="I11673"/>
      <c r="J11673"/>
      <c r="L11673" s="33"/>
      <c r="M11673" s="24"/>
    </row>
    <row r="11674" spans="1:13" x14ac:dyDescent="0.2">
      <c r="A11674" s="289"/>
      <c r="I11674"/>
      <c r="J11674"/>
      <c r="L11674" s="33"/>
      <c r="M11674" s="24"/>
    </row>
    <row r="11675" spans="1:13" x14ac:dyDescent="0.2">
      <c r="A11675" s="289"/>
      <c r="I11675"/>
      <c r="J11675"/>
      <c r="L11675" s="33"/>
      <c r="M11675" s="24"/>
    </row>
    <row r="11676" spans="1:13" x14ac:dyDescent="0.2">
      <c r="A11676" s="289"/>
      <c r="I11676"/>
      <c r="J11676"/>
      <c r="L11676" s="33"/>
      <c r="M11676" s="24"/>
    </row>
    <row r="11677" spans="1:13" x14ac:dyDescent="0.2">
      <c r="A11677" s="289"/>
      <c r="I11677"/>
      <c r="J11677"/>
      <c r="L11677" s="33"/>
      <c r="M11677" s="24"/>
    </row>
    <row r="11678" spans="1:13" x14ac:dyDescent="0.2">
      <c r="A11678" s="289"/>
      <c r="I11678"/>
      <c r="J11678"/>
      <c r="L11678" s="33"/>
      <c r="M11678" s="24"/>
    </row>
    <row r="11679" spans="1:13" x14ac:dyDescent="0.2">
      <c r="A11679" s="289"/>
      <c r="I11679"/>
      <c r="J11679"/>
      <c r="L11679" s="33"/>
      <c r="M11679" s="24"/>
    </row>
    <row r="11680" spans="1:13" x14ac:dyDescent="0.2">
      <c r="A11680" s="289"/>
      <c r="I11680"/>
      <c r="J11680"/>
      <c r="L11680" s="33"/>
      <c r="M11680" s="24"/>
    </row>
    <row r="11681" spans="1:13" x14ac:dyDescent="0.2">
      <c r="A11681" s="289"/>
      <c r="I11681"/>
      <c r="J11681"/>
      <c r="L11681" s="33"/>
      <c r="M11681" s="24"/>
    </row>
    <row r="11682" spans="1:13" x14ac:dyDescent="0.2">
      <c r="A11682" s="289"/>
      <c r="I11682"/>
      <c r="J11682"/>
      <c r="L11682" s="33"/>
      <c r="M11682" s="24"/>
    </row>
    <row r="11683" spans="1:13" x14ac:dyDescent="0.2">
      <c r="A11683" s="289"/>
      <c r="I11683"/>
      <c r="J11683"/>
      <c r="L11683" s="33"/>
      <c r="M11683" s="24"/>
    </row>
    <row r="11684" spans="1:13" x14ac:dyDescent="0.2">
      <c r="A11684" s="289"/>
      <c r="I11684"/>
      <c r="J11684"/>
      <c r="L11684" s="33"/>
      <c r="M11684" s="24"/>
    </row>
    <row r="11685" spans="1:13" x14ac:dyDescent="0.2">
      <c r="A11685" s="289"/>
      <c r="I11685"/>
      <c r="J11685"/>
      <c r="L11685" s="33"/>
      <c r="M11685" s="24"/>
    </row>
    <row r="11686" spans="1:13" x14ac:dyDescent="0.2">
      <c r="A11686" s="289"/>
      <c r="I11686"/>
      <c r="J11686"/>
      <c r="L11686" s="33"/>
      <c r="M11686" s="24"/>
    </row>
    <row r="11687" spans="1:13" x14ac:dyDescent="0.2">
      <c r="A11687" s="289"/>
      <c r="I11687"/>
      <c r="J11687"/>
      <c r="L11687" s="33"/>
      <c r="M11687" s="24"/>
    </row>
    <row r="11688" spans="1:13" x14ac:dyDescent="0.2">
      <c r="A11688" s="289"/>
      <c r="I11688"/>
      <c r="J11688"/>
      <c r="L11688" s="33"/>
      <c r="M11688" s="24"/>
    </row>
    <row r="11689" spans="1:13" x14ac:dyDescent="0.2">
      <c r="A11689" s="289"/>
      <c r="I11689"/>
      <c r="J11689"/>
      <c r="L11689" s="33"/>
      <c r="M11689" s="24"/>
    </row>
    <row r="11690" spans="1:13" x14ac:dyDescent="0.2">
      <c r="A11690" s="289"/>
      <c r="I11690"/>
      <c r="J11690"/>
      <c r="L11690" s="33"/>
      <c r="M11690" s="24"/>
    </row>
    <row r="11691" spans="1:13" x14ac:dyDescent="0.2">
      <c r="A11691" s="289"/>
      <c r="I11691"/>
      <c r="J11691"/>
      <c r="L11691" s="33"/>
      <c r="M11691" s="24"/>
    </row>
    <row r="11692" spans="1:13" x14ac:dyDescent="0.2">
      <c r="A11692" s="289"/>
      <c r="I11692"/>
      <c r="J11692"/>
      <c r="L11692" s="33"/>
      <c r="M11692" s="24"/>
    </row>
    <row r="11693" spans="1:13" x14ac:dyDescent="0.2">
      <c r="A11693" s="289"/>
      <c r="I11693"/>
      <c r="J11693"/>
      <c r="L11693" s="33"/>
      <c r="M11693" s="24"/>
    </row>
    <row r="11694" spans="1:13" x14ac:dyDescent="0.2">
      <c r="A11694" s="289"/>
      <c r="I11694"/>
      <c r="J11694"/>
      <c r="L11694" s="33"/>
      <c r="M11694" s="24"/>
    </row>
    <row r="11695" spans="1:13" x14ac:dyDescent="0.2">
      <c r="A11695" s="289"/>
      <c r="I11695"/>
      <c r="J11695"/>
      <c r="L11695" s="33"/>
      <c r="M11695" s="24"/>
    </row>
    <row r="11696" spans="1:13" x14ac:dyDescent="0.2">
      <c r="A11696" s="289"/>
      <c r="I11696"/>
      <c r="J11696"/>
      <c r="L11696" s="33"/>
      <c r="M11696" s="24"/>
    </row>
    <row r="11697" spans="1:13" x14ac:dyDescent="0.2">
      <c r="A11697" s="289"/>
      <c r="I11697"/>
      <c r="J11697"/>
      <c r="L11697" s="33"/>
      <c r="M11697" s="24"/>
    </row>
    <row r="11698" spans="1:13" x14ac:dyDescent="0.2">
      <c r="A11698" s="289"/>
      <c r="I11698"/>
      <c r="J11698"/>
      <c r="L11698" s="33"/>
      <c r="M11698" s="24"/>
    </row>
    <row r="11699" spans="1:13" x14ac:dyDescent="0.2">
      <c r="A11699" s="289"/>
      <c r="I11699"/>
      <c r="J11699"/>
      <c r="L11699" s="33"/>
      <c r="M11699" s="24"/>
    </row>
    <row r="11700" spans="1:13" x14ac:dyDescent="0.2">
      <c r="A11700" s="289"/>
      <c r="I11700"/>
      <c r="J11700"/>
      <c r="L11700" s="33"/>
      <c r="M11700" s="24"/>
    </row>
    <row r="11701" spans="1:13" x14ac:dyDescent="0.2">
      <c r="A11701" s="289"/>
      <c r="I11701"/>
      <c r="J11701"/>
      <c r="L11701" s="33"/>
      <c r="M11701" s="24"/>
    </row>
    <row r="11702" spans="1:13" x14ac:dyDescent="0.2">
      <c r="A11702" s="289"/>
      <c r="I11702"/>
      <c r="J11702"/>
      <c r="L11702" s="33"/>
      <c r="M11702" s="24"/>
    </row>
    <row r="11703" spans="1:13" x14ac:dyDescent="0.2">
      <c r="A11703" s="289"/>
      <c r="I11703"/>
      <c r="J11703"/>
      <c r="L11703" s="33"/>
      <c r="M11703" s="24"/>
    </row>
    <row r="11704" spans="1:13" x14ac:dyDescent="0.2">
      <c r="A11704" s="289"/>
      <c r="I11704"/>
      <c r="J11704"/>
      <c r="L11704" s="33"/>
      <c r="M11704" s="24"/>
    </row>
    <row r="11705" spans="1:13" x14ac:dyDescent="0.2">
      <c r="A11705" s="289"/>
      <c r="I11705"/>
      <c r="J11705"/>
      <c r="L11705" s="33"/>
      <c r="M11705" s="24"/>
    </row>
    <row r="11706" spans="1:13" x14ac:dyDescent="0.2">
      <c r="A11706" s="289"/>
      <c r="I11706"/>
      <c r="J11706"/>
      <c r="L11706" s="33"/>
      <c r="M11706" s="24"/>
    </row>
    <row r="11707" spans="1:13" x14ac:dyDescent="0.2">
      <c r="A11707" s="289"/>
      <c r="I11707"/>
      <c r="J11707"/>
      <c r="L11707" s="33"/>
      <c r="M11707" s="24"/>
    </row>
    <row r="11708" spans="1:13" x14ac:dyDescent="0.2">
      <c r="A11708" s="289"/>
      <c r="I11708"/>
      <c r="J11708"/>
      <c r="L11708" s="33"/>
      <c r="M11708" s="24"/>
    </row>
    <row r="11709" spans="1:13" x14ac:dyDescent="0.2">
      <c r="A11709" s="289"/>
      <c r="I11709"/>
      <c r="J11709"/>
      <c r="L11709" s="33"/>
      <c r="M11709" s="24"/>
    </row>
    <row r="11710" spans="1:13" x14ac:dyDescent="0.2">
      <c r="A11710" s="289"/>
      <c r="I11710"/>
      <c r="J11710"/>
      <c r="L11710" s="33"/>
      <c r="M11710" s="24"/>
    </row>
    <row r="11711" spans="1:13" x14ac:dyDescent="0.2">
      <c r="A11711" s="289"/>
      <c r="I11711"/>
      <c r="J11711"/>
      <c r="L11711" s="33"/>
      <c r="M11711" s="24"/>
    </row>
    <row r="11712" spans="1:13" x14ac:dyDescent="0.2">
      <c r="A11712" s="289"/>
      <c r="I11712"/>
      <c r="J11712"/>
      <c r="L11712" s="33"/>
      <c r="M11712" s="24"/>
    </row>
    <row r="11713" spans="1:13" x14ac:dyDescent="0.2">
      <c r="A11713" s="289"/>
      <c r="I11713"/>
      <c r="J11713"/>
      <c r="L11713" s="33"/>
      <c r="M11713" s="24"/>
    </row>
    <row r="11714" spans="1:13" x14ac:dyDescent="0.2">
      <c r="A11714" s="289"/>
      <c r="I11714"/>
      <c r="J11714"/>
      <c r="L11714" s="33"/>
      <c r="M11714" s="24"/>
    </row>
    <row r="11715" spans="1:13" x14ac:dyDescent="0.2">
      <c r="A11715" s="289"/>
      <c r="I11715"/>
      <c r="J11715"/>
      <c r="L11715" s="33"/>
      <c r="M11715" s="24"/>
    </row>
    <row r="11716" spans="1:13" x14ac:dyDescent="0.2">
      <c r="A11716" s="289"/>
      <c r="I11716"/>
      <c r="J11716"/>
      <c r="L11716" s="33"/>
      <c r="M11716" s="24"/>
    </row>
    <row r="11717" spans="1:13" x14ac:dyDescent="0.2">
      <c r="A11717" s="289"/>
      <c r="I11717"/>
      <c r="J11717"/>
      <c r="L11717" s="33"/>
      <c r="M11717" s="24"/>
    </row>
    <row r="11718" spans="1:13" x14ac:dyDescent="0.2">
      <c r="A11718" s="289"/>
      <c r="I11718"/>
      <c r="J11718"/>
      <c r="L11718" s="33"/>
      <c r="M11718" s="24"/>
    </row>
    <row r="11719" spans="1:13" x14ac:dyDescent="0.2">
      <c r="A11719" s="289"/>
      <c r="I11719"/>
      <c r="J11719"/>
      <c r="L11719" s="33"/>
      <c r="M11719" s="24"/>
    </row>
    <row r="11720" spans="1:13" x14ac:dyDescent="0.2">
      <c r="A11720" s="289"/>
      <c r="I11720"/>
      <c r="J11720"/>
      <c r="L11720" s="33"/>
      <c r="M11720" s="24"/>
    </row>
    <row r="11721" spans="1:13" x14ac:dyDescent="0.2">
      <c r="A11721" s="289"/>
      <c r="I11721"/>
      <c r="J11721"/>
      <c r="L11721" s="33"/>
      <c r="M11721" s="24"/>
    </row>
    <row r="11722" spans="1:13" x14ac:dyDescent="0.2">
      <c r="A11722" s="289"/>
      <c r="I11722"/>
      <c r="J11722"/>
      <c r="L11722" s="33"/>
      <c r="M11722" s="24"/>
    </row>
    <row r="11723" spans="1:13" x14ac:dyDescent="0.2">
      <c r="A11723" s="289"/>
      <c r="I11723"/>
      <c r="J11723"/>
      <c r="L11723" s="33"/>
      <c r="M11723" s="24"/>
    </row>
    <row r="11724" spans="1:13" x14ac:dyDescent="0.2">
      <c r="A11724" s="289"/>
      <c r="I11724"/>
      <c r="J11724"/>
      <c r="L11724" s="33"/>
      <c r="M11724" s="24"/>
    </row>
    <row r="11725" spans="1:13" x14ac:dyDescent="0.2">
      <c r="A11725" s="289"/>
      <c r="I11725"/>
      <c r="J11725"/>
      <c r="L11725" s="33"/>
      <c r="M11725" s="24"/>
    </row>
    <row r="11726" spans="1:13" x14ac:dyDescent="0.2">
      <c r="A11726" s="289"/>
      <c r="I11726"/>
      <c r="J11726"/>
      <c r="L11726" s="33"/>
      <c r="M11726" s="24"/>
    </row>
    <row r="11727" spans="1:13" x14ac:dyDescent="0.2">
      <c r="A11727" s="289"/>
      <c r="I11727"/>
      <c r="J11727"/>
      <c r="L11727" s="33"/>
      <c r="M11727" s="24"/>
    </row>
    <row r="11728" spans="1:13" x14ac:dyDescent="0.2">
      <c r="A11728" s="289"/>
      <c r="I11728"/>
      <c r="J11728"/>
      <c r="L11728" s="33"/>
      <c r="M11728" s="24"/>
    </row>
    <row r="11729" spans="1:13" x14ac:dyDescent="0.2">
      <c r="A11729" s="289"/>
      <c r="I11729"/>
      <c r="J11729"/>
      <c r="L11729" s="33"/>
      <c r="M11729" s="24"/>
    </row>
    <row r="11730" spans="1:13" x14ac:dyDescent="0.2">
      <c r="A11730" s="289"/>
      <c r="I11730"/>
      <c r="J11730"/>
      <c r="L11730" s="33"/>
      <c r="M11730" s="24"/>
    </row>
    <row r="11731" spans="1:13" x14ac:dyDescent="0.2">
      <c r="A11731" s="289"/>
      <c r="I11731"/>
      <c r="J11731"/>
      <c r="L11731" s="33"/>
      <c r="M11731" s="24"/>
    </row>
    <row r="11732" spans="1:13" x14ac:dyDescent="0.2">
      <c r="A11732" s="289"/>
      <c r="I11732"/>
      <c r="J11732"/>
      <c r="L11732" s="33"/>
      <c r="M11732" s="24"/>
    </row>
    <row r="11733" spans="1:13" x14ac:dyDescent="0.2">
      <c r="A11733" s="289"/>
      <c r="I11733"/>
      <c r="J11733"/>
      <c r="L11733" s="33"/>
      <c r="M11733" s="24"/>
    </row>
    <row r="11734" spans="1:13" x14ac:dyDescent="0.2">
      <c r="A11734" s="289"/>
      <c r="I11734"/>
      <c r="J11734"/>
      <c r="L11734" s="33"/>
      <c r="M11734" s="24"/>
    </row>
    <row r="11735" spans="1:13" x14ac:dyDescent="0.2">
      <c r="A11735" s="289"/>
      <c r="I11735"/>
      <c r="J11735"/>
      <c r="L11735" s="33"/>
      <c r="M11735" s="24"/>
    </row>
    <row r="11736" spans="1:13" x14ac:dyDescent="0.2">
      <c r="A11736" s="289"/>
      <c r="I11736"/>
      <c r="J11736"/>
      <c r="L11736" s="33"/>
      <c r="M11736" s="24"/>
    </row>
    <row r="11737" spans="1:13" x14ac:dyDescent="0.2">
      <c r="A11737" s="289"/>
      <c r="I11737"/>
      <c r="J11737"/>
      <c r="L11737" s="33"/>
      <c r="M11737" s="24"/>
    </row>
    <row r="11738" spans="1:13" x14ac:dyDescent="0.2">
      <c r="A11738" s="289"/>
      <c r="I11738"/>
      <c r="J11738"/>
      <c r="L11738" s="33"/>
      <c r="M11738" s="24"/>
    </row>
    <row r="11739" spans="1:13" x14ac:dyDescent="0.2">
      <c r="A11739" s="289"/>
      <c r="I11739"/>
      <c r="J11739"/>
      <c r="L11739" s="33"/>
      <c r="M11739" s="24"/>
    </row>
    <row r="11740" spans="1:13" x14ac:dyDescent="0.2">
      <c r="A11740" s="289"/>
      <c r="I11740"/>
      <c r="J11740"/>
      <c r="L11740" s="33"/>
      <c r="M11740" s="24"/>
    </row>
    <row r="11741" spans="1:13" x14ac:dyDescent="0.2">
      <c r="A11741" s="289"/>
      <c r="I11741"/>
      <c r="J11741"/>
      <c r="L11741" s="33"/>
      <c r="M11741" s="24"/>
    </row>
    <row r="11742" spans="1:13" x14ac:dyDescent="0.2">
      <c r="A11742" s="289"/>
      <c r="I11742"/>
      <c r="J11742"/>
      <c r="L11742" s="33"/>
      <c r="M11742" s="24"/>
    </row>
    <row r="11743" spans="1:13" x14ac:dyDescent="0.2">
      <c r="A11743" s="289"/>
      <c r="I11743"/>
      <c r="J11743"/>
      <c r="L11743" s="33"/>
      <c r="M11743" s="24"/>
    </row>
    <row r="11744" spans="1:13" x14ac:dyDescent="0.2">
      <c r="A11744" s="289"/>
      <c r="I11744"/>
      <c r="J11744"/>
      <c r="L11744" s="33"/>
      <c r="M11744" s="24"/>
    </row>
    <row r="11745" spans="1:13" x14ac:dyDescent="0.2">
      <c r="A11745" s="289"/>
      <c r="I11745"/>
      <c r="J11745"/>
      <c r="L11745" s="33"/>
      <c r="M11745" s="24"/>
    </row>
    <row r="11746" spans="1:13" x14ac:dyDescent="0.2">
      <c r="A11746" s="289"/>
      <c r="I11746"/>
      <c r="J11746"/>
      <c r="L11746" s="33"/>
      <c r="M11746" s="24"/>
    </row>
    <row r="11747" spans="1:13" x14ac:dyDescent="0.2">
      <c r="A11747" s="289"/>
      <c r="I11747"/>
      <c r="J11747"/>
      <c r="L11747" s="33"/>
      <c r="M11747" s="24"/>
    </row>
    <row r="11748" spans="1:13" x14ac:dyDescent="0.2">
      <c r="A11748" s="289"/>
      <c r="I11748"/>
      <c r="J11748"/>
      <c r="L11748" s="33"/>
      <c r="M11748" s="24"/>
    </row>
    <row r="11749" spans="1:13" x14ac:dyDescent="0.2">
      <c r="A11749" s="289"/>
      <c r="I11749"/>
      <c r="J11749"/>
      <c r="L11749" s="33"/>
      <c r="M11749" s="24"/>
    </row>
    <row r="11750" spans="1:13" x14ac:dyDescent="0.2">
      <c r="A11750" s="289"/>
      <c r="I11750"/>
      <c r="J11750"/>
      <c r="L11750" s="33"/>
      <c r="M11750" s="24"/>
    </row>
    <row r="11751" spans="1:13" x14ac:dyDescent="0.2">
      <c r="A11751" s="289"/>
      <c r="I11751"/>
      <c r="J11751"/>
      <c r="L11751" s="33"/>
      <c r="M11751" s="24"/>
    </row>
    <row r="11752" spans="1:13" x14ac:dyDescent="0.2">
      <c r="A11752" s="289"/>
      <c r="I11752"/>
      <c r="J11752"/>
      <c r="L11752" s="33"/>
      <c r="M11752" s="24"/>
    </row>
    <row r="11753" spans="1:13" x14ac:dyDescent="0.2">
      <c r="A11753" s="289"/>
      <c r="I11753"/>
      <c r="J11753"/>
      <c r="L11753" s="33"/>
      <c r="M11753" s="24"/>
    </row>
    <row r="11754" spans="1:13" x14ac:dyDescent="0.2">
      <c r="A11754" s="289"/>
      <c r="I11754"/>
      <c r="J11754"/>
      <c r="L11754" s="33"/>
      <c r="M11754" s="24"/>
    </row>
    <row r="11755" spans="1:13" x14ac:dyDescent="0.2">
      <c r="A11755" s="289"/>
      <c r="I11755"/>
      <c r="J11755"/>
      <c r="L11755" s="33"/>
      <c r="M11755" s="24"/>
    </row>
    <row r="11756" spans="1:13" x14ac:dyDescent="0.2">
      <c r="A11756" s="289"/>
      <c r="I11756"/>
      <c r="J11756"/>
      <c r="L11756" s="33"/>
      <c r="M11756" s="24"/>
    </row>
    <row r="11757" spans="1:13" x14ac:dyDescent="0.2">
      <c r="A11757" s="289"/>
      <c r="I11757"/>
      <c r="J11757"/>
      <c r="L11757" s="33"/>
      <c r="M11757" s="24"/>
    </row>
    <row r="11758" spans="1:13" x14ac:dyDescent="0.2">
      <c r="A11758" s="289"/>
      <c r="I11758"/>
      <c r="J11758"/>
      <c r="L11758" s="33"/>
      <c r="M11758" s="24"/>
    </row>
    <row r="11759" spans="1:13" x14ac:dyDescent="0.2">
      <c r="A11759" s="289"/>
      <c r="I11759"/>
      <c r="J11759"/>
      <c r="L11759" s="33"/>
      <c r="M11759" s="24"/>
    </row>
    <row r="11760" spans="1:13" x14ac:dyDescent="0.2">
      <c r="A11760" s="289"/>
      <c r="I11760"/>
      <c r="J11760"/>
      <c r="L11760" s="33"/>
      <c r="M11760" s="24"/>
    </row>
    <row r="11761" spans="1:13" x14ac:dyDescent="0.2">
      <c r="A11761" s="289"/>
      <c r="I11761"/>
      <c r="J11761"/>
      <c r="L11761" s="33"/>
      <c r="M11761" s="24"/>
    </row>
    <row r="11762" spans="1:13" x14ac:dyDescent="0.2">
      <c r="A11762" s="289"/>
      <c r="I11762"/>
      <c r="J11762"/>
      <c r="L11762" s="33"/>
      <c r="M11762" s="24"/>
    </row>
    <row r="11763" spans="1:13" x14ac:dyDescent="0.2">
      <c r="A11763" s="289"/>
      <c r="I11763"/>
      <c r="J11763"/>
      <c r="L11763" s="33"/>
      <c r="M11763" s="24"/>
    </row>
    <row r="11764" spans="1:13" x14ac:dyDescent="0.2">
      <c r="A11764" s="289"/>
      <c r="I11764"/>
      <c r="J11764"/>
      <c r="L11764" s="33"/>
      <c r="M11764" s="24"/>
    </row>
    <row r="11765" spans="1:13" x14ac:dyDescent="0.2">
      <c r="A11765" s="289"/>
      <c r="I11765"/>
      <c r="J11765"/>
      <c r="L11765" s="33"/>
      <c r="M11765" s="24"/>
    </row>
    <row r="11766" spans="1:13" x14ac:dyDescent="0.2">
      <c r="A11766" s="289"/>
      <c r="I11766"/>
      <c r="J11766"/>
      <c r="L11766" s="33"/>
      <c r="M11766" s="24"/>
    </row>
    <row r="11767" spans="1:13" x14ac:dyDescent="0.2">
      <c r="A11767" s="289"/>
      <c r="I11767"/>
      <c r="J11767"/>
      <c r="L11767" s="33"/>
      <c r="M11767" s="24"/>
    </row>
    <row r="11768" spans="1:13" x14ac:dyDescent="0.2">
      <c r="A11768" s="289"/>
      <c r="I11768"/>
      <c r="J11768"/>
      <c r="L11768" s="33"/>
      <c r="M11768" s="24"/>
    </row>
    <row r="11769" spans="1:13" x14ac:dyDescent="0.2">
      <c r="A11769" s="289"/>
      <c r="I11769"/>
      <c r="J11769"/>
      <c r="L11769" s="33"/>
      <c r="M11769" s="24"/>
    </row>
    <row r="11770" spans="1:13" x14ac:dyDescent="0.2">
      <c r="A11770" s="289"/>
      <c r="I11770"/>
      <c r="J11770"/>
      <c r="L11770" s="33"/>
      <c r="M11770" s="24"/>
    </row>
    <row r="11771" spans="1:13" x14ac:dyDescent="0.2">
      <c r="A11771" s="289"/>
      <c r="I11771"/>
      <c r="J11771"/>
      <c r="L11771" s="33"/>
      <c r="M11771" s="24"/>
    </row>
    <row r="11772" spans="1:13" x14ac:dyDescent="0.2">
      <c r="A11772" s="289"/>
      <c r="I11772"/>
      <c r="J11772"/>
      <c r="L11772" s="33"/>
      <c r="M11772" s="24"/>
    </row>
    <row r="11773" spans="1:13" x14ac:dyDescent="0.2">
      <c r="A11773" s="289"/>
      <c r="I11773"/>
      <c r="J11773"/>
      <c r="L11773" s="33"/>
      <c r="M11773" s="24"/>
    </row>
    <row r="11774" spans="1:13" x14ac:dyDescent="0.2">
      <c r="A11774" s="289"/>
      <c r="I11774"/>
      <c r="J11774"/>
      <c r="L11774" s="33"/>
      <c r="M11774" s="24"/>
    </row>
    <row r="11775" spans="1:13" x14ac:dyDescent="0.2">
      <c r="A11775" s="289"/>
      <c r="I11775"/>
      <c r="J11775"/>
      <c r="L11775" s="33"/>
      <c r="M11775" s="24"/>
    </row>
    <row r="11776" spans="1:13" x14ac:dyDescent="0.2">
      <c r="A11776" s="289"/>
      <c r="I11776"/>
      <c r="J11776"/>
      <c r="L11776" s="33"/>
      <c r="M11776" s="24"/>
    </row>
    <row r="11777" spans="1:13" x14ac:dyDescent="0.2">
      <c r="A11777" s="289"/>
      <c r="I11777"/>
      <c r="J11777"/>
      <c r="L11777" s="33"/>
      <c r="M11777" s="24"/>
    </row>
    <row r="11778" spans="1:13" x14ac:dyDescent="0.2">
      <c r="A11778" s="289"/>
      <c r="I11778"/>
      <c r="J11778"/>
      <c r="L11778" s="33"/>
      <c r="M11778" s="24"/>
    </row>
    <row r="11779" spans="1:13" x14ac:dyDescent="0.2">
      <c r="A11779" s="289"/>
      <c r="I11779"/>
      <c r="J11779"/>
      <c r="L11779" s="33"/>
      <c r="M11779" s="24"/>
    </row>
    <row r="11780" spans="1:13" x14ac:dyDescent="0.2">
      <c r="A11780" s="289"/>
      <c r="I11780"/>
      <c r="J11780"/>
      <c r="L11780" s="33"/>
      <c r="M11780" s="24"/>
    </row>
    <row r="11781" spans="1:13" x14ac:dyDescent="0.2">
      <c r="A11781" s="289"/>
      <c r="I11781"/>
      <c r="J11781"/>
      <c r="L11781" s="33"/>
      <c r="M11781" s="24"/>
    </row>
    <row r="11782" spans="1:13" x14ac:dyDescent="0.2">
      <c r="A11782" s="289"/>
      <c r="I11782"/>
      <c r="J11782"/>
      <c r="L11782" s="33"/>
      <c r="M11782" s="24"/>
    </row>
    <row r="11783" spans="1:13" x14ac:dyDescent="0.2">
      <c r="A11783" s="289"/>
      <c r="I11783"/>
      <c r="J11783"/>
      <c r="L11783" s="33"/>
      <c r="M11783" s="24"/>
    </row>
    <row r="11784" spans="1:13" x14ac:dyDescent="0.2">
      <c r="A11784" s="289"/>
      <c r="I11784"/>
      <c r="J11784"/>
      <c r="L11784" s="33"/>
      <c r="M11784" s="24"/>
    </row>
    <row r="11785" spans="1:13" x14ac:dyDescent="0.2">
      <c r="A11785" s="289"/>
      <c r="I11785"/>
      <c r="J11785"/>
      <c r="L11785" s="33"/>
      <c r="M11785" s="24"/>
    </row>
    <row r="11786" spans="1:13" x14ac:dyDescent="0.2">
      <c r="A11786" s="289"/>
      <c r="I11786"/>
      <c r="J11786"/>
      <c r="L11786" s="33"/>
      <c r="M11786" s="24"/>
    </row>
    <row r="11787" spans="1:13" x14ac:dyDescent="0.2">
      <c r="A11787" s="289"/>
      <c r="I11787"/>
      <c r="J11787"/>
      <c r="L11787" s="33"/>
      <c r="M11787" s="24"/>
    </row>
    <row r="11788" spans="1:13" x14ac:dyDescent="0.2">
      <c r="A11788" s="289"/>
      <c r="I11788"/>
      <c r="J11788"/>
      <c r="L11788" s="33"/>
      <c r="M11788" s="24"/>
    </row>
    <row r="11789" spans="1:13" x14ac:dyDescent="0.2">
      <c r="A11789" s="289"/>
      <c r="I11789"/>
      <c r="J11789"/>
      <c r="L11789" s="33"/>
      <c r="M11789" s="24"/>
    </row>
    <row r="11790" spans="1:13" x14ac:dyDescent="0.2">
      <c r="A11790" s="289"/>
      <c r="I11790"/>
      <c r="J11790"/>
      <c r="L11790" s="33"/>
      <c r="M11790" s="24"/>
    </row>
    <row r="11791" spans="1:13" x14ac:dyDescent="0.2">
      <c r="A11791" s="289"/>
      <c r="I11791"/>
      <c r="J11791"/>
      <c r="L11791" s="33"/>
      <c r="M11791" s="24"/>
    </row>
    <row r="11792" spans="1:13" x14ac:dyDescent="0.2">
      <c r="A11792" s="289"/>
      <c r="I11792"/>
      <c r="J11792"/>
      <c r="L11792" s="33"/>
      <c r="M11792" s="24"/>
    </row>
    <row r="11793" spans="1:13" x14ac:dyDescent="0.2">
      <c r="A11793" s="289"/>
      <c r="I11793"/>
      <c r="J11793"/>
      <c r="L11793" s="33"/>
      <c r="M11793" s="24"/>
    </row>
    <row r="11794" spans="1:13" x14ac:dyDescent="0.2">
      <c r="A11794" s="289"/>
      <c r="I11794"/>
      <c r="J11794"/>
      <c r="L11794" s="33"/>
      <c r="M11794" s="24"/>
    </row>
    <row r="11795" spans="1:13" x14ac:dyDescent="0.2">
      <c r="A11795" s="289"/>
      <c r="I11795"/>
      <c r="J11795"/>
      <c r="L11795" s="33"/>
      <c r="M11795" s="24"/>
    </row>
    <row r="11796" spans="1:13" x14ac:dyDescent="0.2">
      <c r="A11796" s="289"/>
      <c r="I11796"/>
      <c r="J11796"/>
      <c r="L11796" s="33"/>
      <c r="M11796" s="24"/>
    </row>
    <row r="11797" spans="1:13" x14ac:dyDescent="0.2">
      <c r="A11797" s="289"/>
      <c r="I11797"/>
      <c r="J11797"/>
      <c r="L11797" s="33"/>
      <c r="M11797" s="24"/>
    </row>
    <row r="11798" spans="1:13" x14ac:dyDescent="0.2">
      <c r="A11798" s="289"/>
      <c r="I11798"/>
      <c r="J11798"/>
      <c r="L11798" s="33"/>
      <c r="M11798" s="24"/>
    </row>
    <row r="11799" spans="1:13" x14ac:dyDescent="0.2">
      <c r="A11799" s="289"/>
      <c r="I11799"/>
      <c r="J11799"/>
      <c r="L11799" s="33"/>
      <c r="M11799" s="24"/>
    </row>
    <row r="11800" spans="1:13" x14ac:dyDescent="0.2">
      <c r="A11800" s="289"/>
      <c r="I11800"/>
      <c r="J11800"/>
      <c r="L11800" s="33"/>
      <c r="M11800" s="24"/>
    </row>
    <row r="11801" spans="1:13" x14ac:dyDescent="0.2">
      <c r="A11801" s="289"/>
      <c r="I11801"/>
      <c r="J11801"/>
      <c r="L11801" s="33"/>
      <c r="M11801" s="24"/>
    </row>
    <row r="11802" spans="1:13" x14ac:dyDescent="0.2">
      <c r="A11802" s="289"/>
      <c r="I11802"/>
      <c r="J11802"/>
      <c r="L11802" s="33"/>
      <c r="M11802" s="24"/>
    </row>
    <row r="11803" spans="1:13" x14ac:dyDescent="0.2">
      <c r="A11803" s="289"/>
      <c r="I11803"/>
      <c r="J11803"/>
      <c r="L11803" s="33"/>
      <c r="M11803" s="24"/>
    </row>
    <row r="11804" spans="1:13" x14ac:dyDescent="0.2">
      <c r="A11804" s="289"/>
      <c r="I11804"/>
      <c r="J11804"/>
      <c r="L11804" s="33"/>
      <c r="M11804" s="24"/>
    </row>
    <row r="11805" spans="1:13" x14ac:dyDescent="0.2">
      <c r="A11805" s="289"/>
      <c r="I11805"/>
      <c r="J11805"/>
      <c r="L11805" s="33"/>
      <c r="M11805" s="24"/>
    </row>
    <row r="11806" spans="1:13" x14ac:dyDescent="0.2">
      <c r="A11806" s="289"/>
      <c r="I11806"/>
      <c r="J11806"/>
      <c r="L11806" s="33"/>
      <c r="M11806" s="24"/>
    </row>
    <row r="11807" spans="1:13" x14ac:dyDescent="0.2">
      <c r="A11807" s="289"/>
      <c r="I11807"/>
      <c r="J11807"/>
      <c r="L11807" s="33"/>
      <c r="M11807" s="24"/>
    </row>
    <row r="11808" spans="1:13" x14ac:dyDescent="0.2">
      <c r="A11808" s="289"/>
      <c r="I11808"/>
      <c r="J11808"/>
      <c r="L11808" s="33"/>
      <c r="M11808" s="24"/>
    </row>
    <row r="11809" spans="1:13" x14ac:dyDescent="0.2">
      <c r="A11809" s="289"/>
      <c r="I11809"/>
      <c r="J11809"/>
      <c r="L11809" s="33"/>
      <c r="M11809" s="24"/>
    </row>
    <row r="11810" spans="1:13" x14ac:dyDescent="0.2">
      <c r="A11810" s="289"/>
      <c r="I11810"/>
      <c r="J11810"/>
      <c r="L11810" s="33"/>
      <c r="M11810" s="24"/>
    </row>
    <row r="11811" spans="1:13" x14ac:dyDescent="0.2">
      <c r="A11811" s="289"/>
      <c r="I11811"/>
      <c r="J11811"/>
      <c r="L11811" s="33"/>
      <c r="M11811" s="24"/>
    </row>
    <row r="11812" spans="1:13" x14ac:dyDescent="0.2">
      <c r="A11812" s="289"/>
      <c r="I11812"/>
      <c r="J11812"/>
      <c r="L11812" s="33"/>
      <c r="M11812" s="24"/>
    </row>
    <row r="11813" spans="1:13" x14ac:dyDescent="0.2">
      <c r="A11813" s="289"/>
      <c r="I11813"/>
      <c r="J11813"/>
      <c r="L11813" s="33"/>
      <c r="M11813" s="24"/>
    </row>
    <row r="11814" spans="1:13" x14ac:dyDescent="0.2">
      <c r="A11814" s="289"/>
      <c r="I11814"/>
      <c r="J11814"/>
      <c r="L11814" s="33"/>
      <c r="M11814" s="24"/>
    </row>
    <row r="11815" spans="1:13" x14ac:dyDescent="0.2">
      <c r="A11815" s="289"/>
      <c r="I11815"/>
      <c r="J11815"/>
      <c r="L11815" s="33"/>
      <c r="M11815" s="24"/>
    </row>
    <row r="11816" spans="1:13" x14ac:dyDescent="0.2">
      <c r="A11816" s="289"/>
      <c r="I11816"/>
      <c r="J11816"/>
      <c r="L11816" s="33"/>
      <c r="M11816" s="24"/>
    </row>
    <row r="11817" spans="1:13" x14ac:dyDescent="0.2">
      <c r="A11817" s="289"/>
      <c r="I11817"/>
      <c r="J11817"/>
      <c r="L11817" s="33"/>
      <c r="M11817" s="24"/>
    </row>
    <row r="11818" spans="1:13" x14ac:dyDescent="0.2">
      <c r="A11818" s="289"/>
      <c r="I11818"/>
      <c r="J11818"/>
      <c r="L11818" s="33"/>
      <c r="M11818" s="24"/>
    </row>
    <row r="11819" spans="1:13" x14ac:dyDescent="0.2">
      <c r="A11819" s="289"/>
      <c r="I11819"/>
      <c r="J11819"/>
      <c r="L11819" s="33"/>
      <c r="M11819" s="24"/>
    </row>
    <row r="11820" spans="1:13" x14ac:dyDescent="0.2">
      <c r="A11820" s="289"/>
      <c r="I11820"/>
      <c r="J11820"/>
      <c r="L11820" s="33"/>
      <c r="M11820" s="24"/>
    </row>
    <row r="11821" spans="1:13" x14ac:dyDescent="0.2">
      <c r="A11821" s="289"/>
      <c r="I11821"/>
      <c r="J11821"/>
      <c r="L11821" s="33"/>
      <c r="M11821" s="24"/>
    </row>
    <row r="11822" spans="1:13" x14ac:dyDescent="0.2">
      <c r="A11822" s="289"/>
      <c r="I11822"/>
      <c r="J11822"/>
      <c r="L11822" s="33"/>
      <c r="M11822" s="24"/>
    </row>
    <row r="11823" spans="1:13" x14ac:dyDescent="0.2">
      <c r="A11823" s="289"/>
      <c r="I11823"/>
      <c r="J11823"/>
      <c r="L11823" s="33"/>
      <c r="M11823" s="24"/>
    </row>
    <row r="11824" spans="1:13" x14ac:dyDescent="0.2">
      <c r="A11824" s="289"/>
      <c r="I11824"/>
      <c r="J11824"/>
      <c r="L11824" s="33"/>
      <c r="M11824" s="24"/>
    </row>
    <row r="11825" spans="1:13" x14ac:dyDescent="0.2">
      <c r="A11825" s="289"/>
      <c r="I11825"/>
      <c r="J11825"/>
      <c r="L11825" s="33"/>
      <c r="M11825" s="24"/>
    </row>
    <row r="11826" spans="1:13" x14ac:dyDescent="0.2">
      <c r="A11826" s="289"/>
      <c r="I11826"/>
      <c r="J11826"/>
      <c r="L11826" s="33"/>
      <c r="M11826" s="24"/>
    </row>
    <row r="11827" spans="1:13" x14ac:dyDescent="0.2">
      <c r="A11827" s="289"/>
      <c r="I11827"/>
      <c r="J11827"/>
      <c r="L11827" s="33"/>
      <c r="M11827" s="24"/>
    </row>
    <row r="11828" spans="1:13" x14ac:dyDescent="0.2">
      <c r="A11828" s="289"/>
      <c r="I11828"/>
      <c r="J11828"/>
      <c r="L11828" s="33"/>
      <c r="M11828" s="24"/>
    </row>
    <row r="11829" spans="1:13" x14ac:dyDescent="0.2">
      <c r="A11829" s="289"/>
      <c r="I11829"/>
      <c r="J11829"/>
      <c r="L11829" s="33"/>
      <c r="M11829" s="24"/>
    </row>
    <row r="11830" spans="1:13" x14ac:dyDescent="0.2">
      <c r="A11830" s="289"/>
      <c r="I11830"/>
      <c r="J11830"/>
      <c r="L11830" s="33"/>
      <c r="M11830" s="24"/>
    </row>
    <row r="11831" spans="1:13" x14ac:dyDescent="0.2">
      <c r="A11831" s="289"/>
      <c r="I11831"/>
      <c r="J11831"/>
      <c r="L11831" s="33"/>
      <c r="M11831" s="24"/>
    </row>
    <row r="11832" spans="1:13" x14ac:dyDescent="0.2">
      <c r="A11832" s="289"/>
      <c r="I11832"/>
      <c r="J11832"/>
      <c r="L11832" s="33"/>
      <c r="M11832" s="24"/>
    </row>
    <row r="11833" spans="1:13" x14ac:dyDescent="0.2">
      <c r="A11833" s="289"/>
      <c r="I11833"/>
      <c r="J11833"/>
      <c r="L11833" s="33"/>
      <c r="M11833" s="24"/>
    </row>
    <row r="11834" spans="1:13" x14ac:dyDescent="0.2">
      <c r="A11834" s="289"/>
      <c r="I11834"/>
      <c r="J11834"/>
      <c r="L11834" s="33"/>
      <c r="M11834" s="24"/>
    </row>
    <row r="11835" spans="1:13" x14ac:dyDescent="0.2">
      <c r="A11835" s="289"/>
      <c r="I11835"/>
      <c r="J11835"/>
      <c r="L11835" s="33"/>
      <c r="M11835" s="24"/>
    </row>
    <row r="11836" spans="1:13" x14ac:dyDescent="0.2">
      <c r="A11836" s="289"/>
      <c r="I11836"/>
      <c r="J11836"/>
      <c r="L11836" s="33"/>
      <c r="M11836" s="24"/>
    </row>
    <row r="11837" spans="1:13" x14ac:dyDescent="0.2">
      <c r="A11837" s="289"/>
      <c r="I11837"/>
      <c r="J11837"/>
      <c r="L11837" s="33"/>
      <c r="M11837" s="24"/>
    </row>
    <row r="11838" spans="1:13" x14ac:dyDescent="0.2">
      <c r="A11838" s="289"/>
      <c r="I11838"/>
      <c r="J11838"/>
      <c r="L11838" s="33"/>
      <c r="M11838" s="24"/>
    </row>
    <row r="11839" spans="1:13" x14ac:dyDescent="0.2">
      <c r="A11839" s="289"/>
      <c r="I11839"/>
      <c r="J11839"/>
      <c r="L11839" s="33"/>
      <c r="M11839" s="24"/>
    </row>
    <row r="11840" spans="1:13" x14ac:dyDescent="0.2">
      <c r="A11840" s="289"/>
      <c r="I11840"/>
      <c r="J11840"/>
      <c r="L11840" s="33"/>
      <c r="M11840" s="24"/>
    </row>
    <row r="11841" spans="1:13" x14ac:dyDescent="0.2">
      <c r="A11841" s="289"/>
      <c r="I11841"/>
      <c r="J11841"/>
      <c r="L11841" s="33"/>
      <c r="M11841" s="24"/>
    </row>
    <row r="11842" spans="1:13" x14ac:dyDescent="0.2">
      <c r="A11842" s="289"/>
      <c r="I11842"/>
      <c r="J11842"/>
      <c r="L11842" s="33"/>
      <c r="M11842" s="24"/>
    </row>
    <row r="11843" spans="1:13" x14ac:dyDescent="0.2">
      <c r="A11843" s="289"/>
      <c r="I11843"/>
      <c r="J11843"/>
      <c r="L11843" s="33"/>
      <c r="M11843" s="24"/>
    </row>
    <row r="11844" spans="1:13" x14ac:dyDescent="0.2">
      <c r="A11844" s="289"/>
      <c r="I11844"/>
      <c r="J11844"/>
      <c r="L11844" s="33"/>
      <c r="M11844" s="24"/>
    </row>
    <row r="11845" spans="1:13" x14ac:dyDescent="0.2">
      <c r="A11845" s="289"/>
      <c r="I11845"/>
      <c r="J11845"/>
      <c r="L11845" s="33"/>
      <c r="M11845" s="24"/>
    </row>
    <row r="11846" spans="1:13" x14ac:dyDescent="0.2">
      <c r="A11846" s="289"/>
      <c r="I11846"/>
      <c r="J11846"/>
      <c r="L11846" s="33"/>
      <c r="M11846" s="24"/>
    </row>
    <row r="11847" spans="1:13" x14ac:dyDescent="0.2">
      <c r="A11847" s="289"/>
      <c r="I11847"/>
      <c r="J11847"/>
      <c r="L11847" s="33"/>
      <c r="M11847" s="24"/>
    </row>
    <row r="11848" spans="1:13" x14ac:dyDescent="0.2">
      <c r="A11848" s="289"/>
      <c r="I11848"/>
      <c r="J11848"/>
      <c r="L11848" s="33"/>
      <c r="M11848" s="24"/>
    </row>
    <row r="11849" spans="1:13" x14ac:dyDescent="0.2">
      <c r="A11849" s="289"/>
      <c r="I11849"/>
      <c r="J11849"/>
      <c r="L11849" s="33"/>
      <c r="M11849" s="24"/>
    </row>
    <row r="11850" spans="1:13" x14ac:dyDescent="0.2">
      <c r="A11850" s="289"/>
      <c r="I11850"/>
      <c r="J11850"/>
      <c r="L11850" s="33"/>
      <c r="M11850" s="24"/>
    </row>
    <row r="11851" spans="1:13" x14ac:dyDescent="0.2">
      <c r="A11851" s="289"/>
      <c r="I11851"/>
      <c r="J11851"/>
      <c r="L11851" s="33"/>
      <c r="M11851" s="24"/>
    </row>
    <row r="11852" spans="1:13" x14ac:dyDescent="0.2">
      <c r="A11852" s="289"/>
      <c r="I11852"/>
      <c r="J11852"/>
      <c r="L11852" s="33"/>
      <c r="M11852" s="24"/>
    </row>
    <row r="11853" spans="1:13" x14ac:dyDescent="0.2">
      <c r="A11853" s="289"/>
      <c r="I11853"/>
      <c r="J11853"/>
      <c r="L11853" s="33"/>
      <c r="M11853" s="24"/>
    </row>
    <row r="11854" spans="1:13" x14ac:dyDescent="0.2">
      <c r="A11854" s="289"/>
      <c r="I11854"/>
      <c r="J11854"/>
      <c r="L11854" s="33"/>
      <c r="M11854" s="24"/>
    </row>
    <row r="11855" spans="1:13" x14ac:dyDescent="0.2">
      <c r="A11855" s="289"/>
      <c r="I11855"/>
      <c r="J11855"/>
      <c r="L11855" s="33"/>
      <c r="M11855" s="24"/>
    </row>
    <row r="11856" spans="1:13" x14ac:dyDescent="0.2">
      <c r="A11856" s="289"/>
      <c r="I11856"/>
      <c r="J11856"/>
      <c r="L11856" s="33"/>
      <c r="M11856" s="24"/>
    </row>
    <row r="11857" spans="1:13" x14ac:dyDescent="0.2">
      <c r="A11857" s="289"/>
      <c r="I11857"/>
      <c r="J11857"/>
      <c r="L11857" s="33"/>
      <c r="M11857" s="24"/>
    </row>
    <row r="11858" spans="1:13" x14ac:dyDescent="0.2">
      <c r="A11858" s="289"/>
      <c r="I11858"/>
      <c r="J11858"/>
      <c r="L11858" s="33"/>
      <c r="M11858" s="24"/>
    </row>
    <row r="11859" spans="1:13" x14ac:dyDescent="0.2">
      <c r="A11859" s="289"/>
      <c r="I11859"/>
      <c r="J11859"/>
      <c r="L11859" s="33"/>
      <c r="M11859" s="24"/>
    </row>
    <row r="11860" spans="1:13" x14ac:dyDescent="0.2">
      <c r="A11860" s="289"/>
      <c r="I11860"/>
      <c r="J11860"/>
      <c r="L11860" s="33"/>
      <c r="M11860" s="24"/>
    </row>
    <row r="11861" spans="1:13" x14ac:dyDescent="0.2">
      <c r="A11861" s="289"/>
      <c r="I11861"/>
      <c r="J11861"/>
      <c r="L11861" s="33"/>
      <c r="M11861" s="24"/>
    </row>
    <row r="11862" spans="1:13" x14ac:dyDescent="0.2">
      <c r="A11862" s="289"/>
      <c r="I11862"/>
      <c r="J11862"/>
      <c r="L11862" s="33"/>
      <c r="M11862" s="24"/>
    </row>
    <row r="11863" spans="1:13" x14ac:dyDescent="0.2">
      <c r="A11863" s="289"/>
      <c r="I11863"/>
      <c r="J11863"/>
      <c r="L11863" s="33"/>
      <c r="M11863" s="24"/>
    </row>
    <row r="11864" spans="1:13" x14ac:dyDescent="0.2">
      <c r="A11864" s="289"/>
      <c r="I11864"/>
      <c r="J11864"/>
      <c r="L11864" s="33"/>
      <c r="M11864" s="24"/>
    </row>
    <row r="11865" spans="1:13" x14ac:dyDescent="0.2">
      <c r="A11865" s="289"/>
      <c r="I11865"/>
      <c r="J11865"/>
      <c r="L11865" s="33"/>
      <c r="M11865" s="24"/>
    </row>
    <row r="11866" spans="1:13" x14ac:dyDescent="0.2">
      <c r="A11866" s="289"/>
      <c r="I11866"/>
      <c r="J11866"/>
      <c r="L11866" s="33"/>
      <c r="M11866" s="24"/>
    </row>
    <row r="11867" spans="1:13" x14ac:dyDescent="0.2">
      <c r="A11867" s="289"/>
      <c r="I11867"/>
      <c r="J11867"/>
      <c r="L11867" s="33"/>
      <c r="M11867" s="24"/>
    </row>
    <row r="11868" spans="1:13" x14ac:dyDescent="0.2">
      <c r="A11868" s="289"/>
      <c r="I11868"/>
      <c r="J11868"/>
      <c r="L11868" s="33"/>
      <c r="M11868" s="24"/>
    </row>
    <row r="11869" spans="1:13" x14ac:dyDescent="0.2">
      <c r="A11869" s="289"/>
      <c r="I11869"/>
      <c r="J11869"/>
      <c r="L11869" s="33"/>
      <c r="M11869" s="24"/>
    </row>
    <row r="11870" spans="1:13" x14ac:dyDescent="0.2">
      <c r="A11870" s="289"/>
      <c r="I11870"/>
      <c r="J11870"/>
      <c r="L11870" s="33"/>
      <c r="M11870" s="24"/>
    </row>
    <row r="11871" spans="1:13" x14ac:dyDescent="0.2">
      <c r="A11871" s="289"/>
      <c r="I11871"/>
      <c r="J11871"/>
      <c r="L11871" s="33"/>
      <c r="M11871" s="24"/>
    </row>
    <row r="11872" spans="1:13" x14ac:dyDescent="0.2">
      <c r="A11872" s="289"/>
      <c r="I11872"/>
      <c r="J11872"/>
      <c r="L11872" s="33"/>
      <c r="M11872" s="24"/>
    </row>
    <row r="11873" spans="1:13" x14ac:dyDescent="0.2">
      <c r="A11873" s="289"/>
      <c r="I11873"/>
      <c r="J11873"/>
      <c r="L11873" s="33"/>
      <c r="M11873" s="24"/>
    </row>
    <row r="11874" spans="1:13" x14ac:dyDescent="0.2">
      <c r="A11874" s="289"/>
      <c r="I11874"/>
      <c r="J11874"/>
      <c r="L11874" s="33"/>
      <c r="M11874" s="24"/>
    </row>
    <row r="11875" spans="1:13" x14ac:dyDescent="0.2">
      <c r="A11875" s="289"/>
      <c r="I11875"/>
      <c r="J11875"/>
      <c r="L11875" s="33"/>
      <c r="M11875" s="24"/>
    </row>
    <row r="11876" spans="1:13" x14ac:dyDescent="0.2">
      <c r="A11876" s="289"/>
      <c r="I11876"/>
      <c r="J11876"/>
      <c r="L11876" s="33"/>
      <c r="M11876" s="24"/>
    </row>
    <row r="11877" spans="1:13" x14ac:dyDescent="0.2">
      <c r="A11877" s="289"/>
      <c r="I11877"/>
      <c r="J11877"/>
      <c r="L11877" s="33"/>
      <c r="M11877" s="24"/>
    </row>
    <row r="11878" spans="1:13" x14ac:dyDescent="0.2">
      <c r="A11878" s="289"/>
      <c r="I11878"/>
      <c r="J11878"/>
      <c r="L11878" s="33"/>
      <c r="M11878" s="24"/>
    </row>
    <row r="11879" spans="1:13" x14ac:dyDescent="0.2">
      <c r="A11879" s="289"/>
      <c r="I11879"/>
      <c r="J11879"/>
      <c r="L11879" s="33"/>
      <c r="M11879" s="24"/>
    </row>
    <row r="11880" spans="1:13" x14ac:dyDescent="0.2">
      <c r="A11880" s="289"/>
      <c r="I11880"/>
      <c r="J11880"/>
      <c r="L11880" s="33"/>
      <c r="M11880" s="24"/>
    </row>
    <row r="11881" spans="1:13" x14ac:dyDescent="0.2">
      <c r="A11881" s="289"/>
      <c r="I11881"/>
      <c r="J11881"/>
      <c r="L11881" s="33"/>
      <c r="M11881" s="24"/>
    </row>
    <row r="11882" spans="1:13" x14ac:dyDescent="0.2">
      <c r="A11882" s="289"/>
      <c r="I11882"/>
      <c r="J11882"/>
      <c r="L11882" s="33"/>
      <c r="M11882" s="24"/>
    </row>
    <row r="11883" spans="1:13" x14ac:dyDescent="0.2">
      <c r="A11883" s="289"/>
      <c r="I11883"/>
      <c r="J11883"/>
      <c r="L11883" s="33"/>
      <c r="M11883" s="24"/>
    </row>
    <row r="11884" spans="1:13" x14ac:dyDescent="0.2">
      <c r="A11884" s="289"/>
      <c r="I11884"/>
      <c r="J11884"/>
      <c r="L11884" s="33"/>
      <c r="M11884" s="24"/>
    </row>
    <row r="11885" spans="1:13" x14ac:dyDescent="0.2">
      <c r="A11885" s="289"/>
      <c r="I11885"/>
      <c r="J11885"/>
      <c r="L11885" s="33"/>
      <c r="M11885" s="24"/>
    </row>
    <row r="11886" spans="1:13" x14ac:dyDescent="0.2">
      <c r="A11886" s="289"/>
      <c r="I11886"/>
      <c r="J11886"/>
      <c r="L11886" s="33"/>
      <c r="M11886" s="24"/>
    </row>
    <row r="11887" spans="1:13" x14ac:dyDescent="0.2">
      <c r="A11887" s="289"/>
      <c r="I11887"/>
      <c r="J11887"/>
      <c r="L11887" s="33"/>
      <c r="M11887" s="24"/>
    </row>
    <row r="11888" spans="1:13" x14ac:dyDescent="0.2">
      <c r="A11888" s="289"/>
      <c r="I11888"/>
      <c r="J11888"/>
      <c r="L11888" s="33"/>
      <c r="M11888" s="24"/>
    </row>
    <row r="11889" spans="1:13" x14ac:dyDescent="0.2">
      <c r="A11889" s="289"/>
      <c r="I11889"/>
      <c r="J11889"/>
      <c r="L11889" s="33"/>
      <c r="M11889" s="24"/>
    </row>
    <row r="11890" spans="1:13" x14ac:dyDescent="0.2">
      <c r="A11890" s="289"/>
      <c r="I11890"/>
      <c r="J11890"/>
      <c r="L11890" s="33"/>
      <c r="M11890" s="24"/>
    </row>
    <row r="11891" spans="1:13" x14ac:dyDescent="0.2">
      <c r="A11891" s="289"/>
      <c r="I11891"/>
      <c r="J11891"/>
      <c r="L11891" s="33"/>
      <c r="M11891" s="24"/>
    </row>
    <row r="11892" spans="1:13" x14ac:dyDescent="0.2">
      <c r="A11892" s="289"/>
      <c r="I11892"/>
      <c r="J11892"/>
      <c r="L11892" s="33"/>
      <c r="M11892" s="24"/>
    </row>
    <row r="11893" spans="1:13" x14ac:dyDescent="0.2">
      <c r="A11893" s="289"/>
      <c r="I11893"/>
      <c r="J11893"/>
      <c r="L11893" s="33"/>
      <c r="M11893" s="24"/>
    </row>
    <row r="11894" spans="1:13" x14ac:dyDescent="0.2">
      <c r="A11894" s="289"/>
      <c r="I11894"/>
      <c r="J11894"/>
      <c r="L11894" s="33"/>
      <c r="M11894" s="24"/>
    </row>
    <row r="11895" spans="1:13" x14ac:dyDescent="0.2">
      <c r="A11895" s="289"/>
      <c r="I11895"/>
      <c r="J11895"/>
      <c r="L11895" s="33"/>
      <c r="M11895" s="24"/>
    </row>
    <row r="11896" spans="1:13" x14ac:dyDescent="0.2">
      <c r="A11896" s="289"/>
      <c r="I11896"/>
      <c r="J11896"/>
      <c r="L11896" s="33"/>
      <c r="M11896" s="24"/>
    </row>
    <row r="11897" spans="1:13" x14ac:dyDescent="0.2">
      <c r="A11897" s="289"/>
      <c r="I11897"/>
      <c r="J11897"/>
      <c r="L11897" s="33"/>
      <c r="M11897" s="24"/>
    </row>
    <row r="11898" spans="1:13" x14ac:dyDescent="0.2">
      <c r="A11898" s="289"/>
      <c r="I11898"/>
      <c r="J11898"/>
      <c r="L11898" s="33"/>
      <c r="M11898" s="24"/>
    </row>
    <row r="11899" spans="1:13" x14ac:dyDescent="0.2">
      <c r="A11899" s="289"/>
      <c r="I11899"/>
      <c r="J11899"/>
      <c r="L11899" s="33"/>
      <c r="M11899" s="24"/>
    </row>
    <row r="11900" spans="1:13" x14ac:dyDescent="0.2">
      <c r="A11900" s="289"/>
      <c r="I11900"/>
      <c r="J11900"/>
      <c r="L11900" s="33"/>
      <c r="M11900" s="24"/>
    </row>
    <row r="11901" spans="1:13" x14ac:dyDescent="0.2">
      <c r="A11901" s="289"/>
      <c r="I11901"/>
      <c r="J11901"/>
      <c r="L11901" s="33"/>
      <c r="M11901" s="24"/>
    </row>
    <row r="11902" spans="1:13" x14ac:dyDescent="0.2">
      <c r="A11902" s="289"/>
      <c r="I11902"/>
      <c r="J11902"/>
      <c r="L11902" s="33"/>
      <c r="M11902" s="24"/>
    </row>
    <row r="11903" spans="1:13" x14ac:dyDescent="0.2">
      <c r="A11903" s="289"/>
      <c r="I11903"/>
      <c r="J11903"/>
      <c r="L11903" s="33"/>
      <c r="M11903" s="24"/>
    </row>
    <row r="11904" spans="1:13" x14ac:dyDescent="0.2">
      <c r="A11904" s="289"/>
      <c r="I11904"/>
      <c r="J11904"/>
      <c r="L11904" s="33"/>
      <c r="M11904" s="24"/>
    </row>
    <row r="11905" spans="1:13" x14ac:dyDescent="0.2">
      <c r="A11905" s="289"/>
      <c r="I11905"/>
      <c r="J11905"/>
      <c r="L11905" s="33"/>
      <c r="M11905" s="24"/>
    </row>
    <row r="11906" spans="1:13" x14ac:dyDescent="0.2">
      <c r="A11906" s="289"/>
      <c r="I11906"/>
      <c r="J11906"/>
      <c r="L11906" s="33"/>
      <c r="M11906" s="24"/>
    </row>
    <row r="11907" spans="1:13" x14ac:dyDescent="0.2">
      <c r="A11907" s="289"/>
      <c r="I11907"/>
      <c r="J11907"/>
      <c r="L11907" s="33"/>
      <c r="M11907" s="24"/>
    </row>
    <row r="11908" spans="1:13" x14ac:dyDescent="0.2">
      <c r="A11908" s="289"/>
      <c r="I11908"/>
      <c r="J11908"/>
      <c r="L11908" s="33"/>
      <c r="M11908" s="24"/>
    </row>
    <row r="11909" spans="1:13" x14ac:dyDescent="0.2">
      <c r="A11909" s="289"/>
      <c r="I11909"/>
      <c r="J11909"/>
      <c r="L11909" s="33"/>
      <c r="M11909" s="24"/>
    </row>
    <row r="11910" spans="1:13" x14ac:dyDescent="0.2">
      <c r="A11910" s="289"/>
      <c r="I11910"/>
      <c r="J11910"/>
      <c r="L11910" s="33"/>
      <c r="M11910" s="24"/>
    </row>
    <row r="11911" spans="1:13" x14ac:dyDescent="0.2">
      <c r="A11911" s="289"/>
      <c r="I11911"/>
      <c r="J11911"/>
      <c r="L11911" s="33"/>
      <c r="M11911" s="24"/>
    </row>
    <row r="11912" spans="1:13" x14ac:dyDescent="0.2">
      <c r="A11912" s="289"/>
      <c r="I11912"/>
      <c r="J11912"/>
      <c r="L11912" s="33"/>
      <c r="M11912" s="24"/>
    </row>
    <row r="11913" spans="1:13" x14ac:dyDescent="0.2">
      <c r="A11913" s="289"/>
      <c r="I11913"/>
      <c r="J11913"/>
      <c r="L11913" s="33"/>
      <c r="M11913" s="24"/>
    </row>
    <row r="11914" spans="1:13" x14ac:dyDescent="0.2">
      <c r="A11914" s="289"/>
      <c r="I11914"/>
      <c r="J11914"/>
      <c r="L11914" s="33"/>
      <c r="M11914" s="24"/>
    </row>
    <row r="11915" spans="1:13" x14ac:dyDescent="0.2">
      <c r="A11915" s="289"/>
      <c r="I11915"/>
      <c r="J11915"/>
      <c r="L11915" s="33"/>
      <c r="M11915" s="24"/>
    </row>
    <row r="11916" spans="1:13" x14ac:dyDescent="0.2">
      <c r="A11916" s="289"/>
      <c r="I11916"/>
      <c r="J11916"/>
      <c r="L11916" s="33"/>
      <c r="M11916" s="24"/>
    </row>
    <row r="11917" spans="1:13" x14ac:dyDescent="0.2">
      <c r="A11917" s="289"/>
      <c r="I11917"/>
      <c r="J11917"/>
      <c r="L11917" s="33"/>
      <c r="M11917" s="24"/>
    </row>
    <row r="11918" spans="1:13" x14ac:dyDescent="0.2">
      <c r="A11918" s="289"/>
      <c r="I11918"/>
      <c r="J11918"/>
      <c r="L11918" s="33"/>
      <c r="M11918" s="24"/>
    </row>
    <row r="11919" spans="1:13" x14ac:dyDescent="0.2">
      <c r="A11919" s="289"/>
      <c r="I11919"/>
      <c r="J11919"/>
      <c r="L11919" s="33"/>
      <c r="M11919" s="24"/>
    </row>
    <row r="11920" spans="1:13" x14ac:dyDescent="0.2">
      <c r="A11920" s="289"/>
      <c r="I11920"/>
      <c r="J11920"/>
      <c r="L11920" s="33"/>
      <c r="M11920" s="24"/>
    </row>
    <row r="11921" spans="1:13" x14ac:dyDescent="0.2">
      <c r="A11921" s="289"/>
      <c r="I11921"/>
      <c r="J11921"/>
      <c r="L11921" s="33"/>
      <c r="M11921" s="24"/>
    </row>
    <row r="11922" spans="1:13" x14ac:dyDescent="0.2">
      <c r="A11922" s="289"/>
      <c r="I11922"/>
      <c r="J11922"/>
      <c r="L11922" s="33"/>
      <c r="M11922" s="24"/>
    </row>
    <row r="11923" spans="1:13" x14ac:dyDescent="0.2">
      <c r="A11923" s="289"/>
      <c r="I11923"/>
      <c r="J11923"/>
      <c r="L11923" s="33"/>
      <c r="M11923" s="24"/>
    </row>
    <row r="11924" spans="1:13" x14ac:dyDescent="0.2">
      <c r="A11924" s="289"/>
      <c r="I11924"/>
      <c r="J11924"/>
      <c r="L11924" s="33"/>
      <c r="M11924" s="24"/>
    </row>
    <row r="11925" spans="1:13" x14ac:dyDescent="0.2">
      <c r="A11925" s="289"/>
      <c r="I11925"/>
      <c r="J11925"/>
      <c r="L11925" s="33"/>
      <c r="M11925" s="24"/>
    </row>
    <row r="11926" spans="1:13" x14ac:dyDescent="0.2">
      <c r="A11926" s="289"/>
      <c r="I11926"/>
      <c r="J11926"/>
      <c r="L11926" s="33"/>
      <c r="M11926" s="24"/>
    </row>
    <row r="11927" spans="1:13" x14ac:dyDescent="0.2">
      <c r="A11927" s="289"/>
      <c r="I11927"/>
      <c r="J11927"/>
      <c r="L11927" s="33"/>
      <c r="M11927" s="24"/>
    </row>
    <row r="11928" spans="1:13" x14ac:dyDescent="0.2">
      <c r="A11928" s="289"/>
      <c r="I11928"/>
      <c r="J11928"/>
      <c r="L11928" s="33"/>
      <c r="M11928" s="24"/>
    </row>
    <row r="11929" spans="1:13" x14ac:dyDescent="0.2">
      <c r="A11929" s="289"/>
      <c r="I11929"/>
      <c r="J11929"/>
      <c r="L11929" s="33"/>
      <c r="M11929" s="24"/>
    </row>
    <row r="11930" spans="1:13" x14ac:dyDescent="0.2">
      <c r="A11930" s="289"/>
      <c r="I11930"/>
      <c r="J11930"/>
      <c r="L11930" s="33"/>
      <c r="M11930" s="24"/>
    </row>
    <row r="11931" spans="1:13" x14ac:dyDescent="0.2">
      <c r="A11931" s="289"/>
      <c r="I11931"/>
      <c r="J11931"/>
      <c r="L11931" s="33"/>
      <c r="M11931" s="24"/>
    </row>
    <row r="11932" spans="1:13" x14ac:dyDescent="0.2">
      <c r="A11932" s="289"/>
      <c r="I11932"/>
      <c r="J11932"/>
      <c r="L11932" s="33"/>
      <c r="M11932" s="24"/>
    </row>
    <row r="11933" spans="1:13" x14ac:dyDescent="0.2">
      <c r="A11933" s="289"/>
      <c r="I11933"/>
      <c r="J11933"/>
      <c r="L11933" s="33"/>
      <c r="M11933" s="24"/>
    </row>
    <row r="11934" spans="1:13" x14ac:dyDescent="0.2">
      <c r="A11934" s="289"/>
      <c r="I11934"/>
      <c r="J11934"/>
      <c r="L11934" s="33"/>
      <c r="M11934" s="24"/>
    </row>
    <row r="11935" spans="1:13" x14ac:dyDescent="0.2">
      <c r="A11935" s="289"/>
      <c r="I11935"/>
      <c r="J11935"/>
      <c r="L11935" s="33"/>
      <c r="M11935" s="24"/>
    </row>
    <row r="11936" spans="1:13" x14ac:dyDescent="0.2">
      <c r="A11936" s="289"/>
      <c r="I11936"/>
      <c r="J11936"/>
      <c r="L11936" s="33"/>
      <c r="M11936" s="24"/>
    </row>
    <row r="11937" spans="1:13" x14ac:dyDescent="0.2">
      <c r="A11937" s="289"/>
      <c r="I11937"/>
      <c r="J11937"/>
      <c r="L11937" s="33"/>
      <c r="M11937" s="24"/>
    </row>
    <row r="11938" spans="1:13" x14ac:dyDescent="0.2">
      <c r="A11938" s="289"/>
      <c r="I11938"/>
      <c r="J11938"/>
      <c r="L11938" s="33"/>
      <c r="M11938" s="24"/>
    </row>
    <row r="11939" spans="1:13" x14ac:dyDescent="0.2">
      <c r="A11939" s="289"/>
      <c r="I11939"/>
      <c r="J11939"/>
      <c r="L11939" s="33"/>
      <c r="M11939" s="24"/>
    </row>
    <row r="11940" spans="1:13" x14ac:dyDescent="0.2">
      <c r="A11940" s="289"/>
      <c r="I11940"/>
      <c r="J11940"/>
      <c r="L11940" s="33"/>
      <c r="M11940" s="24"/>
    </row>
    <row r="11941" spans="1:13" x14ac:dyDescent="0.2">
      <c r="A11941" s="289"/>
      <c r="I11941"/>
      <c r="J11941"/>
      <c r="L11941" s="33"/>
      <c r="M11941" s="24"/>
    </row>
    <row r="11942" spans="1:13" x14ac:dyDescent="0.2">
      <c r="A11942" s="289"/>
      <c r="I11942"/>
      <c r="J11942"/>
      <c r="L11942" s="33"/>
      <c r="M11942" s="24"/>
    </row>
    <row r="11943" spans="1:13" x14ac:dyDescent="0.2">
      <c r="A11943" s="289"/>
      <c r="I11943"/>
      <c r="J11943"/>
      <c r="L11943" s="33"/>
      <c r="M11943" s="24"/>
    </row>
    <row r="11944" spans="1:13" x14ac:dyDescent="0.2">
      <c r="A11944" s="289"/>
      <c r="I11944"/>
      <c r="J11944"/>
      <c r="L11944" s="33"/>
      <c r="M11944" s="24"/>
    </row>
    <row r="11945" spans="1:13" x14ac:dyDescent="0.2">
      <c r="A11945" s="289"/>
      <c r="I11945"/>
      <c r="J11945"/>
      <c r="L11945" s="33"/>
      <c r="M11945" s="24"/>
    </row>
    <row r="11946" spans="1:13" x14ac:dyDescent="0.2">
      <c r="A11946" s="289"/>
      <c r="I11946"/>
      <c r="J11946"/>
      <c r="L11946" s="33"/>
      <c r="M11946" s="24"/>
    </row>
    <row r="11947" spans="1:13" x14ac:dyDescent="0.2">
      <c r="A11947" s="289"/>
      <c r="I11947"/>
      <c r="J11947"/>
      <c r="L11947" s="33"/>
      <c r="M11947" s="24"/>
    </row>
    <row r="11948" spans="1:13" x14ac:dyDescent="0.2">
      <c r="A11948" s="289"/>
      <c r="I11948"/>
      <c r="J11948"/>
      <c r="L11948" s="33"/>
      <c r="M11948" s="24"/>
    </row>
    <row r="11949" spans="1:13" x14ac:dyDescent="0.2">
      <c r="A11949" s="289"/>
      <c r="I11949"/>
      <c r="J11949"/>
      <c r="L11949" s="33"/>
      <c r="M11949" s="24"/>
    </row>
    <row r="11950" spans="1:13" x14ac:dyDescent="0.2">
      <c r="A11950" s="289"/>
      <c r="I11950"/>
      <c r="J11950"/>
      <c r="L11950" s="33"/>
      <c r="M11950" s="24"/>
    </row>
    <row r="11951" spans="1:13" x14ac:dyDescent="0.2">
      <c r="A11951" s="289"/>
      <c r="I11951"/>
      <c r="J11951"/>
      <c r="L11951" s="33"/>
      <c r="M11951" s="24"/>
    </row>
    <row r="11952" spans="1:13" x14ac:dyDescent="0.2">
      <c r="A11952" s="289"/>
      <c r="I11952"/>
      <c r="J11952"/>
      <c r="L11952" s="33"/>
      <c r="M11952" s="24"/>
    </row>
    <row r="11953" spans="1:13" x14ac:dyDescent="0.2">
      <c r="A11953" s="289"/>
      <c r="I11953"/>
      <c r="J11953"/>
      <c r="L11953" s="33"/>
      <c r="M11953" s="24"/>
    </row>
    <row r="11954" spans="1:13" x14ac:dyDescent="0.2">
      <c r="A11954" s="289"/>
      <c r="I11954"/>
      <c r="J11954"/>
      <c r="L11954" s="33"/>
      <c r="M11954" s="24"/>
    </row>
    <row r="11955" spans="1:13" x14ac:dyDescent="0.2">
      <c r="A11955" s="289"/>
      <c r="I11955"/>
      <c r="J11955"/>
      <c r="L11955" s="33"/>
      <c r="M11955" s="24"/>
    </row>
    <row r="11956" spans="1:13" x14ac:dyDescent="0.2">
      <c r="A11956" s="289"/>
      <c r="I11956"/>
      <c r="J11956"/>
      <c r="L11956" s="33"/>
      <c r="M11956" s="24"/>
    </row>
    <row r="11957" spans="1:13" x14ac:dyDescent="0.2">
      <c r="A11957" s="289"/>
      <c r="I11957"/>
      <c r="J11957"/>
      <c r="L11957" s="33"/>
      <c r="M11957" s="24"/>
    </row>
    <row r="11958" spans="1:13" x14ac:dyDescent="0.2">
      <c r="A11958" s="289"/>
      <c r="I11958"/>
      <c r="J11958"/>
      <c r="L11958" s="33"/>
      <c r="M11958" s="24"/>
    </row>
    <row r="11959" spans="1:13" x14ac:dyDescent="0.2">
      <c r="A11959" s="289"/>
      <c r="I11959"/>
      <c r="J11959"/>
      <c r="L11959" s="33"/>
      <c r="M11959" s="24"/>
    </row>
    <row r="11960" spans="1:13" x14ac:dyDescent="0.2">
      <c r="A11960" s="289"/>
      <c r="I11960"/>
      <c r="J11960"/>
      <c r="L11960" s="33"/>
      <c r="M11960" s="24"/>
    </row>
    <row r="11961" spans="1:13" x14ac:dyDescent="0.2">
      <c r="A11961" s="289"/>
      <c r="I11961"/>
      <c r="J11961"/>
      <c r="L11961" s="33"/>
      <c r="M11961" s="24"/>
    </row>
    <row r="11962" spans="1:13" x14ac:dyDescent="0.2">
      <c r="A11962" s="289"/>
      <c r="I11962"/>
      <c r="J11962"/>
      <c r="L11962" s="33"/>
      <c r="M11962" s="24"/>
    </row>
    <row r="11963" spans="1:13" x14ac:dyDescent="0.2">
      <c r="A11963" s="289"/>
      <c r="I11963"/>
      <c r="J11963"/>
      <c r="L11963" s="33"/>
      <c r="M11963" s="24"/>
    </row>
    <row r="11964" spans="1:13" x14ac:dyDescent="0.2">
      <c r="A11964" s="289"/>
      <c r="I11964"/>
      <c r="J11964"/>
      <c r="L11964" s="33"/>
      <c r="M11964" s="24"/>
    </row>
    <row r="11965" spans="1:13" x14ac:dyDescent="0.2">
      <c r="A11965" s="289"/>
      <c r="I11965"/>
      <c r="J11965"/>
      <c r="L11965" s="33"/>
      <c r="M11965" s="24"/>
    </row>
    <row r="11966" spans="1:13" x14ac:dyDescent="0.2">
      <c r="A11966" s="289"/>
      <c r="I11966"/>
      <c r="J11966"/>
      <c r="L11966" s="33"/>
      <c r="M11966" s="24"/>
    </row>
    <row r="11967" spans="1:13" x14ac:dyDescent="0.2">
      <c r="A11967" s="289"/>
      <c r="I11967"/>
      <c r="J11967"/>
      <c r="L11967" s="33"/>
      <c r="M11967" s="24"/>
    </row>
    <row r="11968" spans="1:13" x14ac:dyDescent="0.2">
      <c r="A11968" s="289"/>
      <c r="I11968"/>
      <c r="J11968"/>
      <c r="L11968" s="33"/>
      <c r="M11968" s="24"/>
    </row>
    <row r="11969" spans="1:13" x14ac:dyDescent="0.2">
      <c r="A11969" s="289"/>
      <c r="I11969"/>
      <c r="J11969"/>
      <c r="L11969" s="33"/>
      <c r="M11969" s="24"/>
    </row>
    <row r="11970" spans="1:13" x14ac:dyDescent="0.2">
      <c r="A11970" s="289"/>
      <c r="I11970"/>
      <c r="J11970"/>
      <c r="L11970" s="33"/>
      <c r="M11970" s="24"/>
    </row>
    <row r="11971" spans="1:13" x14ac:dyDescent="0.2">
      <c r="A11971" s="289"/>
      <c r="I11971"/>
      <c r="J11971"/>
      <c r="L11971" s="33"/>
      <c r="M11971" s="24"/>
    </row>
    <row r="11972" spans="1:13" x14ac:dyDescent="0.2">
      <c r="A11972" s="289"/>
      <c r="I11972"/>
      <c r="J11972"/>
      <c r="L11972" s="33"/>
      <c r="M11972" s="24"/>
    </row>
    <row r="11973" spans="1:13" x14ac:dyDescent="0.2">
      <c r="A11973" s="289"/>
      <c r="I11973"/>
      <c r="J11973"/>
      <c r="L11973" s="33"/>
      <c r="M11973" s="24"/>
    </row>
    <row r="11974" spans="1:13" x14ac:dyDescent="0.2">
      <c r="A11974" s="289"/>
      <c r="I11974"/>
      <c r="J11974"/>
      <c r="L11974" s="33"/>
      <c r="M11974" s="24"/>
    </row>
    <row r="11975" spans="1:13" x14ac:dyDescent="0.2">
      <c r="A11975" s="289"/>
      <c r="I11975"/>
      <c r="J11975"/>
      <c r="L11975" s="33"/>
      <c r="M11975" s="24"/>
    </row>
    <row r="11976" spans="1:13" x14ac:dyDescent="0.2">
      <c r="A11976" s="289"/>
      <c r="I11976"/>
      <c r="J11976"/>
      <c r="L11976" s="33"/>
      <c r="M11976" s="24"/>
    </row>
    <row r="11977" spans="1:13" x14ac:dyDescent="0.2">
      <c r="A11977" s="289"/>
      <c r="I11977"/>
      <c r="J11977"/>
      <c r="L11977" s="33"/>
      <c r="M11977" s="24"/>
    </row>
    <row r="11978" spans="1:13" x14ac:dyDescent="0.2">
      <c r="A11978" s="289"/>
      <c r="I11978"/>
      <c r="J11978"/>
      <c r="L11978" s="33"/>
      <c r="M11978" s="24"/>
    </row>
    <row r="11979" spans="1:13" x14ac:dyDescent="0.2">
      <c r="A11979" s="289"/>
      <c r="I11979"/>
      <c r="J11979"/>
      <c r="L11979" s="33"/>
      <c r="M11979" s="24"/>
    </row>
    <row r="11980" spans="1:13" x14ac:dyDescent="0.2">
      <c r="A11980" s="289"/>
      <c r="I11980"/>
      <c r="J11980"/>
      <c r="L11980" s="33"/>
      <c r="M11980" s="24"/>
    </row>
    <row r="11981" spans="1:13" x14ac:dyDescent="0.2">
      <c r="A11981" s="289"/>
      <c r="I11981"/>
      <c r="J11981"/>
      <c r="L11981" s="33"/>
      <c r="M11981" s="24"/>
    </row>
    <row r="11982" spans="1:13" x14ac:dyDescent="0.2">
      <c r="A11982" s="289"/>
      <c r="I11982"/>
      <c r="J11982"/>
      <c r="L11982" s="33"/>
      <c r="M11982" s="24"/>
    </row>
    <row r="11983" spans="1:13" x14ac:dyDescent="0.2">
      <c r="A11983" s="289"/>
      <c r="I11983"/>
      <c r="J11983"/>
      <c r="L11983" s="33"/>
      <c r="M11983" s="24"/>
    </row>
    <row r="11984" spans="1:13" x14ac:dyDescent="0.2">
      <c r="A11984" s="289"/>
      <c r="I11984"/>
      <c r="J11984"/>
      <c r="L11984" s="33"/>
      <c r="M11984" s="24"/>
    </row>
    <row r="11985" spans="1:13" x14ac:dyDescent="0.2">
      <c r="A11985" s="289"/>
      <c r="I11985"/>
      <c r="J11985"/>
      <c r="L11985" s="33"/>
      <c r="M11985" s="24"/>
    </row>
    <row r="11986" spans="1:13" x14ac:dyDescent="0.2">
      <c r="A11986" s="289"/>
      <c r="I11986"/>
      <c r="J11986"/>
      <c r="L11986" s="33"/>
      <c r="M11986" s="24"/>
    </row>
    <row r="11987" spans="1:13" x14ac:dyDescent="0.2">
      <c r="A11987" s="289"/>
      <c r="I11987"/>
      <c r="J11987"/>
      <c r="L11987" s="33"/>
      <c r="M11987" s="24"/>
    </row>
    <row r="11988" spans="1:13" x14ac:dyDescent="0.2">
      <c r="A11988" s="289"/>
      <c r="I11988"/>
      <c r="J11988"/>
      <c r="L11988" s="33"/>
      <c r="M11988" s="24"/>
    </row>
    <row r="11989" spans="1:13" x14ac:dyDescent="0.2">
      <c r="A11989" s="289"/>
      <c r="I11989"/>
      <c r="J11989"/>
      <c r="L11989" s="33"/>
      <c r="M11989" s="24"/>
    </row>
    <row r="11990" spans="1:13" x14ac:dyDescent="0.2">
      <c r="A11990" s="289"/>
      <c r="I11990"/>
      <c r="J11990"/>
      <c r="L11990" s="33"/>
      <c r="M11990" s="24"/>
    </row>
    <row r="11991" spans="1:13" x14ac:dyDescent="0.2">
      <c r="A11991" s="289"/>
      <c r="I11991"/>
      <c r="J11991"/>
      <c r="L11991" s="33"/>
      <c r="M11991" s="24"/>
    </row>
    <row r="11992" spans="1:13" x14ac:dyDescent="0.2">
      <c r="A11992" s="289"/>
      <c r="I11992"/>
      <c r="J11992"/>
      <c r="L11992" s="33"/>
      <c r="M11992" s="24"/>
    </row>
    <row r="11993" spans="1:13" x14ac:dyDescent="0.2">
      <c r="A11993" s="289"/>
      <c r="I11993"/>
      <c r="J11993"/>
      <c r="L11993" s="33"/>
      <c r="M11993" s="24"/>
    </row>
    <row r="11994" spans="1:13" x14ac:dyDescent="0.2">
      <c r="A11994" s="289"/>
      <c r="I11994"/>
      <c r="J11994"/>
      <c r="L11994" s="33"/>
      <c r="M11994" s="24"/>
    </row>
    <row r="11995" spans="1:13" x14ac:dyDescent="0.2">
      <c r="A11995" s="289"/>
      <c r="I11995"/>
      <c r="J11995"/>
      <c r="L11995" s="33"/>
      <c r="M11995" s="24"/>
    </row>
    <row r="11996" spans="1:13" x14ac:dyDescent="0.2">
      <c r="A11996" s="289"/>
      <c r="I11996"/>
      <c r="J11996"/>
      <c r="L11996" s="33"/>
      <c r="M11996" s="24"/>
    </row>
    <row r="11997" spans="1:13" x14ac:dyDescent="0.2">
      <c r="A11997" s="289"/>
      <c r="I11997"/>
      <c r="J11997"/>
      <c r="L11997" s="33"/>
      <c r="M11997" s="24"/>
    </row>
    <row r="11998" spans="1:13" x14ac:dyDescent="0.2">
      <c r="A11998" s="289"/>
      <c r="I11998"/>
      <c r="J11998"/>
      <c r="L11998" s="33"/>
      <c r="M11998" s="24"/>
    </row>
    <row r="11999" spans="1:13" x14ac:dyDescent="0.2">
      <c r="A11999" s="289"/>
      <c r="I11999"/>
      <c r="J11999"/>
      <c r="L11999" s="33"/>
      <c r="M11999" s="24"/>
    </row>
    <row r="12000" spans="1:13" x14ac:dyDescent="0.2">
      <c r="A12000" s="289"/>
      <c r="I12000"/>
      <c r="J12000"/>
      <c r="L12000" s="33"/>
      <c r="M12000" s="24"/>
    </row>
    <row r="12001" spans="1:13" x14ac:dyDescent="0.2">
      <c r="A12001" s="289"/>
      <c r="I12001"/>
      <c r="J12001"/>
      <c r="L12001" s="33"/>
      <c r="M12001" s="24"/>
    </row>
    <row r="12002" spans="1:13" x14ac:dyDescent="0.2">
      <c r="A12002" s="289"/>
      <c r="I12002"/>
      <c r="J12002"/>
      <c r="L12002" s="33"/>
      <c r="M12002" s="24"/>
    </row>
    <row r="12003" spans="1:13" x14ac:dyDescent="0.2">
      <c r="A12003" s="289"/>
      <c r="I12003"/>
      <c r="J12003"/>
      <c r="L12003" s="33"/>
      <c r="M12003" s="24"/>
    </row>
    <row r="12004" spans="1:13" x14ac:dyDescent="0.2">
      <c r="A12004" s="289"/>
      <c r="I12004"/>
      <c r="J12004"/>
      <c r="L12004" s="33"/>
      <c r="M12004" s="24"/>
    </row>
    <row r="12005" spans="1:13" x14ac:dyDescent="0.2">
      <c r="A12005" s="289"/>
      <c r="I12005"/>
      <c r="J12005"/>
      <c r="L12005" s="33"/>
      <c r="M12005" s="24"/>
    </row>
    <row r="12006" spans="1:13" x14ac:dyDescent="0.2">
      <c r="A12006" s="289"/>
      <c r="I12006"/>
      <c r="J12006"/>
      <c r="L12006" s="33"/>
      <c r="M12006" s="24"/>
    </row>
    <row r="12007" spans="1:13" x14ac:dyDescent="0.2">
      <c r="A12007" s="289"/>
      <c r="I12007"/>
      <c r="J12007"/>
      <c r="L12007" s="33"/>
      <c r="M12007" s="24"/>
    </row>
    <row r="12008" spans="1:13" x14ac:dyDescent="0.2">
      <c r="A12008" s="289"/>
      <c r="I12008"/>
      <c r="J12008"/>
      <c r="L12008" s="33"/>
      <c r="M12008" s="24"/>
    </row>
    <row r="12009" spans="1:13" x14ac:dyDescent="0.2">
      <c r="A12009" s="289"/>
      <c r="I12009"/>
      <c r="J12009"/>
      <c r="L12009" s="33"/>
      <c r="M12009" s="24"/>
    </row>
    <row r="12010" spans="1:13" x14ac:dyDescent="0.2">
      <c r="A12010" s="289"/>
      <c r="I12010"/>
      <c r="J12010"/>
      <c r="L12010" s="33"/>
      <c r="M12010" s="24"/>
    </row>
    <row r="12011" spans="1:13" x14ac:dyDescent="0.2">
      <c r="A12011" s="289"/>
      <c r="I12011"/>
      <c r="J12011"/>
      <c r="L12011" s="33"/>
      <c r="M12011" s="24"/>
    </row>
    <row r="12012" spans="1:13" x14ac:dyDescent="0.2">
      <c r="A12012" s="289"/>
      <c r="I12012"/>
      <c r="J12012"/>
      <c r="L12012" s="33"/>
      <c r="M12012" s="24"/>
    </row>
    <row r="12013" spans="1:13" x14ac:dyDescent="0.2">
      <c r="A12013" s="289"/>
      <c r="I12013"/>
      <c r="J12013"/>
      <c r="L12013" s="33"/>
      <c r="M12013" s="24"/>
    </row>
    <row r="12014" spans="1:13" x14ac:dyDescent="0.2">
      <c r="A12014" s="289"/>
      <c r="I12014"/>
      <c r="J12014"/>
      <c r="L12014" s="33"/>
      <c r="M12014" s="24"/>
    </row>
    <row r="12015" spans="1:13" x14ac:dyDescent="0.2">
      <c r="A12015" s="289"/>
      <c r="I12015"/>
      <c r="J12015"/>
      <c r="L12015" s="33"/>
      <c r="M12015" s="24"/>
    </row>
    <row r="12016" spans="1:13" x14ac:dyDescent="0.2">
      <c r="A12016" s="289"/>
      <c r="I12016"/>
      <c r="J12016"/>
      <c r="L12016" s="33"/>
      <c r="M12016" s="24"/>
    </row>
    <row r="12017" spans="1:13" x14ac:dyDescent="0.2">
      <c r="A12017" s="289"/>
      <c r="I12017"/>
      <c r="J12017"/>
      <c r="L12017" s="33"/>
      <c r="M12017" s="24"/>
    </row>
    <row r="12018" spans="1:13" x14ac:dyDescent="0.2">
      <c r="A12018" s="289"/>
      <c r="I12018"/>
      <c r="J12018"/>
      <c r="L12018" s="33"/>
      <c r="M12018" s="24"/>
    </row>
    <row r="12019" spans="1:13" x14ac:dyDescent="0.2">
      <c r="A12019" s="289"/>
      <c r="I12019"/>
      <c r="J12019"/>
      <c r="L12019" s="33"/>
      <c r="M12019" s="24"/>
    </row>
    <row r="12020" spans="1:13" x14ac:dyDescent="0.2">
      <c r="A12020" s="289"/>
      <c r="I12020"/>
      <c r="J12020"/>
      <c r="L12020" s="33"/>
      <c r="M12020" s="24"/>
    </row>
    <row r="12021" spans="1:13" x14ac:dyDescent="0.2">
      <c r="A12021" s="289"/>
      <c r="I12021"/>
      <c r="J12021"/>
      <c r="L12021" s="33"/>
      <c r="M12021" s="24"/>
    </row>
    <row r="12022" spans="1:13" x14ac:dyDescent="0.2">
      <c r="A12022" s="289"/>
      <c r="I12022"/>
      <c r="J12022"/>
      <c r="L12022" s="33"/>
      <c r="M12022" s="24"/>
    </row>
    <row r="12023" spans="1:13" x14ac:dyDescent="0.2">
      <c r="A12023" s="289"/>
      <c r="I12023"/>
      <c r="J12023"/>
      <c r="L12023" s="33"/>
      <c r="M12023" s="24"/>
    </row>
    <row r="12024" spans="1:13" x14ac:dyDescent="0.2">
      <c r="A12024" s="289"/>
      <c r="I12024"/>
      <c r="J12024"/>
      <c r="L12024" s="33"/>
      <c r="M12024" s="24"/>
    </row>
    <row r="12025" spans="1:13" x14ac:dyDescent="0.2">
      <c r="A12025" s="289"/>
      <c r="I12025"/>
      <c r="J12025"/>
      <c r="L12025" s="33"/>
      <c r="M12025" s="24"/>
    </row>
    <row r="12026" spans="1:13" x14ac:dyDescent="0.2">
      <c r="A12026" s="289"/>
      <c r="I12026"/>
      <c r="J12026"/>
      <c r="L12026" s="33"/>
      <c r="M12026" s="24"/>
    </row>
    <row r="12027" spans="1:13" x14ac:dyDescent="0.2">
      <c r="A12027" s="289"/>
      <c r="I12027"/>
      <c r="J12027"/>
      <c r="L12027" s="33"/>
      <c r="M12027" s="24"/>
    </row>
    <row r="12028" spans="1:13" x14ac:dyDescent="0.2">
      <c r="A12028" s="289"/>
      <c r="I12028"/>
      <c r="J12028"/>
      <c r="L12028" s="33"/>
      <c r="M12028" s="24"/>
    </row>
    <row r="12029" spans="1:13" x14ac:dyDescent="0.2">
      <c r="A12029" s="289"/>
      <c r="I12029"/>
      <c r="J12029"/>
      <c r="L12029" s="33"/>
      <c r="M12029" s="24"/>
    </row>
    <row r="12030" spans="1:13" x14ac:dyDescent="0.2">
      <c r="A12030" s="289"/>
      <c r="I12030"/>
      <c r="J12030"/>
      <c r="L12030" s="33"/>
      <c r="M12030" s="24"/>
    </row>
    <row r="12031" spans="1:13" x14ac:dyDescent="0.2">
      <c r="A12031" s="289"/>
      <c r="I12031"/>
      <c r="J12031"/>
      <c r="L12031" s="33"/>
      <c r="M12031" s="24"/>
    </row>
    <row r="12032" spans="1:13" x14ac:dyDescent="0.2">
      <c r="A12032" s="289"/>
      <c r="I12032"/>
      <c r="J12032"/>
      <c r="L12032" s="33"/>
      <c r="M12032" s="24"/>
    </row>
    <row r="12033" spans="1:13" x14ac:dyDescent="0.2">
      <c r="A12033" s="289"/>
      <c r="I12033"/>
      <c r="J12033"/>
      <c r="L12033" s="33"/>
      <c r="M12033" s="24"/>
    </row>
    <row r="12034" spans="1:13" x14ac:dyDescent="0.2">
      <c r="A12034" s="289"/>
      <c r="I12034"/>
      <c r="J12034"/>
      <c r="L12034" s="33"/>
      <c r="M12034" s="24"/>
    </row>
    <row r="12035" spans="1:13" x14ac:dyDescent="0.2">
      <c r="A12035" s="289"/>
      <c r="I12035"/>
      <c r="J12035"/>
      <c r="L12035" s="33"/>
      <c r="M12035" s="24"/>
    </row>
    <row r="12036" spans="1:13" x14ac:dyDescent="0.2">
      <c r="A12036" s="289"/>
      <c r="I12036"/>
      <c r="J12036"/>
      <c r="L12036" s="33"/>
      <c r="M12036" s="24"/>
    </row>
    <row r="12037" spans="1:13" x14ac:dyDescent="0.2">
      <c r="A12037" s="289"/>
      <c r="I12037"/>
      <c r="J12037"/>
      <c r="L12037" s="33"/>
      <c r="M12037" s="24"/>
    </row>
    <row r="12038" spans="1:13" x14ac:dyDescent="0.2">
      <c r="A12038" s="289"/>
      <c r="I12038"/>
      <c r="J12038"/>
      <c r="L12038" s="33"/>
      <c r="M12038" s="24"/>
    </row>
    <row r="12039" spans="1:13" x14ac:dyDescent="0.2">
      <c r="A12039" s="289"/>
      <c r="I12039"/>
      <c r="J12039"/>
      <c r="L12039" s="33"/>
      <c r="M12039" s="24"/>
    </row>
    <row r="12040" spans="1:13" x14ac:dyDescent="0.2">
      <c r="A12040" s="289"/>
      <c r="I12040"/>
      <c r="J12040"/>
      <c r="L12040" s="33"/>
      <c r="M12040" s="24"/>
    </row>
    <row r="12041" spans="1:13" x14ac:dyDescent="0.2">
      <c r="A12041" s="289"/>
      <c r="I12041"/>
      <c r="J12041"/>
      <c r="L12041" s="33"/>
      <c r="M12041" s="24"/>
    </row>
    <row r="12042" spans="1:13" x14ac:dyDescent="0.2">
      <c r="A12042" s="289"/>
      <c r="I12042"/>
      <c r="J12042"/>
      <c r="L12042" s="33"/>
      <c r="M12042" s="24"/>
    </row>
    <row r="12043" spans="1:13" x14ac:dyDescent="0.2">
      <c r="A12043" s="289"/>
      <c r="I12043"/>
      <c r="J12043"/>
      <c r="L12043" s="33"/>
      <c r="M12043" s="24"/>
    </row>
    <row r="12044" spans="1:13" x14ac:dyDescent="0.2">
      <c r="A12044" s="289"/>
      <c r="I12044"/>
      <c r="J12044"/>
      <c r="L12044" s="33"/>
      <c r="M12044" s="24"/>
    </row>
    <row r="12045" spans="1:13" x14ac:dyDescent="0.2">
      <c r="A12045" s="289"/>
      <c r="I12045"/>
      <c r="J12045"/>
      <c r="L12045" s="33"/>
      <c r="M12045" s="24"/>
    </row>
    <row r="12046" spans="1:13" x14ac:dyDescent="0.2">
      <c r="A12046" s="289"/>
      <c r="I12046"/>
      <c r="J12046"/>
      <c r="L12046" s="33"/>
      <c r="M12046" s="24"/>
    </row>
    <row r="12047" spans="1:13" x14ac:dyDescent="0.2">
      <c r="A12047" s="289"/>
      <c r="I12047"/>
      <c r="J12047"/>
      <c r="L12047" s="33"/>
      <c r="M12047" s="24"/>
    </row>
    <row r="12048" spans="1:13" x14ac:dyDescent="0.2">
      <c r="A12048" s="289"/>
      <c r="I12048"/>
      <c r="J12048"/>
      <c r="L12048" s="33"/>
      <c r="M12048" s="24"/>
    </row>
    <row r="12049" spans="1:13" x14ac:dyDescent="0.2">
      <c r="A12049" s="289"/>
      <c r="I12049"/>
      <c r="J12049"/>
      <c r="L12049" s="33"/>
      <c r="M12049" s="24"/>
    </row>
    <row r="12050" spans="1:13" x14ac:dyDescent="0.2">
      <c r="A12050" s="289"/>
      <c r="I12050"/>
      <c r="J12050"/>
      <c r="L12050" s="33"/>
      <c r="M12050" s="24"/>
    </row>
    <row r="12051" spans="1:13" x14ac:dyDescent="0.2">
      <c r="A12051" s="289"/>
      <c r="I12051"/>
      <c r="J12051"/>
      <c r="L12051" s="33"/>
      <c r="M12051" s="24"/>
    </row>
    <row r="12052" spans="1:13" x14ac:dyDescent="0.2">
      <c r="A12052" s="289"/>
      <c r="I12052"/>
      <c r="J12052"/>
      <c r="L12052" s="33"/>
      <c r="M12052" s="24"/>
    </row>
    <row r="12053" spans="1:13" x14ac:dyDescent="0.2">
      <c r="A12053" s="289"/>
      <c r="I12053"/>
      <c r="J12053"/>
      <c r="L12053" s="33"/>
      <c r="M12053" s="24"/>
    </row>
    <row r="12054" spans="1:13" x14ac:dyDescent="0.2">
      <c r="A12054" s="289"/>
      <c r="I12054"/>
      <c r="J12054"/>
      <c r="L12054" s="33"/>
      <c r="M12054" s="24"/>
    </row>
    <row r="12055" spans="1:13" x14ac:dyDescent="0.2">
      <c r="A12055" s="289"/>
      <c r="I12055"/>
      <c r="J12055"/>
      <c r="L12055" s="33"/>
      <c r="M12055" s="24"/>
    </row>
    <row r="12056" spans="1:13" x14ac:dyDescent="0.2">
      <c r="A12056" s="289"/>
      <c r="I12056"/>
      <c r="J12056"/>
      <c r="L12056" s="33"/>
      <c r="M12056" s="24"/>
    </row>
    <row r="12057" spans="1:13" x14ac:dyDescent="0.2">
      <c r="A12057" s="289"/>
      <c r="I12057"/>
      <c r="J12057"/>
      <c r="L12057" s="33"/>
      <c r="M12057" s="24"/>
    </row>
    <row r="12058" spans="1:13" x14ac:dyDescent="0.2">
      <c r="A12058" s="289"/>
      <c r="I12058"/>
      <c r="J12058"/>
      <c r="L12058" s="33"/>
      <c r="M12058" s="24"/>
    </row>
    <row r="12059" spans="1:13" x14ac:dyDescent="0.2">
      <c r="A12059" s="289"/>
      <c r="I12059"/>
      <c r="J12059"/>
      <c r="L12059" s="33"/>
      <c r="M12059" s="24"/>
    </row>
    <row r="12060" spans="1:13" x14ac:dyDescent="0.2">
      <c r="A12060" s="289"/>
      <c r="I12060"/>
      <c r="J12060"/>
      <c r="L12060" s="33"/>
      <c r="M12060" s="24"/>
    </row>
    <row r="12061" spans="1:13" x14ac:dyDescent="0.2">
      <c r="A12061" s="289"/>
      <c r="I12061"/>
      <c r="J12061"/>
      <c r="L12061" s="33"/>
      <c r="M12061" s="24"/>
    </row>
    <row r="12062" spans="1:13" x14ac:dyDescent="0.2">
      <c r="A12062" s="289"/>
      <c r="I12062"/>
      <c r="J12062"/>
      <c r="L12062" s="33"/>
      <c r="M12062" s="24"/>
    </row>
    <row r="12063" spans="1:13" x14ac:dyDescent="0.2">
      <c r="A12063" s="289"/>
      <c r="I12063"/>
      <c r="J12063"/>
      <c r="L12063" s="33"/>
      <c r="M12063" s="24"/>
    </row>
    <row r="12064" spans="1:13" x14ac:dyDescent="0.2">
      <c r="A12064" s="289"/>
      <c r="I12064"/>
      <c r="J12064"/>
      <c r="L12064" s="33"/>
      <c r="M12064" s="24"/>
    </row>
    <row r="12065" spans="1:13" x14ac:dyDescent="0.2">
      <c r="A12065" s="289"/>
      <c r="I12065"/>
      <c r="J12065"/>
      <c r="L12065" s="33"/>
      <c r="M12065" s="24"/>
    </row>
    <row r="12066" spans="1:13" x14ac:dyDescent="0.2">
      <c r="A12066" s="289"/>
      <c r="I12066"/>
      <c r="J12066"/>
      <c r="L12066" s="33"/>
      <c r="M12066" s="24"/>
    </row>
    <row r="12067" spans="1:13" x14ac:dyDescent="0.2">
      <c r="A12067" s="289"/>
      <c r="I12067"/>
      <c r="J12067"/>
      <c r="L12067" s="33"/>
      <c r="M12067" s="24"/>
    </row>
    <row r="12068" spans="1:13" x14ac:dyDescent="0.2">
      <c r="A12068" s="289"/>
      <c r="I12068"/>
      <c r="J12068"/>
      <c r="L12068" s="33"/>
      <c r="M12068" s="24"/>
    </row>
    <row r="12069" spans="1:13" x14ac:dyDescent="0.2">
      <c r="A12069" s="289"/>
      <c r="I12069"/>
      <c r="J12069"/>
      <c r="L12069" s="33"/>
      <c r="M12069" s="24"/>
    </row>
    <row r="12070" spans="1:13" x14ac:dyDescent="0.2">
      <c r="A12070" s="289"/>
      <c r="I12070"/>
      <c r="J12070"/>
      <c r="L12070" s="33"/>
      <c r="M12070" s="24"/>
    </row>
    <row r="12071" spans="1:13" x14ac:dyDescent="0.2">
      <c r="A12071" s="289"/>
      <c r="I12071"/>
      <c r="J12071"/>
      <c r="L12071" s="33"/>
      <c r="M12071" s="24"/>
    </row>
    <row r="12072" spans="1:13" x14ac:dyDescent="0.2">
      <c r="A12072" s="289"/>
      <c r="I12072"/>
      <c r="J12072"/>
      <c r="L12072" s="33"/>
      <c r="M12072" s="24"/>
    </row>
    <row r="12073" spans="1:13" x14ac:dyDescent="0.2">
      <c r="A12073" s="289"/>
      <c r="I12073"/>
      <c r="J12073"/>
      <c r="L12073" s="33"/>
      <c r="M12073" s="24"/>
    </row>
    <row r="12074" spans="1:13" x14ac:dyDescent="0.2">
      <c r="A12074" s="289"/>
      <c r="I12074"/>
      <c r="J12074"/>
      <c r="L12074" s="33"/>
      <c r="M12074" s="24"/>
    </row>
    <row r="12075" spans="1:13" x14ac:dyDescent="0.2">
      <c r="A12075" s="289"/>
      <c r="I12075"/>
      <c r="J12075"/>
      <c r="L12075" s="33"/>
      <c r="M12075" s="24"/>
    </row>
    <row r="12076" spans="1:13" x14ac:dyDescent="0.2">
      <c r="A12076" s="289"/>
      <c r="I12076"/>
      <c r="J12076"/>
      <c r="L12076" s="33"/>
      <c r="M12076" s="24"/>
    </row>
    <row r="12077" spans="1:13" x14ac:dyDescent="0.2">
      <c r="A12077" s="289"/>
      <c r="I12077"/>
      <c r="J12077"/>
      <c r="L12077" s="33"/>
      <c r="M12077" s="24"/>
    </row>
    <row r="12078" spans="1:13" x14ac:dyDescent="0.2">
      <c r="A12078" s="289"/>
      <c r="I12078"/>
      <c r="J12078"/>
      <c r="L12078" s="33"/>
      <c r="M12078" s="24"/>
    </row>
    <row r="12079" spans="1:13" x14ac:dyDescent="0.2">
      <c r="A12079" s="289"/>
      <c r="I12079"/>
      <c r="J12079"/>
      <c r="L12079" s="33"/>
      <c r="M12079" s="24"/>
    </row>
    <row r="12080" spans="1:13" x14ac:dyDescent="0.2">
      <c r="A12080" s="289"/>
      <c r="I12080"/>
      <c r="J12080"/>
      <c r="L12080" s="33"/>
      <c r="M12080" s="24"/>
    </row>
    <row r="12081" spans="1:13" x14ac:dyDescent="0.2">
      <c r="A12081" s="289"/>
      <c r="I12081"/>
      <c r="J12081"/>
      <c r="L12081" s="33"/>
      <c r="M12081" s="24"/>
    </row>
    <row r="12082" spans="1:13" x14ac:dyDescent="0.2">
      <c r="A12082" s="289"/>
      <c r="I12082"/>
      <c r="J12082"/>
      <c r="L12082" s="33"/>
      <c r="M12082" s="24"/>
    </row>
    <row r="12083" spans="1:13" x14ac:dyDescent="0.2">
      <c r="A12083" s="289"/>
      <c r="I12083"/>
      <c r="J12083"/>
      <c r="L12083" s="33"/>
      <c r="M12083" s="24"/>
    </row>
    <row r="12084" spans="1:13" x14ac:dyDescent="0.2">
      <c r="A12084" s="289"/>
      <c r="I12084"/>
      <c r="J12084"/>
      <c r="L12084" s="33"/>
      <c r="M12084" s="24"/>
    </row>
    <row r="12085" spans="1:13" x14ac:dyDescent="0.2">
      <c r="A12085" s="289"/>
      <c r="I12085"/>
      <c r="J12085"/>
      <c r="L12085" s="33"/>
      <c r="M12085" s="24"/>
    </row>
    <row r="12086" spans="1:13" x14ac:dyDescent="0.2">
      <c r="A12086" s="289"/>
      <c r="I12086"/>
      <c r="J12086"/>
      <c r="L12086" s="33"/>
      <c r="M12086" s="24"/>
    </row>
    <row r="12087" spans="1:13" x14ac:dyDescent="0.2">
      <c r="A12087" s="289"/>
      <c r="I12087"/>
      <c r="J12087"/>
      <c r="L12087" s="33"/>
      <c r="M12087" s="24"/>
    </row>
    <row r="12088" spans="1:13" x14ac:dyDescent="0.2">
      <c r="A12088" s="289"/>
      <c r="I12088"/>
      <c r="J12088"/>
      <c r="L12088" s="33"/>
      <c r="M12088" s="24"/>
    </row>
    <row r="12089" spans="1:13" x14ac:dyDescent="0.2">
      <c r="A12089" s="289"/>
      <c r="I12089"/>
      <c r="J12089"/>
      <c r="L12089" s="33"/>
      <c r="M12089" s="24"/>
    </row>
    <row r="12090" spans="1:13" x14ac:dyDescent="0.2">
      <c r="A12090" s="289"/>
      <c r="I12090"/>
      <c r="J12090"/>
      <c r="L12090" s="33"/>
      <c r="M12090" s="24"/>
    </row>
    <row r="12091" spans="1:13" x14ac:dyDescent="0.2">
      <c r="A12091" s="289"/>
      <c r="I12091"/>
      <c r="J12091"/>
      <c r="L12091" s="33"/>
      <c r="M12091" s="24"/>
    </row>
    <row r="12092" spans="1:13" x14ac:dyDescent="0.2">
      <c r="A12092" s="289"/>
      <c r="I12092"/>
      <c r="J12092"/>
      <c r="L12092" s="33"/>
      <c r="M12092" s="24"/>
    </row>
    <row r="12093" spans="1:13" x14ac:dyDescent="0.2">
      <c r="A12093" s="289"/>
      <c r="I12093"/>
      <c r="J12093"/>
      <c r="L12093" s="33"/>
      <c r="M12093" s="24"/>
    </row>
    <row r="12094" spans="1:13" x14ac:dyDescent="0.2">
      <c r="A12094" s="289"/>
      <c r="I12094"/>
      <c r="J12094"/>
      <c r="L12094" s="33"/>
      <c r="M12094" s="24"/>
    </row>
    <row r="12095" spans="1:13" x14ac:dyDescent="0.2">
      <c r="A12095" s="289"/>
      <c r="I12095"/>
      <c r="J12095"/>
      <c r="L12095" s="33"/>
      <c r="M12095" s="24"/>
    </row>
    <row r="12096" spans="1:13" x14ac:dyDescent="0.2">
      <c r="A12096" s="289"/>
      <c r="I12096"/>
      <c r="J12096"/>
      <c r="L12096" s="33"/>
      <c r="M12096" s="24"/>
    </row>
    <row r="12097" spans="1:13" x14ac:dyDescent="0.2">
      <c r="A12097" s="289"/>
      <c r="I12097"/>
      <c r="J12097"/>
      <c r="L12097" s="33"/>
      <c r="M12097" s="24"/>
    </row>
    <row r="12098" spans="1:13" x14ac:dyDescent="0.2">
      <c r="A12098" s="289"/>
      <c r="I12098"/>
      <c r="J12098"/>
      <c r="L12098" s="33"/>
      <c r="M12098" s="24"/>
    </row>
    <row r="12099" spans="1:13" x14ac:dyDescent="0.2">
      <c r="A12099" s="289"/>
      <c r="I12099"/>
      <c r="J12099"/>
      <c r="L12099" s="33"/>
      <c r="M12099" s="24"/>
    </row>
    <row r="12100" spans="1:13" x14ac:dyDescent="0.2">
      <c r="A12100" s="289"/>
      <c r="I12100"/>
      <c r="J12100"/>
      <c r="L12100" s="33"/>
      <c r="M12100" s="24"/>
    </row>
    <row r="12101" spans="1:13" x14ac:dyDescent="0.2">
      <c r="A12101" s="289"/>
      <c r="I12101"/>
      <c r="J12101"/>
      <c r="L12101" s="33"/>
      <c r="M12101" s="24"/>
    </row>
    <row r="12102" spans="1:13" x14ac:dyDescent="0.2">
      <c r="A12102" s="289"/>
      <c r="I12102"/>
      <c r="J12102"/>
      <c r="L12102" s="33"/>
      <c r="M12102" s="24"/>
    </row>
    <row r="12103" spans="1:13" x14ac:dyDescent="0.2">
      <c r="A12103" s="289"/>
      <c r="I12103"/>
      <c r="J12103"/>
      <c r="L12103" s="33"/>
      <c r="M12103" s="24"/>
    </row>
    <row r="12104" spans="1:13" x14ac:dyDescent="0.2">
      <c r="A12104" s="289"/>
      <c r="I12104"/>
      <c r="J12104"/>
      <c r="L12104" s="33"/>
      <c r="M12104" s="24"/>
    </row>
    <row r="12105" spans="1:13" x14ac:dyDescent="0.2">
      <c r="A12105" s="289"/>
      <c r="I12105"/>
      <c r="J12105"/>
      <c r="L12105" s="33"/>
      <c r="M12105" s="24"/>
    </row>
    <row r="12106" spans="1:13" x14ac:dyDescent="0.2">
      <c r="A12106" s="289"/>
      <c r="I12106"/>
      <c r="J12106"/>
      <c r="L12106" s="33"/>
      <c r="M12106" s="24"/>
    </row>
    <row r="12107" spans="1:13" x14ac:dyDescent="0.2">
      <c r="A12107" s="289"/>
      <c r="I12107"/>
      <c r="J12107"/>
      <c r="L12107" s="33"/>
      <c r="M12107" s="24"/>
    </row>
    <row r="12108" spans="1:13" x14ac:dyDescent="0.2">
      <c r="A12108" s="289"/>
      <c r="I12108"/>
      <c r="J12108"/>
      <c r="L12108" s="33"/>
      <c r="M12108" s="24"/>
    </row>
    <row r="12109" spans="1:13" x14ac:dyDescent="0.2">
      <c r="A12109" s="289"/>
      <c r="I12109"/>
      <c r="J12109"/>
      <c r="L12109" s="33"/>
      <c r="M12109" s="24"/>
    </row>
    <row r="12110" spans="1:13" x14ac:dyDescent="0.2">
      <c r="A12110" s="289"/>
      <c r="I12110"/>
      <c r="J12110"/>
      <c r="L12110" s="33"/>
      <c r="M12110" s="24"/>
    </row>
    <row r="12111" spans="1:13" x14ac:dyDescent="0.2">
      <c r="A12111" s="289"/>
      <c r="I12111"/>
      <c r="J12111"/>
      <c r="L12111" s="33"/>
      <c r="M12111" s="24"/>
    </row>
    <row r="12112" spans="1:13" x14ac:dyDescent="0.2">
      <c r="A12112" s="289"/>
      <c r="I12112"/>
      <c r="J12112"/>
      <c r="L12112" s="33"/>
      <c r="M12112" s="24"/>
    </row>
    <row r="12113" spans="1:13" x14ac:dyDescent="0.2">
      <c r="A12113" s="289"/>
      <c r="I12113"/>
      <c r="J12113"/>
      <c r="L12113" s="33"/>
      <c r="M12113" s="24"/>
    </row>
    <row r="12114" spans="1:13" x14ac:dyDescent="0.2">
      <c r="A12114" s="289"/>
      <c r="I12114"/>
      <c r="J12114"/>
      <c r="L12114" s="33"/>
      <c r="M12114" s="24"/>
    </row>
    <row r="12115" spans="1:13" x14ac:dyDescent="0.2">
      <c r="A12115" s="289"/>
      <c r="I12115"/>
      <c r="J12115"/>
      <c r="L12115" s="33"/>
      <c r="M12115" s="24"/>
    </row>
    <row r="12116" spans="1:13" x14ac:dyDescent="0.2">
      <c r="A12116" s="289"/>
      <c r="I12116"/>
      <c r="J12116"/>
      <c r="L12116" s="33"/>
      <c r="M12116" s="24"/>
    </row>
    <row r="12117" spans="1:13" x14ac:dyDescent="0.2">
      <c r="A12117" s="289"/>
      <c r="I12117"/>
      <c r="J12117"/>
      <c r="L12117" s="33"/>
      <c r="M12117" s="24"/>
    </row>
    <row r="12118" spans="1:13" x14ac:dyDescent="0.2">
      <c r="A12118" s="289"/>
      <c r="I12118"/>
      <c r="J12118"/>
      <c r="L12118" s="33"/>
      <c r="M12118" s="24"/>
    </row>
    <row r="12119" spans="1:13" x14ac:dyDescent="0.2">
      <c r="A12119" s="289"/>
      <c r="I12119"/>
      <c r="J12119"/>
      <c r="L12119" s="33"/>
      <c r="M12119" s="24"/>
    </row>
    <row r="12120" spans="1:13" x14ac:dyDescent="0.2">
      <c r="A12120" s="289"/>
      <c r="I12120"/>
      <c r="J12120"/>
      <c r="L12120" s="33"/>
      <c r="M12120" s="24"/>
    </row>
    <row r="12121" spans="1:13" x14ac:dyDescent="0.2">
      <c r="A12121" s="289"/>
      <c r="I12121"/>
      <c r="J12121"/>
      <c r="L12121" s="33"/>
      <c r="M12121" s="24"/>
    </row>
    <row r="12122" spans="1:13" x14ac:dyDescent="0.2">
      <c r="A12122" s="289"/>
      <c r="I12122"/>
      <c r="J12122"/>
      <c r="L12122" s="33"/>
      <c r="M12122" s="24"/>
    </row>
    <row r="12123" spans="1:13" x14ac:dyDescent="0.2">
      <c r="A12123" s="289"/>
      <c r="I12123"/>
      <c r="J12123"/>
      <c r="L12123" s="33"/>
      <c r="M12123" s="24"/>
    </row>
    <row r="12124" spans="1:13" x14ac:dyDescent="0.2">
      <c r="A12124" s="289"/>
      <c r="I12124"/>
      <c r="J12124"/>
      <c r="L12124" s="33"/>
      <c r="M12124" s="24"/>
    </row>
    <row r="12125" spans="1:13" x14ac:dyDescent="0.2">
      <c r="A12125" s="289"/>
      <c r="I12125"/>
      <c r="J12125"/>
      <c r="L12125" s="33"/>
      <c r="M12125" s="24"/>
    </row>
    <row r="12126" spans="1:13" x14ac:dyDescent="0.2">
      <c r="A12126" s="289"/>
      <c r="I12126"/>
      <c r="J12126"/>
      <c r="L12126" s="33"/>
      <c r="M12126" s="24"/>
    </row>
    <row r="12127" spans="1:13" x14ac:dyDescent="0.2">
      <c r="A12127" s="289"/>
      <c r="I12127"/>
      <c r="J12127"/>
      <c r="L12127" s="33"/>
      <c r="M12127" s="24"/>
    </row>
    <row r="12128" spans="1:13" x14ac:dyDescent="0.2">
      <c r="A12128" s="289"/>
      <c r="I12128"/>
      <c r="J12128"/>
      <c r="L12128" s="33"/>
      <c r="M12128" s="24"/>
    </row>
    <row r="12129" spans="1:13" x14ac:dyDescent="0.2">
      <c r="A12129" s="289"/>
      <c r="I12129"/>
      <c r="J12129"/>
      <c r="L12129" s="33"/>
      <c r="M12129" s="24"/>
    </row>
    <row r="12130" spans="1:13" x14ac:dyDescent="0.2">
      <c r="A12130" s="289"/>
      <c r="I12130"/>
      <c r="J12130"/>
      <c r="L12130" s="33"/>
      <c r="M12130" s="24"/>
    </row>
    <row r="12131" spans="1:13" x14ac:dyDescent="0.2">
      <c r="A12131" s="289"/>
      <c r="I12131"/>
      <c r="J12131"/>
      <c r="L12131" s="33"/>
      <c r="M12131" s="24"/>
    </row>
    <row r="12132" spans="1:13" x14ac:dyDescent="0.2">
      <c r="A12132" s="289"/>
      <c r="I12132"/>
      <c r="J12132"/>
      <c r="L12132" s="33"/>
      <c r="M12132" s="24"/>
    </row>
    <row r="12133" spans="1:13" x14ac:dyDescent="0.2">
      <c r="A12133" s="289"/>
      <c r="I12133"/>
      <c r="J12133"/>
      <c r="L12133" s="33"/>
      <c r="M12133" s="24"/>
    </row>
    <row r="12134" spans="1:13" x14ac:dyDescent="0.2">
      <c r="A12134" s="289"/>
      <c r="I12134"/>
      <c r="J12134"/>
      <c r="L12134" s="33"/>
      <c r="M12134" s="24"/>
    </row>
    <row r="12135" spans="1:13" x14ac:dyDescent="0.2">
      <c r="A12135" s="289"/>
      <c r="I12135"/>
      <c r="J12135"/>
      <c r="L12135" s="33"/>
      <c r="M12135" s="24"/>
    </row>
    <row r="12136" spans="1:13" x14ac:dyDescent="0.2">
      <c r="A12136" s="289"/>
      <c r="I12136"/>
      <c r="J12136"/>
      <c r="L12136" s="33"/>
      <c r="M12136" s="24"/>
    </row>
    <row r="12137" spans="1:13" x14ac:dyDescent="0.2">
      <c r="A12137" s="289"/>
      <c r="I12137"/>
      <c r="J12137"/>
      <c r="L12137" s="33"/>
      <c r="M12137" s="24"/>
    </row>
    <row r="12138" spans="1:13" x14ac:dyDescent="0.2">
      <c r="A12138" s="289"/>
      <c r="I12138"/>
      <c r="J12138"/>
      <c r="L12138" s="33"/>
      <c r="M12138" s="24"/>
    </row>
    <row r="12139" spans="1:13" x14ac:dyDescent="0.2">
      <c r="A12139" s="289"/>
      <c r="I12139"/>
      <c r="J12139"/>
      <c r="L12139" s="33"/>
      <c r="M12139" s="24"/>
    </row>
    <row r="12140" spans="1:13" x14ac:dyDescent="0.2">
      <c r="A12140" s="289"/>
      <c r="I12140"/>
      <c r="J12140"/>
      <c r="L12140" s="33"/>
      <c r="M12140" s="24"/>
    </row>
    <row r="12141" spans="1:13" x14ac:dyDescent="0.2">
      <c r="A12141" s="289"/>
      <c r="I12141"/>
      <c r="J12141"/>
      <c r="L12141" s="33"/>
      <c r="M12141" s="24"/>
    </row>
    <row r="12142" spans="1:13" x14ac:dyDescent="0.2">
      <c r="A12142" s="289"/>
      <c r="I12142"/>
      <c r="J12142"/>
      <c r="L12142" s="33"/>
      <c r="M12142" s="24"/>
    </row>
    <row r="12143" spans="1:13" x14ac:dyDescent="0.2">
      <c r="A12143" s="289"/>
      <c r="I12143"/>
      <c r="J12143"/>
      <c r="L12143" s="33"/>
      <c r="M12143" s="24"/>
    </row>
    <row r="12144" spans="1:13" x14ac:dyDescent="0.2">
      <c r="A12144" s="289"/>
      <c r="I12144"/>
      <c r="J12144"/>
      <c r="L12144" s="33"/>
      <c r="M12144" s="24"/>
    </row>
    <row r="12145" spans="1:13" x14ac:dyDescent="0.2">
      <c r="A12145" s="289"/>
      <c r="I12145"/>
      <c r="J12145"/>
      <c r="L12145" s="33"/>
      <c r="M12145" s="24"/>
    </row>
    <row r="12146" spans="1:13" x14ac:dyDescent="0.2">
      <c r="A12146" s="289"/>
      <c r="I12146"/>
      <c r="J12146"/>
      <c r="L12146" s="33"/>
      <c r="M12146" s="24"/>
    </row>
    <row r="12147" spans="1:13" x14ac:dyDescent="0.2">
      <c r="A12147" s="289"/>
      <c r="I12147"/>
      <c r="J12147"/>
      <c r="L12147" s="33"/>
      <c r="M12147" s="24"/>
    </row>
    <row r="12148" spans="1:13" x14ac:dyDescent="0.2">
      <c r="A12148" s="289"/>
      <c r="I12148"/>
      <c r="J12148"/>
      <c r="L12148" s="33"/>
      <c r="M12148" s="24"/>
    </row>
    <row r="12149" spans="1:13" x14ac:dyDescent="0.2">
      <c r="A12149" s="289"/>
      <c r="I12149"/>
      <c r="J12149"/>
      <c r="L12149" s="33"/>
      <c r="M12149" s="24"/>
    </row>
    <row r="12150" spans="1:13" x14ac:dyDescent="0.2">
      <c r="A12150" s="289"/>
      <c r="I12150"/>
      <c r="J12150"/>
      <c r="L12150" s="33"/>
      <c r="M12150" s="24"/>
    </row>
    <row r="12151" spans="1:13" x14ac:dyDescent="0.2">
      <c r="A12151" s="289"/>
      <c r="I12151"/>
      <c r="J12151"/>
      <c r="L12151" s="33"/>
      <c r="M12151" s="24"/>
    </row>
    <row r="12152" spans="1:13" x14ac:dyDescent="0.2">
      <c r="A12152" s="289"/>
      <c r="I12152"/>
      <c r="J12152"/>
      <c r="L12152" s="33"/>
      <c r="M12152" s="24"/>
    </row>
    <row r="12153" spans="1:13" x14ac:dyDescent="0.2">
      <c r="A12153" s="289"/>
      <c r="I12153"/>
      <c r="J12153"/>
      <c r="L12153" s="33"/>
      <c r="M12153" s="24"/>
    </row>
    <row r="12154" spans="1:13" x14ac:dyDescent="0.2">
      <c r="A12154" s="289"/>
      <c r="I12154"/>
      <c r="J12154"/>
      <c r="L12154" s="33"/>
      <c r="M12154" s="24"/>
    </row>
    <row r="12155" spans="1:13" x14ac:dyDescent="0.2">
      <c r="A12155" s="289"/>
      <c r="I12155"/>
      <c r="J12155"/>
      <c r="L12155" s="33"/>
      <c r="M12155" s="24"/>
    </row>
    <row r="12156" spans="1:13" x14ac:dyDescent="0.2">
      <c r="A12156" s="289"/>
      <c r="I12156"/>
      <c r="J12156"/>
      <c r="L12156" s="33"/>
      <c r="M12156" s="24"/>
    </row>
    <row r="12157" spans="1:13" x14ac:dyDescent="0.2">
      <c r="A12157" s="289"/>
      <c r="I12157"/>
      <c r="J12157"/>
      <c r="L12157" s="33"/>
      <c r="M12157" s="24"/>
    </row>
    <row r="12158" spans="1:13" x14ac:dyDescent="0.2">
      <c r="A12158" s="289"/>
      <c r="I12158"/>
      <c r="J12158"/>
      <c r="L12158" s="33"/>
      <c r="M12158" s="24"/>
    </row>
    <row r="12159" spans="1:13" x14ac:dyDescent="0.2">
      <c r="A12159" s="289"/>
      <c r="I12159"/>
      <c r="J12159"/>
      <c r="L12159" s="33"/>
      <c r="M12159" s="24"/>
    </row>
    <row r="12160" spans="1:13" x14ac:dyDescent="0.2">
      <c r="A12160" s="289"/>
      <c r="I12160"/>
      <c r="J12160"/>
      <c r="L12160" s="33"/>
      <c r="M12160" s="24"/>
    </row>
    <row r="12161" spans="1:13" x14ac:dyDescent="0.2">
      <c r="A12161" s="289"/>
      <c r="I12161"/>
      <c r="J12161"/>
      <c r="L12161" s="33"/>
      <c r="M12161" s="24"/>
    </row>
    <row r="12162" spans="1:13" x14ac:dyDescent="0.2">
      <c r="A12162" s="289"/>
      <c r="I12162"/>
      <c r="J12162"/>
      <c r="L12162" s="33"/>
      <c r="M12162" s="24"/>
    </row>
    <row r="12163" spans="1:13" x14ac:dyDescent="0.2">
      <c r="A12163" s="289"/>
      <c r="I12163"/>
      <c r="J12163"/>
      <c r="L12163" s="33"/>
      <c r="M12163" s="24"/>
    </row>
    <row r="12164" spans="1:13" x14ac:dyDescent="0.2">
      <c r="A12164" s="289"/>
      <c r="I12164"/>
      <c r="J12164"/>
      <c r="L12164" s="33"/>
      <c r="M12164" s="24"/>
    </row>
    <row r="12165" spans="1:13" x14ac:dyDescent="0.2">
      <c r="A12165" s="289"/>
      <c r="I12165"/>
      <c r="J12165"/>
      <c r="L12165" s="33"/>
      <c r="M12165" s="24"/>
    </row>
    <row r="12166" spans="1:13" x14ac:dyDescent="0.2">
      <c r="A12166" s="289"/>
      <c r="I12166"/>
      <c r="J12166"/>
      <c r="L12166" s="33"/>
      <c r="M12166" s="24"/>
    </row>
    <row r="12167" spans="1:13" x14ac:dyDescent="0.2">
      <c r="A12167" s="289"/>
      <c r="I12167"/>
      <c r="J12167"/>
      <c r="L12167" s="33"/>
      <c r="M12167" s="24"/>
    </row>
    <row r="12168" spans="1:13" x14ac:dyDescent="0.2">
      <c r="A12168" s="289"/>
      <c r="I12168"/>
      <c r="J12168"/>
      <c r="L12168" s="33"/>
      <c r="M12168" s="24"/>
    </row>
    <row r="12169" spans="1:13" x14ac:dyDescent="0.2">
      <c r="A12169" s="289"/>
      <c r="I12169"/>
      <c r="J12169"/>
      <c r="L12169" s="33"/>
      <c r="M12169" s="24"/>
    </row>
    <row r="12170" spans="1:13" x14ac:dyDescent="0.2">
      <c r="A12170" s="289"/>
      <c r="I12170"/>
      <c r="J12170"/>
      <c r="L12170" s="33"/>
      <c r="M12170" s="24"/>
    </row>
    <row r="12171" spans="1:13" x14ac:dyDescent="0.2">
      <c r="A12171" s="289"/>
      <c r="I12171"/>
      <c r="J12171"/>
      <c r="L12171" s="33"/>
      <c r="M12171" s="24"/>
    </row>
    <row r="12172" spans="1:13" x14ac:dyDescent="0.2">
      <c r="A12172" s="289"/>
      <c r="I12172"/>
      <c r="J12172"/>
      <c r="L12172" s="33"/>
      <c r="M12172" s="24"/>
    </row>
    <row r="12173" spans="1:13" x14ac:dyDescent="0.2">
      <c r="A12173" s="289"/>
      <c r="I12173"/>
      <c r="J12173"/>
      <c r="L12173" s="33"/>
      <c r="M12173" s="24"/>
    </row>
    <row r="12174" spans="1:13" x14ac:dyDescent="0.2">
      <c r="A12174" s="289"/>
      <c r="I12174"/>
      <c r="J12174"/>
      <c r="L12174" s="33"/>
      <c r="M12174" s="24"/>
    </row>
    <row r="12175" spans="1:13" x14ac:dyDescent="0.2">
      <c r="A12175" s="289"/>
      <c r="I12175"/>
      <c r="J12175"/>
      <c r="L12175" s="33"/>
      <c r="M12175" s="24"/>
    </row>
    <row r="12176" spans="1:13" x14ac:dyDescent="0.2">
      <c r="A12176" s="289"/>
      <c r="I12176"/>
      <c r="J12176"/>
      <c r="L12176" s="33"/>
      <c r="M12176" s="24"/>
    </row>
    <row r="12177" spans="1:13" x14ac:dyDescent="0.2">
      <c r="A12177" s="289"/>
      <c r="I12177"/>
      <c r="J12177"/>
      <c r="L12177" s="33"/>
      <c r="M12177" s="24"/>
    </row>
    <row r="12178" spans="1:13" x14ac:dyDescent="0.2">
      <c r="A12178" s="289"/>
      <c r="I12178"/>
      <c r="J12178"/>
      <c r="L12178" s="33"/>
      <c r="M12178" s="24"/>
    </row>
    <row r="12179" spans="1:13" x14ac:dyDescent="0.2">
      <c r="A12179" s="289"/>
      <c r="I12179"/>
      <c r="J12179"/>
      <c r="L12179" s="33"/>
      <c r="M12179" s="24"/>
    </row>
    <row r="12180" spans="1:13" x14ac:dyDescent="0.2">
      <c r="A12180" s="289"/>
      <c r="I12180"/>
      <c r="J12180"/>
      <c r="L12180" s="33"/>
      <c r="M12180" s="24"/>
    </row>
    <row r="12181" spans="1:13" x14ac:dyDescent="0.2">
      <c r="A12181" s="289"/>
      <c r="I12181"/>
      <c r="J12181"/>
      <c r="L12181" s="33"/>
      <c r="M12181" s="24"/>
    </row>
    <row r="12182" spans="1:13" x14ac:dyDescent="0.2">
      <c r="A12182" s="289"/>
      <c r="I12182"/>
      <c r="J12182"/>
      <c r="L12182" s="33"/>
      <c r="M12182" s="24"/>
    </row>
    <row r="12183" spans="1:13" x14ac:dyDescent="0.2">
      <c r="A12183" s="289"/>
      <c r="I12183"/>
      <c r="J12183"/>
      <c r="L12183" s="33"/>
      <c r="M12183" s="24"/>
    </row>
    <row r="12184" spans="1:13" x14ac:dyDescent="0.2">
      <c r="A12184" s="289"/>
      <c r="I12184"/>
      <c r="J12184"/>
      <c r="L12184" s="33"/>
      <c r="M12184" s="24"/>
    </row>
    <row r="12185" spans="1:13" x14ac:dyDescent="0.2">
      <c r="A12185" s="289"/>
      <c r="I12185"/>
      <c r="J12185"/>
      <c r="L12185" s="33"/>
      <c r="M12185" s="24"/>
    </row>
    <row r="12186" spans="1:13" x14ac:dyDescent="0.2">
      <c r="A12186" s="289"/>
      <c r="I12186"/>
      <c r="J12186"/>
      <c r="L12186" s="33"/>
      <c r="M12186" s="24"/>
    </row>
    <row r="12187" spans="1:13" x14ac:dyDescent="0.2">
      <c r="A12187" s="289"/>
      <c r="I12187"/>
      <c r="J12187"/>
      <c r="L12187" s="33"/>
      <c r="M12187" s="24"/>
    </row>
    <row r="12188" spans="1:13" x14ac:dyDescent="0.2">
      <c r="A12188" s="289"/>
      <c r="I12188"/>
      <c r="J12188"/>
      <c r="L12188" s="33"/>
      <c r="M12188" s="24"/>
    </row>
    <row r="12189" spans="1:13" x14ac:dyDescent="0.2">
      <c r="A12189" s="289"/>
      <c r="I12189"/>
      <c r="J12189"/>
      <c r="L12189" s="33"/>
      <c r="M12189" s="24"/>
    </row>
    <row r="12190" spans="1:13" x14ac:dyDescent="0.2">
      <c r="A12190" s="289"/>
      <c r="I12190"/>
      <c r="J12190"/>
      <c r="L12190" s="33"/>
      <c r="M12190" s="24"/>
    </row>
    <row r="12191" spans="1:13" x14ac:dyDescent="0.2">
      <c r="A12191" s="289"/>
      <c r="I12191"/>
      <c r="J12191"/>
      <c r="L12191" s="33"/>
      <c r="M12191" s="24"/>
    </row>
    <row r="12192" spans="1:13" x14ac:dyDescent="0.2">
      <c r="A12192" s="289"/>
      <c r="I12192"/>
      <c r="J12192"/>
      <c r="L12192" s="33"/>
      <c r="M12192" s="24"/>
    </row>
    <row r="12193" spans="1:13" x14ac:dyDescent="0.2">
      <c r="A12193" s="289"/>
      <c r="I12193"/>
      <c r="J12193"/>
      <c r="L12193" s="33"/>
      <c r="M12193" s="24"/>
    </row>
    <row r="12194" spans="1:13" x14ac:dyDescent="0.2">
      <c r="A12194" s="289"/>
      <c r="I12194"/>
      <c r="J12194"/>
      <c r="L12194" s="33"/>
      <c r="M12194" s="24"/>
    </row>
    <row r="12195" spans="1:13" x14ac:dyDescent="0.2">
      <c r="A12195" s="289"/>
      <c r="I12195"/>
      <c r="J12195"/>
      <c r="L12195" s="33"/>
      <c r="M12195" s="24"/>
    </row>
    <row r="12196" spans="1:13" x14ac:dyDescent="0.2">
      <c r="A12196" s="289"/>
      <c r="I12196"/>
      <c r="J12196"/>
      <c r="L12196" s="33"/>
      <c r="M12196" s="24"/>
    </row>
    <row r="12197" spans="1:13" x14ac:dyDescent="0.2">
      <c r="A12197" s="289"/>
      <c r="I12197"/>
      <c r="J12197"/>
      <c r="L12197" s="33"/>
      <c r="M12197" s="24"/>
    </row>
    <row r="12198" spans="1:13" x14ac:dyDescent="0.2">
      <c r="A12198" s="289"/>
      <c r="I12198"/>
      <c r="J12198"/>
      <c r="L12198" s="33"/>
      <c r="M12198" s="24"/>
    </row>
    <row r="12199" spans="1:13" x14ac:dyDescent="0.2">
      <c r="A12199" s="289"/>
      <c r="I12199"/>
      <c r="J12199"/>
      <c r="L12199" s="33"/>
      <c r="M12199" s="24"/>
    </row>
    <row r="12200" spans="1:13" x14ac:dyDescent="0.2">
      <c r="A12200" s="289"/>
      <c r="I12200"/>
      <c r="J12200"/>
      <c r="L12200" s="33"/>
      <c r="M12200" s="24"/>
    </row>
    <row r="12201" spans="1:13" x14ac:dyDescent="0.2">
      <c r="A12201" s="289"/>
      <c r="I12201"/>
      <c r="J12201"/>
      <c r="L12201" s="33"/>
      <c r="M12201" s="24"/>
    </row>
    <row r="12202" spans="1:13" x14ac:dyDescent="0.2">
      <c r="A12202" s="289"/>
      <c r="I12202"/>
      <c r="J12202"/>
      <c r="L12202" s="33"/>
      <c r="M12202" s="24"/>
    </row>
    <row r="12203" spans="1:13" x14ac:dyDescent="0.2">
      <c r="A12203" s="289"/>
      <c r="I12203"/>
      <c r="J12203"/>
      <c r="L12203" s="33"/>
      <c r="M12203" s="24"/>
    </row>
    <row r="12204" spans="1:13" x14ac:dyDescent="0.2">
      <c r="A12204" s="289"/>
      <c r="I12204"/>
      <c r="J12204"/>
      <c r="L12204" s="33"/>
      <c r="M12204" s="24"/>
    </row>
    <row r="12205" spans="1:13" x14ac:dyDescent="0.2">
      <c r="A12205" s="289"/>
      <c r="I12205"/>
      <c r="J12205"/>
      <c r="L12205" s="33"/>
      <c r="M12205" s="24"/>
    </row>
    <row r="12206" spans="1:13" x14ac:dyDescent="0.2">
      <c r="A12206" s="289"/>
      <c r="I12206"/>
      <c r="J12206"/>
      <c r="L12206" s="33"/>
      <c r="M12206" s="24"/>
    </row>
    <row r="12207" spans="1:13" x14ac:dyDescent="0.2">
      <c r="A12207" s="289"/>
      <c r="I12207"/>
      <c r="J12207"/>
      <c r="L12207" s="33"/>
      <c r="M12207" s="24"/>
    </row>
    <row r="12208" spans="1:13" x14ac:dyDescent="0.2">
      <c r="A12208" s="289"/>
      <c r="I12208"/>
      <c r="J12208"/>
      <c r="L12208" s="33"/>
      <c r="M12208" s="24"/>
    </row>
    <row r="12209" spans="1:13" x14ac:dyDescent="0.2">
      <c r="A12209" s="289"/>
      <c r="I12209"/>
      <c r="J12209"/>
      <c r="L12209" s="33"/>
      <c r="M12209" s="24"/>
    </row>
    <row r="12210" spans="1:13" x14ac:dyDescent="0.2">
      <c r="A12210" s="289"/>
      <c r="I12210"/>
      <c r="J12210"/>
      <c r="L12210" s="33"/>
      <c r="M12210" s="24"/>
    </row>
    <row r="12211" spans="1:13" x14ac:dyDescent="0.2">
      <c r="A12211" s="289"/>
      <c r="I12211"/>
      <c r="J12211"/>
      <c r="L12211" s="33"/>
      <c r="M12211" s="24"/>
    </row>
    <row r="12212" spans="1:13" x14ac:dyDescent="0.2">
      <c r="A12212" s="289"/>
      <c r="I12212"/>
      <c r="J12212"/>
      <c r="L12212" s="33"/>
      <c r="M12212" s="24"/>
    </row>
    <row r="12213" spans="1:13" x14ac:dyDescent="0.2">
      <c r="A12213" s="289"/>
      <c r="I12213"/>
      <c r="J12213"/>
      <c r="L12213" s="33"/>
      <c r="M12213" s="24"/>
    </row>
    <row r="12214" spans="1:13" x14ac:dyDescent="0.2">
      <c r="A12214" s="289"/>
      <c r="I12214"/>
      <c r="J12214"/>
      <c r="L12214" s="33"/>
      <c r="M12214" s="24"/>
    </row>
    <row r="12215" spans="1:13" x14ac:dyDescent="0.2">
      <c r="A12215" s="289"/>
      <c r="I12215"/>
      <c r="J12215"/>
      <c r="L12215" s="33"/>
      <c r="M12215" s="24"/>
    </row>
    <row r="12216" spans="1:13" x14ac:dyDescent="0.2">
      <c r="A12216" s="289"/>
      <c r="I12216"/>
      <c r="J12216"/>
      <c r="L12216" s="33"/>
      <c r="M12216" s="24"/>
    </row>
    <row r="12217" spans="1:13" x14ac:dyDescent="0.2">
      <c r="A12217" s="289"/>
      <c r="I12217"/>
      <c r="J12217"/>
      <c r="L12217" s="33"/>
      <c r="M12217" s="24"/>
    </row>
    <row r="12218" spans="1:13" x14ac:dyDescent="0.2">
      <c r="A12218" s="289"/>
      <c r="I12218"/>
      <c r="J12218"/>
      <c r="L12218" s="33"/>
      <c r="M12218" s="24"/>
    </row>
    <row r="12219" spans="1:13" x14ac:dyDescent="0.2">
      <c r="A12219" s="289"/>
      <c r="I12219"/>
      <c r="J12219"/>
      <c r="L12219" s="33"/>
      <c r="M12219" s="24"/>
    </row>
    <row r="12220" spans="1:13" x14ac:dyDescent="0.2">
      <c r="A12220" s="289"/>
      <c r="I12220"/>
      <c r="J12220"/>
      <c r="L12220" s="33"/>
      <c r="M12220" s="24"/>
    </row>
    <row r="12221" spans="1:13" x14ac:dyDescent="0.2">
      <c r="A12221" s="289"/>
      <c r="I12221"/>
      <c r="J12221"/>
      <c r="L12221" s="33"/>
      <c r="M12221" s="24"/>
    </row>
    <row r="12222" spans="1:13" x14ac:dyDescent="0.2">
      <c r="A12222" s="289"/>
      <c r="I12222"/>
      <c r="J12222"/>
      <c r="L12222" s="33"/>
      <c r="M12222" s="24"/>
    </row>
    <row r="12223" spans="1:13" x14ac:dyDescent="0.2">
      <c r="A12223" s="289"/>
      <c r="I12223"/>
      <c r="J12223"/>
      <c r="L12223" s="33"/>
      <c r="M12223" s="24"/>
    </row>
    <row r="12224" spans="1:13" x14ac:dyDescent="0.2">
      <c r="A12224" s="289"/>
      <c r="I12224"/>
      <c r="J12224"/>
      <c r="L12224" s="33"/>
      <c r="M12224" s="24"/>
    </row>
    <row r="12225" spans="1:13" x14ac:dyDescent="0.2">
      <c r="A12225" s="289"/>
      <c r="I12225"/>
      <c r="J12225"/>
      <c r="L12225" s="33"/>
      <c r="M12225" s="24"/>
    </row>
    <row r="12226" spans="1:13" x14ac:dyDescent="0.2">
      <c r="A12226" s="289"/>
      <c r="I12226"/>
      <c r="J12226"/>
      <c r="L12226" s="33"/>
      <c r="M12226" s="24"/>
    </row>
    <row r="12227" spans="1:13" x14ac:dyDescent="0.2">
      <c r="A12227" s="289"/>
      <c r="I12227"/>
      <c r="J12227"/>
      <c r="L12227" s="33"/>
      <c r="M12227" s="24"/>
    </row>
    <row r="12228" spans="1:13" x14ac:dyDescent="0.2">
      <c r="A12228" s="289"/>
      <c r="I12228"/>
      <c r="J12228"/>
      <c r="L12228" s="33"/>
      <c r="M12228" s="24"/>
    </row>
    <row r="12229" spans="1:13" x14ac:dyDescent="0.2">
      <c r="A12229" s="289"/>
      <c r="I12229"/>
      <c r="J12229"/>
      <c r="L12229" s="33"/>
      <c r="M12229" s="24"/>
    </row>
    <row r="12230" spans="1:13" x14ac:dyDescent="0.2">
      <c r="A12230" s="289"/>
      <c r="I12230"/>
      <c r="J12230"/>
      <c r="L12230" s="33"/>
      <c r="M12230" s="24"/>
    </row>
    <row r="12231" spans="1:13" x14ac:dyDescent="0.2">
      <c r="A12231" s="289"/>
      <c r="I12231"/>
      <c r="J12231"/>
      <c r="L12231" s="33"/>
      <c r="M12231" s="24"/>
    </row>
    <row r="12232" spans="1:13" x14ac:dyDescent="0.2">
      <c r="A12232" s="289"/>
      <c r="I12232"/>
      <c r="J12232"/>
      <c r="L12232" s="33"/>
      <c r="M12232" s="24"/>
    </row>
    <row r="12233" spans="1:13" x14ac:dyDescent="0.2">
      <c r="A12233" s="289"/>
      <c r="I12233"/>
      <c r="J12233"/>
      <c r="L12233" s="33"/>
      <c r="M12233" s="24"/>
    </row>
    <row r="12234" spans="1:13" x14ac:dyDescent="0.2">
      <c r="A12234" s="289"/>
      <c r="I12234"/>
      <c r="J12234"/>
      <c r="L12234" s="33"/>
      <c r="M12234" s="24"/>
    </row>
    <row r="12235" spans="1:13" x14ac:dyDescent="0.2">
      <c r="A12235" s="289"/>
      <c r="I12235"/>
      <c r="J12235"/>
      <c r="L12235" s="33"/>
      <c r="M12235" s="24"/>
    </row>
    <row r="12236" spans="1:13" x14ac:dyDescent="0.2">
      <c r="A12236" s="289"/>
      <c r="I12236"/>
      <c r="J12236"/>
      <c r="L12236" s="33"/>
      <c r="M12236" s="24"/>
    </row>
    <row r="12237" spans="1:13" x14ac:dyDescent="0.2">
      <c r="A12237" s="289"/>
      <c r="I12237"/>
      <c r="J12237"/>
      <c r="L12237" s="33"/>
      <c r="M12237" s="24"/>
    </row>
    <row r="12238" spans="1:13" x14ac:dyDescent="0.2">
      <c r="A12238" s="289"/>
      <c r="I12238"/>
      <c r="J12238"/>
      <c r="L12238" s="33"/>
      <c r="M12238" s="24"/>
    </row>
    <row r="12239" spans="1:13" x14ac:dyDescent="0.2">
      <c r="A12239" s="289"/>
      <c r="I12239"/>
      <c r="J12239"/>
      <c r="L12239" s="33"/>
      <c r="M12239" s="24"/>
    </row>
    <row r="12240" spans="1:13" x14ac:dyDescent="0.2">
      <c r="A12240" s="289"/>
      <c r="I12240"/>
      <c r="J12240"/>
      <c r="L12240" s="33"/>
      <c r="M12240" s="24"/>
    </row>
    <row r="12241" spans="1:13" x14ac:dyDescent="0.2">
      <c r="A12241" s="289"/>
      <c r="I12241"/>
      <c r="J12241"/>
      <c r="L12241" s="33"/>
      <c r="M12241" s="24"/>
    </row>
    <row r="12242" spans="1:13" x14ac:dyDescent="0.2">
      <c r="A12242" s="289"/>
      <c r="I12242"/>
      <c r="J12242"/>
      <c r="L12242" s="33"/>
      <c r="M12242" s="24"/>
    </row>
    <row r="12243" spans="1:13" x14ac:dyDescent="0.2">
      <c r="A12243" s="289"/>
      <c r="I12243"/>
      <c r="J12243"/>
      <c r="L12243" s="33"/>
      <c r="M12243" s="24"/>
    </row>
    <row r="12244" spans="1:13" x14ac:dyDescent="0.2">
      <c r="A12244" s="289"/>
      <c r="I12244"/>
      <c r="J12244"/>
      <c r="L12244" s="33"/>
      <c r="M12244" s="24"/>
    </row>
    <row r="12245" spans="1:13" x14ac:dyDescent="0.2">
      <c r="A12245" s="289"/>
      <c r="I12245"/>
      <c r="J12245"/>
      <c r="L12245" s="33"/>
      <c r="M12245" s="24"/>
    </row>
    <row r="12246" spans="1:13" x14ac:dyDescent="0.2">
      <c r="A12246" s="289"/>
      <c r="I12246"/>
      <c r="J12246"/>
      <c r="L12246" s="33"/>
      <c r="M12246" s="24"/>
    </row>
    <row r="12247" spans="1:13" x14ac:dyDescent="0.2">
      <c r="A12247" s="289"/>
      <c r="I12247"/>
      <c r="J12247"/>
      <c r="L12247" s="33"/>
      <c r="M12247" s="24"/>
    </row>
    <row r="12248" spans="1:13" x14ac:dyDescent="0.2">
      <c r="A12248" s="289"/>
      <c r="I12248"/>
      <c r="J12248"/>
      <c r="L12248" s="33"/>
      <c r="M12248" s="24"/>
    </row>
    <row r="12249" spans="1:13" x14ac:dyDescent="0.2">
      <c r="A12249" s="289"/>
      <c r="I12249"/>
      <c r="J12249"/>
      <c r="L12249" s="33"/>
      <c r="M12249" s="24"/>
    </row>
    <row r="12250" spans="1:13" x14ac:dyDescent="0.2">
      <c r="A12250" s="289"/>
      <c r="I12250"/>
      <c r="J12250"/>
      <c r="L12250" s="33"/>
      <c r="M12250" s="24"/>
    </row>
    <row r="12251" spans="1:13" x14ac:dyDescent="0.2">
      <c r="A12251" s="289"/>
      <c r="I12251"/>
      <c r="J12251"/>
      <c r="L12251" s="33"/>
      <c r="M12251" s="24"/>
    </row>
    <row r="12252" spans="1:13" x14ac:dyDescent="0.2">
      <c r="A12252" s="289"/>
      <c r="I12252"/>
      <c r="J12252"/>
      <c r="L12252" s="33"/>
      <c r="M12252" s="24"/>
    </row>
    <row r="12253" spans="1:13" x14ac:dyDescent="0.2">
      <c r="A12253" s="289"/>
      <c r="I12253"/>
      <c r="J12253"/>
      <c r="L12253" s="33"/>
      <c r="M12253" s="24"/>
    </row>
    <row r="12254" spans="1:13" x14ac:dyDescent="0.2">
      <c r="A12254" s="289"/>
      <c r="I12254"/>
      <c r="J12254"/>
      <c r="L12254" s="33"/>
      <c r="M12254" s="24"/>
    </row>
    <row r="12255" spans="1:13" x14ac:dyDescent="0.2">
      <c r="A12255" s="289"/>
      <c r="I12255"/>
      <c r="J12255"/>
      <c r="L12255" s="33"/>
      <c r="M12255" s="24"/>
    </row>
    <row r="12256" spans="1:13" x14ac:dyDescent="0.2">
      <c r="A12256" s="289"/>
      <c r="I12256"/>
      <c r="J12256"/>
      <c r="L12256" s="33"/>
      <c r="M12256" s="24"/>
    </row>
    <row r="12257" spans="1:13" x14ac:dyDescent="0.2">
      <c r="A12257" s="289"/>
      <c r="I12257"/>
      <c r="J12257"/>
      <c r="L12257" s="33"/>
      <c r="M12257" s="24"/>
    </row>
    <row r="12258" spans="1:13" x14ac:dyDescent="0.2">
      <c r="A12258" s="289"/>
      <c r="I12258"/>
      <c r="J12258"/>
      <c r="L12258" s="33"/>
      <c r="M12258" s="24"/>
    </row>
    <row r="12259" spans="1:13" x14ac:dyDescent="0.2">
      <c r="A12259" s="289"/>
      <c r="I12259"/>
      <c r="J12259"/>
      <c r="L12259" s="33"/>
      <c r="M12259" s="24"/>
    </row>
    <row r="12260" spans="1:13" x14ac:dyDescent="0.2">
      <c r="A12260" s="289"/>
      <c r="I12260"/>
      <c r="J12260"/>
      <c r="L12260" s="33"/>
      <c r="M12260" s="24"/>
    </row>
    <row r="12261" spans="1:13" x14ac:dyDescent="0.2">
      <c r="A12261" s="289"/>
      <c r="I12261"/>
      <c r="J12261"/>
      <c r="L12261" s="33"/>
      <c r="M12261" s="24"/>
    </row>
    <row r="12262" spans="1:13" x14ac:dyDescent="0.2">
      <c r="A12262" s="289"/>
      <c r="I12262"/>
      <c r="J12262"/>
      <c r="L12262" s="33"/>
      <c r="M12262" s="24"/>
    </row>
    <row r="12263" spans="1:13" x14ac:dyDescent="0.2">
      <c r="A12263" s="289"/>
      <c r="I12263"/>
      <c r="J12263"/>
      <c r="L12263" s="33"/>
      <c r="M12263" s="24"/>
    </row>
    <row r="12264" spans="1:13" x14ac:dyDescent="0.2">
      <c r="A12264" s="289"/>
      <c r="I12264"/>
      <c r="J12264"/>
      <c r="L12264" s="33"/>
      <c r="M12264" s="24"/>
    </row>
    <row r="12265" spans="1:13" x14ac:dyDescent="0.2">
      <c r="A12265" s="289"/>
      <c r="I12265"/>
      <c r="J12265"/>
      <c r="L12265" s="33"/>
      <c r="M12265" s="24"/>
    </row>
    <row r="12266" spans="1:13" x14ac:dyDescent="0.2">
      <c r="A12266" s="289"/>
      <c r="I12266"/>
      <c r="J12266"/>
      <c r="L12266" s="33"/>
      <c r="M12266" s="24"/>
    </row>
    <row r="12267" spans="1:13" x14ac:dyDescent="0.2">
      <c r="A12267" s="289"/>
      <c r="I12267"/>
      <c r="J12267"/>
      <c r="L12267" s="33"/>
      <c r="M12267" s="24"/>
    </row>
    <row r="12268" spans="1:13" x14ac:dyDescent="0.2">
      <c r="A12268" s="289"/>
      <c r="I12268"/>
      <c r="J12268"/>
      <c r="L12268" s="33"/>
      <c r="M12268" s="24"/>
    </row>
    <row r="12269" spans="1:13" x14ac:dyDescent="0.2">
      <c r="A12269" s="289"/>
      <c r="I12269"/>
      <c r="J12269"/>
      <c r="L12269" s="33"/>
      <c r="M12269" s="24"/>
    </row>
    <row r="12270" spans="1:13" x14ac:dyDescent="0.2">
      <c r="A12270" s="289"/>
      <c r="I12270"/>
      <c r="J12270"/>
      <c r="L12270" s="33"/>
      <c r="M12270" s="24"/>
    </row>
    <row r="12271" spans="1:13" x14ac:dyDescent="0.2">
      <c r="A12271" s="289"/>
      <c r="I12271"/>
      <c r="J12271"/>
      <c r="L12271" s="33"/>
      <c r="M12271" s="24"/>
    </row>
    <row r="12272" spans="1:13" x14ac:dyDescent="0.2">
      <c r="A12272" s="289"/>
      <c r="I12272"/>
      <c r="J12272"/>
      <c r="L12272" s="33"/>
      <c r="M12272" s="24"/>
    </row>
    <row r="12273" spans="1:13" x14ac:dyDescent="0.2">
      <c r="A12273" s="289"/>
      <c r="I12273"/>
      <c r="J12273"/>
      <c r="L12273" s="33"/>
      <c r="M12273" s="24"/>
    </row>
    <row r="12274" spans="1:13" x14ac:dyDescent="0.2">
      <c r="A12274" s="289"/>
      <c r="I12274"/>
      <c r="J12274"/>
      <c r="L12274" s="33"/>
      <c r="M12274" s="24"/>
    </row>
    <row r="12275" spans="1:13" x14ac:dyDescent="0.2">
      <c r="A12275" s="289"/>
      <c r="I12275"/>
      <c r="J12275"/>
      <c r="L12275" s="33"/>
      <c r="M12275" s="24"/>
    </row>
    <row r="12276" spans="1:13" x14ac:dyDescent="0.2">
      <c r="A12276" s="289"/>
      <c r="I12276"/>
      <c r="J12276"/>
      <c r="L12276" s="33"/>
      <c r="M12276" s="24"/>
    </row>
    <row r="12277" spans="1:13" x14ac:dyDescent="0.2">
      <c r="A12277" s="289"/>
      <c r="I12277"/>
      <c r="J12277"/>
      <c r="L12277" s="33"/>
      <c r="M12277" s="24"/>
    </row>
    <row r="12278" spans="1:13" x14ac:dyDescent="0.2">
      <c r="A12278" s="289"/>
      <c r="I12278"/>
      <c r="J12278"/>
      <c r="L12278" s="33"/>
      <c r="M12278" s="24"/>
    </row>
    <row r="12279" spans="1:13" x14ac:dyDescent="0.2">
      <c r="A12279" s="289"/>
      <c r="I12279"/>
      <c r="J12279"/>
      <c r="L12279" s="33"/>
      <c r="M12279" s="24"/>
    </row>
    <row r="12280" spans="1:13" x14ac:dyDescent="0.2">
      <c r="A12280" s="289"/>
      <c r="I12280"/>
      <c r="J12280"/>
      <c r="L12280" s="33"/>
      <c r="M12280" s="24"/>
    </row>
    <row r="12281" spans="1:13" x14ac:dyDescent="0.2">
      <c r="A12281" s="289"/>
      <c r="I12281"/>
      <c r="J12281"/>
      <c r="L12281" s="33"/>
      <c r="M12281" s="24"/>
    </row>
    <row r="12282" spans="1:13" x14ac:dyDescent="0.2">
      <c r="A12282" s="289"/>
      <c r="I12282"/>
      <c r="J12282"/>
      <c r="L12282" s="33"/>
      <c r="M12282" s="24"/>
    </row>
    <row r="12283" spans="1:13" x14ac:dyDescent="0.2">
      <c r="A12283" s="289"/>
      <c r="I12283"/>
      <c r="J12283"/>
      <c r="L12283" s="33"/>
      <c r="M12283" s="24"/>
    </row>
    <row r="12284" spans="1:13" x14ac:dyDescent="0.2">
      <c r="A12284" s="289"/>
      <c r="I12284"/>
      <c r="J12284"/>
      <c r="L12284" s="33"/>
      <c r="M12284" s="24"/>
    </row>
    <row r="12285" spans="1:13" x14ac:dyDescent="0.2">
      <c r="A12285" s="289"/>
      <c r="I12285"/>
      <c r="J12285"/>
      <c r="L12285" s="33"/>
      <c r="M12285" s="24"/>
    </row>
    <row r="12286" spans="1:13" x14ac:dyDescent="0.2">
      <c r="A12286" s="289"/>
      <c r="I12286"/>
      <c r="J12286"/>
      <c r="L12286" s="33"/>
      <c r="M12286" s="24"/>
    </row>
    <row r="12287" spans="1:13" x14ac:dyDescent="0.2">
      <c r="A12287" s="289"/>
      <c r="I12287"/>
      <c r="J12287"/>
      <c r="L12287" s="33"/>
      <c r="M12287" s="24"/>
    </row>
    <row r="12288" spans="1:13" x14ac:dyDescent="0.2">
      <c r="A12288" s="289"/>
      <c r="I12288"/>
      <c r="J12288"/>
      <c r="L12288" s="33"/>
      <c r="M12288" s="24"/>
    </row>
    <row r="12289" spans="1:13" x14ac:dyDescent="0.2">
      <c r="A12289" s="289"/>
      <c r="I12289"/>
      <c r="J12289"/>
      <c r="L12289" s="33"/>
      <c r="M12289" s="24"/>
    </row>
    <row r="12290" spans="1:13" x14ac:dyDescent="0.2">
      <c r="A12290" s="289"/>
      <c r="I12290"/>
      <c r="J12290"/>
      <c r="L12290" s="33"/>
      <c r="M12290" s="24"/>
    </row>
    <row r="12291" spans="1:13" x14ac:dyDescent="0.2">
      <c r="A12291" s="289"/>
      <c r="I12291"/>
      <c r="J12291"/>
      <c r="L12291" s="33"/>
      <c r="M12291" s="24"/>
    </row>
    <row r="12292" spans="1:13" x14ac:dyDescent="0.2">
      <c r="A12292" s="289"/>
      <c r="I12292"/>
      <c r="J12292"/>
      <c r="L12292" s="33"/>
      <c r="M12292" s="24"/>
    </row>
    <row r="12293" spans="1:13" x14ac:dyDescent="0.2">
      <c r="A12293" s="289"/>
      <c r="I12293"/>
      <c r="J12293"/>
      <c r="L12293" s="33"/>
      <c r="M12293" s="24"/>
    </row>
    <row r="12294" spans="1:13" x14ac:dyDescent="0.2">
      <c r="A12294" s="289"/>
      <c r="I12294"/>
      <c r="J12294"/>
      <c r="L12294" s="33"/>
      <c r="M12294" s="24"/>
    </row>
    <row r="12295" spans="1:13" x14ac:dyDescent="0.2">
      <c r="A12295" s="289"/>
      <c r="I12295"/>
      <c r="J12295"/>
      <c r="L12295" s="33"/>
      <c r="M12295" s="24"/>
    </row>
    <row r="12296" spans="1:13" x14ac:dyDescent="0.2">
      <c r="A12296" s="289"/>
      <c r="I12296"/>
      <c r="J12296"/>
      <c r="L12296" s="33"/>
      <c r="M12296" s="24"/>
    </row>
    <row r="12297" spans="1:13" x14ac:dyDescent="0.2">
      <c r="A12297" s="289"/>
      <c r="I12297"/>
      <c r="J12297"/>
      <c r="L12297" s="33"/>
      <c r="M12297" s="24"/>
    </row>
    <row r="12298" spans="1:13" x14ac:dyDescent="0.2">
      <c r="A12298" s="289"/>
      <c r="I12298"/>
      <c r="J12298"/>
      <c r="L12298" s="33"/>
      <c r="M12298" s="24"/>
    </row>
    <row r="12299" spans="1:13" x14ac:dyDescent="0.2">
      <c r="A12299" s="289"/>
      <c r="I12299"/>
      <c r="J12299"/>
      <c r="L12299" s="33"/>
      <c r="M12299" s="24"/>
    </row>
    <row r="12300" spans="1:13" x14ac:dyDescent="0.2">
      <c r="A12300" s="289"/>
      <c r="I12300"/>
      <c r="J12300"/>
      <c r="L12300" s="33"/>
      <c r="M12300" s="24"/>
    </row>
    <row r="12301" spans="1:13" x14ac:dyDescent="0.2">
      <c r="A12301" s="289"/>
      <c r="I12301"/>
      <c r="J12301"/>
      <c r="L12301" s="33"/>
      <c r="M12301" s="24"/>
    </row>
    <row r="12302" spans="1:13" x14ac:dyDescent="0.2">
      <c r="A12302" s="289"/>
      <c r="I12302"/>
      <c r="J12302"/>
      <c r="L12302" s="33"/>
      <c r="M12302" s="24"/>
    </row>
    <row r="12303" spans="1:13" x14ac:dyDescent="0.2">
      <c r="A12303" s="289"/>
      <c r="I12303"/>
      <c r="J12303"/>
      <c r="L12303" s="33"/>
      <c r="M12303" s="24"/>
    </row>
    <row r="12304" spans="1:13" x14ac:dyDescent="0.2">
      <c r="A12304" s="289"/>
      <c r="I12304"/>
      <c r="J12304"/>
      <c r="L12304" s="33"/>
      <c r="M12304" s="24"/>
    </row>
    <row r="12305" spans="1:13" x14ac:dyDescent="0.2">
      <c r="A12305" s="289"/>
      <c r="I12305"/>
      <c r="J12305"/>
      <c r="L12305" s="33"/>
      <c r="M12305" s="24"/>
    </row>
    <row r="12306" spans="1:13" x14ac:dyDescent="0.2">
      <c r="A12306" s="289"/>
      <c r="I12306"/>
      <c r="J12306"/>
      <c r="L12306" s="33"/>
      <c r="M12306" s="24"/>
    </row>
    <row r="12307" spans="1:13" x14ac:dyDescent="0.2">
      <c r="A12307" s="289"/>
      <c r="I12307"/>
      <c r="J12307"/>
      <c r="L12307" s="33"/>
      <c r="M12307" s="24"/>
    </row>
    <row r="12308" spans="1:13" x14ac:dyDescent="0.2">
      <c r="A12308" s="289"/>
      <c r="I12308"/>
      <c r="J12308"/>
      <c r="L12308" s="33"/>
      <c r="M12308" s="24"/>
    </row>
    <row r="12309" spans="1:13" x14ac:dyDescent="0.2">
      <c r="A12309" s="289"/>
      <c r="I12309"/>
      <c r="J12309"/>
      <c r="L12309" s="33"/>
      <c r="M12309" s="24"/>
    </row>
    <row r="12310" spans="1:13" x14ac:dyDescent="0.2">
      <c r="A12310" s="289"/>
      <c r="I12310"/>
      <c r="J12310"/>
      <c r="L12310" s="33"/>
      <c r="M12310" s="24"/>
    </row>
    <row r="12311" spans="1:13" x14ac:dyDescent="0.2">
      <c r="A12311" s="289"/>
      <c r="I12311"/>
      <c r="J12311"/>
      <c r="L12311" s="33"/>
      <c r="M12311" s="24"/>
    </row>
    <row r="12312" spans="1:13" x14ac:dyDescent="0.2">
      <c r="A12312" s="289"/>
      <c r="I12312"/>
      <c r="J12312"/>
      <c r="L12312" s="33"/>
      <c r="M12312" s="24"/>
    </row>
    <row r="12313" spans="1:13" x14ac:dyDescent="0.2">
      <c r="A12313" s="289"/>
      <c r="I12313"/>
      <c r="J12313"/>
      <c r="L12313" s="33"/>
      <c r="M12313" s="24"/>
    </row>
    <row r="12314" spans="1:13" x14ac:dyDescent="0.2">
      <c r="A12314" s="289"/>
      <c r="I12314"/>
      <c r="J12314"/>
      <c r="L12314" s="33"/>
      <c r="M12314" s="24"/>
    </row>
    <row r="12315" spans="1:13" x14ac:dyDescent="0.2">
      <c r="A12315" s="289"/>
      <c r="I12315"/>
      <c r="J12315"/>
      <c r="L12315" s="33"/>
      <c r="M12315" s="24"/>
    </row>
    <row r="12316" spans="1:13" x14ac:dyDescent="0.2">
      <c r="A12316" s="289"/>
      <c r="I12316"/>
      <c r="J12316"/>
      <c r="L12316" s="33"/>
      <c r="M12316" s="24"/>
    </row>
    <row r="12317" spans="1:13" x14ac:dyDescent="0.2">
      <c r="A12317" s="289"/>
      <c r="I12317"/>
      <c r="J12317"/>
      <c r="L12317" s="33"/>
      <c r="M12317" s="24"/>
    </row>
    <row r="12318" spans="1:13" x14ac:dyDescent="0.2">
      <c r="A12318" s="289"/>
      <c r="I12318"/>
      <c r="J12318"/>
      <c r="L12318" s="33"/>
      <c r="M12318" s="24"/>
    </row>
    <row r="12319" spans="1:13" x14ac:dyDescent="0.2">
      <c r="A12319" s="289"/>
      <c r="I12319"/>
      <c r="J12319"/>
      <c r="L12319" s="33"/>
      <c r="M12319" s="24"/>
    </row>
    <row r="12320" spans="1:13" x14ac:dyDescent="0.2">
      <c r="A12320" s="289"/>
      <c r="I12320"/>
      <c r="J12320"/>
      <c r="L12320" s="33"/>
      <c r="M12320" s="24"/>
    </row>
    <row r="12321" spans="1:13" x14ac:dyDescent="0.2">
      <c r="A12321" s="289"/>
      <c r="I12321"/>
      <c r="J12321"/>
      <c r="L12321" s="33"/>
      <c r="M12321" s="24"/>
    </row>
    <row r="12322" spans="1:13" x14ac:dyDescent="0.2">
      <c r="A12322" s="289"/>
      <c r="I12322"/>
      <c r="J12322"/>
      <c r="L12322" s="33"/>
      <c r="M12322" s="24"/>
    </row>
    <row r="12323" spans="1:13" x14ac:dyDescent="0.2">
      <c r="A12323" s="289"/>
      <c r="I12323"/>
      <c r="J12323"/>
      <c r="L12323" s="33"/>
      <c r="M12323" s="24"/>
    </row>
    <row r="12324" spans="1:13" x14ac:dyDescent="0.2">
      <c r="A12324" s="289"/>
      <c r="I12324"/>
      <c r="J12324"/>
      <c r="L12324" s="33"/>
      <c r="M12324" s="24"/>
    </row>
    <row r="12325" spans="1:13" x14ac:dyDescent="0.2">
      <c r="A12325" s="289"/>
      <c r="I12325"/>
      <c r="J12325"/>
      <c r="L12325" s="33"/>
      <c r="M12325" s="24"/>
    </row>
    <row r="12326" spans="1:13" x14ac:dyDescent="0.2">
      <c r="A12326" s="289"/>
      <c r="I12326"/>
      <c r="J12326"/>
      <c r="L12326" s="33"/>
      <c r="M12326" s="24"/>
    </row>
    <row r="12327" spans="1:13" x14ac:dyDescent="0.2">
      <c r="A12327" s="289"/>
      <c r="I12327"/>
      <c r="J12327"/>
      <c r="L12327" s="33"/>
      <c r="M12327" s="24"/>
    </row>
    <row r="12328" spans="1:13" x14ac:dyDescent="0.2">
      <c r="A12328" s="289"/>
      <c r="I12328"/>
      <c r="J12328"/>
      <c r="L12328" s="33"/>
      <c r="M12328" s="24"/>
    </row>
    <row r="12329" spans="1:13" x14ac:dyDescent="0.2">
      <c r="A12329" s="289"/>
      <c r="I12329"/>
      <c r="J12329"/>
      <c r="L12329" s="33"/>
      <c r="M12329" s="24"/>
    </row>
    <row r="12330" spans="1:13" x14ac:dyDescent="0.2">
      <c r="A12330" s="289"/>
      <c r="I12330"/>
      <c r="J12330"/>
      <c r="L12330" s="33"/>
      <c r="M12330" s="24"/>
    </row>
    <row r="12331" spans="1:13" x14ac:dyDescent="0.2">
      <c r="A12331" s="289"/>
      <c r="I12331"/>
      <c r="J12331"/>
      <c r="L12331" s="33"/>
      <c r="M12331" s="24"/>
    </row>
    <row r="12332" spans="1:13" x14ac:dyDescent="0.2">
      <c r="A12332" s="289"/>
      <c r="I12332"/>
      <c r="J12332"/>
      <c r="L12332" s="33"/>
      <c r="M12332" s="24"/>
    </row>
    <row r="12333" spans="1:13" x14ac:dyDescent="0.2">
      <c r="A12333" s="289"/>
      <c r="I12333"/>
      <c r="J12333"/>
      <c r="L12333" s="33"/>
      <c r="M12333" s="24"/>
    </row>
    <row r="12334" spans="1:13" x14ac:dyDescent="0.2">
      <c r="A12334" s="289"/>
      <c r="I12334"/>
      <c r="J12334"/>
      <c r="L12334" s="33"/>
      <c r="M12334" s="24"/>
    </row>
    <row r="12335" spans="1:13" x14ac:dyDescent="0.2">
      <c r="A12335" s="289"/>
      <c r="I12335"/>
      <c r="J12335"/>
      <c r="L12335" s="33"/>
      <c r="M12335" s="24"/>
    </row>
    <row r="12336" spans="1:13" x14ac:dyDescent="0.2">
      <c r="A12336" s="289"/>
      <c r="I12336"/>
      <c r="J12336"/>
      <c r="L12336" s="33"/>
      <c r="M12336" s="24"/>
    </row>
    <row r="12337" spans="1:13" x14ac:dyDescent="0.2">
      <c r="A12337" s="289"/>
      <c r="I12337"/>
      <c r="J12337"/>
      <c r="L12337" s="33"/>
      <c r="M12337" s="24"/>
    </row>
    <row r="12338" spans="1:13" x14ac:dyDescent="0.2">
      <c r="A12338" s="289"/>
      <c r="I12338"/>
      <c r="J12338"/>
      <c r="L12338" s="33"/>
      <c r="M12338" s="24"/>
    </row>
    <row r="12339" spans="1:13" x14ac:dyDescent="0.2">
      <c r="A12339" s="289"/>
      <c r="I12339"/>
      <c r="J12339"/>
      <c r="L12339" s="33"/>
      <c r="M12339" s="24"/>
    </row>
    <row r="12340" spans="1:13" x14ac:dyDescent="0.2">
      <c r="A12340" s="289"/>
      <c r="I12340"/>
      <c r="J12340"/>
      <c r="L12340" s="33"/>
      <c r="M12340" s="24"/>
    </row>
    <row r="12341" spans="1:13" x14ac:dyDescent="0.2">
      <c r="A12341" s="289"/>
      <c r="I12341"/>
      <c r="J12341"/>
      <c r="L12341" s="33"/>
      <c r="M12341" s="24"/>
    </row>
    <row r="12342" spans="1:13" x14ac:dyDescent="0.2">
      <c r="A12342" s="289"/>
      <c r="I12342"/>
      <c r="J12342"/>
      <c r="L12342" s="33"/>
      <c r="M12342" s="24"/>
    </row>
    <row r="12343" spans="1:13" x14ac:dyDescent="0.2">
      <c r="A12343" s="289"/>
      <c r="I12343"/>
      <c r="J12343"/>
      <c r="L12343" s="33"/>
      <c r="M12343" s="24"/>
    </row>
    <row r="12344" spans="1:13" x14ac:dyDescent="0.2">
      <c r="A12344" s="289"/>
      <c r="I12344"/>
      <c r="J12344"/>
      <c r="L12344" s="33"/>
      <c r="M12344" s="24"/>
    </row>
    <row r="12345" spans="1:13" x14ac:dyDescent="0.2">
      <c r="A12345" s="289"/>
      <c r="I12345"/>
      <c r="J12345"/>
      <c r="L12345" s="33"/>
      <c r="M12345" s="24"/>
    </row>
    <row r="12346" spans="1:13" x14ac:dyDescent="0.2">
      <c r="A12346" s="289"/>
      <c r="I12346"/>
      <c r="J12346"/>
      <c r="L12346" s="33"/>
      <c r="M12346" s="24"/>
    </row>
    <row r="12347" spans="1:13" x14ac:dyDescent="0.2">
      <c r="A12347" s="289"/>
      <c r="I12347"/>
      <c r="J12347"/>
      <c r="L12347" s="33"/>
      <c r="M12347" s="24"/>
    </row>
    <row r="12348" spans="1:13" x14ac:dyDescent="0.2">
      <c r="A12348" s="289"/>
      <c r="I12348"/>
      <c r="J12348"/>
      <c r="L12348" s="33"/>
      <c r="M12348" s="24"/>
    </row>
    <row r="12349" spans="1:13" x14ac:dyDescent="0.2">
      <c r="A12349" s="289"/>
      <c r="I12349"/>
      <c r="J12349"/>
      <c r="L12349" s="33"/>
      <c r="M12349" s="24"/>
    </row>
    <row r="12350" spans="1:13" x14ac:dyDescent="0.2">
      <c r="A12350" s="289"/>
      <c r="I12350"/>
      <c r="J12350"/>
      <c r="L12350" s="33"/>
      <c r="M12350" s="24"/>
    </row>
    <row r="12351" spans="1:13" x14ac:dyDescent="0.2">
      <c r="A12351" s="289"/>
      <c r="I12351"/>
      <c r="J12351"/>
      <c r="L12351" s="33"/>
      <c r="M12351" s="24"/>
    </row>
    <row r="12352" spans="1:13" x14ac:dyDescent="0.2">
      <c r="A12352" s="289"/>
      <c r="I12352"/>
      <c r="J12352"/>
      <c r="L12352" s="33"/>
      <c r="M12352" s="24"/>
    </row>
    <row r="12353" spans="1:13" x14ac:dyDescent="0.2">
      <c r="A12353" s="289"/>
      <c r="I12353"/>
      <c r="J12353"/>
      <c r="L12353" s="33"/>
      <c r="M12353" s="24"/>
    </row>
    <row r="12354" spans="1:13" x14ac:dyDescent="0.2">
      <c r="A12354" s="289"/>
      <c r="I12354"/>
      <c r="J12354"/>
      <c r="L12354" s="33"/>
      <c r="M12354" s="24"/>
    </row>
    <row r="12355" spans="1:13" x14ac:dyDescent="0.2">
      <c r="A12355" s="289"/>
      <c r="I12355"/>
      <c r="J12355"/>
      <c r="L12355" s="33"/>
      <c r="M12355" s="24"/>
    </row>
    <row r="12356" spans="1:13" x14ac:dyDescent="0.2">
      <c r="A12356" s="289"/>
      <c r="I12356"/>
      <c r="J12356"/>
      <c r="L12356" s="33"/>
      <c r="M12356" s="24"/>
    </row>
    <row r="12357" spans="1:13" x14ac:dyDescent="0.2">
      <c r="A12357" s="289"/>
      <c r="I12357"/>
      <c r="J12357"/>
      <c r="L12357" s="33"/>
      <c r="M12357" s="24"/>
    </row>
    <row r="12358" spans="1:13" x14ac:dyDescent="0.2">
      <c r="A12358" s="289"/>
      <c r="I12358"/>
      <c r="J12358"/>
      <c r="L12358" s="33"/>
      <c r="M12358" s="24"/>
    </row>
    <row r="12359" spans="1:13" x14ac:dyDescent="0.2">
      <c r="A12359" s="289"/>
      <c r="I12359"/>
      <c r="J12359"/>
      <c r="L12359" s="33"/>
      <c r="M12359" s="24"/>
    </row>
    <row r="12360" spans="1:13" x14ac:dyDescent="0.2">
      <c r="A12360" s="289"/>
      <c r="I12360"/>
      <c r="J12360"/>
      <c r="L12360" s="33"/>
      <c r="M12360" s="24"/>
    </row>
    <row r="12361" spans="1:13" x14ac:dyDescent="0.2">
      <c r="A12361" s="289"/>
      <c r="I12361"/>
      <c r="J12361"/>
      <c r="L12361" s="33"/>
      <c r="M12361" s="24"/>
    </row>
    <row r="12362" spans="1:13" x14ac:dyDescent="0.2">
      <c r="A12362" s="289"/>
      <c r="I12362"/>
      <c r="J12362"/>
      <c r="L12362" s="33"/>
      <c r="M12362" s="24"/>
    </row>
    <row r="12363" spans="1:13" x14ac:dyDescent="0.2">
      <c r="A12363" s="289"/>
      <c r="I12363"/>
      <c r="J12363"/>
      <c r="L12363" s="33"/>
      <c r="M12363" s="24"/>
    </row>
    <row r="12364" spans="1:13" x14ac:dyDescent="0.2">
      <c r="A12364" s="289"/>
      <c r="I12364"/>
      <c r="J12364"/>
      <c r="L12364" s="33"/>
      <c r="M12364" s="24"/>
    </row>
    <row r="12365" spans="1:13" x14ac:dyDescent="0.2">
      <c r="A12365" s="289"/>
      <c r="I12365"/>
      <c r="J12365"/>
      <c r="L12365" s="33"/>
      <c r="M12365" s="24"/>
    </row>
    <row r="12366" spans="1:13" x14ac:dyDescent="0.2">
      <c r="A12366" s="289"/>
      <c r="I12366"/>
      <c r="J12366"/>
      <c r="L12366" s="33"/>
      <c r="M12366" s="24"/>
    </row>
    <row r="12367" spans="1:13" x14ac:dyDescent="0.2">
      <c r="A12367" s="289"/>
      <c r="I12367"/>
      <c r="J12367"/>
      <c r="L12367" s="33"/>
      <c r="M12367" s="24"/>
    </row>
    <row r="12368" spans="1:13" x14ac:dyDescent="0.2">
      <c r="A12368" s="289"/>
      <c r="I12368"/>
      <c r="J12368"/>
      <c r="L12368" s="33"/>
      <c r="M12368" s="24"/>
    </row>
    <row r="12369" spans="1:13" x14ac:dyDescent="0.2">
      <c r="A12369" s="289"/>
      <c r="I12369"/>
      <c r="J12369"/>
      <c r="L12369" s="33"/>
      <c r="M12369" s="24"/>
    </row>
    <row r="12370" spans="1:13" x14ac:dyDescent="0.2">
      <c r="A12370" s="289"/>
      <c r="I12370"/>
      <c r="J12370"/>
      <c r="L12370" s="33"/>
      <c r="M12370" s="24"/>
    </row>
    <row r="12371" spans="1:13" x14ac:dyDescent="0.2">
      <c r="A12371" s="289"/>
      <c r="I12371"/>
      <c r="J12371"/>
      <c r="L12371" s="33"/>
      <c r="M12371" s="24"/>
    </row>
    <row r="12372" spans="1:13" x14ac:dyDescent="0.2">
      <c r="A12372" s="289"/>
      <c r="I12372"/>
      <c r="J12372"/>
      <c r="L12372" s="33"/>
      <c r="M12372" s="24"/>
    </row>
    <row r="12373" spans="1:13" x14ac:dyDescent="0.2">
      <c r="A12373" s="289"/>
      <c r="I12373"/>
      <c r="J12373"/>
      <c r="L12373" s="33"/>
      <c r="M12373" s="24"/>
    </row>
    <row r="12374" spans="1:13" x14ac:dyDescent="0.2">
      <c r="A12374" s="289"/>
      <c r="I12374"/>
      <c r="J12374"/>
      <c r="L12374" s="33"/>
      <c r="M12374" s="24"/>
    </row>
    <row r="12375" spans="1:13" x14ac:dyDescent="0.2">
      <c r="A12375" s="289"/>
      <c r="I12375"/>
      <c r="J12375"/>
      <c r="L12375" s="33"/>
      <c r="M12375" s="24"/>
    </row>
    <row r="12376" spans="1:13" x14ac:dyDescent="0.2">
      <c r="A12376" s="289"/>
      <c r="I12376"/>
      <c r="J12376"/>
      <c r="L12376" s="33"/>
      <c r="M12376" s="24"/>
    </row>
    <row r="12377" spans="1:13" x14ac:dyDescent="0.2">
      <c r="A12377" s="289"/>
      <c r="I12377"/>
      <c r="J12377"/>
      <c r="L12377" s="33"/>
      <c r="M12377" s="24"/>
    </row>
    <row r="12378" spans="1:13" x14ac:dyDescent="0.2">
      <c r="A12378" s="289"/>
      <c r="I12378"/>
      <c r="J12378"/>
      <c r="L12378" s="33"/>
      <c r="M12378" s="24"/>
    </row>
    <row r="12379" spans="1:13" x14ac:dyDescent="0.2">
      <c r="A12379" s="289"/>
      <c r="I12379"/>
      <c r="J12379"/>
      <c r="L12379" s="33"/>
      <c r="M12379" s="24"/>
    </row>
    <row r="12380" spans="1:13" x14ac:dyDescent="0.2">
      <c r="A12380" s="289"/>
      <c r="I12380"/>
      <c r="J12380"/>
      <c r="L12380" s="33"/>
      <c r="M12380" s="24"/>
    </row>
    <row r="12381" spans="1:13" x14ac:dyDescent="0.2">
      <c r="A12381" s="289"/>
      <c r="I12381"/>
      <c r="J12381"/>
      <c r="L12381" s="33"/>
      <c r="M12381" s="24"/>
    </row>
    <row r="12382" spans="1:13" x14ac:dyDescent="0.2">
      <c r="A12382" s="289"/>
      <c r="I12382"/>
      <c r="J12382"/>
      <c r="L12382" s="33"/>
      <c r="M12382" s="24"/>
    </row>
    <row r="12383" spans="1:13" x14ac:dyDescent="0.2">
      <c r="A12383" s="289"/>
      <c r="I12383"/>
      <c r="J12383"/>
      <c r="L12383" s="33"/>
      <c r="M12383" s="24"/>
    </row>
    <row r="12384" spans="1:13" x14ac:dyDescent="0.2">
      <c r="A12384" s="289"/>
      <c r="I12384"/>
      <c r="J12384"/>
      <c r="L12384" s="33"/>
      <c r="M12384" s="24"/>
    </row>
    <row r="12385" spans="1:13" x14ac:dyDescent="0.2">
      <c r="A12385" s="289"/>
      <c r="I12385"/>
      <c r="J12385"/>
      <c r="L12385" s="33"/>
      <c r="M12385" s="24"/>
    </row>
    <row r="12386" spans="1:13" x14ac:dyDescent="0.2">
      <c r="A12386" s="289"/>
      <c r="I12386"/>
      <c r="J12386"/>
      <c r="L12386" s="33"/>
      <c r="M12386" s="24"/>
    </row>
    <row r="12387" spans="1:13" x14ac:dyDescent="0.2">
      <c r="A12387" s="289"/>
      <c r="I12387"/>
      <c r="J12387"/>
      <c r="L12387" s="33"/>
      <c r="M12387" s="24"/>
    </row>
    <row r="12388" spans="1:13" x14ac:dyDescent="0.2">
      <c r="A12388" s="289"/>
      <c r="I12388"/>
      <c r="J12388"/>
      <c r="L12388" s="33"/>
      <c r="M12388" s="24"/>
    </row>
    <row r="12389" spans="1:13" x14ac:dyDescent="0.2">
      <c r="A12389" s="289"/>
      <c r="I12389"/>
      <c r="J12389"/>
      <c r="L12389" s="33"/>
      <c r="M12389" s="24"/>
    </row>
    <row r="12390" spans="1:13" x14ac:dyDescent="0.2">
      <c r="A12390" s="289"/>
      <c r="I12390"/>
      <c r="J12390"/>
      <c r="L12390" s="33"/>
      <c r="M12390" s="24"/>
    </row>
    <row r="12391" spans="1:13" x14ac:dyDescent="0.2">
      <c r="A12391" s="289"/>
      <c r="I12391"/>
      <c r="J12391"/>
      <c r="L12391" s="33"/>
      <c r="M12391" s="24"/>
    </row>
    <row r="12392" spans="1:13" x14ac:dyDescent="0.2">
      <c r="A12392" s="289"/>
      <c r="I12392"/>
      <c r="J12392"/>
      <c r="L12392" s="33"/>
      <c r="M12392" s="24"/>
    </row>
    <row r="12393" spans="1:13" x14ac:dyDescent="0.2">
      <c r="A12393" s="289"/>
      <c r="I12393"/>
      <c r="J12393"/>
      <c r="L12393" s="33"/>
      <c r="M12393" s="24"/>
    </row>
    <row r="12394" spans="1:13" x14ac:dyDescent="0.2">
      <c r="A12394" s="289"/>
      <c r="I12394"/>
      <c r="J12394"/>
      <c r="L12394" s="33"/>
      <c r="M12394" s="24"/>
    </row>
    <row r="12395" spans="1:13" x14ac:dyDescent="0.2">
      <c r="A12395" s="289"/>
      <c r="I12395"/>
      <c r="J12395"/>
      <c r="L12395" s="33"/>
      <c r="M12395" s="24"/>
    </row>
    <row r="12396" spans="1:13" x14ac:dyDescent="0.2">
      <c r="A12396" s="289"/>
      <c r="I12396"/>
      <c r="J12396"/>
      <c r="L12396" s="33"/>
      <c r="M12396" s="24"/>
    </row>
    <row r="12397" spans="1:13" x14ac:dyDescent="0.2">
      <c r="A12397" s="289"/>
      <c r="I12397"/>
      <c r="J12397"/>
      <c r="L12397" s="33"/>
      <c r="M12397" s="24"/>
    </row>
    <row r="12398" spans="1:13" x14ac:dyDescent="0.2">
      <c r="A12398" s="289"/>
      <c r="I12398"/>
      <c r="J12398"/>
      <c r="L12398" s="33"/>
      <c r="M12398" s="24"/>
    </row>
    <row r="12399" spans="1:13" x14ac:dyDescent="0.2">
      <c r="A12399" s="289"/>
      <c r="I12399"/>
      <c r="J12399"/>
      <c r="L12399" s="33"/>
      <c r="M12399" s="24"/>
    </row>
    <row r="12400" spans="1:13" x14ac:dyDescent="0.2">
      <c r="A12400" s="289"/>
      <c r="I12400"/>
      <c r="J12400"/>
      <c r="L12400" s="33"/>
      <c r="M12400" s="24"/>
    </row>
    <row r="12401" spans="1:13" x14ac:dyDescent="0.2">
      <c r="A12401" s="289"/>
      <c r="I12401"/>
      <c r="J12401"/>
      <c r="L12401" s="33"/>
      <c r="M12401" s="24"/>
    </row>
    <row r="12402" spans="1:13" x14ac:dyDescent="0.2">
      <c r="A12402" s="289"/>
      <c r="I12402"/>
      <c r="J12402"/>
      <c r="L12402" s="33"/>
      <c r="M12402" s="24"/>
    </row>
    <row r="12403" spans="1:13" x14ac:dyDescent="0.2">
      <c r="A12403" s="289"/>
      <c r="I12403"/>
      <c r="J12403"/>
      <c r="L12403" s="33"/>
      <c r="M12403" s="24"/>
    </row>
    <row r="12404" spans="1:13" x14ac:dyDescent="0.2">
      <c r="A12404" s="289"/>
      <c r="I12404"/>
      <c r="J12404"/>
      <c r="L12404" s="33"/>
      <c r="M12404" s="24"/>
    </row>
    <row r="12405" spans="1:13" x14ac:dyDescent="0.2">
      <c r="A12405" s="289"/>
      <c r="I12405"/>
      <c r="J12405"/>
      <c r="L12405" s="33"/>
      <c r="M12405" s="24"/>
    </row>
    <row r="12406" spans="1:13" x14ac:dyDescent="0.2">
      <c r="A12406" s="289"/>
      <c r="I12406"/>
      <c r="J12406"/>
      <c r="L12406" s="33"/>
      <c r="M12406" s="24"/>
    </row>
    <row r="12407" spans="1:13" x14ac:dyDescent="0.2">
      <c r="A12407" s="289"/>
      <c r="I12407"/>
      <c r="J12407"/>
      <c r="L12407" s="33"/>
      <c r="M12407" s="24"/>
    </row>
    <row r="12408" spans="1:13" x14ac:dyDescent="0.2">
      <c r="A12408" s="289"/>
      <c r="I12408"/>
      <c r="J12408"/>
      <c r="L12408" s="33"/>
      <c r="M12408" s="24"/>
    </row>
    <row r="12409" spans="1:13" x14ac:dyDescent="0.2">
      <c r="A12409" s="289"/>
      <c r="I12409"/>
      <c r="J12409"/>
      <c r="L12409" s="33"/>
      <c r="M12409" s="24"/>
    </row>
    <row r="12410" spans="1:13" x14ac:dyDescent="0.2">
      <c r="A12410" s="289"/>
      <c r="I12410"/>
      <c r="J12410"/>
      <c r="L12410" s="33"/>
      <c r="M12410" s="24"/>
    </row>
    <row r="12411" spans="1:13" x14ac:dyDescent="0.2">
      <c r="A12411" s="289"/>
      <c r="I12411"/>
      <c r="J12411"/>
      <c r="L12411" s="33"/>
      <c r="M12411" s="24"/>
    </row>
    <row r="12412" spans="1:13" x14ac:dyDescent="0.2">
      <c r="A12412" s="289"/>
      <c r="I12412"/>
      <c r="J12412"/>
      <c r="L12412" s="33"/>
      <c r="M12412" s="24"/>
    </row>
    <row r="12413" spans="1:13" x14ac:dyDescent="0.2">
      <c r="A12413" s="289"/>
      <c r="I12413"/>
      <c r="J12413"/>
      <c r="L12413" s="33"/>
      <c r="M12413" s="24"/>
    </row>
    <row r="12414" spans="1:13" x14ac:dyDescent="0.2">
      <c r="A12414" s="289"/>
      <c r="I12414"/>
      <c r="J12414"/>
      <c r="L12414" s="33"/>
      <c r="M12414" s="24"/>
    </row>
    <row r="12415" spans="1:13" x14ac:dyDescent="0.2">
      <c r="A12415" s="289"/>
      <c r="I12415"/>
      <c r="J12415"/>
      <c r="L12415" s="33"/>
      <c r="M12415" s="24"/>
    </row>
    <row r="12416" spans="1:13" x14ac:dyDescent="0.2">
      <c r="A12416" s="289"/>
      <c r="I12416"/>
      <c r="J12416"/>
      <c r="L12416" s="33"/>
      <c r="M12416" s="24"/>
    </row>
    <row r="12417" spans="1:13" x14ac:dyDescent="0.2">
      <c r="A12417" s="289"/>
      <c r="I12417"/>
      <c r="J12417"/>
      <c r="L12417" s="33"/>
      <c r="M12417" s="24"/>
    </row>
    <row r="12418" spans="1:13" x14ac:dyDescent="0.2">
      <c r="A12418" s="289"/>
      <c r="I12418"/>
      <c r="J12418"/>
      <c r="L12418" s="33"/>
      <c r="M12418" s="24"/>
    </row>
    <row r="12419" spans="1:13" x14ac:dyDescent="0.2">
      <c r="A12419" s="289"/>
      <c r="I12419"/>
      <c r="J12419"/>
      <c r="L12419" s="33"/>
      <c r="M12419" s="24"/>
    </row>
    <row r="12420" spans="1:13" x14ac:dyDescent="0.2">
      <c r="A12420" s="289"/>
      <c r="I12420"/>
      <c r="J12420"/>
      <c r="L12420" s="33"/>
      <c r="M12420" s="24"/>
    </row>
    <row r="12421" spans="1:13" x14ac:dyDescent="0.2">
      <c r="A12421" s="289"/>
      <c r="I12421"/>
      <c r="J12421"/>
      <c r="L12421" s="33"/>
      <c r="M12421" s="24"/>
    </row>
    <row r="12422" spans="1:13" x14ac:dyDescent="0.2">
      <c r="A12422" s="289"/>
      <c r="I12422"/>
      <c r="J12422"/>
      <c r="L12422" s="33"/>
      <c r="M12422" s="24"/>
    </row>
    <row r="12423" spans="1:13" x14ac:dyDescent="0.2">
      <c r="A12423" s="289"/>
      <c r="I12423"/>
      <c r="J12423"/>
      <c r="L12423" s="33"/>
      <c r="M12423" s="24"/>
    </row>
    <row r="12424" spans="1:13" x14ac:dyDescent="0.2">
      <c r="A12424" s="289"/>
      <c r="I12424"/>
      <c r="J12424"/>
      <c r="L12424" s="33"/>
      <c r="M12424" s="24"/>
    </row>
    <row r="12425" spans="1:13" x14ac:dyDescent="0.2">
      <c r="A12425" s="289"/>
      <c r="I12425"/>
      <c r="J12425"/>
      <c r="L12425" s="33"/>
      <c r="M12425" s="24"/>
    </row>
    <row r="12426" spans="1:13" x14ac:dyDescent="0.2">
      <c r="A12426" s="289"/>
      <c r="I12426"/>
      <c r="J12426"/>
      <c r="L12426" s="33"/>
      <c r="M12426" s="24"/>
    </row>
    <row r="12427" spans="1:13" x14ac:dyDescent="0.2">
      <c r="A12427" s="289"/>
      <c r="I12427"/>
      <c r="J12427"/>
      <c r="L12427" s="33"/>
      <c r="M12427" s="24"/>
    </row>
    <row r="12428" spans="1:13" x14ac:dyDescent="0.2">
      <c r="A12428" s="289"/>
      <c r="I12428"/>
      <c r="J12428"/>
      <c r="L12428" s="33"/>
      <c r="M12428" s="24"/>
    </row>
    <row r="12429" spans="1:13" x14ac:dyDescent="0.2">
      <c r="A12429" s="289"/>
      <c r="I12429"/>
      <c r="J12429"/>
      <c r="L12429" s="33"/>
      <c r="M12429" s="24"/>
    </row>
    <row r="12430" spans="1:13" x14ac:dyDescent="0.2">
      <c r="A12430" s="289"/>
      <c r="I12430"/>
      <c r="J12430"/>
      <c r="L12430" s="33"/>
      <c r="M12430" s="24"/>
    </row>
    <row r="12431" spans="1:13" x14ac:dyDescent="0.2">
      <c r="A12431" s="289"/>
      <c r="I12431"/>
      <c r="J12431"/>
      <c r="L12431" s="33"/>
      <c r="M12431" s="24"/>
    </row>
    <row r="12432" spans="1:13" x14ac:dyDescent="0.2">
      <c r="A12432" s="289"/>
      <c r="I12432"/>
      <c r="J12432"/>
      <c r="L12432" s="33"/>
      <c r="M12432" s="24"/>
    </row>
    <row r="12433" spans="1:13" x14ac:dyDescent="0.2">
      <c r="A12433" s="289"/>
      <c r="I12433"/>
      <c r="J12433"/>
      <c r="L12433" s="33"/>
      <c r="M12433" s="24"/>
    </row>
    <row r="12434" spans="1:13" x14ac:dyDescent="0.2">
      <c r="A12434" s="289"/>
      <c r="I12434"/>
      <c r="J12434"/>
      <c r="L12434" s="33"/>
      <c r="M12434" s="24"/>
    </row>
    <row r="12435" spans="1:13" x14ac:dyDescent="0.2">
      <c r="A12435" s="289"/>
      <c r="I12435"/>
      <c r="J12435"/>
      <c r="L12435" s="33"/>
      <c r="M12435" s="24"/>
    </row>
    <row r="12436" spans="1:13" x14ac:dyDescent="0.2">
      <c r="A12436" s="289"/>
      <c r="I12436"/>
      <c r="J12436"/>
      <c r="L12436" s="33"/>
      <c r="M12436" s="24"/>
    </row>
    <row r="12437" spans="1:13" x14ac:dyDescent="0.2">
      <c r="A12437" s="289"/>
      <c r="I12437"/>
      <c r="J12437"/>
      <c r="L12437" s="33"/>
      <c r="M12437" s="24"/>
    </row>
    <row r="12438" spans="1:13" x14ac:dyDescent="0.2">
      <c r="A12438" s="289"/>
      <c r="I12438"/>
      <c r="J12438"/>
      <c r="L12438" s="33"/>
      <c r="M12438" s="24"/>
    </row>
    <row r="12439" spans="1:13" x14ac:dyDescent="0.2">
      <c r="A12439" s="289"/>
      <c r="I12439"/>
      <c r="J12439"/>
      <c r="L12439" s="33"/>
      <c r="M12439" s="24"/>
    </row>
    <row r="12440" spans="1:13" x14ac:dyDescent="0.2">
      <c r="A12440" s="289"/>
      <c r="I12440"/>
      <c r="J12440"/>
      <c r="L12440" s="33"/>
      <c r="M12440" s="24"/>
    </row>
    <row r="12441" spans="1:13" x14ac:dyDescent="0.2">
      <c r="A12441" s="289"/>
      <c r="I12441"/>
      <c r="J12441"/>
      <c r="L12441" s="33"/>
      <c r="M12441" s="24"/>
    </row>
    <row r="12442" spans="1:13" x14ac:dyDescent="0.2">
      <c r="A12442" s="289"/>
      <c r="I12442"/>
      <c r="J12442"/>
      <c r="L12442" s="33"/>
      <c r="M12442" s="24"/>
    </row>
    <row r="12443" spans="1:13" x14ac:dyDescent="0.2">
      <c r="A12443" s="289"/>
      <c r="I12443"/>
      <c r="J12443"/>
      <c r="L12443" s="33"/>
      <c r="M12443" s="24"/>
    </row>
    <row r="12444" spans="1:13" x14ac:dyDescent="0.2">
      <c r="A12444" s="289"/>
      <c r="I12444"/>
      <c r="J12444"/>
      <c r="L12444" s="33"/>
      <c r="M12444" s="24"/>
    </row>
    <row r="12445" spans="1:13" x14ac:dyDescent="0.2">
      <c r="A12445" s="289"/>
      <c r="I12445"/>
      <c r="J12445"/>
      <c r="L12445" s="33"/>
      <c r="M12445" s="24"/>
    </row>
    <row r="12446" spans="1:13" x14ac:dyDescent="0.2">
      <c r="A12446" s="289"/>
      <c r="I12446"/>
      <c r="J12446"/>
      <c r="L12446" s="33"/>
      <c r="M12446" s="24"/>
    </row>
    <row r="12447" spans="1:13" x14ac:dyDescent="0.2">
      <c r="A12447" s="289"/>
      <c r="I12447"/>
      <c r="J12447"/>
      <c r="L12447" s="33"/>
      <c r="M12447" s="24"/>
    </row>
    <row r="12448" spans="1:13" x14ac:dyDescent="0.2">
      <c r="A12448" s="289"/>
      <c r="I12448"/>
      <c r="J12448"/>
      <c r="L12448" s="33"/>
      <c r="M12448" s="24"/>
    </row>
    <row r="12449" spans="1:13" x14ac:dyDescent="0.2">
      <c r="A12449" s="289"/>
      <c r="I12449"/>
      <c r="J12449"/>
      <c r="L12449" s="33"/>
      <c r="M12449" s="24"/>
    </row>
    <row r="12450" spans="1:13" x14ac:dyDescent="0.2">
      <c r="A12450" s="289"/>
      <c r="I12450"/>
      <c r="J12450"/>
      <c r="L12450" s="33"/>
      <c r="M12450" s="24"/>
    </row>
    <row r="12451" spans="1:13" x14ac:dyDescent="0.2">
      <c r="A12451" s="289"/>
      <c r="I12451"/>
      <c r="J12451"/>
      <c r="L12451" s="33"/>
      <c r="M12451" s="24"/>
    </row>
    <row r="12452" spans="1:13" x14ac:dyDescent="0.2">
      <c r="A12452" s="289"/>
      <c r="I12452"/>
      <c r="J12452"/>
      <c r="L12452" s="33"/>
      <c r="M12452" s="24"/>
    </row>
    <row r="12453" spans="1:13" x14ac:dyDescent="0.2">
      <c r="A12453" s="289"/>
      <c r="I12453"/>
      <c r="J12453"/>
      <c r="L12453" s="33"/>
      <c r="M12453" s="24"/>
    </row>
    <row r="12454" spans="1:13" x14ac:dyDescent="0.2">
      <c r="A12454" s="289"/>
      <c r="I12454"/>
      <c r="J12454"/>
      <c r="L12454" s="33"/>
      <c r="M12454" s="24"/>
    </row>
    <row r="12455" spans="1:13" x14ac:dyDescent="0.2">
      <c r="A12455" s="289"/>
      <c r="I12455"/>
      <c r="J12455"/>
      <c r="L12455" s="33"/>
      <c r="M12455" s="24"/>
    </row>
    <row r="12456" spans="1:13" x14ac:dyDescent="0.2">
      <c r="A12456" s="289"/>
      <c r="I12456"/>
      <c r="J12456"/>
      <c r="L12456" s="33"/>
      <c r="M12456" s="24"/>
    </row>
    <row r="12457" spans="1:13" x14ac:dyDescent="0.2">
      <c r="A12457" s="289"/>
      <c r="I12457"/>
      <c r="J12457"/>
      <c r="L12457" s="33"/>
      <c r="M12457" s="24"/>
    </row>
    <row r="12458" spans="1:13" x14ac:dyDescent="0.2">
      <c r="A12458" s="289"/>
      <c r="I12458"/>
      <c r="J12458"/>
      <c r="L12458" s="33"/>
      <c r="M12458" s="24"/>
    </row>
    <row r="12459" spans="1:13" x14ac:dyDescent="0.2">
      <c r="A12459" s="289"/>
      <c r="I12459"/>
      <c r="J12459"/>
      <c r="L12459" s="33"/>
      <c r="M12459" s="24"/>
    </row>
    <row r="12460" spans="1:13" x14ac:dyDescent="0.2">
      <c r="A12460" s="289"/>
      <c r="I12460"/>
      <c r="J12460"/>
      <c r="L12460" s="33"/>
      <c r="M12460" s="24"/>
    </row>
    <row r="12461" spans="1:13" x14ac:dyDescent="0.2">
      <c r="A12461" s="289"/>
      <c r="I12461"/>
      <c r="J12461"/>
      <c r="L12461" s="33"/>
      <c r="M12461" s="24"/>
    </row>
    <row r="12462" spans="1:13" x14ac:dyDescent="0.2">
      <c r="A12462" s="289"/>
      <c r="I12462"/>
      <c r="J12462"/>
      <c r="L12462" s="33"/>
      <c r="M12462" s="24"/>
    </row>
    <row r="12463" spans="1:13" x14ac:dyDescent="0.2">
      <c r="A12463" s="289"/>
      <c r="I12463"/>
      <c r="J12463"/>
      <c r="L12463" s="33"/>
      <c r="M12463" s="24"/>
    </row>
    <row r="12464" spans="1:13" x14ac:dyDescent="0.2">
      <c r="A12464" s="289"/>
      <c r="I12464"/>
      <c r="J12464"/>
      <c r="L12464" s="33"/>
      <c r="M12464" s="24"/>
    </row>
    <row r="12465" spans="1:13" x14ac:dyDescent="0.2">
      <c r="A12465" s="289"/>
      <c r="I12465"/>
      <c r="J12465"/>
      <c r="L12465" s="33"/>
      <c r="M12465" s="24"/>
    </row>
    <row r="12466" spans="1:13" x14ac:dyDescent="0.2">
      <c r="A12466" s="289"/>
      <c r="I12466"/>
      <c r="J12466"/>
      <c r="L12466" s="33"/>
      <c r="M12466" s="24"/>
    </row>
    <row r="12467" spans="1:13" x14ac:dyDescent="0.2">
      <c r="A12467" s="289"/>
      <c r="I12467"/>
      <c r="J12467"/>
      <c r="L12467" s="33"/>
      <c r="M12467" s="24"/>
    </row>
    <row r="12468" spans="1:13" x14ac:dyDescent="0.2">
      <c r="A12468" s="289"/>
      <c r="I12468"/>
      <c r="J12468"/>
      <c r="L12468" s="33"/>
      <c r="M12468" s="24"/>
    </row>
    <row r="12469" spans="1:13" x14ac:dyDescent="0.2">
      <c r="A12469" s="289"/>
      <c r="I12469"/>
      <c r="J12469"/>
      <c r="L12469" s="33"/>
      <c r="M12469" s="24"/>
    </row>
    <row r="12470" spans="1:13" x14ac:dyDescent="0.2">
      <c r="A12470" s="289"/>
      <c r="I12470"/>
      <c r="J12470"/>
      <c r="L12470" s="33"/>
      <c r="M12470" s="24"/>
    </row>
    <row r="12471" spans="1:13" x14ac:dyDescent="0.2">
      <c r="A12471" s="289"/>
      <c r="I12471"/>
      <c r="J12471"/>
      <c r="L12471" s="33"/>
      <c r="M12471" s="24"/>
    </row>
    <row r="12472" spans="1:13" x14ac:dyDescent="0.2">
      <c r="A12472" s="289"/>
      <c r="I12472"/>
      <c r="J12472"/>
      <c r="L12472" s="33"/>
      <c r="M12472" s="24"/>
    </row>
    <row r="12473" spans="1:13" x14ac:dyDescent="0.2">
      <c r="A12473" s="289"/>
      <c r="I12473"/>
      <c r="J12473"/>
      <c r="L12473" s="33"/>
      <c r="M12473" s="24"/>
    </row>
    <row r="12474" spans="1:13" x14ac:dyDescent="0.2">
      <c r="A12474" s="289"/>
      <c r="I12474"/>
      <c r="J12474"/>
      <c r="L12474" s="33"/>
      <c r="M12474" s="24"/>
    </row>
    <row r="12475" spans="1:13" x14ac:dyDescent="0.2">
      <c r="A12475" s="289"/>
      <c r="I12475"/>
      <c r="J12475"/>
      <c r="L12475" s="33"/>
      <c r="M12475" s="24"/>
    </row>
    <row r="12476" spans="1:13" x14ac:dyDescent="0.2">
      <c r="A12476" s="289"/>
      <c r="I12476"/>
      <c r="J12476"/>
      <c r="L12476" s="33"/>
      <c r="M12476" s="24"/>
    </row>
    <row r="12477" spans="1:13" x14ac:dyDescent="0.2">
      <c r="A12477" s="289"/>
      <c r="I12477"/>
      <c r="J12477"/>
      <c r="L12477" s="33"/>
      <c r="M12477" s="24"/>
    </row>
    <row r="12478" spans="1:13" x14ac:dyDescent="0.2">
      <c r="A12478" s="289"/>
      <c r="I12478"/>
      <c r="J12478"/>
      <c r="L12478" s="33"/>
      <c r="M12478" s="24"/>
    </row>
    <row r="12479" spans="1:13" x14ac:dyDescent="0.2">
      <c r="A12479" s="289"/>
      <c r="I12479"/>
      <c r="J12479"/>
      <c r="L12479" s="33"/>
      <c r="M12479" s="24"/>
    </row>
    <row r="12480" spans="1:13" x14ac:dyDescent="0.2">
      <c r="A12480" s="289"/>
      <c r="I12480"/>
      <c r="J12480"/>
      <c r="L12480" s="33"/>
      <c r="M12480" s="24"/>
    </row>
    <row r="12481" spans="1:13" x14ac:dyDescent="0.2">
      <c r="A12481" s="289"/>
      <c r="I12481"/>
      <c r="J12481"/>
      <c r="L12481" s="33"/>
      <c r="M12481" s="24"/>
    </row>
    <row r="12482" spans="1:13" x14ac:dyDescent="0.2">
      <c r="A12482" s="289"/>
      <c r="I12482"/>
      <c r="J12482"/>
      <c r="L12482" s="33"/>
      <c r="M12482" s="24"/>
    </row>
    <row r="12483" spans="1:13" x14ac:dyDescent="0.2">
      <c r="A12483" s="289"/>
      <c r="I12483"/>
      <c r="J12483"/>
      <c r="L12483" s="33"/>
      <c r="M12483" s="24"/>
    </row>
    <row r="12484" spans="1:13" x14ac:dyDescent="0.2">
      <c r="A12484" s="289"/>
      <c r="I12484"/>
      <c r="J12484"/>
      <c r="L12484" s="33"/>
      <c r="M12484" s="24"/>
    </row>
    <row r="12485" spans="1:13" x14ac:dyDescent="0.2">
      <c r="A12485" s="289"/>
      <c r="I12485"/>
      <c r="J12485"/>
      <c r="L12485" s="33"/>
      <c r="M12485" s="24"/>
    </row>
    <row r="12486" spans="1:13" x14ac:dyDescent="0.2">
      <c r="A12486" s="289"/>
      <c r="I12486"/>
      <c r="J12486"/>
      <c r="L12486" s="33"/>
      <c r="M12486" s="24"/>
    </row>
    <row r="12487" spans="1:13" x14ac:dyDescent="0.2">
      <c r="A12487" s="289"/>
      <c r="I12487"/>
      <c r="J12487"/>
      <c r="L12487" s="33"/>
      <c r="M12487" s="24"/>
    </row>
    <row r="12488" spans="1:13" x14ac:dyDescent="0.2">
      <c r="A12488" s="289"/>
      <c r="I12488"/>
      <c r="J12488"/>
      <c r="L12488" s="33"/>
      <c r="M12488" s="24"/>
    </row>
    <row r="12489" spans="1:13" x14ac:dyDescent="0.2">
      <c r="A12489" s="289"/>
      <c r="I12489"/>
      <c r="J12489"/>
      <c r="L12489" s="33"/>
      <c r="M12489" s="24"/>
    </row>
    <row r="12490" spans="1:13" x14ac:dyDescent="0.2">
      <c r="A12490" s="289"/>
      <c r="I12490"/>
      <c r="J12490"/>
      <c r="L12490" s="33"/>
      <c r="M12490" s="24"/>
    </row>
    <row r="12491" spans="1:13" x14ac:dyDescent="0.2">
      <c r="A12491" s="289"/>
      <c r="I12491"/>
      <c r="J12491"/>
      <c r="L12491" s="33"/>
      <c r="M12491" s="24"/>
    </row>
    <row r="12492" spans="1:13" x14ac:dyDescent="0.2">
      <c r="A12492" s="289"/>
      <c r="I12492"/>
      <c r="J12492"/>
      <c r="L12492" s="33"/>
      <c r="M12492" s="24"/>
    </row>
    <row r="12493" spans="1:13" x14ac:dyDescent="0.2">
      <c r="A12493" s="289"/>
      <c r="I12493"/>
      <c r="J12493"/>
      <c r="L12493" s="33"/>
      <c r="M12493" s="24"/>
    </row>
    <row r="12494" spans="1:13" x14ac:dyDescent="0.2">
      <c r="A12494" s="289"/>
      <c r="I12494"/>
      <c r="J12494"/>
      <c r="L12494" s="33"/>
      <c r="M12494" s="24"/>
    </row>
    <row r="12495" spans="1:13" x14ac:dyDescent="0.2">
      <c r="A12495" s="289"/>
      <c r="I12495"/>
      <c r="J12495"/>
      <c r="L12495" s="33"/>
      <c r="M12495" s="24"/>
    </row>
    <row r="12496" spans="1:13" x14ac:dyDescent="0.2">
      <c r="A12496" s="289"/>
      <c r="I12496"/>
      <c r="J12496"/>
      <c r="L12496" s="33"/>
      <c r="M12496" s="24"/>
    </row>
    <row r="12497" spans="1:13" x14ac:dyDescent="0.2">
      <c r="A12497" s="289"/>
      <c r="I12497"/>
      <c r="J12497"/>
      <c r="L12497" s="33"/>
      <c r="M12497" s="24"/>
    </row>
    <row r="12498" spans="1:13" x14ac:dyDescent="0.2">
      <c r="A12498" s="289"/>
      <c r="I12498"/>
      <c r="J12498"/>
      <c r="L12498" s="33"/>
      <c r="M12498" s="24"/>
    </row>
    <row r="12499" spans="1:13" x14ac:dyDescent="0.2">
      <c r="A12499" s="289"/>
      <c r="I12499"/>
      <c r="J12499"/>
      <c r="L12499" s="33"/>
      <c r="M12499" s="24"/>
    </row>
    <row r="12500" spans="1:13" x14ac:dyDescent="0.2">
      <c r="A12500" s="289"/>
      <c r="I12500"/>
      <c r="J12500"/>
      <c r="L12500" s="33"/>
      <c r="M12500" s="24"/>
    </row>
    <row r="12501" spans="1:13" x14ac:dyDescent="0.2">
      <c r="A12501" s="289"/>
      <c r="I12501"/>
      <c r="J12501"/>
      <c r="L12501" s="33"/>
      <c r="M12501" s="24"/>
    </row>
    <row r="12502" spans="1:13" x14ac:dyDescent="0.2">
      <c r="A12502" s="289"/>
      <c r="I12502"/>
      <c r="J12502"/>
      <c r="L12502" s="33"/>
      <c r="M12502" s="24"/>
    </row>
    <row r="12503" spans="1:13" x14ac:dyDescent="0.2">
      <c r="A12503" s="289"/>
      <c r="I12503"/>
      <c r="J12503"/>
      <c r="L12503" s="33"/>
      <c r="M12503" s="24"/>
    </row>
    <row r="12504" spans="1:13" x14ac:dyDescent="0.2">
      <c r="A12504" s="289"/>
      <c r="I12504"/>
      <c r="J12504"/>
      <c r="L12504" s="33"/>
      <c r="M12504" s="24"/>
    </row>
    <row r="12505" spans="1:13" x14ac:dyDescent="0.2">
      <c r="A12505" s="289"/>
      <c r="I12505"/>
      <c r="J12505"/>
      <c r="L12505" s="33"/>
      <c r="M12505" s="24"/>
    </row>
    <row r="12506" spans="1:13" x14ac:dyDescent="0.2">
      <c r="A12506" s="289"/>
      <c r="I12506"/>
      <c r="J12506"/>
      <c r="L12506" s="33"/>
      <c r="M12506" s="24"/>
    </row>
    <row r="12507" spans="1:13" x14ac:dyDescent="0.2">
      <c r="A12507" s="289"/>
      <c r="I12507"/>
      <c r="J12507"/>
      <c r="L12507" s="33"/>
      <c r="M12507" s="24"/>
    </row>
    <row r="12508" spans="1:13" x14ac:dyDescent="0.2">
      <c r="A12508" s="289"/>
      <c r="I12508"/>
      <c r="J12508"/>
      <c r="L12508" s="33"/>
      <c r="M12508" s="24"/>
    </row>
    <row r="12509" spans="1:13" x14ac:dyDescent="0.2">
      <c r="A12509" s="289"/>
      <c r="I12509"/>
      <c r="J12509"/>
      <c r="L12509" s="33"/>
      <c r="M12509" s="24"/>
    </row>
    <row r="12510" spans="1:13" x14ac:dyDescent="0.2">
      <c r="A12510" s="289"/>
      <c r="I12510"/>
      <c r="J12510"/>
      <c r="L12510" s="33"/>
      <c r="M12510" s="24"/>
    </row>
    <row r="12511" spans="1:13" x14ac:dyDescent="0.2">
      <c r="A12511" s="289"/>
      <c r="I12511"/>
      <c r="J12511"/>
      <c r="L12511" s="33"/>
      <c r="M12511" s="24"/>
    </row>
    <row r="12512" spans="1:13" x14ac:dyDescent="0.2">
      <c r="A12512" s="289"/>
      <c r="I12512"/>
      <c r="J12512"/>
      <c r="L12512" s="33"/>
      <c r="M12512" s="24"/>
    </row>
    <row r="12513" spans="1:13" x14ac:dyDescent="0.2">
      <c r="A12513" s="289"/>
      <c r="I12513"/>
      <c r="J12513"/>
      <c r="L12513" s="33"/>
      <c r="M12513" s="24"/>
    </row>
    <row r="12514" spans="1:13" x14ac:dyDescent="0.2">
      <c r="A12514" s="289"/>
      <c r="I12514"/>
      <c r="J12514"/>
      <c r="L12514" s="33"/>
      <c r="M12514" s="24"/>
    </row>
    <row r="12515" spans="1:13" x14ac:dyDescent="0.2">
      <c r="A12515" s="289"/>
      <c r="I12515"/>
      <c r="J12515"/>
      <c r="L12515" s="33"/>
      <c r="M12515" s="24"/>
    </row>
    <row r="12516" spans="1:13" x14ac:dyDescent="0.2">
      <c r="A12516" s="289"/>
      <c r="I12516"/>
      <c r="J12516"/>
      <c r="L12516" s="33"/>
      <c r="M12516" s="24"/>
    </row>
    <row r="12517" spans="1:13" x14ac:dyDescent="0.2">
      <c r="A12517" s="289"/>
      <c r="I12517"/>
      <c r="J12517"/>
      <c r="L12517" s="33"/>
      <c r="M12517" s="24"/>
    </row>
    <row r="12518" spans="1:13" x14ac:dyDescent="0.2">
      <c r="A12518" s="289"/>
      <c r="I12518"/>
      <c r="J12518"/>
      <c r="L12518" s="33"/>
      <c r="M12518" s="24"/>
    </row>
    <row r="12519" spans="1:13" x14ac:dyDescent="0.2">
      <c r="A12519" s="289"/>
      <c r="I12519"/>
      <c r="J12519"/>
      <c r="L12519" s="33"/>
      <c r="M12519" s="24"/>
    </row>
    <row r="12520" spans="1:13" x14ac:dyDescent="0.2">
      <c r="A12520" s="289"/>
      <c r="I12520"/>
      <c r="J12520"/>
      <c r="L12520" s="33"/>
      <c r="M12520" s="24"/>
    </row>
    <row r="12521" spans="1:13" x14ac:dyDescent="0.2">
      <c r="A12521" s="289"/>
      <c r="I12521"/>
      <c r="J12521"/>
      <c r="L12521" s="33"/>
      <c r="M12521" s="24"/>
    </row>
    <row r="12522" spans="1:13" x14ac:dyDescent="0.2">
      <c r="A12522" s="289"/>
      <c r="I12522"/>
      <c r="J12522"/>
      <c r="L12522" s="33"/>
      <c r="M12522" s="24"/>
    </row>
    <row r="12523" spans="1:13" x14ac:dyDescent="0.2">
      <c r="A12523" s="289"/>
      <c r="I12523"/>
      <c r="J12523"/>
      <c r="L12523" s="33"/>
      <c r="M12523" s="24"/>
    </row>
    <row r="12524" spans="1:13" x14ac:dyDescent="0.2">
      <c r="A12524" s="289"/>
      <c r="I12524"/>
      <c r="J12524"/>
      <c r="L12524" s="33"/>
      <c r="M12524" s="24"/>
    </row>
    <row r="12525" spans="1:13" x14ac:dyDescent="0.2">
      <c r="A12525" s="289"/>
      <c r="I12525"/>
      <c r="J12525"/>
      <c r="L12525" s="33"/>
      <c r="M12525" s="24"/>
    </row>
    <row r="12526" spans="1:13" x14ac:dyDescent="0.2">
      <c r="A12526" s="289"/>
      <c r="I12526"/>
      <c r="J12526"/>
      <c r="L12526" s="33"/>
      <c r="M12526" s="24"/>
    </row>
    <row r="12527" spans="1:13" x14ac:dyDescent="0.2">
      <c r="A12527" s="289"/>
      <c r="I12527"/>
      <c r="J12527"/>
      <c r="L12527" s="33"/>
      <c r="M12527" s="24"/>
    </row>
    <row r="12528" spans="1:13" x14ac:dyDescent="0.2">
      <c r="A12528" s="289"/>
      <c r="I12528"/>
      <c r="J12528"/>
      <c r="L12528" s="33"/>
      <c r="M12528" s="24"/>
    </row>
    <row r="12529" spans="1:13" x14ac:dyDescent="0.2">
      <c r="A12529" s="289"/>
      <c r="I12529"/>
      <c r="J12529"/>
      <c r="L12529" s="33"/>
      <c r="M12529" s="24"/>
    </row>
    <row r="12530" spans="1:13" x14ac:dyDescent="0.2">
      <c r="A12530" s="289"/>
      <c r="I12530"/>
      <c r="J12530"/>
      <c r="L12530" s="33"/>
      <c r="M12530" s="24"/>
    </row>
    <row r="12531" spans="1:13" x14ac:dyDescent="0.2">
      <c r="A12531" s="289"/>
      <c r="I12531"/>
      <c r="J12531"/>
      <c r="L12531" s="33"/>
      <c r="M12531" s="24"/>
    </row>
    <row r="12532" spans="1:13" x14ac:dyDescent="0.2">
      <c r="A12532" s="289"/>
      <c r="I12532"/>
      <c r="J12532"/>
      <c r="L12532" s="33"/>
      <c r="M12532" s="24"/>
    </row>
    <row r="12533" spans="1:13" x14ac:dyDescent="0.2">
      <c r="A12533" s="289"/>
      <c r="I12533"/>
      <c r="J12533"/>
      <c r="L12533" s="33"/>
      <c r="M12533" s="24"/>
    </row>
    <row r="12534" spans="1:13" x14ac:dyDescent="0.2">
      <c r="A12534" s="289"/>
      <c r="I12534"/>
      <c r="J12534"/>
      <c r="L12534" s="33"/>
      <c r="M12534" s="24"/>
    </row>
    <row r="12535" spans="1:13" x14ac:dyDescent="0.2">
      <c r="A12535" s="289"/>
      <c r="I12535"/>
      <c r="J12535"/>
      <c r="L12535" s="33"/>
      <c r="M12535" s="24"/>
    </row>
    <row r="12536" spans="1:13" x14ac:dyDescent="0.2">
      <c r="A12536" s="289"/>
      <c r="I12536"/>
      <c r="J12536"/>
      <c r="L12536" s="33"/>
      <c r="M12536" s="24"/>
    </row>
    <row r="12537" spans="1:13" x14ac:dyDescent="0.2">
      <c r="A12537" s="289"/>
      <c r="I12537"/>
      <c r="J12537"/>
      <c r="L12537" s="33"/>
      <c r="M12537" s="24"/>
    </row>
    <row r="12538" spans="1:13" x14ac:dyDescent="0.2">
      <c r="A12538" s="289"/>
      <c r="I12538"/>
      <c r="J12538"/>
      <c r="L12538" s="33"/>
      <c r="M12538" s="24"/>
    </row>
    <row r="12539" spans="1:13" x14ac:dyDescent="0.2">
      <c r="A12539" s="289"/>
      <c r="I12539"/>
      <c r="J12539"/>
      <c r="L12539" s="33"/>
      <c r="M12539" s="24"/>
    </row>
    <row r="12540" spans="1:13" x14ac:dyDescent="0.2">
      <c r="A12540" s="289"/>
      <c r="I12540"/>
      <c r="J12540"/>
      <c r="L12540" s="33"/>
      <c r="M12540" s="24"/>
    </row>
    <row r="12541" spans="1:13" x14ac:dyDescent="0.2">
      <c r="A12541" s="289"/>
      <c r="I12541"/>
      <c r="J12541"/>
      <c r="L12541" s="33"/>
      <c r="M12541" s="24"/>
    </row>
    <row r="12542" spans="1:13" x14ac:dyDescent="0.2">
      <c r="A12542" s="289"/>
      <c r="I12542"/>
      <c r="J12542"/>
      <c r="L12542" s="33"/>
      <c r="M12542" s="24"/>
    </row>
    <row r="12543" spans="1:13" x14ac:dyDescent="0.2">
      <c r="A12543" s="289"/>
      <c r="I12543"/>
      <c r="J12543"/>
      <c r="L12543" s="33"/>
      <c r="M12543" s="24"/>
    </row>
    <row r="12544" spans="1:13" x14ac:dyDescent="0.2">
      <c r="A12544" s="289"/>
      <c r="I12544"/>
      <c r="J12544"/>
      <c r="L12544" s="33"/>
      <c r="M12544" s="24"/>
    </row>
    <row r="12545" spans="1:13" x14ac:dyDescent="0.2">
      <c r="A12545" s="289"/>
      <c r="I12545"/>
      <c r="J12545"/>
      <c r="L12545" s="33"/>
      <c r="M12545" s="24"/>
    </row>
    <row r="12546" spans="1:13" x14ac:dyDescent="0.2">
      <c r="A12546" s="289"/>
      <c r="I12546"/>
      <c r="J12546"/>
      <c r="L12546" s="33"/>
      <c r="M12546" s="24"/>
    </row>
    <row r="12547" spans="1:13" x14ac:dyDescent="0.2">
      <c r="A12547" s="289"/>
      <c r="I12547"/>
      <c r="J12547"/>
      <c r="L12547" s="33"/>
      <c r="M12547" s="24"/>
    </row>
    <row r="12548" spans="1:13" x14ac:dyDescent="0.2">
      <c r="A12548" s="289"/>
      <c r="I12548"/>
      <c r="J12548"/>
      <c r="L12548" s="33"/>
      <c r="M12548" s="24"/>
    </row>
    <row r="12549" spans="1:13" x14ac:dyDescent="0.2">
      <c r="A12549" s="289"/>
      <c r="I12549"/>
      <c r="J12549"/>
      <c r="L12549" s="33"/>
      <c r="M12549" s="24"/>
    </row>
    <row r="12550" spans="1:13" x14ac:dyDescent="0.2">
      <c r="A12550" s="289"/>
      <c r="I12550"/>
      <c r="J12550"/>
      <c r="L12550" s="33"/>
      <c r="M12550" s="24"/>
    </row>
    <row r="12551" spans="1:13" x14ac:dyDescent="0.2">
      <c r="A12551" s="289"/>
      <c r="I12551"/>
      <c r="J12551"/>
      <c r="L12551" s="33"/>
      <c r="M12551" s="24"/>
    </row>
    <row r="12552" spans="1:13" x14ac:dyDescent="0.2">
      <c r="A12552" s="289"/>
      <c r="I12552"/>
      <c r="J12552"/>
      <c r="L12552" s="33"/>
      <c r="M12552" s="24"/>
    </row>
    <row r="12553" spans="1:13" x14ac:dyDescent="0.2">
      <c r="A12553" s="289"/>
      <c r="I12553"/>
      <c r="J12553"/>
      <c r="L12553" s="33"/>
      <c r="M12553" s="24"/>
    </row>
    <row r="12554" spans="1:13" x14ac:dyDescent="0.2">
      <c r="A12554" s="289"/>
      <c r="I12554"/>
      <c r="J12554"/>
      <c r="L12554" s="33"/>
      <c r="M12554" s="24"/>
    </row>
    <row r="12555" spans="1:13" x14ac:dyDescent="0.2">
      <c r="A12555" s="289"/>
      <c r="I12555"/>
      <c r="J12555"/>
      <c r="L12555" s="33"/>
      <c r="M12555" s="24"/>
    </row>
    <row r="12556" spans="1:13" x14ac:dyDescent="0.2">
      <c r="A12556" s="289"/>
      <c r="I12556"/>
      <c r="J12556"/>
      <c r="L12556" s="33"/>
      <c r="M12556" s="24"/>
    </row>
    <row r="12557" spans="1:13" x14ac:dyDescent="0.2">
      <c r="A12557" s="289"/>
      <c r="I12557"/>
      <c r="J12557"/>
      <c r="L12557" s="33"/>
      <c r="M12557" s="24"/>
    </row>
    <row r="12558" spans="1:13" x14ac:dyDescent="0.2">
      <c r="A12558" s="289"/>
      <c r="I12558"/>
      <c r="J12558"/>
      <c r="L12558" s="33"/>
      <c r="M12558" s="24"/>
    </row>
    <row r="12559" spans="1:13" x14ac:dyDescent="0.2">
      <c r="A12559" s="289"/>
      <c r="I12559"/>
      <c r="J12559"/>
      <c r="L12559" s="33"/>
      <c r="M12559" s="24"/>
    </row>
    <row r="12560" spans="1:13" x14ac:dyDescent="0.2">
      <c r="A12560" s="289"/>
      <c r="I12560"/>
      <c r="J12560"/>
      <c r="L12560" s="33"/>
      <c r="M12560" s="24"/>
    </row>
    <row r="12561" spans="1:13" x14ac:dyDescent="0.2">
      <c r="A12561" s="289"/>
      <c r="I12561"/>
      <c r="J12561"/>
      <c r="L12561" s="33"/>
      <c r="M12561" s="24"/>
    </row>
    <row r="12562" spans="1:13" x14ac:dyDescent="0.2">
      <c r="A12562" s="289"/>
      <c r="I12562"/>
      <c r="J12562"/>
      <c r="L12562" s="33"/>
      <c r="M12562" s="24"/>
    </row>
    <row r="12563" spans="1:13" x14ac:dyDescent="0.2">
      <c r="A12563" s="289"/>
      <c r="I12563"/>
      <c r="J12563"/>
      <c r="L12563" s="33"/>
      <c r="M12563" s="24"/>
    </row>
    <row r="12564" spans="1:13" x14ac:dyDescent="0.2">
      <c r="A12564" s="289"/>
      <c r="I12564"/>
      <c r="J12564"/>
      <c r="L12564" s="33"/>
      <c r="M12564" s="24"/>
    </row>
    <row r="12565" spans="1:13" x14ac:dyDescent="0.2">
      <c r="A12565" s="289"/>
      <c r="I12565"/>
      <c r="J12565"/>
      <c r="L12565" s="33"/>
      <c r="M12565" s="24"/>
    </row>
    <row r="12566" spans="1:13" x14ac:dyDescent="0.2">
      <c r="A12566" s="289"/>
      <c r="I12566"/>
      <c r="J12566"/>
      <c r="L12566" s="33"/>
      <c r="M12566" s="24"/>
    </row>
    <row r="12567" spans="1:13" x14ac:dyDescent="0.2">
      <c r="A12567" s="289"/>
      <c r="I12567"/>
      <c r="J12567"/>
      <c r="L12567" s="33"/>
      <c r="M12567" s="24"/>
    </row>
    <row r="12568" spans="1:13" x14ac:dyDescent="0.2">
      <c r="A12568" s="289"/>
      <c r="I12568"/>
      <c r="J12568"/>
      <c r="L12568" s="33"/>
      <c r="M12568" s="24"/>
    </row>
    <row r="12569" spans="1:13" x14ac:dyDescent="0.2">
      <c r="A12569" s="289"/>
      <c r="I12569"/>
      <c r="J12569"/>
      <c r="L12569" s="33"/>
      <c r="M12569" s="24"/>
    </row>
    <row r="12570" spans="1:13" x14ac:dyDescent="0.2">
      <c r="A12570" s="289"/>
      <c r="I12570"/>
      <c r="J12570"/>
      <c r="L12570" s="33"/>
      <c r="M12570" s="24"/>
    </row>
    <row r="12571" spans="1:13" x14ac:dyDescent="0.2">
      <c r="A12571" s="289"/>
      <c r="I12571"/>
      <c r="J12571"/>
      <c r="L12571" s="33"/>
      <c r="M12571" s="24"/>
    </row>
    <row r="12572" spans="1:13" x14ac:dyDescent="0.2">
      <c r="A12572" s="289"/>
      <c r="I12572"/>
      <c r="J12572"/>
      <c r="L12572" s="33"/>
      <c r="M12572" s="24"/>
    </row>
    <row r="12573" spans="1:13" x14ac:dyDescent="0.2">
      <c r="A12573" s="289"/>
      <c r="I12573"/>
      <c r="J12573"/>
      <c r="L12573" s="33"/>
      <c r="M12573" s="24"/>
    </row>
    <row r="12574" spans="1:13" x14ac:dyDescent="0.2">
      <c r="A12574" s="289"/>
      <c r="I12574"/>
      <c r="J12574"/>
      <c r="L12574" s="33"/>
      <c r="M12574" s="24"/>
    </row>
    <row r="12575" spans="1:13" x14ac:dyDescent="0.2">
      <c r="A12575" s="289"/>
      <c r="I12575"/>
      <c r="J12575"/>
      <c r="L12575" s="33"/>
      <c r="M12575" s="24"/>
    </row>
    <row r="12576" spans="1:13" x14ac:dyDescent="0.2">
      <c r="A12576" s="289"/>
      <c r="I12576"/>
      <c r="J12576"/>
      <c r="L12576" s="33"/>
      <c r="M12576" s="24"/>
    </row>
    <row r="12577" spans="1:13" x14ac:dyDescent="0.2">
      <c r="A12577" s="289"/>
      <c r="I12577"/>
      <c r="J12577"/>
      <c r="L12577" s="33"/>
      <c r="M12577" s="24"/>
    </row>
    <row r="12578" spans="1:13" x14ac:dyDescent="0.2">
      <c r="A12578" s="289"/>
      <c r="I12578"/>
      <c r="J12578"/>
      <c r="L12578" s="33"/>
      <c r="M12578" s="24"/>
    </row>
    <row r="12579" spans="1:13" x14ac:dyDescent="0.2">
      <c r="A12579" s="289"/>
      <c r="I12579"/>
      <c r="J12579"/>
      <c r="L12579" s="33"/>
      <c r="M12579" s="24"/>
    </row>
    <row r="12580" spans="1:13" x14ac:dyDescent="0.2">
      <c r="A12580" s="289"/>
      <c r="I12580"/>
      <c r="J12580"/>
      <c r="L12580" s="33"/>
      <c r="M12580" s="24"/>
    </row>
    <row r="12581" spans="1:13" x14ac:dyDescent="0.2">
      <c r="A12581" s="289"/>
      <c r="I12581"/>
      <c r="J12581"/>
      <c r="L12581" s="33"/>
      <c r="M12581" s="24"/>
    </row>
    <row r="12582" spans="1:13" x14ac:dyDescent="0.2">
      <c r="A12582" s="289"/>
      <c r="I12582"/>
      <c r="J12582"/>
      <c r="L12582" s="33"/>
      <c r="M12582" s="24"/>
    </row>
    <row r="12583" spans="1:13" x14ac:dyDescent="0.2">
      <c r="A12583" s="289"/>
      <c r="I12583"/>
      <c r="J12583"/>
      <c r="L12583" s="33"/>
      <c r="M12583" s="24"/>
    </row>
    <row r="12584" spans="1:13" x14ac:dyDescent="0.2">
      <c r="A12584" s="289"/>
      <c r="I12584"/>
      <c r="J12584"/>
      <c r="L12584" s="33"/>
      <c r="M12584" s="24"/>
    </row>
    <row r="12585" spans="1:13" x14ac:dyDescent="0.2">
      <c r="A12585" s="289"/>
      <c r="I12585"/>
      <c r="J12585"/>
      <c r="L12585" s="33"/>
      <c r="M12585" s="24"/>
    </row>
    <row r="12586" spans="1:13" x14ac:dyDescent="0.2">
      <c r="A12586" s="289"/>
      <c r="I12586"/>
      <c r="J12586"/>
      <c r="L12586" s="33"/>
      <c r="M12586" s="24"/>
    </row>
    <row r="12587" spans="1:13" x14ac:dyDescent="0.2">
      <c r="A12587" s="289"/>
      <c r="I12587"/>
      <c r="J12587"/>
      <c r="L12587" s="33"/>
      <c r="M12587" s="24"/>
    </row>
    <row r="12588" spans="1:13" x14ac:dyDescent="0.2">
      <c r="A12588" s="289"/>
      <c r="I12588"/>
      <c r="J12588"/>
      <c r="L12588" s="33"/>
      <c r="M12588" s="24"/>
    </row>
    <row r="12589" spans="1:13" x14ac:dyDescent="0.2">
      <c r="A12589" s="289"/>
      <c r="I12589"/>
      <c r="J12589"/>
      <c r="L12589" s="33"/>
      <c r="M12589" s="24"/>
    </row>
    <row r="12590" spans="1:13" x14ac:dyDescent="0.2">
      <c r="A12590" s="289"/>
      <c r="I12590"/>
      <c r="J12590"/>
      <c r="L12590" s="33"/>
      <c r="M12590" s="24"/>
    </row>
    <row r="12591" spans="1:13" x14ac:dyDescent="0.2">
      <c r="A12591" s="289"/>
      <c r="I12591"/>
      <c r="J12591"/>
      <c r="L12591" s="33"/>
      <c r="M12591" s="24"/>
    </row>
    <row r="12592" spans="1:13" x14ac:dyDescent="0.2">
      <c r="A12592" s="289"/>
      <c r="I12592"/>
      <c r="J12592"/>
      <c r="L12592" s="33"/>
      <c r="M12592" s="24"/>
    </row>
    <row r="12593" spans="1:13" x14ac:dyDescent="0.2">
      <c r="A12593" s="289"/>
      <c r="I12593"/>
      <c r="J12593"/>
      <c r="L12593" s="33"/>
      <c r="M12593" s="24"/>
    </row>
    <row r="12594" spans="1:13" x14ac:dyDescent="0.2">
      <c r="A12594" s="289"/>
      <c r="I12594"/>
      <c r="J12594"/>
      <c r="L12594" s="33"/>
      <c r="M12594" s="24"/>
    </row>
    <row r="12595" spans="1:13" x14ac:dyDescent="0.2">
      <c r="A12595" s="289"/>
      <c r="I12595"/>
      <c r="J12595"/>
      <c r="L12595" s="33"/>
      <c r="M12595" s="24"/>
    </row>
    <row r="12596" spans="1:13" x14ac:dyDescent="0.2">
      <c r="A12596" s="289"/>
      <c r="I12596"/>
      <c r="J12596"/>
      <c r="L12596" s="33"/>
      <c r="M12596" s="24"/>
    </row>
    <row r="12597" spans="1:13" x14ac:dyDescent="0.2">
      <c r="A12597" s="289"/>
      <c r="I12597"/>
      <c r="J12597"/>
      <c r="L12597" s="33"/>
      <c r="M12597" s="24"/>
    </row>
    <row r="12598" spans="1:13" x14ac:dyDescent="0.2">
      <c r="A12598" s="289"/>
      <c r="I12598"/>
      <c r="J12598"/>
      <c r="L12598" s="33"/>
      <c r="M12598" s="24"/>
    </row>
    <row r="12599" spans="1:13" x14ac:dyDescent="0.2">
      <c r="A12599" s="289"/>
      <c r="I12599"/>
      <c r="J12599"/>
      <c r="L12599" s="33"/>
      <c r="M12599" s="24"/>
    </row>
    <row r="12600" spans="1:13" x14ac:dyDescent="0.2">
      <c r="A12600" s="289"/>
      <c r="I12600"/>
      <c r="J12600"/>
      <c r="L12600" s="33"/>
      <c r="M12600" s="24"/>
    </row>
    <row r="12601" spans="1:13" x14ac:dyDescent="0.2">
      <c r="A12601" s="289"/>
      <c r="I12601"/>
      <c r="J12601"/>
      <c r="L12601" s="33"/>
      <c r="M12601" s="24"/>
    </row>
    <row r="12602" spans="1:13" x14ac:dyDescent="0.2">
      <c r="A12602" s="289"/>
      <c r="I12602"/>
      <c r="J12602"/>
      <c r="L12602" s="33"/>
      <c r="M12602" s="24"/>
    </row>
    <row r="12603" spans="1:13" x14ac:dyDescent="0.2">
      <c r="A12603" s="289"/>
      <c r="I12603"/>
      <c r="J12603"/>
      <c r="L12603" s="33"/>
      <c r="M12603" s="24"/>
    </row>
    <row r="12604" spans="1:13" x14ac:dyDescent="0.2">
      <c r="A12604" s="289"/>
      <c r="I12604"/>
      <c r="J12604"/>
      <c r="L12604" s="33"/>
      <c r="M12604" s="24"/>
    </row>
    <row r="12605" spans="1:13" x14ac:dyDescent="0.2">
      <c r="A12605" s="289"/>
      <c r="I12605"/>
      <c r="J12605"/>
      <c r="L12605" s="33"/>
      <c r="M12605" s="24"/>
    </row>
    <row r="12606" spans="1:13" x14ac:dyDescent="0.2">
      <c r="A12606" s="289"/>
      <c r="I12606"/>
      <c r="J12606"/>
      <c r="L12606" s="33"/>
      <c r="M12606" s="24"/>
    </row>
    <row r="12607" spans="1:13" x14ac:dyDescent="0.2">
      <c r="A12607" s="289"/>
      <c r="I12607"/>
      <c r="J12607"/>
      <c r="L12607" s="33"/>
      <c r="M12607" s="24"/>
    </row>
    <row r="12608" spans="1:13" x14ac:dyDescent="0.2">
      <c r="A12608" s="289"/>
      <c r="I12608"/>
      <c r="J12608"/>
      <c r="L12608" s="33"/>
      <c r="M12608" s="24"/>
    </row>
    <row r="12609" spans="1:13" x14ac:dyDescent="0.2">
      <c r="A12609" s="289"/>
      <c r="I12609"/>
      <c r="J12609"/>
      <c r="L12609" s="33"/>
      <c r="M12609" s="24"/>
    </row>
    <row r="12610" spans="1:13" x14ac:dyDescent="0.2">
      <c r="A12610" s="289"/>
      <c r="I12610"/>
      <c r="J12610"/>
      <c r="L12610" s="33"/>
      <c r="M12610" s="24"/>
    </row>
    <row r="12611" spans="1:13" x14ac:dyDescent="0.2">
      <c r="A12611" s="289"/>
      <c r="I12611"/>
      <c r="J12611"/>
      <c r="L12611" s="33"/>
      <c r="M12611" s="24"/>
    </row>
    <row r="12612" spans="1:13" x14ac:dyDescent="0.2">
      <c r="A12612" s="289"/>
      <c r="I12612"/>
      <c r="J12612"/>
      <c r="L12612" s="33"/>
      <c r="M12612" s="24"/>
    </row>
    <row r="12613" spans="1:13" x14ac:dyDescent="0.2">
      <c r="A12613" s="289"/>
      <c r="I12613"/>
      <c r="J12613"/>
      <c r="L12613" s="33"/>
      <c r="M12613" s="24"/>
    </row>
    <row r="12614" spans="1:13" x14ac:dyDescent="0.2">
      <c r="A12614" s="289"/>
      <c r="I12614"/>
      <c r="J12614"/>
      <c r="L12614" s="33"/>
      <c r="M12614" s="24"/>
    </row>
    <row r="12615" spans="1:13" x14ac:dyDescent="0.2">
      <c r="A12615" s="289"/>
      <c r="I12615"/>
      <c r="J12615"/>
      <c r="L12615" s="33"/>
      <c r="M12615" s="24"/>
    </row>
    <row r="12616" spans="1:13" x14ac:dyDescent="0.2">
      <c r="A12616" s="289"/>
      <c r="I12616"/>
      <c r="J12616"/>
      <c r="L12616" s="33"/>
      <c r="M12616" s="24"/>
    </row>
    <row r="12617" spans="1:13" x14ac:dyDescent="0.2">
      <c r="A12617" s="289"/>
      <c r="I12617"/>
      <c r="J12617"/>
      <c r="L12617" s="33"/>
      <c r="M12617" s="24"/>
    </row>
    <row r="12618" spans="1:13" x14ac:dyDescent="0.2">
      <c r="A12618" s="289"/>
      <c r="I12618"/>
      <c r="J12618"/>
      <c r="L12618" s="33"/>
      <c r="M12618" s="24"/>
    </row>
    <row r="12619" spans="1:13" x14ac:dyDescent="0.2">
      <c r="A12619" s="289"/>
      <c r="I12619"/>
      <c r="J12619"/>
      <c r="L12619" s="33"/>
      <c r="M12619" s="24"/>
    </row>
    <row r="12620" spans="1:13" x14ac:dyDescent="0.2">
      <c r="A12620" s="289"/>
      <c r="I12620"/>
      <c r="J12620"/>
      <c r="L12620" s="33"/>
      <c r="M12620" s="24"/>
    </row>
    <row r="12621" spans="1:13" x14ac:dyDescent="0.2">
      <c r="A12621" s="289"/>
      <c r="I12621"/>
      <c r="J12621"/>
      <c r="L12621" s="33"/>
      <c r="M12621" s="24"/>
    </row>
    <row r="12622" spans="1:13" x14ac:dyDescent="0.2">
      <c r="A12622" s="289"/>
      <c r="I12622"/>
      <c r="J12622"/>
      <c r="L12622" s="33"/>
      <c r="M12622" s="24"/>
    </row>
    <row r="12623" spans="1:13" x14ac:dyDescent="0.2">
      <c r="A12623" s="289"/>
      <c r="I12623"/>
      <c r="J12623"/>
      <c r="L12623" s="33"/>
      <c r="M12623" s="24"/>
    </row>
    <row r="12624" spans="1:13" x14ac:dyDescent="0.2">
      <c r="A12624" s="289"/>
      <c r="I12624"/>
      <c r="J12624"/>
      <c r="L12624" s="33"/>
      <c r="M12624" s="24"/>
    </row>
    <row r="12625" spans="1:13" x14ac:dyDescent="0.2">
      <c r="A12625" s="289"/>
      <c r="I12625"/>
      <c r="J12625"/>
      <c r="L12625" s="33"/>
      <c r="M12625" s="24"/>
    </row>
    <row r="12626" spans="1:13" x14ac:dyDescent="0.2">
      <c r="A12626" s="289"/>
      <c r="I12626"/>
      <c r="J12626"/>
      <c r="L12626" s="33"/>
      <c r="M12626" s="24"/>
    </row>
    <row r="12627" spans="1:13" x14ac:dyDescent="0.2">
      <c r="A12627" s="289"/>
      <c r="I12627"/>
      <c r="J12627"/>
      <c r="L12627" s="33"/>
      <c r="M12627" s="24"/>
    </row>
    <row r="12628" spans="1:13" x14ac:dyDescent="0.2">
      <c r="A12628" s="289"/>
      <c r="I12628"/>
      <c r="J12628"/>
      <c r="L12628" s="33"/>
      <c r="M12628" s="24"/>
    </row>
    <row r="12629" spans="1:13" x14ac:dyDescent="0.2">
      <c r="A12629" s="289"/>
      <c r="I12629"/>
      <c r="J12629"/>
      <c r="L12629" s="33"/>
      <c r="M12629" s="24"/>
    </row>
    <row r="12630" spans="1:13" x14ac:dyDescent="0.2">
      <c r="A12630" s="289"/>
      <c r="I12630"/>
      <c r="J12630"/>
      <c r="L12630" s="33"/>
      <c r="M12630" s="24"/>
    </row>
    <row r="12631" spans="1:13" x14ac:dyDescent="0.2">
      <c r="A12631" s="289"/>
      <c r="I12631"/>
      <c r="J12631"/>
      <c r="L12631" s="33"/>
      <c r="M12631" s="24"/>
    </row>
    <row r="12632" spans="1:13" x14ac:dyDescent="0.2">
      <c r="A12632" s="289"/>
      <c r="I12632"/>
      <c r="J12632"/>
      <c r="L12632" s="33"/>
      <c r="M12632" s="24"/>
    </row>
    <row r="12633" spans="1:13" x14ac:dyDescent="0.2">
      <c r="A12633" s="289"/>
      <c r="I12633"/>
      <c r="J12633"/>
      <c r="L12633" s="33"/>
      <c r="M12633" s="24"/>
    </row>
    <row r="12634" spans="1:13" x14ac:dyDescent="0.2">
      <c r="A12634" s="289"/>
      <c r="I12634"/>
      <c r="J12634"/>
      <c r="L12634" s="33"/>
      <c r="M12634" s="24"/>
    </row>
    <row r="12635" spans="1:13" x14ac:dyDescent="0.2">
      <c r="A12635" s="289"/>
      <c r="I12635"/>
      <c r="J12635"/>
      <c r="L12635" s="33"/>
      <c r="M12635" s="24"/>
    </row>
    <row r="12636" spans="1:13" x14ac:dyDescent="0.2">
      <c r="A12636" s="289"/>
      <c r="I12636"/>
      <c r="J12636"/>
      <c r="L12636" s="33"/>
      <c r="M12636" s="24"/>
    </row>
    <row r="12637" spans="1:13" x14ac:dyDescent="0.2">
      <c r="A12637" s="289"/>
      <c r="I12637"/>
      <c r="J12637"/>
      <c r="L12637" s="33"/>
      <c r="M12637" s="24"/>
    </row>
    <row r="12638" spans="1:13" x14ac:dyDescent="0.2">
      <c r="A12638" s="289"/>
      <c r="I12638"/>
      <c r="J12638"/>
      <c r="L12638" s="33"/>
      <c r="M12638" s="24"/>
    </row>
    <row r="12639" spans="1:13" x14ac:dyDescent="0.2">
      <c r="A12639" s="289"/>
      <c r="I12639"/>
      <c r="J12639"/>
      <c r="L12639" s="33"/>
      <c r="M12639" s="24"/>
    </row>
    <row r="12640" spans="1:13" x14ac:dyDescent="0.2">
      <c r="A12640" s="289"/>
      <c r="I12640"/>
      <c r="J12640"/>
      <c r="L12640" s="33"/>
      <c r="M12640" s="24"/>
    </row>
    <row r="12641" spans="1:13" x14ac:dyDescent="0.2">
      <c r="A12641" s="289"/>
      <c r="I12641"/>
      <c r="J12641"/>
      <c r="L12641" s="33"/>
      <c r="M12641" s="24"/>
    </row>
    <row r="12642" spans="1:13" x14ac:dyDescent="0.2">
      <c r="A12642" s="289"/>
      <c r="I12642"/>
      <c r="J12642"/>
      <c r="L12642" s="33"/>
      <c r="M12642" s="24"/>
    </row>
    <row r="12643" spans="1:13" x14ac:dyDescent="0.2">
      <c r="A12643" s="289"/>
      <c r="I12643"/>
      <c r="J12643"/>
      <c r="L12643" s="33"/>
      <c r="M12643" s="24"/>
    </row>
    <row r="12644" spans="1:13" x14ac:dyDescent="0.2">
      <c r="A12644" s="289"/>
      <c r="I12644"/>
      <c r="J12644"/>
      <c r="L12644" s="33"/>
      <c r="M12644" s="24"/>
    </row>
    <row r="12645" spans="1:13" x14ac:dyDescent="0.2">
      <c r="A12645" s="289"/>
      <c r="I12645"/>
      <c r="J12645"/>
      <c r="L12645" s="33"/>
      <c r="M12645" s="24"/>
    </row>
    <row r="12646" spans="1:13" x14ac:dyDescent="0.2">
      <c r="A12646" s="289"/>
      <c r="I12646"/>
      <c r="J12646"/>
      <c r="L12646" s="33"/>
      <c r="M12646" s="24"/>
    </row>
    <row r="12647" spans="1:13" x14ac:dyDescent="0.2">
      <c r="A12647" s="289"/>
      <c r="I12647"/>
      <c r="J12647"/>
      <c r="L12647" s="33"/>
      <c r="M12647" s="24"/>
    </row>
    <row r="12648" spans="1:13" x14ac:dyDescent="0.2">
      <c r="A12648" s="289"/>
      <c r="I12648"/>
      <c r="J12648"/>
      <c r="L12648" s="33"/>
      <c r="M12648" s="24"/>
    </row>
    <row r="12649" spans="1:13" x14ac:dyDescent="0.2">
      <c r="A12649" s="289"/>
      <c r="I12649"/>
      <c r="J12649"/>
      <c r="L12649" s="33"/>
      <c r="M12649" s="24"/>
    </row>
    <row r="12650" spans="1:13" x14ac:dyDescent="0.2">
      <c r="A12650" s="289"/>
      <c r="I12650"/>
      <c r="J12650"/>
      <c r="L12650" s="33"/>
      <c r="M12650" s="24"/>
    </row>
    <row r="12651" spans="1:13" x14ac:dyDescent="0.2">
      <c r="A12651" s="289"/>
      <c r="I12651"/>
      <c r="J12651"/>
      <c r="L12651" s="33"/>
      <c r="M12651" s="24"/>
    </row>
    <row r="12652" spans="1:13" x14ac:dyDescent="0.2">
      <c r="A12652" s="289"/>
      <c r="I12652"/>
      <c r="J12652"/>
      <c r="L12652" s="33"/>
      <c r="M12652" s="24"/>
    </row>
    <row r="12653" spans="1:13" x14ac:dyDescent="0.2">
      <c r="A12653" s="289"/>
      <c r="I12653"/>
      <c r="J12653"/>
      <c r="L12653" s="33"/>
      <c r="M12653" s="24"/>
    </row>
    <row r="12654" spans="1:13" x14ac:dyDescent="0.2">
      <c r="A12654" s="289"/>
      <c r="I12654"/>
      <c r="J12654"/>
      <c r="L12654" s="33"/>
      <c r="M12654" s="24"/>
    </row>
    <row r="12655" spans="1:13" x14ac:dyDescent="0.2">
      <c r="A12655" s="289"/>
      <c r="I12655"/>
      <c r="J12655"/>
      <c r="L12655" s="33"/>
      <c r="M12655" s="24"/>
    </row>
    <row r="12656" spans="1:13" x14ac:dyDescent="0.2">
      <c r="A12656" s="289"/>
      <c r="I12656"/>
      <c r="J12656"/>
      <c r="L12656" s="33"/>
      <c r="M12656" s="24"/>
    </row>
    <row r="12657" spans="1:13" x14ac:dyDescent="0.2">
      <c r="A12657" s="289"/>
      <c r="I12657"/>
      <c r="J12657"/>
      <c r="L12657" s="33"/>
      <c r="M12657" s="24"/>
    </row>
    <row r="12658" spans="1:13" x14ac:dyDescent="0.2">
      <c r="A12658" s="289"/>
      <c r="I12658"/>
      <c r="J12658"/>
      <c r="L12658" s="33"/>
      <c r="M12658" s="24"/>
    </row>
    <row r="12659" spans="1:13" x14ac:dyDescent="0.2">
      <c r="A12659" s="289"/>
      <c r="I12659"/>
      <c r="J12659"/>
      <c r="L12659" s="33"/>
      <c r="M12659" s="24"/>
    </row>
    <row r="12660" spans="1:13" x14ac:dyDescent="0.2">
      <c r="A12660" s="289"/>
      <c r="I12660"/>
      <c r="J12660"/>
      <c r="L12660" s="33"/>
      <c r="M12660" s="24"/>
    </row>
    <row r="12661" spans="1:13" x14ac:dyDescent="0.2">
      <c r="A12661" s="289"/>
      <c r="I12661"/>
      <c r="J12661"/>
      <c r="L12661" s="33"/>
      <c r="M12661" s="24"/>
    </row>
    <row r="12662" spans="1:13" x14ac:dyDescent="0.2">
      <c r="A12662" s="289"/>
      <c r="I12662"/>
      <c r="J12662"/>
      <c r="L12662" s="33"/>
      <c r="M12662" s="24"/>
    </row>
    <row r="12663" spans="1:13" x14ac:dyDescent="0.2">
      <c r="A12663" s="289"/>
      <c r="I12663"/>
      <c r="J12663"/>
      <c r="L12663" s="33"/>
      <c r="M12663" s="24"/>
    </row>
    <row r="12664" spans="1:13" x14ac:dyDescent="0.2">
      <c r="A12664" s="289"/>
      <c r="I12664"/>
      <c r="J12664"/>
      <c r="L12664" s="33"/>
      <c r="M12664" s="24"/>
    </row>
    <row r="12665" spans="1:13" x14ac:dyDescent="0.2">
      <c r="A12665" s="289"/>
      <c r="I12665"/>
      <c r="J12665"/>
      <c r="L12665" s="33"/>
      <c r="M12665" s="24"/>
    </row>
    <row r="12666" spans="1:13" x14ac:dyDescent="0.2">
      <c r="A12666" s="289"/>
      <c r="I12666"/>
      <c r="J12666"/>
      <c r="L12666" s="33"/>
      <c r="M12666" s="24"/>
    </row>
    <row r="12667" spans="1:13" x14ac:dyDescent="0.2">
      <c r="A12667" s="289"/>
      <c r="I12667"/>
      <c r="J12667"/>
      <c r="L12667" s="33"/>
      <c r="M12667" s="24"/>
    </row>
    <row r="12668" spans="1:13" x14ac:dyDescent="0.2">
      <c r="A12668" s="289"/>
      <c r="I12668"/>
      <c r="J12668"/>
      <c r="L12668" s="33"/>
      <c r="M12668" s="24"/>
    </row>
    <row r="12669" spans="1:13" x14ac:dyDescent="0.2">
      <c r="A12669" s="289"/>
      <c r="I12669"/>
      <c r="J12669"/>
      <c r="L12669" s="33"/>
      <c r="M12669" s="24"/>
    </row>
    <row r="12670" spans="1:13" x14ac:dyDescent="0.2">
      <c r="A12670" s="289"/>
      <c r="I12670"/>
      <c r="J12670"/>
      <c r="L12670" s="33"/>
      <c r="M12670" s="24"/>
    </row>
    <row r="12671" spans="1:13" x14ac:dyDescent="0.2">
      <c r="A12671" s="289"/>
      <c r="I12671"/>
      <c r="J12671"/>
      <c r="L12671" s="33"/>
      <c r="M12671" s="24"/>
    </row>
    <row r="12672" spans="1:13" x14ac:dyDescent="0.2">
      <c r="A12672" s="289"/>
      <c r="I12672"/>
      <c r="J12672"/>
      <c r="L12672" s="33"/>
      <c r="M12672" s="24"/>
    </row>
    <row r="12673" spans="1:13" x14ac:dyDescent="0.2">
      <c r="A12673" s="289"/>
      <c r="I12673"/>
      <c r="J12673"/>
      <c r="L12673" s="33"/>
      <c r="M12673" s="24"/>
    </row>
    <row r="12674" spans="1:13" x14ac:dyDescent="0.2">
      <c r="A12674" s="289"/>
      <c r="I12674"/>
      <c r="J12674"/>
      <c r="L12674" s="33"/>
      <c r="M12674" s="24"/>
    </row>
    <row r="12675" spans="1:13" x14ac:dyDescent="0.2">
      <c r="A12675" s="289"/>
      <c r="I12675"/>
      <c r="J12675"/>
      <c r="L12675" s="33"/>
      <c r="M12675" s="24"/>
    </row>
    <row r="12676" spans="1:13" x14ac:dyDescent="0.2">
      <c r="A12676" s="289"/>
      <c r="I12676"/>
      <c r="J12676"/>
      <c r="L12676" s="33"/>
      <c r="M12676" s="24"/>
    </row>
    <row r="12677" spans="1:13" x14ac:dyDescent="0.2">
      <c r="A12677" s="289"/>
      <c r="I12677"/>
      <c r="J12677"/>
      <c r="L12677" s="33"/>
      <c r="M12677" s="24"/>
    </row>
    <row r="12678" spans="1:13" x14ac:dyDescent="0.2">
      <c r="A12678" s="289"/>
      <c r="I12678"/>
      <c r="J12678"/>
      <c r="L12678" s="33"/>
      <c r="M12678" s="24"/>
    </row>
    <row r="12679" spans="1:13" x14ac:dyDescent="0.2">
      <c r="A12679" s="289"/>
      <c r="I12679"/>
      <c r="J12679"/>
      <c r="L12679" s="33"/>
      <c r="M12679" s="24"/>
    </row>
    <row r="12680" spans="1:13" x14ac:dyDescent="0.2">
      <c r="A12680" s="289"/>
      <c r="I12680"/>
      <c r="J12680"/>
      <c r="L12680" s="33"/>
      <c r="M12680" s="24"/>
    </row>
    <row r="12681" spans="1:13" x14ac:dyDescent="0.2">
      <c r="A12681" s="289"/>
      <c r="I12681"/>
      <c r="J12681"/>
      <c r="L12681" s="33"/>
      <c r="M12681" s="24"/>
    </row>
    <row r="12682" spans="1:13" x14ac:dyDescent="0.2">
      <c r="A12682" s="289"/>
      <c r="I12682"/>
      <c r="J12682"/>
      <c r="L12682" s="33"/>
      <c r="M12682" s="24"/>
    </row>
    <row r="12683" spans="1:13" x14ac:dyDescent="0.2">
      <c r="A12683" s="289"/>
      <c r="I12683"/>
      <c r="J12683"/>
      <c r="L12683" s="33"/>
      <c r="M12683" s="24"/>
    </row>
    <row r="12684" spans="1:13" x14ac:dyDescent="0.2">
      <c r="A12684" s="289"/>
      <c r="I12684"/>
      <c r="J12684"/>
      <c r="L12684" s="33"/>
      <c r="M12684" s="24"/>
    </row>
    <row r="12685" spans="1:13" x14ac:dyDescent="0.2">
      <c r="A12685" s="289"/>
      <c r="I12685"/>
      <c r="J12685"/>
      <c r="L12685" s="33"/>
      <c r="M12685" s="24"/>
    </row>
    <row r="12686" spans="1:13" x14ac:dyDescent="0.2">
      <c r="A12686" s="289"/>
      <c r="I12686"/>
      <c r="J12686"/>
      <c r="L12686" s="33"/>
      <c r="M12686" s="24"/>
    </row>
    <row r="12687" spans="1:13" x14ac:dyDescent="0.2">
      <c r="A12687" s="289"/>
      <c r="I12687"/>
      <c r="J12687"/>
      <c r="L12687" s="33"/>
      <c r="M12687" s="24"/>
    </row>
    <row r="12688" spans="1:13" x14ac:dyDescent="0.2">
      <c r="A12688" s="289"/>
      <c r="I12688"/>
      <c r="J12688"/>
      <c r="L12688" s="33"/>
      <c r="M12688" s="24"/>
    </row>
    <row r="12689" spans="1:13" x14ac:dyDescent="0.2">
      <c r="A12689" s="289"/>
      <c r="I12689"/>
      <c r="J12689"/>
      <c r="L12689" s="33"/>
      <c r="M12689" s="24"/>
    </row>
    <row r="12690" spans="1:13" x14ac:dyDescent="0.2">
      <c r="A12690" s="289"/>
      <c r="I12690"/>
      <c r="J12690"/>
      <c r="L12690" s="33"/>
      <c r="M12690" s="24"/>
    </row>
    <row r="12691" spans="1:13" x14ac:dyDescent="0.2">
      <c r="A12691" s="289"/>
      <c r="I12691"/>
      <c r="J12691"/>
      <c r="L12691" s="33"/>
      <c r="M12691" s="24"/>
    </row>
    <row r="12692" spans="1:13" x14ac:dyDescent="0.2">
      <c r="A12692" s="289"/>
      <c r="I12692"/>
      <c r="J12692"/>
      <c r="L12692" s="33"/>
      <c r="M12692" s="24"/>
    </row>
    <row r="12693" spans="1:13" x14ac:dyDescent="0.2">
      <c r="A12693" s="289"/>
      <c r="I12693"/>
      <c r="J12693"/>
      <c r="L12693" s="33"/>
      <c r="M12693" s="24"/>
    </row>
    <row r="12694" spans="1:13" x14ac:dyDescent="0.2">
      <c r="A12694" s="289"/>
      <c r="I12694"/>
      <c r="J12694"/>
      <c r="L12694" s="33"/>
      <c r="M12694" s="24"/>
    </row>
    <row r="12695" spans="1:13" x14ac:dyDescent="0.2">
      <c r="A12695" s="289"/>
      <c r="I12695"/>
      <c r="J12695"/>
      <c r="L12695" s="33"/>
      <c r="M12695" s="24"/>
    </row>
    <row r="12696" spans="1:13" x14ac:dyDescent="0.2">
      <c r="A12696" s="289"/>
      <c r="I12696"/>
      <c r="J12696"/>
      <c r="L12696" s="33"/>
      <c r="M12696" s="24"/>
    </row>
    <row r="12697" spans="1:13" x14ac:dyDescent="0.2">
      <c r="A12697" s="289"/>
      <c r="I12697"/>
      <c r="J12697"/>
      <c r="L12697" s="33"/>
      <c r="M12697" s="24"/>
    </row>
    <row r="12698" spans="1:13" x14ac:dyDescent="0.2">
      <c r="A12698" s="289"/>
      <c r="I12698"/>
      <c r="J12698"/>
      <c r="L12698" s="33"/>
      <c r="M12698" s="24"/>
    </row>
    <row r="12699" spans="1:13" x14ac:dyDescent="0.2">
      <c r="A12699" s="289"/>
      <c r="I12699"/>
      <c r="J12699"/>
      <c r="L12699" s="33"/>
      <c r="M12699" s="24"/>
    </row>
    <row r="12700" spans="1:13" x14ac:dyDescent="0.2">
      <c r="A12700" s="289"/>
      <c r="I12700"/>
      <c r="J12700"/>
      <c r="L12700" s="33"/>
      <c r="M12700" s="24"/>
    </row>
    <row r="12701" spans="1:13" x14ac:dyDescent="0.2">
      <c r="A12701" s="289"/>
      <c r="I12701"/>
      <c r="J12701"/>
      <c r="L12701" s="33"/>
      <c r="M12701" s="24"/>
    </row>
    <row r="12702" spans="1:13" x14ac:dyDescent="0.2">
      <c r="A12702" s="289"/>
      <c r="I12702"/>
      <c r="J12702"/>
      <c r="L12702" s="33"/>
      <c r="M12702" s="24"/>
    </row>
    <row r="12703" spans="1:13" x14ac:dyDescent="0.2">
      <c r="A12703" s="289"/>
      <c r="I12703"/>
      <c r="J12703"/>
      <c r="L12703" s="33"/>
      <c r="M12703" s="24"/>
    </row>
    <row r="12704" spans="1:13" x14ac:dyDescent="0.2">
      <c r="A12704" s="289"/>
      <c r="I12704"/>
      <c r="J12704"/>
      <c r="L12704" s="33"/>
      <c r="M12704" s="24"/>
    </row>
    <row r="12705" spans="1:13" x14ac:dyDescent="0.2">
      <c r="A12705" s="289"/>
      <c r="I12705"/>
      <c r="J12705"/>
      <c r="L12705" s="33"/>
      <c r="M12705" s="24"/>
    </row>
    <row r="12706" spans="1:13" x14ac:dyDescent="0.2">
      <c r="A12706" s="289"/>
      <c r="I12706"/>
      <c r="J12706"/>
      <c r="L12706" s="33"/>
      <c r="M12706" s="24"/>
    </row>
    <row r="12707" spans="1:13" x14ac:dyDescent="0.2">
      <c r="A12707" s="289"/>
      <c r="I12707"/>
      <c r="J12707"/>
      <c r="L12707" s="33"/>
      <c r="M12707" s="24"/>
    </row>
    <row r="12708" spans="1:13" x14ac:dyDescent="0.2">
      <c r="A12708" s="289"/>
      <c r="I12708"/>
      <c r="J12708"/>
      <c r="L12708" s="33"/>
      <c r="M12708" s="24"/>
    </row>
    <row r="12709" spans="1:13" x14ac:dyDescent="0.2">
      <c r="A12709" s="289"/>
      <c r="I12709"/>
      <c r="J12709"/>
      <c r="L12709" s="33"/>
      <c r="M12709" s="24"/>
    </row>
    <row r="12710" spans="1:13" x14ac:dyDescent="0.2">
      <c r="A12710" s="289"/>
      <c r="I12710"/>
      <c r="J12710"/>
      <c r="L12710" s="33"/>
      <c r="M12710" s="24"/>
    </row>
    <row r="12711" spans="1:13" x14ac:dyDescent="0.2">
      <c r="A12711" s="289"/>
      <c r="I12711"/>
      <c r="J12711"/>
      <c r="L12711" s="33"/>
      <c r="M12711" s="24"/>
    </row>
    <row r="12712" spans="1:13" x14ac:dyDescent="0.2">
      <c r="A12712" s="289"/>
      <c r="I12712"/>
      <c r="J12712"/>
      <c r="L12712" s="33"/>
      <c r="M12712" s="24"/>
    </row>
    <row r="12713" spans="1:13" x14ac:dyDescent="0.2">
      <c r="A12713" s="289"/>
      <c r="I12713"/>
      <c r="J12713"/>
      <c r="L12713" s="33"/>
      <c r="M12713" s="24"/>
    </row>
    <row r="12714" spans="1:13" x14ac:dyDescent="0.2">
      <c r="A12714" s="289"/>
      <c r="I12714"/>
      <c r="J12714"/>
      <c r="L12714" s="33"/>
      <c r="M12714" s="24"/>
    </row>
    <row r="12715" spans="1:13" x14ac:dyDescent="0.2">
      <c r="A12715" s="289"/>
      <c r="I12715"/>
      <c r="J12715"/>
      <c r="L12715" s="33"/>
      <c r="M12715" s="24"/>
    </row>
    <row r="12716" spans="1:13" x14ac:dyDescent="0.2">
      <c r="A12716" s="289"/>
      <c r="I12716"/>
      <c r="J12716"/>
      <c r="L12716" s="33"/>
      <c r="M12716" s="24"/>
    </row>
    <row r="12717" spans="1:13" x14ac:dyDescent="0.2">
      <c r="A12717" s="289"/>
      <c r="I12717"/>
      <c r="J12717"/>
      <c r="L12717" s="33"/>
      <c r="M12717" s="24"/>
    </row>
    <row r="12718" spans="1:13" x14ac:dyDescent="0.2">
      <c r="A12718" s="289"/>
      <c r="I12718"/>
      <c r="J12718"/>
      <c r="L12718" s="33"/>
      <c r="M12718" s="24"/>
    </row>
    <row r="12719" spans="1:13" x14ac:dyDescent="0.2">
      <c r="A12719" s="289"/>
      <c r="I12719"/>
      <c r="J12719"/>
      <c r="L12719" s="33"/>
      <c r="M12719" s="24"/>
    </row>
    <row r="12720" spans="1:13" x14ac:dyDescent="0.2">
      <c r="A12720" s="289"/>
      <c r="I12720"/>
      <c r="J12720"/>
      <c r="L12720" s="33"/>
      <c r="M12720" s="24"/>
    </row>
    <row r="12721" spans="1:13" x14ac:dyDescent="0.2">
      <c r="A12721" s="289"/>
      <c r="I12721"/>
      <c r="J12721"/>
      <c r="L12721" s="33"/>
      <c r="M12721" s="24"/>
    </row>
    <row r="12722" spans="1:13" x14ac:dyDescent="0.2">
      <c r="A12722" s="289"/>
      <c r="I12722"/>
      <c r="J12722"/>
      <c r="L12722" s="33"/>
      <c r="M12722" s="24"/>
    </row>
    <row r="12723" spans="1:13" x14ac:dyDescent="0.2">
      <c r="A12723" s="289"/>
      <c r="I12723"/>
      <c r="J12723"/>
      <c r="L12723" s="33"/>
      <c r="M12723" s="24"/>
    </row>
    <row r="12724" spans="1:13" x14ac:dyDescent="0.2">
      <c r="A12724" s="289"/>
      <c r="I12724"/>
      <c r="J12724"/>
      <c r="L12724" s="33"/>
      <c r="M12724" s="24"/>
    </row>
    <row r="12725" spans="1:13" x14ac:dyDescent="0.2">
      <c r="A12725" s="289"/>
      <c r="I12725"/>
      <c r="J12725"/>
      <c r="L12725" s="33"/>
      <c r="M12725" s="24"/>
    </row>
    <row r="12726" spans="1:13" x14ac:dyDescent="0.2">
      <c r="A12726" s="289"/>
      <c r="I12726"/>
      <c r="J12726"/>
      <c r="L12726" s="33"/>
      <c r="M12726" s="24"/>
    </row>
    <row r="12727" spans="1:13" x14ac:dyDescent="0.2">
      <c r="A12727" s="289"/>
      <c r="I12727"/>
      <c r="J12727"/>
      <c r="L12727" s="33"/>
      <c r="M12727" s="24"/>
    </row>
    <row r="12728" spans="1:13" x14ac:dyDescent="0.2">
      <c r="A12728" s="289"/>
      <c r="I12728"/>
      <c r="J12728"/>
      <c r="L12728" s="33"/>
      <c r="M12728" s="24"/>
    </row>
    <row r="12729" spans="1:13" x14ac:dyDescent="0.2">
      <c r="A12729" s="289"/>
      <c r="I12729"/>
      <c r="J12729"/>
      <c r="L12729" s="33"/>
      <c r="M12729" s="24"/>
    </row>
    <row r="12730" spans="1:13" x14ac:dyDescent="0.2">
      <c r="A12730" s="289"/>
      <c r="I12730"/>
      <c r="J12730"/>
      <c r="L12730" s="33"/>
      <c r="M12730" s="24"/>
    </row>
    <row r="12731" spans="1:13" x14ac:dyDescent="0.2">
      <c r="A12731" s="289"/>
      <c r="I12731"/>
      <c r="J12731"/>
      <c r="L12731" s="33"/>
      <c r="M12731" s="24"/>
    </row>
    <row r="12732" spans="1:13" x14ac:dyDescent="0.2">
      <c r="A12732" s="289"/>
      <c r="I12732"/>
      <c r="J12732"/>
      <c r="L12732" s="33"/>
      <c r="M12732" s="24"/>
    </row>
    <row r="12733" spans="1:13" x14ac:dyDescent="0.2">
      <c r="A12733" s="289"/>
      <c r="I12733"/>
      <c r="J12733"/>
      <c r="L12733" s="33"/>
      <c r="M12733" s="24"/>
    </row>
    <row r="12734" spans="1:13" x14ac:dyDescent="0.2">
      <c r="A12734" s="289"/>
      <c r="I12734"/>
      <c r="J12734"/>
      <c r="L12734" s="33"/>
      <c r="M12734" s="24"/>
    </row>
    <row r="12735" spans="1:13" x14ac:dyDescent="0.2">
      <c r="A12735" s="289"/>
      <c r="I12735"/>
      <c r="J12735"/>
      <c r="L12735" s="33"/>
      <c r="M12735" s="24"/>
    </row>
    <row r="12736" spans="1:13" x14ac:dyDescent="0.2">
      <c r="A12736" s="289"/>
      <c r="I12736"/>
      <c r="J12736"/>
      <c r="L12736" s="33"/>
      <c r="M12736" s="24"/>
    </row>
    <row r="12737" spans="1:13" x14ac:dyDescent="0.2">
      <c r="A12737" s="289"/>
      <c r="I12737"/>
      <c r="J12737"/>
      <c r="L12737" s="33"/>
      <c r="M12737" s="24"/>
    </row>
    <row r="12738" spans="1:13" x14ac:dyDescent="0.2">
      <c r="A12738" s="289"/>
      <c r="I12738"/>
      <c r="J12738"/>
      <c r="L12738" s="33"/>
      <c r="M12738" s="24"/>
    </row>
    <row r="12739" spans="1:13" x14ac:dyDescent="0.2">
      <c r="A12739" s="289"/>
      <c r="I12739"/>
      <c r="J12739"/>
      <c r="L12739" s="33"/>
      <c r="M12739" s="24"/>
    </row>
    <row r="12740" spans="1:13" x14ac:dyDescent="0.2">
      <c r="A12740" s="289"/>
      <c r="I12740"/>
      <c r="J12740"/>
      <c r="L12740" s="33"/>
      <c r="M12740" s="24"/>
    </row>
    <row r="12741" spans="1:13" x14ac:dyDescent="0.2">
      <c r="A12741" s="289"/>
      <c r="I12741"/>
      <c r="J12741"/>
      <c r="L12741" s="33"/>
      <c r="M12741" s="24"/>
    </row>
    <row r="12742" spans="1:13" x14ac:dyDescent="0.2">
      <c r="A12742" s="289"/>
      <c r="I12742"/>
      <c r="J12742"/>
      <c r="L12742" s="33"/>
      <c r="M12742" s="24"/>
    </row>
    <row r="12743" spans="1:13" x14ac:dyDescent="0.2">
      <c r="A12743" s="289"/>
      <c r="I12743"/>
      <c r="J12743"/>
      <c r="L12743" s="33"/>
      <c r="M12743" s="24"/>
    </row>
    <row r="12744" spans="1:13" x14ac:dyDescent="0.2">
      <c r="A12744" s="289"/>
      <c r="I12744"/>
      <c r="J12744"/>
      <c r="L12744" s="33"/>
      <c r="M12744" s="24"/>
    </row>
    <row r="12745" spans="1:13" x14ac:dyDescent="0.2">
      <c r="A12745" s="289"/>
      <c r="I12745"/>
      <c r="J12745"/>
      <c r="L12745" s="33"/>
      <c r="M12745" s="24"/>
    </row>
    <row r="12746" spans="1:13" x14ac:dyDescent="0.2">
      <c r="A12746" s="289"/>
      <c r="I12746"/>
      <c r="J12746"/>
      <c r="L12746" s="33"/>
      <c r="M12746" s="24"/>
    </row>
    <row r="12747" spans="1:13" x14ac:dyDescent="0.2">
      <c r="A12747" s="289"/>
      <c r="I12747"/>
      <c r="J12747"/>
      <c r="L12747" s="33"/>
      <c r="M12747" s="24"/>
    </row>
    <row r="12748" spans="1:13" x14ac:dyDescent="0.2">
      <c r="A12748" s="289"/>
      <c r="I12748"/>
      <c r="J12748"/>
      <c r="L12748" s="33"/>
      <c r="M12748" s="24"/>
    </row>
    <row r="12749" spans="1:13" x14ac:dyDescent="0.2">
      <c r="A12749" s="289"/>
      <c r="I12749"/>
      <c r="J12749"/>
      <c r="L12749" s="33"/>
      <c r="M12749" s="24"/>
    </row>
    <row r="12750" spans="1:13" x14ac:dyDescent="0.2">
      <c r="A12750" s="289"/>
      <c r="I12750"/>
      <c r="J12750"/>
      <c r="L12750" s="33"/>
      <c r="M12750" s="24"/>
    </row>
    <row r="12751" spans="1:13" x14ac:dyDescent="0.2">
      <c r="A12751" s="289"/>
      <c r="I12751"/>
      <c r="J12751"/>
      <c r="L12751" s="33"/>
      <c r="M12751" s="24"/>
    </row>
    <row r="12752" spans="1:13" x14ac:dyDescent="0.2">
      <c r="A12752" s="289"/>
      <c r="I12752"/>
      <c r="J12752"/>
      <c r="L12752" s="33"/>
      <c r="M12752" s="24"/>
    </row>
    <row r="12753" spans="1:13" x14ac:dyDescent="0.2">
      <c r="A12753" s="289"/>
      <c r="I12753"/>
      <c r="J12753"/>
      <c r="L12753" s="33"/>
      <c r="M12753" s="24"/>
    </row>
    <row r="12754" spans="1:13" x14ac:dyDescent="0.2">
      <c r="A12754" s="289"/>
      <c r="I12754"/>
      <c r="J12754"/>
      <c r="L12754" s="33"/>
      <c r="M12754" s="24"/>
    </row>
    <row r="12755" spans="1:13" x14ac:dyDescent="0.2">
      <c r="A12755" s="289"/>
      <c r="I12755"/>
      <c r="J12755"/>
      <c r="L12755" s="33"/>
      <c r="M12755" s="24"/>
    </row>
    <row r="12756" spans="1:13" x14ac:dyDescent="0.2">
      <c r="A12756" s="289"/>
      <c r="I12756"/>
      <c r="J12756"/>
      <c r="L12756" s="33"/>
      <c r="M12756" s="24"/>
    </row>
    <row r="12757" spans="1:13" x14ac:dyDescent="0.2">
      <c r="A12757" s="289"/>
      <c r="I12757"/>
      <c r="J12757"/>
      <c r="L12757" s="33"/>
      <c r="M12757" s="24"/>
    </row>
    <row r="12758" spans="1:13" x14ac:dyDescent="0.2">
      <c r="A12758" s="289"/>
      <c r="I12758"/>
      <c r="J12758"/>
      <c r="L12758" s="33"/>
      <c r="M12758" s="24"/>
    </row>
    <row r="12759" spans="1:13" x14ac:dyDescent="0.2">
      <c r="A12759" s="289"/>
      <c r="I12759"/>
      <c r="J12759"/>
      <c r="L12759" s="33"/>
      <c r="M12759" s="24"/>
    </row>
    <row r="12760" spans="1:13" x14ac:dyDescent="0.2">
      <c r="A12760" s="289"/>
      <c r="I12760"/>
      <c r="J12760"/>
      <c r="L12760" s="33"/>
      <c r="M12760" s="24"/>
    </row>
    <row r="12761" spans="1:13" x14ac:dyDescent="0.2">
      <c r="A12761" s="289"/>
      <c r="I12761"/>
      <c r="J12761"/>
      <c r="L12761" s="33"/>
      <c r="M12761" s="24"/>
    </row>
    <row r="12762" spans="1:13" x14ac:dyDescent="0.2">
      <c r="A12762" s="289"/>
      <c r="I12762"/>
      <c r="J12762"/>
      <c r="L12762" s="33"/>
      <c r="M12762" s="24"/>
    </row>
    <row r="12763" spans="1:13" x14ac:dyDescent="0.2">
      <c r="A12763" s="289"/>
      <c r="I12763"/>
      <c r="J12763"/>
      <c r="L12763" s="33"/>
      <c r="M12763" s="24"/>
    </row>
    <row r="12764" spans="1:13" x14ac:dyDescent="0.2">
      <c r="A12764" s="289"/>
      <c r="I12764"/>
      <c r="J12764"/>
      <c r="L12764" s="33"/>
      <c r="M12764" s="24"/>
    </row>
    <row r="12765" spans="1:13" x14ac:dyDescent="0.2">
      <c r="A12765" s="289"/>
      <c r="I12765"/>
      <c r="J12765"/>
      <c r="L12765" s="33"/>
      <c r="M12765" s="24"/>
    </row>
    <row r="12766" spans="1:13" x14ac:dyDescent="0.2">
      <c r="A12766" s="289"/>
      <c r="I12766"/>
      <c r="J12766"/>
      <c r="L12766" s="33"/>
      <c r="M12766" s="24"/>
    </row>
    <row r="12767" spans="1:13" x14ac:dyDescent="0.2">
      <c r="A12767" s="289"/>
      <c r="I12767"/>
      <c r="J12767"/>
      <c r="L12767" s="33"/>
      <c r="M12767" s="24"/>
    </row>
    <row r="12768" spans="1:13" x14ac:dyDescent="0.2">
      <c r="A12768" s="289"/>
      <c r="I12768"/>
      <c r="J12768"/>
      <c r="L12768" s="33"/>
      <c r="M12768" s="24"/>
    </row>
    <row r="12769" spans="1:13" x14ac:dyDescent="0.2">
      <c r="A12769" s="289"/>
      <c r="I12769"/>
      <c r="J12769"/>
      <c r="L12769" s="33"/>
      <c r="M12769" s="24"/>
    </row>
    <row r="12770" spans="1:13" x14ac:dyDescent="0.2">
      <c r="A12770" s="289"/>
      <c r="I12770"/>
      <c r="J12770"/>
      <c r="L12770" s="33"/>
      <c r="M12770" s="24"/>
    </row>
    <row r="12771" spans="1:13" x14ac:dyDescent="0.2">
      <c r="A12771" s="289"/>
      <c r="I12771"/>
      <c r="J12771"/>
      <c r="L12771" s="33"/>
      <c r="M12771" s="24"/>
    </row>
    <row r="12772" spans="1:13" x14ac:dyDescent="0.2">
      <c r="A12772" s="289"/>
      <c r="I12772"/>
      <c r="J12772"/>
      <c r="L12772" s="33"/>
      <c r="M12772" s="24"/>
    </row>
    <row r="12773" spans="1:13" x14ac:dyDescent="0.2">
      <c r="A12773" s="289"/>
      <c r="I12773"/>
      <c r="J12773"/>
      <c r="L12773" s="33"/>
      <c r="M12773" s="24"/>
    </row>
    <row r="12774" spans="1:13" x14ac:dyDescent="0.2">
      <c r="A12774" s="289"/>
      <c r="I12774"/>
      <c r="J12774"/>
      <c r="L12774" s="33"/>
      <c r="M12774" s="24"/>
    </row>
    <row r="12775" spans="1:13" x14ac:dyDescent="0.2">
      <c r="A12775" s="289"/>
      <c r="I12775"/>
      <c r="J12775"/>
      <c r="L12775" s="33"/>
      <c r="M12775" s="24"/>
    </row>
    <row r="12776" spans="1:13" x14ac:dyDescent="0.2">
      <c r="A12776" s="289"/>
      <c r="I12776"/>
      <c r="J12776"/>
      <c r="L12776" s="33"/>
      <c r="M12776" s="24"/>
    </row>
    <row r="12777" spans="1:13" x14ac:dyDescent="0.2">
      <c r="A12777" s="289"/>
      <c r="I12777"/>
      <c r="J12777"/>
      <c r="L12777" s="33"/>
      <c r="M12777" s="24"/>
    </row>
    <row r="12778" spans="1:13" x14ac:dyDescent="0.2">
      <c r="A12778" s="289"/>
      <c r="I12778"/>
      <c r="J12778"/>
      <c r="L12778" s="33"/>
      <c r="M12778" s="24"/>
    </row>
    <row r="12779" spans="1:13" x14ac:dyDescent="0.2">
      <c r="A12779" s="289"/>
      <c r="I12779"/>
      <c r="J12779"/>
      <c r="L12779" s="33"/>
      <c r="M12779" s="24"/>
    </row>
    <row r="12780" spans="1:13" x14ac:dyDescent="0.2">
      <c r="A12780" s="289"/>
      <c r="I12780"/>
      <c r="J12780"/>
      <c r="L12780" s="33"/>
      <c r="M12780" s="24"/>
    </row>
    <row r="12781" spans="1:13" x14ac:dyDescent="0.2">
      <c r="A12781" s="289"/>
      <c r="I12781"/>
      <c r="J12781"/>
      <c r="L12781" s="33"/>
      <c r="M12781" s="24"/>
    </row>
    <row r="12782" spans="1:13" x14ac:dyDescent="0.2">
      <c r="A12782" s="289"/>
      <c r="I12782"/>
      <c r="J12782"/>
      <c r="L12782" s="33"/>
      <c r="M12782" s="24"/>
    </row>
    <row r="12783" spans="1:13" x14ac:dyDescent="0.2">
      <c r="A12783" s="289"/>
      <c r="I12783"/>
      <c r="J12783"/>
      <c r="L12783" s="33"/>
      <c r="M12783" s="24"/>
    </row>
    <row r="12784" spans="1:13" x14ac:dyDescent="0.2">
      <c r="A12784" s="289"/>
      <c r="I12784"/>
      <c r="J12784"/>
      <c r="L12784" s="33"/>
      <c r="M12784" s="24"/>
    </row>
    <row r="12785" spans="1:13" x14ac:dyDescent="0.2">
      <c r="A12785" s="289"/>
      <c r="I12785"/>
      <c r="J12785"/>
      <c r="L12785" s="33"/>
      <c r="M12785" s="24"/>
    </row>
    <row r="12786" spans="1:13" x14ac:dyDescent="0.2">
      <c r="A12786" s="289"/>
      <c r="I12786"/>
      <c r="J12786"/>
      <c r="L12786" s="33"/>
      <c r="M12786" s="24"/>
    </row>
    <row r="12787" spans="1:13" x14ac:dyDescent="0.2">
      <c r="A12787" s="289"/>
      <c r="I12787"/>
      <c r="J12787"/>
      <c r="L12787" s="33"/>
      <c r="M12787" s="24"/>
    </row>
    <row r="12788" spans="1:13" x14ac:dyDescent="0.2">
      <c r="A12788" s="289"/>
      <c r="I12788"/>
      <c r="J12788"/>
      <c r="L12788" s="33"/>
      <c r="M12788" s="24"/>
    </row>
    <row r="12789" spans="1:13" x14ac:dyDescent="0.2">
      <c r="A12789" s="289"/>
      <c r="I12789"/>
      <c r="J12789"/>
      <c r="L12789" s="33"/>
      <c r="M12789" s="24"/>
    </row>
    <row r="12790" spans="1:13" x14ac:dyDescent="0.2">
      <c r="A12790" s="289"/>
      <c r="I12790"/>
      <c r="J12790"/>
      <c r="L12790" s="33"/>
      <c r="M12790" s="24"/>
    </row>
    <row r="12791" spans="1:13" x14ac:dyDescent="0.2">
      <c r="A12791" s="289"/>
      <c r="I12791"/>
      <c r="J12791"/>
      <c r="L12791" s="33"/>
      <c r="M12791" s="24"/>
    </row>
    <row r="12792" spans="1:13" x14ac:dyDescent="0.2">
      <c r="A12792" s="289"/>
      <c r="I12792"/>
      <c r="J12792"/>
      <c r="L12792" s="33"/>
      <c r="M12792" s="24"/>
    </row>
    <row r="12793" spans="1:13" x14ac:dyDescent="0.2">
      <c r="A12793" s="289"/>
      <c r="I12793"/>
      <c r="J12793"/>
      <c r="L12793" s="33"/>
      <c r="M12793" s="24"/>
    </row>
    <row r="12794" spans="1:13" x14ac:dyDescent="0.2">
      <c r="A12794" s="289"/>
      <c r="I12794"/>
      <c r="J12794"/>
      <c r="L12794" s="33"/>
      <c r="M12794" s="24"/>
    </row>
    <row r="12795" spans="1:13" x14ac:dyDescent="0.2">
      <c r="A12795" s="289"/>
      <c r="I12795"/>
      <c r="J12795"/>
      <c r="L12795" s="33"/>
      <c r="M12795" s="24"/>
    </row>
    <row r="12796" spans="1:13" x14ac:dyDescent="0.2">
      <c r="A12796" s="289"/>
      <c r="I12796"/>
      <c r="J12796"/>
      <c r="L12796" s="33"/>
      <c r="M12796" s="24"/>
    </row>
    <row r="12797" spans="1:13" x14ac:dyDescent="0.2">
      <c r="A12797" s="289"/>
      <c r="I12797"/>
      <c r="J12797"/>
      <c r="L12797" s="33"/>
      <c r="M12797" s="24"/>
    </row>
    <row r="12798" spans="1:13" x14ac:dyDescent="0.2">
      <c r="A12798" s="289"/>
      <c r="I12798"/>
      <c r="J12798"/>
      <c r="L12798" s="33"/>
      <c r="M12798" s="24"/>
    </row>
    <row r="12799" spans="1:13" x14ac:dyDescent="0.2">
      <c r="A12799" s="289"/>
      <c r="I12799"/>
      <c r="J12799"/>
      <c r="L12799" s="33"/>
      <c r="M12799" s="24"/>
    </row>
    <row r="12800" spans="1:13" x14ac:dyDescent="0.2">
      <c r="A12800" s="289"/>
      <c r="I12800"/>
      <c r="J12800"/>
      <c r="L12800" s="33"/>
      <c r="M12800" s="24"/>
    </row>
    <row r="12801" spans="1:13" x14ac:dyDescent="0.2">
      <c r="A12801" s="289"/>
      <c r="I12801"/>
      <c r="J12801"/>
      <c r="L12801" s="33"/>
      <c r="M12801" s="24"/>
    </row>
    <row r="12802" spans="1:13" x14ac:dyDescent="0.2">
      <c r="A12802" s="289"/>
      <c r="I12802"/>
      <c r="J12802"/>
      <c r="L12802" s="33"/>
      <c r="M12802" s="24"/>
    </row>
    <row r="12803" spans="1:13" x14ac:dyDescent="0.2">
      <c r="A12803" s="289"/>
      <c r="I12803"/>
      <c r="J12803"/>
      <c r="L12803" s="33"/>
      <c r="M12803" s="24"/>
    </row>
    <row r="12804" spans="1:13" x14ac:dyDescent="0.2">
      <c r="A12804" s="289"/>
      <c r="I12804"/>
      <c r="J12804"/>
      <c r="L12804" s="33"/>
      <c r="M12804" s="24"/>
    </row>
    <row r="12805" spans="1:13" x14ac:dyDescent="0.2">
      <c r="A12805" s="289"/>
      <c r="I12805"/>
      <c r="J12805"/>
      <c r="L12805" s="33"/>
      <c r="M12805" s="24"/>
    </row>
    <row r="12806" spans="1:13" x14ac:dyDescent="0.2">
      <c r="A12806" s="289"/>
      <c r="I12806"/>
      <c r="J12806"/>
      <c r="L12806" s="33"/>
      <c r="M12806" s="24"/>
    </row>
    <row r="12807" spans="1:13" x14ac:dyDescent="0.2">
      <c r="A12807" s="289"/>
      <c r="I12807"/>
      <c r="J12807"/>
      <c r="L12807" s="33"/>
      <c r="M12807" s="24"/>
    </row>
    <row r="12808" spans="1:13" x14ac:dyDescent="0.2">
      <c r="A12808" s="289"/>
      <c r="I12808"/>
      <c r="J12808"/>
      <c r="L12808" s="33"/>
      <c r="M12808" s="24"/>
    </row>
    <row r="12809" spans="1:13" x14ac:dyDescent="0.2">
      <c r="A12809" s="289"/>
      <c r="I12809"/>
      <c r="J12809"/>
      <c r="L12809" s="33"/>
      <c r="M12809" s="24"/>
    </row>
    <row r="12810" spans="1:13" x14ac:dyDescent="0.2">
      <c r="A12810" s="289"/>
      <c r="I12810"/>
      <c r="J12810"/>
      <c r="L12810" s="33"/>
      <c r="M12810" s="24"/>
    </row>
    <row r="12811" spans="1:13" x14ac:dyDescent="0.2">
      <c r="A12811" s="289"/>
      <c r="I12811"/>
      <c r="J12811"/>
      <c r="L12811" s="33"/>
      <c r="M12811" s="24"/>
    </row>
    <row r="12812" spans="1:13" x14ac:dyDescent="0.2">
      <c r="A12812" s="289"/>
      <c r="I12812"/>
      <c r="J12812"/>
      <c r="L12812" s="33"/>
      <c r="M12812" s="24"/>
    </row>
    <row r="12813" spans="1:13" x14ac:dyDescent="0.2">
      <c r="A12813" s="289"/>
      <c r="I12813"/>
      <c r="J12813"/>
      <c r="L12813" s="33"/>
      <c r="M12813" s="24"/>
    </row>
    <row r="12814" spans="1:13" x14ac:dyDescent="0.2">
      <c r="A12814" s="289"/>
      <c r="I12814"/>
      <c r="J12814"/>
      <c r="L12814" s="33"/>
      <c r="M12814" s="24"/>
    </row>
    <row r="12815" spans="1:13" x14ac:dyDescent="0.2">
      <c r="A12815" s="289"/>
      <c r="I12815"/>
      <c r="J12815"/>
      <c r="L12815" s="33"/>
      <c r="M12815" s="24"/>
    </row>
    <row r="12816" spans="1:13" x14ac:dyDescent="0.2">
      <c r="A12816" s="289"/>
      <c r="I12816"/>
      <c r="J12816"/>
      <c r="L12816" s="33"/>
      <c r="M12816" s="24"/>
    </row>
    <row r="12817" spans="1:13" x14ac:dyDescent="0.2">
      <c r="A12817" s="289"/>
      <c r="I12817"/>
      <c r="J12817"/>
      <c r="L12817" s="33"/>
      <c r="M12817" s="24"/>
    </row>
    <row r="12818" spans="1:13" x14ac:dyDescent="0.2">
      <c r="A12818" s="289"/>
      <c r="I12818"/>
      <c r="J12818"/>
      <c r="L12818" s="33"/>
      <c r="M12818" s="24"/>
    </row>
    <row r="12819" spans="1:13" x14ac:dyDescent="0.2">
      <c r="A12819" s="289"/>
      <c r="I12819"/>
      <c r="J12819"/>
      <c r="L12819" s="33"/>
      <c r="M12819" s="24"/>
    </row>
    <row r="12820" spans="1:13" x14ac:dyDescent="0.2">
      <c r="A12820" s="289"/>
      <c r="I12820"/>
      <c r="J12820"/>
      <c r="L12820" s="33"/>
      <c r="M12820" s="24"/>
    </row>
    <row r="12821" spans="1:13" x14ac:dyDescent="0.2">
      <c r="A12821" s="289"/>
      <c r="I12821"/>
      <c r="J12821"/>
      <c r="L12821" s="33"/>
      <c r="M12821" s="24"/>
    </row>
    <row r="12822" spans="1:13" x14ac:dyDescent="0.2">
      <c r="A12822" s="289"/>
      <c r="I12822"/>
      <c r="J12822"/>
      <c r="L12822" s="33"/>
      <c r="M12822" s="24"/>
    </row>
    <row r="12823" spans="1:13" x14ac:dyDescent="0.2">
      <c r="A12823" s="289"/>
      <c r="I12823"/>
      <c r="J12823"/>
      <c r="L12823" s="33"/>
      <c r="M12823" s="24"/>
    </row>
    <row r="12824" spans="1:13" x14ac:dyDescent="0.2">
      <c r="A12824" s="289"/>
      <c r="I12824"/>
      <c r="J12824"/>
      <c r="L12824" s="33"/>
      <c r="M12824" s="24"/>
    </row>
    <row r="12825" spans="1:13" x14ac:dyDescent="0.2">
      <c r="A12825" s="289"/>
      <c r="I12825"/>
      <c r="J12825"/>
      <c r="L12825" s="33"/>
      <c r="M12825" s="24"/>
    </row>
    <row r="12826" spans="1:13" x14ac:dyDescent="0.2">
      <c r="A12826" s="289"/>
      <c r="I12826"/>
      <c r="J12826"/>
      <c r="L12826" s="33"/>
      <c r="M12826" s="24"/>
    </row>
    <row r="12827" spans="1:13" x14ac:dyDescent="0.2">
      <c r="A12827" s="289"/>
      <c r="I12827"/>
      <c r="J12827"/>
      <c r="L12827" s="33"/>
      <c r="M12827" s="24"/>
    </row>
    <row r="12828" spans="1:13" x14ac:dyDescent="0.2">
      <c r="A12828" s="289"/>
      <c r="I12828"/>
      <c r="J12828"/>
      <c r="L12828" s="33"/>
      <c r="M12828" s="24"/>
    </row>
    <row r="12829" spans="1:13" x14ac:dyDescent="0.2">
      <c r="A12829" s="289"/>
      <c r="I12829"/>
      <c r="J12829"/>
      <c r="L12829" s="33"/>
      <c r="M12829" s="24"/>
    </row>
    <row r="12830" spans="1:13" x14ac:dyDescent="0.2">
      <c r="A12830" s="289"/>
      <c r="I12830"/>
      <c r="J12830"/>
      <c r="L12830" s="33"/>
      <c r="M12830" s="24"/>
    </row>
    <row r="12831" spans="1:13" x14ac:dyDescent="0.2">
      <c r="A12831" s="289"/>
      <c r="I12831"/>
      <c r="J12831"/>
      <c r="L12831" s="33"/>
      <c r="M12831" s="24"/>
    </row>
    <row r="12832" spans="1:13" x14ac:dyDescent="0.2">
      <c r="A12832" s="289"/>
      <c r="I12832"/>
      <c r="J12832"/>
      <c r="L12832" s="33"/>
      <c r="M12832" s="24"/>
    </row>
    <row r="12833" spans="1:13" x14ac:dyDescent="0.2">
      <c r="A12833" s="289"/>
      <c r="I12833"/>
      <c r="J12833"/>
      <c r="L12833" s="33"/>
      <c r="M12833" s="24"/>
    </row>
    <row r="12834" spans="1:13" x14ac:dyDescent="0.2">
      <c r="A12834" s="289"/>
      <c r="I12834"/>
      <c r="J12834"/>
      <c r="L12834" s="33"/>
      <c r="M12834" s="24"/>
    </row>
    <row r="12835" spans="1:13" x14ac:dyDescent="0.2">
      <c r="A12835" s="289"/>
      <c r="I12835"/>
      <c r="J12835"/>
      <c r="L12835" s="33"/>
      <c r="M12835" s="24"/>
    </row>
    <row r="12836" spans="1:13" x14ac:dyDescent="0.2">
      <c r="A12836" s="289"/>
      <c r="I12836"/>
      <c r="J12836"/>
      <c r="L12836" s="33"/>
      <c r="M12836" s="24"/>
    </row>
    <row r="12837" spans="1:13" x14ac:dyDescent="0.2">
      <c r="A12837" s="289"/>
      <c r="I12837"/>
      <c r="J12837"/>
      <c r="L12837" s="33"/>
      <c r="M12837" s="24"/>
    </row>
    <row r="12838" spans="1:13" x14ac:dyDescent="0.2">
      <c r="A12838" s="289"/>
      <c r="I12838"/>
      <c r="J12838"/>
      <c r="L12838" s="33"/>
      <c r="M12838" s="24"/>
    </row>
    <row r="12839" spans="1:13" x14ac:dyDescent="0.2">
      <c r="A12839" s="289"/>
      <c r="I12839"/>
      <c r="J12839"/>
      <c r="L12839" s="33"/>
      <c r="M12839" s="24"/>
    </row>
    <row r="12840" spans="1:13" x14ac:dyDescent="0.2">
      <c r="A12840" s="289"/>
      <c r="I12840"/>
      <c r="J12840"/>
      <c r="L12840" s="33"/>
      <c r="M12840" s="24"/>
    </row>
    <row r="12841" spans="1:13" x14ac:dyDescent="0.2">
      <c r="A12841" s="289"/>
      <c r="I12841"/>
      <c r="J12841"/>
      <c r="L12841" s="33"/>
      <c r="M12841" s="24"/>
    </row>
    <row r="12842" spans="1:13" x14ac:dyDescent="0.2">
      <c r="A12842" s="289"/>
      <c r="I12842"/>
      <c r="J12842"/>
      <c r="L12842" s="33"/>
      <c r="M12842" s="24"/>
    </row>
    <row r="12843" spans="1:13" x14ac:dyDescent="0.2">
      <c r="A12843" s="289"/>
      <c r="I12843"/>
      <c r="J12843"/>
      <c r="L12843" s="33"/>
      <c r="M12843" s="24"/>
    </row>
    <row r="12844" spans="1:13" x14ac:dyDescent="0.2">
      <c r="A12844" s="289"/>
      <c r="I12844"/>
      <c r="J12844"/>
      <c r="L12844" s="33"/>
      <c r="M12844" s="24"/>
    </row>
    <row r="12845" spans="1:13" x14ac:dyDescent="0.2">
      <c r="A12845" s="289"/>
      <c r="I12845"/>
      <c r="J12845"/>
      <c r="L12845" s="33"/>
      <c r="M12845" s="24"/>
    </row>
    <row r="12846" spans="1:13" x14ac:dyDescent="0.2">
      <c r="A12846" s="289"/>
      <c r="I12846"/>
      <c r="J12846"/>
      <c r="L12846" s="33"/>
      <c r="M12846" s="24"/>
    </row>
    <row r="12847" spans="1:13" x14ac:dyDescent="0.2">
      <c r="A12847" s="289"/>
      <c r="I12847"/>
      <c r="J12847"/>
      <c r="L12847" s="33"/>
      <c r="M12847" s="24"/>
    </row>
    <row r="12848" spans="1:13" x14ac:dyDescent="0.2">
      <c r="A12848" s="289"/>
      <c r="I12848"/>
      <c r="J12848"/>
      <c r="L12848" s="33"/>
      <c r="M12848" s="24"/>
    </row>
    <row r="12849" spans="1:13" x14ac:dyDescent="0.2">
      <c r="A12849" s="289"/>
      <c r="I12849"/>
      <c r="J12849"/>
      <c r="L12849" s="33"/>
      <c r="M12849" s="24"/>
    </row>
    <row r="12850" spans="1:13" x14ac:dyDescent="0.2">
      <c r="A12850" s="289"/>
      <c r="I12850"/>
      <c r="J12850"/>
      <c r="L12850" s="33"/>
      <c r="M12850" s="24"/>
    </row>
    <row r="12851" spans="1:13" x14ac:dyDescent="0.2">
      <c r="A12851" s="289"/>
      <c r="I12851"/>
      <c r="J12851"/>
      <c r="L12851" s="33"/>
      <c r="M12851" s="24"/>
    </row>
    <row r="12852" spans="1:13" x14ac:dyDescent="0.2">
      <c r="A12852" s="289"/>
      <c r="I12852"/>
      <c r="J12852"/>
      <c r="L12852" s="33"/>
      <c r="M12852" s="24"/>
    </row>
    <row r="12853" spans="1:13" x14ac:dyDescent="0.2">
      <c r="A12853" s="289"/>
      <c r="I12853"/>
      <c r="J12853"/>
      <c r="L12853" s="33"/>
      <c r="M12853" s="24"/>
    </row>
    <row r="12854" spans="1:13" x14ac:dyDescent="0.2">
      <c r="A12854" s="289"/>
      <c r="I12854"/>
      <c r="J12854"/>
      <c r="L12854" s="33"/>
      <c r="M12854" s="24"/>
    </row>
    <row r="12855" spans="1:13" x14ac:dyDescent="0.2">
      <c r="A12855" s="289"/>
      <c r="I12855"/>
      <c r="J12855"/>
      <c r="L12855" s="33"/>
      <c r="M12855" s="24"/>
    </row>
    <row r="12856" spans="1:13" x14ac:dyDescent="0.2">
      <c r="A12856" s="289"/>
      <c r="I12856"/>
      <c r="J12856"/>
      <c r="L12856" s="33"/>
      <c r="M12856" s="24"/>
    </row>
    <row r="12857" spans="1:13" x14ac:dyDescent="0.2">
      <c r="A12857" s="289"/>
      <c r="I12857"/>
      <c r="J12857"/>
      <c r="L12857" s="33"/>
      <c r="M12857" s="24"/>
    </row>
    <row r="12858" spans="1:13" x14ac:dyDescent="0.2">
      <c r="A12858" s="289"/>
      <c r="I12858"/>
      <c r="J12858"/>
      <c r="L12858" s="33"/>
      <c r="M12858" s="24"/>
    </row>
    <row r="12859" spans="1:13" x14ac:dyDescent="0.2">
      <c r="A12859" s="289"/>
      <c r="I12859"/>
      <c r="J12859"/>
      <c r="L12859" s="33"/>
      <c r="M12859" s="24"/>
    </row>
    <row r="12860" spans="1:13" x14ac:dyDescent="0.2">
      <c r="A12860" s="289"/>
      <c r="I12860"/>
      <c r="J12860"/>
      <c r="L12860" s="33"/>
      <c r="M12860" s="24"/>
    </row>
    <row r="12861" spans="1:13" x14ac:dyDescent="0.2">
      <c r="A12861" s="289"/>
      <c r="I12861"/>
      <c r="J12861"/>
      <c r="L12861" s="33"/>
      <c r="M12861" s="24"/>
    </row>
    <row r="12862" spans="1:13" x14ac:dyDescent="0.2">
      <c r="A12862" s="289"/>
      <c r="I12862"/>
      <c r="J12862"/>
      <c r="L12862" s="33"/>
      <c r="M12862" s="24"/>
    </row>
    <row r="12863" spans="1:13" x14ac:dyDescent="0.2">
      <c r="A12863" s="289"/>
      <c r="I12863"/>
      <c r="J12863"/>
      <c r="L12863" s="33"/>
      <c r="M12863" s="24"/>
    </row>
    <row r="12864" spans="1:13" x14ac:dyDescent="0.2">
      <c r="A12864" s="289"/>
      <c r="I12864"/>
      <c r="J12864"/>
      <c r="L12864" s="33"/>
      <c r="M12864" s="24"/>
    </row>
    <row r="12865" spans="1:13" x14ac:dyDescent="0.2">
      <c r="A12865" s="289"/>
      <c r="I12865"/>
      <c r="J12865"/>
      <c r="L12865" s="33"/>
      <c r="M12865" s="24"/>
    </row>
    <row r="12866" spans="1:13" x14ac:dyDescent="0.2">
      <c r="A12866" s="289"/>
      <c r="I12866"/>
      <c r="J12866"/>
      <c r="L12866" s="33"/>
      <c r="M12866" s="24"/>
    </row>
    <row r="12867" spans="1:13" x14ac:dyDescent="0.2">
      <c r="A12867" s="289"/>
      <c r="I12867"/>
      <c r="J12867"/>
      <c r="L12867" s="33"/>
      <c r="M12867" s="24"/>
    </row>
    <row r="12868" spans="1:13" x14ac:dyDescent="0.2">
      <c r="A12868" s="289"/>
      <c r="I12868"/>
      <c r="J12868"/>
      <c r="L12868" s="33"/>
      <c r="M12868" s="24"/>
    </row>
    <row r="12869" spans="1:13" x14ac:dyDescent="0.2">
      <c r="A12869" s="289"/>
      <c r="I12869"/>
      <c r="J12869"/>
      <c r="L12869" s="33"/>
      <c r="M12869" s="24"/>
    </row>
    <row r="12870" spans="1:13" x14ac:dyDescent="0.2">
      <c r="A12870" s="289"/>
      <c r="I12870"/>
      <c r="J12870"/>
      <c r="L12870" s="33"/>
      <c r="M12870" s="24"/>
    </row>
    <row r="12871" spans="1:13" x14ac:dyDescent="0.2">
      <c r="A12871" s="289"/>
      <c r="I12871"/>
      <c r="J12871"/>
      <c r="L12871" s="33"/>
      <c r="M12871" s="24"/>
    </row>
    <row r="12872" spans="1:13" x14ac:dyDescent="0.2">
      <c r="A12872" s="289"/>
      <c r="I12872"/>
      <c r="J12872"/>
      <c r="L12872" s="33"/>
      <c r="M12872" s="24"/>
    </row>
    <row r="12873" spans="1:13" x14ac:dyDescent="0.2">
      <c r="A12873" s="289"/>
      <c r="I12873"/>
      <c r="J12873"/>
      <c r="L12873" s="33"/>
      <c r="M12873" s="24"/>
    </row>
    <row r="12874" spans="1:13" x14ac:dyDescent="0.2">
      <c r="A12874" s="289"/>
      <c r="I12874"/>
      <c r="J12874"/>
      <c r="L12874" s="33"/>
      <c r="M12874" s="24"/>
    </row>
    <row r="12875" spans="1:13" x14ac:dyDescent="0.2">
      <c r="A12875" s="289"/>
      <c r="I12875"/>
      <c r="J12875"/>
      <c r="L12875" s="33"/>
      <c r="M12875" s="24"/>
    </row>
    <row r="12876" spans="1:13" x14ac:dyDescent="0.2">
      <c r="A12876" s="289"/>
      <c r="I12876"/>
      <c r="J12876"/>
      <c r="L12876" s="33"/>
      <c r="M12876" s="24"/>
    </row>
    <row r="12877" spans="1:13" x14ac:dyDescent="0.2">
      <c r="A12877" s="289"/>
      <c r="I12877"/>
      <c r="J12877"/>
      <c r="L12877" s="33"/>
      <c r="M12877" s="24"/>
    </row>
    <row r="12878" spans="1:13" x14ac:dyDescent="0.2">
      <c r="A12878" s="289"/>
      <c r="I12878"/>
      <c r="J12878"/>
      <c r="L12878" s="33"/>
      <c r="M12878" s="24"/>
    </row>
    <row r="12879" spans="1:13" x14ac:dyDescent="0.2">
      <c r="A12879" s="289"/>
      <c r="I12879"/>
      <c r="J12879"/>
      <c r="L12879" s="33"/>
      <c r="M12879" s="24"/>
    </row>
    <row r="12880" spans="1:13" x14ac:dyDescent="0.2">
      <c r="A12880" s="289"/>
      <c r="I12880"/>
      <c r="J12880"/>
      <c r="L12880" s="33"/>
      <c r="M12880" s="24"/>
    </row>
    <row r="12881" spans="1:13" x14ac:dyDescent="0.2">
      <c r="A12881" s="289"/>
      <c r="I12881"/>
      <c r="J12881"/>
      <c r="L12881" s="33"/>
      <c r="M12881" s="24"/>
    </row>
    <row r="12882" spans="1:13" x14ac:dyDescent="0.2">
      <c r="A12882" s="289"/>
      <c r="I12882"/>
      <c r="J12882"/>
      <c r="L12882" s="33"/>
      <c r="M12882" s="24"/>
    </row>
    <row r="12883" spans="1:13" x14ac:dyDescent="0.2">
      <c r="A12883" s="289"/>
      <c r="I12883"/>
      <c r="J12883"/>
      <c r="L12883" s="33"/>
      <c r="M12883" s="24"/>
    </row>
    <row r="12884" spans="1:13" x14ac:dyDescent="0.2">
      <c r="A12884" s="289"/>
      <c r="I12884"/>
      <c r="J12884"/>
      <c r="L12884" s="33"/>
      <c r="M12884" s="24"/>
    </row>
    <row r="12885" spans="1:13" x14ac:dyDescent="0.2">
      <c r="A12885" s="289"/>
      <c r="I12885"/>
      <c r="J12885"/>
      <c r="L12885" s="33"/>
      <c r="M12885" s="24"/>
    </row>
    <row r="12886" spans="1:13" x14ac:dyDescent="0.2">
      <c r="A12886" s="289"/>
      <c r="I12886"/>
      <c r="J12886"/>
      <c r="L12886" s="33"/>
      <c r="M12886" s="24"/>
    </row>
    <row r="12887" spans="1:13" x14ac:dyDescent="0.2">
      <c r="A12887" s="289"/>
      <c r="I12887"/>
      <c r="J12887"/>
      <c r="L12887" s="33"/>
      <c r="M12887" s="24"/>
    </row>
    <row r="12888" spans="1:13" x14ac:dyDescent="0.2">
      <c r="A12888" s="289"/>
      <c r="I12888"/>
      <c r="J12888"/>
      <c r="L12888" s="33"/>
      <c r="M12888" s="24"/>
    </row>
    <row r="12889" spans="1:13" x14ac:dyDescent="0.2">
      <c r="A12889" s="289"/>
      <c r="I12889"/>
      <c r="J12889"/>
      <c r="L12889" s="33"/>
      <c r="M12889" s="24"/>
    </row>
    <row r="12890" spans="1:13" x14ac:dyDescent="0.2">
      <c r="A12890" s="289"/>
      <c r="I12890"/>
      <c r="J12890"/>
      <c r="L12890" s="33"/>
      <c r="M12890" s="24"/>
    </row>
    <row r="12891" spans="1:13" x14ac:dyDescent="0.2">
      <c r="A12891" s="289"/>
      <c r="I12891"/>
      <c r="J12891"/>
      <c r="L12891" s="33"/>
      <c r="M12891" s="24"/>
    </row>
    <row r="12892" spans="1:13" x14ac:dyDescent="0.2">
      <c r="A12892" s="289"/>
      <c r="I12892"/>
      <c r="J12892"/>
      <c r="L12892" s="33"/>
      <c r="M12892" s="24"/>
    </row>
    <row r="12893" spans="1:13" x14ac:dyDescent="0.2">
      <c r="A12893" s="289"/>
      <c r="I12893"/>
      <c r="J12893"/>
      <c r="L12893" s="33"/>
      <c r="M12893" s="24"/>
    </row>
    <row r="12894" spans="1:13" x14ac:dyDescent="0.2">
      <c r="A12894" s="289"/>
      <c r="I12894"/>
      <c r="J12894"/>
      <c r="L12894" s="33"/>
      <c r="M12894" s="24"/>
    </row>
    <row r="12895" spans="1:13" x14ac:dyDescent="0.2">
      <c r="A12895" s="289"/>
      <c r="I12895"/>
      <c r="J12895"/>
      <c r="L12895" s="33"/>
      <c r="M12895" s="24"/>
    </row>
    <row r="12896" spans="1:13" x14ac:dyDescent="0.2">
      <c r="A12896" s="289"/>
      <c r="I12896"/>
      <c r="J12896"/>
      <c r="L12896" s="33"/>
      <c r="M12896" s="24"/>
    </row>
    <row r="12897" spans="1:13" x14ac:dyDescent="0.2">
      <c r="A12897" s="289"/>
      <c r="I12897"/>
      <c r="J12897"/>
      <c r="L12897" s="33"/>
      <c r="M12897" s="24"/>
    </row>
    <row r="12898" spans="1:13" x14ac:dyDescent="0.2">
      <c r="A12898" s="289"/>
      <c r="I12898"/>
      <c r="J12898"/>
      <c r="L12898" s="33"/>
      <c r="M12898" s="24"/>
    </row>
    <row r="12899" spans="1:13" x14ac:dyDescent="0.2">
      <c r="A12899" s="289"/>
      <c r="I12899"/>
      <c r="J12899"/>
      <c r="L12899" s="33"/>
      <c r="M12899" s="24"/>
    </row>
    <row r="12900" spans="1:13" x14ac:dyDescent="0.2">
      <c r="A12900" s="289"/>
      <c r="I12900"/>
      <c r="J12900"/>
      <c r="L12900" s="33"/>
      <c r="M12900" s="24"/>
    </row>
    <row r="12901" spans="1:13" x14ac:dyDescent="0.2">
      <c r="A12901" s="289"/>
      <c r="I12901"/>
      <c r="J12901"/>
      <c r="L12901" s="33"/>
      <c r="M12901" s="24"/>
    </row>
    <row r="12902" spans="1:13" x14ac:dyDescent="0.2">
      <c r="A12902" s="289"/>
      <c r="I12902"/>
      <c r="J12902"/>
      <c r="L12902" s="33"/>
      <c r="M12902" s="24"/>
    </row>
    <row r="12903" spans="1:13" x14ac:dyDescent="0.2">
      <c r="A12903" s="289"/>
      <c r="I12903"/>
      <c r="J12903"/>
      <c r="L12903" s="33"/>
      <c r="M12903" s="24"/>
    </row>
    <row r="12904" spans="1:13" x14ac:dyDescent="0.2">
      <c r="A12904" s="289"/>
      <c r="I12904"/>
      <c r="J12904"/>
      <c r="L12904" s="33"/>
      <c r="M12904" s="24"/>
    </row>
    <row r="12905" spans="1:13" x14ac:dyDescent="0.2">
      <c r="A12905" s="289"/>
      <c r="I12905"/>
      <c r="J12905"/>
      <c r="L12905" s="33"/>
      <c r="M12905" s="24"/>
    </row>
    <row r="12906" spans="1:13" x14ac:dyDescent="0.2">
      <c r="A12906" s="289"/>
      <c r="I12906"/>
      <c r="J12906"/>
      <c r="L12906" s="33"/>
      <c r="M12906" s="24"/>
    </row>
    <row r="12907" spans="1:13" x14ac:dyDescent="0.2">
      <c r="A12907" s="289"/>
      <c r="I12907"/>
      <c r="J12907"/>
      <c r="L12907" s="33"/>
      <c r="M12907" s="24"/>
    </row>
    <row r="12908" spans="1:13" x14ac:dyDescent="0.2">
      <c r="A12908" s="289"/>
      <c r="I12908"/>
      <c r="J12908"/>
      <c r="L12908" s="33"/>
      <c r="M12908" s="24"/>
    </row>
    <row r="12909" spans="1:13" x14ac:dyDescent="0.2">
      <c r="A12909" s="289"/>
      <c r="I12909"/>
      <c r="J12909"/>
      <c r="L12909" s="33"/>
      <c r="M12909" s="24"/>
    </row>
    <row r="12910" spans="1:13" x14ac:dyDescent="0.2">
      <c r="A12910" s="289"/>
      <c r="I12910"/>
      <c r="J12910"/>
      <c r="L12910" s="33"/>
      <c r="M12910" s="24"/>
    </row>
    <row r="12911" spans="1:13" x14ac:dyDescent="0.2">
      <c r="A12911" s="289"/>
      <c r="I12911"/>
      <c r="J12911"/>
      <c r="L12911" s="33"/>
      <c r="M12911" s="24"/>
    </row>
    <row r="12912" spans="1:13" x14ac:dyDescent="0.2">
      <c r="A12912" s="289"/>
      <c r="I12912"/>
      <c r="J12912"/>
      <c r="L12912" s="33"/>
      <c r="M12912" s="24"/>
    </row>
    <row r="12913" spans="1:13" x14ac:dyDescent="0.2">
      <c r="A12913" s="289"/>
      <c r="I12913"/>
      <c r="J12913"/>
      <c r="L12913" s="33"/>
      <c r="M12913" s="24"/>
    </row>
    <row r="12914" spans="1:13" x14ac:dyDescent="0.2">
      <c r="A12914" s="289"/>
      <c r="I12914"/>
      <c r="J12914"/>
      <c r="L12914" s="33"/>
      <c r="M12914" s="24"/>
    </row>
    <row r="12915" spans="1:13" x14ac:dyDescent="0.2">
      <c r="A12915" s="289"/>
      <c r="I12915"/>
      <c r="J12915"/>
      <c r="L12915" s="33"/>
      <c r="M12915" s="24"/>
    </row>
    <row r="12916" spans="1:13" x14ac:dyDescent="0.2">
      <c r="A12916" s="289"/>
      <c r="I12916"/>
      <c r="J12916"/>
      <c r="L12916" s="33"/>
      <c r="M12916" s="24"/>
    </row>
    <row r="12917" spans="1:13" x14ac:dyDescent="0.2">
      <c r="A12917" s="289"/>
      <c r="I12917"/>
      <c r="J12917"/>
      <c r="L12917" s="33"/>
      <c r="M12917" s="24"/>
    </row>
    <row r="12918" spans="1:13" x14ac:dyDescent="0.2">
      <c r="A12918" s="289"/>
      <c r="I12918"/>
      <c r="J12918"/>
      <c r="L12918" s="33"/>
      <c r="M12918" s="24"/>
    </row>
    <row r="12919" spans="1:13" x14ac:dyDescent="0.2">
      <c r="A12919" s="289"/>
      <c r="I12919"/>
      <c r="J12919"/>
      <c r="L12919" s="33"/>
      <c r="M12919" s="24"/>
    </row>
    <row r="12920" spans="1:13" x14ac:dyDescent="0.2">
      <c r="A12920" s="289"/>
      <c r="I12920"/>
      <c r="J12920"/>
      <c r="L12920" s="33"/>
      <c r="M12920" s="24"/>
    </row>
    <row r="12921" spans="1:13" x14ac:dyDescent="0.2">
      <c r="A12921" s="289"/>
      <c r="I12921"/>
      <c r="J12921"/>
      <c r="L12921" s="33"/>
      <c r="M12921" s="24"/>
    </row>
    <row r="12922" spans="1:13" x14ac:dyDescent="0.2">
      <c r="A12922" s="289"/>
      <c r="I12922"/>
      <c r="J12922"/>
      <c r="L12922" s="33"/>
      <c r="M12922" s="24"/>
    </row>
    <row r="12923" spans="1:13" x14ac:dyDescent="0.2">
      <c r="A12923" s="289"/>
      <c r="I12923"/>
      <c r="J12923"/>
      <c r="L12923" s="33"/>
      <c r="M12923" s="24"/>
    </row>
    <row r="12924" spans="1:13" x14ac:dyDescent="0.2">
      <c r="A12924" s="289"/>
      <c r="I12924"/>
      <c r="J12924"/>
      <c r="L12924" s="33"/>
      <c r="M12924" s="24"/>
    </row>
    <row r="12925" spans="1:13" x14ac:dyDescent="0.2">
      <c r="A12925" s="289"/>
      <c r="I12925"/>
      <c r="J12925"/>
      <c r="L12925" s="33"/>
      <c r="M12925" s="24"/>
    </row>
    <row r="12926" spans="1:13" x14ac:dyDescent="0.2">
      <c r="A12926" s="289"/>
      <c r="I12926"/>
      <c r="J12926"/>
      <c r="L12926" s="33"/>
      <c r="M12926" s="24"/>
    </row>
    <row r="12927" spans="1:13" x14ac:dyDescent="0.2">
      <c r="A12927" s="289"/>
      <c r="I12927"/>
      <c r="J12927"/>
      <c r="L12927" s="33"/>
      <c r="M12927" s="24"/>
    </row>
    <row r="12928" spans="1:13" x14ac:dyDescent="0.2">
      <c r="A12928" s="289"/>
      <c r="I12928"/>
      <c r="J12928"/>
      <c r="L12928" s="33"/>
      <c r="M12928" s="24"/>
    </row>
    <row r="12929" spans="1:13" x14ac:dyDescent="0.2">
      <c r="A12929" s="289"/>
      <c r="I12929"/>
      <c r="J12929"/>
      <c r="L12929" s="33"/>
      <c r="M12929" s="24"/>
    </row>
    <row r="12930" spans="1:13" x14ac:dyDescent="0.2">
      <c r="A12930" s="289"/>
      <c r="I12930"/>
      <c r="J12930"/>
      <c r="L12930" s="33"/>
      <c r="M12930" s="24"/>
    </row>
    <row r="12931" spans="1:13" x14ac:dyDescent="0.2">
      <c r="A12931" s="289"/>
      <c r="I12931"/>
      <c r="J12931"/>
      <c r="L12931" s="33"/>
      <c r="M12931" s="24"/>
    </row>
    <row r="12932" spans="1:13" x14ac:dyDescent="0.2">
      <c r="A12932" s="289"/>
      <c r="I12932"/>
      <c r="J12932"/>
      <c r="L12932" s="33"/>
      <c r="M12932" s="24"/>
    </row>
    <row r="12933" spans="1:13" x14ac:dyDescent="0.2">
      <c r="A12933" s="289"/>
      <c r="I12933"/>
      <c r="J12933"/>
      <c r="L12933" s="33"/>
      <c r="M12933" s="24"/>
    </row>
    <row r="12934" spans="1:13" x14ac:dyDescent="0.2">
      <c r="A12934" s="289"/>
      <c r="I12934"/>
      <c r="J12934"/>
      <c r="L12934" s="33"/>
      <c r="M12934" s="24"/>
    </row>
    <row r="12935" spans="1:13" x14ac:dyDescent="0.2">
      <c r="A12935" s="289"/>
      <c r="I12935"/>
      <c r="J12935"/>
      <c r="L12935" s="33"/>
      <c r="M12935" s="24"/>
    </row>
    <row r="12936" spans="1:13" x14ac:dyDescent="0.2">
      <c r="A12936" s="289"/>
      <c r="I12936"/>
      <c r="J12936"/>
      <c r="L12936" s="33"/>
      <c r="M12936" s="24"/>
    </row>
    <row r="12937" spans="1:13" x14ac:dyDescent="0.2">
      <c r="A12937" s="289"/>
      <c r="I12937"/>
      <c r="J12937"/>
      <c r="L12937" s="33"/>
      <c r="M12937" s="24"/>
    </row>
    <row r="12938" spans="1:13" x14ac:dyDescent="0.2">
      <c r="A12938" s="289"/>
      <c r="I12938"/>
      <c r="J12938"/>
      <c r="L12938" s="33"/>
      <c r="M12938" s="24"/>
    </row>
    <row r="12939" spans="1:13" x14ac:dyDescent="0.2">
      <c r="A12939" s="289"/>
      <c r="I12939"/>
      <c r="J12939"/>
      <c r="L12939" s="33"/>
      <c r="M12939" s="24"/>
    </row>
    <row r="12940" spans="1:13" x14ac:dyDescent="0.2">
      <c r="A12940" s="289"/>
      <c r="I12940"/>
      <c r="J12940"/>
      <c r="L12940" s="33"/>
      <c r="M12940" s="24"/>
    </row>
    <row r="12941" spans="1:13" x14ac:dyDescent="0.2">
      <c r="A12941" s="289"/>
      <c r="I12941"/>
      <c r="J12941"/>
      <c r="L12941" s="33"/>
      <c r="M12941" s="24"/>
    </row>
    <row r="12942" spans="1:13" x14ac:dyDescent="0.2">
      <c r="A12942" s="289"/>
      <c r="I12942"/>
      <c r="J12942"/>
      <c r="L12942" s="33"/>
      <c r="M12942" s="24"/>
    </row>
    <row r="12943" spans="1:13" x14ac:dyDescent="0.2">
      <c r="A12943" s="289"/>
      <c r="I12943"/>
      <c r="J12943"/>
      <c r="L12943" s="33"/>
      <c r="M12943" s="24"/>
    </row>
    <row r="12944" spans="1:13" x14ac:dyDescent="0.2">
      <c r="A12944" s="289"/>
      <c r="I12944"/>
      <c r="J12944"/>
      <c r="L12944" s="33"/>
      <c r="M12944" s="24"/>
    </row>
    <row r="12945" spans="1:13" x14ac:dyDescent="0.2">
      <c r="A12945" s="289"/>
      <c r="I12945"/>
      <c r="J12945"/>
      <c r="L12945" s="33"/>
      <c r="M12945" s="24"/>
    </row>
    <row r="12946" spans="1:13" x14ac:dyDescent="0.2">
      <c r="A12946" s="289"/>
      <c r="I12946"/>
      <c r="J12946"/>
      <c r="L12946" s="33"/>
      <c r="M12946" s="24"/>
    </row>
    <row r="12947" spans="1:13" x14ac:dyDescent="0.2">
      <c r="A12947" s="289"/>
      <c r="I12947"/>
      <c r="J12947"/>
      <c r="L12947" s="33"/>
      <c r="M12947" s="24"/>
    </row>
    <row r="12948" spans="1:13" x14ac:dyDescent="0.2">
      <c r="A12948" s="289"/>
      <c r="I12948"/>
      <c r="J12948"/>
      <c r="L12948" s="33"/>
      <c r="M12948" s="24"/>
    </row>
    <row r="12949" spans="1:13" x14ac:dyDescent="0.2">
      <c r="A12949" s="289"/>
      <c r="I12949"/>
      <c r="J12949"/>
      <c r="L12949" s="33"/>
      <c r="M12949" s="24"/>
    </row>
    <row r="12950" spans="1:13" x14ac:dyDescent="0.2">
      <c r="A12950" s="289"/>
      <c r="I12950"/>
      <c r="J12950"/>
      <c r="L12950" s="33"/>
      <c r="M12950" s="24"/>
    </row>
    <row r="12951" spans="1:13" x14ac:dyDescent="0.2">
      <c r="A12951" s="289"/>
      <c r="I12951"/>
      <c r="J12951"/>
      <c r="L12951" s="33"/>
      <c r="M12951" s="24"/>
    </row>
    <row r="12952" spans="1:13" x14ac:dyDescent="0.2">
      <c r="A12952" s="289"/>
      <c r="I12952"/>
      <c r="J12952"/>
      <c r="L12952" s="33"/>
      <c r="M12952" s="24"/>
    </row>
    <row r="12953" spans="1:13" x14ac:dyDescent="0.2">
      <c r="A12953" s="289"/>
      <c r="I12953"/>
      <c r="J12953"/>
      <c r="L12953" s="33"/>
      <c r="M12953" s="24"/>
    </row>
    <row r="12954" spans="1:13" x14ac:dyDescent="0.2">
      <c r="A12954" s="289"/>
      <c r="I12954"/>
      <c r="J12954"/>
      <c r="L12954" s="33"/>
      <c r="M12954" s="24"/>
    </row>
    <row r="12955" spans="1:13" x14ac:dyDescent="0.2">
      <c r="A12955" s="289"/>
      <c r="I12955"/>
      <c r="J12955"/>
      <c r="L12955" s="33"/>
      <c r="M12955" s="24"/>
    </row>
    <row r="12956" spans="1:13" x14ac:dyDescent="0.2">
      <c r="A12956" s="289"/>
      <c r="I12956"/>
      <c r="J12956"/>
      <c r="L12956" s="33"/>
      <c r="M12956" s="24"/>
    </row>
    <row r="12957" spans="1:13" x14ac:dyDescent="0.2">
      <c r="A12957" s="289"/>
      <c r="I12957"/>
      <c r="J12957"/>
      <c r="L12957" s="33"/>
      <c r="M12957" s="24"/>
    </row>
    <row r="12958" spans="1:13" x14ac:dyDescent="0.2">
      <c r="A12958" s="289"/>
      <c r="I12958"/>
      <c r="J12958"/>
      <c r="L12958" s="33"/>
      <c r="M12958" s="24"/>
    </row>
    <row r="12959" spans="1:13" x14ac:dyDescent="0.2">
      <c r="A12959" s="289"/>
      <c r="I12959"/>
      <c r="J12959"/>
      <c r="L12959" s="33"/>
      <c r="M12959" s="24"/>
    </row>
    <row r="12960" spans="1:13" x14ac:dyDescent="0.2">
      <c r="A12960" s="289"/>
      <c r="I12960"/>
      <c r="J12960"/>
      <c r="L12960" s="33"/>
      <c r="M12960" s="24"/>
    </row>
    <row r="12961" spans="1:13" x14ac:dyDescent="0.2">
      <c r="A12961" s="289"/>
      <c r="I12961"/>
      <c r="J12961"/>
      <c r="L12961" s="33"/>
      <c r="M12961" s="24"/>
    </row>
    <row r="12962" spans="1:13" x14ac:dyDescent="0.2">
      <c r="A12962" s="289"/>
      <c r="I12962"/>
      <c r="J12962"/>
      <c r="L12962" s="33"/>
      <c r="M12962" s="24"/>
    </row>
    <row r="12963" spans="1:13" x14ac:dyDescent="0.2">
      <c r="A12963" s="289"/>
      <c r="I12963"/>
      <c r="J12963"/>
      <c r="L12963" s="33"/>
      <c r="M12963" s="24"/>
    </row>
    <row r="12964" spans="1:13" x14ac:dyDescent="0.2">
      <c r="A12964" s="289"/>
      <c r="I12964"/>
      <c r="J12964"/>
      <c r="L12964" s="33"/>
      <c r="M12964" s="24"/>
    </row>
    <row r="12965" spans="1:13" x14ac:dyDescent="0.2">
      <c r="A12965" s="289"/>
      <c r="I12965"/>
      <c r="J12965"/>
      <c r="L12965" s="33"/>
      <c r="M12965" s="24"/>
    </row>
    <row r="12966" spans="1:13" x14ac:dyDescent="0.2">
      <c r="A12966" s="289"/>
      <c r="I12966"/>
      <c r="J12966"/>
      <c r="L12966" s="33"/>
      <c r="M12966" s="24"/>
    </row>
    <row r="12967" spans="1:13" x14ac:dyDescent="0.2">
      <c r="A12967" s="289"/>
      <c r="I12967"/>
      <c r="J12967"/>
      <c r="L12967" s="33"/>
      <c r="M12967" s="24"/>
    </row>
    <row r="12968" spans="1:13" x14ac:dyDescent="0.2">
      <c r="A12968" s="289"/>
      <c r="I12968"/>
      <c r="J12968"/>
      <c r="L12968" s="33"/>
      <c r="M12968" s="24"/>
    </row>
    <row r="12969" spans="1:13" x14ac:dyDescent="0.2">
      <c r="A12969" s="289"/>
      <c r="I12969"/>
      <c r="J12969"/>
      <c r="L12969" s="33"/>
      <c r="M12969" s="24"/>
    </row>
    <row r="12970" spans="1:13" x14ac:dyDescent="0.2">
      <c r="A12970" s="289"/>
      <c r="I12970"/>
      <c r="J12970"/>
      <c r="L12970" s="33"/>
      <c r="M12970" s="24"/>
    </row>
    <row r="12971" spans="1:13" x14ac:dyDescent="0.2">
      <c r="A12971" s="289"/>
      <c r="I12971"/>
      <c r="J12971"/>
      <c r="L12971" s="33"/>
      <c r="M12971" s="24"/>
    </row>
    <row r="12972" spans="1:13" x14ac:dyDescent="0.2">
      <c r="A12972" s="289"/>
      <c r="I12972"/>
      <c r="J12972"/>
      <c r="L12972" s="33"/>
      <c r="M12972" s="24"/>
    </row>
    <row r="12973" spans="1:13" x14ac:dyDescent="0.2">
      <c r="A12973" s="289"/>
      <c r="I12973"/>
      <c r="J12973"/>
      <c r="L12973" s="33"/>
      <c r="M12973" s="24"/>
    </row>
    <row r="12974" spans="1:13" x14ac:dyDescent="0.2">
      <c r="A12974" s="289"/>
      <c r="I12974"/>
      <c r="J12974"/>
      <c r="L12974" s="33"/>
      <c r="M12974" s="24"/>
    </row>
    <row r="12975" spans="1:13" x14ac:dyDescent="0.2">
      <c r="A12975" s="289"/>
      <c r="I12975"/>
      <c r="J12975"/>
      <c r="L12975" s="33"/>
      <c r="M12975" s="24"/>
    </row>
    <row r="12976" spans="1:13" x14ac:dyDescent="0.2">
      <c r="A12976" s="289"/>
      <c r="I12976"/>
      <c r="J12976"/>
      <c r="L12976" s="33"/>
      <c r="M12976" s="24"/>
    </row>
    <row r="12977" spans="1:13" x14ac:dyDescent="0.2">
      <c r="A12977" s="289"/>
      <c r="I12977"/>
      <c r="J12977"/>
      <c r="L12977" s="33"/>
      <c r="M12977" s="24"/>
    </row>
    <row r="12978" spans="1:13" x14ac:dyDescent="0.2">
      <c r="A12978" s="289"/>
      <c r="I12978"/>
      <c r="J12978"/>
      <c r="L12978" s="33"/>
      <c r="M12978" s="24"/>
    </row>
    <row r="12979" spans="1:13" x14ac:dyDescent="0.2">
      <c r="A12979" s="289"/>
      <c r="I12979"/>
      <c r="J12979"/>
      <c r="L12979" s="33"/>
      <c r="M12979" s="24"/>
    </row>
    <row r="12980" spans="1:13" x14ac:dyDescent="0.2">
      <c r="A12980" s="289"/>
      <c r="I12980"/>
      <c r="J12980"/>
      <c r="L12980" s="33"/>
      <c r="M12980" s="24"/>
    </row>
    <row r="12981" spans="1:13" x14ac:dyDescent="0.2">
      <c r="A12981" s="289"/>
      <c r="I12981"/>
      <c r="J12981"/>
      <c r="L12981" s="33"/>
      <c r="M12981" s="24"/>
    </row>
    <row r="12982" spans="1:13" x14ac:dyDescent="0.2">
      <c r="A12982" s="289"/>
      <c r="I12982"/>
      <c r="J12982"/>
      <c r="L12982" s="33"/>
      <c r="M12982" s="24"/>
    </row>
    <row r="12983" spans="1:13" x14ac:dyDescent="0.2">
      <c r="A12983" s="289"/>
      <c r="I12983"/>
      <c r="J12983"/>
      <c r="L12983" s="33"/>
      <c r="M12983" s="24"/>
    </row>
    <row r="12984" spans="1:13" x14ac:dyDescent="0.2">
      <c r="A12984" s="289"/>
      <c r="I12984"/>
      <c r="J12984"/>
      <c r="L12984" s="33"/>
      <c r="M12984" s="24"/>
    </row>
    <row r="12985" spans="1:13" x14ac:dyDescent="0.2">
      <c r="A12985" s="289"/>
      <c r="I12985"/>
      <c r="J12985"/>
      <c r="L12985" s="33"/>
      <c r="M12985" s="24"/>
    </row>
    <row r="12986" spans="1:13" x14ac:dyDescent="0.2">
      <c r="A12986" s="289"/>
      <c r="I12986"/>
      <c r="J12986"/>
      <c r="L12986" s="33"/>
      <c r="M12986" s="24"/>
    </row>
    <row r="12987" spans="1:13" x14ac:dyDescent="0.2">
      <c r="A12987" s="289"/>
      <c r="I12987"/>
      <c r="J12987"/>
      <c r="L12987" s="33"/>
      <c r="M12987" s="24"/>
    </row>
    <row r="12988" spans="1:13" x14ac:dyDescent="0.2">
      <c r="A12988" s="289"/>
      <c r="I12988"/>
      <c r="J12988"/>
      <c r="L12988" s="33"/>
      <c r="M12988" s="24"/>
    </row>
    <row r="12989" spans="1:13" x14ac:dyDescent="0.2">
      <c r="A12989" s="289"/>
      <c r="I12989"/>
      <c r="J12989"/>
      <c r="L12989" s="33"/>
      <c r="M12989" s="24"/>
    </row>
    <row r="12990" spans="1:13" x14ac:dyDescent="0.2">
      <c r="A12990" s="289"/>
      <c r="I12990"/>
      <c r="J12990"/>
      <c r="L12990" s="33"/>
      <c r="M12990" s="24"/>
    </row>
    <row r="12991" spans="1:13" x14ac:dyDescent="0.2">
      <c r="A12991" s="289"/>
      <c r="I12991"/>
      <c r="J12991"/>
      <c r="L12991" s="33"/>
      <c r="M12991" s="24"/>
    </row>
    <row r="12992" spans="1:13" x14ac:dyDescent="0.2">
      <c r="A12992" s="289"/>
      <c r="I12992"/>
      <c r="J12992"/>
      <c r="L12992" s="33"/>
      <c r="M12992" s="24"/>
    </row>
    <row r="12993" spans="1:13" x14ac:dyDescent="0.2">
      <c r="A12993" s="289"/>
      <c r="I12993"/>
      <c r="J12993"/>
      <c r="L12993" s="33"/>
      <c r="M12993" s="24"/>
    </row>
    <row r="12994" spans="1:13" x14ac:dyDescent="0.2">
      <c r="A12994" s="289"/>
      <c r="I12994"/>
      <c r="J12994"/>
      <c r="L12994" s="33"/>
      <c r="M12994" s="24"/>
    </row>
    <row r="12995" spans="1:13" x14ac:dyDescent="0.2">
      <c r="A12995" s="289"/>
      <c r="I12995"/>
      <c r="J12995"/>
      <c r="L12995" s="33"/>
      <c r="M12995" s="24"/>
    </row>
    <row r="12996" spans="1:13" x14ac:dyDescent="0.2">
      <c r="A12996" s="289"/>
      <c r="I12996"/>
      <c r="J12996"/>
      <c r="L12996" s="33"/>
      <c r="M12996" s="24"/>
    </row>
    <row r="12997" spans="1:13" x14ac:dyDescent="0.2">
      <c r="A12997" s="289"/>
      <c r="I12997"/>
      <c r="J12997"/>
      <c r="L12997" s="33"/>
      <c r="M12997" s="24"/>
    </row>
    <row r="12998" spans="1:13" x14ac:dyDescent="0.2">
      <c r="A12998" s="289"/>
      <c r="I12998"/>
      <c r="J12998"/>
      <c r="L12998" s="33"/>
      <c r="M12998" s="24"/>
    </row>
    <row r="12999" spans="1:13" x14ac:dyDescent="0.2">
      <c r="A12999" s="289"/>
      <c r="I12999"/>
      <c r="J12999"/>
      <c r="L12999" s="33"/>
      <c r="M12999" s="24"/>
    </row>
    <row r="13000" spans="1:13" x14ac:dyDescent="0.2">
      <c r="A13000" s="289"/>
      <c r="I13000"/>
      <c r="J13000"/>
      <c r="L13000" s="33"/>
      <c r="M13000" s="24"/>
    </row>
    <row r="13001" spans="1:13" x14ac:dyDescent="0.2">
      <c r="A13001" s="289"/>
      <c r="I13001"/>
      <c r="J13001"/>
      <c r="L13001" s="33"/>
      <c r="M13001" s="24"/>
    </row>
    <row r="13002" spans="1:13" x14ac:dyDescent="0.2">
      <c r="A13002" s="289"/>
      <c r="I13002"/>
      <c r="J13002"/>
      <c r="L13002" s="33"/>
      <c r="M13002" s="24"/>
    </row>
    <row r="13003" spans="1:13" x14ac:dyDescent="0.2">
      <c r="A13003" s="289"/>
      <c r="I13003"/>
      <c r="J13003"/>
      <c r="L13003" s="33"/>
      <c r="M13003" s="24"/>
    </row>
    <row r="13004" spans="1:13" x14ac:dyDescent="0.2">
      <c r="A13004" s="289"/>
      <c r="I13004"/>
      <c r="J13004"/>
      <c r="L13004" s="33"/>
      <c r="M13004" s="24"/>
    </row>
    <row r="13005" spans="1:13" x14ac:dyDescent="0.2">
      <c r="A13005" s="289"/>
      <c r="I13005"/>
      <c r="J13005"/>
      <c r="L13005" s="33"/>
      <c r="M13005" s="24"/>
    </row>
    <row r="13006" spans="1:13" x14ac:dyDescent="0.2">
      <c r="A13006" s="289"/>
      <c r="I13006"/>
      <c r="J13006"/>
      <c r="L13006" s="33"/>
      <c r="M13006" s="24"/>
    </row>
    <row r="13007" spans="1:13" x14ac:dyDescent="0.2">
      <c r="A13007" s="289"/>
      <c r="I13007"/>
      <c r="J13007"/>
      <c r="L13007" s="33"/>
      <c r="M13007" s="24"/>
    </row>
    <row r="13008" spans="1:13" x14ac:dyDescent="0.2">
      <c r="A13008" s="289"/>
      <c r="I13008"/>
      <c r="J13008"/>
      <c r="L13008" s="33"/>
      <c r="M13008" s="24"/>
    </row>
    <row r="13009" spans="1:13" x14ac:dyDescent="0.2">
      <c r="A13009" s="289"/>
      <c r="I13009"/>
      <c r="J13009"/>
      <c r="L13009" s="33"/>
      <c r="M13009" s="24"/>
    </row>
    <row r="13010" spans="1:13" x14ac:dyDescent="0.2">
      <c r="A13010" s="289"/>
      <c r="I13010"/>
      <c r="J13010"/>
      <c r="L13010" s="33"/>
      <c r="M13010" s="24"/>
    </row>
    <row r="13011" spans="1:13" x14ac:dyDescent="0.2">
      <c r="A13011" s="289"/>
      <c r="I13011"/>
      <c r="J13011"/>
      <c r="L13011" s="33"/>
      <c r="M13011" s="24"/>
    </row>
    <row r="13012" spans="1:13" x14ac:dyDescent="0.2">
      <c r="A13012" s="289"/>
      <c r="I13012"/>
      <c r="J13012"/>
      <c r="L13012" s="33"/>
      <c r="M13012" s="24"/>
    </row>
    <row r="13013" spans="1:13" x14ac:dyDescent="0.2">
      <c r="A13013" s="289"/>
      <c r="I13013"/>
      <c r="J13013"/>
      <c r="L13013" s="33"/>
      <c r="M13013" s="24"/>
    </row>
    <row r="13014" spans="1:13" x14ac:dyDescent="0.2">
      <c r="A13014" s="289"/>
      <c r="I13014"/>
      <c r="J13014"/>
      <c r="L13014" s="33"/>
      <c r="M13014" s="24"/>
    </row>
    <row r="13015" spans="1:13" x14ac:dyDescent="0.2">
      <c r="A13015" s="289"/>
      <c r="I13015"/>
      <c r="J13015"/>
      <c r="L13015" s="33"/>
      <c r="M13015" s="24"/>
    </row>
    <row r="13016" spans="1:13" x14ac:dyDescent="0.2">
      <c r="A13016" s="289"/>
      <c r="I13016"/>
      <c r="J13016"/>
      <c r="L13016" s="33"/>
      <c r="M13016" s="24"/>
    </row>
    <row r="13017" spans="1:13" x14ac:dyDescent="0.2">
      <c r="A13017" s="289"/>
      <c r="I13017"/>
      <c r="J13017"/>
      <c r="L13017" s="33"/>
      <c r="M13017" s="24"/>
    </row>
    <row r="13018" spans="1:13" x14ac:dyDescent="0.2">
      <c r="A13018" s="289"/>
      <c r="I13018"/>
      <c r="J13018"/>
      <c r="L13018" s="33"/>
      <c r="M13018" s="24"/>
    </row>
    <row r="13019" spans="1:13" x14ac:dyDescent="0.2">
      <c r="A13019" s="289"/>
      <c r="I13019"/>
      <c r="J13019"/>
      <c r="L13019" s="33"/>
      <c r="M13019" s="24"/>
    </row>
    <row r="13020" spans="1:13" x14ac:dyDescent="0.2">
      <c r="A13020" s="289"/>
      <c r="I13020"/>
      <c r="J13020"/>
      <c r="L13020" s="33"/>
      <c r="M13020" s="24"/>
    </row>
    <row r="13021" spans="1:13" x14ac:dyDescent="0.2">
      <c r="A13021" s="289"/>
      <c r="I13021"/>
      <c r="J13021"/>
      <c r="L13021" s="33"/>
      <c r="M13021" s="24"/>
    </row>
    <row r="13022" spans="1:13" x14ac:dyDescent="0.2">
      <c r="A13022" s="289"/>
      <c r="I13022"/>
      <c r="J13022"/>
      <c r="L13022" s="33"/>
      <c r="M13022" s="24"/>
    </row>
    <row r="13023" spans="1:13" x14ac:dyDescent="0.2">
      <c r="A13023" s="289"/>
      <c r="I13023"/>
      <c r="J13023"/>
      <c r="L13023" s="33"/>
      <c r="M13023" s="24"/>
    </row>
    <row r="13024" spans="1:13" x14ac:dyDescent="0.2">
      <c r="A13024" s="289"/>
      <c r="I13024"/>
      <c r="J13024"/>
      <c r="L13024" s="33"/>
      <c r="M13024" s="24"/>
    </row>
    <row r="13025" spans="1:13" x14ac:dyDescent="0.2">
      <c r="A13025" s="289"/>
      <c r="I13025"/>
      <c r="J13025"/>
      <c r="L13025" s="33"/>
      <c r="M13025" s="24"/>
    </row>
    <row r="13026" spans="1:13" x14ac:dyDescent="0.2">
      <c r="A13026" s="289"/>
      <c r="I13026"/>
      <c r="J13026"/>
      <c r="L13026" s="33"/>
      <c r="M13026" s="24"/>
    </row>
    <row r="13027" spans="1:13" x14ac:dyDescent="0.2">
      <c r="A13027" s="289"/>
      <c r="I13027"/>
      <c r="J13027"/>
      <c r="L13027" s="33"/>
      <c r="M13027" s="24"/>
    </row>
    <row r="13028" spans="1:13" x14ac:dyDescent="0.2">
      <c r="A13028" s="289"/>
      <c r="I13028"/>
      <c r="J13028"/>
      <c r="L13028" s="33"/>
      <c r="M13028" s="24"/>
    </row>
    <row r="13029" spans="1:13" x14ac:dyDescent="0.2">
      <c r="A13029" s="289"/>
      <c r="I13029"/>
      <c r="J13029"/>
      <c r="L13029" s="33"/>
      <c r="M13029" s="24"/>
    </row>
    <row r="13030" spans="1:13" x14ac:dyDescent="0.2">
      <c r="A13030" s="289"/>
      <c r="I13030"/>
      <c r="J13030"/>
      <c r="L13030" s="33"/>
      <c r="M13030" s="24"/>
    </row>
    <row r="13031" spans="1:13" x14ac:dyDescent="0.2">
      <c r="A13031" s="289"/>
      <c r="I13031"/>
      <c r="J13031"/>
      <c r="L13031" s="33"/>
      <c r="M13031" s="24"/>
    </row>
    <row r="13032" spans="1:13" x14ac:dyDescent="0.2">
      <c r="A13032" s="289"/>
      <c r="I13032"/>
      <c r="J13032"/>
      <c r="L13032" s="33"/>
      <c r="M13032" s="24"/>
    </row>
    <row r="13033" spans="1:13" x14ac:dyDescent="0.2">
      <c r="A13033" s="289"/>
      <c r="I13033"/>
      <c r="J13033"/>
      <c r="L13033" s="33"/>
      <c r="M13033" s="24"/>
    </row>
    <row r="13034" spans="1:13" x14ac:dyDescent="0.2">
      <c r="A13034" s="289"/>
      <c r="I13034"/>
      <c r="J13034"/>
      <c r="L13034" s="33"/>
      <c r="M13034" s="24"/>
    </row>
    <row r="13035" spans="1:13" x14ac:dyDescent="0.2">
      <c r="A13035" s="289"/>
      <c r="I13035"/>
      <c r="J13035"/>
      <c r="L13035" s="33"/>
      <c r="M13035" s="24"/>
    </row>
    <row r="13036" spans="1:13" x14ac:dyDescent="0.2">
      <c r="A13036" s="289"/>
      <c r="I13036"/>
      <c r="J13036"/>
      <c r="L13036" s="33"/>
      <c r="M13036" s="24"/>
    </row>
    <row r="13037" spans="1:13" x14ac:dyDescent="0.2">
      <c r="A13037" s="289"/>
      <c r="I13037"/>
      <c r="J13037"/>
      <c r="L13037" s="33"/>
      <c r="M13037" s="24"/>
    </row>
    <row r="13038" spans="1:13" x14ac:dyDescent="0.2">
      <c r="A13038" s="289"/>
      <c r="I13038"/>
      <c r="J13038"/>
      <c r="L13038" s="33"/>
      <c r="M13038" s="24"/>
    </row>
    <row r="13039" spans="1:13" x14ac:dyDescent="0.2">
      <c r="A13039" s="289"/>
      <c r="I13039"/>
      <c r="J13039"/>
      <c r="L13039" s="33"/>
      <c r="M13039" s="24"/>
    </row>
    <row r="13040" spans="1:13" x14ac:dyDescent="0.2">
      <c r="A13040" s="289"/>
      <c r="I13040"/>
      <c r="J13040"/>
      <c r="L13040" s="33"/>
      <c r="M13040" s="24"/>
    </row>
    <row r="13041" spans="1:13" x14ac:dyDescent="0.2">
      <c r="A13041" s="289"/>
      <c r="I13041"/>
      <c r="J13041"/>
      <c r="L13041" s="33"/>
      <c r="M13041" s="24"/>
    </row>
    <row r="13042" spans="1:13" x14ac:dyDescent="0.2">
      <c r="A13042" s="289"/>
      <c r="I13042"/>
      <c r="J13042"/>
      <c r="L13042" s="33"/>
      <c r="M13042" s="24"/>
    </row>
    <row r="13043" spans="1:13" x14ac:dyDescent="0.2">
      <c r="A13043" s="289"/>
      <c r="I13043"/>
      <c r="J13043"/>
      <c r="L13043" s="33"/>
      <c r="M13043" s="24"/>
    </row>
    <row r="13044" spans="1:13" x14ac:dyDescent="0.2">
      <c r="A13044" s="289"/>
      <c r="I13044"/>
      <c r="J13044"/>
      <c r="L13044" s="33"/>
      <c r="M13044" s="24"/>
    </row>
    <row r="13045" spans="1:13" x14ac:dyDescent="0.2">
      <c r="A13045" s="289"/>
      <c r="I13045"/>
      <c r="J13045"/>
      <c r="L13045" s="33"/>
      <c r="M13045" s="24"/>
    </row>
    <row r="13046" spans="1:13" x14ac:dyDescent="0.2">
      <c r="A13046" s="289"/>
      <c r="I13046"/>
      <c r="J13046"/>
      <c r="L13046" s="33"/>
      <c r="M13046" s="24"/>
    </row>
    <row r="13047" spans="1:13" x14ac:dyDescent="0.2">
      <c r="A13047" s="289"/>
      <c r="I13047"/>
      <c r="J13047"/>
      <c r="L13047" s="33"/>
      <c r="M13047" s="24"/>
    </row>
    <row r="13048" spans="1:13" x14ac:dyDescent="0.2">
      <c r="A13048" s="289"/>
      <c r="I13048"/>
      <c r="J13048"/>
      <c r="L13048" s="33"/>
      <c r="M13048" s="24"/>
    </row>
    <row r="13049" spans="1:13" x14ac:dyDescent="0.2">
      <c r="A13049" s="289"/>
      <c r="I13049"/>
      <c r="J13049"/>
      <c r="L13049" s="33"/>
      <c r="M13049" s="24"/>
    </row>
    <row r="13050" spans="1:13" x14ac:dyDescent="0.2">
      <c r="A13050" s="289"/>
      <c r="I13050"/>
      <c r="J13050"/>
      <c r="L13050" s="33"/>
      <c r="M13050" s="24"/>
    </row>
    <row r="13051" spans="1:13" x14ac:dyDescent="0.2">
      <c r="A13051" s="289"/>
      <c r="I13051"/>
      <c r="J13051"/>
      <c r="L13051" s="33"/>
      <c r="M13051" s="24"/>
    </row>
    <row r="13052" spans="1:13" x14ac:dyDescent="0.2">
      <c r="A13052" s="289"/>
      <c r="I13052"/>
      <c r="J13052"/>
      <c r="L13052" s="33"/>
      <c r="M13052" s="24"/>
    </row>
    <row r="13053" spans="1:13" x14ac:dyDescent="0.2">
      <c r="A13053" s="289"/>
      <c r="I13053"/>
      <c r="J13053"/>
      <c r="L13053" s="33"/>
      <c r="M13053" s="24"/>
    </row>
    <row r="13054" spans="1:13" x14ac:dyDescent="0.2">
      <c r="A13054" s="289"/>
      <c r="I13054"/>
      <c r="J13054"/>
      <c r="L13054" s="33"/>
      <c r="M13054" s="24"/>
    </row>
    <row r="13055" spans="1:13" x14ac:dyDescent="0.2">
      <c r="A13055" s="289"/>
      <c r="I13055"/>
      <c r="J13055"/>
      <c r="L13055" s="33"/>
      <c r="M13055" s="24"/>
    </row>
    <row r="13056" spans="1:13" x14ac:dyDescent="0.2">
      <c r="A13056" s="289"/>
      <c r="I13056"/>
      <c r="J13056"/>
      <c r="L13056" s="33"/>
      <c r="M13056" s="24"/>
    </row>
    <row r="13057" spans="1:13" x14ac:dyDescent="0.2">
      <c r="A13057" s="289"/>
      <c r="I13057"/>
      <c r="J13057"/>
      <c r="L13057" s="33"/>
      <c r="M13057" s="24"/>
    </row>
    <row r="13058" spans="1:13" x14ac:dyDescent="0.2">
      <c r="A13058" s="289"/>
      <c r="I13058"/>
      <c r="J13058"/>
      <c r="L13058" s="33"/>
      <c r="M13058" s="24"/>
    </row>
    <row r="13059" spans="1:13" x14ac:dyDescent="0.2">
      <c r="A13059" s="289"/>
      <c r="I13059"/>
      <c r="J13059"/>
      <c r="L13059" s="33"/>
      <c r="M13059" s="24"/>
    </row>
    <row r="13060" spans="1:13" x14ac:dyDescent="0.2">
      <c r="A13060" s="289"/>
      <c r="I13060"/>
      <c r="J13060"/>
      <c r="L13060" s="33"/>
      <c r="M13060" s="24"/>
    </row>
    <row r="13061" spans="1:13" x14ac:dyDescent="0.2">
      <c r="A13061" s="289"/>
      <c r="I13061"/>
      <c r="J13061"/>
      <c r="L13061" s="33"/>
      <c r="M13061" s="24"/>
    </row>
    <row r="13062" spans="1:13" x14ac:dyDescent="0.2">
      <c r="A13062" s="289"/>
      <c r="I13062"/>
      <c r="J13062"/>
      <c r="L13062" s="33"/>
      <c r="M13062" s="24"/>
    </row>
    <row r="13063" spans="1:13" x14ac:dyDescent="0.2">
      <c r="A13063" s="289"/>
      <c r="I13063"/>
      <c r="J13063"/>
      <c r="L13063" s="33"/>
      <c r="M13063" s="24"/>
    </row>
    <row r="13064" spans="1:13" x14ac:dyDescent="0.2">
      <c r="A13064" s="289"/>
      <c r="I13064"/>
      <c r="J13064"/>
      <c r="L13064" s="33"/>
      <c r="M13064" s="24"/>
    </row>
    <row r="13065" spans="1:13" x14ac:dyDescent="0.2">
      <c r="A13065" s="289"/>
      <c r="I13065"/>
      <c r="J13065"/>
      <c r="L13065" s="33"/>
      <c r="M13065" s="24"/>
    </row>
    <row r="13066" spans="1:13" x14ac:dyDescent="0.2">
      <c r="A13066" s="289"/>
      <c r="I13066"/>
      <c r="J13066"/>
      <c r="L13066" s="33"/>
      <c r="M13066" s="24"/>
    </row>
    <row r="13067" spans="1:13" x14ac:dyDescent="0.2">
      <c r="A13067" s="289"/>
      <c r="I13067"/>
      <c r="J13067"/>
      <c r="L13067" s="33"/>
      <c r="M13067" s="24"/>
    </row>
    <row r="13068" spans="1:13" x14ac:dyDescent="0.2">
      <c r="A13068" s="289"/>
      <c r="I13068"/>
      <c r="J13068"/>
      <c r="L13068" s="33"/>
      <c r="M13068" s="24"/>
    </row>
    <row r="13069" spans="1:13" x14ac:dyDescent="0.2">
      <c r="A13069" s="289"/>
      <c r="I13069"/>
      <c r="J13069"/>
      <c r="L13069" s="33"/>
      <c r="M13069" s="24"/>
    </row>
    <row r="13070" spans="1:13" x14ac:dyDescent="0.2">
      <c r="A13070" s="289"/>
      <c r="I13070"/>
      <c r="J13070"/>
      <c r="L13070" s="33"/>
      <c r="M13070" s="24"/>
    </row>
    <row r="13071" spans="1:13" x14ac:dyDescent="0.2">
      <c r="A13071" s="289"/>
      <c r="I13071"/>
      <c r="J13071"/>
      <c r="L13071" s="33"/>
      <c r="M13071" s="24"/>
    </row>
    <row r="13072" spans="1:13" x14ac:dyDescent="0.2">
      <c r="A13072" s="289"/>
      <c r="I13072"/>
      <c r="J13072"/>
      <c r="L13072" s="33"/>
      <c r="M13072" s="24"/>
    </row>
    <row r="13073" spans="1:13" x14ac:dyDescent="0.2">
      <c r="A13073" s="289"/>
      <c r="I13073"/>
      <c r="J13073"/>
      <c r="L13073" s="33"/>
      <c r="M13073" s="24"/>
    </row>
    <row r="13074" spans="1:13" x14ac:dyDescent="0.2">
      <c r="A13074" s="289"/>
      <c r="I13074"/>
      <c r="J13074"/>
      <c r="L13074" s="33"/>
      <c r="M13074" s="24"/>
    </row>
    <row r="13075" spans="1:13" x14ac:dyDescent="0.2">
      <c r="A13075" s="289"/>
      <c r="I13075"/>
      <c r="J13075"/>
      <c r="L13075" s="33"/>
      <c r="M13075" s="24"/>
    </row>
    <row r="13076" spans="1:13" x14ac:dyDescent="0.2">
      <c r="A13076" s="289"/>
      <c r="I13076"/>
      <c r="J13076"/>
      <c r="L13076" s="33"/>
      <c r="M13076" s="24"/>
    </row>
    <row r="13077" spans="1:13" x14ac:dyDescent="0.2">
      <c r="A13077" s="289"/>
      <c r="I13077"/>
      <c r="J13077"/>
      <c r="L13077" s="33"/>
      <c r="M13077" s="24"/>
    </row>
    <row r="13078" spans="1:13" x14ac:dyDescent="0.2">
      <c r="A13078" s="289"/>
      <c r="I13078"/>
      <c r="J13078"/>
      <c r="L13078" s="33"/>
      <c r="M13078" s="24"/>
    </row>
    <row r="13079" spans="1:13" x14ac:dyDescent="0.2">
      <c r="A13079" s="289"/>
      <c r="I13079"/>
      <c r="J13079"/>
      <c r="L13079" s="33"/>
      <c r="M13079" s="24"/>
    </row>
    <row r="13080" spans="1:13" x14ac:dyDescent="0.2">
      <c r="A13080" s="289"/>
      <c r="I13080"/>
      <c r="J13080"/>
      <c r="L13080" s="33"/>
      <c r="M13080" s="24"/>
    </row>
    <row r="13081" spans="1:13" x14ac:dyDescent="0.2">
      <c r="A13081" s="289"/>
      <c r="I13081"/>
      <c r="J13081"/>
      <c r="L13081" s="33"/>
      <c r="M13081" s="24"/>
    </row>
    <row r="13082" spans="1:13" x14ac:dyDescent="0.2">
      <c r="A13082" s="289"/>
      <c r="I13082"/>
      <c r="J13082"/>
      <c r="L13082" s="33"/>
      <c r="M13082" s="24"/>
    </row>
    <row r="13083" spans="1:13" x14ac:dyDescent="0.2">
      <c r="A13083" s="289"/>
      <c r="I13083"/>
      <c r="J13083"/>
      <c r="L13083" s="33"/>
      <c r="M13083" s="24"/>
    </row>
    <row r="13084" spans="1:13" x14ac:dyDescent="0.2">
      <c r="A13084" s="289"/>
      <c r="I13084"/>
      <c r="J13084"/>
      <c r="L13084" s="33"/>
      <c r="M13084" s="24"/>
    </row>
    <row r="13085" spans="1:13" x14ac:dyDescent="0.2">
      <c r="A13085" s="289"/>
      <c r="I13085"/>
      <c r="J13085"/>
      <c r="L13085" s="33"/>
      <c r="M13085" s="24"/>
    </row>
    <row r="13086" spans="1:13" x14ac:dyDescent="0.2">
      <c r="A13086" s="289"/>
      <c r="I13086"/>
      <c r="J13086"/>
      <c r="L13086" s="33"/>
      <c r="M13086" s="24"/>
    </row>
    <row r="13087" spans="1:13" x14ac:dyDescent="0.2">
      <c r="A13087" s="289"/>
      <c r="I13087"/>
      <c r="J13087"/>
      <c r="L13087" s="33"/>
      <c r="M13087" s="24"/>
    </row>
    <row r="13088" spans="1:13" x14ac:dyDescent="0.2">
      <c r="A13088" s="289"/>
      <c r="I13088"/>
      <c r="J13088"/>
      <c r="L13088" s="33"/>
      <c r="M13088" s="24"/>
    </row>
    <row r="13089" spans="1:13" x14ac:dyDescent="0.2">
      <c r="A13089" s="289"/>
      <c r="I13089"/>
      <c r="J13089"/>
      <c r="L13089" s="33"/>
      <c r="M13089" s="24"/>
    </row>
    <row r="13090" spans="1:13" x14ac:dyDescent="0.2">
      <c r="A13090" s="289"/>
      <c r="I13090"/>
      <c r="J13090"/>
      <c r="L13090" s="33"/>
      <c r="M13090" s="24"/>
    </row>
    <row r="13091" spans="1:13" x14ac:dyDescent="0.2">
      <c r="A13091" s="289"/>
      <c r="I13091"/>
      <c r="J13091"/>
      <c r="L13091" s="33"/>
      <c r="M13091" s="24"/>
    </row>
    <row r="13092" spans="1:13" x14ac:dyDescent="0.2">
      <c r="A13092" s="289"/>
      <c r="I13092"/>
      <c r="J13092"/>
      <c r="L13092" s="33"/>
      <c r="M13092" s="24"/>
    </row>
    <row r="13093" spans="1:13" x14ac:dyDescent="0.2">
      <c r="A13093" s="289"/>
      <c r="I13093"/>
      <c r="J13093"/>
      <c r="L13093" s="33"/>
      <c r="M13093" s="24"/>
    </row>
    <row r="13094" spans="1:13" x14ac:dyDescent="0.2">
      <c r="A13094" s="289"/>
      <c r="I13094"/>
      <c r="J13094"/>
      <c r="L13094" s="33"/>
      <c r="M13094" s="24"/>
    </row>
    <row r="13095" spans="1:13" x14ac:dyDescent="0.2">
      <c r="A13095" s="289"/>
      <c r="I13095"/>
      <c r="J13095"/>
      <c r="L13095" s="33"/>
      <c r="M13095" s="24"/>
    </row>
    <row r="13096" spans="1:13" x14ac:dyDescent="0.2">
      <c r="A13096" s="289"/>
      <c r="I13096"/>
      <c r="J13096"/>
      <c r="L13096" s="33"/>
      <c r="M13096" s="24"/>
    </row>
    <row r="13097" spans="1:13" x14ac:dyDescent="0.2">
      <c r="A13097" s="289"/>
      <c r="I13097"/>
      <c r="J13097"/>
      <c r="L13097" s="33"/>
      <c r="M13097" s="24"/>
    </row>
    <row r="13098" spans="1:13" x14ac:dyDescent="0.2">
      <c r="A13098" s="289"/>
      <c r="I13098"/>
      <c r="J13098"/>
      <c r="L13098" s="33"/>
      <c r="M13098" s="24"/>
    </row>
    <row r="13099" spans="1:13" x14ac:dyDescent="0.2">
      <c r="A13099" s="289"/>
      <c r="I13099"/>
      <c r="J13099"/>
      <c r="L13099" s="33"/>
      <c r="M13099" s="24"/>
    </row>
    <row r="13100" spans="1:13" x14ac:dyDescent="0.2">
      <c r="A13100" s="289"/>
      <c r="I13100"/>
      <c r="J13100"/>
      <c r="L13100" s="33"/>
      <c r="M13100" s="24"/>
    </row>
    <row r="13101" spans="1:13" x14ac:dyDescent="0.2">
      <c r="A13101" s="289"/>
      <c r="I13101"/>
      <c r="J13101"/>
      <c r="L13101" s="33"/>
      <c r="M13101" s="24"/>
    </row>
    <row r="13102" spans="1:13" x14ac:dyDescent="0.2">
      <c r="A13102" s="289"/>
      <c r="I13102"/>
      <c r="J13102"/>
      <c r="L13102" s="33"/>
      <c r="M13102" s="24"/>
    </row>
    <row r="13103" spans="1:13" x14ac:dyDescent="0.2">
      <c r="A13103" s="289"/>
      <c r="I13103"/>
      <c r="J13103"/>
      <c r="L13103" s="33"/>
      <c r="M13103" s="24"/>
    </row>
    <row r="13104" spans="1:13" x14ac:dyDescent="0.2">
      <c r="A13104" s="289"/>
      <c r="I13104"/>
      <c r="J13104"/>
      <c r="L13104" s="33"/>
      <c r="M13104" s="24"/>
    </row>
    <row r="13105" spans="1:13" x14ac:dyDescent="0.2">
      <c r="A13105" s="289"/>
      <c r="I13105"/>
      <c r="J13105"/>
      <c r="L13105" s="33"/>
      <c r="M13105" s="24"/>
    </row>
    <row r="13106" spans="1:13" x14ac:dyDescent="0.2">
      <c r="A13106" s="289"/>
      <c r="I13106"/>
      <c r="J13106"/>
      <c r="L13106" s="33"/>
      <c r="M13106" s="24"/>
    </row>
    <row r="13107" spans="1:13" x14ac:dyDescent="0.2">
      <c r="A13107" s="289"/>
      <c r="I13107"/>
      <c r="J13107"/>
      <c r="L13107" s="33"/>
      <c r="M13107" s="24"/>
    </row>
    <row r="13108" spans="1:13" x14ac:dyDescent="0.2">
      <c r="A13108" s="289"/>
      <c r="I13108"/>
      <c r="J13108"/>
      <c r="L13108" s="33"/>
      <c r="M13108" s="24"/>
    </row>
    <row r="13109" spans="1:13" x14ac:dyDescent="0.2">
      <c r="A13109" s="289"/>
      <c r="I13109"/>
      <c r="J13109"/>
      <c r="L13109" s="33"/>
      <c r="M13109" s="24"/>
    </row>
    <row r="13110" spans="1:13" x14ac:dyDescent="0.2">
      <c r="A13110" s="289"/>
      <c r="I13110"/>
      <c r="J13110"/>
      <c r="L13110" s="33"/>
      <c r="M13110" s="24"/>
    </row>
    <row r="13111" spans="1:13" x14ac:dyDescent="0.2">
      <c r="A13111" s="289"/>
      <c r="I13111"/>
      <c r="J13111"/>
      <c r="L13111" s="33"/>
      <c r="M13111" s="24"/>
    </row>
    <row r="13112" spans="1:13" x14ac:dyDescent="0.2">
      <c r="A13112" s="289"/>
      <c r="I13112"/>
      <c r="J13112"/>
      <c r="L13112" s="33"/>
      <c r="M13112" s="24"/>
    </row>
    <row r="13113" spans="1:13" x14ac:dyDescent="0.2">
      <c r="A13113" s="289"/>
      <c r="I13113"/>
      <c r="J13113"/>
      <c r="L13113" s="33"/>
      <c r="M13113" s="24"/>
    </row>
    <row r="13114" spans="1:13" x14ac:dyDescent="0.2">
      <c r="A13114" s="289"/>
      <c r="I13114"/>
      <c r="J13114"/>
      <c r="L13114" s="33"/>
      <c r="M13114" s="24"/>
    </row>
    <row r="13115" spans="1:13" x14ac:dyDescent="0.2">
      <c r="A13115" s="289"/>
      <c r="I13115"/>
      <c r="J13115"/>
      <c r="L13115" s="33"/>
      <c r="M13115" s="24"/>
    </row>
    <row r="13116" spans="1:13" x14ac:dyDescent="0.2">
      <c r="A13116" s="289"/>
      <c r="I13116"/>
      <c r="J13116"/>
      <c r="L13116" s="33"/>
      <c r="M13116" s="24"/>
    </row>
    <row r="13117" spans="1:13" x14ac:dyDescent="0.2">
      <c r="A13117" s="289"/>
      <c r="I13117"/>
      <c r="J13117"/>
      <c r="L13117" s="33"/>
      <c r="M13117" s="24"/>
    </row>
    <row r="13118" spans="1:13" x14ac:dyDescent="0.2">
      <c r="A13118" s="289"/>
      <c r="I13118"/>
      <c r="J13118"/>
      <c r="L13118" s="33"/>
      <c r="M13118" s="24"/>
    </row>
    <row r="13119" spans="1:13" x14ac:dyDescent="0.2">
      <c r="A13119" s="289"/>
      <c r="I13119"/>
      <c r="J13119"/>
      <c r="L13119" s="33"/>
      <c r="M13119" s="24"/>
    </row>
    <row r="13120" spans="1:13" x14ac:dyDescent="0.2">
      <c r="A13120" s="289"/>
      <c r="I13120"/>
      <c r="J13120"/>
      <c r="L13120" s="33"/>
      <c r="M13120" s="24"/>
    </row>
    <row r="13121" spans="1:13" x14ac:dyDescent="0.2">
      <c r="A13121" s="289"/>
      <c r="I13121"/>
      <c r="J13121"/>
      <c r="L13121" s="33"/>
      <c r="M13121" s="24"/>
    </row>
    <row r="13122" spans="1:13" x14ac:dyDescent="0.2">
      <c r="A13122" s="289"/>
      <c r="I13122"/>
      <c r="J13122"/>
      <c r="L13122" s="33"/>
      <c r="M13122" s="24"/>
    </row>
    <row r="13123" spans="1:13" x14ac:dyDescent="0.2">
      <c r="A13123" s="289"/>
      <c r="I13123"/>
      <c r="J13123"/>
      <c r="L13123" s="33"/>
      <c r="M13123" s="24"/>
    </row>
    <row r="13124" spans="1:13" x14ac:dyDescent="0.2">
      <c r="A13124" s="289"/>
      <c r="I13124"/>
      <c r="J13124"/>
      <c r="L13124" s="33"/>
      <c r="M13124" s="24"/>
    </row>
    <row r="13125" spans="1:13" x14ac:dyDescent="0.2">
      <c r="A13125" s="289"/>
      <c r="I13125"/>
      <c r="J13125"/>
      <c r="L13125" s="33"/>
      <c r="M13125" s="24"/>
    </row>
    <row r="13126" spans="1:13" x14ac:dyDescent="0.2">
      <c r="A13126" s="289"/>
      <c r="I13126"/>
      <c r="J13126"/>
      <c r="L13126" s="33"/>
      <c r="M13126" s="24"/>
    </row>
    <row r="13127" spans="1:13" x14ac:dyDescent="0.2">
      <c r="A13127" s="289"/>
      <c r="I13127"/>
      <c r="J13127"/>
      <c r="L13127" s="33"/>
      <c r="M13127" s="24"/>
    </row>
    <row r="13128" spans="1:13" x14ac:dyDescent="0.2">
      <c r="A13128" s="289"/>
      <c r="I13128"/>
      <c r="J13128"/>
      <c r="L13128" s="33"/>
      <c r="M13128" s="24"/>
    </row>
    <row r="13129" spans="1:13" x14ac:dyDescent="0.2">
      <c r="A13129" s="289"/>
      <c r="I13129"/>
      <c r="J13129"/>
      <c r="L13129" s="33"/>
      <c r="M13129" s="24"/>
    </row>
    <row r="13130" spans="1:13" x14ac:dyDescent="0.2">
      <c r="A13130" s="289"/>
      <c r="I13130"/>
      <c r="J13130"/>
      <c r="L13130" s="33"/>
      <c r="M13130" s="24"/>
    </row>
    <row r="13131" spans="1:13" x14ac:dyDescent="0.2">
      <c r="A13131" s="289"/>
      <c r="I13131"/>
      <c r="J13131"/>
      <c r="L13131" s="33"/>
      <c r="M13131" s="24"/>
    </row>
    <row r="13132" spans="1:13" x14ac:dyDescent="0.2">
      <c r="A13132" s="289"/>
      <c r="I13132"/>
      <c r="J13132"/>
      <c r="L13132" s="33"/>
      <c r="M13132" s="24"/>
    </row>
    <row r="13133" spans="1:13" x14ac:dyDescent="0.2">
      <c r="A13133" s="289"/>
      <c r="I13133"/>
      <c r="J13133"/>
      <c r="L13133" s="33"/>
      <c r="M13133" s="24"/>
    </row>
    <row r="13134" spans="1:13" x14ac:dyDescent="0.2">
      <c r="A13134" s="289"/>
      <c r="I13134"/>
      <c r="J13134"/>
      <c r="L13134" s="33"/>
      <c r="M13134" s="24"/>
    </row>
    <row r="13135" spans="1:13" x14ac:dyDescent="0.2">
      <c r="A13135" s="289"/>
      <c r="I13135"/>
      <c r="J13135"/>
      <c r="L13135" s="33"/>
      <c r="M13135" s="24"/>
    </row>
    <row r="13136" spans="1:13" x14ac:dyDescent="0.2">
      <c r="A13136" s="289"/>
      <c r="I13136"/>
      <c r="J13136"/>
      <c r="L13136" s="33"/>
      <c r="M13136" s="24"/>
    </row>
    <row r="13137" spans="1:13" x14ac:dyDescent="0.2">
      <c r="A13137" s="289"/>
      <c r="I13137"/>
      <c r="J13137"/>
      <c r="L13137" s="33"/>
      <c r="M13137" s="24"/>
    </row>
    <row r="13138" spans="1:13" x14ac:dyDescent="0.2">
      <c r="A13138" s="289"/>
      <c r="I13138"/>
      <c r="J13138"/>
      <c r="L13138" s="33"/>
      <c r="M13138" s="24"/>
    </row>
    <row r="13139" spans="1:13" x14ac:dyDescent="0.2">
      <c r="A13139" s="289"/>
      <c r="I13139"/>
      <c r="J13139"/>
      <c r="L13139" s="33"/>
      <c r="M13139" s="24"/>
    </row>
    <row r="13140" spans="1:13" x14ac:dyDescent="0.2">
      <c r="A13140" s="289"/>
      <c r="I13140"/>
      <c r="J13140"/>
      <c r="L13140" s="33"/>
      <c r="M13140" s="24"/>
    </row>
    <row r="13141" spans="1:13" x14ac:dyDescent="0.2">
      <c r="A13141" s="289"/>
      <c r="I13141"/>
      <c r="J13141"/>
      <c r="L13141" s="33"/>
      <c r="M13141" s="24"/>
    </row>
    <row r="13142" spans="1:13" x14ac:dyDescent="0.2">
      <c r="A13142" s="289"/>
      <c r="I13142"/>
      <c r="J13142"/>
      <c r="L13142" s="33"/>
      <c r="M13142" s="24"/>
    </row>
    <row r="13143" spans="1:13" x14ac:dyDescent="0.2">
      <c r="A13143" s="289"/>
      <c r="I13143"/>
      <c r="J13143"/>
      <c r="L13143" s="33"/>
      <c r="M13143" s="24"/>
    </row>
    <row r="13144" spans="1:13" x14ac:dyDescent="0.2">
      <c r="A13144" s="289"/>
      <c r="I13144"/>
      <c r="J13144"/>
      <c r="L13144" s="33"/>
      <c r="M13144" s="24"/>
    </row>
    <row r="13145" spans="1:13" x14ac:dyDescent="0.2">
      <c r="A13145" s="289"/>
      <c r="I13145"/>
      <c r="J13145"/>
      <c r="L13145" s="33"/>
      <c r="M13145" s="24"/>
    </row>
    <row r="13146" spans="1:13" x14ac:dyDescent="0.2">
      <c r="A13146" s="289"/>
      <c r="I13146"/>
      <c r="J13146"/>
      <c r="L13146" s="33"/>
      <c r="M13146" s="24"/>
    </row>
    <row r="13147" spans="1:13" x14ac:dyDescent="0.2">
      <c r="A13147" s="289"/>
      <c r="I13147"/>
      <c r="J13147"/>
      <c r="L13147" s="33"/>
      <c r="M13147" s="24"/>
    </row>
    <row r="13148" spans="1:13" x14ac:dyDescent="0.2">
      <c r="A13148" s="289"/>
      <c r="I13148"/>
      <c r="J13148"/>
      <c r="L13148" s="33"/>
      <c r="M13148" s="24"/>
    </row>
    <row r="13149" spans="1:13" x14ac:dyDescent="0.2">
      <c r="A13149" s="289"/>
      <c r="I13149"/>
      <c r="J13149"/>
      <c r="L13149" s="33"/>
      <c r="M13149" s="24"/>
    </row>
    <row r="13150" spans="1:13" x14ac:dyDescent="0.2">
      <c r="A13150" s="289"/>
      <c r="I13150"/>
      <c r="J13150"/>
      <c r="L13150" s="33"/>
      <c r="M13150" s="24"/>
    </row>
    <row r="13151" spans="1:13" x14ac:dyDescent="0.2">
      <c r="A13151" s="289"/>
      <c r="I13151"/>
      <c r="J13151"/>
      <c r="L13151" s="33"/>
      <c r="M13151" s="24"/>
    </row>
    <row r="13152" spans="1:13" x14ac:dyDescent="0.2">
      <c r="A13152" s="289"/>
      <c r="I13152"/>
      <c r="J13152"/>
      <c r="L13152" s="33"/>
      <c r="M13152" s="24"/>
    </row>
    <row r="13153" spans="1:13" x14ac:dyDescent="0.2">
      <c r="A13153" s="289"/>
      <c r="I13153"/>
      <c r="J13153"/>
      <c r="L13153" s="33"/>
      <c r="M13153" s="24"/>
    </row>
    <row r="13154" spans="1:13" x14ac:dyDescent="0.2">
      <c r="A13154" s="289"/>
      <c r="I13154"/>
      <c r="J13154"/>
      <c r="L13154" s="33"/>
      <c r="M13154" s="24"/>
    </row>
    <row r="13155" spans="1:13" x14ac:dyDescent="0.2">
      <c r="A13155" s="289"/>
      <c r="I13155"/>
      <c r="J13155"/>
      <c r="L13155" s="33"/>
      <c r="M13155" s="24"/>
    </row>
    <row r="13156" spans="1:13" x14ac:dyDescent="0.2">
      <c r="A13156" s="289"/>
      <c r="I13156"/>
      <c r="J13156"/>
      <c r="L13156" s="33"/>
      <c r="M13156" s="24"/>
    </row>
    <row r="13157" spans="1:13" x14ac:dyDescent="0.2">
      <c r="A13157" s="289"/>
      <c r="I13157"/>
      <c r="J13157"/>
      <c r="L13157" s="33"/>
      <c r="M13157" s="24"/>
    </row>
    <row r="13158" spans="1:13" x14ac:dyDescent="0.2">
      <c r="A13158" s="289"/>
      <c r="I13158"/>
      <c r="J13158"/>
      <c r="L13158" s="33"/>
      <c r="M13158" s="24"/>
    </row>
    <row r="13159" spans="1:13" x14ac:dyDescent="0.2">
      <c r="A13159" s="289"/>
      <c r="I13159"/>
      <c r="J13159"/>
      <c r="L13159" s="33"/>
      <c r="M13159" s="24"/>
    </row>
    <row r="13160" spans="1:13" x14ac:dyDescent="0.2">
      <c r="A13160" s="289"/>
      <c r="I13160"/>
      <c r="J13160"/>
      <c r="L13160" s="33"/>
      <c r="M13160" s="24"/>
    </row>
    <row r="13161" spans="1:13" x14ac:dyDescent="0.2">
      <c r="A13161" s="289"/>
      <c r="I13161"/>
      <c r="J13161"/>
      <c r="L13161" s="33"/>
      <c r="M13161" s="24"/>
    </row>
    <row r="13162" spans="1:13" x14ac:dyDescent="0.2">
      <c r="A13162" s="289"/>
      <c r="I13162"/>
      <c r="J13162"/>
      <c r="L13162" s="33"/>
      <c r="M13162" s="24"/>
    </row>
    <row r="13163" spans="1:13" x14ac:dyDescent="0.2">
      <c r="A13163" s="289"/>
      <c r="I13163"/>
      <c r="J13163"/>
      <c r="L13163" s="33"/>
      <c r="M13163" s="24"/>
    </row>
    <row r="13164" spans="1:13" x14ac:dyDescent="0.2">
      <c r="A13164" s="289"/>
      <c r="I13164"/>
      <c r="J13164"/>
      <c r="L13164" s="33"/>
      <c r="M13164" s="24"/>
    </row>
    <row r="13165" spans="1:13" x14ac:dyDescent="0.2">
      <c r="A13165" s="289"/>
      <c r="I13165"/>
      <c r="J13165"/>
      <c r="L13165" s="33"/>
      <c r="M13165" s="24"/>
    </row>
    <row r="13166" spans="1:13" x14ac:dyDescent="0.2">
      <c r="A13166" s="289"/>
      <c r="I13166"/>
      <c r="J13166"/>
      <c r="L13166" s="33"/>
      <c r="M13166" s="24"/>
    </row>
    <row r="13167" spans="1:13" x14ac:dyDescent="0.2">
      <c r="A13167" s="289"/>
      <c r="I13167"/>
      <c r="J13167"/>
      <c r="L13167" s="33"/>
      <c r="M13167" s="24"/>
    </row>
    <row r="13168" spans="1:13" x14ac:dyDescent="0.2">
      <c r="A13168" s="289"/>
      <c r="I13168"/>
      <c r="J13168"/>
      <c r="L13168" s="33"/>
      <c r="M13168" s="24"/>
    </row>
    <row r="13169" spans="1:13" x14ac:dyDescent="0.2">
      <c r="A13169" s="289"/>
      <c r="I13169"/>
      <c r="J13169"/>
      <c r="L13169" s="33"/>
      <c r="M13169" s="24"/>
    </row>
    <row r="13170" spans="1:13" x14ac:dyDescent="0.2">
      <c r="A13170" s="289"/>
      <c r="I13170"/>
      <c r="J13170"/>
      <c r="L13170" s="33"/>
      <c r="M13170" s="24"/>
    </row>
    <row r="13171" spans="1:13" x14ac:dyDescent="0.2">
      <c r="A13171" s="289"/>
      <c r="I13171"/>
      <c r="J13171"/>
      <c r="L13171" s="33"/>
      <c r="M13171" s="24"/>
    </row>
    <row r="13172" spans="1:13" x14ac:dyDescent="0.2">
      <c r="A13172" s="289"/>
      <c r="I13172"/>
      <c r="J13172"/>
      <c r="L13172" s="33"/>
      <c r="M13172" s="24"/>
    </row>
    <row r="13173" spans="1:13" x14ac:dyDescent="0.2">
      <c r="A13173" s="289"/>
      <c r="I13173"/>
      <c r="J13173"/>
      <c r="L13173" s="33"/>
      <c r="M13173" s="24"/>
    </row>
    <row r="13174" spans="1:13" x14ac:dyDescent="0.2">
      <c r="A13174" s="289"/>
      <c r="I13174"/>
      <c r="J13174"/>
      <c r="L13174" s="33"/>
      <c r="M13174" s="24"/>
    </row>
    <row r="13175" spans="1:13" x14ac:dyDescent="0.2">
      <c r="A13175" s="289"/>
      <c r="I13175"/>
      <c r="J13175"/>
      <c r="L13175" s="33"/>
      <c r="M13175" s="24"/>
    </row>
    <row r="13176" spans="1:13" x14ac:dyDescent="0.2">
      <c r="A13176" s="289"/>
      <c r="I13176"/>
      <c r="J13176"/>
      <c r="L13176" s="33"/>
      <c r="M13176" s="24"/>
    </row>
    <row r="13177" spans="1:13" x14ac:dyDescent="0.2">
      <c r="A13177" s="289"/>
      <c r="I13177"/>
      <c r="J13177"/>
      <c r="L13177" s="33"/>
      <c r="M13177" s="24"/>
    </row>
    <row r="13178" spans="1:13" x14ac:dyDescent="0.2">
      <c r="A13178" s="289"/>
      <c r="I13178"/>
      <c r="J13178"/>
      <c r="L13178" s="33"/>
      <c r="M13178" s="24"/>
    </row>
    <row r="13179" spans="1:13" x14ac:dyDescent="0.2">
      <c r="A13179" s="289"/>
      <c r="I13179"/>
      <c r="J13179"/>
      <c r="L13179" s="33"/>
      <c r="M13179" s="24"/>
    </row>
    <row r="13180" spans="1:13" x14ac:dyDescent="0.2">
      <c r="A13180" s="289"/>
      <c r="I13180"/>
      <c r="J13180"/>
      <c r="L13180" s="33"/>
      <c r="M13180" s="24"/>
    </row>
    <row r="13181" spans="1:13" x14ac:dyDescent="0.2">
      <c r="A13181" s="289"/>
      <c r="I13181"/>
      <c r="J13181"/>
      <c r="L13181" s="33"/>
      <c r="M13181" s="24"/>
    </row>
    <row r="13182" spans="1:13" x14ac:dyDescent="0.2">
      <c r="A13182" s="289"/>
      <c r="I13182"/>
      <c r="J13182"/>
      <c r="L13182" s="33"/>
      <c r="M13182" s="24"/>
    </row>
    <row r="13183" spans="1:13" x14ac:dyDescent="0.2">
      <c r="A13183" s="289"/>
      <c r="I13183"/>
      <c r="J13183"/>
      <c r="L13183" s="33"/>
      <c r="M13183" s="24"/>
    </row>
    <row r="13184" spans="1:13" x14ac:dyDescent="0.2">
      <c r="A13184" s="289"/>
      <c r="I13184"/>
      <c r="J13184"/>
      <c r="L13184" s="33"/>
      <c r="M13184" s="24"/>
    </row>
    <row r="13185" spans="1:13" x14ac:dyDescent="0.2">
      <c r="A13185" s="289"/>
      <c r="I13185"/>
      <c r="J13185"/>
      <c r="L13185" s="33"/>
      <c r="M13185" s="24"/>
    </row>
    <row r="13186" spans="1:13" x14ac:dyDescent="0.2">
      <c r="A13186" s="289"/>
      <c r="I13186"/>
      <c r="J13186"/>
      <c r="L13186" s="33"/>
      <c r="M13186" s="24"/>
    </row>
    <row r="13187" spans="1:13" x14ac:dyDescent="0.2">
      <c r="A13187" s="289"/>
      <c r="I13187"/>
      <c r="J13187"/>
      <c r="L13187" s="33"/>
      <c r="M13187" s="24"/>
    </row>
    <row r="13188" spans="1:13" x14ac:dyDescent="0.2">
      <c r="A13188" s="289"/>
      <c r="I13188"/>
      <c r="J13188"/>
      <c r="L13188" s="33"/>
      <c r="M13188" s="24"/>
    </row>
    <row r="13189" spans="1:13" x14ac:dyDescent="0.2">
      <c r="A13189" s="289"/>
      <c r="I13189"/>
      <c r="J13189"/>
      <c r="L13189" s="33"/>
      <c r="M13189" s="24"/>
    </row>
    <row r="13190" spans="1:13" x14ac:dyDescent="0.2">
      <c r="A13190" s="289"/>
      <c r="I13190"/>
      <c r="J13190"/>
      <c r="L13190" s="33"/>
      <c r="M13190" s="24"/>
    </row>
    <row r="13191" spans="1:13" x14ac:dyDescent="0.2">
      <c r="A13191" s="289"/>
      <c r="I13191"/>
      <c r="J13191"/>
      <c r="L13191" s="33"/>
      <c r="M13191" s="24"/>
    </row>
    <row r="13192" spans="1:13" x14ac:dyDescent="0.2">
      <c r="A13192" s="289"/>
      <c r="I13192"/>
      <c r="J13192"/>
      <c r="L13192" s="33"/>
      <c r="M13192" s="24"/>
    </row>
    <row r="13193" spans="1:13" x14ac:dyDescent="0.2">
      <c r="A13193" s="289"/>
      <c r="I13193"/>
      <c r="J13193"/>
      <c r="L13193" s="33"/>
      <c r="M13193" s="24"/>
    </row>
    <row r="13194" spans="1:13" x14ac:dyDescent="0.2">
      <c r="A13194" s="289"/>
      <c r="I13194"/>
      <c r="J13194"/>
      <c r="L13194" s="33"/>
      <c r="M13194" s="24"/>
    </row>
    <row r="13195" spans="1:13" x14ac:dyDescent="0.2">
      <c r="A13195" s="289"/>
      <c r="I13195"/>
      <c r="J13195"/>
      <c r="L13195" s="33"/>
      <c r="M13195" s="24"/>
    </row>
    <row r="13196" spans="1:13" x14ac:dyDescent="0.2">
      <c r="A13196" s="289"/>
      <c r="I13196"/>
      <c r="J13196"/>
      <c r="L13196" s="33"/>
      <c r="M13196" s="24"/>
    </row>
    <row r="13197" spans="1:13" x14ac:dyDescent="0.2">
      <c r="A13197" s="289"/>
      <c r="I13197"/>
      <c r="J13197"/>
      <c r="L13197" s="33"/>
      <c r="M13197" s="24"/>
    </row>
    <row r="13198" spans="1:13" x14ac:dyDescent="0.2">
      <c r="A13198" s="289"/>
      <c r="I13198"/>
      <c r="J13198"/>
      <c r="L13198" s="33"/>
      <c r="M13198" s="24"/>
    </row>
    <row r="13199" spans="1:13" x14ac:dyDescent="0.2">
      <c r="A13199" s="289"/>
      <c r="I13199"/>
      <c r="J13199"/>
      <c r="L13199" s="33"/>
      <c r="M13199" s="24"/>
    </row>
    <row r="13200" spans="1:13" x14ac:dyDescent="0.2">
      <c r="A13200" s="289"/>
      <c r="I13200"/>
      <c r="J13200"/>
      <c r="L13200" s="33"/>
      <c r="M13200" s="24"/>
    </row>
    <row r="13201" spans="1:13" x14ac:dyDescent="0.2">
      <c r="A13201" s="289"/>
      <c r="I13201"/>
      <c r="J13201"/>
      <c r="L13201" s="33"/>
      <c r="M13201" s="24"/>
    </row>
    <row r="13202" spans="1:13" x14ac:dyDescent="0.2">
      <c r="A13202" s="289"/>
      <c r="I13202"/>
      <c r="J13202"/>
      <c r="L13202" s="33"/>
      <c r="M13202" s="24"/>
    </row>
    <row r="13203" spans="1:13" x14ac:dyDescent="0.2">
      <c r="A13203" s="289"/>
      <c r="I13203"/>
      <c r="J13203"/>
      <c r="L13203" s="33"/>
      <c r="M13203" s="24"/>
    </row>
    <row r="13204" spans="1:13" x14ac:dyDescent="0.2">
      <c r="A13204" s="289"/>
      <c r="I13204"/>
      <c r="J13204"/>
      <c r="L13204" s="33"/>
      <c r="M13204" s="24"/>
    </row>
    <row r="13205" spans="1:13" x14ac:dyDescent="0.2">
      <c r="A13205" s="289"/>
      <c r="I13205"/>
      <c r="J13205"/>
      <c r="L13205" s="33"/>
      <c r="M13205" s="24"/>
    </row>
    <row r="13206" spans="1:13" x14ac:dyDescent="0.2">
      <c r="A13206" s="289"/>
      <c r="I13206"/>
      <c r="J13206"/>
      <c r="L13206" s="33"/>
      <c r="M13206" s="24"/>
    </row>
    <row r="13207" spans="1:13" x14ac:dyDescent="0.2">
      <c r="A13207" s="289"/>
      <c r="I13207"/>
      <c r="J13207"/>
      <c r="L13207" s="33"/>
      <c r="M13207" s="24"/>
    </row>
    <row r="13208" spans="1:13" x14ac:dyDescent="0.2">
      <c r="A13208" s="289"/>
      <c r="I13208"/>
      <c r="J13208"/>
      <c r="L13208" s="33"/>
      <c r="M13208" s="24"/>
    </row>
    <row r="13209" spans="1:13" x14ac:dyDescent="0.2">
      <c r="A13209" s="289"/>
      <c r="I13209"/>
      <c r="J13209"/>
      <c r="L13209" s="33"/>
      <c r="M13209" s="24"/>
    </row>
    <row r="13210" spans="1:13" x14ac:dyDescent="0.2">
      <c r="A13210" s="289"/>
      <c r="I13210"/>
      <c r="J13210"/>
      <c r="L13210" s="33"/>
      <c r="M13210" s="24"/>
    </row>
    <row r="13211" spans="1:13" x14ac:dyDescent="0.2">
      <c r="A13211" s="289"/>
      <c r="I13211"/>
      <c r="J13211"/>
      <c r="L13211" s="33"/>
      <c r="M13211" s="24"/>
    </row>
    <row r="13212" spans="1:13" x14ac:dyDescent="0.2">
      <c r="A13212" s="289"/>
      <c r="I13212"/>
      <c r="J13212"/>
      <c r="L13212" s="33"/>
      <c r="M13212" s="24"/>
    </row>
    <row r="13213" spans="1:13" x14ac:dyDescent="0.2">
      <c r="A13213" s="289"/>
      <c r="I13213"/>
      <c r="J13213"/>
      <c r="L13213" s="33"/>
      <c r="M13213" s="24"/>
    </row>
    <row r="13214" spans="1:13" x14ac:dyDescent="0.2">
      <c r="A13214" s="289"/>
      <c r="I13214"/>
      <c r="J13214"/>
      <c r="L13214" s="33"/>
      <c r="M13214" s="24"/>
    </row>
    <row r="13215" spans="1:13" x14ac:dyDescent="0.2">
      <c r="A13215" s="289"/>
      <c r="I13215"/>
      <c r="J13215"/>
      <c r="L13215" s="33"/>
      <c r="M13215" s="24"/>
    </row>
    <row r="13216" spans="1:13" x14ac:dyDescent="0.2">
      <c r="A13216" s="289"/>
      <c r="I13216"/>
      <c r="J13216"/>
      <c r="L13216" s="33"/>
      <c r="M13216" s="24"/>
    </row>
    <row r="13217" spans="1:13" x14ac:dyDescent="0.2">
      <c r="A13217" s="289"/>
      <c r="I13217"/>
      <c r="J13217"/>
      <c r="L13217" s="33"/>
      <c r="M13217" s="24"/>
    </row>
    <row r="13218" spans="1:13" x14ac:dyDescent="0.2">
      <c r="A13218" s="289"/>
      <c r="I13218"/>
      <c r="J13218"/>
      <c r="L13218" s="33"/>
      <c r="M13218" s="24"/>
    </row>
    <row r="13219" spans="1:13" x14ac:dyDescent="0.2">
      <c r="A13219" s="289"/>
      <c r="I13219"/>
      <c r="J13219"/>
      <c r="L13219" s="33"/>
      <c r="M13219" s="24"/>
    </row>
    <row r="13220" spans="1:13" x14ac:dyDescent="0.2">
      <c r="A13220" s="289"/>
      <c r="I13220"/>
      <c r="J13220"/>
      <c r="L13220" s="33"/>
      <c r="M13220" s="24"/>
    </row>
    <row r="13221" spans="1:13" x14ac:dyDescent="0.2">
      <c r="A13221" s="289"/>
      <c r="I13221"/>
      <c r="J13221"/>
      <c r="L13221" s="33"/>
      <c r="M13221" s="24"/>
    </row>
    <row r="13222" spans="1:13" x14ac:dyDescent="0.2">
      <c r="A13222" s="289"/>
      <c r="I13222"/>
      <c r="J13222"/>
      <c r="L13222" s="33"/>
      <c r="M13222" s="24"/>
    </row>
    <row r="13223" spans="1:13" x14ac:dyDescent="0.2">
      <c r="A13223" s="289"/>
      <c r="I13223"/>
      <c r="J13223"/>
      <c r="L13223" s="33"/>
      <c r="M13223" s="24"/>
    </row>
    <row r="13224" spans="1:13" x14ac:dyDescent="0.2">
      <c r="A13224" s="289"/>
      <c r="I13224"/>
      <c r="J13224"/>
      <c r="L13224" s="33"/>
      <c r="M13224" s="24"/>
    </row>
    <row r="13225" spans="1:13" x14ac:dyDescent="0.2">
      <c r="A13225" s="289"/>
      <c r="I13225"/>
      <c r="J13225"/>
      <c r="L13225" s="33"/>
      <c r="M13225" s="24"/>
    </row>
    <row r="13226" spans="1:13" x14ac:dyDescent="0.2">
      <c r="A13226" s="289"/>
      <c r="I13226"/>
      <c r="J13226"/>
      <c r="L13226" s="33"/>
      <c r="M13226" s="24"/>
    </row>
    <row r="13227" spans="1:13" x14ac:dyDescent="0.2">
      <c r="A13227" s="289"/>
      <c r="I13227"/>
      <c r="J13227"/>
      <c r="L13227" s="33"/>
      <c r="M13227" s="24"/>
    </row>
    <row r="13228" spans="1:13" x14ac:dyDescent="0.2">
      <c r="A13228" s="289"/>
      <c r="I13228"/>
      <c r="J13228"/>
      <c r="L13228" s="33"/>
      <c r="M13228" s="24"/>
    </row>
    <row r="13229" spans="1:13" x14ac:dyDescent="0.2">
      <c r="A13229" s="289"/>
      <c r="I13229"/>
      <c r="J13229"/>
      <c r="L13229" s="33"/>
      <c r="M13229" s="24"/>
    </row>
    <row r="13230" spans="1:13" x14ac:dyDescent="0.2">
      <c r="A13230" s="289"/>
      <c r="I13230"/>
      <c r="J13230"/>
      <c r="L13230" s="33"/>
      <c r="M13230" s="24"/>
    </row>
    <row r="13231" spans="1:13" x14ac:dyDescent="0.2">
      <c r="A13231" s="289"/>
      <c r="I13231"/>
      <c r="J13231"/>
      <c r="L13231" s="33"/>
      <c r="M13231" s="24"/>
    </row>
    <row r="13232" spans="1:13" x14ac:dyDescent="0.2">
      <c r="A13232" s="289"/>
      <c r="I13232"/>
      <c r="J13232"/>
      <c r="L13232" s="33"/>
      <c r="M13232" s="24"/>
    </row>
    <row r="13233" spans="1:13" x14ac:dyDescent="0.2">
      <c r="A13233" s="289"/>
      <c r="I13233"/>
      <c r="J13233"/>
      <c r="L13233" s="33"/>
      <c r="M13233" s="24"/>
    </row>
    <row r="13234" spans="1:13" x14ac:dyDescent="0.2">
      <c r="A13234" s="289"/>
      <c r="I13234"/>
      <c r="J13234"/>
      <c r="L13234" s="33"/>
      <c r="M13234" s="24"/>
    </row>
    <row r="13235" spans="1:13" x14ac:dyDescent="0.2">
      <c r="A13235" s="289"/>
      <c r="I13235"/>
      <c r="J13235"/>
      <c r="L13235" s="33"/>
      <c r="M13235" s="24"/>
    </row>
    <row r="13236" spans="1:13" x14ac:dyDescent="0.2">
      <c r="A13236" s="289"/>
      <c r="I13236"/>
      <c r="J13236"/>
      <c r="L13236" s="33"/>
      <c r="M13236" s="24"/>
    </row>
    <row r="13237" spans="1:13" x14ac:dyDescent="0.2">
      <c r="A13237" s="289"/>
      <c r="I13237"/>
      <c r="J13237"/>
      <c r="L13237" s="33"/>
      <c r="M13237" s="24"/>
    </row>
    <row r="13238" spans="1:13" x14ac:dyDescent="0.2">
      <c r="A13238" s="289"/>
      <c r="I13238"/>
      <c r="J13238"/>
      <c r="L13238" s="33"/>
      <c r="M13238" s="24"/>
    </row>
    <row r="13239" spans="1:13" x14ac:dyDescent="0.2">
      <c r="A13239" s="289"/>
      <c r="I13239"/>
      <c r="J13239"/>
      <c r="L13239" s="33"/>
      <c r="M13239" s="24"/>
    </row>
    <row r="13240" spans="1:13" x14ac:dyDescent="0.2">
      <c r="A13240" s="289"/>
      <c r="I13240"/>
      <c r="J13240"/>
      <c r="L13240" s="33"/>
      <c r="M13240" s="24"/>
    </row>
    <row r="13241" spans="1:13" x14ac:dyDescent="0.2">
      <c r="A13241" s="289"/>
      <c r="I13241"/>
      <c r="J13241"/>
      <c r="L13241" s="33"/>
      <c r="M13241" s="24"/>
    </row>
    <row r="13242" spans="1:13" x14ac:dyDescent="0.2">
      <c r="A13242" s="289"/>
      <c r="I13242"/>
      <c r="J13242"/>
      <c r="L13242" s="33"/>
      <c r="M13242" s="24"/>
    </row>
    <row r="13243" spans="1:13" x14ac:dyDescent="0.2">
      <c r="A13243" s="289"/>
      <c r="I13243"/>
      <c r="J13243"/>
      <c r="L13243" s="33"/>
      <c r="M13243" s="24"/>
    </row>
    <row r="13244" spans="1:13" x14ac:dyDescent="0.2">
      <c r="A13244" s="289"/>
      <c r="I13244"/>
      <c r="J13244"/>
      <c r="L13244" s="33"/>
      <c r="M13244" s="24"/>
    </row>
    <row r="13245" spans="1:13" x14ac:dyDescent="0.2">
      <c r="A13245" s="289"/>
      <c r="I13245"/>
      <c r="J13245"/>
      <c r="L13245" s="33"/>
      <c r="M13245" s="24"/>
    </row>
    <row r="13246" spans="1:13" x14ac:dyDescent="0.2">
      <c r="A13246" s="289"/>
      <c r="I13246"/>
      <c r="J13246"/>
      <c r="L13246" s="33"/>
      <c r="M13246" s="24"/>
    </row>
    <row r="13247" spans="1:13" x14ac:dyDescent="0.2">
      <c r="A13247" s="289"/>
      <c r="I13247"/>
      <c r="J13247"/>
      <c r="L13247" s="33"/>
      <c r="M13247" s="24"/>
    </row>
    <row r="13248" spans="1:13" x14ac:dyDescent="0.2">
      <c r="A13248" s="289"/>
      <c r="I13248"/>
      <c r="J13248"/>
      <c r="L13248" s="33"/>
      <c r="M13248" s="24"/>
    </row>
    <row r="13249" spans="1:13" x14ac:dyDescent="0.2">
      <c r="A13249" s="289"/>
      <c r="I13249"/>
      <c r="J13249"/>
      <c r="L13249" s="33"/>
      <c r="M13249" s="24"/>
    </row>
    <row r="13250" spans="1:13" x14ac:dyDescent="0.2">
      <c r="A13250" s="289"/>
      <c r="I13250"/>
      <c r="J13250"/>
      <c r="L13250" s="33"/>
      <c r="M13250" s="24"/>
    </row>
    <row r="13251" spans="1:13" x14ac:dyDescent="0.2">
      <c r="A13251" s="289"/>
      <c r="I13251"/>
      <c r="J13251"/>
      <c r="L13251" s="33"/>
      <c r="M13251" s="24"/>
    </row>
    <row r="13252" spans="1:13" x14ac:dyDescent="0.2">
      <c r="A13252" s="289"/>
      <c r="I13252"/>
      <c r="J13252"/>
      <c r="L13252" s="33"/>
      <c r="M13252" s="24"/>
    </row>
    <row r="13253" spans="1:13" x14ac:dyDescent="0.2">
      <c r="A13253" s="289"/>
      <c r="I13253"/>
      <c r="J13253"/>
      <c r="L13253" s="33"/>
      <c r="M13253" s="24"/>
    </row>
    <row r="13254" spans="1:13" x14ac:dyDescent="0.2">
      <c r="A13254" s="289"/>
      <c r="I13254"/>
      <c r="J13254"/>
      <c r="L13254" s="33"/>
      <c r="M13254" s="24"/>
    </row>
    <row r="13255" spans="1:13" x14ac:dyDescent="0.2">
      <c r="A13255" s="289"/>
      <c r="I13255"/>
      <c r="J13255"/>
      <c r="L13255" s="33"/>
      <c r="M13255" s="24"/>
    </row>
    <row r="13256" spans="1:13" x14ac:dyDescent="0.2">
      <c r="A13256" s="289"/>
      <c r="I13256"/>
      <c r="J13256"/>
      <c r="L13256" s="33"/>
      <c r="M13256" s="24"/>
    </row>
    <row r="13257" spans="1:13" x14ac:dyDescent="0.2">
      <c r="A13257" s="289"/>
      <c r="I13257"/>
      <c r="J13257"/>
      <c r="L13257" s="33"/>
      <c r="M13257" s="24"/>
    </row>
    <row r="13258" spans="1:13" x14ac:dyDescent="0.2">
      <c r="A13258" s="289"/>
      <c r="I13258"/>
      <c r="J13258"/>
      <c r="L13258" s="33"/>
      <c r="M13258" s="24"/>
    </row>
    <row r="13259" spans="1:13" x14ac:dyDescent="0.2">
      <c r="A13259" s="289"/>
      <c r="I13259"/>
      <c r="J13259"/>
      <c r="L13259" s="33"/>
      <c r="M13259" s="24"/>
    </row>
    <row r="13260" spans="1:13" x14ac:dyDescent="0.2">
      <c r="A13260" s="289"/>
      <c r="I13260"/>
      <c r="J13260"/>
      <c r="L13260" s="33"/>
      <c r="M13260" s="24"/>
    </row>
    <row r="13261" spans="1:13" x14ac:dyDescent="0.2">
      <c r="A13261" s="289"/>
      <c r="I13261"/>
      <c r="J13261"/>
      <c r="L13261" s="33"/>
      <c r="M13261" s="24"/>
    </row>
    <row r="13262" spans="1:13" x14ac:dyDescent="0.2">
      <c r="A13262" s="289"/>
      <c r="I13262"/>
      <c r="J13262"/>
      <c r="L13262" s="33"/>
      <c r="M13262" s="24"/>
    </row>
    <row r="13263" spans="1:13" x14ac:dyDescent="0.2">
      <c r="A13263" s="289"/>
      <c r="I13263"/>
      <c r="J13263"/>
      <c r="L13263" s="33"/>
      <c r="M13263" s="24"/>
    </row>
    <row r="13264" spans="1:13" x14ac:dyDescent="0.2">
      <c r="A13264" s="289"/>
      <c r="I13264"/>
      <c r="J13264"/>
      <c r="L13264" s="33"/>
      <c r="M13264" s="24"/>
    </row>
    <row r="13265" spans="1:13" x14ac:dyDescent="0.2">
      <c r="A13265" s="289"/>
      <c r="I13265"/>
      <c r="J13265"/>
      <c r="L13265" s="33"/>
      <c r="M13265" s="24"/>
    </row>
    <row r="13266" spans="1:13" x14ac:dyDescent="0.2">
      <c r="A13266" s="289"/>
      <c r="I13266"/>
      <c r="J13266"/>
      <c r="L13266" s="33"/>
      <c r="M13266" s="24"/>
    </row>
    <row r="13267" spans="1:13" x14ac:dyDescent="0.2">
      <c r="A13267" s="289"/>
      <c r="I13267"/>
      <c r="J13267"/>
      <c r="L13267" s="33"/>
      <c r="M13267" s="24"/>
    </row>
    <row r="13268" spans="1:13" x14ac:dyDescent="0.2">
      <c r="A13268" s="289"/>
      <c r="I13268"/>
      <c r="J13268"/>
      <c r="L13268" s="33"/>
      <c r="M13268" s="24"/>
    </row>
    <row r="13269" spans="1:13" x14ac:dyDescent="0.2">
      <c r="A13269" s="289"/>
      <c r="I13269"/>
      <c r="J13269"/>
      <c r="L13269" s="33"/>
      <c r="M13269" s="24"/>
    </row>
    <row r="13270" spans="1:13" x14ac:dyDescent="0.2">
      <c r="A13270" s="289"/>
      <c r="I13270"/>
      <c r="J13270"/>
      <c r="L13270" s="33"/>
      <c r="M13270" s="24"/>
    </row>
    <row r="13271" spans="1:13" x14ac:dyDescent="0.2">
      <c r="A13271" s="289"/>
      <c r="I13271"/>
      <c r="J13271"/>
      <c r="L13271" s="33"/>
      <c r="M13271" s="24"/>
    </row>
    <row r="13272" spans="1:13" x14ac:dyDescent="0.2">
      <c r="A13272" s="289"/>
      <c r="I13272"/>
      <c r="J13272"/>
      <c r="L13272" s="33"/>
      <c r="M13272" s="24"/>
    </row>
    <row r="13273" spans="1:13" x14ac:dyDescent="0.2">
      <c r="A13273" s="289"/>
      <c r="I13273"/>
      <c r="J13273"/>
      <c r="L13273" s="33"/>
      <c r="M13273" s="24"/>
    </row>
    <row r="13274" spans="1:13" x14ac:dyDescent="0.2">
      <c r="A13274" s="289"/>
      <c r="I13274"/>
      <c r="J13274"/>
      <c r="L13274" s="33"/>
      <c r="M13274" s="24"/>
    </row>
    <row r="13275" spans="1:13" x14ac:dyDescent="0.2">
      <c r="A13275" s="289"/>
      <c r="I13275"/>
      <c r="J13275"/>
      <c r="L13275" s="33"/>
      <c r="M13275" s="24"/>
    </row>
    <row r="13276" spans="1:13" x14ac:dyDescent="0.2">
      <c r="A13276" s="289"/>
      <c r="I13276"/>
      <c r="J13276"/>
      <c r="L13276" s="33"/>
      <c r="M13276" s="24"/>
    </row>
    <row r="13277" spans="1:13" x14ac:dyDescent="0.2">
      <c r="A13277" s="289"/>
      <c r="I13277"/>
      <c r="J13277"/>
      <c r="L13277" s="33"/>
      <c r="M13277" s="24"/>
    </row>
    <row r="13278" spans="1:13" x14ac:dyDescent="0.2">
      <c r="A13278" s="289"/>
      <c r="I13278"/>
      <c r="J13278"/>
      <c r="L13278" s="33"/>
      <c r="M13278" s="24"/>
    </row>
    <row r="13279" spans="1:13" x14ac:dyDescent="0.2">
      <c r="A13279" s="289"/>
      <c r="I13279"/>
      <c r="J13279"/>
      <c r="L13279" s="33"/>
      <c r="M13279" s="24"/>
    </row>
    <row r="13280" spans="1:13" x14ac:dyDescent="0.2">
      <c r="A13280" s="289"/>
      <c r="I13280"/>
      <c r="J13280"/>
      <c r="L13280" s="33"/>
      <c r="M13280" s="24"/>
    </row>
    <row r="13281" spans="1:13" x14ac:dyDescent="0.2">
      <c r="A13281" s="289"/>
      <c r="I13281"/>
      <c r="J13281"/>
      <c r="L13281" s="33"/>
      <c r="M13281" s="24"/>
    </row>
    <row r="13282" spans="1:13" x14ac:dyDescent="0.2">
      <c r="A13282" s="289"/>
      <c r="I13282"/>
      <c r="J13282"/>
      <c r="L13282" s="33"/>
      <c r="M13282" s="24"/>
    </row>
    <row r="13283" spans="1:13" x14ac:dyDescent="0.2">
      <c r="A13283" s="289"/>
      <c r="I13283"/>
      <c r="J13283"/>
      <c r="L13283" s="33"/>
      <c r="M13283" s="24"/>
    </row>
    <row r="13284" spans="1:13" x14ac:dyDescent="0.2">
      <c r="A13284" s="289"/>
      <c r="I13284"/>
      <c r="J13284"/>
      <c r="L13284" s="33"/>
      <c r="M13284" s="24"/>
    </row>
    <row r="13285" spans="1:13" x14ac:dyDescent="0.2">
      <c r="A13285" s="289"/>
      <c r="I13285"/>
      <c r="J13285"/>
      <c r="L13285" s="33"/>
      <c r="M13285" s="24"/>
    </row>
    <row r="13286" spans="1:13" x14ac:dyDescent="0.2">
      <c r="A13286" s="289"/>
      <c r="I13286"/>
      <c r="J13286"/>
      <c r="L13286" s="33"/>
      <c r="M13286" s="24"/>
    </row>
    <row r="13287" spans="1:13" x14ac:dyDescent="0.2">
      <c r="A13287" s="289"/>
      <c r="I13287"/>
      <c r="J13287"/>
      <c r="L13287" s="33"/>
      <c r="M13287" s="24"/>
    </row>
    <row r="13288" spans="1:13" x14ac:dyDescent="0.2">
      <c r="A13288" s="289"/>
      <c r="I13288"/>
      <c r="J13288"/>
      <c r="L13288" s="33"/>
      <c r="M13288" s="24"/>
    </row>
    <row r="13289" spans="1:13" x14ac:dyDescent="0.2">
      <c r="A13289" s="289"/>
      <c r="I13289"/>
      <c r="J13289"/>
      <c r="L13289" s="33"/>
      <c r="M13289" s="24"/>
    </row>
    <row r="13290" spans="1:13" x14ac:dyDescent="0.2">
      <c r="A13290" s="289"/>
      <c r="I13290"/>
      <c r="J13290"/>
      <c r="L13290" s="33"/>
      <c r="M13290" s="24"/>
    </row>
    <row r="13291" spans="1:13" x14ac:dyDescent="0.2">
      <c r="A13291" s="289"/>
      <c r="I13291"/>
      <c r="J13291"/>
      <c r="L13291" s="33"/>
      <c r="M13291" s="24"/>
    </row>
    <row r="13292" spans="1:13" x14ac:dyDescent="0.2">
      <c r="A13292" s="289"/>
      <c r="I13292"/>
      <c r="J13292"/>
      <c r="L13292" s="33"/>
      <c r="M13292" s="24"/>
    </row>
    <row r="13293" spans="1:13" x14ac:dyDescent="0.2">
      <c r="A13293" s="289"/>
      <c r="I13293"/>
      <c r="J13293"/>
      <c r="L13293" s="33"/>
      <c r="M13293" s="24"/>
    </row>
    <row r="13294" spans="1:13" x14ac:dyDescent="0.2">
      <c r="A13294" s="289"/>
      <c r="I13294"/>
      <c r="J13294"/>
      <c r="L13294" s="33"/>
      <c r="M13294" s="24"/>
    </row>
    <row r="13295" spans="1:13" x14ac:dyDescent="0.2">
      <c r="A13295" s="289"/>
      <c r="I13295"/>
      <c r="J13295"/>
      <c r="L13295" s="33"/>
      <c r="M13295" s="24"/>
    </row>
    <row r="13296" spans="1:13" x14ac:dyDescent="0.2">
      <c r="A13296" s="289"/>
      <c r="I13296"/>
      <c r="J13296"/>
      <c r="L13296" s="33"/>
      <c r="M13296" s="24"/>
    </row>
    <row r="13297" spans="1:13" x14ac:dyDescent="0.2">
      <c r="A13297" s="289"/>
      <c r="I13297"/>
      <c r="J13297"/>
      <c r="L13297" s="33"/>
      <c r="M13297" s="24"/>
    </row>
    <row r="13298" spans="1:13" x14ac:dyDescent="0.2">
      <c r="A13298" s="289"/>
      <c r="I13298"/>
      <c r="J13298"/>
      <c r="L13298" s="33"/>
      <c r="M13298" s="24"/>
    </row>
    <row r="13299" spans="1:13" x14ac:dyDescent="0.2">
      <c r="A13299" s="289"/>
      <c r="I13299"/>
      <c r="J13299"/>
      <c r="L13299" s="33"/>
      <c r="M13299" s="24"/>
    </row>
    <row r="13300" spans="1:13" x14ac:dyDescent="0.2">
      <c r="A13300" s="289"/>
      <c r="I13300"/>
      <c r="J13300"/>
      <c r="L13300" s="33"/>
      <c r="M13300" s="24"/>
    </row>
    <row r="13301" spans="1:13" x14ac:dyDescent="0.2">
      <c r="A13301" s="289"/>
      <c r="I13301"/>
      <c r="J13301"/>
      <c r="L13301" s="33"/>
      <c r="M13301" s="24"/>
    </row>
    <row r="13302" spans="1:13" x14ac:dyDescent="0.2">
      <c r="A13302" s="289"/>
      <c r="I13302"/>
      <c r="J13302"/>
      <c r="L13302" s="33"/>
      <c r="M13302" s="24"/>
    </row>
    <row r="13303" spans="1:13" x14ac:dyDescent="0.2">
      <c r="A13303" s="289"/>
      <c r="I13303"/>
      <c r="J13303"/>
      <c r="L13303" s="33"/>
      <c r="M13303" s="24"/>
    </row>
    <row r="13304" spans="1:13" x14ac:dyDescent="0.2">
      <c r="A13304" s="289"/>
      <c r="I13304"/>
      <c r="J13304"/>
      <c r="L13304" s="33"/>
      <c r="M13304" s="24"/>
    </row>
    <row r="13305" spans="1:13" x14ac:dyDescent="0.2">
      <c r="A13305" s="289"/>
      <c r="I13305"/>
      <c r="J13305"/>
      <c r="L13305" s="33"/>
      <c r="M13305" s="24"/>
    </row>
    <row r="13306" spans="1:13" x14ac:dyDescent="0.2">
      <c r="A13306" s="289"/>
      <c r="I13306"/>
      <c r="J13306"/>
      <c r="L13306" s="33"/>
      <c r="M13306" s="24"/>
    </row>
    <row r="13307" spans="1:13" x14ac:dyDescent="0.2">
      <c r="A13307" s="289"/>
      <c r="I13307"/>
      <c r="J13307"/>
      <c r="L13307" s="33"/>
      <c r="M13307" s="24"/>
    </row>
    <row r="13308" spans="1:13" x14ac:dyDescent="0.2">
      <c r="A13308" s="289"/>
      <c r="I13308"/>
      <c r="J13308"/>
      <c r="L13308" s="33"/>
      <c r="M13308" s="24"/>
    </row>
    <row r="13309" spans="1:13" x14ac:dyDescent="0.2">
      <c r="A13309" s="289"/>
      <c r="I13309"/>
      <c r="J13309"/>
      <c r="L13309" s="33"/>
      <c r="M13309" s="24"/>
    </row>
    <row r="13310" spans="1:13" x14ac:dyDescent="0.2">
      <c r="A13310" s="289"/>
      <c r="I13310"/>
      <c r="J13310"/>
      <c r="L13310" s="33"/>
      <c r="M13310" s="24"/>
    </row>
    <row r="13311" spans="1:13" x14ac:dyDescent="0.2">
      <c r="A13311" s="289"/>
      <c r="I13311"/>
      <c r="J13311"/>
      <c r="L13311" s="33"/>
      <c r="M13311" s="24"/>
    </row>
    <row r="13312" spans="1:13" x14ac:dyDescent="0.2">
      <c r="A13312" s="289"/>
      <c r="I13312"/>
      <c r="J13312"/>
      <c r="L13312" s="33"/>
      <c r="M13312" s="24"/>
    </row>
    <row r="13313" spans="1:13" x14ac:dyDescent="0.2">
      <c r="A13313" s="289"/>
      <c r="I13313"/>
      <c r="J13313"/>
      <c r="L13313" s="33"/>
      <c r="M13313" s="24"/>
    </row>
    <row r="13314" spans="1:13" x14ac:dyDescent="0.2">
      <c r="A13314" s="289"/>
      <c r="I13314"/>
      <c r="J13314"/>
      <c r="L13314" s="33"/>
      <c r="M13314" s="24"/>
    </row>
    <row r="13315" spans="1:13" x14ac:dyDescent="0.2">
      <c r="A13315" s="289"/>
      <c r="I13315"/>
      <c r="J13315"/>
      <c r="L13315" s="33"/>
      <c r="M13315" s="24"/>
    </row>
    <row r="13316" spans="1:13" x14ac:dyDescent="0.2">
      <c r="A13316" s="289"/>
      <c r="I13316"/>
      <c r="J13316"/>
      <c r="L13316" s="33"/>
      <c r="M13316" s="24"/>
    </row>
    <row r="13317" spans="1:13" x14ac:dyDescent="0.2">
      <c r="A13317" s="289"/>
      <c r="I13317"/>
      <c r="J13317"/>
      <c r="L13317" s="33"/>
      <c r="M13317" s="24"/>
    </row>
    <row r="13318" spans="1:13" x14ac:dyDescent="0.2">
      <c r="A13318" s="289"/>
      <c r="I13318"/>
      <c r="J13318"/>
      <c r="L13318" s="33"/>
      <c r="M13318" s="24"/>
    </row>
    <row r="13319" spans="1:13" x14ac:dyDescent="0.2">
      <c r="A13319" s="289"/>
      <c r="I13319"/>
      <c r="J13319"/>
      <c r="L13319" s="33"/>
      <c r="M13319" s="24"/>
    </row>
    <row r="13320" spans="1:13" x14ac:dyDescent="0.2">
      <c r="A13320" s="289"/>
      <c r="I13320"/>
      <c r="J13320"/>
      <c r="L13320" s="33"/>
      <c r="M13320" s="24"/>
    </row>
    <row r="13321" spans="1:13" x14ac:dyDescent="0.2">
      <c r="A13321" s="289"/>
      <c r="I13321"/>
      <c r="J13321"/>
      <c r="L13321" s="33"/>
      <c r="M13321" s="24"/>
    </row>
    <row r="13322" spans="1:13" x14ac:dyDescent="0.2">
      <c r="A13322" s="289"/>
      <c r="I13322"/>
      <c r="J13322"/>
      <c r="L13322" s="33"/>
      <c r="M13322" s="24"/>
    </row>
    <row r="13323" spans="1:13" x14ac:dyDescent="0.2">
      <c r="A13323" s="289"/>
      <c r="I13323"/>
      <c r="J13323"/>
      <c r="L13323" s="33"/>
      <c r="M13323" s="24"/>
    </row>
    <row r="13324" spans="1:13" x14ac:dyDescent="0.2">
      <c r="A13324" s="289"/>
      <c r="I13324"/>
      <c r="J13324"/>
      <c r="L13324" s="33"/>
      <c r="M13324" s="24"/>
    </row>
    <row r="13325" spans="1:13" x14ac:dyDescent="0.2">
      <c r="A13325" s="289"/>
      <c r="I13325"/>
      <c r="J13325"/>
      <c r="L13325" s="33"/>
      <c r="M13325" s="24"/>
    </row>
    <row r="13326" spans="1:13" x14ac:dyDescent="0.2">
      <c r="A13326" s="289"/>
      <c r="I13326"/>
      <c r="J13326"/>
      <c r="L13326" s="33"/>
      <c r="M13326" s="24"/>
    </row>
    <row r="13327" spans="1:13" x14ac:dyDescent="0.2">
      <c r="A13327" s="289"/>
      <c r="I13327"/>
      <c r="J13327"/>
      <c r="L13327" s="33"/>
      <c r="M13327" s="24"/>
    </row>
    <row r="13328" spans="1:13" x14ac:dyDescent="0.2">
      <c r="A13328" s="289"/>
      <c r="I13328"/>
      <c r="J13328"/>
      <c r="L13328" s="33"/>
      <c r="M13328" s="24"/>
    </row>
    <row r="13329" spans="1:13" x14ac:dyDescent="0.2">
      <c r="A13329" s="289"/>
      <c r="I13329"/>
      <c r="J13329"/>
      <c r="L13329" s="33"/>
      <c r="M13329" s="24"/>
    </row>
    <row r="13330" spans="1:13" x14ac:dyDescent="0.2">
      <c r="A13330" s="289"/>
      <c r="I13330"/>
      <c r="J13330"/>
      <c r="L13330" s="33"/>
      <c r="M13330" s="24"/>
    </row>
    <row r="13331" spans="1:13" x14ac:dyDescent="0.2">
      <c r="A13331" s="289"/>
      <c r="I13331"/>
      <c r="J13331"/>
      <c r="L13331" s="33"/>
      <c r="M13331" s="24"/>
    </row>
    <row r="13332" spans="1:13" x14ac:dyDescent="0.2">
      <c r="A13332" s="289"/>
      <c r="I13332"/>
      <c r="J13332"/>
      <c r="L13332" s="33"/>
      <c r="M13332" s="24"/>
    </row>
    <row r="13333" spans="1:13" x14ac:dyDescent="0.2">
      <c r="A13333" s="289"/>
      <c r="I13333"/>
      <c r="J13333"/>
      <c r="L13333" s="33"/>
      <c r="M13333" s="24"/>
    </row>
    <row r="13334" spans="1:13" x14ac:dyDescent="0.2">
      <c r="A13334" s="289"/>
      <c r="I13334"/>
      <c r="J13334"/>
      <c r="L13334" s="33"/>
      <c r="M13334" s="24"/>
    </row>
    <row r="13335" spans="1:13" x14ac:dyDescent="0.2">
      <c r="A13335" s="289"/>
      <c r="I13335"/>
      <c r="J13335"/>
      <c r="L13335" s="33"/>
      <c r="M13335" s="24"/>
    </row>
    <row r="13336" spans="1:13" x14ac:dyDescent="0.2">
      <c r="A13336" s="289"/>
      <c r="I13336"/>
      <c r="J13336"/>
      <c r="L13336" s="33"/>
      <c r="M13336" s="24"/>
    </row>
    <row r="13337" spans="1:13" x14ac:dyDescent="0.2">
      <c r="A13337" s="289"/>
      <c r="I13337"/>
      <c r="J13337"/>
      <c r="L13337" s="33"/>
      <c r="M13337" s="24"/>
    </row>
    <row r="13338" spans="1:13" x14ac:dyDescent="0.2">
      <c r="A13338" s="289"/>
      <c r="I13338"/>
      <c r="J13338"/>
      <c r="L13338" s="33"/>
      <c r="M13338" s="24"/>
    </row>
    <row r="13339" spans="1:13" x14ac:dyDescent="0.2">
      <c r="A13339" s="289"/>
      <c r="I13339"/>
      <c r="J13339"/>
      <c r="L13339" s="33"/>
      <c r="M13339" s="24"/>
    </row>
    <row r="13340" spans="1:13" x14ac:dyDescent="0.2">
      <c r="A13340" s="289"/>
      <c r="I13340"/>
      <c r="J13340"/>
      <c r="L13340" s="33"/>
      <c r="M13340" s="24"/>
    </row>
    <row r="13341" spans="1:13" x14ac:dyDescent="0.2">
      <c r="A13341" s="289"/>
      <c r="I13341"/>
      <c r="J13341"/>
      <c r="L13341" s="33"/>
      <c r="M13341" s="24"/>
    </row>
    <row r="13342" spans="1:13" x14ac:dyDescent="0.2">
      <c r="A13342" s="289"/>
      <c r="I13342"/>
      <c r="J13342"/>
      <c r="L13342" s="33"/>
      <c r="M13342" s="24"/>
    </row>
    <row r="13343" spans="1:13" x14ac:dyDescent="0.2">
      <c r="A13343" s="289"/>
      <c r="I13343"/>
      <c r="J13343"/>
      <c r="L13343" s="33"/>
      <c r="M13343" s="24"/>
    </row>
    <row r="13344" spans="1:13" x14ac:dyDescent="0.2">
      <c r="A13344" s="289"/>
      <c r="I13344"/>
      <c r="J13344"/>
      <c r="L13344" s="33"/>
      <c r="M13344" s="24"/>
    </row>
    <row r="13345" spans="1:13" x14ac:dyDescent="0.2">
      <c r="A13345" s="289"/>
      <c r="I13345"/>
      <c r="J13345"/>
      <c r="L13345" s="33"/>
      <c r="M13345" s="24"/>
    </row>
    <row r="13346" spans="1:13" x14ac:dyDescent="0.2">
      <c r="A13346" s="289"/>
      <c r="I13346"/>
      <c r="J13346"/>
      <c r="L13346" s="33"/>
      <c r="M13346" s="24"/>
    </row>
    <row r="13347" spans="1:13" x14ac:dyDescent="0.2">
      <c r="A13347" s="289"/>
      <c r="I13347"/>
      <c r="J13347"/>
      <c r="L13347" s="33"/>
      <c r="M13347" s="24"/>
    </row>
    <row r="13348" spans="1:13" x14ac:dyDescent="0.2">
      <c r="A13348" s="289"/>
      <c r="I13348"/>
      <c r="J13348"/>
      <c r="L13348" s="33"/>
      <c r="M13348" s="24"/>
    </row>
    <row r="13349" spans="1:13" x14ac:dyDescent="0.2">
      <c r="A13349" s="289"/>
      <c r="I13349"/>
      <c r="J13349"/>
      <c r="L13349" s="33"/>
      <c r="M13349" s="24"/>
    </row>
    <row r="13350" spans="1:13" x14ac:dyDescent="0.2">
      <c r="A13350" s="289"/>
      <c r="I13350"/>
      <c r="J13350"/>
      <c r="L13350" s="33"/>
      <c r="M13350" s="24"/>
    </row>
    <row r="13351" spans="1:13" x14ac:dyDescent="0.2">
      <c r="A13351" s="289"/>
      <c r="I13351"/>
      <c r="J13351"/>
      <c r="L13351" s="33"/>
      <c r="M13351" s="24"/>
    </row>
    <row r="13352" spans="1:13" x14ac:dyDescent="0.2">
      <c r="A13352" s="289"/>
      <c r="I13352"/>
      <c r="J13352"/>
      <c r="L13352" s="33"/>
      <c r="M13352" s="24"/>
    </row>
    <row r="13353" spans="1:13" x14ac:dyDescent="0.2">
      <c r="A13353" s="289"/>
      <c r="I13353"/>
      <c r="J13353"/>
      <c r="L13353" s="33"/>
      <c r="M13353" s="24"/>
    </row>
    <row r="13354" spans="1:13" x14ac:dyDescent="0.2">
      <c r="A13354" s="289"/>
      <c r="I13354"/>
      <c r="J13354"/>
      <c r="L13354" s="33"/>
      <c r="M13354" s="24"/>
    </row>
    <row r="13355" spans="1:13" x14ac:dyDescent="0.2">
      <c r="A13355" s="289"/>
      <c r="I13355"/>
      <c r="J13355"/>
      <c r="L13355" s="33"/>
      <c r="M13355" s="24"/>
    </row>
    <row r="13356" spans="1:13" x14ac:dyDescent="0.2">
      <c r="A13356" s="289"/>
      <c r="I13356"/>
      <c r="J13356"/>
      <c r="L13356" s="33"/>
      <c r="M13356" s="24"/>
    </row>
    <row r="13357" spans="1:13" x14ac:dyDescent="0.2">
      <c r="A13357" s="289"/>
      <c r="I13357"/>
      <c r="J13357"/>
      <c r="L13357" s="33"/>
      <c r="M13357" s="24"/>
    </row>
    <row r="13358" spans="1:13" x14ac:dyDescent="0.2">
      <c r="A13358" s="289"/>
      <c r="I13358"/>
      <c r="J13358"/>
      <c r="L13358" s="33"/>
      <c r="M13358" s="24"/>
    </row>
    <row r="13359" spans="1:13" x14ac:dyDescent="0.2">
      <c r="A13359" s="289"/>
      <c r="I13359"/>
      <c r="J13359"/>
      <c r="L13359" s="33"/>
      <c r="M13359" s="24"/>
    </row>
    <row r="13360" spans="1:13" x14ac:dyDescent="0.2">
      <c r="A13360" s="289"/>
      <c r="I13360"/>
      <c r="J13360"/>
      <c r="L13360" s="33"/>
      <c r="M13360" s="24"/>
    </row>
    <row r="13361" spans="1:13" x14ac:dyDescent="0.2">
      <c r="A13361" s="289"/>
      <c r="I13361"/>
      <c r="J13361"/>
      <c r="L13361" s="33"/>
      <c r="M13361" s="24"/>
    </row>
    <row r="13362" spans="1:13" x14ac:dyDescent="0.2">
      <c r="A13362" s="289"/>
      <c r="I13362"/>
      <c r="J13362"/>
      <c r="L13362" s="33"/>
      <c r="M13362" s="24"/>
    </row>
    <row r="13363" spans="1:13" x14ac:dyDescent="0.2">
      <c r="A13363" s="289"/>
      <c r="I13363"/>
      <c r="J13363"/>
      <c r="L13363" s="33"/>
      <c r="M13363" s="24"/>
    </row>
    <row r="13364" spans="1:13" x14ac:dyDescent="0.2">
      <c r="A13364" s="289"/>
      <c r="I13364"/>
      <c r="J13364"/>
      <c r="L13364" s="33"/>
      <c r="M13364" s="24"/>
    </row>
    <row r="13365" spans="1:13" x14ac:dyDescent="0.2">
      <c r="A13365" s="289"/>
      <c r="I13365"/>
      <c r="J13365"/>
      <c r="L13365" s="33"/>
      <c r="M13365" s="24"/>
    </row>
    <row r="13366" spans="1:13" x14ac:dyDescent="0.2">
      <c r="A13366" s="289"/>
      <c r="I13366"/>
      <c r="J13366"/>
      <c r="L13366" s="33"/>
      <c r="M13366" s="24"/>
    </row>
    <row r="13367" spans="1:13" x14ac:dyDescent="0.2">
      <c r="A13367" s="289"/>
      <c r="I13367"/>
      <c r="J13367"/>
      <c r="L13367" s="33"/>
      <c r="M13367" s="24"/>
    </row>
    <row r="13368" spans="1:13" x14ac:dyDescent="0.2">
      <c r="A13368" s="289"/>
      <c r="I13368"/>
      <c r="J13368"/>
      <c r="L13368" s="33"/>
      <c r="M13368" s="24"/>
    </row>
    <row r="13369" spans="1:13" x14ac:dyDescent="0.2">
      <c r="A13369" s="289"/>
      <c r="I13369"/>
      <c r="J13369"/>
      <c r="L13369" s="33"/>
      <c r="M13369" s="24"/>
    </row>
    <row r="13370" spans="1:13" x14ac:dyDescent="0.2">
      <c r="A13370" s="289"/>
      <c r="I13370"/>
      <c r="J13370"/>
      <c r="L13370" s="33"/>
      <c r="M13370" s="24"/>
    </row>
    <row r="13371" spans="1:13" x14ac:dyDescent="0.2">
      <c r="A13371" s="289"/>
      <c r="I13371"/>
      <c r="J13371"/>
      <c r="L13371" s="33"/>
      <c r="M13371" s="24"/>
    </row>
    <row r="13372" spans="1:13" x14ac:dyDescent="0.2">
      <c r="A13372" s="289"/>
      <c r="I13372"/>
      <c r="J13372"/>
      <c r="L13372" s="33"/>
      <c r="M13372" s="24"/>
    </row>
    <row r="13373" spans="1:13" x14ac:dyDescent="0.2">
      <c r="A13373" s="289"/>
      <c r="I13373"/>
      <c r="J13373"/>
      <c r="L13373" s="33"/>
      <c r="M13373" s="24"/>
    </row>
    <row r="13374" spans="1:13" x14ac:dyDescent="0.2">
      <c r="A13374" s="289"/>
      <c r="I13374"/>
      <c r="J13374"/>
      <c r="L13374" s="33"/>
      <c r="M13374" s="24"/>
    </row>
    <row r="13375" spans="1:13" x14ac:dyDescent="0.2">
      <c r="A13375" s="289"/>
      <c r="I13375"/>
      <c r="J13375"/>
      <c r="L13375" s="33"/>
      <c r="M13375" s="24"/>
    </row>
    <row r="13376" spans="1:13" x14ac:dyDescent="0.2">
      <c r="A13376" s="289"/>
      <c r="I13376"/>
      <c r="J13376"/>
      <c r="L13376" s="33"/>
      <c r="M13376" s="24"/>
    </row>
    <row r="13377" spans="1:13" x14ac:dyDescent="0.2">
      <c r="A13377" s="289"/>
      <c r="I13377"/>
      <c r="J13377"/>
      <c r="L13377" s="33"/>
      <c r="M13377" s="24"/>
    </row>
    <row r="13378" spans="1:13" x14ac:dyDescent="0.2">
      <c r="A13378" s="289"/>
      <c r="I13378"/>
      <c r="J13378"/>
      <c r="L13378" s="33"/>
      <c r="M13378" s="24"/>
    </row>
    <row r="13379" spans="1:13" x14ac:dyDescent="0.2">
      <c r="A13379" s="289"/>
      <c r="I13379"/>
      <c r="J13379"/>
      <c r="L13379" s="33"/>
      <c r="M13379" s="24"/>
    </row>
    <row r="13380" spans="1:13" x14ac:dyDescent="0.2">
      <c r="A13380" s="289"/>
      <c r="I13380"/>
      <c r="J13380"/>
      <c r="L13380" s="33"/>
      <c r="M13380" s="24"/>
    </row>
    <row r="13381" spans="1:13" x14ac:dyDescent="0.2">
      <c r="A13381" s="289"/>
      <c r="I13381"/>
      <c r="J13381"/>
      <c r="L13381" s="33"/>
      <c r="M13381" s="24"/>
    </row>
    <row r="13382" spans="1:13" x14ac:dyDescent="0.2">
      <c r="A13382" s="289"/>
      <c r="I13382"/>
      <c r="J13382"/>
      <c r="L13382" s="33"/>
      <c r="M13382" s="24"/>
    </row>
    <row r="13383" spans="1:13" x14ac:dyDescent="0.2">
      <c r="A13383" s="289"/>
      <c r="I13383"/>
      <c r="J13383"/>
      <c r="L13383" s="33"/>
      <c r="M13383" s="24"/>
    </row>
    <row r="13384" spans="1:13" x14ac:dyDescent="0.2">
      <c r="A13384" s="289"/>
      <c r="I13384"/>
      <c r="J13384"/>
      <c r="L13384" s="33"/>
      <c r="M13384" s="24"/>
    </row>
    <row r="13385" spans="1:13" x14ac:dyDescent="0.2">
      <c r="A13385" s="289"/>
      <c r="I13385"/>
      <c r="J13385"/>
      <c r="L13385" s="33"/>
      <c r="M13385" s="24"/>
    </row>
    <row r="13386" spans="1:13" x14ac:dyDescent="0.2">
      <c r="A13386" s="289"/>
      <c r="I13386"/>
      <c r="J13386"/>
      <c r="L13386" s="33"/>
      <c r="M13386" s="24"/>
    </row>
    <row r="13387" spans="1:13" x14ac:dyDescent="0.2">
      <c r="A13387" s="289"/>
      <c r="I13387"/>
      <c r="J13387"/>
      <c r="L13387" s="33"/>
      <c r="M13387" s="24"/>
    </row>
    <row r="13388" spans="1:13" x14ac:dyDescent="0.2">
      <c r="A13388" s="289"/>
      <c r="I13388"/>
      <c r="J13388"/>
      <c r="L13388" s="33"/>
      <c r="M13388" s="24"/>
    </row>
    <row r="13389" spans="1:13" x14ac:dyDescent="0.2">
      <c r="A13389" s="289"/>
      <c r="I13389"/>
      <c r="J13389"/>
      <c r="L13389" s="33"/>
      <c r="M13389" s="24"/>
    </row>
    <row r="13390" spans="1:13" x14ac:dyDescent="0.2">
      <c r="A13390" s="289"/>
      <c r="I13390"/>
      <c r="J13390"/>
      <c r="L13390" s="33"/>
      <c r="M13390" s="24"/>
    </row>
    <row r="13391" spans="1:13" x14ac:dyDescent="0.2">
      <c r="A13391" s="289"/>
      <c r="I13391"/>
      <c r="J13391"/>
      <c r="L13391" s="33"/>
      <c r="M13391" s="24"/>
    </row>
    <row r="13392" spans="1:13" x14ac:dyDescent="0.2">
      <c r="A13392" s="289"/>
      <c r="I13392"/>
      <c r="J13392"/>
      <c r="L13392" s="33"/>
      <c r="M13392" s="24"/>
    </row>
    <row r="13393" spans="1:13" x14ac:dyDescent="0.2">
      <c r="A13393" s="289"/>
      <c r="I13393"/>
      <c r="J13393"/>
      <c r="L13393" s="33"/>
      <c r="M13393" s="24"/>
    </row>
    <row r="13394" spans="1:13" x14ac:dyDescent="0.2">
      <c r="A13394" s="289"/>
      <c r="I13394"/>
      <c r="J13394"/>
      <c r="L13394" s="33"/>
      <c r="M13394" s="24"/>
    </row>
    <row r="13395" spans="1:13" x14ac:dyDescent="0.2">
      <c r="A13395" s="289"/>
      <c r="I13395"/>
      <c r="J13395"/>
      <c r="L13395" s="33"/>
      <c r="M13395" s="24"/>
    </row>
    <row r="13396" spans="1:13" x14ac:dyDescent="0.2">
      <c r="A13396" s="289"/>
      <c r="I13396"/>
      <c r="J13396"/>
      <c r="L13396" s="33"/>
      <c r="M13396" s="24"/>
    </row>
    <row r="13397" spans="1:13" x14ac:dyDescent="0.2">
      <c r="A13397" s="289"/>
      <c r="I13397"/>
      <c r="J13397"/>
      <c r="L13397" s="33"/>
      <c r="M13397" s="24"/>
    </row>
    <row r="13398" spans="1:13" x14ac:dyDescent="0.2">
      <c r="A13398" s="289"/>
      <c r="I13398"/>
      <c r="J13398"/>
      <c r="L13398" s="33"/>
      <c r="M13398" s="24"/>
    </row>
    <row r="13399" spans="1:13" x14ac:dyDescent="0.2">
      <c r="A13399" s="289"/>
      <c r="I13399"/>
      <c r="J13399"/>
      <c r="L13399" s="33"/>
      <c r="M13399" s="24"/>
    </row>
    <row r="13400" spans="1:13" x14ac:dyDescent="0.2">
      <c r="A13400" s="289"/>
      <c r="I13400"/>
      <c r="J13400"/>
      <c r="L13400" s="33"/>
      <c r="M13400" s="24"/>
    </row>
    <row r="13401" spans="1:13" x14ac:dyDescent="0.2">
      <c r="A13401" s="289"/>
      <c r="I13401"/>
      <c r="J13401"/>
      <c r="L13401" s="33"/>
      <c r="M13401" s="24"/>
    </row>
    <row r="13402" spans="1:13" x14ac:dyDescent="0.2">
      <c r="A13402" s="289"/>
      <c r="I13402"/>
      <c r="J13402"/>
      <c r="L13402" s="33"/>
      <c r="M13402" s="24"/>
    </row>
    <row r="13403" spans="1:13" x14ac:dyDescent="0.2">
      <c r="A13403" s="289"/>
      <c r="I13403"/>
      <c r="J13403"/>
      <c r="L13403" s="33"/>
      <c r="M13403" s="24"/>
    </row>
    <row r="13404" spans="1:13" x14ac:dyDescent="0.2">
      <c r="A13404" s="289"/>
      <c r="I13404"/>
      <c r="J13404"/>
      <c r="L13404" s="33"/>
      <c r="M13404" s="24"/>
    </row>
    <row r="13405" spans="1:13" x14ac:dyDescent="0.2">
      <c r="A13405" s="289"/>
      <c r="I13405"/>
      <c r="J13405"/>
      <c r="L13405" s="33"/>
      <c r="M13405" s="24"/>
    </row>
    <row r="13406" spans="1:13" x14ac:dyDescent="0.2">
      <c r="A13406" s="289"/>
      <c r="I13406"/>
      <c r="J13406"/>
      <c r="L13406" s="33"/>
      <c r="M13406" s="24"/>
    </row>
    <row r="13407" spans="1:13" x14ac:dyDescent="0.2">
      <c r="A13407" s="289"/>
      <c r="I13407"/>
      <c r="J13407"/>
      <c r="L13407" s="33"/>
      <c r="M13407" s="24"/>
    </row>
    <row r="13408" spans="1:13" x14ac:dyDescent="0.2">
      <c r="A13408" s="289"/>
      <c r="I13408"/>
      <c r="J13408"/>
      <c r="L13408" s="33"/>
      <c r="M13408" s="24"/>
    </row>
    <row r="13409" spans="1:13" x14ac:dyDescent="0.2">
      <c r="A13409" s="289"/>
      <c r="I13409"/>
      <c r="J13409"/>
      <c r="L13409" s="33"/>
      <c r="M13409" s="24"/>
    </row>
    <row r="13410" spans="1:13" x14ac:dyDescent="0.2">
      <c r="A13410" s="289"/>
      <c r="I13410"/>
      <c r="J13410"/>
      <c r="L13410" s="33"/>
      <c r="M13410" s="24"/>
    </row>
    <row r="13411" spans="1:13" x14ac:dyDescent="0.2">
      <c r="A13411" s="289"/>
      <c r="I13411"/>
      <c r="J13411"/>
      <c r="L13411" s="33"/>
      <c r="M13411" s="24"/>
    </row>
    <row r="13412" spans="1:13" x14ac:dyDescent="0.2">
      <c r="A13412" s="289"/>
      <c r="I13412"/>
      <c r="J13412"/>
      <c r="L13412" s="33"/>
      <c r="M13412" s="24"/>
    </row>
    <row r="13413" spans="1:13" x14ac:dyDescent="0.2">
      <c r="A13413" s="289"/>
      <c r="I13413"/>
      <c r="J13413"/>
      <c r="L13413" s="33"/>
      <c r="M13413" s="24"/>
    </row>
    <row r="13414" spans="1:13" x14ac:dyDescent="0.2">
      <c r="A13414" s="289"/>
      <c r="I13414"/>
      <c r="J13414"/>
      <c r="L13414" s="33"/>
      <c r="M13414" s="24"/>
    </row>
    <row r="13415" spans="1:13" x14ac:dyDescent="0.2">
      <c r="A13415" s="289"/>
      <c r="I13415"/>
      <c r="J13415"/>
      <c r="L13415" s="33"/>
      <c r="M13415" s="24"/>
    </row>
    <row r="13416" spans="1:13" x14ac:dyDescent="0.2">
      <c r="A13416" s="289"/>
      <c r="I13416"/>
      <c r="J13416"/>
      <c r="L13416" s="33"/>
      <c r="M13416" s="24"/>
    </row>
    <row r="13417" spans="1:13" x14ac:dyDescent="0.2">
      <c r="A13417" s="289"/>
      <c r="I13417"/>
      <c r="J13417"/>
      <c r="L13417" s="33"/>
      <c r="M13417" s="24"/>
    </row>
    <row r="13418" spans="1:13" x14ac:dyDescent="0.2">
      <c r="A13418" s="289"/>
      <c r="I13418"/>
      <c r="J13418"/>
      <c r="L13418" s="33"/>
      <c r="M13418" s="24"/>
    </row>
    <row r="13419" spans="1:13" x14ac:dyDescent="0.2">
      <c r="A13419" s="289"/>
      <c r="I13419"/>
      <c r="J13419"/>
      <c r="L13419" s="33"/>
      <c r="M13419" s="24"/>
    </row>
    <row r="13420" spans="1:13" x14ac:dyDescent="0.2">
      <c r="A13420" s="289"/>
      <c r="I13420"/>
      <c r="J13420"/>
      <c r="L13420" s="33"/>
      <c r="M13420" s="24"/>
    </row>
    <row r="13421" spans="1:13" x14ac:dyDescent="0.2">
      <c r="A13421" s="289"/>
      <c r="I13421"/>
      <c r="J13421"/>
      <c r="L13421" s="33"/>
      <c r="M13421" s="24"/>
    </row>
    <row r="13422" spans="1:13" x14ac:dyDescent="0.2">
      <c r="A13422" s="289"/>
      <c r="I13422"/>
      <c r="J13422"/>
      <c r="L13422" s="33"/>
      <c r="M13422" s="24"/>
    </row>
    <row r="13423" spans="1:13" x14ac:dyDescent="0.2">
      <c r="A13423" s="289"/>
      <c r="I13423"/>
      <c r="J13423"/>
      <c r="L13423" s="33"/>
      <c r="M13423" s="24"/>
    </row>
    <row r="13424" spans="1:13" x14ac:dyDescent="0.2">
      <c r="A13424" s="289"/>
      <c r="I13424"/>
      <c r="J13424"/>
      <c r="L13424" s="33"/>
      <c r="M13424" s="24"/>
    </row>
    <row r="13425" spans="1:13" x14ac:dyDescent="0.2">
      <c r="A13425" s="289"/>
      <c r="I13425"/>
      <c r="J13425"/>
      <c r="L13425" s="33"/>
      <c r="M13425" s="24"/>
    </row>
    <row r="13426" spans="1:13" x14ac:dyDescent="0.2">
      <c r="A13426" s="289"/>
      <c r="I13426"/>
      <c r="J13426"/>
      <c r="L13426" s="33"/>
      <c r="M13426" s="24"/>
    </row>
    <row r="13427" spans="1:13" x14ac:dyDescent="0.2">
      <c r="A13427" s="289"/>
      <c r="I13427"/>
      <c r="J13427"/>
      <c r="L13427" s="33"/>
      <c r="M13427" s="24"/>
    </row>
    <row r="13428" spans="1:13" x14ac:dyDescent="0.2">
      <c r="A13428" s="289"/>
      <c r="I13428"/>
      <c r="J13428"/>
      <c r="L13428" s="33"/>
      <c r="M13428" s="24"/>
    </row>
    <row r="13429" spans="1:13" x14ac:dyDescent="0.2">
      <c r="A13429" s="289"/>
      <c r="I13429"/>
      <c r="J13429"/>
      <c r="L13429" s="33"/>
      <c r="M13429" s="24"/>
    </row>
    <row r="13430" spans="1:13" x14ac:dyDescent="0.2">
      <c r="A13430" s="289"/>
      <c r="I13430"/>
      <c r="J13430"/>
      <c r="L13430" s="33"/>
      <c r="M13430" s="24"/>
    </row>
    <row r="13431" spans="1:13" x14ac:dyDescent="0.2">
      <c r="A13431" s="289"/>
      <c r="I13431"/>
      <c r="J13431"/>
      <c r="L13431" s="33"/>
      <c r="M13431" s="24"/>
    </row>
    <row r="13432" spans="1:13" x14ac:dyDescent="0.2">
      <c r="A13432" s="289"/>
      <c r="I13432"/>
      <c r="J13432"/>
      <c r="L13432" s="33"/>
      <c r="M13432" s="24"/>
    </row>
    <row r="13433" spans="1:13" x14ac:dyDescent="0.2">
      <c r="A13433" s="289"/>
      <c r="I13433"/>
      <c r="J13433"/>
      <c r="L13433" s="33"/>
      <c r="M13433" s="24"/>
    </row>
    <row r="13434" spans="1:13" x14ac:dyDescent="0.2">
      <c r="A13434" s="289"/>
      <c r="I13434"/>
      <c r="J13434"/>
      <c r="L13434" s="33"/>
      <c r="M13434" s="24"/>
    </row>
    <row r="13435" spans="1:13" x14ac:dyDescent="0.2">
      <c r="A13435" s="289"/>
      <c r="I13435"/>
      <c r="J13435"/>
      <c r="L13435" s="33"/>
      <c r="M13435" s="24"/>
    </row>
    <row r="13436" spans="1:13" x14ac:dyDescent="0.2">
      <c r="A13436" s="289"/>
      <c r="I13436"/>
      <c r="J13436"/>
      <c r="L13436" s="33"/>
      <c r="M13436" s="24"/>
    </row>
    <row r="13437" spans="1:13" x14ac:dyDescent="0.2">
      <c r="A13437" s="289"/>
      <c r="I13437"/>
      <c r="J13437"/>
      <c r="L13437" s="33"/>
      <c r="M13437" s="24"/>
    </row>
    <row r="13438" spans="1:13" x14ac:dyDescent="0.2">
      <c r="A13438" s="289"/>
      <c r="I13438"/>
      <c r="J13438"/>
      <c r="L13438" s="33"/>
      <c r="M13438" s="24"/>
    </row>
    <row r="13439" spans="1:13" x14ac:dyDescent="0.2">
      <c r="A13439" s="289"/>
      <c r="I13439"/>
      <c r="J13439"/>
      <c r="L13439" s="33"/>
      <c r="M13439" s="24"/>
    </row>
    <row r="13440" spans="1:13" x14ac:dyDescent="0.2">
      <c r="A13440" s="289"/>
      <c r="I13440"/>
      <c r="J13440"/>
      <c r="L13440" s="33"/>
      <c r="M13440" s="24"/>
    </row>
    <row r="13441" spans="1:13" x14ac:dyDescent="0.2">
      <c r="A13441" s="289"/>
      <c r="I13441"/>
      <c r="J13441"/>
      <c r="L13441" s="33"/>
      <c r="M13441" s="24"/>
    </row>
    <row r="13442" spans="1:13" x14ac:dyDescent="0.2">
      <c r="A13442" s="289"/>
      <c r="I13442"/>
      <c r="J13442"/>
      <c r="L13442" s="33"/>
      <c r="M13442" s="24"/>
    </row>
    <row r="13443" spans="1:13" x14ac:dyDescent="0.2">
      <c r="A13443" s="289"/>
      <c r="I13443"/>
      <c r="J13443"/>
      <c r="L13443" s="33"/>
      <c r="M13443" s="24"/>
    </row>
    <row r="13444" spans="1:13" x14ac:dyDescent="0.2">
      <c r="A13444" s="289"/>
      <c r="I13444"/>
      <c r="J13444"/>
      <c r="L13444" s="33"/>
      <c r="M13444" s="24"/>
    </row>
    <row r="13445" spans="1:13" x14ac:dyDescent="0.2">
      <c r="A13445" s="289"/>
      <c r="I13445"/>
      <c r="J13445"/>
      <c r="L13445" s="33"/>
      <c r="M13445" s="24"/>
    </row>
    <row r="13446" spans="1:13" x14ac:dyDescent="0.2">
      <c r="A13446" s="289"/>
      <c r="I13446"/>
      <c r="J13446"/>
      <c r="L13446" s="33"/>
      <c r="M13446" s="24"/>
    </row>
    <row r="13447" spans="1:13" x14ac:dyDescent="0.2">
      <c r="A13447" s="289"/>
      <c r="I13447"/>
      <c r="J13447"/>
      <c r="L13447" s="33"/>
      <c r="M13447" s="24"/>
    </row>
    <row r="13448" spans="1:13" x14ac:dyDescent="0.2">
      <c r="A13448" s="289"/>
      <c r="I13448"/>
      <c r="J13448"/>
      <c r="L13448" s="33"/>
      <c r="M13448" s="24"/>
    </row>
    <row r="13449" spans="1:13" x14ac:dyDescent="0.2">
      <c r="A13449" s="289"/>
      <c r="I13449"/>
      <c r="J13449"/>
      <c r="L13449" s="33"/>
      <c r="M13449" s="24"/>
    </row>
    <row r="13450" spans="1:13" x14ac:dyDescent="0.2">
      <c r="A13450" s="289"/>
      <c r="I13450"/>
      <c r="J13450"/>
      <c r="L13450" s="33"/>
      <c r="M13450" s="24"/>
    </row>
    <row r="13451" spans="1:13" x14ac:dyDescent="0.2">
      <c r="A13451" s="289"/>
      <c r="I13451"/>
      <c r="J13451"/>
      <c r="L13451" s="33"/>
      <c r="M13451" s="24"/>
    </row>
    <row r="13452" spans="1:13" x14ac:dyDescent="0.2">
      <c r="A13452" s="289"/>
      <c r="I13452"/>
      <c r="J13452"/>
      <c r="L13452" s="33"/>
      <c r="M13452" s="24"/>
    </row>
    <row r="13453" spans="1:13" x14ac:dyDescent="0.2">
      <c r="A13453" s="289"/>
      <c r="I13453"/>
      <c r="J13453"/>
      <c r="L13453" s="33"/>
      <c r="M13453" s="24"/>
    </row>
    <row r="13454" spans="1:13" x14ac:dyDescent="0.2">
      <c r="A13454" s="289"/>
      <c r="I13454"/>
      <c r="J13454"/>
      <c r="L13454" s="33"/>
      <c r="M13454" s="24"/>
    </row>
    <row r="13455" spans="1:13" x14ac:dyDescent="0.2">
      <c r="A13455" s="289"/>
      <c r="I13455"/>
      <c r="J13455"/>
      <c r="L13455" s="33"/>
      <c r="M13455" s="24"/>
    </row>
    <row r="13456" spans="1:13" x14ac:dyDescent="0.2">
      <c r="A13456" s="289"/>
      <c r="I13456"/>
      <c r="J13456"/>
      <c r="L13456" s="33"/>
      <c r="M13456" s="24"/>
    </row>
    <row r="13457" spans="1:13" x14ac:dyDescent="0.2">
      <c r="A13457" s="289"/>
      <c r="I13457"/>
      <c r="J13457"/>
      <c r="L13457" s="33"/>
      <c r="M13457" s="24"/>
    </row>
    <row r="13458" spans="1:13" x14ac:dyDescent="0.2">
      <c r="A13458" s="289"/>
      <c r="I13458"/>
      <c r="J13458"/>
      <c r="L13458" s="33"/>
      <c r="M13458" s="24"/>
    </row>
    <row r="13459" spans="1:13" x14ac:dyDescent="0.2">
      <c r="A13459" s="289"/>
      <c r="I13459"/>
      <c r="J13459"/>
      <c r="L13459" s="33"/>
      <c r="M13459" s="24"/>
    </row>
    <row r="13460" spans="1:13" x14ac:dyDescent="0.2">
      <c r="A13460" s="289"/>
      <c r="I13460"/>
      <c r="J13460"/>
      <c r="L13460" s="33"/>
      <c r="M13460" s="24"/>
    </row>
    <row r="13461" spans="1:13" x14ac:dyDescent="0.2">
      <c r="A13461" s="289"/>
      <c r="I13461"/>
      <c r="J13461"/>
      <c r="L13461" s="33"/>
      <c r="M13461" s="24"/>
    </row>
    <row r="13462" spans="1:13" x14ac:dyDescent="0.2">
      <c r="A13462" s="289"/>
      <c r="I13462"/>
      <c r="J13462"/>
      <c r="L13462" s="33"/>
      <c r="M13462" s="24"/>
    </row>
    <row r="13463" spans="1:13" x14ac:dyDescent="0.2">
      <c r="A13463" s="289"/>
      <c r="I13463"/>
      <c r="J13463"/>
      <c r="L13463" s="33"/>
      <c r="M13463" s="24"/>
    </row>
    <row r="13464" spans="1:13" x14ac:dyDescent="0.2">
      <c r="A13464" s="289"/>
      <c r="I13464"/>
      <c r="J13464"/>
      <c r="L13464" s="33"/>
      <c r="M13464" s="24"/>
    </row>
    <row r="13465" spans="1:13" x14ac:dyDescent="0.2">
      <c r="A13465" s="289"/>
      <c r="I13465"/>
      <c r="J13465"/>
      <c r="L13465" s="33"/>
      <c r="M13465" s="24"/>
    </row>
    <row r="13466" spans="1:13" x14ac:dyDescent="0.2">
      <c r="A13466" s="289"/>
      <c r="I13466"/>
      <c r="J13466"/>
      <c r="L13466" s="33"/>
      <c r="M13466" s="24"/>
    </row>
    <row r="13467" spans="1:13" x14ac:dyDescent="0.2">
      <c r="A13467" s="289"/>
      <c r="I13467"/>
      <c r="J13467"/>
      <c r="L13467" s="33"/>
      <c r="M13467" s="24"/>
    </row>
    <row r="13468" spans="1:13" x14ac:dyDescent="0.2">
      <c r="A13468" s="289"/>
      <c r="I13468"/>
      <c r="J13468"/>
      <c r="L13468" s="33"/>
      <c r="M13468" s="24"/>
    </row>
    <row r="13469" spans="1:13" x14ac:dyDescent="0.2">
      <c r="A13469" s="289"/>
      <c r="I13469"/>
      <c r="J13469"/>
      <c r="L13469" s="33"/>
      <c r="M13469" s="24"/>
    </row>
    <row r="13470" spans="1:13" x14ac:dyDescent="0.2">
      <c r="A13470" s="289"/>
      <c r="I13470"/>
      <c r="J13470"/>
      <c r="L13470" s="33"/>
      <c r="M13470" s="24"/>
    </row>
    <row r="13471" spans="1:13" x14ac:dyDescent="0.2">
      <c r="A13471" s="289"/>
      <c r="I13471"/>
      <c r="J13471"/>
      <c r="L13471" s="33"/>
      <c r="M13471" s="24"/>
    </row>
    <row r="13472" spans="1:13" x14ac:dyDescent="0.2">
      <c r="A13472" s="289"/>
      <c r="I13472"/>
      <c r="J13472"/>
      <c r="L13472" s="33"/>
      <c r="M13472" s="24"/>
    </row>
    <row r="13473" spans="1:13" x14ac:dyDescent="0.2">
      <c r="A13473" s="289"/>
      <c r="I13473"/>
      <c r="J13473"/>
      <c r="L13473" s="33"/>
      <c r="M13473" s="24"/>
    </row>
    <row r="13474" spans="1:13" x14ac:dyDescent="0.2">
      <c r="A13474" s="289"/>
      <c r="I13474"/>
      <c r="J13474"/>
      <c r="L13474" s="33"/>
      <c r="M13474" s="24"/>
    </row>
    <row r="13475" spans="1:13" x14ac:dyDescent="0.2">
      <c r="A13475" s="289"/>
      <c r="I13475"/>
      <c r="J13475"/>
      <c r="L13475" s="33"/>
      <c r="M13475" s="24"/>
    </row>
    <row r="13476" spans="1:13" x14ac:dyDescent="0.2">
      <c r="A13476" s="289"/>
      <c r="I13476"/>
      <c r="J13476"/>
      <c r="L13476" s="33"/>
      <c r="M13476" s="24"/>
    </row>
    <row r="13477" spans="1:13" x14ac:dyDescent="0.2">
      <c r="A13477" s="289"/>
      <c r="I13477"/>
      <c r="J13477"/>
      <c r="L13477" s="33"/>
      <c r="M13477" s="24"/>
    </row>
    <row r="13478" spans="1:13" x14ac:dyDescent="0.2">
      <c r="A13478" s="289"/>
      <c r="I13478"/>
      <c r="J13478"/>
      <c r="L13478" s="33"/>
      <c r="M13478" s="24"/>
    </row>
    <row r="13479" spans="1:13" x14ac:dyDescent="0.2">
      <c r="A13479" s="289"/>
      <c r="I13479"/>
      <c r="J13479"/>
      <c r="L13479" s="33"/>
      <c r="M13479" s="24"/>
    </row>
    <row r="13480" spans="1:13" x14ac:dyDescent="0.2">
      <c r="A13480" s="289"/>
      <c r="I13480"/>
      <c r="J13480"/>
      <c r="L13480" s="33"/>
      <c r="M13480" s="24"/>
    </row>
    <row r="13481" spans="1:13" x14ac:dyDescent="0.2">
      <c r="A13481" s="289"/>
      <c r="I13481"/>
      <c r="J13481"/>
      <c r="L13481" s="33"/>
      <c r="M13481" s="24"/>
    </row>
    <row r="13482" spans="1:13" x14ac:dyDescent="0.2">
      <c r="A13482" s="289"/>
      <c r="I13482"/>
      <c r="J13482"/>
      <c r="L13482" s="33"/>
      <c r="M13482" s="24"/>
    </row>
    <row r="13483" spans="1:13" x14ac:dyDescent="0.2">
      <c r="A13483" s="289"/>
      <c r="I13483"/>
      <c r="J13483"/>
      <c r="L13483" s="33"/>
      <c r="M13483" s="24"/>
    </row>
    <row r="13484" spans="1:13" x14ac:dyDescent="0.2">
      <c r="A13484" s="289"/>
      <c r="I13484"/>
      <c r="J13484"/>
      <c r="L13484" s="33"/>
      <c r="M13484" s="24"/>
    </row>
    <row r="13485" spans="1:13" x14ac:dyDescent="0.2">
      <c r="A13485" s="289"/>
      <c r="I13485"/>
      <c r="J13485"/>
      <c r="L13485" s="33"/>
      <c r="M13485" s="24"/>
    </row>
    <row r="13486" spans="1:13" x14ac:dyDescent="0.2">
      <c r="A13486" s="289"/>
      <c r="I13486"/>
      <c r="J13486"/>
      <c r="L13486" s="33"/>
      <c r="M13486" s="24"/>
    </row>
    <row r="13487" spans="1:13" x14ac:dyDescent="0.2">
      <c r="A13487" s="289"/>
      <c r="I13487"/>
      <c r="J13487"/>
      <c r="L13487" s="33"/>
      <c r="M13487" s="24"/>
    </row>
    <row r="13488" spans="1:13" x14ac:dyDescent="0.2">
      <c r="A13488" s="289"/>
      <c r="I13488"/>
      <c r="J13488"/>
      <c r="L13488" s="33"/>
      <c r="M13488" s="24"/>
    </row>
    <row r="13489" spans="1:13" x14ac:dyDescent="0.2">
      <c r="A13489" s="289"/>
      <c r="I13489"/>
      <c r="J13489"/>
      <c r="L13489" s="33"/>
      <c r="M13489" s="24"/>
    </row>
    <row r="13490" spans="1:13" x14ac:dyDescent="0.2">
      <c r="A13490" s="289"/>
      <c r="I13490"/>
      <c r="J13490"/>
      <c r="L13490" s="33"/>
      <c r="M13490" s="24"/>
    </row>
    <row r="13491" spans="1:13" x14ac:dyDescent="0.2">
      <c r="A13491" s="289"/>
      <c r="I13491"/>
      <c r="J13491"/>
      <c r="L13491" s="33"/>
      <c r="M13491" s="24"/>
    </row>
    <row r="13492" spans="1:13" x14ac:dyDescent="0.2">
      <c r="A13492" s="289"/>
      <c r="I13492"/>
      <c r="J13492"/>
      <c r="L13492" s="33"/>
      <c r="M13492" s="24"/>
    </row>
    <row r="13493" spans="1:13" x14ac:dyDescent="0.2">
      <c r="A13493" s="289"/>
      <c r="I13493"/>
      <c r="J13493"/>
      <c r="L13493" s="33"/>
      <c r="M13493" s="24"/>
    </row>
    <row r="13494" spans="1:13" x14ac:dyDescent="0.2">
      <c r="A13494" s="289"/>
      <c r="I13494"/>
      <c r="J13494"/>
      <c r="L13494" s="33"/>
      <c r="M13494" s="24"/>
    </row>
    <row r="13495" spans="1:13" x14ac:dyDescent="0.2">
      <c r="A13495" s="289"/>
      <c r="I13495"/>
      <c r="J13495"/>
      <c r="L13495" s="33"/>
      <c r="M13495" s="24"/>
    </row>
    <row r="13496" spans="1:13" x14ac:dyDescent="0.2">
      <c r="A13496" s="289"/>
      <c r="I13496"/>
      <c r="J13496"/>
      <c r="L13496" s="33"/>
      <c r="M13496" s="24"/>
    </row>
    <row r="13497" spans="1:13" x14ac:dyDescent="0.2">
      <c r="A13497" s="289"/>
      <c r="I13497"/>
      <c r="J13497"/>
      <c r="L13497" s="33"/>
      <c r="M13497" s="24"/>
    </row>
    <row r="13498" spans="1:13" x14ac:dyDescent="0.2">
      <c r="A13498" s="289"/>
      <c r="I13498"/>
      <c r="J13498"/>
      <c r="L13498" s="33"/>
      <c r="M13498" s="24"/>
    </row>
    <row r="13499" spans="1:13" x14ac:dyDescent="0.2">
      <c r="A13499" s="289"/>
      <c r="I13499"/>
      <c r="J13499"/>
      <c r="L13499" s="33"/>
      <c r="M13499" s="24"/>
    </row>
    <row r="13500" spans="1:13" x14ac:dyDescent="0.2">
      <c r="A13500" s="289"/>
      <c r="I13500"/>
      <c r="J13500"/>
      <c r="L13500" s="33"/>
      <c r="M13500" s="24"/>
    </row>
    <row r="13501" spans="1:13" x14ac:dyDescent="0.2">
      <c r="A13501" s="289"/>
      <c r="I13501"/>
      <c r="J13501"/>
      <c r="L13501" s="33"/>
      <c r="M13501" s="24"/>
    </row>
    <row r="13502" spans="1:13" x14ac:dyDescent="0.2">
      <c r="A13502" s="289"/>
      <c r="I13502"/>
      <c r="J13502"/>
      <c r="L13502" s="33"/>
      <c r="M13502" s="24"/>
    </row>
    <row r="13503" spans="1:13" x14ac:dyDescent="0.2">
      <c r="A13503" s="289"/>
      <c r="I13503"/>
      <c r="J13503"/>
      <c r="L13503" s="33"/>
      <c r="M13503" s="24"/>
    </row>
    <row r="13504" spans="1:13" x14ac:dyDescent="0.2">
      <c r="A13504" s="289"/>
      <c r="I13504"/>
      <c r="J13504"/>
      <c r="L13504" s="33"/>
      <c r="M13504" s="24"/>
    </row>
    <row r="13505" spans="1:13" x14ac:dyDescent="0.2">
      <c r="A13505" s="289"/>
      <c r="I13505"/>
      <c r="J13505"/>
      <c r="L13505" s="33"/>
      <c r="M13505" s="24"/>
    </row>
    <row r="13506" spans="1:13" x14ac:dyDescent="0.2">
      <c r="A13506" s="289"/>
      <c r="I13506"/>
      <c r="J13506"/>
      <c r="L13506" s="33"/>
      <c r="M13506" s="24"/>
    </row>
    <row r="13507" spans="1:13" x14ac:dyDescent="0.2">
      <c r="A13507" s="289"/>
      <c r="I13507"/>
      <c r="J13507"/>
      <c r="L13507" s="33"/>
      <c r="M13507" s="24"/>
    </row>
    <row r="13508" spans="1:13" x14ac:dyDescent="0.2">
      <c r="A13508" s="289"/>
      <c r="I13508"/>
      <c r="J13508"/>
      <c r="L13508" s="33"/>
      <c r="M13508" s="24"/>
    </row>
    <row r="13509" spans="1:13" x14ac:dyDescent="0.2">
      <c r="A13509" s="289"/>
      <c r="I13509"/>
      <c r="J13509"/>
      <c r="L13509" s="33"/>
      <c r="M13509" s="24"/>
    </row>
    <row r="13510" spans="1:13" x14ac:dyDescent="0.2">
      <c r="A13510" s="289"/>
      <c r="I13510"/>
      <c r="J13510"/>
      <c r="L13510" s="33"/>
      <c r="M13510" s="24"/>
    </row>
    <row r="13511" spans="1:13" x14ac:dyDescent="0.2">
      <c r="A13511" s="289"/>
      <c r="I13511"/>
      <c r="J13511"/>
      <c r="L13511" s="33"/>
      <c r="M13511" s="24"/>
    </row>
    <row r="13512" spans="1:13" x14ac:dyDescent="0.2">
      <c r="A13512" s="289"/>
      <c r="I13512"/>
      <c r="J13512"/>
      <c r="L13512" s="33"/>
      <c r="M13512" s="24"/>
    </row>
    <row r="13513" spans="1:13" x14ac:dyDescent="0.2">
      <c r="A13513" s="289"/>
      <c r="I13513"/>
      <c r="J13513"/>
      <c r="L13513" s="33"/>
      <c r="M13513" s="24"/>
    </row>
    <row r="13514" spans="1:13" x14ac:dyDescent="0.2">
      <c r="A13514" s="289"/>
      <c r="I13514"/>
      <c r="J13514"/>
      <c r="L13514" s="33"/>
      <c r="M13514" s="24"/>
    </row>
    <row r="13515" spans="1:13" x14ac:dyDescent="0.2">
      <c r="A13515" s="289"/>
      <c r="I13515"/>
      <c r="J13515"/>
      <c r="L13515" s="33"/>
      <c r="M13515" s="24"/>
    </row>
    <row r="13516" spans="1:13" x14ac:dyDescent="0.2">
      <c r="A13516" s="289"/>
      <c r="I13516"/>
      <c r="J13516"/>
      <c r="L13516" s="33"/>
      <c r="M13516" s="24"/>
    </row>
    <row r="13517" spans="1:13" x14ac:dyDescent="0.2">
      <c r="A13517" s="289"/>
      <c r="I13517"/>
      <c r="J13517"/>
      <c r="L13517" s="33"/>
      <c r="M13517" s="24"/>
    </row>
    <row r="13518" spans="1:13" x14ac:dyDescent="0.2">
      <c r="A13518" s="289"/>
      <c r="I13518"/>
      <c r="J13518"/>
      <c r="L13518" s="33"/>
      <c r="M13518" s="24"/>
    </row>
    <row r="13519" spans="1:13" x14ac:dyDescent="0.2">
      <c r="A13519" s="289"/>
      <c r="I13519"/>
      <c r="J13519"/>
      <c r="L13519" s="33"/>
      <c r="M13519" s="24"/>
    </row>
    <row r="13520" spans="1:13" x14ac:dyDescent="0.2">
      <c r="A13520" s="289"/>
      <c r="I13520"/>
      <c r="J13520"/>
      <c r="L13520" s="33"/>
      <c r="M13520" s="24"/>
    </row>
    <row r="13521" spans="1:13" x14ac:dyDescent="0.2">
      <c r="A13521" s="289"/>
      <c r="I13521"/>
      <c r="J13521"/>
      <c r="L13521" s="33"/>
      <c r="M13521" s="24"/>
    </row>
    <row r="13522" spans="1:13" x14ac:dyDescent="0.2">
      <c r="A13522" s="289"/>
      <c r="I13522"/>
      <c r="J13522"/>
      <c r="L13522" s="33"/>
      <c r="M13522" s="24"/>
    </row>
    <row r="13523" spans="1:13" x14ac:dyDescent="0.2">
      <c r="A13523" s="289"/>
      <c r="I13523"/>
      <c r="J13523"/>
      <c r="L13523" s="33"/>
      <c r="M13523" s="24"/>
    </row>
    <row r="13524" spans="1:13" x14ac:dyDescent="0.2">
      <c r="A13524" s="289"/>
      <c r="I13524"/>
      <c r="J13524"/>
      <c r="L13524" s="33"/>
      <c r="M13524" s="24"/>
    </row>
    <row r="13525" spans="1:13" x14ac:dyDescent="0.2">
      <c r="A13525" s="289"/>
      <c r="I13525"/>
      <c r="J13525"/>
      <c r="L13525" s="33"/>
      <c r="M13525" s="24"/>
    </row>
    <row r="13526" spans="1:13" x14ac:dyDescent="0.2">
      <c r="A13526" s="289"/>
      <c r="I13526"/>
      <c r="J13526"/>
      <c r="L13526" s="33"/>
      <c r="M13526" s="24"/>
    </row>
    <row r="13527" spans="1:13" x14ac:dyDescent="0.2">
      <c r="A13527" s="289"/>
      <c r="I13527"/>
      <c r="J13527"/>
      <c r="L13527" s="33"/>
      <c r="M13527" s="24"/>
    </row>
    <row r="13528" spans="1:13" x14ac:dyDescent="0.2">
      <c r="A13528" s="289"/>
      <c r="I13528"/>
      <c r="J13528"/>
      <c r="L13528" s="33"/>
      <c r="M13528" s="24"/>
    </row>
    <row r="13529" spans="1:13" x14ac:dyDescent="0.2">
      <c r="A13529" s="289"/>
      <c r="I13529"/>
      <c r="J13529"/>
      <c r="L13529" s="33"/>
      <c r="M13529" s="24"/>
    </row>
    <row r="13530" spans="1:13" x14ac:dyDescent="0.2">
      <c r="A13530" s="289"/>
      <c r="I13530"/>
      <c r="J13530"/>
      <c r="L13530" s="33"/>
      <c r="M13530" s="24"/>
    </row>
    <row r="13531" spans="1:13" x14ac:dyDescent="0.2">
      <c r="A13531" s="289"/>
      <c r="I13531"/>
      <c r="J13531"/>
      <c r="L13531" s="33"/>
      <c r="M13531" s="24"/>
    </row>
    <row r="13532" spans="1:13" x14ac:dyDescent="0.2">
      <c r="A13532" s="289"/>
      <c r="I13532"/>
      <c r="J13532"/>
      <c r="L13532" s="33"/>
      <c r="M13532" s="24"/>
    </row>
    <row r="13533" spans="1:13" x14ac:dyDescent="0.2">
      <c r="A13533" s="289"/>
      <c r="I13533"/>
      <c r="J13533"/>
      <c r="L13533" s="33"/>
      <c r="M13533" s="24"/>
    </row>
    <row r="13534" spans="1:13" x14ac:dyDescent="0.2">
      <c r="A13534" s="289"/>
      <c r="I13534"/>
      <c r="J13534"/>
      <c r="L13534" s="33"/>
      <c r="M13534" s="24"/>
    </row>
    <row r="13535" spans="1:13" x14ac:dyDescent="0.2">
      <c r="A13535" s="289"/>
      <c r="I13535"/>
      <c r="J13535"/>
      <c r="L13535" s="33"/>
      <c r="M13535" s="24"/>
    </row>
    <row r="13536" spans="1:13" x14ac:dyDescent="0.2">
      <c r="A13536" s="289"/>
      <c r="I13536"/>
      <c r="J13536"/>
      <c r="L13536" s="33"/>
      <c r="M13536" s="24"/>
    </row>
    <row r="13537" spans="1:13" x14ac:dyDescent="0.2">
      <c r="A13537" s="289"/>
      <c r="I13537"/>
      <c r="J13537"/>
      <c r="L13537" s="33"/>
      <c r="M13537" s="24"/>
    </row>
    <row r="13538" spans="1:13" x14ac:dyDescent="0.2">
      <c r="A13538" s="289"/>
      <c r="I13538"/>
      <c r="J13538"/>
      <c r="L13538" s="33"/>
      <c r="M13538" s="24"/>
    </row>
    <row r="13539" spans="1:13" x14ac:dyDescent="0.2">
      <c r="A13539" s="289"/>
      <c r="I13539"/>
      <c r="J13539"/>
      <c r="L13539" s="33"/>
      <c r="M13539" s="24"/>
    </row>
    <row r="13540" spans="1:13" x14ac:dyDescent="0.2">
      <c r="A13540" s="289"/>
      <c r="I13540"/>
      <c r="J13540"/>
      <c r="L13540" s="33"/>
      <c r="M13540" s="24"/>
    </row>
    <row r="13541" spans="1:13" x14ac:dyDescent="0.2">
      <c r="A13541" s="289"/>
      <c r="I13541"/>
      <c r="J13541"/>
      <c r="L13541" s="33"/>
      <c r="M13541" s="24"/>
    </row>
    <row r="13542" spans="1:13" x14ac:dyDescent="0.2">
      <c r="A13542" s="289"/>
      <c r="I13542"/>
      <c r="J13542"/>
      <c r="L13542" s="33"/>
      <c r="M13542" s="24"/>
    </row>
    <row r="13543" spans="1:13" x14ac:dyDescent="0.2">
      <c r="A13543" s="289"/>
      <c r="I13543"/>
      <c r="J13543"/>
      <c r="L13543" s="33"/>
      <c r="M13543" s="24"/>
    </row>
    <row r="13544" spans="1:13" x14ac:dyDescent="0.2">
      <c r="A13544" s="289"/>
      <c r="I13544"/>
      <c r="J13544"/>
      <c r="L13544" s="33"/>
      <c r="M13544" s="24"/>
    </row>
    <row r="13545" spans="1:13" x14ac:dyDescent="0.2">
      <c r="A13545" s="289"/>
      <c r="I13545"/>
      <c r="J13545"/>
      <c r="L13545" s="33"/>
      <c r="M13545" s="24"/>
    </row>
    <row r="13546" spans="1:13" x14ac:dyDescent="0.2">
      <c r="A13546" s="289"/>
      <c r="I13546"/>
      <c r="J13546"/>
      <c r="L13546" s="33"/>
      <c r="M13546" s="24"/>
    </row>
    <row r="13547" spans="1:13" x14ac:dyDescent="0.2">
      <c r="A13547" s="289"/>
      <c r="I13547"/>
      <c r="J13547"/>
      <c r="L13547" s="33"/>
      <c r="M13547" s="24"/>
    </row>
    <row r="13548" spans="1:13" x14ac:dyDescent="0.2">
      <c r="A13548" s="289"/>
      <c r="I13548"/>
      <c r="J13548"/>
      <c r="L13548" s="33"/>
      <c r="M13548" s="24"/>
    </row>
    <row r="13549" spans="1:13" x14ac:dyDescent="0.2">
      <c r="A13549" s="289"/>
      <c r="I13549"/>
      <c r="J13549"/>
      <c r="L13549" s="33"/>
      <c r="M13549" s="24"/>
    </row>
    <row r="13550" spans="1:13" x14ac:dyDescent="0.2">
      <c r="A13550" s="289"/>
      <c r="I13550"/>
      <c r="J13550"/>
      <c r="L13550" s="33"/>
      <c r="M13550" s="24"/>
    </row>
    <row r="13551" spans="1:13" x14ac:dyDescent="0.2">
      <c r="A13551" s="289"/>
      <c r="I13551"/>
      <c r="J13551"/>
      <c r="L13551" s="33"/>
      <c r="M13551" s="24"/>
    </row>
    <row r="13552" spans="1:13" x14ac:dyDescent="0.2">
      <c r="A13552" s="289"/>
      <c r="I13552"/>
      <c r="J13552"/>
      <c r="L13552" s="33"/>
      <c r="M13552" s="24"/>
    </row>
    <row r="13553" spans="1:13" x14ac:dyDescent="0.2">
      <c r="A13553" s="289"/>
      <c r="I13553"/>
      <c r="J13553"/>
      <c r="L13553" s="33"/>
      <c r="M13553" s="24"/>
    </row>
    <row r="13554" spans="1:13" x14ac:dyDescent="0.2">
      <c r="A13554" s="289"/>
      <c r="I13554"/>
      <c r="J13554"/>
      <c r="L13554" s="33"/>
      <c r="M13554" s="24"/>
    </row>
    <row r="13555" spans="1:13" x14ac:dyDescent="0.2">
      <c r="A13555" s="289"/>
      <c r="I13555"/>
      <c r="J13555"/>
      <c r="L13555" s="33"/>
      <c r="M13555" s="24"/>
    </row>
    <row r="13556" spans="1:13" x14ac:dyDescent="0.2">
      <c r="A13556" s="289"/>
      <c r="I13556"/>
      <c r="J13556"/>
      <c r="L13556" s="33"/>
      <c r="M13556" s="24"/>
    </row>
    <row r="13557" spans="1:13" x14ac:dyDescent="0.2">
      <c r="A13557" s="289"/>
      <c r="I13557"/>
      <c r="J13557"/>
      <c r="L13557" s="33"/>
      <c r="M13557" s="24"/>
    </row>
    <row r="13558" spans="1:13" x14ac:dyDescent="0.2">
      <c r="A13558" s="289"/>
      <c r="I13558"/>
      <c r="J13558"/>
      <c r="L13558" s="33"/>
      <c r="M13558" s="24"/>
    </row>
    <row r="13559" spans="1:13" x14ac:dyDescent="0.2">
      <c r="A13559" s="289"/>
      <c r="I13559"/>
      <c r="J13559"/>
      <c r="L13559" s="33"/>
      <c r="M13559" s="24"/>
    </row>
    <row r="13560" spans="1:13" x14ac:dyDescent="0.2">
      <c r="A13560" s="289"/>
      <c r="I13560"/>
      <c r="J13560"/>
      <c r="L13560" s="33"/>
      <c r="M13560" s="24"/>
    </row>
    <row r="13561" spans="1:13" x14ac:dyDescent="0.2">
      <c r="A13561" s="289"/>
      <c r="I13561"/>
      <c r="J13561"/>
      <c r="L13561" s="33"/>
      <c r="M13561" s="24"/>
    </row>
    <row r="13562" spans="1:13" x14ac:dyDescent="0.2">
      <c r="A13562" s="289"/>
      <c r="I13562"/>
      <c r="J13562"/>
      <c r="L13562" s="33"/>
      <c r="M13562" s="24"/>
    </row>
    <row r="13563" spans="1:13" x14ac:dyDescent="0.2">
      <c r="A13563" s="289"/>
      <c r="I13563"/>
      <c r="J13563"/>
      <c r="L13563" s="33"/>
      <c r="M13563" s="24"/>
    </row>
    <row r="13564" spans="1:13" x14ac:dyDescent="0.2">
      <c r="A13564" s="289"/>
      <c r="I13564"/>
      <c r="J13564"/>
      <c r="L13564" s="33"/>
      <c r="M13564" s="24"/>
    </row>
    <row r="13565" spans="1:13" x14ac:dyDescent="0.2">
      <c r="A13565" s="289"/>
      <c r="I13565"/>
      <c r="J13565"/>
      <c r="L13565" s="33"/>
      <c r="M13565" s="24"/>
    </row>
    <row r="13566" spans="1:13" x14ac:dyDescent="0.2">
      <c r="A13566" s="289"/>
      <c r="I13566"/>
      <c r="J13566"/>
      <c r="L13566" s="33"/>
      <c r="M13566" s="24"/>
    </row>
    <row r="13567" spans="1:13" x14ac:dyDescent="0.2">
      <c r="A13567" s="289"/>
      <c r="I13567"/>
      <c r="J13567"/>
      <c r="L13567" s="33"/>
      <c r="M13567" s="24"/>
    </row>
    <row r="13568" spans="1:13" x14ac:dyDescent="0.2">
      <c r="A13568" s="289"/>
      <c r="I13568"/>
      <c r="J13568"/>
      <c r="L13568" s="33"/>
      <c r="M13568" s="24"/>
    </row>
    <row r="13569" spans="1:13" x14ac:dyDescent="0.2">
      <c r="A13569" s="289"/>
      <c r="I13569"/>
      <c r="J13569"/>
      <c r="L13569" s="33"/>
      <c r="M13569" s="24"/>
    </row>
    <row r="13570" spans="1:13" x14ac:dyDescent="0.2">
      <c r="A13570" s="289"/>
      <c r="I13570"/>
      <c r="J13570"/>
      <c r="L13570" s="33"/>
      <c r="M13570" s="24"/>
    </row>
    <row r="13571" spans="1:13" x14ac:dyDescent="0.2">
      <c r="A13571" s="289"/>
      <c r="I13571"/>
      <c r="J13571"/>
      <c r="L13571" s="33"/>
      <c r="M13571" s="24"/>
    </row>
    <row r="13572" spans="1:13" x14ac:dyDescent="0.2">
      <c r="A13572" s="289"/>
      <c r="I13572"/>
      <c r="J13572"/>
      <c r="L13572" s="33"/>
      <c r="M13572" s="24"/>
    </row>
    <row r="13573" spans="1:13" x14ac:dyDescent="0.2">
      <c r="A13573" s="289"/>
      <c r="I13573"/>
      <c r="J13573"/>
      <c r="L13573" s="33"/>
      <c r="M13573" s="24"/>
    </row>
    <row r="13574" spans="1:13" x14ac:dyDescent="0.2">
      <c r="A13574" s="289"/>
      <c r="I13574"/>
      <c r="J13574"/>
      <c r="L13574" s="33"/>
      <c r="M13574" s="24"/>
    </row>
    <row r="13575" spans="1:13" x14ac:dyDescent="0.2">
      <c r="A13575" s="289"/>
      <c r="I13575"/>
      <c r="J13575"/>
      <c r="L13575" s="33"/>
      <c r="M13575" s="24"/>
    </row>
    <row r="13576" spans="1:13" x14ac:dyDescent="0.2">
      <c r="A13576" s="289"/>
      <c r="I13576"/>
      <c r="J13576"/>
      <c r="L13576" s="33"/>
      <c r="M13576" s="24"/>
    </row>
    <row r="13577" spans="1:13" x14ac:dyDescent="0.2">
      <c r="A13577" s="289"/>
      <c r="I13577"/>
      <c r="J13577"/>
      <c r="L13577" s="33"/>
      <c r="M13577" s="24"/>
    </row>
    <row r="13578" spans="1:13" x14ac:dyDescent="0.2">
      <c r="A13578" s="289"/>
      <c r="I13578"/>
      <c r="J13578"/>
      <c r="L13578" s="33"/>
      <c r="M13578" s="24"/>
    </row>
    <row r="13579" spans="1:13" x14ac:dyDescent="0.2">
      <c r="A13579" s="289"/>
      <c r="I13579"/>
      <c r="J13579"/>
      <c r="L13579" s="33"/>
      <c r="M13579" s="24"/>
    </row>
    <row r="13580" spans="1:13" x14ac:dyDescent="0.2">
      <c r="A13580" s="289"/>
      <c r="I13580"/>
      <c r="J13580"/>
      <c r="L13580" s="33"/>
      <c r="M13580" s="24"/>
    </row>
    <row r="13581" spans="1:13" x14ac:dyDescent="0.2">
      <c r="A13581" s="289"/>
      <c r="I13581"/>
      <c r="J13581"/>
      <c r="L13581" s="33"/>
      <c r="M13581" s="24"/>
    </row>
    <row r="13582" spans="1:13" x14ac:dyDescent="0.2">
      <c r="A13582" s="289"/>
      <c r="I13582"/>
      <c r="J13582"/>
      <c r="L13582" s="33"/>
      <c r="M13582" s="24"/>
    </row>
    <row r="13583" spans="1:13" x14ac:dyDescent="0.2">
      <c r="A13583" s="289"/>
      <c r="I13583"/>
      <c r="J13583"/>
      <c r="L13583" s="33"/>
      <c r="M13583" s="24"/>
    </row>
    <row r="13584" spans="1:13" x14ac:dyDescent="0.2">
      <c r="A13584" s="289"/>
      <c r="I13584"/>
      <c r="J13584"/>
      <c r="L13584" s="33"/>
      <c r="M13584" s="24"/>
    </row>
    <row r="13585" spans="1:13" x14ac:dyDescent="0.2">
      <c r="A13585" s="289"/>
      <c r="I13585"/>
      <c r="J13585"/>
      <c r="L13585" s="33"/>
      <c r="M13585" s="24"/>
    </row>
    <row r="13586" spans="1:13" x14ac:dyDescent="0.2">
      <c r="A13586" s="289"/>
      <c r="I13586"/>
      <c r="J13586"/>
      <c r="L13586" s="33"/>
      <c r="M13586" s="24"/>
    </row>
    <row r="13587" spans="1:13" x14ac:dyDescent="0.2">
      <c r="A13587" s="289"/>
      <c r="I13587"/>
      <c r="J13587"/>
      <c r="L13587" s="33"/>
      <c r="M13587" s="24"/>
    </row>
    <row r="13588" spans="1:13" x14ac:dyDescent="0.2">
      <c r="A13588" s="289"/>
      <c r="I13588"/>
      <c r="J13588"/>
      <c r="L13588" s="33"/>
      <c r="M13588" s="24"/>
    </row>
    <row r="13589" spans="1:13" x14ac:dyDescent="0.2">
      <c r="A13589" s="289"/>
      <c r="I13589"/>
      <c r="J13589"/>
      <c r="L13589" s="33"/>
      <c r="M13589" s="24"/>
    </row>
    <row r="13590" spans="1:13" x14ac:dyDescent="0.2">
      <c r="A13590" s="289"/>
      <c r="I13590"/>
      <c r="J13590"/>
      <c r="L13590" s="33"/>
      <c r="M13590" s="24"/>
    </row>
    <row r="13591" spans="1:13" x14ac:dyDescent="0.2">
      <c r="A13591" s="289"/>
      <c r="I13591"/>
      <c r="J13591"/>
      <c r="L13591" s="33"/>
      <c r="M13591" s="24"/>
    </row>
    <row r="13592" spans="1:13" x14ac:dyDescent="0.2">
      <c r="A13592" s="289"/>
      <c r="I13592"/>
      <c r="J13592"/>
      <c r="L13592" s="33"/>
      <c r="M13592" s="24"/>
    </row>
    <row r="13593" spans="1:13" x14ac:dyDescent="0.2">
      <c r="A13593" s="289"/>
      <c r="I13593"/>
      <c r="J13593"/>
      <c r="L13593" s="33"/>
      <c r="M13593" s="24"/>
    </row>
    <row r="13594" spans="1:13" x14ac:dyDescent="0.2">
      <c r="A13594" s="289"/>
      <c r="I13594"/>
      <c r="J13594"/>
      <c r="L13594" s="33"/>
      <c r="M13594" s="24"/>
    </row>
    <row r="13595" spans="1:13" x14ac:dyDescent="0.2">
      <c r="A13595" s="289"/>
      <c r="I13595"/>
      <c r="J13595"/>
      <c r="L13595" s="33"/>
      <c r="M13595" s="24"/>
    </row>
    <row r="13596" spans="1:13" x14ac:dyDescent="0.2">
      <c r="A13596" s="289"/>
      <c r="I13596"/>
      <c r="J13596"/>
      <c r="L13596" s="33"/>
      <c r="M13596" s="24"/>
    </row>
    <row r="13597" spans="1:13" x14ac:dyDescent="0.2">
      <c r="A13597" s="289"/>
      <c r="I13597"/>
      <c r="J13597"/>
      <c r="L13597" s="33"/>
      <c r="M13597" s="24"/>
    </row>
    <row r="13598" spans="1:13" x14ac:dyDescent="0.2">
      <c r="A13598" s="289"/>
      <c r="I13598"/>
      <c r="J13598"/>
      <c r="L13598" s="33"/>
      <c r="M13598" s="24"/>
    </row>
    <row r="13599" spans="1:13" x14ac:dyDescent="0.2">
      <c r="A13599" s="289"/>
      <c r="I13599"/>
      <c r="J13599"/>
      <c r="L13599" s="33"/>
      <c r="M13599" s="24"/>
    </row>
    <row r="13600" spans="1:13" x14ac:dyDescent="0.2">
      <c r="A13600" s="289"/>
      <c r="I13600"/>
      <c r="J13600"/>
      <c r="L13600" s="33"/>
      <c r="M13600" s="24"/>
    </row>
    <row r="13601" spans="1:13" x14ac:dyDescent="0.2">
      <c r="A13601" s="289"/>
      <c r="I13601"/>
      <c r="J13601"/>
      <c r="L13601" s="33"/>
      <c r="M13601" s="24"/>
    </row>
    <row r="13602" spans="1:13" x14ac:dyDescent="0.2">
      <c r="A13602" s="289"/>
      <c r="I13602"/>
      <c r="J13602"/>
      <c r="L13602" s="33"/>
      <c r="M13602" s="24"/>
    </row>
    <row r="13603" spans="1:13" x14ac:dyDescent="0.2">
      <c r="A13603" s="289"/>
      <c r="I13603"/>
      <c r="J13603"/>
      <c r="L13603" s="33"/>
      <c r="M13603" s="24"/>
    </row>
    <row r="13604" spans="1:13" x14ac:dyDescent="0.2">
      <c r="A13604" s="289"/>
      <c r="I13604"/>
      <c r="J13604"/>
      <c r="L13604" s="33"/>
      <c r="M13604" s="24"/>
    </row>
    <row r="13605" spans="1:13" x14ac:dyDescent="0.2">
      <c r="A13605" s="289"/>
      <c r="I13605"/>
      <c r="J13605"/>
      <c r="L13605" s="33"/>
      <c r="M13605" s="24"/>
    </row>
    <row r="13606" spans="1:13" x14ac:dyDescent="0.2">
      <c r="A13606" s="289"/>
      <c r="I13606"/>
      <c r="J13606"/>
      <c r="L13606" s="33"/>
      <c r="M13606" s="24"/>
    </row>
    <row r="13607" spans="1:13" x14ac:dyDescent="0.2">
      <c r="A13607" s="289"/>
      <c r="I13607"/>
      <c r="J13607"/>
      <c r="L13607" s="33"/>
      <c r="M13607" s="24"/>
    </row>
    <row r="13608" spans="1:13" x14ac:dyDescent="0.2">
      <c r="A13608" s="289"/>
      <c r="I13608"/>
      <c r="J13608"/>
      <c r="L13608" s="33"/>
      <c r="M13608" s="24"/>
    </row>
    <row r="13609" spans="1:13" x14ac:dyDescent="0.2">
      <c r="A13609" s="289"/>
      <c r="I13609"/>
      <c r="J13609"/>
      <c r="L13609" s="33"/>
      <c r="M13609" s="24"/>
    </row>
    <row r="13610" spans="1:13" x14ac:dyDescent="0.2">
      <c r="A13610" s="289"/>
      <c r="I13610"/>
      <c r="J13610"/>
      <c r="L13610" s="33"/>
      <c r="M13610" s="24"/>
    </row>
    <row r="13611" spans="1:13" x14ac:dyDescent="0.2">
      <c r="A13611" s="289"/>
      <c r="I13611"/>
      <c r="J13611"/>
      <c r="L13611" s="33"/>
      <c r="M13611" s="24"/>
    </row>
    <row r="13612" spans="1:13" x14ac:dyDescent="0.2">
      <c r="A13612" s="289"/>
      <c r="I13612"/>
      <c r="J13612"/>
      <c r="L13612" s="33"/>
      <c r="M13612" s="24"/>
    </row>
    <row r="13613" spans="1:13" x14ac:dyDescent="0.2">
      <c r="A13613" s="289"/>
      <c r="I13613"/>
      <c r="J13613"/>
      <c r="L13613" s="33"/>
      <c r="M13613" s="24"/>
    </row>
    <row r="13614" spans="1:13" x14ac:dyDescent="0.2">
      <c r="A13614" s="289"/>
      <c r="I13614"/>
      <c r="J13614"/>
      <c r="L13614" s="33"/>
      <c r="M13614" s="24"/>
    </row>
    <row r="13615" spans="1:13" x14ac:dyDescent="0.2">
      <c r="A13615" s="289"/>
      <c r="I13615"/>
      <c r="J13615"/>
      <c r="L13615" s="33"/>
      <c r="M13615" s="24"/>
    </row>
    <row r="13616" spans="1:13" x14ac:dyDescent="0.2">
      <c r="A13616" s="289"/>
      <c r="I13616"/>
      <c r="J13616"/>
      <c r="L13616" s="33"/>
      <c r="M13616" s="24"/>
    </row>
    <row r="13617" spans="1:13" x14ac:dyDescent="0.2">
      <c r="A13617" s="289"/>
      <c r="I13617"/>
      <c r="J13617"/>
      <c r="L13617" s="33"/>
      <c r="M13617" s="24"/>
    </row>
    <row r="13618" spans="1:13" x14ac:dyDescent="0.2">
      <c r="A13618" s="289"/>
      <c r="I13618"/>
      <c r="J13618"/>
      <c r="L13618" s="33"/>
      <c r="M13618" s="24"/>
    </row>
    <row r="13619" spans="1:13" x14ac:dyDescent="0.2">
      <c r="A13619" s="289"/>
      <c r="I13619"/>
      <c r="J13619"/>
      <c r="L13619" s="33"/>
      <c r="M13619" s="24"/>
    </row>
    <row r="13620" spans="1:13" x14ac:dyDescent="0.2">
      <c r="A13620" s="289"/>
      <c r="I13620"/>
      <c r="J13620"/>
      <c r="L13620" s="33"/>
      <c r="M13620" s="24"/>
    </row>
    <row r="13621" spans="1:13" x14ac:dyDescent="0.2">
      <c r="A13621" s="289"/>
      <c r="I13621"/>
      <c r="J13621"/>
      <c r="L13621" s="33"/>
      <c r="M13621" s="24"/>
    </row>
    <row r="13622" spans="1:13" x14ac:dyDescent="0.2">
      <c r="A13622" s="289"/>
      <c r="I13622"/>
      <c r="J13622"/>
      <c r="L13622" s="33"/>
      <c r="M13622" s="24"/>
    </row>
    <row r="13623" spans="1:13" x14ac:dyDescent="0.2">
      <c r="A13623" s="289"/>
      <c r="I13623"/>
      <c r="J13623"/>
      <c r="L13623" s="33"/>
      <c r="M13623" s="24"/>
    </row>
    <row r="13624" spans="1:13" x14ac:dyDescent="0.2">
      <c r="A13624" s="289"/>
      <c r="I13624"/>
      <c r="J13624"/>
      <c r="L13624" s="33"/>
      <c r="M13624" s="24"/>
    </row>
    <row r="13625" spans="1:13" x14ac:dyDescent="0.2">
      <c r="A13625" s="289"/>
      <c r="I13625"/>
      <c r="J13625"/>
      <c r="L13625" s="33"/>
      <c r="M13625" s="24"/>
    </row>
    <row r="13626" spans="1:13" x14ac:dyDescent="0.2">
      <c r="A13626" s="289"/>
      <c r="I13626"/>
      <c r="J13626"/>
      <c r="L13626" s="33"/>
      <c r="M13626" s="24"/>
    </row>
    <row r="13627" spans="1:13" x14ac:dyDescent="0.2">
      <c r="A13627" s="289"/>
      <c r="I13627"/>
      <c r="J13627"/>
      <c r="L13627" s="33"/>
      <c r="M13627" s="24"/>
    </row>
    <row r="13628" spans="1:13" x14ac:dyDescent="0.2">
      <c r="A13628" s="289"/>
      <c r="I13628"/>
      <c r="J13628"/>
      <c r="L13628" s="33"/>
      <c r="M13628" s="24"/>
    </row>
    <row r="13629" spans="1:13" x14ac:dyDescent="0.2">
      <c r="A13629" s="289"/>
      <c r="I13629"/>
      <c r="J13629"/>
      <c r="L13629" s="33"/>
      <c r="M13629" s="24"/>
    </row>
    <row r="13630" spans="1:13" x14ac:dyDescent="0.2">
      <c r="A13630" s="289"/>
      <c r="I13630"/>
      <c r="J13630"/>
      <c r="L13630" s="33"/>
      <c r="M13630" s="24"/>
    </row>
    <row r="13631" spans="1:13" x14ac:dyDescent="0.2">
      <c r="A13631" s="289"/>
      <c r="I13631"/>
      <c r="J13631"/>
      <c r="L13631" s="33"/>
      <c r="M13631" s="24"/>
    </row>
    <row r="13632" spans="1:13" x14ac:dyDescent="0.2">
      <c r="A13632" s="289"/>
      <c r="I13632"/>
      <c r="J13632"/>
      <c r="L13632" s="33"/>
      <c r="M13632" s="24"/>
    </row>
    <row r="13633" spans="1:13" x14ac:dyDescent="0.2">
      <c r="A13633" s="289"/>
      <c r="I13633"/>
      <c r="J13633"/>
      <c r="L13633" s="33"/>
      <c r="M13633" s="24"/>
    </row>
    <row r="13634" spans="1:13" x14ac:dyDescent="0.2">
      <c r="A13634" s="289"/>
      <c r="I13634"/>
      <c r="J13634"/>
      <c r="L13634" s="33"/>
      <c r="M13634" s="24"/>
    </row>
    <row r="13635" spans="1:13" x14ac:dyDescent="0.2">
      <c r="A13635" s="289"/>
      <c r="I13635"/>
      <c r="J13635"/>
      <c r="L13635" s="33"/>
      <c r="M13635" s="24"/>
    </row>
    <row r="13636" spans="1:13" x14ac:dyDescent="0.2">
      <c r="A13636" s="289"/>
      <c r="I13636"/>
      <c r="J13636"/>
      <c r="L13636" s="33"/>
      <c r="M13636" s="24"/>
    </row>
    <row r="13637" spans="1:13" x14ac:dyDescent="0.2">
      <c r="A13637" s="289"/>
      <c r="I13637"/>
      <c r="J13637"/>
      <c r="L13637" s="33"/>
      <c r="M13637" s="24"/>
    </row>
    <row r="13638" spans="1:13" x14ac:dyDescent="0.2">
      <c r="A13638" s="289"/>
      <c r="I13638"/>
      <c r="J13638"/>
      <c r="L13638" s="33"/>
      <c r="M13638" s="24"/>
    </row>
    <row r="13639" spans="1:13" x14ac:dyDescent="0.2">
      <c r="A13639" s="289"/>
      <c r="I13639"/>
      <c r="J13639"/>
      <c r="L13639" s="33"/>
      <c r="M13639" s="24"/>
    </row>
    <row r="13640" spans="1:13" x14ac:dyDescent="0.2">
      <c r="A13640" s="289"/>
      <c r="I13640"/>
      <c r="J13640"/>
      <c r="L13640" s="33"/>
      <c r="M13640" s="24"/>
    </row>
    <row r="13641" spans="1:13" x14ac:dyDescent="0.2">
      <c r="A13641" s="289"/>
      <c r="I13641"/>
      <c r="J13641"/>
      <c r="L13641" s="33"/>
      <c r="M13641" s="24"/>
    </row>
    <row r="13642" spans="1:13" x14ac:dyDescent="0.2">
      <c r="A13642" s="289"/>
      <c r="I13642"/>
      <c r="J13642"/>
      <c r="L13642" s="33"/>
      <c r="M13642" s="24"/>
    </row>
    <row r="13643" spans="1:13" x14ac:dyDescent="0.2">
      <c r="A13643" s="289"/>
      <c r="I13643"/>
      <c r="J13643"/>
      <c r="L13643" s="33"/>
      <c r="M13643" s="24"/>
    </row>
    <row r="13644" spans="1:13" x14ac:dyDescent="0.2">
      <c r="A13644" s="289"/>
      <c r="I13644"/>
      <c r="J13644"/>
      <c r="L13644" s="33"/>
      <c r="M13644" s="24"/>
    </row>
    <row r="13645" spans="1:13" x14ac:dyDescent="0.2">
      <c r="A13645" s="289"/>
      <c r="I13645"/>
      <c r="J13645"/>
      <c r="L13645" s="33"/>
      <c r="M13645" s="24"/>
    </row>
    <row r="13646" spans="1:13" x14ac:dyDescent="0.2">
      <c r="A13646" s="289"/>
      <c r="I13646"/>
      <c r="J13646"/>
      <c r="L13646" s="33"/>
      <c r="M13646" s="24"/>
    </row>
    <row r="13647" spans="1:13" x14ac:dyDescent="0.2">
      <c r="A13647" s="289"/>
      <c r="I13647"/>
      <c r="J13647"/>
      <c r="L13647" s="33"/>
      <c r="M13647" s="24"/>
    </row>
    <row r="13648" spans="1:13" x14ac:dyDescent="0.2">
      <c r="A13648" s="289"/>
      <c r="I13648"/>
      <c r="J13648"/>
      <c r="L13648" s="33"/>
      <c r="M13648" s="24"/>
    </row>
    <row r="13649" spans="1:13" x14ac:dyDescent="0.2">
      <c r="A13649" s="289"/>
      <c r="I13649"/>
      <c r="J13649"/>
      <c r="L13649" s="33"/>
      <c r="M13649" s="24"/>
    </row>
    <row r="13650" spans="1:13" x14ac:dyDescent="0.2">
      <c r="A13650" s="289"/>
      <c r="I13650"/>
      <c r="J13650"/>
      <c r="L13650" s="33"/>
      <c r="M13650" s="24"/>
    </row>
    <row r="13651" spans="1:13" x14ac:dyDescent="0.2">
      <c r="A13651" s="289"/>
      <c r="I13651"/>
      <c r="J13651"/>
      <c r="L13651" s="33"/>
      <c r="M13651" s="24"/>
    </row>
    <row r="13652" spans="1:13" x14ac:dyDescent="0.2">
      <c r="A13652" s="289"/>
      <c r="I13652"/>
      <c r="J13652"/>
      <c r="L13652" s="33"/>
      <c r="M13652" s="24"/>
    </row>
    <row r="13653" spans="1:13" x14ac:dyDescent="0.2">
      <c r="A13653" s="289"/>
      <c r="I13653"/>
      <c r="J13653"/>
      <c r="L13653" s="33"/>
      <c r="M13653" s="24"/>
    </row>
    <row r="13654" spans="1:13" x14ac:dyDescent="0.2">
      <c r="A13654" s="289"/>
      <c r="I13654"/>
      <c r="J13654"/>
      <c r="L13654" s="33"/>
      <c r="M13654" s="24"/>
    </row>
    <row r="13655" spans="1:13" x14ac:dyDescent="0.2">
      <c r="A13655" s="289"/>
      <c r="I13655"/>
      <c r="J13655"/>
      <c r="L13655" s="33"/>
      <c r="M13655" s="24"/>
    </row>
    <row r="13656" spans="1:13" x14ac:dyDescent="0.2">
      <c r="A13656" s="289"/>
      <c r="I13656"/>
      <c r="J13656"/>
      <c r="L13656" s="33"/>
      <c r="M13656" s="24"/>
    </row>
    <row r="13657" spans="1:13" x14ac:dyDescent="0.2">
      <c r="A13657" s="289"/>
      <c r="I13657"/>
      <c r="J13657"/>
      <c r="L13657" s="33"/>
      <c r="M13657" s="24"/>
    </row>
    <row r="13658" spans="1:13" x14ac:dyDescent="0.2">
      <c r="A13658" s="289"/>
      <c r="I13658"/>
      <c r="J13658"/>
      <c r="L13658" s="33"/>
      <c r="M13658" s="24"/>
    </row>
    <row r="13659" spans="1:13" x14ac:dyDescent="0.2">
      <c r="A13659" s="289"/>
      <c r="I13659"/>
      <c r="J13659"/>
      <c r="L13659" s="33"/>
      <c r="M13659" s="24"/>
    </row>
    <row r="13660" spans="1:13" x14ac:dyDescent="0.2">
      <c r="A13660" s="289"/>
      <c r="I13660"/>
      <c r="J13660"/>
      <c r="L13660" s="33"/>
      <c r="M13660" s="24"/>
    </row>
    <row r="13661" spans="1:13" x14ac:dyDescent="0.2">
      <c r="A13661" s="289"/>
      <c r="I13661"/>
      <c r="J13661"/>
      <c r="L13661" s="33"/>
      <c r="M13661" s="24"/>
    </row>
    <row r="13662" spans="1:13" x14ac:dyDescent="0.2">
      <c r="A13662" s="289"/>
      <c r="I13662"/>
      <c r="J13662"/>
      <c r="L13662" s="33"/>
      <c r="M13662" s="24"/>
    </row>
    <row r="13663" spans="1:13" x14ac:dyDescent="0.2">
      <c r="A13663" s="289"/>
      <c r="I13663"/>
      <c r="J13663"/>
      <c r="L13663" s="33"/>
      <c r="M13663" s="24"/>
    </row>
    <row r="13664" spans="1:13" x14ac:dyDescent="0.2">
      <c r="A13664" s="289"/>
      <c r="I13664"/>
      <c r="J13664"/>
      <c r="L13664" s="33"/>
      <c r="M13664" s="24"/>
    </row>
    <row r="13665" spans="1:13" x14ac:dyDescent="0.2">
      <c r="A13665" s="289"/>
      <c r="I13665"/>
      <c r="J13665"/>
      <c r="L13665" s="33"/>
      <c r="M13665" s="24"/>
    </row>
    <row r="13666" spans="1:13" x14ac:dyDescent="0.2">
      <c r="A13666" s="289"/>
      <c r="I13666"/>
      <c r="J13666"/>
      <c r="L13666" s="33"/>
      <c r="M13666" s="24"/>
    </row>
    <row r="13667" spans="1:13" x14ac:dyDescent="0.2">
      <c r="A13667" s="289"/>
      <c r="I13667"/>
      <c r="J13667"/>
      <c r="L13667" s="33"/>
      <c r="M13667" s="24"/>
    </row>
    <row r="13668" spans="1:13" x14ac:dyDescent="0.2">
      <c r="A13668" s="289"/>
      <c r="I13668"/>
      <c r="J13668"/>
      <c r="L13668" s="33"/>
      <c r="M13668" s="24"/>
    </row>
    <row r="13669" spans="1:13" x14ac:dyDescent="0.2">
      <c r="A13669" s="289"/>
      <c r="I13669"/>
      <c r="J13669"/>
      <c r="L13669" s="33"/>
      <c r="M13669" s="24"/>
    </row>
    <row r="13670" spans="1:13" x14ac:dyDescent="0.2">
      <c r="A13670" s="289"/>
      <c r="I13670"/>
      <c r="J13670"/>
      <c r="L13670" s="33"/>
      <c r="M13670" s="24"/>
    </row>
    <row r="13671" spans="1:13" x14ac:dyDescent="0.2">
      <c r="A13671" s="289"/>
      <c r="I13671"/>
      <c r="J13671"/>
      <c r="L13671" s="33"/>
      <c r="M13671" s="24"/>
    </row>
    <row r="13672" spans="1:13" x14ac:dyDescent="0.2">
      <c r="A13672" s="289"/>
      <c r="I13672"/>
      <c r="J13672"/>
      <c r="L13672" s="33"/>
      <c r="M13672" s="24"/>
    </row>
    <row r="13673" spans="1:13" x14ac:dyDescent="0.2">
      <c r="A13673" s="289"/>
      <c r="I13673"/>
      <c r="J13673"/>
      <c r="L13673" s="33"/>
      <c r="M13673" s="24"/>
    </row>
    <row r="13674" spans="1:13" x14ac:dyDescent="0.2">
      <c r="A13674" s="289"/>
      <c r="I13674"/>
      <c r="J13674"/>
      <c r="L13674" s="33"/>
      <c r="M13674" s="24"/>
    </row>
    <row r="13675" spans="1:13" x14ac:dyDescent="0.2">
      <c r="A13675" s="289"/>
      <c r="I13675"/>
      <c r="J13675"/>
      <c r="L13675" s="33"/>
      <c r="M13675" s="24"/>
    </row>
    <row r="13676" spans="1:13" x14ac:dyDescent="0.2">
      <c r="A13676" s="289"/>
      <c r="I13676"/>
      <c r="J13676"/>
      <c r="L13676" s="33"/>
      <c r="M13676" s="24"/>
    </row>
    <row r="13677" spans="1:13" x14ac:dyDescent="0.2">
      <c r="A13677" s="289"/>
      <c r="I13677"/>
      <c r="J13677"/>
      <c r="L13677" s="33"/>
      <c r="M13677" s="24"/>
    </row>
    <row r="13678" spans="1:13" x14ac:dyDescent="0.2">
      <c r="A13678" s="289"/>
      <c r="I13678"/>
      <c r="J13678"/>
      <c r="L13678" s="33"/>
      <c r="M13678" s="24"/>
    </row>
    <row r="13679" spans="1:13" x14ac:dyDescent="0.2">
      <c r="A13679" s="289"/>
      <c r="I13679"/>
      <c r="J13679"/>
      <c r="L13679" s="33"/>
      <c r="M13679" s="24"/>
    </row>
    <row r="13680" spans="1:13" x14ac:dyDescent="0.2">
      <c r="A13680" s="289"/>
      <c r="I13680"/>
      <c r="J13680"/>
      <c r="L13680" s="33"/>
      <c r="M13680" s="24"/>
    </row>
    <row r="13681" spans="1:13" x14ac:dyDescent="0.2">
      <c r="A13681" s="289"/>
      <c r="I13681"/>
      <c r="J13681"/>
      <c r="L13681" s="33"/>
      <c r="M13681" s="24"/>
    </row>
    <row r="13682" spans="1:13" x14ac:dyDescent="0.2">
      <c r="A13682" s="289"/>
      <c r="I13682"/>
      <c r="J13682"/>
      <c r="L13682" s="33"/>
      <c r="M13682" s="24"/>
    </row>
    <row r="13683" spans="1:13" x14ac:dyDescent="0.2">
      <c r="A13683" s="289"/>
      <c r="I13683"/>
      <c r="J13683"/>
      <c r="L13683" s="33"/>
      <c r="M13683" s="24"/>
    </row>
    <row r="13684" spans="1:13" x14ac:dyDescent="0.2">
      <c r="A13684" s="289"/>
      <c r="I13684"/>
      <c r="J13684"/>
      <c r="L13684" s="33"/>
      <c r="M13684" s="24"/>
    </row>
    <row r="13685" spans="1:13" x14ac:dyDescent="0.2">
      <c r="A13685" s="289"/>
      <c r="I13685"/>
      <c r="J13685"/>
      <c r="L13685" s="33"/>
      <c r="M13685" s="24"/>
    </row>
    <row r="13686" spans="1:13" x14ac:dyDescent="0.2">
      <c r="A13686" s="289"/>
      <c r="I13686"/>
      <c r="J13686"/>
      <c r="L13686" s="33"/>
      <c r="M13686" s="24"/>
    </row>
    <row r="13687" spans="1:13" x14ac:dyDescent="0.2">
      <c r="A13687" s="289"/>
      <c r="I13687"/>
      <c r="J13687"/>
      <c r="L13687" s="33"/>
      <c r="M13687" s="24"/>
    </row>
    <row r="13688" spans="1:13" x14ac:dyDescent="0.2">
      <c r="A13688" s="289"/>
      <c r="I13688"/>
      <c r="J13688"/>
      <c r="L13688" s="33"/>
      <c r="M13688" s="24"/>
    </row>
    <row r="13689" spans="1:13" x14ac:dyDescent="0.2">
      <c r="A13689" s="289"/>
      <c r="I13689"/>
      <c r="J13689"/>
      <c r="L13689" s="33"/>
      <c r="M13689" s="24"/>
    </row>
    <row r="13690" spans="1:13" x14ac:dyDescent="0.2">
      <c r="A13690" s="289"/>
      <c r="I13690"/>
      <c r="J13690"/>
      <c r="L13690" s="33"/>
      <c r="M13690" s="24"/>
    </row>
    <row r="13691" spans="1:13" x14ac:dyDescent="0.2">
      <c r="A13691" s="289"/>
      <c r="I13691"/>
      <c r="J13691"/>
      <c r="L13691" s="33"/>
      <c r="M13691" s="24"/>
    </row>
    <row r="13692" spans="1:13" x14ac:dyDescent="0.2">
      <c r="A13692" s="289"/>
      <c r="I13692"/>
      <c r="J13692"/>
      <c r="L13692" s="33"/>
      <c r="M13692" s="24"/>
    </row>
    <row r="13693" spans="1:13" x14ac:dyDescent="0.2">
      <c r="A13693" s="289"/>
      <c r="I13693"/>
      <c r="J13693"/>
      <c r="L13693" s="33"/>
      <c r="M13693" s="24"/>
    </row>
    <row r="13694" spans="1:13" x14ac:dyDescent="0.2">
      <c r="A13694" s="289"/>
      <c r="I13694"/>
      <c r="J13694"/>
      <c r="L13694" s="33"/>
      <c r="M13694" s="24"/>
    </row>
    <row r="13695" spans="1:13" x14ac:dyDescent="0.2">
      <c r="A13695" s="289"/>
      <c r="I13695"/>
      <c r="J13695"/>
      <c r="L13695" s="33"/>
      <c r="M13695" s="24"/>
    </row>
    <row r="13696" spans="1:13" x14ac:dyDescent="0.2">
      <c r="A13696" s="289"/>
      <c r="I13696"/>
      <c r="J13696"/>
      <c r="L13696" s="33"/>
      <c r="M13696" s="24"/>
    </row>
    <row r="13697" spans="1:13" x14ac:dyDescent="0.2">
      <c r="A13697" s="289"/>
      <c r="I13697"/>
      <c r="J13697"/>
      <c r="L13697" s="33"/>
      <c r="M13697" s="24"/>
    </row>
    <row r="13698" spans="1:13" x14ac:dyDescent="0.2">
      <c r="A13698" s="289"/>
      <c r="I13698"/>
      <c r="J13698"/>
      <c r="L13698" s="33"/>
      <c r="M13698" s="24"/>
    </row>
    <row r="13699" spans="1:13" x14ac:dyDescent="0.2">
      <c r="A13699" s="289"/>
      <c r="I13699"/>
      <c r="J13699"/>
      <c r="L13699" s="33"/>
      <c r="M13699" s="24"/>
    </row>
    <row r="13700" spans="1:13" x14ac:dyDescent="0.2">
      <c r="A13700" s="289"/>
      <c r="I13700"/>
      <c r="J13700"/>
      <c r="L13700" s="33"/>
      <c r="M13700" s="24"/>
    </row>
    <row r="13701" spans="1:13" x14ac:dyDescent="0.2">
      <c r="A13701" s="289"/>
      <c r="I13701"/>
      <c r="J13701"/>
      <c r="L13701" s="33"/>
      <c r="M13701" s="24"/>
    </row>
    <row r="13702" spans="1:13" x14ac:dyDescent="0.2">
      <c r="A13702" s="289"/>
      <c r="I13702"/>
      <c r="J13702"/>
      <c r="L13702" s="33"/>
      <c r="M13702" s="24"/>
    </row>
    <row r="13703" spans="1:13" x14ac:dyDescent="0.2">
      <c r="A13703" s="289"/>
      <c r="I13703"/>
      <c r="J13703"/>
      <c r="L13703" s="33"/>
      <c r="M13703" s="24"/>
    </row>
    <row r="13704" spans="1:13" x14ac:dyDescent="0.2">
      <c r="A13704" s="289"/>
      <c r="I13704"/>
      <c r="J13704"/>
      <c r="L13704" s="33"/>
      <c r="M13704" s="24"/>
    </row>
    <row r="13705" spans="1:13" x14ac:dyDescent="0.2">
      <c r="A13705" s="289"/>
      <c r="I13705"/>
      <c r="J13705"/>
      <c r="L13705" s="33"/>
      <c r="M13705" s="24"/>
    </row>
    <row r="13706" spans="1:13" x14ac:dyDescent="0.2">
      <c r="A13706" s="289"/>
      <c r="I13706"/>
      <c r="J13706"/>
      <c r="L13706" s="33"/>
      <c r="M13706" s="24"/>
    </row>
    <row r="13707" spans="1:13" x14ac:dyDescent="0.2">
      <c r="A13707" s="289"/>
      <c r="I13707"/>
      <c r="J13707"/>
      <c r="L13707" s="33"/>
      <c r="M13707" s="24"/>
    </row>
    <row r="13708" spans="1:13" x14ac:dyDescent="0.2">
      <c r="A13708" s="289"/>
      <c r="I13708"/>
      <c r="J13708"/>
      <c r="L13708" s="33"/>
      <c r="M13708" s="24"/>
    </row>
    <row r="13709" spans="1:13" x14ac:dyDescent="0.2">
      <c r="A13709" s="289"/>
      <c r="I13709"/>
      <c r="J13709"/>
      <c r="L13709" s="33"/>
      <c r="M13709" s="24"/>
    </row>
    <row r="13710" spans="1:13" x14ac:dyDescent="0.2">
      <c r="A13710" s="289"/>
      <c r="I13710"/>
      <c r="J13710"/>
      <c r="L13710" s="33"/>
      <c r="M13710" s="24"/>
    </row>
    <row r="13711" spans="1:13" x14ac:dyDescent="0.2">
      <c r="A13711" s="289"/>
      <c r="I13711"/>
      <c r="J13711"/>
      <c r="L13711" s="33"/>
      <c r="M13711" s="24"/>
    </row>
    <row r="13712" spans="1:13" x14ac:dyDescent="0.2">
      <c r="A13712" s="289"/>
      <c r="I13712"/>
      <c r="J13712"/>
      <c r="L13712" s="33"/>
      <c r="M13712" s="24"/>
    </row>
    <row r="13713" spans="1:13" x14ac:dyDescent="0.2">
      <c r="A13713" s="289"/>
      <c r="I13713"/>
      <c r="J13713"/>
      <c r="L13713" s="33"/>
      <c r="M13713" s="24"/>
    </row>
    <row r="13714" spans="1:13" x14ac:dyDescent="0.2">
      <c r="A13714" s="289"/>
      <c r="I13714"/>
      <c r="J13714"/>
      <c r="L13714" s="33"/>
      <c r="M13714" s="24"/>
    </row>
    <row r="13715" spans="1:13" x14ac:dyDescent="0.2">
      <c r="A13715" s="289"/>
      <c r="I13715"/>
      <c r="J13715"/>
      <c r="L13715" s="33"/>
      <c r="M13715" s="24"/>
    </row>
    <row r="13716" spans="1:13" x14ac:dyDescent="0.2">
      <c r="A13716" s="289"/>
      <c r="I13716"/>
      <c r="J13716"/>
      <c r="L13716" s="33"/>
      <c r="M13716" s="24"/>
    </row>
    <row r="13717" spans="1:13" x14ac:dyDescent="0.2">
      <c r="A13717" s="289"/>
      <c r="I13717"/>
      <c r="J13717"/>
      <c r="L13717" s="33"/>
      <c r="M13717" s="24"/>
    </row>
    <row r="13718" spans="1:13" x14ac:dyDescent="0.2">
      <c r="A13718" s="289"/>
      <c r="I13718"/>
      <c r="J13718"/>
      <c r="L13718" s="33"/>
      <c r="M13718" s="24"/>
    </row>
    <row r="13719" spans="1:13" x14ac:dyDescent="0.2">
      <c r="A13719" s="289"/>
      <c r="I13719"/>
      <c r="J13719"/>
      <c r="L13719" s="33"/>
      <c r="M13719" s="24"/>
    </row>
    <row r="13720" spans="1:13" x14ac:dyDescent="0.2">
      <c r="A13720" s="289"/>
      <c r="I13720"/>
      <c r="J13720"/>
      <c r="L13720" s="33"/>
      <c r="M13720" s="24"/>
    </row>
    <row r="13721" spans="1:13" x14ac:dyDescent="0.2">
      <c r="A13721" s="289"/>
      <c r="I13721"/>
      <c r="J13721"/>
      <c r="L13721" s="33"/>
      <c r="M13721" s="24"/>
    </row>
    <row r="13722" spans="1:13" x14ac:dyDescent="0.2">
      <c r="A13722" s="289"/>
      <c r="I13722"/>
      <c r="J13722"/>
      <c r="L13722" s="33"/>
      <c r="M13722" s="24"/>
    </row>
    <row r="13723" spans="1:13" x14ac:dyDescent="0.2">
      <c r="A13723" s="289"/>
      <c r="I13723"/>
      <c r="J13723"/>
      <c r="L13723" s="33"/>
      <c r="M13723" s="24"/>
    </row>
    <row r="13724" spans="1:13" x14ac:dyDescent="0.2">
      <c r="A13724" s="289"/>
      <c r="I13724"/>
      <c r="J13724"/>
      <c r="L13724" s="33"/>
      <c r="M13724" s="24"/>
    </row>
    <row r="13725" spans="1:13" x14ac:dyDescent="0.2">
      <c r="A13725" s="289"/>
      <c r="I13725"/>
      <c r="J13725"/>
      <c r="L13725" s="33"/>
      <c r="M13725" s="24"/>
    </row>
    <row r="13726" spans="1:13" x14ac:dyDescent="0.2">
      <c r="A13726" s="289"/>
      <c r="I13726"/>
      <c r="J13726"/>
      <c r="L13726" s="33"/>
      <c r="M13726" s="24"/>
    </row>
    <row r="13727" spans="1:13" x14ac:dyDescent="0.2">
      <c r="A13727" s="289"/>
      <c r="I13727"/>
      <c r="J13727"/>
      <c r="L13727" s="33"/>
      <c r="M13727" s="24"/>
    </row>
    <row r="13728" spans="1:13" x14ac:dyDescent="0.2">
      <c r="A13728" s="289"/>
      <c r="I13728"/>
      <c r="J13728"/>
      <c r="L13728" s="33"/>
      <c r="M13728" s="24"/>
    </row>
    <row r="13729" spans="1:13" x14ac:dyDescent="0.2">
      <c r="A13729" s="289"/>
      <c r="I13729"/>
      <c r="J13729"/>
      <c r="L13729" s="33"/>
      <c r="M13729" s="24"/>
    </row>
    <row r="13730" spans="1:13" x14ac:dyDescent="0.2">
      <c r="A13730" s="289"/>
      <c r="I13730"/>
      <c r="J13730"/>
      <c r="L13730" s="33"/>
      <c r="M13730" s="24"/>
    </row>
    <row r="13731" spans="1:13" x14ac:dyDescent="0.2">
      <c r="A13731" s="289"/>
      <c r="I13731"/>
      <c r="J13731"/>
      <c r="L13731" s="33"/>
      <c r="M13731" s="24"/>
    </row>
    <row r="13732" spans="1:13" x14ac:dyDescent="0.2">
      <c r="A13732" s="289"/>
      <c r="I13732"/>
      <c r="J13732"/>
      <c r="L13732" s="33"/>
      <c r="M13732" s="24"/>
    </row>
    <row r="13733" spans="1:13" x14ac:dyDescent="0.2">
      <c r="A13733" s="289"/>
      <c r="I13733"/>
      <c r="J13733"/>
      <c r="L13733" s="33"/>
      <c r="M13733" s="24"/>
    </row>
    <row r="13734" spans="1:13" x14ac:dyDescent="0.2">
      <c r="A13734" s="289"/>
      <c r="I13734"/>
      <c r="J13734"/>
      <c r="L13734" s="33"/>
      <c r="M13734" s="24"/>
    </row>
    <row r="13735" spans="1:13" x14ac:dyDescent="0.2">
      <c r="A13735" s="289"/>
      <c r="I13735"/>
      <c r="J13735"/>
      <c r="L13735" s="33"/>
      <c r="M13735" s="24"/>
    </row>
    <row r="13736" spans="1:13" x14ac:dyDescent="0.2">
      <c r="A13736" s="289"/>
      <c r="I13736"/>
      <c r="J13736"/>
      <c r="L13736" s="33"/>
      <c r="M13736" s="24"/>
    </row>
    <row r="13737" spans="1:13" x14ac:dyDescent="0.2">
      <c r="A13737" s="289"/>
      <c r="I13737"/>
      <c r="J13737"/>
      <c r="L13737" s="33"/>
      <c r="M13737" s="24"/>
    </row>
    <row r="13738" spans="1:13" x14ac:dyDescent="0.2">
      <c r="A13738" s="289"/>
      <c r="I13738"/>
      <c r="J13738"/>
      <c r="L13738" s="33"/>
      <c r="M13738" s="24"/>
    </row>
    <row r="13739" spans="1:13" x14ac:dyDescent="0.2">
      <c r="A13739" s="289"/>
      <c r="I13739"/>
      <c r="J13739"/>
      <c r="L13739" s="33"/>
      <c r="M13739" s="24"/>
    </row>
    <row r="13740" spans="1:13" x14ac:dyDescent="0.2">
      <c r="A13740" s="289"/>
      <c r="I13740"/>
      <c r="J13740"/>
      <c r="L13740" s="33"/>
      <c r="M13740" s="24"/>
    </row>
    <row r="13741" spans="1:13" x14ac:dyDescent="0.2">
      <c r="A13741" s="289"/>
      <c r="I13741"/>
      <c r="J13741"/>
      <c r="L13741" s="33"/>
      <c r="M13741" s="24"/>
    </row>
    <row r="13742" spans="1:13" x14ac:dyDescent="0.2">
      <c r="A13742" s="289"/>
      <c r="I13742"/>
      <c r="J13742"/>
      <c r="L13742" s="33"/>
      <c r="M13742" s="24"/>
    </row>
    <row r="13743" spans="1:13" x14ac:dyDescent="0.2">
      <c r="A13743" s="289"/>
      <c r="I13743"/>
      <c r="J13743"/>
      <c r="L13743" s="33"/>
      <c r="M13743" s="24"/>
    </row>
    <row r="13744" spans="1:13" x14ac:dyDescent="0.2">
      <c r="A13744" s="289"/>
      <c r="I13744"/>
      <c r="J13744"/>
      <c r="L13744" s="33"/>
      <c r="M13744" s="24"/>
    </row>
    <row r="13745" spans="1:13" x14ac:dyDescent="0.2">
      <c r="A13745" s="289"/>
      <c r="I13745"/>
      <c r="J13745"/>
      <c r="L13745" s="33"/>
      <c r="M13745" s="24"/>
    </row>
    <row r="13746" spans="1:13" x14ac:dyDescent="0.2">
      <c r="A13746" s="289"/>
      <c r="I13746"/>
      <c r="J13746"/>
      <c r="L13746" s="33"/>
      <c r="M13746" s="24"/>
    </row>
    <row r="13747" spans="1:13" x14ac:dyDescent="0.2">
      <c r="A13747" s="289"/>
      <c r="I13747"/>
      <c r="J13747"/>
      <c r="L13747" s="33"/>
      <c r="M13747" s="24"/>
    </row>
    <row r="13748" spans="1:13" x14ac:dyDescent="0.2">
      <c r="A13748" s="289"/>
      <c r="I13748"/>
      <c r="J13748"/>
      <c r="L13748" s="33"/>
      <c r="M13748" s="24"/>
    </row>
    <row r="13749" spans="1:13" x14ac:dyDescent="0.2">
      <c r="A13749" s="289"/>
      <c r="I13749"/>
      <c r="J13749"/>
      <c r="L13749" s="33"/>
      <c r="M13749" s="24"/>
    </row>
    <row r="13750" spans="1:13" x14ac:dyDescent="0.2">
      <c r="A13750" s="289"/>
      <c r="I13750"/>
      <c r="J13750"/>
      <c r="L13750" s="33"/>
      <c r="M13750" s="24"/>
    </row>
    <row r="13751" spans="1:13" x14ac:dyDescent="0.2">
      <c r="A13751" s="289"/>
      <c r="I13751"/>
      <c r="J13751"/>
      <c r="L13751" s="33"/>
      <c r="M13751" s="24"/>
    </row>
    <row r="13752" spans="1:13" x14ac:dyDescent="0.2">
      <c r="A13752" s="289"/>
      <c r="I13752"/>
      <c r="J13752"/>
      <c r="L13752" s="33"/>
      <c r="M13752" s="24"/>
    </row>
    <row r="13753" spans="1:13" x14ac:dyDescent="0.2">
      <c r="A13753" s="289"/>
      <c r="I13753"/>
      <c r="J13753"/>
      <c r="L13753" s="33"/>
      <c r="M13753" s="24"/>
    </row>
    <row r="13754" spans="1:13" x14ac:dyDescent="0.2">
      <c r="A13754" s="289"/>
      <c r="I13754"/>
      <c r="J13754"/>
      <c r="L13754" s="33"/>
      <c r="M13754" s="24"/>
    </row>
    <row r="13755" spans="1:13" x14ac:dyDescent="0.2">
      <c r="A13755" s="289"/>
      <c r="I13755"/>
      <c r="J13755"/>
      <c r="L13755" s="33"/>
      <c r="M13755" s="24"/>
    </row>
    <row r="13756" spans="1:13" x14ac:dyDescent="0.2">
      <c r="A13756" s="289"/>
      <c r="I13756"/>
      <c r="J13756"/>
      <c r="L13756" s="33"/>
      <c r="M13756" s="24"/>
    </row>
    <row r="13757" spans="1:13" x14ac:dyDescent="0.2">
      <c r="A13757" s="289"/>
      <c r="I13757"/>
      <c r="J13757"/>
      <c r="L13757" s="33"/>
      <c r="M13757" s="24"/>
    </row>
    <row r="13758" spans="1:13" x14ac:dyDescent="0.2">
      <c r="A13758" s="289"/>
      <c r="I13758"/>
      <c r="J13758"/>
      <c r="L13758" s="33"/>
      <c r="M13758" s="24"/>
    </row>
    <row r="13759" spans="1:13" x14ac:dyDescent="0.2">
      <c r="A13759" s="289"/>
      <c r="I13759"/>
      <c r="J13759"/>
      <c r="L13759" s="33"/>
      <c r="M13759" s="24"/>
    </row>
    <row r="13760" spans="1:13" x14ac:dyDescent="0.2">
      <c r="A13760" s="289"/>
      <c r="I13760"/>
      <c r="J13760"/>
      <c r="L13760" s="33"/>
      <c r="M13760" s="24"/>
    </row>
    <row r="13761" spans="1:13" x14ac:dyDescent="0.2">
      <c r="A13761" s="289"/>
      <c r="I13761"/>
      <c r="J13761"/>
      <c r="L13761" s="33"/>
      <c r="M13761" s="24"/>
    </row>
    <row r="13762" spans="1:13" x14ac:dyDescent="0.2">
      <c r="A13762" s="289"/>
      <c r="I13762"/>
      <c r="J13762"/>
      <c r="L13762" s="33"/>
      <c r="M13762" s="24"/>
    </row>
    <row r="13763" spans="1:13" x14ac:dyDescent="0.2">
      <c r="A13763" s="289"/>
      <c r="I13763"/>
      <c r="J13763"/>
      <c r="L13763" s="33"/>
      <c r="M13763" s="24"/>
    </row>
    <row r="13764" spans="1:13" x14ac:dyDescent="0.2">
      <c r="A13764" s="289"/>
      <c r="I13764"/>
      <c r="J13764"/>
      <c r="L13764" s="33"/>
      <c r="M13764" s="24"/>
    </row>
    <row r="13765" spans="1:13" x14ac:dyDescent="0.2">
      <c r="A13765" s="289"/>
      <c r="I13765"/>
      <c r="J13765"/>
      <c r="L13765" s="33"/>
      <c r="M13765" s="24"/>
    </row>
    <row r="13766" spans="1:13" x14ac:dyDescent="0.2">
      <c r="A13766" s="289"/>
      <c r="I13766"/>
      <c r="J13766"/>
      <c r="L13766" s="33"/>
      <c r="M13766" s="24"/>
    </row>
    <row r="13767" spans="1:13" x14ac:dyDescent="0.2">
      <c r="A13767" s="289"/>
      <c r="I13767"/>
      <c r="J13767"/>
      <c r="L13767" s="33"/>
      <c r="M13767" s="24"/>
    </row>
    <row r="13768" spans="1:13" x14ac:dyDescent="0.2">
      <c r="A13768" s="289"/>
      <c r="I13768"/>
      <c r="J13768"/>
      <c r="L13768" s="33"/>
      <c r="M13768" s="24"/>
    </row>
    <row r="13769" spans="1:13" x14ac:dyDescent="0.2">
      <c r="A13769" s="289"/>
      <c r="I13769"/>
      <c r="J13769"/>
      <c r="L13769" s="33"/>
      <c r="M13769" s="24"/>
    </row>
    <row r="13770" spans="1:13" x14ac:dyDescent="0.2">
      <c r="A13770" s="289"/>
      <c r="I13770"/>
      <c r="J13770"/>
      <c r="L13770" s="33"/>
      <c r="M13770" s="24"/>
    </row>
    <row r="13771" spans="1:13" x14ac:dyDescent="0.2">
      <c r="A13771" s="289"/>
      <c r="I13771"/>
      <c r="J13771"/>
      <c r="L13771" s="33"/>
      <c r="M13771" s="24"/>
    </row>
    <row r="13772" spans="1:13" x14ac:dyDescent="0.2">
      <c r="A13772" s="289"/>
      <c r="I13772"/>
      <c r="J13772"/>
      <c r="L13772" s="33"/>
      <c r="M13772" s="24"/>
    </row>
    <row r="13773" spans="1:13" x14ac:dyDescent="0.2">
      <c r="A13773" s="289"/>
      <c r="I13773"/>
      <c r="J13773"/>
      <c r="L13773" s="33"/>
      <c r="M13773" s="24"/>
    </row>
    <row r="13774" spans="1:13" x14ac:dyDescent="0.2">
      <c r="A13774" s="289"/>
      <c r="I13774"/>
      <c r="J13774"/>
      <c r="L13774" s="33"/>
      <c r="M13774" s="24"/>
    </row>
    <row r="13775" spans="1:13" x14ac:dyDescent="0.2">
      <c r="A13775" s="289"/>
      <c r="I13775"/>
      <c r="J13775"/>
      <c r="L13775" s="33"/>
      <c r="M13775" s="24"/>
    </row>
    <row r="13776" spans="1:13" x14ac:dyDescent="0.2">
      <c r="A13776" s="289"/>
      <c r="I13776"/>
      <c r="J13776"/>
      <c r="L13776" s="33"/>
      <c r="M13776" s="24"/>
    </row>
    <row r="13777" spans="1:13" x14ac:dyDescent="0.2">
      <c r="A13777" s="289"/>
      <c r="I13777"/>
      <c r="J13777"/>
      <c r="L13777" s="33"/>
      <c r="M13777" s="24"/>
    </row>
    <row r="13778" spans="1:13" x14ac:dyDescent="0.2">
      <c r="A13778" s="289"/>
      <c r="I13778"/>
      <c r="J13778"/>
      <c r="L13778" s="33"/>
      <c r="M13778" s="24"/>
    </row>
    <row r="13779" spans="1:13" x14ac:dyDescent="0.2">
      <c r="A13779" s="289"/>
      <c r="I13779"/>
      <c r="J13779"/>
      <c r="L13779" s="33"/>
      <c r="M13779" s="24"/>
    </row>
    <row r="13780" spans="1:13" x14ac:dyDescent="0.2">
      <c r="A13780" s="289"/>
      <c r="I13780"/>
      <c r="J13780"/>
      <c r="L13780" s="33"/>
      <c r="M13780" s="24"/>
    </row>
    <row r="13781" spans="1:13" x14ac:dyDescent="0.2">
      <c r="A13781" s="289"/>
      <c r="I13781"/>
      <c r="J13781"/>
      <c r="L13781" s="33"/>
      <c r="M13781" s="24"/>
    </row>
    <row r="13782" spans="1:13" x14ac:dyDescent="0.2">
      <c r="A13782" s="289"/>
      <c r="I13782"/>
      <c r="J13782"/>
      <c r="L13782" s="33"/>
      <c r="M13782" s="24"/>
    </row>
    <row r="13783" spans="1:13" x14ac:dyDescent="0.2">
      <c r="A13783" s="289"/>
      <c r="I13783"/>
      <c r="J13783"/>
      <c r="L13783" s="33"/>
      <c r="M13783" s="24"/>
    </row>
    <row r="13784" spans="1:13" x14ac:dyDescent="0.2">
      <c r="A13784" s="289"/>
      <c r="I13784"/>
      <c r="J13784"/>
      <c r="L13784" s="33"/>
      <c r="M13784" s="24"/>
    </row>
    <row r="13785" spans="1:13" x14ac:dyDescent="0.2">
      <c r="A13785" s="289"/>
      <c r="I13785"/>
      <c r="J13785"/>
      <c r="L13785" s="33"/>
      <c r="M13785" s="24"/>
    </row>
    <row r="13786" spans="1:13" x14ac:dyDescent="0.2">
      <c r="A13786" s="289"/>
      <c r="I13786"/>
      <c r="J13786"/>
      <c r="L13786" s="33"/>
      <c r="M13786" s="24"/>
    </row>
    <row r="13787" spans="1:13" x14ac:dyDescent="0.2">
      <c r="A13787" s="289"/>
      <c r="I13787"/>
      <c r="J13787"/>
      <c r="L13787" s="33"/>
      <c r="M13787" s="24"/>
    </row>
    <row r="13788" spans="1:13" x14ac:dyDescent="0.2">
      <c r="A13788" s="289"/>
      <c r="I13788"/>
      <c r="J13788"/>
      <c r="L13788" s="33"/>
      <c r="M13788" s="24"/>
    </row>
    <row r="13789" spans="1:13" x14ac:dyDescent="0.2">
      <c r="A13789" s="289"/>
      <c r="I13789"/>
      <c r="J13789"/>
      <c r="L13789" s="33"/>
      <c r="M13789" s="24"/>
    </row>
    <row r="13790" spans="1:13" x14ac:dyDescent="0.2">
      <c r="A13790" s="289"/>
      <c r="I13790"/>
      <c r="J13790"/>
      <c r="L13790" s="33"/>
      <c r="M13790" s="24"/>
    </row>
    <row r="13791" spans="1:13" x14ac:dyDescent="0.2">
      <c r="A13791" s="289"/>
      <c r="I13791"/>
      <c r="J13791"/>
      <c r="L13791" s="33"/>
      <c r="M13791" s="24"/>
    </row>
    <row r="13792" spans="1:13" x14ac:dyDescent="0.2">
      <c r="A13792" s="289"/>
      <c r="I13792"/>
      <c r="J13792"/>
      <c r="L13792" s="33"/>
      <c r="M13792" s="24"/>
    </row>
    <row r="13793" spans="1:13" x14ac:dyDescent="0.2">
      <c r="A13793" s="289"/>
      <c r="I13793"/>
      <c r="J13793"/>
      <c r="L13793" s="33"/>
      <c r="M13793" s="24"/>
    </row>
    <row r="13794" spans="1:13" x14ac:dyDescent="0.2">
      <c r="A13794" s="289"/>
      <c r="I13794"/>
      <c r="J13794"/>
      <c r="L13794" s="33"/>
      <c r="M13794" s="24"/>
    </row>
    <row r="13795" spans="1:13" x14ac:dyDescent="0.2">
      <c r="A13795" s="289"/>
      <c r="I13795"/>
      <c r="J13795"/>
      <c r="L13795" s="33"/>
      <c r="M13795" s="24"/>
    </row>
    <row r="13796" spans="1:13" x14ac:dyDescent="0.2">
      <c r="A13796" s="289"/>
      <c r="I13796"/>
      <c r="J13796"/>
      <c r="L13796" s="33"/>
      <c r="M13796" s="24"/>
    </row>
    <row r="13797" spans="1:13" x14ac:dyDescent="0.2">
      <c r="A13797" s="289"/>
      <c r="I13797"/>
      <c r="J13797"/>
      <c r="L13797" s="33"/>
      <c r="M13797" s="24"/>
    </row>
    <row r="13798" spans="1:13" x14ac:dyDescent="0.2">
      <c r="A13798" s="289"/>
      <c r="I13798"/>
      <c r="J13798"/>
      <c r="L13798" s="33"/>
      <c r="M13798" s="24"/>
    </row>
    <row r="13799" spans="1:13" x14ac:dyDescent="0.2">
      <c r="A13799" s="289"/>
      <c r="I13799"/>
      <c r="J13799"/>
      <c r="L13799" s="33"/>
      <c r="M13799" s="24"/>
    </row>
    <row r="13800" spans="1:13" x14ac:dyDescent="0.2">
      <c r="A13800" s="289"/>
      <c r="I13800"/>
      <c r="J13800"/>
      <c r="L13800" s="33"/>
      <c r="M13800" s="24"/>
    </row>
    <row r="13801" spans="1:13" x14ac:dyDescent="0.2">
      <c r="A13801" s="289"/>
      <c r="I13801"/>
      <c r="J13801"/>
      <c r="L13801" s="33"/>
      <c r="M13801" s="24"/>
    </row>
    <row r="13802" spans="1:13" x14ac:dyDescent="0.2">
      <c r="A13802" s="289"/>
      <c r="I13802"/>
      <c r="J13802"/>
      <c r="L13802" s="33"/>
      <c r="M13802" s="24"/>
    </row>
    <row r="13803" spans="1:13" x14ac:dyDescent="0.2">
      <c r="A13803" s="289"/>
      <c r="I13803"/>
      <c r="J13803"/>
      <c r="L13803" s="33"/>
      <c r="M13803" s="24"/>
    </row>
    <row r="13804" spans="1:13" x14ac:dyDescent="0.2">
      <c r="A13804" s="289"/>
      <c r="I13804"/>
      <c r="J13804"/>
      <c r="L13804" s="33"/>
      <c r="M13804" s="24"/>
    </row>
    <row r="13805" spans="1:13" x14ac:dyDescent="0.2">
      <c r="A13805" s="289"/>
      <c r="I13805"/>
      <c r="J13805"/>
      <c r="L13805" s="33"/>
      <c r="M13805" s="24"/>
    </row>
    <row r="13806" spans="1:13" x14ac:dyDescent="0.2">
      <c r="A13806" s="289"/>
      <c r="I13806"/>
      <c r="J13806"/>
      <c r="L13806" s="33"/>
      <c r="M13806" s="24"/>
    </row>
    <row r="13807" spans="1:13" x14ac:dyDescent="0.2">
      <c r="A13807" s="289"/>
      <c r="I13807"/>
      <c r="J13807"/>
      <c r="L13807" s="33"/>
      <c r="M13807" s="24"/>
    </row>
    <row r="13808" spans="1:13" x14ac:dyDescent="0.2">
      <c r="A13808" s="289"/>
      <c r="I13808"/>
      <c r="J13808"/>
      <c r="L13808" s="33"/>
      <c r="M13808" s="24"/>
    </row>
    <row r="13809" spans="1:13" x14ac:dyDescent="0.2">
      <c r="A13809" s="289"/>
      <c r="I13809"/>
      <c r="J13809"/>
      <c r="L13809" s="33"/>
      <c r="M13809" s="24"/>
    </row>
    <row r="13810" spans="1:13" x14ac:dyDescent="0.2">
      <c r="A13810" s="289"/>
      <c r="I13810"/>
      <c r="J13810"/>
      <c r="L13810" s="33"/>
      <c r="M13810" s="24"/>
    </row>
    <row r="13811" spans="1:13" x14ac:dyDescent="0.2">
      <c r="A13811" s="289"/>
      <c r="I13811"/>
      <c r="J13811"/>
      <c r="L13811" s="33"/>
      <c r="M13811" s="24"/>
    </row>
    <row r="13812" spans="1:13" x14ac:dyDescent="0.2">
      <c r="A13812" s="289"/>
      <c r="I13812"/>
      <c r="J13812"/>
      <c r="L13812" s="33"/>
      <c r="M13812" s="24"/>
    </row>
    <row r="13813" spans="1:13" x14ac:dyDescent="0.2">
      <c r="A13813" s="289"/>
      <c r="I13813"/>
      <c r="J13813"/>
      <c r="L13813" s="33"/>
      <c r="M13813" s="24"/>
    </row>
    <row r="13814" spans="1:13" x14ac:dyDescent="0.2">
      <c r="A13814" s="289"/>
      <c r="I13814"/>
      <c r="J13814"/>
      <c r="L13814" s="33"/>
      <c r="M13814" s="24"/>
    </row>
    <row r="13815" spans="1:13" x14ac:dyDescent="0.2">
      <c r="A13815" s="289"/>
      <c r="I13815"/>
      <c r="J13815"/>
      <c r="L13815" s="33"/>
      <c r="M13815" s="24"/>
    </row>
    <row r="13816" spans="1:13" x14ac:dyDescent="0.2">
      <c r="A13816" s="289"/>
      <c r="I13816"/>
      <c r="J13816"/>
      <c r="L13816" s="33"/>
      <c r="M13816" s="24"/>
    </row>
    <row r="13817" spans="1:13" x14ac:dyDescent="0.2">
      <c r="A13817" s="289"/>
      <c r="I13817"/>
      <c r="J13817"/>
      <c r="L13817" s="33"/>
      <c r="M13817" s="24"/>
    </row>
    <row r="13818" spans="1:13" x14ac:dyDescent="0.2">
      <c r="A13818" s="289"/>
      <c r="I13818"/>
      <c r="J13818"/>
      <c r="L13818" s="33"/>
      <c r="M13818" s="24"/>
    </row>
    <row r="13819" spans="1:13" x14ac:dyDescent="0.2">
      <c r="A13819" s="289"/>
      <c r="I13819"/>
      <c r="J13819"/>
      <c r="L13819" s="33"/>
      <c r="M13819" s="24"/>
    </row>
    <row r="13820" spans="1:13" x14ac:dyDescent="0.2">
      <c r="A13820" s="289"/>
      <c r="I13820"/>
      <c r="J13820"/>
      <c r="L13820" s="33"/>
      <c r="M13820" s="24"/>
    </row>
    <row r="13821" spans="1:13" x14ac:dyDescent="0.2">
      <c r="A13821" s="289"/>
      <c r="I13821"/>
      <c r="J13821"/>
      <c r="L13821" s="33"/>
      <c r="M13821" s="24"/>
    </row>
    <row r="13822" spans="1:13" x14ac:dyDescent="0.2">
      <c r="A13822" s="289"/>
      <c r="I13822"/>
      <c r="J13822"/>
      <c r="L13822" s="33"/>
      <c r="M13822" s="24"/>
    </row>
    <row r="13823" spans="1:13" x14ac:dyDescent="0.2">
      <c r="A13823" s="289"/>
      <c r="I13823"/>
      <c r="J13823"/>
      <c r="L13823" s="33"/>
      <c r="M13823" s="24"/>
    </row>
    <row r="13824" spans="1:13" x14ac:dyDescent="0.2">
      <c r="A13824" s="289"/>
      <c r="I13824"/>
      <c r="J13824"/>
      <c r="L13824" s="33"/>
      <c r="M13824" s="24"/>
    </row>
    <row r="13825" spans="1:13" x14ac:dyDescent="0.2">
      <c r="A13825" s="289"/>
      <c r="I13825"/>
      <c r="J13825"/>
      <c r="L13825" s="33"/>
      <c r="M13825" s="24"/>
    </row>
    <row r="13826" spans="1:13" x14ac:dyDescent="0.2">
      <c r="A13826" s="289"/>
      <c r="I13826"/>
      <c r="J13826"/>
      <c r="L13826" s="33"/>
      <c r="M13826" s="24"/>
    </row>
    <row r="13827" spans="1:13" x14ac:dyDescent="0.2">
      <c r="A13827" s="289"/>
      <c r="I13827"/>
      <c r="J13827"/>
      <c r="L13827" s="33"/>
      <c r="M13827" s="24"/>
    </row>
    <row r="13828" spans="1:13" x14ac:dyDescent="0.2">
      <c r="A13828" s="289"/>
      <c r="I13828"/>
      <c r="J13828"/>
      <c r="L13828" s="33"/>
      <c r="M13828" s="24"/>
    </row>
    <row r="13829" spans="1:13" x14ac:dyDescent="0.2">
      <c r="A13829" s="289"/>
      <c r="I13829"/>
      <c r="J13829"/>
      <c r="L13829" s="33"/>
      <c r="M13829" s="24"/>
    </row>
    <row r="13830" spans="1:13" x14ac:dyDescent="0.2">
      <c r="A13830" s="289"/>
      <c r="I13830"/>
      <c r="J13830"/>
      <c r="L13830" s="33"/>
      <c r="M13830" s="24"/>
    </row>
    <row r="13831" spans="1:13" x14ac:dyDescent="0.2">
      <c r="A13831" s="289"/>
      <c r="I13831"/>
      <c r="J13831"/>
      <c r="L13831" s="33"/>
      <c r="M13831" s="24"/>
    </row>
    <row r="13832" spans="1:13" x14ac:dyDescent="0.2">
      <c r="A13832" s="289"/>
      <c r="I13832"/>
      <c r="J13832"/>
      <c r="L13832" s="33"/>
      <c r="M13832" s="24"/>
    </row>
    <row r="13833" spans="1:13" x14ac:dyDescent="0.2">
      <c r="A13833" s="289"/>
      <c r="I13833"/>
      <c r="J13833"/>
      <c r="L13833" s="33"/>
      <c r="M13833" s="24"/>
    </row>
    <row r="13834" spans="1:13" x14ac:dyDescent="0.2">
      <c r="A13834" s="289"/>
      <c r="I13834"/>
      <c r="J13834"/>
      <c r="L13834" s="33"/>
      <c r="M13834" s="24"/>
    </row>
    <row r="13835" spans="1:13" x14ac:dyDescent="0.2">
      <c r="A13835" s="289"/>
      <c r="I13835"/>
      <c r="J13835"/>
      <c r="L13835" s="33"/>
      <c r="M13835" s="24"/>
    </row>
    <row r="13836" spans="1:13" x14ac:dyDescent="0.2">
      <c r="A13836" s="289"/>
      <c r="I13836"/>
      <c r="J13836"/>
      <c r="L13836" s="33"/>
      <c r="M13836" s="24"/>
    </row>
    <row r="13837" spans="1:13" x14ac:dyDescent="0.2">
      <c r="A13837" s="289"/>
      <c r="I13837"/>
      <c r="J13837"/>
      <c r="L13837" s="33"/>
      <c r="M13837" s="24"/>
    </row>
    <row r="13838" spans="1:13" x14ac:dyDescent="0.2">
      <c r="A13838" s="289"/>
      <c r="I13838"/>
      <c r="J13838"/>
      <c r="L13838" s="33"/>
      <c r="M13838" s="24"/>
    </row>
    <row r="13839" spans="1:13" x14ac:dyDescent="0.2">
      <c r="A13839" s="289"/>
      <c r="I13839"/>
      <c r="J13839"/>
      <c r="L13839" s="33"/>
      <c r="M13839" s="24"/>
    </row>
    <row r="13840" spans="1:13" x14ac:dyDescent="0.2">
      <c r="A13840" s="289"/>
      <c r="I13840"/>
      <c r="J13840"/>
      <c r="L13840" s="33"/>
      <c r="M13840" s="24"/>
    </row>
    <row r="13841" spans="1:13" x14ac:dyDescent="0.2">
      <c r="A13841" s="289"/>
      <c r="I13841"/>
      <c r="J13841"/>
      <c r="L13841" s="33"/>
      <c r="M13841" s="24"/>
    </row>
    <row r="13842" spans="1:13" x14ac:dyDescent="0.2">
      <c r="A13842" s="289"/>
      <c r="I13842"/>
      <c r="J13842"/>
      <c r="L13842" s="33"/>
      <c r="M13842" s="24"/>
    </row>
    <row r="13843" spans="1:13" x14ac:dyDescent="0.2">
      <c r="A13843" s="289"/>
      <c r="I13843"/>
      <c r="J13843"/>
      <c r="L13843" s="33"/>
      <c r="M13843" s="24"/>
    </row>
    <row r="13844" spans="1:13" x14ac:dyDescent="0.2">
      <c r="A13844" s="289"/>
      <c r="I13844"/>
      <c r="J13844"/>
      <c r="L13844" s="33"/>
      <c r="M13844" s="24"/>
    </row>
    <row r="13845" spans="1:13" x14ac:dyDescent="0.2">
      <c r="A13845" s="289"/>
      <c r="I13845"/>
      <c r="J13845"/>
      <c r="L13845" s="33"/>
      <c r="M13845" s="24"/>
    </row>
    <row r="13846" spans="1:13" x14ac:dyDescent="0.2">
      <c r="A13846" s="289"/>
      <c r="I13846"/>
      <c r="J13846"/>
      <c r="L13846" s="33"/>
      <c r="M13846" s="24"/>
    </row>
    <row r="13847" spans="1:13" x14ac:dyDescent="0.2">
      <c r="A13847" s="289"/>
      <c r="I13847"/>
      <c r="J13847"/>
      <c r="L13847" s="33"/>
      <c r="M13847" s="24"/>
    </row>
    <row r="13848" spans="1:13" x14ac:dyDescent="0.2">
      <c r="A13848" s="289"/>
      <c r="I13848"/>
      <c r="J13848"/>
      <c r="L13848" s="33"/>
      <c r="M13848" s="24"/>
    </row>
    <row r="13849" spans="1:13" x14ac:dyDescent="0.2">
      <c r="A13849" s="289"/>
      <c r="I13849"/>
      <c r="J13849"/>
      <c r="L13849" s="33"/>
      <c r="M13849" s="24"/>
    </row>
    <row r="13850" spans="1:13" x14ac:dyDescent="0.2">
      <c r="A13850" s="289"/>
      <c r="I13850"/>
      <c r="J13850"/>
      <c r="L13850" s="33"/>
      <c r="M13850" s="24"/>
    </row>
    <row r="13851" spans="1:13" x14ac:dyDescent="0.2">
      <c r="A13851" s="289"/>
      <c r="I13851"/>
      <c r="J13851"/>
      <c r="L13851" s="33"/>
      <c r="M13851" s="24"/>
    </row>
    <row r="13852" spans="1:13" x14ac:dyDescent="0.2">
      <c r="A13852" s="289"/>
      <c r="I13852"/>
      <c r="J13852"/>
      <c r="L13852" s="33"/>
      <c r="M13852" s="24"/>
    </row>
    <row r="13853" spans="1:13" x14ac:dyDescent="0.2">
      <c r="A13853" s="289"/>
      <c r="I13853"/>
      <c r="J13853"/>
      <c r="L13853" s="33"/>
      <c r="M13853" s="24"/>
    </row>
    <row r="13854" spans="1:13" x14ac:dyDescent="0.2">
      <c r="A13854" s="289"/>
      <c r="I13854"/>
      <c r="J13854"/>
      <c r="L13854" s="33"/>
      <c r="M13854" s="24"/>
    </row>
    <row r="13855" spans="1:13" x14ac:dyDescent="0.2">
      <c r="A13855" s="289"/>
      <c r="I13855"/>
      <c r="J13855"/>
      <c r="L13855" s="33"/>
      <c r="M13855" s="24"/>
    </row>
    <row r="13856" spans="1:13" x14ac:dyDescent="0.2">
      <c r="A13856" s="289"/>
      <c r="I13856"/>
      <c r="J13856"/>
      <c r="L13856" s="33"/>
      <c r="M13856" s="24"/>
    </row>
    <row r="13857" spans="1:13" x14ac:dyDescent="0.2">
      <c r="A13857" s="289"/>
      <c r="I13857"/>
      <c r="J13857"/>
      <c r="L13857" s="33"/>
      <c r="M13857" s="24"/>
    </row>
    <row r="13858" spans="1:13" x14ac:dyDescent="0.2">
      <c r="A13858" s="289"/>
      <c r="I13858"/>
      <c r="J13858"/>
      <c r="L13858" s="33"/>
      <c r="M13858" s="24"/>
    </row>
    <row r="13859" spans="1:13" x14ac:dyDescent="0.2">
      <c r="A13859" s="289"/>
      <c r="I13859"/>
      <c r="J13859"/>
      <c r="L13859" s="33"/>
      <c r="M13859" s="24"/>
    </row>
    <row r="13860" spans="1:13" x14ac:dyDescent="0.2">
      <c r="A13860" s="289"/>
      <c r="I13860"/>
      <c r="J13860"/>
      <c r="L13860" s="33"/>
      <c r="M13860" s="24"/>
    </row>
    <row r="13861" spans="1:13" x14ac:dyDescent="0.2">
      <c r="A13861" s="289"/>
      <c r="I13861"/>
      <c r="J13861"/>
      <c r="L13861" s="33"/>
      <c r="M13861" s="24"/>
    </row>
    <row r="13862" spans="1:13" x14ac:dyDescent="0.2">
      <c r="A13862" s="289"/>
      <c r="I13862"/>
      <c r="J13862"/>
      <c r="L13862" s="33"/>
      <c r="M13862" s="24"/>
    </row>
    <row r="13863" spans="1:13" x14ac:dyDescent="0.2">
      <c r="A13863" s="289"/>
      <c r="I13863"/>
      <c r="J13863"/>
      <c r="L13863" s="33"/>
      <c r="M13863" s="24"/>
    </row>
    <row r="13864" spans="1:13" x14ac:dyDescent="0.2">
      <c r="A13864" s="289"/>
      <c r="I13864"/>
      <c r="J13864"/>
      <c r="L13864" s="33"/>
      <c r="M13864" s="24"/>
    </row>
    <row r="13865" spans="1:13" x14ac:dyDescent="0.2">
      <c r="A13865" s="289"/>
      <c r="I13865"/>
      <c r="J13865"/>
      <c r="L13865" s="33"/>
      <c r="M13865" s="24"/>
    </row>
    <row r="13866" spans="1:13" x14ac:dyDescent="0.2">
      <c r="A13866" s="289"/>
      <c r="I13866"/>
      <c r="J13866"/>
      <c r="L13866" s="33"/>
      <c r="M13866" s="24"/>
    </row>
    <row r="13867" spans="1:13" x14ac:dyDescent="0.2">
      <c r="A13867" s="289"/>
      <c r="I13867"/>
      <c r="J13867"/>
      <c r="L13867" s="33"/>
      <c r="M13867" s="24"/>
    </row>
    <row r="13868" spans="1:13" x14ac:dyDescent="0.2">
      <c r="A13868" s="289"/>
      <c r="I13868"/>
      <c r="J13868"/>
      <c r="L13868" s="33"/>
      <c r="M13868" s="24"/>
    </row>
    <row r="13869" spans="1:13" x14ac:dyDescent="0.2">
      <c r="A13869" s="289"/>
      <c r="I13869"/>
      <c r="J13869"/>
      <c r="L13869" s="33"/>
      <c r="M13869" s="24"/>
    </row>
    <row r="13870" spans="1:13" x14ac:dyDescent="0.2">
      <c r="A13870" s="289"/>
      <c r="I13870"/>
      <c r="J13870"/>
      <c r="L13870" s="33"/>
      <c r="M13870" s="24"/>
    </row>
    <row r="13871" spans="1:13" x14ac:dyDescent="0.2">
      <c r="A13871" s="289"/>
      <c r="I13871"/>
      <c r="J13871"/>
      <c r="L13871" s="33"/>
      <c r="M13871" s="24"/>
    </row>
    <row r="13872" spans="1:13" x14ac:dyDescent="0.2">
      <c r="A13872" s="289"/>
      <c r="I13872"/>
      <c r="J13872"/>
      <c r="L13872" s="33"/>
      <c r="M13872" s="24"/>
    </row>
    <row r="13873" spans="1:13" x14ac:dyDescent="0.2">
      <c r="A13873" s="289"/>
      <c r="I13873"/>
      <c r="J13873"/>
      <c r="L13873" s="33"/>
      <c r="M13873" s="24"/>
    </row>
    <row r="13874" spans="1:13" x14ac:dyDescent="0.2">
      <c r="A13874" s="289"/>
      <c r="I13874"/>
      <c r="J13874"/>
      <c r="L13874" s="33"/>
      <c r="M13874" s="24"/>
    </row>
    <row r="13875" spans="1:13" x14ac:dyDescent="0.2">
      <c r="A13875" s="289"/>
      <c r="I13875"/>
      <c r="J13875"/>
      <c r="L13875" s="33"/>
      <c r="M13875" s="24"/>
    </row>
    <row r="13876" spans="1:13" x14ac:dyDescent="0.2">
      <c r="A13876" s="289"/>
      <c r="I13876"/>
      <c r="J13876"/>
      <c r="L13876" s="33"/>
      <c r="M13876" s="24"/>
    </row>
    <row r="13877" spans="1:13" x14ac:dyDescent="0.2">
      <c r="A13877" s="289"/>
      <c r="I13877"/>
      <c r="J13877"/>
      <c r="L13877" s="33"/>
      <c r="M13877" s="24"/>
    </row>
    <row r="13878" spans="1:13" x14ac:dyDescent="0.2">
      <c r="A13878" s="289"/>
      <c r="I13878"/>
      <c r="J13878"/>
      <c r="L13878" s="33"/>
      <c r="M13878" s="24"/>
    </row>
    <row r="13879" spans="1:13" x14ac:dyDescent="0.2">
      <c r="A13879" s="289"/>
      <c r="I13879"/>
      <c r="J13879"/>
      <c r="L13879" s="33"/>
      <c r="M13879" s="24"/>
    </row>
    <row r="13880" spans="1:13" x14ac:dyDescent="0.2">
      <c r="A13880" s="289"/>
      <c r="I13880"/>
      <c r="J13880"/>
      <c r="L13880" s="33"/>
      <c r="M13880" s="24"/>
    </row>
    <row r="13881" spans="1:13" x14ac:dyDescent="0.2">
      <c r="A13881" s="289"/>
      <c r="I13881"/>
      <c r="J13881"/>
      <c r="L13881" s="33"/>
      <c r="M13881" s="24"/>
    </row>
    <row r="13882" spans="1:13" x14ac:dyDescent="0.2">
      <c r="A13882" s="289"/>
      <c r="I13882"/>
      <c r="J13882"/>
      <c r="L13882" s="33"/>
      <c r="M13882" s="24"/>
    </row>
    <row r="13883" spans="1:13" x14ac:dyDescent="0.2">
      <c r="A13883" s="289"/>
      <c r="I13883"/>
      <c r="J13883"/>
      <c r="L13883" s="33"/>
      <c r="M13883" s="24"/>
    </row>
    <row r="13884" spans="1:13" x14ac:dyDescent="0.2">
      <c r="A13884" s="289"/>
      <c r="I13884"/>
      <c r="J13884"/>
      <c r="L13884" s="33"/>
      <c r="M13884" s="24"/>
    </row>
    <row r="13885" spans="1:13" x14ac:dyDescent="0.2">
      <c r="A13885" s="289"/>
      <c r="I13885"/>
      <c r="J13885"/>
      <c r="L13885" s="33"/>
      <c r="M13885" s="24"/>
    </row>
    <row r="13886" spans="1:13" x14ac:dyDescent="0.2">
      <c r="A13886" s="289"/>
      <c r="I13886"/>
      <c r="J13886"/>
      <c r="L13886" s="33"/>
      <c r="M13886" s="24"/>
    </row>
    <row r="13887" spans="1:13" x14ac:dyDescent="0.2">
      <c r="A13887" s="289"/>
      <c r="I13887"/>
      <c r="J13887"/>
      <c r="L13887" s="33"/>
      <c r="M13887" s="24"/>
    </row>
    <row r="13888" spans="1:13" x14ac:dyDescent="0.2">
      <c r="A13888" s="289"/>
      <c r="I13888"/>
      <c r="J13888"/>
      <c r="L13888" s="33"/>
      <c r="M13888" s="24"/>
    </row>
    <row r="13889" spans="1:13" x14ac:dyDescent="0.2">
      <c r="A13889" s="289"/>
      <c r="I13889"/>
      <c r="J13889"/>
      <c r="L13889" s="33"/>
      <c r="M13889" s="24"/>
    </row>
    <row r="13890" spans="1:13" x14ac:dyDescent="0.2">
      <c r="A13890" s="289"/>
      <c r="I13890"/>
      <c r="J13890"/>
      <c r="L13890" s="33"/>
      <c r="M13890" s="24"/>
    </row>
    <row r="13891" spans="1:13" x14ac:dyDescent="0.2">
      <c r="A13891" s="289"/>
      <c r="I13891"/>
      <c r="J13891"/>
      <c r="L13891" s="33"/>
      <c r="M13891" s="24"/>
    </row>
    <row r="13892" spans="1:13" x14ac:dyDescent="0.2">
      <c r="A13892" s="289"/>
      <c r="I13892"/>
      <c r="J13892"/>
      <c r="L13892" s="33"/>
      <c r="M13892" s="24"/>
    </row>
    <row r="13893" spans="1:13" x14ac:dyDescent="0.2">
      <c r="A13893" s="289"/>
      <c r="I13893"/>
      <c r="J13893"/>
      <c r="L13893" s="33"/>
      <c r="M13893" s="24"/>
    </row>
    <row r="13894" spans="1:13" x14ac:dyDescent="0.2">
      <c r="A13894" s="289"/>
      <c r="I13894"/>
      <c r="J13894"/>
      <c r="L13894" s="33"/>
      <c r="M13894" s="24"/>
    </row>
    <row r="13895" spans="1:13" x14ac:dyDescent="0.2">
      <c r="A13895" s="289"/>
      <c r="I13895"/>
      <c r="J13895"/>
      <c r="L13895" s="33"/>
      <c r="M13895" s="24"/>
    </row>
    <row r="13896" spans="1:13" x14ac:dyDescent="0.2">
      <c r="A13896" s="289"/>
      <c r="I13896"/>
      <c r="J13896"/>
      <c r="L13896" s="33"/>
      <c r="M13896" s="24"/>
    </row>
    <row r="13897" spans="1:13" x14ac:dyDescent="0.2">
      <c r="A13897" s="289"/>
      <c r="I13897"/>
      <c r="J13897"/>
      <c r="L13897" s="33"/>
      <c r="M13897" s="24"/>
    </row>
    <row r="13898" spans="1:13" x14ac:dyDescent="0.2">
      <c r="A13898" s="289"/>
      <c r="I13898"/>
      <c r="J13898"/>
      <c r="L13898" s="33"/>
      <c r="M13898" s="24"/>
    </row>
    <row r="13899" spans="1:13" x14ac:dyDescent="0.2">
      <c r="A13899" s="289"/>
      <c r="I13899"/>
      <c r="J13899"/>
      <c r="L13899" s="33"/>
      <c r="M13899" s="24"/>
    </row>
    <row r="13900" spans="1:13" x14ac:dyDescent="0.2">
      <c r="A13900" s="289"/>
      <c r="I13900"/>
      <c r="J13900"/>
      <c r="L13900" s="33"/>
      <c r="M13900" s="24"/>
    </row>
    <row r="13901" spans="1:13" x14ac:dyDescent="0.2">
      <c r="A13901" s="289"/>
      <c r="I13901"/>
      <c r="J13901"/>
      <c r="L13901" s="33"/>
      <c r="M13901" s="24"/>
    </row>
    <row r="13902" spans="1:13" x14ac:dyDescent="0.2">
      <c r="A13902" s="289"/>
      <c r="I13902"/>
      <c r="J13902"/>
      <c r="L13902" s="33"/>
      <c r="M13902" s="24"/>
    </row>
    <row r="13903" spans="1:13" x14ac:dyDescent="0.2">
      <c r="A13903" s="289"/>
      <c r="I13903"/>
      <c r="J13903"/>
      <c r="L13903" s="33"/>
      <c r="M13903" s="24"/>
    </row>
    <row r="13904" spans="1:13" x14ac:dyDescent="0.2">
      <c r="A13904" s="289"/>
      <c r="I13904"/>
      <c r="J13904"/>
      <c r="L13904" s="33"/>
      <c r="M13904" s="24"/>
    </row>
    <row r="13905" spans="1:13" x14ac:dyDescent="0.2">
      <c r="A13905" s="289"/>
      <c r="I13905"/>
      <c r="J13905"/>
      <c r="L13905" s="33"/>
      <c r="M13905" s="24"/>
    </row>
    <row r="13906" spans="1:13" x14ac:dyDescent="0.2">
      <c r="A13906" s="289"/>
      <c r="I13906"/>
      <c r="J13906"/>
      <c r="L13906" s="33"/>
      <c r="M13906" s="24"/>
    </row>
    <row r="13907" spans="1:13" x14ac:dyDescent="0.2">
      <c r="A13907" s="289"/>
      <c r="I13907"/>
      <c r="J13907"/>
      <c r="L13907" s="33"/>
      <c r="M13907" s="24"/>
    </row>
    <row r="13908" spans="1:13" x14ac:dyDescent="0.2">
      <c r="A13908" s="289"/>
      <c r="I13908"/>
      <c r="J13908"/>
      <c r="L13908" s="33"/>
      <c r="M13908" s="24"/>
    </row>
    <row r="13909" spans="1:13" x14ac:dyDescent="0.2">
      <c r="A13909" s="289"/>
      <c r="I13909"/>
      <c r="J13909"/>
      <c r="L13909" s="33"/>
      <c r="M13909" s="24"/>
    </row>
    <row r="13910" spans="1:13" x14ac:dyDescent="0.2">
      <c r="A13910" s="289"/>
      <c r="I13910"/>
      <c r="J13910"/>
      <c r="L13910" s="33"/>
      <c r="M13910" s="24"/>
    </row>
    <row r="13911" spans="1:13" x14ac:dyDescent="0.2">
      <c r="A13911" s="289"/>
      <c r="I13911"/>
      <c r="J13911"/>
      <c r="L13911" s="33"/>
      <c r="M13911" s="24"/>
    </row>
    <row r="13912" spans="1:13" x14ac:dyDescent="0.2">
      <c r="A13912" s="289"/>
      <c r="I13912"/>
      <c r="J13912"/>
      <c r="L13912" s="33"/>
      <c r="M13912" s="24"/>
    </row>
    <row r="13913" spans="1:13" x14ac:dyDescent="0.2">
      <c r="A13913" s="289"/>
      <c r="I13913"/>
      <c r="J13913"/>
      <c r="L13913" s="33"/>
      <c r="M13913" s="24"/>
    </row>
    <row r="13914" spans="1:13" x14ac:dyDescent="0.2">
      <c r="A13914" s="289"/>
      <c r="I13914"/>
      <c r="J13914"/>
      <c r="L13914" s="33"/>
      <c r="M13914" s="24"/>
    </row>
    <row r="13915" spans="1:13" x14ac:dyDescent="0.2">
      <c r="A13915" s="289"/>
      <c r="I13915"/>
      <c r="J13915"/>
      <c r="L13915" s="33"/>
      <c r="M13915" s="24"/>
    </row>
    <row r="13916" spans="1:13" x14ac:dyDescent="0.2">
      <c r="A13916" s="289"/>
      <c r="I13916"/>
      <c r="J13916"/>
      <c r="L13916" s="33"/>
      <c r="M13916" s="24"/>
    </row>
    <row r="13917" spans="1:13" x14ac:dyDescent="0.2">
      <c r="A13917" s="289"/>
      <c r="I13917"/>
      <c r="J13917"/>
      <c r="L13917" s="33"/>
      <c r="M13917" s="24"/>
    </row>
    <row r="13918" spans="1:13" x14ac:dyDescent="0.2">
      <c r="A13918" s="289"/>
      <c r="I13918"/>
      <c r="J13918"/>
      <c r="L13918" s="33"/>
      <c r="M13918" s="24"/>
    </row>
    <row r="13919" spans="1:13" x14ac:dyDescent="0.2">
      <c r="A13919" s="289"/>
      <c r="I13919"/>
      <c r="J13919"/>
      <c r="L13919" s="33"/>
      <c r="M13919" s="24"/>
    </row>
    <row r="13920" spans="1:13" x14ac:dyDescent="0.2">
      <c r="A13920" s="289"/>
      <c r="I13920"/>
      <c r="J13920"/>
      <c r="L13920" s="33"/>
      <c r="M13920" s="24"/>
    </row>
    <row r="13921" spans="1:13" x14ac:dyDescent="0.2">
      <c r="A13921" s="289"/>
      <c r="I13921"/>
      <c r="J13921"/>
      <c r="L13921" s="33"/>
      <c r="M13921" s="24"/>
    </row>
    <row r="13922" spans="1:13" x14ac:dyDescent="0.2">
      <c r="A13922" s="289"/>
      <c r="I13922"/>
      <c r="J13922"/>
      <c r="L13922" s="33"/>
      <c r="M13922" s="24"/>
    </row>
    <row r="13923" spans="1:13" x14ac:dyDescent="0.2">
      <c r="A13923" s="289"/>
      <c r="I13923"/>
      <c r="J13923"/>
      <c r="L13923" s="33"/>
      <c r="M13923" s="24"/>
    </row>
    <row r="13924" spans="1:13" x14ac:dyDescent="0.2">
      <c r="A13924" s="289"/>
      <c r="I13924"/>
      <c r="J13924"/>
      <c r="L13924" s="33"/>
      <c r="M13924" s="24"/>
    </row>
    <row r="13925" spans="1:13" x14ac:dyDescent="0.2">
      <c r="A13925" s="289"/>
      <c r="I13925"/>
      <c r="J13925"/>
      <c r="L13925" s="33"/>
      <c r="M13925" s="24"/>
    </row>
    <row r="13926" spans="1:13" x14ac:dyDescent="0.2">
      <c r="A13926" s="289"/>
      <c r="I13926"/>
      <c r="J13926"/>
      <c r="L13926" s="33"/>
      <c r="M13926" s="24"/>
    </row>
    <row r="13927" spans="1:13" x14ac:dyDescent="0.2">
      <c r="A13927" s="289"/>
      <c r="I13927"/>
      <c r="J13927"/>
      <c r="L13927" s="33"/>
      <c r="M13927" s="24"/>
    </row>
    <row r="13928" spans="1:13" x14ac:dyDescent="0.2">
      <c r="A13928" s="289"/>
      <c r="I13928"/>
      <c r="J13928"/>
      <c r="L13928" s="33"/>
      <c r="M13928" s="24"/>
    </row>
    <row r="13929" spans="1:13" x14ac:dyDescent="0.2">
      <c r="A13929" s="289"/>
      <c r="I13929"/>
      <c r="J13929"/>
      <c r="L13929" s="33"/>
      <c r="M13929" s="24"/>
    </row>
    <row r="13930" spans="1:13" x14ac:dyDescent="0.2">
      <c r="A13930" s="289"/>
      <c r="I13930"/>
      <c r="J13930"/>
      <c r="L13930" s="33"/>
      <c r="M13930" s="24"/>
    </row>
    <row r="13931" spans="1:13" x14ac:dyDescent="0.2">
      <c r="A13931" s="289"/>
      <c r="I13931"/>
      <c r="J13931"/>
      <c r="L13931" s="33"/>
      <c r="M13931" s="24"/>
    </row>
    <row r="13932" spans="1:13" x14ac:dyDescent="0.2">
      <c r="A13932" s="289"/>
      <c r="I13932"/>
      <c r="J13932"/>
      <c r="L13932" s="33"/>
      <c r="M13932" s="24"/>
    </row>
    <row r="13933" spans="1:13" x14ac:dyDescent="0.2">
      <c r="A13933" s="289"/>
      <c r="I13933"/>
      <c r="J13933"/>
      <c r="L13933" s="33"/>
      <c r="M13933" s="24"/>
    </row>
    <row r="13934" spans="1:13" x14ac:dyDescent="0.2">
      <c r="A13934" s="289"/>
      <c r="I13934"/>
      <c r="J13934"/>
      <c r="L13934" s="33"/>
      <c r="M13934" s="24"/>
    </row>
    <row r="13935" spans="1:13" x14ac:dyDescent="0.2">
      <c r="A13935" s="289"/>
      <c r="I13935"/>
      <c r="J13935"/>
      <c r="L13935" s="33"/>
      <c r="M13935" s="24"/>
    </row>
    <row r="13936" spans="1:13" x14ac:dyDescent="0.2">
      <c r="A13936" s="289"/>
      <c r="I13936"/>
      <c r="J13936"/>
      <c r="L13936" s="33"/>
      <c r="M13936" s="24"/>
    </row>
    <row r="13937" spans="1:13" x14ac:dyDescent="0.2">
      <c r="A13937" s="289"/>
      <c r="I13937"/>
      <c r="J13937"/>
      <c r="L13937" s="33"/>
      <c r="M13937" s="24"/>
    </row>
    <row r="13938" spans="1:13" x14ac:dyDescent="0.2">
      <c r="A13938" s="289"/>
      <c r="I13938"/>
      <c r="J13938"/>
      <c r="L13938" s="33"/>
      <c r="M13938" s="24"/>
    </row>
    <row r="13939" spans="1:13" x14ac:dyDescent="0.2">
      <c r="A13939" s="289"/>
      <c r="I13939"/>
      <c r="J13939"/>
      <c r="L13939" s="33"/>
      <c r="M13939" s="24"/>
    </row>
    <row r="13940" spans="1:13" x14ac:dyDescent="0.2">
      <c r="A13940" s="289"/>
      <c r="I13940"/>
      <c r="J13940"/>
      <c r="L13940" s="33"/>
      <c r="M13940" s="24"/>
    </row>
    <row r="13941" spans="1:13" x14ac:dyDescent="0.2">
      <c r="A13941" s="289"/>
      <c r="I13941"/>
      <c r="J13941"/>
      <c r="L13941" s="33"/>
      <c r="M13941" s="24"/>
    </row>
    <row r="13942" spans="1:13" x14ac:dyDescent="0.2">
      <c r="A13942" s="289"/>
      <c r="I13942"/>
      <c r="J13942"/>
      <c r="L13942" s="33"/>
      <c r="M13942" s="24"/>
    </row>
    <row r="13943" spans="1:13" x14ac:dyDescent="0.2">
      <c r="A13943" s="289"/>
      <c r="I13943"/>
      <c r="J13943"/>
      <c r="L13943" s="33"/>
      <c r="M13943" s="24"/>
    </row>
    <row r="13944" spans="1:13" x14ac:dyDescent="0.2">
      <c r="A13944" s="289"/>
      <c r="I13944"/>
      <c r="J13944"/>
      <c r="L13944" s="33"/>
      <c r="M13944" s="24"/>
    </row>
    <row r="13945" spans="1:13" x14ac:dyDescent="0.2">
      <c r="A13945" s="289"/>
      <c r="I13945"/>
      <c r="J13945"/>
      <c r="L13945" s="33"/>
      <c r="M13945" s="24"/>
    </row>
    <row r="13946" spans="1:13" x14ac:dyDescent="0.2">
      <c r="A13946" s="289"/>
      <c r="I13946"/>
      <c r="J13946"/>
      <c r="L13946" s="33"/>
      <c r="M13946" s="24"/>
    </row>
    <row r="13947" spans="1:13" x14ac:dyDescent="0.2">
      <c r="A13947" s="289"/>
      <c r="I13947"/>
      <c r="J13947"/>
      <c r="L13947" s="33"/>
      <c r="M13947" s="24"/>
    </row>
    <row r="13948" spans="1:13" x14ac:dyDescent="0.2">
      <c r="A13948" s="289"/>
      <c r="I13948"/>
      <c r="J13948"/>
      <c r="L13948" s="33"/>
      <c r="M13948" s="24"/>
    </row>
    <row r="13949" spans="1:13" x14ac:dyDescent="0.2">
      <c r="A13949" s="289"/>
      <c r="I13949"/>
      <c r="J13949"/>
      <c r="L13949" s="33"/>
      <c r="M13949" s="24"/>
    </row>
    <row r="13950" spans="1:13" x14ac:dyDescent="0.2">
      <c r="A13950" s="289"/>
      <c r="I13950"/>
      <c r="J13950"/>
      <c r="L13950" s="33"/>
      <c r="M13950" s="24"/>
    </row>
    <row r="13951" spans="1:13" x14ac:dyDescent="0.2">
      <c r="A13951" s="289"/>
      <c r="I13951"/>
      <c r="J13951"/>
      <c r="L13951" s="33"/>
      <c r="M13951" s="24"/>
    </row>
    <row r="13952" spans="1:13" x14ac:dyDescent="0.2">
      <c r="A13952" s="289"/>
      <c r="I13952"/>
      <c r="J13952"/>
      <c r="L13952" s="33"/>
      <c r="M13952" s="24"/>
    </row>
    <row r="13953" spans="1:13" x14ac:dyDescent="0.2">
      <c r="A13953" s="289"/>
      <c r="I13953"/>
      <c r="J13953"/>
      <c r="L13953" s="33"/>
      <c r="M13953" s="24"/>
    </row>
    <row r="13954" spans="1:13" x14ac:dyDescent="0.2">
      <c r="A13954" s="289"/>
      <c r="I13954"/>
      <c r="J13954"/>
      <c r="L13954" s="33"/>
      <c r="M13954" s="24"/>
    </row>
    <row r="13955" spans="1:13" x14ac:dyDescent="0.2">
      <c r="A13955" s="289"/>
      <c r="I13955"/>
      <c r="J13955"/>
      <c r="L13955" s="33"/>
      <c r="M13955" s="24"/>
    </row>
    <row r="13956" spans="1:13" x14ac:dyDescent="0.2">
      <c r="A13956" s="289"/>
      <c r="I13956"/>
      <c r="J13956"/>
      <c r="L13956" s="33"/>
      <c r="M13956" s="24"/>
    </row>
    <row r="13957" spans="1:13" x14ac:dyDescent="0.2">
      <c r="A13957" s="289"/>
      <c r="I13957"/>
      <c r="J13957"/>
      <c r="L13957" s="33"/>
      <c r="M13957" s="24"/>
    </row>
    <row r="13958" spans="1:13" x14ac:dyDescent="0.2">
      <c r="A13958" s="289"/>
      <c r="I13958"/>
      <c r="J13958"/>
      <c r="L13958" s="33"/>
      <c r="M13958" s="24"/>
    </row>
    <row r="13959" spans="1:13" x14ac:dyDescent="0.2">
      <c r="A13959" s="289"/>
      <c r="I13959"/>
      <c r="J13959"/>
      <c r="L13959" s="33"/>
      <c r="M13959" s="24"/>
    </row>
    <row r="13960" spans="1:13" x14ac:dyDescent="0.2">
      <c r="A13960" s="289"/>
      <c r="I13960"/>
      <c r="J13960"/>
      <c r="L13960" s="33"/>
      <c r="M13960" s="24"/>
    </row>
    <row r="13961" spans="1:13" x14ac:dyDescent="0.2">
      <c r="A13961" s="289"/>
      <c r="I13961"/>
      <c r="J13961"/>
      <c r="L13961" s="33"/>
      <c r="M13961" s="24"/>
    </row>
    <row r="13962" spans="1:13" x14ac:dyDescent="0.2">
      <c r="A13962" s="289"/>
      <c r="I13962"/>
      <c r="J13962"/>
      <c r="L13962" s="33"/>
      <c r="M13962" s="24"/>
    </row>
    <row r="13963" spans="1:13" x14ac:dyDescent="0.2">
      <c r="A13963" s="289"/>
      <c r="I13963"/>
      <c r="J13963"/>
      <c r="L13963" s="33"/>
      <c r="M13963" s="24"/>
    </row>
    <row r="13964" spans="1:13" x14ac:dyDescent="0.2">
      <c r="A13964" s="289"/>
      <c r="I13964"/>
      <c r="J13964"/>
      <c r="L13964" s="33"/>
      <c r="M13964" s="24"/>
    </row>
    <row r="13965" spans="1:13" x14ac:dyDescent="0.2">
      <c r="A13965" s="289"/>
      <c r="I13965"/>
      <c r="J13965"/>
      <c r="L13965" s="33"/>
      <c r="M13965" s="24"/>
    </row>
    <row r="13966" spans="1:13" x14ac:dyDescent="0.2">
      <c r="A13966" s="289"/>
      <c r="I13966"/>
      <c r="J13966"/>
      <c r="L13966" s="33"/>
      <c r="M13966" s="24"/>
    </row>
    <row r="13967" spans="1:13" x14ac:dyDescent="0.2">
      <c r="A13967" s="289"/>
      <c r="I13967"/>
      <c r="J13967"/>
      <c r="L13967" s="33"/>
      <c r="M13967" s="24"/>
    </row>
    <row r="13968" spans="1:13" x14ac:dyDescent="0.2">
      <c r="A13968" s="289"/>
      <c r="I13968"/>
      <c r="J13968"/>
      <c r="L13968" s="33"/>
      <c r="M13968" s="24"/>
    </row>
    <row r="13969" spans="1:13" x14ac:dyDescent="0.2">
      <c r="A13969" s="289"/>
      <c r="I13969"/>
      <c r="J13969"/>
      <c r="L13969" s="33"/>
      <c r="M13969" s="24"/>
    </row>
    <row r="13970" spans="1:13" x14ac:dyDescent="0.2">
      <c r="A13970" s="289"/>
      <c r="I13970"/>
      <c r="J13970"/>
      <c r="L13970" s="33"/>
      <c r="M13970" s="24"/>
    </row>
    <row r="13971" spans="1:13" x14ac:dyDescent="0.2">
      <c r="A13971" s="289"/>
      <c r="I13971"/>
      <c r="J13971"/>
      <c r="L13971" s="33"/>
      <c r="M13971" s="24"/>
    </row>
    <row r="13972" spans="1:13" x14ac:dyDescent="0.2">
      <c r="A13972" s="289"/>
      <c r="I13972"/>
      <c r="J13972"/>
      <c r="L13972" s="33"/>
      <c r="M13972" s="24"/>
    </row>
    <row r="13973" spans="1:13" x14ac:dyDescent="0.2">
      <c r="A13973" s="289"/>
      <c r="I13973"/>
      <c r="J13973"/>
      <c r="L13973" s="33"/>
      <c r="M13973" s="24"/>
    </row>
    <row r="13974" spans="1:13" x14ac:dyDescent="0.2">
      <c r="A13974" s="289"/>
      <c r="I13974"/>
      <c r="J13974"/>
      <c r="L13974" s="33"/>
      <c r="M13974" s="24"/>
    </row>
    <row r="13975" spans="1:13" x14ac:dyDescent="0.2">
      <c r="A13975" s="289"/>
      <c r="I13975"/>
      <c r="J13975"/>
      <c r="L13975" s="33"/>
      <c r="M13975" s="24"/>
    </row>
    <row r="13976" spans="1:13" x14ac:dyDescent="0.2">
      <c r="A13976" s="289"/>
      <c r="I13976"/>
      <c r="J13976"/>
      <c r="L13976" s="33"/>
      <c r="M13976" s="24"/>
    </row>
    <row r="13977" spans="1:13" x14ac:dyDescent="0.2">
      <c r="A13977" s="289"/>
      <c r="I13977"/>
      <c r="J13977"/>
      <c r="L13977" s="33"/>
      <c r="M13977" s="24"/>
    </row>
    <row r="13978" spans="1:13" x14ac:dyDescent="0.2">
      <c r="A13978" s="289"/>
      <c r="I13978"/>
      <c r="J13978"/>
      <c r="L13978" s="33"/>
      <c r="M13978" s="24"/>
    </row>
    <row r="13979" spans="1:13" x14ac:dyDescent="0.2">
      <c r="A13979" s="289"/>
      <c r="I13979"/>
      <c r="J13979"/>
      <c r="L13979" s="33"/>
      <c r="M13979" s="24"/>
    </row>
    <row r="13980" spans="1:13" x14ac:dyDescent="0.2">
      <c r="A13980" s="289"/>
      <c r="I13980"/>
      <c r="J13980"/>
      <c r="L13980" s="33"/>
      <c r="M13980" s="24"/>
    </row>
    <row r="13981" spans="1:13" x14ac:dyDescent="0.2">
      <c r="A13981" s="289"/>
      <c r="I13981"/>
      <c r="J13981"/>
      <c r="L13981" s="33"/>
      <c r="M13981" s="24"/>
    </row>
    <row r="13982" spans="1:13" x14ac:dyDescent="0.2">
      <c r="A13982" s="289"/>
      <c r="I13982"/>
      <c r="J13982"/>
      <c r="L13982" s="33"/>
      <c r="M13982" s="24"/>
    </row>
    <row r="13983" spans="1:13" x14ac:dyDescent="0.2">
      <c r="A13983" s="289"/>
      <c r="I13983"/>
      <c r="J13983"/>
      <c r="L13983" s="33"/>
      <c r="M13983" s="24"/>
    </row>
    <row r="13984" spans="1:13" x14ac:dyDescent="0.2">
      <c r="A13984" s="289"/>
      <c r="I13984"/>
      <c r="J13984"/>
      <c r="L13984" s="33"/>
      <c r="M13984" s="24"/>
    </row>
    <row r="13985" spans="1:13" x14ac:dyDescent="0.2">
      <c r="A13985" s="289"/>
      <c r="I13985"/>
      <c r="J13985"/>
      <c r="L13985" s="33"/>
      <c r="M13985" s="24"/>
    </row>
    <row r="13986" spans="1:13" x14ac:dyDescent="0.2">
      <c r="A13986" s="289"/>
      <c r="I13986"/>
      <c r="J13986"/>
      <c r="L13986" s="33"/>
      <c r="M13986" s="24"/>
    </row>
    <row r="13987" spans="1:13" x14ac:dyDescent="0.2">
      <c r="A13987" s="289"/>
      <c r="I13987"/>
      <c r="J13987"/>
      <c r="L13987" s="33"/>
      <c r="M13987" s="24"/>
    </row>
    <row r="13988" spans="1:13" x14ac:dyDescent="0.2">
      <c r="A13988" s="289"/>
      <c r="I13988"/>
      <c r="J13988"/>
      <c r="L13988" s="33"/>
      <c r="M13988" s="24"/>
    </row>
    <row r="13989" spans="1:13" x14ac:dyDescent="0.2">
      <c r="A13989" s="289"/>
      <c r="I13989"/>
      <c r="J13989"/>
      <c r="L13989" s="33"/>
      <c r="M13989" s="24"/>
    </row>
    <row r="13990" spans="1:13" x14ac:dyDescent="0.2">
      <c r="A13990" s="289"/>
      <c r="I13990"/>
      <c r="J13990"/>
      <c r="L13990" s="33"/>
      <c r="M13990" s="24"/>
    </row>
    <row r="13991" spans="1:13" x14ac:dyDescent="0.2">
      <c r="A13991" s="289"/>
      <c r="I13991"/>
      <c r="J13991"/>
      <c r="L13991" s="33"/>
      <c r="M13991" s="24"/>
    </row>
    <row r="13992" spans="1:13" x14ac:dyDescent="0.2">
      <c r="A13992" s="289"/>
      <c r="I13992"/>
      <c r="J13992"/>
      <c r="L13992" s="33"/>
      <c r="M13992" s="24"/>
    </row>
    <row r="13993" spans="1:13" x14ac:dyDescent="0.2">
      <c r="A13993" s="289"/>
      <c r="I13993"/>
      <c r="J13993"/>
      <c r="L13993" s="33"/>
      <c r="M13993" s="24"/>
    </row>
    <row r="13994" spans="1:13" x14ac:dyDescent="0.2">
      <c r="A13994" s="289"/>
      <c r="I13994"/>
      <c r="J13994"/>
      <c r="L13994" s="33"/>
      <c r="M13994" s="24"/>
    </row>
    <row r="13995" spans="1:13" x14ac:dyDescent="0.2">
      <c r="A13995" s="289"/>
      <c r="I13995"/>
      <c r="J13995"/>
      <c r="L13995" s="33"/>
      <c r="M13995" s="24"/>
    </row>
    <row r="13996" spans="1:13" x14ac:dyDescent="0.2">
      <c r="A13996" s="289"/>
      <c r="I13996"/>
      <c r="J13996"/>
      <c r="L13996" s="33"/>
      <c r="M13996" s="24"/>
    </row>
    <row r="13997" spans="1:13" x14ac:dyDescent="0.2">
      <c r="A13997" s="289"/>
      <c r="I13997"/>
      <c r="J13997"/>
      <c r="L13997" s="33"/>
      <c r="M13997" s="24"/>
    </row>
    <row r="13998" spans="1:13" x14ac:dyDescent="0.2">
      <c r="A13998" s="289"/>
      <c r="I13998"/>
      <c r="J13998"/>
      <c r="L13998" s="33"/>
      <c r="M13998" s="24"/>
    </row>
    <row r="13999" spans="1:13" x14ac:dyDescent="0.2">
      <c r="A13999" s="289"/>
      <c r="I13999"/>
      <c r="J13999"/>
      <c r="L13999" s="33"/>
      <c r="M13999" s="24"/>
    </row>
    <row r="14000" spans="1:13" x14ac:dyDescent="0.2">
      <c r="A14000" s="289"/>
      <c r="I14000"/>
      <c r="J14000"/>
      <c r="L14000" s="33"/>
      <c r="M14000" s="24"/>
    </row>
    <row r="14001" spans="1:13" x14ac:dyDescent="0.2">
      <c r="A14001" s="289"/>
      <c r="I14001"/>
      <c r="J14001"/>
      <c r="L14001" s="33"/>
      <c r="M14001" s="24"/>
    </row>
    <row r="14002" spans="1:13" x14ac:dyDescent="0.2">
      <c r="A14002" s="289"/>
      <c r="I14002"/>
      <c r="J14002"/>
      <c r="L14002" s="33"/>
      <c r="M14002" s="24"/>
    </row>
    <row r="14003" spans="1:13" x14ac:dyDescent="0.2">
      <c r="A14003" s="289"/>
      <c r="I14003"/>
      <c r="J14003"/>
      <c r="L14003" s="33"/>
      <c r="M14003" s="24"/>
    </row>
    <row r="14004" spans="1:13" x14ac:dyDescent="0.2">
      <c r="A14004" s="289"/>
      <c r="I14004"/>
      <c r="J14004"/>
      <c r="L14004" s="33"/>
      <c r="M14004" s="24"/>
    </row>
    <row r="14005" spans="1:13" x14ac:dyDescent="0.2">
      <c r="A14005" s="289"/>
      <c r="I14005"/>
      <c r="J14005"/>
      <c r="L14005" s="33"/>
      <c r="M14005" s="24"/>
    </row>
    <row r="14006" spans="1:13" x14ac:dyDescent="0.2">
      <c r="A14006" s="289"/>
      <c r="I14006"/>
      <c r="J14006"/>
      <c r="L14006" s="33"/>
      <c r="M14006" s="24"/>
    </row>
    <row r="14007" spans="1:13" x14ac:dyDescent="0.2">
      <c r="A14007" s="289"/>
      <c r="I14007"/>
      <c r="J14007"/>
      <c r="L14007" s="33"/>
      <c r="M14007" s="24"/>
    </row>
    <row r="14008" spans="1:13" x14ac:dyDescent="0.2">
      <c r="A14008" s="289"/>
      <c r="I14008"/>
      <c r="J14008"/>
      <c r="L14008" s="33"/>
      <c r="M14008" s="24"/>
    </row>
    <row r="14009" spans="1:13" x14ac:dyDescent="0.2">
      <c r="A14009" s="289"/>
      <c r="I14009"/>
      <c r="J14009"/>
      <c r="L14009" s="33"/>
      <c r="M14009" s="24"/>
    </row>
    <row r="14010" spans="1:13" x14ac:dyDescent="0.2">
      <c r="A14010" s="289"/>
      <c r="I14010"/>
      <c r="J14010"/>
      <c r="L14010" s="33"/>
      <c r="M14010" s="24"/>
    </row>
    <row r="14011" spans="1:13" x14ac:dyDescent="0.2">
      <c r="A14011" s="289"/>
      <c r="I14011"/>
      <c r="J14011"/>
      <c r="L14011" s="33"/>
      <c r="M14011" s="24"/>
    </row>
    <row r="14012" spans="1:13" x14ac:dyDescent="0.2">
      <c r="A14012" s="289"/>
      <c r="I14012"/>
      <c r="J14012"/>
      <c r="L14012" s="33"/>
      <c r="M14012" s="24"/>
    </row>
    <row r="14013" spans="1:13" x14ac:dyDescent="0.2">
      <c r="A14013" s="289"/>
      <c r="I14013"/>
      <c r="J14013"/>
      <c r="L14013" s="33"/>
      <c r="M14013" s="24"/>
    </row>
    <row r="14014" spans="1:13" x14ac:dyDescent="0.2">
      <c r="A14014" s="289"/>
      <c r="I14014"/>
      <c r="J14014"/>
      <c r="L14014" s="33"/>
      <c r="M14014" s="24"/>
    </row>
    <row r="14015" spans="1:13" x14ac:dyDescent="0.2">
      <c r="A14015" s="289"/>
      <c r="I14015"/>
      <c r="J14015"/>
      <c r="L14015" s="33"/>
      <c r="M14015" s="24"/>
    </row>
    <row r="14016" spans="1:13" x14ac:dyDescent="0.2">
      <c r="A14016" s="289"/>
      <c r="I14016"/>
      <c r="J14016"/>
      <c r="L14016" s="33"/>
      <c r="M14016" s="24"/>
    </row>
    <row r="14017" spans="1:13" x14ac:dyDescent="0.2">
      <c r="A14017" s="289"/>
      <c r="I14017"/>
      <c r="J14017"/>
      <c r="L14017" s="33"/>
      <c r="M14017" s="24"/>
    </row>
    <row r="14018" spans="1:13" x14ac:dyDescent="0.2">
      <c r="A14018" s="289"/>
      <c r="I14018"/>
      <c r="J14018"/>
      <c r="L14018" s="33"/>
      <c r="M14018" s="24"/>
    </row>
    <row r="14019" spans="1:13" x14ac:dyDescent="0.2">
      <c r="A14019" s="289"/>
      <c r="I14019"/>
      <c r="J14019"/>
      <c r="L14019" s="33"/>
      <c r="M14019" s="24"/>
    </row>
    <row r="14020" spans="1:13" x14ac:dyDescent="0.2">
      <c r="A14020" s="289"/>
      <c r="I14020"/>
      <c r="J14020"/>
      <c r="L14020" s="33"/>
      <c r="M14020" s="24"/>
    </row>
    <row r="14021" spans="1:13" x14ac:dyDescent="0.2">
      <c r="A14021" s="289"/>
      <c r="I14021"/>
      <c r="J14021"/>
      <c r="L14021" s="33"/>
      <c r="M14021" s="24"/>
    </row>
    <row r="14022" spans="1:13" x14ac:dyDescent="0.2">
      <c r="A14022" s="289"/>
      <c r="I14022"/>
      <c r="J14022"/>
      <c r="L14022" s="33"/>
      <c r="M14022" s="24"/>
    </row>
    <row r="14023" spans="1:13" x14ac:dyDescent="0.2">
      <c r="A14023" s="289"/>
      <c r="I14023"/>
      <c r="J14023"/>
      <c r="L14023" s="33"/>
      <c r="M14023" s="24"/>
    </row>
    <row r="14024" spans="1:13" x14ac:dyDescent="0.2">
      <c r="A14024" s="289"/>
      <c r="I14024"/>
      <c r="J14024"/>
      <c r="L14024" s="33"/>
      <c r="M14024" s="24"/>
    </row>
    <row r="14025" spans="1:13" x14ac:dyDescent="0.2">
      <c r="A14025" s="289"/>
      <c r="I14025"/>
      <c r="J14025"/>
      <c r="L14025" s="33"/>
      <c r="M14025" s="24"/>
    </row>
    <row r="14026" spans="1:13" x14ac:dyDescent="0.2">
      <c r="A14026" s="289"/>
      <c r="I14026"/>
      <c r="J14026"/>
      <c r="L14026" s="33"/>
      <c r="M14026" s="24"/>
    </row>
    <row r="14027" spans="1:13" x14ac:dyDescent="0.2">
      <c r="A14027" s="289"/>
      <c r="I14027"/>
      <c r="J14027"/>
      <c r="L14027" s="33"/>
      <c r="M14027" s="24"/>
    </row>
    <row r="14028" spans="1:13" x14ac:dyDescent="0.2">
      <c r="A14028" s="289"/>
      <c r="I14028"/>
      <c r="J14028"/>
      <c r="L14028" s="33"/>
      <c r="M14028" s="24"/>
    </row>
    <row r="14029" spans="1:13" x14ac:dyDescent="0.2">
      <c r="A14029" s="289"/>
      <c r="I14029"/>
      <c r="J14029"/>
      <c r="L14029" s="33"/>
      <c r="M14029" s="24"/>
    </row>
    <row r="14030" spans="1:13" x14ac:dyDescent="0.2">
      <c r="A14030" s="289"/>
      <c r="I14030"/>
      <c r="J14030"/>
      <c r="L14030" s="33"/>
      <c r="M14030" s="24"/>
    </row>
    <row r="14031" spans="1:13" x14ac:dyDescent="0.2">
      <c r="A14031" s="289"/>
      <c r="I14031"/>
      <c r="J14031"/>
      <c r="L14031" s="33"/>
      <c r="M14031" s="24"/>
    </row>
    <row r="14032" spans="1:13" x14ac:dyDescent="0.2">
      <c r="A14032" s="289"/>
      <c r="I14032"/>
      <c r="J14032"/>
      <c r="L14032" s="33"/>
      <c r="M14032" s="24"/>
    </row>
    <row r="14033" spans="1:13" x14ac:dyDescent="0.2">
      <c r="A14033" s="289"/>
      <c r="I14033"/>
      <c r="J14033"/>
      <c r="L14033" s="33"/>
      <c r="M14033" s="24"/>
    </row>
    <row r="14034" spans="1:13" x14ac:dyDescent="0.2">
      <c r="A14034" s="289"/>
      <c r="I14034"/>
      <c r="J14034"/>
      <c r="L14034" s="33"/>
      <c r="M14034" s="24"/>
    </row>
    <row r="14035" spans="1:13" x14ac:dyDescent="0.2">
      <c r="A14035" s="289"/>
      <c r="I14035"/>
      <c r="J14035"/>
      <c r="L14035" s="33"/>
      <c r="M14035" s="24"/>
    </row>
    <row r="14036" spans="1:13" x14ac:dyDescent="0.2">
      <c r="A14036" s="289"/>
      <c r="I14036"/>
      <c r="J14036"/>
      <c r="L14036" s="33"/>
      <c r="M14036" s="24"/>
    </row>
    <row r="14037" spans="1:13" x14ac:dyDescent="0.2">
      <c r="A14037" s="289"/>
      <c r="I14037"/>
      <c r="J14037"/>
      <c r="L14037" s="33"/>
      <c r="M14037" s="24"/>
    </row>
    <row r="14038" spans="1:13" x14ac:dyDescent="0.2">
      <c r="A14038" s="289"/>
      <c r="I14038"/>
      <c r="J14038"/>
      <c r="L14038" s="33"/>
      <c r="M14038" s="24"/>
    </row>
    <row r="14039" spans="1:13" x14ac:dyDescent="0.2">
      <c r="A14039" s="289"/>
      <c r="I14039"/>
      <c r="J14039"/>
      <c r="L14039" s="33"/>
      <c r="M14039" s="24"/>
    </row>
    <row r="14040" spans="1:13" x14ac:dyDescent="0.2">
      <c r="A14040" s="289"/>
      <c r="I14040"/>
      <c r="J14040"/>
      <c r="L14040" s="33"/>
      <c r="M14040" s="24"/>
    </row>
    <row r="14041" spans="1:13" x14ac:dyDescent="0.2">
      <c r="A14041" s="289"/>
      <c r="I14041"/>
      <c r="J14041"/>
      <c r="L14041" s="33"/>
      <c r="M14041" s="24"/>
    </row>
    <row r="14042" spans="1:13" x14ac:dyDescent="0.2">
      <c r="A14042" s="289"/>
      <c r="I14042"/>
      <c r="J14042"/>
      <c r="L14042" s="33"/>
      <c r="M14042" s="24"/>
    </row>
    <row r="14043" spans="1:13" x14ac:dyDescent="0.2">
      <c r="A14043" s="289"/>
      <c r="I14043"/>
      <c r="J14043"/>
      <c r="L14043" s="33"/>
      <c r="M14043" s="24"/>
    </row>
    <row r="14044" spans="1:13" x14ac:dyDescent="0.2">
      <c r="A14044" s="289"/>
      <c r="I14044"/>
      <c r="J14044"/>
      <c r="L14044" s="33"/>
      <c r="M14044" s="24"/>
    </row>
    <row r="14045" spans="1:13" x14ac:dyDescent="0.2">
      <c r="A14045" s="289"/>
      <c r="I14045"/>
      <c r="J14045"/>
      <c r="L14045" s="33"/>
      <c r="M14045" s="24"/>
    </row>
    <row r="14046" spans="1:13" x14ac:dyDescent="0.2">
      <c r="A14046" s="289"/>
      <c r="I14046"/>
      <c r="J14046"/>
      <c r="L14046" s="33"/>
      <c r="M14046" s="24"/>
    </row>
    <row r="14047" spans="1:13" x14ac:dyDescent="0.2">
      <c r="A14047" s="289"/>
      <c r="I14047"/>
      <c r="J14047"/>
      <c r="L14047" s="33"/>
      <c r="M14047" s="24"/>
    </row>
    <row r="14048" spans="1:13" x14ac:dyDescent="0.2">
      <c r="A14048" s="289"/>
      <c r="I14048"/>
      <c r="J14048"/>
      <c r="L14048" s="33"/>
      <c r="M14048" s="24"/>
    </row>
    <row r="14049" spans="1:13" x14ac:dyDescent="0.2">
      <c r="A14049" s="289"/>
      <c r="I14049"/>
      <c r="J14049"/>
      <c r="L14049" s="33"/>
      <c r="M14049" s="24"/>
    </row>
    <row r="14050" spans="1:13" x14ac:dyDescent="0.2">
      <c r="A14050" s="289"/>
      <c r="I14050"/>
      <c r="J14050"/>
      <c r="L14050" s="33"/>
      <c r="M14050" s="24"/>
    </row>
    <row r="14051" spans="1:13" x14ac:dyDescent="0.2">
      <c r="A14051" s="289"/>
      <c r="I14051"/>
      <c r="J14051"/>
      <c r="L14051" s="33"/>
      <c r="M14051" s="24"/>
    </row>
    <row r="14052" spans="1:13" x14ac:dyDescent="0.2">
      <c r="A14052" s="289"/>
      <c r="I14052"/>
      <c r="J14052"/>
      <c r="L14052" s="33"/>
      <c r="M14052" s="24"/>
    </row>
    <row r="14053" spans="1:13" x14ac:dyDescent="0.2">
      <c r="A14053" s="289"/>
      <c r="I14053"/>
      <c r="J14053"/>
      <c r="L14053" s="33"/>
      <c r="M14053" s="24"/>
    </row>
    <row r="14054" spans="1:13" x14ac:dyDescent="0.2">
      <c r="A14054" s="289"/>
      <c r="I14054"/>
      <c r="J14054"/>
      <c r="L14054" s="33"/>
      <c r="M14054" s="24"/>
    </row>
    <row r="14055" spans="1:13" x14ac:dyDescent="0.2">
      <c r="A14055" s="289"/>
      <c r="I14055"/>
      <c r="J14055"/>
      <c r="L14055" s="33"/>
      <c r="M14055" s="24"/>
    </row>
    <row r="14056" spans="1:13" x14ac:dyDescent="0.2">
      <c r="A14056" s="289"/>
      <c r="I14056"/>
      <c r="J14056"/>
      <c r="L14056" s="33"/>
      <c r="M14056" s="24"/>
    </row>
    <row r="14057" spans="1:13" x14ac:dyDescent="0.2">
      <c r="A14057" s="289"/>
      <c r="I14057"/>
      <c r="J14057"/>
      <c r="L14057" s="33"/>
      <c r="M14057" s="24"/>
    </row>
    <row r="14058" spans="1:13" x14ac:dyDescent="0.2">
      <c r="A14058" s="289"/>
      <c r="I14058"/>
      <c r="J14058"/>
      <c r="L14058" s="33"/>
      <c r="M14058" s="24"/>
    </row>
    <row r="14059" spans="1:13" x14ac:dyDescent="0.2">
      <c r="A14059" s="289"/>
      <c r="I14059"/>
      <c r="J14059"/>
      <c r="L14059" s="33"/>
      <c r="M14059" s="24"/>
    </row>
    <row r="14060" spans="1:13" x14ac:dyDescent="0.2">
      <c r="A14060" s="289"/>
      <c r="I14060"/>
      <c r="J14060"/>
      <c r="L14060" s="33"/>
      <c r="M14060" s="24"/>
    </row>
    <row r="14061" spans="1:13" x14ac:dyDescent="0.2">
      <c r="A14061" s="289"/>
      <c r="I14061"/>
      <c r="J14061"/>
      <c r="L14061" s="33"/>
      <c r="M14061" s="24"/>
    </row>
    <row r="14062" spans="1:13" x14ac:dyDescent="0.2">
      <c r="A14062" s="289"/>
      <c r="I14062"/>
      <c r="J14062"/>
      <c r="L14062" s="33"/>
      <c r="M14062" s="24"/>
    </row>
    <row r="14063" spans="1:13" x14ac:dyDescent="0.2">
      <c r="A14063" s="289"/>
      <c r="I14063"/>
      <c r="J14063"/>
      <c r="L14063" s="33"/>
      <c r="M14063" s="24"/>
    </row>
    <row r="14064" spans="1:13" x14ac:dyDescent="0.2">
      <c r="A14064" s="289"/>
      <c r="I14064"/>
      <c r="J14064"/>
      <c r="L14064" s="33"/>
      <c r="M14064" s="24"/>
    </row>
    <row r="14065" spans="1:13" x14ac:dyDescent="0.2">
      <c r="A14065" s="289"/>
      <c r="I14065"/>
      <c r="J14065"/>
      <c r="L14065" s="33"/>
      <c r="M14065" s="24"/>
    </row>
    <row r="14066" spans="1:13" x14ac:dyDescent="0.2">
      <c r="A14066" s="289"/>
      <c r="I14066"/>
      <c r="J14066"/>
      <c r="L14066" s="33"/>
      <c r="M14066" s="24"/>
    </row>
    <row r="14067" spans="1:13" x14ac:dyDescent="0.2">
      <c r="A14067" s="289"/>
      <c r="I14067"/>
      <c r="J14067"/>
      <c r="L14067" s="33"/>
      <c r="M14067" s="24"/>
    </row>
    <row r="14068" spans="1:13" x14ac:dyDescent="0.2">
      <c r="A14068" s="289"/>
      <c r="I14068"/>
      <c r="J14068"/>
      <c r="L14068" s="33"/>
      <c r="M14068" s="24"/>
    </row>
    <row r="14069" spans="1:13" x14ac:dyDescent="0.2">
      <c r="A14069" s="289"/>
      <c r="I14069"/>
      <c r="J14069"/>
      <c r="L14069" s="33"/>
      <c r="M14069" s="24"/>
    </row>
    <row r="14070" spans="1:13" x14ac:dyDescent="0.2">
      <c r="A14070" s="289"/>
      <c r="I14070"/>
      <c r="J14070"/>
      <c r="L14070" s="33"/>
      <c r="M14070" s="24"/>
    </row>
    <row r="14071" spans="1:13" x14ac:dyDescent="0.2">
      <c r="A14071" s="289"/>
      <c r="I14071"/>
      <c r="J14071"/>
      <c r="L14071" s="33"/>
      <c r="M14071" s="24"/>
    </row>
    <row r="14072" spans="1:13" x14ac:dyDescent="0.2">
      <c r="A14072" s="289"/>
      <c r="I14072"/>
      <c r="J14072"/>
      <c r="L14072" s="33"/>
      <c r="M14072" s="24"/>
    </row>
    <row r="14073" spans="1:13" x14ac:dyDescent="0.2">
      <c r="A14073" s="289"/>
      <c r="I14073"/>
      <c r="J14073"/>
      <c r="L14073" s="33"/>
      <c r="M14073" s="24"/>
    </row>
    <row r="14074" spans="1:13" x14ac:dyDescent="0.2">
      <c r="A14074" s="289"/>
      <c r="I14074"/>
      <c r="J14074"/>
      <c r="L14074" s="33"/>
      <c r="M14074" s="24"/>
    </row>
    <row r="14075" spans="1:13" x14ac:dyDescent="0.2">
      <c r="A14075" s="289"/>
      <c r="I14075"/>
      <c r="J14075"/>
      <c r="L14075" s="33"/>
      <c r="M14075" s="24"/>
    </row>
    <row r="14076" spans="1:13" x14ac:dyDescent="0.2">
      <c r="A14076" s="289"/>
      <c r="I14076"/>
      <c r="J14076"/>
      <c r="L14076" s="33"/>
      <c r="M14076" s="24"/>
    </row>
    <row r="14077" spans="1:13" x14ac:dyDescent="0.2">
      <c r="A14077" s="289"/>
      <c r="I14077"/>
      <c r="J14077"/>
      <c r="L14077" s="33"/>
      <c r="M14077" s="24"/>
    </row>
    <row r="14078" spans="1:13" x14ac:dyDescent="0.2">
      <c r="A14078" s="289"/>
      <c r="I14078"/>
      <c r="J14078"/>
      <c r="L14078" s="33"/>
      <c r="M14078" s="24"/>
    </row>
    <row r="14079" spans="1:13" x14ac:dyDescent="0.2">
      <c r="A14079" s="289"/>
      <c r="I14079"/>
      <c r="J14079"/>
      <c r="L14079" s="33"/>
      <c r="M14079" s="24"/>
    </row>
    <row r="14080" spans="1:13" x14ac:dyDescent="0.2">
      <c r="A14080" s="289"/>
      <c r="I14080"/>
      <c r="J14080"/>
      <c r="L14080" s="33"/>
      <c r="M14080" s="24"/>
    </row>
    <row r="14081" spans="1:13" x14ac:dyDescent="0.2">
      <c r="A14081" s="289"/>
      <c r="I14081"/>
      <c r="J14081"/>
      <c r="L14081" s="33"/>
      <c r="M14081" s="24"/>
    </row>
    <row r="14082" spans="1:13" x14ac:dyDescent="0.2">
      <c r="A14082" s="289"/>
      <c r="I14082"/>
      <c r="J14082"/>
      <c r="L14082" s="33"/>
      <c r="M14082" s="24"/>
    </row>
    <row r="14083" spans="1:13" x14ac:dyDescent="0.2">
      <c r="A14083" s="289"/>
      <c r="I14083"/>
      <c r="J14083"/>
      <c r="L14083" s="33"/>
      <c r="M14083" s="24"/>
    </row>
    <row r="14084" spans="1:13" x14ac:dyDescent="0.2">
      <c r="A14084" s="289"/>
      <c r="I14084"/>
      <c r="J14084"/>
      <c r="L14084" s="33"/>
      <c r="M14084" s="24"/>
    </row>
    <row r="14085" spans="1:13" x14ac:dyDescent="0.2">
      <c r="A14085" s="289"/>
      <c r="I14085"/>
      <c r="J14085"/>
      <c r="L14085" s="33"/>
      <c r="M14085" s="24"/>
    </row>
    <row r="14086" spans="1:13" x14ac:dyDescent="0.2">
      <c r="A14086" s="289"/>
      <c r="I14086"/>
      <c r="J14086"/>
      <c r="L14086" s="33"/>
      <c r="M14086" s="24"/>
    </row>
    <row r="14087" spans="1:13" x14ac:dyDescent="0.2">
      <c r="A14087" s="289"/>
      <c r="I14087"/>
      <c r="J14087"/>
      <c r="L14087" s="33"/>
      <c r="M14087" s="24"/>
    </row>
    <row r="14088" spans="1:13" x14ac:dyDescent="0.2">
      <c r="A14088" s="289"/>
      <c r="I14088"/>
      <c r="J14088"/>
      <c r="L14088" s="33"/>
      <c r="M14088" s="24"/>
    </row>
    <row r="14089" spans="1:13" x14ac:dyDescent="0.2">
      <c r="A14089" s="289"/>
      <c r="I14089"/>
      <c r="J14089"/>
      <c r="L14089" s="33"/>
      <c r="M14089" s="24"/>
    </row>
    <row r="14090" spans="1:13" x14ac:dyDescent="0.2">
      <c r="A14090" s="289"/>
      <c r="I14090"/>
      <c r="J14090"/>
      <c r="L14090" s="33"/>
      <c r="M14090" s="24"/>
    </row>
    <row r="14091" spans="1:13" x14ac:dyDescent="0.2">
      <c r="A14091" s="289"/>
      <c r="I14091"/>
      <c r="J14091"/>
      <c r="L14091" s="33"/>
      <c r="M14091" s="24"/>
    </row>
    <row r="14092" spans="1:13" x14ac:dyDescent="0.2">
      <c r="A14092" s="289"/>
      <c r="I14092"/>
      <c r="J14092"/>
      <c r="L14092" s="33"/>
      <c r="M14092" s="24"/>
    </row>
    <row r="14093" spans="1:13" x14ac:dyDescent="0.2">
      <c r="A14093" s="289"/>
      <c r="I14093"/>
      <c r="J14093"/>
      <c r="L14093" s="33"/>
      <c r="M14093" s="24"/>
    </row>
    <row r="14094" spans="1:13" x14ac:dyDescent="0.2">
      <c r="A14094" s="289"/>
      <c r="I14094"/>
      <c r="J14094"/>
      <c r="L14094" s="33"/>
      <c r="M14094" s="24"/>
    </row>
    <row r="14095" spans="1:13" x14ac:dyDescent="0.2">
      <c r="A14095" s="289"/>
      <c r="I14095"/>
      <c r="J14095"/>
      <c r="L14095" s="33"/>
      <c r="M14095" s="24"/>
    </row>
    <row r="14096" spans="1:13" x14ac:dyDescent="0.2">
      <c r="A14096" s="289"/>
      <c r="I14096"/>
      <c r="J14096"/>
      <c r="L14096" s="33"/>
      <c r="M14096" s="24"/>
    </row>
    <row r="14097" spans="1:13" x14ac:dyDescent="0.2">
      <c r="A14097" s="289"/>
      <c r="I14097"/>
      <c r="J14097"/>
      <c r="L14097" s="33"/>
      <c r="M14097" s="24"/>
    </row>
    <row r="14098" spans="1:13" x14ac:dyDescent="0.2">
      <c r="A14098" s="289"/>
      <c r="I14098"/>
      <c r="J14098"/>
      <c r="L14098" s="33"/>
      <c r="M14098" s="24"/>
    </row>
    <row r="14099" spans="1:13" x14ac:dyDescent="0.2">
      <c r="A14099" s="289"/>
      <c r="I14099"/>
      <c r="J14099"/>
      <c r="L14099" s="33"/>
      <c r="M14099" s="24"/>
    </row>
    <row r="14100" spans="1:13" x14ac:dyDescent="0.2">
      <c r="A14100" s="289"/>
      <c r="I14100"/>
      <c r="J14100"/>
      <c r="L14100" s="33"/>
      <c r="M14100" s="24"/>
    </row>
    <row r="14101" spans="1:13" x14ac:dyDescent="0.2">
      <c r="A14101" s="289"/>
      <c r="I14101"/>
      <c r="J14101"/>
      <c r="L14101" s="33"/>
      <c r="M14101" s="24"/>
    </row>
    <row r="14102" spans="1:13" x14ac:dyDescent="0.2">
      <c r="A14102" s="289"/>
      <c r="I14102"/>
      <c r="J14102"/>
      <c r="L14102" s="33"/>
      <c r="M14102" s="24"/>
    </row>
    <row r="14103" spans="1:13" x14ac:dyDescent="0.2">
      <c r="A14103" s="289"/>
      <c r="I14103"/>
      <c r="J14103"/>
      <c r="L14103" s="33"/>
      <c r="M14103" s="24"/>
    </row>
    <row r="14104" spans="1:13" x14ac:dyDescent="0.2">
      <c r="A14104" s="289"/>
      <c r="I14104"/>
      <c r="J14104"/>
      <c r="L14104" s="33"/>
      <c r="M14104" s="24"/>
    </row>
    <row r="14105" spans="1:13" x14ac:dyDescent="0.2">
      <c r="A14105" s="289"/>
      <c r="I14105"/>
      <c r="J14105"/>
      <c r="L14105" s="33"/>
      <c r="M14105" s="24"/>
    </row>
    <row r="14106" spans="1:13" x14ac:dyDescent="0.2">
      <c r="A14106" s="289"/>
      <c r="I14106"/>
      <c r="J14106"/>
      <c r="L14106" s="33"/>
      <c r="M14106" s="24"/>
    </row>
    <row r="14107" spans="1:13" x14ac:dyDescent="0.2">
      <c r="A14107" s="289"/>
      <c r="I14107"/>
      <c r="J14107"/>
      <c r="L14107" s="33"/>
      <c r="M14107" s="24"/>
    </row>
    <row r="14108" spans="1:13" x14ac:dyDescent="0.2">
      <c r="A14108" s="289"/>
      <c r="I14108"/>
      <c r="J14108"/>
      <c r="L14108" s="33"/>
      <c r="M14108" s="24"/>
    </row>
    <row r="14109" spans="1:13" x14ac:dyDescent="0.2">
      <c r="A14109" s="289"/>
      <c r="I14109"/>
      <c r="J14109"/>
      <c r="L14109" s="33"/>
      <c r="M14109" s="24"/>
    </row>
    <row r="14110" spans="1:13" x14ac:dyDescent="0.2">
      <c r="A14110" s="289"/>
      <c r="I14110"/>
      <c r="J14110"/>
      <c r="L14110" s="33"/>
      <c r="M14110" s="24"/>
    </row>
    <row r="14111" spans="1:13" x14ac:dyDescent="0.2">
      <c r="A14111" s="289"/>
      <c r="I14111"/>
      <c r="J14111"/>
      <c r="L14111" s="33"/>
      <c r="M14111" s="24"/>
    </row>
    <row r="14112" spans="1:13" x14ac:dyDescent="0.2">
      <c r="A14112" s="289"/>
      <c r="I14112"/>
      <c r="J14112"/>
      <c r="L14112" s="33"/>
      <c r="M14112" s="24"/>
    </row>
    <row r="14113" spans="1:13" x14ac:dyDescent="0.2">
      <c r="A14113" s="289"/>
      <c r="I14113"/>
      <c r="J14113"/>
      <c r="L14113" s="33"/>
      <c r="M14113" s="24"/>
    </row>
    <row r="14114" spans="1:13" x14ac:dyDescent="0.2">
      <c r="A14114" s="289"/>
      <c r="I14114"/>
      <c r="J14114"/>
      <c r="L14114" s="33"/>
      <c r="M14114" s="24"/>
    </row>
    <row r="14115" spans="1:13" x14ac:dyDescent="0.2">
      <c r="A14115" s="289"/>
      <c r="I14115"/>
      <c r="J14115"/>
      <c r="L14115" s="33"/>
      <c r="M14115" s="24"/>
    </row>
    <row r="14116" spans="1:13" x14ac:dyDescent="0.2">
      <c r="A14116" s="289"/>
      <c r="I14116"/>
      <c r="J14116"/>
      <c r="L14116" s="33"/>
      <c r="M14116" s="24"/>
    </row>
    <row r="14117" spans="1:13" x14ac:dyDescent="0.2">
      <c r="A14117" s="289"/>
      <c r="I14117"/>
      <c r="J14117"/>
      <c r="L14117" s="33"/>
      <c r="M14117" s="24"/>
    </row>
    <row r="14118" spans="1:13" x14ac:dyDescent="0.2">
      <c r="A14118" s="289"/>
      <c r="I14118"/>
      <c r="J14118"/>
      <c r="L14118" s="33"/>
      <c r="M14118" s="24"/>
    </row>
    <row r="14119" spans="1:13" x14ac:dyDescent="0.2">
      <c r="A14119" s="289"/>
      <c r="I14119"/>
      <c r="J14119"/>
      <c r="L14119" s="33"/>
      <c r="M14119" s="24"/>
    </row>
    <row r="14120" spans="1:13" x14ac:dyDescent="0.2">
      <c r="A14120" s="289"/>
      <c r="I14120"/>
      <c r="J14120"/>
      <c r="L14120" s="33"/>
      <c r="M14120" s="24"/>
    </row>
    <row r="14121" spans="1:13" x14ac:dyDescent="0.2">
      <c r="A14121" s="289"/>
      <c r="I14121"/>
      <c r="J14121"/>
      <c r="L14121" s="33"/>
      <c r="M14121" s="24"/>
    </row>
    <row r="14122" spans="1:13" x14ac:dyDescent="0.2">
      <c r="A14122" s="289"/>
      <c r="I14122"/>
      <c r="J14122"/>
      <c r="L14122" s="33"/>
      <c r="M14122" s="24"/>
    </row>
    <row r="14123" spans="1:13" x14ac:dyDescent="0.2">
      <c r="A14123" s="289"/>
      <c r="I14123"/>
      <c r="J14123"/>
      <c r="L14123" s="33"/>
      <c r="M14123" s="24"/>
    </row>
    <row r="14124" spans="1:13" x14ac:dyDescent="0.2">
      <c r="A14124" s="289"/>
      <c r="I14124"/>
      <c r="J14124"/>
      <c r="L14124" s="33"/>
      <c r="M14124" s="24"/>
    </row>
    <row r="14125" spans="1:13" x14ac:dyDescent="0.2">
      <c r="A14125" s="289"/>
      <c r="I14125"/>
      <c r="J14125"/>
      <c r="L14125" s="33"/>
      <c r="M14125" s="24"/>
    </row>
    <row r="14126" spans="1:13" x14ac:dyDescent="0.2">
      <c r="A14126" s="289"/>
      <c r="I14126"/>
      <c r="J14126"/>
      <c r="L14126" s="33"/>
      <c r="M14126" s="24"/>
    </row>
    <row r="14127" spans="1:13" x14ac:dyDescent="0.2">
      <c r="A14127" s="289"/>
      <c r="I14127"/>
      <c r="J14127"/>
      <c r="L14127" s="33"/>
      <c r="M14127" s="24"/>
    </row>
    <row r="14128" spans="1:13" x14ac:dyDescent="0.2">
      <c r="A14128" s="289"/>
      <c r="I14128"/>
      <c r="J14128"/>
      <c r="L14128" s="33"/>
      <c r="M14128" s="24"/>
    </row>
    <row r="14129" spans="1:13" x14ac:dyDescent="0.2">
      <c r="A14129" s="289"/>
      <c r="I14129"/>
      <c r="J14129"/>
      <c r="L14129" s="33"/>
      <c r="M14129" s="24"/>
    </row>
    <row r="14130" spans="1:13" x14ac:dyDescent="0.2">
      <c r="A14130" s="289"/>
      <c r="I14130"/>
      <c r="J14130"/>
      <c r="L14130" s="33"/>
      <c r="M14130" s="24"/>
    </row>
    <row r="14131" spans="1:13" x14ac:dyDescent="0.2">
      <c r="A14131" s="289"/>
      <c r="I14131"/>
      <c r="J14131"/>
      <c r="L14131" s="33"/>
      <c r="M14131" s="24"/>
    </row>
    <row r="14132" spans="1:13" x14ac:dyDescent="0.2">
      <c r="A14132" s="289"/>
      <c r="I14132"/>
      <c r="J14132"/>
      <c r="L14132" s="33"/>
      <c r="M14132" s="24"/>
    </row>
    <row r="14133" spans="1:13" x14ac:dyDescent="0.2">
      <c r="A14133" s="289"/>
      <c r="I14133"/>
      <c r="J14133"/>
      <c r="L14133" s="33"/>
      <c r="M14133" s="24"/>
    </row>
    <row r="14134" spans="1:13" x14ac:dyDescent="0.2">
      <c r="A14134" s="289"/>
      <c r="I14134"/>
      <c r="J14134"/>
      <c r="L14134" s="33"/>
      <c r="M14134" s="24"/>
    </row>
    <row r="14135" spans="1:13" x14ac:dyDescent="0.2">
      <c r="A14135" s="289"/>
      <c r="I14135"/>
      <c r="J14135"/>
      <c r="L14135" s="33"/>
      <c r="M14135" s="24"/>
    </row>
    <row r="14136" spans="1:13" x14ac:dyDescent="0.2">
      <c r="A14136" s="289"/>
      <c r="I14136"/>
      <c r="J14136"/>
      <c r="L14136" s="33"/>
      <c r="M14136" s="24"/>
    </row>
    <row r="14137" spans="1:13" x14ac:dyDescent="0.2">
      <c r="A14137" s="289"/>
      <c r="I14137"/>
      <c r="J14137"/>
      <c r="L14137" s="33"/>
      <c r="M14137" s="24"/>
    </row>
    <row r="14138" spans="1:13" x14ac:dyDescent="0.2">
      <c r="A14138" s="289"/>
      <c r="I14138"/>
      <c r="J14138"/>
      <c r="L14138" s="33"/>
      <c r="M14138" s="24"/>
    </row>
    <row r="14139" spans="1:13" x14ac:dyDescent="0.2">
      <c r="A14139" s="289"/>
      <c r="I14139"/>
      <c r="J14139"/>
      <c r="L14139" s="33"/>
      <c r="M14139" s="24"/>
    </row>
    <row r="14140" spans="1:13" x14ac:dyDescent="0.2">
      <c r="A14140" s="289"/>
      <c r="I14140"/>
      <c r="J14140"/>
      <c r="L14140" s="33"/>
      <c r="M14140" s="24"/>
    </row>
    <row r="14141" spans="1:13" x14ac:dyDescent="0.2">
      <c r="A14141" s="289"/>
      <c r="I14141"/>
      <c r="J14141"/>
      <c r="L14141" s="33"/>
      <c r="M14141" s="24"/>
    </row>
    <row r="14142" spans="1:13" x14ac:dyDescent="0.2">
      <c r="A14142" s="289"/>
      <c r="I14142"/>
      <c r="J14142"/>
      <c r="L14142" s="33"/>
      <c r="M14142" s="24"/>
    </row>
    <row r="14143" spans="1:13" x14ac:dyDescent="0.2">
      <c r="A14143" s="289"/>
      <c r="I14143"/>
      <c r="J14143"/>
      <c r="L14143" s="33"/>
      <c r="M14143" s="24"/>
    </row>
    <row r="14144" spans="1:13" x14ac:dyDescent="0.2">
      <c r="A14144" s="289"/>
      <c r="I14144"/>
      <c r="J14144"/>
      <c r="L14144" s="33"/>
      <c r="M14144" s="24"/>
    </row>
    <row r="14145" spans="1:13" x14ac:dyDescent="0.2">
      <c r="A14145" s="289"/>
      <c r="I14145"/>
      <c r="J14145"/>
      <c r="L14145" s="33"/>
      <c r="M14145" s="24"/>
    </row>
    <row r="14146" spans="1:13" x14ac:dyDescent="0.2">
      <c r="A14146" s="289"/>
      <c r="I14146"/>
      <c r="J14146"/>
      <c r="L14146" s="33"/>
      <c r="M14146" s="24"/>
    </row>
    <row r="14147" spans="1:13" x14ac:dyDescent="0.2">
      <c r="A14147" s="289"/>
      <c r="I14147"/>
      <c r="J14147"/>
      <c r="L14147" s="33"/>
      <c r="M14147" s="24"/>
    </row>
    <row r="14148" spans="1:13" x14ac:dyDescent="0.2">
      <c r="A14148" s="289"/>
      <c r="I14148"/>
      <c r="J14148"/>
      <c r="L14148" s="33"/>
      <c r="M14148" s="24"/>
    </row>
    <row r="14149" spans="1:13" x14ac:dyDescent="0.2">
      <c r="A14149" s="289"/>
      <c r="I14149"/>
      <c r="J14149"/>
      <c r="L14149" s="33"/>
      <c r="M14149" s="24"/>
    </row>
    <row r="14150" spans="1:13" x14ac:dyDescent="0.2">
      <c r="A14150" s="289"/>
      <c r="I14150"/>
      <c r="J14150"/>
      <c r="L14150" s="33"/>
      <c r="M14150" s="24"/>
    </row>
    <row r="14151" spans="1:13" x14ac:dyDescent="0.2">
      <c r="A14151" s="289"/>
      <c r="I14151"/>
      <c r="J14151"/>
      <c r="L14151" s="33"/>
      <c r="M14151" s="24"/>
    </row>
    <row r="14152" spans="1:13" x14ac:dyDescent="0.2">
      <c r="A14152" s="289"/>
      <c r="I14152"/>
      <c r="J14152"/>
      <c r="L14152" s="33"/>
      <c r="M14152" s="24"/>
    </row>
    <row r="14153" spans="1:13" x14ac:dyDescent="0.2">
      <c r="A14153" s="289"/>
      <c r="I14153"/>
      <c r="J14153"/>
      <c r="L14153" s="33"/>
      <c r="M14153" s="24"/>
    </row>
    <row r="14154" spans="1:13" x14ac:dyDescent="0.2">
      <c r="A14154" s="289"/>
      <c r="I14154"/>
      <c r="J14154"/>
      <c r="L14154" s="33"/>
      <c r="M14154" s="24"/>
    </row>
    <row r="14155" spans="1:13" x14ac:dyDescent="0.2">
      <c r="A14155" s="289"/>
      <c r="I14155"/>
      <c r="J14155"/>
      <c r="L14155" s="33"/>
      <c r="M14155" s="24"/>
    </row>
    <row r="14156" spans="1:13" x14ac:dyDescent="0.2">
      <c r="A14156" s="289"/>
      <c r="I14156"/>
      <c r="J14156"/>
      <c r="L14156" s="33"/>
      <c r="M14156" s="24"/>
    </row>
    <row r="14157" spans="1:13" x14ac:dyDescent="0.2">
      <c r="A14157" s="289"/>
      <c r="I14157"/>
      <c r="J14157"/>
      <c r="L14157" s="33"/>
      <c r="M14157" s="24"/>
    </row>
    <row r="14158" spans="1:13" x14ac:dyDescent="0.2">
      <c r="A14158" s="289"/>
      <c r="I14158"/>
      <c r="J14158"/>
      <c r="L14158" s="33"/>
      <c r="M14158" s="24"/>
    </row>
    <row r="14159" spans="1:13" x14ac:dyDescent="0.2">
      <c r="A14159" s="289"/>
      <c r="I14159"/>
      <c r="J14159"/>
      <c r="L14159" s="33"/>
      <c r="M14159" s="24"/>
    </row>
    <row r="14160" spans="1:13" x14ac:dyDescent="0.2">
      <c r="A14160" s="289"/>
      <c r="I14160"/>
      <c r="J14160"/>
      <c r="L14160" s="33"/>
      <c r="M14160" s="24"/>
    </row>
    <row r="14161" spans="1:13" x14ac:dyDescent="0.2">
      <c r="A14161" s="289"/>
      <c r="I14161"/>
      <c r="J14161"/>
      <c r="L14161" s="33"/>
      <c r="M14161" s="24"/>
    </row>
    <row r="14162" spans="1:13" x14ac:dyDescent="0.2">
      <c r="A14162" s="289"/>
      <c r="I14162"/>
      <c r="J14162"/>
      <c r="L14162" s="33"/>
      <c r="M14162" s="24"/>
    </row>
    <row r="14163" spans="1:13" x14ac:dyDescent="0.2">
      <c r="A14163" s="289"/>
      <c r="I14163"/>
      <c r="J14163"/>
      <c r="L14163" s="33"/>
      <c r="M14163" s="24"/>
    </row>
    <row r="14164" spans="1:13" x14ac:dyDescent="0.2">
      <c r="A14164" s="289"/>
      <c r="I14164"/>
      <c r="J14164"/>
      <c r="L14164" s="33"/>
      <c r="M14164" s="24"/>
    </row>
    <row r="14165" spans="1:13" x14ac:dyDescent="0.2">
      <c r="A14165" s="289"/>
      <c r="I14165"/>
      <c r="J14165"/>
      <c r="L14165" s="33"/>
      <c r="M14165" s="24"/>
    </row>
    <row r="14166" spans="1:13" x14ac:dyDescent="0.2">
      <c r="A14166" s="289"/>
      <c r="I14166"/>
      <c r="J14166"/>
      <c r="L14166" s="33"/>
      <c r="M14166" s="24"/>
    </row>
    <row r="14167" spans="1:13" x14ac:dyDescent="0.2">
      <c r="A14167" s="289"/>
      <c r="I14167"/>
      <c r="J14167"/>
      <c r="L14167" s="33"/>
      <c r="M14167" s="24"/>
    </row>
    <row r="14168" spans="1:13" x14ac:dyDescent="0.2">
      <c r="A14168" s="289"/>
      <c r="I14168"/>
      <c r="J14168"/>
      <c r="L14168" s="33"/>
      <c r="M14168" s="24"/>
    </row>
    <row r="14169" spans="1:13" x14ac:dyDescent="0.2">
      <c r="A14169" s="289"/>
      <c r="I14169"/>
      <c r="J14169"/>
      <c r="L14169" s="33"/>
      <c r="M14169" s="24"/>
    </row>
    <row r="14170" spans="1:13" x14ac:dyDescent="0.2">
      <c r="A14170" s="289"/>
      <c r="I14170"/>
      <c r="J14170"/>
      <c r="L14170" s="33"/>
      <c r="M14170" s="24"/>
    </row>
    <row r="14171" spans="1:13" x14ac:dyDescent="0.2">
      <c r="A14171" s="289"/>
      <c r="I14171"/>
      <c r="J14171"/>
      <c r="L14171" s="33"/>
      <c r="M14171" s="24"/>
    </row>
    <row r="14172" spans="1:13" x14ac:dyDescent="0.2">
      <c r="A14172" s="289"/>
      <c r="I14172"/>
      <c r="J14172"/>
      <c r="L14172" s="33"/>
      <c r="M14172" s="24"/>
    </row>
    <row r="14173" spans="1:13" x14ac:dyDescent="0.2">
      <c r="A14173" s="289"/>
      <c r="I14173"/>
      <c r="J14173"/>
      <c r="L14173" s="33"/>
      <c r="M14173" s="24"/>
    </row>
    <row r="14174" spans="1:13" x14ac:dyDescent="0.2">
      <c r="A14174" s="289"/>
      <c r="I14174"/>
      <c r="J14174"/>
      <c r="L14174" s="33"/>
      <c r="M14174" s="24"/>
    </row>
    <row r="14175" spans="1:13" x14ac:dyDescent="0.2">
      <c r="A14175" s="289"/>
      <c r="I14175"/>
      <c r="J14175"/>
      <c r="L14175" s="33"/>
      <c r="M14175" s="24"/>
    </row>
    <row r="14176" spans="1:13" x14ac:dyDescent="0.2">
      <c r="A14176" s="289"/>
      <c r="I14176"/>
      <c r="J14176"/>
      <c r="L14176" s="33"/>
      <c r="M14176" s="24"/>
    </row>
    <row r="14177" spans="1:13" x14ac:dyDescent="0.2">
      <c r="A14177" s="289"/>
      <c r="I14177"/>
      <c r="J14177"/>
      <c r="L14177" s="33"/>
      <c r="M14177" s="24"/>
    </row>
    <row r="14178" spans="1:13" x14ac:dyDescent="0.2">
      <c r="A14178" s="289"/>
      <c r="I14178"/>
      <c r="J14178"/>
      <c r="L14178" s="33"/>
      <c r="M14178" s="24"/>
    </row>
    <row r="14179" spans="1:13" x14ac:dyDescent="0.2">
      <c r="A14179" s="289"/>
      <c r="I14179"/>
      <c r="J14179"/>
      <c r="L14179" s="33"/>
      <c r="M14179" s="24"/>
    </row>
    <row r="14180" spans="1:13" x14ac:dyDescent="0.2">
      <c r="A14180" s="289"/>
      <c r="I14180"/>
      <c r="J14180"/>
      <c r="L14180" s="33"/>
      <c r="M14180" s="24"/>
    </row>
    <row r="14181" spans="1:13" x14ac:dyDescent="0.2">
      <c r="A14181" s="289"/>
      <c r="I14181"/>
      <c r="J14181"/>
      <c r="L14181" s="33"/>
      <c r="M14181" s="24"/>
    </row>
    <row r="14182" spans="1:13" x14ac:dyDescent="0.2">
      <c r="A14182" s="289"/>
      <c r="I14182"/>
      <c r="J14182"/>
      <c r="L14182" s="33"/>
      <c r="M14182" s="24"/>
    </row>
    <row r="14183" spans="1:13" x14ac:dyDescent="0.2">
      <c r="A14183" s="289"/>
      <c r="I14183"/>
      <c r="J14183"/>
      <c r="L14183" s="33"/>
      <c r="M14183" s="24"/>
    </row>
    <row r="14184" spans="1:13" x14ac:dyDescent="0.2">
      <c r="A14184" s="289"/>
      <c r="I14184"/>
      <c r="J14184"/>
      <c r="L14184" s="33"/>
      <c r="M14184" s="24"/>
    </row>
    <row r="14185" spans="1:13" x14ac:dyDescent="0.2">
      <c r="A14185" s="289"/>
      <c r="I14185"/>
      <c r="J14185"/>
      <c r="L14185" s="33"/>
      <c r="M14185" s="24"/>
    </row>
    <row r="14186" spans="1:13" x14ac:dyDescent="0.2">
      <c r="A14186" s="289"/>
      <c r="I14186"/>
      <c r="J14186"/>
      <c r="L14186" s="33"/>
      <c r="M14186" s="24"/>
    </row>
    <row r="14187" spans="1:13" x14ac:dyDescent="0.2">
      <c r="A14187" s="289"/>
      <c r="I14187"/>
      <c r="J14187"/>
      <c r="L14187" s="33"/>
      <c r="M14187" s="24"/>
    </row>
    <row r="14188" spans="1:13" x14ac:dyDescent="0.2">
      <c r="A14188" s="289"/>
      <c r="I14188"/>
      <c r="J14188"/>
      <c r="L14188" s="33"/>
      <c r="M14188" s="24"/>
    </row>
    <row r="14189" spans="1:13" x14ac:dyDescent="0.2">
      <c r="A14189" s="289"/>
      <c r="I14189"/>
      <c r="J14189"/>
      <c r="L14189" s="33"/>
      <c r="M14189" s="24"/>
    </row>
    <row r="14190" spans="1:13" x14ac:dyDescent="0.2">
      <c r="A14190" s="289"/>
      <c r="I14190"/>
      <c r="J14190"/>
      <c r="L14190" s="33"/>
      <c r="M14190" s="24"/>
    </row>
    <row r="14191" spans="1:13" x14ac:dyDescent="0.2">
      <c r="A14191" s="289"/>
      <c r="I14191"/>
      <c r="J14191"/>
      <c r="L14191" s="33"/>
      <c r="M14191" s="24"/>
    </row>
    <row r="14192" spans="1:13" x14ac:dyDescent="0.2">
      <c r="A14192" s="289"/>
      <c r="I14192"/>
      <c r="J14192"/>
      <c r="L14192" s="33"/>
      <c r="M14192" s="24"/>
    </row>
    <row r="14193" spans="1:13" x14ac:dyDescent="0.2">
      <c r="A14193" s="289"/>
      <c r="I14193"/>
      <c r="J14193"/>
      <c r="L14193" s="33"/>
      <c r="M14193" s="24"/>
    </row>
    <row r="14194" spans="1:13" x14ac:dyDescent="0.2">
      <c r="A14194" s="289"/>
      <c r="I14194"/>
      <c r="J14194"/>
      <c r="L14194" s="33"/>
      <c r="M14194" s="24"/>
    </row>
    <row r="14195" spans="1:13" x14ac:dyDescent="0.2">
      <c r="A14195" s="289"/>
      <c r="I14195"/>
      <c r="J14195"/>
      <c r="L14195" s="33"/>
      <c r="M14195" s="24"/>
    </row>
    <row r="14196" spans="1:13" x14ac:dyDescent="0.2">
      <c r="A14196" s="289"/>
      <c r="I14196"/>
      <c r="J14196"/>
      <c r="L14196" s="33"/>
      <c r="M14196" s="24"/>
    </row>
    <row r="14197" spans="1:13" x14ac:dyDescent="0.2">
      <c r="A14197" s="289"/>
      <c r="I14197"/>
      <c r="J14197"/>
      <c r="L14197" s="33"/>
      <c r="M14197" s="24"/>
    </row>
    <row r="14198" spans="1:13" x14ac:dyDescent="0.2">
      <c r="A14198" s="289"/>
      <c r="I14198"/>
      <c r="J14198"/>
      <c r="L14198" s="33"/>
      <c r="M14198" s="24"/>
    </row>
    <row r="14199" spans="1:13" x14ac:dyDescent="0.2">
      <c r="A14199" s="289"/>
      <c r="I14199"/>
      <c r="J14199"/>
      <c r="L14199" s="33"/>
      <c r="M14199" s="24"/>
    </row>
    <row r="14200" spans="1:13" x14ac:dyDescent="0.2">
      <c r="A14200" s="289"/>
      <c r="I14200"/>
      <c r="J14200"/>
      <c r="L14200" s="33"/>
      <c r="M14200" s="24"/>
    </row>
    <row r="14201" spans="1:13" x14ac:dyDescent="0.2">
      <c r="A14201" s="289"/>
      <c r="I14201"/>
      <c r="J14201"/>
      <c r="L14201" s="33"/>
      <c r="M14201" s="24"/>
    </row>
    <row r="14202" spans="1:13" x14ac:dyDescent="0.2">
      <c r="A14202" s="289"/>
      <c r="I14202"/>
      <c r="J14202"/>
      <c r="L14202" s="33"/>
      <c r="M14202" s="24"/>
    </row>
    <row r="14203" spans="1:13" x14ac:dyDescent="0.2">
      <c r="A14203" s="289"/>
      <c r="I14203"/>
      <c r="J14203"/>
      <c r="L14203" s="33"/>
      <c r="M14203" s="24"/>
    </row>
    <row r="14204" spans="1:13" x14ac:dyDescent="0.2">
      <c r="A14204" s="289"/>
      <c r="I14204"/>
      <c r="J14204"/>
      <c r="L14204" s="33"/>
      <c r="M14204" s="24"/>
    </row>
    <row r="14205" spans="1:13" x14ac:dyDescent="0.2">
      <c r="A14205" s="289"/>
      <c r="I14205"/>
      <c r="J14205"/>
      <c r="L14205" s="33"/>
      <c r="M14205" s="24"/>
    </row>
    <row r="14206" spans="1:13" x14ac:dyDescent="0.2">
      <c r="A14206" s="289"/>
      <c r="I14206"/>
      <c r="J14206"/>
      <c r="L14206" s="33"/>
      <c r="M14206" s="24"/>
    </row>
    <row r="14207" spans="1:13" x14ac:dyDescent="0.2">
      <c r="A14207" s="289"/>
      <c r="I14207"/>
      <c r="J14207"/>
      <c r="L14207" s="33"/>
      <c r="M14207" s="24"/>
    </row>
    <row r="14208" spans="1:13" x14ac:dyDescent="0.2">
      <c r="A14208" s="289"/>
      <c r="I14208"/>
      <c r="J14208"/>
      <c r="L14208" s="33"/>
      <c r="M14208" s="24"/>
    </row>
    <row r="14209" spans="1:13" x14ac:dyDescent="0.2">
      <c r="A14209" s="289"/>
      <c r="I14209"/>
      <c r="J14209"/>
      <c r="L14209" s="33"/>
      <c r="M14209" s="24"/>
    </row>
    <row r="14210" spans="1:13" x14ac:dyDescent="0.2">
      <c r="A14210" s="289"/>
      <c r="I14210"/>
      <c r="J14210"/>
      <c r="L14210" s="33"/>
      <c r="M14210" s="24"/>
    </row>
    <row r="14211" spans="1:13" x14ac:dyDescent="0.2">
      <c r="A14211" s="289"/>
      <c r="I14211"/>
      <c r="J14211"/>
      <c r="L14211" s="33"/>
      <c r="M14211" s="24"/>
    </row>
    <row r="14212" spans="1:13" x14ac:dyDescent="0.2">
      <c r="A14212" s="289"/>
      <c r="I14212"/>
      <c r="J14212"/>
      <c r="L14212" s="33"/>
      <c r="M14212" s="24"/>
    </row>
    <row r="14213" spans="1:13" x14ac:dyDescent="0.2">
      <c r="A14213" s="289"/>
      <c r="I14213"/>
      <c r="J14213"/>
      <c r="L14213" s="33"/>
      <c r="M14213" s="24"/>
    </row>
    <row r="14214" spans="1:13" x14ac:dyDescent="0.2">
      <c r="A14214" s="289"/>
      <c r="I14214"/>
      <c r="J14214"/>
      <c r="L14214" s="33"/>
      <c r="M14214" s="24"/>
    </row>
    <row r="14215" spans="1:13" x14ac:dyDescent="0.2">
      <c r="A14215" s="289"/>
      <c r="I14215"/>
      <c r="J14215"/>
      <c r="L14215" s="33"/>
      <c r="M14215" s="24"/>
    </row>
    <row r="14216" spans="1:13" x14ac:dyDescent="0.2">
      <c r="A14216" s="289"/>
      <c r="I14216"/>
      <c r="J14216"/>
      <c r="L14216" s="33"/>
      <c r="M14216" s="24"/>
    </row>
    <row r="14217" spans="1:13" x14ac:dyDescent="0.2">
      <c r="A14217" s="289"/>
      <c r="I14217"/>
      <c r="J14217"/>
      <c r="L14217" s="33"/>
      <c r="M14217" s="24"/>
    </row>
    <row r="14218" spans="1:13" x14ac:dyDescent="0.2">
      <c r="A14218" s="289"/>
      <c r="I14218"/>
      <c r="J14218"/>
      <c r="L14218" s="33"/>
      <c r="M14218" s="24"/>
    </row>
    <row r="14219" spans="1:13" x14ac:dyDescent="0.2">
      <c r="A14219" s="289"/>
      <c r="I14219"/>
      <c r="J14219"/>
      <c r="L14219" s="33"/>
      <c r="M14219" s="24"/>
    </row>
    <row r="14220" spans="1:13" x14ac:dyDescent="0.2">
      <c r="A14220" s="289"/>
      <c r="I14220"/>
      <c r="J14220"/>
      <c r="L14220" s="33"/>
      <c r="M14220" s="24"/>
    </row>
    <row r="14221" spans="1:13" x14ac:dyDescent="0.2">
      <c r="A14221" s="289"/>
      <c r="I14221"/>
      <c r="J14221"/>
      <c r="L14221" s="33"/>
      <c r="M14221" s="24"/>
    </row>
    <row r="14222" spans="1:13" x14ac:dyDescent="0.2">
      <c r="A14222" s="289"/>
      <c r="I14222"/>
      <c r="J14222"/>
      <c r="L14222" s="33"/>
      <c r="M14222" s="24"/>
    </row>
    <row r="14223" spans="1:13" x14ac:dyDescent="0.2">
      <c r="A14223" s="289"/>
      <c r="I14223"/>
      <c r="J14223"/>
      <c r="L14223" s="33"/>
      <c r="M14223" s="24"/>
    </row>
    <row r="14224" spans="1:13" x14ac:dyDescent="0.2">
      <c r="A14224" s="289"/>
      <c r="I14224"/>
      <c r="J14224"/>
      <c r="L14224" s="33"/>
      <c r="M14224" s="24"/>
    </row>
    <row r="14225" spans="1:13" x14ac:dyDescent="0.2">
      <c r="A14225" s="289"/>
      <c r="I14225"/>
      <c r="J14225"/>
      <c r="L14225" s="33"/>
      <c r="M14225" s="24"/>
    </row>
    <row r="14226" spans="1:13" x14ac:dyDescent="0.2">
      <c r="A14226" s="289"/>
      <c r="I14226"/>
      <c r="J14226"/>
      <c r="L14226" s="33"/>
      <c r="M14226" s="24"/>
    </row>
    <row r="14227" spans="1:13" x14ac:dyDescent="0.2">
      <c r="A14227" s="289"/>
      <c r="I14227"/>
      <c r="J14227"/>
      <c r="L14227" s="33"/>
      <c r="M14227" s="24"/>
    </row>
    <row r="14228" spans="1:13" x14ac:dyDescent="0.2">
      <c r="A14228" s="289"/>
      <c r="I14228"/>
      <c r="J14228"/>
      <c r="L14228" s="33"/>
      <c r="M14228" s="24"/>
    </row>
    <row r="14229" spans="1:13" x14ac:dyDescent="0.2">
      <c r="A14229" s="289"/>
      <c r="I14229"/>
      <c r="J14229"/>
      <c r="L14229" s="33"/>
      <c r="M14229" s="24"/>
    </row>
    <row r="14230" spans="1:13" x14ac:dyDescent="0.2">
      <c r="A14230" s="289"/>
      <c r="I14230"/>
      <c r="J14230"/>
      <c r="L14230" s="33"/>
      <c r="M14230" s="24"/>
    </row>
    <row r="14231" spans="1:13" x14ac:dyDescent="0.2">
      <c r="A14231" s="289"/>
      <c r="I14231"/>
      <c r="J14231"/>
      <c r="L14231" s="33"/>
      <c r="M14231" s="24"/>
    </row>
    <row r="14232" spans="1:13" x14ac:dyDescent="0.2">
      <c r="A14232" s="289"/>
      <c r="I14232"/>
      <c r="J14232"/>
      <c r="L14232" s="33"/>
      <c r="M14232" s="24"/>
    </row>
    <row r="14233" spans="1:13" x14ac:dyDescent="0.2">
      <c r="A14233" s="289"/>
      <c r="I14233"/>
      <c r="J14233"/>
      <c r="L14233" s="33"/>
      <c r="M14233" s="24"/>
    </row>
    <row r="14234" spans="1:13" x14ac:dyDescent="0.2">
      <c r="A14234" s="289"/>
      <c r="I14234"/>
      <c r="J14234"/>
      <c r="L14234" s="33"/>
      <c r="M14234" s="24"/>
    </row>
    <row r="14235" spans="1:13" x14ac:dyDescent="0.2">
      <c r="A14235" s="289"/>
      <c r="I14235"/>
      <c r="J14235"/>
      <c r="L14235" s="33"/>
      <c r="M14235" s="24"/>
    </row>
    <row r="14236" spans="1:13" x14ac:dyDescent="0.2">
      <c r="A14236" s="289"/>
      <c r="I14236"/>
      <c r="J14236"/>
      <c r="L14236" s="33"/>
      <c r="M14236" s="24"/>
    </row>
    <row r="14237" spans="1:13" x14ac:dyDescent="0.2">
      <c r="A14237" s="289"/>
      <c r="I14237"/>
      <c r="J14237"/>
      <c r="L14237" s="33"/>
      <c r="M14237" s="24"/>
    </row>
    <row r="14238" spans="1:13" x14ac:dyDescent="0.2">
      <c r="A14238" s="289"/>
      <c r="I14238"/>
      <c r="J14238"/>
      <c r="L14238" s="33"/>
      <c r="M14238" s="24"/>
    </row>
    <row r="14239" spans="1:13" x14ac:dyDescent="0.2">
      <c r="A14239" s="289"/>
      <c r="I14239"/>
      <c r="J14239"/>
      <c r="L14239" s="33"/>
      <c r="M14239" s="24"/>
    </row>
    <row r="14240" spans="1:13" x14ac:dyDescent="0.2">
      <c r="A14240" s="289"/>
      <c r="I14240"/>
      <c r="J14240"/>
      <c r="L14240" s="33"/>
      <c r="M14240" s="24"/>
    </row>
    <row r="14241" spans="1:13" x14ac:dyDescent="0.2">
      <c r="A14241" s="289"/>
      <c r="I14241"/>
      <c r="J14241"/>
      <c r="L14241" s="33"/>
      <c r="M14241" s="24"/>
    </row>
    <row r="14242" spans="1:13" x14ac:dyDescent="0.2">
      <c r="A14242" s="289"/>
      <c r="I14242"/>
      <c r="J14242"/>
      <c r="L14242" s="33"/>
      <c r="M14242" s="24"/>
    </row>
    <row r="14243" spans="1:13" x14ac:dyDescent="0.2">
      <c r="A14243" s="289"/>
      <c r="I14243"/>
      <c r="J14243"/>
      <c r="L14243" s="33"/>
      <c r="M14243" s="24"/>
    </row>
    <row r="14244" spans="1:13" x14ac:dyDescent="0.2">
      <c r="A14244" s="289"/>
      <c r="I14244"/>
      <c r="J14244"/>
      <c r="L14244" s="33"/>
      <c r="M14244" s="24"/>
    </row>
    <row r="14245" spans="1:13" x14ac:dyDescent="0.2">
      <c r="A14245" s="289"/>
      <c r="I14245"/>
      <c r="J14245"/>
      <c r="L14245" s="33"/>
      <c r="M14245" s="24"/>
    </row>
    <row r="14246" spans="1:13" x14ac:dyDescent="0.2">
      <c r="A14246" s="289"/>
      <c r="I14246"/>
      <c r="J14246"/>
      <c r="L14246" s="33"/>
      <c r="M14246" s="24"/>
    </row>
    <row r="14247" spans="1:13" x14ac:dyDescent="0.2">
      <c r="A14247" s="289"/>
      <c r="I14247"/>
      <c r="J14247"/>
      <c r="L14247" s="33"/>
      <c r="M14247" s="24"/>
    </row>
    <row r="14248" spans="1:13" x14ac:dyDescent="0.2">
      <c r="A14248" s="289"/>
      <c r="I14248"/>
      <c r="J14248"/>
      <c r="L14248" s="33"/>
      <c r="M14248" s="24"/>
    </row>
    <row r="14249" spans="1:13" x14ac:dyDescent="0.2">
      <c r="A14249" s="289"/>
      <c r="I14249"/>
      <c r="J14249"/>
      <c r="L14249" s="33"/>
      <c r="M14249" s="24"/>
    </row>
    <row r="14250" spans="1:13" x14ac:dyDescent="0.2">
      <c r="A14250" s="289"/>
      <c r="I14250"/>
      <c r="J14250"/>
      <c r="L14250" s="33"/>
      <c r="M14250" s="24"/>
    </row>
    <row r="14251" spans="1:13" x14ac:dyDescent="0.2">
      <c r="A14251" s="289"/>
      <c r="I14251"/>
      <c r="J14251"/>
      <c r="L14251" s="33"/>
      <c r="M14251" s="24"/>
    </row>
    <row r="14252" spans="1:13" x14ac:dyDescent="0.2">
      <c r="A14252" s="289"/>
      <c r="I14252"/>
      <c r="J14252"/>
      <c r="L14252" s="33"/>
      <c r="M14252" s="24"/>
    </row>
    <row r="14253" spans="1:13" x14ac:dyDescent="0.2">
      <c r="A14253" s="289"/>
      <c r="I14253"/>
      <c r="J14253"/>
      <c r="L14253" s="33"/>
      <c r="M14253" s="24"/>
    </row>
    <row r="14254" spans="1:13" x14ac:dyDescent="0.2">
      <c r="A14254" s="289"/>
      <c r="I14254"/>
      <c r="J14254"/>
      <c r="L14254" s="33"/>
      <c r="M14254" s="24"/>
    </row>
    <row r="14255" spans="1:13" x14ac:dyDescent="0.2">
      <c r="A14255" s="289"/>
      <c r="I14255"/>
      <c r="J14255"/>
      <c r="L14255" s="33"/>
      <c r="M14255" s="24"/>
    </row>
    <row r="14256" spans="1:13" x14ac:dyDescent="0.2">
      <c r="A14256" s="289"/>
      <c r="I14256"/>
      <c r="J14256"/>
      <c r="L14256" s="33"/>
      <c r="M14256" s="24"/>
    </row>
    <row r="14257" spans="1:13" x14ac:dyDescent="0.2">
      <c r="A14257" s="289"/>
      <c r="I14257"/>
      <c r="J14257"/>
      <c r="L14257" s="33"/>
      <c r="M14257" s="24"/>
    </row>
    <row r="14258" spans="1:13" x14ac:dyDescent="0.2">
      <c r="A14258" s="289"/>
      <c r="I14258"/>
      <c r="J14258"/>
      <c r="L14258" s="33"/>
      <c r="M14258" s="24"/>
    </row>
    <row r="14259" spans="1:13" x14ac:dyDescent="0.2">
      <c r="A14259" s="289"/>
      <c r="I14259"/>
      <c r="J14259"/>
      <c r="L14259" s="33"/>
      <c r="M14259" s="24"/>
    </row>
    <row r="14260" spans="1:13" x14ac:dyDescent="0.2">
      <c r="A14260" s="289"/>
      <c r="I14260"/>
      <c r="J14260"/>
      <c r="L14260" s="33"/>
      <c r="M14260" s="24"/>
    </row>
    <row r="14261" spans="1:13" x14ac:dyDescent="0.2">
      <c r="A14261" s="289"/>
      <c r="I14261"/>
      <c r="J14261"/>
      <c r="L14261" s="33"/>
      <c r="M14261" s="24"/>
    </row>
    <row r="14262" spans="1:13" x14ac:dyDescent="0.2">
      <c r="A14262" s="289"/>
      <c r="I14262"/>
      <c r="J14262"/>
      <c r="L14262" s="33"/>
      <c r="M14262" s="24"/>
    </row>
    <row r="14263" spans="1:13" x14ac:dyDescent="0.2">
      <c r="A14263" s="289"/>
      <c r="I14263"/>
      <c r="J14263"/>
      <c r="L14263" s="33"/>
      <c r="M14263" s="24"/>
    </row>
    <row r="14264" spans="1:13" x14ac:dyDescent="0.2">
      <c r="A14264" s="289"/>
      <c r="I14264"/>
      <c r="J14264"/>
      <c r="L14264" s="33"/>
      <c r="M14264" s="24"/>
    </row>
    <row r="14265" spans="1:13" x14ac:dyDescent="0.2">
      <c r="A14265" s="289"/>
      <c r="I14265"/>
      <c r="J14265"/>
      <c r="L14265" s="33"/>
      <c r="M14265" s="24"/>
    </row>
    <row r="14266" spans="1:13" x14ac:dyDescent="0.2">
      <c r="A14266" s="289"/>
      <c r="I14266"/>
      <c r="J14266"/>
      <c r="L14266" s="33"/>
      <c r="M14266" s="24"/>
    </row>
    <row r="14267" spans="1:13" x14ac:dyDescent="0.2">
      <c r="A14267" s="289"/>
      <c r="I14267"/>
      <c r="J14267"/>
      <c r="L14267" s="33"/>
      <c r="M14267" s="24"/>
    </row>
    <row r="14268" spans="1:13" x14ac:dyDescent="0.2">
      <c r="A14268" s="289"/>
      <c r="I14268"/>
      <c r="J14268"/>
      <c r="L14268" s="33"/>
      <c r="M14268" s="24"/>
    </row>
    <row r="14269" spans="1:13" x14ac:dyDescent="0.2">
      <c r="A14269" s="289"/>
      <c r="I14269"/>
      <c r="J14269"/>
      <c r="L14269" s="33"/>
      <c r="M14269" s="24"/>
    </row>
    <row r="14270" spans="1:13" x14ac:dyDescent="0.2">
      <c r="A14270" s="289"/>
      <c r="I14270"/>
      <c r="J14270"/>
      <c r="L14270" s="33"/>
      <c r="M14270" s="24"/>
    </row>
    <row r="14271" spans="1:13" x14ac:dyDescent="0.2">
      <c r="A14271" s="289"/>
      <c r="I14271"/>
      <c r="J14271"/>
      <c r="L14271" s="33"/>
      <c r="M14271" s="24"/>
    </row>
    <row r="14272" spans="1:13" x14ac:dyDescent="0.2">
      <c r="A14272" s="289"/>
      <c r="I14272"/>
      <c r="J14272"/>
      <c r="L14272" s="33"/>
      <c r="M14272" s="24"/>
    </row>
    <row r="14273" spans="1:13" x14ac:dyDescent="0.2">
      <c r="A14273" s="289"/>
      <c r="I14273"/>
      <c r="J14273"/>
      <c r="L14273" s="33"/>
      <c r="M14273" s="24"/>
    </row>
    <row r="14274" spans="1:13" x14ac:dyDescent="0.2">
      <c r="A14274" s="289"/>
      <c r="I14274"/>
      <c r="J14274"/>
      <c r="L14274" s="33"/>
      <c r="M14274" s="24"/>
    </row>
    <row r="14275" spans="1:13" x14ac:dyDescent="0.2">
      <c r="A14275" s="289"/>
      <c r="I14275"/>
      <c r="J14275"/>
      <c r="L14275" s="33"/>
      <c r="M14275" s="24"/>
    </row>
    <row r="14276" spans="1:13" x14ac:dyDescent="0.2">
      <c r="A14276" s="289"/>
      <c r="I14276"/>
      <c r="J14276"/>
      <c r="L14276" s="33"/>
      <c r="M14276" s="24"/>
    </row>
    <row r="14277" spans="1:13" x14ac:dyDescent="0.2">
      <c r="A14277" s="289"/>
      <c r="I14277"/>
      <c r="J14277"/>
      <c r="L14277" s="33"/>
      <c r="M14277" s="24"/>
    </row>
    <row r="14278" spans="1:13" x14ac:dyDescent="0.2">
      <c r="A14278" s="289"/>
      <c r="I14278"/>
      <c r="J14278"/>
      <c r="L14278" s="33"/>
      <c r="M14278" s="24"/>
    </row>
    <row r="14279" spans="1:13" x14ac:dyDescent="0.2">
      <c r="A14279" s="289"/>
      <c r="I14279"/>
      <c r="J14279"/>
      <c r="L14279" s="33"/>
      <c r="M14279" s="24"/>
    </row>
    <row r="14280" spans="1:13" x14ac:dyDescent="0.2">
      <c r="A14280" s="289"/>
      <c r="I14280"/>
      <c r="J14280"/>
      <c r="L14280" s="33"/>
      <c r="M14280" s="24"/>
    </row>
    <row r="14281" spans="1:13" x14ac:dyDescent="0.2">
      <c r="A14281" s="289"/>
      <c r="I14281"/>
      <c r="J14281"/>
      <c r="L14281" s="33"/>
      <c r="M14281" s="24"/>
    </row>
    <row r="14282" spans="1:13" x14ac:dyDescent="0.2">
      <c r="A14282" s="289"/>
      <c r="I14282"/>
      <c r="J14282"/>
      <c r="L14282" s="33"/>
      <c r="M14282" s="24"/>
    </row>
    <row r="14283" spans="1:13" x14ac:dyDescent="0.2">
      <c r="A14283" s="289"/>
      <c r="I14283"/>
      <c r="J14283"/>
      <c r="L14283" s="33"/>
      <c r="M14283" s="24"/>
    </row>
    <row r="14284" spans="1:13" x14ac:dyDescent="0.2">
      <c r="A14284" s="289"/>
      <c r="I14284"/>
      <c r="J14284"/>
      <c r="L14284" s="33"/>
      <c r="M14284" s="24"/>
    </row>
    <row r="14285" spans="1:13" x14ac:dyDescent="0.2">
      <c r="A14285" s="289"/>
      <c r="I14285"/>
      <c r="J14285"/>
      <c r="L14285" s="33"/>
      <c r="M14285" s="24"/>
    </row>
    <row r="14286" spans="1:13" x14ac:dyDescent="0.2">
      <c r="A14286" s="289"/>
      <c r="I14286"/>
      <c r="J14286"/>
      <c r="L14286" s="33"/>
      <c r="M14286" s="24"/>
    </row>
    <row r="14287" spans="1:13" x14ac:dyDescent="0.2">
      <c r="A14287" s="289"/>
      <c r="I14287"/>
      <c r="J14287"/>
      <c r="L14287" s="33"/>
      <c r="M14287" s="24"/>
    </row>
    <row r="14288" spans="1:13" x14ac:dyDescent="0.2">
      <c r="A14288" s="289"/>
      <c r="I14288"/>
      <c r="J14288"/>
      <c r="L14288" s="33"/>
      <c r="M14288" s="24"/>
    </row>
    <row r="14289" spans="1:13" x14ac:dyDescent="0.2">
      <c r="A14289" s="289"/>
      <c r="I14289"/>
      <c r="J14289"/>
      <c r="L14289" s="33"/>
      <c r="M14289" s="24"/>
    </row>
    <row r="14290" spans="1:13" x14ac:dyDescent="0.2">
      <c r="A14290" s="289"/>
      <c r="I14290"/>
      <c r="J14290"/>
      <c r="L14290" s="33"/>
      <c r="M14290" s="24"/>
    </row>
    <row r="14291" spans="1:13" x14ac:dyDescent="0.2">
      <c r="A14291" s="289"/>
      <c r="I14291"/>
      <c r="J14291"/>
      <c r="L14291" s="33"/>
      <c r="M14291" s="24"/>
    </row>
    <row r="14292" spans="1:13" x14ac:dyDescent="0.2">
      <c r="A14292" s="289"/>
      <c r="I14292"/>
      <c r="J14292"/>
      <c r="L14292" s="33"/>
      <c r="M14292" s="24"/>
    </row>
    <row r="14293" spans="1:13" x14ac:dyDescent="0.2">
      <c r="A14293" s="289"/>
      <c r="I14293"/>
      <c r="J14293"/>
      <c r="L14293" s="33"/>
      <c r="M14293" s="24"/>
    </row>
    <row r="14294" spans="1:13" x14ac:dyDescent="0.2">
      <c r="A14294" s="289"/>
      <c r="I14294"/>
      <c r="J14294"/>
      <c r="L14294" s="33"/>
      <c r="M14294" s="24"/>
    </row>
    <row r="14295" spans="1:13" x14ac:dyDescent="0.2">
      <c r="A14295" s="289"/>
      <c r="I14295"/>
      <c r="J14295"/>
      <c r="L14295" s="33"/>
      <c r="M14295" s="24"/>
    </row>
    <row r="14296" spans="1:13" x14ac:dyDescent="0.2">
      <c r="A14296" s="289"/>
      <c r="I14296"/>
      <c r="J14296"/>
      <c r="L14296" s="33"/>
      <c r="M14296" s="24"/>
    </row>
    <row r="14297" spans="1:13" x14ac:dyDescent="0.2">
      <c r="A14297" s="289"/>
      <c r="I14297"/>
      <c r="J14297"/>
      <c r="L14297" s="33"/>
      <c r="M14297" s="24"/>
    </row>
    <row r="14298" spans="1:13" x14ac:dyDescent="0.2">
      <c r="A14298" s="289"/>
      <c r="I14298"/>
      <c r="J14298"/>
      <c r="L14298" s="33"/>
      <c r="M14298" s="24"/>
    </row>
    <row r="14299" spans="1:13" x14ac:dyDescent="0.2">
      <c r="A14299" s="289"/>
      <c r="I14299"/>
      <c r="J14299"/>
      <c r="L14299" s="33"/>
      <c r="M14299" s="24"/>
    </row>
    <row r="14300" spans="1:13" x14ac:dyDescent="0.2">
      <c r="A14300" s="289"/>
      <c r="I14300"/>
      <c r="J14300"/>
      <c r="L14300" s="33"/>
      <c r="M14300" s="24"/>
    </row>
    <row r="14301" spans="1:13" x14ac:dyDescent="0.2">
      <c r="A14301" s="289"/>
      <c r="I14301"/>
      <c r="J14301"/>
      <c r="L14301" s="33"/>
      <c r="M14301" s="24"/>
    </row>
    <row r="14302" spans="1:13" x14ac:dyDescent="0.2">
      <c r="A14302" s="289"/>
      <c r="I14302"/>
      <c r="J14302"/>
      <c r="L14302" s="33"/>
      <c r="M14302" s="24"/>
    </row>
    <row r="14303" spans="1:13" x14ac:dyDescent="0.2">
      <c r="A14303" s="289"/>
      <c r="I14303"/>
      <c r="J14303"/>
      <c r="L14303" s="33"/>
      <c r="M14303" s="24"/>
    </row>
    <row r="14304" spans="1:13" x14ac:dyDescent="0.2">
      <c r="A14304" s="289"/>
      <c r="I14304"/>
      <c r="J14304"/>
      <c r="L14304" s="33"/>
      <c r="M14304" s="24"/>
    </row>
    <row r="14305" spans="1:13" x14ac:dyDescent="0.2">
      <c r="A14305" s="289"/>
      <c r="I14305"/>
      <c r="J14305"/>
      <c r="L14305" s="33"/>
      <c r="M14305" s="24"/>
    </row>
    <row r="14306" spans="1:13" x14ac:dyDescent="0.2">
      <c r="A14306" s="289"/>
      <c r="I14306"/>
      <c r="J14306"/>
      <c r="L14306" s="33"/>
      <c r="M14306" s="24"/>
    </row>
    <row r="14307" spans="1:13" x14ac:dyDescent="0.2">
      <c r="A14307" s="289"/>
      <c r="I14307"/>
      <c r="J14307"/>
      <c r="L14307" s="33"/>
      <c r="M14307" s="24"/>
    </row>
    <row r="14308" spans="1:13" x14ac:dyDescent="0.2">
      <c r="A14308" s="289"/>
      <c r="I14308"/>
      <c r="J14308"/>
      <c r="L14308" s="33"/>
      <c r="M14308" s="24"/>
    </row>
    <row r="14309" spans="1:13" x14ac:dyDescent="0.2">
      <c r="A14309" s="289"/>
      <c r="I14309"/>
      <c r="J14309"/>
      <c r="L14309" s="33"/>
      <c r="M14309" s="24"/>
    </row>
    <row r="14310" spans="1:13" x14ac:dyDescent="0.2">
      <c r="A14310" s="289"/>
      <c r="I14310"/>
      <c r="J14310"/>
      <c r="L14310" s="33"/>
      <c r="M14310" s="24"/>
    </row>
    <row r="14311" spans="1:13" x14ac:dyDescent="0.2">
      <c r="A14311" s="289"/>
      <c r="I14311"/>
      <c r="J14311"/>
      <c r="L14311" s="33"/>
      <c r="M14311" s="24"/>
    </row>
    <row r="14312" spans="1:13" x14ac:dyDescent="0.2">
      <c r="A14312" s="289"/>
      <c r="I14312"/>
      <c r="J14312"/>
      <c r="L14312" s="33"/>
      <c r="M14312" s="24"/>
    </row>
    <row r="14313" spans="1:13" x14ac:dyDescent="0.2">
      <c r="A14313" s="289"/>
      <c r="I14313"/>
      <c r="J14313"/>
      <c r="L14313" s="33"/>
      <c r="M14313" s="24"/>
    </row>
    <row r="14314" spans="1:13" x14ac:dyDescent="0.2">
      <c r="A14314" s="289"/>
      <c r="I14314"/>
      <c r="J14314"/>
      <c r="L14314" s="33"/>
      <c r="M14314" s="24"/>
    </row>
    <row r="14315" spans="1:13" x14ac:dyDescent="0.2">
      <c r="A14315" s="289"/>
      <c r="I14315"/>
      <c r="J14315"/>
      <c r="L14315" s="33"/>
      <c r="M14315" s="24"/>
    </row>
    <row r="14316" spans="1:13" x14ac:dyDescent="0.2">
      <c r="A14316" s="289"/>
      <c r="I14316"/>
      <c r="J14316"/>
      <c r="L14316" s="33"/>
      <c r="M14316" s="24"/>
    </row>
    <row r="14317" spans="1:13" x14ac:dyDescent="0.2">
      <c r="A14317" s="289"/>
      <c r="I14317"/>
      <c r="J14317"/>
      <c r="L14317" s="33"/>
      <c r="M14317" s="24"/>
    </row>
    <row r="14318" spans="1:13" x14ac:dyDescent="0.2">
      <c r="A14318" s="289"/>
      <c r="I14318"/>
      <c r="J14318"/>
      <c r="L14318" s="33"/>
      <c r="M14318" s="24"/>
    </row>
    <row r="14319" spans="1:13" x14ac:dyDescent="0.2">
      <c r="A14319" s="289"/>
      <c r="I14319"/>
      <c r="J14319"/>
      <c r="L14319" s="33"/>
      <c r="M14319" s="24"/>
    </row>
    <row r="14320" spans="1:13" x14ac:dyDescent="0.2">
      <c r="A14320" s="289"/>
      <c r="I14320"/>
      <c r="J14320"/>
      <c r="L14320" s="33"/>
      <c r="M14320" s="24"/>
    </row>
    <row r="14321" spans="1:13" x14ac:dyDescent="0.2">
      <c r="A14321" s="289"/>
      <c r="I14321"/>
      <c r="J14321"/>
      <c r="L14321" s="33"/>
      <c r="M14321" s="24"/>
    </row>
    <row r="14322" spans="1:13" x14ac:dyDescent="0.2">
      <c r="A14322" s="289"/>
      <c r="I14322"/>
      <c r="J14322"/>
      <c r="L14322" s="33"/>
      <c r="M14322" s="24"/>
    </row>
    <row r="14323" spans="1:13" x14ac:dyDescent="0.2">
      <c r="A14323" s="289"/>
      <c r="I14323"/>
      <c r="J14323"/>
      <c r="L14323" s="33"/>
      <c r="M14323" s="24"/>
    </row>
    <row r="14324" spans="1:13" x14ac:dyDescent="0.2">
      <c r="A14324" s="289"/>
      <c r="I14324"/>
      <c r="J14324"/>
      <c r="L14324" s="33"/>
      <c r="M14324" s="24"/>
    </row>
    <row r="14325" spans="1:13" x14ac:dyDescent="0.2">
      <c r="A14325" s="289"/>
      <c r="I14325"/>
      <c r="J14325"/>
      <c r="L14325" s="33"/>
      <c r="M14325" s="24"/>
    </row>
    <row r="14326" spans="1:13" x14ac:dyDescent="0.2">
      <c r="A14326" s="289"/>
      <c r="I14326"/>
      <c r="J14326"/>
      <c r="L14326" s="33"/>
      <c r="M14326" s="24"/>
    </row>
    <row r="14327" spans="1:13" x14ac:dyDescent="0.2">
      <c r="A14327" s="289"/>
      <c r="I14327"/>
      <c r="J14327"/>
      <c r="L14327" s="33"/>
      <c r="M14327" s="24"/>
    </row>
    <row r="14328" spans="1:13" x14ac:dyDescent="0.2">
      <c r="A14328" s="289"/>
      <c r="I14328"/>
      <c r="J14328"/>
      <c r="L14328" s="33"/>
      <c r="M14328" s="24"/>
    </row>
    <row r="14329" spans="1:13" x14ac:dyDescent="0.2">
      <c r="A14329" s="289"/>
      <c r="I14329"/>
      <c r="J14329"/>
      <c r="L14329" s="33"/>
      <c r="M14329" s="24"/>
    </row>
    <row r="14330" spans="1:13" x14ac:dyDescent="0.2">
      <c r="A14330" s="289"/>
      <c r="I14330"/>
      <c r="J14330"/>
      <c r="L14330" s="33"/>
      <c r="M14330" s="24"/>
    </row>
    <row r="14331" spans="1:13" x14ac:dyDescent="0.2">
      <c r="A14331" s="289"/>
      <c r="I14331"/>
      <c r="J14331"/>
      <c r="L14331" s="33"/>
      <c r="M14331" s="24"/>
    </row>
    <row r="14332" spans="1:13" x14ac:dyDescent="0.2">
      <c r="A14332" s="289"/>
      <c r="I14332"/>
      <c r="J14332"/>
      <c r="L14332" s="33"/>
      <c r="M14332" s="24"/>
    </row>
    <row r="14333" spans="1:13" x14ac:dyDescent="0.2">
      <c r="A14333" s="289"/>
      <c r="I14333"/>
      <c r="J14333"/>
      <c r="L14333" s="33"/>
      <c r="M14333" s="24"/>
    </row>
    <row r="14334" spans="1:13" x14ac:dyDescent="0.2">
      <c r="A14334" s="289"/>
      <c r="I14334"/>
      <c r="J14334"/>
      <c r="L14334" s="33"/>
      <c r="M14334" s="24"/>
    </row>
    <row r="14335" spans="1:13" x14ac:dyDescent="0.2">
      <c r="A14335" s="289"/>
      <c r="I14335"/>
      <c r="J14335"/>
      <c r="L14335" s="33"/>
      <c r="M14335" s="24"/>
    </row>
    <row r="14336" spans="1:13" x14ac:dyDescent="0.2">
      <c r="A14336" s="289"/>
      <c r="I14336"/>
      <c r="J14336"/>
      <c r="L14336" s="33"/>
      <c r="M14336" s="24"/>
    </row>
    <row r="14337" spans="1:13" x14ac:dyDescent="0.2">
      <c r="A14337" s="289"/>
      <c r="I14337"/>
      <c r="J14337"/>
      <c r="L14337" s="33"/>
      <c r="M14337" s="24"/>
    </row>
    <row r="14338" spans="1:13" x14ac:dyDescent="0.2">
      <c r="A14338" s="289"/>
      <c r="I14338"/>
      <c r="J14338"/>
      <c r="L14338" s="33"/>
      <c r="M14338" s="24"/>
    </row>
    <row r="14339" spans="1:13" x14ac:dyDescent="0.2">
      <c r="A14339" s="289"/>
      <c r="I14339"/>
      <c r="J14339"/>
      <c r="L14339" s="33"/>
      <c r="M14339" s="24"/>
    </row>
    <row r="14340" spans="1:13" x14ac:dyDescent="0.2">
      <c r="A14340" s="289"/>
      <c r="I14340"/>
      <c r="J14340"/>
      <c r="L14340" s="33"/>
      <c r="M14340" s="24"/>
    </row>
    <row r="14341" spans="1:13" x14ac:dyDescent="0.2">
      <c r="A14341" s="289"/>
      <c r="I14341"/>
      <c r="J14341"/>
      <c r="L14341" s="33"/>
      <c r="M14341" s="24"/>
    </row>
    <row r="14342" spans="1:13" x14ac:dyDescent="0.2">
      <c r="A14342" s="289"/>
      <c r="I14342"/>
      <c r="J14342"/>
      <c r="L14342" s="33"/>
      <c r="M14342" s="24"/>
    </row>
    <row r="14343" spans="1:13" x14ac:dyDescent="0.2">
      <c r="A14343" s="289"/>
      <c r="I14343"/>
      <c r="J14343"/>
      <c r="L14343" s="33"/>
      <c r="M14343" s="24"/>
    </row>
    <row r="14344" spans="1:13" x14ac:dyDescent="0.2">
      <c r="A14344" s="289"/>
      <c r="I14344"/>
      <c r="J14344"/>
      <c r="L14344" s="33"/>
      <c r="M14344" s="24"/>
    </row>
    <row r="14345" spans="1:13" x14ac:dyDescent="0.2">
      <c r="A14345" s="289"/>
      <c r="I14345"/>
      <c r="J14345"/>
      <c r="L14345" s="33"/>
      <c r="M14345" s="24"/>
    </row>
    <row r="14346" spans="1:13" x14ac:dyDescent="0.2">
      <c r="A14346" s="289"/>
      <c r="I14346"/>
      <c r="J14346"/>
      <c r="L14346" s="33"/>
      <c r="M14346" s="24"/>
    </row>
    <row r="14347" spans="1:13" x14ac:dyDescent="0.2">
      <c r="A14347" s="289"/>
      <c r="I14347"/>
      <c r="J14347"/>
      <c r="L14347" s="33"/>
      <c r="M14347" s="24"/>
    </row>
    <row r="14348" spans="1:13" x14ac:dyDescent="0.2">
      <c r="A14348" s="289"/>
      <c r="I14348"/>
      <c r="J14348"/>
      <c r="L14348" s="33"/>
      <c r="M14348" s="24"/>
    </row>
    <row r="14349" spans="1:13" x14ac:dyDescent="0.2">
      <c r="A14349" s="289"/>
      <c r="I14349"/>
      <c r="J14349"/>
      <c r="L14349" s="33"/>
      <c r="M14349" s="24"/>
    </row>
    <row r="14350" spans="1:13" x14ac:dyDescent="0.2">
      <c r="A14350" s="289"/>
      <c r="I14350"/>
      <c r="J14350"/>
      <c r="L14350" s="33"/>
      <c r="M14350" s="24"/>
    </row>
    <row r="14351" spans="1:13" x14ac:dyDescent="0.2">
      <c r="A14351" s="289"/>
      <c r="I14351"/>
      <c r="J14351"/>
      <c r="L14351" s="33"/>
      <c r="M14351" s="24"/>
    </row>
    <row r="14352" spans="1:13" x14ac:dyDescent="0.2">
      <c r="A14352" s="289"/>
      <c r="I14352"/>
      <c r="J14352"/>
      <c r="L14352" s="33"/>
      <c r="M14352" s="24"/>
    </row>
    <row r="14353" spans="1:13" x14ac:dyDescent="0.2">
      <c r="A14353" s="289"/>
      <c r="I14353"/>
      <c r="J14353"/>
      <c r="L14353" s="33"/>
      <c r="M14353" s="24"/>
    </row>
    <row r="14354" spans="1:13" x14ac:dyDescent="0.2">
      <c r="A14354" s="289"/>
      <c r="I14354"/>
      <c r="J14354"/>
      <c r="L14354" s="33"/>
      <c r="M14354" s="24"/>
    </row>
    <row r="14355" spans="1:13" x14ac:dyDescent="0.2">
      <c r="A14355" s="289"/>
      <c r="I14355"/>
      <c r="J14355"/>
      <c r="L14355" s="33"/>
      <c r="M14355" s="24"/>
    </row>
    <row r="14356" spans="1:13" x14ac:dyDescent="0.2">
      <c r="A14356" s="289"/>
      <c r="I14356"/>
      <c r="J14356"/>
      <c r="L14356" s="33"/>
      <c r="M14356" s="24"/>
    </row>
    <row r="14357" spans="1:13" x14ac:dyDescent="0.2">
      <c r="A14357" s="289"/>
      <c r="I14357"/>
      <c r="J14357"/>
      <c r="L14357" s="33"/>
      <c r="M14357" s="24"/>
    </row>
    <row r="14358" spans="1:13" x14ac:dyDescent="0.2">
      <c r="A14358" s="289"/>
      <c r="I14358"/>
      <c r="J14358"/>
      <c r="L14358" s="33"/>
      <c r="M14358" s="24"/>
    </row>
    <row r="14359" spans="1:13" x14ac:dyDescent="0.2">
      <c r="A14359" s="289"/>
      <c r="I14359"/>
      <c r="J14359"/>
      <c r="L14359" s="33"/>
      <c r="M14359" s="24"/>
    </row>
    <row r="14360" spans="1:13" x14ac:dyDescent="0.2">
      <c r="A14360" s="289"/>
      <c r="I14360"/>
      <c r="J14360"/>
      <c r="L14360" s="33"/>
      <c r="M14360" s="24"/>
    </row>
    <row r="14361" spans="1:13" x14ac:dyDescent="0.2">
      <c r="A14361" s="289"/>
      <c r="I14361"/>
      <c r="J14361"/>
      <c r="L14361" s="33"/>
      <c r="M14361" s="24"/>
    </row>
    <row r="14362" spans="1:13" x14ac:dyDescent="0.2">
      <c r="A14362" s="289"/>
      <c r="I14362"/>
      <c r="J14362"/>
      <c r="L14362" s="33"/>
      <c r="M14362" s="24"/>
    </row>
    <row r="14363" spans="1:13" x14ac:dyDescent="0.2">
      <c r="A14363" s="289"/>
      <c r="I14363"/>
      <c r="J14363"/>
      <c r="L14363" s="33"/>
      <c r="M14363" s="24"/>
    </row>
    <row r="14364" spans="1:13" x14ac:dyDescent="0.2">
      <c r="A14364" s="289"/>
      <c r="I14364"/>
      <c r="J14364"/>
      <c r="L14364" s="33"/>
      <c r="M14364" s="24"/>
    </row>
    <row r="14365" spans="1:13" x14ac:dyDescent="0.2">
      <c r="A14365" s="289"/>
      <c r="I14365"/>
      <c r="J14365"/>
      <c r="L14365" s="33"/>
      <c r="M14365" s="24"/>
    </row>
    <row r="14366" spans="1:13" x14ac:dyDescent="0.2">
      <c r="A14366" s="289"/>
      <c r="I14366"/>
      <c r="J14366"/>
      <c r="L14366" s="33"/>
      <c r="M14366" s="24"/>
    </row>
    <row r="14367" spans="1:13" x14ac:dyDescent="0.2">
      <c r="A14367" s="289"/>
      <c r="I14367"/>
      <c r="J14367"/>
      <c r="L14367" s="33"/>
      <c r="M14367" s="24"/>
    </row>
    <row r="14368" spans="1:13" x14ac:dyDescent="0.2">
      <c r="A14368" s="289"/>
      <c r="I14368"/>
      <c r="J14368"/>
      <c r="L14368" s="33"/>
      <c r="M14368" s="24"/>
    </row>
    <row r="14369" spans="1:13" x14ac:dyDescent="0.2">
      <c r="A14369" s="289"/>
      <c r="I14369"/>
      <c r="J14369"/>
      <c r="L14369" s="33"/>
      <c r="M14369" s="24"/>
    </row>
    <row r="14370" spans="1:13" x14ac:dyDescent="0.2">
      <c r="A14370" s="289"/>
      <c r="I14370"/>
      <c r="J14370"/>
      <c r="L14370" s="33"/>
      <c r="M14370" s="24"/>
    </row>
    <row r="14371" spans="1:13" x14ac:dyDescent="0.2">
      <c r="A14371" s="289"/>
      <c r="I14371"/>
      <c r="J14371"/>
      <c r="L14371" s="33"/>
      <c r="M14371" s="24"/>
    </row>
    <row r="14372" spans="1:13" x14ac:dyDescent="0.2">
      <c r="A14372" s="289"/>
      <c r="I14372"/>
      <c r="J14372"/>
      <c r="L14372" s="33"/>
      <c r="M14372" s="24"/>
    </row>
    <row r="14373" spans="1:13" x14ac:dyDescent="0.2">
      <c r="A14373" s="289"/>
      <c r="I14373"/>
      <c r="J14373"/>
      <c r="L14373" s="33"/>
      <c r="M14373" s="24"/>
    </row>
    <row r="14374" spans="1:13" x14ac:dyDescent="0.2">
      <c r="A14374" s="289"/>
      <c r="I14374"/>
      <c r="J14374"/>
      <c r="L14374" s="33"/>
      <c r="M14374" s="24"/>
    </row>
    <row r="14375" spans="1:13" x14ac:dyDescent="0.2">
      <c r="A14375" s="289"/>
      <c r="I14375"/>
      <c r="J14375"/>
      <c r="L14375" s="33"/>
      <c r="M14375" s="24"/>
    </row>
    <row r="14376" spans="1:13" x14ac:dyDescent="0.2">
      <c r="A14376" s="289"/>
      <c r="I14376"/>
      <c r="J14376"/>
      <c r="L14376" s="33"/>
      <c r="M14376" s="24"/>
    </row>
    <row r="14377" spans="1:13" x14ac:dyDescent="0.2">
      <c r="A14377" s="289"/>
      <c r="I14377"/>
      <c r="J14377"/>
      <c r="L14377" s="33"/>
      <c r="M14377" s="24"/>
    </row>
    <row r="14378" spans="1:13" x14ac:dyDescent="0.2">
      <c r="A14378" s="289"/>
      <c r="I14378"/>
      <c r="J14378"/>
      <c r="L14378" s="33"/>
      <c r="M14378" s="24"/>
    </row>
    <row r="14379" spans="1:13" x14ac:dyDescent="0.2">
      <c r="A14379" s="289"/>
      <c r="I14379"/>
      <c r="J14379"/>
      <c r="L14379" s="33"/>
      <c r="M14379" s="24"/>
    </row>
    <row r="14380" spans="1:13" x14ac:dyDescent="0.2">
      <c r="A14380" s="289"/>
      <c r="I14380"/>
      <c r="J14380"/>
      <c r="L14380" s="33"/>
      <c r="M14380" s="24"/>
    </row>
    <row r="14381" spans="1:13" x14ac:dyDescent="0.2">
      <c r="A14381" s="289"/>
      <c r="I14381"/>
      <c r="J14381"/>
      <c r="L14381" s="33"/>
      <c r="M14381" s="24"/>
    </row>
    <row r="14382" spans="1:13" x14ac:dyDescent="0.2">
      <c r="A14382" s="289"/>
      <c r="I14382"/>
      <c r="J14382"/>
      <c r="L14382" s="33"/>
      <c r="M14382" s="24"/>
    </row>
    <row r="14383" spans="1:13" x14ac:dyDescent="0.2">
      <c r="A14383" s="289"/>
      <c r="I14383"/>
      <c r="J14383"/>
      <c r="L14383" s="33"/>
      <c r="M14383" s="24"/>
    </row>
    <row r="14384" spans="1:13" x14ac:dyDescent="0.2">
      <c r="A14384" s="289"/>
      <c r="I14384"/>
      <c r="J14384"/>
      <c r="L14384" s="33"/>
      <c r="M14384" s="24"/>
    </row>
    <row r="14385" spans="1:13" x14ac:dyDescent="0.2">
      <c r="A14385" s="289"/>
      <c r="I14385"/>
      <c r="J14385"/>
      <c r="L14385" s="33"/>
      <c r="M14385" s="24"/>
    </row>
    <row r="14386" spans="1:13" x14ac:dyDescent="0.2">
      <c r="A14386" s="289"/>
      <c r="I14386"/>
      <c r="J14386"/>
      <c r="L14386" s="33"/>
      <c r="M14386" s="24"/>
    </row>
    <row r="14387" spans="1:13" x14ac:dyDescent="0.2">
      <c r="A14387" s="289"/>
      <c r="I14387"/>
      <c r="J14387"/>
      <c r="L14387" s="33"/>
      <c r="M14387" s="24"/>
    </row>
    <row r="14388" spans="1:13" x14ac:dyDescent="0.2">
      <c r="A14388" s="289"/>
      <c r="I14388"/>
      <c r="J14388"/>
      <c r="L14388" s="33"/>
      <c r="M14388" s="24"/>
    </row>
    <row r="14389" spans="1:13" x14ac:dyDescent="0.2">
      <c r="A14389" s="289"/>
      <c r="I14389"/>
      <c r="J14389"/>
      <c r="L14389" s="33"/>
      <c r="M14389" s="24"/>
    </row>
    <row r="14390" spans="1:13" x14ac:dyDescent="0.2">
      <c r="A14390" s="289"/>
      <c r="I14390"/>
      <c r="J14390"/>
      <c r="L14390" s="33"/>
      <c r="M14390" s="24"/>
    </row>
    <row r="14391" spans="1:13" x14ac:dyDescent="0.2">
      <c r="A14391" s="289"/>
      <c r="I14391"/>
      <c r="J14391"/>
      <c r="L14391" s="33"/>
      <c r="M14391" s="24"/>
    </row>
    <row r="14392" spans="1:13" x14ac:dyDescent="0.2">
      <c r="A14392" s="289"/>
      <c r="I14392"/>
      <c r="J14392"/>
      <c r="L14392" s="33"/>
      <c r="M14392" s="24"/>
    </row>
    <row r="14393" spans="1:13" x14ac:dyDescent="0.2">
      <c r="A14393" s="289"/>
      <c r="I14393"/>
      <c r="J14393"/>
      <c r="L14393" s="33"/>
      <c r="M14393" s="24"/>
    </row>
    <row r="14394" spans="1:13" x14ac:dyDescent="0.2">
      <c r="A14394" s="289"/>
      <c r="I14394"/>
      <c r="J14394"/>
      <c r="L14394" s="33"/>
      <c r="M14394" s="24"/>
    </row>
    <row r="14395" spans="1:13" x14ac:dyDescent="0.2">
      <c r="A14395" s="289"/>
      <c r="I14395"/>
      <c r="J14395"/>
      <c r="L14395" s="33"/>
      <c r="M14395" s="24"/>
    </row>
    <row r="14396" spans="1:13" x14ac:dyDescent="0.2">
      <c r="A14396" s="289"/>
      <c r="I14396"/>
      <c r="J14396"/>
      <c r="L14396" s="33"/>
      <c r="M14396" s="24"/>
    </row>
    <row r="14397" spans="1:13" x14ac:dyDescent="0.2">
      <c r="A14397" s="289"/>
      <c r="I14397"/>
      <c r="J14397"/>
      <c r="L14397" s="33"/>
      <c r="M14397" s="24"/>
    </row>
    <row r="14398" spans="1:13" x14ac:dyDescent="0.2">
      <c r="A14398" s="289"/>
      <c r="I14398"/>
      <c r="J14398"/>
      <c r="L14398" s="33"/>
      <c r="M14398" s="24"/>
    </row>
    <row r="14399" spans="1:13" x14ac:dyDescent="0.2">
      <c r="A14399" s="289"/>
      <c r="I14399"/>
      <c r="J14399"/>
      <c r="L14399" s="33"/>
      <c r="M14399" s="24"/>
    </row>
    <row r="14400" spans="1:13" x14ac:dyDescent="0.2">
      <c r="A14400" s="289"/>
      <c r="I14400"/>
      <c r="J14400"/>
      <c r="L14400" s="33"/>
      <c r="M14400" s="24"/>
    </row>
    <row r="14401" spans="1:13" x14ac:dyDescent="0.2">
      <c r="A14401" s="289"/>
      <c r="I14401"/>
      <c r="J14401"/>
      <c r="L14401" s="33"/>
      <c r="M14401" s="24"/>
    </row>
    <row r="14402" spans="1:13" x14ac:dyDescent="0.2">
      <c r="A14402" s="289"/>
      <c r="I14402"/>
      <c r="J14402"/>
      <c r="L14402" s="33"/>
      <c r="M14402" s="24"/>
    </row>
    <row r="14403" spans="1:13" x14ac:dyDescent="0.2">
      <c r="A14403" s="289"/>
      <c r="I14403"/>
      <c r="J14403"/>
      <c r="L14403" s="33"/>
      <c r="M14403" s="24"/>
    </row>
    <row r="14404" spans="1:13" x14ac:dyDescent="0.2">
      <c r="A14404" s="289"/>
      <c r="I14404"/>
      <c r="J14404"/>
      <c r="L14404" s="33"/>
      <c r="M14404" s="24"/>
    </row>
    <row r="14405" spans="1:13" x14ac:dyDescent="0.2">
      <c r="A14405" s="289"/>
      <c r="I14405"/>
      <c r="J14405"/>
      <c r="L14405" s="33"/>
      <c r="M14405" s="24"/>
    </row>
    <row r="14406" spans="1:13" x14ac:dyDescent="0.2">
      <c r="A14406" s="289"/>
      <c r="I14406"/>
      <c r="J14406"/>
      <c r="L14406" s="33"/>
      <c r="M14406" s="24"/>
    </row>
    <row r="14407" spans="1:13" x14ac:dyDescent="0.2">
      <c r="A14407" s="289"/>
      <c r="I14407"/>
      <c r="J14407"/>
      <c r="L14407" s="33"/>
      <c r="M14407" s="24"/>
    </row>
    <row r="14408" spans="1:13" x14ac:dyDescent="0.2">
      <c r="A14408" s="289"/>
      <c r="I14408"/>
      <c r="J14408"/>
      <c r="L14408" s="33"/>
      <c r="M14408" s="24"/>
    </row>
    <row r="14409" spans="1:13" x14ac:dyDescent="0.2">
      <c r="A14409" s="289"/>
      <c r="I14409"/>
      <c r="J14409"/>
      <c r="L14409" s="33"/>
      <c r="M14409" s="24"/>
    </row>
    <row r="14410" spans="1:13" x14ac:dyDescent="0.2">
      <c r="A14410" s="289"/>
      <c r="I14410"/>
      <c r="J14410"/>
      <c r="L14410" s="33"/>
      <c r="M14410" s="24"/>
    </row>
    <row r="14411" spans="1:13" x14ac:dyDescent="0.2">
      <c r="A14411" s="289"/>
      <c r="I14411"/>
      <c r="J14411"/>
      <c r="L14411" s="33"/>
      <c r="M14411" s="24"/>
    </row>
    <row r="14412" spans="1:13" x14ac:dyDescent="0.2">
      <c r="A14412" s="289"/>
      <c r="I14412"/>
      <c r="J14412"/>
      <c r="L14412" s="33"/>
      <c r="M14412" s="24"/>
    </row>
    <row r="14413" spans="1:13" x14ac:dyDescent="0.2">
      <c r="A14413" s="289"/>
      <c r="I14413"/>
      <c r="J14413"/>
      <c r="L14413" s="33"/>
      <c r="M14413" s="24"/>
    </row>
    <row r="14414" spans="1:13" x14ac:dyDescent="0.2">
      <c r="A14414" s="289"/>
      <c r="I14414"/>
      <c r="J14414"/>
      <c r="L14414" s="33"/>
      <c r="M14414" s="24"/>
    </row>
    <row r="14415" spans="1:13" x14ac:dyDescent="0.2">
      <c r="A14415" s="289"/>
      <c r="I14415"/>
      <c r="J14415"/>
      <c r="L14415" s="33"/>
      <c r="M14415" s="24"/>
    </row>
    <row r="14416" spans="1:13" x14ac:dyDescent="0.2">
      <c r="A14416" s="289"/>
      <c r="I14416"/>
      <c r="J14416"/>
      <c r="L14416" s="33"/>
      <c r="M14416" s="24"/>
    </row>
    <row r="14417" spans="1:13" x14ac:dyDescent="0.2">
      <c r="A14417" s="289"/>
      <c r="I14417"/>
      <c r="J14417"/>
      <c r="L14417" s="33"/>
      <c r="M14417" s="24"/>
    </row>
    <row r="14418" spans="1:13" x14ac:dyDescent="0.2">
      <c r="A14418" s="289"/>
      <c r="I14418"/>
      <c r="J14418"/>
      <c r="L14418" s="33"/>
      <c r="M14418" s="24"/>
    </row>
    <row r="14419" spans="1:13" x14ac:dyDescent="0.2">
      <c r="A14419" s="289"/>
      <c r="I14419"/>
      <c r="J14419"/>
      <c r="L14419" s="33"/>
      <c r="M14419" s="24"/>
    </row>
    <row r="14420" spans="1:13" x14ac:dyDescent="0.2">
      <c r="A14420" s="289"/>
      <c r="I14420"/>
      <c r="J14420"/>
      <c r="L14420" s="33"/>
      <c r="M14420" s="24"/>
    </row>
    <row r="14421" spans="1:13" x14ac:dyDescent="0.2">
      <c r="A14421" s="289"/>
      <c r="I14421"/>
      <c r="J14421"/>
      <c r="L14421" s="33"/>
      <c r="M14421" s="24"/>
    </row>
    <row r="14422" spans="1:13" x14ac:dyDescent="0.2">
      <c r="A14422" s="289"/>
      <c r="I14422"/>
      <c r="J14422"/>
      <c r="L14422" s="33"/>
      <c r="M14422" s="24"/>
    </row>
    <row r="14423" spans="1:13" x14ac:dyDescent="0.2">
      <c r="A14423" s="289"/>
      <c r="I14423"/>
      <c r="J14423"/>
      <c r="L14423" s="33"/>
      <c r="M14423" s="24"/>
    </row>
    <row r="14424" spans="1:13" x14ac:dyDescent="0.2">
      <c r="A14424" s="289"/>
      <c r="I14424"/>
      <c r="J14424"/>
      <c r="L14424" s="33"/>
      <c r="M14424" s="24"/>
    </row>
    <row r="14425" spans="1:13" x14ac:dyDescent="0.2">
      <c r="A14425" s="289"/>
      <c r="I14425"/>
      <c r="J14425"/>
      <c r="L14425" s="33"/>
      <c r="M14425" s="24"/>
    </row>
    <row r="14426" spans="1:13" x14ac:dyDescent="0.2">
      <c r="A14426" s="289"/>
      <c r="I14426"/>
      <c r="J14426"/>
      <c r="L14426" s="33"/>
      <c r="M14426" s="24"/>
    </row>
    <row r="14427" spans="1:13" x14ac:dyDescent="0.2">
      <c r="A14427" s="289"/>
      <c r="I14427"/>
      <c r="J14427"/>
      <c r="L14427" s="33"/>
      <c r="M14427" s="24"/>
    </row>
    <row r="14428" spans="1:13" x14ac:dyDescent="0.2">
      <c r="A14428" s="289"/>
      <c r="I14428"/>
      <c r="J14428"/>
      <c r="L14428" s="33"/>
      <c r="M14428" s="24"/>
    </row>
    <row r="14429" spans="1:13" x14ac:dyDescent="0.2">
      <c r="A14429" s="289"/>
      <c r="I14429"/>
      <c r="J14429"/>
      <c r="L14429" s="33"/>
      <c r="M14429" s="24"/>
    </row>
    <row r="14430" spans="1:13" x14ac:dyDescent="0.2">
      <c r="A14430" s="289"/>
      <c r="I14430"/>
      <c r="J14430"/>
      <c r="L14430" s="33"/>
      <c r="M14430" s="24"/>
    </row>
    <row r="14431" spans="1:13" x14ac:dyDescent="0.2">
      <c r="A14431" s="289"/>
      <c r="I14431"/>
      <c r="J14431"/>
      <c r="L14431" s="33"/>
      <c r="M14431" s="24"/>
    </row>
    <row r="14432" spans="1:13" x14ac:dyDescent="0.2">
      <c r="A14432" s="289"/>
      <c r="I14432"/>
      <c r="J14432"/>
      <c r="L14432" s="33"/>
      <c r="M14432" s="24"/>
    </row>
    <row r="14433" spans="1:13" x14ac:dyDescent="0.2">
      <c r="A14433" s="289"/>
      <c r="I14433"/>
      <c r="J14433"/>
      <c r="L14433" s="33"/>
      <c r="M14433" s="24"/>
    </row>
    <row r="14434" spans="1:13" x14ac:dyDescent="0.2">
      <c r="A14434" s="289"/>
      <c r="I14434"/>
      <c r="J14434"/>
      <c r="L14434" s="33"/>
      <c r="M14434" s="24"/>
    </row>
    <row r="14435" spans="1:13" x14ac:dyDescent="0.2">
      <c r="A14435" s="289"/>
      <c r="I14435"/>
      <c r="J14435"/>
      <c r="L14435" s="33"/>
      <c r="M14435" s="24"/>
    </row>
    <row r="14436" spans="1:13" x14ac:dyDescent="0.2">
      <c r="A14436" s="289"/>
      <c r="I14436"/>
      <c r="J14436"/>
      <c r="L14436" s="33"/>
      <c r="M14436" s="24"/>
    </row>
    <row r="14437" spans="1:13" x14ac:dyDescent="0.2">
      <c r="A14437" s="289"/>
      <c r="I14437"/>
      <c r="J14437"/>
      <c r="L14437" s="33"/>
      <c r="M14437" s="24"/>
    </row>
    <row r="14438" spans="1:13" x14ac:dyDescent="0.2">
      <c r="A14438" s="289"/>
      <c r="I14438"/>
      <c r="J14438"/>
      <c r="L14438" s="33"/>
      <c r="M14438" s="24"/>
    </row>
    <row r="14439" spans="1:13" x14ac:dyDescent="0.2">
      <c r="A14439" s="289"/>
      <c r="I14439"/>
      <c r="J14439"/>
      <c r="L14439" s="33"/>
      <c r="M14439" s="24"/>
    </row>
    <row r="14440" spans="1:13" x14ac:dyDescent="0.2">
      <c r="A14440" s="289"/>
      <c r="I14440"/>
      <c r="J14440"/>
      <c r="L14440" s="33"/>
      <c r="M14440" s="24"/>
    </row>
    <row r="14441" spans="1:13" x14ac:dyDescent="0.2">
      <c r="A14441" s="289"/>
      <c r="I14441"/>
      <c r="J14441"/>
      <c r="L14441" s="33"/>
      <c r="M14441" s="24"/>
    </row>
    <row r="14442" spans="1:13" x14ac:dyDescent="0.2">
      <c r="A14442" s="289"/>
      <c r="I14442"/>
      <c r="J14442"/>
      <c r="L14442" s="33"/>
      <c r="M14442" s="24"/>
    </row>
    <row r="14443" spans="1:13" x14ac:dyDescent="0.2">
      <c r="A14443" s="289"/>
      <c r="I14443"/>
      <c r="J14443"/>
      <c r="L14443" s="33"/>
      <c r="M14443" s="24"/>
    </row>
    <row r="14444" spans="1:13" x14ac:dyDescent="0.2">
      <c r="A14444" s="289"/>
      <c r="I14444"/>
      <c r="J14444"/>
      <c r="L14444" s="33"/>
      <c r="M14444" s="24"/>
    </row>
    <row r="14445" spans="1:13" x14ac:dyDescent="0.2">
      <c r="A14445" s="289"/>
      <c r="I14445"/>
      <c r="J14445"/>
      <c r="L14445" s="33"/>
      <c r="M14445" s="24"/>
    </row>
    <row r="14446" spans="1:13" x14ac:dyDescent="0.2">
      <c r="A14446" s="289"/>
      <c r="I14446"/>
      <c r="J14446"/>
      <c r="L14446" s="33"/>
      <c r="M14446" s="24"/>
    </row>
    <row r="14447" spans="1:13" x14ac:dyDescent="0.2">
      <c r="A14447" s="289"/>
      <c r="I14447"/>
      <c r="J14447"/>
      <c r="L14447" s="33"/>
      <c r="M14447" s="24"/>
    </row>
    <row r="14448" spans="1:13" x14ac:dyDescent="0.2">
      <c r="A14448" s="289"/>
      <c r="I14448"/>
      <c r="J14448"/>
      <c r="L14448" s="33"/>
      <c r="M14448" s="24"/>
    </row>
    <row r="14449" spans="1:13" x14ac:dyDescent="0.2">
      <c r="A14449" s="289"/>
      <c r="I14449"/>
      <c r="J14449"/>
      <c r="L14449" s="33"/>
      <c r="M14449" s="24"/>
    </row>
    <row r="14450" spans="1:13" x14ac:dyDescent="0.2">
      <c r="A14450" s="289"/>
      <c r="I14450"/>
      <c r="J14450"/>
      <c r="L14450" s="33"/>
      <c r="M14450" s="24"/>
    </row>
    <row r="14451" spans="1:13" x14ac:dyDescent="0.2">
      <c r="A14451" s="289"/>
      <c r="I14451"/>
      <c r="J14451"/>
      <c r="L14451" s="33"/>
      <c r="M14451" s="24"/>
    </row>
    <row r="14452" spans="1:13" x14ac:dyDescent="0.2">
      <c r="A14452" s="289"/>
      <c r="I14452"/>
      <c r="J14452"/>
      <c r="L14452" s="33"/>
      <c r="M14452" s="24"/>
    </row>
    <row r="14453" spans="1:13" x14ac:dyDescent="0.2">
      <c r="A14453" s="289"/>
      <c r="I14453"/>
      <c r="J14453"/>
      <c r="L14453" s="33"/>
      <c r="M14453" s="24"/>
    </row>
    <row r="14454" spans="1:13" x14ac:dyDescent="0.2">
      <c r="A14454" s="289"/>
      <c r="I14454"/>
      <c r="J14454"/>
      <c r="L14454" s="33"/>
      <c r="M14454" s="24"/>
    </row>
    <row r="14455" spans="1:13" x14ac:dyDescent="0.2">
      <c r="A14455" s="289"/>
      <c r="I14455"/>
      <c r="J14455"/>
      <c r="L14455" s="33"/>
      <c r="M14455" s="24"/>
    </row>
    <row r="14456" spans="1:13" x14ac:dyDescent="0.2">
      <c r="A14456" s="289"/>
      <c r="I14456"/>
      <c r="J14456"/>
      <c r="L14456" s="33"/>
      <c r="M14456" s="24"/>
    </row>
    <row r="14457" spans="1:13" x14ac:dyDescent="0.2">
      <c r="A14457" s="289"/>
      <c r="I14457"/>
      <c r="J14457"/>
      <c r="L14457" s="33"/>
      <c r="M14457" s="24"/>
    </row>
    <row r="14458" spans="1:13" x14ac:dyDescent="0.2">
      <c r="A14458" s="289"/>
      <c r="I14458"/>
      <c r="J14458"/>
      <c r="L14458" s="33"/>
      <c r="M14458" s="24"/>
    </row>
    <row r="14459" spans="1:13" x14ac:dyDescent="0.2">
      <c r="A14459" s="289"/>
      <c r="I14459"/>
      <c r="J14459"/>
      <c r="L14459" s="33"/>
      <c r="M14459" s="24"/>
    </row>
    <row r="14460" spans="1:13" x14ac:dyDescent="0.2">
      <c r="A14460" s="289"/>
      <c r="I14460"/>
      <c r="J14460"/>
      <c r="L14460" s="33"/>
      <c r="M14460" s="24"/>
    </row>
    <row r="14461" spans="1:13" x14ac:dyDescent="0.2">
      <c r="A14461" s="289"/>
      <c r="I14461"/>
      <c r="J14461"/>
      <c r="L14461" s="33"/>
      <c r="M14461" s="24"/>
    </row>
    <row r="14462" spans="1:13" x14ac:dyDescent="0.2">
      <c r="A14462" s="289"/>
      <c r="I14462"/>
      <c r="J14462"/>
      <c r="L14462" s="33"/>
      <c r="M14462" s="24"/>
    </row>
    <row r="14463" spans="1:13" x14ac:dyDescent="0.2">
      <c r="A14463" s="289"/>
      <c r="I14463"/>
      <c r="J14463"/>
      <c r="L14463" s="33"/>
      <c r="M14463" s="24"/>
    </row>
    <row r="14464" spans="1:13" x14ac:dyDescent="0.2">
      <c r="A14464" s="289"/>
      <c r="I14464"/>
      <c r="J14464"/>
      <c r="L14464" s="33"/>
      <c r="M14464" s="24"/>
    </row>
    <row r="14465" spans="1:13" x14ac:dyDescent="0.2">
      <c r="A14465" s="289"/>
      <c r="I14465"/>
      <c r="J14465"/>
      <c r="L14465" s="33"/>
      <c r="M14465" s="24"/>
    </row>
    <row r="14466" spans="1:13" x14ac:dyDescent="0.2">
      <c r="A14466" s="289"/>
      <c r="I14466"/>
      <c r="J14466"/>
      <c r="L14466" s="33"/>
      <c r="M14466" s="24"/>
    </row>
    <row r="14467" spans="1:13" x14ac:dyDescent="0.2">
      <c r="A14467" s="289"/>
      <c r="I14467"/>
      <c r="J14467"/>
      <c r="L14467" s="33"/>
      <c r="M14467" s="24"/>
    </row>
    <row r="14468" spans="1:13" x14ac:dyDescent="0.2">
      <c r="A14468" s="289"/>
      <c r="I14468"/>
      <c r="J14468"/>
      <c r="L14468" s="33"/>
      <c r="M14468" s="24"/>
    </row>
    <row r="14469" spans="1:13" x14ac:dyDescent="0.2">
      <c r="A14469" s="289"/>
      <c r="I14469"/>
      <c r="J14469"/>
      <c r="L14469" s="33"/>
      <c r="M14469" s="24"/>
    </row>
    <row r="14470" spans="1:13" x14ac:dyDescent="0.2">
      <c r="A14470" s="289"/>
      <c r="I14470"/>
      <c r="J14470"/>
      <c r="L14470" s="33"/>
      <c r="M14470" s="24"/>
    </row>
    <row r="14471" spans="1:13" x14ac:dyDescent="0.2">
      <c r="A14471" s="289"/>
      <c r="I14471"/>
      <c r="J14471"/>
      <c r="L14471" s="33"/>
      <c r="M14471" s="24"/>
    </row>
    <row r="14472" spans="1:13" x14ac:dyDescent="0.2">
      <c r="A14472" s="289"/>
      <c r="I14472"/>
      <c r="J14472"/>
      <c r="L14472" s="33"/>
      <c r="M14472" s="24"/>
    </row>
    <row r="14473" spans="1:13" x14ac:dyDescent="0.2">
      <c r="A14473" s="289"/>
      <c r="I14473"/>
      <c r="J14473"/>
      <c r="L14473" s="33"/>
      <c r="M14473" s="24"/>
    </row>
    <row r="14474" spans="1:13" x14ac:dyDescent="0.2">
      <c r="A14474" s="289"/>
      <c r="I14474"/>
      <c r="J14474"/>
      <c r="L14474" s="33"/>
      <c r="M14474" s="24"/>
    </row>
    <row r="14475" spans="1:13" x14ac:dyDescent="0.2">
      <c r="A14475" s="289"/>
      <c r="I14475"/>
      <c r="J14475"/>
      <c r="L14475" s="33"/>
      <c r="M14475" s="24"/>
    </row>
    <row r="14476" spans="1:13" x14ac:dyDescent="0.2">
      <c r="A14476" s="289"/>
      <c r="I14476"/>
      <c r="J14476"/>
      <c r="L14476" s="33"/>
      <c r="M14476" s="24"/>
    </row>
    <row r="14477" spans="1:13" x14ac:dyDescent="0.2">
      <c r="A14477" s="289"/>
      <c r="I14477"/>
      <c r="J14477"/>
      <c r="L14477" s="33"/>
      <c r="M14477" s="24"/>
    </row>
    <row r="14478" spans="1:13" x14ac:dyDescent="0.2">
      <c r="A14478" s="289"/>
      <c r="I14478"/>
      <c r="J14478"/>
      <c r="L14478" s="33"/>
      <c r="M14478" s="24"/>
    </row>
    <row r="14479" spans="1:13" x14ac:dyDescent="0.2">
      <c r="A14479" s="289"/>
      <c r="I14479"/>
      <c r="J14479"/>
      <c r="L14479" s="33"/>
      <c r="M14479" s="24"/>
    </row>
    <row r="14480" spans="1:13" x14ac:dyDescent="0.2">
      <c r="A14480" s="289"/>
      <c r="I14480"/>
      <c r="J14480"/>
      <c r="L14480" s="33"/>
      <c r="M14480" s="24"/>
    </row>
    <row r="14481" spans="1:13" x14ac:dyDescent="0.2">
      <c r="A14481" s="289"/>
      <c r="I14481"/>
      <c r="J14481"/>
      <c r="L14481" s="33"/>
      <c r="M14481" s="24"/>
    </row>
    <row r="14482" spans="1:13" x14ac:dyDescent="0.2">
      <c r="A14482" s="289"/>
      <c r="I14482"/>
      <c r="J14482"/>
      <c r="L14482" s="33"/>
      <c r="M14482" s="24"/>
    </row>
    <row r="14483" spans="1:13" x14ac:dyDescent="0.2">
      <c r="A14483" s="289"/>
      <c r="I14483"/>
      <c r="J14483"/>
      <c r="L14483" s="33"/>
      <c r="M14483" s="24"/>
    </row>
    <row r="14484" spans="1:13" x14ac:dyDescent="0.2">
      <c r="A14484" s="289"/>
      <c r="I14484"/>
      <c r="J14484"/>
      <c r="L14484" s="33"/>
      <c r="M14484" s="24"/>
    </row>
    <row r="14485" spans="1:13" x14ac:dyDescent="0.2">
      <c r="A14485" s="289"/>
      <c r="I14485"/>
      <c r="J14485"/>
      <c r="L14485" s="33"/>
      <c r="M14485" s="24"/>
    </row>
    <row r="14486" spans="1:13" x14ac:dyDescent="0.2">
      <c r="A14486" s="289"/>
      <c r="I14486"/>
      <c r="J14486"/>
      <c r="L14486" s="33"/>
      <c r="M14486" s="24"/>
    </row>
    <row r="14487" spans="1:13" x14ac:dyDescent="0.2">
      <c r="A14487" s="289"/>
      <c r="I14487"/>
      <c r="J14487"/>
      <c r="L14487" s="33"/>
      <c r="M14487" s="24"/>
    </row>
    <row r="14488" spans="1:13" x14ac:dyDescent="0.2">
      <c r="A14488" s="289"/>
      <c r="I14488"/>
      <c r="J14488"/>
      <c r="L14488" s="33"/>
      <c r="M14488" s="24"/>
    </row>
    <row r="14489" spans="1:13" x14ac:dyDescent="0.2">
      <c r="A14489" s="289"/>
      <c r="I14489"/>
      <c r="J14489"/>
      <c r="L14489" s="33"/>
      <c r="M14489" s="24"/>
    </row>
    <row r="14490" spans="1:13" x14ac:dyDescent="0.2">
      <c r="A14490" s="289"/>
      <c r="I14490"/>
      <c r="J14490"/>
      <c r="L14490" s="33"/>
      <c r="M14490" s="24"/>
    </row>
    <row r="14491" spans="1:13" x14ac:dyDescent="0.2">
      <c r="A14491" s="289"/>
      <c r="I14491"/>
      <c r="J14491"/>
      <c r="L14491" s="33"/>
      <c r="M14491" s="24"/>
    </row>
    <row r="14492" spans="1:13" x14ac:dyDescent="0.2">
      <c r="A14492" s="289"/>
      <c r="I14492"/>
      <c r="J14492"/>
      <c r="L14492" s="33"/>
      <c r="M14492" s="24"/>
    </row>
    <row r="14493" spans="1:13" x14ac:dyDescent="0.2">
      <c r="A14493" s="289"/>
      <c r="I14493"/>
      <c r="J14493"/>
      <c r="L14493" s="33"/>
      <c r="M14493" s="24"/>
    </row>
    <row r="14494" spans="1:13" x14ac:dyDescent="0.2">
      <c r="A14494" s="289"/>
      <c r="I14494"/>
      <c r="J14494"/>
      <c r="L14494" s="33"/>
      <c r="M14494" s="24"/>
    </row>
    <row r="14495" spans="1:13" x14ac:dyDescent="0.2">
      <c r="A14495" s="289"/>
      <c r="I14495"/>
      <c r="J14495"/>
      <c r="L14495" s="33"/>
      <c r="M14495" s="24"/>
    </row>
    <row r="14496" spans="1:13" x14ac:dyDescent="0.2">
      <c r="A14496" s="289"/>
      <c r="I14496"/>
      <c r="J14496"/>
      <c r="L14496" s="33"/>
      <c r="M14496" s="24"/>
    </row>
    <row r="14497" spans="1:13" x14ac:dyDescent="0.2">
      <c r="A14497" s="289"/>
      <c r="I14497"/>
      <c r="J14497"/>
      <c r="L14497" s="33"/>
      <c r="M14497" s="24"/>
    </row>
    <row r="14498" spans="1:13" x14ac:dyDescent="0.2">
      <c r="A14498" s="289"/>
      <c r="I14498"/>
      <c r="J14498"/>
      <c r="L14498" s="33"/>
      <c r="M14498" s="24"/>
    </row>
    <row r="14499" spans="1:13" x14ac:dyDescent="0.2">
      <c r="A14499" s="289"/>
      <c r="I14499"/>
      <c r="J14499"/>
      <c r="L14499" s="33"/>
      <c r="M14499" s="24"/>
    </row>
    <row r="14500" spans="1:13" x14ac:dyDescent="0.2">
      <c r="A14500" s="289"/>
      <c r="I14500"/>
      <c r="J14500"/>
      <c r="L14500" s="33"/>
      <c r="M14500" s="24"/>
    </row>
    <row r="14501" spans="1:13" x14ac:dyDescent="0.2">
      <c r="A14501" s="289"/>
      <c r="I14501"/>
      <c r="J14501"/>
      <c r="L14501" s="33"/>
      <c r="M14501" s="24"/>
    </row>
    <row r="14502" spans="1:13" x14ac:dyDescent="0.2">
      <c r="A14502" s="289"/>
      <c r="I14502"/>
      <c r="J14502"/>
      <c r="L14502" s="33"/>
      <c r="M14502" s="24"/>
    </row>
    <row r="14503" spans="1:13" x14ac:dyDescent="0.2">
      <c r="A14503" s="289"/>
      <c r="I14503"/>
      <c r="J14503"/>
      <c r="L14503" s="33"/>
      <c r="M14503" s="24"/>
    </row>
    <row r="14504" spans="1:13" x14ac:dyDescent="0.2">
      <c r="A14504" s="289"/>
      <c r="I14504"/>
      <c r="J14504"/>
      <c r="L14504" s="33"/>
      <c r="M14504" s="24"/>
    </row>
    <row r="14505" spans="1:13" x14ac:dyDescent="0.2">
      <c r="A14505" s="289"/>
      <c r="I14505"/>
      <c r="J14505"/>
      <c r="L14505" s="33"/>
      <c r="M14505" s="24"/>
    </row>
    <row r="14506" spans="1:13" x14ac:dyDescent="0.2">
      <c r="A14506" s="289"/>
      <c r="I14506"/>
      <c r="J14506"/>
      <c r="L14506" s="33"/>
      <c r="M14506" s="24"/>
    </row>
    <row r="14507" spans="1:13" x14ac:dyDescent="0.2">
      <c r="A14507" s="289"/>
      <c r="I14507"/>
      <c r="J14507"/>
      <c r="L14507" s="33"/>
      <c r="M14507" s="24"/>
    </row>
    <row r="14508" spans="1:13" x14ac:dyDescent="0.2">
      <c r="A14508" s="289"/>
      <c r="I14508"/>
      <c r="J14508"/>
      <c r="L14508" s="33"/>
      <c r="M14508" s="24"/>
    </row>
    <row r="14509" spans="1:13" x14ac:dyDescent="0.2">
      <c r="A14509" s="289"/>
      <c r="I14509"/>
      <c r="J14509"/>
      <c r="L14509" s="33"/>
      <c r="M14509" s="24"/>
    </row>
    <row r="14510" spans="1:13" x14ac:dyDescent="0.2">
      <c r="A14510" s="289"/>
      <c r="I14510"/>
      <c r="J14510"/>
      <c r="L14510" s="33"/>
      <c r="M14510" s="24"/>
    </row>
    <row r="14511" spans="1:13" x14ac:dyDescent="0.2">
      <c r="A14511" s="289"/>
      <c r="I14511"/>
      <c r="J14511"/>
      <c r="L14511" s="33"/>
      <c r="M14511" s="24"/>
    </row>
    <row r="14512" spans="1:13" x14ac:dyDescent="0.2">
      <c r="A14512" s="289"/>
      <c r="I14512"/>
      <c r="J14512"/>
      <c r="L14512" s="33"/>
      <c r="M14512" s="24"/>
    </row>
    <row r="14513" spans="1:13" x14ac:dyDescent="0.2">
      <c r="A14513" s="289"/>
      <c r="I14513"/>
      <c r="J14513"/>
      <c r="L14513" s="33"/>
      <c r="M14513" s="24"/>
    </row>
    <row r="14514" spans="1:13" x14ac:dyDescent="0.2">
      <c r="A14514" s="289"/>
      <c r="I14514"/>
      <c r="J14514"/>
      <c r="L14514" s="33"/>
      <c r="M14514" s="24"/>
    </row>
    <row r="14515" spans="1:13" x14ac:dyDescent="0.2">
      <c r="A14515" s="289"/>
      <c r="I14515"/>
      <c r="J14515"/>
      <c r="L14515" s="33"/>
      <c r="M14515" s="24"/>
    </row>
    <row r="14516" spans="1:13" x14ac:dyDescent="0.2">
      <c r="A14516" s="289"/>
      <c r="I14516"/>
      <c r="J14516"/>
      <c r="L14516" s="33"/>
      <c r="M14516" s="24"/>
    </row>
    <row r="14517" spans="1:13" x14ac:dyDescent="0.2">
      <c r="A14517" s="289"/>
      <c r="I14517"/>
      <c r="J14517"/>
      <c r="L14517" s="33"/>
      <c r="M14517" s="24"/>
    </row>
    <row r="14518" spans="1:13" x14ac:dyDescent="0.2">
      <c r="A14518" s="289"/>
      <c r="I14518"/>
      <c r="J14518"/>
      <c r="L14518" s="33"/>
      <c r="M14518" s="24"/>
    </row>
    <row r="14519" spans="1:13" x14ac:dyDescent="0.2">
      <c r="A14519" s="289"/>
      <c r="I14519"/>
      <c r="J14519"/>
      <c r="L14519" s="33"/>
      <c r="M14519" s="24"/>
    </row>
    <row r="14520" spans="1:13" x14ac:dyDescent="0.2">
      <c r="A14520" s="289"/>
      <c r="I14520"/>
      <c r="J14520"/>
      <c r="L14520" s="33"/>
      <c r="M14520" s="24"/>
    </row>
    <row r="14521" spans="1:13" x14ac:dyDescent="0.2">
      <c r="A14521" s="289"/>
      <c r="I14521"/>
      <c r="J14521"/>
      <c r="L14521" s="33"/>
      <c r="M14521" s="24"/>
    </row>
    <row r="14522" spans="1:13" x14ac:dyDescent="0.2">
      <c r="A14522" s="289"/>
      <c r="I14522"/>
      <c r="J14522"/>
      <c r="L14522" s="33"/>
      <c r="M14522" s="24"/>
    </row>
    <row r="14523" spans="1:13" x14ac:dyDescent="0.2">
      <c r="A14523" s="289"/>
      <c r="I14523"/>
      <c r="J14523"/>
      <c r="L14523" s="33"/>
      <c r="M14523" s="24"/>
    </row>
    <row r="14524" spans="1:13" x14ac:dyDescent="0.2">
      <c r="A14524" s="289"/>
      <c r="I14524"/>
      <c r="J14524"/>
      <c r="L14524" s="33"/>
      <c r="M14524" s="24"/>
    </row>
    <row r="14525" spans="1:13" x14ac:dyDescent="0.2">
      <c r="A14525" s="289"/>
      <c r="I14525"/>
      <c r="J14525"/>
      <c r="L14525" s="33"/>
      <c r="M14525" s="24"/>
    </row>
    <row r="14526" spans="1:13" x14ac:dyDescent="0.2">
      <c r="A14526" s="289"/>
      <c r="I14526"/>
      <c r="J14526"/>
      <c r="L14526" s="33"/>
      <c r="M14526" s="24"/>
    </row>
    <row r="14527" spans="1:13" x14ac:dyDescent="0.2">
      <c r="A14527" s="289"/>
      <c r="I14527"/>
      <c r="J14527"/>
      <c r="L14527" s="33"/>
      <c r="M14527" s="24"/>
    </row>
    <row r="14528" spans="1:13" x14ac:dyDescent="0.2">
      <c r="A14528" s="289"/>
      <c r="I14528"/>
      <c r="J14528"/>
      <c r="L14528" s="33"/>
      <c r="M14528" s="24"/>
    </row>
    <row r="14529" spans="1:13" x14ac:dyDescent="0.2">
      <c r="A14529" s="289"/>
      <c r="I14529"/>
      <c r="J14529"/>
      <c r="L14529" s="33"/>
      <c r="M14529" s="24"/>
    </row>
    <row r="14530" spans="1:13" x14ac:dyDescent="0.2">
      <c r="A14530" s="289"/>
      <c r="I14530"/>
      <c r="J14530"/>
      <c r="L14530" s="33"/>
      <c r="M14530" s="24"/>
    </row>
    <row r="14531" spans="1:13" x14ac:dyDescent="0.2">
      <c r="A14531" s="289"/>
      <c r="I14531"/>
      <c r="J14531"/>
      <c r="L14531" s="33"/>
      <c r="M14531" s="24"/>
    </row>
    <row r="14532" spans="1:13" x14ac:dyDescent="0.2">
      <c r="A14532" s="289"/>
      <c r="I14532"/>
      <c r="J14532"/>
      <c r="L14532" s="33"/>
      <c r="M14532" s="24"/>
    </row>
    <row r="14533" spans="1:13" x14ac:dyDescent="0.2">
      <c r="A14533" s="289"/>
      <c r="I14533"/>
      <c r="J14533"/>
      <c r="L14533" s="33"/>
      <c r="M14533" s="24"/>
    </row>
    <row r="14534" spans="1:13" x14ac:dyDescent="0.2">
      <c r="A14534" s="289"/>
      <c r="I14534"/>
      <c r="J14534"/>
      <c r="L14534" s="33"/>
      <c r="M14534" s="24"/>
    </row>
    <row r="14535" spans="1:13" x14ac:dyDescent="0.2">
      <c r="A14535" s="289"/>
      <c r="I14535"/>
      <c r="J14535"/>
      <c r="L14535" s="33"/>
      <c r="M14535" s="24"/>
    </row>
    <row r="14536" spans="1:13" x14ac:dyDescent="0.2">
      <c r="A14536" s="289"/>
      <c r="I14536"/>
      <c r="J14536"/>
      <c r="L14536" s="33"/>
      <c r="M14536" s="24"/>
    </row>
    <row r="14537" spans="1:13" x14ac:dyDescent="0.2">
      <c r="A14537" s="289"/>
      <c r="I14537"/>
      <c r="J14537"/>
      <c r="L14537" s="33"/>
      <c r="M14537" s="24"/>
    </row>
    <row r="14538" spans="1:13" x14ac:dyDescent="0.2">
      <c r="A14538" s="289"/>
      <c r="I14538"/>
      <c r="J14538"/>
      <c r="L14538" s="33"/>
      <c r="M14538" s="24"/>
    </row>
    <row r="14539" spans="1:13" x14ac:dyDescent="0.2">
      <c r="A14539" s="289"/>
      <c r="I14539"/>
      <c r="J14539"/>
      <c r="L14539" s="33"/>
      <c r="M14539" s="24"/>
    </row>
    <row r="14540" spans="1:13" x14ac:dyDescent="0.2">
      <c r="A14540" s="289"/>
      <c r="I14540"/>
      <c r="J14540"/>
      <c r="L14540" s="33"/>
      <c r="M14540" s="24"/>
    </row>
    <row r="14541" spans="1:13" x14ac:dyDescent="0.2">
      <c r="A14541" s="289"/>
      <c r="I14541"/>
      <c r="J14541"/>
      <c r="L14541" s="33"/>
      <c r="M14541" s="24"/>
    </row>
    <row r="14542" spans="1:13" x14ac:dyDescent="0.2">
      <c r="A14542" s="289"/>
      <c r="I14542"/>
      <c r="J14542"/>
      <c r="L14542" s="33"/>
      <c r="M14542" s="24"/>
    </row>
    <row r="14543" spans="1:13" x14ac:dyDescent="0.2">
      <c r="A14543" s="289"/>
      <c r="I14543"/>
      <c r="J14543"/>
      <c r="L14543" s="33"/>
      <c r="M14543" s="24"/>
    </row>
    <row r="14544" spans="1:13" x14ac:dyDescent="0.2">
      <c r="A14544" s="289"/>
      <c r="I14544"/>
      <c r="J14544"/>
      <c r="L14544" s="33"/>
      <c r="M14544" s="24"/>
    </row>
    <row r="14545" spans="1:13" x14ac:dyDescent="0.2">
      <c r="A14545" s="289"/>
      <c r="I14545"/>
      <c r="J14545"/>
      <c r="L14545" s="33"/>
      <c r="M14545" s="24"/>
    </row>
    <row r="14546" spans="1:13" x14ac:dyDescent="0.2">
      <c r="A14546" s="289"/>
      <c r="I14546"/>
      <c r="J14546"/>
      <c r="L14546" s="33"/>
      <c r="M14546" s="24"/>
    </row>
    <row r="14547" spans="1:13" x14ac:dyDescent="0.2">
      <c r="A14547" s="289"/>
      <c r="I14547"/>
      <c r="J14547"/>
      <c r="L14547" s="33"/>
      <c r="M14547" s="24"/>
    </row>
    <row r="14548" spans="1:13" x14ac:dyDescent="0.2">
      <c r="A14548" s="289"/>
      <c r="I14548"/>
      <c r="J14548"/>
      <c r="L14548" s="33"/>
      <c r="M14548" s="24"/>
    </row>
    <row r="14549" spans="1:13" x14ac:dyDescent="0.2">
      <c r="A14549" s="289"/>
      <c r="I14549"/>
      <c r="J14549"/>
      <c r="L14549" s="33"/>
      <c r="M14549" s="24"/>
    </row>
    <row r="14550" spans="1:13" x14ac:dyDescent="0.2">
      <c r="A14550" s="289"/>
      <c r="I14550"/>
      <c r="J14550"/>
      <c r="L14550" s="33"/>
      <c r="M14550" s="24"/>
    </row>
    <row r="14551" spans="1:13" x14ac:dyDescent="0.2">
      <c r="A14551" s="289"/>
      <c r="I14551"/>
      <c r="J14551"/>
      <c r="L14551" s="33"/>
      <c r="M14551" s="24"/>
    </row>
    <row r="14552" spans="1:13" x14ac:dyDescent="0.2">
      <c r="A14552" s="289"/>
      <c r="I14552"/>
      <c r="J14552"/>
      <c r="L14552" s="33"/>
      <c r="M14552" s="24"/>
    </row>
    <row r="14553" spans="1:13" x14ac:dyDescent="0.2">
      <c r="A14553" s="289"/>
      <c r="I14553"/>
      <c r="J14553"/>
      <c r="L14553" s="33"/>
      <c r="M14553" s="24"/>
    </row>
    <row r="14554" spans="1:13" x14ac:dyDescent="0.2">
      <c r="A14554" s="289"/>
      <c r="I14554"/>
      <c r="J14554"/>
      <c r="L14554" s="33"/>
      <c r="M14554" s="24"/>
    </row>
    <row r="14555" spans="1:13" x14ac:dyDescent="0.2">
      <c r="A14555" s="289"/>
      <c r="I14555"/>
      <c r="J14555"/>
      <c r="L14555" s="33"/>
      <c r="M14555" s="24"/>
    </row>
    <row r="14556" spans="1:13" x14ac:dyDescent="0.2">
      <c r="A14556" s="289"/>
      <c r="I14556"/>
      <c r="J14556"/>
      <c r="L14556" s="33"/>
      <c r="M14556" s="24"/>
    </row>
    <row r="14557" spans="1:13" x14ac:dyDescent="0.2">
      <c r="A14557" s="289"/>
      <c r="I14557"/>
      <c r="J14557"/>
      <c r="L14557" s="33"/>
      <c r="M14557" s="24"/>
    </row>
    <row r="14558" spans="1:13" x14ac:dyDescent="0.2">
      <c r="A14558" s="289"/>
      <c r="I14558"/>
      <c r="J14558"/>
      <c r="L14558" s="33"/>
      <c r="M14558" s="24"/>
    </row>
    <row r="14559" spans="1:13" x14ac:dyDescent="0.2">
      <c r="A14559" s="289"/>
      <c r="I14559"/>
      <c r="J14559"/>
      <c r="L14559" s="33"/>
      <c r="M14559" s="24"/>
    </row>
    <row r="14560" spans="1:13" x14ac:dyDescent="0.2">
      <c r="A14560" s="289"/>
      <c r="I14560"/>
      <c r="J14560"/>
      <c r="L14560" s="33"/>
      <c r="M14560" s="24"/>
    </row>
    <row r="14561" spans="1:13" x14ac:dyDescent="0.2">
      <c r="A14561" s="289"/>
      <c r="I14561"/>
      <c r="J14561"/>
      <c r="L14561" s="33"/>
      <c r="M14561" s="24"/>
    </row>
    <row r="14562" spans="1:13" x14ac:dyDescent="0.2">
      <c r="A14562" s="289"/>
      <c r="I14562"/>
      <c r="J14562"/>
      <c r="L14562" s="33"/>
      <c r="M14562" s="24"/>
    </row>
    <row r="14563" spans="1:13" x14ac:dyDescent="0.2">
      <c r="A14563" s="289"/>
      <c r="I14563"/>
      <c r="J14563"/>
      <c r="L14563" s="33"/>
      <c r="M14563" s="24"/>
    </row>
    <row r="14564" spans="1:13" x14ac:dyDescent="0.2">
      <c r="A14564" s="289"/>
      <c r="I14564"/>
      <c r="J14564"/>
      <c r="L14564" s="33"/>
      <c r="M14564" s="24"/>
    </row>
    <row r="14565" spans="1:13" x14ac:dyDescent="0.2">
      <c r="A14565" s="289"/>
      <c r="I14565"/>
      <c r="J14565"/>
      <c r="L14565" s="33"/>
      <c r="M14565" s="24"/>
    </row>
    <row r="14566" spans="1:13" x14ac:dyDescent="0.2">
      <c r="A14566" s="289"/>
      <c r="I14566"/>
      <c r="J14566"/>
      <c r="L14566" s="33"/>
      <c r="M14566" s="24"/>
    </row>
    <row r="14567" spans="1:13" x14ac:dyDescent="0.2">
      <c r="A14567" s="289"/>
      <c r="I14567"/>
      <c r="J14567"/>
      <c r="L14567" s="33"/>
      <c r="M14567" s="24"/>
    </row>
    <row r="14568" spans="1:13" x14ac:dyDescent="0.2">
      <c r="A14568" s="289"/>
      <c r="I14568"/>
      <c r="J14568"/>
      <c r="L14568" s="33"/>
      <c r="M14568" s="24"/>
    </row>
    <row r="14569" spans="1:13" x14ac:dyDescent="0.2">
      <c r="A14569" s="289"/>
      <c r="I14569"/>
      <c r="J14569"/>
      <c r="L14569" s="33"/>
      <c r="M14569" s="24"/>
    </row>
    <row r="14570" spans="1:13" x14ac:dyDescent="0.2">
      <c r="A14570" s="289"/>
      <c r="I14570"/>
      <c r="J14570"/>
      <c r="L14570" s="33"/>
      <c r="M14570" s="24"/>
    </row>
    <row r="14571" spans="1:13" x14ac:dyDescent="0.2">
      <c r="A14571" s="289"/>
      <c r="I14571"/>
      <c r="J14571"/>
      <c r="L14571" s="33"/>
      <c r="M14571" s="24"/>
    </row>
    <row r="14572" spans="1:13" x14ac:dyDescent="0.2">
      <c r="A14572" s="289"/>
      <c r="I14572"/>
      <c r="J14572"/>
      <c r="L14572" s="33"/>
      <c r="M14572" s="24"/>
    </row>
    <row r="14573" spans="1:13" x14ac:dyDescent="0.2">
      <c r="A14573" s="289"/>
      <c r="I14573"/>
      <c r="J14573"/>
      <c r="L14573" s="33"/>
      <c r="M14573" s="24"/>
    </row>
    <row r="14574" spans="1:13" x14ac:dyDescent="0.2">
      <c r="A14574" s="289"/>
      <c r="I14574"/>
      <c r="J14574"/>
      <c r="L14574" s="33"/>
      <c r="M14574" s="24"/>
    </row>
    <row r="14575" spans="1:13" x14ac:dyDescent="0.2">
      <c r="A14575" s="289"/>
      <c r="I14575"/>
      <c r="J14575"/>
      <c r="L14575" s="33"/>
      <c r="M14575" s="24"/>
    </row>
    <row r="14576" spans="1:13" x14ac:dyDescent="0.2">
      <c r="A14576" s="289"/>
      <c r="I14576"/>
      <c r="J14576"/>
      <c r="L14576" s="33"/>
      <c r="M14576" s="24"/>
    </row>
    <row r="14577" spans="1:13" x14ac:dyDescent="0.2">
      <c r="A14577" s="289"/>
      <c r="I14577"/>
      <c r="J14577"/>
      <c r="L14577" s="33"/>
      <c r="M14577" s="24"/>
    </row>
    <row r="14578" spans="1:13" x14ac:dyDescent="0.2">
      <c r="A14578" s="289"/>
      <c r="I14578"/>
      <c r="J14578"/>
      <c r="L14578" s="33"/>
      <c r="M14578" s="24"/>
    </row>
    <row r="14579" spans="1:13" x14ac:dyDescent="0.2">
      <c r="A14579" s="289"/>
      <c r="I14579"/>
      <c r="J14579"/>
      <c r="L14579" s="33"/>
      <c r="M14579" s="24"/>
    </row>
    <row r="14580" spans="1:13" x14ac:dyDescent="0.2">
      <c r="A14580" s="289"/>
      <c r="I14580"/>
      <c r="J14580"/>
      <c r="L14580" s="33"/>
      <c r="M14580" s="24"/>
    </row>
    <row r="14581" spans="1:13" x14ac:dyDescent="0.2">
      <c r="A14581" s="289"/>
      <c r="I14581"/>
      <c r="J14581"/>
      <c r="L14581" s="33"/>
      <c r="M14581" s="24"/>
    </row>
    <row r="14582" spans="1:13" x14ac:dyDescent="0.2">
      <c r="A14582" s="289"/>
      <c r="I14582"/>
      <c r="J14582"/>
      <c r="L14582" s="33"/>
      <c r="M14582" s="24"/>
    </row>
    <row r="14583" spans="1:13" x14ac:dyDescent="0.2">
      <c r="A14583" s="289"/>
      <c r="I14583"/>
      <c r="J14583"/>
      <c r="L14583" s="33"/>
      <c r="M14583" s="24"/>
    </row>
    <row r="14584" spans="1:13" x14ac:dyDescent="0.2">
      <c r="A14584" s="289"/>
      <c r="I14584"/>
      <c r="J14584"/>
      <c r="L14584" s="33"/>
      <c r="M14584" s="24"/>
    </row>
    <row r="14585" spans="1:13" x14ac:dyDescent="0.2">
      <c r="A14585" s="289"/>
      <c r="I14585"/>
      <c r="J14585"/>
      <c r="L14585" s="33"/>
      <c r="M14585" s="24"/>
    </row>
    <row r="14586" spans="1:13" x14ac:dyDescent="0.2">
      <c r="A14586" s="289"/>
      <c r="I14586"/>
      <c r="J14586"/>
      <c r="L14586" s="33"/>
      <c r="M14586" s="24"/>
    </row>
    <row r="14587" spans="1:13" x14ac:dyDescent="0.2">
      <c r="A14587" s="289"/>
      <c r="I14587"/>
      <c r="J14587"/>
      <c r="L14587" s="33"/>
      <c r="M14587" s="24"/>
    </row>
    <row r="14588" spans="1:13" x14ac:dyDescent="0.2">
      <c r="A14588" s="289"/>
      <c r="I14588"/>
      <c r="J14588"/>
      <c r="L14588" s="33"/>
      <c r="M14588" s="24"/>
    </row>
    <row r="14589" spans="1:13" x14ac:dyDescent="0.2">
      <c r="A14589" s="289"/>
      <c r="I14589"/>
      <c r="J14589"/>
      <c r="L14589" s="33"/>
      <c r="M14589" s="24"/>
    </row>
    <row r="14590" spans="1:13" x14ac:dyDescent="0.2">
      <c r="A14590" s="289"/>
      <c r="I14590"/>
      <c r="J14590"/>
      <c r="L14590" s="33"/>
      <c r="M14590" s="24"/>
    </row>
    <row r="14591" spans="1:13" x14ac:dyDescent="0.2">
      <c r="A14591" s="289"/>
      <c r="I14591"/>
      <c r="J14591"/>
      <c r="L14591" s="33"/>
      <c r="M14591" s="24"/>
    </row>
    <row r="14592" spans="1:13" x14ac:dyDescent="0.2">
      <c r="A14592" s="289"/>
      <c r="I14592"/>
      <c r="J14592"/>
      <c r="L14592" s="33"/>
      <c r="M14592" s="24"/>
    </row>
    <row r="14593" spans="1:13" x14ac:dyDescent="0.2">
      <c r="A14593" s="289"/>
      <c r="I14593"/>
      <c r="J14593"/>
      <c r="L14593" s="33"/>
      <c r="M14593" s="24"/>
    </row>
    <row r="14594" spans="1:13" x14ac:dyDescent="0.2">
      <c r="A14594" s="289"/>
      <c r="I14594"/>
      <c r="J14594"/>
      <c r="L14594" s="33"/>
      <c r="M14594" s="24"/>
    </row>
    <row r="14595" spans="1:13" x14ac:dyDescent="0.2">
      <c r="A14595" s="289"/>
      <c r="I14595"/>
      <c r="J14595"/>
      <c r="L14595" s="33"/>
      <c r="M14595" s="24"/>
    </row>
    <row r="14596" spans="1:13" x14ac:dyDescent="0.2">
      <c r="A14596" s="289"/>
      <c r="I14596"/>
      <c r="J14596"/>
      <c r="L14596" s="33"/>
      <c r="M14596" s="24"/>
    </row>
    <row r="14597" spans="1:13" x14ac:dyDescent="0.2">
      <c r="A14597" s="289"/>
      <c r="I14597"/>
      <c r="J14597"/>
      <c r="L14597" s="33"/>
      <c r="M14597" s="24"/>
    </row>
    <row r="14598" spans="1:13" x14ac:dyDescent="0.2">
      <c r="A14598" s="289"/>
      <c r="I14598"/>
      <c r="J14598"/>
      <c r="L14598" s="33"/>
      <c r="M14598" s="24"/>
    </row>
    <row r="14599" spans="1:13" x14ac:dyDescent="0.2">
      <c r="A14599" s="289"/>
      <c r="I14599"/>
      <c r="J14599"/>
      <c r="L14599" s="33"/>
      <c r="M14599" s="24"/>
    </row>
    <row r="14600" spans="1:13" x14ac:dyDescent="0.2">
      <c r="A14600" s="289"/>
      <c r="I14600"/>
      <c r="J14600"/>
      <c r="L14600" s="33"/>
      <c r="M14600" s="24"/>
    </row>
    <row r="14601" spans="1:13" x14ac:dyDescent="0.2">
      <c r="A14601" s="289"/>
      <c r="I14601"/>
      <c r="J14601"/>
      <c r="L14601" s="33"/>
      <c r="M14601" s="24"/>
    </row>
    <row r="14602" spans="1:13" x14ac:dyDescent="0.2">
      <c r="A14602" s="289"/>
      <c r="I14602"/>
      <c r="J14602"/>
      <c r="L14602" s="33"/>
      <c r="M14602" s="24"/>
    </row>
    <row r="14603" spans="1:13" x14ac:dyDescent="0.2">
      <c r="A14603" s="289"/>
      <c r="I14603"/>
      <c r="J14603"/>
      <c r="L14603" s="33"/>
      <c r="M14603" s="24"/>
    </row>
    <row r="14604" spans="1:13" x14ac:dyDescent="0.2">
      <c r="A14604" s="289"/>
      <c r="I14604"/>
      <c r="J14604"/>
      <c r="L14604" s="33"/>
      <c r="M14604" s="24"/>
    </row>
    <row r="14605" spans="1:13" x14ac:dyDescent="0.2">
      <c r="A14605" s="289"/>
      <c r="I14605"/>
      <c r="J14605"/>
      <c r="L14605" s="33"/>
      <c r="M14605" s="24"/>
    </row>
    <row r="14606" spans="1:13" x14ac:dyDescent="0.2">
      <c r="A14606" s="289"/>
      <c r="I14606"/>
      <c r="J14606"/>
      <c r="L14606" s="33"/>
      <c r="M14606" s="24"/>
    </row>
    <row r="14607" spans="1:13" x14ac:dyDescent="0.2">
      <c r="A14607" s="289"/>
      <c r="I14607"/>
      <c r="J14607"/>
      <c r="L14607" s="33"/>
      <c r="M14607" s="24"/>
    </row>
    <row r="14608" spans="1:13" x14ac:dyDescent="0.2">
      <c r="A14608" s="289"/>
      <c r="I14608"/>
      <c r="J14608"/>
      <c r="L14608" s="33"/>
      <c r="M14608" s="24"/>
    </row>
    <row r="14609" spans="1:13" x14ac:dyDescent="0.2">
      <c r="A14609" s="289"/>
      <c r="I14609"/>
      <c r="J14609"/>
      <c r="L14609" s="33"/>
      <c r="M14609" s="24"/>
    </row>
    <row r="14610" spans="1:13" x14ac:dyDescent="0.2">
      <c r="A14610" s="289"/>
      <c r="I14610"/>
      <c r="J14610"/>
      <c r="L14610" s="33"/>
      <c r="M14610" s="24"/>
    </row>
    <row r="14611" spans="1:13" x14ac:dyDescent="0.2">
      <c r="A14611" s="289"/>
      <c r="I14611"/>
      <c r="J14611"/>
      <c r="L14611" s="33"/>
      <c r="M14611" s="24"/>
    </row>
    <row r="14612" spans="1:13" x14ac:dyDescent="0.2">
      <c r="A14612" s="289"/>
      <c r="I14612"/>
      <c r="J14612"/>
      <c r="L14612" s="33"/>
      <c r="M14612" s="24"/>
    </row>
    <row r="14613" spans="1:13" x14ac:dyDescent="0.2">
      <c r="A14613" s="289"/>
      <c r="I14613"/>
      <c r="J14613"/>
      <c r="L14613" s="33"/>
      <c r="M14613" s="24"/>
    </row>
    <row r="14614" spans="1:13" x14ac:dyDescent="0.2">
      <c r="A14614" s="289"/>
      <c r="I14614"/>
      <c r="J14614"/>
      <c r="L14614" s="33"/>
      <c r="M14614" s="24"/>
    </row>
    <row r="14615" spans="1:13" x14ac:dyDescent="0.2">
      <c r="A14615" s="289"/>
      <c r="I14615"/>
      <c r="J14615"/>
      <c r="L14615" s="33"/>
      <c r="M14615" s="24"/>
    </row>
    <row r="14616" spans="1:13" x14ac:dyDescent="0.2">
      <c r="A14616" s="289"/>
      <c r="I14616"/>
      <c r="J14616"/>
      <c r="L14616" s="33"/>
      <c r="M14616" s="24"/>
    </row>
    <row r="14617" spans="1:13" x14ac:dyDescent="0.2">
      <c r="A14617" s="289"/>
      <c r="I14617"/>
      <c r="J14617"/>
      <c r="L14617" s="33"/>
      <c r="M14617" s="24"/>
    </row>
    <row r="14618" spans="1:13" x14ac:dyDescent="0.2">
      <c r="A14618" s="289"/>
      <c r="I14618"/>
      <c r="J14618"/>
      <c r="L14618" s="33"/>
      <c r="M14618" s="24"/>
    </row>
    <row r="14619" spans="1:13" x14ac:dyDescent="0.2">
      <c r="A14619" s="289"/>
      <c r="I14619"/>
      <c r="J14619"/>
      <c r="L14619" s="33"/>
      <c r="M14619" s="24"/>
    </row>
    <row r="14620" spans="1:13" x14ac:dyDescent="0.2">
      <c r="A14620" s="289"/>
      <c r="I14620"/>
      <c r="J14620"/>
      <c r="L14620" s="33"/>
      <c r="M14620" s="24"/>
    </row>
    <row r="14621" spans="1:13" x14ac:dyDescent="0.2">
      <c r="A14621" s="289"/>
      <c r="I14621"/>
      <c r="J14621"/>
      <c r="L14621" s="33"/>
      <c r="M14621" s="24"/>
    </row>
    <row r="14622" spans="1:13" x14ac:dyDescent="0.2">
      <c r="A14622" s="289"/>
      <c r="I14622"/>
      <c r="J14622"/>
      <c r="L14622" s="33"/>
      <c r="M14622" s="24"/>
    </row>
    <row r="14623" spans="1:13" x14ac:dyDescent="0.2">
      <c r="A14623" s="289"/>
      <c r="I14623"/>
      <c r="J14623"/>
      <c r="L14623" s="33"/>
      <c r="M14623" s="24"/>
    </row>
    <row r="14624" spans="1:13" x14ac:dyDescent="0.2">
      <c r="A14624" s="289"/>
      <c r="I14624"/>
      <c r="J14624"/>
      <c r="L14624" s="33"/>
      <c r="M14624" s="24"/>
    </row>
    <row r="14625" spans="1:13" x14ac:dyDescent="0.2">
      <c r="A14625" s="289"/>
      <c r="I14625"/>
      <c r="J14625"/>
      <c r="L14625" s="33"/>
      <c r="M14625" s="24"/>
    </row>
    <row r="14626" spans="1:13" x14ac:dyDescent="0.2">
      <c r="A14626" s="289"/>
      <c r="I14626"/>
      <c r="J14626"/>
      <c r="L14626" s="33"/>
      <c r="M14626" s="24"/>
    </row>
    <row r="14627" spans="1:13" x14ac:dyDescent="0.2">
      <c r="A14627" s="289"/>
      <c r="I14627"/>
      <c r="J14627"/>
      <c r="L14627" s="33"/>
      <c r="M14627" s="24"/>
    </row>
    <row r="14628" spans="1:13" x14ac:dyDescent="0.2">
      <c r="A14628" s="289"/>
      <c r="I14628"/>
      <c r="J14628"/>
      <c r="L14628" s="33"/>
      <c r="M14628" s="24"/>
    </row>
    <row r="14629" spans="1:13" x14ac:dyDescent="0.2">
      <c r="A14629" s="289"/>
      <c r="I14629"/>
      <c r="J14629"/>
      <c r="L14629" s="33"/>
      <c r="M14629" s="24"/>
    </row>
    <row r="14630" spans="1:13" x14ac:dyDescent="0.2">
      <c r="A14630" s="289"/>
      <c r="I14630"/>
      <c r="J14630"/>
      <c r="L14630" s="33"/>
      <c r="M14630" s="24"/>
    </row>
    <row r="14631" spans="1:13" x14ac:dyDescent="0.2">
      <c r="A14631" s="289"/>
      <c r="I14631"/>
      <c r="J14631"/>
      <c r="L14631" s="33"/>
      <c r="M14631" s="24"/>
    </row>
    <row r="14632" spans="1:13" x14ac:dyDescent="0.2">
      <c r="A14632" s="289"/>
      <c r="I14632"/>
      <c r="J14632"/>
      <c r="L14632" s="33"/>
      <c r="M14632" s="24"/>
    </row>
    <row r="14633" spans="1:13" x14ac:dyDescent="0.2">
      <c r="A14633" s="289"/>
      <c r="I14633"/>
      <c r="J14633"/>
      <c r="L14633" s="33"/>
      <c r="M14633" s="24"/>
    </row>
    <row r="14634" spans="1:13" x14ac:dyDescent="0.2">
      <c r="A14634" s="289"/>
      <c r="I14634"/>
      <c r="J14634"/>
      <c r="L14634" s="33"/>
      <c r="M14634" s="24"/>
    </row>
    <row r="14635" spans="1:13" x14ac:dyDescent="0.2">
      <c r="A14635" s="289"/>
      <c r="I14635"/>
      <c r="J14635"/>
      <c r="L14635" s="33"/>
      <c r="M14635" s="24"/>
    </row>
    <row r="14636" spans="1:13" x14ac:dyDescent="0.2">
      <c r="A14636" s="289"/>
      <c r="I14636"/>
      <c r="J14636"/>
      <c r="L14636" s="33"/>
      <c r="M14636" s="24"/>
    </row>
    <row r="14637" spans="1:13" x14ac:dyDescent="0.2">
      <c r="A14637" s="289"/>
      <c r="I14637"/>
      <c r="J14637"/>
      <c r="L14637" s="33"/>
      <c r="M14637" s="24"/>
    </row>
    <row r="14638" spans="1:13" x14ac:dyDescent="0.2">
      <c r="A14638" s="289"/>
      <c r="I14638"/>
      <c r="J14638"/>
      <c r="L14638" s="33"/>
      <c r="M14638" s="24"/>
    </row>
    <row r="14639" spans="1:13" x14ac:dyDescent="0.2">
      <c r="A14639" s="289"/>
      <c r="I14639"/>
      <c r="J14639"/>
      <c r="L14639" s="33"/>
      <c r="M14639" s="24"/>
    </row>
    <row r="14640" spans="1:13" x14ac:dyDescent="0.2">
      <c r="A14640" s="289"/>
      <c r="I14640"/>
      <c r="J14640"/>
      <c r="L14640" s="33"/>
      <c r="M14640" s="24"/>
    </row>
    <row r="14641" spans="1:13" x14ac:dyDescent="0.2">
      <c r="A14641" s="289"/>
      <c r="I14641"/>
      <c r="J14641"/>
      <c r="L14641" s="33"/>
      <c r="M14641" s="24"/>
    </row>
    <row r="14642" spans="1:13" x14ac:dyDescent="0.2">
      <c r="A14642" s="289"/>
      <c r="I14642"/>
      <c r="J14642"/>
      <c r="L14642" s="33"/>
      <c r="M14642" s="24"/>
    </row>
    <row r="14643" spans="1:13" x14ac:dyDescent="0.2">
      <c r="A14643" s="289"/>
      <c r="I14643"/>
      <c r="J14643"/>
      <c r="L14643" s="33"/>
      <c r="M14643" s="24"/>
    </row>
    <row r="14644" spans="1:13" x14ac:dyDescent="0.2">
      <c r="A14644" s="289"/>
      <c r="I14644"/>
      <c r="J14644"/>
      <c r="L14644" s="33"/>
      <c r="M14644" s="24"/>
    </row>
    <row r="14645" spans="1:13" x14ac:dyDescent="0.2">
      <c r="A14645" s="289"/>
      <c r="I14645"/>
      <c r="J14645"/>
      <c r="L14645" s="33"/>
      <c r="M14645" s="24"/>
    </row>
    <row r="14646" spans="1:13" x14ac:dyDescent="0.2">
      <c r="A14646" s="289"/>
      <c r="I14646"/>
      <c r="J14646"/>
      <c r="L14646" s="33"/>
      <c r="M14646" s="24"/>
    </row>
    <row r="14647" spans="1:13" x14ac:dyDescent="0.2">
      <c r="A14647" s="289"/>
      <c r="I14647"/>
      <c r="J14647"/>
      <c r="L14647" s="33"/>
      <c r="M14647" s="24"/>
    </row>
    <row r="14648" spans="1:13" x14ac:dyDescent="0.2">
      <c r="A14648" s="289"/>
      <c r="I14648"/>
      <c r="J14648"/>
      <c r="L14648" s="33"/>
      <c r="M14648" s="24"/>
    </row>
    <row r="14649" spans="1:13" x14ac:dyDescent="0.2">
      <c r="A14649" s="289"/>
      <c r="I14649"/>
      <c r="J14649"/>
      <c r="L14649" s="33"/>
      <c r="M14649" s="24"/>
    </row>
    <row r="14650" spans="1:13" x14ac:dyDescent="0.2">
      <c r="A14650" s="289"/>
      <c r="I14650"/>
      <c r="J14650"/>
      <c r="L14650" s="33"/>
      <c r="M14650" s="24"/>
    </row>
    <row r="14651" spans="1:13" x14ac:dyDescent="0.2">
      <c r="A14651" s="289"/>
      <c r="I14651"/>
      <c r="J14651"/>
      <c r="L14651" s="33"/>
      <c r="M14651" s="24"/>
    </row>
    <row r="14652" spans="1:13" x14ac:dyDescent="0.2">
      <c r="A14652" s="289"/>
      <c r="I14652"/>
      <c r="J14652"/>
      <c r="L14652" s="33"/>
      <c r="M14652" s="24"/>
    </row>
    <row r="14653" spans="1:13" x14ac:dyDescent="0.2">
      <c r="A14653" s="289"/>
      <c r="I14653"/>
      <c r="J14653"/>
      <c r="L14653" s="33"/>
      <c r="M14653" s="24"/>
    </row>
    <row r="14654" spans="1:13" x14ac:dyDescent="0.2">
      <c r="A14654" s="289"/>
      <c r="I14654"/>
      <c r="J14654"/>
      <c r="L14654" s="33"/>
      <c r="M14654" s="24"/>
    </row>
    <row r="14655" spans="1:13" x14ac:dyDescent="0.2">
      <c r="A14655" s="289"/>
      <c r="I14655"/>
      <c r="J14655"/>
      <c r="L14655" s="33"/>
      <c r="M14655" s="24"/>
    </row>
    <row r="14656" spans="1:13" x14ac:dyDescent="0.2">
      <c r="A14656" s="289"/>
      <c r="I14656"/>
      <c r="J14656"/>
      <c r="L14656" s="33"/>
      <c r="M14656" s="24"/>
    </row>
    <row r="14657" spans="1:13" x14ac:dyDescent="0.2">
      <c r="A14657" s="289"/>
      <c r="I14657"/>
      <c r="J14657"/>
      <c r="L14657" s="33"/>
      <c r="M14657" s="24"/>
    </row>
    <row r="14658" spans="1:13" x14ac:dyDescent="0.2">
      <c r="A14658" s="289"/>
      <c r="I14658"/>
      <c r="J14658"/>
      <c r="L14658" s="33"/>
      <c r="M14658" s="24"/>
    </row>
    <row r="14659" spans="1:13" x14ac:dyDescent="0.2">
      <c r="A14659" s="289"/>
      <c r="I14659"/>
      <c r="J14659"/>
      <c r="L14659" s="33"/>
      <c r="M14659" s="24"/>
    </row>
    <row r="14660" spans="1:13" x14ac:dyDescent="0.2">
      <c r="A14660" s="289"/>
      <c r="I14660"/>
      <c r="J14660"/>
      <c r="L14660" s="33"/>
      <c r="M14660" s="24"/>
    </row>
    <row r="14661" spans="1:13" x14ac:dyDescent="0.2">
      <c r="A14661" s="289"/>
      <c r="I14661"/>
      <c r="J14661"/>
      <c r="L14661" s="33"/>
      <c r="M14661" s="24"/>
    </row>
    <row r="14662" spans="1:13" x14ac:dyDescent="0.2">
      <c r="A14662" s="289"/>
      <c r="I14662"/>
      <c r="J14662"/>
      <c r="L14662" s="33"/>
      <c r="M14662" s="24"/>
    </row>
    <row r="14663" spans="1:13" x14ac:dyDescent="0.2">
      <c r="A14663" s="289"/>
      <c r="I14663"/>
      <c r="J14663"/>
      <c r="L14663" s="33"/>
      <c r="M14663" s="24"/>
    </row>
    <row r="14664" spans="1:13" x14ac:dyDescent="0.2">
      <c r="A14664" s="289"/>
      <c r="I14664"/>
      <c r="J14664"/>
      <c r="L14664" s="33"/>
      <c r="M14664" s="24"/>
    </row>
    <row r="14665" spans="1:13" x14ac:dyDescent="0.2">
      <c r="A14665" s="289"/>
      <c r="I14665"/>
      <c r="J14665"/>
      <c r="L14665" s="33"/>
      <c r="M14665" s="24"/>
    </row>
    <row r="14666" spans="1:13" x14ac:dyDescent="0.2">
      <c r="A14666" s="289"/>
      <c r="I14666"/>
      <c r="J14666"/>
      <c r="L14666" s="33"/>
      <c r="M14666" s="24"/>
    </row>
    <row r="14667" spans="1:13" x14ac:dyDescent="0.2">
      <c r="A14667" s="289"/>
      <c r="I14667"/>
      <c r="J14667"/>
      <c r="L14667" s="33"/>
      <c r="M14667" s="24"/>
    </row>
    <row r="14668" spans="1:13" x14ac:dyDescent="0.2">
      <c r="A14668" s="289"/>
      <c r="I14668"/>
      <c r="J14668"/>
      <c r="L14668" s="33"/>
      <c r="M14668" s="24"/>
    </row>
    <row r="14669" spans="1:13" x14ac:dyDescent="0.2">
      <c r="A14669" s="289"/>
      <c r="I14669"/>
      <c r="J14669"/>
      <c r="L14669" s="33"/>
      <c r="M14669" s="24"/>
    </row>
    <row r="14670" spans="1:13" x14ac:dyDescent="0.2">
      <c r="A14670" s="289"/>
      <c r="I14670"/>
      <c r="J14670"/>
      <c r="L14670" s="33"/>
      <c r="M14670" s="24"/>
    </row>
    <row r="14671" spans="1:13" x14ac:dyDescent="0.2">
      <c r="A14671" s="289"/>
      <c r="I14671"/>
      <c r="J14671"/>
      <c r="L14671" s="33"/>
      <c r="M14671" s="24"/>
    </row>
    <row r="14672" spans="1:13" x14ac:dyDescent="0.2">
      <c r="A14672" s="289"/>
      <c r="I14672"/>
      <c r="J14672"/>
      <c r="L14672" s="33"/>
      <c r="M14672" s="24"/>
    </row>
    <row r="14673" spans="1:13" x14ac:dyDescent="0.2">
      <c r="A14673" s="289"/>
      <c r="I14673"/>
      <c r="J14673"/>
      <c r="L14673" s="33"/>
      <c r="M14673" s="24"/>
    </row>
    <row r="14674" spans="1:13" x14ac:dyDescent="0.2">
      <c r="A14674" s="289"/>
      <c r="I14674"/>
      <c r="J14674"/>
      <c r="L14674" s="33"/>
      <c r="M14674" s="24"/>
    </row>
    <row r="14675" spans="1:13" x14ac:dyDescent="0.2">
      <c r="A14675" s="289"/>
      <c r="I14675"/>
      <c r="J14675"/>
      <c r="L14675" s="33"/>
      <c r="M14675" s="24"/>
    </row>
    <row r="14676" spans="1:13" x14ac:dyDescent="0.2">
      <c r="A14676" s="289"/>
      <c r="I14676"/>
      <c r="J14676"/>
      <c r="L14676" s="33"/>
      <c r="M14676" s="24"/>
    </row>
    <row r="14677" spans="1:13" x14ac:dyDescent="0.2">
      <c r="A14677" s="289"/>
      <c r="I14677"/>
      <c r="J14677"/>
      <c r="L14677" s="33"/>
      <c r="M14677" s="24"/>
    </row>
    <row r="14678" spans="1:13" x14ac:dyDescent="0.2">
      <c r="A14678" s="289"/>
      <c r="I14678"/>
      <c r="J14678"/>
      <c r="L14678" s="33"/>
      <c r="M14678" s="24"/>
    </row>
    <row r="14679" spans="1:13" x14ac:dyDescent="0.2">
      <c r="A14679" s="289"/>
      <c r="I14679"/>
      <c r="J14679"/>
      <c r="L14679" s="33"/>
      <c r="M14679" s="24"/>
    </row>
    <row r="14680" spans="1:13" x14ac:dyDescent="0.2">
      <c r="A14680" s="289"/>
      <c r="I14680"/>
      <c r="J14680"/>
      <c r="L14680" s="33"/>
      <c r="M14680" s="24"/>
    </row>
    <row r="14681" spans="1:13" x14ac:dyDescent="0.2">
      <c r="A14681" s="289"/>
      <c r="I14681"/>
      <c r="J14681"/>
      <c r="L14681" s="33"/>
      <c r="M14681" s="24"/>
    </row>
    <row r="14682" spans="1:13" x14ac:dyDescent="0.2">
      <c r="A14682" s="289"/>
      <c r="I14682"/>
      <c r="J14682"/>
      <c r="L14682" s="33"/>
      <c r="M14682" s="24"/>
    </row>
    <row r="14683" spans="1:13" x14ac:dyDescent="0.2">
      <c r="A14683" s="289"/>
      <c r="I14683"/>
      <c r="J14683"/>
      <c r="L14683" s="33"/>
      <c r="M14683" s="24"/>
    </row>
    <row r="14684" spans="1:13" x14ac:dyDescent="0.2">
      <c r="A14684" s="289"/>
      <c r="I14684"/>
      <c r="J14684"/>
      <c r="L14684" s="33"/>
      <c r="M14684" s="24"/>
    </row>
    <row r="14685" spans="1:13" x14ac:dyDescent="0.2">
      <c r="A14685" s="289"/>
      <c r="I14685"/>
      <c r="J14685"/>
      <c r="L14685" s="33"/>
      <c r="M14685" s="24"/>
    </row>
    <row r="14686" spans="1:13" x14ac:dyDescent="0.2">
      <c r="A14686" s="289"/>
      <c r="I14686"/>
      <c r="J14686"/>
      <c r="L14686" s="33"/>
      <c r="M14686" s="24"/>
    </row>
    <row r="14687" spans="1:13" x14ac:dyDescent="0.2">
      <c r="A14687" s="289"/>
      <c r="I14687"/>
      <c r="J14687"/>
      <c r="L14687" s="33"/>
      <c r="M14687" s="24"/>
    </row>
    <row r="14688" spans="1:13" x14ac:dyDescent="0.2">
      <c r="A14688" s="289"/>
      <c r="I14688"/>
      <c r="J14688"/>
      <c r="L14688" s="33"/>
      <c r="M14688" s="24"/>
    </row>
    <row r="14689" spans="1:13" x14ac:dyDescent="0.2">
      <c r="A14689" s="289"/>
      <c r="I14689"/>
      <c r="J14689"/>
      <c r="L14689" s="33"/>
      <c r="M14689" s="24"/>
    </row>
    <row r="14690" spans="1:13" x14ac:dyDescent="0.2">
      <c r="A14690" s="289"/>
      <c r="I14690"/>
      <c r="J14690"/>
      <c r="L14690" s="33"/>
      <c r="M14690" s="24"/>
    </row>
    <row r="14691" spans="1:13" x14ac:dyDescent="0.2">
      <c r="A14691" s="289"/>
      <c r="I14691"/>
      <c r="J14691"/>
      <c r="L14691" s="33"/>
      <c r="M14691" s="24"/>
    </row>
    <row r="14692" spans="1:13" x14ac:dyDescent="0.2">
      <c r="A14692" s="289"/>
      <c r="I14692"/>
      <c r="J14692"/>
      <c r="L14692" s="33"/>
      <c r="M14692" s="24"/>
    </row>
    <row r="14693" spans="1:13" x14ac:dyDescent="0.2">
      <c r="A14693" s="289"/>
      <c r="I14693"/>
      <c r="J14693"/>
      <c r="L14693" s="33"/>
      <c r="M14693" s="24"/>
    </row>
    <row r="14694" spans="1:13" x14ac:dyDescent="0.2">
      <c r="A14694" s="289"/>
      <c r="I14694"/>
      <c r="J14694"/>
      <c r="L14694" s="33"/>
      <c r="M14694" s="24"/>
    </row>
    <row r="14695" spans="1:13" x14ac:dyDescent="0.2">
      <c r="A14695" s="289"/>
      <c r="I14695"/>
      <c r="J14695"/>
      <c r="L14695" s="33"/>
      <c r="M14695" s="24"/>
    </row>
    <row r="14696" spans="1:13" x14ac:dyDescent="0.2">
      <c r="A14696" s="289"/>
      <c r="I14696"/>
      <c r="J14696"/>
      <c r="L14696" s="33"/>
      <c r="M14696" s="24"/>
    </row>
    <row r="14697" spans="1:13" x14ac:dyDescent="0.2">
      <c r="A14697" s="289"/>
      <c r="I14697"/>
      <c r="J14697"/>
      <c r="L14697" s="33"/>
      <c r="M14697" s="24"/>
    </row>
    <row r="14698" spans="1:13" x14ac:dyDescent="0.2">
      <c r="A14698" s="289"/>
      <c r="I14698"/>
      <c r="J14698"/>
      <c r="L14698" s="33"/>
      <c r="M14698" s="24"/>
    </row>
    <row r="14699" spans="1:13" x14ac:dyDescent="0.2">
      <c r="A14699" s="289"/>
      <c r="I14699"/>
      <c r="J14699"/>
      <c r="L14699" s="33"/>
      <c r="M14699" s="24"/>
    </row>
    <row r="14700" spans="1:13" x14ac:dyDescent="0.2">
      <c r="A14700" s="289"/>
      <c r="I14700"/>
      <c r="J14700"/>
      <c r="L14700" s="33"/>
      <c r="M14700" s="24"/>
    </row>
    <row r="14701" spans="1:13" x14ac:dyDescent="0.2">
      <c r="A14701" s="289"/>
      <c r="I14701"/>
      <c r="J14701"/>
      <c r="L14701" s="33"/>
      <c r="M14701" s="24"/>
    </row>
    <row r="14702" spans="1:13" x14ac:dyDescent="0.2">
      <c r="A14702" s="289"/>
      <c r="I14702"/>
      <c r="J14702"/>
      <c r="L14702" s="33"/>
      <c r="M14702" s="24"/>
    </row>
    <row r="14703" spans="1:13" x14ac:dyDescent="0.2">
      <c r="A14703" s="289"/>
      <c r="I14703"/>
      <c r="J14703"/>
      <c r="L14703" s="33"/>
      <c r="M14703" s="24"/>
    </row>
    <row r="14704" spans="1:13" x14ac:dyDescent="0.2">
      <c r="A14704" s="289"/>
      <c r="I14704"/>
      <c r="J14704"/>
      <c r="L14704" s="33"/>
      <c r="M14704" s="24"/>
    </row>
    <row r="14705" spans="1:13" x14ac:dyDescent="0.2">
      <c r="A14705" s="289"/>
      <c r="I14705"/>
      <c r="J14705"/>
      <c r="L14705" s="33"/>
      <c r="M14705" s="24"/>
    </row>
    <row r="14706" spans="1:13" x14ac:dyDescent="0.2">
      <c r="A14706" s="289"/>
      <c r="I14706"/>
      <c r="J14706"/>
      <c r="L14706" s="33"/>
      <c r="M14706" s="24"/>
    </row>
    <row r="14707" spans="1:13" x14ac:dyDescent="0.2">
      <c r="A14707" s="289"/>
      <c r="I14707"/>
      <c r="J14707"/>
      <c r="L14707" s="33"/>
      <c r="M14707" s="24"/>
    </row>
    <row r="14708" spans="1:13" x14ac:dyDescent="0.2">
      <c r="A14708" s="289"/>
      <c r="I14708"/>
      <c r="J14708"/>
      <c r="L14708" s="33"/>
      <c r="M14708" s="24"/>
    </row>
    <row r="14709" spans="1:13" x14ac:dyDescent="0.2">
      <c r="A14709" s="289"/>
      <c r="I14709"/>
      <c r="J14709"/>
      <c r="L14709" s="33"/>
      <c r="M14709" s="24"/>
    </row>
    <row r="14710" spans="1:13" x14ac:dyDescent="0.2">
      <c r="A14710" s="289"/>
      <c r="I14710"/>
      <c r="J14710"/>
      <c r="L14710" s="33"/>
      <c r="M14710" s="24"/>
    </row>
    <row r="14711" spans="1:13" x14ac:dyDescent="0.2">
      <c r="A14711" s="289"/>
      <c r="I14711"/>
      <c r="J14711"/>
      <c r="L14711" s="33"/>
      <c r="M14711" s="24"/>
    </row>
    <row r="14712" spans="1:13" x14ac:dyDescent="0.2">
      <c r="A14712" s="289"/>
      <c r="I14712"/>
      <c r="J14712"/>
      <c r="L14712" s="33"/>
      <c r="M14712" s="24"/>
    </row>
    <row r="14713" spans="1:13" x14ac:dyDescent="0.2">
      <c r="A14713" s="289"/>
      <c r="I14713"/>
      <c r="J14713"/>
      <c r="L14713" s="33"/>
      <c r="M14713" s="24"/>
    </row>
    <row r="14714" spans="1:13" x14ac:dyDescent="0.2">
      <c r="A14714" s="289"/>
      <c r="I14714"/>
      <c r="J14714"/>
      <c r="L14714" s="33"/>
      <c r="M14714" s="24"/>
    </row>
    <row r="14715" spans="1:13" x14ac:dyDescent="0.2">
      <c r="A14715" s="289"/>
      <c r="I14715"/>
      <c r="J14715"/>
      <c r="L14715" s="33"/>
      <c r="M14715" s="24"/>
    </row>
    <row r="14716" spans="1:13" x14ac:dyDescent="0.2">
      <c r="A14716" s="289"/>
      <c r="I14716"/>
      <c r="J14716"/>
      <c r="L14716" s="33"/>
      <c r="M14716" s="24"/>
    </row>
    <row r="14717" spans="1:13" x14ac:dyDescent="0.2">
      <c r="A14717" s="289"/>
      <c r="I14717"/>
      <c r="J14717"/>
      <c r="L14717" s="33"/>
      <c r="M14717" s="24"/>
    </row>
    <row r="14718" spans="1:13" x14ac:dyDescent="0.2">
      <c r="A14718" s="289"/>
      <c r="I14718"/>
      <c r="J14718"/>
      <c r="L14718" s="33"/>
      <c r="M14718" s="24"/>
    </row>
    <row r="14719" spans="1:13" x14ac:dyDescent="0.2">
      <c r="A14719" s="289"/>
      <c r="I14719"/>
      <c r="J14719"/>
      <c r="L14719" s="33"/>
      <c r="M14719" s="24"/>
    </row>
    <row r="14720" spans="1:13" x14ac:dyDescent="0.2">
      <c r="A14720" s="289"/>
      <c r="I14720"/>
      <c r="J14720"/>
      <c r="L14720" s="33"/>
      <c r="M14720" s="24"/>
    </row>
    <row r="14721" spans="1:13" x14ac:dyDescent="0.2">
      <c r="A14721" s="289"/>
      <c r="I14721"/>
      <c r="J14721"/>
      <c r="L14721" s="33"/>
      <c r="M14721" s="24"/>
    </row>
    <row r="14722" spans="1:13" x14ac:dyDescent="0.2">
      <c r="A14722" s="289"/>
      <c r="I14722"/>
      <c r="J14722"/>
      <c r="L14722" s="33"/>
      <c r="M14722" s="24"/>
    </row>
    <row r="14723" spans="1:13" x14ac:dyDescent="0.2">
      <c r="A14723" s="289"/>
      <c r="I14723"/>
      <c r="J14723"/>
      <c r="L14723" s="33"/>
      <c r="M14723" s="24"/>
    </row>
    <row r="14724" spans="1:13" x14ac:dyDescent="0.2">
      <c r="A14724" s="289"/>
      <c r="I14724"/>
      <c r="J14724"/>
      <c r="L14724" s="33"/>
      <c r="M14724" s="24"/>
    </row>
    <row r="14725" spans="1:13" x14ac:dyDescent="0.2">
      <c r="A14725" s="289"/>
      <c r="I14725"/>
      <c r="J14725"/>
      <c r="L14725" s="33"/>
      <c r="M14725" s="24"/>
    </row>
    <row r="14726" spans="1:13" x14ac:dyDescent="0.2">
      <c r="A14726" s="289"/>
      <c r="I14726"/>
      <c r="J14726"/>
      <c r="L14726" s="33"/>
      <c r="M14726" s="24"/>
    </row>
    <row r="14727" spans="1:13" x14ac:dyDescent="0.2">
      <c r="A14727" s="289"/>
      <c r="I14727"/>
      <c r="J14727"/>
      <c r="L14727" s="33"/>
      <c r="M14727" s="24"/>
    </row>
    <row r="14728" spans="1:13" x14ac:dyDescent="0.2">
      <c r="A14728" s="289"/>
      <c r="I14728"/>
      <c r="J14728"/>
      <c r="L14728" s="33"/>
      <c r="M14728" s="24"/>
    </row>
    <row r="14729" spans="1:13" x14ac:dyDescent="0.2">
      <c r="A14729" s="289"/>
      <c r="I14729"/>
      <c r="J14729"/>
      <c r="L14729" s="33"/>
      <c r="M14729" s="24"/>
    </row>
    <row r="14730" spans="1:13" x14ac:dyDescent="0.2">
      <c r="A14730" s="289"/>
      <c r="I14730"/>
      <c r="J14730"/>
      <c r="L14730" s="33"/>
      <c r="M14730" s="24"/>
    </row>
    <row r="14731" spans="1:13" x14ac:dyDescent="0.2">
      <c r="A14731" s="289"/>
      <c r="I14731"/>
      <c r="J14731"/>
      <c r="L14731" s="33"/>
      <c r="M14731" s="24"/>
    </row>
    <row r="14732" spans="1:13" x14ac:dyDescent="0.2">
      <c r="A14732" s="289"/>
      <c r="I14732"/>
      <c r="J14732"/>
      <c r="L14732" s="33"/>
      <c r="M14732" s="24"/>
    </row>
    <row r="14733" spans="1:13" x14ac:dyDescent="0.2">
      <c r="A14733" s="289"/>
      <c r="I14733"/>
      <c r="J14733"/>
      <c r="L14733" s="33"/>
      <c r="M14733" s="24"/>
    </row>
    <row r="14734" spans="1:13" x14ac:dyDescent="0.2">
      <c r="A14734" s="289"/>
      <c r="I14734"/>
      <c r="J14734"/>
      <c r="L14734" s="33"/>
      <c r="M14734" s="24"/>
    </row>
    <row r="14735" spans="1:13" x14ac:dyDescent="0.2">
      <c r="A14735" s="289"/>
      <c r="I14735"/>
      <c r="J14735"/>
      <c r="L14735" s="33"/>
      <c r="M14735" s="24"/>
    </row>
    <row r="14736" spans="1:13" x14ac:dyDescent="0.2">
      <c r="A14736" s="289"/>
      <c r="I14736"/>
      <c r="J14736"/>
      <c r="L14736" s="33"/>
      <c r="M14736" s="24"/>
    </row>
    <row r="14737" spans="1:13" x14ac:dyDescent="0.2">
      <c r="A14737" s="289"/>
      <c r="I14737"/>
      <c r="J14737"/>
      <c r="L14737" s="33"/>
      <c r="M14737" s="24"/>
    </row>
    <row r="14738" spans="1:13" x14ac:dyDescent="0.2">
      <c r="A14738" s="289"/>
      <c r="I14738"/>
      <c r="J14738"/>
      <c r="L14738" s="33"/>
      <c r="M14738" s="24"/>
    </row>
    <row r="14739" spans="1:13" x14ac:dyDescent="0.2">
      <c r="A14739" s="289"/>
      <c r="I14739"/>
      <c r="J14739"/>
      <c r="L14739" s="33"/>
      <c r="M14739" s="24"/>
    </row>
    <row r="14740" spans="1:13" x14ac:dyDescent="0.2">
      <c r="A14740" s="289"/>
      <c r="I14740"/>
      <c r="J14740"/>
      <c r="L14740" s="33"/>
      <c r="M14740" s="24"/>
    </row>
    <row r="14741" spans="1:13" x14ac:dyDescent="0.2">
      <c r="A14741" s="289"/>
      <c r="I14741"/>
      <c r="J14741"/>
      <c r="L14741" s="33"/>
      <c r="M14741" s="24"/>
    </row>
    <row r="14742" spans="1:13" x14ac:dyDescent="0.2">
      <c r="A14742" s="289"/>
      <c r="I14742"/>
      <c r="J14742"/>
      <c r="L14742" s="33"/>
      <c r="M14742" s="24"/>
    </row>
    <row r="14743" spans="1:13" x14ac:dyDescent="0.2">
      <c r="A14743" s="289"/>
      <c r="I14743"/>
      <c r="J14743"/>
      <c r="L14743" s="33"/>
      <c r="M14743" s="24"/>
    </row>
    <row r="14744" spans="1:13" x14ac:dyDescent="0.2">
      <c r="A14744" s="289"/>
      <c r="I14744"/>
      <c r="J14744"/>
      <c r="L14744" s="33"/>
      <c r="M14744" s="24"/>
    </row>
    <row r="14745" spans="1:13" x14ac:dyDescent="0.2">
      <c r="A14745" s="289"/>
      <c r="I14745"/>
      <c r="J14745"/>
      <c r="L14745" s="33"/>
      <c r="M14745" s="24"/>
    </row>
    <row r="14746" spans="1:13" x14ac:dyDescent="0.2">
      <c r="A14746" s="289"/>
      <c r="I14746"/>
      <c r="J14746"/>
      <c r="L14746" s="33"/>
      <c r="M14746" s="24"/>
    </row>
    <row r="14747" spans="1:13" x14ac:dyDescent="0.2">
      <c r="A14747" s="289"/>
      <c r="I14747"/>
      <c r="J14747"/>
      <c r="L14747" s="33"/>
      <c r="M14747" s="24"/>
    </row>
    <row r="14748" spans="1:13" x14ac:dyDescent="0.2">
      <c r="A14748" s="289"/>
      <c r="I14748"/>
      <c r="J14748"/>
      <c r="L14748" s="33"/>
      <c r="M14748" s="24"/>
    </row>
    <row r="14749" spans="1:13" x14ac:dyDescent="0.2">
      <c r="A14749" s="289"/>
      <c r="I14749"/>
      <c r="J14749"/>
      <c r="L14749" s="33"/>
      <c r="M14749" s="24"/>
    </row>
    <row r="14750" spans="1:13" x14ac:dyDescent="0.2">
      <c r="A14750" s="289"/>
      <c r="I14750"/>
      <c r="J14750"/>
      <c r="L14750" s="33"/>
      <c r="M14750" s="24"/>
    </row>
    <row r="14751" spans="1:13" x14ac:dyDescent="0.2">
      <c r="A14751" s="289"/>
      <c r="I14751"/>
      <c r="J14751"/>
      <c r="L14751" s="33"/>
      <c r="M14751" s="24"/>
    </row>
    <row r="14752" spans="1:13" x14ac:dyDescent="0.2">
      <c r="A14752" s="289"/>
      <c r="I14752"/>
      <c r="J14752"/>
      <c r="L14752" s="33"/>
      <c r="M14752" s="24"/>
    </row>
    <row r="14753" spans="1:13" x14ac:dyDescent="0.2">
      <c r="A14753" s="289"/>
      <c r="I14753"/>
      <c r="J14753"/>
      <c r="L14753" s="33"/>
      <c r="M14753" s="24"/>
    </row>
    <row r="14754" spans="1:13" x14ac:dyDescent="0.2">
      <c r="A14754" s="289"/>
      <c r="I14754"/>
      <c r="J14754"/>
      <c r="L14754" s="33"/>
      <c r="M14754" s="24"/>
    </row>
    <row r="14755" spans="1:13" x14ac:dyDescent="0.2">
      <c r="A14755" s="289"/>
      <c r="I14755"/>
      <c r="J14755"/>
      <c r="L14755" s="33"/>
      <c r="M14755" s="24"/>
    </row>
    <row r="14756" spans="1:13" x14ac:dyDescent="0.2">
      <c r="A14756" s="289"/>
      <c r="I14756"/>
      <c r="J14756"/>
      <c r="L14756" s="33"/>
      <c r="M14756" s="24"/>
    </row>
    <row r="14757" spans="1:13" x14ac:dyDescent="0.2">
      <c r="A14757" s="289"/>
      <c r="I14757"/>
      <c r="J14757"/>
      <c r="L14757" s="33"/>
      <c r="M14757" s="24"/>
    </row>
    <row r="14758" spans="1:13" x14ac:dyDescent="0.2">
      <c r="A14758" s="289"/>
      <c r="I14758"/>
      <c r="J14758"/>
      <c r="L14758" s="33"/>
      <c r="M14758" s="24"/>
    </row>
    <row r="14759" spans="1:13" x14ac:dyDescent="0.2">
      <c r="A14759" s="289"/>
      <c r="I14759"/>
      <c r="J14759"/>
      <c r="L14759" s="33"/>
      <c r="M14759" s="24"/>
    </row>
    <row r="14760" spans="1:13" x14ac:dyDescent="0.2">
      <c r="A14760" s="289"/>
      <c r="I14760"/>
      <c r="J14760"/>
      <c r="L14760" s="33"/>
      <c r="M14760" s="24"/>
    </row>
    <row r="14761" spans="1:13" x14ac:dyDescent="0.2">
      <c r="A14761" s="289"/>
      <c r="I14761"/>
      <c r="J14761"/>
      <c r="L14761" s="33"/>
      <c r="M14761" s="24"/>
    </row>
    <row r="14762" spans="1:13" x14ac:dyDescent="0.2">
      <c r="A14762" s="289"/>
      <c r="I14762"/>
      <c r="J14762"/>
      <c r="L14762" s="33"/>
      <c r="M14762" s="24"/>
    </row>
    <row r="14763" spans="1:13" x14ac:dyDescent="0.2">
      <c r="A14763" s="289"/>
      <c r="I14763"/>
      <c r="J14763"/>
      <c r="L14763" s="33"/>
      <c r="M14763" s="24"/>
    </row>
    <row r="14764" spans="1:13" x14ac:dyDescent="0.2">
      <c r="A14764" s="289"/>
      <c r="I14764"/>
      <c r="J14764"/>
      <c r="L14764" s="33"/>
      <c r="M14764" s="24"/>
    </row>
    <row r="14765" spans="1:13" x14ac:dyDescent="0.2">
      <c r="A14765" s="289"/>
      <c r="I14765"/>
      <c r="J14765"/>
      <c r="L14765" s="33"/>
      <c r="M14765" s="24"/>
    </row>
    <row r="14766" spans="1:13" x14ac:dyDescent="0.2">
      <c r="A14766" s="289"/>
      <c r="I14766"/>
      <c r="J14766"/>
      <c r="L14766" s="33"/>
      <c r="M14766" s="24"/>
    </row>
    <row r="14767" spans="1:13" x14ac:dyDescent="0.2">
      <c r="A14767" s="289"/>
      <c r="I14767"/>
      <c r="J14767"/>
      <c r="L14767" s="33"/>
      <c r="M14767" s="24"/>
    </row>
    <row r="14768" spans="1:13" x14ac:dyDescent="0.2">
      <c r="A14768" s="289"/>
      <c r="I14768"/>
      <c r="J14768"/>
      <c r="L14768" s="33"/>
      <c r="M14768" s="24"/>
    </row>
    <row r="14769" spans="1:13" x14ac:dyDescent="0.2">
      <c r="A14769" s="289"/>
      <c r="I14769"/>
      <c r="J14769"/>
      <c r="L14769" s="33"/>
      <c r="M14769" s="24"/>
    </row>
    <row r="14770" spans="1:13" x14ac:dyDescent="0.2">
      <c r="A14770" s="289"/>
      <c r="I14770"/>
      <c r="J14770"/>
      <c r="L14770" s="33"/>
      <c r="M14770" s="24"/>
    </row>
    <row r="14771" spans="1:13" x14ac:dyDescent="0.2">
      <c r="A14771" s="289"/>
      <c r="I14771"/>
      <c r="J14771"/>
      <c r="L14771" s="33"/>
      <c r="M14771" s="24"/>
    </row>
    <row r="14772" spans="1:13" x14ac:dyDescent="0.2">
      <c r="A14772" s="289"/>
      <c r="I14772"/>
      <c r="J14772"/>
      <c r="L14772" s="33"/>
      <c r="M14772" s="24"/>
    </row>
    <row r="14773" spans="1:13" x14ac:dyDescent="0.2">
      <c r="A14773" s="289"/>
      <c r="I14773"/>
      <c r="J14773"/>
      <c r="L14773" s="33"/>
      <c r="M14773" s="24"/>
    </row>
    <row r="14774" spans="1:13" x14ac:dyDescent="0.2">
      <c r="A14774" s="289"/>
      <c r="I14774"/>
      <c r="J14774"/>
      <c r="L14774" s="33"/>
      <c r="M14774" s="24"/>
    </row>
    <row r="14775" spans="1:13" x14ac:dyDescent="0.2">
      <c r="A14775" s="289"/>
      <c r="I14775"/>
      <c r="J14775"/>
      <c r="L14775" s="33"/>
      <c r="M14775" s="24"/>
    </row>
    <row r="14776" spans="1:13" x14ac:dyDescent="0.2">
      <c r="A14776" s="289"/>
      <c r="I14776"/>
      <c r="J14776"/>
      <c r="L14776" s="33"/>
      <c r="M14776" s="24"/>
    </row>
    <row r="14777" spans="1:13" x14ac:dyDescent="0.2">
      <c r="A14777" s="289"/>
      <c r="I14777"/>
      <c r="J14777"/>
      <c r="L14777" s="33"/>
      <c r="M14777" s="24"/>
    </row>
    <row r="14778" spans="1:13" x14ac:dyDescent="0.2">
      <c r="A14778" s="289"/>
      <c r="I14778"/>
      <c r="J14778"/>
      <c r="L14778" s="33"/>
      <c r="M14778" s="24"/>
    </row>
    <row r="14779" spans="1:13" x14ac:dyDescent="0.2">
      <c r="A14779" s="289"/>
      <c r="I14779"/>
      <c r="J14779"/>
      <c r="L14779" s="33"/>
      <c r="M14779" s="24"/>
    </row>
    <row r="14780" spans="1:13" x14ac:dyDescent="0.2">
      <c r="A14780" s="289"/>
      <c r="I14780"/>
      <c r="J14780"/>
      <c r="L14780" s="33"/>
      <c r="M14780" s="24"/>
    </row>
    <row r="14781" spans="1:13" x14ac:dyDescent="0.2">
      <c r="A14781" s="289"/>
      <c r="I14781"/>
      <c r="J14781"/>
      <c r="L14781" s="33"/>
      <c r="M14781" s="24"/>
    </row>
    <row r="14782" spans="1:13" x14ac:dyDescent="0.2">
      <c r="A14782" s="289"/>
      <c r="I14782"/>
      <c r="J14782"/>
      <c r="L14782" s="33"/>
      <c r="M14782" s="24"/>
    </row>
    <row r="14783" spans="1:13" x14ac:dyDescent="0.2">
      <c r="A14783" s="289"/>
      <c r="I14783"/>
      <c r="J14783"/>
      <c r="L14783" s="33"/>
      <c r="M14783" s="24"/>
    </row>
    <row r="14784" spans="1:13" x14ac:dyDescent="0.2">
      <c r="A14784" s="289"/>
      <c r="I14784"/>
      <c r="J14784"/>
      <c r="L14784" s="33"/>
      <c r="M14784" s="24"/>
    </row>
    <row r="14785" spans="1:13" x14ac:dyDescent="0.2">
      <c r="A14785" s="289"/>
      <c r="I14785"/>
      <c r="J14785"/>
      <c r="L14785" s="33"/>
      <c r="M14785" s="24"/>
    </row>
    <row r="14786" spans="1:13" x14ac:dyDescent="0.2">
      <c r="A14786" s="289"/>
      <c r="I14786"/>
      <c r="J14786"/>
      <c r="L14786" s="33"/>
      <c r="M14786" s="24"/>
    </row>
    <row r="14787" spans="1:13" x14ac:dyDescent="0.2">
      <c r="A14787" s="289"/>
      <c r="I14787"/>
      <c r="J14787"/>
      <c r="L14787" s="33"/>
      <c r="M14787" s="24"/>
    </row>
    <row r="14788" spans="1:13" x14ac:dyDescent="0.2">
      <c r="A14788" s="289"/>
      <c r="I14788"/>
      <c r="J14788"/>
      <c r="L14788" s="33"/>
      <c r="M14788" s="24"/>
    </row>
    <row r="14789" spans="1:13" x14ac:dyDescent="0.2">
      <c r="A14789" s="289"/>
      <c r="I14789"/>
      <c r="J14789"/>
      <c r="L14789" s="33"/>
      <c r="M14789" s="24"/>
    </row>
    <row r="14790" spans="1:13" x14ac:dyDescent="0.2">
      <c r="A14790" s="289"/>
      <c r="I14790"/>
      <c r="J14790"/>
      <c r="L14790" s="33"/>
      <c r="M14790" s="24"/>
    </row>
    <row r="14791" spans="1:13" x14ac:dyDescent="0.2">
      <c r="A14791" s="289"/>
      <c r="I14791"/>
      <c r="J14791"/>
      <c r="L14791" s="33"/>
      <c r="M14791" s="24"/>
    </row>
    <row r="14792" spans="1:13" x14ac:dyDescent="0.2">
      <c r="A14792" s="289"/>
      <c r="I14792"/>
      <c r="J14792"/>
      <c r="L14792" s="33"/>
      <c r="M14792" s="24"/>
    </row>
    <row r="14793" spans="1:13" x14ac:dyDescent="0.2">
      <c r="A14793" s="289"/>
      <c r="I14793"/>
      <c r="J14793"/>
      <c r="L14793" s="33"/>
      <c r="M14793" s="24"/>
    </row>
    <row r="14794" spans="1:13" x14ac:dyDescent="0.2">
      <c r="A14794" s="289"/>
      <c r="I14794"/>
      <c r="J14794"/>
      <c r="L14794" s="33"/>
      <c r="M14794" s="24"/>
    </row>
    <row r="14795" spans="1:13" x14ac:dyDescent="0.2">
      <c r="A14795" s="289"/>
      <c r="I14795"/>
      <c r="J14795"/>
      <c r="L14795" s="33"/>
      <c r="M14795" s="24"/>
    </row>
    <row r="14796" spans="1:13" x14ac:dyDescent="0.2">
      <c r="A14796" s="289"/>
      <c r="I14796"/>
      <c r="J14796"/>
      <c r="L14796" s="33"/>
      <c r="M14796" s="24"/>
    </row>
    <row r="14797" spans="1:13" x14ac:dyDescent="0.2">
      <c r="A14797" s="289"/>
      <c r="I14797"/>
      <c r="J14797"/>
      <c r="L14797" s="33"/>
      <c r="M14797" s="24"/>
    </row>
    <row r="14798" spans="1:13" x14ac:dyDescent="0.2">
      <c r="A14798" s="289"/>
      <c r="I14798"/>
      <c r="J14798"/>
      <c r="L14798" s="33"/>
      <c r="M14798" s="24"/>
    </row>
    <row r="14799" spans="1:13" x14ac:dyDescent="0.2">
      <c r="A14799" s="289"/>
      <c r="I14799"/>
      <c r="J14799"/>
      <c r="L14799" s="33"/>
      <c r="M14799" s="24"/>
    </row>
    <row r="14800" spans="1:13" x14ac:dyDescent="0.2">
      <c r="A14800" s="289"/>
      <c r="I14800"/>
      <c r="J14800"/>
      <c r="L14800" s="33"/>
      <c r="M14800" s="24"/>
    </row>
    <row r="14801" spans="1:13" x14ac:dyDescent="0.2">
      <c r="A14801" s="289"/>
      <c r="I14801"/>
      <c r="J14801"/>
      <c r="L14801" s="33"/>
      <c r="M14801" s="24"/>
    </row>
    <row r="14802" spans="1:13" x14ac:dyDescent="0.2">
      <c r="A14802" s="289"/>
      <c r="I14802"/>
      <c r="J14802"/>
      <c r="L14802" s="33"/>
      <c r="M14802" s="24"/>
    </row>
    <row r="14803" spans="1:13" x14ac:dyDescent="0.2">
      <c r="A14803" s="289"/>
      <c r="I14803"/>
      <c r="J14803"/>
      <c r="L14803" s="33"/>
      <c r="M14803" s="24"/>
    </row>
    <row r="14804" spans="1:13" x14ac:dyDescent="0.2">
      <c r="A14804" s="289"/>
      <c r="I14804"/>
      <c r="J14804"/>
      <c r="L14804" s="33"/>
      <c r="M14804" s="24"/>
    </row>
    <row r="14805" spans="1:13" x14ac:dyDescent="0.2">
      <c r="A14805" s="289"/>
      <c r="I14805"/>
      <c r="J14805"/>
      <c r="L14805" s="33"/>
      <c r="M14805" s="24"/>
    </row>
    <row r="14806" spans="1:13" x14ac:dyDescent="0.2">
      <c r="A14806" s="289"/>
      <c r="I14806"/>
      <c r="J14806"/>
      <c r="L14806" s="33"/>
      <c r="M14806" s="24"/>
    </row>
    <row r="14807" spans="1:13" x14ac:dyDescent="0.2">
      <c r="A14807" s="289"/>
      <c r="I14807"/>
      <c r="J14807"/>
      <c r="L14807" s="33"/>
      <c r="M14807" s="24"/>
    </row>
    <row r="14808" spans="1:13" x14ac:dyDescent="0.2">
      <c r="A14808" s="289"/>
      <c r="I14808"/>
      <c r="J14808"/>
      <c r="L14808" s="33"/>
      <c r="M14808" s="24"/>
    </row>
    <row r="14809" spans="1:13" x14ac:dyDescent="0.2">
      <c r="A14809" s="289"/>
      <c r="I14809"/>
      <c r="J14809"/>
      <c r="L14809" s="33"/>
      <c r="M14809" s="24"/>
    </row>
    <row r="14810" spans="1:13" x14ac:dyDescent="0.2">
      <c r="A14810" s="289"/>
      <c r="I14810"/>
      <c r="J14810"/>
      <c r="L14810" s="33"/>
      <c r="M14810" s="24"/>
    </row>
    <row r="14811" spans="1:13" x14ac:dyDescent="0.2">
      <c r="A14811" s="289"/>
      <c r="I14811"/>
      <c r="J14811"/>
      <c r="L14811" s="33"/>
      <c r="M14811" s="24"/>
    </row>
    <row r="14812" spans="1:13" x14ac:dyDescent="0.2">
      <c r="A14812" s="289"/>
      <c r="I14812"/>
      <c r="J14812"/>
      <c r="L14812" s="33"/>
      <c r="M14812" s="24"/>
    </row>
    <row r="14813" spans="1:13" x14ac:dyDescent="0.2">
      <c r="A14813" s="289"/>
      <c r="I14813"/>
      <c r="J14813"/>
      <c r="L14813" s="33"/>
      <c r="M14813" s="24"/>
    </row>
    <row r="14814" spans="1:13" x14ac:dyDescent="0.2">
      <c r="A14814" s="289"/>
      <c r="I14814"/>
      <c r="J14814"/>
      <c r="L14814" s="33"/>
      <c r="M14814" s="24"/>
    </row>
    <row r="14815" spans="1:13" x14ac:dyDescent="0.2">
      <c r="A14815" s="289"/>
      <c r="I14815"/>
      <c r="J14815"/>
      <c r="L14815" s="33"/>
      <c r="M14815" s="24"/>
    </row>
    <row r="14816" spans="1:13" x14ac:dyDescent="0.2">
      <c r="A14816" s="289"/>
      <c r="I14816"/>
      <c r="J14816"/>
      <c r="L14816" s="33"/>
      <c r="M14816" s="24"/>
    </row>
    <row r="14817" spans="1:13" x14ac:dyDescent="0.2">
      <c r="A14817" s="289"/>
      <c r="I14817"/>
      <c r="J14817"/>
      <c r="L14817" s="33"/>
      <c r="M14817" s="24"/>
    </row>
    <row r="14818" spans="1:13" x14ac:dyDescent="0.2">
      <c r="A14818" s="289"/>
      <c r="I14818"/>
      <c r="J14818"/>
      <c r="L14818" s="33"/>
      <c r="M14818" s="24"/>
    </row>
    <row r="14819" spans="1:13" x14ac:dyDescent="0.2">
      <c r="A14819" s="289"/>
      <c r="I14819"/>
      <c r="J14819"/>
      <c r="L14819" s="33"/>
      <c r="M14819" s="24"/>
    </row>
    <row r="14820" spans="1:13" x14ac:dyDescent="0.2">
      <c r="A14820" s="289"/>
      <c r="I14820"/>
      <c r="J14820"/>
      <c r="L14820" s="33"/>
      <c r="M14820" s="24"/>
    </row>
    <row r="14821" spans="1:13" x14ac:dyDescent="0.2">
      <c r="A14821" s="289"/>
      <c r="I14821"/>
      <c r="J14821"/>
      <c r="L14821" s="33"/>
      <c r="M14821" s="24"/>
    </row>
    <row r="14822" spans="1:13" x14ac:dyDescent="0.2">
      <c r="A14822" s="289"/>
      <c r="I14822"/>
      <c r="J14822"/>
      <c r="L14822" s="33"/>
      <c r="M14822" s="24"/>
    </row>
    <row r="14823" spans="1:13" x14ac:dyDescent="0.2">
      <c r="A14823" s="289"/>
      <c r="I14823"/>
      <c r="J14823"/>
      <c r="L14823" s="33"/>
      <c r="M14823" s="24"/>
    </row>
    <row r="14824" spans="1:13" x14ac:dyDescent="0.2">
      <c r="A14824" s="289"/>
      <c r="I14824"/>
      <c r="J14824"/>
      <c r="L14824" s="33"/>
      <c r="M14824" s="24"/>
    </row>
    <row r="14825" spans="1:13" x14ac:dyDescent="0.2">
      <c r="A14825" s="289"/>
      <c r="I14825"/>
      <c r="J14825"/>
      <c r="L14825" s="33"/>
      <c r="M14825" s="24"/>
    </row>
    <row r="14826" spans="1:13" x14ac:dyDescent="0.2">
      <c r="A14826" s="289"/>
      <c r="I14826"/>
      <c r="J14826"/>
      <c r="L14826" s="33"/>
      <c r="M14826" s="24"/>
    </row>
    <row r="14827" spans="1:13" x14ac:dyDescent="0.2">
      <c r="A14827" s="289"/>
      <c r="I14827"/>
      <c r="J14827"/>
      <c r="L14827" s="33"/>
      <c r="M14827" s="24"/>
    </row>
    <row r="14828" spans="1:13" x14ac:dyDescent="0.2">
      <c r="A14828" s="289"/>
      <c r="I14828"/>
      <c r="J14828"/>
      <c r="L14828" s="33"/>
      <c r="M14828" s="24"/>
    </row>
    <row r="14829" spans="1:13" x14ac:dyDescent="0.2">
      <c r="A14829" s="289"/>
      <c r="I14829"/>
      <c r="J14829"/>
      <c r="L14829" s="33"/>
      <c r="M14829" s="24"/>
    </row>
    <row r="14830" spans="1:13" x14ac:dyDescent="0.2">
      <c r="A14830" s="289"/>
      <c r="I14830"/>
      <c r="J14830"/>
      <c r="L14830" s="33"/>
      <c r="M14830" s="24"/>
    </row>
    <row r="14831" spans="1:13" x14ac:dyDescent="0.2">
      <c r="A14831" s="289"/>
      <c r="I14831"/>
      <c r="J14831"/>
      <c r="L14831" s="33"/>
      <c r="M14831" s="24"/>
    </row>
    <row r="14832" spans="1:13" x14ac:dyDescent="0.2">
      <c r="A14832" s="289"/>
      <c r="I14832"/>
      <c r="J14832"/>
      <c r="L14832" s="33"/>
      <c r="M14832" s="24"/>
    </row>
    <row r="14833" spans="1:13" x14ac:dyDescent="0.2">
      <c r="A14833" s="289"/>
      <c r="I14833"/>
      <c r="J14833"/>
      <c r="L14833" s="33"/>
      <c r="M14833" s="24"/>
    </row>
    <row r="14834" spans="1:13" x14ac:dyDescent="0.2">
      <c r="A14834" s="289"/>
      <c r="I14834"/>
      <c r="J14834"/>
      <c r="L14834" s="33"/>
      <c r="M14834" s="24"/>
    </row>
    <row r="14835" spans="1:13" x14ac:dyDescent="0.2">
      <c r="A14835" s="289"/>
      <c r="I14835"/>
      <c r="J14835"/>
      <c r="L14835" s="33"/>
      <c r="M14835" s="24"/>
    </row>
    <row r="14836" spans="1:13" x14ac:dyDescent="0.2">
      <c r="A14836" s="289"/>
      <c r="I14836"/>
      <c r="J14836"/>
      <c r="L14836" s="33"/>
      <c r="M14836" s="24"/>
    </row>
    <row r="14837" spans="1:13" x14ac:dyDescent="0.2">
      <c r="A14837" s="289"/>
      <c r="I14837"/>
      <c r="J14837"/>
      <c r="L14837" s="33"/>
      <c r="M14837" s="24"/>
    </row>
    <row r="14838" spans="1:13" x14ac:dyDescent="0.2">
      <c r="A14838" s="289"/>
      <c r="I14838"/>
      <c r="J14838"/>
      <c r="L14838" s="33"/>
      <c r="M14838" s="24"/>
    </row>
    <row r="14839" spans="1:13" x14ac:dyDescent="0.2">
      <c r="A14839" s="289"/>
      <c r="I14839"/>
      <c r="J14839"/>
      <c r="L14839" s="33"/>
      <c r="M14839" s="24"/>
    </row>
    <row r="14840" spans="1:13" x14ac:dyDescent="0.2">
      <c r="A14840" s="289"/>
      <c r="I14840"/>
      <c r="J14840"/>
      <c r="L14840" s="33"/>
      <c r="M14840" s="24"/>
    </row>
    <row r="14841" spans="1:13" x14ac:dyDescent="0.2">
      <c r="A14841" s="289"/>
      <c r="I14841"/>
      <c r="J14841"/>
      <c r="L14841" s="33"/>
      <c r="M14841" s="24"/>
    </row>
    <row r="14842" spans="1:13" x14ac:dyDescent="0.2">
      <c r="A14842" s="289"/>
      <c r="I14842"/>
      <c r="J14842"/>
      <c r="L14842" s="33"/>
      <c r="M14842" s="24"/>
    </row>
    <row r="14843" spans="1:13" x14ac:dyDescent="0.2">
      <c r="A14843" s="289"/>
      <c r="I14843"/>
      <c r="J14843"/>
      <c r="L14843" s="33"/>
      <c r="M14843" s="24"/>
    </row>
    <row r="14844" spans="1:13" x14ac:dyDescent="0.2">
      <c r="A14844" s="289"/>
      <c r="I14844"/>
      <c r="J14844"/>
      <c r="L14844" s="33"/>
      <c r="M14844" s="24"/>
    </row>
    <row r="14845" spans="1:13" x14ac:dyDescent="0.2">
      <c r="A14845" s="289"/>
      <c r="I14845"/>
      <c r="J14845"/>
      <c r="L14845" s="33"/>
      <c r="M14845" s="24"/>
    </row>
    <row r="14846" spans="1:13" x14ac:dyDescent="0.2">
      <c r="A14846" s="289"/>
      <c r="I14846"/>
      <c r="J14846"/>
      <c r="L14846" s="33"/>
      <c r="M14846" s="24"/>
    </row>
    <row r="14847" spans="1:13" x14ac:dyDescent="0.2">
      <c r="A14847" s="289"/>
      <c r="I14847"/>
      <c r="J14847"/>
      <c r="L14847" s="33"/>
      <c r="M14847" s="24"/>
    </row>
    <row r="14848" spans="1:13" x14ac:dyDescent="0.2">
      <c r="A14848" s="289"/>
      <c r="I14848"/>
      <c r="J14848"/>
      <c r="L14848" s="33"/>
      <c r="M14848" s="24"/>
    </row>
    <row r="14849" spans="1:13" x14ac:dyDescent="0.2">
      <c r="A14849" s="289"/>
      <c r="I14849"/>
      <c r="J14849"/>
      <c r="L14849" s="33"/>
      <c r="M14849" s="24"/>
    </row>
    <row r="14850" spans="1:13" x14ac:dyDescent="0.2">
      <c r="A14850" s="289"/>
      <c r="I14850"/>
      <c r="J14850"/>
      <c r="L14850" s="33"/>
      <c r="M14850" s="24"/>
    </row>
    <row r="14851" spans="1:13" x14ac:dyDescent="0.2">
      <c r="A14851" s="289"/>
      <c r="I14851"/>
      <c r="J14851"/>
      <c r="L14851" s="33"/>
      <c r="M14851" s="24"/>
    </row>
    <row r="14852" spans="1:13" x14ac:dyDescent="0.2">
      <c r="A14852" s="289"/>
      <c r="I14852"/>
      <c r="J14852"/>
      <c r="L14852" s="33"/>
      <c r="M14852" s="24"/>
    </row>
    <row r="14853" spans="1:13" x14ac:dyDescent="0.2">
      <c r="A14853" s="289"/>
      <c r="I14853"/>
      <c r="J14853"/>
      <c r="L14853" s="33"/>
      <c r="M14853" s="24"/>
    </row>
    <row r="14854" spans="1:13" x14ac:dyDescent="0.2">
      <c r="A14854" s="289"/>
      <c r="I14854"/>
      <c r="J14854"/>
      <c r="L14854" s="33"/>
      <c r="M14854" s="24"/>
    </row>
    <row r="14855" spans="1:13" x14ac:dyDescent="0.2">
      <c r="A14855" s="289"/>
      <c r="I14855"/>
      <c r="J14855"/>
      <c r="L14855" s="33"/>
      <c r="M14855" s="24"/>
    </row>
    <row r="14856" spans="1:13" x14ac:dyDescent="0.2">
      <c r="A14856" s="289"/>
      <c r="I14856"/>
      <c r="J14856"/>
      <c r="L14856" s="33"/>
      <c r="M14856" s="24"/>
    </row>
    <row r="14857" spans="1:13" x14ac:dyDescent="0.2">
      <c r="A14857" s="289"/>
      <c r="I14857"/>
      <c r="J14857"/>
      <c r="L14857" s="33"/>
      <c r="M14857" s="24"/>
    </row>
    <row r="14858" spans="1:13" x14ac:dyDescent="0.2">
      <c r="A14858" s="289"/>
      <c r="I14858"/>
      <c r="J14858"/>
      <c r="L14858" s="33"/>
      <c r="M14858" s="24"/>
    </row>
    <row r="14859" spans="1:13" x14ac:dyDescent="0.2">
      <c r="A14859" s="289"/>
      <c r="I14859"/>
      <c r="J14859"/>
      <c r="L14859" s="33"/>
      <c r="M14859" s="24"/>
    </row>
    <row r="14860" spans="1:13" x14ac:dyDescent="0.2">
      <c r="A14860" s="289"/>
      <c r="I14860"/>
      <c r="J14860"/>
      <c r="L14860" s="33"/>
      <c r="M14860" s="24"/>
    </row>
    <row r="14861" spans="1:13" x14ac:dyDescent="0.2">
      <c r="A14861" s="289"/>
      <c r="I14861"/>
      <c r="J14861"/>
      <c r="L14861" s="33"/>
      <c r="M14861" s="24"/>
    </row>
    <row r="14862" spans="1:13" x14ac:dyDescent="0.2">
      <c r="A14862" s="289"/>
      <c r="I14862"/>
      <c r="J14862"/>
      <c r="L14862" s="33"/>
      <c r="M14862" s="24"/>
    </row>
    <row r="14863" spans="1:13" x14ac:dyDescent="0.2">
      <c r="A14863" s="289"/>
      <c r="I14863"/>
      <c r="J14863"/>
      <c r="L14863" s="33"/>
      <c r="M14863" s="24"/>
    </row>
    <row r="14864" spans="1:13" x14ac:dyDescent="0.2">
      <c r="A14864" s="289"/>
      <c r="I14864"/>
      <c r="J14864"/>
      <c r="L14864" s="33"/>
      <c r="M14864" s="24"/>
    </row>
    <row r="14865" spans="1:13" x14ac:dyDescent="0.2">
      <c r="A14865" s="289"/>
      <c r="I14865"/>
      <c r="J14865"/>
      <c r="L14865" s="33"/>
      <c r="M14865" s="24"/>
    </row>
    <row r="14866" spans="1:13" x14ac:dyDescent="0.2">
      <c r="A14866" s="289"/>
      <c r="I14866"/>
      <c r="J14866"/>
      <c r="L14866" s="33"/>
      <c r="M14866" s="24"/>
    </row>
    <row r="14867" spans="1:13" x14ac:dyDescent="0.2">
      <c r="A14867" s="289"/>
      <c r="I14867"/>
      <c r="J14867"/>
      <c r="L14867" s="33"/>
      <c r="M14867" s="24"/>
    </row>
    <row r="14868" spans="1:13" x14ac:dyDescent="0.2">
      <c r="A14868" s="289"/>
      <c r="I14868"/>
      <c r="J14868"/>
      <c r="L14868" s="33"/>
      <c r="M14868" s="24"/>
    </row>
    <row r="14869" spans="1:13" x14ac:dyDescent="0.2">
      <c r="A14869" s="289"/>
      <c r="I14869"/>
      <c r="J14869"/>
      <c r="L14869" s="33"/>
      <c r="M14869" s="24"/>
    </row>
    <row r="14870" spans="1:13" x14ac:dyDescent="0.2">
      <c r="A14870" s="289"/>
      <c r="I14870"/>
      <c r="J14870"/>
      <c r="L14870" s="33"/>
      <c r="M14870" s="24"/>
    </row>
    <row r="14871" spans="1:13" x14ac:dyDescent="0.2">
      <c r="A14871" s="289"/>
      <c r="I14871"/>
      <c r="J14871"/>
      <c r="L14871" s="33"/>
      <c r="M14871" s="24"/>
    </row>
    <row r="14872" spans="1:13" x14ac:dyDescent="0.2">
      <c r="A14872" s="289"/>
      <c r="I14872"/>
      <c r="J14872"/>
      <c r="L14872" s="33"/>
      <c r="M14872" s="24"/>
    </row>
    <row r="14873" spans="1:13" x14ac:dyDescent="0.2">
      <c r="A14873" s="289"/>
      <c r="I14873"/>
      <c r="J14873"/>
      <c r="L14873" s="33"/>
      <c r="M14873" s="24"/>
    </row>
    <row r="14874" spans="1:13" x14ac:dyDescent="0.2">
      <c r="A14874" s="289"/>
      <c r="I14874"/>
      <c r="J14874"/>
      <c r="L14874" s="33"/>
      <c r="M14874" s="24"/>
    </row>
    <row r="14875" spans="1:13" x14ac:dyDescent="0.2">
      <c r="A14875" s="289"/>
      <c r="I14875"/>
      <c r="J14875"/>
      <c r="L14875" s="33"/>
      <c r="M14875" s="24"/>
    </row>
    <row r="14876" spans="1:13" x14ac:dyDescent="0.2">
      <c r="A14876" s="289"/>
      <c r="I14876"/>
      <c r="J14876"/>
      <c r="L14876" s="33"/>
      <c r="M14876" s="24"/>
    </row>
    <row r="14877" spans="1:13" x14ac:dyDescent="0.2">
      <c r="A14877" s="289"/>
      <c r="I14877"/>
      <c r="J14877"/>
      <c r="L14877" s="33"/>
      <c r="M14877" s="24"/>
    </row>
    <row r="14878" spans="1:13" x14ac:dyDescent="0.2">
      <c r="A14878" s="289"/>
      <c r="I14878"/>
      <c r="J14878"/>
      <c r="L14878" s="33"/>
      <c r="M14878" s="24"/>
    </row>
    <row r="14879" spans="1:13" x14ac:dyDescent="0.2">
      <c r="A14879" s="289"/>
      <c r="I14879"/>
      <c r="J14879"/>
      <c r="L14879" s="33"/>
      <c r="M14879" s="24"/>
    </row>
    <row r="14880" spans="1:13" x14ac:dyDescent="0.2">
      <c r="A14880" s="289"/>
      <c r="I14880"/>
      <c r="J14880"/>
      <c r="L14880" s="33"/>
      <c r="M14880" s="24"/>
    </row>
    <row r="14881" spans="1:13" x14ac:dyDescent="0.2">
      <c r="A14881" s="289"/>
      <c r="I14881"/>
      <c r="J14881"/>
      <c r="L14881" s="33"/>
      <c r="M14881" s="24"/>
    </row>
    <row r="14882" spans="1:13" x14ac:dyDescent="0.2">
      <c r="A14882" s="289"/>
      <c r="I14882"/>
      <c r="J14882"/>
      <c r="L14882" s="33"/>
      <c r="M14882" s="24"/>
    </row>
    <row r="14883" spans="1:13" x14ac:dyDescent="0.2">
      <c r="A14883" s="289"/>
      <c r="I14883"/>
      <c r="J14883"/>
      <c r="L14883" s="33"/>
      <c r="M14883" s="24"/>
    </row>
    <row r="14884" spans="1:13" x14ac:dyDescent="0.2">
      <c r="A14884" s="289"/>
      <c r="I14884"/>
      <c r="J14884"/>
      <c r="L14884" s="33"/>
      <c r="M14884" s="24"/>
    </row>
    <row r="14885" spans="1:13" x14ac:dyDescent="0.2">
      <c r="A14885" s="289"/>
      <c r="I14885"/>
      <c r="J14885"/>
      <c r="L14885" s="33"/>
      <c r="M14885" s="24"/>
    </row>
    <row r="14886" spans="1:13" x14ac:dyDescent="0.2">
      <c r="A14886" s="289"/>
      <c r="I14886"/>
      <c r="J14886"/>
      <c r="L14886" s="33"/>
      <c r="M14886" s="24"/>
    </row>
    <row r="14887" spans="1:13" x14ac:dyDescent="0.2">
      <c r="A14887" s="289"/>
      <c r="I14887"/>
      <c r="J14887"/>
      <c r="L14887" s="33"/>
      <c r="M14887" s="24"/>
    </row>
    <row r="14888" spans="1:13" x14ac:dyDescent="0.2">
      <c r="A14888" s="289"/>
      <c r="I14888"/>
      <c r="J14888"/>
      <c r="L14888" s="33"/>
      <c r="M14888" s="24"/>
    </row>
    <row r="14889" spans="1:13" x14ac:dyDescent="0.2">
      <c r="A14889" s="289"/>
      <c r="I14889"/>
      <c r="J14889"/>
      <c r="L14889" s="33"/>
      <c r="M14889" s="24"/>
    </row>
    <row r="14890" spans="1:13" x14ac:dyDescent="0.2">
      <c r="A14890" s="289"/>
      <c r="I14890"/>
      <c r="J14890"/>
      <c r="L14890" s="33"/>
      <c r="M14890" s="24"/>
    </row>
    <row r="14891" spans="1:13" x14ac:dyDescent="0.2">
      <c r="A14891" s="289"/>
      <c r="I14891"/>
      <c r="J14891"/>
      <c r="L14891" s="33"/>
      <c r="M14891" s="24"/>
    </row>
    <row r="14892" spans="1:13" x14ac:dyDescent="0.2">
      <c r="A14892" s="289"/>
      <c r="I14892"/>
      <c r="J14892"/>
      <c r="L14892" s="33"/>
      <c r="M14892" s="24"/>
    </row>
    <row r="14893" spans="1:13" x14ac:dyDescent="0.2">
      <c r="A14893" s="289"/>
      <c r="I14893"/>
      <c r="J14893"/>
      <c r="L14893" s="33"/>
      <c r="M14893" s="24"/>
    </row>
    <row r="14894" spans="1:13" x14ac:dyDescent="0.2">
      <c r="A14894" s="289"/>
      <c r="I14894"/>
      <c r="J14894"/>
      <c r="L14894" s="33"/>
      <c r="M14894" s="24"/>
    </row>
    <row r="14895" spans="1:13" x14ac:dyDescent="0.2">
      <c r="A14895" s="289"/>
      <c r="I14895"/>
      <c r="J14895"/>
      <c r="L14895" s="33"/>
      <c r="M14895" s="24"/>
    </row>
    <row r="14896" spans="1:13" x14ac:dyDescent="0.2">
      <c r="A14896" s="289"/>
      <c r="I14896"/>
      <c r="J14896"/>
      <c r="L14896" s="33"/>
      <c r="M14896" s="24"/>
    </row>
    <row r="14897" spans="1:13" x14ac:dyDescent="0.2">
      <c r="A14897" s="289"/>
      <c r="I14897"/>
      <c r="J14897"/>
      <c r="L14897" s="33"/>
      <c r="M14897" s="24"/>
    </row>
    <row r="14898" spans="1:13" x14ac:dyDescent="0.2">
      <c r="A14898" s="289"/>
      <c r="I14898"/>
      <c r="J14898"/>
      <c r="L14898" s="33"/>
      <c r="M14898" s="24"/>
    </row>
    <row r="14899" spans="1:13" x14ac:dyDescent="0.2">
      <c r="A14899" s="289"/>
      <c r="I14899"/>
      <c r="J14899"/>
      <c r="L14899" s="33"/>
      <c r="M14899" s="24"/>
    </row>
    <row r="14900" spans="1:13" x14ac:dyDescent="0.2">
      <c r="A14900" s="289"/>
      <c r="I14900"/>
      <c r="J14900"/>
      <c r="L14900" s="33"/>
      <c r="M14900" s="24"/>
    </row>
    <row r="14901" spans="1:13" x14ac:dyDescent="0.2">
      <c r="A14901" s="289"/>
      <c r="I14901"/>
      <c r="J14901"/>
      <c r="L14901" s="33"/>
      <c r="M14901" s="24"/>
    </row>
    <row r="14902" spans="1:13" x14ac:dyDescent="0.2">
      <c r="A14902" s="289"/>
      <c r="I14902"/>
      <c r="J14902"/>
      <c r="L14902" s="33"/>
      <c r="M14902" s="24"/>
    </row>
    <row r="14903" spans="1:13" x14ac:dyDescent="0.2">
      <c r="A14903" s="289"/>
      <c r="I14903"/>
      <c r="J14903"/>
      <c r="L14903" s="33"/>
      <c r="M14903" s="24"/>
    </row>
    <row r="14904" spans="1:13" x14ac:dyDescent="0.2">
      <c r="A14904" s="289"/>
      <c r="I14904"/>
      <c r="J14904"/>
      <c r="L14904" s="33"/>
      <c r="M14904" s="24"/>
    </row>
    <row r="14905" spans="1:13" x14ac:dyDescent="0.2">
      <c r="A14905" s="289"/>
      <c r="I14905"/>
      <c r="J14905"/>
      <c r="L14905" s="33"/>
      <c r="M14905" s="24"/>
    </row>
    <row r="14906" spans="1:13" x14ac:dyDescent="0.2">
      <c r="A14906" s="289"/>
      <c r="I14906"/>
      <c r="J14906"/>
      <c r="L14906" s="33"/>
      <c r="M14906" s="24"/>
    </row>
    <row r="14907" spans="1:13" x14ac:dyDescent="0.2">
      <c r="A14907" s="289"/>
      <c r="I14907"/>
      <c r="J14907"/>
      <c r="L14907" s="33"/>
      <c r="M14907" s="24"/>
    </row>
    <row r="14908" spans="1:13" x14ac:dyDescent="0.2">
      <c r="A14908" s="289"/>
      <c r="I14908"/>
      <c r="J14908"/>
      <c r="L14908" s="33"/>
      <c r="M14908" s="24"/>
    </row>
    <row r="14909" spans="1:13" x14ac:dyDescent="0.2">
      <c r="A14909" s="289"/>
      <c r="I14909"/>
      <c r="J14909"/>
      <c r="L14909" s="33"/>
      <c r="M14909" s="24"/>
    </row>
    <row r="14910" spans="1:13" x14ac:dyDescent="0.2">
      <c r="A14910" s="289"/>
      <c r="I14910"/>
      <c r="J14910"/>
      <c r="L14910" s="33"/>
      <c r="M14910" s="24"/>
    </row>
    <row r="14911" spans="1:13" x14ac:dyDescent="0.2">
      <c r="A14911" s="289"/>
      <c r="I14911"/>
      <c r="J14911"/>
      <c r="L14911" s="33"/>
      <c r="M14911" s="24"/>
    </row>
    <row r="14912" spans="1:13" x14ac:dyDescent="0.2">
      <c r="A14912" s="289"/>
      <c r="I14912"/>
      <c r="J14912"/>
      <c r="L14912" s="33"/>
      <c r="M14912" s="24"/>
    </row>
    <row r="14913" spans="1:13" x14ac:dyDescent="0.2">
      <c r="A14913" s="289"/>
      <c r="I14913"/>
      <c r="J14913"/>
      <c r="L14913" s="33"/>
      <c r="M14913" s="24"/>
    </row>
    <row r="14914" spans="1:13" x14ac:dyDescent="0.2">
      <c r="A14914" s="289"/>
      <c r="I14914"/>
      <c r="J14914"/>
      <c r="L14914" s="33"/>
      <c r="M14914" s="24"/>
    </row>
    <row r="14915" spans="1:13" x14ac:dyDescent="0.2">
      <c r="A14915" s="289"/>
      <c r="I14915"/>
      <c r="J14915"/>
      <c r="L14915" s="33"/>
      <c r="M14915" s="24"/>
    </row>
    <row r="14916" spans="1:13" x14ac:dyDescent="0.2">
      <c r="A14916" s="289"/>
      <c r="I14916"/>
      <c r="J14916"/>
      <c r="L14916" s="33"/>
      <c r="M14916" s="24"/>
    </row>
    <row r="14917" spans="1:13" x14ac:dyDescent="0.2">
      <c r="A14917" s="289"/>
      <c r="I14917"/>
      <c r="J14917"/>
      <c r="L14917" s="33"/>
      <c r="M14917" s="24"/>
    </row>
    <row r="14918" spans="1:13" x14ac:dyDescent="0.2">
      <c r="A14918" s="289"/>
      <c r="I14918"/>
      <c r="J14918"/>
      <c r="L14918" s="33"/>
      <c r="M14918" s="24"/>
    </row>
    <row r="14919" spans="1:13" x14ac:dyDescent="0.2">
      <c r="A14919" s="289"/>
      <c r="I14919"/>
      <c r="J14919"/>
      <c r="L14919" s="33"/>
      <c r="M14919" s="24"/>
    </row>
    <row r="14920" spans="1:13" x14ac:dyDescent="0.2">
      <c r="A14920" s="289"/>
      <c r="I14920"/>
      <c r="J14920"/>
      <c r="L14920" s="33"/>
      <c r="M14920" s="24"/>
    </row>
    <row r="14921" spans="1:13" x14ac:dyDescent="0.2">
      <c r="A14921" s="289"/>
      <c r="I14921"/>
      <c r="J14921"/>
      <c r="L14921" s="33"/>
      <c r="M14921" s="24"/>
    </row>
    <row r="14922" spans="1:13" x14ac:dyDescent="0.2">
      <c r="A14922" s="289"/>
      <c r="I14922"/>
      <c r="J14922"/>
      <c r="L14922" s="33"/>
      <c r="M14922" s="24"/>
    </row>
    <row r="14923" spans="1:13" x14ac:dyDescent="0.2">
      <c r="A14923" s="289"/>
      <c r="I14923"/>
      <c r="J14923"/>
      <c r="L14923" s="33"/>
      <c r="M14923" s="24"/>
    </row>
    <row r="14924" spans="1:13" x14ac:dyDescent="0.2">
      <c r="A14924" s="289"/>
      <c r="I14924"/>
      <c r="J14924"/>
      <c r="L14924" s="33"/>
      <c r="M14924" s="24"/>
    </row>
    <row r="14925" spans="1:13" x14ac:dyDescent="0.2">
      <c r="A14925" s="289"/>
      <c r="I14925"/>
      <c r="J14925"/>
      <c r="L14925" s="33"/>
      <c r="M14925" s="24"/>
    </row>
    <row r="14926" spans="1:13" x14ac:dyDescent="0.2">
      <c r="A14926" s="289"/>
      <c r="I14926"/>
      <c r="J14926"/>
      <c r="L14926" s="33"/>
      <c r="M14926" s="24"/>
    </row>
    <row r="14927" spans="1:13" x14ac:dyDescent="0.2">
      <c r="A14927" s="289"/>
      <c r="I14927"/>
      <c r="J14927"/>
      <c r="L14927" s="33"/>
      <c r="M14927" s="24"/>
    </row>
    <row r="14928" spans="1:13" x14ac:dyDescent="0.2">
      <c r="A14928" s="289"/>
      <c r="I14928"/>
      <c r="J14928"/>
      <c r="L14928" s="33"/>
      <c r="M14928" s="24"/>
    </row>
    <row r="14929" spans="1:13" x14ac:dyDescent="0.2">
      <c r="A14929" s="289"/>
      <c r="I14929"/>
      <c r="J14929"/>
      <c r="L14929" s="33"/>
      <c r="M14929" s="24"/>
    </row>
    <row r="14930" spans="1:13" x14ac:dyDescent="0.2">
      <c r="A14930" s="289"/>
      <c r="I14930"/>
      <c r="J14930"/>
      <c r="L14930" s="33"/>
      <c r="M14930" s="24"/>
    </row>
    <row r="14931" spans="1:13" x14ac:dyDescent="0.2">
      <c r="A14931" s="289"/>
      <c r="I14931"/>
      <c r="J14931"/>
      <c r="L14931" s="33"/>
      <c r="M14931" s="24"/>
    </row>
    <row r="14932" spans="1:13" x14ac:dyDescent="0.2">
      <c r="A14932" s="289"/>
      <c r="I14932"/>
      <c r="J14932"/>
      <c r="L14932" s="33"/>
      <c r="M14932" s="24"/>
    </row>
    <row r="14933" spans="1:13" x14ac:dyDescent="0.2">
      <c r="A14933" s="289"/>
      <c r="I14933"/>
      <c r="J14933"/>
      <c r="L14933" s="33"/>
      <c r="M14933" s="24"/>
    </row>
    <row r="14934" spans="1:13" x14ac:dyDescent="0.2">
      <c r="A14934" s="289"/>
      <c r="I14934"/>
      <c r="J14934"/>
      <c r="L14934" s="33"/>
      <c r="M14934" s="24"/>
    </row>
    <row r="14935" spans="1:13" x14ac:dyDescent="0.2">
      <c r="A14935" s="289"/>
      <c r="I14935"/>
      <c r="J14935"/>
      <c r="L14935" s="33"/>
      <c r="M14935" s="24"/>
    </row>
    <row r="14936" spans="1:13" x14ac:dyDescent="0.2">
      <c r="A14936" s="289"/>
      <c r="I14936"/>
      <c r="J14936"/>
      <c r="L14936" s="33"/>
      <c r="M14936" s="24"/>
    </row>
    <row r="14937" spans="1:13" x14ac:dyDescent="0.2">
      <c r="A14937" s="289"/>
      <c r="I14937"/>
      <c r="J14937"/>
      <c r="L14937" s="33"/>
      <c r="M14937" s="24"/>
    </row>
    <row r="14938" spans="1:13" x14ac:dyDescent="0.2">
      <c r="A14938" s="289"/>
      <c r="I14938"/>
      <c r="J14938"/>
      <c r="L14938" s="33"/>
      <c r="M14938" s="24"/>
    </row>
    <row r="14939" spans="1:13" x14ac:dyDescent="0.2">
      <c r="A14939" s="289"/>
      <c r="I14939"/>
      <c r="J14939"/>
      <c r="L14939" s="33"/>
      <c r="M14939" s="24"/>
    </row>
    <row r="14940" spans="1:13" x14ac:dyDescent="0.2">
      <c r="A14940" s="289"/>
      <c r="I14940"/>
      <c r="J14940"/>
      <c r="L14940" s="33"/>
      <c r="M14940" s="24"/>
    </row>
    <row r="14941" spans="1:13" x14ac:dyDescent="0.2">
      <c r="A14941" s="289"/>
      <c r="I14941"/>
      <c r="J14941"/>
      <c r="L14941" s="33"/>
      <c r="M14941" s="24"/>
    </row>
    <row r="14942" spans="1:13" x14ac:dyDescent="0.2">
      <c r="A14942" s="289"/>
      <c r="I14942"/>
      <c r="J14942"/>
      <c r="L14942" s="33"/>
      <c r="M14942" s="24"/>
    </row>
    <row r="14943" spans="1:13" x14ac:dyDescent="0.2">
      <c r="A14943" s="289"/>
      <c r="I14943"/>
      <c r="J14943"/>
      <c r="L14943" s="33"/>
      <c r="M14943" s="24"/>
    </row>
    <row r="14944" spans="1:13" x14ac:dyDescent="0.2">
      <c r="A14944" s="289"/>
      <c r="I14944"/>
      <c r="J14944"/>
      <c r="L14944" s="33"/>
      <c r="M14944" s="24"/>
    </row>
    <row r="14945" spans="1:13" x14ac:dyDescent="0.2">
      <c r="A14945" s="289"/>
      <c r="I14945"/>
      <c r="J14945"/>
      <c r="L14945" s="33"/>
      <c r="M14945" s="24"/>
    </row>
    <row r="14946" spans="1:13" x14ac:dyDescent="0.2">
      <c r="A14946" s="289"/>
      <c r="I14946"/>
      <c r="J14946"/>
      <c r="L14946" s="33"/>
      <c r="M14946" s="24"/>
    </row>
    <row r="14947" spans="1:13" x14ac:dyDescent="0.2">
      <c r="A14947" s="289"/>
      <c r="I14947"/>
      <c r="J14947"/>
      <c r="L14947" s="33"/>
      <c r="M14947" s="24"/>
    </row>
    <row r="14948" spans="1:13" x14ac:dyDescent="0.2">
      <c r="A14948" s="289"/>
      <c r="I14948"/>
      <c r="J14948"/>
      <c r="L14948" s="33"/>
      <c r="M14948" s="24"/>
    </row>
    <row r="14949" spans="1:13" x14ac:dyDescent="0.2">
      <c r="A14949" s="289"/>
      <c r="I14949"/>
      <c r="J14949"/>
      <c r="L14949" s="33"/>
      <c r="M14949" s="24"/>
    </row>
    <row r="14950" spans="1:13" x14ac:dyDescent="0.2">
      <c r="A14950" s="289"/>
      <c r="I14950"/>
      <c r="J14950"/>
      <c r="L14950" s="33"/>
      <c r="M14950" s="24"/>
    </row>
    <row r="14951" spans="1:13" x14ac:dyDescent="0.2">
      <c r="A14951" s="289"/>
      <c r="I14951"/>
      <c r="J14951"/>
      <c r="L14951" s="33"/>
      <c r="M14951" s="24"/>
    </row>
    <row r="14952" spans="1:13" x14ac:dyDescent="0.2">
      <c r="A14952" s="289"/>
      <c r="I14952"/>
      <c r="J14952"/>
      <c r="L14952" s="33"/>
      <c r="M14952" s="24"/>
    </row>
    <row r="14953" spans="1:13" x14ac:dyDescent="0.2">
      <c r="A14953" s="289"/>
      <c r="I14953"/>
      <c r="J14953"/>
      <c r="L14953" s="33"/>
      <c r="M14953" s="24"/>
    </row>
    <row r="14954" spans="1:13" x14ac:dyDescent="0.2">
      <c r="A14954" s="289"/>
      <c r="I14954"/>
      <c r="J14954"/>
      <c r="L14954" s="33"/>
      <c r="M14954" s="24"/>
    </row>
    <row r="14955" spans="1:13" x14ac:dyDescent="0.2">
      <c r="A14955" s="289"/>
      <c r="I14955"/>
      <c r="J14955"/>
      <c r="L14955" s="33"/>
      <c r="M14955" s="24"/>
    </row>
    <row r="14956" spans="1:13" x14ac:dyDescent="0.2">
      <c r="A14956" s="289"/>
      <c r="I14956"/>
      <c r="J14956"/>
      <c r="L14956" s="33"/>
      <c r="M14956" s="24"/>
    </row>
    <row r="14957" spans="1:13" x14ac:dyDescent="0.2">
      <c r="A14957" s="289"/>
      <c r="I14957"/>
      <c r="J14957"/>
      <c r="L14957" s="33"/>
      <c r="M14957" s="24"/>
    </row>
    <row r="14958" spans="1:13" x14ac:dyDescent="0.2">
      <c r="A14958" s="289"/>
      <c r="I14958"/>
      <c r="J14958"/>
      <c r="L14958" s="33"/>
      <c r="M14958" s="24"/>
    </row>
    <row r="14959" spans="1:13" x14ac:dyDescent="0.2">
      <c r="A14959" s="289"/>
      <c r="I14959"/>
      <c r="J14959"/>
      <c r="L14959" s="33"/>
      <c r="M14959" s="24"/>
    </row>
    <row r="14960" spans="1:13" x14ac:dyDescent="0.2">
      <c r="A14960" s="289"/>
      <c r="I14960"/>
      <c r="J14960"/>
      <c r="L14960" s="33"/>
      <c r="M14960" s="24"/>
    </row>
    <row r="14961" spans="1:13" x14ac:dyDescent="0.2">
      <c r="A14961" s="289"/>
      <c r="I14961"/>
      <c r="J14961"/>
      <c r="L14961" s="33"/>
      <c r="M14961" s="24"/>
    </row>
    <row r="14962" spans="1:13" x14ac:dyDescent="0.2">
      <c r="A14962" s="289"/>
      <c r="I14962"/>
      <c r="J14962"/>
      <c r="L14962" s="33"/>
      <c r="M14962" s="24"/>
    </row>
    <row r="14963" spans="1:13" x14ac:dyDescent="0.2">
      <c r="A14963" s="289"/>
      <c r="I14963"/>
      <c r="J14963"/>
      <c r="L14963" s="33"/>
      <c r="M14963" s="24"/>
    </row>
    <row r="14964" spans="1:13" x14ac:dyDescent="0.2">
      <c r="A14964" s="289"/>
      <c r="I14964"/>
      <c r="J14964"/>
      <c r="L14964" s="33"/>
      <c r="M14964" s="24"/>
    </row>
    <row r="14965" spans="1:13" x14ac:dyDescent="0.2">
      <c r="A14965" s="289"/>
      <c r="I14965"/>
      <c r="J14965"/>
      <c r="L14965" s="33"/>
      <c r="M14965" s="24"/>
    </row>
    <row r="14966" spans="1:13" x14ac:dyDescent="0.2">
      <c r="A14966" s="289"/>
      <c r="I14966"/>
      <c r="J14966"/>
      <c r="L14966" s="33"/>
      <c r="M14966" s="24"/>
    </row>
    <row r="14967" spans="1:13" x14ac:dyDescent="0.2">
      <c r="A14967" s="289"/>
      <c r="I14967"/>
      <c r="J14967"/>
      <c r="L14967" s="33"/>
      <c r="M14967" s="24"/>
    </row>
    <row r="14968" spans="1:13" x14ac:dyDescent="0.2">
      <c r="A14968" s="289"/>
      <c r="I14968"/>
      <c r="J14968"/>
      <c r="L14968" s="33"/>
      <c r="M14968" s="24"/>
    </row>
    <row r="14969" spans="1:13" x14ac:dyDescent="0.2">
      <c r="A14969" s="289"/>
      <c r="I14969"/>
      <c r="J14969"/>
      <c r="L14969" s="33"/>
      <c r="M14969" s="24"/>
    </row>
    <row r="14970" spans="1:13" x14ac:dyDescent="0.2">
      <c r="A14970" s="289"/>
      <c r="I14970"/>
      <c r="J14970"/>
      <c r="L14970" s="33"/>
      <c r="M14970" s="24"/>
    </row>
    <row r="14971" spans="1:13" x14ac:dyDescent="0.2">
      <c r="A14971" s="289"/>
      <c r="I14971"/>
      <c r="J14971"/>
      <c r="L14971" s="33"/>
      <c r="M14971" s="24"/>
    </row>
    <row r="14972" spans="1:13" x14ac:dyDescent="0.2">
      <c r="A14972" s="289"/>
      <c r="I14972"/>
      <c r="J14972"/>
      <c r="L14972" s="33"/>
      <c r="M14972" s="24"/>
    </row>
    <row r="14973" spans="1:13" x14ac:dyDescent="0.2">
      <c r="A14973" s="289"/>
      <c r="I14973"/>
      <c r="J14973"/>
      <c r="L14973" s="33"/>
      <c r="M14973" s="24"/>
    </row>
    <row r="14974" spans="1:13" x14ac:dyDescent="0.2">
      <c r="A14974" s="289"/>
      <c r="I14974"/>
      <c r="J14974"/>
      <c r="L14974" s="33"/>
      <c r="M14974" s="24"/>
    </row>
    <row r="14975" spans="1:13" x14ac:dyDescent="0.2">
      <c r="A14975" s="289"/>
      <c r="I14975"/>
      <c r="J14975"/>
      <c r="L14975" s="33"/>
      <c r="M14975" s="24"/>
    </row>
    <row r="14976" spans="1:13" x14ac:dyDescent="0.2">
      <c r="A14976" s="289"/>
      <c r="I14976"/>
      <c r="J14976"/>
      <c r="L14976" s="33"/>
      <c r="M14976" s="24"/>
    </row>
    <row r="14977" spans="1:13" x14ac:dyDescent="0.2">
      <c r="A14977" s="289"/>
      <c r="I14977"/>
      <c r="J14977"/>
      <c r="L14977" s="33"/>
      <c r="M14977" s="24"/>
    </row>
    <row r="14978" spans="1:13" x14ac:dyDescent="0.2">
      <c r="A14978" s="289"/>
      <c r="I14978"/>
      <c r="J14978"/>
      <c r="L14978" s="33"/>
      <c r="M14978" s="24"/>
    </row>
    <row r="14979" spans="1:13" x14ac:dyDescent="0.2">
      <c r="A14979" s="289"/>
      <c r="I14979"/>
      <c r="J14979"/>
      <c r="L14979" s="33"/>
      <c r="M14979" s="24"/>
    </row>
    <row r="14980" spans="1:13" x14ac:dyDescent="0.2">
      <c r="A14980" s="289"/>
      <c r="I14980"/>
      <c r="J14980"/>
      <c r="L14980" s="33"/>
      <c r="M14980" s="24"/>
    </row>
    <row r="14981" spans="1:13" x14ac:dyDescent="0.2">
      <c r="A14981" s="289"/>
      <c r="I14981"/>
      <c r="J14981"/>
      <c r="L14981" s="33"/>
      <c r="M14981" s="24"/>
    </row>
    <row r="14982" spans="1:13" x14ac:dyDescent="0.2">
      <c r="A14982" s="289"/>
      <c r="I14982"/>
      <c r="J14982"/>
      <c r="L14982" s="33"/>
      <c r="M14982" s="24"/>
    </row>
    <row r="14983" spans="1:13" x14ac:dyDescent="0.2">
      <c r="A14983" s="289"/>
      <c r="I14983"/>
      <c r="J14983"/>
      <c r="L14983" s="33"/>
      <c r="M14983" s="24"/>
    </row>
    <row r="14984" spans="1:13" x14ac:dyDescent="0.2">
      <c r="A14984" s="289"/>
      <c r="I14984"/>
      <c r="J14984"/>
      <c r="L14984" s="33"/>
      <c r="M14984" s="24"/>
    </row>
    <row r="14985" spans="1:13" x14ac:dyDescent="0.2">
      <c r="A14985" s="289"/>
      <c r="I14985"/>
      <c r="J14985"/>
      <c r="L14985" s="33"/>
      <c r="M14985" s="24"/>
    </row>
    <row r="14986" spans="1:13" x14ac:dyDescent="0.2">
      <c r="A14986" s="289"/>
      <c r="I14986"/>
      <c r="J14986"/>
      <c r="L14986" s="33"/>
      <c r="M14986" s="24"/>
    </row>
    <row r="14987" spans="1:13" x14ac:dyDescent="0.2">
      <c r="A14987" s="289"/>
      <c r="I14987"/>
      <c r="J14987"/>
      <c r="L14987" s="33"/>
      <c r="M14987" s="24"/>
    </row>
    <row r="14988" spans="1:13" x14ac:dyDescent="0.2">
      <c r="A14988" s="289"/>
      <c r="I14988"/>
      <c r="J14988"/>
      <c r="L14988" s="33"/>
      <c r="M14988" s="24"/>
    </row>
    <row r="14989" spans="1:13" x14ac:dyDescent="0.2">
      <c r="A14989" s="289"/>
      <c r="I14989"/>
      <c r="J14989"/>
      <c r="L14989" s="33"/>
      <c r="M14989" s="24"/>
    </row>
    <row r="14990" spans="1:13" x14ac:dyDescent="0.2">
      <c r="A14990" s="289"/>
      <c r="I14990"/>
      <c r="J14990"/>
      <c r="L14990" s="33"/>
      <c r="M14990" s="24"/>
    </row>
    <row r="14991" spans="1:13" x14ac:dyDescent="0.2">
      <c r="A14991" s="289"/>
      <c r="I14991"/>
      <c r="J14991"/>
      <c r="L14991" s="33"/>
      <c r="M14991" s="24"/>
    </row>
    <row r="14992" spans="1:13" x14ac:dyDescent="0.2">
      <c r="A14992" s="289"/>
      <c r="I14992"/>
      <c r="J14992"/>
      <c r="L14992" s="33"/>
      <c r="M14992" s="24"/>
    </row>
    <row r="14993" spans="1:13" x14ac:dyDescent="0.2">
      <c r="A14993" s="289"/>
      <c r="I14993"/>
      <c r="J14993"/>
      <c r="L14993" s="33"/>
      <c r="M14993" s="24"/>
    </row>
    <row r="14994" spans="1:13" x14ac:dyDescent="0.2">
      <c r="A14994" s="289"/>
      <c r="I14994"/>
      <c r="J14994"/>
      <c r="L14994" s="33"/>
      <c r="M14994" s="24"/>
    </row>
    <row r="14995" spans="1:13" x14ac:dyDescent="0.2">
      <c r="A14995" s="289"/>
      <c r="I14995"/>
      <c r="J14995"/>
      <c r="L14995" s="33"/>
      <c r="M14995" s="24"/>
    </row>
    <row r="14996" spans="1:13" x14ac:dyDescent="0.2">
      <c r="A14996" s="289"/>
      <c r="I14996"/>
      <c r="J14996"/>
      <c r="L14996" s="33"/>
      <c r="M14996" s="24"/>
    </row>
    <row r="14997" spans="1:13" x14ac:dyDescent="0.2">
      <c r="A14997" s="289"/>
      <c r="I14997"/>
      <c r="J14997"/>
      <c r="L14997" s="33"/>
      <c r="M14997" s="24"/>
    </row>
    <row r="14998" spans="1:13" x14ac:dyDescent="0.2">
      <c r="A14998" s="289"/>
      <c r="I14998"/>
      <c r="J14998"/>
      <c r="L14998" s="33"/>
      <c r="M14998" s="24"/>
    </row>
    <row r="14999" spans="1:13" x14ac:dyDescent="0.2">
      <c r="A14999" s="289"/>
      <c r="I14999"/>
      <c r="J14999"/>
      <c r="L14999" s="33"/>
      <c r="M14999" s="24"/>
    </row>
    <row r="15000" spans="1:13" x14ac:dyDescent="0.2">
      <c r="A15000" s="289"/>
      <c r="I15000"/>
      <c r="J15000"/>
      <c r="L15000" s="33"/>
      <c r="M15000" s="24"/>
    </row>
    <row r="15001" spans="1:13" x14ac:dyDescent="0.2">
      <c r="A15001" s="289"/>
      <c r="I15001"/>
      <c r="J15001"/>
      <c r="L15001" s="33"/>
      <c r="M15001" s="24"/>
    </row>
    <row r="15002" spans="1:13" x14ac:dyDescent="0.2">
      <c r="A15002" s="289"/>
      <c r="I15002"/>
      <c r="J15002"/>
      <c r="L15002" s="33"/>
      <c r="M15002" s="24"/>
    </row>
    <row r="15003" spans="1:13" x14ac:dyDescent="0.2">
      <c r="A15003" s="289"/>
      <c r="I15003"/>
      <c r="J15003"/>
      <c r="L15003" s="33"/>
      <c r="M15003" s="24"/>
    </row>
    <row r="15004" spans="1:13" x14ac:dyDescent="0.2">
      <c r="A15004" s="289"/>
      <c r="I15004"/>
      <c r="J15004"/>
      <c r="L15004" s="33"/>
      <c r="M15004" s="24"/>
    </row>
    <row r="15005" spans="1:13" x14ac:dyDescent="0.2">
      <c r="A15005" s="289"/>
      <c r="I15005"/>
      <c r="J15005"/>
      <c r="L15005" s="33"/>
      <c r="M15005" s="24"/>
    </row>
    <row r="15006" spans="1:13" x14ac:dyDescent="0.2">
      <c r="A15006" s="289"/>
      <c r="I15006"/>
      <c r="J15006"/>
      <c r="L15006" s="33"/>
      <c r="M15006" s="24"/>
    </row>
    <row r="15007" spans="1:13" x14ac:dyDescent="0.2">
      <c r="A15007" s="289"/>
      <c r="I15007"/>
      <c r="J15007"/>
      <c r="L15007" s="33"/>
      <c r="M15007" s="24"/>
    </row>
    <row r="15008" spans="1:13" x14ac:dyDescent="0.2">
      <c r="A15008" s="289"/>
      <c r="I15008"/>
      <c r="J15008"/>
      <c r="L15008" s="33"/>
      <c r="M15008" s="24"/>
    </row>
    <row r="15009" spans="1:13" x14ac:dyDescent="0.2">
      <c r="A15009" s="289"/>
      <c r="I15009"/>
      <c r="J15009"/>
      <c r="L15009" s="33"/>
      <c r="M15009" s="24"/>
    </row>
    <row r="15010" spans="1:13" x14ac:dyDescent="0.2">
      <c r="A15010" s="289"/>
      <c r="I15010"/>
      <c r="J15010"/>
      <c r="L15010" s="33"/>
      <c r="M15010" s="24"/>
    </row>
    <row r="15011" spans="1:13" x14ac:dyDescent="0.2">
      <c r="A15011" s="289"/>
      <c r="I15011"/>
      <c r="J15011"/>
      <c r="L15011" s="33"/>
      <c r="M15011" s="24"/>
    </row>
    <row r="15012" spans="1:13" x14ac:dyDescent="0.2">
      <c r="A15012" s="289"/>
      <c r="I15012"/>
      <c r="J15012"/>
      <c r="L15012" s="33"/>
      <c r="M15012" s="24"/>
    </row>
    <row r="15013" spans="1:13" x14ac:dyDescent="0.2">
      <c r="A15013" s="289"/>
      <c r="I15013"/>
      <c r="J15013"/>
      <c r="L15013" s="33"/>
      <c r="M15013" s="24"/>
    </row>
    <row r="15014" spans="1:13" x14ac:dyDescent="0.2">
      <c r="A15014" s="289"/>
      <c r="I15014"/>
      <c r="J15014"/>
      <c r="L15014" s="33"/>
      <c r="M15014" s="24"/>
    </row>
    <row r="15015" spans="1:13" x14ac:dyDescent="0.2">
      <c r="A15015" s="289"/>
      <c r="I15015"/>
      <c r="J15015"/>
      <c r="L15015" s="33"/>
      <c r="M15015" s="24"/>
    </row>
    <row r="15016" spans="1:13" x14ac:dyDescent="0.2">
      <c r="A15016" s="289"/>
      <c r="I15016"/>
      <c r="J15016"/>
      <c r="L15016" s="33"/>
      <c r="M15016" s="24"/>
    </row>
    <row r="15017" spans="1:13" x14ac:dyDescent="0.2">
      <c r="A15017" s="289"/>
      <c r="I15017"/>
      <c r="J15017"/>
      <c r="L15017" s="33"/>
      <c r="M15017" s="24"/>
    </row>
    <row r="15018" spans="1:13" x14ac:dyDescent="0.2">
      <c r="A15018" s="289"/>
      <c r="I15018"/>
      <c r="J15018"/>
      <c r="L15018" s="33"/>
      <c r="M15018" s="24"/>
    </row>
    <row r="15019" spans="1:13" x14ac:dyDescent="0.2">
      <c r="A15019" s="289"/>
      <c r="I15019"/>
      <c r="J15019"/>
      <c r="L15019" s="33"/>
      <c r="M15019" s="24"/>
    </row>
    <row r="15020" spans="1:13" x14ac:dyDescent="0.2">
      <c r="A15020" s="289"/>
      <c r="I15020"/>
      <c r="J15020"/>
      <c r="L15020" s="33"/>
      <c r="M15020" s="24"/>
    </row>
    <row r="15021" spans="1:13" x14ac:dyDescent="0.2">
      <c r="A15021" s="289"/>
      <c r="I15021"/>
      <c r="J15021"/>
      <c r="L15021" s="33"/>
      <c r="M15021" s="24"/>
    </row>
    <row r="15022" spans="1:13" x14ac:dyDescent="0.2">
      <c r="A15022" s="289"/>
      <c r="I15022"/>
      <c r="J15022"/>
      <c r="L15022" s="33"/>
      <c r="M15022" s="24"/>
    </row>
    <row r="15023" spans="1:13" x14ac:dyDescent="0.2">
      <c r="A15023" s="289"/>
      <c r="I15023"/>
      <c r="J15023"/>
      <c r="L15023" s="33"/>
      <c r="M15023" s="24"/>
    </row>
    <row r="15024" spans="1:13" x14ac:dyDescent="0.2">
      <c r="A15024" s="289"/>
      <c r="I15024"/>
      <c r="J15024"/>
      <c r="L15024" s="33"/>
      <c r="M15024" s="24"/>
    </row>
    <row r="15025" spans="1:13" x14ac:dyDescent="0.2">
      <c r="A15025" s="289"/>
      <c r="I15025"/>
      <c r="J15025"/>
      <c r="L15025" s="33"/>
      <c r="M15025" s="24"/>
    </row>
    <row r="15026" spans="1:13" x14ac:dyDescent="0.2">
      <c r="A15026" s="289"/>
      <c r="I15026"/>
      <c r="J15026"/>
      <c r="L15026" s="33"/>
      <c r="M15026" s="24"/>
    </row>
    <row r="15027" spans="1:13" x14ac:dyDescent="0.2">
      <c r="A15027" s="289"/>
      <c r="I15027"/>
      <c r="J15027"/>
      <c r="L15027" s="33"/>
      <c r="M15027" s="24"/>
    </row>
    <row r="15028" spans="1:13" x14ac:dyDescent="0.2">
      <c r="A15028" s="289"/>
      <c r="I15028"/>
      <c r="J15028"/>
      <c r="L15028" s="33"/>
      <c r="M15028" s="24"/>
    </row>
    <row r="15029" spans="1:13" x14ac:dyDescent="0.2">
      <c r="A15029" s="289"/>
      <c r="I15029"/>
      <c r="J15029"/>
      <c r="L15029" s="33"/>
      <c r="M15029" s="24"/>
    </row>
    <row r="15030" spans="1:13" x14ac:dyDescent="0.2">
      <c r="A15030" s="289"/>
      <c r="I15030"/>
      <c r="J15030"/>
      <c r="L15030" s="33"/>
      <c r="M15030" s="24"/>
    </row>
    <row r="15031" spans="1:13" x14ac:dyDescent="0.2">
      <c r="A15031" s="289"/>
      <c r="I15031"/>
      <c r="J15031"/>
      <c r="L15031" s="33"/>
      <c r="M15031" s="24"/>
    </row>
    <row r="15032" spans="1:13" x14ac:dyDescent="0.2">
      <c r="A15032" s="289"/>
      <c r="I15032"/>
      <c r="J15032"/>
      <c r="L15032" s="33"/>
      <c r="M15032" s="24"/>
    </row>
    <row r="15033" spans="1:13" x14ac:dyDescent="0.2">
      <c r="A15033" s="289"/>
      <c r="I15033"/>
      <c r="J15033"/>
      <c r="L15033" s="33"/>
      <c r="M15033" s="24"/>
    </row>
    <row r="15034" spans="1:13" x14ac:dyDescent="0.2">
      <c r="A15034" s="289"/>
      <c r="I15034"/>
      <c r="J15034"/>
      <c r="L15034" s="33"/>
      <c r="M15034" s="24"/>
    </row>
    <row r="15035" spans="1:13" x14ac:dyDescent="0.2">
      <c r="A15035" s="289"/>
      <c r="I15035"/>
      <c r="J15035"/>
      <c r="L15035" s="33"/>
      <c r="M15035" s="24"/>
    </row>
    <row r="15036" spans="1:13" x14ac:dyDescent="0.2">
      <c r="A15036" s="289"/>
      <c r="I15036"/>
      <c r="J15036"/>
      <c r="L15036" s="33"/>
      <c r="M15036" s="24"/>
    </row>
    <row r="15037" spans="1:13" x14ac:dyDescent="0.2">
      <c r="A15037" s="289"/>
      <c r="I15037"/>
      <c r="J15037"/>
      <c r="L15037" s="33"/>
      <c r="M15037" s="24"/>
    </row>
    <row r="15038" spans="1:13" x14ac:dyDescent="0.2">
      <c r="A15038" s="289"/>
      <c r="I15038"/>
      <c r="J15038"/>
      <c r="L15038" s="33"/>
      <c r="M15038" s="24"/>
    </row>
    <row r="15039" spans="1:13" x14ac:dyDescent="0.2">
      <c r="A15039" s="289"/>
      <c r="I15039"/>
      <c r="J15039"/>
      <c r="L15039" s="33"/>
      <c r="M15039" s="24"/>
    </row>
    <row r="15040" spans="1:13" x14ac:dyDescent="0.2">
      <c r="A15040" s="289"/>
      <c r="I15040"/>
      <c r="J15040"/>
      <c r="L15040" s="33"/>
      <c r="M15040" s="24"/>
    </row>
    <row r="15041" spans="1:13" x14ac:dyDescent="0.2">
      <c r="A15041" s="289"/>
      <c r="I15041"/>
      <c r="J15041"/>
      <c r="L15041" s="33"/>
      <c r="M15041" s="24"/>
    </row>
    <row r="15042" spans="1:13" x14ac:dyDescent="0.2">
      <c r="A15042" s="289"/>
      <c r="I15042"/>
      <c r="J15042"/>
      <c r="L15042" s="33"/>
      <c r="M15042" s="24"/>
    </row>
    <row r="15043" spans="1:13" x14ac:dyDescent="0.2">
      <c r="A15043" s="289"/>
      <c r="I15043"/>
      <c r="J15043"/>
      <c r="L15043" s="33"/>
      <c r="M15043" s="24"/>
    </row>
    <row r="15044" spans="1:13" x14ac:dyDescent="0.2">
      <c r="A15044" s="289"/>
      <c r="I15044"/>
      <c r="J15044"/>
      <c r="L15044" s="33"/>
      <c r="M15044" s="24"/>
    </row>
    <row r="15045" spans="1:13" x14ac:dyDescent="0.2">
      <c r="A15045" s="289"/>
      <c r="I15045"/>
      <c r="J15045"/>
      <c r="L15045" s="33"/>
      <c r="M15045" s="24"/>
    </row>
    <row r="15046" spans="1:13" x14ac:dyDescent="0.2">
      <c r="A15046" s="289"/>
      <c r="I15046"/>
      <c r="J15046"/>
      <c r="L15046" s="33"/>
      <c r="M15046" s="24"/>
    </row>
    <row r="15047" spans="1:13" x14ac:dyDescent="0.2">
      <c r="A15047" s="289"/>
      <c r="I15047"/>
      <c r="J15047"/>
      <c r="L15047" s="33"/>
      <c r="M15047" s="24"/>
    </row>
    <row r="15048" spans="1:13" x14ac:dyDescent="0.2">
      <c r="A15048" s="289"/>
      <c r="I15048"/>
      <c r="J15048"/>
      <c r="L15048" s="33"/>
      <c r="M15048" s="24"/>
    </row>
    <row r="15049" spans="1:13" x14ac:dyDescent="0.2">
      <c r="A15049" s="289"/>
      <c r="I15049"/>
      <c r="J15049"/>
      <c r="L15049" s="33"/>
      <c r="M15049" s="24"/>
    </row>
    <row r="15050" spans="1:13" x14ac:dyDescent="0.2">
      <c r="A15050" s="289"/>
      <c r="I15050"/>
      <c r="J15050"/>
      <c r="L15050" s="33"/>
      <c r="M15050" s="24"/>
    </row>
    <row r="15051" spans="1:13" x14ac:dyDescent="0.2">
      <c r="A15051" s="289"/>
      <c r="I15051"/>
      <c r="J15051"/>
      <c r="L15051" s="33"/>
      <c r="M15051" s="24"/>
    </row>
    <row r="15052" spans="1:13" x14ac:dyDescent="0.2">
      <c r="A15052" s="289"/>
      <c r="I15052"/>
      <c r="J15052"/>
      <c r="L15052" s="33"/>
      <c r="M15052" s="24"/>
    </row>
    <row r="15053" spans="1:13" x14ac:dyDescent="0.2">
      <c r="A15053" s="289"/>
      <c r="I15053"/>
      <c r="J15053"/>
      <c r="L15053" s="33"/>
      <c r="M15053" s="24"/>
    </row>
    <row r="15054" spans="1:13" x14ac:dyDescent="0.2">
      <c r="A15054" s="289"/>
      <c r="I15054"/>
      <c r="J15054"/>
      <c r="L15054" s="33"/>
      <c r="M15054" s="24"/>
    </row>
    <row r="15055" spans="1:13" x14ac:dyDescent="0.2">
      <c r="A15055" s="289"/>
      <c r="I15055"/>
      <c r="J15055"/>
      <c r="L15055" s="33"/>
      <c r="M15055" s="24"/>
    </row>
    <row r="15056" spans="1:13" x14ac:dyDescent="0.2">
      <c r="A15056" s="289"/>
      <c r="I15056"/>
      <c r="J15056"/>
      <c r="L15056" s="33"/>
      <c r="M15056" s="24"/>
    </row>
    <row r="15057" spans="1:13" x14ac:dyDescent="0.2">
      <c r="A15057" s="289"/>
      <c r="I15057"/>
      <c r="J15057"/>
      <c r="L15057" s="33"/>
      <c r="M15057" s="24"/>
    </row>
    <row r="15058" spans="1:13" x14ac:dyDescent="0.2">
      <c r="A15058" s="289"/>
      <c r="I15058"/>
      <c r="J15058"/>
      <c r="L15058" s="33"/>
      <c r="M15058" s="24"/>
    </row>
    <row r="15059" spans="1:13" x14ac:dyDescent="0.2">
      <c r="A15059" s="289"/>
      <c r="I15059"/>
      <c r="J15059"/>
      <c r="L15059" s="33"/>
      <c r="M15059" s="24"/>
    </row>
    <row r="15060" spans="1:13" x14ac:dyDescent="0.2">
      <c r="A15060" s="289"/>
      <c r="I15060"/>
      <c r="J15060"/>
      <c r="L15060" s="33"/>
      <c r="M15060" s="24"/>
    </row>
    <row r="15061" spans="1:13" x14ac:dyDescent="0.2">
      <c r="A15061" s="289"/>
      <c r="I15061"/>
      <c r="J15061"/>
      <c r="L15061" s="33"/>
      <c r="M15061" s="24"/>
    </row>
    <row r="15062" spans="1:13" x14ac:dyDescent="0.2">
      <c r="A15062" s="289"/>
      <c r="I15062"/>
      <c r="J15062"/>
      <c r="L15062" s="33"/>
      <c r="M15062" s="24"/>
    </row>
    <row r="15063" spans="1:13" x14ac:dyDescent="0.2">
      <c r="A15063" s="289"/>
      <c r="I15063"/>
      <c r="J15063"/>
      <c r="L15063" s="33"/>
      <c r="M15063" s="24"/>
    </row>
    <row r="15064" spans="1:13" x14ac:dyDescent="0.2">
      <c r="A15064" s="289"/>
      <c r="I15064"/>
      <c r="J15064"/>
      <c r="L15064" s="33"/>
      <c r="M15064" s="24"/>
    </row>
    <row r="15065" spans="1:13" x14ac:dyDescent="0.2">
      <c r="A15065" s="289"/>
      <c r="I15065"/>
      <c r="J15065"/>
      <c r="L15065" s="33"/>
      <c r="M15065" s="24"/>
    </row>
    <row r="15066" spans="1:13" x14ac:dyDescent="0.2">
      <c r="A15066" s="289"/>
      <c r="I15066"/>
      <c r="J15066"/>
      <c r="L15066" s="33"/>
      <c r="M15066" s="24"/>
    </row>
    <row r="15067" spans="1:13" x14ac:dyDescent="0.2">
      <c r="A15067" s="289"/>
      <c r="I15067"/>
      <c r="J15067"/>
      <c r="L15067" s="33"/>
      <c r="M15067" s="24"/>
    </row>
    <row r="15068" spans="1:13" x14ac:dyDescent="0.2">
      <c r="A15068" s="289"/>
      <c r="I15068"/>
      <c r="J15068"/>
      <c r="L15068" s="33"/>
      <c r="M15068" s="24"/>
    </row>
    <row r="15069" spans="1:13" x14ac:dyDescent="0.2">
      <c r="A15069" s="289"/>
      <c r="I15069"/>
      <c r="J15069"/>
      <c r="L15069" s="33"/>
      <c r="M15069" s="24"/>
    </row>
    <row r="15070" spans="1:13" x14ac:dyDescent="0.2">
      <c r="A15070" s="289"/>
      <c r="I15070"/>
      <c r="J15070"/>
      <c r="L15070" s="33"/>
      <c r="M15070" s="24"/>
    </row>
    <row r="15071" spans="1:13" x14ac:dyDescent="0.2">
      <c r="A15071" s="289"/>
      <c r="I15071"/>
      <c r="J15071"/>
      <c r="L15071" s="33"/>
      <c r="M15071" s="24"/>
    </row>
    <row r="15072" spans="1:13" x14ac:dyDescent="0.2">
      <c r="A15072" s="289"/>
      <c r="I15072"/>
      <c r="J15072"/>
      <c r="L15072" s="33"/>
      <c r="M15072" s="24"/>
    </row>
    <row r="15073" spans="1:13" x14ac:dyDescent="0.2">
      <c r="A15073" s="289"/>
      <c r="I15073"/>
      <c r="J15073"/>
      <c r="L15073" s="33"/>
      <c r="M15073" s="24"/>
    </row>
    <row r="15074" spans="1:13" x14ac:dyDescent="0.2">
      <c r="A15074" s="289"/>
      <c r="I15074"/>
      <c r="J15074"/>
      <c r="L15074" s="33"/>
      <c r="M15074" s="24"/>
    </row>
    <row r="15075" spans="1:13" x14ac:dyDescent="0.2">
      <c r="A15075" s="289"/>
      <c r="I15075"/>
      <c r="J15075"/>
      <c r="L15075" s="33"/>
      <c r="M15075" s="24"/>
    </row>
    <row r="15076" spans="1:13" x14ac:dyDescent="0.2">
      <c r="A15076" s="289"/>
      <c r="I15076"/>
      <c r="J15076"/>
      <c r="L15076" s="33"/>
      <c r="M15076" s="24"/>
    </row>
    <row r="15077" spans="1:13" x14ac:dyDescent="0.2">
      <c r="A15077" s="289"/>
      <c r="I15077"/>
      <c r="J15077"/>
      <c r="L15077" s="33"/>
      <c r="M15077" s="24"/>
    </row>
    <row r="15078" spans="1:13" x14ac:dyDescent="0.2">
      <c r="A15078" s="289"/>
      <c r="I15078"/>
      <c r="J15078"/>
      <c r="L15078" s="33"/>
      <c r="M15078" s="24"/>
    </row>
    <row r="15079" spans="1:13" x14ac:dyDescent="0.2">
      <c r="A15079" s="289"/>
      <c r="I15079"/>
      <c r="J15079"/>
      <c r="L15079" s="33"/>
      <c r="M15079" s="24"/>
    </row>
    <row r="15080" spans="1:13" x14ac:dyDescent="0.2">
      <c r="A15080" s="289"/>
      <c r="I15080"/>
      <c r="J15080"/>
      <c r="L15080" s="33"/>
      <c r="M15080" s="24"/>
    </row>
    <row r="15081" spans="1:13" x14ac:dyDescent="0.2">
      <c r="A15081" s="289"/>
      <c r="I15081"/>
      <c r="J15081"/>
      <c r="L15081" s="33"/>
      <c r="M15081" s="24"/>
    </row>
    <row r="15082" spans="1:13" x14ac:dyDescent="0.2">
      <c r="A15082" s="289"/>
      <c r="I15082"/>
      <c r="J15082"/>
      <c r="L15082" s="33"/>
      <c r="M15082" s="24"/>
    </row>
    <row r="15083" spans="1:13" x14ac:dyDescent="0.2">
      <c r="A15083" s="289"/>
      <c r="I15083"/>
      <c r="J15083"/>
      <c r="L15083" s="33"/>
      <c r="M15083" s="24"/>
    </row>
    <row r="15084" spans="1:13" x14ac:dyDescent="0.2">
      <c r="A15084" s="289"/>
      <c r="I15084"/>
      <c r="J15084"/>
      <c r="L15084" s="33"/>
      <c r="M15084" s="24"/>
    </row>
    <row r="15085" spans="1:13" x14ac:dyDescent="0.2">
      <c r="A15085" s="289"/>
      <c r="I15085"/>
      <c r="J15085"/>
      <c r="L15085" s="33"/>
      <c r="M15085" s="24"/>
    </row>
    <row r="15086" spans="1:13" x14ac:dyDescent="0.2">
      <c r="A15086" s="289"/>
      <c r="I15086"/>
      <c r="J15086"/>
      <c r="L15086" s="33"/>
      <c r="M15086" s="24"/>
    </row>
    <row r="15087" spans="1:13" x14ac:dyDescent="0.2">
      <c r="A15087" s="289"/>
      <c r="I15087"/>
      <c r="J15087"/>
      <c r="L15087" s="33"/>
      <c r="M15087" s="24"/>
    </row>
    <row r="15088" spans="1:13" x14ac:dyDescent="0.2">
      <c r="A15088" s="289"/>
      <c r="I15088"/>
      <c r="J15088"/>
      <c r="L15088" s="33"/>
      <c r="M15088" s="24"/>
    </row>
    <row r="15089" spans="1:13" x14ac:dyDescent="0.2">
      <c r="A15089" s="289"/>
      <c r="I15089"/>
      <c r="J15089"/>
      <c r="L15089" s="33"/>
      <c r="M15089" s="24"/>
    </row>
    <row r="15090" spans="1:13" x14ac:dyDescent="0.2">
      <c r="A15090" s="289"/>
      <c r="I15090"/>
      <c r="J15090"/>
      <c r="L15090" s="33"/>
      <c r="M15090" s="24"/>
    </row>
    <row r="15091" spans="1:13" x14ac:dyDescent="0.2">
      <c r="A15091" s="289"/>
      <c r="I15091"/>
      <c r="J15091"/>
      <c r="L15091" s="33"/>
      <c r="M15091" s="24"/>
    </row>
    <row r="15092" spans="1:13" x14ac:dyDescent="0.2">
      <c r="A15092" s="289"/>
      <c r="I15092"/>
      <c r="J15092"/>
      <c r="L15092" s="33"/>
      <c r="M15092" s="24"/>
    </row>
    <row r="15093" spans="1:13" x14ac:dyDescent="0.2">
      <c r="A15093" s="289"/>
      <c r="I15093"/>
      <c r="J15093"/>
      <c r="L15093" s="33"/>
      <c r="M15093" s="24"/>
    </row>
    <row r="15094" spans="1:13" x14ac:dyDescent="0.2">
      <c r="A15094" s="289"/>
      <c r="I15094"/>
      <c r="J15094"/>
      <c r="L15094" s="33"/>
      <c r="M15094" s="24"/>
    </row>
    <row r="15095" spans="1:13" x14ac:dyDescent="0.2">
      <c r="A15095" s="289"/>
      <c r="I15095"/>
      <c r="J15095"/>
      <c r="L15095" s="33"/>
      <c r="M15095" s="24"/>
    </row>
    <row r="15096" spans="1:13" x14ac:dyDescent="0.2">
      <c r="A15096" s="289"/>
      <c r="I15096"/>
      <c r="J15096"/>
      <c r="L15096" s="33"/>
      <c r="M15096" s="24"/>
    </row>
    <row r="15097" spans="1:13" x14ac:dyDescent="0.2">
      <c r="A15097" s="289"/>
      <c r="I15097"/>
      <c r="J15097"/>
      <c r="L15097" s="33"/>
      <c r="M15097" s="24"/>
    </row>
    <row r="15098" spans="1:13" x14ac:dyDescent="0.2">
      <c r="A15098" s="289"/>
      <c r="I15098"/>
      <c r="J15098"/>
      <c r="L15098" s="33"/>
      <c r="M15098" s="24"/>
    </row>
    <row r="15099" spans="1:13" x14ac:dyDescent="0.2">
      <c r="A15099" s="289"/>
      <c r="I15099"/>
      <c r="J15099"/>
      <c r="L15099" s="33"/>
      <c r="M15099" s="24"/>
    </row>
    <row r="15100" spans="1:13" x14ac:dyDescent="0.2">
      <c r="A15100" s="289"/>
      <c r="I15100"/>
      <c r="J15100"/>
      <c r="L15100" s="33"/>
      <c r="M15100" s="24"/>
    </row>
    <row r="15101" spans="1:13" x14ac:dyDescent="0.2">
      <c r="A15101" s="289"/>
      <c r="I15101"/>
      <c r="J15101"/>
      <c r="L15101" s="33"/>
      <c r="M15101" s="24"/>
    </row>
    <row r="15102" spans="1:13" x14ac:dyDescent="0.2">
      <c r="A15102" s="289"/>
      <c r="I15102"/>
      <c r="J15102"/>
      <c r="L15102" s="33"/>
      <c r="M15102" s="24"/>
    </row>
    <row r="15103" spans="1:13" x14ac:dyDescent="0.2">
      <c r="A15103" s="289"/>
      <c r="I15103"/>
      <c r="J15103"/>
      <c r="L15103" s="33"/>
      <c r="M15103" s="24"/>
    </row>
    <row r="15104" spans="1:13" x14ac:dyDescent="0.2">
      <c r="A15104" s="289"/>
      <c r="I15104"/>
      <c r="J15104"/>
      <c r="L15104" s="33"/>
      <c r="M15104" s="24"/>
    </row>
    <row r="15105" spans="1:13" x14ac:dyDescent="0.2">
      <c r="A15105" s="289"/>
      <c r="I15105"/>
      <c r="J15105"/>
      <c r="L15105" s="33"/>
      <c r="M15105" s="24"/>
    </row>
    <row r="15106" spans="1:13" x14ac:dyDescent="0.2">
      <c r="A15106" s="289"/>
      <c r="I15106"/>
      <c r="J15106"/>
      <c r="L15106" s="33"/>
      <c r="M15106" s="24"/>
    </row>
    <row r="15107" spans="1:13" x14ac:dyDescent="0.2">
      <c r="A15107" s="289"/>
      <c r="I15107"/>
      <c r="J15107"/>
      <c r="L15107" s="33"/>
      <c r="M15107" s="24"/>
    </row>
    <row r="15108" spans="1:13" x14ac:dyDescent="0.2">
      <c r="A15108" s="289"/>
      <c r="I15108"/>
      <c r="J15108"/>
      <c r="L15108" s="33"/>
      <c r="M15108" s="24"/>
    </row>
    <row r="15109" spans="1:13" x14ac:dyDescent="0.2">
      <c r="A15109" s="289"/>
      <c r="I15109"/>
      <c r="J15109"/>
      <c r="L15109" s="33"/>
      <c r="M15109" s="24"/>
    </row>
    <row r="15110" spans="1:13" x14ac:dyDescent="0.2">
      <c r="A15110" s="289"/>
      <c r="I15110"/>
      <c r="J15110"/>
      <c r="L15110" s="33"/>
      <c r="M15110" s="24"/>
    </row>
    <row r="15111" spans="1:13" x14ac:dyDescent="0.2">
      <c r="A15111" s="289"/>
      <c r="I15111"/>
      <c r="J15111"/>
      <c r="L15111" s="33"/>
      <c r="M15111" s="24"/>
    </row>
    <row r="15112" spans="1:13" x14ac:dyDescent="0.2">
      <c r="A15112" s="289"/>
      <c r="I15112"/>
      <c r="J15112"/>
      <c r="L15112" s="33"/>
      <c r="M15112" s="24"/>
    </row>
    <row r="15113" spans="1:13" x14ac:dyDescent="0.2">
      <c r="A15113" s="289"/>
      <c r="I15113"/>
      <c r="J15113"/>
      <c r="L15113" s="33"/>
      <c r="M15113" s="24"/>
    </row>
    <row r="15114" spans="1:13" x14ac:dyDescent="0.2">
      <c r="A15114" s="289"/>
      <c r="I15114"/>
      <c r="J15114"/>
      <c r="L15114" s="33"/>
      <c r="M15114" s="24"/>
    </row>
    <row r="15115" spans="1:13" x14ac:dyDescent="0.2">
      <c r="A15115" s="289"/>
      <c r="I15115"/>
      <c r="J15115"/>
      <c r="L15115" s="33"/>
      <c r="M15115" s="24"/>
    </row>
    <row r="15116" spans="1:13" x14ac:dyDescent="0.2">
      <c r="A15116" s="289"/>
      <c r="I15116"/>
      <c r="J15116"/>
      <c r="L15116" s="33"/>
      <c r="M15116" s="24"/>
    </row>
    <row r="15117" spans="1:13" x14ac:dyDescent="0.2">
      <c r="A15117" s="289"/>
      <c r="I15117"/>
      <c r="J15117"/>
      <c r="L15117" s="33"/>
      <c r="M15117" s="24"/>
    </row>
    <row r="15118" spans="1:13" x14ac:dyDescent="0.2">
      <c r="A15118" s="289"/>
      <c r="I15118"/>
      <c r="J15118"/>
      <c r="L15118" s="33"/>
      <c r="M15118" s="24"/>
    </row>
    <row r="15119" spans="1:13" x14ac:dyDescent="0.2">
      <c r="A15119" s="289"/>
      <c r="I15119"/>
      <c r="J15119"/>
      <c r="L15119" s="33"/>
      <c r="M15119" s="24"/>
    </row>
    <row r="15120" spans="1:13" x14ac:dyDescent="0.2">
      <c r="A15120" s="289"/>
      <c r="I15120"/>
      <c r="J15120"/>
      <c r="L15120" s="33"/>
      <c r="M15120" s="24"/>
    </row>
    <row r="15121" spans="1:13" x14ac:dyDescent="0.2">
      <c r="A15121" s="289"/>
      <c r="I15121"/>
      <c r="J15121"/>
      <c r="L15121" s="33"/>
      <c r="M15121" s="24"/>
    </row>
    <row r="15122" spans="1:13" x14ac:dyDescent="0.2">
      <c r="A15122" s="289"/>
      <c r="I15122"/>
      <c r="J15122"/>
      <c r="L15122" s="33"/>
      <c r="M15122" s="24"/>
    </row>
    <row r="15123" spans="1:13" x14ac:dyDescent="0.2">
      <c r="A15123" s="289"/>
      <c r="I15123"/>
      <c r="J15123"/>
      <c r="L15123" s="33"/>
      <c r="M15123" s="24"/>
    </row>
    <row r="15124" spans="1:13" x14ac:dyDescent="0.2">
      <c r="A15124" s="289"/>
      <c r="I15124"/>
      <c r="J15124"/>
      <c r="L15124" s="33"/>
      <c r="M15124" s="24"/>
    </row>
    <row r="15125" spans="1:13" x14ac:dyDescent="0.2">
      <c r="A15125" s="289"/>
      <c r="I15125"/>
      <c r="J15125"/>
      <c r="L15125" s="33"/>
      <c r="M15125" s="24"/>
    </row>
    <row r="15126" spans="1:13" x14ac:dyDescent="0.2">
      <c r="A15126" s="289"/>
      <c r="I15126"/>
      <c r="J15126"/>
      <c r="L15126" s="33"/>
      <c r="M15126" s="24"/>
    </row>
    <row r="15127" spans="1:13" x14ac:dyDescent="0.2">
      <c r="A15127" s="289"/>
      <c r="I15127"/>
      <c r="J15127"/>
      <c r="L15127" s="33"/>
      <c r="M15127" s="24"/>
    </row>
    <row r="15128" spans="1:13" x14ac:dyDescent="0.2">
      <c r="A15128" s="289"/>
      <c r="I15128"/>
      <c r="J15128"/>
      <c r="L15128" s="33"/>
      <c r="M15128" s="24"/>
    </row>
    <row r="15129" spans="1:13" x14ac:dyDescent="0.2">
      <c r="A15129" s="289"/>
      <c r="I15129"/>
      <c r="J15129"/>
      <c r="L15129" s="33"/>
      <c r="M15129" s="24"/>
    </row>
    <row r="15130" spans="1:13" x14ac:dyDescent="0.2">
      <c r="A15130" s="289"/>
      <c r="I15130"/>
      <c r="J15130"/>
      <c r="L15130" s="33"/>
      <c r="M15130" s="24"/>
    </row>
    <row r="15131" spans="1:13" x14ac:dyDescent="0.2">
      <c r="A15131" s="289"/>
      <c r="I15131"/>
      <c r="J15131"/>
      <c r="L15131" s="33"/>
      <c r="M15131" s="24"/>
    </row>
    <row r="15132" spans="1:13" x14ac:dyDescent="0.2">
      <c r="A15132" s="289"/>
      <c r="I15132"/>
      <c r="J15132"/>
      <c r="L15132" s="33"/>
      <c r="M15132" s="24"/>
    </row>
    <row r="15133" spans="1:13" x14ac:dyDescent="0.2">
      <c r="A15133" s="289"/>
      <c r="I15133"/>
      <c r="J15133"/>
      <c r="L15133" s="33"/>
      <c r="M15133" s="24"/>
    </row>
    <row r="15134" spans="1:13" x14ac:dyDescent="0.2">
      <c r="A15134" s="289"/>
      <c r="I15134"/>
      <c r="J15134"/>
      <c r="L15134" s="33"/>
      <c r="M15134" s="24"/>
    </row>
    <row r="15135" spans="1:13" x14ac:dyDescent="0.2">
      <c r="A15135" s="289"/>
      <c r="I15135"/>
      <c r="J15135"/>
      <c r="L15135" s="33"/>
      <c r="M15135" s="24"/>
    </row>
    <row r="15136" spans="1:13" x14ac:dyDescent="0.2">
      <c r="A15136" s="289"/>
      <c r="I15136"/>
      <c r="J15136"/>
      <c r="L15136" s="33"/>
      <c r="M15136" s="24"/>
    </row>
    <row r="15137" spans="1:13" x14ac:dyDescent="0.2">
      <c r="A15137" s="289"/>
      <c r="I15137"/>
      <c r="J15137"/>
      <c r="L15137" s="33"/>
      <c r="M15137" s="24"/>
    </row>
    <row r="15138" spans="1:13" x14ac:dyDescent="0.2">
      <c r="A15138" s="289"/>
      <c r="I15138"/>
      <c r="J15138"/>
      <c r="L15138" s="33"/>
      <c r="M15138" s="24"/>
    </row>
    <row r="15139" spans="1:13" x14ac:dyDescent="0.2">
      <c r="A15139" s="289"/>
      <c r="I15139"/>
      <c r="J15139"/>
      <c r="L15139" s="33"/>
      <c r="M15139" s="24"/>
    </row>
    <row r="15140" spans="1:13" x14ac:dyDescent="0.2">
      <c r="A15140" s="289"/>
      <c r="I15140"/>
      <c r="J15140"/>
      <c r="L15140" s="33"/>
      <c r="M15140" s="24"/>
    </row>
    <row r="15141" spans="1:13" x14ac:dyDescent="0.2">
      <c r="A15141" s="289"/>
      <c r="I15141"/>
      <c r="J15141"/>
      <c r="L15141" s="33"/>
      <c r="M15141" s="24"/>
    </row>
    <row r="15142" spans="1:13" x14ac:dyDescent="0.2">
      <c r="A15142" s="289"/>
      <c r="I15142"/>
      <c r="J15142"/>
      <c r="L15142" s="33"/>
      <c r="M15142" s="24"/>
    </row>
    <row r="15143" spans="1:13" x14ac:dyDescent="0.2">
      <c r="A15143" s="289"/>
      <c r="I15143"/>
      <c r="J15143"/>
      <c r="L15143" s="33"/>
      <c r="M15143" s="24"/>
    </row>
    <row r="15144" spans="1:13" x14ac:dyDescent="0.2">
      <c r="A15144" s="289"/>
      <c r="I15144"/>
      <c r="J15144"/>
      <c r="L15144" s="33"/>
      <c r="M15144" s="24"/>
    </row>
    <row r="15145" spans="1:13" x14ac:dyDescent="0.2">
      <c r="A15145" s="289"/>
      <c r="I15145"/>
      <c r="J15145"/>
      <c r="L15145" s="33"/>
      <c r="M15145" s="24"/>
    </row>
    <row r="15146" spans="1:13" x14ac:dyDescent="0.2">
      <c r="A15146" s="289"/>
      <c r="I15146"/>
      <c r="J15146"/>
      <c r="L15146" s="33"/>
      <c r="M15146" s="24"/>
    </row>
    <row r="15147" spans="1:13" x14ac:dyDescent="0.2">
      <c r="A15147" s="289"/>
      <c r="I15147"/>
      <c r="J15147"/>
      <c r="L15147" s="33"/>
      <c r="M15147" s="24"/>
    </row>
    <row r="15148" spans="1:13" x14ac:dyDescent="0.2">
      <c r="A15148" s="289"/>
      <c r="I15148"/>
      <c r="J15148"/>
      <c r="L15148" s="33"/>
      <c r="M15148" s="24"/>
    </row>
    <row r="15149" spans="1:13" x14ac:dyDescent="0.2">
      <c r="A15149" s="289"/>
      <c r="I15149"/>
      <c r="J15149"/>
      <c r="L15149" s="33"/>
      <c r="M15149" s="24"/>
    </row>
    <row r="15150" spans="1:13" x14ac:dyDescent="0.2">
      <c r="A15150" s="289"/>
      <c r="I15150"/>
      <c r="J15150"/>
      <c r="L15150" s="33"/>
      <c r="M15150" s="24"/>
    </row>
    <row r="15151" spans="1:13" x14ac:dyDescent="0.2">
      <c r="A15151" s="289"/>
      <c r="I15151"/>
      <c r="J15151"/>
      <c r="L15151" s="33"/>
      <c r="M15151" s="24"/>
    </row>
    <row r="15152" spans="1:13" x14ac:dyDescent="0.2">
      <c r="A15152" s="289"/>
      <c r="I15152"/>
      <c r="J15152"/>
      <c r="L15152" s="33"/>
      <c r="M15152" s="24"/>
    </row>
    <row r="15153" spans="1:13" x14ac:dyDescent="0.2">
      <c r="A15153" s="289"/>
      <c r="I15153"/>
      <c r="J15153"/>
      <c r="L15153" s="33"/>
      <c r="M15153" s="24"/>
    </row>
    <row r="15154" spans="1:13" x14ac:dyDescent="0.2">
      <c r="A15154" s="289"/>
      <c r="I15154"/>
      <c r="J15154"/>
      <c r="L15154" s="33"/>
      <c r="M15154" s="24"/>
    </row>
    <row r="15155" spans="1:13" x14ac:dyDescent="0.2">
      <c r="A15155" s="289"/>
      <c r="I15155"/>
      <c r="J15155"/>
      <c r="L15155" s="33"/>
      <c r="M15155" s="24"/>
    </row>
    <row r="15156" spans="1:13" x14ac:dyDescent="0.2">
      <c r="A15156" s="289"/>
      <c r="I15156"/>
      <c r="J15156"/>
      <c r="L15156" s="33"/>
      <c r="M15156" s="24"/>
    </row>
    <row r="15157" spans="1:13" x14ac:dyDescent="0.2">
      <c r="A15157" s="289"/>
      <c r="I15157"/>
      <c r="J15157"/>
      <c r="L15157" s="33"/>
      <c r="M15157" s="24"/>
    </row>
    <row r="15158" spans="1:13" x14ac:dyDescent="0.2">
      <c r="A15158" s="289"/>
      <c r="I15158"/>
      <c r="J15158"/>
      <c r="L15158" s="33"/>
      <c r="M15158" s="24"/>
    </row>
    <row r="15159" spans="1:13" x14ac:dyDescent="0.2">
      <c r="A15159" s="289"/>
      <c r="I15159"/>
      <c r="J15159"/>
      <c r="L15159" s="33"/>
      <c r="M15159" s="24"/>
    </row>
    <row r="15160" spans="1:13" x14ac:dyDescent="0.2">
      <c r="A15160" s="289"/>
      <c r="I15160"/>
      <c r="J15160"/>
      <c r="L15160" s="33"/>
      <c r="M15160" s="24"/>
    </row>
    <row r="15161" spans="1:13" x14ac:dyDescent="0.2">
      <c r="A15161" s="289"/>
      <c r="I15161"/>
      <c r="J15161"/>
      <c r="L15161" s="33"/>
      <c r="M15161" s="24"/>
    </row>
    <row r="15162" spans="1:13" x14ac:dyDescent="0.2">
      <c r="A15162" s="289"/>
      <c r="I15162"/>
      <c r="J15162"/>
      <c r="L15162" s="33"/>
      <c r="M15162" s="24"/>
    </row>
    <row r="15163" spans="1:13" x14ac:dyDescent="0.2">
      <c r="A15163" s="289"/>
      <c r="I15163"/>
      <c r="J15163"/>
      <c r="L15163" s="33"/>
      <c r="M15163" s="24"/>
    </row>
    <row r="15164" spans="1:13" x14ac:dyDescent="0.2">
      <c r="A15164" s="289"/>
      <c r="I15164"/>
      <c r="J15164"/>
      <c r="L15164" s="33"/>
      <c r="M15164" s="24"/>
    </row>
    <row r="15165" spans="1:13" x14ac:dyDescent="0.2">
      <c r="A15165" s="289"/>
      <c r="I15165"/>
      <c r="J15165"/>
      <c r="L15165" s="33"/>
      <c r="M15165" s="24"/>
    </row>
    <row r="15166" spans="1:13" x14ac:dyDescent="0.2">
      <c r="A15166" s="289"/>
      <c r="I15166"/>
      <c r="J15166"/>
      <c r="L15166" s="33"/>
      <c r="M15166" s="24"/>
    </row>
    <row r="15167" spans="1:13" x14ac:dyDescent="0.2">
      <c r="A15167" s="289"/>
      <c r="I15167"/>
      <c r="J15167"/>
      <c r="L15167" s="33"/>
      <c r="M15167" s="24"/>
    </row>
    <row r="15168" spans="1:13" x14ac:dyDescent="0.2">
      <c r="A15168" s="289"/>
      <c r="I15168"/>
      <c r="J15168"/>
      <c r="L15168" s="33"/>
      <c r="M15168" s="24"/>
    </row>
    <row r="15169" spans="1:13" x14ac:dyDescent="0.2">
      <c r="A15169" s="289"/>
      <c r="I15169"/>
      <c r="J15169"/>
      <c r="L15169" s="33"/>
      <c r="M15169" s="24"/>
    </row>
    <row r="15170" spans="1:13" x14ac:dyDescent="0.2">
      <c r="A15170" s="289"/>
      <c r="I15170"/>
      <c r="J15170"/>
      <c r="L15170" s="33"/>
      <c r="M15170" s="24"/>
    </row>
    <row r="15171" spans="1:13" x14ac:dyDescent="0.2">
      <c r="A15171" s="289"/>
      <c r="I15171"/>
      <c r="J15171"/>
      <c r="L15171" s="33"/>
      <c r="M15171" s="24"/>
    </row>
    <row r="15172" spans="1:13" x14ac:dyDescent="0.2">
      <c r="A15172" s="289"/>
      <c r="I15172"/>
      <c r="J15172"/>
      <c r="L15172" s="33"/>
      <c r="M15172" s="24"/>
    </row>
    <row r="15173" spans="1:13" x14ac:dyDescent="0.2">
      <c r="A15173" s="289"/>
      <c r="I15173"/>
      <c r="J15173"/>
      <c r="L15173" s="33"/>
      <c r="M15173" s="24"/>
    </row>
    <row r="15174" spans="1:13" x14ac:dyDescent="0.2">
      <c r="A15174" s="289"/>
      <c r="I15174"/>
      <c r="J15174"/>
      <c r="L15174" s="33"/>
      <c r="M15174" s="24"/>
    </row>
    <row r="15175" spans="1:13" x14ac:dyDescent="0.2">
      <c r="A15175" s="289"/>
      <c r="I15175"/>
      <c r="J15175"/>
      <c r="L15175" s="33"/>
      <c r="M15175" s="24"/>
    </row>
    <row r="15176" spans="1:13" x14ac:dyDescent="0.2">
      <c r="A15176" s="289"/>
      <c r="I15176"/>
      <c r="J15176"/>
      <c r="L15176" s="33"/>
      <c r="M15176" s="24"/>
    </row>
    <row r="15177" spans="1:13" x14ac:dyDescent="0.2">
      <c r="A15177" s="289"/>
      <c r="I15177"/>
      <c r="J15177"/>
      <c r="L15177" s="33"/>
      <c r="M15177" s="24"/>
    </row>
    <row r="15178" spans="1:13" x14ac:dyDescent="0.2">
      <c r="A15178" s="289"/>
      <c r="I15178"/>
      <c r="J15178"/>
      <c r="L15178" s="33"/>
      <c r="M15178" s="24"/>
    </row>
    <row r="15179" spans="1:13" x14ac:dyDescent="0.2">
      <c r="A15179" s="289"/>
      <c r="I15179"/>
      <c r="J15179"/>
      <c r="L15179" s="33"/>
      <c r="M15179" s="24"/>
    </row>
    <row r="15180" spans="1:13" x14ac:dyDescent="0.2">
      <c r="A15180" s="289"/>
      <c r="I15180"/>
      <c r="J15180"/>
      <c r="L15180" s="33"/>
      <c r="M15180" s="24"/>
    </row>
    <row r="15181" spans="1:13" x14ac:dyDescent="0.2">
      <c r="A15181" s="289"/>
      <c r="I15181"/>
      <c r="J15181"/>
      <c r="L15181" s="33"/>
      <c r="M15181" s="24"/>
    </row>
    <row r="15182" spans="1:13" x14ac:dyDescent="0.2">
      <c r="A15182" s="289"/>
      <c r="I15182"/>
      <c r="J15182"/>
      <c r="L15182" s="33"/>
      <c r="M15182" s="24"/>
    </row>
    <row r="15183" spans="1:13" x14ac:dyDescent="0.2">
      <c r="A15183" s="289"/>
      <c r="I15183"/>
      <c r="J15183"/>
      <c r="L15183" s="33"/>
      <c r="M15183" s="24"/>
    </row>
    <row r="15184" spans="1:13" x14ac:dyDescent="0.2">
      <c r="A15184" s="289"/>
      <c r="I15184"/>
      <c r="J15184"/>
      <c r="L15184" s="33"/>
      <c r="M15184" s="24"/>
    </row>
    <row r="15185" spans="1:13" x14ac:dyDescent="0.2">
      <c r="A15185" s="289"/>
      <c r="I15185"/>
      <c r="J15185"/>
      <c r="L15185" s="33"/>
      <c r="M15185" s="24"/>
    </row>
    <row r="15186" spans="1:13" x14ac:dyDescent="0.2">
      <c r="A15186" s="289"/>
      <c r="I15186"/>
      <c r="J15186"/>
      <c r="L15186" s="33"/>
      <c r="M15186" s="24"/>
    </row>
    <row r="15187" spans="1:13" x14ac:dyDescent="0.2">
      <c r="A15187" s="289"/>
      <c r="I15187"/>
      <c r="J15187"/>
      <c r="L15187" s="33"/>
      <c r="M15187" s="24"/>
    </row>
    <row r="15188" spans="1:13" x14ac:dyDescent="0.2">
      <c r="A15188" s="289"/>
      <c r="I15188"/>
      <c r="J15188"/>
      <c r="L15188" s="33"/>
      <c r="M15188" s="24"/>
    </row>
    <row r="15189" spans="1:13" x14ac:dyDescent="0.2">
      <c r="A15189" s="289"/>
      <c r="I15189"/>
      <c r="J15189"/>
      <c r="L15189" s="33"/>
      <c r="M15189" s="24"/>
    </row>
    <row r="15190" spans="1:13" x14ac:dyDescent="0.2">
      <c r="A15190" s="289"/>
      <c r="I15190"/>
      <c r="J15190"/>
      <c r="L15190" s="33"/>
      <c r="M15190" s="24"/>
    </row>
    <row r="15191" spans="1:13" x14ac:dyDescent="0.2">
      <c r="A15191" s="289"/>
      <c r="I15191"/>
      <c r="J15191"/>
      <c r="L15191" s="33"/>
      <c r="M15191" s="24"/>
    </row>
    <row r="15192" spans="1:13" x14ac:dyDescent="0.2">
      <c r="A15192" s="289"/>
      <c r="I15192"/>
      <c r="J15192"/>
      <c r="L15192" s="33"/>
      <c r="M15192" s="24"/>
    </row>
    <row r="15193" spans="1:13" x14ac:dyDescent="0.2">
      <c r="A15193" s="289"/>
      <c r="I15193"/>
      <c r="J15193"/>
      <c r="L15193" s="33"/>
      <c r="M15193" s="24"/>
    </row>
    <row r="15194" spans="1:13" x14ac:dyDescent="0.2">
      <c r="A15194" s="289"/>
      <c r="I15194"/>
      <c r="J15194"/>
      <c r="L15194" s="33"/>
      <c r="M15194" s="24"/>
    </row>
    <row r="15195" spans="1:13" x14ac:dyDescent="0.2">
      <c r="A15195" s="289"/>
      <c r="I15195"/>
      <c r="J15195"/>
      <c r="L15195" s="33"/>
      <c r="M15195" s="24"/>
    </row>
    <row r="15196" spans="1:13" x14ac:dyDescent="0.2">
      <c r="A15196" s="289"/>
      <c r="I15196"/>
      <c r="J15196"/>
      <c r="L15196" s="33"/>
      <c r="M15196" s="24"/>
    </row>
    <row r="15197" spans="1:13" x14ac:dyDescent="0.2">
      <c r="A15197" s="289"/>
      <c r="I15197"/>
      <c r="J15197"/>
      <c r="L15197" s="33"/>
      <c r="M15197" s="24"/>
    </row>
    <row r="15198" spans="1:13" x14ac:dyDescent="0.2">
      <c r="A15198" s="289"/>
      <c r="I15198"/>
      <c r="J15198"/>
      <c r="L15198" s="33"/>
      <c r="M15198" s="24"/>
    </row>
    <row r="15199" spans="1:13" x14ac:dyDescent="0.2">
      <c r="A15199" s="289"/>
      <c r="I15199"/>
      <c r="J15199"/>
      <c r="L15199" s="33"/>
      <c r="M15199" s="24"/>
    </row>
    <row r="15200" spans="1:13" x14ac:dyDescent="0.2">
      <c r="A15200" s="289"/>
      <c r="I15200"/>
      <c r="J15200"/>
      <c r="L15200" s="33"/>
      <c r="M15200" s="24"/>
    </row>
    <row r="15201" spans="1:13" x14ac:dyDescent="0.2">
      <c r="A15201" s="289"/>
      <c r="I15201"/>
      <c r="J15201"/>
      <c r="L15201" s="33"/>
      <c r="M15201" s="24"/>
    </row>
    <row r="15202" spans="1:13" x14ac:dyDescent="0.2">
      <c r="A15202" s="289"/>
      <c r="I15202"/>
      <c r="J15202"/>
      <c r="L15202" s="33"/>
      <c r="M15202" s="24"/>
    </row>
    <row r="15203" spans="1:13" x14ac:dyDescent="0.2">
      <c r="A15203" s="289"/>
      <c r="I15203"/>
      <c r="J15203"/>
      <c r="L15203" s="33"/>
      <c r="M15203" s="24"/>
    </row>
    <row r="15204" spans="1:13" x14ac:dyDescent="0.2">
      <c r="A15204" s="289"/>
      <c r="I15204"/>
      <c r="J15204"/>
      <c r="L15204" s="33"/>
      <c r="M15204" s="24"/>
    </row>
    <row r="15205" spans="1:13" x14ac:dyDescent="0.2">
      <c r="A15205" s="289"/>
      <c r="I15205"/>
      <c r="J15205"/>
      <c r="L15205" s="33"/>
      <c r="M15205" s="24"/>
    </row>
    <row r="15206" spans="1:13" x14ac:dyDescent="0.2">
      <c r="A15206" s="289"/>
      <c r="I15206"/>
      <c r="J15206"/>
      <c r="L15206" s="33"/>
      <c r="M15206" s="24"/>
    </row>
    <row r="15207" spans="1:13" x14ac:dyDescent="0.2">
      <c r="A15207" s="289"/>
      <c r="I15207"/>
      <c r="J15207"/>
      <c r="L15207" s="33"/>
      <c r="M15207" s="24"/>
    </row>
    <row r="15208" spans="1:13" x14ac:dyDescent="0.2">
      <c r="A15208" s="289"/>
      <c r="I15208"/>
      <c r="J15208"/>
      <c r="L15208" s="33"/>
      <c r="M15208" s="24"/>
    </row>
    <row r="15209" spans="1:13" x14ac:dyDescent="0.2">
      <c r="A15209" s="289"/>
      <c r="I15209"/>
      <c r="J15209"/>
      <c r="L15209" s="33"/>
      <c r="M15209" s="24"/>
    </row>
    <row r="15210" spans="1:13" x14ac:dyDescent="0.2">
      <c r="A15210" s="289"/>
      <c r="I15210"/>
      <c r="J15210"/>
      <c r="L15210" s="33"/>
      <c r="M15210" s="24"/>
    </row>
    <row r="15211" spans="1:13" x14ac:dyDescent="0.2">
      <c r="A15211" s="289"/>
      <c r="I15211"/>
      <c r="J15211"/>
      <c r="L15211" s="33"/>
      <c r="M15211" s="24"/>
    </row>
    <row r="15212" spans="1:13" x14ac:dyDescent="0.2">
      <c r="A15212" s="289"/>
      <c r="I15212"/>
      <c r="J15212"/>
      <c r="L15212" s="33"/>
      <c r="M15212" s="24"/>
    </row>
    <row r="15213" spans="1:13" x14ac:dyDescent="0.2">
      <c r="A15213" s="289"/>
      <c r="I15213"/>
      <c r="J15213"/>
      <c r="L15213" s="33"/>
      <c r="M15213" s="24"/>
    </row>
    <row r="15214" spans="1:13" x14ac:dyDescent="0.2">
      <c r="A15214" s="289"/>
      <c r="I15214"/>
      <c r="J15214"/>
      <c r="L15214" s="33"/>
      <c r="M15214" s="24"/>
    </row>
    <row r="15215" spans="1:13" x14ac:dyDescent="0.2">
      <c r="A15215" s="289"/>
      <c r="I15215"/>
      <c r="J15215"/>
      <c r="L15215" s="33"/>
      <c r="M15215" s="24"/>
    </row>
    <row r="15216" spans="1:13" x14ac:dyDescent="0.2">
      <c r="A15216" s="289"/>
      <c r="I15216"/>
      <c r="J15216"/>
      <c r="L15216" s="33"/>
      <c r="M15216" s="24"/>
    </row>
    <row r="15217" spans="1:13" x14ac:dyDescent="0.2">
      <c r="A15217" s="289"/>
      <c r="I15217"/>
      <c r="J15217"/>
      <c r="L15217" s="33"/>
      <c r="M15217" s="24"/>
    </row>
    <row r="15218" spans="1:13" x14ac:dyDescent="0.2">
      <c r="A15218" s="289"/>
      <c r="I15218"/>
      <c r="J15218"/>
      <c r="L15218" s="33"/>
      <c r="M15218" s="24"/>
    </row>
    <row r="15219" spans="1:13" x14ac:dyDescent="0.2">
      <c r="A15219" s="289"/>
      <c r="I15219"/>
      <c r="J15219"/>
      <c r="L15219" s="33"/>
      <c r="M15219" s="24"/>
    </row>
    <row r="15220" spans="1:13" x14ac:dyDescent="0.2">
      <c r="A15220" s="289"/>
      <c r="I15220"/>
      <c r="J15220"/>
      <c r="L15220" s="33"/>
      <c r="M15220" s="24"/>
    </row>
    <row r="15221" spans="1:13" x14ac:dyDescent="0.2">
      <c r="A15221" s="289"/>
      <c r="I15221"/>
      <c r="J15221"/>
      <c r="L15221" s="33"/>
      <c r="M15221" s="24"/>
    </row>
    <row r="15222" spans="1:13" x14ac:dyDescent="0.2">
      <c r="A15222" s="289"/>
      <c r="I15222"/>
      <c r="J15222"/>
      <c r="L15222" s="33"/>
      <c r="M15222" s="24"/>
    </row>
    <row r="15223" spans="1:13" x14ac:dyDescent="0.2">
      <c r="A15223" s="289"/>
      <c r="I15223"/>
      <c r="J15223"/>
      <c r="L15223" s="33"/>
      <c r="M15223" s="24"/>
    </row>
    <row r="15224" spans="1:13" x14ac:dyDescent="0.2">
      <c r="A15224" s="289"/>
      <c r="I15224"/>
      <c r="J15224"/>
      <c r="L15224" s="33"/>
      <c r="M15224" s="24"/>
    </row>
    <row r="15225" spans="1:13" x14ac:dyDescent="0.2">
      <c r="A15225" s="289"/>
      <c r="I15225"/>
      <c r="J15225"/>
      <c r="L15225" s="33"/>
      <c r="M15225" s="24"/>
    </row>
    <row r="15226" spans="1:13" x14ac:dyDescent="0.2">
      <c r="A15226" s="289"/>
      <c r="I15226"/>
      <c r="J15226"/>
      <c r="L15226" s="33"/>
      <c r="M15226" s="24"/>
    </row>
    <row r="15227" spans="1:13" x14ac:dyDescent="0.2">
      <c r="A15227" s="289"/>
      <c r="I15227"/>
      <c r="J15227"/>
      <c r="L15227" s="33"/>
      <c r="M15227" s="24"/>
    </row>
    <row r="15228" spans="1:13" x14ac:dyDescent="0.2">
      <c r="A15228" s="289"/>
      <c r="I15228"/>
      <c r="J15228"/>
      <c r="L15228" s="33"/>
      <c r="M15228" s="24"/>
    </row>
    <row r="15229" spans="1:13" x14ac:dyDescent="0.2">
      <c r="A15229" s="289"/>
      <c r="I15229"/>
      <c r="J15229"/>
      <c r="L15229" s="33"/>
      <c r="M15229" s="24"/>
    </row>
    <row r="15230" spans="1:13" x14ac:dyDescent="0.2">
      <c r="A15230" s="289"/>
      <c r="I15230"/>
      <c r="J15230"/>
      <c r="L15230" s="33"/>
      <c r="M15230" s="24"/>
    </row>
    <row r="15231" spans="1:13" x14ac:dyDescent="0.2">
      <c r="A15231" s="289"/>
      <c r="I15231"/>
      <c r="J15231"/>
      <c r="L15231" s="33"/>
      <c r="M15231" s="24"/>
    </row>
    <row r="15232" spans="1:13" x14ac:dyDescent="0.2">
      <c r="A15232" s="289"/>
      <c r="I15232"/>
      <c r="J15232"/>
      <c r="L15232" s="33"/>
      <c r="M15232" s="24"/>
    </row>
    <row r="15233" spans="1:13" x14ac:dyDescent="0.2">
      <c r="A15233" s="289"/>
      <c r="I15233"/>
      <c r="J15233"/>
      <c r="L15233" s="33"/>
      <c r="M15233" s="24"/>
    </row>
    <row r="15234" spans="1:13" x14ac:dyDescent="0.2">
      <c r="A15234" s="289"/>
      <c r="I15234"/>
      <c r="J15234"/>
      <c r="L15234" s="33"/>
      <c r="M15234" s="24"/>
    </row>
    <row r="15235" spans="1:13" x14ac:dyDescent="0.2">
      <c r="A15235" s="289"/>
      <c r="I15235"/>
      <c r="J15235"/>
      <c r="L15235" s="33"/>
      <c r="M15235" s="24"/>
    </row>
    <row r="15236" spans="1:13" x14ac:dyDescent="0.2">
      <c r="A15236" s="289"/>
      <c r="I15236"/>
      <c r="J15236"/>
      <c r="L15236" s="33"/>
      <c r="M15236" s="24"/>
    </row>
    <row r="15237" spans="1:13" x14ac:dyDescent="0.2">
      <c r="A15237" s="289"/>
      <c r="I15237"/>
      <c r="J15237"/>
      <c r="L15237" s="33"/>
      <c r="M15237" s="24"/>
    </row>
    <row r="15238" spans="1:13" x14ac:dyDescent="0.2">
      <c r="A15238" s="289"/>
      <c r="I15238"/>
      <c r="J15238"/>
      <c r="L15238" s="33"/>
      <c r="M15238" s="24"/>
    </row>
    <row r="15239" spans="1:13" x14ac:dyDescent="0.2">
      <c r="A15239" s="289"/>
      <c r="I15239"/>
      <c r="J15239"/>
      <c r="L15239" s="33"/>
      <c r="M15239" s="24"/>
    </row>
    <row r="15240" spans="1:13" x14ac:dyDescent="0.2">
      <c r="A15240" s="289"/>
      <c r="I15240"/>
      <c r="J15240"/>
      <c r="L15240" s="33"/>
      <c r="M15240" s="24"/>
    </row>
    <row r="15241" spans="1:13" x14ac:dyDescent="0.2">
      <c r="A15241" s="289"/>
      <c r="I15241"/>
      <c r="J15241"/>
      <c r="L15241" s="33"/>
      <c r="M15241" s="24"/>
    </row>
    <row r="15242" spans="1:13" x14ac:dyDescent="0.2">
      <c r="A15242" s="289"/>
      <c r="I15242"/>
      <c r="J15242"/>
      <c r="L15242" s="33"/>
      <c r="M15242" s="24"/>
    </row>
    <row r="15243" spans="1:13" x14ac:dyDescent="0.2">
      <c r="A15243" s="289"/>
      <c r="I15243"/>
      <c r="J15243"/>
      <c r="L15243" s="33"/>
      <c r="M15243" s="24"/>
    </row>
    <row r="15244" spans="1:13" x14ac:dyDescent="0.2">
      <c r="A15244" s="289"/>
      <c r="I15244"/>
      <c r="J15244"/>
      <c r="L15244" s="33"/>
      <c r="M15244" s="24"/>
    </row>
    <row r="15245" spans="1:13" x14ac:dyDescent="0.2">
      <c r="A15245" s="289"/>
      <c r="I15245"/>
      <c r="J15245"/>
      <c r="L15245" s="33"/>
      <c r="M15245" s="24"/>
    </row>
    <row r="15246" spans="1:13" x14ac:dyDescent="0.2">
      <c r="A15246" s="289"/>
      <c r="I15246"/>
      <c r="J15246"/>
      <c r="L15246" s="33"/>
      <c r="M15246" s="24"/>
    </row>
    <row r="15247" spans="1:13" x14ac:dyDescent="0.2">
      <c r="A15247" s="289"/>
      <c r="I15247"/>
      <c r="J15247"/>
      <c r="L15247" s="33"/>
      <c r="M15247" s="24"/>
    </row>
    <row r="15248" spans="1:13" x14ac:dyDescent="0.2">
      <c r="A15248" s="289"/>
      <c r="I15248"/>
      <c r="J15248"/>
      <c r="L15248" s="33"/>
      <c r="M15248" s="24"/>
    </row>
    <row r="15249" spans="1:13" x14ac:dyDescent="0.2">
      <c r="A15249" s="289"/>
      <c r="I15249"/>
      <c r="J15249"/>
      <c r="L15249" s="33"/>
      <c r="M15249" s="24"/>
    </row>
    <row r="15250" spans="1:13" x14ac:dyDescent="0.2">
      <c r="A15250" s="289"/>
      <c r="I15250"/>
      <c r="J15250"/>
      <c r="L15250" s="33"/>
      <c r="M15250" s="24"/>
    </row>
    <row r="15251" spans="1:13" x14ac:dyDescent="0.2">
      <c r="A15251" s="289"/>
      <c r="I15251"/>
      <c r="J15251"/>
      <c r="L15251" s="33"/>
      <c r="M15251" s="24"/>
    </row>
    <row r="15252" spans="1:13" x14ac:dyDescent="0.2">
      <c r="A15252" s="289"/>
      <c r="I15252"/>
      <c r="J15252"/>
      <c r="L15252" s="33"/>
      <c r="M15252" s="24"/>
    </row>
    <row r="15253" spans="1:13" x14ac:dyDescent="0.2">
      <c r="A15253" s="289"/>
      <c r="I15253"/>
      <c r="J15253"/>
      <c r="L15253" s="33"/>
      <c r="M15253" s="24"/>
    </row>
    <row r="15254" spans="1:13" x14ac:dyDescent="0.2">
      <c r="A15254" s="289"/>
      <c r="I15254"/>
      <c r="J15254"/>
      <c r="L15254" s="33"/>
      <c r="M15254" s="24"/>
    </row>
    <row r="15255" spans="1:13" x14ac:dyDescent="0.2">
      <c r="A15255" s="289"/>
      <c r="I15255"/>
      <c r="J15255"/>
      <c r="L15255" s="33"/>
      <c r="M15255" s="24"/>
    </row>
    <row r="15256" spans="1:13" x14ac:dyDescent="0.2">
      <c r="A15256" s="289"/>
      <c r="I15256"/>
      <c r="J15256"/>
      <c r="L15256" s="33"/>
      <c r="M15256" s="24"/>
    </row>
    <row r="15257" spans="1:13" x14ac:dyDescent="0.2">
      <c r="A15257" s="289"/>
      <c r="I15257"/>
      <c r="J15257"/>
      <c r="L15257" s="33"/>
      <c r="M15257" s="24"/>
    </row>
    <row r="15258" spans="1:13" x14ac:dyDescent="0.2">
      <c r="A15258" s="289"/>
      <c r="I15258"/>
      <c r="J15258"/>
      <c r="L15258" s="33"/>
      <c r="M15258" s="24"/>
    </row>
    <row r="15259" spans="1:13" x14ac:dyDescent="0.2">
      <c r="A15259" s="289"/>
      <c r="I15259"/>
      <c r="J15259"/>
      <c r="L15259" s="33"/>
      <c r="M15259" s="24"/>
    </row>
    <row r="15260" spans="1:13" x14ac:dyDescent="0.2">
      <c r="A15260" s="289"/>
      <c r="I15260"/>
      <c r="J15260"/>
      <c r="L15260" s="33"/>
      <c r="M15260" s="24"/>
    </row>
    <row r="15261" spans="1:13" x14ac:dyDescent="0.2">
      <c r="A15261" s="289"/>
      <c r="I15261"/>
      <c r="J15261"/>
      <c r="L15261" s="33"/>
      <c r="M15261" s="24"/>
    </row>
    <row r="15262" spans="1:13" x14ac:dyDescent="0.2">
      <c r="A15262" s="289"/>
      <c r="I15262"/>
      <c r="J15262"/>
      <c r="L15262" s="33"/>
      <c r="M15262" s="24"/>
    </row>
    <row r="15263" spans="1:13" x14ac:dyDescent="0.2">
      <c r="A15263" s="289"/>
      <c r="I15263"/>
      <c r="J15263"/>
      <c r="L15263" s="33"/>
      <c r="M15263" s="24"/>
    </row>
    <row r="15264" spans="1:13" x14ac:dyDescent="0.2">
      <c r="A15264" s="289"/>
      <c r="I15264"/>
      <c r="J15264"/>
      <c r="L15264" s="33"/>
      <c r="M15264" s="24"/>
    </row>
    <row r="15265" spans="1:13" x14ac:dyDescent="0.2">
      <c r="A15265" s="289"/>
      <c r="I15265"/>
      <c r="J15265"/>
      <c r="L15265" s="33"/>
      <c r="M15265" s="24"/>
    </row>
    <row r="15266" spans="1:13" x14ac:dyDescent="0.2">
      <c r="A15266" s="289"/>
      <c r="I15266"/>
      <c r="J15266"/>
      <c r="L15266" s="33"/>
      <c r="M15266" s="24"/>
    </row>
    <row r="15267" spans="1:13" x14ac:dyDescent="0.2">
      <c r="A15267" s="289"/>
      <c r="I15267"/>
      <c r="J15267"/>
      <c r="L15267" s="33"/>
      <c r="M15267" s="24"/>
    </row>
    <row r="15268" spans="1:13" x14ac:dyDescent="0.2">
      <c r="A15268" s="289"/>
      <c r="I15268"/>
      <c r="J15268"/>
      <c r="L15268" s="33"/>
      <c r="M15268" s="24"/>
    </row>
    <row r="15269" spans="1:13" x14ac:dyDescent="0.2">
      <c r="A15269" s="289"/>
      <c r="I15269"/>
      <c r="J15269"/>
      <c r="L15269" s="33"/>
      <c r="M15269" s="24"/>
    </row>
    <row r="15270" spans="1:13" x14ac:dyDescent="0.2">
      <c r="A15270" s="289"/>
      <c r="I15270"/>
      <c r="J15270"/>
      <c r="L15270" s="33"/>
      <c r="M15270" s="24"/>
    </row>
    <row r="15271" spans="1:13" x14ac:dyDescent="0.2">
      <c r="A15271" s="289"/>
      <c r="I15271"/>
      <c r="J15271"/>
      <c r="L15271" s="33"/>
      <c r="M15271" s="24"/>
    </row>
    <row r="15272" spans="1:13" x14ac:dyDescent="0.2">
      <c r="A15272" s="289"/>
      <c r="I15272"/>
      <c r="J15272"/>
      <c r="L15272" s="33"/>
      <c r="M15272" s="24"/>
    </row>
    <row r="15273" spans="1:13" x14ac:dyDescent="0.2">
      <c r="A15273" s="289"/>
      <c r="I15273"/>
      <c r="J15273"/>
      <c r="L15273" s="33"/>
      <c r="M15273" s="24"/>
    </row>
    <row r="15274" spans="1:13" x14ac:dyDescent="0.2">
      <c r="A15274" s="289"/>
      <c r="I15274"/>
      <c r="J15274"/>
      <c r="L15274" s="33"/>
      <c r="M15274" s="24"/>
    </row>
    <row r="15275" spans="1:13" x14ac:dyDescent="0.2">
      <c r="A15275" s="289"/>
      <c r="I15275"/>
      <c r="J15275"/>
      <c r="L15275" s="33"/>
      <c r="M15275" s="24"/>
    </row>
    <row r="15276" spans="1:13" x14ac:dyDescent="0.2">
      <c r="A15276" s="289"/>
      <c r="I15276"/>
      <c r="J15276"/>
      <c r="L15276" s="33"/>
      <c r="M15276" s="24"/>
    </row>
    <row r="15277" spans="1:13" x14ac:dyDescent="0.2">
      <c r="A15277" s="289"/>
      <c r="I15277"/>
      <c r="J15277"/>
      <c r="L15277" s="33"/>
      <c r="M15277" s="24"/>
    </row>
    <row r="15278" spans="1:13" x14ac:dyDescent="0.2">
      <c r="A15278" s="289"/>
      <c r="I15278"/>
      <c r="J15278"/>
      <c r="L15278" s="33"/>
      <c r="M15278" s="24"/>
    </row>
    <row r="15279" spans="1:13" x14ac:dyDescent="0.2">
      <c r="A15279" s="289"/>
      <c r="I15279"/>
      <c r="J15279"/>
      <c r="L15279" s="33"/>
      <c r="M15279" s="24"/>
    </row>
    <row r="15280" spans="1:13" x14ac:dyDescent="0.2">
      <c r="A15280" s="289"/>
      <c r="I15280"/>
      <c r="J15280"/>
      <c r="L15280" s="33"/>
      <c r="M15280" s="24"/>
    </row>
    <row r="15281" spans="1:13" x14ac:dyDescent="0.2">
      <c r="A15281" s="289"/>
      <c r="I15281"/>
      <c r="J15281"/>
      <c r="L15281" s="33"/>
      <c r="M15281" s="24"/>
    </row>
    <row r="15282" spans="1:13" x14ac:dyDescent="0.2">
      <c r="A15282" s="289"/>
      <c r="I15282"/>
      <c r="J15282"/>
      <c r="L15282" s="33"/>
      <c r="M15282" s="24"/>
    </row>
    <row r="15283" spans="1:13" x14ac:dyDescent="0.2">
      <c r="A15283" s="289"/>
      <c r="I15283"/>
      <c r="J15283"/>
      <c r="L15283" s="33"/>
      <c r="M15283" s="24"/>
    </row>
    <row r="15284" spans="1:13" x14ac:dyDescent="0.2">
      <c r="A15284" s="289"/>
      <c r="I15284"/>
      <c r="J15284"/>
      <c r="L15284" s="33"/>
      <c r="M15284" s="24"/>
    </row>
    <row r="15285" spans="1:13" x14ac:dyDescent="0.2">
      <c r="A15285" s="289"/>
      <c r="I15285"/>
      <c r="J15285"/>
      <c r="L15285" s="33"/>
      <c r="M15285" s="24"/>
    </row>
    <row r="15286" spans="1:13" x14ac:dyDescent="0.2">
      <c r="A15286" s="289"/>
      <c r="I15286"/>
      <c r="J15286"/>
      <c r="L15286" s="33"/>
      <c r="M15286" s="24"/>
    </row>
    <row r="15287" spans="1:13" x14ac:dyDescent="0.2">
      <c r="A15287" s="289"/>
      <c r="I15287"/>
      <c r="J15287"/>
      <c r="L15287" s="33"/>
      <c r="M15287" s="24"/>
    </row>
    <row r="15288" spans="1:13" x14ac:dyDescent="0.2">
      <c r="A15288" s="289"/>
      <c r="I15288"/>
      <c r="J15288"/>
      <c r="L15288" s="33"/>
      <c r="M15288" s="24"/>
    </row>
    <row r="15289" spans="1:13" x14ac:dyDescent="0.2">
      <c r="A15289" s="289"/>
      <c r="I15289"/>
      <c r="J15289"/>
      <c r="L15289" s="33"/>
      <c r="M15289" s="24"/>
    </row>
    <row r="15290" spans="1:13" x14ac:dyDescent="0.2">
      <c r="A15290" s="289"/>
      <c r="I15290"/>
      <c r="J15290"/>
      <c r="L15290" s="33"/>
      <c r="M15290" s="24"/>
    </row>
    <row r="15291" spans="1:13" x14ac:dyDescent="0.2">
      <c r="A15291" s="289"/>
      <c r="I15291"/>
      <c r="J15291"/>
      <c r="L15291" s="33"/>
      <c r="M15291" s="24"/>
    </row>
    <row r="15292" spans="1:13" x14ac:dyDescent="0.2">
      <c r="A15292" s="289"/>
      <c r="I15292"/>
      <c r="J15292"/>
      <c r="L15292" s="33"/>
      <c r="M15292" s="24"/>
    </row>
    <row r="15293" spans="1:13" x14ac:dyDescent="0.2">
      <c r="A15293" s="289"/>
      <c r="I15293"/>
      <c r="J15293"/>
      <c r="L15293" s="33"/>
      <c r="M15293" s="24"/>
    </row>
    <row r="15294" spans="1:13" x14ac:dyDescent="0.2">
      <c r="A15294" s="289"/>
      <c r="I15294"/>
      <c r="J15294"/>
      <c r="L15294" s="33"/>
      <c r="M15294" s="24"/>
    </row>
    <row r="15295" spans="1:13" x14ac:dyDescent="0.2">
      <c r="A15295" s="289"/>
      <c r="I15295"/>
      <c r="J15295"/>
      <c r="L15295" s="33"/>
      <c r="M15295" s="24"/>
    </row>
    <row r="15296" spans="1:13" x14ac:dyDescent="0.2">
      <c r="A15296" s="289"/>
      <c r="I15296"/>
      <c r="J15296"/>
      <c r="L15296" s="33"/>
      <c r="M15296" s="24"/>
    </row>
    <row r="15297" spans="1:13" x14ac:dyDescent="0.2">
      <c r="A15297" s="289"/>
      <c r="I15297"/>
      <c r="J15297"/>
      <c r="L15297" s="33"/>
      <c r="M15297" s="24"/>
    </row>
    <row r="15298" spans="1:13" x14ac:dyDescent="0.2">
      <c r="A15298" s="289"/>
      <c r="I15298"/>
      <c r="J15298"/>
      <c r="L15298" s="33"/>
      <c r="M15298" s="24"/>
    </row>
    <row r="15299" spans="1:13" x14ac:dyDescent="0.2">
      <c r="A15299" s="289"/>
      <c r="I15299"/>
      <c r="J15299"/>
      <c r="L15299" s="33"/>
      <c r="M15299" s="24"/>
    </row>
    <row r="15300" spans="1:13" x14ac:dyDescent="0.2">
      <c r="A15300" s="289"/>
      <c r="I15300"/>
      <c r="J15300"/>
      <c r="L15300" s="33"/>
      <c r="M15300" s="24"/>
    </row>
    <row r="15301" spans="1:13" x14ac:dyDescent="0.2">
      <c r="A15301" s="289"/>
      <c r="I15301"/>
      <c r="J15301"/>
      <c r="L15301" s="33"/>
      <c r="M15301" s="24"/>
    </row>
    <row r="15302" spans="1:13" x14ac:dyDescent="0.2">
      <c r="A15302" s="289"/>
      <c r="I15302"/>
      <c r="J15302"/>
      <c r="L15302" s="33"/>
      <c r="M15302" s="24"/>
    </row>
    <row r="15303" spans="1:13" x14ac:dyDescent="0.2">
      <c r="A15303" s="289"/>
      <c r="I15303"/>
      <c r="J15303"/>
      <c r="L15303" s="33"/>
      <c r="M15303" s="24"/>
    </row>
    <row r="15304" spans="1:13" x14ac:dyDescent="0.2">
      <c r="A15304" s="289"/>
      <c r="I15304"/>
      <c r="J15304"/>
      <c r="L15304" s="33"/>
      <c r="M15304" s="24"/>
    </row>
    <row r="15305" spans="1:13" x14ac:dyDescent="0.2">
      <c r="A15305" s="289"/>
      <c r="I15305"/>
      <c r="J15305"/>
      <c r="L15305" s="33"/>
      <c r="M15305" s="24"/>
    </row>
    <row r="15306" spans="1:13" x14ac:dyDescent="0.2">
      <c r="A15306" s="289"/>
      <c r="I15306"/>
      <c r="J15306"/>
      <c r="L15306" s="33"/>
      <c r="M15306" s="24"/>
    </row>
    <row r="15307" spans="1:13" x14ac:dyDescent="0.2">
      <c r="A15307" s="289"/>
      <c r="I15307"/>
      <c r="J15307"/>
      <c r="L15307" s="33"/>
      <c r="M15307" s="24"/>
    </row>
    <row r="15308" spans="1:13" x14ac:dyDescent="0.2">
      <c r="A15308" s="289"/>
      <c r="I15308"/>
      <c r="J15308"/>
      <c r="L15308" s="33"/>
      <c r="M15308" s="24"/>
    </row>
    <row r="15309" spans="1:13" x14ac:dyDescent="0.2">
      <c r="A15309" s="289"/>
      <c r="I15309"/>
      <c r="J15309"/>
      <c r="L15309" s="33"/>
      <c r="M15309" s="24"/>
    </row>
    <row r="15310" spans="1:13" x14ac:dyDescent="0.2">
      <c r="A15310" s="289"/>
      <c r="I15310"/>
      <c r="J15310"/>
      <c r="L15310" s="33"/>
      <c r="M15310" s="24"/>
    </row>
    <row r="15311" spans="1:13" x14ac:dyDescent="0.2">
      <c r="A15311" s="289"/>
      <c r="I15311"/>
      <c r="J15311"/>
      <c r="L15311" s="33"/>
      <c r="M15311" s="24"/>
    </row>
    <row r="15312" spans="1:13" x14ac:dyDescent="0.2">
      <c r="A15312" s="289"/>
      <c r="I15312"/>
      <c r="J15312"/>
      <c r="L15312" s="33"/>
      <c r="M15312" s="24"/>
    </row>
    <row r="15313" spans="1:13" x14ac:dyDescent="0.2">
      <c r="A15313" s="289"/>
      <c r="I15313"/>
      <c r="J15313"/>
      <c r="L15313" s="33"/>
      <c r="M15313" s="24"/>
    </row>
    <row r="15314" spans="1:13" x14ac:dyDescent="0.2">
      <c r="A15314" s="289"/>
      <c r="I15314"/>
      <c r="J15314"/>
      <c r="L15314" s="33"/>
      <c r="M15314" s="24"/>
    </row>
    <row r="15315" spans="1:13" x14ac:dyDescent="0.2">
      <c r="A15315" s="289"/>
      <c r="I15315"/>
      <c r="J15315"/>
      <c r="L15315" s="33"/>
      <c r="M15315" s="24"/>
    </row>
    <row r="15316" spans="1:13" x14ac:dyDescent="0.2">
      <c r="A15316" s="289"/>
      <c r="I15316"/>
      <c r="J15316"/>
      <c r="L15316" s="33"/>
      <c r="M15316" s="24"/>
    </row>
    <row r="15317" spans="1:13" x14ac:dyDescent="0.2">
      <c r="A15317" s="289"/>
      <c r="I15317"/>
      <c r="J15317"/>
      <c r="L15317" s="33"/>
      <c r="M15317" s="24"/>
    </row>
    <row r="15318" spans="1:13" x14ac:dyDescent="0.2">
      <c r="A15318" s="289"/>
      <c r="I15318"/>
      <c r="J15318"/>
      <c r="L15318" s="33"/>
      <c r="M15318" s="24"/>
    </row>
    <row r="15319" spans="1:13" x14ac:dyDescent="0.2">
      <c r="A15319" s="289"/>
      <c r="I15319"/>
      <c r="J15319"/>
      <c r="L15319" s="33"/>
      <c r="M15319" s="24"/>
    </row>
    <row r="15320" spans="1:13" x14ac:dyDescent="0.2">
      <c r="A15320" s="289"/>
      <c r="I15320"/>
      <c r="J15320"/>
      <c r="L15320" s="33"/>
      <c r="M15320" s="24"/>
    </row>
    <row r="15321" spans="1:13" x14ac:dyDescent="0.2">
      <c r="A15321" s="289"/>
      <c r="I15321"/>
      <c r="J15321"/>
      <c r="L15321" s="33"/>
      <c r="M15321" s="24"/>
    </row>
    <row r="15322" spans="1:13" x14ac:dyDescent="0.2">
      <c r="A15322" s="289"/>
      <c r="I15322"/>
      <c r="J15322"/>
      <c r="L15322" s="33"/>
      <c r="M15322" s="24"/>
    </row>
    <row r="15323" spans="1:13" x14ac:dyDescent="0.2">
      <c r="A15323" s="289"/>
      <c r="I15323"/>
      <c r="J15323"/>
      <c r="L15323" s="33"/>
      <c r="M15323" s="24"/>
    </row>
    <row r="15324" spans="1:13" x14ac:dyDescent="0.2">
      <c r="A15324" s="289"/>
      <c r="I15324"/>
      <c r="J15324"/>
      <c r="L15324" s="33"/>
      <c r="M15324" s="24"/>
    </row>
    <row r="15325" spans="1:13" x14ac:dyDescent="0.2">
      <c r="A15325" s="289"/>
      <c r="I15325"/>
      <c r="J15325"/>
      <c r="L15325" s="33"/>
      <c r="M15325" s="24"/>
    </row>
    <row r="15326" spans="1:13" x14ac:dyDescent="0.2">
      <c r="A15326" s="289"/>
      <c r="I15326"/>
      <c r="J15326"/>
      <c r="L15326" s="33"/>
      <c r="M15326" s="24"/>
    </row>
    <row r="15327" spans="1:13" x14ac:dyDescent="0.2">
      <c r="A15327" s="289"/>
      <c r="I15327"/>
      <c r="J15327"/>
      <c r="L15327" s="33"/>
      <c r="M15327" s="24"/>
    </row>
    <row r="15328" spans="1:13" x14ac:dyDescent="0.2">
      <c r="A15328" s="289"/>
      <c r="I15328"/>
      <c r="J15328"/>
      <c r="L15328" s="33"/>
      <c r="M15328" s="24"/>
    </row>
    <row r="15329" spans="1:13" x14ac:dyDescent="0.2">
      <c r="A15329" s="289"/>
      <c r="I15329"/>
      <c r="J15329"/>
      <c r="L15329" s="33"/>
      <c r="M15329" s="24"/>
    </row>
    <row r="15330" spans="1:13" x14ac:dyDescent="0.2">
      <c r="A15330" s="289"/>
      <c r="I15330"/>
      <c r="J15330"/>
      <c r="L15330" s="33"/>
      <c r="M15330" s="24"/>
    </row>
    <row r="15331" spans="1:13" x14ac:dyDescent="0.2">
      <c r="A15331" s="289"/>
      <c r="I15331"/>
      <c r="J15331"/>
      <c r="L15331" s="33"/>
      <c r="M15331" s="24"/>
    </row>
    <row r="15332" spans="1:13" x14ac:dyDescent="0.2">
      <c r="A15332" s="289"/>
      <c r="I15332"/>
      <c r="J15332"/>
      <c r="L15332" s="33"/>
      <c r="M15332" s="24"/>
    </row>
    <row r="15333" spans="1:13" x14ac:dyDescent="0.2">
      <c r="A15333" s="289"/>
      <c r="I15333"/>
      <c r="J15333"/>
      <c r="L15333" s="33"/>
      <c r="M15333" s="24"/>
    </row>
    <row r="15334" spans="1:13" x14ac:dyDescent="0.2">
      <c r="A15334" s="289"/>
      <c r="I15334"/>
      <c r="J15334"/>
      <c r="L15334" s="33"/>
      <c r="M15334" s="24"/>
    </row>
    <row r="15335" spans="1:13" x14ac:dyDescent="0.2">
      <c r="A15335" s="289"/>
      <c r="I15335"/>
      <c r="J15335"/>
      <c r="L15335" s="33"/>
      <c r="M15335" s="24"/>
    </row>
    <row r="15336" spans="1:13" x14ac:dyDescent="0.2">
      <c r="A15336" s="289"/>
      <c r="I15336"/>
      <c r="J15336"/>
      <c r="L15336" s="33"/>
      <c r="M15336" s="24"/>
    </row>
    <row r="15337" spans="1:13" x14ac:dyDescent="0.2">
      <c r="A15337" s="289"/>
      <c r="I15337"/>
      <c r="J15337"/>
      <c r="L15337" s="33"/>
      <c r="M15337" s="24"/>
    </row>
    <row r="15338" spans="1:13" x14ac:dyDescent="0.2">
      <c r="A15338" s="289"/>
      <c r="I15338"/>
      <c r="J15338"/>
      <c r="L15338" s="33"/>
      <c r="M15338" s="24"/>
    </row>
    <row r="15339" spans="1:13" x14ac:dyDescent="0.2">
      <c r="A15339" s="289"/>
      <c r="I15339"/>
      <c r="J15339"/>
      <c r="L15339" s="33"/>
      <c r="M15339" s="24"/>
    </row>
    <row r="15340" spans="1:13" x14ac:dyDescent="0.2">
      <c r="A15340" s="289"/>
      <c r="I15340"/>
      <c r="J15340"/>
      <c r="L15340" s="33"/>
      <c r="M15340" s="24"/>
    </row>
    <row r="15341" spans="1:13" x14ac:dyDescent="0.2">
      <c r="A15341" s="289"/>
      <c r="I15341"/>
      <c r="J15341"/>
      <c r="L15341" s="33"/>
      <c r="M15341" s="24"/>
    </row>
    <row r="15342" spans="1:13" x14ac:dyDescent="0.2">
      <c r="A15342" s="289"/>
      <c r="I15342"/>
      <c r="J15342"/>
      <c r="L15342" s="33"/>
      <c r="M15342" s="24"/>
    </row>
    <row r="15343" spans="1:13" x14ac:dyDescent="0.2">
      <c r="A15343" s="289"/>
      <c r="I15343"/>
      <c r="J15343"/>
      <c r="L15343" s="33"/>
      <c r="M15343" s="24"/>
    </row>
    <row r="15344" spans="1:13" x14ac:dyDescent="0.2">
      <c r="A15344" s="289"/>
      <c r="I15344"/>
      <c r="J15344"/>
      <c r="L15344" s="33"/>
      <c r="M15344" s="24"/>
    </row>
    <row r="15345" spans="1:13" x14ac:dyDescent="0.2">
      <c r="A15345" s="289"/>
      <c r="I15345"/>
      <c r="J15345"/>
      <c r="L15345" s="33"/>
      <c r="M15345" s="24"/>
    </row>
    <row r="15346" spans="1:13" x14ac:dyDescent="0.2">
      <c r="A15346" s="289"/>
      <c r="I15346"/>
      <c r="J15346"/>
      <c r="L15346" s="33"/>
      <c r="M15346" s="24"/>
    </row>
    <row r="15347" spans="1:13" x14ac:dyDescent="0.2">
      <c r="A15347" s="289"/>
      <c r="I15347"/>
      <c r="J15347"/>
      <c r="L15347" s="33"/>
      <c r="M15347" s="24"/>
    </row>
    <row r="15348" spans="1:13" x14ac:dyDescent="0.2">
      <c r="A15348" s="289"/>
      <c r="I15348"/>
      <c r="J15348"/>
      <c r="L15348" s="33"/>
      <c r="M15348" s="24"/>
    </row>
    <row r="15349" spans="1:13" x14ac:dyDescent="0.2">
      <c r="A15349" s="289"/>
      <c r="I15349"/>
      <c r="J15349"/>
      <c r="L15349" s="33"/>
      <c r="M15349" s="24"/>
    </row>
    <row r="15350" spans="1:13" x14ac:dyDescent="0.2">
      <c r="A15350" s="289"/>
      <c r="I15350"/>
      <c r="J15350"/>
      <c r="L15350" s="33"/>
      <c r="M15350" s="24"/>
    </row>
    <row r="15351" spans="1:13" x14ac:dyDescent="0.2">
      <c r="A15351" s="289"/>
      <c r="I15351"/>
      <c r="J15351"/>
      <c r="L15351" s="33"/>
      <c r="M15351" s="24"/>
    </row>
    <row r="15352" spans="1:13" x14ac:dyDescent="0.2">
      <c r="A15352" s="289"/>
      <c r="I15352"/>
      <c r="J15352"/>
      <c r="L15352" s="33"/>
      <c r="M15352" s="24"/>
    </row>
    <row r="15353" spans="1:13" x14ac:dyDescent="0.2">
      <c r="A15353" s="289"/>
      <c r="I15353"/>
      <c r="J15353"/>
      <c r="L15353" s="33"/>
      <c r="M15353" s="24"/>
    </row>
    <row r="15354" spans="1:13" x14ac:dyDescent="0.2">
      <c r="A15354" s="289"/>
      <c r="I15354"/>
      <c r="J15354"/>
      <c r="L15354" s="33"/>
      <c r="M15354" s="24"/>
    </row>
    <row r="15355" spans="1:13" x14ac:dyDescent="0.2">
      <c r="A15355" s="289"/>
      <c r="I15355"/>
      <c r="J15355"/>
      <c r="L15355" s="33"/>
      <c r="M15355" s="24"/>
    </row>
    <row r="15356" spans="1:13" x14ac:dyDescent="0.2">
      <c r="A15356" s="289"/>
      <c r="I15356"/>
      <c r="J15356"/>
      <c r="L15356" s="33"/>
      <c r="M15356" s="24"/>
    </row>
    <row r="15357" spans="1:13" x14ac:dyDescent="0.2">
      <c r="A15357" s="289"/>
      <c r="I15357"/>
      <c r="J15357"/>
      <c r="L15357" s="33"/>
      <c r="M15357" s="24"/>
    </row>
    <row r="15358" spans="1:13" x14ac:dyDescent="0.2">
      <c r="A15358" s="289"/>
      <c r="I15358"/>
      <c r="J15358"/>
      <c r="L15358" s="33"/>
      <c r="M15358" s="24"/>
    </row>
    <row r="15359" spans="1:13" x14ac:dyDescent="0.2">
      <c r="A15359" s="289"/>
      <c r="I15359"/>
      <c r="J15359"/>
      <c r="L15359" s="33"/>
      <c r="M15359" s="24"/>
    </row>
    <row r="15360" spans="1:13" x14ac:dyDescent="0.2">
      <c r="A15360" s="289"/>
      <c r="I15360"/>
      <c r="J15360"/>
      <c r="L15360" s="33"/>
      <c r="M15360" s="24"/>
    </row>
    <row r="15361" spans="1:13" x14ac:dyDescent="0.2">
      <c r="A15361" s="289"/>
      <c r="I15361"/>
      <c r="J15361"/>
      <c r="L15361" s="33"/>
      <c r="M15361" s="24"/>
    </row>
    <row r="15362" spans="1:13" x14ac:dyDescent="0.2">
      <c r="A15362" s="289"/>
      <c r="I15362"/>
      <c r="J15362"/>
      <c r="L15362" s="33"/>
      <c r="M15362" s="24"/>
    </row>
    <row r="15363" spans="1:13" x14ac:dyDescent="0.2">
      <c r="A15363" s="289"/>
      <c r="I15363"/>
      <c r="J15363"/>
      <c r="L15363" s="33"/>
      <c r="M15363" s="24"/>
    </row>
    <row r="15364" spans="1:13" x14ac:dyDescent="0.2">
      <c r="A15364" s="289"/>
      <c r="I15364"/>
      <c r="J15364"/>
      <c r="L15364" s="33"/>
      <c r="M15364" s="24"/>
    </row>
    <row r="15365" spans="1:13" x14ac:dyDescent="0.2">
      <c r="A15365" s="289"/>
      <c r="I15365"/>
      <c r="J15365"/>
      <c r="L15365" s="33"/>
      <c r="M15365" s="24"/>
    </row>
    <row r="15366" spans="1:13" x14ac:dyDescent="0.2">
      <c r="A15366" s="289"/>
      <c r="I15366"/>
      <c r="J15366"/>
      <c r="L15366" s="33"/>
      <c r="M15366" s="24"/>
    </row>
    <row r="15367" spans="1:13" x14ac:dyDescent="0.2">
      <c r="A15367" s="289"/>
      <c r="I15367"/>
      <c r="J15367"/>
      <c r="L15367" s="33"/>
      <c r="M15367" s="24"/>
    </row>
    <row r="15368" spans="1:13" x14ac:dyDescent="0.2">
      <c r="A15368" s="289"/>
      <c r="I15368"/>
      <c r="J15368"/>
      <c r="L15368" s="33"/>
      <c r="M15368" s="24"/>
    </row>
    <row r="15369" spans="1:13" x14ac:dyDescent="0.2">
      <c r="A15369" s="289"/>
      <c r="I15369"/>
      <c r="J15369"/>
      <c r="L15369" s="33"/>
      <c r="M15369" s="24"/>
    </row>
    <row r="15370" spans="1:13" x14ac:dyDescent="0.2">
      <c r="A15370" s="289"/>
      <c r="I15370"/>
      <c r="J15370"/>
      <c r="L15370" s="33"/>
      <c r="M15370" s="24"/>
    </row>
    <row r="15371" spans="1:13" x14ac:dyDescent="0.2">
      <c r="A15371" s="289"/>
      <c r="I15371"/>
      <c r="J15371"/>
      <c r="L15371" s="33"/>
      <c r="M15371" s="24"/>
    </row>
    <row r="15372" spans="1:13" x14ac:dyDescent="0.2">
      <c r="A15372" s="289"/>
      <c r="I15372"/>
      <c r="J15372"/>
      <c r="L15372" s="33"/>
      <c r="M15372" s="24"/>
    </row>
    <row r="15373" spans="1:13" x14ac:dyDescent="0.2">
      <c r="A15373" s="289"/>
      <c r="I15373"/>
      <c r="J15373"/>
      <c r="L15373" s="33"/>
      <c r="M15373" s="24"/>
    </row>
    <row r="15374" spans="1:13" x14ac:dyDescent="0.2">
      <c r="A15374" s="289"/>
      <c r="I15374"/>
      <c r="J15374"/>
      <c r="L15374" s="33"/>
      <c r="M15374" s="24"/>
    </row>
    <row r="15375" spans="1:13" x14ac:dyDescent="0.2">
      <c r="A15375" s="289"/>
      <c r="I15375"/>
      <c r="J15375"/>
      <c r="L15375" s="33"/>
      <c r="M15375" s="24"/>
    </row>
    <row r="15376" spans="1:13" x14ac:dyDescent="0.2">
      <c r="A15376" s="289"/>
      <c r="I15376"/>
      <c r="J15376"/>
      <c r="L15376" s="33"/>
      <c r="M15376" s="24"/>
    </row>
    <row r="15377" spans="1:13" x14ac:dyDescent="0.2">
      <c r="A15377" s="289"/>
      <c r="I15377"/>
      <c r="J15377"/>
      <c r="L15377" s="33"/>
      <c r="M15377" s="24"/>
    </row>
    <row r="15378" spans="1:13" x14ac:dyDescent="0.2">
      <c r="A15378" s="289"/>
      <c r="I15378"/>
      <c r="J15378"/>
      <c r="L15378" s="33"/>
      <c r="M15378" s="24"/>
    </row>
    <row r="15379" spans="1:13" x14ac:dyDescent="0.2">
      <c r="A15379" s="289"/>
      <c r="I15379"/>
      <c r="J15379"/>
      <c r="L15379" s="33"/>
      <c r="M15379" s="24"/>
    </row>
    <row r="15380" spans="1:13" x14ac:dyDescent="0.2">
      <c r="A15380" s="289"/>
      <c r="I15380"/>
      <c r="J15380"/>
      <c r="L15380" s="33"/>
      <c r="M15380" s="24"/>
    </row>
    <row r="15381" spans="1:13" x14ac:dyDescent="0.2">
      <c r="A15381" s="289"/>
      <c r="I15381"/>
      <c r="J15381"/>
      <c r="L15381" s="33"/>
      <c r="M15381" s="24"/>
    </row>
    <row r="15382" spans="1:13" x14ac:dyDescent="0.2">
      <c r="A15382" s="289"/>
      <c r="I15382"/>
      <c r="J15382"/>
      <c r="L15382" s="33"/>
      <c r="M15382" s="24"/>
    </row>
    <row r="15383" spans="1:13" x14ac:dyDescent="0.2">
      <c r="A15383" s="289"/>
      <c r="I15383"/>
      <c r="J15383"/>
      <c r="L15383" s="33"/>
      <c r="M15383" s="24"/>
    </row>
    <row r="15384" spans="1:13" x14ac:dyDescent="0.2">
      <c r="A15384" s="289"/>
      <c r="I15384"/>
      <c r="J15384"/>
      <c r="L15384" s="33"/>
      <c r="M15384" s="24"/>
    </row>
    <row r="15385" spans="1:13" x14ac:dyDescent="0.2">
      <c r="A15385" s="289"/>
      <c r="I15385"/>
      <c r="J15385"/>
      <c r="L15385" s="33"/>
      <c r="M15385" s="24"/>
    </row>
    <row r="15386" spans="1:13" x14ac:dyDescent="0.2">
      <c r="A15386" s="289"/>
      <c r="I15386"/>
      <c r="J15386"/>
      <c r="L15386" s="33"/>
      <c r="M15386" s="24"/>
    </row>
    <row r="15387" spans="1:13" x14ac:dyDescent="0.2">
      <c r="A15387" s="289"/>
      <c r="I15387"/>
      <c r="J15387"/>
      <c r="L15387" s="33"/>
      <c r="M15387" s="24"/>
    </row>
    <row r="15388" spans="1:13" x14ac:dyDescent="0.2">
      <c r="A15388" s="289"/>
      <c r="I15388"/>
      <c r="J15388"/>
      <c r="L15388" s="33"/>
      <c r="M15388" s="24"/>
    </row>
    <row r="15389" spans="1:13" x14ac:dyDescent="0.2">
      <c r="A15389" s="289"/>
      <c r="I15389"/>
      <c r="J15389"/>
      <c r="L15389" s="33"/>
      <c r="M15389" s="24"/>
    </row>
    <row r="15390" spans="1:13" x14ac:dyDescent="0.2">
      <c r="A15390" s="289"/>
      <c r="I15390"/>
      <c r="J15390"/>
      <c r="L15390" s="33"/>
      <c r="M15390" s="24"/>
    </row>
    <row r="15391" spans="1:13" x14ac:dyDescent="0.2">
      <c r="A15391" s="289"/>
      <c r="I15391"/>
      <c r="J15391"/>
      <c r="L15391" s="33"/>
      <c r="M15391" s="24"/>
    </row>
    <row r="15392" spans="1:13" x14ac:dyDescent="0.2">
      <c r="A15392" s="289"/>
      <c r="I15392"/>
      <c r="J15392"/>
      <c r="L15392" s="33"/>
      <c r="M15392" s="24"/>
    </row>
    <row r="15393" spans="1:13" x14ac:dyDescent="0.2">
      <c r="A15393" s="289"/>
      <c r="I15393"/>
      <c r="J15393"/>
      <c r="L15393" s="33"/>
      <c r="M15393" s="24"/>
    </row>
    <row r="15394" spans="1:13" x14ac:dyDescent="0.2">
      <c r="A15394" s="289"/>
      <c r="I15394"/>
      <c r="J15394"/>
      <c r="L15394" s="33"/>
      <c r="M15394" s="24"/>
    </row>
    <row r="15395" spans="1:13" x14ac:dyDescent="0.2">
      <c r="A15395" s="289"/>
      <c r="I15395"/>
      <c r="J15395"/>
      <c r="L15395" s="33"/>
      <c r="M15395" s="24"/>
    </row>
    <row r="15396" spans="1:13" x14ac:dyDescent="0.2">
      <c r="A15396" s="289"/>
      <c r="I15396"/>
      <c r="J15396"/>
      <c r="L15396" s="33"/>
      <c r="M15396" s="24"/>
    </row>
    <row r="15397" spans="1:13" x14ac:dyDescent="0.2">
      <c r="A15397" s="289"/>
      <c r="I15397"/>
      <c r="J15397"/>
      <c r="L15397" s="33"/>
      <c r="M15397" s="24"/>
    </row>
    <row r="15398" spans="1:13" x14ac:dyDescent="0.2">
      <c r="A15398" s="289"/>
      <c r="I15398"/>
      <c r="J15398"/>
      <c r="L15398" s="33"/>
      <c r="M15398" s="24"/>
    </row>
    <row r="15399" spans="1:13" x14ac:dyDescent="0.2">
      <c r="A15399" s="289"/>
      <c r="I15399"/>
      <c r="J15399"/>
      <c r="L15399" s="33"/>
      <c r="M15399" s="24"/>
    </row>
    <row r="15400" spans="1:13" x14ac:dyDescent="0.2">
      <c r="A15400" s="289"/>
      <c r="I15400"/>
      <c r="J15400"/>
      <c r="L15400" s="33"/>
      <c r="M15400" s="24"/>
    </row>
    <row r="15401" spans="1:13" x14ac:dyDescent="0.2">
      <c r="A15401" s="289"/>
      <c r="I15401"/>
      <c r="J15401"/>
      <c r="L15401" s="33"/>
      <c r="M15401" s="24"/>
    </row>
    <row r="15402" spans="1:13" x14ac:dyDescent="0.2">
      <c r="A15402" s="289"/>
      <c r="I15402"/>
      <c r="J15402"/>
      <c r="L15402" s="33"/>
      <c r="M15402" s="24"/>
    </row>
    <row r="15403" spans="1:13" x14ac:dyDescent="0.2">
      <c r="A15403" s="289"/>
      <c r="I15403"/>
      <c r="J15403"/>
      <c r="L15403" s="33"/>
      <c r="M15403" s="24"/>
    </row>
    <row r="15404" spans="1:13" x14ac:dyDescent="0.2">
      <c r="A15404" s="289"/>
      <c r="I15404"/>
      <c r="J15404"/>
      <c r="L15404" s="33"/>
      <c r="M15404" s="24"/>
    </row>
    <row r="15405" spans="1:13" x14ac:dyDescent="0.2">
      <c r="A15405" s="289"/>
      <c r="I15405"/>
      <c r="J15405"/>
      <c r="L15405" s="33"/>
      <c r="M15405" s="24"/>
    </row>
    <row r="15406" spans="1:13" x14ac:dyDescent="0.2">
      <c r="A15406" s="289"/>
      <c r="I15406"/>
      <c r="J15406"/>
      <c r="L15406" s="33"/>
      <c r="M15406" s="24"/>
    </row>
    <row r="15407" spans="1:13" x14ac:dyDescent="0.2">
      <c r="A15407" s="289"/>
      <c r="I15407"/>
      <c r="J15407"/>
      <c r="L15407" s="33"/>
      <c r="M15407" s="24"/>
    </row>
    <row r="15408" spans="1:13" x14ac:dyDescent="0.2">
      <c r="A15408" s="289"/>
      <c r="I15408"/>
      <c r="J15408"/>
      <c r="L15408" s="33"/>
      <c r="M15408" s="24"/>
    </row>
    <row r="15409" spans="1:13" x14ac:dyDescent="0.2">
      <c r="A15409" s="289"/>
      <c r="I15409"/>
      <c r="J15409"/>
      <c r="L15409" s="33"/>
      <c r="M15409" s="24"/>
    </row>
    <row r="15410" spans="1:13" x14ac:dyDescent="0.2">
      <c r="A15410" s="289"/>
      <c r="I15410"/>
      <c r="J15410"/>
      <c r="L15410" s="33"/>
      <c r="M15410" s="24"/>
    </row>
    <row r="15411" spans="1:13" x14ac:dyDescent="0.2">
      <c r="A15411" s="289"/>
      <c r="I15411"/>
      <c r="J15411"/>
      <c r="L15411" s="33"/>
      <c r="M15411" s="24"/>
    </row>
    <row r="15412" spans="1:13" x14ac:dyDescent="0.2">
      <c r="A15412" s="289"/>
      <c r="I15412"/>
      <c r="J15412"/>
      <c r="L15412" s="33"/>
      <c r="M15412" s="24"/>
    </row>
    <row r="15413" spans="1:13" x14ac:dyDescent="0.2">
      <c r="A15413" s="289"/>
      <c r="I15413"/>
      <c r="J15413"/>
      <c r="L15413" s="33"/>
      <c r="M15413" s="24"/>
    </row>
    <row r="15414" spans="1:13" x14ac:dyDescent="0.2">
      <c r="A15414" s="289"/>
      <c r="I15414"/>
      <c r="J15414"/>
      <c r="L15414" s="33"/>
      <c r="M15414" s="24"/>
    </row>
    <row r="15415" spans="1:13" x14ac:dyDescent="0.2">
      <c r="A15415" s="289"/>
      <c r="I15415"/>
      <c r="J15415"/>
      <c r="L15415" s="33"/>
      <c r="M15415" s="24"/>
    </row>
    <row r="15416" spans="1:13" x14ac:dyDescent="0.2">
      <c r="A15416" s="289"/>
      <c r="I15416"/>
      <c r="J15416"/>
      <c r="L15416" s="33"/>
      <c r="M15416" s="24"/>
    </row>
    <row r="15417" spans="1:13" x14ac:dyDescent="0.2">
      <c r="A15417" s="289"/>
      <c r="I15417"/>
      <c r="J15417"/>
      <c r="L15417" s="33"/>
      <c r="M15417" s="24"/>
    </row>
    <row r="15418" spans="1:13" x14ac:dyDescent="0.2">
      <c r="A15418" s="289"/>
      <c r="I15418"/>
      <c r="J15418"/>
      <c r="L15418" s="33"/>
      <c r="M15418" s="24"/>
    </row>
    <row r="15419" spans="1:13" x14ac:dyDescent="0.2">
      <c r="A15419" s="289"/>
      <c r="I15419"/>
      <c r="J15419"/>
      <c r="L15419" s="33"/>
      <c r="M15419" s="24"/>
    </row>
    <row r="15420" spans="1:13" x14ac:dyDescent="0.2">
      <c r="A15420" s="289"/>
      <c r="I15420"/>
      <c r="J15420"/>
      <c r="L15420" s="33"/>
      <c r="M15420" s="24"/>
    </row>
    <row r="15421" spans="1:13" x14ac:dyDescent="0.2">
      <c r="A15421" s="289"/>
      <c r="I15421"/>
      <c r="J15421"/>
      <c r="L15421" s="33"/>
      <c r="M15421" s="24"/>
    </row>
    <row r="15422" spans="1:13" x14ac:dyDescent="0.2">
      <c r="A15422" s="289"/>
      <c r="I15422"/>
      <c r="J15422"/>
      <c r="L15422" s="33"/>
      <c r="M15422" s="24"/>
    </row>
    <row r="15423" spans="1:13" x14ac:dyDescent="0.2">
      <c r="A15423" s="289"/>
      <c r="I15423"/>
      <c r="J15423"/>
      <c r="L15423" s="33"/>
      <c r="M15423" s="24"/>
    </row>
    <row r="15424" spans="1:13" x14ac:dyDescent="0.2">
      <c r="A15424" s="289"/>
      <c r="I15424"/>
      <c r="J15424"/>
      <c r="L15424" s="33"/>
      <c r="M15424" s="24"/>
    </row>
    <row r="15425" spans="1:13" x14ac:dyDescent="0.2">
      <c r="A15425" s="289"/>
      <c r="I15425"/>
      <c r="J15425"/>
      <c r="L15425" s="33"/>
      <c r="M15425" s="24"/>
    </row>
    <row r="15426" spans="1:13" x14ac:dyDescent="0.2">
      <c r="A15426" s="289"/>
      <c r="I15426"/>
      <c r="J15426"/>
      <c r="L15426" s="33"/>
      <c r="M15426" s="24"/>
    </row>
    <row r="15427" spans="1:13" x14ac:dyDescent="0.2">
      <c r="A15427" s="289"/>
      <c r="I15427"/>
      <c r="J15427"/>
      <c r="L15427" s="33"/>
      <c r="M15427" s="24"/>
    </row>
    <row r="15428" spans="1:13" x14ac:dyDescent="0.2">
      <c r="A15428" s="289"/>
      <c r="I15428"/>
      <c r="J15428"/>
      <c r="L15428" s="33"/>
      <c r="M15428" s="24"/>
    </row>
    <row r="15429" spans="1:13" x14ac:dyDescent="0.2">
      <c r="A15429" s="289"/>
      <c r="I15429"/>
      <c r="J15429"/>
      <c r="L15429" s="33"/>
      <c r="M15429" s="24"/>
    </row>
    <row r="15430" spans="1:13" x14ac:dyDescent="0.2">
      <c r="A15430" s="289"/>
      <c r="I15430"/>
      <c r="J15430"/>
      <c r="L15430" s="33"/>
      <c r="M15430" s="24"/>
    </row>
    <row r="15431" spans="1:13" x14ac:dyDescent="0.2">
      <c r="A15431" s="289"/>
      <c r="I15431"/>
      <c r="J15431"/>
      <c r="L15431" s="33"/>
      <c r="M15431" s="24"/>
    </row>
    <row r="15432" spans="1:13" x14ac:dyDescent="0.2">
      <c r="A15432" s="289"/>
      <c r="I15432"/>
      <c r="J15432"/>
      <c r="L15432" s="33"/>
      <c r="M15432" s="24"/>
    </row>
    <row r="15433" spans="1:13" x14ac:dyDescent="0.2">
      <c r="A15433" s="289"/>
      <c r="I15433"/>
      <c r="J15433"/>
      <c r="L15433" s="33"/>
      <c r="M15433" s="24"/>
    </row>
    <row r="15434" spans="1:13" x14ac:dyDescent="0.2">
      <c r="A15434" s="289"/>
      <c r="I15434"/>
      <c r="J15434"/>
      <c r="L15434" s="33"/>
      <c r="M15434" s="24"/>
    </row>
    <row r="15435" spans="1:13" x14ac:dyDescent="0.2">
      <c r="A15435" s="289"/>
      <c r="I15435"/>
      <c r="J15435"/>
      <c r="L15435" s="33"/>
      <c r="M15435" s="24"/>
    </row>
    <row r="15436" spans="1:13" x14ac:dyDescent="0.2">
      <c r="A15436" s="289"/>
      <c r="I15436"/>
      <c r="J15436"/>
      <c r="L15436" s="33"/>
      <c r="M15436" s="24"/>
    </row>
    <row r="15437" spans="1:13" x14ac:dyDescent="0.2">
      <c r="A15437" s="289"/>
      <c r="I15437"/>
      <c r="J15437"/>
      <c r="L15437" s="33"/>
      <c r="M15437" s="24"/>
    </row>
    <row r="15438" spans="1:13" x14ac:dyDescent="0.2">
      <c r="A15438" s="289"/>
      <c r="I15438"/>
      <c r="J15438"/>
      <c r="L15438" s="33"/>
      <c r="M15438" s="24"/>
    </row>
    <row r="15439" spans="1:13" x14ac:dyDescent="0.2">
      <c r="A15439" s="289"/>
      <c r="I15439"/>
      <c r="J15439"/>
      <c r="L15439" s="33"/>
      <c r="M15439" s="24"/>
    </row>
    <row r="15440" spans="1:13" x14ac:dyDescent="0.2">
      <c r="A15440" s="289"/>
      <c r="I15440"/>
      <c r="J15440"/>
      <c r="L15440" s="33"/>
      <c r="M15440" s="24"/>
    </row>
    <row r="15441" spans="1:13" x14ac:dyDescent="0.2">
      <c r="A15441" s="289"/>
      <c r="I15441"/>
      <c r="J15441"/>
      <c r="L15441" s="33"/>
      <c r="M15441" s="24"/>
    </row>
    <row r="15442" spans="1:13" x14ac:dyDescent="0.2">
      <c r="A15442" s="289"/>
      <c r="I15442"/>
      <c r="J15442"/>
      <c r="L15442" s="33"/>
      <c r="M15442" s="24"/>
    </row>
    <row r="15443" spans="1:13" x14ac:dyDescent="0.2">
      <c r="A15443" s="289"/>
      <c r="I15443"/>
      <c r="J15443"/>
      <c r="L15443" s="33"/>
      <c r="M15443" s="24"/>
    </row>
    <row r="15444" spans="1:13" x14ac:dyDescent="0.2">
      <c r="A15444" s="289"/>
      <c r="I15444"/>
      <c r="J15444"/>
      <c r="L15444" s="33"/>
      <c r="M15444" s="24"/>
    </row>
    <row r="15445" spans="1:13" x14ac:dyDescent="0.2">
      <c r="A15445" s="289"/>
      <c r="I15445"/>
      <c r="J15445"/>
      <c r="L15445" s="33"/>
      <c r="M15445" s="24"/>
    </row>
    <row r="15446" spans="1:13" x14ac:dyDescent="0.2">
      <c r="A15446" s="289"/>
      <c r="I15446"/>
      <c r="J15446"/>
      <c r="L15446" s="33"/>
      <c r="M15446" s="24"/>
    </row>
    <row r="15447" spans="1:13" x14ac:dyDescent="0.2">
      <c r="A15447" s="289"/>
      <c r="I15447"/>
      <c r="J15447"/>
      <c r="L15447" s="33"/>
      <c r="M15447" s="24"/>
    </row>
    <row r="15448" spans="1:13" x14ac:dyDescent="0.2">
      <c r="A15448" s="289"/>
      <c r="I15448"/>
      <c r="J15448"/>
      <c r="L15448" s="33"/>
      <c r="M15448" s="24"/>
    </row>
    <row r="15449" spans="1:13" x14ac:dyDescent="0.2">
      <c r="A15449" s="289"/>
      <c r="I15449"/>
      <c r="J15449"/>
      <c r="L15449" s="33"/>
      <c r="M15449" s="24"/>
    </row>
    <row r="15450" spans="1:13" x14ac:dyDescent="0.2">
      <c r="A15450" s="289"/>
      <c r="I15450"/>
      <c r="J15450"/>
      <c r="L15450" s="33"/>
      <c r="M15450" s="24"/>
    </row>
    <row r="15451" spans="1:13" x14ac:dyDescent="0.2">
      <c r="A15451" s="289"/>
      <c r="I15451"/>
      <c r="J15451"/>
      <c r="L15451" s="33"/>
      <c r="M15451" s="24"/>
    </row>
    <row r="15452" spans="1:13" x14ac:dyDescent="0.2">
      <c r="A15452" s="289"/>
      <c r="I15452"/>
      <c r="J15452"/>
      <c r="L15452" s="33"/>
      <c r="M15452" s="24"/>
    </row>
    <row r="15453" spans="1:13" x14ac:dyDescent="0.2">
      <c r="A15453" s="289"/>
      <c r="I15453"/>
      <c r="J15453"/>
      <c r="L15453" s="33"/>
      <c r="M15453" s="24"/>
    </row>
    <row r="15454" spans="1:13" x14ac:dyDescent="0.2">
      <c r="A15454" s="289"/>
      <c r="I15454"/>
      <c r="J15454"/>
      <c r="L15454" s="33"/>
      <c r="M15454" s="24"/>
    </row>
    <row r="15455" spans="1:13" x14ac:dyDescent="0.2">
      <c r="A15455" s="289"/>
      <c r="I15455"/>
      <c r="J15455"/>
      <c r="L15455" s="33"/>
      <c r="M15455" s="24"/>
    </row>
    <row r="15456" spans="1:13" x14ac:dyDescent="0.2">
      <c r="A15456" s="289"/>
      <c r="I15456"/>
      <c r="J15456"/>
      <c r="L15456" s="33"/>
      <c r="M15456" s="24"/>
    </row>
    <row r="15457" spans="1:13" x14ac:dyDescent="0.2">
      <c r="A15457" s="289"/>
      <c r="I15457"/>
      <c r="J15457"/>
      <c r="L15457" s="33"/>
      <c r="M15457" s="24"/>
    </row>
    <row r="15458" spans="1:13" x14ac:dyDescent="0.2">
      <c r="A15458" s="289"/>
      <c r="I15458"/>
      <c r="J15458"/>
      <c r="L15458" s="33"/>
      <c r="M15458" s="24"/>
    </row>
    <row r="15459" spans="1:13" x14ac:dyDescent="0.2">
      <c r="A15459" s="289"/>
      <c r="I15459"/>
      <c r="J15459"/>
      <c r="L15459" s="33"/>
      <c r="M15459" s="24"/>
    </row>
    <row r="15460" spans="1:13" x14ac:dyDescent="0.2">
      <c r="A15460" s="289"/>
      <c r="I15460"/>
      <c r="J15460"/>
      <c r="L15460" s="33"/>
      <c r="M15460" s="24"/>
    </row>
    <row r="15461" spans="1:13" x14ac:dyDescent="0.2">
      <c r="A15461" s="289"/>
      <c r="I15461"/>
      <c r="J15461"/>
      <c r="L15461" s="33"/>
      <c r="M15461" s="24"/>
    </row>
    <row r="15462" spans="1:13" x14ac:dyDescent="0.2">
      <c r="A15462" s="289"/>
      <c r="I15462"/>
      <c r="J15462"/>
      <c r="L15462" s="33"/>
      <c r="M15462" s="24"/>
    </row>
    <row r="15463" spans="1:13" x14ac:dyDescent="0.2">
      <c r="A15463" s="289"/>
      <c r="I15463"/>
      <c r="J15463"/>
      <c r="L15463" s="33"/>
      <c r="M15463" s="24"/>
    </row>
    <row r="15464" spans="1:13" x14ac:dyDescent="0.2">
      <c r="A15464" s="289"/>
      <c r="I15464"/>
      <c r="J15464"/>
      <c r="L15464" s="33"/>
      <c r="M15464" s="24"/>
    </row>
    <row r="15465" spans="1:13" x14ac:dyDescent="0.2">
      <c r="A15465" s="289"/>
      <c r="I15465"/>
      <c r="J15465"/>
      <c r="L15465" s="33"/>
      <c r="M15465" s="24"/>
    </row>
    <row r="15466" spans="1:13" x14ac:dyDescent="0.2">
      <c r="A15466" s="289"/>
      <c r="I15466"/>
      <c r="J15466"/>
      <c r="L15466" s="33"/>
      <c r="M15466" s="24"/>
    </row>
    <row r="15467" spans="1:13" x14ac:dyDescent="0.2">
      <c r="A15467" s="289"/>
      <c r="I15467"/>
      <c r="J15467"/>
      <c r="L15467" s="33"/>
      <c r="M15467" s="24"/>
    </row>
    <row r="15468" spans="1:13" x14ac:dyDescent="0.2">
      <c r="A15468" s="289"/>
      <c r="I15468"/>
      <c r="J15468"/>
      <c r="L15468" s="33"/>
      <c r="M15468" s="24"/>
    </row>
    <row r="15469" spans="1:13" x14ac:dyDescent="0.2">
      <c r="A15469" s="289"/>
      <c r="I15469"/>
      <c r="J15469"/>
      <c r="L15469" s="33"/>
      <c r="M15469" s="24"/>
    </row>
    <row r="15470" spans="1:13" x14ac:dyDescent="0.2">
      <c r="A15470" s="289"/>
      <c r="I15470"/>
      <c r="J15470"/>
      <c r="L15470" s="33"/>
      <c r="M15470" s="24"/>
    </row>
    <row r="15471" spans="1:13" x14ac:dyDescent="0.2">
      <c r="A15471" s="289"/>
      <c r="I15471"/>
      <c r="J15471"/>
      <c r="L15471" s="33"/>
      <c r="M15471" s="24"/>
    </row>
    <row r="15472" spans="1:13" x14ac:dyDescent="0.2">
      <c r="A15472" s="289"/>
      <c r="I15472"/>
      <c r="J15472"/>
      <c r="L15472" s="33"/>
      <c r="M15472" s="24"/>
    </row>
    <row r="15473" spans="1:13" x14ac:dyDescent="0.2">
      <c r="A15473" s="289"/>
      <c r="I15473"/>
      <c r="J15473"/>
      <c r="L15473" s="33"/>
      <c r="M15473" s="24"/>
    </row>
    <row r="15474" spans="1:13" x14ac:dyDescent="0.2">
      <c r="A15474" s="289"/>
      <c r="I15474"/>
      <c r="J15474"/>
      <c r="L15474" s="33"/>
      <c r="M15474" s="24"/>
    </row>
    <row r="15475" spans="1:13" x14ac:dyDescent="0.2">
      <c r="A15475" s="289"/>
      <c r="I15475"/>
      <c r="J15475"/>
      <c r="L15475" s="33"/>
      <c r="M15475" s="24"/>
    </row>
    <row r="15476" spans="1:13" x14ac:dyDescent="0.2">
      <c r="A15476" s="289"/>
      <c r="I15476"/>
      <c r="J15476"/>
      <c r="L15476" s="33"/>
      <c r="M15476" s="24"/>
    </row>
    <row r="15477" spans="1:13" x14ac:dyDescent="0.2">
      <c r="A15477" s="289"/>
      <c r="I15477"/>
      <c r="J15477"/>
      <c r="L15477" s="33"/>
      <c r="M15477" s="24"/>
    </row>
    <row r="15478" spans="1:13" x14ac:dyDescent="0.2">
      <c r="A15478" s="289"/>
      <c r="I15478"/>
      <c r="J15478"/>
      <c r="L15478" s="33"/>
      <c r="M15478" s="24"/>
    </row>
    <row r="15479" spans="1:13" x14ac:dyDescent="0.2">
      <c r="A15479" s="289"/>
      <c r="I15479"/>
      <c r="J15479"/>
      <c r="L15479" s="33"/>
      <c r="M15479" s="24"/>
    </row>
    <row r="15480" spans="1:13" x14ac:dyDescent="0.2">
      <c r="A15480" s="289"/>
      <c r="I15480"/>
      <c r="J15480"/>
      <c r="L15480" s="33"/>
      <c r="M15480" s="24"/>
    </row>
    <row r="15481" spans="1:13" x14ac:dyDescent="0.2">
      <c r="A15481" s="289"/>
      <c r="I15481"/>
      <c r="J15481"/>
      <c r="L15481" s="33"/>
      <c r="M15481" s="24"/>
    </row>
    <row r="15482" spans="1:13" x14ac:dyDescent="0.2">
      <c r="A15482" s="289"/>
      <c r="I15482"/>
      <c r="J15482"/>
      <c r="L15482" s="33"/>
      <c r="M15482" s="24"/>
    </row>
    <row r="15483" spans="1:13" x14ac:dyDescent="0.2">
      <c r="A15483" s="289"/>
      <c r="I15483"/>
      <c r="J15483"/>
      <c r="L15483" s="33"/>
      <c r="M15483" s="24"/>
    </row>
    <row r="15484" spans="1:13" x14ac:dyDescent="0.2">
      <c r="A15484" s="289"/>
      <c r="I15484"/>
      <c r="J15484"/>
      <c r="L15484" s="33"/>
      <c r="M15484" s="24"/>
    </row>
    <row r="15485" spans="1:13" x14ac:dyDescent="0.2">
      <c r="A15485" s="289"/>
      <c r="I15485"/>
      <c r="J15485"/>
      <c r="L15485" s="33"/>
      <c r="M15485" s="24"/>
    </row>
    <row r="15486" spans="1:13" x14ac:dyDescent="0.2">
      <c r="A15486" s="289"/>
      <c r="I15486"/>
      <c r="J15486"/>
      <c r="L15486" s="33"/>
      <c r="M15486" s="24"/>
    </row>
    <row r="15487" spans="1:13" x14ac:dyDescent="0.2">
      <c r="A15487" s="289"/>
      <c r="I15487"/>
      <c r="J15487"/>
      <c r="L15487" s="33"/>
      <c r="M15487" s="24"/>
    </row>
    <row r="15488" spans="1:13" x14ac:dyDescent="0.2">
      <c r="A15488" s="289"/>
      <c r="I15488"/>
      <c r="J15488"/>
      <c r="L15488" s="33"/>
      <c r="M15488" s="24"/>
    </row>
    <row r="15489" spans="1:13" x14ac:dyDescent="0.2">
      <c r="A15489" s="289"/>
      <c r="I15489"/>
      <c r="J15489"/>
      <c r="L15489" s="33"/>
      <c r="M15489" s="24"/>
    </row>
    <row r="15490" spans="1:13" x14ac:dyDescent="0.2">
      <c r="A15490" s="289"/>
      <c r="I15490"/>
      <c r="J15490"/>
      <c r="L15490" s="33"/>
      <c r="M15490" s="24"/>
    </row>
    <row r="15491" spans="1:13" x14ac:dyDescent="0.2">
      <c r="A15491" s="289"/>
      <c r="I15491"/>
      <c r="J15491"/>
      <c r="L15491" s="33"/>
      <c r="M15491" s="24"/>
    </row>
    <row r="15492" spans="1:13" x14ac:dyDescent="0.2">
      <c r="A15492" s="289"/>
      <c r="I15492"/>
      <c r="J15492"/>
      <c r="L15492" s="33"/>
      <c r="M15492" s="24"/>
    </row>
    <row r="15493" spans="1:13" x14ac:dyDescent="0.2">
      <c r="A15493" s="289"/>
      <c r="I15493"/>
      <c r="J15493"/>
      <c r="L15493" s="33"/>
      <c r="M15493" s="24"/>
    </row>
    <row r="15494" spans="1:13" x14ac:dyDescent="0.2">
      <c r="A15494" s="289"/>
      <c r="I15494"/>
      <c r="J15494"/>
      <c r="L15494" s="33"/>
      <c r="M15494" s="24"/>
    </row>
    <row r="15495" spans="1:13" x14ac:dyDescent="0.2">
      <c r="A15495" s="289"/>
      <c r="I15495"/>
      <c r="J15495"/>
      <c r="L15495" s="33"/>
      <c r="M15495" s="24"/>
    </row>
    <row r="15496" spans="1:13" x14ac:dyDescent="0.2">
      <c r="A15496" s="289"/>
      <c r="I15496"/>
      <c r="J15496"/>
      <c r="L15496" s="33"/>
      <c r="M15496" s="24"/>
    </row>
    <row r="15497" spans="1:13" x14ac:dyDescent="0.2">
      <c r="A15497" s="289"/>
      <c r="I15497"/>
      <c r="J15497"/>
      <c r="L15497" s="33"/>
      <c r="M15497" s="24"/>
    </row>
    <row r="15498" spans="1:13" x14ac:dyDescent="0.2">
      <c r="A15498" s="289"/>
      <c r="I15498"/>
      <c r="J15498"/>
      <c r="L15498" s="33"/>
      <c r="M15498" s="24"/>
    </row>
    <row r="15499" spans="1:13" x14ac:dyDescent="0.2">
      <c r="A15499" s="289"/>
      <c r="I15499"/>
      <c r="J15499"/>
      <c r="L15499" s="33"/>
      <c r="M15499" s="24"/>
    </row>
    <row r="15500" spans="1:13" x14ac:dyDescent="0.2">
      <c r="A15500" s="289"/>
      <c r="I15500"/>
      <c r="J15500"/>
      <c r="L15500" s="33"/>
      <c r="M15500" s="24"/>
    </row>
    <row r="15501" spans="1:13" x14ac:dyDescent="0.2">
      <c r="A15501" s="289"/>
      <c r="I15501"/>
      <c r="J15501"/>
      <c r="L15501" s="33"/>
      <c r="M15501" s="24"/>
    </row>
    <row r="15502" spans="1:13" x14ac:dyDescent="0.2">
      <c r="A15502" s="289"/>
      <c r="I15502"/>
      <c r="J15502"/>
      <c r="L15502" s="33"/>
      <c r="M15502" s="24"/>
    </row>
    <row r="15503" spans="1:13" x14ac:dyDescent="0.2">
      <c r="A15503" s="289"/>
      <c r="I15503"/>
      <c r="J15503"/>
      <c r="L15503" s="33"/>
      <c r="M15503" s="24"/>
    </row>
    <row r="15504" spans="1:13" x14ac:dyDescent="0.2">
      <c r="A15504" s="289"/>
      <c r="I15504"/>
      <c r="J15504"/>
      <c r="L15504" s="33"/>
      <c r="M15504" s="24"/>
    </row>
    <row r="15505" spans="1:13" x14ac:dyDescent="0.2">
      <c r="A15505" s="289"/>
      <c r="I15505"/>
      <c r="J15505"/>
      <c r="L15505" s="33"/>
      <c r="M15505" s="24"/>
    </row>
    <row r="15506" spans="1:13" x14ac:dyDescent="0.2">
      <c r="A15506" s="289"/>
      <c r="I15506"/>
      <c r="J15506"/>
      <c r="L15506" s="33"/>
      <c r="M15506" s="24"/>
    </row>
    <row r="15507" spans="1:13" x14ac:dyDescent="0.2">
      <c r="A15507" s="289"/>
      <c r="I15507"/>
      <c r="J15507"/>
      <c r="L15507" s="33"/>
      <c r="M15507" s="24"/>
    </row>
    <row r="15508" spans="1:13" x14ac:dyDescent="0.2">
      <c r="A15508" s="289"/>
      <c r="I15508"/>
      <c r="J15508"/>
      <c r="L15508" s="33"/>
      <c r="M15508" s="24"/>
    </row>
    <row r="15509" spans="1:13" x14ac:dyDescent="0.2">
      <c r="A15509" s="289"/>
      <c r="I15509"/>
      <c r="J15509"/>
      <c r="L15509" s="33"/>
      <c r="M15509" s="24"/>
    </row>
    <row r="15510" spans="1:13" x14ac:dyDescent="0.2">
      <c r="A15510" s="289"/>
      <c r="I15510"/>
      <c r="J15510"/>
      <c r="L15510" s="33"/>
      <c r="M15510" s="24"/>
    </row>
    <row r="15511" spans="1:13" x14ac:dyDescent="0.2">
      <c r="A15511" s="289"/>
      <c r="I15511"/>
      <c r="J15511"/>
      <c r="L15511" s="33"/>
      <c r="M15511" s="24"/>
    </row>
    <row r="15512" spans="1:13" x14ac:dyDescent="0.2">
      <c r="A15512" s="289"/>
      <c r="I15512"/>
      <c r="J15512"/>
      <c r="L15512" s="33"/>
      <c r="M15512" s="24"/>
    </row>
    <row r="15513" spans="1:13" x14ac:dyDescent="0.2">
      <c r="A15513" s="289"/>
      <c r="I15513"/>
      <c r="J15513"/>
      <c r="L15513" s="33"/>
      <c r="M15513" s="24"/>
    </row>
    <row r="15514" spans="1:13" x14ac:dyDescent="0.2">
      <c r="A15514" s="289"/>
      <c r="I15514"/>
      <c r="J15514"/>
      <c r="L15514" s="33"/>
      <c r="M15514" s="24"/>
    </row>
    <row r="15515" spans="1:13" x14ac:dyDescent="0.2">
      <c r="A15515" s="289"/>
      <c r="I15515"/>
      <c r="J15515"/>
      <c r="L15515" s="33"/>
      <c r="M15515" s="24"/>
    </row>
    <row r="15516" spans="1:13" x14ac:dyDescent="0.2">
      <c r="A15516" s="289"/>
      <c r="I15516"/>
      <c r="J15516"/>
      <c r="L15516" s="33"/>
      <c r="M15516" s="24"/>
    </row>
    <row r="15517" spans="1:13" x14ac:dyDescent="0.2">
      <c r="A15517" s="289"/>
      <c r="I15517"/>
      <c r="J15517"/>
      <c r="L15517" s="33"/>
      <c r="M15517" s="24"/>
    </row>
    <row r="15518" spans="1:13" x14ac:dyDescent="0.2">
      <c r="A15518" s="289"/>
      <c r="I15518"/>
      <c r="J15518"/>
      <c r="L15518" s="33"/>
      <c r="M15518" s="24"/>
    </row>
    <row r="15519" spans="1:13" x14ac:dyDescent="0.2">
      <c r="A15519" s="289"/>
      <c r="I15519"/>
      <c r="J15519"/>
      <c r="L15519" s="33"/>
      <c r="M15519" s="24"/>
    </row>
    <row r="15520" spans="1:13" x14ac:dyDescent="0.2">
      <c r="A15520" s="289"/>
      <c r="I15520"/>
      <c r="J15520"/>
      <c r="L15520" s="33"/>
      <c r="M15520" s="24"/>
    </row>
    <row r="15521" spans="1:13" x14ac:dyDescent="0.2">
      <c r="A15521" s="289"/>
      <c r="I15521"/>
      <c r="J15521"/>
      <c r="L15521" s="33"/>
      <c r="M15521" s="24"/>
    </row>
    <row r="15522" spans="1:13" x14ac:dyDescent="0.2">
      <c r="A15522" s="289"/>
      <c r="I15522"/>
      <c r="J15522"/>
      <c r="L15522" s="33"/>
      <c r="M15522" s="24"/>
    </row>
    <row r="15523" spans="1:13" x14ac:dyDescent="0.2">
      <c r="A15523" s="289"/>
      <c r="I15523"/>
      <c r="J15523"/>
      <c r="L15523" s="33"/>
      <c r="M15523" s="24"/>
    </row>
    <row r="15524" spans="1:13" x14ac:dyDescent="0.2">
      <c r="A15524" s="289"/>
      <c r="I15524"/>
      <c r="J15524"/>
      <c r="L15524" s="33"/>
      <c r="M15524" s="24"/>
    </row>
    <row r="15525" spans="1:13" x14ac:dyDescent="0.2">
      <c r="A15525" s="289"/>
      <c r="I15525"/>
      <c r="J15525"/>
      <c r="L15525" s="33"/>
      <c r="M15525" s="24"/>
    </row>
    <row r="15526" spans="1:13" x14ac:dyDescent="0.2">
      <c r="A15526" s="289"/>
      <c r="I15526"/>
      <c r="J15526"/>
      <c r="L15526" s="33"/>
      <c r="M15526" s="24"/>
    </row>
    <row r="15527" spans="1:13" x14ac:dyDescent="0.2">
      <c r="A15527" s="289"/>
      <c r="I15527"/>
      <c r="J15527"/>
      <c r="L15527" s="33"/>
      <c r="M15527" s="24"/>
    </row>
    <row r="15528" spans="1:13" x14ac:dyDescent="0.2">
      <c r="A15528" s="289"/>
      <c r="I15528"/>
      <c r="J15528"/>
      <c r="L15528" s="33"/>
      <c r="M15528" s="24"/>
    </row>
    <row r="15529" spans="1:13" x14ac:dyDescent="0.2">
      <c r="A15529" s="289"/>
      <c r="I15529"/>
      <c r="J15529"/>
      <c r="L15529" s="33"/>
      <c r="M15529" s="24"/>
    </row>
    <row r="15530" spans="1:13" x14ac:dyDescent="0.2">
      <c r="A15530" s="289"/>
      <c r="I15530"/>
      <c r="J15530"/>
      <c r="L15530" s="33"/>
      <c r="M15530" s="24"/>
    </row>
    <row r="15531" spans="1:13" x14ac:dyDescent="0.2">
      <c r="A15531" s="289"/>
      <c r="I15531"/>
      <c r="J15531"/>
      <c r="L15531" s="33"/>
      <c r="M15531" s="24"/>
    </row>
    <row r="15532" spans="1:13" x14ac:dyDescent="0.2">
      <c r="A15532" s="289"/>
      <c r="I15532"/>
      <c r="J15532"/>
      <c r="L15532" s="33"/>
      <c r="M15532" s="24"/>
    </row>
    <row r="15533" spans="1:13" x14ac:dyDescent="0.2">
      <c r="A15533" s="289"/>
      <c r="I15533"/>
      <c r="J15533"/>
      <c r="L15533" s="33"/>
      <c r="M15533" s="24"/>
    </row>
    <row r="15534" spans="1:13" x14ac:dyDescent="0.2">
      <c r="A15534" s="289"/>
      <c r="I15534"/>
      <c r="J15534"/>
      <c r="L15534" s="33"/>
      <c r="M15534" s="24"/>
    </row>
    <row r="15535" spans="1:13" x14ac:dyDescent="0.2">
      <c r="A15535" s="289"/>
      <c r="I15535"/>
      <c r="J15535"/>
      <c r="L15535" s="33"/>
      <c r="M15535" s="24"/>
    </row>
    <row r="15536" spans="1:13" x14ac:dyDescent="0.2">
      <c r="A15536" s="289"/>
      <c r="I15536"/>
      <c r="J15536"/>
      <c r="L15536" s="33"/>
      <c r="M15536" s="24"/>
    </row>
    <row r="15537" spans="1:13" x14ac:dyDescent="0.2">
      <c r="A15537" s="289"/>
      <c r="I15537"/>
      <c r="J15537"/>
      <c r="L15537" s="33"/>
      <c r="M15537" s="24"/>
    </row>
    <row r="15538" spans="1:13" x14ac:dyDescent="0.2">
      <c r="A15538" s="289"/>
      <c r="I15538"/>
      <c r="J15538"/>
      <c r="L15538" s="33"/>
      <c r="M15538" s="24"/>
    </row>
    <row r="15539" spans="1:13" x14ac:dyDescent="0.2">
      <c r="A15539" s="289"/>
      <c r="I15539"/>
      <c r="J15539"/>
      <c r="L15539" s="33"/>
      <c r="M15539" s="24"/>
    </row>
    <row r="15540" spans="1:13" x14ac:dyDescent="0.2">
      <c r="A15540" s="289"/>
      <c r="I15540"/>
      <c r="J15540"/>
      <c r="L15540" s="33"/>
      <c r="M15540" s="24"/>
    </row>
    <row r="15541" spans="1:13" x14ac:dyDescent="0.2">
      <c r="A15541" s="289"/>
      <c r="I15541"/>
      <c r="J15541"/>
      <c r="L15541" s="33"/>
      <c r="M15541" s="24"/>
    </row>
    <row r="15542" spans="1:13" x14ac:dyDescent="0.2">
      <c r="A15542" s="289"/>
      <c r="I15542"/>
      <c r="J15542"/>
      <c r="L15542" s="33"/>
      <c r="M15542" s="24"/>
    </row>
    <row r="15543" spans="1:13" x14ac:dyDescent="0.2">
      <c r="A15543" s="289"/>
      <c r="I15543"/>
      <c r="J15543"/>
      <c r="L15543" s="33"/>
      <c r="M15543" s="24"/>
    </row>
    <row r="15544" spans="1:13" x14ac:dyDescent="0.2">
      <c r="A15544" s="289"/>
      <c r="I15544"/>
      <c r="J15544"/>
      <c r="L15544" s="33"/>
      <c r="M15544" s="24"/>
    </row>
    <row r="15545" spans="1:13" x14ac:dyDescent="0.2">
      <c r="A15545" s="289"/>
      <c r="I15545"/>
      <c r="J15545"/>
      <c r="L15545" s="33"/>
      <c r="M15545" s="24"/>
    </row>
    <row r="15546" spans="1:13" x14ac:dyDescent="0.2">
      <c r="A15546" s="289"/>
      <c r="I15546"/>
      <c r="J15546"/>
      <c r="L15546" s="33"/>
      <c r="M15546" s="24"/>
    </row>
    <row r="15547" spans="1:13" x14ac:dyDescent="0.2">
      <c r="A15547" s="289"/>
      <c r="I15547"/>
      <c r="J15547"/>
      <c r="L15547" s="33"/>
      <c r="M15547" s="24"/>
    </row>
    <row r="15548" spans="1:13" x14ac:dyDescent="0.2">
      <c r="A15548" s="289"/>
      <c r="I15548"/>
      <c r="J15548"/>
      <c r="L15548" s="33"/>
      <c r="M15548" s="24"/>
    </row>
    <row r="15549" spans="1:13" x14ac:dyDescent="0.2">
      <c r="A15549" s="289"/>
      <c r="I15549"/>
      <c r="J15549"/>
      <c r="L15549" s="33"/>
      <c r="M15549" s="24"/>
    </row>
    <row r="15550" spans="1:13" x14ac:dyDescent="0.2">
      <c r="A15550" s="289"/>
      <c r="I15550"/>
      <c r="J15550"/>
      <c r="L15550" s="33"/>
      <c r="M15550" s="24"/>
    </row>
    <row r="15551" spans="1:13" x14ac:dyDescent="0.2">
      <c r="A15551" s="289"/>
      <c r="I15551"/>
      <c r="J15551"/>
      <c r="L15551" s="33"/>
      <c r="M15551" s="24"/>
    </row>
    <row r="15552" spans="1:13" x14ac:dyDescent="0.2">
      <c r="A15552" s="289"/>
      <c r="I15552"/>
      <c r="J15552"/>
      <c r="L15552" s="33"/>
      <c r="M15552" s="24"/>
    </row>
    <row r="15553" spans="1:13" x14ac:dyDescent="0.2">
      <c r="A15553" s="289"/>
      <c r="I15553"/>
      <c r="J15553"/>
      <c r="L15553" s="33"/>
      <c r="M15553" s="24"/>
    </row>
    <row r="15554" spans="1:13" x14ac:dyDescent="0.2">
      <c r="A15554" s="289"/>
      <c r="I15554"/>
      <c r="J15554"/>
      <c r="L15554" s="33"/>
      <c r="M15554" s="24"/>
    </row>
    <row r="15555" spans="1:13" x14ac:dyDescent="0.2">
      <c r="A15555" s="289"/>
      <c r="I15555"/>
      <c r="J15555"/>
      <c r="L15555" s="33"/>
      <c r="M15555" s="24"/>
    </row>
    <row r="15556" spans="1:13" x14ac:dyDescent="0.2">
      <c r="A15556" s="289"/>
      <c r="I15556"/>
      <c r="J15556"/>
      <c r="L15556" s="33"/>
      <c r="M15556" s="24"/>
    </row>
    <row r="15557" spans="1:13" x14ac:dyDescent="0.2">
      <c r="A15557" s="289"/>
      <c r="I15557"/>
      <c r="J15557"/>
      <c r="L15557" s="33"/>
      <c r="M15557" s="24"/>
    </row>
    <row r="15558" spans="1:13" x14ac:dyDescent="0.2">
      <c r="A15558" s="289"/>
      <c r="I15558"/>
      <c r="J15558"/>
      <c r="L15558" s="33"/>
      <c r="M15558" s="24"/>
    </row>
    <row r="15559" spans="1:13" x14ac:dyDescent="0.2">
      <c r="A15559" s="289"/>
      <c r="I15559"/>
      <c r="J15559"/>
      <c r="L15559" s="33"/>
      <c r="M15559" s="24"/>
    </row>
    <row r="15560" spans="1:13" x14ac:dyDescent="0.2">
      <c r="A15560" s="289"/>
      <c r="I15560"/>
      <c r="J15560"/>
      <c r="L15560" s="33"/>
      <c r="M15560" s="24"/>
    </row>
    <row r="15561" spans="1:13" x14ac:dyDescent="0.2">
      <c r="A15561" s="289"/>
      <c r="I15561"/>
      <c r="J15561"/>
      <c r="L15561" s="33"/>
      <c r="M15561" s="24"/>
    </row>
    <row r="15562" spans="1:13" x14ac:dyDescent="0.2">
      <c r="A15562" s="289"/>
      <c r="I15562"/>
      <c r="J15562"/>
      <c r="L15562" s="33"/>
      <c r="M15562" s="24"/>
    </row>
    <row r="15563" spans="1:13" x14ac:dyDescent="0.2">
      <c r="A15563" s="289"/>
      <c r="I15563"/>
      <c r="J15563"/>
      <c r="L15563" s="33"/>
      <c r="M15563" s="24"/>
    </row>
    <row r="15564" spans="1:13" x14ac:dyDescent="0.2">
      <c r="A15564" s="289"/>
      <c r="I15564"/>
      <c r="J15564"/>
      <c r="L15564" s="33"/>
      <c r="M15564" s="24"/>
    </row>
    <row r="15565" spans="1:13" x14ac:dyDescent="0.2">
      <c r="A15565" s="289"/>
      <c r="I15565"/>
      <c r="J15565"/>
      <c r="L15565" s="33"/>
      <c r="M15565" s="24"/>
    </row>
    <row r="15566" spans="1:13" x14ac:dyDescent="0.2">
      <c r="A15566" s="289"/>
      <c r="I15566"/>
      <c r="J15566"/>
      <c r="L15566" s="33"/>
      <c r="M15566" s="24"/>
    </row>
    <row r="15567" spans="1:13" x14ac:dyDescent="0.2">
      <c r="A15567" s="289"/>
      <c r="I15567"/>
      <c r="J15567"/>
      <c r="L15567" s="33"/>
      <c r="M15567" s="24"/>
    </row>
    <row r="15568" spans="1:13" x14ac:dyDescent="0.2">
      <c r="A15568" s="289"/>
      <c r="I15568"/>
      <c r="J15568"/>
      <c r="L15568" s="33"/>
      <c r="M15568" s="24"/>
    </row>
    <row r="15569" spans="1:13" x14ac:dyDescent="0.2">
      <c r="A15569" s="289"/>
      <c r="I15569"/>
      <c r="J15569"/>
      <c r="L15569" s="33"/>
      <c r="M15569" s="24"/>
    </row>
    <row r="15570" spans="1:13" x14ac:dyDescent="0.2">
      <c r="A15570" s="289"/>
      <c r="I15570"/>
      <c r="J15570"/>
      <c r="L15570" s="33"/>
      <c r="M15570" s="24"/>
    </row>
    <row r="15571" spans="1:13" x14ac:dyDescent="0.2">
      <c r="A15571" s="289"/>
      <c r="I15571"/>
      <c r="J15571"/>
      <c r="L15571" s="33"/>
      <c r="M15571" s="24"/>
    </row>
    <row r="15572" spans="1:13" x14ac:dyDescent="0.2">
      <c r="A15572" s="289"/>
      <c r="I15572"/>
      <c r="J15572"/>
      <c r="L15572" s="33"/>
      <c r="M15572" s="24"/>
    </row>
    <row r="15573" spans="1:13" x14ac:dyDescent="0.2">
      <c r="A15573" s="289"/>
      <c r="I15573"/>
      <c r="J15573"/>
      <c r="L15573" s="33"/>
      <c r="M15573" s="24"/>
    </row>
    <row r="15574" spans="1:13" x14ac:dyDescent="0.2">
      <c r="A15574" s="289"/>
      <c r="I15574"/>
      <c r="J15574"/>
      <c r="L15574" s="33"/>
      <c r="M15574" s="24"/>
    </row>
    <row r="15575" spans="1:13" x14ac:dyDescent="0.2">
      <c r="A15575" s="289"/>
      <c r="I15575"/>
      <c r="J15575"/>
      <c r="L15575" s="33"/>
      <c r="M15575" s="24"/>
    </row>
    <row r="15576" spans="1:13" x14ac:dyDescent="0.2">
      <c r="A15576" s="289"/>
      <c r="I15576"/>
      <c r="J15576"/>
      <c r="L15576" s="33"/>
      <c r="M15576" s="24"/>
    </row>
    <row r="15577" spans="1:13" x14ac:dyDescent="0.2">
      <c r="A15577" s="289"/>
      <c r="I15577"/>
      <c r="J15577"/>
      <c r="L15577" s="33"/>
      <c r="M15577" s="24"/>
    </row>
    <row r="15578" spans="1:13" x14ac:dyDescent="0.2">
      <c r="A15578" s="289"/>
      <c r="I15578"/>
      <c r="J15578"/>
      <c r="L15578" s="33"/>
      <c r="M15578" s="24"/>
    </row>
    <row r="15579" spans="1:13" x14ac:dyDescent="0.2">
      <c r="A15579" s="289"/>
      <c r="I15579"/>
      <c r="J15579"/>
      <c r="L15579" s="33"/>
      <c r="M15579" s="24"/>
    </row>
    <row r="15580" spans="1:13" x14ac:dyDescent="0.2">
      <c r="A15580" s="289"/>
      <c r="I15580"/>
      <c r="J15580"/>
      <c r="L15580" s="33"/>
      <c r="M15580" s="24"/>
    </row>
    <row r="15581" spans="1:13" x14ac:dyDescent="0.2">
      <c r="A15581" s="289"/>
      <c r="I15581"/>
      <c r="J15581"/>
      <c r="L15581" s="33"/>
      <c r="M15581" s="24"/>
    </row>
    <row r="15582" spans="1:13" x14ac:dyDescent="0.2">
      <c r="A15582" s="289"/>
      <c r="I15582"/>
      <c r="J15582"/>
      <c r="L15582" s="33"/>
      <c r="M15582" s="24"/>
    </row>
    <row r="15583" spans="1:13" x14ac:dyDescent="0.2">
      <c r="A15583" s="289"/>
      <c r="I15583"/>
      <c r="J15583"/>
      <c r="L15583" s="33"/>
      <c r="M15583" s="24"/>
    </row>
    <row r="15584" spans="1:13" x14ac:dyDescent="0.2">
      <c r="A15584" s="289"/>
      <c r="I15584"/>
      <c r="J15584"/>
      <c r="L15584" s="33"/>
      <c r="M15584" s="24"/>
    </row>
    <row r="15585" spans="1:13" x14ac:dyDescent="0.2">
      <c r="A15585" s="289"/>
      <c r="I15585"/>
      <c r="J15585"/>
      <c r="L15585" s="33"/>
      <c r="M15585" s="24"/>
    </row>
    <row r="15586" spans="1:13" x14ac:dyDescent="0.2">
      <c r="A15586" s="289"/>
      <c r="I15586"/>
      <c r="J15586"/>
      <c r="L15586" s="33"/>
      <c r="M15586" s="24"/>
    </row>
    <row r="15587" spans="1:13" x14ac:dyDescent="0.2">
      <c r="A15587" s="289"/>
      <c r="I15587"/>
      <c r="J15587"/>
      <c r="L15587" s="33"/>
      <c r="M15587" s="24"/>
    </row>
    <row r="15588" spans="1:13" x14ac:dyDescent="0.2">
      <c r="A15588" s="289"/>
      <c r="I15588"/>
      <c r="J15588"/>
      <c r="L15588" s="33"/>
      <c r="M15588" s="24"/>
    </row>
    <row r="15589" spans="1:13" x14ac:dyDescent="0.2">
      <c r="A15589" s="289"/>
      <c r="I15589"/>
      <c r="J15589"/>
      <c r="L15589" s="33"/>
      <c r="M15589" s="24"/>
    </row>
    <row r="15590" spans="1:13" x14ac:dyDescent="0.2">
      <c r="A15590" s="289"/>
      <c r="I15590"/>
      <c r="J15590"/>
      <c r="L15590" s="33"/>
      <c r="M15590" s="24"/>
    </row>
    <row r="15591" spans="1:13" x14ac:dyDescent="0.2">
      <c r="A15591" s="289"/>
      <c r="I15591"/>
      <c r="J15591"/>
      <c r="L15591" s="33"/>
      <c r="M15591" s="24"/>
    </row>
    <row r="15592" spans="1:13" x14ac:dyDescent="0.2">
      <c r="A15592" s="289"/>
      <c r="I15592"/>
      <c r="J15592"/>
      <c r="L15592" s="33"/>
      <c r="M15592" s="24"/>
    </row>
    <row r="15593" spans="1:13" x14ac:dyDescent="0.2">
      <c r="A15593" s="289"/>
      <c r="I15593"/>
      <c r="J15593"/>
      <c r="L15593" s="33"/>
      <c r="M15593" s="24"/>
    </row>
    <row r="15594" spans="1:13" x14ac:dyDescent="0.2">
      <c r="A15594" s="289"/>
      <c r="I15594"/>
      <c r="J15594"/>
      <c r="L15594" s="33"/>
      <c r="M15594" s="24"/>
    </row>
    <row r="15595" spans="1:13" x14ac:dyDescent="0.2">
      <c r="A15595" s="289"/>
      <c r="I15595"/>
      <c r="J15595"/>
      <c r="L15595" s="33"/>
      <c r="M15595" s="24"/>
    </row>
    <row r="15596" spans="1:13" x14ac:dyDescent="0.2">
      <c r="A15596" s="289"/>
      <c r="I15596"/>
      <c r="J15596"/>
      <c r="L15596" s="33"/>
      <c r="M15596" s="24"/>
    </row>
    <row r="15597" spans="1:13" x14ac:dyDescent="0.2">
      <c r="A15597" s="289"/>
      <c r="I15597"/>
      <c r="J15597"/>
      <c r="L15597" s="33"/>
      <c r="M15597" s="24"/>
    </row>
    <row r="15598" spans="1:13" x14ac:dyDescent="0.2">
      <c r="A15598" s="289"/>
      <c r="I15598"/>
      <c r="J15598"/>
      <c r="L15598" s="33"/>
      <c r="M15598" s="24"/>
    </row>
    <row r="15599" spans="1:13" x14ac:dyDescent="0.2">
      <c r="A15599" s="289"/>
      <c r="I15599"/>
      <c r="J15599"/>
      <c r="L15599" s="33"/>
      <c r="M15599" s="24"/>
    </row>
    <row r="15600" spans="1:13" x14ac:dyDescent="0.2">
      <c r="A15600" s="289"/>
      <c r="I15600"/>
      <c r="J15600"/>
      <c r="L15600" s="33"/>
      <c r="M15600" s="24"/>
    </row>
    <row r="15601" spans="1:13" x14ac:dyDescent="0.2">
      <c r="A15601" s="289"/>
      <c r="I15601"/>
      <c r="J15601"/>
      <c r="L15601" s="33"/>
      <c r="M15601" s="24"/>
    </row>
    <row r="15602" spans="1:13" x14ac:dyDescent="0.2">
      <c r="A15602" s="289"/>
      <c r="I15602"/>
      <c r="J15602"/>
      <c r="L15602" s="33"/>
      <c r="M15602" s="24"/>
    </row>
    <row r="15603" spans="1:13" x14ac:dyDescent="0.2">
      <c r="A15603" s="289"/>
      <c r="I15603"/>
      <c r="J15603"/>
      <c r="L15603" s="33"/>
      <c r="M15603" s="24"/>
    </row>
    <row r="15604" spans="1:13" x14ac:dyDescent="0.2">
      <c r="A15604" s="289"/>
      <c r="I15604"/>
      <c r="J15604"/>
      <c r="L15604" s="33"/>
      <c r="M15604" s="24"/>
    </row>
    <row r="15605" spans="1:13" x14ac:dyDescent="0.2">
      <c r="A15605" s="289"/>
      <c r="I15605"/>
      <c r="J15605"/>
      <c r="L15605" s="33"/>
      <c r="M15605" s="24"/>
    </row>
    <row r="15606" spans="1:13" x14ac:dyDescent="0.2">
      <c r="A15606" s="289"/>
      <c r="I15606"/>
      <c r="J15606"/>
      <c r="L15606" s="33"/>
      <c r="M15606" s="24"/>
    </row>
    <row r="15607" spans="1:13" x14ac:dyDescent="0.2">
      <c r="A15607" s="289"/>
      <c r="I15607"/>
      <c r="J15607"/>
      <c r="L15607" s="33"/>
      <c r="M15607" s="24"/>
    </row>
    <row r="15608" spans="1:13" x14ac:dyDescent="0.2">
      <c r="A15608" s="289"/>
      <c r="I15608"/>
      <c r="J15608"/>
      <c r="L15608" s="33"/>
      <c r="M15608" s="24"/>
    </row>
    <row r="15609" spans="1:13" x14ac:dyDescent="0.2">
      <c r="A15609" s="289"/>
      <c r="I15609"/>
      <c r="J15609"/>
      <c r="L15609" s="33"/>
      <c r="M15609" s="24"/>
    </row>
    <row r="15610" spans="1:13" x14ac:dyDescent="0.2">
      <c r="A15610" s="289"/>
      <c r="I15610"/>
      <c r="J15610"/>
      <c r="L15610" s="33"/>
      <c r="M15610" s="24"/>
    </row>
    <row r="15611" spans="1:13" x14ac:dyDescent="0.2">
      <c r="A15611" s="289"/>
      <c r="I15611"/>
      <c r="J15611"/>
      <c r="L15611" s="33"/>
      <c r="M15611" s="24"/>
    </row>
    <row r="15612" spans="1:13" x14ac:dyDescent="0.2">
      <c r="A15612" s="289"/>
      <c r="I15612"/>
      <c r="J15612"/>
      <c r="L15612" s="33"/>
      <c r="M15612" s="24"/>
    </row>
    <row r="15613" spans="1:13" x14ac:dyDescent="0.2">
      <c r="A15613" s="289"/>
      <c r="I15613"/>
      <c r="J15613"/>
      <c r="L15613" s="33"/>
      <c r="M15613" s="24"/>
    </row>
    <row r="15614" spans="1:13" x14ac:dyDescent="0.2">
      <c r="A15614" s="289"/>
      <c r="I15614"/>
      <c r="J15614"/>
      <c r="L15614" s="33"/>
      <c r="M15614" s="24"/>
    </row>
    <row r="15615" spans="1:13" x14ac:dyDescent="0.2">
      <c r="A15615" s="289"/>
      <c r="I15615"/>
      <c r="J15615"/>
      <c r="L15615" s="33"/>
      <c r="M15615" s="24"/>
    </row>
    <row r="15616" spans="1:13" x14ac:dyDescent="0.2">
      <c r="A15616" s="289"/>
      <c r="I15616"/>
      <c r="J15616"/>
      <c r="L15616" s="33"/>
      <c r="M15616" s="24"/>
    </row>
    <row r="15617" spans="1:13" x14ac:dyDescent="0.2">
      <c r="A15617" s="289"/>
      <c r="I15617"/>
      <c r="J15617"/>
      <c r="L15617" s="33"/>
      <c r="M15617" s="24"/>
    </row>
    <row r="15618" spans="1:13" x14ac:dyDescent="0.2">
      <c r="A15618" s="289"/>
      <c r="I15618"/>
      <c r="J15618"/>
      <c r="L15618" s="33"/>
      <c r="M15618" s="24"/>
    </row>
    <row r="15619" spans="1:13" x14ac:dyDescent="0.2">
      <c r="A15619" s="289"/>
      <c r="I15619"/>
      <c r="J15619"/>
      <c r="L15619" s="33"/>
      <c r="M15619" s="24"/>
    </row>
    <row r="15620" spans="1:13" x14ac:dyDescent="0.2">
      <c r="A15620" s="289"/>
      <c r="I15620"/>
      <c r="J15620"/>
      <c r="L15620" s="33"/>
      <c r="M15620" s="24"/>
    </row>
    <row r="15621" spans="1:13" x14ac:dyDescent="0.2">
      <c r="A15621" s="289"/>
      <c r="I15621"/>
      <c r="J15621"/>
      <c r="L15621" s="33"/>
      <c r="M15621" s="24"/>
    </row>
    <row r="15622" spans="1:13" x14ac:dyDescent="0.2">
      <c r="A15622" s="289"/>
      <c r="I15622"/>
      <c r="J15622"/>
      <c r="L15622" s="33"/>
      <c r="M15622" s="24"/>
    </row>
    <row r="15623" spans="1:13" x14ac:dyDescent="0.2">
      <c r="A15623" s="289"/>
      <c r="I15623"/>
      <c r="J15623"/>
      <c r="L15623" s="33"/>
      <c r="M15623" s="24"/>
    </row>
    <row r="15624" spans="1:13" x14ac:dyDescent="0.2">
      <c r="A15624" s="289"/>
      <c r="I15624"/>
      <c r="J15624"/>
      <c r="L15624" s="33"/>
      <c r="M15624" s="24"/>
    </row>
    <row r="15625" spans="1:13" x14ac:dyDescent="0.2">
      <c r="A15625" s="289"/>
      <c r="I15625"/>
      <c r="J15625"/>
      <c r="L15625" s="33"/>
      <c r="M15625" s="24"/>
    </row>
    <row r="15626" spans="1:13" x14ac:dyDescent="0.2">
      <c r="A15626" s="289"/>
      <c r="I15626"/>
      <c r="J15626"/>
      <c r="L15626" s="33"/>
      <c r="M15626" s="24"/>
    </row>
    <row r="15627" spans="1:13" x14ac:dyDescent="0.2">
      <c r="A15627" s="289"/>
      <c r="I15627"/>
      <c r="J15627"/>
      <c r="L15627" s="33"/>
      <c r="M15627" s="24"/>
    </row>
    <row r="15628" spans="1:13" x14ac:dyDescent="0.2">
      <c r="A15628" s="289"/>
      <c r="I15628"/>
      <c r="J15628"/>
      <c r="L15628" s="33"/>
      <c r="M15628" s="24"/>
    </row>
    <row r="15629" spans="1:13" x14ac:dyDescent="0.2">
      <c r="A15629" s="289"/>
      <c r="I15629"/>
      <c r="J15629"/>
      <c r="L15629" s="33"/>
      <c r="M15629" s="24"/>
    </row>
    <row r="15630" spans="1:13" x14ac:dyDescent="0.2">
      <c r="A15630" s="289"/>
      <c r="I15630"/>
      <c r="J15630"/>
      <c r="L15630" s="33"/>
      <c r="M15630" s="24"/>
    </row>
    <row r="15631" spans="1:13" x14ac:dyDescent="0.2">
      <c r="A15631" s="289"/>
      <c r="I15631"/>
      <c r="J15631"/>
      <c r="L15631" s="33"/>
      <c r="M15631" s="24"/>
    </row>
    <row r="15632" spans="1:13" x14ac:dyDescent="0.2">
      <c r="A15632" s="289"/>
      <c r="I15632"/>
      <c r="J15632"/>
      <c r="L15632" s="33"/>
      <c r="M15632" s="24"/>
    </row>
    <row r="15633" spans="1:13" x14ac:dyDescent="0.2">
      <c r="A15633" s="289"/>
      <c r="I15633"/>
      <c r="J15633"/>
      <c r="L15633" s="33"/>
      <c r="M15633" s="24"/>
    </row>
    <row r="15634" spans="1:13" x14ac:dyDescent="0.2">
      <c r="A15634" s="289"/>
      <c r="I15634"/>
      <c r="J15634"/>
      <c r="L15634" s="33"/>
      <c r="M15634" s="24"/>
    </row>
    <row r="15635" spans="1:13" x14ac:dyDescent="0.2">
      <c r="A15635" s="289"/>
      <c r="I15635"/>
      <c r="J15635"/>
      <c r="L15635" s="33"/>
      <c r="M15635" s="24"/>
    </row>
    <row r="15636" spans="1:13" x14ac:dyDescent="0.2">
      <c r="A15636" s="289"/>
      <c r="I15636"/>
      <c r="J15636"/>
      <c r="L15636" s="33"/>
      <c r="M15636" s="24"/>
    </row>
    <row r="15637" spans="1:13" x14ac:dyDescent="0.2">
      <c r="A15637" s="289"/>
      <c r="I15637"/>
      <c r="J15637"/>
      <c r="L15637" s="33"/>
      <c r="M15637" s="24"/>
    </row>
    <row r="15638" spans="1:13" x14ac:dyDescent="0.2">
      <c r="A15638" s="289"/>
      <c r="I15638"/>
      <c r="J15638"/>
      <c r="L15638" s="33"/>
      <c r="M15638" s="24"/>
    </row>
    <row r="15639" spans="1:13" x14ac:dyDescent="0.2">
      <c r="A15639" s="289"/>
      <c r="I15639"/>
      <c r="J15639"/>
      <c r="L15639" s="33"/>
      <c r="M15639" s="24"/>
    </row>
    <row r="15640" spans="1:13" x14ac:dyDescent="0.2">
      <c r="A15640" s="289"/>
      <c r="I15640"/>
      <c r="J15640"/>
      <c r="L15640" s="33"/>
      <c r="M15640" s="24"/>
    </row>
    <row r="15641" spans="1:13" x14ac:dyDescent="0.2">
      <c r="A15641" s="289"/>
      <c r="I15641"/>
      <c r="J15641"/>
      <c r="L15641" s="33"/>
      <c r="M15641" s="24"/>
    </row>
    <row r="15642" spans="1:13" x14ac:dyDescent="0.2">
      <c r="A15642" s="289"/>
      <c r="I15642"/>
      <c r="J15642"/>
      <c r="L15642" s="33"/>
      <c r="M15642" s="24"/>
    </row>
    <row r="15643" spans="1:13" x14ac:dyDescent="0.2">
      <c r="A15643" s="289"/>
      <c r="I15643"/>
      <c r="J15643"/>
      <c r="L15643" s="33"/>
      <c r="M15643" s="24"/>
    </row>
    <row r="15644" spans="1:13" x14ac:dyDescent="0.2">
      <c r="A15644" s="289"/>
      <c r="I15644"/>
      <c r="J15644"/>
      <c r="L15644" s="33"/>
      <c r="M15644" s="24"/>
    </row>
    <row r="15645" spans="1:13" x14ac:dyDescent="0.2">
      <c r="A15645" s="289"/>
      <c r="I15645"/>
      <c r="J15645"/>
      <c r="L15645" s="33"/>
      <c r="M15645" s="24"/>
    </row>
    <row r="15646" spans="1:13" x14ac:dyDescent="0.2">
      <c r="A15646" s="289"/>
      <c r="I15646"/>
      <c r="J15646"/>
      <c r="L15646" s="33"/>
      <c r="M15646" s="24"/>
    </row>
    <row r="15647" spans="1:13" x14ac:dyDescent="0.2">
      <c r="A15647" s="289"/>
      <c r="I15647"/>
      <c r="J15647"/>
      <c r="L15647" s="33"/>
      <c r="M15647" s="24"/>
    </row>
    <row r="15648" spans="1:13" x14ac:dyDescent="0.2">
      <c r="A15648" s="289"/>
      <c r="I15648"/>
      <c r="J15648"/>
      <c r="L15648" s="33"/>
      <c r="M15648" s="24"/>
    </row>
    <row r="15649" spans="1:13" x14ac:dyDescent="0.2">
      <c r="A15649" s="289"/>
      <c r="I15649"/>
      <c r="J15649"/>
      <c r="L15649" s="33"/>
      <c r="M15649" s="24"/>
    </row>
    <row r="15650" spans="1:13" x14ac:dyDescent="0.2">
      <c r="A15650" s="289"/>
      <c r="I15650"/>
      <c r="J15650"/>
      <c r="L15650" s="33"/>
      <c r="M15650" s="24"/>
    </row>
    <row r="15651" spans="1:13" x14ac:dyDescent="0.2">
      <c r="A15651" s="289"/>
      <c r="I15651"/>
      <c r="J15651"/>
      <c r="L15651" s="33"/>
      <c r="M15651" s="24"/>
    </row>
    <row r="15652" spans="1:13" x14ac:dyDescent="0.2">
      <c r="A15652" s="289"/>
      <c r="I15652"/>
      <c r="J15652"/>
      <c r="L15652" s="33"/>
      <c r="M15652" s="24"/>
    </row>
    <row r="15653" spans="1:13" x14ac:dyDescent="0.2">
      <c r="A15653" s="289"/>
      <c r="I15653"/>
      <c r="J15653"/>
      <c r="L15653" s="33"/>
      <c r="M15653" s="24"/>
    </row>
    <row r="15654" spans="1:13" x14ac:dyDescent="0.2">
      <c r="A15654" s="289"/>
      <c r="I15654"/>
      <c r="J15654"/>
      <c r="L15654" s="33"/>
      <c r="M15654" s="24"/>
    </row>
    <row r="15655" spans="1:13" x14ac:dyDescent="0.2">
      <c r="A15655" s="289"/>
      <c r="I15655"/>
      <c r="J15655"/>
      <c r="L15655" s="33"/>
      <c r="M15655" s="24"/>
    </row>
    <row r="15656" spans="1:13" x14ac:dyDescent="0.2">
      <c r="A15656" s="289"/>
      <c r="I15656"/>
      <c r="J15656"/>
      <c r="L15656" s="33"/>
      <c r="M15656" s="24"/>
    </row>
    <row r="15657" spans="1:13" x14ac:dyDescent="0.2">
      <c r="A15657" s="289"/>
      <c r="I15657"/>
      <c r="J15657"/>
      <c r="L15657" s="33"/>
      <c r="M15657" s="24"/>
    </row>
    <row r="15658" spans="1:13" x14ac:dyDescent="0.2">
      <c r="A15658" s="289"/>
      <c r="I15658"/>
      <c r="J15658"/>
      <c r="L15658" s="33"/>
      <c r="M15658" s="24"/>
    </row>
    <row r="15659" spans="1:13" x14ac:dyDescent="0.2">
      <c r="A15659" s="289"/>
      <c r="I15659"/>
      <c r="J15659"/>
      <c r="L15659" s="33"/>
      <c r="M15659" s="24"/>
    </row>
    <row r="15660" spans="1:13" x14ac:dyDescent="0.2">
      <c r="A15660" s="289"/>
      <c r="I15660"/>
      <c r="J15660"/>
      <c r="L15660" s="33"/>
      <c r="M15660" s="24"/>
    </row>
    <row r="15661" spans="1:13" x14ac:dyDescent="0.2">
      <c r="A15661" s="289"/>
      <c r="I15661"/>
      <c r="J15661"/>
      <c r="L15661" s="33"/>
      <c r="M15661" s="24"/>
    </row>
    <row r="15662" spans="1:13" x14ac:dyDescent="0.2">
      <c r="A15662" s="289"/>
      <c r="I15662"/>
      <c r="J15662"/>
      <c r="L15662" s="33"/>
      <c r="M15662" s="24"/>
    </row>
    <row r="15663" spans="1:13" x14ac:dyDescent="0.2">
      <c r="A15663" s="289"/>
      <c r="I15663"/>
      <c r="J15663"/>
      <c r="L15663" s="33"/>
      <c r="M15663" s="24"/>
    </row>
    <row r="15664" spans="1:13" x14ac:dyDescent="0.2">
      <c r="A15664" s="289"/>
      <c r="I15664"/>
      <c r="J15664"/>
      <c r="L15664" s="33"/>
      <c r="M15664" s="24"/>
    </row>
    <row r="15665" spans="1:13" x14ac:dyDescent="0.2">
      <c r="A15665" s="289"/>
      <c r="I15665"/>
      <c r="J15665"/>
      <c r="L15665" s="33"/>
      <c r="M15665" s="24"/>
    </row>
    <row r="15666" spans="1:13" x14ac:dyDescent="0.2">
      <c r="A15666" s="289"/>
      <c r="I15666"/>
      <c r="J15666"/>
      <c r="L15666" s="33"/>
      <c r="M15666" s="24"/>
    </row>
    <row r="15667" spans="1:13" x14ac:dyDescent="0.2">
      <c r="A15667" s="289"/>
      <c r="I15667"/>
      <c r="J15667"/>
      <c r="L15667" s="33"/>
      <c r="M15667" s="24"/>
    </row>
    <row r="15668" spans="1:13" x14ac:dyDescent="0.2">
      <c r="A15668" s="289"/>
      <c r="I15668"/>
      <c r="J15668"/>
      <c r="L15668" s="33"/>
      <c r="M15668" s="24"/>
    </row>
    <row r="15669" spans="1:13" x14ac:dyDescent="0.2">
      <c r="A15669" s="289"/>
      <c r="I15669"/>
      <c r="J15669"/>
      <c r="L15669" s="33"/>
      <c r="M15669" s="24"/>
    </row>
    <row r="15670" spans="1:13" x14ac:dyDescent="0.2">
      <c r="A15670" s="289"/>
      <c r="I15670"/>
      <c r="J15670"/>
      <c r="L15670" s="33"/>
      <c r="M15670" s="24"/>
    </row>
    <row r="15671" spans="1:13" x14ac:dyDescent="0.2">
      <c r="A15671" s="289"/>
      <c r="I15671"/>
      <c r="J15671"/>
      <c r="L15671" s="33"/>
      <c r="M15671" s="24"/>
    </row>
    <row r="15672" spans="1:13" x14ac:dyDescent="0.2">
      <c r="A15672" s="289"/>
      <c r="I15672"/>
      <c r="J15672"/>
      <c r="L15672" s="33"/>
      <c r="M15672" s="24"/>
    </row>
    <row r="15673" spans="1:13" x14ac:dyDescent="0.2">
      <c r="A15673" s="289"/>
      <c r="I15673"/>
      <c r="J15673"/>
      <c r="L15673" s="33"/>
      <c r="M15673" s="24"/>
    </row>
    <row r="15674" spans="1:13" x14ac:dyDescent="0.2">
      <c r="A15674" s="289"/>
      <c r="I15674"/>
      <c r="J15674"/>
      <c r="L15674" s="33"/>
      <c r="M15674" s="24"/>
    </row>
    <row r="15675" spans="1:13" x14ac:dyDescent="0.2">
      <c r="A15675" s="289"/>
      <c r="I15675"/>
      <c r="J15675"/>
      <c r="L15675" s="33"/>
      <c r="M15675" s="24"/>
    </row>
    <row r="15676" spans="1:13" x14ac:dyDescent="0.2">
      <c r="A15676" s="289"/>
      <c r="I15676"/>
      <c r="J15676"/>
      <c r="L15676" s="33"/>
      <c r="M15676" s="24"/>
    </row>
    <row r="15677" spans="1:13" x14ac:dyDescent="0.2">
      <c r="A15677" s="289"/>
      <c r="I15677"/>
      <c r="J15677"/>
      <c r="L15677" s="33"/>
      <c r="M15677" s="24"/>
    </row>
    <row r="15678" spans="1:13" x14ac:dyDescent="0.2">
      <c r="A15678" s="289"/>
      <c r="I15678"/>
      <c r="J15678"/>
      <c r="L15678" s="33"/>
      <c r="M15678" s="24"/>
    </row>
    <row r="15679" spans="1:13" x14ac:dyDescent="0.2">
      <c r="A15679" s="289"/>
      <c r="I15679"/>
      <c r="J15679"/>
      <c r="L15679" s="33"/>
      <c r="M15679" s="24"/>
    </row>
    <row r="15680" spans="1:13" x14ac:dyDescent="0.2">
      <c r="A15680" s="289"/>
      <c r="I15680"/>
      <c r="J15680"/>
      <c r="L15680" s="33"/>
      <c r="M15680" s="24"/>
    </row>
    <row r="15681" spans="1:13" x14ac:dyDescent="0.2">
      <c r="A15681" s="289"/>
      <c r="I15681"/>
      <c r="J15681"/>
      <c r="L15681" s="33"/>
      <c r="M15681" s="24"/>
    </row>
    <row r="15682" spans="1:13" x14ac:dyDescent="0.2">
      <c r="A15682" s="289"/>
      <c r="I15682"/>
      <c r="J15682"/>
      <c r="L15682" s="33"/>
      <c r="M15682" s="24"/>
    </row>
    <row r="15683" spans="1:13" x14ac:dyDescent="0.2">
      <c r="A15683" s="289"/>
      <c r="I15683"/>
      <c r="J15683"/>
      <c r="L15683" s="33"/>
      <c r="M15683" s="24"/>
    </row>
    <row r="15684" spans="1:13" x14ac:dyDescent="0.2">
      <c r="A15684" s="289"/>
      <c r="I15684"/>
      <c r="J15684"/>
      <c r="L15684" s="33"/>
      <c r="M15684" s="24"/>
    </row>
    <row r="15685" spans="1:13" x14ac:dyDescent="0.2">
      <c r="A15685" s="289"/>
      <c r="I15685"/>
      <c r="J15685"/>
      <c r="L15685" s="33"/>
      <c r="M15685" s="24"/>
    </row>
    <row r="15686" spans="1:13" x14ac:dyDescent="0.2">
      <c r="A15686" s="289"/>
      <c r="I15686"/>
      <c r="J15686"/>
      <c r="L15686" s="33"/>
      <c r="M15686" s="24"/>
    </row>
    <row r="15687" spans="1:13" x14ac:dyDescent="0.2">
      <c r="A15687" s="289"/>
      <c r="I15687"/>
      <c r="J15687"/>
      <c r="L15687" s="33"/>
      <c r="M15687" s="24"/>
    </row>
    <row r="15688" spans="1:13" x14ac:dyDescent="0.2">
      <c r="A15688" s="289"/>
      <c r="I15688"/>
      <c r="J15688"/>
      <c r="L15688" s="33"/>
      <c r="M15688" s="24"/>
    </row>
    <row r="15689" spans="1:13" x14ac:dyDescent="0.2">
      <c r="A15689" s="289"/>
      <c r="I15689"/>
      <c r="J15689"/>
      <c r="L15689" s="33"/>
      <c r="M15689" s="24"/>
    </row>
    <row r="15690" spans="1:13" x14ac:dyDescent="0.2">
      <c r="A15690" s="289"/>
      <c r="I15690"/>
      <c r="J15690"/>
      <c r="L15690" s="33"/>
      <c r="M15690" s="24"/>
    </row>
    <row r="15691" spans="1:13" x14ac:dyDescent="0.2">
      <c r="A15691" s="289"/>
      <c r="I15691"/>
      <c r="J15691"/>
      <c r="L15691" s="33"/>
      <c r="M15691" s="24"/>
    </row>
    <row r="15692" spans="1:13" x14ac:dyDescent="0.2">
      <c r="A15692" s="289"/>
      <c r="I15692"/>
      <c r="J15692"/>
      <c r="L15692" s="33"/>
      <c r="M15692" s="24"/>
    </row>
    <row r="15693" spans="1:13" x14ac:dyDescent="0.2">
      <c r="A15693" s="289"/>
      <c r="I15693"/>
      <c r="J15693"/>
      <c r="L15693" s="33"/>
      <c r="M15693" s="24"/>
    </row>
    <row r="15694" spans="1:13" x14ac:dyDescent="0.2">
      <c r="A15694" s="289"/>
      <c r="I15694"/>
      <c r="J15694"/>
      <c r="L15694" s="33"/>
      <c r="M15694" s="24"/>
    </row>
    <row r="15695" spans="1:13" x14ac:dyDescent="0.2">
      <c r="A15695" s="289"/>
      <c r="I15695"/>
      <c r="J15695"/>
      <c r="L15695" s="33"/>
      <c r="M15695" s="24"/>
    </row>
    <row r="15696" spans="1:13" x14ac:dyDescent="0.2">
      <c r="A15696" s="289"/>
      <c r="I15696"/>
      <c r="J15696"/>
      <c r="L15696" s="33"/>
      <c r="M15696" s="24"/>
    </row>
    <row r="15697" spans="1:13" x14ac:dyDescent="0.2">
      <c r="A15697" s="289"/>
      <c r="I15697"/>
      <c r="J15697"/>
      <c r="L15697" s="33"/>
      <c r="M15697" s="24"/>
    </row>
    <row r="15698" spans="1:13" x14ac:dyDescent="0.2">
      <c r="A15698" s="289"/>
      <c r="I15698"/>
      <c r="J15698"/>
      <c r="L15698" s="33"/>
      <c r="M15698" s="24"/>
    </row>
    <row r="15699" spans="1:13" x14ac:dyDescent="0.2">
      <c r="A15699" s="289"/>
      <c r="I15699"/>
      <c r="J15699"/>
      <c r="L15699" s="33"/>
      <c r="M15699" s="24"/>
    </row>
    <row r="15700" spans="1:13" x14ac:dyDescent="0.2">
      <c r="A15700" s="289"/>
      <c r="I15700"/>
      <c r="J15700"/>
      <c r="L15700" s="33"/>
      <c r="M15700" s="24"/>
    </row>
    <row r="15701" spans="1:13" x14ac:dyDescent="0.2">
      <c r="A15701" s="289"/>
      <c r="I15701"/>
      <c r="J15701"/>
      <c r="L15701" s="33"/>
      <c r="M15701" s="24"/>
    </row>
    <row r="15702" spans="1:13" x14ac:dyDescent="0.2">
      <c r="A15702" s="289"/>
      <c r="I15702"/>
      <c r="J15702"/>
      <c r="L15702" s="33"/>
      <c r="M15702" s="24"/>
    </row>
    <row r="15703" spans="1:13" x14ac:dyDescent="0.2">
      <c r="A15703" s="289"/>
      <c r="I15703"/>
      <c r="J15703"/>
      <c r="L15703" s="33"/>
      <c r="M15703" s="24"/>
    </row>
    <row r="15704" spans="1:13" x14ac:dyDescent="0.2">
      <c r="A15704" s="289"/>
      <c r="I15704"/>
      <c r="J15704"/>
      <c r="L15704" s="33"/>
      <c r="M15704" s="24"/>
    </row>
    <row r="15705" spans="1:13" x14ac:dyDescent="0.2">
      <c r="A15705" s="289"/>
      <c r="I15705"/>
      <c r="J15705"/>
      <c r="L15705" s="33"/>
      <c r="M15705" s="24"/>
    </row>
    <row r="15706" spans="1:13" x14ac:dyDescent="0.2">
      <c r="A15706" s="289"/>
      <c r="I15706"/>
      <c r="J15706"/>
      <c r="L15706" s="33"/>
      <c r="M15706" s="24"/>
    </row>
    <row r="15707" spans="1:13" x14ac:dyDescent="0.2">
      <c r="A15707" s="289"/>
      <c r="I15707"/>
      <c r="J15707"/>
      <c r="L15707" s="33"/>
      <c r="M15707" s="24"/>
    </row>
    <row r="15708" spans="1:13" x14ac:dyDescent="0.2">
      <c r="A15708" s="289"/>
      <c r="I15708"/>
      <c r="J15708"/>
      <c r="L15708" s="33"/>
      <c r="M15708" s="24"/>
    </row>
    <row r="15709" spans="1:13" x14ac:dyDescent="0.2">
      <c r="A15709" s="289"/>
      <c r="I15709"/>
      <c r="J15709"/>
      <c r="L15709" s="33"/>
      <c r="M15709" s="24"/>
    </row>
    <row r="15710" spans="1:13" x14ac:dyDescent="0.2">
      <c r="A15710" s="289"/>
      <c r="I15710"/>
      <c r="J15710"/>
      <c r="L15710" s="33"/>
      <c r="M15710" s="24"/>
    </row>
    <row r="15711" spans="1:13" x14ac:dyDescent="0.2">
      <c r="A15711" s="289"/>
      <c r="I15711"/>
      <c r="J15711"/>
      <c r="L15711" s="33"/>
      <c r="M15711" s="24"/>
    </row>
    <row r="15712" spans="1:13" x14ac:dyDescent="0.2">
      <c r="A15712" s="289"/>
      <c r="I15712"/>
      <c r="J15712"/>
      <c r="L15712" s="33"/>
      <c r="M15712" s="24"/>
    </row>
    <row r="15713" spans="1:13" x14ac:dyDescent="0.2">
      <c r="A15713" s="289"/>
      <c r="I15713"/>
      <c r="J15713"/>
      <c r="L15713" s="33"/>
      <c r="M15713" s="24"/>
    </row>
    <row r="15714" spans="1:13" x14ac:dyDescent="0.2">
      <c r="A15714" s="289"/>
      <c r="I15714"/>
      <c r="J15714"/>
      <c r="L15714" s="33"/>
      <c r="M15714" s="24"/>
    </row>
    <row r="15715" spans="1:13" x14ac:dyDescent="0.2">
      <c r="A15715" s="289"/>
      <c r="I15715"/>
      <c r="J15715"/>
      <c r="L15715" s="33"/>
      <c r="M15715" s="24"/>
    </row>
    <row r="15716" spans="1:13" x14ac:dyDescent="0.2">
      <c r="A15716" s="289"/>
      <c r="I15716"/>
      <c r="J15716"/>
      <c r="L15716" s="33"/>
      <c r="M15716" s="24"/>
    </row>
    <row r="15717" spans="1:13" x14ac:dyDescent="0.2">
      <c r="A15717" s="289"/>
      <c r="I15717"/>
      <c r="J15717"/>
      <c r="L15717" s="33"/>
      <c r="M15717" s="24"/>
    </row>
    <row r="15718" spans="1:13" x14ac:dyDescent="0.2">
      <c r="A15718" s="289"/>
      <c r="I15718"/>
      <c r="J15718"/>
      <c r="L15718" s="33"/>
      <c r="M15718" s="24"/>
    </row>
    <row r="15719" spans="1:13" x14ac:dyDescent="0.2">
      <c r="A15719" s="289"/>
      <c r="I15719"/>
      <c r="J15719"/>
      <c r="L15719" s="33"/>
      <c r="M15719" s="24"/>
    </row>
    <row r="15720" spans="1:13" x14ac:dyDescent="0.2">
      <c r="A15720" s="289"/>
      <c r="I15720"/>
      <c r="J15720"/>
      <c r="L15720" s="33"/>
      <c r="M15720" s="24"/>
    </row>
    <row r="15721" spans="1:13" x14ac:dyDescent="0.2">
      <c r="A15721" s="289"/>
      <c r="I15721"/>
      <c r="J15721"/>
      <c r="L15721" s="33"/>
      <c r="M15721" s="24"/>
    </row>
    <row r="15722" spans="1:13" x14ac:dyDescent="0.2">
      <c r="A15722" s="289"/>
      <c r="I15722"/>
      <c r="J15722"/>
      <c r="L15722" s="33"/>
      <c r="M15722" s="24"/>
    </row>
    <row r="15723" spans="1:13" x14ac:dyDescent="0.2">
      <c r="A15723" s="289"/>
      <c r="I15723"/>
      <c r="J15723"/>
      <c r="L15723" s="33"/>
      <c r="M15723" s="24"/>
    </row>
    <row r="15724" spans="1:13" x14ac:dyDescent="0.2">
      <c r="A15724" s="289"/>
      <c r="I15724"/>
      <c r="J15724"/>
      <c r="L15724" s="33"/>
      <c r="M15724" s="24"/>
    </row>
    <row r="15725" spans="1:13" x14ac:dyDescent="0.2">
      <c r="A15725" s="289"/>
      <c r="I15725"/>
      <c r="J15725"/>
      <c r="L15725" s="33"/>
      <c r="M15725" s="24"/>
    </row>
    <row r="15726" spans="1:13" x14ac:dyDescent="0.2">
      <c r="A15726" s="289"/>
      <c r="I15726"/>
      <c r="J15726"/>
      <c r="L15726" s="33"/>
      <c r="M15726" s="24"/>
    </row>
    <row r="15727" spans="1:13" x14ac:dyDescent="0.2">
      <c r="A15727" s="289"/>
      <c r="I15727"/>
      <c r="J15727"/>
      <c r="L15727" s="33"/>
      <c r="M15727" s="24"/>
    </row>
    <row r="15728" spans="1:13" x14ac:dyDescent="0.2">
      <c r="A15728" s="289"/>
      <c r="I15728"/>
      <c r="J15728"/>
      <c r="L15728" s="33"/>
      <c r="M15728" s="24"/>
    </row>
    <row r="15729" spans="1:13" x14ac:dyDescent="0.2">
      <c r="A15729" s="289"/>
      <c r="I15729"/>
      <c r="J15729"/>
      <c r="L15729" s="33"/>
      <c r="M15729" s="24"/>
    </row>
    <row r="15730" spans="1:13" x14ac:dyDescent="0.2">
      <c r="A15730" s="289"/>
      <c r="I15730"/>
      <c r="J15730"/>
      <c r="L15730" s="33"/>
      <c r="M15730" s="24"/>
    </row>
    <row r="15731" spans="1:13" x14ac:dyDescent="0.2">
      <c r="A15731" s="289"/>
      <c r="I15731"/>
      <c r="J15731"/>
      <c r="L15731" s="33"/>
      <c r="M15731" s="24"/>
    </row>
    <row r="15732" spans="1:13" x14ac:dyDescent="0.2">
      <c r="A15732" s="289"/>
      <c r="I15732"/>
      <c r="J15732"/>
      <c r="L15732" s="33"/>
      <c r="M15732" s="24"/>
    </row>
    <row r="15733" spans="1:13" x14ac:dyDescent="0.2">
      <c r="A15733" s="289"/>
      <c r="I15733"/>
      <c r="J15733"/>
      <c r="L15733" s="33"/>
      <c r="M15733" s="24"/>
    </row>
    <row r="15734" spans="1:13" x14ac:dyDescent="0.2">
      <c r="A15734" s="289"/>
      <c r="I15734"/>
      <c r="J15734"/>
      <c r="L15734" s="33"/>
      <c r="M15734" s="24"/>
    </row>
    <row r="15735" spans="1:13" x14ac:dyDescent="0.2">
      <c r="A15735" s="289"/>
      <c r="I15735"/>
      <c r="J15735"/>
      <c r="L15735" s="33"/>
      <c r="M15735" s="24"/>
    </row>
    <row r="15736" spans="1:13" x14ac:dyDescent="0.2">
      <c r="A15736" s="289"/>
      <c r="I15736"/>
      <c r="J15736"/>
      <c r="L15736" s="33"/>
      <c r="M15736" s="24"/>
    </row>
    <row r="15737" spans="1:13" x14ac:dyDescent="0.2">
      <c r="A15737" s="289"/>
      <c r="I15737"/>
      <c r="J15737"/>
      <c r="L15737" s="33"/>
      <c r="M15737" s="24"/>
    </row>
    <row r="15738" spans="1:13" x14ac:dyDescent="0.2">
      <c r="A15738" s="289"/>
      <c r="I15738"/>
      <c r="J15738"/>
      <c r="L15738" s="33"/>
      <c r="M15738" s="24"/>
    </row>
    <row r="15739" spans="1:13" x14ac:dyDescent="0.2">
      <c r="A15739" s="289"/>
      <c r="I15739"/>
      <c r="J15739"/>
      <c r="L15739" s="33"/>
      <c r="M15739" s="24"/>
    </row>
    <row r="15740" spans="1:13" x14ac:dyDescent="0.2">
      <c r="A15740" s="289"/>
      <c r="I15740"/>
      <c r="J15740"/>
      <c r="L15740" s="33"/>
      <c r="M15740" s="24"/>
    </row>
    <row r="15741" spans="1:13" x14ac:dyDescent="0.2">
      <c r="A15741" s="289"/>
      <c r="I15741"/>
      <c r="J15741"/>
      <c r="L15741" s="33"/>
      <c r="M15741" s="24"/>
    </row>
    <row r="15742" spans="1:13" x14ac:dyDescent="0.2">
      <c r="A15742" s="289"/>
      <c r="I15742"/>
      <c r="J15742"/>
      <c r="L15742" s="33"/>
      <c r="M15742" s="24"/>
    </row>
    <row r="15743" spans="1:13" x14ac:dyDescent="0.2">
      <c r="A15743" s="289"/>
      <c r="I15743"/>
      <c r="J15743"/>
      <c r="L15743" s="33"/>
      <c r="M15743" s="24"/>
    </row>
    <row r="15744" spans="1:13" x14ac:dyDescent="0.2">
      <c r="A15744" s="289"/>
      <c r="I15744"/>
      <c r="J15744"/>
      <c r="L15744" s="33"/>
      <c r="M15744" s="24"/>
    </row>
    <row r="15745" spans="1:13" x14ac:dyDescent="0.2">
      <c r="A15745" s="289"/>
      <c r="I15745"/>
      <c r="J15745"/>
      <c r="L15745" s="33"/>
      <c r="M15745" s="24"/>
    </row>
    <row r="15746" spans="1:13" x14ac:dyDescent="0.2">
      <c r="A15746" s="289"/>
      <c r="I15746"/>
      <c r="J15746"/>
      <c r="L15746" s="33"/>
      <c r="M15746" s="24"/>
    </row>
    <row r="15747" spans="1:13" x14ac:dyDescent="0.2">
      <c r="A15747" s="289"/>
      <c r="I15747"/>
      <c r="J15747"/>
      <c r="L15747" s="33"/>
      <c r="M15747" s="24"/>
    </row>
    <row r="15748" spans="1:13" x14ac:dyDescent="0.2">
      <c r="A15748" s="289"/>
      <c r="I15748"/>
      <c r="J15748"/>
      <c r="L15748" s="33"/>
      <c r="M15748" s="24"/>
    </row>
    <row r="15749" spans="1:13" x14ac:dyDescent="0.2">
      <c r="A15749" s="289"/>
      <c r="I15749"/>
      <c r="J15749"/>
      <c r="L15749" s="33"/>
      <c r="M15749" s="24"/>
    </row>
    <row r="15750" spans="1:13" x14ac:dyDescent="0.2">
      <c r="A15750" s="289"/>
      <c r="I15750"/>
      <c r="J15750"/>
      <c r="L15750" s="33"/>
      <c r="M15750" s="24"/>
    </row>
    <row r="15751" spans="1:13" x14ac:dyDescent="0.2">
      <c r="A15751" s="289"/>
      <c r="I15751"/>
      <c r="J15751"/>
      <c r="L15751" s="33"/>
      <c r="M15751" s="24"/>
    </row>
    <row r="15752" spans="1:13" x14ac:dyDescent="0.2">
      <c r="A15752" s="289"/>
      <c r="I15752"/>
      <c r="J15752"/>
      <c r="L15752" s="33"/>
      <c r="M15752" s="24"/>
    </row>
    <row r="15753" spans="1:13" x14ac:dyDescent="0.2">
      <c r="A15753" s="289"/>
      <c r="I15753"/>
      <c r="J15753"/>
      <c r="L15753" s="33"/>
      <c r="M15753" s="24"/>
    </row>
    <row r="15754" spans="1:13" x14ac:dyDescent="0.2">
      <c r="A15754" s="289"/>
      <c r="I15754"/>
      <c r="J15754"/>
      <c r="L15754" s="33"/>
      <c r="M15754" s="24"/>
    </row>
    <row r="15755" spans="1:13" x14ac:dyDescent="0.2">
      <c r="A15755" s="289"/>
      <c r="I15755"/>
      <c r="J15755"/>
      <c r="L15755" s="33"/>
      <c r="M15755" s="24"/>
    </row>
    <row r="15756" spans="1:13" x14ac:dyDescent="0.2">
      <c r="A15756" s="289"/>
      <c r="I15756"/>
      <c r="J15756"/>
      <c r="L15756" s="33"/>
      <c r="M15756" s="24"/>
    </row>
    <row r="15757" spans="1:13" x14ac:dyDescent="0.2">
      <c r="A15757" s="289"/>
      <c r="I15757"/>
      <c r="J15757"/>
      <c r="L15757" s="33"/>
      <c r="M15757" s="24"/>
    </row>
    <row r="15758" spans="1:13" x14ac:dyDescent="0.2">
      <c r="A15758" s="289"/>
      <c r="I15758"/>
      <c r="J15758"/>
      <c r="L15758" s="33"/>
      <c r="M15758" s="24"/>
    </row>
    <row r="15759" spans="1:13" x14ac:dyDescent="0.2">
      <c r="A15759" s="289"/>
      <c r="I15759"/>
      <c r="J15759"/>
      <c r="L15759" s="33"/>
      <c r="M15759" s="24"/>
    </row>
    <row r="15760" spans="1:13" x14ac:dyDescent="0.2">
      <c r="A15760" s="289"/>
      <c r="I15760"/>
      <c r="J15760"/>
      <c r="L15760" s="33"/>
      <c r="M15760" s="24"/>
    </row>
    <row r="15761" spans="1:13" x14ac:dyDescent="0.2">
      <c r="A15761" s="289"/>
      <c r="I15761"/>
      <c r="J15761"/>
      <c r="L15761" s="33"/>
      <c r="M15761" s="24"/>
    </row>
    <row r="15762" spans="1:13" x14ac:dyDescent="0.2">
      <c r="A15762" s="289"/>
      <c r="I15762"/>
      <c r="J15762"/>
      <c r="L15762" s="33"/>
      <c r="M15762" s="24"/>
    </row>
    <row r="15763" spans="1:13" x14ac:dyDescent="0.2">
      <c r="A15763" s="289"/>
      <c r="I15763"/>
      <c r="J15763"/>
      <c r="L15763" s="33"/>
      <c r="M15763" s="24"/>
    </row>
    <row r="15764" spans="1:13" x14ac:dyDescent="0.2">
      <c r="A15764" s="289"/>
      <c r="I15764"/>
      <c r="J15764"/>
      <c r="L15764" s="33"/>
      <c r="M15764" s="24"/>
    </row>
    <row r="15765" spans="1:13" x14ac:dyDescent="0.2">
      <c r="A15765" s="289"/>
      <c r="I15765"/>
      <c r="J15765"/>
      <c r="L15765" s="33"/>
      <c r="M15765" s="24"/>
    </row>
    <row r="15766" spans="1:13" x14ac:dyDescent="0.2">
      <c r="A15766" s="289"/>
      <c r="I15766"/>
      <c r="J15766"/>
      <c r="L15766" s="33"/>
      <c r="M15766" s="24"/>
    </row>
    <row r="15767" spans="1:13" x14ac:dyDescent="0.2">
      <c r="A15767" s="289"/>
      <c r="I15767"/>
      <c r="J15767"/>
      <c r="L15767" s="33"/>
      <c r="M15767" s="24"/>
    </row>
    <row r="15768" spans="1:13" x14ac:dyDescent="0.2">
      <c r="A15768" s="289"/>
      <c r="I15768"/>
      <c r="J15768"/>
      <c r="L15768" s="33"/>
      <c r="M15768" s="24"/>
    </row>
    <row r="15769" spans="1:13" x14ac:dyDescent="0.2">
      <c r="A15769" s="289"/>
      <c r="I15769"/>
      <c r="J15769"/>
      <c r="L15769" s="33"/>
      <c r="M15769" s="24"/>
    </row>
    <row r="15770" spans="1:13" x14ac:dyDescent="0.2">
      <c r="A15770" s="289"/>
      <c r="I15770"/>
      <c r="J15770"/>
      <c r="L15770" s="33"/>
      <c r="M15770" s="24"/>
    </row>
    <row r="15771" spans="1:13" x14ac:dyDescent="0.2">
      <c r="A15771" s="289"/>
      <c r="I15771"/>
      <c r="J15771"/>
      <c r="L15771" s="33"/>
      <c r="M15771" s="24"/>
    </row>
    <row r="15772" spans="1:13" x14ac:dyDescent="0.2">
      <c r="A15772" s="289"/>
      <c r="I15772"/>
      <c r="J15772"/>
      <c r="L15772" s="33"/>
      <c r="M15772" s="24"/>
    </row>
    <row r="15773" spans="1:13" x14ac:dyDescent="0.2">
      <c r="A15773" s="289"/>
      <c r="I15773"/>
      <c r="J15773"/>
      <c r="L15773" s="33"/>
      <c r="M15773" s="24"/>
    </row>
    <row r="15774" spans="1:13" x14ac:dyDescent="0.2">
      <c r="A15774" s="289"/>
      <c r="I15774"/>
      <c r="J15774"/>
      <c r="L15774" s="33"/>
      <c r="M15774" s="24"/>
    </row>
    <row r="15775" spans="1:13" x14ac:dyDescent="0.2">
      <c r="A15775" s="289"/>
      <c r="I15775"/>
      <c r="J15775"/>
      <c r="L15775" s="33"/>
      <c r="M15775" s="24"/>
    </row>
    <row r="15776" spans="1:13" x14ac:dyDescent="0.2">
      <c r="A15776" s="289"/>
      <c r="I15776"/>
      <c r="J15776"/>
      <c r="L15776" s="33"/>
      <c r="M15776" s="24"/>
    </row>
    <row r="15777" spans="1:13" x14ac:dyDescent="0.2">
      <c r="A15777" s="289"/>
      <c r="I15777"/>
      <c r="J15777"/>
      <c r="L15777" s="33"/>
      <c r="M15777" s="24"/>
    </row>
    <row r="15778" spans="1:13" x14ac:dyDescent="0.2">
      <c r="A15778" s="289"/>
      <c r="I15778"/>
      <c r="J15778"/>
      <c r="L15778" s="33"/>
      <c r="M15778" s="24"/>
    </row>
    <row r="15779" spans="1:13" x14ac:dyDescent="0.2">
      <c r="A15779" s="289"/>
      <c r="I15779"/>
      <c r="J15779"/>
      <c r="L15779" s="33"/>
      <c r="M15779" s="24"/>
    </row>
    <row r="15780" spans="1:13" x14ac:dyDescent="0.2">
      <c r="A15780" s="289"/>
      <c r="I15780"/>
      <c r="J15780"/>
      <c r="L15780" s="33"/>
      <c r="M15780" s="24"/>
    </row>
    <row r="15781" spans="1:13" x14ac:dyDescent="0.2">
      <c r="A15781" s="289"/>
      <c r="I15781"/>
      <c r="J15781"/>
      <c r="L15781" s="33"/>
      <c r="M15781" s="24"/>
    </row>
    <row r="15782" spans="1:13" x14ac:dyDescent="0.2">
      <c r="A15782" s="289"/>
      <c r="I15782"/>
      <c r="J15782"/>
      <c r="L15782" s="33"/>
      <c r="M15782" s="24"/>
    </row>
    <row r="15783" spans="1:13" x14ac:dyDescent="0.2">
      <c r="A15783" s="289"/>
      <c r="I15783"/>
      <c r="J15783"/>
      <c r="L15783" s="33"/>
      <c r="M15783" s="24"/>
    </row>
    <row r="15784" spans="1:13" x14ac:dyDescent="0.2">
      <c r="A15784" s="289"/>
      <c r="I15784"/>
      <c r="J15784"/>
      <c r="L15784" s="33"/>
      <c r="M15784" s="24"/>
    </row>
    <row r="15785" spans="1:13" x14ac:dyDescent="0.2">
      <c r="A15785" s="289"/>
      <c r="I15785"/>
      <c r="J15785"/>
      <c r="L15785" s="33"/>
      <c r="M15785" s="24"/>
    </row>
    <row r="15786" spans="1:13" x14ac:dyDescent="0.2">
      <c r="A15786" s="289"/>
      <c r="I15786"/>
      <c r="J15786"/>
      <c r="L15786" s="33"/>
      <c r="M15786" s="24"/>
    </row>
    <row r="15787" spans="1:13" x14ac:dyDescent="0.2">
      <c r="A15787" s="289"/>
      <c r="I15787"/>
      <c r="J15787"/>
      <c r="L15787" s="33"/>
      <c r="M15787" s="24"/>
    </row>
    <row r="15788" spans="1:13" x14ac:dyDescent="0.2">
      <c r="A15788" s="289"/>
      <c r="I15788"/>
      <c r="J15788"/>
      <c r="L15788" s="33"/>
      <c r="M15788" s="24"/>
    </row>
    <row r="15789" spans="1:13" x14ac:dyDescent="0.2">
      <c r="A15789" s="289"/>
      <c r="I15789"/>
      <c r="J15789"/>
      <c r="L15789" s="33"/>
      <c r="M15789" s="24"/>
    </row>
    <row r="15790" spans="1:13" x14ac:dyDescent="0.2">
      <c r="A15790" s="289"/>
      <c r="I15790"/>
      <c r="J15790"/>
      <c r="L15790" s="33"/>
      <c r="M15790" s="24"/>
    </row>
    <row r="15791" spans="1:13" x14ac:dyDescent="0.2">
      <c r="A15791" s="289"/>
      <c r="I15791"/>
      <c r="J15791"/>
      <c r="L15791" s="33"/>
      <c r="M15791" s="24"/>
    </row>
    <row r="15792" spans="1:13" x14ac:dyDescent="0.2">
      <c r="A15792" s="289"/>
      <c r="I15792"/>
      <c r="J15792"/>
      <c r="L15792" s="33"/>
      <c r="M15792" s="24"/>
    </row>
    <row r="15793" spans="1:13" x14ac:dyDescent="0.2">
      <c r="A15793" s="289"/>
      <c r="I15793"/>
      <c r="J15793"/>
      <c r="L15793" s="33"/>
      <c r="M15793" s="24"/>
    </row>
    <row r="15794" spans="1:13" x14ac:dyDescent="0.2">
      <c r="A15794" s="289"/>
      <c r="I15794"/>
      <c r="J15794"/>
      <c r="L15794" s="33"/>
      <c r="M15794" s="24"/>
    </row>
    <row r="15795" spans="1:13" x14ac:dyDescent="0.2">
      <c r="A15795" s="289"/>
      <c r="I15795"/>
      <c r="J15795"/>
      <c r="L15795" s="33"/>
      <c r="M15795" s="24"/>
    </row>
    <row r="15796" spans="1:13" x14ac:dyDescent="0.2">
      <c r="A15796" s="289"/>
      <c r="I15796"/>
      <c r="J15796"/>
      <c r="L15796" s="33"/>
      <c r="M15796" s="24"/>
    </row>
    <row r="15797" spans="1:13" x14ac:dyDescent="0.2">
      <c r="A15797" s="289"/>
      <c r="I15797"/>
      <c r="J15797"/>
      <c r="L15797" s="33"/>
      <c r="M15797" s="24"/>
    </row>
    <row r="15798" spans="1:13" x14ac:dyDescent="0.2">
      <c r="A15798" s="289"/>
      <c r="I15798"/>
      <c r="J15798"/>
      <c r="L15798" s="33"/>
      <c r="M15798" s="24"/>
    </row>
    <row r="15799" spans="1:13" x14ac:dyDescent="0.2">
      <c r="A15799" s="289"/>
      <c r="I15799"/>
      <c r="J15799"/>
      <c r="L15799" s="33"/>
      <c r="M15799" s="24"/>
    </row>
    <row r="15800" spans="1:13" x14ac:dyDescent="0.2">
      <c r="A15800" s="289"/>
      <c r="I15800"/>
      <c r="J15800"/>
      <c r="L15800" s="33"/>
      <c r="M15800" s="24"/>
    </row>
    <row r="15801" spans="1:13" x14ac:dyDescent="0.2">
      <c r="A15801" s="289"/>
      <c r="I15801"/>
      <c r="J15801"/>
      <c r="L15801" s="33"/>
      <c r="M15801" s="24"/>
    </row>
    <row r="15802" spans="1:13" x14ac:dyDescent="0.2">
      <c r="A15802" s="289"/>
      <c r="I15802"/>
      <c r="J15802"/>
      <c r="L15802" s="33"/>
      <c r="M15802" s="24"/>
    </row>
    <row r="15803" spans="1:13" x14ac:dyDescent="0.2">
      <c r="A15803" s="289"/>
      <c r="I15803"/>
      <c r="J15803"/>
      <c r="L15803" s="33"/>
      <c r="M15803" s="24"/>
    </row>
    <row r="15804" spans="1:13" x14ac:dyDescent="0.2">
      <c r="A15804" s="289"/>
      <c r="I15804"/>
      <c r="J15804"/>
      <c r="L15804" s="33"/>
      <c r="M15804" s="24"/>
    </row>
    <row r="15805" spans="1:13" x14ac:dyDescent="0.2">
      <c r="A15805" s="289"/>
      <c r="I15805"/>
      <c r="J15805"/>
      <c r="L15805" s="33"/>
      <c r="M15805" s="24"/>
    </row>
    <row r="15806" spans="1:13" x14ac:dyDescent="0.2">
      <c r="A15806" s="289"/>
      <c r="I15806"/>
      <c r="J15806"/>
      <c r="L15806" s="33"/>
      <c r="M15806" s="24"/>
    </row>
    <row r="15807" spans="1:13" x14ac:dyDescent="0.2">
      <c r="A15807" s="289"/>
      <c r="I15807"/>
      <c r="J15807"/>
      <c r="L15807" s="33"/>
      <c r="M15807" s="24"/>
    </row>
    <row r="15808" spans="1:13" x14ac:dyDescent="0.2">
      <c r="A15808" s="289"/>
      <c r="I15808"/>
      <c r="J15808"/>
      <c r="L15808" s="33"/>
      <c r="M15808" s="24"/>
    </row>
    <row r="15809" spans="1:13" x14ac:dyDescent="0.2">
      <c r="A15809" s="289"/>
      <c r="I15809"/>
      <c r="J15809"/>
      <c r="L15809" s="33"/>
      <c r="M15809" s="24"/>
    </row>
    <row r="15810" spans="1:13" x14ac:dyDescent="0.2">
      <c r="A15810" s="289"/>
      <c r="I15810"/>
      <c r="J15810"/>
      <c r="L15810" s="33"/>
      <c r="M15810" s="24"/>
    </row>
    <row r="15811" spans="1:13" x14ac:dyDescent="0.2">
      <c r="A15811" s="289"/>
      <c r="I15811"/>
      <c r="J15811"/>
      <c r="L15811" s="33"/>
      <c r="M15811" s="24"/>
    </row>
    <row r="15812" spans="1:13" x14ac:dyDescent="0.2">
      <c r="A15812" s="289"/>
      <c r="I15812"/>
      <c r="J15812"/>
      <c r="L15812" s="33"/>
      <c r="M15812" s="24"/>
    </row>
    <row r="15813" spans="1:13" x14ac:dyDescent="0.2">
      <c r="A15813" s="289"/>
      <c r="I15813"/>
      <c r="J15813"/>
      <c r="L15813" s="33"/>
      <c r="M15813" s="24"/>
    </row>
    <row r="15814" spans="1:13" x14ac:dyDescent="0.2">
      <c r="A15814" s="289"/>
      <c r="I15814"/>
      <c r="J15814"/>
      <c r="L15814" s="33"/>
      <c r="M15814" s="24"/>
    </row>
    <row r="15815" spans="1:13" x14ac:dyDescent="0.2">
      <c r="A15815" s="289"/>
      <c r="I15815"/>
      <c r="J15815"/>
      <c r="L15815" s="33"/>
      <c r="M15815" s="24"/>
    </row>
    <row r="15816" spans="1:13" x14ac:dyDescent="0.2">
      <c r="A15816" s="289"/>
      <c r="I15816"/>
      <c r="J15816"/>
      <c r="L15816" s="33"/>
      <c r="M15816" s="24"/>
    </row>
    <row r="15817" spans="1:13" x14ac:dyDescent="0.2">
      <c r="A15817" s="289"/>
      <c r="I15817"/>
      <c r="J15817"/>
      <c r="L15817" s="33"/>
      <c r="M15817" s="24"/>
    </row>
    <row r="15818" spans="1:13" x14ac:dyDescent="0.2">
      <c r="A15818" s="289"/>
      <c r="I15818"/>
      <c r="J15818"/>
      <c r="L15818" s="33"/>
      <c r="M15818" s="24"/>
    </row>
    <row r="15819" spans="1:13" x14ac:dyDescent="0.2">
      <c r="A15819" s="289"/>
      <c r="I15819"/>
      <c r="J15819"/>
      <c r="L15819" s="33"/>
      <c r="M15819" s="24"/>
    </row>
    <row r="15820" spans="1:13" x14ac:dyDescent="0.2">
      <c r="A15820" s="289"/>
      <c r="I15820"/>
      <c r="J15820"/>
      <c r="L15820" s="33"/>
      <c r="M15820" s="24"/>
    </row>
    <row r="15821" spans="1:13" x14ac:dyDescent="0.2">
      <c r="A15821" s="289"/>
      <c r="I15821"/>
      <c r="J15821"/>
      <c r="L15821" s="33"/>
      <c r="M15821" s="24"/>
    </row>
    <row r="15822" spans="1:13" x14ac:dyDescent="0.2">
      <c r="A15822" s="289"/>
      <c r="I15822"/>
      <c r="J15822"/>
      <c r="L15822" s="33"/>
      <c r="M15822" s="24"/>
    </row>
    <row r="15823" spans="1:13" x14ac:dyDescent="0.2">
      <c r="A15823" s="289"/>
      <c r="I15823"/>
      <c r="J15823"/>
      <c r="L15823" s="33"/>
      <c r="M15823" s="24"/>
    </row>
    <row r="15824" spans="1:13" x14ac:dyDescent="0.2">
      <c r="A15824" s="289"/>
      <c r="I15824"/>
      <c r="J15824"/>
      <c r="L15824" s="33"/>
      <c r="M15824" s="24"/>
    </row>
    <row r="15825" spans="1:13" x14ac:dyDescent="0.2">
      <c r="A15825" s="289"/>
      <c r="I15825"/>
      <c r="J15825"/>
      <c r="L15825" s="33"/>
      <c r="M15825" s="24"/>
    </row>
    <row r="15826" spans="1:13" x14ac:dyDescent="0.2">
      <c r="A15826" s="289"/>
      <c r="I15826"/>
      <c r="J15826"/>
      <c r="L15826" s="33"/>
      <c r="M15826" s="24"/>
    </row>
    <row r="15827" spans="1:13" x14ac:dyDescent="0.2">
      <c r="A15827" s="289"/>
      <c r="I15827"/>
      <c r="J15827"/>
      <c r="L15827" s="33"/>
      <c r="M15827" s="24"/>
    </row>
    <row r="15828" spans="1:13" x14ac:dyDescent="0.2">
      <c r="A15828" s="289"/>
      <c r="I15828"/>
      <c r="J15828"/>
      <c r="L15828" s="33"/>
      <c r="M15828" s="24"/>
    </row>
    <row r="15829" spans="1:13" x14ac:dyDescent="0.2">
      <c r="A15829" s="289"/>
      <c r="I15829"/>
      <c r="J15829"/>
      <c r="L15829" s="33"/>
      <c r="M15829" s="24"/>
    </row>
    <row r="15830" spans="1:13" x14ac:dyDescent="0.2">
      <c r="A15830" s="289"/>
      <c r="I15830"/>
      <c r="J15830"/>
      <c r="L15830" s="33"/>
      <c r="M15830" s="24"/>
    </row>
    <row r="15831" spans="1:13" x14ac:dyDescent="0.2">
      <c r="A15831" s="289"/>
      <c r="I15831"/>
      <c r="J15831"/>
      <c r="L15831" s="33"/>
      <c r="M15831" s="24"/>
    </row>
    <row r="15832" spans="1:13" x14ac:dyDescent="0.2">
      <c r="A15832" s="289"/>
      <c r="I15832"/>
      <c r="J15832"/>
      <c r="L15832" s="33"/>
      <c r="M15832" s="24"/>
    </row>
    <row r="15833" spans="1:13" x14ac:dyDescent="0.2">
      <c r="A15833" s="289"/>
      <c r="I15833"/>
      <c r="J15833"/>
      <c r="L15833" s="33"/>
      <c r="M15833" s="24"/>
    </row>
    <row r="15834" spans="1:13" x14ac:dyDescent="0.2">
      <c r="A15834" s="289"/>
      <c r="I15834"/>
      <c r="J15834"/>
      <c r="L15834" s="33"/>
      <c r="M15834" s="24"/>
    </row>
    <row r="15835" spans="1:13" x14ac:dyDescent="0.2">
      <c r="A15835" s="289"/>
      <c r="I15835"/>
      <c r="J15835"/>
      <c r="L15835" s="33"/>
      <c r="M15835" s="24"/>
    </row>
    <row r="15836" spans="1:13" x14ac:dyDescent="0.2">
      <c r="A15836" s="289"/>
      <c r="I15836"/>
      <c r="J15836"/>
      <c r="L15836" s="33"/>
      <c r="M15836" s="24"/>
    </row>
    <row r="15837" spans="1:13" x14ac:dyDescent="0.2">
      <c r="A15837" s="289"/>
      <c r="I15837"/>
      <c r="J15837"/>
      <c r="L15837" s="33"/>
      <c r="M15837" s="24"/>
    </row>
    <row r="15838" spans="1:13" x14ac:dyDescent="0.2">
      <c r="A15838" s="289"/>
      <c r="I15838"/>
      <c r="J15838"/>
      <c r="L15838" s="33"/>
      <c r="M15838" s="24"/>
    </row>
    <row r="15839" spans="1:13" x14ac:dyDescent="0.2">
      <c r="A15839" s="289"/>
      <c r="I15839"/>
      <c r="J15839"/>
      <c r="L15839" s="33"/>
      <c r="M15839" s="24"/>
    </row>
    <row r="15840" spans="1:13" x14ac:dyDescent="0.2">
      <c r="A15840" s="289"/>
      <c r="I15840"/>
      <c r="J15840"/>
      <c r="L15840" s="33"/>
      <c r="M15840" s="24"/>
    </row>
    <row r="15841" spans="1:13" x14ac:dyDescent="0.2">
      <c r="A15841" s="289"/>
      <c r="I15841"/>
      <c r="J15841"/>
      <c r="L15841" s="33"/>
      <c r="M15841" s="24"/>
    </row>
    <row r="15842" spans="1:13" x14ac:dyDescent="0.2">
      <c r="A15842" s="289"/>
      <c r="I15842"/>
      <c r="J15842"/>
      <c r="L15842" s="33"/>
      <c r="M15842" s="24"/>
    </row>
    <row r="15843" spans="1:13" x14ac:dyDescent="0.2">
      <c r="A15843" s="289"/>
      <c r="I15843"/>
      <c r="J15843"/>
      <c r="L15843" s="33"/>
      <c r="M15843" s="24"/>
    </row>
    <row r="15844" spans="1:13" x14ac:dyDescent="0.2">
      <c r="A15844" s="289"/>
      <c r="I15844"/>
      <c r="J15844"/>
      <c r="L15844" s="33"/>
      <c r="M15844" s="24"/>
    </row>
    <row r="15845" spans="1:13" x14ac:dyDescent="0.2">
      <c r="A15845" s="289"/>
      <c r="I15845"/>
      <c r="J15845"/>
      <c r="L15845" s="33"/>
      <c r="M15845" s="24"/>
    </row>
    <row r="15846" spans="1:13" x14ac:dyDescent="0.2">
      <c r="A15846" s="289"/>
      <c r="I15846"/>
      <c r="J15846"/>
      <c r="L15846" s="33"/>
      <c r="M15846" s="24"/>
    </row>
    <row r="15847" spans="1:13" x14ac:dyDescent="0.2">
      <c r="A15847" s="289"/>
      <c r="I15847"/>
      <c r="J15847"/>
      <c r="L15847" s="33"/>
      <c r="M15847" s="24"/>
    </row>
    <row r="15848" spans="1:13" x14ac:dyDescent="0.2">
      <c r="A15848" s="289"/>
      <c r="I15848"/>
      <c r="J15848"/>
      <c r="L15848" s="33"/>
      <c r="M15848" s="24"/>
    </row>
    <row r="15849" spans="1:13" x14ac:dyDescent="0.2">
      <c r="A15849" s="289"/>
      <c r="I15849"/>
      <c r="J15849"/>
      <c r="L15849" s="33"/>
      <c r="M15849" s="24"/>
    </row>
    <row r="15850" spans="1:13" x14ac:dyDescent="0.2">
      <c r="A15850" s="289"/>
      <c r="I15850"/>
      <c r="J15850"/>
      <c r="L15850" s="33"/>
      <c r="M15850" s="24"/>
    </row>
    <row r="15851" spans="1:13" x14ac:dyDescent="0.2">
      <c r="A15851" s="289"/>
      <c r="I15851"/>
      <c r="J15851"/>
      <c r="L15851" s="33"/>
      <c r="M15851" s="24"/>
    </row>
    <row r="15852" spans="1:13" x14ac:dyDescent="0.2">
      <c r="A15852" s="289"/>
      <c r="I15852"/>
      <c r="J15852"/>
      <c r="L15852" s="33"/>
      <c r="M15852" s="24"/>
    </row>
    <row r="15853" spans="1:13" x14ac:dyDescent="0.2">
      <c r="A15853" s="289"/>
      <c r="I15853"/>
      <c r="J15853"/>
      <c r="L15853" s="33"/>
      <c r="M15853" s="24"/>
    </row>
    <row r="15854" spans="1:13" x14ac:dyDescent="0.2">
      <c r="A15854" s="289"/>
      <c r="I15854"/>
      <c r="J15854"/>
      <c r="L15854" s="33"/>
      <c r="M15854" s="24"/>
    </row>
    <row r="15855" spans="1:13" x14ac:dyDescent="0.2">
      <c r="A15855" s="289"/>
      <c r="I15855"/>
      <c r="J15855"/>
      <c r="L15855" s="33"/>
      <c r="M15855" s="24"/>
    </row>
    <row r="15856" spans="1:13" x14ac:dyDescent="0.2">
      <c r="A15856" s="289"/>
      <c r="I15856"/>
      <c r="J15856"/>
      <c r="L15856" s="33"/>
      <c r="M15856" s="24"/>
    </row>
    <row r="15857" spans="1:13" x14ac:dyDescent="0.2">
      <c r="A15857" s="289"/>
      <c r="I15857"/>
      <c r="J15857"/>
      <c r="L15857" s="33"/>
      <c r="M15857" s="24"/>
    </row>
    <row r="15858" spans="1:13" x14ac:dyDescent="0.2">
      <c r="A15858" s="289"/>
      <c r="I15858"/>
      <c r="J15858"/>
      <c r="L15858" s="33"/>
      <c r="M15858" s="24"/>
    </row>
    <row r="15859" spans="1:13" x14ac:dyDescent="0.2">
      <c r="A15859" s="289"/>
      <c r="I15859"/>
      <c r="J15859"/>
      <c r="L15859" s="33"/>
      <c r="M15859" s="24"/>
    </row>
    <row r="15860" spans="1:13" x14ac:dyDescent="0.2">
      <c r="A15860" s="289"/>
      <c r="I15860"/>
      <c r="J15860"/>
      <c r="L15860" s="33"/>
      <c r="M15860" s="24"/>
    </row>
    <row r="15861" spans="1:13" x14ac:dyDescent="0.2">
      <c r="A15861" s="289"/>
      <c r="I15861"/>
      <c r="J15861"/>
      <c r="L15861" s="33"/>
      <c r="M15861" s="24"/>
    </row>
    <row r="15862" spans="1:13" x14ac:dyDescent="0.2">
      <c r="A15862" s="289"/>
      <c r="I15862"/>
      <c r="J15862"/>
      <c r="L15862" s="33"/>
      <c r="M15862" s="24"/>
    </row>
    <row r="15863" spans="1:13" x14ac:dyDescent="0.2">
      <c r="A15863" s="289"/>
      <c r="I15863"/>
      <c r="J15863"/>
      <c r="L15863" s="33"/>
      <c r="M15863" s="24"/>
    </row>
    <row r="15864" spans="1:13" x14ac:dyDescent="0.2">
      <c r="A15864" s="289"/>
      <c r="I15864"/>
      <c r="J15864"/>
      <c r="L15864" s="33"/>
      <c r="M15864" s="24"/>
    </row>
    <row r="15865" spans="1:13" x14ac:dyDescent="0.2">
      <c r="A15865" s="289"/>
      <c r="I15865"/>
      <c r="J15865"/>
      <c r="L15865" s="33"/>
      <c r="M15865" s="24"/>
    </row>
    <row r="15866" spans="1:13" x14ac:dyDescent="0.2">
      <c r="A15866" s="289"/>
      <c r="I15866"/>
      <c r="J15866"/>
      <c r="L15866" s="33"/>
      <c r="M15866" s="24"/>
    </row>
    <row r="15867" spans="1:13" x14ac:dyDescent="0.2">
      <c r="A15867" s="289"/>
      <c r="I15867"/>
      <c r="J15867"/>
      <c r="L15867" s="33"/>
      <c r="M15867" s="24"/>
    </row>
    <row r="15868" spans="1:13" x14ac:dyDescent="0.2">
      <c r="A15868" s="289"/>
      <c r="I15868"/>
      <c r="J15868"/>
      <c r="L15868" s="33"/>
      <c r="M15868" s="24"/>
    </row>
    <row r="15869" spans="1:13" x14ac:dyDescent="0.2">
      <c r="A15869" s="289"/>
      <c r="I15869"/>
      <c r="J15869"/>
      <c r="L15869" s="33"/>
      <c r="M15869" s="24"/>
    </row>
    <row r="15870" spans="1:13" x14ac:dyDescent="0.2">
      <c r="A15870" s="289"/>
      <c r="I15870"/>
      <c r="J15870"/>
      <c r="L15870" s="33"/>
      <c r="M15870" s="24"/>
    </row>
    <row r="15871" spans="1:13" x14ac:dyDescent="0.2">
      <c r="A15871" s="289"/>
      <c r="I15871"/>
      <c r="J15871"/>
      <c r="L15871" s="33"/>
      <c r="M15871" s="24"/>
    </row>
    <row r="15872" spans="1:13" x14ac:dyDescent="0.2">
      <c r="A15872" s="289"/>
      <c r="I15872"/>
      <c r="J15872"/>
      <c r="L15872" s="33"/>
      <c r="M15872" s="24"/>
    </row>
    <row r="15873" spans="1:13" x14ac:dyDescent="0.2">
      <c r="A15873" s="289"/>
      <c r="I15873"/>
      <c r="J15873"/>
      <c r="L15873" s="33"/>
      <c r="M15873" s="24"/>
    </row>
    <row r="15874" spans="1:13" x14ac:dyDescent="0.2">
      <c r="A15874" s="289"/>
      <c r="I15874"/>
      <c r="J15874"/>
      <c r="L15874" s="33"/>
      <c r="M15874" s="24"/>
    </row>
    <row r="15875" spans="1:13" x14ac:dyDescent="0.2">
      <c r="A15875" s="289"/>
      <c r="I15875"/>
      <c r="J15875"/>
      <c r="L15875" s="33"/>
      <c r="M15875" s="24"/>
    </row>
    <row r="15876" spans="1:13" x14ac:dyDescent="0.2">
      <c r="A15876" s="289"/>
      <c r="I15876"/>
      <c r="J15876"/>
      <c r="L15876" s="33"/>
      <c r="M15876" s="24"/>
    </row>
    <row r="15877" spans="1:13" x14ac:dyDescent="0.2">
      <c r="A15877" s="289"/>
      <c r="I15877"/>
      <c r="J15877"/>
      <c r="L15877" s="33"/>
      <c r="M15877" s="24"/>
    </row>
    <row r="15878" spans="1:13" x14ac:dyDescent="0.2">
      <c r="A15878" s="289"/>
      <c r="I15878"/>
      <c r="J15878"/>
      <c r="L15878" s="33"/>
      <c r="M15878" s="24"/>
    </row>
    <row r="15879" spans="1:13" x14ac:dyDescent="0.2">
      <c r="A15879" s="289"/>
      <c r="I15879"/>
      <c r="J15879"/>
      <c r="L15879" s="33"/>
      <c r="M15879" s="24"/>
    </row>
    <row r="15880" spans="1:13" x14ac:dyDescent="0.2">
      <c r="A15880" s="289"/>
      <c r="I15880"/>
      <c r="J15880"/>
      <c r="L15880" s="33"/>
      <c r="M15880" s="24"/>
    </row>
    <row r="15881" spans="1:13" x14ac:dyDescent="0.2">
      <c r="A15881" s="289"/>
      <c r="I15881"/>
      <c r="J15881"/>
      <c r="L15881" s="33"/>
      <c r="M15881" s="24"/>
    </row>
    <row r="15882" spans="1:13" x14ac:dyDescent="0.2">
      <c r="A15882" s="289"/>
      <c r="I15882"/>
      <c r="J15882"/>
      <c r="L15882" s="33"/>
      <c r="M15882" s="24"/>
    </row>
    <row r="15883" spans="1:13" x14ac:dyDescent="0.2">
      <c r="A15883" s="289"/>
      <c r="I15883"/>
      <c r="J15883"/>
      <c r="L15883" s="33"/>
      <c r="M15883" s="24"/>
    </row>
    <row r="15884" spans="1:13" x14ac:dyDescent="0.2">
      <c r="A15884" s="289"/>
      <c r="I15884"/>
      <c r="J15884"/>
      <c r="L15884" s="33"/>
      <c r="M15884" s="24"/>
    </row>
    <row r="15885" spans="1:13" x14ac:dyDescent="0.2">
      <c r="A15885" s="289"/>
      <c r="I15885"/>
      <c r="J15885"/>
      <c r="L15885" s="33"/>
      <c r="M15885" s="24"/>
    </row>
    <row r="15886" spans="1:13" x14ac:dyDescent="0.2">
      <c r="A15886" s="289"/>
      <c r="I15886"/>
      <c r="J15886"/>
      <c r="L15886" s="33"/>
      <c r="M15886" s="24"/>
    </row>
    <row r="15887" spans="1:13" x14ac:dyDescent="0.2">
      <c r="A15887" s="289"/>
      <c r="I15887"/>
      <c r="J15887"/>
      <c r="L15887" s="33"/>
      <c r="M15887" s="24"/>
    </row>
    <row r="15888" spans="1:13" x14ac:dyDescent="0.2">
      <c r="A15888" s="289"/>
      <c r="I15888"/>
      <c r="J15888"/>
      <c r="L15888" s="33"/>
      <c r="M15888" s="24"/>
    </row>
    <row r="15889" spans="1:13" x14ac:dyDescent="0.2">
      <c r="A15889" s="289"/>
      <c r="I15889"/>
      <c r="J15889"/>
      <c r="L15889" s="33"/>
      <c r="M15889" s="24"/>
    </row>
    <row r="15890" spans="1:13" x14ac:dyDescent="0.2">
      <c r="A15890" s="289"/>
      <c r="I15890"/>
      <c r="J15890"/>
      <c r="L15890" s="33"/>
      <c r="M15890" s="24"/>
    </row>
    <row r="15891" spans="1:13" x14ac:dyDescent="0.2">
      <c r="A15891" s="289"/>
      <c r="I15891"/>
      <c r="J15891"/>
      <c r="L15891" s="33"/>
      <c r="M15891" s="24"/>
    </row>
    <row r="15892" spans="1:13" x14ac:dyDescent="0.2">
      <c r="A15892" s="289"/>
      <c r="I15892"/>
      <c r="J15892"/>
      <c r="L15892" s="33"/>
      <c r="M15892" s="24"/>
    </row>
    <row r="15893" spans="1:13" x14ac:dyDescent="0.2">
      <c r="A15893" s="289"/>
      <c r="I15893"/>
      <c r="J15893"/>
      <c r="L15893" s="33"/>
      <c r="M15893" s="24"/>
    </row>
    <row r="15894" spans="1:13" x14ac:dyDescent="0.2">
      <c r="A15894" s="289"/>
      <c r="I15894"/>
      <c r="J15894"/>
      <c r="L15894" s="33"/>
      <c r="M15894" s="24"/>
    </row>
    <row r="15895" spans="1:13" x14ac:dyDescent="0.2">
      <c r="A15895" s="289"/>
      <c r="I15895"/>
      <c r="J15895"/>
      <c r="L15895" s="33"/>
      <c r="M15895" s="24"/>
    </row>
    <row r="15896" spans="1:13" x14ac:dyDescent="0.2">
      <c r="A15896" s="289"/>
      <c r="I15896"/>
      <c r="J15896"/>
      <c r="L15896" s="33"/>
      <c r="M15896" s="24"/>
    </row>
    <row r="15897" spans="1:13" x14ac:dyDescent="0.2">
      <c r="A15897" s="289"/>
      <c r="I15897"/>
      <c r="J15897"/>
      <c r="L15897" s="33"/>
      <c r="M15897" s="24"/>
    </row>
    <row r="15898" spans="1:13" x14ac:dyDescent="0.2">
      <c r="A15898" s="289"/>
      <c r="I15898"/>
      <c r="J15898"/>
      <c r="L15898" s="33"/>
      <c r="M15898" s="24"/>
    </row>
    <row r="15899" spans="1:13" x14ac:dyDescent="0.2">
      <c r="A15899" s="289"/>
      <c r="I15899"/>
      <c r="J15899"/>
      <c r="L15899" s="33"/>
      <c r="M15899" s="24"/>
    </row>
    <row r="15900" spans="1:13" x14ac:dyDescent="0.2">
      <c r="A15900" s="289"/>
      <c r="I15900"/>
      <c r="J15900"/>
      <c r="L15900" s="33"/>
      <c r="M15900" s="24"/>
    </row>
    <row r="15901" spans="1:13" x14ac:dyDescent="0.2">
      <c r="A15901" s="289"/>
      <c r="I15901"/>
      <c r="J15901"/>
      <c r="L15901" s="33"/>
      <c r="M15901" s="24"/>
    </row>
    <row r="15902" spans="1:13" x14ac:dyDescent="0.2">
      <c r="A15902" s="289"/>
      <c r="I15902"/>
      <c r="J15902"/>
      <c r="L15902" s="33"/>
      <c r="M15902" s="24"/>
    </row>
    <row r="15903" spans="1:13" x14ac:dyDescent="0.2">
      <c r="A15903" s="289"/>
      <c r="I15903"/>
      <c r="J15903"/>
      <c r="L15903" s="33"/>
      <c r="M15903" s="24"/>
    </row>
    <row r="15904" spans="1:13" x14ac:dyDescent="0.2">
      <c r="A15904" s="289"/>
      <c r="I15904"/>
      <c r="J15904"/>
      <c r="L15904" s="33"/>
      <c r="M15904" s="24"/>
    </row>
    <row r="15905" spans="1:13" x14ac:dyDescent="0.2">
      <c r="A15905" s="289"/>
      <c r="I15905"/>
      <c r="J15905"/>
      <c r="L15905" s="33"/>
      <c r="M15905" s="24"/>
    </row>
    <row r="15906" spans="1:13" x14ac:dyDescent="0.2">
      <c r="A15906" s="289"/>
      <c r="I15906"/>
      <c r="J15906"/>
      <c r="L15906" s="33"/>
      <c r="M15906" s="24"/>
    </row>
    <row r="15907" spans="1:13" x14ac:dyDescent="0.2">
      <c r="A15907" s="289"/>
      <c r="I15907"/>
      <c r="J15907"/>
      <c r="L15907" s="33"/>
      <c r="M15907" s="24"/>
    </row>
    <row r="15908" spans="1:13" x14ac:dyDescent="0.2">
      <c r="A15908" s="289"/>
      <c r="I15908"/>
      <c r="J15908"/>
      <c r="L15908" s="33"/>
      <c r="M15908" s="24"/>
    </row>
    <row r="15909" spans="1:13" x14ac:dyDescent="0.2">
      <c r="A15909" s="289"/>
      <c r="I15909"/>
      <c r="J15909"/>
      <c r="L15909" s="33"/>
      <c r="M15909" s="24"/>
    </row>
    <row r="15910" spans="1:13" x14ac:dyDescent="0.2">
      <c r="A15910" s="289"/>
      <c r="I15910"/>
      <c r="J15910"/>
      <c r="L15910" s="33"/>
      <c r="M15910" s="24"/>
    </row>
    <row r="15911" spans="1:13" x14ac:dyDescent="0.2">
      <c r="A15911" s="289"/>
      <c r="I15911"/>
      <c r="J15911"/>
      <c r="L15911" s="33"/>
      <c r="M15911" s="24"/>
    </row>
    <row r="15912" spans="1:13" x14ac:dyDescent="0.2">
      <c r="A15912" s="289"/>
      <c r="I15912"/>
      <c r="J15912"/>
      <c r="L15912" s="33"/>
      <c r="M15912" s="24"/>
    </row>
    <row r="15913" spans="1:13" x14ac:dyDescent="0.2">
      <c r="A15913" s="289"/>
      <c r="I15913"/>
      <c r="J15913"/>
      <c r="L15913" s="33"/>
      <c r="M15913" s="24"/>
    </row>
    <row r="15914" spans="1:13" x14ac:dyDescent="0.2">
      <c r="A15914" s="289"/>
      <c r="I15914"/>
      <c r="J15914"/>
      <c r="L15914" s="33"/>
      <c r="M15914" s="24"/>
    </row>
    <row r="15915" spans="1:13" x14ac:dyDescent="0.2">
      <c r="A15915" s="289"/>
      <c r="I15915"/>
      <c r="J15915"/>
      <c r="L15915" s="33"/>
      <c r="M15915" s="24"/>
    </row>
    <row r="15916" spans="1:13" x14ac:dyDescent="0.2">
      <c r="A15916" s="289"/>
      <c r="I15916"/>
      <c r="J15916"/>
      <c r="L15916" s="33"/>
      <c r="M15916" s="24"/>
    </row>
    <row r="15917" spans="1:13" x14ac:dyDescent="0.2">
      <c r="A15917" s="289"/>
      <c r="I15917"/>
      <c r="J15917"/>
      <c r="L15917" s="33"/>
      <c r="M15917" s="24"/>
    </row>
    <row r="15918" spans="1:13" x14ac:dyDescent="0.2">
      <c r="A15918" s="289"/>
      <c r="I15918"/>
      <c r="J15918"/>
      <c r="L15918" s="33"/>
      <c r="M15918" s="24"/>
    </row>
    <row r="15919" spans="1:13" x14ac:dyDescent="0.2">
      <c r="A15919" s="289"/>
      <c r="I15919"/>
      <c r="J15919"/>
      <c r="L15919" s="33"/>
      <c r="M15919" s="24"/>
    </row>
    <row r="15920" spans="1:13" x14ac:dyDescent="0.2">
      <c r="A15920" s="289"/>
      <c r="I15920"/>
      <c r="J15920"/>
      <c r="L15920" s="33"/>
      <c r="M15920" s="24"/>
    </row>
    <row r="15921" spans="1:13" x14ac:dyDescent="0.2">
      <c r="A15921" s="289"/>
      <c r="I15921"/>
      <c r="J15921"/>
      <c r="L15921" s="33"/>
      <c r="M15921" s="24"/>
    </row>
    <row r="15922" spans="1:13" x14ac:dyDescent="0.2">
      <c r="A15922" s="289"/>
      <c r="I15922"/>
      <c r="J15922"/>
      <c r="L15922" s="33"/>
      <c r="M15922" s="24"/>
    </row>
    <row r="15923" spans="1:13" x14ac:dyDescent="0.2">
      <c r="A15923" s="289"/>
      <c r="I15923"/>
      <c r="J15923"/>
      <c r="L15923" s="33"/>
      <c r="M15923" s="24"/>
    </row>
    <row r="15924" spans="1:13" x14ac:dyDescent="0.2">
      <c r="A15924" s="289"/>
      <c r="I15924"/>
      <c r="J15924"/>
      <c r="L15924" s="33"/>
      <c r="M15924" s="24"/>
    </row>
    <row r="15925" spans="1:13" x14ac:dyDescent="0.2">
      <c r="A15925" s="289"/>
      <c r="I15925"/>
      <c r="J15925"/>
      <c r="L15925" s="33"/>
      <c r="M15925" s="24"/>
    </row>
    <row r="15926" spans="1:13" x14ac:dyDescent="0.2">
      <c r="A15926" s="289"/>
      <c r="I15926"/>
      <c r="J15926"/>
      <c r="L15926" s="33"/>
      <c r="M15926" s="24"/>
    </row>
    <row r="15927" spans="1:13" x14ac:dyDescent="0.2">
      <c r="A15927" s="289"/>
      <c r="I15927"/>
      <c r="J15927"/>
      <c r="L15927" s="33"/>
      <c r="M15927" s="24"/>
    </row>
    <row r="15928" spans="1:13" x14ac:dyDescent="0.2">
      <c r="A15928" s="289"/>
      <c r="I15928"/>
      <c r="J15928"/>
      <c r="L15928" s="33"/>
      <c r="M15928" s="24"/>
    </row>
    <row r="15929" spans="1:13" x14ac:dyDescent="0.2">
      <c r="A15929" s="289"/>
      <c r="I15929"/>
      <c r="J15929"/>
      <c r="L15929" s="33"/>
      <c r="M15929" s="24"/>
    </row>
    <row r="15930" spans="1:13" x14ac:dyDescent="0.2">
      <c r="A15930" s="289"/>
      <c r="I15930"/>
      <c r="J15930"/>
      <c r="L15930" s="33"/>
      <c r="M15930" s="24"/>
    </row>
    <row r="15931" spans="1:13" x14ac:dyDescent="0.2">
      <c r="A15931" s="289"/>
      <c r="I15931"/>
      <c r="J15931"/>
      <c r="L15931" s="33"/>
      <c r="M15931" s="24"/>
    </row>
    <row r="15932" spans="1:13" x14ac:dyDescent="0.2">
      <c r="A15932" s="289"/>
      <c r="I15932"/>
      <c r="J15932"/>
      <c r="L15932" s="33"/>
      <c r="M15932" s="24"/>
    </row>
    <row r="15933" spans="1:13" x14ac:dyDescent="0.2">
      <c r="A15933" s="289"/>
      <c r="I15933"/>
      <c r="J15933"/>
      <c r="L15933" s="33"/>
      <c r="M15933" s="24"/>
    </row>
    <row r="15934" spans="1:13" x14ac:dyDescent="0.2">
      <c r="A15934" s="289"/>
      <c r="I15934"/>
      <c r="J15934"/>
      <c r="L15934" s="33"/>
      <c r="M15934" s="24"/>
    </row>
    <row r="15935" spans="1:13" x14ac:dyDescent="0.2">
      <c r="A15935" s="289"/>
      <c r="I15935"/>
      <c r="J15935"/>
      <c r="L15935" s="33"/>
      <c r="M15935" s="24"/>
    </row>
    <row r="15936" spans="1:13" x14ac:dyDescent="0.2">
      <c r="A15936" s="289"/>
      <c r="I15936"/>
      <c r="J15936"/>
      <c r="L15936" s="33"/>
      <c r="M15936" s="24"/>
    </row>
    <row r="15937" spans="1:13" x14ac:dyDescent="0.2">
      <c r="A15937" s="289"/>
      <c r="I15937"/>
      <c r="J15937"/>
      <c r="L15937" s="33"/>
      <c r="M15937" s="24"/>
    </row>
    <row r="15938" spans="1:13" x14ac:dyDescent="0.2">
      <c r="A15938" s="289"/>
      <c r="I15938"/>
      <c r="J15938"/>
      <c r="L15938" s="33"/>
      <c r="M15938" s="24"/>
    </row>
    <row r="15939" spans="1:13" x14ac:dyDescent="0.2">
      <c r="A15939" s="289"/>
      <c r="I15939"/>
      <c r="J15939"/>
      <c r="L15939" s="33"/>
      <c r="M15939" s="24"/>
    </row>
    <row r="15940" spans="1:13" x14ac:dyDescent="0.2">
      <c r="A15940" s="289"/>
      <c r="I15940"/>
      <c r="J15940"/>
      <c r="L15940" s="33"/>
      <c r="M15940" s="24"/>
    </row>
    <row r="15941" spans="1:13" x14ac:dyDescent="0.2">
      <c r="A15941" s="289"/>
      <c r="I15941"/>
      <c r="J15941"/>
      <c r="L15941" s="33"/>
      <c r="M15941" s="24"/>
    </row>
    <row r="15942" spans="1:13" x14ac:dyDescent="0.2">
      <c r="A15942" s="289"/>
      <c r="I15942"/>
      <c r="J15942"/>
      <c r="L15942" s="33"/>
      <c r="M15942" s="24"/>
    </row>
    <row r="15943" spans="1:13" x14ac:dyDescent="0.2">
      <c r="A15943" s="289"/>
      <c r="I15943"/>
      <c r="J15943"/>
      <c r="L15943" s="33"/>
      <c r="M15943" s="24"/>
    </row>
    <row r="15944" spans="1:13" x14ac:dyDescent="0.2">
      <c r="A15944" s="289"/>
      <c r="I15944"/>
      <c r="J15944"/>
      <c r="L15944" s="33"/>
      <c r="M15944" s="24"/>
    </row>
    <row r="15945" spans="1:13" x14ac:dyDescent="0.2">
      <c r="A15945" s="289"/>
      <c r="I15945"/>
      <c r="J15945"/>
      <c r="L15945" s="33"/>
      <c r="M15945" s="24"/>
    </row>
    <row r="15946" spans="1:13" x14ac:dyDescent="0.2">
      <c r="A15946" s="289"/>
      <c r="I15946"/>
      <c r="J15946"/>
      <c r="L15946" s="33"/>
      <c r="M15946" s="24"/>
    </row>
    <row r="15947" spans="1:13" x14ac:dyDescent="0.2">
      <c r="A15947" s="289"/>
      <c r="I15947"/>
      <c r="J15947"/>
      <c r="L15947" s="33"/>
      <c r="M15947" s="24"/>
    </row>
    <row r="15948" spans="1:13" x14ac:dyDescent="0.2">
      <c r="A15948" s="289"/>
      <c r="I15948"/>
      <c r="J15948"/>
      <c r="L15948" s="33"/>
      <c r="M15948" s="24"/>
    </row>
    <row r="15949" spans="1:13" x14ac:dyDescent="0.2">
      <c r="A15949" s="289"/>
      <c r="I15949"/>
      <c r="J15949"/>
      <c r="L15949" s="33"/>
      <c r="M15949" s="24"/>
    </row>
    <row r="15950" spans="1:13" x14ac:dyDescent="0.2">
      <c r="A15950" s="289"/>
      <c r="I15950"/>
      <c r="J15950"/>
      <c r="L15950" s="33"/>
      <c r="M15950" s="24"/>
    </row>
    <row r="15951" spans="1:13" x14ac:dyDescent="0.2">
      <c r="A15951" s="289"/>
      <c r="I15951"/>
      <c r="J15951"/>
      <c r="L15951" s="33"/>
      <c r="M15951" s="24"/>
    </row>
    <row r="15952" spans="1:13" x14ac:dyDescent="0.2">
      <c r="A15952" s="289"/>
      <c r="I15952"/>
      <c r="J15952"/>
      <c r="L15952" s="33"/>
      <c r="M15952" s="24"/>
    </row>
    <row r="15953" spans="1:13" x14ac:dyDescent="0.2">
      <c r="A15953" s="289"/>
      <c r="I15953"/>
      <c r="J15953"/>
      <c r="L15953" s="33"/>
      <c r="M15953" s="24"/>
    </row>
    <row r="15954" spans="1:13" x14ac:dyDescent="0.2">
      <c r="A15954" s="289"/>
      <c r="I15954"/>
      <c r="J15954"/>
      <c r="L15954" s="33"/>
      <c r="M15954" s="24"/>
    </row>
    <row r="15955" spans="1:13" x14ac:dyDescent="0.2">
      <c r="A15955" s="289"/>
      <c r="I15955"/>
      <c r="J15955"/>
      <c r="L15955" s="33"/>
      <c r="M15955" s="24"/>
    </row>
    <row r="15956" spans="1:13" x14ac:dyDescent="0.2">
      <c r="A15956" s="289"/>
      <c r="I15956"/>
      <c r="J15956"/>
      <c r="L15956" s="33"/>
      <c r="M15956" s="24"/>
    </row>
    <row r="15957" spans="1:13" x14ac:dyDescent="0.2">
      <c r="A15957" s="289"/>
      <c r="I15957"/>
      <c r="J15957"/>
      <c r="L15957" s="33"/>
      <c r="M15957" s="24"/>
    </row>
    <row r="15958" spans="1:13" x14ac:dyDescent="0.2">
      <c r="A15958" s="289"/>
      <c r="I15958"/>
      <c r="J15958"/>
      <c r="L15958" s="33"/>
      <c r="M15958" s="24"/>
    </row>
    <row r="15959" spans="1:13" x14ac:dyDescent="0.2">
      <c r="A15959" s="289"/>
      <c r="I15959"/>
      <c r="J15959"/>
      <c r="L15959" s="33"/>
      <c r="M15959" s="24"/>
    </row>
    <row r="15960" spans="1:13" x14ac:dyDescent="0.2">
      <c r="A15960" s="289"/>
      <c r="I15960"/>
      <c r="J15960"/>
      <c r="L15960" s="33"/>
      <c r="M15960" s="24"/>
    </row>
    <row r="15961" spans="1:13" x14ac:dyDescent="0.2">
      <c r="A15961" s="289"/>
      <c r="I15961"/>
      <c r="J15961"/>
      <c r="L15961" s="33"/>
      <c r="M15961" s="24"/>
    </row>
    <row r="15962" spans="1:13" x14ac:dyDescent="0.2">
      <c r="A15962" s="289"/>
      <c r="I15962"/>
      <c r="J15962"/>
      <c r="L15962" s="33"/>
      <c r="M15962" s="24"/>
    </row>
    <row r="15963" spans="1:13" x14ac:dyDescent="0.2">
      <c r="A15963" s="289"/>
      <c r="I15963"/>
      <c r="J15963"/>
      <c r="L15963" s="33"/>
      <c r="M15963" s="24"/>
    </row>
    <row r="15964" spans="1:13" x14ac:dyDescent="0.2">
      <c r="A15964" s="289"/>
      <c r="I15964"/>
      <c r="J15964"/>
      <c r="L15964" s="33"/>
      <c r="M15964" s="24"/>
    </row>
    <row r="15965" spans="1:13" x14ac:dyDescent="0.2">
      <c r="A15965" s="289"/>
      <c r="I15965"/>
      <c r="J15965"/>
      <c r="L15965" s="33"/>
      <c r="M15965" s="24"/>
    </row>
    <row r="15966" spans="1:13" x14ac:dyDescent="0.2">
      <c r="A15966" s="289"/>
      <c r="I15966"/>
      <c r="J15966"/>
      <c r="L15966" s="33"/>
      <c r="M15966" s="24"/>
    </row>
    <row r="15967" spans="1:13" x14ac:dyDescent="0.2">
      <c r="A15967" s="289"/>
      <c r="I15967"/>
      <c r="J15967"/>
      <c r="L15967" s="33"/>
      <c r="M15967" s="24"/>
    </row>
    <row r="15968" spans="1:13" x14ac:dyDescent="0.2">
      <c r="A15968" s="289"/>
      <c r="I15968"/>
      <c r="J15968"/>
      <c r="L15968" s="33"/>
      <c r="M15968" s="24"/>
    </row>
    <row r="15969" spans="1:13" x14ac:dyDescent="0.2">
      <c r="A15969" s="289"/>
      <c r="I15969"/>
      <c r="J15969"/>
      <c r="L15969" s="33"/>
      <c r="M15969" s="24"/>
    </row>
    <row r="15970" spans="1:13" x14ac:dyDescent="0.2">
      <c r="A15970" s="289"/>
      <c r="I15970"/>
      <c r="J15970"/>
      <c r="L15970" s="33"/>
      <c r="M15970" s="24"/>
    </row>
    <row r="15971" spans="1:13" x14ac:dyDescent="0.2">
      <c r="A15971" s="289"/>
      <c r="I15971"/>
      <c r="J15971"/>
      <c r="L15971" s="33"/>
      <c r="M15971" s="24"/>
    </row>
    <row r="15972" spans="1:13" x14ac:dyDescent="0.2">
      <c r="A15972" s="289"/>
      <c r="I15972"/>
      <c r="J15972"/>
      <c r="L15972" s="33"/>
      <c r="M15972" s="24"/>
    </row>
    <row r="15973" spans="1:13" x14ac:dyDescent="0.2">
      <c r="A15973" s="289"/>
      <c r="I15973"/>
      <c r="J15973"/>
      <c r="L15973" s="33"/>
      <c r="M15973" s="24"/>
    </row>
    <row r="15974" spans="1:13" x14ac:dyDescent="0.2">
      <c r="A15974" s="289"/>
      <c r="I15974"/>
      <c r="J15974"/>
      <c r="L15974" s="33"/>
      <c r="M15974" s="24"/>
    </row>
    <row r="15975" spans="1:13" x14ac:dyDescent="0.2">
      <c r="A15975" s="289"/>
      <c r="I15975"/>
      <c r="J15975"/>
      <c r="L15975" s="33"/>
      <c r="M15975" s="24"/>
    </row>
    <row r="15976" spans="1:13" x14ac:dyDescent="0.2">
      <c r="A15976" s="289"/>
      <c r="I15976"/>
      <c r="J15976"/>
      <c r="L15976" s="33"/>
      <c r="M15976" s="24"/>
    </row>
    <row r="15977" spans="1:13" x14ac:dyDescent="0.2">
      <c r="A15977" s="289"/>
      <c r="I15977"/>
      <c r="J15977"/>
      <c r="L15977" s="33"/>
      <c r="M15977" s="24"/>
    </row>
    <row r="15978" spans="1:13" x14ac:dyDescent="0.2">
      <c r="A15978" s="289"/>
      <c r="I15978"/>
      <c r="J15978"/>
      <c r="L15978" s="33"/>
      <c r="M15978" s="24"/>
    </row>
    <row r="15979" spans="1:13" x14ac:dyDescent="0.2">
      <c r="A15979" s="289"/>
      <c r="I15979"/>
      <c r="J15979"/>
      <c r="L15979" s="33"/>
      <c r="M15979" s="24"/>
    </row>
    <row r="15980" spans="1:13" x14ac:dyDescent="0.2">
      <c r="A15980" s="289"/>
      <c r="I15980"/>
      <c r="J15980"/>
      <c r="L15980" s="33"/>
      <c r="M15980" s="24"/>
    </row>
    <row r="15981" spans="1:13" x14ac:dyDescent="0.2">
      <c r="A15981" s="289"/>
      <c r="I15981"/>
      <c r="J15981"/>
      <c r="L15981" s="33"/>
      <c r="M15981" s="24"/>
    </row>
    <row r="15982" spans="1:13" x14ac:dyDescent="0.2">
      <c r="A15982" s="289"/>
      <c r="I15982"/>
      <c r="J15982"/>
      <c r="L15982" s="33"/>
      <c r="M15982" s="24"/>
    </row>
    <row r="15983" spans="1:13" x14ac:dyDescent="0.2">
      <c r="A15983" s="289"/>
      <c r="I15983"/>
      <c r="J15983"/>
      <c r="L15983" s="33"/>
      <c r="M15983" s="24"/>
    </row>
    <row r="15984" spans="1:13" x14ac:dyDescent="0.2">
      <c r="A15984" s="289"/>
      <c r="I15984"/>
      <c r="J15984"/>
      <c r="L15984" s="33"/>
      <c r="M15984" s="24"/>
    </row>
    <row r="15985" spans="1:13" x14ac:dyDescent="0.2">
      <c r="A15985" s="289"/>
      <c r="I15985"/>
      <c r="J15985"/>
      <c r="L15985" s="33"/>
      <c r="M15985" s="24"/>
    </row>
    <row r="15986" spans="1:13" x14ac:dyDescent="0.2">
      <c r="A15986" s="289"/>
      <c r="I15986"/>
      <c r="J15986"/>
      <c r="L15986" s="33"/>
      <c r="M15986" s="24"/>
    </row>
    <row r="15987" spans="1:13" x14ac:dyDescent="0.2">
      <c r="A15987" s="289"/>
      <c r="I15987"/>
      <c r="J15987"/>
      <c r="L15987" s="33"/>
      <c r="M15987" s="24"/>
    </row>
    <row r="15988" spans="1:13" x14ac:dyDescent="0.2">
      <c r="A15988" s="289"/>
      <c r="I15988"/>
      <c r="J15988"/>
      <c r="L15988" s="33"/>
      <c r="M15988" s="24"/>
    </row>
    <row r="15989" spans="1:13" x14ac:dyDescent="0.2">
      <c r="A15989" s="289"/>
      <c r="I15989"/>
      <c r="J15989"/>
      <c r="L15989" s="33"/>
      <c r="M15989" s="24"/>
    </row>
    <row r="15990" spans="1:13" x14ac:dyDescent="0.2">
      <c r="A15990" s="289"/>
      <c r="I15990"/>
      <c r="J15990"/>
      <c r="L15990" s="33"/>
      <c r="M15990" s="24"/>
    </row>
    <row r="15991" spans="1:13" x14ac:dyDescent="0.2">
      <c r="A15991" s="289"/>
      <c r="I15991"/>
      <c r="J15991"/>
      <c r="L15991" s="33"/>
      <c r="M15991" s="24"/>
    </row>
    <row r="15992" spans="1:13" x14ac:dyDescent="0.2">
      <c r="A15992" s="289"/>
      <c r="I15992"/>
      <c r="J15992"/>
      <c r="L15992" s="33"/>
      <c r="M15992" s="24"/>
    </row>
    <row r="15993" spans="1:13" x14ac:dyDescent="0.2">
      <c r="A15993" s="289"/>
      <c r="I15993"/>
      <c r="J15993"/>
      <c r="L15993" s="33"/>
      <c r="M15993" s="24"/>
    </row>
    <row r="15994" spans="1:13" x14ac:dyDescent="0.2">
      <c r="A15994" s="289"/>
      <c r="I15994"/>
      <c r="J15994"/>
      <c r="L15994" s="33"/>
      <c r="M15994" s="24"/>
    </row>
    <row r="15995" spans="1:13" x14ac:dyDescent="0.2">
      <c r="A15995" s="289"/>
      <c r="I15995"/>
      <c r="J15995"/>
      <c r="L15995" s="33"/>
      <c r="M15995" s="24"/>
    </row>
    <row r="15996" spans="1:13" x14ac:dyDescent="0.2">
      <c r="A15996" s="289"/>
      <c r="I15996"/>
      <c r="J15996"/>
      <c r="L15996" s="33"/>
      <c r="M15996" s="24"/>
    </row>
    <row r="15997" spans="1:13" x14ac:dyDescent="0.2">
      <c r="A15997" s="289"/>
      <c r="I15997"/>
      <c r="J15997"/>
      <c r="L15997" s="33"/>
      <c r="M15997" s="24"/>
    </row>
    <row r="15998" spans="1:13" x14ac:dyDescent="0.2">
      <c r="A15998" s="289"/>
      <c r="I15998"/>
      <c r="J15998"/>
      <c r="L15998" s="33"/>
      <c r="M15998" s="24"/>
    </row>
    <row r="15999" spans="1:13" x14ac:dyDescent="0.2">
      <c r="A15999" s="289"/>
      <c r="I15999"/>
      <c r="J15999"/>
      <c r="L15999" s="33"/>
      <c r="M15999" s="24"/>
    </row>
    <row r="16000" spans="1:13" x14ac:dyDescent="0.2">
      <c r="A16000" s="289"/>
      <c r="I16000"/>
      <c r="J16000"/>
      <c r="L16000" s="33"/>
      <c r="M16000" s="24"/>
    </row>
    <row r="16001" spans="1:13" x14ac:dyDescent="0.2">
      <c r="A16001" s="289"/>
      <c r="I16001"/>
      <c r="J16001"/>
      <c r="L16001" s="33"/>
      <c r="M16001" s="24"/>
    </row>
    <row r="16002" spans="1:13" x14ac:dyDescent="0.2">
      <c r="A16002" s="289"/>
      <c r="I16002"/>
      <c r="J16002"/>
      <c r="L16002" s="33"/>
      <c r="M16002" s="24"/>
    </row>
    <row r="16003" spans="1:13" x14ac:dyDescent="0.2">
      <c r="A16003" s="289"/>
      <c r="I16003"/>
      <c r="J16003"/>
      <c r="L16003" s="33"/>
      <c r="M16003" s="24"/>
    </row>
    <row r="16004" spans="1:13" x14ac:dyDescent="0.2">
      <c r="A16004" s="289"/>
      <c r="I16004"/>
      <c r="J16004"/>
      <c r="L16004" s="33"/>
      <c r="M16004" s="24"/>
    </row>
    <row r="16005" spans="1:13" x14ac:dyDescent="0.2">
      <c r="A16005" s="289"/>
      <c r="I16005"/>
      <c r="J16005"/>
      <c r="L16005" s="33"/>
      <c r="M16005" s="24"/>
    </row>
    <row r="16006" spans="1:13" x14ac:dyDescent="0.2">
      <c r="A16006" s="289"/>
      <c r="I16006"/>
      <c r="J16006"/>
      <c r="L16006" s="33"/>
      <c r="M16006" s="24"/>
    </row>
    <row r="16007" spans="1:13" x14ac:dyDescent="0.2">
      <c r="A16007" s="289"/>
      <c r="I16007"/>
      <c r="J16007"/>
      <c r="L16007" s="33"/>
      <c r="M16007" s="24"/>
    </row>
    <row r="16008" spans="1:13" x14ac:dyDescent="0.2">
      <c r="A16008" s="289"/>
      <c r="I16008"/>
      <c r="J16008"/>
      <c r="L16008" s="33"/>
      <c r="M16008" s="24"/>
    </row>
    <row r="16009" spans="1:13" x14ac:dyDescent="0.2">
      <c r="A16009" s="289"/>
      <c r="I16009"/>
      <c r="J16009"/>
      <c r="L16009" s="33"/>
      <c r="M16009" s="24"/>
    </row>
    <row r="16010" spans="1:13" x14ac:dyDescent="0.2">
      <c r="A16010" s="289"/>
      <c r="I16010"/>
      <c r="J16010"/>
      <c r="L16010" s="33"/>
      <c r="M16010" s="24"/>
    </row>
    <row r="16011" spans="1:13" x14ac:dyDescent="0.2">
      <c r="A16011" s="289"/>
      <c r="I16011"/>
      <c r="J16011"/>
      <c r="L16011" s="33"/>
      <c r="M16011" s="24"/>
    </row>
    <row r="16012" spans="1:13" x14ac:dyDescent="0.2">
      <c r="A16012" s="289"/>
      <c r="I16012"/>
      <c r="J16012"/>
      <c r="L16012" s="33"/>
      <c r="M16012" s="24"/>
    </row>
    <row r="16013" spans="1:13" x14ac:dyDescent="0.2">
      <c r="A16013" s="289"/>
      <c r="I16013"/>
      <c r="J16013"/>
      <c r="L16013" s="33"/>
      <c r="M16013" s="24"/>
    </row>
    <row r="16014" spans="1:13" x14ac:dyDescent="0.2">
      <c r="A16014" s="289"/>
      <c r="I16014"/>
      <c r="J16014"/>
      <c r="L16014" s="33"/>
      <c r="M16014" s="24"/>
    </row>
    <row r="16015" spans="1:13" x14ac:dyDescent="0.2">
      <c r="A16015" s="289"/>
      <c r="I16015"/>
      <c r="J16015"/>
      <c r="L16015" s="33"/>
      <c r="M16015" s="24"/>
    </row>
    <row r="16016" spans="1:13" x14ac:dyDescent="0.2">
      <c r="A16016" s="289"/>
      <c r="I16016"/>
      <c r="J16016"/>
      <c r="L16016" s="33"/>
      <c r="M16016" s="24"/>
    </row>
    <row r="16017" spans="1:13" x14ac:dyDescent="0.2">
      <c r="A16017" s="289"/>
      <c r="I16017"/>
      <c r="J16017"/>
      <c r="L16017" s="33"/>
      <c r="M16017" s="24"/>
    </row>
    <row r="16018" spans="1:13" x14ac:dyDescent="0.2">
      <c r="A16018" s="289"/>
      <c r="I16018"/>
      <c r="J16018"/>
      <c r="L16018" s="33"/>
      <c r="M16018" s="24"/>
    </row>
    <row r="16019" spans="1:13" x14ac:dyDescent="0.2">
      <c r="A16019" s="289"/>
      <c r="I16019"/>
      <c r="J16019"/>
      <c r="L16019" s="33"/>
      <c r="M16019" s="24"/>
    </row>
    <row r="16020" spans="1:13" x14ac:dyDescent="0.2">
      <c r="A16020" s="289"/>
      <c r="I16020"/>
      <c r="J16020"/>
      <c r="L16020" s="33"/>
      <c r="M16020" s="24"/>
    </row>
    <row r="16021" spans="1:13" x14ac:dyDescent="0.2">
      <c r="A16021" s="289"/>
      <c r="I16021"/>
      <c r="J16021"/>
      <c r="L16021" s="33"/>
      <c r="M16021" s="24"/>
    </row>
    <row r="16022" spans="1:13" x14ac:dyDescent="0.2">
      <c r="A16022" s="289"/>
      <c r="I16022"/>
      <c r="J16022"/>
      <c r="L16022" s="33"/>
      <c r="M16022" s="24"/>
    </row>
    <row r="16023" spans="1:13" x14ac:dyDescent="0.2">
      <c r="A16023" s="289"/>
      <c r="I16023"/>
      <c r="J16023"/>
      <c r="L16023" s="33"/>
      <c r="M16023" s="24"/>
    </row>
    <row r="16024" spans="1:13" x14ac:dyDescent="0.2">
      <c r="A16024" s="289"/>
      <c r="I16024"/>
      <c r="J16024"/>
      <c r="L16024" s="33"/>
      <c r="M16024" s="24"/>
    </row>
    <row r="16025" spans="1:13" x14ac:dyDescent="0.2">
      <c r="A16025" s="289"/>
      <c r="I16025"/>
      <c r="J16025"/>
      <c r="L16025" s="33"/>
      <c r="M16025" s="24"/>
    </row>
    <row r="16026" spans="1:13" x14ac:dyDescent="0.2">
      <c r="A16026" s="289"/>
      <c r="I16026"/>
      <c r="J16026"/>
      <c r="L16026" s="33"/>
      <c r="M16026" s="24"/>
    </row>
    <row r="16027" spans="1:13" x14ac:dyDescent="0.2">
      <c r="A16027" s="289"/>
      <c r="I16027"/>
      <c r="J16027"/>
      <c r="L16027" s="33"/>
      <c r="M16027" s="24"/>
    </row>
    <row r="16028" spans="1:13" x14ac:dyDescent="0.2">
      <c r="A16028" s="289"/>
      <c r="I16028"/>
      <c r="J16028"/>
      <c r="L16028" s="33"/>
      <c r="M16028" s="24"/>
    </row>
    <row r="16029" spans="1:13" x14ac:dyDescent="0.2">
      <c r="A16029" s="289"/>
      <c r="I16029"/>
      <c r="J16029"/>
      <c r="L16029" s="33"/>
      <c r="M16029" s="24"/>
    </row>
    <row r="16030" spans="1:13" x14ac:dyDescent="0.2">
      <c r="A16030" s="289"/>
      <c r="I16030"/>
      <c r="J16030"/>
      <c r="L16030" s="33"/>
      <c r="M16030" s="24"/>
    </row>
    <row r="16031" spans="1:13" x14ac:dyDescent="0.2">
      <c r="A16031" s="289"/>
      <c r="I16031"/>
      <c r="J16031"/>
      <c r="L16031" s="33"/>
      <c r="M16031" s="24"/>
    </row>
    <row r="16032" spans="1:13" x14ac:dyDescent="0.2">
      <c r="A16032" s="289"/>
      <c r="I16032"/>
      <c r="J16032"/>
      <c r="L16032" s="33"/>
      <c r="M16032" s="24"/>
    </row>
    <row r="16033" spans="1:13" x14ac:dyDescent="0.2">
      <c r="A16033" s="289"/>
      <c r="I16033"/>
      <c r="J16033"/>
      <c r="L16033" s="33"/>
      <c r="M16033" s="24"/>
    </row>
    <row r="16034" spans="1:13" x14ac:dyDescent="0.2">
      <c r="A16034" s="289"/>
      <c r="I16034"/>
      <c r="J16034"/>
      <c r="L16034" s="33"/>
      <c r="M16034" s="24"/>
    </row>
    <row r="16035" spans="1:13" x14ac:dyDescent="0.2">
      <c r="A16035" s="289"/>
      <c r="I16035"/>
      <c r="J16035"/>
      <c r="L16035" s="33"/>
      <c r="M16035" s="24"/>
    </row>
    <row r="16036" spans="1:13" x14ac:dyDescent="0.2">
      <c r="A16036" s="289"/>
      <c r="I16036"/>
      <c r="J16036"/>
      <c r="L16036" s="33"/>
      <c r="M16036" s="24"/>
    </row>
    <row r="16037" spans="1:13" x14ac:dyDescent="0.2">
      <c r="A16037" s="289"/>
      <c r="I16037"/>
      <c r="J16037"/>
      <c r="L16037" s="33"/>
      <c r="M16037" s="24"/>
    </row>
    <row r="16038" spans="1:13" x14ac:dyDescent="0.2">
      <c r="A16038" s="289"/>
      <c r="I16038"/>
      <c r="J16038"/>
      <c r="L16038" s="33"/>
      <c r="M16038" s="24"/>
    </row>
    <row r="16039" spans="1:13" x14ac:dyDescent="0.2">
      <c r="A16039" s="289"/>
      <c r="I16039"/>
      <c r="J16039"/>
      <c r="L16039" s="33"/>
      <c r="M16039" s="24"/>
    </row>
    <row r="16040" spans="1:13" x14ac:dyDescent="0.2">
      <c r="A16040" s="289"/>
      <c r="I16040"/>
      <c r="J16040"/>
      <c r="L16040" s="33"/>
      <c r="M16040" s="24"/>
    </row>
    <row r="16041" spans="1:13" x14ac:dyDescent="0.2">
      <c r="A16041" s="289"/>
      <c r="I16041"/>
      <c r="J16041"/>
      <c r="L16041" s="33"/>
      <c r="M16041" s="24"/>
    </row>
    <row r="16042" spans="1:13" x14ac:dyDescent="0.2">
      <c r="A16042" s="289"/>
      <c r="I16042"/>
      <c r="J16042"/>
      <c r="L16042" s="33"/>
      <c r="M16042" s="24"/>
    </row>
    <row r="16043" spans="1:13" x14ac:dyDescent="0.2">
      <c r="A16043" s="289"/>
      <c r="I16043"/>
      <c r="J16043"/>
      <c r="L16043" s="33"/>
      <c r="M16043" s="24"/>
    </row>
    <row r="16044" spans="1:13" x14ac:dyDescent="0.2">
      <c r="A16044" s="289"/>
      <c r="I16044"/>
      <c r="J16044"/>
      <c r="L16044" s="33"/>
      <c r="M16044" s="24"/>
    </row>
    <row r="16045" spans="1:13" x14ac:dyDescent="0.2">
      <c r="A16045" s="289"/>
      <c r="I16045"/>
      <c r="J16045"/>
      <c r="L16045" s="33"/>
      <c r="M16045" s="24"/>
    </row>
    <row r="16046" spans="1:13" x14ac:dyDescent="0.2">
      <c r="A16046" s="289"/>
      <c r="I16046"/>
      <c r="J16046"/>
      <c r="L16046" s="33"/>
      <c r="M16046" s="24"/>
    </row>
    <row r="16047" spans="1:13" x14ac:dyDescent="0.2">
      <c r="A16047" s="289"/>
      <c r="I16047"/>
      <c r="J16047"/>
      <c r="L16047" s="33"/>
      <c r="M16047" s="24"/>
    </row>
    <row r="16048" spans="1:13" x14ac:dyDescent="0.2">
      <c r="A16048" s="289"/>
      <c r="I16048"/>
      <c r="J16048"/>
      <c r="L16048" s="33"/>
      <c r="M16048" s="24"/>
    </row>
    <row r="16049" spans="1:13" x14ac:dyDescent="0.2">
      <c r="A16049" s="289"/>
      <c r="I16049"/>
      <c r="J16049"/>
      <c r="L16049" s="33"/>
      <c r="M16049" s="24"/>
    </row>
    <row r="16050" spans="1:13" x14ac:dyDescent="0.2">
      <c r="A16050" s="289"/>
      <c r="I16050"/>
      <c r="J16050"/>
      <c r="L16050" s="33"/>
      <c r="M16050" s="24"/>
    </row>
    <row r="16051" spans="1:13" x14ac:dyDescent="0.2">
      <c r="A16051" s="289"/>
      <c r="I16051"/>
      <c r="J16051"/>
      <c r="L16051" s="33"/>
      <c r="M16051" s="24"/>
    </row>
    <row r="16052" spans="1:13" x14ac:dyDescent="0.2">
      <c r="A16052" s="289"/>
      <c r="I16052"/>
      <c r="J16052"/>
      <c r="L16052" s="33"/>
      <c r="M16052" s="24"/>
    </row>
    <row r="16053" spans="1:13" x14ac:dyDescent="0.2">
      <c r="A16053" s="289"/>
      <c r="I16053"/>
      <c r="J16053"/>
      <c r="L16053" s="33"/>
      <c r="M16053" s="24"/>
    </row>
    <row r="16054" spans="1:13" x14ac:dyDescent="0.2">
      <c r="A16054" s="289"/>
      <c r="I16054"/>
      <c r="J16054"/>
      <c r="L16054" s="33"/>
      <c r="M16054" s="24"/>
    </row>
    <row r="16055" spans="1:13" x14ac:dyDescent="0.2">
      <c r="A16055" s="289"/>
      <c r="I16055"/>
      <c r="J16055"/>
      <c r="L16055" s="33"/>
      <c r="M16055" s="24"/>
    </row>
    <row r="16056" spans="1:13" x14ac:dyDescent="0.2">
      <c r="A16056" s="289"/>
      <c r="I16056"/>
      <c r="J16056"/>
      <c r="L16056" s="33"/>
      <c r="M16056" s="24"/>
    </row>
    <row r="16057" spans="1:13" x14ac:dyDescent="0.2">
      <c r="A16057" s="289"/>
      <c r="I16057"/>
      <c r="J16057"/>
      <c r="L16057" s="33"/>
      <c r="M16057" s="24"/>
    </row>
    <row r="16058" spans="1:13" x14ac:dyDescent="0.2">
      <c r="A16058" s="289"/>
      <c r="I16058"/>
      <c r="J16058"/>
      <c r="L16058" s="33"/>
      <c r="M16058" s="24"/>
    </row>
    <row r="16059" spans="1:13" x14ac:dyDescent="0.2">
      <c r="A16059" s="289"/>
      <c r="I16059"/>
      <c r="J16059"/>
      <c r="L16059" s="33"/>
      <c r="M16059" s="24"/>
    </row>
    <row r="16060" spans="1:13" x14ac:dyDescent="0.2">
      <c r="A16060" s="289"/>
      <c r="I16060"/>
      <c r="J16060"/>
      <c r="L16060" s="33"/>
      <c r="M16060" s="24"/>
    </row>
    <row r="16061" spans="1:13" x14ac:dyDescent="0.2">
      <c r="A16061" s="289"/>
      <c r="I16061"/>
      <c r="J16061"/>
      <c r="L16061" s="33"/>
      <c r="M16061" s="24"/>
    </row>
    <row r="16062" spans="1:13" x14ac:dyDescent="0.2">
      <c r="A16062" s="289"/>
      <c r="I16062"/>
      <c r="J16062"/>
      <c r="L16062" s="33"/>
      <c r="M16062" s="24"/>
    </row>
    <row r="16063" spans="1:13" x14ac:dyDescent="0.2">
      <c r="A16063" s="289"/>
      <c r="I16063"/>
      <c r="J16063"/>
      <c r="L16063" s="33"/>
      <c r="M16063" s="24"/>
    </row>
    <row r="16064" spans="1:13" x14ac:dyDescent="0.2">
      <c r="A16064" s="289"/>
      <c r="I16064"/>
      <c r="J16064"/>
      <c r="L16064" s="33"/>
      <c r="M16064" s="24"/>
    </row>
    <row r="16065" spans="1:13" x14ac:dyDescent="0.2">
      <c r="A16065" s="289"/>
      <c r="I16065"/>
      <c r="J16065"/>
      <c r="L16065" s="33"/>
      <c r="M16065" s="24"/>
    </row>
    <row r="16066" spans="1:13" x14ac:dyDescent="0.2">
      <c r="A16066" s="289"/>
      <c r="I16066"/>
      <c r="J16066"/>
      <c r="L16066" s="33"/>
      <c r="M16066" s="24"/>
    </row>
    <row r="16067" spans="1:13" x14ac:dyDescent="0.2">
      <c r="A16067" s="289"/>
      <c r="I16067"/>
      <c r="J16067"/>
      <c r="L16067" s="33"/>
      <c r="M16067" s="24"/>
    </row>
    <row r="16068" spans="1:13" x14ac:dyDescent="0.2">
      <c r="A16068" s="289"/>
      <c r="I16068"/>
      <c r="J16068"/>
      <c r="L16068" s="33"/>
      <c r="M16068" s="24"/>
    </row>
    <row r="16069" spans="1:13" x14ac:dyDescent="0.2">
      <c r="A16069" s="289"/>
      <c r="I16069"/>
      <c r="J16069"/>
      <c r="L16069" s="33"/>
      <c r="M16069" s="24"/>
    </row>
    <row r="16070" spans="1:13" x14ac:dyDescent="0.2">
      <c r="A16070" s="289"/>
      <c r="I16070"/>
      <c r="J16070"/>
      <c r="L16070" s="33"/>
      <c r="M16070" s="24"/>
    </row>
    <row r="16071" spans="1:13" x14ac:dyDescent="0.2">
      <c r="A16071" s="289"/>
      <c r="I16071"/>
      <c r="J16071"/>
      <c r="L16071" s="33"/>
      <c r="M16071" s="24"/>
    </row>
    <row r="16072" spans="1:13" x14ac:dyDescent="0.2">
      <c r="A16072" s="289"/>
      <c r="I16072"/>
      <c r="J16072"/>
      <c r="L16072" s="33"/>
      <c r="M16072" s="24"/>
    </row>
    <row r="16073" spans="1:13" x14ac:dyDescent="0.2">
      <c r="A16073" s="289"/>
      <c r="I16073"/>
      <c r="J16073"/>
      <c r="L16073" s="33"/>
      <c r="M16073" s="24"/>
    </row>
    <row r="16074" spans="1:13" x14ac:dyDescent="0.2">
      <c r="A16074" s="289"/>
      <c r="I16074"/>
      <c r="J16074"/>
      <c r="L16074" s="33"/>
      <c r="M16074" s="24"/>
    </row>
    <row r="16075" spans="1:13" x14ac:dyDescent="0.2">
      <c r="A16075" s="289"/>
      <c r="I16075"/>
      <c r="J16075"/>
      <c r="L16075" s="33"/>
      <c r="M16075" s="24"/>
    </row>
    <row r="16076" spans="1:13" x14ac:dyDescent="0.2">
      <c r="A16076" s="289"/>
      <c r="I16076"/>
      <c r="J16076"/>
      <c r="L16076" s="33"/>
      <c r="M16076" s="24"/>
    </row>
    <row r="16077" spans="1:13" x14ac:dyDescent="0.2">
      <c r="A16077" s="289"/>
      <c r="I16077"/>
      <c r="J16077"/>
      <c r="L16077" s="33"/>
      <c r="M16077" s="24"/>
    </row>
    <row r="16078" spans="1:13" x14ac:dyDescent="0.2">
      <c r="A16078" s="289"/>
      <c r="I16078"/>
      <c r="J16078"/>
      <c r="L16078" s="33"/>
      <c r="M16078" s="24"/>
    </row>
    <row r="16079" spans="1:13" x14ac:dyDescent="0.2">
      <c r="A16079" s="289"/>
      <c r="I16079"/>
      <c r="J16079"/>
      <c r="L16079" s="33"/>
      <c r="M16079" s="24"/>
    </row>
    <row r="16080" spans="1:13" x14ac:dyDescent="0.2">
      <c r="A16080" s="289"/>
      <c r="I16080"/>
      <c r="J16080"/>
      <c r="L16080" s="33"/>
      <c r="M16080" s="24"/>
    </row>
    <row r="16081" spans="1:13" x14ac:dyDescent="0.2">
      <c r="A16081" s="289"/>
      <c r="I16081"/>
      <c r="J16081"/>
      <c r="L16081" s="33"/>
      <c r="M16081" s="24"/>
    </row>
    <row r="16082" spans="1:13" x14ac:dyDescent="0.2">
      <c r="A16082" s="289"/>
      <c r="I16082"/>
      <c r="J16082"/>
      <c r="L16082" s="33"/>
      <c r="M16082" s="24"/>
    </row>
    <row r="16083" spans="1:13" x14ac:dyDescent="0.2">
      <c r="A16083" s="289"/>
      <c r="I16083"/>
      <c r="J16083"/>
      <c r="L16083" s="33"/>
      <c r="M16083" s="24"/>
    </row>
    <row r="16084" spans="1:13" x14ac:dyDescent="0.2">
      <c r="A16084" s="289"/>
      <c r="I16084"/>
      <c r="J16084"/>
      <c r="L16084" s="33"/>
      <c r="M16084" s="24"/>
    </row>
    <row r="16085" spans="1:13" x14ac:dyDescent="0.2">
      <c r="A16085" s="289"/>
      <c r="I16085"/>
      <c r="J16085"/>
      <c r="L16085" s="33"/>
      <c r="M16085" s="24"/>
    </row>
    <row r="16086" spans="1:13" x14ac:dyDescent="0.2">
      <c r="A16086" s="289"/>
      <c r="I16086"/>
      <c r="J16086"/>
      <c r="L16086" s="33"/>
      <c r="M16086" s="24"/>
    </row>
    <row r="16087" spans="1:13" x14ac:dyDescent="0.2">
      <c r="A16087" s="289"/>
      <c r="I16087"/>
      <c r="J16087"/>
      <c r="L16087" s="33"/>
      <c r="M16087" s="24"/>
    </row>
    <row r="16088" spans="1:13" x14ac:dyDescent="0.2">
      <c r="A16088" s="289"/>
      <c r="I16088"/>
      <c r="J16088"/>
      <c r="L16088" s="33"/>
      <c r="M16088" s="24"/>
    </row>
    <row r="16089" spans="1:13" x14ac:dyDescent="0.2">
      <c r="A16089" s="289"/>
      <c r="I16089"/>
      <c r="J16089"/>
      <c r="L16089" s="33"/>
      <c r="M16089" s="24"/>
    </row>
    <row r="16090" spans="1:13" x14ac:dyDescent="0.2">
      <c r="A16090" s="289"/>
      <c r="I16090"/>
      <c r="J16090"/>
      <c r="L16090" s="33"/>
      <c r="M16090" s="24"/>
    </row>
    <row r="16091" spans="1:13" x14ac:dyDescent="0.2">
      <c r="A16091" s="289"/>
      <c r="I16091"/>
      <c r="J16091"/>
      <c r="L16091" s="33"/>
      <c r="M16091" s="24"/>
    </row>
    <row r="16092" spans="1:13" x14ac:dyDescent="0.2">
      <c r="A16092" s="289"/>
      <c r="I16092"/>
      <c r="J16092"/>
      <c r="L16092" s="33"/>
      <c r="M16092" s="24"/>
    </row>
    <row r="16093" spans="1:13" x14ac:dyDescent="0.2">
      <c r="A16093" s="289"/>
      <c r="I16093"/>
      <c r="J16093"/>
      <c r="L16093" s="33"/>
      <c r="M16093" s="24"/>
    </row>
    <row r="16094" spans="1:13" x14ac:dyDescent="0.2">
      <c r="A16094" s="289"/>
      <c r="I16094"/>
      <c r="J16094"/>
      <c r="L16094" s="33"/>
      <c r="M16094" s="24"/>
    </row>
    <row r="16095" spans="1:13" x14ac:dyDescent="0.2">
      <c r="A16095" s="289"/>
      <c r="I16095"/>
      <c r="J16095"/>
      <c r="L16095" s="33"/>
      <c r="M16095" s="24"/>
    </row>
    <row r="16096" spans="1:13" x14ac:dyDescent="0.2">
      <c r="A16096" s="289"/>
      <c r="I16096"/>
      <c r="J16096"/>
      <c r="L16096" s="33"/>
      <c r="M16096" s="24"/>
    </row>
    <row r="16097" spans="1:13" x14ac:dyDescent="0.2">
      <c r="A16097" s="289"/>
      <c r="I16097"/>
      <c r="J16097"/>
      <c r="L16097" s="33"/>
      <c r="M16097" s="24"/>
    </row>
    <row r="16098" spans="1:13" x14ac:dyDescent="0.2">
      <c r="A16098" s="289"/>
      <c r="I16098"/>
      <c r="J16098"/>
      <c r="L16098" s="33"/>
      <c r="M16098" s="24"/>
    </row>
    <row r="16099" spans="1:13" x14ac:dyDescent="0.2">
      <c r="A16099" s="289"/>
      <c r="I16099"/>
      <c r="J16099"/>
      <c r="L16099" s="33"/>
      <c r="M16099" s="24"/>
    </row>
    <row r="16100" spans="1:13" x14ac:dyDescent="0.2">
      <c r="A16100" s="289"/>
      <c r="I16100"/>
      <c r="J16100"/>
      <c r="L16100" s="33"/>
      <c r="M16100" s="24"/>
    </row>
    <row r="16101" spans="1:13" x14ac:dyDescent="0.2">
      <c r="A16101" s="289"/>
      <c r="I16101"/>
      <c r="J16101"/>
      <c r="L16101" s="33"/>
      <c r="M16101" s="24"/>
    </row>
    <row r="16102" spans="1:13" x14ac:dyDescent="0.2">
      <c r="A16102" s="289"/>
      <c r="I16102"/>
      <c r="J16102"/>
      <c r="L16102" s="33"/>
      <c r="M16102" s="24"/>
    </row>
    <row r="16103" spans="1:13" x14ac:dyDescent="0.2">
      <c r="A16103" s="289"/>
      <c r="I16103"/>
      <c r="J16103"/>
      <c r="L16103" s="33"/>
      <c r="M16103" s="24"/>
    </row>
    <row r="16104" spans="1:13" x14ac:dyDescent="0.2">
      <c r="A16104" s="289"/>
      <c r="I16104"/>
      <c r="J16104"/>
      <c r="L16104" s="33"/>
      <c r="M16104" s="24"/>
    </row>
    <row r="16105" spans="1:13" x14ac:dyDescent="0.2">
      <c r="A16105" s="289"/>
      <c r="I16105"/>
      <c r="J16105"/>
      <c r="L16105" s="33"/>
      <c r="M16105" s="24"/>
    </row>
    <row r="16106" spans="1:13" x14ac:dyDescent="0.2">
      <c r="A16106" s="289"/>
      <c r="I16106"/>
      <c r="J16106"/>
      <c r="L16106" s="33"/>
      <c r="M16106" s="24"/>
    </row>
    <row r="16107" spans="1:13" x14ac:dyDescent="0.2">
      <c r="A16107" s="289"/>
      <c r="I16107"/>
      <c r="J16107"/>
      <c r="L16107" s="33"/>
      <c r="M16107" s="24"/>
    </row>
    <row r="16108" spans="1:13" x14ac:dyDescent="0.2">
      <c r="A16108" s="289"/>
      <c r="I16108"/>
      <c r="J16108"/>
      <c r="L16108" s="33"/>
      <c r="M16108" s="24"/>
    </row>
    <row r="16109" spans="1:13" x14ac:dyDescent="0.2">
      <c r="A16109" s="289"/>
      <c r="I16109"/>
      <c r="J16109"/>
      <c r="L16109" s="33"/>
      <c r="M16109" s="24"/>
    </row>
    <row r="16110" spans="1:13" x14ac:dyDescent="0.2">
      <c r="A16110" s="289"/>
      <c r="I16110"/>
      <c r="J16110"/>
      <c r="L16110" s="33"/>
      <c r="M16110" s="24"/>
    </row>
    <row r="16111" spans="1:13" x14ac:dyDescent="0.2">
      <c r="A16111" s="289"/>
      <c r="I16111"/>
      <c r="J16111"/>
      <c r="L16111" s="33"/>
      <c r="M16111" s="24"/>
    </row>
    <row r="16112" spans="1:13" x14ac:dyDescent="0.2">
      <c r="A16112" s="289"/>
      <c r="I16112"/>
      <c r="J16112"/>
      <c r="L16112" s="33"/>
      <c r="M16112" s="24"/>
    </row>
    <row r="16113" spans="1:13" x14ac:dyDescent="0.2">
      <c r="A16113" s="289"/>
      <c r="I16113"/>
      <c r="J16113"/>
      <c r="L16113" s="33"/>
      <c r="M16113" s="24"/>
    </row>
    <row r="16114" spans="1:13" x14ac:dyDescent="0.2">
      <c r="A16114" s="289"/>
      <c r="I16114"/>
      <c r="J16114"/>
      <c r="L16114" s="33"/>
      <c r="M16114" s="24"/>
    </row>
    <row r="16115" spans="1:13" x14ac:dyDescent="0.2">
      <c r="A16115" s="289"/>
      <c r="I16115"/>
      <c r="J16115"/>
      <c r="L16115" s="33"/>
      <c r="M16115" s="24"/>
    </row>
    <row r="16116" spans="1:13" x14ac:dyDescent="0.2">
      <c r="A16116" s="289"/>
      <c r="I16116"/>
      <c r="J16116"/>
      <c r="L16116" s="33"/>
      <c r="M16116" s="24"/>
    </row>
    <row r="16117" spans="1:13" x14ac:dyDescent="0.2">
      <c r="A16117" s="289"/>
      <c r="I16117"/>
      <c r="J16117"/>
      <c r="L16117" s="33"/>
      <c r="M16117" s="24"/>
    </row>
    <row r="16118" spans="1:13" x14ac:dyDescent="0.2">
      <c r="A16118" s="289"/>
      <c r="I16118"/>
      <c r="J16118"/>
      <c r="L16118" s="33"/>
      <c r="M16118" s="24"/>
    </row>
    <row r="16119" spans="1:13" x14ac:dyDescent="0.2">
      <c r="A16119" s="289"/>
      <c r="I16119"/>
      <c r="J16119"/>
      <c r="L16119" s="33"/>
      <c r="M16119" s="24"/>
    </row>
    <row r="16120" spans="1:13" x14ac:dyDescent="0.2">
      <c r="A16120" s="289"/>
      <c r="I16120"/>
      <c r="J16120"/>
      <c r="L16120" s="33"/>
      <c r="M16120" s="24"/>
    </row>
    <row r="16121" spans="1:13" x14ac:dyDescent="0.2">
      <c r="A16121" s="289"/>
      <c r="I16121"/>
      <c r="J16121"/>
      <c r="L16121" s="33"/>
      <c r="M16121" s="24"/>
    </row>
    <row r="16122" spans="1:13" x14ac:dyDescent="0.2">
      <c r="A16122" s="289"/>
      <c r="I16122"/>
      <c r="J16122"/>
      <c r="L16122" s="33"/>
      <c r="M16122" s="24"/>
    </row>
    <row r="16123" spans="1:13" x14ac:dyDescent="0.2">
      <c r="A16123" s="289"/>
      <c r="I16123"/>
      <c r="J16123"/>
      <c r="L16123" s="33"/>
      <c r="M16123" s="24"/>
    </row>
    <row r="16124" spans="1:13" x14ac:dyDescent="0.2">
      <c r="A16124" s="289"/>
      <c r="I16124"/>
      <c r="J16124"/>
      <c r="L16124" s="33"/>
      <c r="M16124" s="24"/>
    </row>
    <row r="16125" spans="1:13" x14ac:dyDescent="0.2">
      <c r="A16125" s="289"/>
      <c r="I16125"/>
      <c r="J16125"/>
      <c r="L16125" s="33"/>
      <c r="M16125" s="24"/>
    </row>
    <row r="16126" spans="1:13" x14ac:dyDescent="0.2">
      <c r="A16126" s="289"/>
      <c r="I16126"/>
      <c r="J16126"/>
      <c r="L16126" s="33"/>
      <c r="M16126" s="24"/>
    </row>
    <row r="16127" spans="1:13" x14ac:dyDescent="0.2">
      <c r="A16127" s="289"/>
      <c r="I16127"/>
      <c r="J16127"/>
      <c r="L16127" s="33"/>
      <c r="M16127" s="24"/>
    </row>
    <row r="16128" spans="1:13" x14ac:dyDescent="0.2">
      <c r="A16128" s="289"/>
      <c r="I16128"/>
      <c r="J16128"/>
      <c r="L16128" s="33"/>
      <c r="M16128" s="24"/>
    </row>
    <row r="16129" spans="1:13" x14ac:dyDescent="0.2">
      <c r="A16129" s="289"/>
      <c r="I16129"/>
      <c r="J16129"/>
      <c r="L16129" s="33"/>
      <c r="M16129" s="24"/>
    </row>
    <row r="16130" spans="1:13" x14ac:dyDescent="0.2">
      <c r="A16130" s="289"/>
      <c r="I16130"/>
      <c r="J16130"/>
      <c r="L16130" s="33"/>
      <c r="M16130" s="24"/>
    </row>
    <row r="16131" spans="1:13" x14ac:dyDescent="0.2">
      <c r="A16131" s="289"/>
      <c r="I16131"/>
      <c r="J16131"/>
      <c r="L16131" s="33"/>
      <c r="M16131" s="24"/>
    </row>
    <row r="16132" spans="1:13" x14ac:dyDescent="0.2">
      <c r="A16132" s="289"/>
      <c r="I16132"/>
      <c r="J16132"/>
      <c r="L16132" s="33"/>
      <c r="M16132" s="24"/>
    </row>
    <row r="16133" spans="1:13" x14ac:dyDescent="0.2">
      <c r="A16133" s="289"/>
      <c r="I16133"/>
      <c r="J16133"/>
      <c r="L16133" s="33"/>
      <c r="M16133" s="24"/>
    </row>
    <row r="16134" spans="1:13" x14ac:dyDescent="0.2">
      <c r="A16134" s="289"/>
      <c r="I16134"/>
      <c r="J16134"/>
      <c r="L16134" s="33"/>
      <c r="M16134" s="24"/>
    </row>
    <row r="16135" spans="1:13" x14ac:dyDescent="0.2">
      <c r="A16135" s="289"/>
      <c r="I16135"/>
      <c r="J16135"/>
      <c r="L16135" s="33"/>
      <c r="M16135" s="24"/>
    </row>
    <row r="16136" spans="1:13" x14ac:dyDescent="0.2">
      <c r="A16136" s="289"/>
      <c r="I16136"/>
      <c r="J16136"/>
      <c r="L16136" s="33"/>
      <c r="M16136" s="24"/>
    </row>
    <row r="16137" spans="1:13" x14ac:dyDescent="0.2">
      <c r="A16137" s="289"/>
      <c r="I16137"/>
      <c r="J16137"/>
      <c r="L16137" s="33"/>
      <c r="M16137" s="24"/>
    </row>
    <row r="16138" spans="1:13" x14ac:dyDescent="0.2">
      <c r="A16138" s="289"/>
      <c r="I16138"/>
      <c r="J16138"/>
      <c r="L16138" s="33"/>
      <c r="M16138" s="24"/>
    </row>
    <row r="16139" spans="1:13" x14ac:dyDescent="0.2">
      <c r="A16139" s="289"/>
      <c r="I16139"/>
      <c r="J16139"/>
      <c r="L16139" s="33"/>
      <c r="M16139" s="24"/>
    </row>
    <row r="16140" spans="1:13" x14ac:dyDescent="0.2">
      <c r="A16140" s="289"/>
      <c r="I16140"/>
      <c r="J16140"/>
      <c r="L16140" s="33"/>
      <c r="M16140" s="24"/>
    </row>
    <row r="16141" spans="1:13" x14ac:dyDescent="0.2">
      <c r="A16141" s="289"/>
      <c r="I16141"/>
      <c r="J16141"/>
      <c r="L16141" s="33"/>
      <c r="M16141" s="24"/>
    </row>
    <row r="16142" spans="1:13" x14ac:dyDescent="0.2">
      <c r="A16142" s="289"/>
      <c r="I16142"/>
      <c r="J16142"/>
      <c r="L16142" s="33"/>
      <c r="M16142" s="24"/>
    </row>
    <row r="16143" spans="1:13" x14ac:dyDescent="0.2">
      <c r="A16143" s="289"/>
      <c r="I16143"/>
      <c r="J16143"/>
      <c r="L16143" s="33"/>
      <c r="M16143" s="24"/>
    </row>
    <row r="16144" spans="1:13" x14ac:dyDescent="0.2">
      <c r="A16144" s="289"/>
      <c r="I16144"/>
      <c r="J16144"/>
      <c r="L16144" s="33"/>
      <c r="M16144" s="24"/>
    </row>
    <row r="16145" spans="1:13" x14ac:dyDescent="0.2">
      <c r="A16145" s="289"/>
      <c r="I16145"/>
      <c r="J16145"/>
      <c r="L16145" s="33"/>
      <c r="M16145" s="24"/>
    </row>
    <row r="16146" spans="1:13" x14ac:dyDescent="0.2">
      <c r="A16146" s="289"/>
      <c r="I16146"/>
      <c r="J16146"/>
      <c r="L16146" s="33"/>
      <c r="M16146" s="24"/>
    </row>
    <row r="16147" spans="1:13" x14ac:dyDescent="0.2">
      <c r="A16147" s="289"/>
      <c r="I16147"/>
      <c r="J16147"/>
      <c r="L16147" s="33"/>
      <c r="M16147" s="24"/>
    </row>
    <row r="16148" spans="1:13" x14ac:dyDescent="0.2">
      <c r="A16148" s="289"/>
      <c r="I16148"/>
      <c r="J16148"/>
      <c r="L16148" s="33"/>
      <c r="M16148" s="24"/>
    </row>
    <row r="16149" spans="1:13" x14ac:dyDescent="0.2">
      <c r="A16149" s="289"/>
      <c r="I16149"/>
      <c r="J16149"/>
      <c r="L16149" s="33"/>
      <c r="M16149" s="24"/>
    </row>
    <row r="16150" spans="1:13" x14ac:dyDescent="0.2">
      <c r="A16150" s="289"/>
      <c r="I16150"/>
      <c r="J16150"/>
      <c r="L16150" s="33"/>
      <c r="M16150" s="24"/>
    </row>
    <row r="16151" spans="1:13" x14ac:dyDescent="0.2">
      <c r="A16151" s="289"/>
      <c r="I16151"/>
      <c r="J16151"/>
      <c r="L16151" s="33"/>
      <c r="M16151" s="24"/>
    </row>
    <row r="16152" spans="1:13" x14ac:dyDescent="0.2">
      <c r="A16152" s="289"/>
      <c r="I16152"/>
      <c r="J16152"/>
      <c r="L16152" s="33"/>
      <c r="M16152" s="24"/>
    </row>
    <row r="16153" spans="1:13" x14ac:dyDescent="0.2">
      <c r="A16153" s="289"/>
      <c r="I16153"/>
      <c r="J16153"/>
      <c r="L16153" s="33"/>
      <c r="M16153" s="24"/>
    </row>
    <row r="16154" spans="1:13" x14ac:dyDescent="0.2">
      <c r="A16154" s="289"/>
      <c r="I16154"/>
      <c r="J16154"/>
      <c r="L16154" s="33"/>
      <c r="M16154" s="24"/>
    </row>
    <row r="16155" spans="1:13" x14ac:dyDescent="0.2">
      <c r="A16155" s="289"/>
      <c r="I16155"/>
      <c r="J16155"/>
      <c r="L16155" s="33"/>
      <c r="M16155" s="24"/>
    </row>
    <row r="16156" spans="1:13" x14ac:dyDescent="0.2">
      <c r="A16156" s="289"/>
      <c r="I16156"/>
      <c r="J16156"/>
      <c r="L16156" s="33"/>
      <c r="M16156" s="24"/>
    </row>
    <row r="16157" spans="1:13" x14ac:dyDescent="0.2">
      <c r="A16157" s="289"/>
      <c r="I16157"/>
      <c r="J16157"/>
      <c r="L16157" s="33"/>
      <c r="M16157" s="24"/>
    </row>
    <row r="16158" spans="1:13" x14ac:dyDescent="0.2">
      <c r="A16158" s="289"/>
      <c r="I16158"/>
      <c r="J16158"/>
      <c r="L16158" s="33"/>
      <c r="M16158" s="24"/>
    </row>
    <row r="16159" spans="1:13" x14ac:dyDescent="0.2">
      <c r="A16159" s="289"/>
      <c r="I16159"/>
      <c r="J16159"/>
      <c r="L16159" s="33"/>
      <c r="M16159" s="24"/>
    </row>
    <row r="16160" spans="1:13" x14ac:dyDescent="0.2">
      <c r="A16160" s="289"/>
      <c r="I16160"/>
      <c r="J16160"/>
      <c r="L16160" s="33"/>
      <c r="M16160" s="24"/>
    </row>
    <row r="16161" spans="1:13" x14ac:dyDescent="0.2">
      <c r="A16161" s="289"/>
      <c r="I16161"/>
      <c r="J16161"/>
      <c r="L16161" s="33"/>
      <c r="M16161" s="24"/>
    </row>
    <row r="16162" spans="1:13" x14ac:dyDescent="0.2">
      <c r="A16162" s="289"/>
      <c r="I16162"/>
      <c r="J16162"/>
      <c r="L16162" s="33"/>
      <c r="M16162" s="24"/>
    </row>
    <row r="16163" spans="1:13" x14ac:dyDescent="0.2">
      <c r="A16163" s="289"/>
      <c r="I16163"/>
      <c r="J16163"/>
      <c r="L16163" s="33"/>
      <c r="M16163" s="24"/>
    </row>
    <row r="16164" spans="1:13" x14ac:dyDescent="0.2">
      <c r="A16164" s="289"/>
      <c r="I16164"/>
      <c r="J16164"/>
      <c r="L16164" s="33"/>
      <c r="M16164" s="24"/>
    </row>
    <row r="16165" spans="1:13" x14ac:dyDescent="0.2">
      <c r="A16165" s="289"/>
      <c r="I16165"/>
      <c r="J16165"/>
      <c r="L16165" s="33"/>
      <c r="M16165" s="24"/>
    </row>
    <row r="16166" spans="1:13" x14ac:dyDescent="0.2">
      <c r="A16166" s="289"/>
      <c r="I16166"/>
      <c r="J16166"/>
      <c r="L16166" s="33"/>
      <c r="M16166" s="24"/>
    </row>
    <row r="16167" spans="1:13" x14ac:dyDescent="0.2">
      <c r="A16167" s="289"/>
      <c r="I16167"/>
      <c r="J16167"/>
      <c r="L16167" s="33"/>
      <c r="M16167" s="24"/>
    </row>
    <row r="16168" spans="1:13" x14ac:dyDescent="0.2">
      <c r="A16168" s="289"/>
      <c r="I16168"/>
      <c r="J16168"/>
      <c r="L16168" s="33"/>
      <c r="M16168" s="24"/>
    </row>
    <row r="16169" spans="1:13" x14ac:dyDescent="0.2">
      <c r="A16169" s="289"/>
      <c r="I16169"/>
      <c r="J16169"/>
      <c r="L16169" s="33"/>
      <c r="M16169" s="24"/>
    </row>
    <row r="16170" spans="1:13" x14ac:dyDescent="0.2">
      <c r="A16170" s="289"/>
      <c r="I16170"/>
      <c r="J16170"/>
      <c r="L16170" s="33"/>
      <c r="M16170" s="24"/>
    </row>
    <row r="16171" spans="1:13" x14ac:dyDescent="0.2">
      <c r="A16171" s="289"/>
      <c r="I16171"/>
      <c r="J16171"/>
      <c r="L16171" s="33"/>
      <c r="M16171" s="24"/>
    </row>
    <row r="16172" spans="1:13" x14ac:dyDescent="0.2">
      <c r="A16172" s="289"/>
      <c r="I16172"/>
      <c r="J16172"/>
      <c r="L16172" s="33"/>
      <c r="M16172" s="24"/>
    </row>
    <row r="16173" spans="1:13" x14ac:dyDescent="0.2">
      <c r="A16173" s="289"/>
      <c r="I16173"/>
      <c r="J16173"/>
      <c r="L16173" s="33"/>
      <c r="M16173" s="24"/>
    </row>
    <row r="16174" spans="1:13" x14ac:dyDescent="0.2">
      <c r="A16174" s="289"/>
      <c r="I16174"/>
      <c r="J16174"/>
      <c r="L16174" s="33"/>
      <c r="M16174" s="24"/>
    </row>
    <row r="16175" spans="1:13" x14ac:dyDescent="0.2">
      <c r="A16175" s="289"/>
      <c r="I16175"/>
      <c r="J16175"/>
      <c r="L16175" s="33"/>
      <c r="M16175" s="24"/>
    </row>
    <row r="16176" spans="1:13" x14ac:dyDescent="0.2">
      <c r="A16176" s="289"/>
      <c r="I16176"/>
      <c r="J16176"/>
      <c r="L16176" s="33"/>
      <c r="M16176" s="24"/>
    </row>
    <row r="16177" spans="1:13" x14ac:dyDescent="0.2">
      <c r="A16177" s="289"/>
      <c r="I16177"/>
      <c r="J16177"/>
      <c r="L16177" s="33"/>
      <c r="M16177" s="24"/>
    </row>
    <row r="16178" spans="1:13" x14ac:dyDescent="0.2">
      <c r="A16178" s="289"/>
      <c r="I16178"/>
      <c r="J16178"/>
      <c r="L16178" s="33"/>
      <c r="M16178" s="24"/>
    </row>
    <row r="16179" spans="1:13" x14ac:dyDescent="0.2">
      <c r="A16179" s="289"/>
      <c r="I16179"/>
      <c r="J16179"/>
      <c r="L16179" s="33"/>
      <c r="M16179" s="24"/>
    </row>
    <row r="16180" spans="1:13" x14ac:dyDescent="0.2">
      <c r="A16180" s="289"/>
      <c r="I16180"/>
      <c r="J16180"/>
      <c r="L16180" s="33"/>
      <c r="M16180" s="24"/>
    </row>
    <row r="16181" spans="1:13" x14ac:dyDescent="0.2">
      <c r="A16181" s="289"/>
      <c r="I16181"/>
      <c r="J16181"/>
      <c r="L16181" s="33"/>
      <c r="M16181" s="24"/>
    </row>
    <row r="16182" spans="1:13" x14ac:dyDescent="0.2">
      <c r="A16182" s="289"/>
      <c r="I16182"/>
      <c r="J16182"/>
      <c r="L16182" s="33"/>
      <c r="M16182" s="24"/>
    </row>
    <row r="16183" spans="1:13" x14ac:dyDescent="0.2">
      <c r="A16183" s="289"/>
      <c r="I16183"/>
      <c r="J16183"/>
      <c r="L16183" s="33"/>
      <c r="M16183" s="24"/>
    </row>
    <row r="16184" spans="1:13" x14ac:dyDescent="0.2">
      <c r="A16184" s="289"/>
      <c r="I16184"/>
      <c r="J16184"/>
      <c r="L16184" s="33"/>
      <c r="M16184" s="24"/>
    </row>
    <row r="16185" spans="1:13" x14ac:dyDescent="0.2">
      <c r="A16185" s="289"/>
      <c r="I16185"/>
      <c r="J16185"/>
      <c r="L16185" s="33"/>
      <c r="M16185" s="24"/>
    </row>
    <row r="16186" spans="1:13" x14ac:dyDescent="0.2">
      <c r="A16186" s="289"/>
      <c r="I16186"/>
      <c r="J16186"/>
      <c r="L16186" s="33"/>
      <c r="M16186" s="24"/>
    </row>
    <row r="16187" spans="1:13" x14ac:dyDescent="0.2">
      <c r="A16187" s="289"/>
      <c r="I16187"/>
      <c r="J16187"/>
      <c r="L16187" s="33"/>
      <c r="M16187" s="24"/>
    </row>
    <row r="16188" spans="1:13" x14ac:dyDescent="0.2">
      <c r="A16188" s="289"/>
      <c r="I16188"/>
      <c r="J16188"/>
      <c r="L16188" s="33"/>
      <c r="M16188" s="24"/>
    </row>
    <row r="16189" spans="1:13" x14ac:dyDescent="0.2">
      <c r="A16189" s="289"/>
      <c r="I16189"/>
      <c r="J16189"/>
      <c r="L16189" s="33"/>
      <c r="M16189" s="24"/>
    </row>
    <row r="16190" spans="1:13" x14ac:dyDescent="0.2">
      <c r="A16190" s="289"/>
      <c r="I16190"/>
      <c r="J16190"/>
      <c r="L16190" s="33"/>
      <c r="M16190" s="24"/>
    </row>
    <row r="16191" spans="1:13" x14ac:dyDescent="0.2">
      <c r="A16191" s="289"/>
      <c r="I16191"/>
      <c r="J16191"/>
      <c r="L16191" s="33"/>
      <c r="M16191" s="24"/>
    </row>
    <row r="16192" spans="1:13" x14ac:dyDescent="0.2">
      <c r="A16192" s="289"/>
      <c r="I16192"/>
      <c r="J16192"/>
      <c r="L16192" s="33"/>
      <c r="M16192" s="24"/>
    </row>
    <row r="16193" spans="1:13" x14ac:dyDescent="0.2">
      <c r="A16193" s="289"/>
      <c r="I16193"/>
      <c r="J16193"/>
      <c r="L16193" s="33"/>
      <c r="M16193" s="24"/>
    </row>
    <row r="16194" spans="1:13" x14ac:dyDescent="0.2">
      <c r="A16194" s="289"/>
      <c r="I16194"/>
      <c r="J16194"/>
      <c r="L16194" s="33"/>
      <c r="M16194" s="24"/>
    </row>
    <row r="16195" spans="1:13" x14ac:dyDescent="0.2">
      <c r="A16195" s="289"/>
      <c r="I16195"/>
      <c r="J16195"/>
      <c r="L16195" s="33"/>
      <c r="M16195" s="24"/>
    </row>
    <row r="16196" spans="1:13" x14ac:dyDescent="0.2">
      <c r="A16196" s="289"/>
      <c r="I16196"/>
      <c r="J16196"/>
      <c r="L16196" s="33"/>
      <c r="M16196" s="24"/>
    </row>
    <row r="16197" spans="1:13" x14ac:dyDescent="0.2">
      <c r="A16197" s="289"/>
      <c r="I16197"/>
      <c r="J16197"/>
      <c r="L16197" s="33"/>
      <c r="M16197" s="24"/>
    </row>
    <row r="16198" spans="1:13" x14ac:dyDescent="0.2">
      <c r="A16198" s="289"/>
      <c r="I16198"/>
      <c r="J16198"/>
      <c r="L16198" s="33"/>
      <c r="M16198" s="24"/>
    </row>
    <row r="16199" spans="1:13" x14ac:dyDescent="0.2">
      <c r="A16199" s="289"/>
      <c r="I16199"/>
      <c r="J16199"/>
      <c r="L16199" s="33"/>
      <c r="M16199" s="24"/>
    </row>
    <row r="16200" spans="1:13" x14ac:dyDescent="0.2">
      <c r="A16200" s="289"/>
      <c r="I16200"/>
      <c r="J16200"/>
      <c r="L16200" s="33"/>
      <c r="M16200" s="24"/>
    </row>
    <row r="16201" spans="1:13" x14ac:dyDescent="0.2">
      <c r="A16201" s="289"/>
      <c r="I16201"/>
      <c r="J16201"/>
      <c r="L16201" s="33"/>
      <c r="M16201" s="24"/>
    </row>
    <row r="16202" spans="1:13" x14ac:dyDescent="0.2">
      <c r="A16202" s="289"/>
      <c r="I16202"/>
      <c r="J16202"/>
      <c r="L16202" s="33"/>
      <c r="M16202" s="24"/>
    </row>
    <row r="16203" spans="1:13" x14ac:dyDescent="0.2">
      <c r="A16203" s="289"/>
      <c r="I16203"/>
      <c r="J16203"/>
      <c r="L16203" s="33"/>
      <c r="M16203" s="24"/>
    </row>
    <row r="16204" spans="1:13" x14ac:dyDescent="0.2">
      <c r="A16204" s="289"/>
      <c r="I16204"/>
      <c r="J16204"/>
      <c r="L16204" s="33"/>
      <c r="M16204" s="24"/>
    </row>
    <row r="16205" spans="1:13" x14ac:dyDescent="0.2">
      <c r="A16205" s="289"/>
      <c r="I16205"/>
      <c r="J16205"/>
      <c r="L16205" s="33"/>
      <c r="M16205" s="24"/>
    </row>
    <row r="16206" spans="1:13" x14ac:dyDescent="0.2">
      <c r="A16206" s="289"/>
      <c r="I16206"/>
      <c r="J16206"/>
      <c r="L16206" s="33"/>
      <c r="M16206" s="24"/>
    </row>
    <row r="16207" spans="1:13" x14ac:dyDescent="0.2">
      <c r="A16207" s="289"/>
      <c r="I16207"/>
      <c r="J16207"/>
      <c r="L16207" s="33"/>
      <c r="M16207" s="24"/>
    </row>
    <row r="16208" spans="1:13" x14ac:dyDescent="0.2">
      <c r="A16208" s="289"/>
      <c r="I16208"/>
      <c r="J16208"/>
      <c r="L16208" s="33"/>
      <c r="M16208" s="24"/>
    </row>
    <row r="16209" spans="1:13" x14ac:dyDescent="0.2">
      <c r="A16209" s="289"/>
      <c r="I16209"/>
      <c r="J16209"/>
      <c r="L16209" s="33"/>
      <c r="M16209" s="24"/>
    </row>
    <row r="16210" spans="1:13" x14ac:dyDescent="0.2">
      <c r="A16210" s="289"/>
      <c r="I16210"/>
      <c r="J16210"/>
      <c r="L16210" s="33"/>
      <c r="M16210" s="24"/>
    </row>
    <row r="16211" spans="1:13" x14ac:dyDescent="0.2">
      <c r="A16211" s="289"/>
      <c r="I16211"/>
      <c r="J16211"/>
      <c r="L16211" s="33"/>
      <c r="M16211" s="24"/>
    </row>
    <row r="16212" spans="1:13" x14ac:dyDescent="0.2">
      <c r="A16212" s="289"/>
      <c r="I16212"/>
      <c r="J16212"/>
      <c r="L16212" s="33"/>
      <c r="M16212" s="24"/>
    </row>
    <row r="16213" spans="1:13" x14ac:dyDescent="0.2">
      <c r="A16213" s="289"/>
      <c r="I16213"/>
      <c r="J16213"/>
      <c r="L16213" s="33"/>
      <c r="M16213" s="24"/>
    </row>
    <row r="16214" spans="1:13" x14ac:dyDescent="0.2">
      <c r="A16214" s="289"/>
      <c r="I16214"/>
      <c r="J16214"/>
      <c r="L16214" s="33"/>
      <c r="M16214" s="24"/>
    </row>
    <row r="16215" spans="1:13" x14ac:dyDescent="0.2">
      <c r="A16215" s="289"/>
      <c r="I16215"/>
      <c r="J16215"/>
      <c r="L16215" s="33"/>
      <c r="M16215" s="24"/>
    </row>
    <row r="16216" spans="1:13" x14ac:dyDescent="0.2">
      <c r="A16216" s="289"/>
      <c r="I16216"/>
      <c r="J16216"/>
      <c r="L16216" s="33"/>
      <c r="M16216" s="24"/>
    </row>
    <row r="16217" spans="1:13" x14ac:dyDescent="0.2">
      <c r="A16217" s="289"/>
      <c r="I16217"/>
      <c r="J16217"/>
      <c r="L16217" s="33"/>
      <c r="M16217" s="24"/>
    </row>
    <row r="16218" spans="1:13" x14ac:dyDescent="0.2">
      <c r="A16218" s="289"/>
      <c r="I16218"/>
      <c r="J16218"/>
      <c r="L16218" s="33"/>
      <c r="M16218" s="24"/>
    </row>
    <row r="16219" spans="1:13" x14ac:dyDescent="0.2">
      <c r="A16219" s="289"/>
      <c r="I16219"/>
      <c r="J16219"/>
      <c r="L16219" s="33"/>
      <c r="M16219" s="24"/>
    </row>
    <row r="16220" spans="1:13" x14ac:dyDescent="0.2">
      <c r="A16220" s="289"/>
      <c r="I16220"/>
      <c r="J16220"/>
      <c r="L16220" s="33"/>
      <c r="M16220" s="24"/>
    </row>
    <row r="16221" spans="1:13" x14ac:dyDescent="0.2">
      <c r="A16221" s="289"/>
      <c r="I16221"/>
      <c r="J16221"/>
      <c r="L16221" s="33"/>
      <c r="M16221" s="24"/>
    </row>
    <row r="16222" spans="1:13" x14ac:dyDescent="0.2">
      <c r="A16222" s="289"/>
      <c r="I16222"/>
      <c r="J16222"/>
      <c r="L16222" s="33"/>
      <c r="M16222" s="24"/>
    </row>
    <row r="16223" spans="1:13" x14ac:dyDescent="0.2">
      <c r="A16223" s="289"/>
      <c r="I16223"/>
      <c r="J16223"/>
      <c r="L16223" s="33"/>
      <c r="M16223" s="24"/>
    </row>
    <row r="16224" spans="1:13" x14ac:dyDescent="0.2">
      <c r="A16224" s="289"/>
      <c r="I16224"/>
      <c r="J16224"/>
      <c r="L16224" s="33"/>
      <c r="M16224" s="24"/>
    </row>
    <row r="16225" spans="1:13" x14ac:dyDescent="0.2">
      <c r="A16225" s="289"/>
      <c r="I16225"/>
      <c r="J16225"/>
      <c r="L16225" s="33"/>
      <c r="M16225" s="24"/>
    </row>
    <row r="16226" spans="1:13" x14ac:dyDescent="0.2">
      <c r="A16226" s="289"/>
      <c r="I16226"/>
      <c r="J16226"/>
      <c r="L16226" s="33"/>
      <c r="M16226" s="24"/>
    </row>
    <row r="16227" spans="1:13" x14ac:dyDescent="0.2">
      <c r="A16227" s="289"/>
      <c r="I16227"/>
      <c r="J16227"/>
      <c r="L16227" s="33"/>
      <c r="M16227" s="24"/>
    </row>
    <row r="16228" spans="1:13" x14ac:dyDescent="0.2">
      <c r="A16228" s="289"/>
      <c r="I16228"/>
      <c r="J16228"/>
      <c r="L16228" s="33"/>
      <c r="M16228" s="24"/>
    </row>
    <row r="16229" spans="1:13" x14ac:dyDescent="0.2">
      <c r="A16229" s="289"/>
      <c r="I16229"/>
      <c r="J16229"/>
      <c r="L16229" s="33"/>
      <c r="M16229" s="24"/>
    </row>
    <row r="16230" spans="1:13" x14ac:dyDescent="0.2">
      <c r="A16230" s="289"/>
      <c r="I16230"/>
      <c r="J16230"/>
      <c r="L16230" s="33"/>
      <c r="M16230" s="24"/>
    </row>
    <row r="16231" spans="1:13" x14ac:dyDescent="0.2">
      <c r="A16231" s="289"/>
      <c r="I16231"/>
      <c r="J16231"/>
      <c r="L16231" s="33"/>
      <c r="M16231" s="24"/>
    </row>
    <row r="16232" spans="1:13" x14ac:dyDescent="0.2">
      <c r="A16232" s="289"/>
      <c r="I16232"/>
      <c r="J16232"/>
      <c r="L16232" s="33"/>
      <c r="M16232" s="24"/>
    </row>
    <row r="16233" spans="1:13" x14ac:dyDescent="0.2">
      <c r="A16233" s="289"/>
      <c r="I16233"/>
      <c r="J16233"/>
      <c r="L16233" s="33"/>
      <c r="M16233" s="24"/>
    </row>
    <row r="16234" spans="1:13" x14ac:dyDescent="0.2">
      <c r="A16234" s="289"/>
      <c r="I16234"/>
      <c r="J16234"/>
      <c r="L16234" s="33"/>
      <c r="M16234" s="24"/>
    </row>
    <row r="16235" spans="1:13" x14ac:dyDescent="0.2">
      <c r="A16235" s="289"/>
      <c r="I16235"/>
      <c r="J16235"/>
      <c r="L16235" s="33"/>
      <c r="M16235" s="24"/>
    </row>
    <row r="16236" spans="1:13" x14ac:dyDescent="0.2">
      <c r="A16236" s="289"/>
      <c r="I16236"/>
      <c r="J16236"/>
      <c r="L16236" s="33"/>
      <c r="M16236" s="24"/>
    </row>
    <row r="16237" spans="1:13" x14ac:dyDescent="0.2">
      <c r="A16237" s="289"/>
      <c r="I16237"/>
      <c r="J16237"/>
      <c r="L16237" s="33"/>
      <c r="M16237" s="24"/>
    </row>
    <row r="16238" spans="1:13" x14ac:dyDescent="0.2">
      <c r="A16238" s="289"/>
      <c r="I16238"/>
      <c r="J16238"/>
      <c r="L16238" s="33"/>
      <c r="M16238" s="24"/>
    </row>
    <row r="16239" spans="1:13" x14ac:dyDescent="0.2">
      <c r="A16239" s="289"/>
      <c r="I16239"/>
      <c r="J16239"/>
      <c r="L16239" s="33"/>
      <c r="M16239" s="24"/>
    </row>
    <row r="16240" spans="1:13" x14ac:dyDescent="0.2">
      <c r="A16240" s="289"/>
      <c r="I16240"/>
      <c r="J16240"/>
      <c r="L16240" s="33"/>
      <c r="M16240" s="24"/>
    </row>
    <row r="16241" spans="1:13" x14ac:dyDescent="0.2">
      <c r="A16241" s="289"/>
      <c r="I16241"/>
      <c r="J16241"/>
      <c r="L16241" s="33"/>
      <c r="M16241" s="24"/>
    </row>
    <row r="16242" spans="1:13" x14ac:dyDescent="0.2">
      <c r="A16242" s="289"/>
      <c r="I16242"/>
      <c r="J16242"/>
      <c r="L16242" s="33"/>
      <c r="M16242" s="24"/>
    </row>
    <row r="16243" spans="1:13" x14ac:dyDescent="0.2">
      <c r="A16243" s="289"/>
      <c r="I16243"/>
      <c r="J16243"/>
      <c r="L16243" s="33"/>
      <c r="M16243" s="24"/>
    </row>
    <row r="16244" spans="1:13" x14ac:dyDescent="0.2">
      <c r="A16244" s="289"/>
      <c r="I16244"/>
      <c r="J16244"/>
      <c r="L16244" s="33"/>
      <c r="M16244" s="24"/>
    </row>
    <row r="16245" spans="1:13" x14ac:dyDescent="0.2">
      <c r="A16245" s="289"/>
      <c r="I16245"/>
      <c r="J16245"/>
      <c r="L16245" s="33"/>
      <c r="M16245" s="24"/>
    </row>
    <row r="16246" spans="1:13" x14ac:dyDescent="0.2">
      <c r="A16246" s="289"/>
      <c r="I16246"/>
      <c r="J16246"/>
      <c r="L16246" s="33"/>
      <c r="M16246" s="24"/>
    </row>
    <row r="16247" spans="1:13" x14ac:dyDescent="0.2">
      <c r="A16247" s="289"/>
      <c r="I16247"/>
      <c r="J16247"/>
      <c r="L16247" s="33"/>
      <c r="M16247" s="24"/>
    </row>
    <row r="16248" spans="1:13" x14ac:dyDescent="0.2">
      <c r="A16248" s="289"/>
      <c r="I16248"/>
      <c r="J16248"/>
      <c r="L16248" s="33"/>
      <c r="M16248" s="24"/>
    </row>
    <row r="16249" spans="1:13" x14ac:dyDescent="0.2">
      <c r="A16249" s="289"/>
      <c r="I16249"/>
      <c r="J16249"/>
      <c r="L16249" s="33"/>
      <c r="M16249" s="24"/>
    </row>
    <row r="16250" spans="1:13" x14ac:dyDescent="0.2">
      <c r="A16250" s="289"/>
      <c r="I16250"/>
      <c r="J16250"/>
      <c r="L16250" s="33"/>
      <c r="M16250" s="24"/>
    </row>
    <row r="16251" spans="1:13" x14ac:dyDescent="0.2">
      <c r="A16251" s="289"/>
      <c r="I16251"/>
      <c r="J16251"/>
      <c r="L16251" s="33"/>
      <c r="M16251" s="24"/>
    </row>
    <row r="16252" spans="1:13" x14ac:dyDescent="0.2">
      <c r="A16252" s="289"/>
      <c r="I16252"/>
      <c r="J16252"/>
      <c r="L16252" s="33"/>
      <c r="M16252" s="24"/>
    </row>
    <row r="16253" spans="1:13" x14ac:dyDescent="0.2">
      <c r="A16253" s="289"/>
      <c r="I16253"/>
      <c r="J16253"/>
      <c r="L16253" s="33"/>
      <c r="M16253" s="24"/>
    </row>
    <row r="16254" spans="1:13" x14ac:dyDescent="0.2">
      <c r="A16254" s="289"/>
      <c r="I16254"/>
      <c r="J16254"/>
      <c r="L16254" s="33"/>
      <c r="M16254" s="24"/>
    </row>
    <row r="16255" spans="1:13" x14ac:dyDescent="0.2">
      <c r="A16255" s="289"/>
      <c r="I16255"/>
      <c r="J16255"/>
      <c r="L16255" s="33"/>
      <c r="M16255" s="24"/>
    </row>
    <row r="16256" spans="1:13" x14ac:dyDescent="0.2">
      <c r="A16256" s="289"/>
      <c r="I16256"/>
      <c r="J16256"/>
      <c r="L16256" s="33"/>
      <c r="M16256" s="24"/>
    </row>
    <row r="16257" spans="1:13" x14ac:dyDescent="0.2">
      <c r="A16257" s="289"/>
      <c r="I16257"/>
      <c r="J16257"/>
      <c r="L16257" s="33"/>
      <c r="M16257" s="24"/>
    </row>
    <row r="16258" spans="1:13" x14ac:dyDescent="0.2">
      <c r="A16258" s="289"/>
      <c r="I16258"/>
      <c r="J16258"/>
      <c r="L16258" s="33"/>
      <c r="M16258" s="24"/>
    </row>
    <row r="16259" spans="1:13" x14ac:dyDescent="0.2">
      <c r="A16259" s="289"/>
      <c r="I16259"/>
      <c r="J16259"/>
      <c r="L16259" s="33"/>
      <c r="M16259" s="24"/>
    </row>
    <row r="16260" spans="1:13" x14ac:dyDescent="0.2">
      <c r="A16260" s="289"/>
      <c r="I16260"/>
      <c r="J16260"/>
      <c r="L16260" s="33"/>
      <c r="M16260" s="24"/>
    </row>
    <row r="16261" spans="1:13" x14ac:dyDescent="0.2">
      <c r="A16261" s="289"/>
      <c r="I16261"/>
      <c r="J16261"/>
      <c r="L16261" s="33"/>
      <c r="M16261" s="24"/>
    </row>
    <row r="16262" spans="1:13" x14ac:dyDescent="0.2">
      <c r="A16262" s="289"/>
      <c r="I16262"/>
      <c r="J16262"/>
      <c r="L16262" s="33"/>
      <c r="M16262" s="24"/>
    </row>
    <row r="16263" spans="1:13" x14ac:dyDescent="0.2">
      <c r="A16263" s="289"/>
      <c r="I16263"/>
      <c r="J16263"/>
      <c r="L16263" s="33"/>
      <c r="M16263" s="24"/>
    </row>
    <row r="16264" spans="1:13" x14ac:dyDescent="0.2">
      <c r="A16264" s="289"/>
      <c r="I16264"/>
      <c r="J16264"/>
      <c r="L16264" s="33"/>
      <c r="M16264" s="24"/>
    </row>
    <row r="16265" spans="1:13" x14ac:dyDescent="0.2">
      <c r="A16265" s="289"/>
      <c r="I16265"/>
      <c r="J16265"/>
      <c r="L16265" s="33"/>
      <c r="M16265" s="24"/>
    </row>
    <row r="16266" spans="1:13" x14ac:dyDescent="0.2">
      <c r="A16266" s="289"/>
      <c r="I16266"/>
      <c r="J16266"/>
      <c r="L16266" s="33"/>
      <c r="M16266" s="24"/>
    </row>
    <row r="16267" spans="1:13" x14ac:dyDescent="0.2">
      <c r="A16267" s="289"/>
      <c r="I16267"/>
      <c r="J16267"/>
      <c r="L16267" s="33"/>
      <c r="M16267" s="24"/>
    </row>
    <row r="16268" spans="1:13" x14ac:dyDescent="0.2">
      <c r="A16268" s="289"/>
      <c r="I16268"/>
      <c r="J16268"/>
      <c r="L16268" s="33"/>
      <c r="M16268" s="24"/>
    </row>
    <row r="16269" spans="1:13" x14ac:dyDescent="0.2">
      <c r="A16269" s="289"/>
      <c r="I16269"/>
      <c r="J16269"/>
      <c r="L16269" s="33"/>
      <c r="M16269" s="24"/>
    </row>
    <row r="16270" spans="1:13" x14ac:dyDescent="0.2">
      <c r="A16270" s="289"/>
      <c r="I16270"/>
      <c r="J16270"/>
      <c r="L16270" s="33"/>
      <c r="M16270" s="24"/>
    </row>
    <row r="16271" spans="1:13" x14ac:dyDescent="0.2">
      <c r="A16271" s="289"/>
      <c r="I16271"/>
      <c r="J16271"/>
      <c r="L16271" s="33"/>
      <c r="M16271" s="24"/>
    </row>
    <row r="16272" spans="1:13" x14ac:dyDescent="0.2">
      <c r="A16272" s="289"/>
      <c r="I16272"/>
      <c r="J16272"/>
      <c r="L16272" s="33"/>
      <c r="M16272" s="24"/>
    </row>
    <row r="16273" spans="1:13" x14ac:dyDescent="0.2">
      <c r="A16273" s="289"/>
      <c r="I16273"/>
      <c r="J16273"/>
      <c r="L16273" s="33"/>
      <c r="M16273" s="24"/>
    </row>
    <row r="16274" spans="1:13" x14ac:dyDescent="0.2">
      <c r="A16274" s="289"/>
      <c r="I16274"/>
      <c r="J16274"/>
      <c r="L16274" s="33"/>
      <c r="M16274" s="24"/>
    </row>
    <row r="16275" spans="1:13" x14ac:dyDescent="0.2">
      <c r="A16275" s="289"/>
      <c r="I16275"/>
      <c r="J16275"/>
      <c r="L16275" s="33"/>
      <c r="M16275" s="24"/>
    </row>
    <row r="16276" spans="1:13" x14ac:dyDescent="0.2">
      <c r="A16276" s="289"/>
      <c r="I16276"/>
      <c r="J16276"/>
      <c r="L16276" s="33"/>
      <c r="M16276" s="24"/>
    </row>
    <row r="16277" spans="1:13" x14ac:dyDescent="0.2">
      <c r="A16277" s="289"/>
      <c r="I16277"/>
      <c r="J16277"/>
      <c r="L16277" s="33"/>
      <c r="M16277" s="24"/>
    </row>
    <row r="16278" spans="1:13" x14ac:dyDescent="0.2">
      <c r="A16278" s="289"/>
      <c r="I16278"/>
      <c r="J16278"/>
      <c r="L16278" s="33"/>
      <c r="M16278" s="24"/>
    </row>
    <row r="16279" spans="1:13" x14ac:dyDescent="0.2">
      <c r="A16279" s="289"/>
      <c r="I16279"/>
      <c r="J16279"/>
      <c r="L16279" s="33"/>
      <c r="M16279" s="24"/>
    </row>
    <row r="16280" spans="1:13" x14ac:dyDescent="0.2">
      <c r="A16280" s="289"/>
      <c r="I16280"/>
      <c r="J16280"/>
      <c r="L16280" s="33"/>
      <c r="M16280" s="24"/>
    </row>
    <row r="16281" spans="1:13" x14ac:dyDescent="0.2">
      <c r="A16281" s="289"/>
      <c r="I16281"/>
      <c r="J16281"/>
      <c r="L16281" s="33"/>
      <c r="M16281" s="24"/>
    </row>
    <row r="16282" spans="1:13" x14ac:dyDescent="0.2">
      <c r="A16282" s="289"/>
      <c r="I16282"/>
      <c r="J16282"/>
      <c r="L16282" s="33"/>
      <c r="M16282" s="24"/>
    </row>
    <row r="16283" spans="1:13" x14ac:dyDescent="0.2">
      <c r="A16283" s="289"/>
      <c r="I16283"/>
      <c r="J16283"/>
      <c r="L16283" s="33"/>
      <c r="M16283" s="24"/>
    </row>
    <row r="16284" spans="1:13" x14ac:dyDescent="0.2">
      <c r="A16284" s="289"/>
      <c r="I16284"/>
      <c r="J16284"/>
      <c r="L16284" s="33"/>
      <c r="M16284" s="24"/>
    </row>
    <row r="16285" spans="1:13" x14ac:dyDescent="0.2">
      <c r="A16285" s="289"/>
      <c r="I16285"/>
      <c r="J16285"/>
      <c r="L16285" s="33"/>
      <c r="M16285" s="24"/>
    </row>
    <row r="16286" spans="1:13" x14ac:dyDescent="0.2">
      <c r="A16286" s="289"/>
      <c r="I16286"/>
      <c r="J16286"/>
      <c r="L16286" s="33"/>
      <c r="M16286" s="24"/>
    </row>
    <row r="16287" spans="1:13" x14ac:dyDescent="0.2">
      <c r="A16287" s="289"/>
      <c r="I16287"/>
      <c r="J16287"/>
      <c r="L16287" s="33"/>
      <c r="M16287" s="24"/>
    </row>
    <row r="16288" spans="1:13" x14ac:dyDescent="0.2">
      <c r="A16288" s="289"/>
      <c r="I16288"/>
      <c r="J16288"/>
      <c r="L16288" s="33"/>
      <c r="M16288" s="24"/>
    </row>
    <row r="16289" spans="1:13" x14ac:dyDescent="0.2">
      <c r="A16289" s="289"/>
      <c r="I16289"/>
      <c r="J16289"/>
      <c r="L16289" s="33"/>
      <c r="M16289" s="24"/>
    </row>
    <row r="16290" spans="1:13" x14ac:dyDescent="0.2">
      <c r="A16290" s="289"/>
      <c r="I16290"/>
      <c r="J16290"/>
      <c r="L16290" s="33"/>
      <c r="M16290" s="24"/>
    </row>
    <row r="16291" spans="1:13" x14ac:dyDescent="0.2">
      <c r="A16291" s="289"/>
      <c r="I16291"/>
      <c r="J16291"/>
      <c r="L16291" s="33"/>
      <c r="M16291" s="24"/>
    </row>
    <row r="16292" spans="1:13" x14ac:dyDescent="0.2">
      <c r="A16292" s="289"/>
      <c r="I16292"/>
      <c r="J16292"/>
      <c r="L16292" s="33"/>
      <c r="M16292" s="24"/>
    </row>
    <row r="16293" spans="1:13" x14ac:dyDescent="0.2">
      <c r="A16293" s="289"/>
      <c r="I16293"/>
      <c r="J16293"/>
      <c r="L16293" s="33"/>
      <c r="M16293" s="24"/>
    </row>
    <row r="16294" spans="1:13" x14ac:dyDescent="0.2">
      <c r="A16294" s="289"/>
      <c r="I16294"/>
      <c r="J16294"/>
      <c r="L16294" s="33"/>
      <c r="M16294" s="24"/>
    </row>
    <row r="16295" spans="1:13" x14ac:dyDescent="0.2">
      <c r="A16295" s="289"/>
      <c r="I16295"/>
      <c r="J16295"/>
      <c r="L16295" s="33"/>
      <c r="M16295" s="24"/>
    </row>
    <row r="16296" spans="1:13" x14ac:dyDescent="0.2">
      <c r="A16296" s="289"/>
      <c r="I16296"/>
      <c r="J16296"/>
      <c r="L16296" s="33"/>
      <c r="M16296" s="24"/>
    </row>
    <row r="16297" spans="1:13" x14ac:dyDescent="0.2">
      <c r="A16297" s="289"/>
      <c r="I16297"/>
      <c r="J16297"/>
      <c r="L16297" s="33"/>
      <c r="M16297" s="24"/>
    </row>
    <row r="16298" spans="1:13" x14ac:dyDescent="0.2">
      <c r="A16298" s="289"/>
      <c r="I16298"/>
      <c r="J16298"/>
      <c r="L16298" s="33"/>
      <c r="M16298" s="24"/>
    </row>
    <row r="16299" spans="1:13" x14ac:dyDescent="0.2">
      <c r="A16299" s="289"/>
      <c r="I16299"/>
      <c r="J16299"/>
      <c r="L16299" s="33"/>
      <c r="M16299" s="24"/>
    </row>
    <row r="16300" spans="1:13" x14ac:dyDescent="0.2">
      <c r="A16300" s="289"/>
      <c r="I16300"/>
      <c r="J16300"/>
      <c r="L16300" s="33"/>
      <c r="M16300" s="24"/>
    </row>
    <row r="16301" spans="1:13" x14ac:dyDescent="0.2">
      <c r="A16301" s="289"/>
      <c r="I16301"/>
      <c r="J16301"/>
      <c r="L16301" s="33"/>
      <c r="M16301" s="24"/>
    </row>
    <row r="16302" spans="1:13" x14ac:dyDescent="0.2">
      <c r="A16302" s="289"/>
      <c r="I16302"/>
      <c r="J16302"/>
      <c r="L16302" s="33"/>
      <c r="M16302" s="24"/>
    </row>
    <row r="16303" spans="1:13" x14ac:dyDescent="0.2">
      <c r="A16303" s="289"/>
      <c r="I16303"/>
      <c r="J16303"/>
      <c r="L16303" s="33"/>
      <c r="M16303" s="24"/>
    </row>
    <row r="16304" spans="1:13" x14ac:dyDescent="0.2">
      <c r="A16304" s="289"/>
      <c r="I16304"/>
      <c r="J16304"/>
      <c r="L16304" s="33"/>
      <c r="M16304" s="24"/>
    </row>
    <row r="16305" spans="1:13" x14ac:dyDescent="0.2">
      <c r="A16305" s="289"/>
      <c r="I16305"/>
      <c r="J16305"/>
      <c r="L16305" s="33"/>
      <c r="M16305" s="24"/>
    </row>
    <row r="16306" spans="1:13" x14ac:dyDescent="0.2">
      <c r="A16306" s="289"/>
      <c r="I16306"/>
      <c r="J16306"/>
      <c r="L16306" s="33"/>
      <c r="M16306" s="24"/>
    </row>
    <row r="16307" spans="1:13" x14ac:dyDescent="0.2">
      <c r="A16307" s="289"/>
      <c r="I16307"/>
      <c r="J16307"/>
      <c r="L16307" s="33"/>
      <c r="M16307" s="24"/>
    </row>
    <row r="16308" spans="1:13" x14ac:dyDescent="0.2">
      <c r="A16308" s="289"/>
      <c r="I16308"/>
      <c r="J16308"/>
      <c r="L16308" s="33"/>
      <c r="M16308" s="24"/>
    </row>
    <row r="16309" spans="1:13" x14ac:dyDescent="0.2">
      <c r="A16309" s="289"/>
      <c r="I16309"/>
      <c r="J16309"/>
      <c r="L16309" s="33"/>
      <c r="M16309" s="24"/>
    </row>
    <row r="16310" spans="1:13" x14ac:dyDescent="0.2">
      <c r="A16310" s="289"/>
      <c r="I16310"/>
      <c r="J16310"/>
      <c r="L16310" s="33"/>
      <c r="M16310" s="24"/>
    </row>
    <row r="16311" spans="1:13" x14ac:dyDescent="0.2">
      <c r="A16311" s="289"/>
      <c r="I16311"/>
      <c r="J16311"/>
      <c r="L16311" s="33"/>
      <c r="M16311" s="24"/>
    </row>
    <row r="16312" spans="1:13" x14ac:dyDescent="0.2">
      <c r="A16312" s="289"/>
      <c r="I16312"/>
      <c r="J16312"/>
      <c r="L16312" s="33"/>
      <c r="M16312" s="24"/>
    </row>
    <row r="16313" spans="1:13" x14ac:dyDescent="0.2">
      <c r="A16313" s="289"/>
      <c r="I16313"/>
      <c r="J16313"/>
      <c r="L16313" s="33"/>
      <c r="M16313" s="24"/>
    </row>
    <row r="16314" spans="1:13" x14ac:dyDescent="0.2">
      <c r="A16314" s="289"/>
      <c r="I16314"/>
      <c r="J16314"/>
      <c r="L16314" s="33"/>
      <c r="M16314" s="24"/>
    </row>
    <row r="16315" spans="1:13" x14ac:dyDescent="0.2">
      <c r="A16315" s="289"/>
      <c r="I16315"/>
      <c r="J16315"/>
      <c r="L16315" s="33"/>
      <c r="M16315" s="24"/>
    </row>
    <row r="16316" spans="1:13" x14ac:dyDescent="0.2">
      <c r="A16316" s="289"/>
      <c r="I16316"/>
      <c r="J16316"/>
      <c r="L16316" s="33"/>
      <c r="M16316" s="24"/>
    </row>
    <row r="16317" spans="1:13" x14ac:dyDescent="0.2">
      <c r="A16317" s="289"/>
      <c r="I16317"/>
      <c r="J16317"/>
      <c r="L16317" s="33"/>
      <c r="M16317" s="24"/>
    </row>
    <row r="16318" spans="1:13" x14ac:dyDescent="0.2">
      <c r="A16318" s="289"/>
      <c r="I16318"/>
      <c r="J16318"/>
      <c r="L16318" s="33"/>
      <c r="M16318" s="24"/>
    </row>
    <row r="16319" spans="1:13" x14ac:dyDescent="0.2">
      <c r="A16319" s="289"/>
      <c r="I16319"/>
      <c r="J16319"/>
      <c r="L16319" s="33"/>
      <c r="M16319" s="24"/>
    </row>
    <row r="16320" spans="1:13" x14ac:dyDescent="0.2">
      <c r="A16320" s="289"/>
      <c r="I16320"/>
      <c r="J16320"/>
      <c r="L16320" s="33"/>
      <c r="M16320" s="24"/>
    </row>
    <row r="16321" spans="1:13" x14ac:dyDescent="0.2">
      <c r="A16321" s="289"/>
      <c r="I16321"/>
      <c r="J16321"/>
      <c r="L16321" s="33"/>
      <c r="M16321" s="24"/>
    </row>
    <row r="16322" spans="1:13" x14ac:dyDescent="0.2">
      <c r="A16322" s="289"/>
      <c r="I16322"/>
      <c r="J16322"/>
      <c r="L16322" s="33"/>
      <c r="M16322" s="24"/>
    </row>
    <row r="16323" spans="1:13" x14ac:dyDescent="0.2">
      <c r="A16323" s="289"/>
      <c r="I16323"/>
      <c r="J16323"/>
      <c r="L16323" s="33"/>
      <c r="M16323" s="24"/>
    </row>
    <row r="16324" spans="1:13" x14ac:dyDescent="0.2">
      <c r="A16324" s="289"/>
      <c r="I16324"/>
      <c r="J16324"/>
      <c r="L16324" s="33"/>
      <c r="M16324" s="24"/>
    </row>
    <row r="16325" spans="1:13" x14ac:dyDescent="0.2">
      <c r="A16325" s="289"/>
      <c r="I16325"/>
      <c r="J16325"/>
      <c r="L16325" s="33"/>
      <c r="M16325" s="24"/>
    </row>
    <row r="16326" spans="1:13" x14ac:dyDescent="0.2">
      <c r="A16326" s="289"/>
      <c r="I16326"/>
      <c r="J16326"/>
      <c r="L16326" s="33"/>
      <c r="M16326" s="24"/>
    </row>
    <row r="16327" spans="1:13" x14ac:dyDescent="0.2">
      <c r="A16327" s="289"/>
      <c r="I16327"/>
      <c r="J16327"/>
      <c r="L16327" s="33"/>
      <c r="M16327" s="24"/>
    </row>
    <row r="16328" spans="1:13" x14ac:dyDescent="0.2">
      <c r="A16328" s="289"/>
      <c r="I16328"/>
      <c r="J16328"/>
      <c r="L16328" s="33"/>
      <c r="M16328" s="24"/>
    </row>
    <row r="16329" spans="1:13" x14ac:dyDescent="0.2">
      <c r="A16329" s="289"/>
      <c r="I16329"/>
      <c r="J16329"/>
      <c r="L16329" s="33"/>
      <c r="M16329" s="24"/>
    </row>
    <row r="16330" spans="1:13" x14ac:dyDescent="0.2">
      <c r="A16330" s="289"/>
      <c r="I16330"/>
      <c r="J16330"/>
      <c r="L16330" s="33"/>
      <c r="M16330" s="24"/>
    </row>
    <row r="16331" spans="1:13" x14ac:dyDescent="0.2">
      <c r="A16331" s="289"/>
      <c r="I16331"/>
      <c r="J16331"/>
      <c r="L16331" s="33"/>
      <c r="M16331" s="24"/>
    </row>
    <row r="16332" spans="1:13" x14ac:dyDescent="0.2">
      <c r="A16332" s="289"/>
      <c r="I16332"/>
      <c r="J16332"/>
      <c r="L16332" s="33"/>
      <c r="M16332" s="24"/>
    </row>
    <row r="16333" spans="1:13" x14ac:dyDescent="0.2">
      <c r="A16333" s="289"/>
      <c r="I16333"/>
      <c r="J16333"/>
      <c r="L16333" s="33"/>
      <c r="M16333" s="24"/>
    </row>
    <row r="16334" spans="1:13" x14ac:dyDescent="0.2">
      <c r="A16334" s="289"/>
      <c r="I16334"/>
      <c r="J16334"/>
      <c r="L16334" s="33"/>
      <c r="M16334" s="24"/>
    </row>
    <row r="16335" spans="1:13" x14ac:dyDescent="0.2">
      <c r="A16335" s="289"/>
      <c r="I16335"/>
      <c r="J16335"/>
      <c r="L16335" s="33"/>
      <c r="M16335" s="24"/>
    </row>
    <row r="16336" spans="1:13" x14ac:dyDescent="0.2">
      <c r="A16336" s="289"/>
      <c r="I16336"/>
      <c r="J16336"/>
      <c r="L16336" s="33"/>
      <c r="M16336" s="24"/>
    </row>
    <row r="16337" spans="1:13" x14ac:dyDescent="0.2">
      <c r="A16337" s="289"/>
      <c r="I16337"/>
      <c r="J16337"/>
      <c r="L16337" s="33"/>
      <c r="M16337" s="24"/>
    </row>
    <row r="16338" spans="1:13" x14ac:dyDescent="0.2">
      <c r="A16338" s="289"/>
      <c r="I16338"/>
      <c r="J16338"/>
      <c r="L16338" s="33"/>
      <c r="M16338" s="24"/>
    </row>
    <row r="16339" spans="1:13" x14ac:dyDescent="0.2">
      <c r="A16339" s="289"/>
      <c r="I16339"/>
      <c r="J16339"/>
      <c r="L16339" s="33"/>
      <c r="M16339" s="24"/>
    </row>
    <row r="16340" spans="1:13" x14ac:dyDescent="0.2">
      <c r="A16340" s="289"/>
      <c r="I16340"/>
      <c r="J16340"/>
      <c r="L16340" s="33"/>
      <c r="M16340" s="24"/>
    </row>
    <row r="16341" spans="1:13" x14ac:dyDescent="0.2">
      <c r="A16341" s="289"/>
      <c r="I16341"/>
      <c r="J16341"/>
      <c r="L16341" s="33"/>
      <c r="M16341" s="24"/>
    </row>
    <row r="16342" spans="1:13" x14ac:dyDescent="0.2">
      <c r="A16342" s="289"/>
      <c r="I16342"/>
      <c r="J16342"/>
      <c r="L16342" s="33"/>
      <c r="M16342" s="24"/>
    </row>
    <row r="16343" spans="1:13" x14ac:dyDescent="0.2">
      <c r="A16343" s="289"/>
      <c r="I16343"/>
      <c r="J16343"/>
      <c r="L16343" s="33"/>
      <c r="M16343" s="24"/>
    </row>
    <row r="16344" spans="1:13" x14ac:dyDescent="0.2">
      <c r="A16344" s="289"/>
      <c r="I16344"/>
      <c r="J16344"/>
      <c r="L16344" s="33"/>
      <c r="M16344" s="24"/>
    </row>
    <row r="16345" spans="1:13" x14ac:dyDescent="0.2">
      <c r="A16345" s="289"/>
      <c r="I16345"/>
      <c r="J16345"/>
      <c r="L16345" s="33"/>
      <c r="M16345" s="24"/>
    </row>
    <row r="16346" spans="1:13" x14ac:dyDescent="0.2">
      <c r="A16346" s="289"/>
      <c r="I16346"/>
      <c r="J16346"/>
      <c r="L16346" s="33"/>
      <c r="M16346" s="24"/>
    </row>
    <row r="16347" spans="1:13" x14ac:dyDescent="0.2">
      <c r="A16347" s="289"/>
      <c r="I16347"/>
      <c r="J16347"/>
      <c r="L16347" s="33"/>
      <c r="M16347" s="24"/>
    </row>
    <row r="16348" spans="1:13" x14ac:dyDescent="0.2">
      <c r="A16348" s="289"/>
      <c r="I16348"/>
      <c r="J16348"/>
      <c r="L16348" s="33"/>
      <c r="M16348" s="24"/>
    </row>
    <row r="16349" spans="1:13" x14ac:dyDescent="0.2">
      <c r="A16349" s="289"/>
      <c r="I16349"/>
      <c r="J16349"/>
      <c r="L16349" s="33"/>
      <c r="M16349" s="24"/>
    </row>
    <row r="16350" spans="1:13" x14ac:dyDescent="0.2">
      <c r="A16350" s="289"/>
      <c r="I16350"/>
      <c r="J16350"/>
      <c r="L16350" s="33"/>
      <c r="M16350" s="24"/>
    </row>
    <row r="16351" spans="1:13" x14ac:dyDescent="0.2">
      <c r="A16351" s="289"/>
      <c r="I16351"/>
      <c r="J16351"/>
      <c r="L16351" s="33"/>
      <c r="M16351" s="24"/>
    </row>
    <row r="16352" spans="1:13" x14ac:dyDescent="0.2">
      <c r="A16352" s="289"/>
      <c r="I16352"/>
      <c r="J16352"/>
      <c r="L16352" s="33"/>
      <c r="M16352" s="24"/>
    </row>
    <row r="16353" spans="1:13" x14ac:dyDescent="0.2">
      <c r="A16353" s="289"/>
      <c r="I16353"/>
      <c r="J16353"/>
      <c r="L16353" s="33"/>
      <c r="M16353" s="24"/>
    </row>
    <row r="16354" spans="1:13" x14ac:dyDescent="0.2">
      <c r="A16354" s="289"/>
      <c r="I16354"/>
      <c r="J16354"/>
      <c r="L16354" s="33"/>
      <c r="M16354" s="24"/>
    </row>
    <row r="16355" spans="1:13" x14ac:dyDescent="0.2">
      <c r="A16355" s="289"/>
      <c r="I16355"/>
      <c r="J16355"/>
      <c r="L16355" s="33"/>
      <c r="M16355" s="24"/>
    </row>
    <row r="16356" spans="1:13" x14ac:dyDescent="0.2">
      <c r="A16356" s="289"/>
      <c r="I16356"/>
      <c r="J16356"/>
      <c r="L16356" s="33"/>
      <c r="M16356" s="24"/>
    </row>
    <row r="16357" spans="1:13" x14ac:dyDescent="0.2">
      <c r="A16357" s="289"/>
      <c r="I16357"/>
      <c r="J16357"/>
      <c r="L16357" s="33"/>
      <c r="M16357" s="24"/>
    </row>
    <row r="16358" spans="1:13" x14ac:dyDescent="0.2">
      <c r="A16358" s="289"/>
      <c r="I16358"/>
      <c r="J16358"/>
      <c r="L16358" s="33"/>
      <c r="M16358" s="24"/>
    </row>
    <row r="16359" spans="1:13" x14ac:dyDescent="0.2">
      <c r="A16359" s="289"/>
      <c r="I16359"/>
      <c r="J16359"/>
      <c r="L16359" s="33"/>
      <c r="M16359" s="24"/>
    </row>
    <row r="16360" spans="1:13" x14ac:dyDescent="0.2">
      <c r="A16360" s="289"/>
      <c r="I16360"/>
      <c r="J16360"/>
      <c r="L16360" s="33"/>
      <c r="M16360" s="24"/>
    </row>
    <row r="16361" spans="1:13" x14ac:dyDescent="0.2">
      <c r="A16361" s="289"/>
      <c r="I16361"/>
      <c r="J16361"/>
      <c r="L16361" s="33"/>
      <c r="M16361" s="24"/>
    </row>
    <row r="16362" spans="1:13" x14ac:dyDescent="0.2">
      <c r="A16362" s="289"/>
      <c r="I16362"/>
      <c r="J16362"/>
      <c r="L16362" s="33"/>
      <c r="M16362" s="24"/>
    </row>
    <row r="16363" spans="1:13" x14ac:dyDescent="0.2">
      <c r="A16363" s="289"/>
      <c r="I16363"/>
      <c r="J16363"/>
      <c r="L16363" s="33"/>
      <c r="M16363" s="24"/>
    </row>
    <row r="16364" spans="1:13" x14ac:dyDescent="0.2">
      <c r="A16364" s="289"/>
      <c r="I16364"/>
      <c r="J16364"/>
      <c r="L16364" s="33"/>
      <c r="M16364" s="24"/>
    </row>
    <row r="16365" spans="1:13" x14ac:dyDescent="0.2">
      <c r="A16365" s="289"/>
      <c r="I16365"/>
      <c r="J16365"/>
      <c r="L16365" s="33"/>
      <c r="M16365" s="24"/>
    </row>
    <row r="16366" spans="1:13" x14ac:dyDescent="0.2">
      <c r="A16366" s="289"/>
      <c r="I16366"/>
      <c r="J16366"/>
      <c r="L16366" s="33"/>
      <c r="M16366" s="24"/>
    </row>
    <row r="16367" spans="1:13" x14ac:dyDescent="0.2">
      <c r="A16367" s="289"/>
      <c r="I16367"/>
      <c r="J16367"/>
      <c r="L16367" s="33"/>
      <c r="M16367" s="24"/>
    </row>
    <row r="16368" spans="1:13" x14ac:dyDescent="0.2">
      <c r="A16368" s="289"/>
      <c r="I16368"/>
      <c r="J16368"/>
      <c r="L16368" s="33"/>
      <c r="M16368" s="24"/>
    </row>
    <row r="16369" spans="1:13" x14ac:dyDescent="0.2">
      <c r="A16369" s="289"/>
      <c r="I16369"/>
      <c r="J16369"/>
      <c r="L16369" s="33"/>
      <c r="M16369" s="24"/>
    </row>
    <row r="16370" spans="1:13" x14ac:dyDescent="0.2">
      <c r="A16370" s="289"/>
      <c r="I16370"/>
      <c r="J16370"/>
      <c r="L16370" s="33"/>
      <c r="M16370" s="24"/>
    </row>
    <row r="16371" spans="1:13" x14ac:dyDescent="0.2">
      <c r="A16371" s="289"/>
      <c r="I16371"/>
      <c r="J16371"/>
      <c r="L16371" s="33"/>
      <c r="M16371" s="24"/>
    </row>
    <row r="16372" spans="1:13" x14ac:dyDescent="0.2">
      <c r="A16372" s="289"/>
      <c r="I16372"/>
      <c r="J16372"/>
      <c r="L16372" s="33"/>
      <c r="M16372" s="24"/>
    </row>
    <row r="16373" spans="1:13" x14ac:dyDescent="0.2">
      <c r="A16373" s="289"/>
      <c r="I16373"/>
      <c r="J16373"/>
      <c r="L16373" s="33"/>
      <c r="M16373" s="24"/>
    </row>
    <row r="16374" spans="1:13" x14ac:dyDescent="0.2">
      <c r="A16374" s="289"/>
      <c r="I16374"/>
      <c r="J16374"/>
      <c r="L16374" s="33"/>
      <c r="M16374" s="24"/>
    </row>
    <row r="16375" spans="1:13" x14ac:dyDescent="0.2">
      <c r="A16375" s="289"/>
      <c r="I16375"/>
      <c r="J16375"/>
      <c r="L16375" s="33"/>
      <c r="M16375" s="24"/>
    </row>
    <row r="16376" spans="1:13" x14ac:dyDescent="0.2">
      <c r="A16376" s="289"/>
      <c r="I16376"/>
      <c r="J16376"/>
      <c r="L16376" s="33"/>
      <c r="M16376" s="24"/>
    </row>
    <row r="16377" spans="1:13" x14ac:dyDescent="0.2">
      <c r="A16377" s="289"/>
      <c r="I16377"/>
      <c r="J16377"/>
      <c r="L16377" s="33"/>
      <c r="M16377" s="24"/>
    </row>
    <row r="16378" spans="1:13" x14ac:dyDescent="0.2">
      <c r="A16378" s="289"/>
      <c r="I16378"/>
      <c r="J16378"/>
      <c r="L16378" s="33"/>
      <c r="M16378" s="24"/>
    </row>
    <row r="16379" spans="1:13" x14ac:dyDescent="0.2">
      <c r="A16379" s="289"/>
      <c r="I16379"/>
      <c r="J16379"/>
      <c r="L16379" s="33"/>
      <c r="M16379" s="24"/>
    </row>
    <row r="16380" spans="1:13" x14ac:dyDescent="0.2">
      <c r="A16380" s="289"/>
      <c r="I16380"/>
      <c r="J16380"/>
      <c r="L16380" s="33"/>
      <c r="M16380" s="24"/>
    </row>
    <row r="16381" spans="1:13" x14ac:dyDescent="0.2">
      <c r="A16381" s="289"/>
      <c r="I16381"/>
      <c r="J16381"/>
      <c r="L16381" s="33"/>
      <c r="M16381" s="24"/>
    </row>
    <row r="16382" spans="1:13" x14ac:dyDescent="0.2">
      <c r="A16382" s="289"/>
      <c r="I16382"/>
      <c r="J16382"/>
      <c r="L16382" s="33"/>
      <c r="M16382" s="24"/>
    </row>
    <row r="16383" spans="1:13" x14ac:dyDescent="0.2">
      <c r="A16383" s="289"/>
      <c r="I16383"/>
      <c r="J16383"/>
      <c r="L16383" s="33"/>
      <c r="M16383" s="24"/>
    </row>
    <row r="16384" spans="1:13" x14ac:dyDescent="0.2">
      <c r="A16384" s="289"/>
      <c r="I16384"/>
      <c r="J16384"/>
      <c r="L16384" s="33"/>
      <c r="M16384" s="24"/>
    </row>
    <row r="16385" spans="1:13" x14ac:dyDescent="0.2">
      <c r="A16385" s="289"/>
      <c r="I16385"/>
      <c r="J16385"/>
      <c r="L16385" s="33"/>
      <c r="M16385" s="24"/>
    </row>
    <row r="16386" spans="1:13" x14ac:dyDescent="0.2">
      <c r="A16386" s="289"/>
      <c r="I16386"/>
      <c r="J16386"/>
      <c r="L16386" s="33"/>
      <c r="M16386" s="24"/>
    </row>
    <row r="16387" spans="1:13" x14ac:dyDescent="0.2">
      <c r="A16387" s="289"/>
      <c r="I16387"/>
      <c r="J16387"/>
      <c r="L16387" s="33"/>
      <c r="M16387" s="24"/>
    </row>
    <row r="16388" spans="1:13" x14ac:dyDescent="0.2">
      <c r="A16388" s="289"/>
      <c r="I16388"/>
      <c r="J16388"/>
      <c r="L16388" s="33"/>
      <c r="M16388" s="24"/>
    </row>
    <row r="16389" spans="1:13" x14ac:dyDescent="0.2">
      <c r="A16389" s="289"/>
      <c r="I16389"/>
      <c r="J16389"/>
      <c r="L16389" s="33"/>
      <c r="M16389" s="24"/>
    </row>
    <row r="16390" spans="1:13" x14ac:dyDescent="0.2">
      <c r="A16390" s="289"/>
      <c r="I16390"/>
      <c r="J16390"/>
      <c r="L16390" s="33"/>
      <c r="M16390" s="24"/>
    </row>
    <row r="16391" spans="1:13" x14ac:dyDescent="0.2">
      <c r="A16391" s="289"/>
      <c r="I16391"/>
      <c r="J16391"/>
      <c r="L16391" s="33"/>
      <c r="M16391" s="24"/>
    </row>
    <row r="16392" spans="1:13" x14ac:dyDescent="0.2">
      <c r="A16392" s="289"/>
      <c r="I16392"/>
      <c r="J16392"/>
      <c r="L16392" s="33"/>
      <c r="M16392" s="24"/>
    </row>
    <row r="16393" spans="1:13" x14ac:dyDescent="0.2">
      <c r="A16393" s="289"/>
      <c r="I16393"/>
      <c r="J16393"/>
      <c r="L16393" s="33"/>
      <c r="M16393" s="24"/>
    </row>
    <row r="16394" spans="1:13" x14ac:dyDescent="0.2">
      <c r="A16394" s="289"/>
      <c r="I16394"/>
      <c r="J16394"/>
      <c r="L16394" s="33"/>
      <c r="M16394" s="24"/>
    </row>
    <row r="16395" spans="1:13" x14ac:dyDescent="0.2">
      <c r="A16395" s="289"/>
      <c r="I16395"/>
      <c r="J16395"/>
      <c r="L16395" s="33"/>
      <c r="M16395" s="24"/>
    </row>
    <row r="16396" spans="1:13" x14ac:dyDescent="0.2">
      <c r="A16396" s="289"/>
      <c r="I16396"/>
      <c r="J16396"/>
      <c r="L16396" s="33"/>
      <c r="M16396" s="24"/>
    </row>
    <row r="16397" spans="1:13" x14ac:dyDescent="0.2">
      <c r="A16397" s="289"/>
      <c r="I16397"/>
      <c r="J16397"/>
      <c r="L16397" s="33"/>
      <c r="M16397" s="24"/>
    </row>
    <row r="16398" spans="1:13" x14ac:dyDescent="0.2">
      <c r="A16398" s="289"/>
      <c r="I16398"/>
      <c r="J16398"/>
      <c r="L16398" s="33"/>
      <c r="M16398" s="24"/>
    </row>
    <row r="16399" spans="1:13" x14ac:dyDescent="0.2">
      <c r="A16399" s="289"/>
      <c r="I16399"/>
      <c r="J16399"/>
      <c r="L16399" s="33"/>
      <c r="M16399" s="24"/>
    </row>
    <row r="16400" spans="1:13" x14ac:dyDescent="0.2">
      <c r="A16400" s="289"/>
      <c r="I16400"/>
      <c r="J16400"/>
      <c r="L16400" s="33"/>
      <c r="M16400" s="24"/>
    </row>
    <row r="16401" spans="1:13" x14ac:dyDescent="0.2">
      <c r="A16401" s="289"/>
      <c r="I16401"/>
      <c r="J16401"/>
      <c r="L16401" s="33"/>
      <c r="M16401" s="24"/>
    </row>
    <row r="16402" spans="1:13" x14ac:dyDescent="0.2">
      <c r="A16402" s="289"/>
      <c r="I16402"/>
      <c r="J16402"/>
      <c r="L16402" s="33"/>
      <c r="M16402" s="24"/>
    </row>
    <row r="16403" spans="1:13" x14ac:dyDescent="0.2">
      <c r="A16403" s="289"/>
      <c r="I16403"/>
      <c r="J16403"/>
      <c r="L16403" s="33"/>
      <c r="M16403" s="24"/>
    </row>
    <row r="16404" spans="1:13" x14ac:dyDescent="0.2">
      <c r="A16404" s="289"/>
      <c r="I16404"/>
      <c r="J16404"/>
      <c r="L16404" s="33"/>
      <c r="M16404" s="24"/>
    </row>
    <row r="16405" spans="1:13" x14ac:dyDescent="0.2">
      <c r="A16405" s="289"/>
      <c r="I16405"/>
      <c r="J16405"/>
      <c r="L16405" s="33"/>
      <c r="M16405" s="24"/>
    </row>
    <row r="16406" spans="1:13" x14ac:dyDescent="0.2">
      <c r="A16406" s="289"/>
      <c r="I16406"/>
      <c r="J16406"/>
      <c r="L16406" s="33"/>
      <c r="M16406" s="24"/>
    </row>
    <row r="16407" spans="1:13" x14ac:dyDescent="0.2">
      <c r="A16407" s="289"/>
      <c r="I16407"/>
      <c r="J16407"/>
      <c r="L16407" s="33"/>
      <c r="M16407" s="24"/>
    </row>
    <row r="16408" spans="1:13" x14ac:dyDescent="0.2">
      <c r="A16408" s="289"/>
      <c r="I16408"/>
      <c r="J16408"/>
      <c r="L16408" s="33"/>
      <c r="M16408" s="24"/>
    </row>
    <row r="16409" spans="1:13" x14ac:dyDescent="0.2">
      <c r="A16409" s="289"/>
      <c r="I16409"/>
      <c r="J16409"/>
      <c r="L16409" s="33"/>
      <c r="M16409" s="24"/>
    </row>
    <row r="16410" spans="1:13" x14ac:dyDescent="0.2">
      <c r="A16410" s="289"/>
      <c r="I16410"/>
      <c r="J16410"/>
      <c r="L16410" s="33"/>
      <c r="M16410" s="24"/>
    </row>
    <row r="16411" spans="1:13" x14ac:dyDescent="0.2">
      <c r="A16411" s="289"/>
      <c r="I16411"/>
      <c r="J16411"/>
      <c r="L16411" s="33"/>
      <c r="M16411" s="24"/>
    </row>
    <row r="16412" spans="1:13" x14ac:dyDescent="0.2">
      <c r="A16412" s="289"/>
      <c r="I16412"/>
      <c r="J16412"/>
      <c r="L16412" s="33"/>
      <c r="M16412" s="24"/>
    </row>
    <row r="16413" spans="1:13" x14ac:dyDescent="0.2">
      <c r="A16413" s="289"/>
      <c r="I16413"/>
      <c r="J16413"/>
      <c r="L16413" s="33"/>
      <c r="M16413" s="24"/>
    </row>
    <row r="16414" spans="1:13" x14ac:dyDescent="0.2">
      <c r="A16414" s="289"/>
      <c r="I16414"/>
      <c r="J16414"/>
      <c r="L16414" s="33"/>
      <c r="M16414" s="24"/>
    </row>
    <row r="16415" spans="1:13" x14ac:dyDescent="0.2">
      <c r="A16415" s="289"/>
      <c r="I16415"/>
      <c r="J16415"/>
      <c r="L16415" s="33"/>
      <c r="M16415" s="24"/>
    </row>
    <row r="16416" spans="1:13" x14ac:dyDescent="0.2">
      <c r="A16416" s="289"/>
      <c r="I16416"/>
      <c r="J16416"/>
      <c r="L16416" s="33"/>
      <c r="M16416" s="24"/>
    </row>
    <row r="16417" spans="1:13" x14ac:dyDescent="0.2">
      <c r="A16417" s="289"/>
      <c r="I16417"/>
      <c r="J16417"/>
      <c r="L16417" s="33"/>
      <c r="M16417" s="24"/>
    </row>
    <row r="16418" spans="1:13" x14ac:dyDescent="0.2">
      <c r="A16418" s="289"/>
      <c r="I16418"/>
      <c r="J16418"/>
      <c r="L16418" s="33"/>
      <c r="M16418" s="24"/>
    </row>
    <row r="16419" spans="1:13" x14ac:dyDescent="0.2">
      <c r="A16419" s="289"/>
      <c r="I16419"/>
      <c r="J16419"/>
      <c r="L16419" s="33"/>
      <c r="M16419" s="24"/>
    </row>
    <row r="16420" spans="1:13" x14ac:dyDescent="0.2">
      <c r="A16420" s="289"/>
      <c r="I16420"/>
      <c r="J16420"/>
      <c r="L16420" s="33"/>
      <c r="M16420" s="24"/>
    </row>
    <row r="16421" spans="1:13" x14ac:dyDescent="0.2">
      <c r="A16421" s="289"/>
      <c r="I16421"/>
      <c r="J16421"/>
      <c r="L16421" s="33"/>
      <c r="M16421" s="24"/>
    </row>
    <row r="16422" spans="1:13" x14ac:dyDescent="0.2">
      <c r="A16422" s="289"/>
      <c r="I16422"/>
      <c r="J16422"/>
      <c r="L16422" s="33"/>
      <c r="M16422" s="24"/>
    </row>
    <row r="16423" spans="1:13" x14ac:dyDescent="0.2">
      <c r="A16423" s="289"/>
      <c r="I16423"/>
      <c r="J16423"/>
      <c r="L16423" s="33"/>
      <c r="M16423" s="24"/>
    </row>
    <row r="16424" spans="1:13" x14ac:dyDescent="0.2">
      <c r="A16424" s="289"/>
      <c r="I16424"/>
      <c r="J16424"/>
      <c r="L16424" s="33"/>
      <c r="M16424" s="24"/>
    </row>
    <row r="16425" spans="1:13" x14ac:dyDescent="0.2">
      <c r="A16425" s="289"/>
      <c r="I16425"/>
      <c r="J16425"/>
      <c r="L16425" s="33"/>
      <c r="M16425" s="24"/>
    </row>
    <row r="16426" spans="1:13" x14ac:dyDescent="0.2">
      <c r="A16426" s="289"/>
      <c r="I16426"/>
      <c r="J16426"/>
      <c r="L16426" s="33"/>
      <c r="M16426" s="24"/>
    </row>
    <row r="16427" spans="1:13" x14ac:dyDescent="0.2">
      <c r="A16427" s="289"/>
      <c r="I16427"/>
      <c r="J16427"/>
      <c r="L16427" s="33"/>
      <c r="M16427" s="24"/>
    </row>
    <row r="16428" spans="1:13" x14ac:dyDescent="0.2">
      <c r="A16428" s="289"/>
      <c r="I16428"/>
      <c r="J16428"/>
      <c r="L16428" s="33"/>
      <c r="M16428" s="24"/>
    </row>
    <row r="16429" spans="1:13" x14ac:dyDescent="0.2">
      <c r="A16429" s="289"/>
      <c r="I16429"/>
      <c r="J16429"/>
      <c r="L16429" s="33"/>
      <c r="M16429" s="24"/>
    </row>
    <row r="16430" spans="1:13" x14ac:dyDescent="0.2">
      <c r="A16430" s="289"/>
      <c r="I16430"/>
      <c r="J16430"/>
      <c r="L16430" s="33"/>
      <c r="M16430" s="24"/>
    </row>
    <row r="16431" spans="1:13" x14ac:dyDescent="0.2">
      <c r="A16431" s="289"/>
      <c r="I16431"/>
      <c r="J16431"/>
      <c r="L16431" s="33"/>
      <c r="M16431" s="24"/>
    </row>
    <row r="16432" spans="1:13" x14ac:dyDescent="0.2">
      <c r="A16432" s="289"/>
      <c r="I16432"/>
      <c r="J16432"/>
      <c r="L16432" s="33"/>
      <c r="M16432" s="24"/>
    </row>
    <row r="16433" spans="1:13" x14ac:dyDescent="0.2">
      <c r="A16433" s="289"/>
      <c r="I16433"/>
      <c r="J16433"/>
      <c r="L16433" s="33"/>
      <c r="M16433" s="24"/>
    </row>
    <row r="16434" spans="1:13" x14ac:dyDescent="0.2">
      <c r="A16434" s="289"/>
      <c r="I16434"/>
      <c r="J16434"/>
      <c r="L16434" s="33"/>
      <c r="M16434" s="24"/>
    </row>
    <row r="16435" spans="1:13" x14ac:dyDescent="0.2">
      <c r="A16435" s="289"/>
      <c r="I16435"/>
      <c r="J16435"/>
      <c r="L16435" s="33"/>
      <c r="M16435" s="24"/>
    </row>
    <row r="16436" spans="1:13" x14ac:dyDescent="0.2">
      <c r="A16436" s="289"/>
      <c r="I16436"/>
      <c r="J16436"/>
      <c r="L16436" s="33"/>
      <c r="M16436" s="24"/>
    </row>
    <row r="16437" spans="1:13" x14ac:dyDescent="0.2">
      <c r="A16437" s="289"/>
      <c r="I16437"/>
      <c r="J16437"/>
      <c r="L16437" s="33"/>
      <c r="M16437" s="24"/>
    </row>
    <row r="16438" spans="1:13" x14ac:dyDescent="0.2">
      <c r="A16438" s="289"/>
      <c r="I16438"/>
      <c r="J16438"/>
      <c r="L16438" s="33"/>
      <c r="M16438" s="24"/>
    </row>
    <row r="16439" spans="1:13" x14ac:dyDescent="0.2">
      <c r="A16439" s="289"/>
      <c r="I16439"/>
      <c r="J16439"/>
      <c r="L16439" s="33"/>
      <c r="M16439" s="24"/>
    </row>
    <row r="16440" spans="1:13" x14ac:dyDescent="0.2">
      <c r="A16440" s="289"/>
      <c r="I16440"/>
      <c r="J16440"/>
      <c r="L16440" s="33"/>
      <c r="M16440" s="24"/>
    </row>
    <row r="16441" spans="1:13" x14ac:dyDescent="0.2">
      <c r="A16441" s="289"/>
      <c r="I16441"/>
      <c r="J16441"/>
      <c r="L16441" s="33"/>
      <c r="M16441" s="24"/>
    </row>
    <row r="16442" spans="1:13" x14ac:dyDescent="0.2">
      <c r="A16442" s="289"/>
      <c r="I16442"/>
      <c r="J16442"/>
      <c r="L16442" s="33"/>
      <c r="M16442" s="24"/>
    </row>
    <row r="16443" spans="1:13" x14ac:dyDescent="0.2">
      <c r="A16443" s="289"/>
      <c r="I16443"/>
      <c r="J16443"/>
      <c r="L16443" s="33"/>
      <c r="M16443" s="24"/>
    </row>
    <row r="16444" spans="1:13" x14ac:dyDescent="0.2">
      <c r="A16444" s="289"/>
      <c r="I16444"/>
      <c r="J16444"/>
      <c r="L16444" s="33"/>
      <c r="M16444" s="24"/>
    </row>
    <row r="16445" spans="1:13" x14ac:dyDescent="0.2">
      <c r="A16445" s="289"/>
      <c r="I16445"/>
      <c r="J16445"/>
      <c r="L16445" s="33"/>
      <c r="M16445" s="24"/>
    </row>
    <row r="16446" spans="1:13" x14ac:dyDescent="0.2">
      <c r="A16446" s="289"/>
      <c r="I16446"/>
      <c r="J16446"/>
      <c r="L16446" s="33"/>
      <c r="M16446" s="24"/>
    </row>
    <row r="16447" spans="1:13" x14ac:dyDescent="0.2">
      <c r="A16447" s="289"/>
      <c r="I16447"/>
      <c r="J16447"/>
      <c r="L16447" s="33"/>
      <c r="M16447" s="24"/>
    </row>
    <row r="16448" spans="1:13" x14ac:dyDescent="0.2">
      <c r="A16448" s="289"/>
      <c r="I16448"/>
      <c r="J16448"/>
      <c r="L16448" s="33"/>
      <c r="M16448" s="24"/>
    </row>
    <row r="16449" spans="1:13" x14ac:dyDescent="0.2">
      <c r="A16449" s="289"/>
      <c r="I16449"/>
      <c r="J16449"/>
      <c r="L16449" s="33"/>
      <c r="M16449" s="24"/>
    </row>
    <row r="16450" spans="1:13" x14ac:dyDescent="0.2">
      <c r="A16450" s="289"/>
      <c r="I16450"/>
      <c r="J16450"/>
      <c r="L16450" s="33"/>
      <c r="M16450" s="24"/>
    </row>
    <row r="16451" spans="1:13" x14ac:dyDescent="0.2">
      <c r="A16451" s="289"/>
      <c r="I16451"/>
      <c r="J16451"/>
      <c r="L16451" s="33"/>
      <c r="M16451" s="24"/>
    </row>
    <row r="16452" spans="1:13" x14ac:dyDescent="0.2">
      <c r="A16452" s="289"/>
      <c r="I16452"/>
      <c r="J16452"/>
      <c r="L16452" s="33"/>
      <c r="M16452" s="24"/>
    </row>
    <row r="16453" spans="1:13" x14ac:dyDescent="0.2">
      <c r="A16453" s="289"/>
      <c r="I16453"/>
      <c r="J16453"/>
      <c r="L16453" s="33"/>
      <c r="M16453" s="24"/>
    </row>
    <row r="16454" spans="1:13" x14ac:dyDescent="0.2">
      <c r="A16454" s="289"/>
      <c r="I16454"/>
      <c r="J16454"/>
      <c r="L16454" s="33"/>
      <c r="M16454" s="24"/>
    </row>
    <row r="16455" spans="1:13" x14ac:dyDescent="0.2">
      <c r="A16455" s="289"/>
      <c r="I16455"/>
      <c r="J16455"/>
      <c r="L16455" s="33"/>
      <c r="M16455" s="24"/>
    </row>
    <row r="16456" spans="1:13" x14ac:dyDescent="0.2">
      <c r="A16456" s="289"/>
      <c r="I16456"/>
      <c r="J16456"/>
      <c r="L16456" s="33"/>
      <c r="M16456" s="24"/>
    </row>
    <row r="16457" spans="1:13" x14ac:dyDescent="0.2">
      <c r="A16457" s="289"/>
      <c r="I16457"/>
      <c r="J16457"/>
      <c r="L16457" s="33"/>
      <c r="M16457" s="24"/>
    </row>
    <row r="16458" spans="1:13" x14ac:dyDescent="0.2">
      <c r="A16458" s="289"/>
      <c r="I16458"/>
      <c r="J16458"/>
      <c r="L16458" s="33"/>
      <c r="M16458" s="24"/>
    </row>
    <row r="16459" spans="1:13" x14ac:dyDescent="0.2">
      <c r="A16459" s="289"/>
      <c r="I16459"/>
      <c r="J16459"/>
      <c r="L16459" s="33"/>
      <c r="M16459" s="24"/>
    </row>
    <row r="16460" spans="1:13" x14ac:dyDescent="0.2">
      <c r="A16460" s="289"/>
      <c r="I16460"/>
      <c r="J16460"/>
      <c r="L16460" s="33"/>
      <c r="M16460" s="24"/>
    </row>
    <row r="16461" spans="1:13" x14ac:dyDescent="0.2">
      <c r="A16461" s="289"/>
      <c r="I16461"/>
      <c r="J16461"/>
      <c r="L16461" s="33"/>
      <c r="M16461" s="24"/>
    </row>
    <row r="16462" spans="1:13" x14ac:dyDescent="0.2">
      <c r="A16462" s="289"/>
      <c r="I16462"/>
      <c r="J16462"/>
      <c r="L16462" s="33"/>
      <c r="M16462" s="24"/>
    </row>
    <row r="16463" spans="1:13" x14ac:dyDescent="0.2">
      <c r="A16463" s="289"/>
      <c r="I16463"/>
      <c r="J16463"/>
      <c r="L16463" s="33"/>
      <c r="M16463" s="24"/>
    </row>
    <row r="16464" spans="1:13" x14ac:dyDescent="0.2">
      <c r="A16464" s="289"/>
      <c r="I16464"/>
      <c r="J16464"/>
      <c r="L16464" s="33"/>
      <c r="M16464" s="24"/>
    </row>
    <row r="16465" spans="1:13" x14ac:dyDescent="0.2">
      <c r="A16465" s="289"/>
      <c r="I16465"/>
      <c r="J16465"/>
      <c r="L16465" s="33"/>
      <c r="M16465" s="24"/>
    </row>
    <row r="16466" spans="1:13" x14ac:dyDescent="0.2">
      <c r="A16466" s="289"/>
      <c r="I16466"/>
      <c r="J16466"/>
      <c r="L16466" s="33"/>
      <c r="M16466" s="24"/>
    </row>
    <row r="16467" spans="1:13" x14ac:dyDescent="0.2">
      <c r="A16467" s="289"/>
      <c r="I16467"/>
      <c r="J16467"/>
      <c r="L16467" s="33"/>
      <c r="M16467" s="24"/>
    </row>
    <row r="16468" spans="1:13" x14ac:dyDescent="0.2">
      <c r="A16468" s="289"/>
      <c r="I16468"/>
      <c r="J16468"/>
      <c r="L16468" s="33"/>
      <c r="M16468" s="24"/>
    </row>
    <row r="16469" spans="1:13" x14ac:dyDescent="0.2">
      <c r="A16469" s="289"/>
      <c r="I16469"/>
      <c r="J16469"/>
      <c r="L16469" s="33"/>
      <c r="M16469" s="24"/>
    </row>
    <row r="16470" spans="1:13" x14ac:dyDescent="0.2">
      <c r="A16470" s="289"/>
      <c r="I16470"/>
      <c r="J16470"/>
      <c r="L16470" s="33"/>
      <c r="M16470" s="24"/>
    </row>
    <row r="16471" spans="1:13" x14ac:dyDescent="0.2">
      <c r="A16471" s="289"/>
      <c r="I16471"/>
      <c r="J16471"/>
      <c r="L16471" s="33"/>
      <c r="M16471" s="24"/>
    </row>
    <row r="16472" spans="1:13" x14ac:dyDescent="0.2">
      <c r="A16472" s="289"/>
      <c r="I16472"/>
      <c r="J16472"/>
      <c r="L16472" s="33"/>
      <c r="M16472" s="24"/>
    </row>
    <row r="16473" spans="1:13" x14ac:dyDescent="0.2">
      <c r="A16473" s="289"/>
      <c r="I16473"/>
      <c r="J16473"/>
      <c r="L16473" s="33"/>
      <c r="M16473" s="24"/>
    </row>
    <row r="16474" spans="1:13" x14ac:dyDescent="0.2">
      <c r="A16474" s="289"/>
      <c r="I16474"/>
      <c r="J16474"/>
      <c r="L16474" s="33"/>
      <c r="M16474" s="24"/>
    </row>
    <row r="16475" spans="1:13" x14ac:dyDescent="0.2">
      <c r="A16475" s="289"/>
      <c r="I16475"/>
      <c r="J16475"/>
      <c r="L16475" s="33"/>
      <c r="M16475" s="24"/>
    </row>
    <row r="16476" spans="1:13" x14ac:dyDescent="0.2">
      <c r="A16476" s="289"/>
      <c r="I16476"/>
      <c r="J16476"/>
      <c r="L16476" s="33"/>
      <c r="M16476" s="24"/>
    </row>
    <row r="16477" spans="1:13" x14ac:dyDescent="0.2">
      <c r="A16477" s="289"/>
      <c r="I16477"/>
      <c r="J16477"/>
      <c r="L16477" s="33"/>
      <c r="M16477" s="24"/>
    </row>
    <row r="16478" spans="1:13" x14ac:dyDescent="0.2">
      <c r="A16478" s="289"/>
      <c r="I16478"/>
      <c r="J16478"/>
      <c r="L16478" s="33"/>
      <c r="M16478" s="24"/>
    </row>
    <row r="16479" spans="1:13" x14ac:dyDescent="0.2">
      <c r="A16479" s="289"/>
      <c r="I16479"/>
      <c r="J16479"/>
      <c r="L16479" s="33"/>
      <c r="M16479" s="24"/>
    </row>
    <row r="16480" spans="1:13" x14ac:dyDescent="0.2">
      <c r="A16480" s="289"/>
      <c r="I16480"/>
      <c r="J16480"/>
      <c r="L16480" s="33"/>
      <c r="M16480" s="24"/>
    </row>
    <row r="16481" spans="1:13" x14ac:dyDescent="0.2">
      <c r="A16481" s="289"/>
      <c r="I16481"/>
      <c r="J16481"/>
      <c r="L16481" s="33"/>
      <c r="M16481" s="24"/>
    </row>
    <row r="16482" spans="1:13" x14ac:dyDescent="0.2">
      <c r="A16482" s="289"/>
      <c r="I16482"/>
      <c r="J16482"/>
      <c r="L16482" s="33"/>
      <c r="M16482" s="24"/>
    </row>
    <row r="16483" spans="1:13" x14ac:dyDescent="0.2">
      <c r="A16483" s="289"/>
      <c r="I16483"/>
      <c r="J16483"/>
      <c r="L16483" s="33"/>
      <c r="M16483" s="24"/>
    </row>
    <row r="16484" spans="1:13" x14ac:dyDescent="0.2">
      <c r="A16484" s="289"/>
      <c r="I16484"/>
      <c r="J16484"/>
      <c r="L16484" s="33"/>
      <c r="M16484" s="24"/>
    </row>
    <row r="16485" spans="1:13" x14ac:dyDescent="0.2">
      <c r="A16485" s="289"/>
      <c r="I16485"/>
      <c r="J16485"/>
      <c r="L16485" s="33"/>
      <c r="M16485" s="24"/>
    </row>
    <row r="16486" spans="1:13" x14ac:dyDescent="0.2">
      <c r="A16486" s="289"/>
      <c r="I16486"/>
      <c r="J16486"/>
      <c r="L16486" s="33"/>
      <c r="M16486" s="24"/>
    </row>
    <row r="16487" spans="1:13" x14ac:dyDescent="0.2">
      <c r="A16487" s="289"/>
      <c r="I16487"/>
      <c r="J16487"/>
      <c r="L16487" s="33"/>
      <c r="M16487" s="24"/>
    </row>
    <row r="16488" spans="1:13" x14ac:dyDescent="0.2">
      <c r="A16488" s="289"/>
      <c r="I16488"/>
      <c r="J16488"/>
      <c r="L16488" s="33"/>
      <c r="M16488" s="24"/>
    </row>
    <row r="16489" spans="1:13" x14ac:dyDescent="0.2">
      <c r="A16489" s="289"/>
      <c r="I16489"/>
      <c r="J16489"/>
      <c r="L16489" s="33"/>
      <c r="M16489" s="24"/>
    </row>
    <row r="16490" spans="1:13" x14ac:dyDescent="0.2">
      <c r="A16490" s="289"/>
      <c r="I16490"/>
      <c r="J16490"/>
      <c r="L16490" s="33"/>
      <c r="M16490" s="24"/>
    </row>
    <row r="16491" spans="1:13" x14ac:dyDescent="0.2">
      <c r="A16491" s="289"/>
      <c r="I16491"/>
      <c r="J16491"/>
      <c r="L16491" s="33"/>
      <c r="M16491" s="24"/>
    </row>
    <row r="16492" spans="1:13" x14ac:dyDescent="0.2">
      <c r="A16492" s="289"/>
      <c r="I16492"/>
      <c r="J16492"/>
      <c r="L16492" s="33"/>
      <c r="M16492" s="24"/>
    </row>
    <row r="16493" spans="1:13" x14ac:dyDescent="0.2">
      <c r="A16493" s="289"/>
      <c r="I16493"/>
      <c r="J16493"/>
      <c r="L16493" s="33"/>
      <c r="M16493" s="24"/>
    </row>
    <row r="16494" spans="1:13" x14ac:dyDescent="0.2">
      <c r="A16494" s="289"/>
      <c r="I16494"/>
      <c r="J16494"/>
      <c r="L16494" s="33"/>
      <c r="M16494" s="24"/>
    </row>
    <row r="16495" spans="1:13" x14ac:dyDescent="0.2">
      <c r="A16495" s="289"/>
      <c r="I16495"/>
      <c r="J16495"/>
      <c r="L16495" s="33"/>
      <c r="M16495" s="24"/>
    </row>
    <row r="16496" spans="1:13" x14ac:dyDescent="0.2">
      <c r="A16496" s="289"/>
      <c r="I16496"/>
      <c r="J16496"/>
      <c r="L16496" s="33"/>
      <c r="M16496" s="24"/>
    </row>
    <row r="16497" spans="1:13" x14ac:dyDescent="0.2">
      <c r="A16497" s="289"/>
      <c r="I16497"/>
      <c r="J16497"/>
      <c r="L16497" s="33"/>
      <c r="M16497" s="24"/>
    </row>
    <row r="16498" spans="1:13" x14ac:dyDescent="0.2">
      <c r="A16498" s="289"/>
      <c r="I16498"/>
      <c r="J16498"/>
      <c r="L16498" s="33"/>
      <c r="M16498" s="24"/>
    </row>
    <row r="16499" spans="1:13" x14ac:dyDescent="0.2">
      <c r="A16499" s="289"/>
      <c r="I16499"/>
      <c r="J16499"/>
      <c r="L16499" s="33"/>
      <c r="M16499" s="24"/>
    </row>
    <row r="16500" spans="1:13" x14ac:dyDescent="0.2">
      <c r="A16500" s="289"/>
      <c r="I16500"/>
      <c r="J16500"/>
      <c r="L16500" s="33"/>
      <c r="M16500" s="24"/>
    </row>
    <row r="16501" spans="1:13" x14ac:dyDescent="0.2">
      <c r="A16501" s="289"/>
      <c r="I16501"/>
      <c r="J16501"/>
      <c r="L16501" s="33"/>
      <c r="M16501" s="24"/>
    </row>
    <row r="16502" spans="1:13" x14ac:dyDescent="0.2">
      <c r="A16502" s="289"/>
      <c r="I16502"/>
      <c r="J16502"/>
      <c r="L16502" s="33"/>
      <c r="M16502" s="24"/>
    </row>
    <row r="16503" spans="1:13" x14ac:dyDescent="0.2">
      <c r="A16503" s="289"/>
      <c r="I16503"/>
      <c r="J16503"/>
      <c r="L16503" s="33"/>
      <c r="M16503" s="24"/>
    </row>
    <row r="16504" spans="1:13" x14ac:dyDescent="0.2">
      <c r="A16504" s="289"/>
      <c r="I16504"/>
      <c r="J16504"/>
      <c r="L16504" s="33"/>
      <c r="M16504" s="24"/>
    </row>
    <row r="16505" spans="1:13" x14ac:dyDescent="0.2">
      <c r="A16505" s="289"/>
      <c r="I16505"/>
      <c r="J16505"/>
      <c r="L16505" s="33"/>
      <c r="M16505" s="24"/>
    </row>
    <row r="16506" spans="1:13" x14ac:dyDescent="0.2">
      <c r="A16506" s="289"/>
      <c r="I16506"/>
      <c r="J16506"/>
      <c r="L16506" s="33"/>
      <c r="M16506" s="24"/>
    </row>
    <row r="16507" spans="1:13" x14ac:dyDescent="0.2">
      <c r="A16507" s="289"/>
      <c r="I16507"/>
      <c r="J16507"/>
      <c r="L16507" s="33"/>
      <c r="M16507" s="24"/>
    </row>
    <row r="16508" spans="1:13" x14ac:dyDescent="0.2">
      <c r="A16508" s="289"/>
      <c r="I16508"/>
      <c r="J16508"/>
      <c r="L16508" s="33"/>
      <c r="M16508" s="24"/>
    </row>
    <row r="16509" spans="1:13" x14ac:dyDescent="0.2">
      <c r="A16509" s="289"/>
      <c r="I16509"/>
      <c r="J16509"/>
      <c r="L16509" s="33"/>
      <c r="M16509" s="24"/>
    </row>
    <row r="16510" spans="1:13" x14ac:dyDescent="0.2">
      <c r="A16510" s="289"/>
      <c r="I16510"/>
      <c r="J16510"/>
      <c r="L16510" s="33"/>
      <c r="M16510" s="24"/>
    </row>
    <row r="16511" spans="1:13" x14ac:dyDescent="0.2">
      <c r="A16511" s="289"/>
      <c r="I16511"/>
      <c r="J16511"/>
      <c r="L16511" s="33"/>
      <c r="M16511" s="24"/>
    </row>
    <row r="16512" spans="1:13" x14ac:dyDescent="0.2">
      <c r="A16512" s="289"/>
      <c r="I16512"/>
      <c r="J16512"/>
      <c r="L16512" s="33"/>
      <c r="M16512" s="24"/>
    </row>
    <row r="16513" spans="1:13" x14ac:dyDescent="0.2">
      <c r="A16513" s="289"/>
      <c r="I16513"/>
      <c r="J16513"/>
      <c r="L16513" s="33"/>
      <c r="M16513" s="24"/>
    </row>
    <row r="16514" spans="1:13" x14ac:dyDescent="0.2">
      <c r="A16514" s="289"/>
      <c r="I16514"/>
      <c r="J16514"/>
      <c r="L16514" s="33"/>
      <c r="M16514" s="24"/>
    </row>
    <row r="16515" spans="1:13" x14ac:dyDescent="0.2">
      <c r="A16515" s="289"/>
      <c r="I16515"/>
      <c r="J16515"/>
      <c r="L16515" s="33"/>
      <c r="M16515" s="24"/>
    </row>
    <row r="16516" spans="1:13" x14ac:dyDescent="0.2">
      <c r="A16516" s="289"/>
      <c r="I16516"/>
      <c r="J16516"/>
      <c r="L16516" s="33"/>
      <c r="M16516" s="24"/>
    </row>
    <row r="16517" spans="1:13" x14ac:dyDescent="0.2">
      <c r="A16517" s="289"/>
      <c r="I16517"/>
      <c r="J16517"/>
      <c r="L16517" s="33"/>
      <c r="M16517" s="24"/>
    </row>
    <row r="16518" spans="1:13" x14ac:dyDescent="0.2">
      <c r="A16518" s="289"/>
      <c r="I16518"/>
      <c r="J16518"/>
      <c r="L16518" s="33"/>
      <c r="M16518" s="24"/>
    </row>
    <row r="16519" spans="1:13" x14ac:dyDescent="0.2">
      <c r="A16519" s="289"/>
      <c r="I16519"/>
      <c r="J16519"/>
      <c r="L16519" s="33"/>
      <c r="M16519" s="24"/>
    </row>
    <row r="16520" spans="1:13" x14ac:dyDescent="0.2">
      <c r="A16520" s="289"/>
      <c r="I16520"/>
      <c r="J16520"/>
      <c r="L16520" s="33"/>
      <c r="M16520" s="24"/>
    </row>
    <row r="16521" spans="1:13" x14ac:dyDescent="0.2">
      <c r="A16521" s="289"/>
      <c r="I16521"/>
      <c r="J16521"/>
      <c r="L16521" s="33"/>
      <c r="M16521" s="24"/>
    </row>
    <row r="16522" spans="1:13" x14ac:dyDescent="0.2">
      <c r="A16522" s="289"/>
      <c r="I16522"/>
      <c r="J16522"/>
      <c r="L16522" s="33"/>
      <c r="M16522" s="24"/>
    </row>
    <row r="16523" spans="1:13" x14ac:dyDescent="0.2">
      <c r="A16523" s="289"/>
      <c r="I16523"/>
      <c r="J16523"/>
      <c r="L16523" s="33"/>
      <c r="M16523" s="24"/>
    </row>
    <row r="16524" spans="1:13" x14ac:dyDescent="0.2">
      <c r="A16524" s="289"/>
      <c r="I16524"/>
      <c r="J16524"/>
      <c r="L16524" s="33"/>
      <c r="M16524" s="24"/>
    </row>
    <row r="16525" spans="1:13" x14ac:dyDescent="0.2">
      <c r="A16525" s="289"/>
      <c r="I16525"/>
      <c r="J16525"/>
      <c r="L16525" s="33"/>
      <c r="M16525" s="24"/>
    </row>
    <row r="16526" spans="1:13" x14ac:dyDescent="0.2">
      <c r="A16526" s="289"/>
      <c r="I16526"/>
      <c r="J16526"/>
      <c r="L16526" s="33"/>
      <c r="M16526" s="24"/>
    </row>
    <row r="16527" spans="1:13" x14ac:dyDescent="0.2">
      <c r="A16527" s="289"/>
      <c r="I16527"/>
      <c r="J16527"/>
      <c r="L16527" s="33"/>
      <c r="M16527" s="24"/>
    </row>
    <row r="16528" spans="1:13" x14ac:dyDescent="0.2">
      <c r="A16528" s="289"/>
      <c r="I16528"/>
      <c r="J16528"/>
      <c r="L16528" s="33"/>
      <c r="M16528" s="24"/>
    </row>
    <row r="16529" spans="1:13" x14ac:dyDescent="0.2">
      <c r="A16529" s="289"/>
      <c r="I16529"/>
      <c r="J16529"/>
      <c r="L16529" s="33"/>
      <c r="M16529" s="24"/>
    </row>
    <row r="16530" spans="1:13" x14ac:dyDescent="0.2">
      <c r="A16530" s="289"/>
      <c r="I16530"/>
      <c r="J16530"/>
      <c r="L16530" s="33"/>
      <c r="M16530" s="24"/>
    </row>
    <row r="16531" spans="1:13" x14ac:dyDescent="0.2">
      <c r="A16531" s="289"/>
      <c r="I16531"/>
      <c r="J16531"/>
      <c r="L16531" s="33"/>
      <c r="M16531" s="24"/>
    </row>
    <row r="16532" spans="1:13" x14ac:dyDescent="0.2">
      <c r="A16532" s="289"/>
      <c r="I16532"/>
      <c r="J16532"/>
      <c r="L16532" s="33"/>
      <c r="M16532" s="24"/>
    </row>
    <row r="16533" spans="1:13" x14ac:dyDescent="0.2">
      <c r="A16533" s="289"/>
      <c r="I16533"/>
      <c r="J16533"/>
      <c r="L16533" s="33"/>
      <c r="M16533" s="24"/>
    </row>
    <row r="16534" spans="1:13" x14ac:dyDescent="0.2">
      <c r="A16534" s="289"/>
      <c r="I16534"/>
      <c r="J16534"/>
      <c r="L16534" s="33"/>
      <c r="M16534" s="24"/>
    </row>
    <row r="16535" spans="1:13" x14ac:dyDescent="0.2">
      <c r="A16535" s="289"/>
      <c r="I16535"/>
      <c r="J16535"/>
      <c r="L16535" s="33"/>
      <c r="M16535" s="24"/>
    </row>
    <row r="16536" spans="1:13" x14ac:dyDescent="0.2">
      <c r="A16536" s="289"/>
      <c r="I16536"/>
      <c r="J16536"/>
      <c r="L16536" s="33"/>
      <c r="M16536" s="24"/>
    </row>
    <row r="16537" spans="1:13" x14ac:dyDescent="0.2">
      <c r="A16537" s="289"/>
      <c r="I16537"/>
      <c r="J16537"/>
      <c r="L16537" s="33"/>
      <c r="M16537" s="24"/>
    </row>
    <row r="16538" spans="1:13" x14ac:dyDescent="0.2">
      <c r="A16538" s="289"/>
      <c r="I16538"/>
      <c r="J16538"/>
      <c r="L16538" s="33"/>
      <c r="M16538" s="24"/>
    </row>
    <row r="16539" spans="1:13" x14ac:dyDescent="0.2">
      <c r="A16539" s="289"/>
      <c r="I16539"/>
      <c r="J16539"/>
      <c r="L16539" s="33"/>
      <c r="M16539" s="24"/>
    </row>
    <row r="16540" spans="1:13" x14ac:dyDescent="0.2">
      <c r="A16540" s="289"/>
      <c r="I16540"/>
      <c r="J16540"/>
      <c r="L16540" s="33"/>
      <c r="M16540" s="24"/>
    </row>
    <row r="16541" spans="1:13" x14ac:dyDescent="0.2">
      <c r="A16541" s="289"/>
      <c r="I16541"/>
      <c r="J16541"/>
      <c r="L16541" s="33"/>
      <c r="M16541" s="24"/>
    </row>
    <row r="16542" spans="1:13" x14ac:dyDescent="0.2">
      <c r="A16542" s="289"/>
      <c r="I16542"/>
      <c r="J16542"/>
      <c r="L16542" s="33"/>
      <c r="M16542" s="24"/>
    </row>
    <row r="16543" spans="1:13" x14ac:dyDescent="0.2">
      <c r="A16543" s="289"/>
      <c r="I16543"/>
      <c r="J16543"/>
      <c r="L16543" s="33"/>
      <c r="M16543" s="24"/>
    </row>
    <row r="16544" spans="1:13" x14ac:dyDescent="0.2">
      <c r="A16544" s="289"/>
      <c r="I16544"/>
      <c r="J16544"/>
      <c r="L16544" s="33"/>
      <c r="M16544" s="24"/>
    </row>
    <row r="16545" spans="1:13" x14ac:dyDescent="0.2">
      <c r="A16545" s="289"/>
      <c r="I16545"/>
      <c r="J16545"/>
      <c r="L16545" s="33"/>
      <c r="M16545" s="24"/>
    </row>
    <row r="16546" spans="1:13" x14ac:dyDescent="0.2">
      <c r="A16546" s="289"/>
      <c r="I16546"/>
      <c r="J16546"/>
      <c r="L16546" s="33"/>
      <c r="M16546" s="24"/>
    </row>
    <row r="16547" spans="1:13" x14ac:dyDescent="0.2">
      <c r="A16547" s="289"/>
      <c r="I16547"/>
      <c r="J16547"/>
      <c r="L16547" s="33"/>
      <c r="M16547" s="24"/>
    </row>
    <row r="16548" spans="1:13" x14ac:dyDescent="0.2">
      <c r="A16548" s="289"/>
      <c r="I16548"/>
      <c r="J16548"/>
      <c r="L16548" s="33"/>
      <c r="M16548" s="24"/>
    </row>
    <row r="16549" spans="1:13" x14ac:dyDescent="0.2">
      <c r="A16549" s="289"/>
      <c r="I16549"/>
      <c r="J16549"/>
      <c r="L16549" s="33"/>
      <c r="M16549" s="24"/>
    </row>
    <row r="16550" spans="1:13" x14ac:dyDescent="0.2">
      <c r="A16550" s="289"/>
      <c r="I16550"/>
      <c r="J16550"/>
      <c r="L16550" s="33"/>
      <c r="M16550" s="24"/>
    </row>
    <row r="16551" spans="1:13" x14ac:dyDescent="0.2">
      <c r="A16551" s="289"/>
      <c r="I16551"/>
      <c r="J16551"/>
      <c r="L16551" s="33"/>
      <c r="M16551" s="24"/>
    </row>
    <row r="16552" spans="1:13" x14ac:dyDescent="0.2">
      <c r="A16552" s="289"/>
      <c r="I16552"/>
      <c r="J16552"/>
      <c r="L16552" s="33"/>
      <c r="M16552" s="24"/>
    </row>
    <row r="16553" spans="1:13" x14ac:dyDescent="0.2">
      <c r="A16553" s="289"/>
      <c r="I16553"/>
      <c r="J16553"/>
      <c r="L16553" s="33"/>
      <c r="M16553" s="24"/>
    </row>
    <row r="16554" spans="1:13" x14ac:dyDescent="0.2">
      <c r="A16554" s="289"/>
      <c r="I16554"/>
      <c r="J16554"/>
      <c r="L16554" s="33"/>
      <c r="M16554" s="24"/>
    </row>
    <row r="16555" spans="1:13" x14ac:dyDescent="0.2">
      <c r="A16555" s="289"/>
      <c r="I16555"/>
      <c r="J16555"/>
      <c r="L16555" s="33"/>
      <c r="M16555" s="24"/>
    </row>
    <row r="16556" spans="1:13" x14ac:dyDescent="0.2">
      <c r="A16556" s="289"/>
      <c r="I16556"/>
      <c r="J16556"/>
      <c r="L16556" s="33"/>
      <c r="M16556" s="24"/>
    </row>
    <row r="16557" spans="1:13" x14ac:dyDescent="0.2">
      <c r="A16557" s="289"/>
      <c r="I16557"/>
      <c r="J16557"/>
      <c r="L16557" s="33"/>
      <c r="M16557" s="24"/>
    </row>
    <row r="16558" spans="1:13" x14ac:dyDescent="0.2">
      <c r="A16558" s="289"/>
      <c r="I16558"/>
      <c r="J16558"/>
      <c r="L16558" s="33"/>
      <c r="M16558" s="24"/>
    </row>
    <row r="16559" spans="1:13" x14ac:dyDescent="0.2">
      <c r="A16559" s="289"/>
      <c r="I16559"/>
      <c r="J16559"/>
      <c r="L16559" s="33"/>
      <c r="M16559" s="24"/>
    </row>
    <row r="16560" spans="1:13" x14ac:dyDescent="0.2">
      <c r="A16560" s="289"/>
      <c r="I16560"/>
      <c r="J16560"/>
      <c r="L16560" s="33"/>
      <c r="M16560" s="24"/>
    </row>
    <row r="16561" spans="1:13" x14ac:dyDescent="0.2">
      <c r="A16561" s="289"/>
      <c r="I16561"/>
      <c r="J16561"/>
      <c r="L16561" s="33"/>
      <c r="M16561" s="24"/>
    </row>
    <row r="16562" spans="1:13" x14ac:dyDescent="0.2">
      <c r="A16562" s="289"/>
      <c r="I16562"/>
      <c r="J16562"/>
      <c r="L16562" s="33"/>
      <c r="M16562" s="24"/>
    </row>
    <row r="16563" spans="1:13" x14ac:dyDescent="0.2">
      <c r="A16563" s="289"/>
      <c r="I16563"/>
      <c r="J16563"/>
      <c r="L16563" s="33"/>
      <c r="M16563" s="24"/>
    </row>
    <row r="16564" spans="1:13" x14ac:dyDescent="0.2">
      <c r="A16564" s="289"/>
      <c r="I16564"/>
      <c r="J16564"/>
      <c r="L16564" s="33"/>
      <c r="M16564" s="24"/>
    </row>
    <row r="16565" spans="1:13" x14ac:dyDescent="0.2">
      <c r="A16565" s="289"/>
      <c r="I16565"/>
      <c r="J16565"/>
      <c r="L16565" s="33"/>
      <c r="M16565" s="24"/>
    </row>
    <row r="16566" spans="1:13" x14ac:dyDescent="0.2">
      <c r="A16566" s="289"/>
      <c r="I16566"/>
      <c r="J16566"/>
      <c r="L16566" s="33"/>
      <c r="M16566" s="24"/>
    </row>
    <row r="16567" spans="1:13" x14ac:dyDescent="0.2">
      <c r="A16567" s="289"/>
      <c r="I16567"/>
      <c r="J16567"/>
      <c r="L16567" s="33"/>
      <c r="M16567" s="24"/>
    </row>
    <row r="16568" spans="1:13" x14ac:dyDescent="0.2">
      <c r="A16568" s="289"/>
      <c r="I16568"/>
      <c r="J16568"/>
      <c r="L16568" s="33"/>
      <c r="M16568" s="24"/>
    </row>
    <row r="16569" spans="1:13" x14ac:dyDescent="0.2">
      <c r="A16569" s="289"/>
      <c r="I16569"/>
      <c r="J16569"/>
      <c r="L16569" s="33"/>
      <c r="M16569" s="24"/>
    </row>
    <row r="16570" spans="1:13" x14ac:dyDescent="0.2">
      <c r="A16570" s="289"/>
      <c r="I16570"/>
      <c r="J16570"/>
      <c r="L16570" s="33"/>
      <c r="M16570" s="24"/>
    </row>
    <row r="16571" spans="1:13" x14ac:dyDescent="0.2">
      <c r="A16571" s="289"/>
      <c r="I16571"/>
      <c r="J16571"/>
      <c r="L16571" s="33"/>
      <c r="M16571" s="24"/>
    </row>
    <row r="16572" spans="1:13" x14ac:dyDescent="0.2">
      <c r="A16572" s="289"/>
      <c r="I16572"/>
      <c r="J16572"/>
      <c r="L16572" s="33"/>
      <c r="M16572" s="24"/>
    </row>
    <row r="16573" spans="1:13" x14ac:dyDescent="0.2">
      <c r="A16573" s="289"/>
      <c r="I16573"/>
      <c r="J16573"/>
      <c r="L16573" s="33"/>
      <c r="M16573" s="24"/>
    </row>
    <row r="16574" spans="1:13" x14ac:dyDescent="0.2">
      <c r="A16574" s="289"/>
      <c r="I16574"/>
      <c r="J16574"/>
      <c r="L16574" s="33"/>
      <c r="M16574" s="24"/>
    </row>
    <row r="16575" spans="1:13" x14ac:dyDescent="0.2">
      <c r="A16575" s="289"/>
      <c r="I16575"/>
      <c r="J16575"/>
      <c r="L16575" s="33"/>
      <c r="M16575" s="24"/>
    </row>
    <row r="16576" spans="1:13" x14ac:dyDescent="0.2">
      <c r="A16576" s="289"/>
      <c r="I16576"/>
      <c r="J16576"/>
      <c r="L16576" s="33"/>
      <c r="M16576" s="24"/>
    </row>
    <row r="16577" spans="1:13" x14ac:dyDescent="0.2">
      <c r="A16577" s="289"/>
      <c r="I16577"/>
      <c r="J16577"/>
      <c r="L16577" s="33"/>
      <c r="M16577" s="24"/>
    </row>
    <row r="16578" spans="1:13" x14ac:dyDescent="0.2">
      <c r="A16578" s="289"/>
      <c r="I16578"/>
      <c r="J16578"/>
      <c r="L16578" s="33"/>
      <c r="M16578" s="24"/>
    </row>
    <row r="16579" spans="1:13" x14ac:dyDescent="0.2">
      <c r="A16579" s="289"/>
      <c r="I16579"/>
      <c r="J16579"/>
      <c r="L16579" s="33"/>
      <c r="M16579" s="24"/>
    </row>
    <row r="16580" spans="1:13" x14ac:dyDescent="0.2">
      <c r="A16580" s="289"/>
      <c r="I16580"/>
      <c r="J16580"/>
      <c r="L16580" s="33"/>
      <c r="M16580" s="24"/>
    </row>
    <row r="16581" spans="1:13" x14ac:dyDescent="0.2">
      <c r="A16581" s="289"/>
      <c r="I16581"/>
      <c r="J16581"/>
      <c r="L16581" s="33"/>
      <c r="M16581" s="24"/>
    </row>
    <row r="16582" spans="1:13" x14ac:dyDescent="0.2">
      <c r="A16582" s="289"/>
      <c r="I16582"/>
      <c r="J16582"/>
      <c r="L16582" s="33"/>
      <c r="M16582" s="24"/>
    </row>
    <row r="16583" spans="1:13" x14ac:dyDescent="0.2">
      <c r="A16583" s="289"/>
      <c r="I16583"/>
      <c r="J16583"/>
      <c r="L16583" s="33"/>
      <c r="M16583" s="24"/>
    </row>
    <row r="16584" spans="1:13" x14ac:dyDescent="0.2">
      <c r="A16584" s="289"/>
      <c r="I16584"/>
      <c r="J16584"/>
      <c r="L16584" s="33"/>
      <c r="M16584" s="24"/>
    </row>
    <row r="16585" spans="1:13" x14ac:dyDescent="0.2">
      <c r="A16585" s="289"/>
      <c r="I16585"/>
      <c r="J16585"/>
      <c r="L16585" s="33"/>
      <c r="M16585" s="24"/>
    </row>
    <row r="16586" spans="1:13" x14ac:dyDescent="0.2">
      <c r="A16586" s="289"/>
      <c r="I16586"/>
      <c r="J16586"/>
      <c r="L16586" s="33"/>
      <c r="M16586" s="24"/>
    </row>
    <row r="16587" spans="1:13" x14ac:dyDescent="0.2">
      <c r="A16587" s="289"/>
      <c r="I16587"/>
      <c r="J16587"/>
      <c r="L16587" s="33"/>
      <c r="M16587" s="24"/>
    </row>
    <row r="16588" spans="1:13" x14ac:dyDescent="0.2">
      <c r="A16588" s="289"/>
      <c r="I16588"/>
      <c r="J16588"/>
      <c r="L16588" s="33"/>
      <c r="M16588" s="24"/>
    </row>
    <row r="16589" spans="1:13" x14ac:dyDescent="0.2">
      <c r="A16589" s="289"/>
      <c r="I16589"/>
      <c r="J16589"/>
      <c r="L16589" s="33"/>
      <c r="M16589" s="24"/>
    </row>
    <row r="16590" spans="1:13" x14ac:dyDescent="0.2">
      <c r="A16590" s="289"/>
      <c r="I16590"/>
      <c r="J16590"/>
      <c r="L16590" s="33"/>
      <c r="M16590" s="24"/>
    </row>
    <row r="16591" spans="1:13" x14ac:dyDescent="0.2">
      <c r="A16591" s="289"/>
      <c r="I16591"/>
      <c r="J16591"/>
      <c r="L16591" s="33"/>
      <c r="M16591" s="24"/>
    </row>
    <row r="16592" spans="1:13" x14ac:dyDescent="0.2">
      <c r="A16592" s="289"/>
      <c r="I16592"/>
      <c r="J16592"/>
      <c r="L16592" s="33"/>
      <c r="M16592" s="24"/>
    </row>
    <row r="16593" spans="1:13" x14ac:dyDescent="0.2">
      <c r="A16593" s="289"/>
      <c r="I16593"/>
      <c r="J16593"/>
      <c r="L16593" s="33"/>
      <c r="M16593" s="24"/>
    </row>
    <row r="16594" spans="1:13" x14ac:dyDescent="0.2">
      <c r="A16594" s="289"/>
      <c r="I16594"/>
      <c r="J16594"/>
      <c r="L16594" s="33"/>
      <c r="M16594" s="24"/>
    </row>
    <row r="16595" spans="1:13" x14ac:dyDescent="0.2">
      <c r="A16595" s="289"/>
      <c r="I16595"/>
      <c r="J16595"/>
      <c r="L16595" s="33"/>
      <c r="M16595" s="24"/>
    </row>
    <row r="16596" spans="1:13" x14ac:dyDescent="0.2">
      <c r="A16596" s="289"/>
      <c r="I16596"/>
      <c r="J16596"/>
      <c r="L16596" s="33"/>
      <c r="M16596" s="24"/>
    </row>
    <row r="16597" spans="1:13" x14ac:dyDescent="0.2">
      <c r="A16597" s="289"/>
      <c r="I16597"/>
      <c r="J16597"/>
      <c r="L16597" s="33"/>
      <c r="M16597" s="24"/>
    </row>
    <row r="16598" spans="1:13" x14ac:dyDescent="0.2">
      <c r="A16598" s="289"/>
      <c r="I16598"/>
      <c r="J16598"/>
      <c r="L16598" s="33"/>
      <c r="M16598" s="24"/>
    </row>
    <row r="16599" spans="1:13" x14ac:dyDescent="0.2">
      <c r="A16599" s="289"/>
      <c r="I16599"/>
      <c r="J16599"/>
      <c r="L16599" s="33"/>
      <c r="M16599" s="24"/>
    </row>
    <row r="16600" spans="1:13" x14ac:dyDescent="0.2">
      <c r="A16600" s="289"/>
      <c r="I16600"/>
      <c r="J16600"/>
      <c r="L16600" s="33"/>
      <c r="M16600" s="24"/>
    </row>
    <row r="16601" spans="1:13" x14ac:dyDescent="0.2">
      <c r="A16601" s="289"/>
      <c r="I16601"/>
      <c r="J16601"/>
      <c r="L16601" s="33"/>
      <c r="M16601" s="24"/>
    </row>
    <row r="16602" spans="1:13" x14ac:dyDescent="0.2">
      <c r="A16602" s="289"/>
      <c r="I16602"/>
      <c r="J16602"/>
      <c r="L16602" s="33"/>
      <c r="M16602" s="24"/>
    </row>
    <row r="16603" spans="1:13" x14ac:dyDescent="0.2">
      <c r="A16603" s="289"/>
      <c r="I16603"/>
      <c r="J16603"/>
      <c r="L16603" s="33"/>
      <c r="M16603" s="24"/>
    </row>
    <row r="16604" spans="1:13" x14ac:dyDescent="0.2">
      <c r="A16604" s="289"/>
      <c r="I16604"/>
      <c r="J16604"/>
      <c r="L16604" s="33"/>
      <c r="M16604" s="24"/>
    </row>
    <row r="16605" spans="1:13" x14ac:dyDescent="0.2">
      <c r="A16605" s="289"/>
      <c r="I16605"/>
      <c r="J16605"/>
      <c r="L16605" s="33"/>
      <c r="M16605" s="24"/>
    </row>
    <row r="16606" spans="1:13" x14ac:dyDescent="0.2">
      <c r="A16606" s="289"/>
      <c r="I16606"/>
      <c r="J16606"/>
      <c r="L16606" s="33"/>
      <c r="M16606" s="24"/>
    </row>
    <row r="16607" spans="1:13" x14ac:dyDescent="0.2">
      <c r="A16607" s="289"/>
      <c r="I16607"/>
      <c r="J16607"/>
      <c r="L16607" s="33"/>
      <c r="M16607" s="24"/>
    </row>
    <row r="16608" spans="1:13" x14ac:dyDescent="0.2">
      <c r="A16608" s="289"/>
      <c r="I16608"/>
      <c r="J16608"/>
      <c r="L16608" s="33"/>
      <c r="M16608" s="24"/>
    </row>
    <row r="16609" spans="1:13" x14ac:dyDescent="0.2">
      <c r="A16609" s="289"/>
      <c r="I16609"/>
      <c r="J16609"/>
      <c r="L16609" s="33"/>
      <c r="M16609" s="24"/>
    </row>
    <row r="16610" spans="1:13" x14ac:dyDescent="0.2">
      <c r="A16610" s="289"/>
      <c r="I16610"/>
      <c r="J16610"/>
      <c r="L16610" s="33"/>
      <c r="M16610" s="24"/>
    </row>
    <row r="16611" spans="1:13" x14ac:dyDescent="0.2">
      <c r="A16611" s="289"/>
      <c r="I16611"/>
      <c r="J16611"/>
      <c r="L16611" s="33"/>
      <c r="M16611" s="24"/>
    </row>
    <row r="16612" spans="1:13" x14ac:dyDescent="0.2">
      <c r="A16612" s="289"/>
      <c r="I16612"/>
      <c r="J16612"/>
      <c r="L16612" s="33"/>
      <c r="M16612" s="24"/>
    </row>
    <row r="16613" spans="1:13" x14ac:dyDescent="0.2">
      <c r="A16613" s="289"/>
      <c r="I16613"/>
      <c r="J16613"/>
      <c r="L16613" s="33"/>
      <c r="M16613" s="24"/>
    </row>
    <row r="16614" spans="1:13" x14ac:dyDescent="0.2">
      <c r="A16614" s="289"/>
      <c r="I16614"/>
      <c r="J16614"/>
      <c r="L16614" s="33"/>
      <c r="M16614" s="24"/>
    </row>
    <row r="16615" spans="1:13" x14ac:dyDescent="0.2">
      <c r="A16615" s="289"/>
      <c r="I16615"/>
      <c r="J16615"/>
      <c r="L16615" s="33"/>
      <c r="M16615" s="24"/>
    </row>
    <row r="16616" spans="1:13" x14ac:dyDescent="0.2">
      <c r="A16616" s="289"/>
      <c r="I16616"/>
      <c r="J16616"/>
      <c r="L16616" s="33"/>
      <c r="M16616" s="24"/>
    </row>
    <row r="16617" spans="1:13" x14ac:dyDescent="0.2">
      <c r="A16617" s="289"/>
      <c r="I16617"/>
      <c r="J16617"/>
      <c r="L16617" s="33"/>
      <c r="M16617" s="24"/>
    </row>
    <row r="16618" spans="1:13" x14ac:dyDescent="0.2">
      <c r="A16618" s="289"/>
      <c r="I16618"/>
      <c r="J16618"/>
      <c r="L16618" s="33"/>
      <c r="M16618" s="24"/>
    </row>
    <row r="16619" spans="1:13" x14ac:dyDescent="0.2">
      <c r="A16619" s="289"/>
      <c r="I16619"/>
      <c r="J16619"/>
      <c r="L16619" s="33"/>
      <c r="M16619" s="24"/>
    </row>
    <row r="16620" spans="1:13" x14ac:dyDescent="0.2">
      <c r="A16620" s="289"/>
      <c r="I16620"/>
      <c r="J16620"/>
      <c r="L16620" s="33"/>
      <c r="M16620" s="24"/>
    </row>
    <row r="16621" spans="1:13" x14ac:dyDescent="0.2">
      <c r="A16621" s="289"/>
      <c r="I16621"/>
      <c r="J16621"/>
      <c r="L16621" s="33"/>
      <c r="M16621" s="24"/>
    </row>
    <row r="16622" spans="1:13" x14ac:dyDescent="0.2">
      <c r="A16622" s="289"/>
      <c r="I16622"/>
      <c r="J16622"/>
      <c r="L16622" s="33"/>
      <c r="M16622" s="24"/>
    </row>
    <row r="16623" spans="1:13" x14ac:dyDescent="0.2">
      <c r="A16623" s="289"/>
      <c r="I16623"/>
      <c r="J16623"/>
      <c r="L16623" s="33"/>
      <c r="M16623" s="24"/>
    </row>
    <row r="16624" spans="1:13" x14ac:dyDescent="0.2">
      <c r="A16624" s="289"/>
      <c r="I16624"/>
      <c r="J16624"/>
      <c r="L16624" s="33"/>
      <c r="M16624" s="24"/>
    </row>
    <row r="16625" spans="1:13" x14ac:dyDescent="0.2">
      <c r="A16625" s="289"/>
      <c r="I16625"/>
      <c r="J16625"/>
      <c r="L16625" s="33"/>
      <c r="M16625" s="24"/>
    </row>
    <row r="16626" spans="1:13" x14ac:dyDescent="0.2">
      <c r="A16626" s="289"/>
      <c r="I16626"/>
      <c r="J16626"/>
      <c r="L16626" s="33"/>
      <c r="M16626" s="24"/>
    </row>
    <row r="16627" spans="1:13" x14ac:dyDescent="0.2">
      <c r="A16627" s="289"/>
      <c r="I16627"/>
      <c r="J16627"/>
      <c r="L16627" s="33"/>
      <c r="M16627" s="24"/>
    </row>
    <row r="16628" spans="1:13" x14ac:dyDescent="0.2">
      <c r="A16628" s="289"/>
      <c r="I16628"/>
      <c r="J16628"/>
      <c r="L16628" s="33"/>
      <c r="M16628" s="24"/>
    </row>
    <row r="16629" spans="1:13" x14ac:dyDescent="0.2">
      <c r="A16629" s="289"/>
      <c r="I16629"/>
      <c r="J16629"/>
      <c r="L16629" s="33"/>
      <c r="M16629" s="24"/>
    </row>
    <row r="16630" spans="1:13" x14ac:dyDescent="0.2">
      <c r="A16630" s="289"/>
      <c r="I16630"/>
      <c r="J16630"/>
      <c r="L16630" s="33"/>
      <c r="M16630" s="24"/>
    </row>
    <row r="16631" spans="1:13" x14ac:dyDescent="0.2">
      <c r="A16631" s="289"/>
      <c r="I16631"/>
      <c r="J16631"/>
      <c r="L16631" s="33"/>
      <c r="M16631" s="24"/>
    </row>
    <row r="16632" spans="1:13" x14ac:dyDescent="0.2">
      <c r="A16632" s="289"/>
      <c r="I16632"/>
      <c r="J16632"/>
      <c r="L16632" s="33"/>
      <c r="M16632" s="24"/>
    </row>
    <row r="16633" spans="1:13" x14ac:dyDescent="0.2">
      <c r="A16633" s="289"/>
      <c r="I16633"/>
      <c r="J16633"/>
      <c r="L16633" s="33"/>
      <c r="M16633" s="24"/>
    </row>
    <row r="16634" spans="1:13" x14ac:dyDescent="0.2">
      <c r="A16634" s="289"/>
      <c r="I16634"/>
      <c r="J16634"/>
      <c r="L16634" s="33"/>
      <c r="M16634" s="24"/>
    </row>
    <row r="16635" spans="1:13" x14ac:dyDescent="0.2">
      <c r="A16635" s="289"/>
      <c r="I16635"/>
      <c r="J16635"/>
      <c r="L16635" s="33"/>
      <c r="M16635" s="24"/>
    </row>
    <row r="16636" spans="1:13" x14ac:dyDescent="0.2">
      <c r="A16636" s="289"/>
      <c r="I16636"/>
      <c r="J16636"/>
      <c r="L16636" s="33"/>
      <c r="M16636" s="24"/>
    </row>
    <row r="16637" spans="1:13" x14ac:dyDescent="0.2">
      <c r="A16637" s="289"/>
      <c r="I16637"/>
      <c r="J16637"/>
      <c r="L16637" s="33"/>
      <c r="M16637" s="24"/>
    </row>
    <row r="16638" spans="1:13" x14ac:dyDescent="0.2">
      <c r="A16638" s="289"/>
      <c r="I16638"/>
      <c r="J16638"/>
      <c r="L16638" s="33"/>
      <c r="M16638" s="24"/>
    </row>
    <row r="16639" spans="1:13" x14ac:dyDescent="0.2">
      <c r="A16639" s="289"/>
      <c r="I16639"/>
      <c r="J16639"/>
      <c r="L16639" s="33"/>
      <c r="M16639" s="24"/>
    </row>
    <row r="16640" spans="1:13" x14ac:dyDescent="0.2">
      <c r="A16640" s="289"/>
      <c r="I16640"/>
      <c r="J16640"/>
      <c r="L16640" s="33"/>
      <c r="M16640" s="24"/>
    </row>
    <row r="16641" spans="1:13" x14ac:dyDescent="0.2">
      <c r="A16641" s="289"/>
      <c r="I16641"/>
      <c r="J16641"/>
      <c r="L16641" s="33"/>
      <c r="M16641" s="24"/>
    </row>
    <row r="16642" spans="1:13" x14ac:dyDescent="0.2">
      <c r="A16642" s="289"/>
      <c r="I16642"/>
      <c r="J16642"/>
      <c r="L16642" s="33"/>
      <c r="M16642" s="24"/>
    </row>
    <row r="16643" spans="1:13" x14ac:dyDescent="0.2">
      <c r="A16643" s="289"/>
      <c r="I16643"/>
      <c r="J16643"/>
      <c r="L16643" s="33"/>
      <c r="M16643" s="24"/>
    </row>
    <row r="16644" spans="1:13" x14ac:dyDescent="0.2">
      <c r="A16644" s="289"/>
      <c r="I16644"/>
      <c r="J16644"/>
      <c r="L16644" s="33"/>
      <c r="M16644" s="24"/>
    </row>
    <row r="16645" spans="1:13" x14ac:dyDescent="0.2">
      <c r="A16645" s="289"/>
      <c r="I16645"/>
      <c r="J16645"/>
      <c r="L16645" s="33"/>
      <c r="M16645" s="24"/>
    </row>
    <row r="16646" spans="1:13" x14ac:dyDescent="0.2">
      <c r="A16646" s="289"/>
      <c r="I16646"/>
      <c r="J16646"/>
      <c r="L16646" s="33"/>
      <c r="M16646" s="24"/>
    </row>
    <row r="16647" spans="1:13" x14ac:dyDescent="0.2">
      <c r="A16647" s="289"/>
      <c r="I16647"/>
      <c r="J16647"/>
      <c r="L16647" s="33"/>
      <c r="M16647" s="24"/>
    </row>
    <row r="16648" spans="1:13" x14ac:dyDescent="0.2">
      <c r="A16648" s="289"/>
      <c r="I16648"/>
      <c r="J16648"/>
      <c r="L16648" s="33"/>
      <c r="M16648" s="24"/>
    </row>
    <row r="16649" spans="1:13" x14ac:dyDescent="0.2">
      <c r="A16649" s="289"/>
      <c r="I16649"/>
      <c r="J16649"/>
      <c r="L16649" s="33"/>
      <c r="M16649" s="24"/>
    </row>
    <row r="16650" spans="1:13" x14ac:dyDescent="0.2">
      <c r="A16650" s="289"/>
      <c r="I16650"/>
      <c r="J16650"/>
      <c r="L16650" s="33"/>
      <c r="M16650" s="24"/>
    </row>
    <row r="16651" spans="1:13" x14ac:dyDescent="0.2">
      <c r="A16651" s="289"/>
      <c r="I16651"/>
      <c r="J16651"/>
      <c r="L16651" s="33"/>
      <c r="M16651" s="24"/>
    </row>
    <row r="16652" spans="1:13" x14ac:dyDescent="0.2">
      <c r="A16652" s="289"/>
      <c r="I16652"/>
      <c r="J16652"/>
      <c r="L16652" s="33"/>
      <c r="M16652" s="24"/>
    </row>
    <row r="16653" spans="1:13" x14ac:dyDescent="0.2">
      <c r="A16653" s="289"/>
      <c r="I16653"/>
      <c r="J16653"/>
      <c r="L16653" s="33"/>
      <c r="M16653" s="24"/>
    </row>
    <row r="16654" spans="1:13" x14ac:dyDescent="0.2">
      <c r="A16654" s="289"/>
      <c r="I16654"/>
      <c r="J16654"/>
      <c r="L16654" s="33"/>
      <c r="M16654" s="24"/>
    </row>
    <row r="16655" spans="1:13" x14ac:dyDescent="0.2">
      <c r="A16655" s="289"/>
      <c r="I16655"/>
      <c r="J16655"/>
      <c r="L16655" s="33"/>
      <c r="M16655" s="24"/>
    </row>
    <row r="16656" spans="1:13" x14ac:dyDescent="0.2">
      <c r="A16656" s="289"/>
      <c r="I16656"/>
      <c r="J16656"/>
      <c r="L16656" s="33"/>
      <c r="M16656" s="24"/>
    </row>
    <row r="16657" spans="1:13" x14ac:dyDescent="0.2">
      <c r="A16657" s="289"/>
      <c r="I16657"/>
      <c r="J16657"/>
      <c r="L16657" s="33"/>
      <c r="M16657" s="24"/>
    </row>
    <row r="16658" spans="1:13" x14ac:dyDescent="0.2">
      <c r="A16658" s="289"/>
      <c r="I16658"/>
      <c r="J16658"/>
      <c r="L16658" s="33"/>
      <c r="M16658" s="24"/>
    </row>
    <row r="16659" spans="1:13" x14ac:dyDescent="0.2">
      <c r="A16659" s="289"/>
      <c r="I16659"/>
      <c r="J16659"/>
      <c r="L16659" s="33"/>
      <c r="M16659" s="24"/>
    </row>
    <row r="16660" spans="1:13" x14ac:dyDescent="0.2">
      <c r="A16660" s="289"/>
      <c r="I16660"/>
      <c r="J16660"/>
      <c r="L16660" s="33"/>
      <c r="M16660" s="24"/>
    </row>
    <row r="16661" spans="1:13" x14ac:dyDescent="0.2">
      <c r="A16661" s="289"/>
      <c r="I16661"/>
      <c r="J16661"/>
      <c r="L16661" s="33"/>
      <c r="M16661" s="24"/>
    </row>
    <row r="16662" spans="1:13" x14ac:dyDescent="0.2">
      <c r="A16662" s="289"/>
      <c r="I16662"/>
      <c r="J16662"/>
      <c r="L16662" s="33"/>
      <c r="M16662" s="24"/>
    </row>
    <row r="16663" spans="1:13" x14ac:dyDescent="0.2">
      <c r="A16663" s="289"/>
      <c r="I16663"/>
      <c r="J16663"/>
      <c r="L16663" s="33"/>
      <c r="M16663" s="24"/>
    </row>
    <row r="16664" spans="1:13" x14ac:dyDescent="0.2">
      <c r="A16664" s="289"/>
      <c r="I16664"/>
      <c r="J16664"/>
      <c r="L16664" s="33"/>
      <c r="M16664" s="24"/>
    </row>
    <row r="16665" spans="1:13" x14ac:dyDescent="0.2">
      <c r="A16665" s="289"/>
      <c r="I16665"/>
      <c r="J16665"/>
      <c r="L16665" s="33"/>
      <c r="M16665" s="24"/>
    </row>
    <row r="16666" spans="1:13" x14ac:dyDescent="0.2">
      <c r="A16666" s="289"/>
      <c r="I16666"/>
      <c r="J16666"/>
      <c r="L16666" s="33"/>
      <c r="M16666" s="24"/>
    </row>
    <row r="16667" spans="1:13" x14ac:dyDescent="0.2">
      <c r="A16667" s="289"/>
      <c r="I16667"/>
      <c r="J16667"/>
      <c r="L16667" s="33"/>
      <c r="M16667" s="24"/>
    </row>
    <row r="16668" spans="1:13" x14ac:dyDescent="0.2">
      <c r="A16668" s="289"/>
      <c r="I16668"/>
      <c r="J16668"/>
      <c r="L16668" s="33"/>
      <c r="M16668" s="24"/>
    </row>
    <row r="16669" spans="1:13" x14ac:dyDescent="0.2">
      <c r="A16669" s="289"/>
      <c r="I16669"/>
      <c r="J16669"/>
      <c r="L16669" s="33"/>
      <c r="M16669" s="24"/>
    </row>
    <row r="16670" spans="1:13" x14ac:dyDescent="0.2">
      <c r="A16670" s="289"/>
      <c r="I16670"/>
      <c r="J16670"/>
      <c r="L16670" s="33"/>
      <c r="M16670" s="24"/>
    </row>
    <row r="16671" spans="1:13" x14ac:dyDescent="0.2">
      <c r="A16671" s="289"/>
      <c r="I16671"/>
      <c r="J16671"/>
      <c r="L16671" s="33"/>
      <c r="M16671" s="24"/>
    </row>
    <row r="16672" spans="1:13" x14ac:dyDescent="0.2">
      <c r="A16672" s="289"/>
      <c r="I16672"/>
      <c r="J16672"/>
      <c r="L16672" s="33"/>
      <c r="M16672" s="24"/>
    </row>
    <row r="16673" spans="1:13" x14ac:dyDescent="0.2">
      <c r="A16673" s="289"/>
      <c r="I16673"/>
      <c r="J16673"/>
      <c r="L16673" s="33"/>
      <c r="M16673" s="24"/>
    </row>
    <row r="16674" spans="1:13" x14ac:dyDescent="0.2">
      <c r="A16674" s="289"/>
      <c r="I16674"/>
      <c r="J16674"/>
      <c r="L16674" s="33"/>
      <c r="M16674" s="24"/>
    </row>
    <row r="16675" spans="1:13" x14ac:dyDescent="0.2">
      <c r="A16675" s="289"/>
      <c r="I16675"/>
      <c r="J16675"/>
      <c r="L16675" s="33"/>
      <c r="M16675" s="24"/>
    </row>
    <row r="16676" spans="1:13" x14ac:dyDescent="0.2">
      <c r="A16676" s="289"/>
      <c r="I16676"/>
      <c r="J16676"/>
      <c r="L16676" s="33"/>
      <c r="M16676" s="24"/>
    </row>
    <row r="16677" spans="1:13" x14ac:dyDescent="0.2">
      <c r="A16677" s="289"/>
      <c r="I16677"/>
      <c r="J16677"/>
      <c r="L16677" s="33"/>
      <c r="M16677" s="24"/>
    </row>
    <row r="16678" spans="1:13" x14ac:dyDescent="0.2">
      <c r="A16678" s="289"/>
      <c r="I16678"/>
      <c r="J16678"/>
      <c r="L16678" s="33"/>
      <c r="M16678" s="24"/>
    </row>
    <row r="16679" spans="1:13" x14ac:dyDescent="0.2">
      <c r="A16679" s="289"/>
      <c r="I16679"/>
      <c r="J16679"/>
      <c r="L16679" s="33"/>
      <c r="M16679" s="24"/>
    </row>
    <row r="16680" spans="1:13" x14ac:dyDescent="0.2">
      <c r="A16680" s="289"/>
      <c r="I16680"/>
      <c r="J16680"/>
      <c r="L16680" s="33"/>
      <c r="M16680" s="24"/>
    </row>
    <row r="16681" spans="1:13" x14ac:dyDescent="0.2">
      <c r="A16681" s="289"/>
      <c r="I16681"/>
      <c r="J16681"/>
      <c r="L16681" s="33"/>
      <c r="M16681" s="24"/>
    </row>
    <row r="16682" spans="1:13" x14ac:dyDescent="0.2">
      <c r="A16682" s="289"/>
      <c r="I16682"/>
      <c r="J16682"/>
      <c r="L16682" s="33"/>
      <c r="M16682" s="24"/>
    </row>
    <row r="16683" spans="1:13" x14ac:dyDescent="0.2">
      <c r="A16683" s="289"/>
      <c r="I16683"/>
      <c r="J16683"/>
      <c r="L16683" s="33"/>
      <c r="M16683" s="24"/>
    </row>
    <row r="16684" spans="1:13" x14ac:dyDescent="0.2">
      <c r="A16684" s="289"/>
      <c r="I16684"/>
      <c r="J16684"/>
      <c r="L16684" s="33"/>
      <c r="M16684" s="24"/>
    </row>
    <row r="16685" spans="1:13" x14ac:dyDescent="0.2">
      <c r="A16685" s="289"/>
      <c r="I16685"/>
      <c r="J16685"/>
      <c r="L16685" s="33"/>
      <c r="M16685" s="24"/>
    </row>
    <row r="16686" spans="1:13" x14ac:dyDescent="0.2">
      <c r="A16686" s="289"/>
      <c r="I16686"/>
      <c r="J16686"/>
      <c r="L16686" s="33"/>
      <c r="M16686" s="24"/>
    </row>
    <row r="16687" spans="1:13" x14ac:dyDescent="0.2">
      <c r="A16687" s="289"/>
      <c r="I16687"/>
      <c r="J16687"/>
      <c r="L16687" s="33"/>
      <c r="M16687" s="24"/>
    </row>
    <row r="16688" spans="1:13" x14ac:dyDescent="0.2">
      <c r="A16688" s="289"/>
      <c r="I16688"/>
      <c r="J16688"/>
      <c r="L16688" s="33"/>
      <c r="M16688" s="24"/>
    </row>
    <row r="16689" spans="1:13" x14ac:dyDescent="0.2">
      <c r="A16689" s="289"/>
      <c r="I16689"/>
      <c r="J16689"/>
      <c r="L16689" s="33"/>
      <c r="M16689" s="24"/>
    </row>
    <row r="16690" spans="1:13" x14ac:dyDescent="0.2">
      <c r="A16690" s="289"/>
      <c r="I16690"/>
      <c r="J16690"/>
      <c r="L16690" s="33"/>
      <c r="M16690" s="24"/>
    </row>
    <row r="16691" spans="1:13" x14ac:dyDescent="0.2">
      <c r="A16691" s="289"/>
      <c r="I16691"/>
      <c r="J16691"/>
      <c r="L16691" s="33"/>
      <c r="M16691" s="24"/>
    </row>
    <row r="16692" spans="1:13" x14ac:dyDescent="0.2">
      <c r="A16692" s="289"/>
      <c r="I16692"/>
      <c r="J16692"/>
      <c r="L16692" s="33"/>
      <c r="M16692" s="24"/>
    </row>
    <row r="16693" spans="1:13" x14ac:dyDescent="0.2">
      <c r="A16693" s="289"/>
      <c r="I16693"/>
      <c r="J16693"/>
      <c r="L16693" s="33"/>
      <c r="M16693" s="24"/>
    </row>
    <row r="16694" spans="1:13" x14ac:dyDescent="0.2">
      <c r="A16694" s="289"/>
      <c r="I16694"/>
      <c r="J16694"/>
      <c r="L16694" s="33"/>
      <c r="M16694" s="24"/>
    </row>
    <row r="16695" spans="1:13" x14ac:dyDescent="0.2">
      <c r="A16695" s="289"/>
      <c r="I16695"/>
      <c r="J16695"/>
      <c r="L16695" s="33"/>
      <c r="M16695" s="24"/>
    </row>
    <row r="16696" spans="1:13" x14ac:dyDescent="0.2">
      <c r="A16696" s="289"/>
      <c r="I16696"/>
      <c r="J16696"/>
      <c r="L16696" s="33"/>
      <c r="M16696" s="24"/>
    </row>
    <row r="16697" spans="1:13" x14ac:dyDescent="0.2">
      <c r="A16697" s="289"/>
      <c r="I16697"/>
      <c r="J16697"/>
      <c r="L16697" s="33"/>
      <c r="M16697" s="24"/>
    </row>
    <row r="16698" spans="1:13" x14ac:dyDescent="0.2">
      <c r="A16698" s="289"/>
      <c r="I16698"/>
      <c r="J16698"/>
      <c r="L16698" s="33"/>
      <c r="M16698" s="24"/>
    </row>
    <row r="16699" spans="1:13" x14ac:dyDescent="0.2">
      <c r="A16699" s="289"/>
      <c r="I16699"/>
      <c r="J16699"/>
      <c r="L16699" s="33"/>
      <c r="M16699" s="24"/>
    </row>
    <row r="16700" spans="1:13" x14ac:dyDescent="0.2">
      <c r="A16700" s="289"/>
      <c r="I16700"/>
      <c r="J16700"/>
      <c r="L16700" s="33"/>
      <c r="M16700" s="24"/>
    </row>
    <row r="16701" spans="1:13" x14ac:dyDescent="0.2">
      <c r="A16701" s="289"/>
      <c r="I16701"/>
      <c r="J16701"/>
      <c r="L16701" s="33"/>
      <c r="M16701" s="24"/>
    </row>
    <row r="16702" spans="1:13" x14ac:dyDescent="0.2">
      <c r="A16702" s="289"/>
      <c r="I16702"/>
      <c r="J16702"/>
      <c r="L16702" s="33"/>
      <c r="M16702" s="24"/>
    </row>
    <row r="16703" spans="1:13" x14ac:dyDescent="0.2">
      <c r="A16703" s="289"/>
      <c r="I16703"/>
      <c r="J16703"/>
      <c r="L16703" s="33"/>
      <c r="M16703" s="24"/>
    </row>
    <row r="16704" spans="1:13" x14ac:dyDescent="0.2">
      <c r="A16704" s="289"/>
      <c r="I16704"/>
      <c r="J16704"/>
      <c r="L16704" s="33"/>
      <c r="M16704" s="24"/>
    </row>
    <row r="16705" spans="1:13" x14ac:dyDescent="0.2">
      <c r="A16705" s="289"/>
      <c r="I16705"/>
      <c r="J16705"/>
      <c r="L16705" s="33"/>
      <c r="M16705" s="24"/>
    </row>
    <row r="16706" spans="1:13" x14ac:dyDescent="0.2">
      <c r="A16706" s="289"/>
      <c r="I16706"/>
      <c r="J16706"/>
      <c r="L16706" s="33"/>
      <c r="M16706" s="24"/>
    </row>
    <row r="16707" spans="1:13" x14ac:dyDescent="0.2">
      <c r="A16707" s="289"/>
      <c r="I16707"/>
      <c r="J16707"/>
      <c r="L16707" s="33"/>
      <c r="M16707" s="24"/>
    </row>
    <row r="16708" spans="1:13" x14ac:dyDescent="0.2">
      <c r="A16708" s="289"/>
      <c r="I16708"/>
      <c r="J16708"/>
      <c r="L16708" s="33"/>
      <c r="M16708" s="24"/>
    </row>
    <row r="16709" spans="1:13" x14ac:dyDescent="0.2">
      <c r="A16709" s="289"/>
      <c r="I16709"/>
      <c r="J16709"/>
      <c r="L16709" s="33"/>
      <c r="M16709" s="24"/>
    </row>
    <row r="16710" spans="1:13" x14ac:dyDescent="0.2">
      <c r="A16710" s="289"/>
      <c r="I16710"/>
      <c r="J16710"/>
      <c r="L16710" s="33"/>
      <c r="M16710" s="24"/>
    </row>
    <row r="16711" spans="1:13" x14ac:dyDescent="0.2">
      <c r="A16711" s="289"/>
      <c r="I16711"/>
      <c r="J16711"/>
      <c r="L16711" s="33"/>
      <c r="M16711" s="24"/>
    </row>
    <row r="16712" spans="1:13" x14ac:dyDescent="0.2">
      <c r="A16712" s="289"/>
      <c r="I16712"/>
      <c r="J16712"/>
      <c r="L16712" s="33"/>
      <c r="M16712" s="24"/>
    </row>
    <row r="16713" spans="1:13" x14ac:dyDescent="0.2">
      <c r="A16713" s="289"/>
      <c r="I16713"/>
      <c r="J16713"/>
      <c r="L16713" s="33"/>
      <c r="M16713" s="24"/>
    </row>
    <row r="16714" spans="1:13" x14ac:dyDescent="0.2">
      <c r="A16714" s="289"/>
      <c r="I16714"/>
      <c r="J16714"/>
      <c r="L16714" s="33"/>
      <c r="M16714" s="24"/>
    </row>
    <row r="16715" spans="1:13" x14ac:dyDescent="0.2">
      <c r="A16715" s="289"/>
      <c r="I16715"/>
      <c r="J16715"/>
      <c r="L16715" s="33"/>
      <c r="M16715" s="24"/>
    </row>
    <row r="16716" spans="1:13" x14ac:dyDescent="0.2">
      <c r="A16716" s="289"/>
      <c r="I16716"/>
      <c r="J16716"/>
      <c r="L16716" s="33"/>
      <c r="M16716" s="24"/>
    </row>
    <row r="16717" spans="1:13" x14ac:dyDescent="0.2">
      <c r="A16717" s="289"/>
      <c r="I16717"/>
      <c r="J16717"/>
      <c r="L16717" s="33"/>
      <c r="M16717" s="24"/>
    </row>
    <row r="16718" spans="1:13" x14ac:dyDescent="0.2">
      <c r="A16718" s="289"/>
      <c r="I16718"/>
      <c r="J16718"/>
      <c r="L16718" s="33"/>
      <c r="M16718" s="24"/>
    </row>
    <row r="16719" spans="1:13" x14ac:dyDescent="0.2">
      <c r="A16719" s="289"/>
      <c r="I16719"/>
      <c r="J16719"/>
      <c r="L16719" s="33"/>
      <c r="M16719" s="24"/>
    </row>
    <row r="16720" spans="1:13" x14ac:dyDescent="0.2">
      <c r="A16720" s="289"/>
      <c r="I16720"/>
      <c r="J16720"/>
      <c r="L16720" s="33"/>
      <c r="M16720" s="24"/>
    </row>
    <row r="16721" spans="1:13" x14ac:dyDescent="0.2">
      <c r="A16721" s="289"/>
      <c r="I16721"/>
      <c r="J16721"/>
      <c r="L16721" s="33"/>
      <c r="M16721" s="24"/>
    </row>
    <row r="16722" spans="1:13" x14ac:dyDescent="0.2">
      <c r="A16722" s="289"/>
      <c r="I16722"/>
      <c r="J16722"/>
      <c r="L16722" s="33"/>
      <c r="M16722" s="24"/>
    </row>
    <row r="16723" spans="1:13" x14ac:dyDescent="0.2">
      <c r="A16723" s="289"/>
      <c r="I16723"/>
      <c r="J16723"/>
      <c r="L16723" s="33"/>
      <c r="M16723" s="24"/>
    </row>
    <row r="16724" spans="1:13" x14ac:dyDescent="0.2">
      <c r="A16724" s="289"/>
      <c r="I16724"/>
      <c r="J16724"/>
      <c r="L16724" s="33"/>
      <c r="M16724" s="24"/>
    </row>
    <row r="16725" spans="1:13" x14ac:dyDescent="0.2">
      <c r="A16725" s="289"/>
      <c r="I16725"/>
      <c r="J16725"/>
      <c r="L16725" s="33"/>
      <c r="M16725" s="24"/>
    </row>
    <row r="16726" spans="1:13" x14ac:dyDescent="0.2">
      <c r="A16726" s="289"/>
      <c r="I16726"/>
      <c r="J16726"/>
      <c r="L16726" s="33"/>
      <c r="M16726" s="24"/>
    </row>
    <row r="16727" spans="1:13" x14ac:dyDescent="0.2">
      <c r="A16727" s="289"/>
      <c r="I16727"/>
      <c r="J16727"/>
      <c r="L16727" s="33"/>
      <c r="M16727" s="24"/>
    </row>
    <row r="16728" spans="1:13" x14ac:dyDescent="0.2">
      <c r="A16728" s="289"/>
      <c r="I16728"/>
      <c r="J16728"/>
      <c r="L16728" s="33"/>
      <c r="M16728" s="24"/>
    </row>
    <row r="16729" spans="1:13" x14ac:dyDescent="0.2">
      <c r="A16729" s="289"/>
      <c r="I16729"/>
      <c r="J16729"/>
      <c r="L16729" s="33"/>
      <c r="M16729" s="24"/>
    </row>
    <row r="16730" spans="1:13" x14ac:dyDescent="0.2">
      <c r="A16730" s="289"/>
      <c r="I16730"/>
      <c r="J16730"/>
      <c r="L16730" s="33"/>
      <c r="M16730" s="24"/>
    </row>
    <row r="16731" spans="1:13" x14ac:dyDescent="0.2">
      <c r="A16731" s="289"/>
      <c r="I16731"/>
      <c r="J16731"/>
      <c r="L16731" s="33"/>
      <c r="M16731" s="24"/>
    </row>
    <row r="16732" spans="1:13" x14ac:dyDescent="0.2">
      <c r="A16732" s="289"/>
      <c r="I16732"/>
      <c r="J16732"/>
      <c r="L16732" s="33"/>
      <c r="M16732" s="24"/>
    </row>
    <row r="16733" spans="1:13" x14ac:dyDescent="0.2">
      <c r="A16733" s="289"/>
      <c r="I16733"/>
      <c r="J16733"/>
      <c r="L16733" s="33"/>
      <c r="M16733" s="24"/>
    </row>
    <row r="16734" spans="1:13" x14ac:dyDescent="0.2">
      <c r="A16734" s="289"/>
      <c r="I16734"/>
      <c r="J16734"/>
      <c r="L16734" s="33"/>
      <c r="M16734" s="24"/>
    </row>
    <row r="16735" spans="1:13" x14ac:dyDescent="0.2">
      <c r="A16735" s="289"/>
      <c r="I16735"/>
      <c r="J16735"/>
      <c r="L16735" s="33"/>
      <c r="M16735" s="24"/>
    </row>
    <row r="16736" spans="1:13" x14ac:dyDescent="0.2">
      <c r="A16736" s="289"/>
      <c r="I16736"/>
      <c r="J16736"/>
      <c r="L16736" s="33"/>
      <c r="M16736" s="24"/>
    </row>
    <row r="16737" spans="1:13" x14ac:dyDescent="0.2">
      <c r="A16737" s="289"/>
      <c r="I16737"/>
      <c r="J16737"/>
      <c r="L16737" s="33"/>
      <c r="M16737" s="24"/>
    </row>
    <row r="16738" spans="1:13" x14ac:dyDescent="0.2">
      <c r="A16738" s="289"/>
      <c r="I16738"/>
      <c r="J16738"/>
      <c r="L16738" s="33"/>
      <c r="M16738" s="24"/>
    </row>
    <row r="16739" spans="1:13" x14ac:dyDescent="0.2">
      <c r="A16739" s="289"/>
      <c r="I16739"/>
      <c r="J16739"/>
      <c r="L16739" s="33"/>
      <c r="M16739" s="24"/>
    </row>
    <row r="16740" spans="1:13" x14ac:dyDescent="0.2">
      <c r="A16740" s="289"/>
      <c r="I16740"/>
      <c r="J16740"/>
      <c r="L16740" s="33"/>
      <c r="M16740" s="24"/>
    </row>
    <row r="16741" spans="1:13" x14ac:dyDescent="0.2">
      <c r="A16741" s="289"/>
      <c r="I16741"/>
      <c r="J16741"/>
      <c r="L16741" s="33"/>
      <c r="M16741" s="24"/>
    </row>
    <row r="16742" spans="1:13" x14ac:dyDescent="0.2">
      <c r="A16742" s="289"/>
      <c r="I16742"/>
      <c r="J16742"/>
      <c r="L16742" s="33"/>
      <c r="M16742" s="24"/>
    </row>
    <row r="16743" spans="1:13" x14ac:dyDescent="0.2">
      <c r="A16743" s="289"/>
      <c r="I16743"/>
      <c r="J16743"/>
      <c r="L16743" s="33"/>
      <c r="M16743" s="24"/>
    </row>
    <row r="16744" spans="1:13" x14ac:dyDescent="0.2">
      <c r="A16744" s="289"/>
      <c r="I16744"/>
      <c r="J16744"/>
      <c r="L16744" s="33"/>
      <c r="M16744" s="24"/>
    </row>
    <row r="16745" spans="1:13" x14ac:dyDescent="0.2">
      <c r="A16745" s="289"/>
      <c r="I16745"/>
      <c r="J16745"/>
      <c r="L16745" s="33"/>
      <c r="M16745" s="24"/>
    </row>
    <row r="16746" spans="1:13" x14ac:dyDescent="0.2">
      <c r="A16746" s="289"/>
      <c r="I16746"/>
      <c r="J16746"/>
      <c r="L16746" s="33"/>
      <c r="M16746" s="24"/>
    </row>
    <row r="16747" spans="1:13" x14ac:dyDescent="0.2">
      <c r="A16747" s="289"/>
      <c r="I16747"/>
      <c r="J16747"/>
      <c r="L16747" s="33"/>
      <c r="M16747" s="24"/>
    </row>
    <row r="16748" spans="1:13" x14ac:dyDescent="0.2">
      <c r="A16748" s="289"/>
      <c r="I16748"/>
      <c r="J16748"/>
      <c r="L16748" s="33"/>
      <c r="M16748" s="24"/>
    </row>
    <row r="16749" spans="1:13" x14ac:dyDescent="0.2">
      <c r="A16749" s="289"/>
      <c r="I16749"/>
      <c r="J16749"/>
      <c r="L16749" s="33"/>
      <c r="M16749" s="24"/>
    </row>
    <row r="16750" spans="1:13" x14ac:dyDescent="0.2">
      <c r="A16750" s="289"/>
      <c r="I16750"/>
      <c r="J16750"/>
      <c r="L16750" s="33"/>
      <c r="M16750" s="24"/>
    </row>
    <row r="16751" spans="1:13" x14ac:dyDescent="0.2">
      <c r="A16751" s="289"/>
      <c r="I16751"/>
      <c r="J16751"/>
      <c r="L16751" s="33"/>
      <c r="M16751" s="24"/>
    </row>
    <row r="16752" spans="1:13" x14ac:dyDescent="0.2">
      <c r="A16752" s="289"/>
      <c r="I16752"/>
      <c r="J16752"/>
      <c r="L16752" s="33"/>
      <c r="M16752" s="24"/>
    </row>
    <row r="16753" spans="1:13" x14ac:dyDescent="0.2">
      <c r="A16753" s="289"/>
      <c r="I16753"/>
      <c r="J16753"/>
      <c r="L16753" s="33"/>
      <c r="M16753" s="24"/>
    </row>
    <row r="16754" spans="1:13" x14ac:dyDescent="0.2">
      <c r="A16754" s="289"/>
      <c r="I16754"/>
      <c r="J16754"/>
      <c r="L16754" s="33"/>
      <c r="M16754" s="24"/>
    </row>
    <row r="16755" spans="1:13" x14ac:dyDescent="0.2">
      <c r="A16755" s="289"/>
      <c r="I16755"/>
      <c r="J16755"/>
      <c r="L16755" s="33"/>
      <c r="M16755" s="24"/>
    </row>
    <row r="16756" spans="1:13" x14ac:dyDescent="0.2">
      <c r="A16756" s="289"/>
      <c r="I16756"/>
      <c r="J16756"/>
      <c r="L16756" s="33"/>
      <c r="M16756" s="24"/>
    </row>
    <row r="16757" spans="1:13" x14ac:dyDescent="0.2">
      <c r="A16757" s="289"/>
      <c r="I16757"/>
      <c r="J16757"/>
      <c r="L16757" s="33"/>
      <c r="M16757" s="24"/>
    </row>
    <row r="16758" spans="1:13" x14ac:dyDescent="0.2">
      <c r="A16758" s="289"/>
      <c r="I16758"/>
      <c r="J16758"/>
      <c r="L16758" s="33"/>
      <c r="M16758" s="24"/>
    </row>
    <row r="16759" spans="1:13" x14ac:dyDescent="0.2">
      <c r="A16759" s="289"/>
      <c r="I16759"/>
      <c r="J16759"/>
      <c r="L16759" s="33"/>
      <c r="M16759" s="24"/>
    </row>
    <row r="16760" spans="1:13" x14ac:dyDescent="0.2">
      <c r="A16760" s="289"/>
      <c r="I16760"/>
      <c r="J16760"/>
      <c r="L16760" s="33"/>
      <c r="M16760" s="24"/>
    </row>
    <row r="16761" spans="1:13" x14ac:dyDescent="0.2">
      <c r="A16761" s="289"/>
      <c r="I16761"/>
      <c r="J16761"/>
      <c r="L16761" s="33"/>
      <c r="M16761" s="24"/>
    </row>
    <row r="16762" spans="1:13" x14ac:dyDescent="0.2">
      <c r="A16762" s="289"/>
      <c r="I16762"/>
      <c r="J16762"/>
      <c r="L16762" s="33"/>
      <c r="M16762" s="24"/>
    </row>
    <row r="16763" spans="1:13" x14ac:dyDescent="0.2">
      <c r="A16763" s="289"/>
      <c r="I16763"/>
      <c r="J16763"/>
      <c r="L16763" s="33"/>
      <c r="M16763" s="24"/>
    </row>
    <row r="16764" spans="1:13" x14ac:dyDescent="0.2">
      <c r="A16764" s="289"/>
      <c r="I16764"/>
      <c r="J16764"/>
      <c r="L16764" s="33"/>
      <c r="M16764" s="24"/>
    </row>
    <row r="16765" spans="1:13" x14ac:dyDescent="0.2">
      <c r="A16765" s="289"/>
      <c r="I16765"/>
      <c r="J16765"/>
      <c r="L16765" s="33"/>
      <c r="M16765" s="24"/>
    </row>
    <row r="16766" spans="1:13" x14ac:dyDescent="0.2">
      <c r="A16766" s="289"/>
      <c r="I16766"/>
      <c r="J16766"/>
      <c r="L16766" s="33"/>
      <c r="M16766" s="24"/>
    </row>
    <row r="16767" spans="1:13" x14ac:dyDescent="0.2">
      <c r="A16767" s="289"/>
      <c r="I16767"/>
      <c r="J16767"/>
      <c r="L16767" s="33"/>
      <c r="M16767" s="24"/>
    </row>
    <row r="16768" spans="1:13" x14ac:dyDescent="0.2">
      <c r="A16768" s="289"/>
      <c r="I16768"/>
      <c r="J16768"/>
      <c r="L16768" s="33"/>
      <c r="M16768" s="24"/>
    </row>
    <row r="16769" spans="1:13" x14ac:dyDescent="0.2">
      <c r="A16769" s="289"/>
      <c r="I16769"/>
      <c r="J16769"/>
      <c r="L16769" s="33"/>
      <c r="M16769" s="24"/>
    </row>
    <row r="16770" spans="1:13" x14ac:dyDescent="0.2">
      <c r="A16770" s="289"/>
      <c r="I16770"/>
      <c r="J16770"/>
      <c r="L16770" s="33"/>
      <c r="M16770" s="24"/>
    </row>
    <row r="16771" spans="1:13" x14ac:dyDescent="0.2">
      <c r="A16771" s="289"/>
      <c r="I16771"/>
      <c r="J16771"/>
      <c r="L16771" s="33"/>
      <c r="M16771" s="24"/>
    </row>
    <row r="16772" spans="1:13" x14ac:dyDescent="0.2">
      <c r="A16772" s="289"/>
      <c r="I16772"/>
      <c r="J16772"/>
      <c r="L16772" s="33"/>
      <c r="M16772" s="24"/>
    </row>
    <row r="16773" spans="1:13" x14ac:dyDescent="0.2">
      <c r="A16773" s="289"/>
      <c r="I16773"/>
      <c r="J16773"/>
      <c r="L16773" s="33"/>
      <c r="M16773" s="24"/>
    </row>
    <row r="16774" spans="1:13" x14ac:dyDescent="0.2">
      <c r="A16774" s="289"/>
      <c r="I16774"/>
      <c r="J16774"/>
      <c r="L16774" s="33"/>
      <c r="M16774" s="24"/>
    </row>
    <row r="16775" spans="1:13" x14ac:dyDescent="0.2">
      <c r="A16775" s="289"/>
      <c r="I16775"/>
      <c r="J16775"/>
      <c r="L16775" s="33"/>
      <c r="M16775" s="24"/>
    </row>
    <row r="16776" spans="1:13" x14ac:dyDescent="0.2">
      <c r="A16776" s="289"/>
      <c r="I16776"/>
      <c r="J16776"/>
      <c r="L16776" s="33"/>
      <c r="M16776" s="24"/>
    </row>
    <row r="16777" spans="1:13" x14ac:dyDescent="0.2">
      <c r="A16777" s="289"/>
      <c r="I16777"/>
      <c r="J16777"/>
      <c r="L16777" s="33"/>
      <c r="M16777" s="24"/>
    </row>
    <row r="16778" spans="1:13" x14ac:dyDescent="0.2">
      <c r="A16778" s="289"/>
      <c r="I16778"/>
      <c r="J16778"/>
      <c r="L16778" s="33"/>
      <c r="M16778" s="24"/>
    </row>
    <row r="16779" spans="1:13" x14ac:dyDescent="0.2">
      <c r="A16779" s="289"/>
      <c r="I16779"/>
      <c r="J16779"/>
      <c r="L16779" s="33"/>
      <c r="M16779" s="24"/>
    </row>
    <row r="16780" spans="1:13" x14ac:dyDescent="0.2">
      <c r="A16780" s="289"/>
      <c r="I16780"/>
      <c r="J16780"/>
      <c r="L16780" s="33"/>
      <c r="M16780" s="24"/>
    </row>
    <row r="16781" spans="1:13" x14ac:dyDescent="0.2">
      <c r="A16781" s="289"/>
      <c r="I16781"/>
      <c r="J16781"/>
      <c r="L16781" s="33"/>
      <c r="M16781" s="24"/>
    </row>
    <row r="16782" spans="1:13" x14ac:dyDescent="0.2">
      <c r="A16782" s="289"/>
      <c r="I16782"/>
      <c r="J16782"/>
      <c r="L16782" s="33"/>
      <c r="M16782" s="24"/>
    </row>
    <row r="16783" spans="1:13" x14ac:dyDescent="0.2">
      <c r="A16783" s="289"/>
      <c r="I16783"/>
      <c r="J16783"/>
      <c r="L16783" s="33"/>
      <c r="M16783" s="24"/>
    </row>
    <row r="16784" spans="1:13" x14ac:dyDescent="0.2">
      <c r="A16784" s="289"/>
      <c r="I16784"/>
      <c r="J16784"/>
      <c r="L16784" s="33"/>
      <c r="M16784" s="24"/>
    </row>
    <row r="16785" spans="1:13" x14ac:dyDescent="0.2">
      <c r="A16785" s="289"/>
      <c r="I16785"/>
      <c r="J16785"/>
      <c r="L16785" s="33"/>
      <c r="M16785" s="24"/>
    </row>
    <row r="16786" spans="1:13" x14ac:dyDescent="0.2">
      <c r="A16786" s="289"/>
      <c r="I16786"/>
      <c r="J16786"/>
      <c r="L16786" s="33"/>
      <c r="M16786" s="24"/>
    </row>
    <row r="16787" spans="1:13" x14ac:dyDescent="0.2">
      <c r="A16787" s="289"/>
      <c r="I16787"/>
      <c r="J16787"/>
      <c r="L16787" s="33"/>
      <c r="M16787" s="24"/>
    </row>
    <row r="16788" spans="1:13" x14ac:dyDescent="0.2">
      <c r="A16788" s="289"/>
      <c r="I16788"/>
      <c r="J16788"/>
      <c r="L16788" s="33"/>
      <c r="M16788" s="24"/>
    </row>
    <row r="16789" spans="1:13" x14ac:dyDescent="0.2">
      <c r="A16789" s="289"/>
      <c r="I16789"/>
      <c r="J16789"/>
      <c r="L16789" s="33"/>
      <c r="M16789" s="24"/>
    </row>
    <row r="16790" spans="1:13" x14ac:dyDescent="0.2">
      <c r="A16790" s="289"/>
      <c r="I16790"/>
      <c r="J16790"/>
      <c r="L16790" s="33"/>
      <c r="M16790" s="24"/>
    </row>
    <row r="16791" spans="1:13" x14ac:dyDescent="0.2">
      <c r="A16791" s="289"/>
      <c r="I16791"/>
      <c r="J16791"/>
      <c r="L16791" s="33"/>
      <c r="M16791" s="24"/>
    </row>
    <row r="16792" spans="1:13" x14ac:dyDescent="0.2">
      <c r="A16792" s="289"/>
      <c r="I16792"/>
      <c r="J16792"/>
      <c r="L16792" s="33"/>
      <c r="M16792" s="24"/>
    </row>
    <row r="16793" spans="1:13" x14ac:dyDescent="0.2">
      <c r="A16793" s="289"/>
      <c r="I16793"/>
      <c r="J16793"/>
      <c r="L16793" s="33"/>
      <c r="M16793" s="24"/>
    </row>
    <row r="16794" spans="1:13" x14ac:dyDescent="0.2">
      <c r="A16794" s="289"/>
      <c r="I16794"/>
      <c r="J16794"/>
      <c r="L16794" s="33"/>
      <c r="M16794" s="24"/>
    </row>
    <row r="16795" spans="1:13" x14ac:dyDescent="0.2">
      <c r="A16795" s="289"/>
      <c r="I16795"/>
      <c r="J16795"/>
      <c r="L16795" s="33"/>
      <c r="M16795" s="24"/>
    </row>
    <row r="16796" spans="1:13" x14ac:dyDescent="0.2">
      <c r="A16796" s="289"/>
      <c r="I16796"/>
      <c r="J16796"/>
      <c r="L16796" s="33"/>
      <c r="M16796" s="24"/>
    </row>
    <row r="16797" spans="1:13" x14ac:dyDescent="0.2">
      <c r="A16797" s="289"/>
      <c r="I16797"/>
      <c r="J16797"/>
      <c r="L16797" s="33"/>
      <c r="M16797" s="24"/>
    </row>
    <row r="16798" spans="1:13" x14ac:dyDescent="0.2">
      <c r="A16798" s="289"/>
      <c r="I16798"/>
      <c r="J16798"/>
      <c r="L16798" s="33"/>
      <c r="M16798" s="24"/>
    </row>
    <row r="16799" spans="1:13" x14ac:dyDescent="0.2">
      <c r="A16799" s="289"/>
      <c r="I16799"/>
      <c r="J16799"/>
      <c r="L16799" s="33"/>
      <c r="M16799" s="24"/>
    </row>
    <row r="16800" spans="1:13" x14ac:dyDescent="0.2">
      <c r="A16800" s="289"/>
      <c r="I16800"/>
      <c r="J16800"/>
      <c r="L16800" s="33"/>
      <c r="M16800" s="24"/>
    </row>
    <row r="16801" spans="1:13" x14ac:dyDescent="0.2">
      <c r="A16801" s="289"/>
      <c r="I16801"/>
      <c r="J16801"/>
      <c r="L16801" s="33"/>
      <c r="M16801" s="24"/>
    </row>
    <row r="16802" spans="1:13" x14ac:dyDescent="0.2">
      <c r="A16802" s="289"/>
      <c r="I16802"/>
      <c r="J16802"/>
      <c r="L16802" s="33"/>
      <c r="M16802" s="24"/>
    </row>
    <row r="16803" spans="1:13" x14ac:dyDescent="0.2">
      <c r="A16803" s="289"/>
      <c r="I16803"/>
      <c r="J16803"/>
      <c r="L16803" s="33"/>
      <c r="M16803" s="24"/>
    </row>
    <row r="16804" spans="1:13" x14ac:dyDescent="0.2">
      <c r="A16804" s="289"/>
      <c r="I16804"/>
      <c r="J16804"/>
      <c r="L16804" s="33"/>
      <c r="M16804" s="24"/>
    </row>
    <row r="16805" spans="1:13" x14ac:dyDescent="0.2">
      <c r="A16805" s="289"/>
      <c r="I16805"/>
      <c r="J16805"/>
      <c r="L16805" s="33"/>
      <c r="M16805" s="24"/>
    </row>
    <row r="16806" spans="1:13" x14ac:dyDescent="0.2">
      <c r="A16806" s="289"/>
      <c r="I16806"/>
      <c r="J16806"/>
      <c r="L16806" s="33"/>
      <c r="M16806" s="24"/>
    </row>
    <row r="16807" spans="1:13" x14ac:dyDescent="0.2">
      <c r="A16807" s="289"/>
      <c r="I16807"/>
      <c r="J16807"/>
      <c r="L16807" s="33"/>
      <c r="M16807" s="24"/>
    </row>
    <row r="16808" spans="1:13" x14ac:dyDescent="0.2">
      <c r="A16808" s="289"/>
      <c r="I16808"/>
      <c r="J16808"/>
      <c r="L16808" s="33"/>
      <c r="M16808" s="24"/>
    </row>
    <row r="16809" spans="1:13" x14ac:dyDescent="0.2">
      <c r="A16809" s="289"/>
      <c r="I16809"/>
      <c r="J16809"/>
      <c r="L16809" s="33"/>
      <c r="M16809" s="24"/>
    </row>
    <row r="16810" spans="1:13" x14ac:dyDescent="0.2">
      <c r="A16810" s="289"/>
      <c r="I16810"/>
      <c r="J16810"/>
      <c r="L16810" s="33"/>
      <c r="M16810" s="24"/>
    </row>
    <row r="16811" spans="1:13" x14ac:dyDescent="0.2">
      <c r="A16811" s="289"/>
      <c r="I16811"/>
      <c r="J16811"/>
      <c r="L16811" s="33"/>
      <c r="M16811" s="24"/>
    </row>
    <row r="16812" spans="1:13" x14ac:dyDescent="0.2">
      <c r="A16812" s="289"/>
      <c r="I16812"/>
      <c r="J16812"/>
      <c r="L16812" s="33"/>
      <c r="M16812" s="24"/>
    </row>
    <row r="16813" spans="1:13" x14ac:dyDescent="0.2">
      <c r="A16813" s="289"/>
      <c r="I16813"/>
      <c r="J16813"/>
      <c r="L16813" s="33"/>
      <c r="M16813" s="24"/>
    </row>
    <row r="16814" spans="1:13" x14ac:dyDescent="0.2">
      <c r="A16814" s="289"/>
      <c r="I16814"/>
      <c r="J16814"/>
      <c r="L16814" s="33"/>
      <c r="M16814" s="24"/>
    </row>
    <row r="16815" spans="1:13" x14ac:dyDescent="0.2">
      <c r="A16815" s="289"/>
      <c r="I16815"/>
      <c r="J16815"/>
      <c r="L16815" s="33"/>
      <c r="M16815" s="24"/>
    </row>
    <row r="16816" spans="1:13" x14ac:dyDescent="0.2">
      <c r="A16816" s="289"/>
      <c r="I16816"/>
      <c r="J16816"/>
      <c r="L16816" s="33"/>
      <c r="M16816" s="24"/>
    </row>
    <row r="16817" spans="1:13" x14ac:dyDescent="0.2">
      <c r="A16817" s="289"/>
      <c r="I16817"/>
      <c r="J16817"/>
      <c r="L16817" s="33"/>
      <c r="M16817" s="24"/>
    </row>
    <row r="16818" spans="1:13" x14ac:dyDescent="0.2">
      <c r="A16818" s="289"/>
      <c r="I16818"/>
      <c r="J16818"/>
      <c r="L16818" s="33"/>
      <c r="M16818" s="24"/>
    </row>
    <row r="16819" spans="1:13" x14ac:dyDescent="0.2">
      <c r="A16819" s="289"/>
      <c r="I16819"/>
      <c r="J16819"/>
      <c r="L16819" s="33"/>
      <c r="M16819" s="24"/>
    </row>
    <row r="16820" spans="1:13" x14ac:dyDescent="0.2">
      <c r="A16820" s="289"/>
      <c r="I16820"/>
      <c r="J16820"/>
      <c r="L16820" s="33"/>
      <c r="M16820" s="24"/>
    </row>
    <row r="16821" spans="1:13" x14ac:dyDescent="0.2">
      <c r="A16821" s="289"/>
      <c r="I16821"/>
      <c r="J16821"/>
      <c r="L16821" s="33"/>
      <c r="M16821" s="24"/>
    </row>
    <row r="16822" spans="1:13" x14ac:dyDescent="0.2">
      <c r="A16822" s="289"/>
      <c r="I16822"/>
      <c r="J16822"/>
      <c r="L16822" s="33"/>
      <c r="M16822" s="24"/>
    </row>
    <row r="16823" spans="1:13" x14ac:dyDescent="0.2">
      <c r="A16823" s="289"/>
      <c r="I16823"/>
      <c r="J16823"/>
      <c r="L16823" s="33"/>
      <c r="M16823" s="24"/>
    </row>
    <row r="16824" spans="1:13" x14ac:dyDescent="0.2">
      <c r="A16824" s="289"/>
      <c r="I16824"/>
      <c r="J16824"/>
      <c r="L16824" s="33"/>
      <c r="M16824" s="24"/>
    </row>
    <row r="16825" spans="1:13" x14ac:dyDescent="0.2">
      <c r="A16825" s="289"/>
      <c r="I16825"/>
      <c r="J16825"/>
      <c r="L16825" s="33"/>
      <c r="M16825" s="24"/>
    </row>
    <row r="16826" spans="1:13" x14ac:dyDescent="0.2">
      <c r="A16826" s="289"/>
      <c r="I16826"/>
      <c r="J16826"/>
      <c r="L16826" s="33"/>
      <c r="M16826" s="24"/>
    </row>
    <row r="16827" spans="1:13" x14ac:dyDescent="0.2">
      <c r="A16827" s="289"/>
      <c r="I16827"/>
      <c r="J16827"/>
      <c r="L16827" s="33"/>
      <c r="M16827" s="24"/>
    </row>
    <row r="16828" spans="1:13" x14ac:dyDescent="0.2">
      <c r="A16828" s="289"/>
      <c r="I16828"/>
      <c r="J16828"/>
      <c r="L16828" s="33"/>
      <c r="M16828" s="24"/>
    </row>
    <row r="16829" spans="1:13" x14ac:dyDescent="0.2">
      <c r="A16829" s="289"/>
      <c r="I16829"/>
      <c r="J16829"/>
      <c r="L16829" s="33"/>
      <c r="M16829" s="24"/>
    </row>
    <row r="16830" spans="1:13" x14ac:dyDescent="0.2">
      <c r="A16830" s="289"/>
      <c r="I16830"/>
      <c r="J16830"/>
      <c r="L16830" s="33"/>
      <c r="M16830" s="24"/>
    </row>
    <row r="16831" spans="1:13" x14ac:dyDescent="0.2">
      <c r="A16831" s="289"/>
      <c r="I16831"/>
      <c r="J16831"/>
      <c r="L16831" s="33"/>
      <c r="M16831" s="24"/>
    </row>
    <row r="16832" spans="1:13" x14ac:dyDescent="0.2">
      <c r="A16832" s="289"/>
      <c r="I16832"/>
      <c r="J16832"/>
      <c r="L16832" s="33"/>
      <c r="M16832" s="24"/>
    </row>
    <row r="16833" spans="1:13" x14ac:dyDescent="0.2">
      <c r="A16833" s="289"/>
      <c r="I16833"/>
      <c r="J16833"/>
      <c r="L16833" s="33"/>
      <c r="M16833" s="24"/>
    </row>
    <row r="16834" spans="1:13" x14ac:dyDescent="0.2">
      <c r="A16834" s="289"/>
      <c r="I16834"/>
      <c r="J16834"/>
      <c r="L16834" s="33"/>
      <c r="M16834" s="24"/>
    </row>
    <row r="16835" spans="1:13" x14ac:dyDescent="0.2">
      <c r="A16835" s="289"/>
      <c r="I16835"/>
      <c r="J16835"/>
      <c r="L16835" s="33"/>
      <c r="M16835" s="24"/>
    </row>
    <row r="16836" spans="1:13" x14ac:dyDescent="0.2">
      <c r="A16836" s="289"/>
      <c r="I16836"/>
      <c r="J16836"/>
      <c r="L16836" s="33"/>
      <c r="M16836" s="24"/>
    </row>
    <row r="16837" spans="1:13" x14ac:dyDescent="0.2">
      <c r="A16837" s="289"/>
      <c r="I16837"/>
      <c r="J16837"/>
      <c r="L16837" s="33"/>
      <c r="M16837" s="24"/>
    </row>
    <row r="16838" spans="1:13" x14ac:dyDescent="0.2">
      <c r="A16838" s="289"/>
      <c r="I16838"/>
      <c r="J16838"/>
      <c r="L16838" s="33"/>
      <c r="M16838" s="24"/>
    </row>
    <row r="16839" spans="1:13" x14ac:dyDescent="0.2">
      <c r="A16839" s="289"/>
      <c r="I16839"/>
      <c r="J16839"/>
      <c r="L16839" s="33"/>
      <c r="M16839" s="24"/>
    </row>
    <row r="16840" spans="1:13" x14ac:dyDescent="0.2">
      <c r="A16840" s="289"/>
      <c r="I16840"/>
      <c r="J16840"/>
      <c r="L16840" s="33"/>
      <c r="M16840" s="24"/>
    </row>
    <row r="16841" spans="1:13" x14ac:dyDescent="0.2">
      <c r="A16841" s="289"/>
      <c r="I16841"/>
      <c r="J16841"/>
      <c r="L16841" s="33"/>
      <c r="M16841" s="24"/>
    </row>
    <row r="16842" spans="1:13" x14ac:dyDescent="0.2">
      <c r="A16842" s="289"/>
      <c r="I16842"/>
      <c r="J16842"/>
      <c r="L16842" s="33"/>
      <c r="M16842" s="24"/>
    </row>
    <row r="16843" spans="1:13" x14ac:dyDescent="0.2">
      <c r="A16843" s="289"/>
      <c r="I16843"/>
      <c r="J16843"/>
      <c r="L16843" s="33"/>
      <c r="M16843" s="24"/>
    </row>
    <row r="16844" spans="1:13" x14ac:dyDescent="0.2">
      <c r="A16844" s="289"/>
      <c r="I16844"/>
      <c r="J16844"/>
      <c r="L16844" s="33"/>
      <c r="M16844" s="24"/>
    </row>
    <row r="16845" spans="1:13" x14ac:dyDescent="0.2">
      <c r="A16845" s="289"/>
      <c r="I16845"/>
      <c r="J16845"/>
      <c r="L16845" s="33"/>
      <c r="M16845" s="24"/>
    </row>
    <row r="16846" spans="1:13" x14ac:dyDescent="0.2">
      <c r="A16846" s="289"/>
      <c r="I16846"/>
      <c r="J16846"/>
      <c r="L16846" s="33"/>
      <c r="M16846" s="24"/>
    </row>
    <row r="16847" spans="1:13" x14ac:dyDescent="0.2">
      <c r="A16847" s="289"/>
      <c r="I16847"/>
      <c r="J16847"/>
      <c r="L16847" s="33"/>
      <c r="M16847" s="24"/>
    </row>
    <row r="16848" spans="1:13" x14ac:dyDescent="0.2">
      <c r="A16848" s="289"/>
      <c r="I16848"/>
      <c r="J16848"/>
      <c r="L16848" s="33"/>
      <c r="M16848" s="24"/>
    </row>
    <row r="16849" spans="1:13" x14ac:dyDescent="0.2">
      <c r="A16849" s="289"/>
      <c r="I16849"/>
      <c r="J16849"/>
      <c r="L16849" s="33"/>
      <c r="M16849" s="24"/>
    </row>
    <row r="16850" spans="1:13" x14ac:dyDescent="0.2">
      <c r="A16850" s="289"/>
      <c r="I16850"/>
      <c r="J16850"/>
      <c r="L16850" s="33"/>
      <c r="M16850" s="24"/>
    </row>
    <row r="16851" spans="1:13" x14ac:dyDescent="0.2">
      <c r="A16851" s="289"/>
      <c r="I16851"/>
      <c r="J16851"/>
      <c r="L16851" s="33"/>
      <c r="M16851" s="24"/>
    </row>
    <row r="16852" spans="1:13" x14ac:dyDescent="0.2">
      <c r="A16852" s="289"/>
      <c r="I16852"/>
      <c r="J16852"/>
      <c r="L16852" s="33"/>
      <c r="M16852" s="24"/>
    </row>
    <row r="16853" spans="1:13" x14ac:dyDescent="0.2">
      <c r="A16853" s="289"/>
      <c r="I16853"/>
      <c r="J16853"/>
      <c r="L16853" s="33"/>
      <c r="M16853" s="24"/>
    </row>
    <row r="16854" spans="1:13" x14ac:dyDescent="0.2">
      <c r="A16854" s="289"/>
      <c r="I16854"/>
      <c r="J16854"/>
      <c r="L16854" s="33"/>
      <c r="M16854" s="24"/>
    </row>
    <row r="16855" spans="1:13" x14ac:dyDescent="0.2">
      <c r="A16855" s="289"/>
      <c r="I16855"/>
      <c r="J16855"/>
      <c r="L16855" s="33"/>
      <c r="M16855" s="24"/>
    </row>
    <row r="16856" spans="1:13" x14ac:dyDescent="0.2">
      <c r="A16856" s="289"/>
      <c r="I16856"/>
      <c r="J16856"/>
      <c r="L16856" s="33"/>
      <c r="M16856" s="24"/>
    </row>
    <row r="16857" spans="1:13" x14ac:dyDescent="0.2">
      <c r="A16857" s="289"/>
      <c r="I16857"/>
      <c r="J16857"/>
      <c r="L16857" s="33"/>
      <c r="M16857" s="24"/>
    </row>
    <row r="16858" spans="1:13" x14ac:dyDescent="0.2">
      <c r="A16858" s="289"/>
      <c r="I16858"/>
      <c r="J16858"/>
      <c r="L16858" s="33"/>
      <c r="M16858" s="24"/>
    </row>
    <row r="16859" spans="1:13" x14ac:dyDescent="0.2">
      <c r="A16859" s="289"/>
      <c r="I16859"/>
      <c r="J16859"/>
      <c r="L16859" s="33"/>
      <c r="M16859" s="24"/>
    </row>
    <row r="16860" spans="1:13" x14ac:dyDescent="0.2">
      <c r="A16860" s="289"/>
      <c r="I16860"/>
      <c r="J16860"/>
      <c r="L16860" s="33"/>
      <c r="M16860" s="24"/>
    </row>
    <row r="16861" spans="1:13" x14ac:dyDescent="0.2">
      <c r="A16861" s="289"/>
      <c r="I16861"/>
      <c r="J16861"/>
      <c r="L16861" s="33"/>
      <c r="M16861" s="24"/>
    </row>
    <row r="16862" spans="1:13" x14ac:dyDescent="0.2">
      <c r="A16862" s="289"/>
      <c r="I16862"/>
      <c r="J16862"/>
      <c r="L16862" s="33"/>
      <c r="M16862" s="24"/>
    </row>
    <row r="16863" spans="1:13" x14ac:dyDescent="0.2">
      <c r="A16863" s="289"/>
      <c r="I16863"/>
      <c r="J16863"/>
      <c r="L16863" s="33"/>
      <c r="M16863" s="24"/>
    </row>
    <row r="16864" spans="1:13" x14ac:dyDescent="0.2">
      <c r="A16864" s="289"/>
      <c r="I16864"/>
      <c r="J16864"/>
      <c r="L16864" s="33"/>
      <c r="M16864" s="24"/>
    </row>
    <row r="16865" spans="1:13" x14ac:dyDescent="0.2">
      <c r="A16865" s="289"/>
      <c r="I16865"/>
      <c r="J16865"/>
      <c r="L16865" s="33"/>
      <c r="M16865" s="24"/>
    </row>
    <row r="16866" spans="1:13" x14ac:dyDescent="0.2">
      <c r="A16866" s="289"/>
      <c r="I16866"/>
      <c r="J16866"/>
      <c r="L16866" s="33"/>
      <c r="M16866" s="24"/>
    </row>
    <row r="16867" spans="1:13" x14ac:dyDescent="0.2">
      <c r="A16867" s="289"/>
      <c r="I16867"/>
      <c r="J16867"/>
      <c r="L16867" s="33"/>
      <c r="M16867" s="24"/>
    </row>
    <row r="16868" spans="1:13" x14ac:dyDescent="0.2">
      <c r="A16868" s="289"/>
      <c r="I16868"/>
      <c r="J16868"/>
      <c r="L16868" s="33"/>
      <c r="M16868" s="24"/>
    </row>
    <row r="16869" spans="1:13" x14ac:dyDescent="0.2">
      <c r="A16869" s="289"/>
      <c r="I16869"/>
      <c r="J16869"/>
      <c r="L16869" s="33"/>
      <c r="M16869" s="24"/>
    </row>
    <row r="16870" spans="1:13" x14ac:dyDescent="0.2">
      <c r="A16870" s="289"/>
      <c r="I16870"/>
      <c r="J16870"/>
      <c r="L16870" s="33"/>
      <c r="M16870" s="24"/>
    </row>
    <row r="16871" spans="1:13" x14ac:dyDescent="0.2">
      <c r="A16871" s="289"/>
      <c r="I16871"/>
      <c r="J16871"/>
      <c r="L16871" s="33"/>
      <c r="M16871" s="24"/>
    </row>
    <row r="16872" spans="1:13" x14ac:dyDescent="0.2">
      <c r="A16872" s="289"/>
      <c r="I16872"/>
      <c r="J16872"/>
      <c r="L16872" s="33"/>
      <c r="M16872" s="24"/>
    </row>
    <row r="16873" spans="1:13" x14ac:dyDescent="0.2">
      <c r="A16873" s="289"/>
      <c r="I16873"/>
      <c r="J16873"/>
      <c r="L16873" s="33"/>
      <c r="M16873" s="24"/>
    </row>
    <row r="16874" spans="1:13" x14ac:dyDescent="0.2">
      <c r="A16874" s="289"/>
      <c r="I16874"/>
      <c r="J16874"/>
      <c r="L16874" s="33"/>
      <c r="M16874" s="24"/>
    </row>
    <row r="16875" spans="1:13" x14ac:dyDescent="0.2">
      <c r="A16875" s="289"/>
      <c r="I16875"/>
      <c r="J16875"/>
      <c r="L16875" s="33"/>
      <c r="M16875" s="24"/>
    </row>
    <row r="16876" spans="1:13" x14ac:dyDescent="0.2">
      <c r="A16876" s="289"/>
      <c r="I16876"/>
      <c r="J16876"/>
      <c r="L16876" s="33"/>
      <c r="M16876" s="24"/>
    </row>
    <row r="16877" spans="1:13" x14ac:dyDescent="0.2">
      <c r="A16877" s="289"/>
      <c r="I16877"/>
      <c r="J16877"/>
      <c r="L16877" s="33"/>
      <c r="M16877" s="24"/>
    </row>
    <row r="16878" spans="1:13" x14ac:dyDescent="0.2">
      <c r="A16878" s="289"/>
      <c r="I16878"/>
      <c r="J16878"/>
      <c r="L16878" s="33"/>
      <c r="M16878" s="24"/>
    </row>
    <row r="16879" spans="1:13" x14ac:dyDescent="0.2">
      <c r="A16879" s="289"/>
      <c r="I16879"/>
      <c r="J16879"/>
      <c r="L16879" s="33"/>
      <c r="M16879" s="24"/>
    </row>
    <row r="16880" spans="1:13" x14ac:dyDescent="0.2">
      <c r="A16880" s="289"/>
      <c r="I16880"/>
      <c r="J16880"/>
      <c r="L16880" s="33"/>
      <c r="M16880" s="24"/>
    </row>
    <row r="16881" spans="1:13" x14ac:dyDescent="0.2">
      <c r="A16881" s="289"/>
      <c r="I16881"/>
      <c r="J16881"/>
      <c r="L16881" s="33"/>
      <c r="M16881" s="24"/>
    </row>
    <row r="16882" spans="1:13" x14ac:dyDescent="0.2">
      <c r="A16882" s="289"/>
      <c r="I16882"/>
      <c r="J16882"/>
      <c r="L16882" s="33"/>
      <c r="M16882" s="24"/>
    </row>
    <row r="16883" spans="1:13" x14ac:dyDescent="0.2">
      <c r="A16883" s="289"/>
      <c r="I16883"/>
      <c r="J16883"/>
      <c r="L16883" s="33"/>
      <c r="M16883" s="24"/>
    </row>
    <row r="16884" spans="1:13" x14ac:dyDescent="0.2">
      <c r="A16884" s="289"/>
      <c r="I16884"/>
      <c r="J16884"/>
      <c r="L16884" s="33"/>
      <c r="M16884" s="24"/>
    </row>
    <row r="16885" spans="1:13" x14ac:dyDescent="0.2">
      <c r="A16885" s="289"/>
      <c r="I16885"/>
      <c r="J16885"/>
      <c r="L16885" s="33"/>
      <c r="M16885" s="24"/>
    </row>
    <row r="16886" spans="1:13" x14ac:dyDescent="0.2">
      <c r="A16886" s="289"/>
      <c r="I16886"/>
      <c r="J16886"/>
      <c r="L16886" s="33"/>
      <c r="M16886" s="24"/>
    </row>
    <row r="16887" spans="1:13" x14ac:dyDescent="0.2">
      <c r="A16887" s="289"/>
      <c r="I16887"/>
      <c r="J16887"/>
      <c r="L16887" s="33"/>
      <c r="M16887" s="24"/>
    </row>
    <row r="16888" spans="1:13" x14ac:dyDescent="0.2">
      <c r="A16888" s="289"/>
      <c r="I16888"/>
      <c r="J16888"/>
      <c r="L16888" s="33"/>
      <c r="M16888" s="24"/>
    </row>
    <row r="16889" spans="1:13" x14ac:dyDescent="0.2">
      <c r="A16889" s="289"/>
      <c r="I16889"/>
      <c r="J16889"/>
      <c r="L16889" s="33"/>
      <c r="M16889" s="24"/>
    </row>
    <row r="16890" spans="1:13" x14ac:dyDescent="0.2">
      <c r="A16890" s="289"/>
      <c r="I16890"/>
      <c r="J16890"/>
      <c r="L16890" s="33"/>
      <c r="M16890" s="24"/>
    </row>
    <row r="16891" spans="1:13" x14ac:dyDescent="0.2">
      <c r="A16891" s="289"/>
      <c r="I16891"/>
      <c r="J16891"/>
      <c r="L16891" s="33"/>
      <c r="M16891" s="24"/>
    </row>
    <row r="16892" spans="1:13" x14ac:dyDescent="0.2">
      <c r="A16892" s="289"/>
      <c r="I16892"/>
      <c r="J16892"/>
      <c r="L16892" s="33"/>
      <c r="M16892" s="24"/>
    </row>
    <row r="16893" spans="1:13" x14ac:dyDescent="0.2">
      <c r="A16893" s="289"/>
      <c r="I16893"/>
      <c r="J16893"/>
      <c r="L16893" s="33"/>
      <c r="M16893" s="24"/>
    </row>
    <row r="16894" spans="1:13" x14ac:dyDescent="0.2">
      <c r="A16894" s="289"/>
      <c r="I16894"/>
      <c r="J16894"/>
      <c r="L16894" s="33"/>
      <c r="M16894" s="24"/>
    </row>
    <row r="16895" spans="1:13" x14ac:dyDescent="0.2">
      <c r="A16895" s="289"/>
      <c r="I16895"/>
      <c r="J16895"/>
      <c r="L16895" s="33"/>
      <c r="M16895" s="24"/>
    </row>
    <row r="16896" spans="1:13" x14ac:dyDescent="0.2">
      <c r="A16896" s="289"/>
      <c r="I16896"/>
      <c r="J16896"/>
      <c r="L16896" s="33"/>
      <c r="M16896" s="24"/>
    </row>
    <row r="16897" spans="1:13" x14ac:dyDescent="0.2">
      <c r="A16897" s="289"/>
      <c r="I16897"/>
      <c r="J16897"/>
      <c r="L16897" s="33"/>
      <c r="M16897" s="24"/>
    </row>
    <row r="16898" spans="1:13" x14ac:dyDescent="0.2">
      <c r="A16898" s="289"/>
      <c r="I16898"/>
      <c r="J16898"/>
      <c r="L16898" s="33"/>
      <c r="M16898" s="24"/>
    </row>
    <row r="16899" spans="1:13" x14ac:dyDescent="0.2">
      <c r="A16899" s="289"/>
      <c r="I16899"/>
      <c r="J16899"/>
      <c r="L16899" s="33"/>
      <c r="M16899" s="24"/>
    </row>
    <row r="16900" spans="1:13" x14ac:dyDescent="0.2">
      <c r="A16900" s="289"/>
      <c r="I16900"/>
      <c r="J16900"/>
      <c r="L16900" s="33"/>
      <c r="M16900" s="24"/>
    </row>
    <row r="16901" spans="1:13" x14ac:dyDescent="0.2">
      <c r="A16901" s="289"/>
      <c r="I16901"/>
      <c r="J16901"/>
      <c r="L16901" s="33"/>
      <c r="M16901" s="24"/>
    </row>
    <row r="16902" spans="1:13" x14ac:dyDescent="0.2">
      <c r="A16902" s="289"/>
      <c r="I16902"/>
      <c r="J16902"/>
      <c r="L16902" s="33"/>
      <c r="M16902" s="24"/>
    </row>
    <row r="16903" spans="1:13" x14ac:dyDescent="0.2">
      <c r="A16903" s="289"/>
      <c r="I16903"/>
      <c r="J16903"/>
      <c r="L16903" s="33"/>
      <c r="M16903" s="24"/>
    </row>
    <row r="16904" spans="1:13" x14ac:dyDescent="0.2">
      <c r="A16904" s="289"/>
      <c r="I16904"/>
      <c r="J16904"/>
      <c r="L16904" s="33"/>
      <c r="M16904" s="24"/>
    </row>
    <row r="16905" spans="1:13" x14ac:dyDescent="0.2">
      <c r="A16905" s="289"/>
      <c r="I16905"/>
      <c r="J16905"/>
      <c r="L16905" s="33"/>
      <c r="M16905" s="24"/>
    </row>
    <row r="16906" spans="1:13" x14ac:dyDescent="0.2">
      <c r="A16906" s="289"/>
      <c r="I16906"/>
      <c r="J16906"/>
      <c r="L16906" s="33"/>
      <c r="M16906" s="24"/>
    </row>
    <row r="16907" spans="1:13" x14ac:dyDescent="0.2">
      <c r="A16907" s="289"/>
      <c r="I16907"/>
      <c r="J16907"/>
      <c r="L16907" s="33"/>
      <c r="M16907" s="24"/>
    </row>
    <row r="16908" spans="1:13" x14ac:dyDescent="0.2">
      <c r="A16908" s="289"/>
      <c r="I16908"/>
      <c r="J16908"/>
      <c r="L16908" s="33"/>
      <c r="M16908" s="24"/>
    </row>
    <row r="16909" spans="1:13" x14ac:dyDescent="0.2">
      <c r="A16909" s="289"/>
      <c r="I16909"/>
      <c r="J16909"/>
      <c r="L16909" s="33"/>
      <c r="M16909" s="24"/>
    </row>
    <row r="16910" spans="1:13" x14ac:dyDescent="0.2">
      <c r="A16910" s="289"/>
      <c r="I16910"/>
      <c r="J16910"/>
      <c r="L16910" s="33"/>
      <c r="M16910" s="24"/>
    </row>
    <row r="16911" spans="1:13" x14ac:dyDescent="0.2">
      <c r="A16911" s="289"/>
      <c r="I16911"/>
      <c r="J16911"/>
      <c r="L16911" s="33"/>
      <c r="M16911" s="24"/>
    </row>
    <row r="16912" spans="1:13" x14ac:dyDescent="0.2">
      <c r="A16912" s="289"/>
      <c r="I16912"/>
      <c r="J16912"/>
      <c r="L16912" s="33"/>
      <c r="M16912" s="24"/>
    </row>
    <row r="16913" spans="1:13" x14ac:dyDescent="0.2">
      <c r="A16913" s="289"/>
      <c r="I16913"/>
      <c r="J16913"/>
      <c r="L16913" s="33"/>
      <c r="M16913" s="24"/>
    </row>
    <row r="16914" spans="1:13" x14ac:dyDescent="0.2">
      <c r="A16914" s="289"/>
      <c r="I16914"/>
      <c r="J16914"/>
      <c r="L16914" s="33"/>
      <c r="M16914" s="24"/>
    </row>
    <row r="16915" spans="1:13" x14ac:dyDescent="0.2">
      <c r="A16915" s="289"/>
      <c r="I16915"/>
      <c r="J16915"/>
      <c r="L16915" s="33"/>
      <c r="M16915" s="24"/>
    </row>
    <row r="16916" spans="1:13" x14ac:dyDescent="0.2">
      <c r="A16916" s="289"/>
      <c r="I16916"/>
      <c r="J16916"/>
      <c r="L16916" s="33"/>
      <c r="M16916" s="24"/>
    </row>
    <row r="16917" spans="1:13" x14ac:dyDescent="0.2">
      <c r="A16917" s="289"/>
      <c r="I16917"/>
      <c r="J16917"/>
      <c r="L16917" s="33"/>
      <c r="M16917" s="24"/>
    </row>
    <row r="16918" spans="1:13" x14ac:dyDescent="0.2">
      <c r="A16918" s="289"/>
      <c r="I16918"/>
      <c r="J16918"/>
      <c r="L16918" s="33"/>
      <c r="M16918" s="24"/>
    </row>
    <row r="16919" spans="1:13" x14ac:dyDescent="0.2">
      <c r="A16919" s="289"/>
      <c r="I16919"/>
      <c r="J16919"/>
      <c r="L16919" s="33"/>
      <c r="M16919" s="24"/>
    </row>
    <row r="16920" spans="1:13" x14ac:dyDescent="0.2">
      <c r="A16920" s="289"/>
      <c r="I16920"/>
      <c r="J16920"/>
      <c r="L16920" s="33"/>
      <c r="M16920" s="24"/>
    </row>
    <row r="16921" spans="1:13" x14ac:dyDescent="0.2">
      <c r="A16921" s="289"/>
      <c r="I16921"/>
      <c r="J16921"/>
      <c r="L16921" s="33"/>
      <c r="M16921" s="24"/>
    </row>
    <row r="16922" spans="1:13" x14ac:dyDescent="0.2">
      <c r="A16922" s="289"/>
      <c r="I16922"/>
      <c r="J16922"/>
      <c r="L16922" s="33"/>
      <c r="M16922" s="24"/>
    </row>
    <row r="16923" spans="1:13" x14ac:dyDescent="0.2">
      <c r="A16923" s="289"/>
      <c r="I16923"/>
      <c r="J16923"/>
      <c r="L16923" s="33"/>
      <c r="M16923" s="24"/>
    </row>
    <row r="16924" spans="1:13" x14ac:dyDescent="0.2">
      <c r="A16924" s="289"/>
      <c r="I16924"/>
      <c r="J16924"/>
      <c r="L16924" s="33"/>
      <c r="M16924" s="24"/>
    </row>
    <row r="16925" spans="1:13" x14ac:dyDescent="0.2">
      <c r="A16925" s="289"/>
      <c r="I16925"/>
      <c r="J16925"/>
      <c r="L16925" s="33"/>
      <c r="M16925" s="24"/>
    </row>
    <row r="16926" spans="1:13" x14ac:dyDescent="0.2">
      <c r="A16926" s="289"/>
      <c r="I16926"/>
      <c r="J16926"/>
      <c r="L16926" s="33"/>
      <c r="M16926" s="24"/>
    </row>
    <row r="16927" spans="1:13" x14ac:dyDescent="0.2">
      <c r="A16927" s="289"/>
      <c r="I16927"/>
      <c r="J16927"/>
      <c r="L16927" s="33"/>
      <c r="M16927" s="24"/>
    </row>
    <row r="16928" spans="1:13" x14ac:dyDescent="0.2">
      <c r="A16928" s="289"/>
      <c r="I16928"/>
      <c r="J16928"/>
      <c r="L16928" s="33"/>
      <c r="M16928" s="24"/>
    </row>
    <row r="16929" spans="1:13" x14ac:dyDescent="0.2">
      <c r="A16929" s="289"/>
      <c r="I16929"/>
      <c r="J16929"/>
      <c r="L16929" s="33"/>
      <c r="M16929" s="24"/>
    </row>
    <row r="16930" spans="1:13" x14ac:dyDescent="0.2">
      <c r="A16930" s="289"/>
      <c r="I16930"/>
      <c r="J16930"/>
      <c r="L16930" s="33"/>
      <c r="M16930" s="24"/>
    </row>
    <row r="16931" spans="1:13" x14ac:dyDescent="0.2">
      <c r="A16931" s="289"/>
      <c r="I16931"/>
      <c r="J16931"/>
      <c r="L16931" s="33"/>
      <c r="M16931" s="24"/>
    </row>
    <row r="16932" spans="1:13" x14ac:dyDescent="0.2">
      <c r="A16932" s="289"/>
      <c r="I16932"/>
      <c r="J16932"/>
      <c r="L16932" s="33"/>
      <c r="M16932" s="24"/>
    </row>
    <row r="16933" spans="1:13" x14ac:dyDescent="0.2">
      <c r="A16933" s="289"/>
      <c r="I16933"/>
      <c r="J16933"/>
      <c r="L16933" s="33"/>
      <c r="M16933" s="24"/>
    </row>
    <row r="16934" spans="1:13" x14ac:dyDescent="0.2">
      <c r="A16934" s="289"/>
      <c r="I16934"/>
      <c r="J16934"/>
      <c r="L16934" s="33"/>
      <c r="M16934" s="24"/>
    </row>
    <row r="16935" spans="1:13" x14ac:dyDescent="0.2">
      <c r="A16935" s="289"/>
      <c r="I16935"/>
      <c r="J16935"/>
      <c r="L16935" s="33"/>
      <c r="M16935" s="24"/>
    </row>
    <row r="16936" spans="1:13" x14ac:dyDescent="0.2">
      <c r="A16936" s="289"/>
      <c r="I16936"/>
      <c r="J16936"/>
      <c r="L16936" s="33"/>
      <c r="M16936" s="24"/>
    </row>
    <row r="16937" spans="1:13" x14ac:dyDescent="0.2">
      <c r="A16937" s="289"/>
      <c r="I16937"/>
      <c r="J16937"/>
      <c r="L16937" s="33"/>
      <c r="M16937" s="24"/>
    </row>
    <row r="16938" spans="1:13" x14ac:dyDescent="0.2">
      <c r="A16938" s="289"/>
      <c r="I16938"/>
      <c r="J16938"/>
      <c r="L16938" s="33"/>
      <c r="M16938" s="24"/>
    </row>
    <row r="16939" spans="1:13" x14ac:dyDescent="0.2">
      <c r="A16939" s="289"/>
      <c r="I16939"/>
      <c r="J16939"/>
      <c r="L16939" s="33"/>
      <c r="M16939" s="24"/>
    </row>
    <row r="16940" spans="1:13" x14ac:dyDescent="0.2">
      <c r="A16940" s="289"/>
      <c r="I16940"/>
      <c r="J16940"/>
      <c r="L16940" s="33"/>
      <c r="M16940" s="24"/>
    </row>
    <row r="16941" spans="1:13" x14ac:dyDescent="0.2">
      <c r="A16941" s="289"/>
      <c r="I16941"/>
      <c r="J16941"/>
      <c r="L16941" s="33"/>
      <c r="M16941" s="24"/>
    </row>
    <row r="16942" spans="1:13" x14ac:dyDescent="0.2">
      <c r="A16942" s="289"/>
      <c r="I16942"/>
      <c r="J16942"/>
      <c r="L16942" s="33"/>
      <c r="M16942" s="24"/>
    </row>
    <row r="16943" spans="1:13" x14ac:dyDescent="0.2">
      <c r="A16943" s="289"/>
      <c r="I16943"/>
      <c r="J16943"/>
      <c r="L16943" s="33"/>
      <c r="M16943" s="24"/>
    </row>
    <row r="16944" spans="1:13" x14ac:dyDescent="0.2">
      <c r="A16944" s="289"/>
      <c r="I16944"/>
      <c r="J16944"/>
      <c r="L16944" s="33"/>
      <c r="M16944" s="24"/>
    </row>
    <row r="16945" spans="1:13" x14ac:dyDescent="0.2">
      <c r="A16945" s="289"/>
      <c r="I16945"/>
      <c r="J16945"/>
      <c r="L16945" s="33"/>
      <c r="M16945" s="24"/>
    </row>
    <row r="16946" spans="1:13" x14ac:dyDescent="0.2">
      <c r="A16946" s="289"/>
      <c r="I16946"/>
      <c r="J16946"/>
      <c r="L16946" s="33"/>
      <c r="M16946" s="24"/>
    </row>
    <row r="16947" spans="1:13" x14ac:dyDescent="0.2">
      <c r="A16947" s="289"/>
      <c r="I16947"/>
      <c r="J16947"/>
      <c r="L16947" s="33"/>
      <c r="M16947" s="24"/>
    </row>
    <row r="16948" spans="1:13" x14ac:dyDescent="0.2">
      <c r="A16948" s="289"/>
      <c r="I16948"/>
      <c r="J16948"/>
      <c r="L16948" s="33"/>
      <c r="M16948" s="24"/>
    </row>
    <row r="16949" spans="1:13" x14ac:dyDescent="0.2">
      <c r="A16949" s="289"/>
      <c r="I16949"/>
      <c r="J16949"/>
      <c r="L16949" s="33"/>
      <c r="M16949" s="24"/>
    </row>
    <row r="16950" spans="1:13" x14ac:dyDescent="0.2">
      <c r="A16950" s="289"/>
      <c r="I16950"/>
      <c r="J16950"/>
      <c r="L16950" s="33"/>
      <c r="M16950" s="24"/>
    </row>
    <row r="16951" spans="1:13" x14ac:dyDescent="0.2">
      <c r="A16951" s="289"/>
      <c r="I16951"/>
      <c r="J16951"/>
      <c r="L16951" s="33"/>
      <c r="M16951" s="24"/>
    </row>
    <row r="16952" spans="1:13" x14ac:dyDescent="0.2">
      <c r="A16952" s="289"/>
      <c r="I16952"/>
      <c r="J16952"/>
      <c r="L16952" s="33"/>
      <c r="M16952" s="24"/>
    </row>
    <row r="16953" spans="1:13" x14ac:dyDescent="0.2">
      <c r="A16953" s="289"/>
      <c r="I16953"/>
      <c r="J16953"/>
      <c r="L16953" s="33"/>
      <c r="M16953" s="24"/>
    </row>
    <row r="16954" spans="1:13" x14ac:dyDescent="0.2">
      <c r="A16954" s="289"/>
      <c r="I16954"/>
      <c r="J16954"/>
      <c r="L16954" s="33"/>
      <c r="M16954" s="24"/>
    </row>
    <row r="16955" spans="1:13" x14ac:dyDescent="0.2">
      <c r="A16955" s="289"/>
      <c r="I16955"/>
      <c r="J16955"/>
      <c r="L16955" s="33"/>
      <c r="M16955" s="24"/>
    </row>
    <row r="16956" spans="1:13" x14ac:dyDescent="0.2">
      <c r="A16956" s="289"/>
      <c r="I16956"/>
      <c r="J16956"/>
      <c r="L16956" s="33"/>
      <c r="M16956" s="24"/>
    </row>
    <row r="16957" spans="1:13" x14ac:dyDescent="0.2">
      <c r="A16957" s="289"/>
      <c r="I16957"/>
      <c r="J16957"/>
      <c r="L16957" s="33"/>
      <c r="M16957" s="24"/>
    </row>
    <row r="16958" spans="1:13" x14ac:dyDescent="0.2">
      <c r="A16958" s="289"/>
      <c r="I16958"/>
      <c r="J16958"/>
      <c r="L16958" s="33"/>
      <c r="M16958" s="24"/>
    </row>
    <row r="16959" spans="1:13" x14ac:dyDescent="0.2">
      <c r="A16959" s="289"/>
      <c r="I16959"/>
      <c r="J16959"/>
      <c r="L16959" s="33"/>
      <c r="M16959" s="24"/>
    </row>
    <row r="16960" spans="1:13" x14ac:dyDescent="0.2">
      <c r="A16960" s="289"/>
      <c r="I16960"/>
      <c r="J16960"/>
      <c r="L16960" s="33"/>
      <c r="M16960" s="24"/>
    </row>
    <row r="16961" spans="1:13" x14ac:dyDescent="0.2">
      <c r="A16961" s="289"/>
      <c r="I16961"/>
      <c r="J16961"/>
      <c r="L16961" s="33"/>
      <c r="M16961" s="24"/>
    </row>
    <row r="16962" spans="1:13" x14ac:dyDescent="0.2">
      <c r="A16962" s="289"/>
      <c r="I16962"/>
      <c r="J16962"/>
      <c r="L16962" s="33"/>
      <c r="M16962" s="24"/>
    </row>
    <row r="16963" spans="1:13" x14ac:dyDescent="0.2">
      <c r="A16963" s="289"/>
      <c r="I16963"/>
      <c r="J16963"/>
      <c r="L16963" s="33"/>
      <c r="M16963" s="24"/>
    </row>
    <row r="16964" spans="1:13" x14ac:dyDescent="0.2">
      <c r="A16964" s="289"/>
      <c r="I16964"/>
      <c r="J16964"/>
      <c r="L16964" s="33"/>
      <c r="M16964" s="24"/>
    </row>
    <row r="16965" spans="1:13" x14ac:dyDescent="0.2">
      <c r="A16965" s="289"/>
      <c r="I16965"/>
      <c r="J16965"/>
      <c r="L16965" s="33"/>
      <c r="M16965" s="24"/>
    </row>
    <row r="16966" spans="1:13" x14ac:dyDescent="0.2">
      <c r="A16966" s="289"/>
      <c r="I16966"/>
      <c r="J16966"/>
      <c r="L16966" s="33"/>
      <c r="M16966" s="24"/>
    </row>
    <row r="16967" spans="1:13" x14ac:dyDescent="0.2">
      <c r="A16967" s="289"/>
      <c r="I16967"/>
      <c r="J16967"/>
      <c r="L16967" s="33"/>
      <c r="M16967" s="24"/>
    </row>
    <row r="16968" spans="1:13" x14ac:dyDescent="0.2">
      <c r="A16968" s="289"/>
      <c r="I16968"/>
      <c r="J16968"/>
      <c r="L16968" s="33"/>
      <c r="M16968" s="24"/>
    </row>
    <row r="16969" spans="1:13" x14ac:dyDescent="0.2">
      <c r="A16969" s="289"/>
      <c r="I16969"/>
      <c r="J16969"/>
      <c r="L16969" s="33"/>
      <c r="M16969" s="24"/>
    </row>
    <row r="16970" spans="1:13" x14ac:dyDescent="0.2">
      <c r="A16970" s="289"/>
      <c r="I16970"/>
      <c r="J16970"/>
      <c r="L16970" s="33"/>
      <c r="M16970" s="24"/>
    </row>
    <row r="16971" spans="1:13" x14ac:dyDescent="0.2">
      <c r="A16971" s="289"/>
      <c r="I16971"/>
      <c r="J16971"/>
      <c r="L16971" s="33"/>
      <c r="M16971" s="24"/>
    </row>
    <row r="16972" spans="1:13" x14ac:dyDescent="0.2">
      <c r="A16972" s="289"/>
      <c r="I16972"/>
      <c r="J16972"/>
      <c r="L16972" s="33"/>
      <c r="M16972" s="24"/>
    </row>
    <row r="16973" spans="1:13" x14ac:dyDescent="0.2">
      <c r="A16973" s="289"/>
      <c r="I16973"/>
      <c r="J16973"/>
      <c r="L16973" s="33"/>
      <c r="M16973" s="24"/>
    </row>
    <row r="16974" spans="1:13" x14ac:dyDescent="0.2">
      <c r="A16974" s="289"/>
      <c r="I16974"/>
      <c r="J16974"/>
      <c r="L16974" s="33"/>
      <c r="M16974" s="24"/>
    </row>
    <row r="16975" spans="1:13" x14ac:dyDescent="0.2">
      <c r="A16975" s="289"/>
      <c r="I16975"/>
      <c r="J16975"/>
      <c r="L16975" s="33"/>
      <c r="M16975" s="24"/>
    </row>
    <row r="16976" spans="1:13" x14ac:dyDescent="0.2">
      <c r="A16976" s="289"/>
      <c r="I16976"/>
      <c r="J16976"/>
      <c r="L16976" s="33"/>
      <c r="M16976" s="24"/>
    </row>
    <row r="16977" spans="1:13" x14ac:dyDescent="0.2">
      <c r="A16977" s="289"/>
      <c r="I16977"/>
      <c r="J16977"/>
      <c r="L16977" s="33"/>
      <c r="M16977" s="24"/>
    </row>
    <row r="16978" spans="1:13" x14ac:dyDescent="0.2">
      <c r="A16978" s="289"/>
      <c r="I16978"/>
      <c r="J16978"/>
      <c r="L16978" s="33"/>
      <c r="M16978" s="24"/>
    </row>
    <row r="16979" spans="1:13" x14ac:dyDescent="0.2">
      <c r="A16979" s="289"/>
      <c r="I16979"/>
      <c r="J16979"/>
      <c r="L16979" s="33"/>
      <c r="M16979" s="24"/>
    </row>
    <row r="16980" spans="1:13" x14ac:dyDescent="0.2">
      <c r="A16980" s="289"/>
      <c r="I16980"/>
      <c r="J16980"/>
      <c r="L16980" s="33"/>
      <c r="M16980" s="24"/>
    </row>
    <row r="16981" spans="1:13" x14ac:dyDescent="0.2">
      <c r="A16981" s="289"/>
      <c r="I16981"/>
      <c r="J16981"/>
      <c r="L16981" s="33"/>
      <c r="M16981" s="24"/>
    </row>
    <row r="16982" spans="1:13" x14ac:dyDescent="0.2">
      <c r="A16982" s="289"/>
      <c r="I16982"/>
      <c r="J16982"/>
      <c r="L16982" s="33"/>
      <c r="M16982" s="24"/>
    </row>
    <row r="16983" spans="1:13" x14ac:dyDescent="0.2">
      <c r="A16983" s="289"/>
      <c r="I16983"/>
      <c r="J16983"/>
      <c r="L16983" s="33"/>
      <c r="M16983" s="24"/>
    </row>
    <row r="16984" spans="1:13" x14ac:dyDescent="0.2">
      <c r="A16984" s="289"/>
      <c r="I16984"/>
      <c r="J16984"/>
      <c r="L16984" s="33"/>
      <c r="M16984" s="24"/>
    </row>
    <row r="16985" spans="1:13" x14ac:dyDescent="0.2">
      <c r="A16985" s="289"/>
      <c r="I16985"/>
      <c r="J16985"/>
      <c r="L16985" s="33"/>
      <c r="M16985" s="24"/>
    </row>
    <row r="16986" spans="1:13" x14ac:dyDescent="0.2">
      <c r="A16986" s="289"/>
      <c r="I16986"/>
      <c r="J16986"/>
      <c r="L16986" s="33"/>
      <c r="M16986" s="24"/>
    </row>
    <row r="16987" spans="1:13" x14ac:dyDescent="0.2">
      <c r="A16987" s="289"/>
      <c r="I16987"/>
      <c r="J16987"/>
      <c r="L16987" s="33"/>
      <c r="M16987" s="24"/>
    </row>
    <row r="16988" spans="1:13" x14ac:dyDescent="0.2">
      <c r="A16988" s="289"/>
      <c r="I16988"/>
      <c r="J16988"/>
      <c r="L16988" s="33"/>
      <c r="M16988" s="24"/>
    </row>
    <row r="16989" spans="1:13" x14ac:dyDescent="0.2">
      <c r="A16989" s="289"/>
      <c r="I16989"/>
      <c r="J16989"/>
      <c r="L16989" s="33"/>
      <c r="M16989" s="24"/>
    </row>
    <row r="16990" spans="1:13" x14ac:dyDescent="0.2">
      <c r="A16990" s="289"/>
      <c r="I16990"/>
      <c r="J16990"/>
      <c r="L16990" s="33"/>
      <c r="M16990" s="24"/>
    </row>
    <row r="16991" spans="1:13" x14ac:dyDescent="0.2">
      <c r="A16991" s="289"/>
      <c r="I16991"/>
      <c r="J16991"/>
      <c r="L16991" s="33"/>
      <c r="M16991" s="24"/>
    </row>
    <row r="16992" spans="1:13" x14ac:dyDescent="0.2">
      <c r="A16992" s="289"/>
      <c r="I16992"/>
      <c r="J16992"/>
      <c r="L16992" s="33"/>
      <c r="M16992" s="24"/>
    </row>
    <row r="16993" spans="1:13" x14ac:dyDescent="0.2">
      <c r="A16993" s="289"/>
      <c r="I16993"/>
      <c r="J16993"/>
      <c r="L16993" s="33"/>
      <c r="M16993" s="24"/>
    </row>
    <row r="16994" spans="1:13" x14ac:dyDescent="0.2">
      <c r="A16994" s="289"/>
      <c r="I16994"/>
      <c r="J16994"/>
      <c r="L16994" s="33"/>
      <c r="M16994" s="24"/>
    </row>
    <row r="16995" spans="1:13" x14ac:dyDescent="0.2">
      <c r="A16995" s="289"/>
      <c r="I16995"/>
      <c r="J16995"/>
      <c r="L16995" s="33"/>
      <c r="M16995" s="24"/>
    </row>
    <row r="16996" spans="1:13" x14ac:dyDescent="0.2">
      <c r="A16996" s="289"/>
      <c r="I16996"/>
      <c r="J16996"/>
      <c r="L16996" s="33"/>
      <c r="M16996" s="24"/>
    </row>
    <row r="16997" spans="1:13" x14ac:dyDescent="0.2">
      <c r="A16997" s="289"/>
      <c r="I16997"/>
      <c r="J16997"/>
      <c r="L16997" s="33"/>
      <c r="M16997" s="24"/>
    </row>
    <row r="16998" spans="1:13" x14ac:dyDescent="0.2">
      <c r="A16998" s="289"/>
      <c r="I16998"/>
      <c r="J16998"/>
      <c r="L16998" s="33"/>
      <c r="M16998" s="24"/>
    </row>
    <row r="16999" spans="1:13" x14ac:dyDescent="0.2">
      <c r="A16999" s="289"/>
      <c r="I16999"/>
      <c r="J16999"/>
      <c r="L16999" s="33"/>
      <c r="M16999" s="24"/>
    </row>
    <row r="17000" spans="1:13" x14ac:dyDescent="0.2">
      <c r="A17000" s="289"/>
      <c r="I17000"/>
      <c r="J17000"/>
      <c r="L17000" s="33"/>
      <c r="M17000" s="24"/>
    </row>
    <row r="17001" spans="1:13" x14ac:dyDescent="0.2">
      <c r="A17001" s="289"/>
      <c r="I17001"/>
      <c r="J17001"/>
      <c r="L17001" s="33"/>
      <c r="M17001" s="24"/>
    </row>
    <row r="17002" spans="1:13" x14ac:dyDescent="0.2">
      <c r="A17002" s="289"/>
      <c r="I17002"/>
      <c r="J17002"/>
      <c r="L17002" s="33"/>
      <c r="M17002" s="24"/>
    </row>
    <row r="17003" spans="1:13" x14ac:dyDescent="0.2">
      <c r="A17003" s="289"/>
      <c r="I17003"/>
      <c r="J17003"/>
      <c r="L17003" s="33"/>
      <c r="M17003" s="24"/>
    </row>
    <row r="17004" spans="1:13" x14ac:dyDescent="0.2">
      <c r="A17004" s="289"/>
      <c r="I17004"/>
      <c r="J17004"/>
      <c r="L17004" s="33"/>
      <c r="M17004" s="24"/>
    </row>
    <row r="17005" spans="1:13" x14ac:dyDescent="0.2">
      <c r="A17005" s="289"/>
      <c r="I17005"/>
      <c r="J17005"/>
      <c r="L17005" s="33"/>
      <c r="M17005" s="24"/>
    </row>
    <row r="17006" spans="1:13" x14ac:dyDescent="0.2">
      <c r="A17006" s="289"/>
      <c r="I17006"/>
      <c r="J17006"/>
      <c r="L17006" s="33"/>
      <c r="M17006" s="24"/>
    </row>
    <row r="17007" spans="1:13" x14ac:dyDescent="0.2">
      <c r="A17007" s="289"/>
      <c r="I17007"/>
      <c r="J17007"/>
      <c r="L17007" s="33"/>
      <c r="M17007" s="24"/>
    </row>
    <row r="17008" spans="1:13" x14ac:dyDescent="0.2">
      <c r="A17008" s="289"/>
      <c r="I17008"/>
      <c r="J17008"/>
      <c r="L17008" s="33"/>
      <c r="M17008" s="24"/>
    </row>
    <row r="17009" spans="1:13" x14ac:dyDescent="0.2">
      <c r="A17009" s="289"/>
      <c r="I17009"/>
      <c r="J17009"/>
      <c r="L17009" s="33"/>
      <c r="M17009" s="24"/>
    </row>
    <row r="17010" spans="1:13" x14ac:dyDescent="0.2">
      <c r="A17010" s="289"/>
      <c r="I17010"/>
      <c r="J17010"/>
      <c r="L17010" s="33"/>
      <c r="M17010" s="24"/>
    </row>
    <row r="17011" spans="1:13" x14ac:dyDescent="0.2">
      <c r="A17011" s="289"/>
      <c r="I17011"/>
      <c r="J17011"/>
      <c r="L17011" s="33"/>
      <c r="M17011" s="24"/>
    </row>
    <row r="17012" spans="1:13" x14ac:dyDescent="0.2">
      <c r="A17012" s="289"/>
      <c r="I17012"/>
      <c r="J17012"/>
      <c r="L17012" s="33"/>
      <c r="M17012" s="24"/>
    </row>
    <row r="17013" spans="1:13" x14ac:dyDescent="0.2">
      <c r="A17013" s="289"/>
      <c r="I17013"/>
      <c r="J17013"/>
      <c r="L17013" s="33"/>
      <c r="M17013" s="24"/>
    </row>
    <row r="17014" spans="1:13" x14ac:dyDescent="0.2">
      <c r="A17014" s="289"/>
      <c r="I17014"/>
      <c r="J17014"/>
      <c r="L17014" s="33"/>
      <c r="M17014" s="24"/>
    </row>
    <row r="17015" spans="1:13" x14ac:dyDescent="0.2">
      <c r="A17015" s="289"/>
      <c r="I17015"/>
      <c r="J17015"/>
      <c r="L17015" s="33"/>
      <c r="M17015" s="24"/>
    </row>
    <row r="17016" spans="1:13" x14ac:dyDescent="0.2">
      <c r="A17016" s="289"/>
      <c r="I17016"/>
      <c r="J17016"/>
      <c r="L17016" s="33"/>
      <c r="M17016" s="24"/>
    </row>
    <row r="17017" spans="1:13" x14ac:dyDescent="0.2">
      <c r="A17017" s="289"/>
      <c r="I17017"/>
      <c r="J17017"/>
      <c r="L17017" s="33"/>
      <c r="M17017" s="24"/>
    </row>
    <row r="17018" spans="1:13" x14ac:dyDescent="0.2">
      <c r="A17018" s="289"/>
      <c r="I17018"/>
      <c r="J17018"/>
      <c r="L17018" s="33"/>
      <c r="M17018" s="24"/>
    </row>
    <row r="17019" spans="1:13" x14ac:dyDescent="0.2">
      <c r="A17019" s="289"/>
      <c r="I17019"/>
      <c r="J17019"/>
      <c r="L17019" s="33"/>
      <c r="M17019" s="24"/>
    </row>
    <row r="17020" spans="1:13" x14ac:dyDescent="0.2">
      <c r="A17020" s="289"/>
      <c r="I17020"/>
      <c r="J17020"/>
      <c r="L17020" s="33"/>
      <c r="M17020" s="24"/>
    </row>
    <row r="17021" spans="1:13" x14ac:dyDescent="0.2">
      <c r="A17021" s="289"/>
      <c r="I17021"/>
      <c r="J17021"/>
      <c r="L17021" s="33"/>
      <c r="M17021" s="24"/>
    </row>
    <row r="17022" spans="1:13" x14ac:dyDescent="0.2">
      <c r="A17022" s="289"/>
      <c r="I17022"/>
      <c r="J17022"/>
      <c r="L17022" s="33"/>
      <c r="M17022" s="24"/>
    </row>
    <row r="17023" spans="1:13" x14ac:dyDescent="0.2">
      <c r="A17023" s="289"/>
      <c r="I17023"/>
      <c r="J17023"/>
      <c r="L17023" s="33"/>
      <c r="M17023" s="24"/>
    </row>
    <row r="17024" spans="1:13" x14ac:dyDescent="0.2">
      <c r="A17024" s="289"/>
      <c r="I17024"/>
      <c r="J17024"/>
      <c r="L17024" s="33"/>
      <c r="M17024" s="24"/>
    </row>
    <row r="17025" spans="1:13" x14ac:dyDescent="0.2">
      <c r="A17025" s="289"/>
      <c r="I17025"/>
      <c r="J17025"/>
      <c r="L17025" s="33"/>
      <c r="M17025" s="24"/>
    </row>
    <row r="17026" spans="1:13" x14ac:dyDescent="0.2">
      <c r="A17026" s="289"/>
      <c r="I17026"/>
      <c r="J17026"/>
      <c r="L17026" s="33"/>
      <c r="M17026" s="24"/>
    </row>
    <row r="17027" spans="1:13" x14ac:dyDescent="0.2">
      <c r="A17027" s="289"/>
      <c r="I17027"/>
      <c r="J17027"/>
      <c r="L17027" s="33"/>
      <c r="M17027" s="24"/>
    </row>
    <row r="17028" spans="1:13" x14ac:dyDescent="0.2">
      <c r="A17028" s="289"/>
      <c r="I17028"/>
      <c r="J17028"/>
      <c r="L17028" s="33"/>
      <c r="M17028" s="24"/>
    </row>
    <row r="17029" spans="1:13" x14ac:dyDescent="0.2">
      <c r="A17029" s="289"/>
      <c r="I17029"/>
      <c r="J17029"/>
      <c r="L17029" s="33"/>
      <c r="M17029" s="24"/>
    </row>
    <row r="17030" spans="1:13" x14ac:dyDescent="0.2">
      <c r="A17030" s="289"/>
      <c r="I17030"/>
      <c r="J17030"/>
      <c r="L17030" s="33"/>
      <c r="M17030" s="24"/>
    </row>
    <row r="17031" spans="1:13" x14ac:dyDescent="0.2">
      <c r="A17031" s="289"/>
      <c r="I17031"/>
      <c r="J17031"/>
      <c r="L17031" s="33"/>
      <c r="M17031" s="24"/>
    </row>
    <row r="17032" spans="1:13" x14ac:dyDescent="0.2">
      <c r="A17032" s="289"/>
      <c r="I17032"/>
      <c r="J17032"/>
      <c r="L17032" s="33"/>
      <c r="M17032" s="24"/>
    </row>
    <row r="17033" spans="1:13" x14ac:dyDescent="0.2">
      <c r="A17033" s="289"/>
      <c r="I17033"/>
      <c r="J17033"/>
      <c r="L17033" s="33"/>
      <c r="M17033" s="24"/>
    </row>
    <row r="17034" spans="1:13" x14ac:dyDescent="0.2">
      <c r="A17034" s="289"/>
      <c r="I17034"/>
      <c r="J17034"/>
      <c r="L17034" s="33"/>
      <c r="M17034" s="24"/>
    </row>
    <row r="17035" spans="1:13" x14ac:dyDescent="0.2">
      <c r="A17035" s="289"/>
      <c r="I17035"/>
      <c r="J17035"/>
      <c r="L17035" s="33"/>
      <c r="M17035" s="24"/>
    </row>
    <row r="17036" spans="1:13" x14ac:dyDescent="0.2">
      <c r="A17036" s="289"/>
      <c r="I17036"/>
      <c r="J17036"/>
      <c r="L17036" s="33"/>
      <c r="M17036" s="24"/>
    </row>
    <row r="17037" spans="1:13" x14ac:dyDescent="0.2">
      <c r="A17037" s="289"/>
      <c r="I17037"/>
      <c r="J17037"/>
      <c r="L17037" s="33"/>
      <c r="M17037" s="24"/>
    </row>
    <row r="17038" spans="1:13" x14ac:dyDescent="0.2">
      <c r="A17038" s="289"/>
      <c r="I17038"/>
      <c r="J17038"/>
      <c r="L17038" s="33"/>
      <c r="M17038" s="24"/>
    </row>
    <row r="17039" spans="1:13" x14ac:dyDescent="0.2">
      <c r="A17039" s="289"/>
      <c r="I17039"/>
      <c r="J17039"/>
      <c r="L17039" s="33"/>
      <c r="M17039" s="24"/>
    </row>
    <row r="17040" spans="1:13" x14ac:dyDescent="0.2">
      <c r="A17040" s="289"/>
      <c r="I17040"/>
      <c r="J17040"/>
      <c r="L17040" s="33"/>
      <c r="M17040" s="24"/>
    </row>
    <row r="17041" spans="1:13" x14ac:dyDescent="0.2">
      <c r="A17041" s="289"/>
      <c r="I17041"/>
      <c r="J17041"/>
      <c r="L17041" s="33"/>
      <c r="M17041" s="24"/>
    </row>
    <row r="17042" spans="1:13" x14ac:dyDescent="0.2">
      <c r="A17042" s="289"/>
      <c r="I17042"/>
      <c r="J17042"/>
      <c r="L17042" s="33"/>
      <c r="M17042" s="24"/>
    </row>
    <row r="17043" spans="1:13" x14ac:dyDescent="0.2">
      <c r="A17043" s="289"/>
      <c r="I17043"/>
      <c r="J17043"/>
      <c r="L17043" s="33"/>
      <c r="M17043" s="24"/>
    </row>
    <row r="17044" spans="1:13" x14ac:dyDescent="0.2">
      <c r="A17044" s="289"/>
      <c r="I17044"/>
      <c r="J17044"/>
      <c r="L17044" s="33"/>
      <c r="M17044" s="24"/>
    </row>
    <row r="17045" spans="1:13" x14ac:dyDescent="0.2">
      <c r="A17045" s="289"/>
      <c r="I17045"/>
      <c r="J17045"/>
      <c r="L17045" s="33"/>
      <c r="M17045" s="24"/>
    </row>
    <row r="17046" spans="1:13" x14ac:dyDescent="0.2">
      <c r="A17046" s="289"/>
      <c r="I17046"/>
      <c r="J17046"/>
      <c r="L17046" s="33"/>
      <c r="M17046" s="24"/>
    </row>
    <row r="17047" spans="1:13" x14ac:dyDescent="0.2">
      <c r="A17047" s="289"/>
      <c r="I17047"/>
      <c r="J17047"/>
      <c r="L17047" s="33"/>
      <c r="M17047" s="24"/>
    </row>
    <row r="17048" spans="1:13" x14ac:dyDescent="0.2">
      <c r="A17048" s="289"/>
      <c r="I17048"/>
      <c r="J17048"/>
      <c r="L17048" s="33"/>
      <c r="M17048" s="24"/>
    </row>
    <row r="17049" spans="1:13" x14ac:dyDescent="0.2">
      <c r="A17049" s="289"/>
      <c r="I17049"/>
      <c r="J17049"/>
      <c r="L17049" s="33"/>
      <c r="M17049" s="24"/>
    </row>
    <row r="17050" spans="1:13" x14ac:dyDescent="0.2">
      <c r="A17050" s="289"/>
      <c r="I17050"/>
      <c r="J17050"/>
      <c r="L17050" s="33"/>
      <c r="M17050" s="24"/>
    </row>
    <row r="17051" spans="1:13" x14ac:dyDescent="0.2">
      <c r="A17051" s="289"/>
      <c r="I17051"/>
      <c r="J17051"/>
      <c r="L17051" s="33"/>
      <c r="M17051" s="24"/>
    </row>
    <row r="17052" spans="1:13" x14ac:dyDescent="0.2">
      <c r="A17052" s="289"/>
      <c r="I17052"/>
      <c r="J17052"/>
      <c r="L17052" s="33"/>
      <c r="M17052" s="24"/>
    </row>
    <row r="17053" spans="1:13" x14ac:dyDescent="0.2">
      <c r="A17053" s="289"/>
      <c r="I17053"/>
      <c r="J17053"/>
      <c r="L17053" s="33"/>
      <c r="M17053" s="24"/>
    </row>
    <row r="17054" spans="1:13" x14ac:dyDescent="0.2">
      <c r="A17054" s="289"/>
      <c r="I17054"/>
      <c r="J17054"/>
      <c r="L17054" s="33"/>
      <c r="M17054" s="24"/>
    </row>
    <row r="17055" spans="1:13" x14ac:dyDescent="0.2">
      <c r="A17055" s="289"/>
      <c r="I17055"/>
      <c r="J17055"/>
      <c r="L17055" s="33"/>
      <c r="M17055" s="24"/>
    </row>
    <row r="17056" spans="1:13" x14ac:dyDescent="0.2">
      <c r="A17056" s="289"/>
      <c r="I17056"/>
      <c r="J17056"/>
      <c r="L17056" s="33"/>
      <c r="M17056" s="24"/>
    </row>
    <row r="17057" spans="1:13" x14ac:dyDescent="0.2">
      <c r="A17057" s="289"/>
      <c r="I17057"/>
      <c r="J17057"/>
      <c r="L17057" s="33"/>
      <c r="M17057" s="24"/>
    </row>
    <row r="17058" spans="1:13" x14ac:dyDescent="0.2">
      <c r="A17058" s="289"/>
      <c r="I17058"/>
      <c r="J17058"/>
      <c r="L17058" s="33"/>
      <c r="M17058" s="24"/>
    </row>
    <row r="17059" spans="1:13" x14ac:dyDescent="0.2">
      <c r="A17059" s="289"/>
      <c r="I17059"/>
      <c r="J17059"/>
      <c r="L17059" s="33"/>
      <c r="M17059" s="24"/>
    </row>
    <row r="17060" spans="1:13" x14ac:dyDescent="0.2">
      <c r="A17060" s="289"/>
      <c r="I17060"/>
      <c r="J17060"/>
      <c r="L17060" s="33"/>
      <c r="M17060" s="24"/>
    </row>
    <row r="17061" spans="1:13" x14ac:dyDescent="0.2">
      <c r="A17061" s="289"/>
      <c r="I17061"/>
      <c r="J17061"/>
      <c r="L17061" s="33"/>
      <c r="M17061" s="24"/>
    </row>
    <row r="17062" spans="1:13" x14ac:dyDescent="0.2">
      <c r="A17062" s="289"/>
      <c r="I17062"/>
      <c r="J17062"/>
      <c r="L17062" s="33"/>
      <c r="M17062" s="24"/>
    </row>
    <row r="17063" spans="1:13" x14ac:dyDescent="0.2">
      <c r="A17063" s="289"/>
      <c r="I17063"/>
      <c r="J17063"/>
      <c r="L17063" s="33"/>
      <c r="M17063" s="24"/>
    </row>
    <row r="17064" spans="1:13" x14ac:dyDescent="0.2">
      <c r="A17064" s="289"/>
      <c r="I17064"/>
      <c r="J17064"/>
      <c r="L17064" s="33"/>
      <c r="M17064" s="24"/>
    </row>
    <row r="17065" spans="1:13" x14ac:dyDescent="0.2">
      <c r="A17065" s="289"/>
      <c r="I17065"/>
      <c r="J17065"/>
      <c r="L17065" s="33"/>
      <c r="M17065" s="24"/>
    </row>
    <row r="17066" spans="1:13" x14ac:dyDescent="0.2">
      <c r="A17066" s="289"/>
      <c r="I17066"/>
      <c r="J17066"/>
      <c r="L17066" s="33"/>
      <c r="M17066" s="24"/>
    </row>
    <row r="17067" spans="1:13" x14ac:dyDescent="0.2">
      <c r="A17067" s="289"/>
      <c r="I17067"/>
      <c r="J17067"/>
      <c r="L17067" s="33"/>
      <c r="M17067" s="24"/>
    </row>
    <row r="17068" spans="1:13" x14ac:dyDescent="0.2">
      <c r="A17068" s="289"/>
      <c r="I17068"/>
      <c r="J17068"/>
      <c r="L17068" s="33"/>
      <c r="M17068" s="24"/>
    </row>
    <row r="17069" spans="1:13" x14ac:dyDescent="0.2">
      <c r="A17069" s="289"/>
      <c r="I17069"/>
      <c r="J17069"/>
      <c r="L17069" s="33"/>
      <c r="M17069" s="24"/>
    </row>
    <row r="17070" spans="1:13" x14ac:dyDescent="0.2">
      <c r="A17070" s="289"/>
      <c r="I17070"/>
      <c r="J17070"/>
      <c r="L17070" s="33"/>
      <c r="M17070" s="24"/>
    </row>
    <row r="17071" spans="1:13" x14ac:dyDescent="0.2">
      <c r="A17071" s="289"/>
      <c r="I17071"/>
      <c r="J17071"/>
      <c r="L17071" s="33"/>
      <c r="M17071" s="24"/>
    </row>
    <row r="17072" spans="1:13" x14ac:dyDescent="0.2">
      <c r="A17072" s="289"/>
      <c r="I17072"/>
      <c r="J17072"/>
      <c r="L17072" s="33"/>
      <c r="M17072" s="24"/>
    </row>
    <row r="17073" spans="1:13" x14ac:dyDescent="0.2">
      <c r="A17073" s="289"/>
      <c r="I17073"/>
      <c r="J17073"/>
      <c r="L17073" s="33"/>
      <c r="M17073" s="24"/>
    </row>
    <row r="17074" spans="1:13" x14ac:dyDescent="0.2">
      <c r="A17074" s="289"/>
      <c r="I17074"/>
      <c r="J17074"/>
      <c r="L17074" s="33"/>
      <c r="M17074" s="24"/>
    </row>
    <row r="17075" spans="1:13" x14ac:dyDescent="0.2">
      <c r="A17075" s="289"/>
      <c r="I17075"/>
      <c r="J17075"/>
      <c r="L17075" s="33"/>
      <c r="M17075" s="24"/>
    </row>
    <row r="17076" spans="1:13" x14ac:dyDescent="0.2">
      <c r="A17076" s="289"/>
      <c r="I17076"/>
      <c r="J17076"/>
      <c r="L17076" s="33"/>
      <c r="M17076" s="24"/>
    </row>
    <row r="17077" spans="1:13" x14ac:dyDescent="0.2">
      <c r="A17077" s="289"/>
      <c r="I17077"/>
      <c r="J17077"/>
      <c r="L17077" s="33"/>
      <c r="M17077" s="24"/>
    </row>
    <row r="17078" spans="1:13" x14ac:dyDescent="0.2">
      <c r="A17078" s="289"/>
      <c r="I17078"/>
      <c r="J17078"/>
      <c r="L17078" s="33"/>
      <c r="M17078" s="24"/>
    </row>
    <row r="17079" spans="1:13" x14ac:dyDescent="0.2">
      <c r="A17079" s="289"/>
      <c r="I17079"/>
      <c r="J17079"/>
      <c r="L17079" s="33"/>
      <c r="M17079" s="24"/>
    </row>
    <row r="17080" spans="1:13" x14ac:dyDescent="0.2">
      <c r="A17080" s="289"/>
      <c r="I17080"/>
      <c r="J17080"/>
      <c r="L17080" s="33"/>
      <c r="M17080" s="24"/>
    </row>
    <row r="17081" spans="1:13" x14ac:dyDescent="0.2">
      <c r="A17081" s="289"/>
      <c r="I17081"/>
      <c r="J17081"/>
      <c r="L17081" s="33"/>
      <c r="M17081" s="24"/>
    </row>
    <row r="17082" spans="1:13" x14ac:dyDescent="0.2">
      <c r="A17082" s="289"/>
      <c r="I17082"/>
      <c r="J17082"/>
      <c r="L17082" s="33"/>
      <c r="M17082" s="24"/>
    </row>
    <row r="17083" spans="1:13" x14ac:dyDescent="0.2">
      <c r="A17083" s="289"/>
      <c r="I17083"/>
      <c r="J17083"/>
      <c r="L17083" s="33"/>
      <c r="M17083" s="24"/>
    </row>
    <row r="17084" spans="1:13" x14ac:dyDescent="0.2">
      <c r="A17084" s="289"/>
      <c r="I17084"/>
      <c r="J17084"/>
      <c r="L17084" s="33"/>
      <c r="M17084" s="24"/>
    </row>
    <row r="17085" spans="1:13" x14ac:dyDescent="0.2">
      <c r="A17085" s="289"/>
      <c r="I17085"/>
      <c r="J17085"/>
      <c r="L17085" s="33"/>
      <c r="M17085" s="24"/>
    </row>
    <row r="17086" spans="1:13" x14ac:dyDescent="0.2">
      <c r="A17086" s="289"/>
      <c r="I17086"/>
      <c r="J17086"/>
      <c r="L17086" s="33"/>
      <c r="M17086" s="24"/>
    </row>
    <row r="17087" spans="1:13" x14ac:dyDescent="0.2">
      <c r="A17087" s="289"/>
      <c r="I17087"/>
      <c r="J17087"/>
      <c r="L17087" s="33"/>
      <c r="M17087" s="24"/>
    </row>
    <row r="17088" spans="1:13" x14ac:dyDescent="0.2">
      <c r="A17088" s="289"/>
      <c r="I17088"/>
      <c r="J17088"/>
      <c r="L17088" s="33"/>
      <c r="M17088" s="24"/>
    </row>
    <row r="17089" spans="1:13" x14ac:dyDescent="0.2">
      <c r="A17089" s="289"/>
      <c r="I17089"/>
      <c r="J17089"/>
      <c r="L17089" s="33"/>
      <c r="M17089" s="24"/>
    </row>
    <row r="17090" spans="1:13" x14ac:dyDescent="0.2">
      <c r="A17090" s="289"/>
      <c r="I17090"/>
      <c r="J17090"/>
      <c r="L17090" s="33"/>
      <c r="M17090" s="24"/>
    </row>
    <row r="17091" spans="1:13" x14ac:dyDescent="0.2">
      <c r="A17091" s="289"/>
      <c r="I17091"/>
      <c r="J17091"/>
      <c r="L17091" s="33"/>
      <c r="M17091" s="24"/>
    </row>
    <row r="17092" spans="1:13" x14ac:dyDescent="0.2">
      <c r="A17092" s="289"/>
      <c r="I17092"/>
      <c r="J17092"/>
      <c r="L17092" s="33"/>
      <c r="M17092" s="24"/>
    </row>
    <row r="17093" spans="1:13" x14ac:dyDescent="0.2">
      <c r="A17093" s="289"/>
      <c r="I17093"/>
      <c r="J17093"/>
      <c r="L17093" s="33"/>
      <c r="M17093" s="24"/>
    </row>
    <row r="17094" spans="1:13" x14ac:dyDescent="0.2">
      <c r="A17094" s="289"/>
      <c r="I17094"/>
      <c r="J17094"/>
      <c r="L17094" s="33"/>
      <c r="M17094" s="24"/>
    </row>
    <row r="17095" spans="1:13" x14ac:dyDescent="0.2">
      <c r="A17095" s="289"/>
      <c r="I17095"/>
      <c r="J17095"/>
      <c r="L17095" s="33"/>
      <c r="M17095" s="24"/>
    </row>
    <row r="17096" spans="1:13" x14ac:dyDescent="0.2">
      <c r="A17096" s="289"/>
      <c r="I17096"/>
      <c r="J17096"/>
      <c r="L17096" s="33"/>
      <c r="M17096" s="24"/>
    </row>
    <row r="17097" spans="1:13" x14ac:dyDescent="0.2">
      <c r="A17097" s="289"/>
      <c r="I17097"/>
      <c r="J17097"/>
      <c r="L17097" s="33"/>
      <c r="M17097" s="24"/>
    </row>
    <row r="17098" spans="1:13" x14ac:dyDescent="0.2">
      <c r="A17098" s="289"/>
      <c r="I17098"/>
      <c r="J17098"/>
      <c r="L17098" s="33"/>
      <c r="M17098" s="24"/>
    </row>
    <row r="17099" spans="1:13" x14ac:dyDescent="0.2">
      <c r="A17099" s="289"/>
      <c r="I17099"/>
      <c r="J17099"/>
      <c r="L17099" s="33"/>
      <c r="M17099" s="24"/>
    </row>
    <row r="17100" spans="1:13" x14ac:dyDescent="0.2">
      <c r="A17100" s="289"/>
      <c r="I17100"/>
      <c r="J17100"/>
      <c r="L17100" s="33"/>
      <c r="M17100" s="24"/>
    </row>
    <row r="17101" spans="1:13" x14ac:dyDescent="0.2">
      <c r="A17101" s="289"/>
      <c r="I17101"/>
      <c r="J17101"/>
      <c r="L17101" s="33"/>
      <c r="M17101" s="24"/>
    </row>
    <row r="17102" spans="1:13" x14ac:dyDescent="0.2">
      <c r="A17102" s="289"/>
      <c r="I17102"/>
      <c r="J17102"/>
      <c r="L17102" s="33"/>
      <c r="M17102" s="24"/>
    </row>
    <row r="17103" spans="1:13" x14ac:dyDescent="0.2">
      <c r="A17103" s="289"/>
      <c r="I17103"/>
      <c r="J17103"/>
      <c r="L17103" s="33"/>
      <c r="M17103" s="24"/>
    </row>
    <row r="17104" spans="1:13" x14ac:dyDescent="0.2">
      <c r="A17104" s="289"/>
      <c r="I17104"/>
      <c r="J17104"/>
      <c r="L17104" s="33"/>
      <c r="M17104" s="24"/>
    </row>
    <row r="17105" spans="1:13" x14ac:dyDescent="0.2">
      <c r="A17105" s="289"/>
      <c r="I17105"/>
      <c r="J17105"/>
      <c r="L17105" s="33"/>
      <c r="M17105" s="24"/>
    </row>
    <row r="17106" spans="1:13" x14ac:dyDescent="0.2">
      <c r="A17106" s="289"/>
      <c r="I17106"/>
      <c r="J17106"/>
      <c r="L17106" s="33"/>
      <c r="M17106" s="24"/>
    </row>
    <row r="17107" spans="1:13" x14ac:dyDescent="0.2">
      <c r="A17107" s="289"/>
      <c r="I17107"/>
      <c r="J17107"/>
      <c r="L17107" s="33"/>
      <c r="M17107" s="24"/>
    </row>
    <row r="17108" spans="1:13" x14ac:dyDescent="0.2">
      <c r="A17108" s="289"/>
      <c r="I17108"/>
      <c r="J17108"/>
      <c r="L17108" s="33"/>
      <c r="M17108" s="24"/>
    </row>
    <row r="17109" spans="1:13" x14ac:dyDescent="0.2">
      <c r="A17109" s="289"/>
      <c r="I17109"/>
      <c r="J17109"/>
      <c r="L17109" s="33"/>
      <c r="M17109" s="24"/>
    </row>
    <row r="17110" spans="1:13" x14ac:dyDescent="0.2">
      <c r="A17110" s="289"/>
      <c r="I17110"/>
      <c r="J17110"/>
      <c r="L17110" s="33"/>
      <c r="M17110" s="24"/>
    </row>
    <row r="17111" spans="1:13" x14ac:dyDescent="0.2">
      <c r="A17111" s="289"/>
      <c r="I17111"/>
      <c r="J17111"/>
      <c r="L17111" s="33"/>
      <c r="M17111" s="24"/>
    </row>
    <row r="17112" spans="1:13" x14ac:dyDescent="0.2">
      <c r="A17112" s="289"/>
      <c r="I17112"/>
      <c r="J17112"/>
      <c r="L17112" s="33"/>
      <c r="M17112" s="24"/>
    </row>
    <row r="17113" spans="1:13" x14ac:dyDescent="0.2">
      <c r="A17113" s="289"/>
      <c r="I17113"/>
      <c r="J17113"/>
      <c r="L17113" s="33"/>
      <c r="M17113" s="24"/>
    </row>
    <row r="17114" spans="1:13" x14ac:dyDescent="0.2">
      <c r="A17114" s="289"/>
      <c r="I17114"/>
      <c r="J17114"/>
      <c r="L17114" s="33"/>
      <c r="M17114" s="24"/>
    </row>
    <row r="17115" spans="1:13" x14ac:dyDescent="0.2">
      <c r="A17115" s="289"/>
      <c r="I17115"/>
      <c r="J17115"/>
      <c r="L17115" s="33"/>
      <c r="M17115" s="24"/>
    </row>
    <row r="17116" spans="1:13" x14ac:dyDescent="0.2">
      <c r="A17116" s="289"/>
      <c r="I17116"/>
      <c r="J17116"/>
      <c r="L17116" s="33"/>
      <c r="M17116" s="24"/>
    </row>
    <row r="17117" spans="1:13" x14ac:dyDescent="0.2">
      <c r="A17117" s="289"/>
      <c r="I17117"/>
      <c r="J17117"/>
      <c r="L17117" s="33"/>
      <c r="M17117" s="24"/>
    </row>
    <row r="17118" spans="1:13" x14ac:dyDescent="0.2">
      <c r="A17118" s="289"/>
      <c r="I17118"/>
      <c r="J17118"/>
      <c r="L17118" s="33"/>
      <c r="M17118" s="24"/>
    </row>
    <row r="17119" spans="1:13" x14ac:dyDescent="0.2">
      <c r="A17119" s="289"/>
      <c r="I17119"/>
      <c r="J17119"/>
      <c r="L17119" s="33"/>
      <c r="M17119" s="24"/>
    </row>
    <row r="17120" spans="1:13" x14ac:dyDescent="0.2">
      <c r="A17120" s="289"/>
      <c r="I17120"/>
      <c r="J17120"/>
      <c r="L17120" s="33"/>
      <c r="M17120" s="24"/>
    </row>
    <row r="17121" spans="1:13" x14ac:dyDescent="0.2">
      <c r="A17121" s="289"/>
      <c r="I17121"/>
      <c r="J17121"/>
      <c r="L17121" s="33"/>
      <c r="M17121" s="24"/>
    </row>
    <row r="17122" spans="1:13" x14ac:dyDescent="0.2">
      <c r="A17122" s="289"/>
      <c r="I17122"/>
      <c r="J17122"/>
      <c r="L17122" s="33"/>
      <c r="M17122" s="24"/>
    </row>
    <row r="17123" spans="1:13" x14ac:dyDescent="0.2">
      <c r="A17123" s="289"/>
      <c r="I17123"/>
      <c r="J17123"/>
      <c r="L17123" s="33"/>
      <c r="M17123" s="24"/>
    </row>
    <row r="17124" spans="1:13" x14ac:dyDescent="0.2">
      <c r="A17124" s="289"/>
      <c r="I17124"/>
      <c r="J17124"/>
      <c r="L17124" s="33"/>
      <c r="M17124" s="24"/>
    </row>
    <row r="17125" spans="1:13" x14ac:dyDescent="0.2">
      <c r="A17125" s="289"/>
      <c r="I17125"/>
      <c r="J17125"/>
      <c r="L17125" s="33"/>
      <c r="M17125" s="24"/>
    </row>
    <row r="17126" spans="1:13" x14ac:dyDescent="0.2">
      <c r="A17126" s="289"/>
      <c r="I17126"/>
      <c r="J17126"/>
      <c r="L17126" s="33"/>
      <c r="M17126" s="24"/>
    </row>
    <row r="17127" spans="1:13" x14ac:dyDescent="0.2">
      <c r="A17127" s="289"/>
      <c r="I17127"/>
      <c r="J17127"/>
      <c r="L17127" s="33"/>
      <c r="M17127" s="24"/>
    </row>
    <row r="17128" spans="1:13" x14ac:dyDescent="0.2">
      <c r="A17128" s="289"/>
      <c r="I17128"/>
      <c r="J17128"/>
      <c r="L17128" s="33"/>
      <c r="M17128" s="24"/>
    </row>
    <row r="17129" spans="1:13" x14ac:dyDescent="0.2">
      <c r="A17129" s="289"/>
      <c r="I17129"/>
      <c r="J17129"/>
      <c r="L17129" s="33"/>
      <c r="M17129" s="24"/>
    </row>
    <row r="17130" spans="1:13" x14ac:dyDescent="0.2">
      <c r="A17130" s="289"/>
      <c r="I17130"/>
      <c r="J17130"/>
      <c r="L17130" s="33"/>
      <c r="M17130" s="24"/>
    </row>
    <row r="17131" spans="1:13" x14ac:dyDescent="0.2">
      <c r="A17131" s="289"/>
      <c r="I17131"/>
      <c r="J17131"/>
      <c r="L17131" s="33"/>
      <c r="M17131" s="24"/>
    </row>
    <row r="17132" spans="1:13" x14ac:dyDescent="0.2">
      <c r="A17132" s="289"/>
      <c r="I17132"/>
      <c r="J17132"/>
      <c r="L17132" s="33"/>
      <c r="M17132" s="24"/>
    </row>
    <row r="17133" spans="1:13" x14ac:dyDescent="0.2">
      <c r="A17133" s="289"/>
      <c r="I17133"/>
      <c r="J17133"/>
      <c r="L17133" s="33"/>
      <c r="M17133" s="24"/>
    </row>
    <row r="17134" spans="1:13" x14ac:dyDescent="0.2">
      <c r="A17134" s="289"/>
      <c r="I17134"/>
      <c r="J17134"/>
      <c r="L17134" s="33"/>
      <c r="M17134" s="24"/>
    </row>
    <row r="17135" spans="1:13" x14ac:dyDescent="0.2">
      <c r="A17135" s="289"/>
      <c r="I17135"/>
      <c r="J17135"/>
      <c r="L17135" s="33"/>
      <c r="M17135" s="24"/>
    </row>
    <row r="17136" spans="1:13" x14ac:dyDescent="0.2">
      <c r="A17136" s="289"/>
      <c r="I17136"/>
      <c r="J17136"/>
      <c r="L17136" s="33"/>
      <c r="M17136" s="24"/>
    </row>
    <row r="17137" spans="1:13" x14ac:dyDescent="0.2">
      <c r="A17137" s="289"/>
      <c r="I17137"/>
      <c r="J17137"/>
      <c r="L17137" s="33"/>
      <c r="M17137" s="24"/>
    </row>
    <row r="17138" spans="1:13" x14ac:dyDescent="0.2">
      <c r="A17138" s="289"/>
      <c r="I17138"/>
      <c r="J17138"/>
      <c r="L17138" s="33"/>
      <c r="M17138" s="24"/>
    </row>
    <row r="17139" spans="1:13" x14ac:dyDescent="0.2">
      <c r="A17139" s="289"/>
      <c r="I17139"/>
      <c r="J17139"/>
      <c r="L17139" s="33"/>
      <c r="M17139" s="24"/>
    </row>
    <row r="17140" spans="1:13" x14ac:dyDescent="0.2">
      <c r="A17140" s="289"/>
      <c r="I17140"/>
      <c r="J17140"/>
      <c r="L17140" s="33"/>
      <c r="M17140" s="24"/>
    </row>
    <row r="17141" spans="1:13" x14ac:dyDescent="0.2">
      <c r="A17141" s="289"/>
      <c r="I17141"/>
      <c r="J17141"/>
      <c r="L17141" s="33"/>
      <c r="M17141" s="24"/>
    </row>
    <row r="17142" spans="1:13" x14ac:dyDescent="0.2">
      <c r="A17142" s="289"/>
      <c r="I17142"/>
      <c r="J17142"/>
      <c r="L17142" s="33"/>
      <c r="M17142" s="24"/>
    </row>
    <row r="17143" spans="1:13" x14ac:dyDescent="0.2">
      <c r="A17143" s="289"/>
      <c r="I17143"/>
      <c r="J17143"/>
      <c r="L17143" s="33"/>
      <c r="M17143" s="24"/>
    </row>
    <row r="17144" spans="1:13" x14ac:dyDescent="0.2">
      <c r="A17144" s="289"/>
      <c r="I17144"/>
      <c r="J17144"/>
      <c r="L17144" s="33"/>
      <c r="M17144" s="24"/>
    </row>
    <row r="17145" spans="1:13" x14ac:dyDescent="0.2">
      <c r="A17145" s="289"/>
      <c r="I17145"/>
      <c r="J17145"/>
      <c r="L17145" s="33"/>
      <c r="M17145" s="24"/>
    </row>
    <row r="17146" spans="1:13" x14ac:dyDescent="0.2">
      <c r="A17146" s="289"/>
      <c r="I17146"/>
      <c r="J17146"/>
      <c r="L17146" s="33"/>
      <c r="M17146" s="24"/>
    </row>
    <row r="17147" spans="1:13" x14ac:dyDescent="0.2">
      <c r="A17147" s="289"/>
      <c r="I17147"/>
      <c r="J17147"/>
      <c r="L17147" s="33"/>
      <c r="M17147" s="24"/>
    </row>
    <row r="17148" spans="1:13" x14ac:dyDescent="0.2">
      <c r="A17148" s="289"/>
      <c r="I17148"/>
      <c r="J17148"/>
      <c r="L17148" s="33"/>
      <c r="M17148" s="24"/>
    </row>
    <row r="17149" spans="1:13" x14ac:dyDescent="0.2">
      <c r="A17149" s="289"/>
      <c r="I17149"/>
      <c r="J17149"/>
      <c r="L17149" s="33"/>
      <c r="M17149" s="24"/>
    </row>
    <row r="17150" spans="1:13" x14ac:dyDescent="0.2">
      <c r="A17150" s="289"/>
      <c r="I17150"/>
      <c r="J17150"/>
      <c r="L17150" s="33"/>
      <c r="M17150" s="24"/>
    </row>
    <row r="17151" spans="1:13" x14ac:dyDescent="0.2">
      <c r="A17151" s="289"/>
      <c r="I17151"/>
      <c r="J17151"/>
      <c r="L17151" s="33"/>
      <c r="M17151" s="24"/>
    </row>
    <row r="17152" spans="1:13" x14ac:dyDescent="0.2">
      <c r="A17152" s="289"/>
      <c r="I17152"/>
      <c r="J17152"/>
      <c r="L17152" s="33"/>
      <c r="M17152" s="24"/>
    </row>
    <row r="17153" spans="1:13" x14ac:dyDescent="0.2">
      <c r="A17153" s="289"/>
      <c r="I17153"/>
      <c r="J17153"/>
      <c r="L17153" s="33"/>
      <c r="M17153" s="24"/>
    </row>
    <row r="17154" spans="1:13" x14ac:dyDescent="0.2">
      <c r="A17154" s="289"/>
      <c r="I17154"/>
      <c r="J17154"/>
      <c r="L17154" s="33"/>
      <c r="M17154" s="24"/>
    </row>
    <row r="17155" spans="1:13" x14ac:dyDescent="0.2">
      <c r="A17155" s="289"/>
      <c r="I17155"/>
      <c r="J17155"/>
      <c r="L17155" s="33"/>
      <c r="M17155" s="24"/>
    </row>
    <row r="17156" spans="1:13" x14ac:dyDescent="0.2">
      <c r="A17156" s="289"/>
      <c r="I17156"/>
      <c r="J17156"/>
      <c r="L17156" s="33"/>
      <c r="M17156" s="24"/>
    </row>
    <row r="17157" spans="1:13" x14ac:dyDescent="0.2">
      <c r="A17157" s="289"/>
      <c r="I17157"/>
      <c r="J17157"/>
      <c r="L17157" s="33"/>
      <c r="M17157" s="24"/>
    </row>
    <row r="17158" spans="1:13" x14ac:dyDescent="0.2">
      <c r="A17158" s="289"/>
      <c r="I17158"/>
      <c r="J17158"/>
      <c r="L17158" s="33"/>
      <c r="M17158" s="24"/>
    </row>
    <row r="17159" spans="1:13" x14ac:dyDescent="0.2">
      <c r="A17159" s="289"/>
      <c r="I17159"/>
      <c r="J17159"/>
      <c r="L17159" s="33"/>
      <c r="M17159" s="24"/>
    </row>
    <row r="17160" spans="1:13" x14ac:dyDescent="0.2">
      <c r="A17160" s="289"/>
      <c r="I17160"/>
      <c r="J17160"/>
      <c r="L17160" s="33"/>
      <c r="M17160" s="24"/>
    </row>
    <row r="17161" spans="1:13" x14ac:dyDescent="0.2">
      <c r="A17161" s="289"/>
      <c r="I17161"/>
      <c r="J17161"/>
      <c r="L17161" s="33"/>
      <c r="M17161" s="24"/>
    </row>
    <row r="17162" spans="1:13" x14ac:dyDescent="0.2">
      <c r="A17162" s="289"/>
      <c r="I17162"/>
      <c r="J17162"/>
      <c r="L17162" s="33"/>
      <c r="M17162" s="24"/>
    </row>
    <row r="17163" spans="1:13" x14ac:dyDescent="0.2">
      <c r="A17163" s="289"/>
      <c r="I17163"/>
      <c r="J17163"/>
      <c r="L17163" s="33"/>
      <c r="M17163" s="24"/>
    </row>
    <row r="17164" spans="1:13" x14ac:dyDescent="0.2">
      <c r="A17164" s="289"/>
      <c r="I17164"/>
      <c r="J17164"/>
      <c r="L17164" s="33"/>
      <c r="M17164" s="24"/>
    </row>
    <row r="17165" spans="1:13" x14ac:dyDescent="0.2">
      <c r="A17165" s="289"/>
      <c r="I17165"/>
      <c r="J17165"/>
      <c r="L17165" s="33"/>
      <c r="M17165" s="24"/>
    </row>
    <row r="17166" spans="1:13" x14ac:dyDescent="0.2">
      <c r="A17166" s="289"/>
      <c r="I17166"/>
      <c r="J17166"/>
      <c r="L17166" s="33"/>
      <c r="M17166" s="24"/>
    </row>
    <row r="17167" spans="1:13" x14ac:dyDescent="0.2">
      <c r="A17167" s="289"/>
      <c r="I17167"/>
      <c r="J17167"/>
      <c r="L17167" s="33"/>
      <c r="M17167" s="24"/>
    </row>
    <row r="17168" spans="1:13" x14ac:dyDescent="0.2">
      <c r="A17168" s="289"/>
      <c r="I17168"/>
      <c r="J17168"/>
      <c r="L17168" s="33"/>
      <c r="M17168" s="24"/>
    </row>
    <row r="17169" spans="1:13" x14ac:dyDescent="0.2">
      <c r="A17169" s="289"/>
      <c r="I17169"/>
      <c r="J17169"/>
      <c r="L17169" s="33"/>
      <c r="M17169" s="24"/>
    </row>
    <row r="17170" spans="1:13" x14ac:dyDescent="0.2">
      <c r="A17170" s="289"/>
      <c r="I17170"/>
      <c r="J17170"/>
      <c r="L17170" s="33"/>
      <c r="M17170" s="24"/>
    </row>
    <row r="17171" spans="1:13" x14ac:dyDescent="0.2">
      <c r="A17171" s="289"/>
      <c r="I17171"/>
      <c r="J17171"/>
      <c r="L17171" s="33"/>
      <c r="M17171" s="24"/>
    </row>
    <row r="17172" spans="1:13" x14ac:dyDescent="0.2">
      <c r="A17172" s="289"/>
      <c r="I17172"/>
      <c r="J17172"/>
      <c r="L17172" s="33"/>
      <c r="M17172" s="24"/>
    </row>
    <row r="17173" spans="1:13" x14ac:dyDescent="0.2">
      <c r="A17173" s="289"/>
      <c r="I17173"/>
      <c r="J17173"/>
      <c r="L17173" s="33"/>
      <c r="M17173" s="24"/>
    </row>
    <row r="17174" spans="1:13" x14ac:dyDescent="0.2">
      <c r="A17174" s="289"/>
      <c r="I17174"/>
      <c r="J17174"/>
      <c r="L17174" s="33"/>
      <c r="M17174" s="24"/>
    </row>
    <row r="17175" spans="1:13" x14ac:dyDescent="0.2">
      <c r="A17175" s="289"/>
      <c r="I17175"/>
      <c r="J17175"/>
      <c r="L17175" s="33"/>
      <c r="M17175" s="24"/>
    </row>
    <row r="17176" spans="1:13" x14ac:dyDescent="0.2">
      <c r="A17176" s="289"/>
      <c r="I17176"/>
      <c r="J17176"/>
      <c r="L17176" s="33"/>
      <c r="M17176" s="24"/>
    </row>
    <row r="17177" spans="1:13" x14ac:dyDescent="0.2">
      <c r="A17177" s="289"/>
      <c r="I17177"/>
      <c r="J17177"/>
      <c r="L17177" s="33"/>
      <c r="M17177" s="24"/>
    </row>
    <row r="17178" spans="1:13" x14ac:dyDescent="0.2">
      <c r="A17178" s="289"/>
      <c r="I17178"/>
      <c r="J17178"/>
      <c r="L17178" s="33"/>
      <c r="M17178" s="24"/>
    </row>
    <row r="17179" spans="1:13" x14ac:dyDescent="0.2">
      <c r="A17179" s="289"/>
      <c r="I17179"/>
      <c r="J17179"/>
      <c r="L17179" s="33"/>
      <c r="M17179" s="24"/>
    </row>
    <row r="17180" spans="1:13" x14ac:dyDescent="0.2">
      <c r="A17180" s="289"/>
      <c r="I17180"/>
      <c r="J17180"/>
      <c r="L17180" s="33"/>
      <c r="M17180" s="24"/>
    </row>
    <row r="17181" spans="1:13" x14ac:dyDescent="0.2">
      <c r="A17181" s="289"/>
      <c r="I17181"/>
      <c r="J17181"/>
      <c r="L17181" s="33"/>
      <c r="M17181" s="24"/>
    </row>
    <row r="17182" spans="1:13" x14ac:dyDescent="0.2">
      <c r="A17182" s="289"/>
      <c r="I17182"/>
      <c r="J17182"/>
      <c r="L17182" s="33"/>
      <c r="M17182" s="24"/>
    </row>
    <row r="17183" spans="1:13" x14ac:dyDescent="0.2">
      <c r="A17183" s="289"/>
      <c r="I17183"/>
      <c r="J17183"/>
      <c r="L17183" s="33"/>
      <c r="M17183" s="24"/>
    </row>
    <row r="17184" spans="1:13" x14ac:dyDescent="0.2">
      <c r="A17184" s="289"/>
      <c r="I17184"/>
      <c r="J17184"/>
      <c r="L17184" s="33"/>
      <c r="M17184" s="24"/>
    </row>
    <row r="17185" spans="1:13" x14ac:dyDescent="0.2">
      <c r="A17185" s="289"/>
      <c r="I17185"/>
      <c r="J17185"/>
      <c r="L17185" s="33"/>
      <c r="M17185" s="24"/>
    </row>
    <row r="17186" spans="1:13" x14ac:dyDescent="0.2">
      <c r="A17186" s="289"/>
      <c r="I17186"/>
      <c r="J17186"/>
      <c r="L17186" s="33"/>
      <c r="M17186" s="24"/>
    </row>
    <row r="17187" spans="1:13" x14ac:dyDescent="0.2">
      <c r="A17187" s="289"/>
      <c r="I17187"/>
      <c r="J17187"/>
      <c r="L17187" s="33"/>
      <c r="M17187" s="24"/>
    </row>
    <row r="17188" spans="1:13" x14ac:dyDescent="0.2">
      <c r="A17188" s="289"/>
      <c r="I17188"/>
      <c r="J17188"/>
      <c r="L17188" s="33"/>
      <c r="M17188" s="24"/>
    </row>
    <row r="17189" spans="1:13" x14ac:dyDescent="0.2">
      <c r="A17189" s="289"/>
      <c r="I17189"/>
      <c r="J17189"/>
      <c r="L17189" s="33"/>
      <c r="M17189" s="24"/>
    </row>
    <row r="17190" spans="1:13" x14ac:dyDescent="0.2">
      <c r="A17190" s="289"/>
      <c r="I17190"/>
      <c r="J17190"/>
      <c r="L17190" s="33"/>
      <c r="M17190" s="24"/>
    </row>
    <row r="17191" spans="1:13" x14ac:dyDescent="0.2">
      <c r="A17191" s="289"/>
      <c r="I17191"/>
      <c r="J17191"/>
      <c r="L17191" s="33"/>
      <c r="M17191" s="24"/>
    </row>
    <row r="17192" spans="1:13" x14ac:dyDescent="0.2">
      <c r="A17192" s="289"/>
      <c r="I17192"/>
      <c r="J17192"/>
      <c r="L17192" s="33"/>
      <c r="M17192" s="24"/>
    </row>
    <row r="17193" spans="1:13" x14ac:dyDescent="0.2">
      <c r="A17193" s="289"/>
      <c r="I17193"/>
      <c r="J17193"/>
      <c r="L17193" s="33"/>
      <c r="M17193" s="24"/>
    </row>
    <row r="17194" spans="1:13" x14ac:dyDescent="0.2">
      <c r="A17194" s="289"/>
      <c r="I17194"/>
      <c r="J17194"/>
      <c r="L17194" s="33"/>
      <c r="M17194" s="24"/>
    </row>
    <row r="17195" spans="1:13" x14ac:dyDescent="0.2">
      <c r="A17195" s="289"/>
      <c r="I17195"/>
      <c r="J17195"/>
      <c r="L17195" s="33"/>
      <c r="M17195" s="24"/>
    </row>
    <row r="17196" spans="1:13" x14ac:dyDescent="0.2">
      <c r="A17196" s="289"/>
      <c r="I17196"/>
      <c r="J17196"/>
      <c r="L17196" s="33"/>
      <c r="M17196" s="24"/>
    </row>
    <row r="17197" spans="1:13" x14ac:dyDescent="0.2">
      <c r="A17197" s="289"/>
      <c r="I17197"/>
      <c r="J17197"/>
      <c r="L17197" s="33"/>
      <c r="M17197" s="24"/>
    </row>
    <row r="17198" spans="1:13" x14ac:dyDescent="0.2">
      <c r="A17198" s="289"/>
      <c r="I17198"/>
      <c r="J17198"/>
      <c r="L17198" s="33"/>
      <c r="M17198" s="24"/>
    </row>
    <row r="17199" spans="1:13" x14ac:dyDescent="0.2">
      <c r="A17199" s="289"/>
      <c r="I17199"/>
      <c r="J17199"/>
      <c r="L17199" s="33"/>
      <c r="M17199" s="24"/>
    </row>
    <row r="17200" spans="1:13" x14ac:dyDescent="0.2">
      <c r="A17200" s="289"/>
      <c r="I17200"/>
      <c r="J17200"/>
      <c r="L17200" s="33"/>
      <c r="M17200" s="24"/>
    </row>
    <row r="17201" spans="1:13" x14ac:dyDescent="0.2">
      <c r="A17201" s="289"/>
      <c r="I17201"/>
      <c r="J17201"/>
      <c r="L17201" s="33"/>
      <c r="M17201" s="24"/>
    </row>
    <row r="17202" spans="1:13" x14ac:dyDescent="0.2">
      <c r="A17202" s="289"/>
      <c r="I17202"/>
      <c r="J17202"/>
      <c r="L17202" s="33"/>
      <c r="M17202" s="24"/>
    </row>
    <row r="17203" spans="1:13" x14ac:dyDescent="0.2">
      <c r="A17203" s="289"/>
      <c r="I17203"/>
      <c r="J17203"/>
      <c r="L17203" s="33"/>
      <c r="M17203" s="24"/>
    </row>
    <row r="17204" spans="1:13" x14ac:dyDescent="0.2">
      <c r="A17204" s="289"/>
      <c r="I17204"/>
      <c r="J17204"/>
      <c r="L17204" s="33"/>
      <c r="M17204" s="24"/>
    </row>
    <row r="17205" spans="1:13" x14ac:dyDescent="0.2">
      <c r="A17205" s="289"/>
      <c r="I17205"/>
      <c r="J17205"/>
      <c r="L17205" s="33"/>
      <c r="M17205" s="24"/>
    </row>
    <row r="17206" spans="1:13" x14ac:dyDescent="0.2">
      <c r="A17206" s="289"/>
      <c r="I17206"/>
      <c r="J17206"/>
      <c r="L17206" s="33"/>
      <c r="M17206" s="24"/>
    </row>
    <row r="17207" spans="1:13" x14ac:dyDescent="0.2">
      <c r="A17207" s="289"/>
      <c r="I17207"/>
      <c r="J17207"/>
      <c r="L17207" s="33"/>
      <c r="M17207" s="24"/>
    </row>
    <row r="17208" spans="1:13" x14ac:dyDescent="0.2">
      <c r="A17208" s="289"/>
      <c r="I17208"/>
      <c r="J17208"/>
      <c r="L17208" s="33"/>
      <c r="M17208" s="24"/>
    </row>
    <row r="17209" spans="1:13" x14ac:dyDescent="0.2">
      <c r="A17209" s="289"/>
      <c r="I17209"/>
      <c r="J17209"/>
      <c r="L17209" s="33"/>
      <c r="M17209" s="24"/>
    </row>
    <row r="17210" spans="1:13" x14ac:dyDescent="0.2">
      <c r="A17210" s="289"/>
      <c r="I17210"/>
      <c r="J17210"/>
      <c r="L17210" s="33"/>
      <c r="M17210" s="24"/>
    </row>
    <row r="17211" spans="1:13" x14ac:dyDescent="0.2">
      <c r="A17211" s="289"/>
      <c r="I17211"/>
      <c r="J17211"/>
      <c r="L17211" s="33"/>
      <c r="M17211" s="24"/>
    </row>
    <row r="17212" spans="1:13" x14ac:dyDescent="0.2">
      <c r="A17212" s="289"/>
      <c r="I17212"/>
      <c r="J17212"/>
      <c r="L17212" s="33"/>
      <c r="M17212" s="24"/>
    </row>
    <row r="17213" spans="1:13" x14ac:dyDescent="0.2">
      <c r="A17213" s="289"/>
      <c r="I17213"/>
      <c r="J17213"/>
      <c r="L17213" s="33"/>
      <c r="M17213" s="24"/>
    </row>
    <row r="17214" spans="1:13" x14ac:dyDescent="0.2">
      <c r="A17214" s="289"/>
      <c r="I17214"/>
      <c r="J17214"/>
      <c r="L17214" s="33"/>
      <c r="M17214" s="24"/>
    </row>
    <row r="17215" spans="1:13" x14ac:dyDescent="0.2">
      <c r="A17215" s="289"/>
      <c r="I17215"/>
      <c r="J17215"/>
      <c r="L17215" s="33"/>
      <c r="M17215" s="24"/>
    </row>
    <row r="17216" spans="1:13" x14ac:dyDescent="0.2">
      <c r="A17216" s="289"/>
      <c r="I17216"/>
      <c r="J17216"/>
      <c r="L17216" s="33"/>
      <c r="M17216" s="24"/>
    </row>
    <row r="17217" spans="1:13" x14ac:dyDescent="0.2">
      <c r="A17217" s="289"/>
      <c r="I17217"/>
      <c r="J17217"/>
      <c r="L17217" s="33"/>
      <c r="M17217" s="24"/>
    </row>
    <row r="17218" spans="1:13" x14ac:dyDescent="0.2">
      <c r="A17218" s="289"/>
      <c r="I17218"/>
      <c r="J17218"/>
      <c r="L17218" s="33"/>
      <c r="M17218" s="24"/>
    </row>
    <row r="17219" spans="1:13" x14ac:dyDescent="0.2">
      <c r="A17219" s="289"/>
      <c r="I17219"/>
      <c r="J17219"/>
      <c r="L17219" s="33"/>
      <c r="M17219" s="24"/>
    </row>
    <row r="17220" spans="1:13" x14ac:dyDescent="0.2">
      <c r="A17220" s="289"/>
      <c r="I17220"/>
      <c r="J17220"/>
      <c r="L17220" s="33"/>
      <c r="M17220" s="24"/>
    </row>
    <row r="17221" spans="1:13" x14ac:dyDescent="0.2">
      <c r="A17221" s="289"/>
      <c r="I17221"/>
      <c r="J17221"/>
      <c r="L17221" s="33"/>
      <c r="M17221" s="24"/>
    </row>
    <row r="17222" spans="1:13" x14ac:dyDescent="0.2">
      <c r="A17222" s="289"/>
      <c r="I17222"/>
      <c r="J17222"/>
      <c r="L17222" s="33"/>
      <c r="M17222" s="24"/>
    </row>
    <row r="17223" spans="1:13" x14ac:dyDescent="0.2">
      <c r="A17223" s="289"/>
      <c r="I17223"/>
      <c r="J17223"/>
      <c r="L17223" s="33"/>
      <c r="M17223" s="24"/>
    </row>
    <row r="17224" spans="1:13" x14ac:dyDescent="0.2">
      <c r="A17224" s="289"/>
      <c r="I17224"/>
      <c r="J17224"/>
      <c r="L17224" s="33"/>
      <c r="M17224" s="24"/>
    </row>
    <row r="17225" spans="1:13" x14ac:dyDescent="0.2">
      <c r="A17225" s="289"/>
      <c r="I17225"/>
      <c r="J17225"/>
      <c r="L17225" s="33"/>
      <c r="M17225" s="24"/>
    </row>
    <row r="17226" spans="1:13" x14ac:dyDescent="0.2">
      <c r="A17226" s="289"/>
      <c r="I17226"/>
      <c r="J17226"/>
      <c r="L17226" s="33"/>
      <c r="M17226" s="24"/>
    </row>
    <row r="17227" spans="1:13" x14ac:dyDescent="0.2">
      <c r="A17227" s="289"/>
      <c r="I17227"/>
      <c r="J17227"/>
      <c r="L17227" s="33"/>
      <c r="M17227" s="24"/>
    </row>
    <row r="17228" spans="1:13" x14ac:dyDescent="0.2">
      <c r="A17228" s="289"/>
      <c r="I17228"/>
      <c r="J17228"/>
      <c r="L17228" s="33"/>
      <c r="M17228" s="24"/>
    </row>
    <row r="17229" spans="1:13" x14ac:dyDescent="0.2">
      <c r="A17229" s="289"/>
      <c r="I17229"/>
      <c r="J17229"/>
      <c r="L17229" s="33"/>
      <c r="M17229" s="24"/>
    </row>
    <row r="17230" spans="1:13" x14ac:dyDescent="0.2">
      <c r="A17230" s="289"/>
      <c r="I17230"/>
      <c r="J17230"/>
      <c r="L17230" s="33"/>
      <c r="M17230" s="24"/>
    </row>
    <row r="17231" spans="1:13" x14ac:dyDescent="0.2">
      <c r="A17231" s="289"/>
      <c r="I17231"/>
      <c r="J17231"/>
      <c r="L17231" s="33"/>
      <c r="M17231" s="24"/>
    </row>
    <row r="17232" spans="1:13" x14ac:dyDescent="0.2">
      <c r="A17232" s="289"/>
      <c r="I17232"/>
      <c r="J17232"/>
      <c r="L17232" s="33"/>
      <c r="M17232" s="24"/>
    </row>
    <row r="17233" spans="1:13" x14ac:dyDescent="0.2">
      <c r="A17233" s="289"/>
      <c r="I17233"/>
      <c r="J17233"/>
      <c r="L17233" s="33"/>
      <c r="M17233" s="24"/>
    </row>
    <row r="17234" spans="1:13" x14ac:dyDescent="0.2">
      <c r="A17234" s="289"/>
      <c r="I17234"/>
      <c r="J17234"/>
      <c r="L17234" s="33"/>
      <c r="M17234" s="24"/>
    </row>
    <row r="17235" spans="1:13" x14ac:dyDescent="0.2">
      <c r="A17235" s="289"/>
      <c r="I17235"/>
      <c r="J17235"/>
      <c r="L17235" s="33"/>
      <c r="M17235" s="24"/>
    </row>
    <row r="17236" spans="1:13" x14ac:dyDescent="0.2">
      <c r="A17236" s="289"/>
      <c r="I17236"/>
      <c r="J17236"/>
      <c r="L17236" s="33"/>
      <c r="M17236" s="24"/>
    </row>
    <row r="17237" spans="1:13" x14ac:dyDescent="0.2">
      <c r="A17237" s="289"/>
      <c r="I17237"/>
      <c r="J17237"/>
      <c r="L17237" s="33"/>
      <c r="M17237" s="24"/>
    </row>
    <row r="17238" spans="1:13" x14ac:dyDescent="0.2">
      <c r="A17238" s="289"/>
      <c r="I17238"/>
      <c r="J17238"/>
      <c r="L17238" s="33"/>
      <c r="M17238" s="24"/>
    </row>
    <row r="17239" spans="1:13" x14ac:dyDescent="0.2">
      <c r="A17239" s="289"/>
      <c r="I17239"/>
      <c r="J17239"/>
      <c r="L17239" s="33"/>
      <c r="M17239" s="24"/>
    </row>
    <row r="17240" spans="1:13" x14ac:dyDescent="0.2">
      <c r="A17240" s="289"/>
      <c r="I17240"/>
      <c r="J17240"/>
      <c r="L17240" s="33"/>
      <c r="M17240" s="24"/>
    </row>
    <row r="17241" spans="1:13" x14ac:dyDescent="0.2">
      <c r="A17241" s="289"/>
      <c r="I17241"/>
      <c r="J17241"/>
      <c r="L17241" s="33"/>
      <c r="M17241" s="24"/>
    </row>
    <row r="17242" spans="1:13" x14ac:dyDescent="0.2">
      <c r="A17242" s="289"/>
      <c r="I17242"/>
      <c r="J17242"/>
      <c r="L17242" s="33"/>
      <c r="M17242" s="24"/>
    </row>
    <row r="17243" spans="1:13" x14ac:dyDescent="0.2">
      <c r="A17243" s="289"/>
      <c r="I17243"/>
      <c r="J17243"/>
      <c r="L17243" s="33"/>
      <c r="M17243" s="24"/>
    </row>
    <row r="17244" spans="1:13" x14ac:dyDescent="0.2">
      <c r="A17244" s="289"/>
      <c r="I17244"/>
      <c r="J17244"/>
      <c r="L17244" s="33"/>
      <c r="M17244" s="24"/>
    </row>
    <row r="17245" spans="1:13" x14ac:dyDescent="0.2">
      <c r="A17245" s="289"/>
      <c r="I17245"/>
      <c r="J17245"/>
      <c r="L17245" s="33"/>
      <c r="M17245" s="24"/>
    </row>
    <row r="17246" spans="1:13" x14ac:dyDescent="0.2">
      <c r="A17246" s="289"/>
      <c r="I17246"/>
      <c r="J17246"/>
      <c r="L17246" s="33"/>
      <c r="M17246" s="24"/>
    </row>
    <row r="17247" spans="1:13" x14ac:dyDescent="0.2">
      <c r="A17247" s="289"/>
      <c r="I17247"/>
      <c r="J17247"/>
      <c r="L17247" s="33"/>
      <c r="M17247" s="24"/>
    </row>
    <row r="17248" spans="1:13" x14ac:dyDescent="0.2">
      <c r="A17248" s="289"/>
      <c r="I17248"/>
      <c r="J17248"/>
      <c r="L17248" s="33"/>
      <c r="M17248" s="24"/>
    </row>
    <row r="17249" spans="1:13" x14ac:dyDescent="0.2">
      <c r="A17249" s="289"/>
      <c r="I17249"/>
      <c r="J17249"/>
      <c r="L17249" s="33"/>
      <c r="M17249" s="24"/>
    </row>
    <row r="17250" spans="1:13" x14ac:dyDescent="0.2">
      <c r="A17250" s="289"/>
      <c r="I17250"/>
      <c r="J17250"/>
      <c r="L17250" s="33"/>
      <c r="M17250" s="24"/>
    </row>
    <row r="17251" spans="1:13" x14ac:dyDescent="0.2">
      <c r="A17251" s="289"/>
      <c r="I17251"/>
      <c r="J17251"/>
      <c r="L17251" s="33"/>
      <c r="M17251" s="24"/>
    </row>
    <row r="17252" spans="1:13" x14ac:dyDescent="0.2">
      <c r="A17252" s="289"/>
      <c r="I17252"/>
      <c r="J17252"/>
      <c r="L17252" s="33"/>
      <c r="M17252" s="24"/>
    </row>
    <row r="17253" spans="1:13" x14ac:dyDescent="0.2">
      <c r="A17253" s="289"/>
      <c r="I17253"/>
      <c r="J17253"/>
      <c r="L17253" s="33"/>
      <c r="M17253" s="24"/>
    </row>
    <row r="17254" spans="1:13" x14ac:dyDescent="0.2">
      <c r="A17254" s="289"/>
      <c r="I17254"/>
      <c r="J17254"/>
      <c r="L17254" s="33"/>
      <c r="M17254" s="24"/>
    </row>
    <row r="17255" spans="1:13" x14ac:dyDescent="0.2">
      <c r="A17255" s="289"/>
      <c r="I17255"/>
      <c r="J17255"/>
      <c r="L17255" s="33"/>
      <c r="M17255" s="24"/>
    </row>
    <row r="17256" spans="1:13" x14ac:dyDescent="0.2">
      <c r="A17256" s="289"/>
      <c r="I17256"/>
      <c r="J17256"/>
      <c r="L17256" s="33"/>
      <c r="M17256" s="24"/>
    </row>
    <row r="17257" spans="1:13" x14ac:dyDescent="0.2">
      <c r="A17257" s="289"/>
      <c r="I17257"/>
      <c r="J17257"/>
      <c r="L17257" s="33"/>
      <c r="M17257" s="24"/>
    </row>
    <row r="17258" spans="1:13" x14ac:dyDescent="0.2">
      <c r="A17258" s="289"/>
      <c r="I17258"/>
      <c r="J17258"/>
      <c r="L17258" s="33"/>
      <c r="M17258" s="24"/>
    </row>
    <row r="17259" spans="1:13" x14ac:dyDescent="0.2">
      <c r="A17259" s="289"/>
      <c r="I17259"/>
      <c r="J17259"/>
      <c r="L17259" s="33"/>
      <c r="M17259" s="24"/>
    </row>
    <row r="17260" spans="1:13" x14ac:dyDescent="0.2">
      <c r="A17260" s="289"/>
      <c r="I17260"/>
      <c r="J17260"/>
      <c r="L17260" s="33"/>
      <c r="M17260" s="24"/>
    </row>
    <row r="17261" spans="1:13" x14ac:dyDescent="0.2">
      <c r="A17261" s="289"/>
      <c r="I17261"/>
      <c r="J17261"/>
      <c r="L17261" s="33"/>
      <c r="M17261" s="24"/>
    </row>
    <row r="17262" spans="1:13" x14ac:dyDescent="0.2">
      <c r="A17262" s="289"/>
      <c r="I17262"/>
      <c r="J17262"/>
      <c r="L17262" s="33"/>
      <c r="M17262" s="24"/>
    </row>
    <row r="17263" spans="1:13" x14ac:dyDescent="0.2">
      <c r="A17263" s="289"/>
      <c r="I17263"/>
      <c r="J17263"/>
      <c r="L17263" s="33"/>
      <c r="M17263" s="24"/>
    </row>
    <row r="17264" spans="1:13" x14ac:dyDescent="0.2">
      <c r="A17264" s="289"/>
      <c r="I17264"/>
      <c r="J17264"/>
      <c r="L17264" s="33"/>
      <c r="M17264" s="24"/>
    </row>
    <row r="17265" spans="1:13" x14ac:dyDescent="0.2">
      <c r="A17265" s="289"/>
      <c r="I17265"/>
      <c r="J17265"/>
      <c r="L17265" s="33"/>
      <c r="M17265" s="24"/>
    </row>
    <row r="17266" spans="1:13" x14ac:dyDescent="0.2">
      <c r="A17266" s="289"/>
      <c r="I17266"/>
      <c r="J17266"/>
      <c r="L17266" s="33"/>
      <c r="M17266" s="24"/>
    </row>
    <row r="17267" spans="1:13" x14ac:dyDescent="0.2">
      <c r="A17267" s="289"/>
      <c r="I17267"/>
      <c r="J17267"/>
      <c r="L17267" s="33"/>
      <c r="M17267" s="24"/>
    </row>
    <row r="17268" spans="1:13" x14ac:dyDescent="0.2">
      <c r="A17268" s="289"/>
      <c r="I17268"/>
      <c r="J17268"/>
      <c r="L17268" s="33"/>
      <c r="M17268" s="24"/>
    </row>
    <row r="17269" spans="1:13" x14ac:dyDescent="0.2">
      <c r="A17269" s="289"/>
      <c r="I17269"/>
      <c r="J17269"/>
      <c r="L17269" s="33"/>
      <c r="M17269" s="24"/>
    </row>
    <row r="17270" spans="1:13" x14ac:dyDescent="0.2">
      <c r="A17270" s="289"/>
      <c r="I17270"/>
      <c r="J17270"/>
      <c r="L17270" s="33"/>
      <c r="M17270" s="24"/>
    </row>
    <row r="17271" spans="1:13" x14ac:dyDescent="0.2">
      <c r="A17271" s="289"/>
      <c r="I17271"/>
      <c r="J17271"/>
      <c r="L17271" s="33"/>
      <c r="M17271" s="24"/>
    </row>
    <row r="17272" spans="1:13" x14ac:dyDescent="0.2">
      <c r="A17272" s="289"/>
      <c r="I17272"/>
      <c r="J17272"/>
      <c r="L17272" s="33"/>
      <c r="M17272" s="24"/>
    </row>
    <row r="17273" spans="1:13" x14ac:dyDescent="0.2">
      <c r="A17273" s="289"/>
      <c r="I17273"/>
      <c r="J17273"/>
      <c r="L17273" s="33"/>
      <c r="M17273" s="24"/>
    </row>
    <row r="17274" spans="1:13" x14ac:dyDescent="0.2">
      <c r="A17274" s="289"/>
      <c r="I17274"/>
      <c r="J17274"/>
      <c r="L17274" s="33"/>
      <c r="M17274" s="24"/>
    </row>
    <row r="17275" spans="1:13" x14ac:dyDescent="0.2">
      <c r="A17275" s="289"/>
      <c r="I17275"/>
      <c r="J17275"/>
      <c r="L17275" s="33"/>
      <c r="M17275" s="24"/>
    </row>
    <row r="17276" spans="1:13" x14ac:dyDescent="0.2">
      <c r="A17276" s="289"/>
      <c r="I17276"/>
      <c r="J17276"/>
      <c r="L17276" s="33"/>
      <c r="M17276" s="24"/>
    </row>
    <row r="17277" spans="1:13" x14ac:dyDescent="0.2">
      <c r="A17277" s="289"/>
      <c r="I17277"/>
      <c r="J17277"/>
      <c r="L17277" s="33"/>
      <c r="M17277" s="24"/>
    </row>
    <row r="17278" spans="1:13" x14ac:dyDescent="0.2">
      <c r="A17278" s="289"/>
      <c r="I17278"/>
      <c r="J17278"/>
      <c r="L17278" s="33"/>
      <c r="M17278" s="24"/>
    </row>
    <row r="17279" spans="1:13" x14ac:dyDescent="0.2">
      <c r="A17279" s="289"/>
      <c r="I17279"/>
      <c r="J17279"/>
      <c r="L17279" s="33"/>
      <c r="M17279" s="24"/>
    </row>
    <row r="17280" spans="1:13" x14ac:dyDescent="0.2">
      <c r="A17280" s="289"/>
      <c r="I17280"/>
      <c r="J17280"/>
      <c r="L17280" s="33"/>
      <c r="M17280" s="24"/>
    </row>
    <row r="17281" spans="1:13" x14ac:dyDescent="0.2">
      <c r="A17281" s="289"/>
      <c r="I17281"/>
      <c r="J17281"/>
      <c r="L17281" s="33"/>
      <c r="M17281" s="24"/>
    </row>
    <row r="17282" spans="1:13" x14ac:dyDescent="0.2">
      <c r="A17282" s="289"/>
      <c r="I17282"/>
      <c r="J17282"/>
      <c r="L17282" s="33"/>
      <c r="M17282" s="24"/>
    </row>
    <row r="17283" spans="1:13" x14ac:dyDescent="0.2">
      <c r="A17283" s="289"/>
      <c r="I17283"/>
      <c r="J17283"/>
      <c r="L17283" s="33"/>
      <c r="M17283" s="24"/>
    </row>
    <row r="17284" spans="1:13" x14ac:dyDescent="0.2">
      <c r="A17284" s="289"/>
      <c r="I17284"/>
      <c r="J17284"/>
      <c r="L17284" s="33"/>
      <c r="M17284" s="24"/>
    </row>
    <row r="17285" spans="1:13" x14ac:dyDescent="0.2">
      <c r="A17285" s="289"/>
      <c r="I17285"/>
      <c r="J17285"/>
      <c r="L17285" s="33"/>
      <c r="M17285" s="24"/>
    </row>
    <row r="17286" spans="1:13" x14ac:dyDescent="0.2">
      <c r="A17286" s="289"/>
      <c r="I17286"/>
      <c r="J17286"/>
      <c r="L17286" s="33"/>
      <c r="M17286" s="24"/>
    </row>
    <row r="17287" spans="1:13" x14ac:dyDescent="0.2">
      <c r="A17287" s="289"/>
      <c r="I17287"/>
      <c r="J17287"/>
      <c r="L17287" s="33"/>
      <c r="M17287" s="24"/>
    </row>
    <row r="17288" spans="1:13" x14ac:dyDescent="0.2">
      <c r="A17288" s="289"/>
      <c r="I17288"/>
      <c r="J17288"/>
      <c r="L17288" s="33"/>
      <c r="M17288" s="24"/>
    </row>
    <row r="17289" spans="1:13" x14ac:dyDescent="0.2">
      <c r="A17289" s="289"/>
      <c r="I17289"/>
      <c r="J17289"/>
      <c r="L17289" s="33"/>
      <c r="M17289" s="24"/>
    </row>
    <row r="17290" spans="1:13" x14ac:dyDescent="0.2">
      <c r="A17290" s="289"/>
      <c r="I17290"/>
      <c r="J17290"/>
      <c r="L17290" s="33"/>
      <c r="M17290" s="24"/>
    </row>
    <row r="17291" spans="1:13" x14ac:dyDescent="0.2">
      <c r="A17291" s="289"/>
      <c r="I17291"/>
      <c r="J17291"/>
      <c r="L17291" s="33"/>
      <c r="M17291" s="24"/>
    </row>
    <row r="17292" spans="1:13" x14ac:dyDescent="0.2">
      <c r="A17292" s="289"/>
      <c r="I17292"/>
      <c r="J17292"/>
      <c r="L17292" s="33"/>
      <c r="M17292" s="24"/>
    </row>
    <row r="17293" spans="1:13" x14ac:dyDescent="0.2">
      <c r="A17293" s="289"/>
      <c r="I17293"/>
      <c r="J17293"/>
      <c r="L17293" s="33"/>
      <c r="M17293" s="24"/>
    </row>
    <row r="17294" spans="1:13" x14ac:dyDescent="0.2">
      <c r="A17294" s="289"/>
      <c r="I17294"/>
      <c r="J17294"/>
      <c r="L17294" s="33"/>
      <c r="M17294" s="24"/>
    </row>
    <row r="17295" spans="1:13" x14ac:dyDescent="0.2">
      <c r="A17295" s="289"/>
      <c r="I17295"/>
      <c r="J17295"/>
      <c r="L17295" s="33"/>
      <c r="M17295" s="24"/>
    </row>
    <row r="17296" spans="1:13" x14ac:dyDescent="0.2">
      <c r="A17296" s="289"/>
      <c r="I17296"/>
      <c r="J17296"/>
      <c r="L17296" s="33"/>
      <c r="M17296" s="24"/>
    </row>
    <row r="17297" spans="1:13" x14ac:dyDescent="0.2">
      <c r="A17297" s="289"/>
      <c r="I17297"/>
      <c r="J17297"/>
      <c r="L17297" s="33"/>
      <c r="M17297" s="24"/>
    </row>
    <row r="17298" spans="1:13" x14ac:dyDescent="0.2">
      <c r="A17298" s="289"/>
      <c r="I17298"/>
      <c r="J17298"/>
      <c r="L17298" s="33"/>
      <c r="M17298" s="24"/>
    </row>
    <row r="17299" spans="1:13" x14ac:dyDescent="0.2">
      <c r="A17299" s="289"/>
      <c r="I17299"/>
      <c r="J17299"/>
      <c r="L17299" s="33"/>
      <c r="M17299" s="24"/>
    </row>
    <row r="17300" spans="1:13" x14ac:dyDescent="0.2">
      <c r="A17300" s="289"/>
      <c r="I17300"/>
      <c r="J17300"/>
      <c r="L17300" s="33"/>
      <c r="M17300" s="24"/>
    </row>
    <row r="17301" spans="1:13" x14ac:dyDescent="0.2">
      <c r="A17301" s="289"/>
      <c r="I17301"/>
      <c r="J17301"/>
      <c r="L17301" s="33"/>
      <c r="M17301" s="24"/>
    </row>
    <row r="17302" spans="1:13" x14ac:dyDescent="0.2">
      <c r="A17302" s="289"/>
      <c r="I17302"/>
      <c r="J17302"/>
      <c r="L17302" s="33"/>
      <c r="M17302" s="24"/>
    </row>
    <row r="17303" spans="1:13" x14ac:dyDescent="0.2">
      <c r="A17303" s="289"/>
      <c r="I17303"/>
      <c r="J17303"/>
      <c r="L17303" s="33"/>
      <c r="M17303" s="24"/>
    </row>
    <row r="17304" spans="1:13" x14ac:dyDescent="0.2">
      <c r="A17304" s="289"/>
      <c r="I17304"/>
      <c r="J17304"/>
      <c r="L17304" s="33"/>
      <c r="M17304" s="24"/>
    </row>
    <row r="17305" spans="1:13" x14ac:dyDescent="0.2">
      <c r="A17305" s="289"/>
      <c r="I17305"/>
      <c r="J17305"/>
      <c r="L17305" s="33"/>
      <c r="M17305" s="24"/>
    </row>
    <row r="17306" spans="1:13" x14ac:dyDescent="0.2">
      <c r="A17306" s="289"/>
      <c r="I17306"/>
      <c r="J17306"/>
      <c r="L17306" s="33"/>
      <c r="M17306" s="24"/>
    </row>
    <row r="17307" spans="1:13" x14ac:dyDescent="0.2">
      <c r="A17307" s="289"/>
      <c r="I17307"/>
      <c r="J17307"/>
      <c r="L17307" s="33"/>
      <c r="M17307" s="24"/>
    </row>
    <row r="17308" spans="1:13" x14ac:dyDescent="0.2">
      <c r="A17308" s="289"/>
      <c r="I17308"/>
      <c r="J17308"/>
      <c r="L17308" s="33"/>
      <c r="M17308" s="24"/>
    </row>
    <row r="17309" spans="1:13" x14ac:dyDescent="0.2">
      <c r="A17309" s="289"/>
      <c r="I17309"/>
      <c r="J17309"/>
      <c r="L17309" s="33"/>
      <c r="M17309" s="24"/>
    </row>
    <row r="17310" spans="1:13" x14ac:dyDescent="0.2">
      <c r="A17310" s="289"/>
      <c r="I17310"/>
      <c r="J17310"/>
      <c r="L17310" s="33"/>
      <c r="M17310" s="24"/>
    </row>
    <row r="17311" spans="1:13" x14ac:dyDescent="0.2">
      <c r="A17311" s="289"/>
      <c r="I17311"/>
      <c r="J17311"/>
      <c r="L17311" s="33"/>
      <c r="M17311" s="24"/>
    </row>
    <row r="17312" spans="1:13" x14ac:dyDescent="0.2">
      <c r="A17312" s="289"/>
      <c r="I17312"/>
      <c r="J17312"/>
      <c r="L17312" s="33"/>
      <c r="M17312" s="24"/>
    </row>
    <row r="17313" spans="1:13" x14ac:dyDescent="0.2">
      <c r="A17313" s="289"/>
      <c r="I17313"/>
      <c r="J17313"/>
      <c r="L17313" s="33"/>
      <c r="M17313" s="24"/>
    </row>
    <row r="17314" spans="1:13" x14ac:dyDescent="0.2">
      <c r="A17314" s="289"/>
      <c r="I17314"/>
      <c r="J17314"/>
      <c r="L17314" s="33"/>
      <c r="M17314" s="24"/>
    </row>
    <row r="17315" spans="1:13" x14ac:dyDescent="0.2">
      <c r="A17315" s="289"/>
      <c r="I17315"/>
      <c r="J17315"/>
      <c r="L17315" s="33"/>
      <c r="M17315" s="24"/>
    </row>
    <row r="17316" spans="1:13" x14ac:dyDescent="0.2">
      <c r="A17316" s="289"/>
      <c r="I17316"/>
      <c r="J17316"/>
      <c r="L17316" s="33"/>
      <c r="M17316" s="24"/>
    </row>
    <row r="17317" spans="1:13" x14ac:dyDescent="0.2">
      <c r="A17317" s="289"/>
      <c r="I17317"/>
      <c r="J17317"/>
      <c r="L17317" s="33"/>
      <c r="M17317" s="24"/>
    </row>
    <row r="17318" spans="1:13" x14ac:dyDescent="0.2">
      <c r="A17318" s="289"/>
      <c r="I17318"/>
      <c r="J17318"/>
      <c r="L17318" s="33"/>
      <c r="M17318" s="24"/>
    </row>
    <row r="17319" spans="1:13" x14ac:dyDescent="0.2">
      <c r="A17319" s="289"/>
      <c r="I17319"/>
      <c r="J17319"/>
      <c r="L17319" s="33"/>
      <c r="M17319" s="24"/>
    </row>
    <row r="17320" spans="1:13" x14ac:dyDescent="0.2">
      <c r="A17320" s="289"/>
      <c r="I17320"/>
      <c r="J17320"/>
      <c r="L17320" s="33"/>
      <c r="M17320" s="24"/>
    </row>
    <row r="17321" spans="1:13" x14ac:dyDescent="0.2">
      <c r="A17321" s="289"/>
      <c r="I17321"/>
      <c r="J17321"/>
      <c r="L17321" s="33"/>
      <c r="M17321" s="24"/>
    </row>
    <row r="17322" spans="1:13" x14ac:dyDescent="0.2">
      <c r="A17322" s="289"/>
      <c r="I17322"/>
      <c r="J17322"/>
      <c r="L17322" s="33"/>
      <c r="M17322" s="24"/>
    </row>
    <row r="17323" spans="1:13" x14ac:dyDescent="0.2">
      <c r="A17323" s="289"/>
      <c r="I17323"/>
      <c r="J17323"/>
      <c r="L17323" s="33"/>
      <c r="M17323" s="24"/>
    </row>
    <row r="17324" spans="1:13" x14ac:dyDescent="0.2">
      <c r="A17324" s="289"/>
      <c r="I17324"/>
      <c r="J17324"/>
      <c r="L17324" s="33"/>
      <c r="M17324" s="24"/>
    </row>
    <row r="17325" spans="1:13" x14ac:dyDescent="0.2">
      <c r="A17325" s="289"/>
      <c r="I17325"/>
      <c r="J17325"/>
      <c r="L17325" s="33"/>
      <c r="M17325" s="24"/>
    </row>
    <row r="17326" spans="1:13" x14ac:dyDescent="0.2">
      <c r="A17326" s="289"/>
      <c r="I17326"/>
      <c r="J17326"/>
      <c r="L17326" s="33"/>
      <c r="M17326" s="24"/>
    </row>
    <row r="17327" spans="1:13" x14ac:dyDescent="0.2">
      <c r="A17327" s="289"/>
      <c r="I17327"/>
      <c r="J17327"/>
      <c r="L17327" s="33"/>
      <c r="M17327" s="24"/>
    </row>
    <row r="17328" spans="1:13" x14ac:dyDescent="0.2">
      <c r="A17328" s="289"/>
      <c r="I17328"/>
      <c r="J17328"/>
      <c r="L17328" s="33"/>
      <c r="M17328" s="24"/>
    </row>
    <row r="17329" spans="1:13" x14ac:dyDescent="0.2">
      <c r="A17329" s="289"/>
      <c r="I17329"/>
      <c r="J17329"/>
      <c r="L17329" s="33"/>
      <c r="M17329" s="24"/>
    </row>
    <row r="17330" spans="1:13" x14ac:dyDescent="0.2">
      <c r="A17330" s="289"/>
      <c r="I17330"/>
      <c r="J17330"/>
      <c r="L17330" s="33"/>
      <c r="M17330" s="24"/>
    </row>
    <row r="17331" spans="1:13" x14ac:dyDescent="0.2">
      <c r="A17331" s="289"/>
      <c r="I17331"/>
      <c r="J17331"/>
      <c r="L17331" s="33"/>
      <c r="M17331" s="24"/>
    </row>
    <row r="17332" spans="1:13" x14ac:dyDescent="0.2">
      <c r="A17332" s="289"/>
      <c r="I17332"/>
      <c r="J17332"/>
      <c r="L17332" s="33"/>
      <c r="M17332" s="24"/>
    </row>
    <row r="17333" spans="1:13" x14ac:dyDescent="0.2">
      <c r="A17333" s="289"/>
      <c r="I17333"/>
      <c r="J17333"/>
      <c r="L17333" s="33"/>
      <c r="M17333" s="24"/>
    </row>
    <row r="17334" spans="1:13" x14ac:dyDescent="0.2">
      <c r="A17334" s="289"/>
      <c r="I17334"/>
      <c r="J17334"/>
      <c r="L17334" s="33"/>
      <c r="M17334" s="24"/>
    </row>
    <row r="17335" spans="1:13" x14ac:dyDescent="0.2">
      <c r="A17335" s="289"/>
      <c r="I17335"/>
      <c r="J17335"/>
      <c r="L17335" s="33"/>
      <c r="M17335" s="24"/>
    </row>
    <row r="17336" spans="1:13" x14ac:dyDescent="0.2">
      <c r="A17336" s="289"/>
      <c r="I17336"/>
      <c r="J17336"/>
      <c r="L17336" s="33"/>
      <c r="M17336" s="24"/>
    </row>
    <row r="17337" spans="1:13" x14ac:dyDescent="0.2">
      <c r="A17337" s="289"/>
      <c r="I17337"/>
      <c r="J17337"/>
      <c r="L17337" s="33"/>
      <c r="M17337" s="24"/>
    </row>
    <row r="17338" spans="1:13" x14ac:dyDescent="0.2">
      <c r="A17338" s="289"/>
      <c r="I17338"/>
      <c r="J17338"/>
      <c r="L17338" s="33"/>
      <c r="M17338" s="24"/>
    </row>
    <row r="17339" spans="1:13" x14ac:dyDescent="0.2">
      <c r="A17339" s="289"/>
      <c r="I17339"/>
      <c r="J17339"/>
      <c r="L17339" s="33"/>
      <c r="M17339" s="24"/>
    </row>
    <row r="17340" spans="1:13" x14ac:dyDescent="0.2">
      <c r="A17340" s="289"/>
      <c r="I17340"/>
      <c r="J17340"/>
      <c r="L17340" s="33"/>
      <c r="M17340" s="24"/>
    </row>
    <row r="17341" spans="1:13" x14ac:dyDescent="0.2">
      <c r="A17341" s="289"/>
      <c r="I17341"/>
      <c r="J17341"/>
      <c r="L17341" s="33"/>
      <c r="M17341" s="24"/>
    </row>
    <row r="17342" spans="1:13" x14ac:dyDescent="0.2">
      <c r="A17342" s="289"/>
      <c r="I17342"/>
      <c r="J17342"/>
      <c r="L17342" s="33"/>
      <c r="M17342" s="24"/>
    </row>
    <row r="17343" spans="1:13" x14ac:dyDescent="0.2">
      <c r="A17343" s="289"/>
      <c r="I17343"/>
      <c r="J17343"/>
      <c r="L17343" s="33"/>
      <c r="M17343" s="24"/>
    </row>
    <row r="17344" spans="1:13" x14ac:dyDescent="0.2">
      <c r="A17344" s="289"/>
      <c r="I17344"/>
      <c r="J17344"/>
      <c r="L17344" s="33"/>
      <c r="M17344" s="24"/>
    </row>
    <row r="17345" spans="1:13" x14ac:dyDescent="0.2">
      <c r="A17345" s="289"/>
      <c r="I17345"/>
      <c r="J17345"/>
      <c r="L17345" s="33"/>
      <c r="M17345" s="24"/>
    </row>
    <row r="17346" spans="1:13" x14ac:dyDescent="0.2">
      <c r="A17346" s="289"/>
      <c r="I17346"/>
      <c r="J17346"/>
      <c r="L17346" s="33"/>
      <c r="M17346" s="24"/>
    </row>
    <row r="17347" spans="1:13" x14ac:dyDescent="0.2">
      <c r="A17347" s="289"/>
      <c r="I17347"/>
      <c r="J17347"/>
      <c r="L17347" s="33"/>
      <c r="M17347" s="24"/>
    </row>
    <row r="17348" spans="1:13" x14ac:dyDescent="0.2">
      <c r="A17348" s="289"/>
      <c r="I17348"/>
      <c r="J17348"/>
      <c r="L17348" s="33"/>
      <c r="M17348" s="24"/>
    </row>
    <row r="17349" spans="1:13" x14ac:dyDescent="0.2">
      <c r="A17349" s="289"/>
      <c r="I17349"/>
      <c r="J17349"/>
      <c r="L17349" s="33"/>
      <c r="M17349" s="24"/>
    </row>
    <row r="17350" spans="1:13" x14ac:dyDescent="0.2">
      <c r="A17350" s="289"/>
      <c r="I17350"/>
      <c r="J17350"/>
      <c r="L17350" s="33"/>
      <c r="M17350" s="24"/>
    </row>
    <row r="17351" spans="1:13" x14ac:dyDescent="0.2">
      <c r="A17351" s="289"/>
      <c r="I17351"/>
      <c r="J17351"/>
      <c r="L17351" s="33"/>
      <c r="M17351" s="24"/>
    </row>
    <row r="17352" spans="1:13" x14ac:dyDescent="0.2">
      <c r="A17352" s="289"/>
      <c r="I17352"/>
      <c r="J17352"/>
      <c r="L17352" s="33"/>
      <c r="M17352" s="24"/>
    </row>
    <row r="17353" spans="1:13" x14ac:dyDescent="0.2">
      <c r="A17353" s="289"/>
      <c r="I17353"/>
      <c r="J17353"/>
      <c r="L17353" s="33"/>
      <c r="M17353" s="24"/>
    </row>
    <row r="17354" spans="1:13" x14ac:dyDescent="0.2">
      <c r="A17354" s="289"/>
      <c r="I17354"/>
      <c r="J17354"/>
      <c r="L17354" s="33"/>
      <c r="M17354" s="24"/>
    </row>
    <row r="17355" spans="1:13" x14ac:dyDescent="0.2">
      <c r="A17355" s="289"/>
      <c r="I17355"/>
      <c r="J17355"/>
      <c r="L17355" s="33"/>
      <c r="M17355" s="24"/>
    </row>
    <row r="17356" spans="1:13" x14ac:dyDescent="0.2">
      <c r="A17356" s="289"/>
      <c r="I17356"/>
      <c r="J17356"/>
      <c r="L17356" s="33"/>
      <c r="M17356" s="24"/>
    </row>
    <row r="17357" spans="1:13" x14ac:dyDescent="0.2">
      <c r="A17357" s="289"/>
      <c r="I17357"/>
      <c r="J17357"/>
      <c r="L17357" s="33"/>
      <c r="M17357" s="24"/>
    </row>
    <row r="17358" spans="1:13" x14ac:dyDescent="0.2">
      <c r="A17358" s="289"/>
      <c r="I17358"/>
      <c r="J17358"/>
      <c r="L17358" s="33"/>
      <c r="M17358" s="24"/>
    </row>
    <row r="17359" spans="1:13" x14ac:dyDescent="0.2">
      <c r="A17359" s="289"/>
      <c r="I17359"/>
      <c r="J17359"/>
      <c r="L17359" s="33"/>
      <c r="M17359" s="24"/>
    </row>
    <row r="17360" spans="1:13" x14ac:dyDescent="0.2">
      <c r="A17360" s="289"/>
      <c r="I17360"/>
      <c r="J17360"/>
      <c r="L17360" s="33"/>
      <c r="M17360" s="24"/>
    </row>
    <row r="17361" spans="1:13" x14ac:dyDescent="0.2">
      <c r="A17361" s="289"/>
      <c r="I17361"/>
      <c r="J17361"/>
      <c r="L17361" s="33"/>
      <c r="M17361" s="24"/>
    </row>
    <row r="17362" spans="1:13" x14ac:dyDescent="0.2">
      <c r="A17362" s="289"/>
      <c r="I17362"/>
      <c r="J17362"/>
      <c r="L17362" s="33"/>
      <c r="M17362" s="24"/>
    </row>
    <row r="17363" spans="1:13" x14ac:dyDescent="0.2">
      <c r="A17363" s="289"/>
      <c r="I17363"/>
      <c r="J17363"/>
      <c r="L17363" s="33"/>
      <c r="M17363" s="24"/>
    </row>
    <row r="17364" spans="1:13" x14ac:dyDescent="0.2">
      <c r="A17364" s="289"/>
      <c r="I17364"/>
      <c r="J17364"/>
      <c r="L17364" s="33"/>
      <c r="M17364" s="24"/>
    </row>
    <row r="17365" spans="1:13" x14ac:dyDescent="0.2">
      <c r="A17365" s="289"/>
      <c r="I17365"/>
      <c r="J17365"/>
      <c r="L17365" s="33"/>
      <c r="M17365" s="24"/>
    </row>
    <row r="17366" spans="1:13" x14ac:dyDescent="0.2">
      <c r="A17366" s="289"/>
      <c r="I17366"/>
      <c r="J17366"/>
      <c r="L17366" s="33"/>
      <c r="M17366" s="24"/>
    </row>
    <row r="17367" spans="1:13" x14ac:dyDescent="0.2">
      <c r="A17367" s="289"/>
      <c r="I17367"/>
      <c r="J17367"/>
      <c r="L17367" s="33"/>
      <c r="M17367" s="24"/>
    </row>
    <row r="17368" spans="1:13" x14ac:dyDescent="0.2">
      <c r="A17368" s="289"/>
      <c r="I17368"/>
      <c r="J17368"/>
      <c r="L17368" s="33"/>
      <c r="M17368" s="24"/>
    </row>
    <row r="17369" spans="1:13" x14ac:dyDescent="0.2">
      <c r="A17369" s="289"/>
      <c r="I17369"/>
      <c r="J17369"/>
      <c r="L17369" s="33"/>
      <c r="M17369" s="24"/>
    </row>
    <row r="17370" spans="1:13" x14ac:dyDescent="0.2">
      <c r="A17370" s="289"/>
      <c r="I17370"/>
      <c r="J17370"/>
      <c r="L17370" s="33"/>
      <c r="M17370" s="24"/>
    </row>
    <row r="17371" spans="1:13" x14ac:dyDescent="0.2">
      <c r="A17371" s="289"/>
      <c r="I17371"/>
      <c r="J17371"/>
      <c r="L17371" s="33"/>
      <c r="M17371" s="24"/>
    </row>
    <row r="17372" spans="1:13" x14ac:dyDescent="0.2">
      <c r="A17372" s="289"/>
      <c r="I17372"/>
      <c r="J17372"/>
      <c r="L17372" s="33"/>
      <c r="M17372" s="24"/>
    </row>
    <row r="17373" spans="1:13" x14ac:dyDescent="0.2">
      <c r="A17373" s="289"/>
      <c r="I17373"/>
      <c r="J17373"/>
      <c r="L17373" s="33"/>
      <c r="M17373" s="24"/>
    </row>
    <row r="17374" spans="1:13" x14ac:dyDescent="0.2">
      <c r="A17374" s="289"/>
      <c r="I17374"/>
      <c r="J17374"/>
      <c r="L17374" s="33"/>
      <c r="M17374" s="24"/>
    </row>
    <row r="17375" spans="1:13" x14ac:dyDescent="0.2">
      <c r="A17375" s="289"/>
      <c r="I17375"/>
      <c r="J17375"/>
      <c r="L17375" s="33"/>
      <c r="M17375" s="24"/>
    </row>
    <row r="17376" spans="1:13" x14ac:dyDescent="0.2">
      <c r="A17376" s="289"/>
      <c r="I17376"/>
      <c r="J17376"/>
      <c r="L17376" s="33"/>
      <c r="M17376" s="24"/>
    </row>
    <row r="17377" spans="1:13" x14ac:dyDescent="0.2">
      <c r="A17377" s="289"/>
      <c r="I17377"/>
      <c r="J17377"/>
      <c r="L17377" s="33"/>
      <c r="M17377" s="24"/>
    </row>
    <row r="17378" spans="1:13" x14ac:dyDescent="0.2">
      <c r="A17378" s="289"/>
      <c r="I17378"/>
      <c r="J17378"/>
      <c r="L17378" s="33"/>
      <c r="M17378" s="24"/>
    </row>
    <row r="17379" spans="1:13" x14ac:dyDescent="0.2">
      <c r="A17379" s="289"/>
      <c r="I17379"/>
      <c r="J17379"/>
      <c r="L17379" s="33"/>
      <c r="M17379" s="24"/>
    </row>
    <row r="17380" spans="1:13" x14ac:dyDescent="0.2">
      <c r="A17380" s="289"/>
      <c r="I17380"/>
      <c r="J17380"/>
      <c r="L17380" s="33"/>
      <c r="M17380" s="24"/>
    </row>
    <row r="17381" spans="1:13" x14ac:dyDescent="0.2">
      <c r="A17381" s="289"/>
      <c r="I17381"/>
      <c r="J17381"/>
      <c r="L17381" s="33"/>
      <c r="M17381" s="24"/>
    </row>
    <row r="17382" spans="1:13" x14ac:dyDescent="0.2">
      <c r="A17382" s="289"/>
      <c r="I17382"/>
      <c r="J17382"/>
      <c r="L17382" s="33"/>
      <c r="M17382" s="24"/>
    </row>
    <row r="17383" spans="1:13" x14ac:dyDescent="0.2">
      <c r="A17383" s="289"/>
      <c r="I17383"/>
      <c r="J17383"/>
      <c r="L17383" s="33"/>
      <c r="M17383" s="24"/>
    </row>
    <row r="17384" spans="1:13" x14ac:dyDescent="0.2">
      <c r="A17384" s="289"/>
      <c r="I17384"/>
      <c r="J17384"/>
      <c r="L17384" s="33"/>
      <c r="M17384" s="24"/>
    </row>
    <row r="17385" spans="1:13" x14ac:dyDescent="0.2">
      <c r="A17385" s="289"/>
      <c r="I17385"/>
      <c r="J17385"/>
      <c r="L17385" s="33"/>
      <c r="M17385" s="24"/>
    </row>
    <row r="17386" spans="1:13" x14ac:dyDescent="0.2">
      <c r="A17386" s="289"/>
      <c r="I17386"/>
      <c r="J17386"/>
      <c r="L17386" s="33"/>
      <c r="M17386" s="24"/>
    </row>
    <row r="17387" spans="1:13" x14ac:dyDescent="0.2">
      <c r="A17387" s="289"/>
      <c r="I17387"/>
      <c r="J17387"/>
      <c r="L17387" s="33"/>
      <c r="M17387" s="24"/>
    </row>
    <row r="17388" spans="1:13" x14ac:dyDescent="0.2">
      <c r="A17388" s="289"/>
      <c r="I17388"/>
      <c r="J17388"/>
      <c r="L17388" s="33"/>
      <c r="M17388" s="24"/>
    </row>
    <row r="17389" spans="1:13" x14ac:dyDescent="0.2">
      <c r="A17389" s="289"/>
      <c r="I17389"/>
      <c r="J17389"/>
      <c r="L17389" s="33"/>
      <c r="M17389" s="24"/>
    </row>
    <row r="17390" spans="1:13" x14ac:dyDescent="0.2">
      <c r="A17390" s="289"/>
      <c r="I17390"/>
      <c r="J17390"/>
      <c r="L17390" s="33"/>
      <c r="M17390" s="24"/>
    </row>
    <row r="17391" spans="1:13" x14ac:dyDescent="0.2">
      <c r="A17391" s="289"/>
      <c r="I17391"/>
      <c r="J17391"/>
      <c r="L17391" s="33"/>
      <c r="M17391" s="24"/>
    </row>
    <row r="17392" spans="1:13" x14ac:dyDescent="0.2">
      <c r="A17392" s="289"/>
      <c r="I17392"/>
      <c r="J17392"/>
      <c r="L17392" s="33"/>
      <c r="M17392" s="24"/>
    </row>
    <row r="17393" spans="1:13" x14ac:dyDescent="0.2">
      <c r="A17393" s="289"/>
      <c r="I17393"/>
      <c r="J17393"/>
      <c r="L17393" s="33"/>
      <c r="M17393" s="24"/>
    </row>
    <row r="17394" spans="1:13" x14ac:dyDescent="0.2">
      <c r="A17394" s="289"/>
      <c r="I17394"/>
      <c r="J17394"/>
      <c r="L17394" s="33"/>
      <c r="M17394" s="24"/>
    </row>
    <row r="17395" spans="1:13" x14ac:dyDescent="0.2">
      <c r="A17395" s="289"/>
      <c r="I17395"/>
      <c r="J17395"/>
      <c r="L17395" s="33"/>
      <c r="M17395" s="24"/>
    </row>
    <row r="17396" spans="1:13" x14ac:dyDescent="0.2">
      <c r="A17396" s="289"/>
      <c r="I17396"/>
      <c r="J17396"/>
      <c r="L17396" s="33"/>
      <c r="M17396" s="24"/>
    </row>
    <row r="17397" spans="1:13" x14ac:dyDescent="0.2">
      <c r="A17397" s="289"/>
      <c r="I17397"/>
      <c r="J17397"/>
      <c r="L17397" s="33"/>
      <c r="M17397" s="24"/>
    </row>
    <row r="17398" spans="1:13" x14ac:dyDescent="0.2">
      <c r="A17398" s="289"/>
      <c r="I17398"/>
      <c r="J17398"/>
      <c r="L17398" s="33"/>
      <c r="M17398" s="24"/>
    </row>
    <row r="17399" spans="1:13" x14ac:dyDescent="0.2">
      <c r="A17399" s="289"/>
      <c r="I17399"/>
      <c r="J17399"/>
      <c r="L17399" s="33"/>
      <c r="M17399" s="24"/>
    </row>
    <row r="17400" spans="1:13" x14ac:dyDescent="0.2">
      <c r="A17400" s="289"/>
      <c r="I17400"/>
      <c r="J17400"/>
      <c r="L17400" s="33"/>
      <c r="M17400" s="24"/>
    </row>
    <row r="17401" spans="1:13" x14ac:dyDescent="0.2">
      <c r="A17401" s="289"/>
      <c r="I17401"/>
      <c r="J17401"/>
      <c r="L17401" s="33"/>
      <c r="M17401" s="24"/>
    </row>
    <row r="17402" spans="1:13" x14ac:dyDescent="0.2">
      <c r="A17402" s="289"/>
      <c r="I17402"/>
      <c r="J17402"/>
      <c r="L17402" s="33"/>
      <c r="M17402" s="24"/>
    </row>
    <row r="17403" spans="1:13" x14ac:dyDescent="0.2">
      <c r="A17403" s="289"/>
      <c r="I17403"/>
      <c r="J17403"/>
      <c r="L17403" s="33"/>
      <c r="M17403" s="24"/>
    </row>
    <row r="17404" spans="1:13" x14ac:dyDescent="0.2">
      <c r="A17404" s="289"/>
      <c r="I17404"/>
      <c r="J17404"/>
      <c r="L17404" s="33"/>
      <c r="M17404" s="24"/>
    </row>
    <row r="17405" spans="1:13" x14ac:dyDescent="0.2">
      <c r="A17405" s="289"/>
      <c r="I17405"/>
      <c r="J17405"/>
      <c r="L17405" s="33"/>
      <c r="M17405" s="24"/>
    </row>
    <row r="17406" spans="1:13" x14ac:dyDescent="0.2">
      <c r="A17406" s="289"/>
      <c r="I17406"/>
      <c r="J17406"/>
      <c r="L17406" s="33"/>
      <c r="M17406" s="24"/>
    </row>
    <row r="17407" spans="1:13" x14ac:dyDescent="0.2">
      <c r="A17407" s="289"/>
      <c r="I17407"/>
      <c r="J17407"/>
      <c r="L17407" s="33"/>
      <c r="M17407" s="24"/>
    </row>
    <row r="17408" spans="1:13" x14ac:dyDescent="0.2">
      <c r="A17408" s="289"/>
      <c r="I17408"/>
      <c r="J17408"/>
      <c r="L17408" s="33"/>
      <c r="M17408" s="24"/>
    </row>
    <row r="17409" spans="1:13" x14ac:dyDescent="0.2">
      <c r="A17409" s="289"/>
      <c r="I17409"/>
      <c r="J17409"/>
      <c r="L17409" s="33"/>
      <c r="M17409" s="24"/>
    </row>
    <row r="17410" spans="1:13" x14ac:dyDescent="0.2">
      <c r="A17410" s="289"/>
      <c r="I17410"/>
      <c r="J17410"/>
      <c r="L17410" s="33"/>
      <c r="M17410" s="24"/>
    </row>
    <row r="17411" spans="1:13" x14ac:dyDescent="0.2">
      <c r="A17411" s="289"/>
      <c r="I17411"/>
      <c r="J17411"/>
      <c r="L17411" s="33"/>
      <c r="M17411" s="24"/>
    </row>
    <row r="17412" spans="1:13" x14ac:dyDescent="0.2">
      <c r="A17412" s="289"/>
      <c r="I17412"/>
      <c r="J17412"/>
      <c r="L17412" s="33"/>
      <c r="M17412" s="24"/>
    </row>
    <row r="17413" spans="1:13" x14ac:dyDescent="0.2">
      <c r="A17413" s="289"/>
      <c r="I17413"/>
      <c r="J17413"/>
      <c r="L17413" s="33"/>
      <c r="M17413" s="24"/>
    </row>
    <row r="17414" spans="1:13" x14ac:dyDescent="0.2">
      <c r="A17414" s="289"/>
      <c r="I17414"/>
      <c r="J17414"/>
      <c r="L17414" s="33"/>
      <c r="M17414" s="24"/>
    </row>
    <row r="17415" spans="1:13" x14ac:dyDescent="0.2">
      <c r="A17415" s="289"/>
      <c r="I17415"/>
      <c r="J17415"/>
      <c r="L17415" s="33"/>
      <c r="M17415" s="24"/>
    </row>
    <row r="17416" spans="1:13" x14ac:dyDescent="0.2">
      <c r="A17416" s="289"/>
      <c r="I17416"/>
      <c r="J17416"/>
      <c r="L17416" s="33"/>
      <c r="M17416" s="24"/>
    </row>
    <row r="17417" spans="1:13" x14ac:dyDescent="0.2">
      <c r="A17417" s="289"/>
      <c r="I17417"/>
      <c r="J17417"/>
      <c r="L17417" s="33"/>
      <c r="M17417" s="24"/>
    </row>
    <row r="17418" spans="1:13" x14ac:dyDescent="0.2">
      <c r="A17418" s="289"/>
      <c r="I17418"/>
      <c r="J17418"/>
      <c r="L17418" s="33"/>
      <c r="M17418" s="24"/>
    </row>
    <row r="17419" spans="1:13" x14ac:dyDescent="0.2">
      <c r="A17419" s="289"/>
      <c r="I17419"/>
      <c r="J17419"/>
      <c r="L17419" s="33"/>
      <c r="M17419" s="24"/>
    </row>
    <row r="17420" spans="1:13" x14ac:dyDescent="0.2">
      <c r="A17420" s="289"/>
      <c r="I17420"/>
      <c r="J17420"/>
      <c r="L17420" s="33"/>
      <c r="M17420" s="24"/>
    </row>
    <row r="17421" spans="1:13" x14ac:dyDescent="0.2">
      <c r="A17421" s="289"/>
      <c r="I17421"/>
      <c r="J17421"/>
      <c r="L17421" s="33"/>
      <c r="M17421" s="24"/>
    </row>
    <row r="17422" spans="1:13" x14ac:dyDescent="0.2">
      <c r="A17422" s="289"/>
      <c r="I17422"/>
      <c r="J17422"/>
      <c r="L17422" s="33"/>
      <c r="M17422" s="24"/>
    </row>
    <row r="17423" spans="1:13" x14ac:dyDescent="0.2">
      <c r="A17423" s="289"/>
      <c r="I17423"/>
      <c r="J17423"/>
      <c r="L17423" s="33"/>
      <c r="M17423" s="24"/>
    </row>
    <row r="17424" spans="1:13" x14ac:dyDescent="0.2">
      <c r="A17424" s="289"/>
      <c r="I17424"/>
      <c r="J17424"/>
      <c r="L17424" s="33"/>
      <c r="M17424" s="24"/>
    </row>
    <row r="17425" spans="1:13" x14ac:dyDescent="0.2">
      <c r="A17425" s="289"/>
      <c r="I17425"/>
      <c r="J17425"/>
      <c r="L17425" s="33"/>
      <c r="M17425" s="24"/>
    </row>
    <row r="17426" spans="1:13" x14ac:dyDescent="0.2">
      <c r="A17426" s="289"/>
      <c r="I17426"/>
      <c r="J17426"/>
      <c r="L17426" s="33"/>
      <c r="M17426" s="24"/>
    </row>
    <row r="17427" spans="1:13" x14ac:dyDescent="0.2">
      <c r="A17427" s="289"/>
      <c r="I17427"/>
      <c r="J17427"/>
      <c r="L17427" s="33"/>
      <c r="M17427" s="24"/>
    </row>
    <row r="17428" spans="1:13" x14ac:dyDescent="0.2">
      <c r="A17428" s="289"/>
      <c r="I17428"/>
      <c r="J17428"/>
      <c r="L17428" s="33"/>
      <c r="M17428" s="24"/>
    </row>
    <row r="17429" spans="1:13" x14ac:dyDescent="0.2">
      <c r="A17429" s="289"/>
      <c r="I17429"/>
      <c r="J17429"/>
      <c r="L17429" s="33"/>
      <c r="M17429" s="24"/>
    </row>
    <row r="17430" spans="1:13" x14ac:dyDescent="0.2">
      <c r="A17430" s="289"/>
      <c r="I17430"/>
      <c r="J17430"/>
      <c r="L17430" s="33"/>
      <c r="M17430" s="24"/>
    </row>
    <row r="17431" spans="1:13" x14ac:dyDescent="0.2">
      <c r="A17431" s="289"/>
      <c r="I17431"/>
      <c r="J17431"/>
      <c r="L17431" s="33"/>
      <c r="M17431" s="24"/>
    </row>
    <row r="17432" spans="1:13" x14ac:dyDescent="0.2">
      <c r="A17432" s="289"/>
      <c r="I17432"/>
      <c r="J17432"/>
      <c r="L17432" s="33"/>
      <c r="M17432" s="24"/>
    </row>
    <row r="17433" spans="1:13" x14ac:dyDescent="0.2">
      <c r="A17433" s="289"/>
      <c r="I17433"/>
      <c r="J17433"/>
      <c r="L17433" s="33"/>
      <c r="M17433" s="24"/>
    </row>
    <row r="17434" spans="1:13" x14ac:dyDescent="0.2">
      <c r="A17434" s="289"/>
      <c r="I17434"/>
      <c r="J17434"/>
      <c r="L17434" s="33"/>
      <c r="M17434" s="24"/>
    </row>
    <row r="17435" spans="1:13" x14ac:dyDescent="0.2">
      <c r="A17435" s="289"/>
      <c r="I17435"/>
      <c r="J17435"/>
      <c r="L17435" s="33"/>
      <c r="M17435" s="24"/>
    </row>
    <row r="17436" spans="1:13" x14ac:dyDescent="0.2">
      <c r="A17436" s="289"/>
      <c r="I17436"/>
      <c r="J17436"/>
      <c r="L17436" s="33"/>
      <c r="M17436" s="24"/>
    </row>
    <row r="17437" spans="1:13" x14ac:dyDescent="0.2">
      <c r="A17437" s="289"/>
      <c r="I17437"/>
      <c r="J17437"/>
      <c r="L17437" s="33"/>
      <c r="M17437" s="24"/>
    </row>
    <row r="17438" spans="1:13" x14ac:dyDescent="0.2">
      <c r="A17438" s="289"/>
      <c r="I17438"/>
      <c r="J17438"/>
      <c r="L17438" s="33"/>
      <c r="M17438" s="24"/>
    </row>
    <row r="17439" spans="1:13" x14ac:dyDescent="0.2">
      <c r="A17439" s="289"/>
      <c r="I17439"/>
      <c r="J17439"/>
      <c r="L17439" s="33"/>
      <c r="M17439" s="24"/>
    </row>
    <row r="17440" spans="1:13" x14ac:dyDescent="0.2">
      <c r="A17440" s="289"/>
      <c r="I17440"/>
      <c r="J17440"/>
      <c r="L17440" s="33"/>
      <c r="M17440" s="24"/>
    </row>
    <row r="17441" spans="1:13" x14ac:dyDescent="0.2">
      <c r="A17441" s="289"/>
      <c r="I17441"/>
      <c r="J17441"/>
      <c r="L17441" s="33"/>
      <c r="M17441" s="24"/>
    </row>
    <row r="17442" spans="1:13" x14ac:dyDescent="0.2">
      <c r="A17442" s="289"/>
      <c r="I17442"/>
      <c r="J17442"/>
      <c r="L17442" s="33"/>
      <c r="M17442" s="24"/>
    </row>
    <row r="17443" spans="1:13" x14ac:dyDescent="0.2">
      <c r="A17443" s="289"/>
      <c r="I17443"/>
      <c r="J17443"/>
      <c r="L17443" s="33"/>
      <c r="M17443" s="24"/>
    </row>
    <row r="17444" spans="1:13" x14ac:dyDescent="0.2">
      <c r="A17444" s="289"/>
      <c r="I17444"/>
      <c r="J17444"/>
      <c r="L17444" s="33"/>
      <c r="M17444" s="24"/>
    </row>
    <row r="17445" spans="1:13" x14ac:dyDescent="0.2">
      <c r="A17445" s="289"/>
      <c r="I17445"/>
      <c r="J17445"/>
      <c r="L17445" s="33"/>
      <c r="M17445" s="24"/>
    </row>
    <row r="17446" spans="1:13" x14ac:dyDescent="0.2">
      <c r="A17446" s="289"/>
      <c r="I17446"/>
      <c r="J17446"/>
      <c r="L17446" s="33"/>
      <c r="M17446" s="24"/>
    </row>
    <row r="17447" spans="1:13" x14ac:dyDescent="0.2">
      <c r="A17447" s="289"/>
      <c r="I17447"/>
      <c r="J17447"/>
      <c r="L17447" s="33"/>
      <c r="M17447" s="24"/>
    </row>
    <row r="17448" spans="1:13" x14ac:dyDescent="0.2">
      <c r="A17448" s="289"/>
      <c r="I17448"/>
      <c r="J17448"/>
      <c r="L17448" s="33"/>
      <c r="M17448" s="24"/>
    </row>
    <row r="17449" spans="1:13" x14ac:dyDescent="0.2">
      <c r="A17449" s="289"/>
      <c r="I17449"/>
      <c r="J17449"/>
      <c r="L17449" s="33"/>
      <c r="M17449" s="24"/>
    </row>
    <row r="17450" spans="1:13" x14ac:dyDescent="0.2">
      <c r="A17450" s="289"/>
      <c r="I17450"/>
      <c r="J17450"/>
      <c r="L17450" s="33"/>
      <c r="M17450" s="24"/>
    </row>
    <row r="17451" spans="1:13" x14ac:dyDescent="0.2">
      <c r="A17451" s="289"/>
      <c r="I17451"/>
      <c r="J17451"/>
      <c r="L17451" s="33"/>
      <c r="M17451" s="24"/>
    </row>
    <row r="17452" spans="1:13" x14ac:dyDescent="0.2">
      <c r="A17452" s="289"/>
      <c r="I17452"/>
      <c r="J17452"/>
      <c r="L17452" s="33"/>
      <c r="M17452" s="24"/>
    </row>
    <row r="17453" spans="1:13" x14ac:dyDescent="0.2">
      <c r="A17453" s="289"/>
      <c r="I17453"/>
      <c r="J17453"/>
      <c r="L17453" s="33"/>
      <c r="M17453" s="24"/>
    </row>
    <row r="17454" spans="1:13" x14ac:dyDescent="0.2">
      <c r="A17454" s="289"/>
      <c r="I17454"/>
      <c r="J17454"/>
      <c r="L17454" s="33"/>
      <c r="M17454" s="24"/>
    </row>
    <row r="17455" spans="1:13" x14ac:dyDescent="0.2">
      <c r="A17455" s="289"/>
      <c r="I17455"/>
      <c r="J17455"/>
      <c r="L17455" s="33"/>
      <c r="M17455" s="24"/>
    </row>
    <row r="17456" spans="1:13" x14ac:dyDescent="0.2">
      <c r="A17456" s="289"/>
      <c r="I17456"/>
      <c r="J17456"/>
      <c r="L17456" s="33"/>
      <c r="M17456" s="24"/>
    </row>
    <row r="17457" spans="1:13" x14ac:dyDescent="0.2">
      <c r="A17457" s="289"/>
      <c r="I17457"/>
      <c r="J17457"/>
      <c r="L17457" s="33"/>
      <c r="M17457" s="24"/>
    </row>
    <row r="17458" spans="1:13" x14ac:dyDescent="0.2">
      <c r="A17458" s="289"/>
      <c r="I17458"/>
      <c r="J17458"/>
      <c r="L17458" s="33"/>
      <c r="M17458" s="24"/>
    </row>
    <row r="17459" spans="1:13" x14ac:dyDescent="0.2">
      <c r="A17459" s="289"/>
      <c r="I17459"/>
      <c r="J17459"/>
      <c r="L17459" s="33"/>
      <c r="M17459" s="24"/>
    </row>
    <row r="17460" spans="1:13" x14ac:dyDescent="0.2">
      <c r="A17460" s="289"/>
      <c r="I17460"/>
      <c r="J17460"/>
      <c r="L17460" s="33"/>
      <c r="M17460" s="24"/>
    </row>
    <row r="17461" spans="1:13" x14ac:dyDescent="0.2">
      <c r="A17461" s="289"/>
      <c r="I17461"/>
      <c r="J17461"/>
      <c r="L17461" s="33"/>
      <c r="M17461" s="24"/>
    </row>
    <row r="17462" spans="1:13" x14ac:dyDescent="0.2">
      <c r="A17462" s="289"/>
      <c r="I17462"/>
      <c r="J17462"/>
      <c r="L17462" s="33"/>
      <c r="M17462" s="24"/>
    </row>
    <row r="17463" spans="1:13" x14ac:dyDescent="0.2">
      <c r="A17463" s="289"/>
      <c r="I17463"/>
      <c r="J17463"/>
      <c r="L17463" s="33"/>
      <c r="M17463" s="24"/>
    </row>
    <row r="17464" spans="1:13" x14ac:dyDescent="0.2">
      <c r="A17464" s="289"/>
      <c r="I17464"/>
      <c r="J17464"/>
      <c r="L17464" s="33"/>
      <c r="M17464" s="24"/>
    </row>
    <row r="17465" spans="1:13" x14ac:dyDescent="0.2">
      <c r="A17465" s="289"/>
      <c r="I17465"/>
      <c r="J17465"/>
      <c r="L17465" s="33"/>
      <c r="M17465" s="24"/>
    </row>
    <row r="17466" spans="1:13" x14ac:dyDescent="0.2">
      <c r="A17466" s="289"/>
      <c r="I17466"/>
      <c r="J17466"/>
      <c r="L17466" s="33"/>
      <c r="M17466" s="24"/>
    </row>
    <row r="17467" spans="1:13" x14ac:dyDescent="0.2">
      <c r="A17467" s="289"/>
      <c r="I17467"/>
      <c r="J17467"/>
      <c r="L17467" s="33"/>
      <c r="M17467" s="24"/>
    </row>
    <row r="17468" spans="1:13" x14ac:dyDescent="0.2">
      <c r="A17468" s="289"/>
      <c r="I17468"/>
      <c r="J17468"/>
      <c r="L17468" s="33"/>
      <c r="M17468" s="24"/>
    </row>
    <row r="17469" spans="1:13" x14ac:dyDescent="0.2">
      <c r="A17469" s="289"/>
      <c r="I17469"/>
      <c r="J17469"/>
      <c r="L17469" s="33"/>
      <c r="M17469" s="24"/>
    </row>
    <row r="17470" spans="1:13" x14ac:dyDescent="0.2">
      <c r="A17470" s="289"/>
      <c r="I17470"/>
      <c r="J17470"/>
      <c r="L17470" s="33"/>
      <c r="M17470" s="24"/>
    </row>
    <row r="17471" spans="1:13" x14ac:dyDescent="0.2">
      <c r="A17471" s="289"/>
      <c r="I17471"/>
      <c r="J17471"/>
      <c r="L17471" s="33"/>
      <c r="M17471" s="24"/>
    </row>
    <row r="17472" spans="1:13" x14ac:dyDescent="0.2">
      <c r="A17472" s="289"/>
      <c r="I17472"/>
      <c r="J17472"/>
      <c r="L17472" s="33"/>
      <c r="M17472" s="24"/>
    </row>
    <row r="17473" spans="1:13" x14ac:dyDescent="0.2">
      <c r="A17473" s="289"/>
      <c r="I17473"/>
      <c r="J17473"/>
      <c r="L17473" s="33"/>
      <c r="M17473" s="24"/>
    </row>
    <row r="17474" spans="1:13" x14ac:dyDescent="0.2">
      <c r="A17474" s="289"/>
      <c r="I17474"/>
      <c r="J17474"/>
      <c r="L17474" s="33"/>
      <c r="M17474" s="24"/>
    </row>
    <row r="17475" spans="1:13" x14ac:dyDescent="0.2">
      <c r="A17475" s="289"/>
      <c r="I17475"/>
      <c r="J17475"/>
      <c r="L17475" s="33"/>
      <c r="M17475" s="24"/>
    </row>
    <row r="17476" spans="1:13" x14ac:dyDescent="0.2">
      <c r="A17476" s="289"/>
      <c r="I17476"/>
      <c r="J17476"/>
      <c r="L17476" s="33"/>
      <c r="M17476" s="24"/>
    </row>
    <row r="17477" spans="1:13" x14ac:dyDescent="0.2">
      <c r="A17477" s="289"/>
      <c r="I17477"/>
      <c r="J17477"/>
      <c r="L17477" s="33"/>
      <c r="M17477" s="24"/>
    </row>
    <row r="17478" spans="1:13" x14ac:dyDescent="0.2">
      <c r="A17478" s="289"/>
      <c r="I17478"/>
      <c r="J17478"/>
      <c r="L17478" s="33"/>
      <c r="M17478" s="24"/>
    </row>
    <row r="17479" spans="1:13" x14ac:dyDescent="0.2">
      <c r="A17479" s="289"/>
      <c r="I17479"/>
      <c r="J17479"/>
      <c r="L17479" s="33"/>
      <c r="M17479" s="24"/>
    </row>
    <row r="17480" spans="1:13" x14ac:dyDescent="0.2">
      <c r="A17480" s="289"/>
      <c r="I17480"/>
      <c r="J17480"/>
      <c r="L17480" s="33"/>
      <c r="M17480" s="24"/>
    </row>
    <row r="17481" spans="1:13" x14ac:dyDescent="0.2">
      <c r="A17481" s="289"/>
      <c r="I17481"/>
      <c r="J17481"/>
      <c r="L17481" s="33"/>
      <c r="M17481" s="24"/>
    </row>
    <row r="17482" spans="1:13" x14ac:dyDescent="0.2">
      <c r="A17482" s="289"/>
      <c r="I17482"/>
      <c r="J17482"/>
      <c r="L17482" s="33"/>
      <c r="M17482" s="24"/>
    </row>
    <row r="17483" spans="1:13" x14ac:dyDescent="0.2">
      <c r="A17483" s="289"/>
      <c r="I17483"/>
      <c r="J17483"/>
      <c r="L17483" s="33"/>
      <c r="M17483" s="24"/>
    </row>
    <row r="17484" spans="1:13" x14ac:dyDescent="0.2">
      <c r="A17484" s="289"/>
      <c r="I17484"/>
      <c r="J17484"/>
      <c r="L17484" s="33"/>
      <c r="M17484" s="24"/>
    </row>
    <row r="17485" spans="1:13" x14ac:dyDescent="0.2">
      <c r="A17485" s="289"/>
      <c r="I17485"/>
      <c r="J17485"/>
      <c r="L17485" s="33"/>
      <c r="M17485" s="24"/>
    </row>
    <row r="17486" spans="1:13" x14ac:dyDescent="0.2">
      <c r="A17486" s="289"/>
      <c r="I17486"/>
      <c r="J17486"/>
      <c r="L17486" s="33"/>
      <c r="M17486" s="24"/>
    </row>
    <row r="17487" spans="1:13" x14ac:dyDescent="0.2">
      <c r="A17487" s="289"/>
      <c r="I17487"/>
      <c r="J17487"/>
      <c r="L17487" s="33"/>
      <c r="M17487" s="24"/>
    </row>
    <row r="17488" spans="1:13" x14ac:dyDescent="0.2">
      <c r="A17488" s="289"/>
      <c r="I17488"/>
      <c r="J17488"/>
      <c r="L17488" s="33"/>
      <c r="M17488" s="24"/>
    </row>
    <row r="17489" spans="1:13" x14ac:dyDescent="0.2">
      <c r="A17489" s="289"/>
      <c r="I17489"/>
      <c r="J17489"/>
      <c r="L17489" s="33"/>
      <c r="M17489" s="24"/>
    </row>
    <row r="17490" spans="1:13" x14ac:dyDescent="0.2">
      <c r="A17490" s="289"/>
      <c r="I17490"/>
      <c r="J17490"/>
      <c r="L17490" s="33"/>
      <c r="M17490" s="24"/>
    </row>
    <row r="17491" spans="1:13" x14ac:dyDescent="0.2">
      <c r="A17491" s="289"/>
      <c r="I17491"/>
      <c r="J17491"/>
      <c r="L17491" s="33"/>
      <c r="M17491" s="24"/>
    </row>
    <row r="17492" spans="1:13" x14ac:dyDescent="0.2">
      <c r="A17492" s="289"/>
      <c r="I17492"/>
      <c r="J17492"/>
      <c r="L17492" s="33"/>
      <c r="M17492" s="24"/>
    </row>
    <row r="17493" spans="1:13" x14ac:dyDescent="0.2">
      <c r="A17493" s="289"/>
      <c r="I17493"/>
      <c r="J17493"/>
      <c r="L17493" s="33"/>
      <c r="M17493" s="24"/>
    </row>
    <row r="17494" spans="1:13" x14ac:dyDescent="0.2">
      <c r="A17494" s="289"/>
      <c r="I17494"/>
      <c r="J17494"/>
      <c r="L17494" s="33"/>
      <c r="M17494" s="24"/>
    </row>
    <row r="17495" spans="1:13" x14ac:dyDescent="0.2">
      <c r="A17495" s="289"/>
      <c r="I17495"/>
      <c r="J17495"/>
      <c r="L17495" s="33"/>
      <c r="M17495" s="24"/>
    </row>
    <row r="17496" spans="1:13" x14ac:dyDescent="0.2">
      <c r="A17496" s="289"/>
      <c r="I17496"/>
      <c r="J17496"/>
      <c r="L17496" s="33"/>
      <c r="M17496" s="24"/>
    </row>
    <row r="17497" spans="1:13" x14ac:dyDescent="0.2">
      <c r="A17497" s="289"/>
      <c r="I17497"/>
      <c r="J17497"/>
      <c r="L17497" s="33"/>
      <c r="M17497" s="24"/>
    </row>
    <row r="17498" spans="1:13" x14ac:dyDescent="0.2">
      <c r="A17498" s="289"/>
      <c r="I17498"/>
      <c r="J17498"/>
      <c r="L17498" s="33"/>
      <c r="M17498" s="24"/>
    </row>
    <row r="17499" spans="1:13" x14ac:dyDescent="0.2">
      <c r="A17499" s="289"/>
      <c r="I17499"/>
      <c r="J17499"/>
      <c r="L17499" s="33"/>
      <c r="M17499" s="24"/>
    </row>
    <row r="17500" spans="1:13" x14ac:dyDescent="0.2">
      <c r="A17500" s="289"/>
      <c r="I17500"/>
      <c r="J17500"/>
      <c r="L17500" s="33"/>
      <c r="M17500" s="24"/>
    </row>
    <row r="17501" spans="1:13" x14ac:dyDescent="0.2">
      <c r="A17501" s="289"/>
      <c r="I17501"/>
      <c r="J17501"/>
      <c r="L17501" s="33"/>
      <c r="M17501" s="24"/>
    </row>
    <row r="17502" spans="1:13" x14ac:dyDescent="0.2">
      <c r="A17502" s="289"/>
      <c r="I17502"/>
      <c r="J17502"/>
      <c r="L17502" s="33"/>
      <c r="M17502" s="24"/>
    </row>
    <row r="17503" spans="1:13" x14ac:dyDescent="0.2">
      <c r="A17503" s="289"/>
      <c r="I17503"/>
      <c r="J17503"/>
      <c r="L17503" s="33"/>
      <c r="M17503" s="24"/>
    </row>
    <row r="17504" spans="1:13" x14ac:dyDescent="0.2">
      <c r="A17504" s="289"/>
      <c r="I17504"/>
      <c r="J17504"/>
      <c r="L17504" s="33"/>
      <c r="M17504" s="24"/>
    </row>
    <row r="17505" spans="1:13" x14ac:dyDescent="0.2">
      <c r="A17505" s="289"/>
      <c r="I17505"/>
      <c r="J17505"/>
      <c r="L17505" s="33"/>
      <c r="M17505" s="24"/>
    </row>
    <row r="17506" spans="1:13" x14ac:dyDescent="0.2">
      <c r="A17506" s="289"/>
      <c r="I17506"/>
      <c r="J17506"/>
      <c r="L17506" s="33"/>
      <c r="M17506" s="24"/>
    </row>
    <row r="17507" spans="1:13" x14ac:dyDescent="0.2">
      <c r="A17507" s="289"/>
      <c r="I17507"/>
      <c r="J17507"/>
      <c r="L17507" s="33"/>
      <c r="M17507" s="24"/>
    </row>
    <row r="17508" spans="1:13" x14ac:dyDescent="0.2">
      <c r="A17508" s="289"/>
      <c r="I17508"/>
      <c r="J17508"/>
      <c r="L17508" s="33"/>
      <c r="M17508" s="24"/>
    </row>
    <row r="17509" spans="1:13" x14ac:dyDescent="0.2">
      <c r="A17509" s="289"/>
      <c r="I17509"/>
      <c r="J17509"/>
      <c r="L17509" s="33"/>
      <c r="M17509" s="24"/>
    </row>
    <row r="17510" spans="1:13" x14ac:dyDescent="0.2">
      <c r="A17510" s="289"/>
      <c r="I17510"/>
      <c r="J17510"/>
      <c r="L17510" s="33"/>
      <c r="M17510" s="24"/>
    </row>
    <row r="17511" spans="1:13" x14ac:dyDescent="0.2">
      <c r="A17511" s="289"/>
      <c r="I17511"/>
      <c r="J17511"/>
      <c r="L17511" s="33"/>
      <c r="M17511" s="24"/>
    </row>
    <row r="17512" spans="1:13" x14ac:dyDescent="0.2">
      <c r="A17512" s="289"/>
      <c r="I17512"/>
      <c r="J17512"/>
      <c r="L17512" s="33"/>
      <c r="M17512" s="24"/>
    </row>
    <row r="17513" spans="1:13" x14ac:dyDescent="0.2">
      <c r="A17513" s="289"/>
      <c r="I17513"/>
      <c r="J17513"/>
      <c r="L17513" s="33"/>
      <c r="M17513" s="24"/>
    </row>
    <row r="17514" spans="1:13" x14ac:dyDescent="0.2">
      <c r="A17514" s="289"/>
      <c r="I17514"/>
      <c r="J17514"/>
      <c r="L17514" s="33"/>
      <c r="M17514" s="24"/>
    </row>
    <row r="17515" spans="1:13" x14ac:dyDescent="0.2">
      <c r="A17515" s="289"/>
      <c r="I17515"/>
      <c r="J17515"/>
      <c r="L17515" s="33"/>
      <c r="M17515" s="24"/>
    </row>
    <row r="17516" spans="1:13" x14ac:dyDescent="0.2">
      <c r="A17516" s="289"/>
      <c r="I17516"/>
      <c r="J17516"/>
      <c r="L17516" s="33"/>
      <c r="M17516" s="24"/>
    </row>
    <row r="17517" spans="1:13" x14ac:dyDescent="0.2">
      <c r="A17517" s="289"/>
      <c r="I17517"/>
      <c r="J17517"/>
      <c r="L17517" s="33"/>
      <c r="M17517" s="24"/>
    </row>
    <row r="17518" spans="1:13" x14ac:dyDescent="0.2">
      <c r="A17518" s="289"/>
      <c r="I17518"/>
      <c r="J17518"/>
      <c r="L17518" s="33"/>
      <c r="M17518" s="24"/>
    </row>
    <row r="17519" spans="1:13" x14ac:dyDescent="0.2">
      <c r="A17519" s="289"/>
      <c r="I17519"/>
      <c r="J17519"/>
      <c r="L17519" s="33"/>
      <c r="M17519" s="24"/>
    </row>
    <row r="17520" spans="1:13" x14ac:dyDescent="0.2">
      <c r="A17520" s="289"/>
      <c r="I17520"/>
      <c r="J17520"/>
      <c r="L17520" s="33"/>
      <c r="M17520" s="24"/>
    </row>
    <row r="17521" spans="1:13" x14ac:dyDescent="0.2">
      <c r="A17521" s="289"/>
      <c r="I17521"/>
      <c r="J17521"/>
      <c r="L17521" s="33"/>
      <c r="M17521" s="24"/>
    </row>
    <row r="17522" spans="1:13" x14ac:dyDescent="0.2">
      <c r="A17522" s="289"/>
      <c r="I17522"/>
      <c r="J17522"/>
      <c r="L17522" s="33"/>
      <c r="M17522" s="24"/>
    </row>
    <row r="17523" spans="1:13" x14ac:dyDescent="0.2">
      <c r="A17523" s="289"/>
      <c r="I17523"/>
      <c r="J17523"/>
      <c r="L17523" s="33"/>
      <c r="M17523" s="24"/>
    </row>
    <row r="17524" spans="1:13" x14ac:dyDescent="0.2">
      <c r="A17524" s="289"/>
      <c r="I17524"/>
      <c r="J17524"/>
      <c r="L17524" s="33"/>
      <c r="M17524" s="24"/>
    </row>
    <row r="17525" spans="1:13" x14ac:dyDescent="0.2">
      <c r="A17525" s="289"/>
      <c r="I17525"/>
      <c r="J17525"/>
      <c r="L17525" s="33"/>
      <c r="M17525" s="24"/>
    </row>
    <row r="17526" spans="1:13" x14ac:dyDescent="0.2">
      <c r="A17526" s="289"/>
      <c r="I17526"/>
      <c r="J17526"/>
      <c r="L17526" s="33"/>
      <c r="M17526" s="24"/>
    </row>
    <row r="17527" spans="1:13" x14ac:dyDescent="0.2">
      <c r="A17527" s="289"/>
      <c r="I17527"/>
      <c r="J17527"/>
      <c r="L17527" s="33"/>
      <c r="M17527" s="24"/>
    </row>
    <row r="17528" spans="1:13" x14ac:dyDescent="0.2">
      <c r="A17528" s="289"/>
      <c r="I17528"/>
      <c r="J17528"/>
      <c r="L17528" s="33"/>
      <c r="M17528" s="24"/>
    </row>
    <row r="17529" spans="1:13" x14ac:dyDescent="0.2">
      <c r="A17529" s="289"/>
      <c r="I17529"/>
      <c r="J17529"/>
      <c r="L17529" s="33"/>
      <c r="M17529" s="24"/>
    </row>
    <row r="17530" spans="1:13" x14ac:dyDescent="0.2">
      <c r="A17530" s="289"/>
      <c r="I17530"/>
      <c r="J17530"/>
      <c r="L17530" s="33"/>
      <c r="M17530" s="24"/>
    </row>
    <row r="17531" spans="1:13" x14ac:dyDescent="0.2">
      <c r="A17531" s="289"/>
      <c r="I17531"/>
      <c r="J17531"/>
      <c r="L17531" s="33"/>
      <c r="M17531" s="24"/>
    </row>
    <row r="17532" spans="1:13" x14ac:dyDescent="0.2">
      <c r="A17532" s="289"/>
      <c r="I17532"/>
      <c r="J17532"/>
      <c r="L17532" s="33"/>
      <c r="M17532" s="24"/>
    </row>
    <row r="17533" spans="1:13" x14ac:dyDescent="0.2">
      <c r="A17533" s="289"/>
      <c r="I17533"/>
      <c r="J17533"/>
      <c r="L17533" s="33"/>
      <c r="M17533" s="24"/>
    </row>
    <row r="17534" spans="1:13" x14ac:dyDescent="0.2">
      <c r="A17534" s="289"/>
      <c r="I17534"/>
      <c r="J17534"/>
      <c r="L17534" s="33"/>
      <c r="M17534" s="24"/>
    </row>
    <row r="17535" spans="1:13" x14ac:dyDescent="0.2">
      <c r="A17535" s="289"/>
      <c r="I17535"/>
      <c r="J17535"/>
      <c r="L17535" s="33"/>
      <c r="M17535" s="24"/>
    </row>
    <row r="17536" spans="1:13" x14ac:dyDescent="0.2">
      <c r="A17536" s="289"/>
      <c r="I17536"/>
      <c r="J17536"/>
      <c r="L17536" s="33"/>
      <c r="M17536" s="24"/>
    </row>
    <row r="17537" spans="1:13" x14ac:dyDescent="0.2">
      <c r="A17537" s="289"/>
      <c r="I17537"/>
      <c r="J17537"/>
      <c r="L17537" s="33"/>
      <c r="M17537" s="24"/>
    </row>
    <row r="17538" spans="1:13" x14ac:dyDescent="0.2">
      <c r="A17538" s="289"/>
      <c r="I17538"/>
      <c r="J17538"/>
      <c r="L17538" s="33"/>
      <c r="M17538" s="24"/>
    </row>
    <row r="17539" spans="1:13" x14ac:dyDescent="0.2">
      <c r="A17539" s="289"/>
      <c r="I17539"/>
      <c r="J17539"/>
      <c r="L17539" s="33"/>
      <c r="M17539" s="24"/>
    </row>
    <row r="17540" spans="1:13" x14ac:dyDescent="0.2">
      <c r="A17540" s="289"/>
      <c r="I17540"/>
      <c r="J17540"/>
      <c r="L17540" s="33"/>
      <c r="M17540" s="24"/>
    </row>
    <row r="17541" spans="1:13" x14ac:dyDescent="0.2">
      <c r="A17541" s="289"/>
      <c r="I17541"/>
      <c r="J17541"/>
      <c r="L17541" s="33"/>
      <c r="M17541" s="24"/>
    </row>
    <row r="17542" spans="1:13" x14ac:dyDescent="0.2">
      <c r="A17542" s="289"/>
      <c r="I17542"/>
      <c r="J17542"/>
      <c r="L17542" s="33"/>
      <c r="M17542" s="24"/>
    </row>
    <row r="17543" spans="1:13" x14ac:dyDescent="0.2">
      <c r="A17543" s="289"/>
      <c r="I17543"/>
      <c r="J17543"/>
      <c r="L17543" s="33"/>
      <c r="M17543" s="24"/>
    </row>
    <row r="17544" spans="1:13" x14ac:dyDescent="0.2">
      <c r="A17544" s="289"/>
      <c r="I17544"/>
      <c r="J17544"/>
      <c r="L17544" s="33"/>
      <c r="M17544" s="24"/>
    </row>
    <row r="17545" spans="1:13" x14ac:dyDescent="0.2">
      <c r="A17545" s="289"/>
      <c r="I17545"/>
      <c r="J17545"/>
      <c r="L17545" s="33"/>
      <c r="M17545" s="24"/>
    </row>
    <row r="17546" spans="1:13" x14ac:dyDescent="0.2">
      <c r="A17546" s="289"/>
      <c r="I17546"/>
      <c r="J17546"/>
      <c r="L17546" s="33"/>
      <c r="M17546" s="24"/>
    </row>
    <row r="17547" spans="1:13" x14ac:dyDescent="0.2">
      <c r="A17547" s="289"/>
      <c r="I17547"/>
      <c r="J17547"/>
      <c r="L17547" s="33"/>
      <c r="M17547" s="24"/>
    </row>
    <row r="17548" spans="1:13" x14ac:dyDescent="0.2">
      <c r="A17548" s="289"/>
      <c r="I17548"/>
      <c r="J17548"/>
      <c r="L17548" s="33"/>
      <c r="M17548" s="24"/>
    </row>
    <row r="17549" spans="1:13" x14ac:dyDescent="0.2">
      <c r="A17549" s="289"/>
      <c r="I17549"/>
      <c r="J17549"/>
      <c r="L17549" s="33"/>
      <c r="M17549" s="24"/>
    </row>
    <row r="17550" spans="1:13" x14ac:dyDescent="0.2">
      <c r="A17550" s="289"/>
      <c r="I17550"/>
      <c r="J17550"/>
      <c r="L17550" s="33"/>
      <c r="M17550" s="24"/>
    </row>
    <row r="17551" spans="1:13" x14ac:dyDescent="0.2">
      <c r="A17551" s="289"/>
      <c r="I17551"/>
      <c r="J17551"/>
      <c r="L17551" s="33"/>
      <c r="M17551" s="24"/>
    </row>
    <row r="17552" spans="1:13" x14ac:dyDescent="0.2">
      <c r="A17552" s="289"/>
      <c r="I17552"/>
      <c r="J17552"/>
      <c r="L17552" s="33"/>
      <c r="M17552" s="24"/>
    </row>
    <row r="17553" spans="1:13" x14ac:dyDescent="0.2">
      <c r="A17553" s="289"/>
      <c r="I17553"/>
      <c r="J17553"/>
      <c r="L17553" s="33"/>
      <c r="M17553" s="24"/>
    </row>
    <row r="17554" spans="1:13" x14ac:dyDescent="0.2">
      <c r="A17554" s="289"/>
      <c r="I17554"/>
      <c r="J17554"/>
      <c r="L17554" s="33"/>
      <c r="M17554" s="24"/>
    </row>
    <row r="17555" spans="1:13" x14ac:dyDescent="0.2">
      <c r="A17555" s="289"/>
      <c r="I17555"/>
      <c r="J17555"/>
      <c r="L17555" s="33"/>
      <c r="M17555" s="24"/>
    </row>
    <row r="17556" spans="1:13" x14ac:dyDescent="0.2">
      <c r="A17556" s="289"/>
      <c r="I17556"/>
      <c r="J17556"/>
      <c r="L17556" s="33"/>
      <c r="M17556" s="24"/>
    </row>
    <row r="17557" spans="1:13" x14ac:dyDescent="0.2">
      <c r="A17557" s="289"/>
      <c r="I17557"/>
      <c r="J17557"/>
      <c r="L17557" s="33"/>
      <c r="M17557" s="24"/>
    </row>
    <row r="17558" spans="1:13" x14ac:dyDescent="0.2">
      <c r="A17558" s="289"/>
      <c r="I17558"/>
      <c r="J17558"/>
      <c r="L17558" s="33"/>
      <c r="M17558" s="24"/>
    </row>
    <row r="17559" spans="1:13" x14ac:dyDescent="0.2">
      <c r="A17559" s="289"/>
      <c r="I17559"/>
      <c r="J17559"/>
      <c r="L17559" s="33"/>
      <c r="M17559" s="24"/>
    </row>
    <row r="17560" spans="1:13" x14ac:dyDescent="0.2">
      <c r="A17560" s="289"/>
      <c r="I17560"/>
      <c r="J17560"/>
      <c r="L17560" s="33"/>
      <c r="M17560" s="24"/>
    </row>
    <row r="17561" spans="1:13" x14ac:dyDescent="0.2">
      <c r="A17561" s="289"/>
      <c r="I17561"/>
      <c r="J17561"/>
      <c r="L17561" s="33"/>
      <c r="M17561" s="24"/>
    </row>
    <row r="17562" spans="1:13" x14ac:dyDescent="0.2">
      <c r="A17562" s="289"/>
      <c r="I17562"/>
      <c r="J17562"/>
      <c r="L17562" s="33"/>
      <c r="M17562" s="24"/>
    </row>
    <row r="17563" spans="1:13" x14ac:dyDescent="0.2">
      <c r="A17563" s="289"/>
      <c r="I17563"/>
      <c r="J17563"/>
      <c r="L17563" s="33"/>
      <c r="M17563" s="24"/>
    </row>
    <row r="17564" spans="1:13" x14ac:dyDescent="0.2">
      <c r="A17564" s="289"/>
      <c r="I17564"/>
      <c r="J17564"/>
      <c r="L17564" s="33"/>
      <c r="M17564" s="24"/>
    </row>
    <row r="17565" spans="1:13" x14ac:dyDescent="0.2">
      <c r="A17565" s="289"/>
      <c r="I17565"/>
      <c r="J17565"/>
      <c r="L17565" s="33"/>
      <c r="M17565" s="24"/>
    </row>
    <row r="17566" spans="1:13" x14ac:dyDescent="0.2">
      <c r="A17566" s="289"/>
      <c r="I17566"/>
      <c r="J17566"/>
      <c r="L17566" s="33"/>
      <c r="M17566" s="24"/>
    </row>
    <row r="17567" spans="1:13" x14ac:dyDescent="0.2">
      <c r="A17567" s="289"/>
      <c r="I17567"/>
      <c r="J17567"/>
      <c r="L17567" s="33"/>
      <c r="M17567" s="24"/>
    </row>
    <row r="17568" spans="1:13" x14ac:dyDescent="0.2">
      <c r="A17568" s="289"/>
      <c r="I17568"/>
      <c r="J17568"/>
      <c r="L17568" s="33"/>
      <c r="M17568" s="24"/>
    </row>
    <row r="17569" spans="1:13" x14ac:dyDescent="0.2">
      <c r="A17569" s="289"/>
      <c r="I17569"/>
      <c r="J17569"/>
      <c r="L17569" s="33"/>
      <c r="M17569" s="24"/>
    </row>
    <row r="17570" spans="1:13" x14ac:dyDescent="0.2">
      <c r="A17570" s="289"/>
      <c r="I17570"/>
      <c r="J17570"/>
      <c r="L17570" s="33"/>
      <c r="M17570" s="24"/>
    </row>
    <row r="17571" spans="1:13" x14ac:dyDescent="0.2">
      <c r="A17571" s="289"/>
      <c r="I17571"/>
      <c r="J17571"/>
      <c r="L17571" s="33"/>
      <c r="M17571" s="24"/>
    </row>
    <row r="17572" spans="1:13" x14ac:dyDescent="0.2">
      <c r="A17572" s="289"/>
      <c r="I17572"/>
      <c r="J17572"/>
      <c r="L17572" s="33"/>
      <c r="M17572" s="24"/>
    </row>
    <row r="17573" spans="1:13" x14ac:dyDescent="0.2">
      <c r="A17573" s="289"/>
      <c r="I17573"/>
      <c r="J17573"/>
      <c r="L17573" s="33"/>
      <c r="M17573" s="24"/>
    </row>
    <row r="17574" spans="1:13" x14ac:dyDescent="0.2">
      <c r="A17574" s="289"/>
      <c r="I17574"/>
      <c r="J17574"/>
      <c r="L17574" s="33"/>
      <c r="M17574" s="24"/>
    </row>
    <row r="17575" spans="1:13" x14ac:dyDescent="0.2">
      <c r="A17575" s="289"/>
      <c r="I17575"/>
      <c r="J17575"/>
      <c r="L17575" s="33"/>
      <c r="M17575" s="24"/>
    </row>
    <row r="17576" spans="1:13" x14ac:dyDescent="0.2">
      <c r="A17576" s="289"/>
      <c r="I17576"/>
      <c r="J17576"/>
      <c r="L17576" s="33"/>
      <c r="M17576" s="24"/>
    </row>
    <row r="17577" spans="1:13" x14ac:dyDescent="0.2">
      <c r="A17577" s="289"/>
      <c r="I17577"/>
      <c r="J17577"/>
      <c r="L17577" s="33"/>
      <c r="M17577" s="24"/>
    </row>
    <row r="17578" spans="1:13" x14ac:dyDescent="0.2">
      <c r="A17578" s="289"/>
      <c r="I17578"/>
      <c r="J17578"/>
      <c r="L17578" s="33"/>
      <c r="M17578" s="24"/>
    </row>
    <row r="17579" spans="1:13" x14ac:dyDescent="0.2">
      <c r="A17579" s="289"/>
      <c r="I17579"/>
      <c r="J17579"/>
      <c r="L17579" s="33"/>
      <c r="M17579" s="24"/>
    </row>
    <row r="17580" spans="1:13" x14ac:dyDescent="0.2">
      <c r="A17580" s="289"/>
      <c r="I17580"/>
      <c r="J17580"/>
      <c r="L17580" s="33"/>
      <c r="M17580" s="24"/>
    </row>
    <row r="17581" spans="1:13" x14ac:dyDescent="0.2">
      <c r="A17581" s="289"/>
      <c r="I17581"/>
      <c r="J17581"/>
      <c r="L17581" s="33"/>
      <c r="M17581" s="24"/>
    </row>
    <row r="17582" spans="1:13" x14ac:dyDescent="0.2">
      <c r="A17582" s="289"/>
      <c r="I17582"/>
      <c r="J17582"/>
      <c r="L17582" s="33"/>
      <c r="M17582" s="24"/>
    </row>
    <row r="17583" spans="1:13" x14ac:dyDescent="0.2">
      <c r="A17583" s="289"/>
      <c r="I17583"/>
      <c r="J17583"/>
      <c r="L17583" s="33"/>
      <c r="M17583" s="24"/>
    </row>
    <row r="17584" spans="1:13" x14ac:dyDescent="0.2">
      <c r="A17584" s="289"/>
      <c r="I17584"/>
      <c r="J17584"/>
      <c r="L17584" s="33"/>
      <c r="M17584" s="24"/>
    </row>
    <row r="17585" spans="1:13" x14ac:dyDescent="0.2">
      <c r="A17585" s="289"/>
      <c r="I17585"/>
      <c r="J17585"/>
      <c r="L17585" s="33"/>
      <c r="M17585" s="24"/>
    </row>
    <row r="17586" spans="1:13" x14ac:dyDescent="0.2">
      <c r="A17586" s="289"/>
      <c r="I17586"/>
      <c r="J17586"/>
      <c r="L17586" s="33"/>
      <c r="M17586" s="24"/>
    </row>
    <row r="17587" spans="1:13" x14ac:dyDescent="0.2">
      <c r="A17587" s="289"/>
      <c r="I17587"/>
      <c r="J17587"/>
      <c r="L17587" s="33"/>
      <c r="M17587" s="24"/>
    </row>
    <row r="17588" spans="1:13" x14ac:dyDescent="0.2">
      <c r="A17588" s="289"/>
      <c r="I17588"/>
      <c r="J17588"/>
      <c r="L17588" s="33"/>
      <c r="M17588" s="24"/>
    </row>
    <row r="17589" spans="1:13" x14ac:dyDescent="0.2">
      <c r="A17589" s="289"/>
      <c r="I17589"/>
      <c r="J17589"/>
      <c r="L17589" s="33"/>
      <c r="M17589" s="24"/>
    </row>
    <row r="17590" spans="1:13" x14ac:dyDescent="0.2">
      <c r="A17590" s="289"/>
      <c r="I17590"/>
      <c r="J17590"/>
      <c r="L17590" s="33"/>
      <c r="M17590" s="24"/>
    </row>
    <row r="17591" spans="1:13" x14ac:dyDescent="0.2">
      <c r="A17591" s="289"/>
      <c r="I17591"/>
      <c r="J17591"/>
      <c r="L17591" s="33"/>
      <c r="M17591" s="24"/>
    </row>
    <row r="17592" spans="1:13" x14ac:dyDescent="0.2">
      <c r="A17592" s="289"/>
      <c r="I17592"/>
      <c r="J17592"/>
      <c r="L17592" s="33"/>
      <c r="M17592" s="24"/>
    </row>
    <row r="17593" spans="1:13" x14ac:dyDescent="0.2">
      <c r="A17593" s="289"/>
      <c r="I17593"/>
      <c r="J17593"/>
      <c r="L17593" s="33"/>
      <c r="M17593" s="24"/>
    </row>
    <row r="17594" spans="1:13" x14ac:dyDescent="0.2">
      <c r="A17594" s="289"/>
      <c r="I17594"/>
      <c r="J17594"/>
      <c r="L17594" s="33"/>
      <c r="M17594" s="24"/>
    </row>
    <row r="17595" spans="1:13" x14ac:dyDescent="0.2">
      <c r="A17595" s="289"/>
      <c r="I17595"/>
      <c r="J17595"/>
      <c r="L17595" s="33"/>
      <c r="M17595" s="24"/>
    </row>
    <row r="17596" spans="1:13" x14ac:dyDescent="0.2">
      <c r="A17596" s="289"/>
      <c r="I17596"/>
      <c r="J17596"/>
      <c r="L17596" s="33"/>
      <c r="M17596" s="24"/>
    </row>
    <row r="17597" spans="1:13" x14ac:dyDescent="0.2">
      <c r="A17597" s="289"/>
      <c r="I17597"/>
      <c r="J17597"/>
      <c r="L17597" s="33"/>
      <c r="M17597" s="24"/>
    </row>
    <row r="17598" spans="1:13" x14ac:dyDescent="0.2">
      <c r="A17598" s="289"/>
      <c r="I17598"/>
      <c r="J17598"/>
      <c r="L17598" s="33"/>
      <c r="M17598" s="24"/>
    </row>
    <row r="17599" spans="1:13" x14ac:dyDescent="0.2">
      <c r="A17599" s="289"/>
      <c r="I17599"/>
      <c r="J17599"/>
      <c r="L17599" s="33"/>
      <c r="M17599" s="24"/>
    </row>
    <row r="17600" spans="1:13" x14ac:dyDescent="0.2">
      <c r="A17600" s="289"/>
      <c r="I17600"/>
      <c r="J17600"/>
      <c r="L17600" s="33"/>
      <c r="M17600" s="24"/>
    </row>
    <row r="17601" spans="1:13" x14ac:dyDescent="0.2">
      <c r="A17601" s="289"/>
      <c r="I17601"/>
      <c r="J17601"/>
      <c r="L17601" s="33"/>
      <c r="M17601" s="24"/>
    </row>
    <row r="17602" spans="1:13" x14ac:dyDescent="0.2">
      <c r="A17602" s="289"/>
      <c r="I17602"/>
      <c r="J17602"/>
      <c r="L17602" s="33"/>
      <c r="M17602" s="24"/>
    </row>
    <row r="17603" spans="1:13" x14ac:dyDescent="0.2">
      <c r="A17603" s="289"/>
      <c r="I17603"/>
      <c r="J17603"/>
      <c r="L17603" s="33"/>
      <c r="M17603" s="24"/>
    </row>
    <row r="17604" spans="1:13" x14ac:dyDescent="0.2">
      <c r="A17604" s="289"/>
      <c r="I17604"/>
      <c r="J17604"/>
      <c r="L17604" s="33"/>
      <c r="M17604" s="24"/>
    </row>
    <row r="17605" spans="1:13" x14ac:dyDescent="0.2">
      <c r="A17605" s="289"/>
      <c r="I17605"/>
      <c r="J17605"/>
      <c r="L17605" s="33"/>
      <c r="M17605" s="24"/>
    </row>
    <row r="17606" spans="1:13" x14ac:dyDescent="0.2">
      <c r="A17606" s="289"/>
      <c r="I17606"/>
      <c r="J17606"/>
      <c r="L17606" s="33"/>
      <c r="M17606" s="24"/>
    </row>
    <row r="17607" spans="1:13" x14ac:dyDescent="0.2">
      <c r="A17607" s="289"/>
      <c r="I17607"/>
      <c r="J17607"/>
      <c r="L17607" s="33"/>
      <c r="M17607" s="24"/>
    </row>
    <row r="17608" spans="1:13" x14ac:dyDescent="0.2">
      <c r="A17608" s="289"/>
      <c r="I17608"/>
      <c r="J17608"/>
      <c r="L17608" s="33"/>
      <c r="M17608" s="24"/>
    </row>
    <row r="17609" spans="1:13" x14ac:dyDescent="0.2">
      <c r="A17609" s="289"/>
      <c r="I17609"/>
      <c r="J17609"/>
      <c r="L17609" s="33"/>
      <c r="M17609" s="24"/>
    </row>
    <row r="17610" spans="1:13" x14ac:dyDescent="0.2">
      <c r="A17610" s="289"/>
      <c r="I17610"/>
      <c r="J17610"/>
      <c r="L17610" s="33"/>
      <c r="M17610" s="24"/>
    </row>
    <row r="17611" spans="1:13" x14ac:dyDescent="0.2">
      <c r="A17611" s="289"/>
      <c r="I17611"/>
      <c r="J17611"/>
      <c r="L17611" s="33"/>
      <c r="M17611" s="24"/>
    </row>
    <row r="17612" spans="1:13" x14ac:dyDescent="0.2">
      <c r="A17612" s="289"/>
      <c r="I17612"/>
      <c r="J17612"/>
      <c r="L17612" s="33"/>
      <c r="M17612" s="24"/>
    </row>
    <row r="17613" spans="1:13" x14ac:dyDescent="0.2">
      <c r="A17613" s="289"/>
      <c r="I17613"/>
      <c r="J17613"/>
      <c r="L17613" s="33"/>
      <c r="M17613" s="24"/>
    </row>
    <row r="17614" spans="1:13" x14ac:dyDescent="0.2">
      <c r="A17614" s="289"/>
      <c r="I17614"/>
      <c r="J17614"/>
      <c r="L17614" s="33"/>
      <c r="M17614" s="24"/>
    </row>
    <row r="17615" spans="1:13" x14ac:dyDescent="0.2">
      <c r="A17615" s="289"/>
      <c r="I17615"/>
      <c r="J17615"/>
      <c r="L17615" s="33"/>
      <c r="M17615" s="24"/>
    </row>
    <row r="17616" spans="1:13" x14ac:dyDescent="0.2">
      <c r="A17616" s="289"/>
      <c r="I17616"/>
      <c r="J17616"/>
      <c r="L17616" s="33"/>
      <c r="M17616" s="24"/>
    </row>
    <row r="17617" spans="1:13" x14ac:dyDescent="0.2">
      <c r="A17617" s="289"/>
      <c r="I17617"/>
      <c r="J17617"/>
      <c r="L17617" s="33"/>
      <c r="M17617" s="24"/>
    </row>
    <row r="17618" spans="1:13" x14ac:dyDescent="0.2">
      <c r="A17618" s="289"/>
      <c r="I17618"/>
      <c r="J17618"/>
      <c r="L17618" s="33"/>
      <c r="M17618" s="24"/>
    </row>
    <row r="17619" spans="1:13" x14ac:dyDescent="0.2">
      <c r="A17619" s="289"/>
      <c r="I17619"/>
      <c r="J17619"/>
      <c r="L17619" s="33"/>
      <c r="M17619" s="24"/>
    </row>
    <row r="17620" spans="1:13" x14ac:dyDescent="0.2">
      <c r="A17620" s="289"/>
      <c r="I17620"/>
      <c r="J17620"/>
      <c r="L17620" s="33"/>
      <c r="M17620" s="24"/>
    </row>
    <row r="17621" spans="1:13" x14ac:dyDescent="0.2">
      <c r="A17621" s="289"/>
      <c r="I17621"/>
      <c r="J17621"/>
      <c r="L17621" s="33"/>
      <c r="M17621" s="24"/>
    </row>
    <row r="17622" spans="1:13" x14ac:dyDescent="0.2">
      <c r="A17622" s="289"/>
      <c r="I17622"/>
      <c r="J17622"/>
      <c r="L17622" s="33"/>
      <c r="M17622" s="24"/>
    </row>
    <row r="17623" spans="1:13" x14ac:dyDescent="0.2">
      <c r="A17623" s="289"/>
      <c r="I17623"/>
      <c r="J17623"/>
      <c r="L17623" s="33"/>
      <c r="M17623" s="24"/>
    </row>
    <row r="17624" spans="1:13" x14ac:dyDescent="0.2">
      <c r="A17624" s="289"/>
      <c r="I17624"/>
      <c r="J17624"/>
      <c r="L17624" s="33"/>
      <c r="M17624" s="24"/>
    </row>
    <row r="17625" spans="1:13" x14ac:dyDescent="0.2">
      <c r="A17625" s="289"/>
      <c r="I17625"/>
      <c r="J17625"/>
      <c r="L17625" s="33"/>
      <c r="M17625" s="24"/>
    </row>
    <row r="17626" spans="1:13" x14ac:dyDescent="0.2">
      <c r="A17626" s="289"/>
      <c r="I17626"/>
      <c r="J17626"/>
      <c r="L17626" s="33"/>
      <c r="M17626" s="24"/>
    </row>
    <row r="17627" spans="1:13" x14ac:dyDescent="0.2">
      <c r="A17627" s="289"/>
      <c r="I17627"/>
      <c r="J17627"/>
      <c r="L17627" s="33"/>
      <c r="M17627" s="24"/>
    </row>
    <row r="17628" spans="1:13" x14ac:dyDescent="0.2">
      <c r="A17628" s="289"/>
      <c r="I17628"/>
      <c r="J17628"/>
      <c r="L17628" s="33"/>
      <c r="M17628" s="24"/>
    </row>
    <row r="17629" spans="1:13" x14ac:dyDescent="0.2">
      <c r="A17629" s="289"/>
      <c r="I17629"/>
      <c r="J17629"/>
      <c r="L17629" s="33"/>
      <c r="M17629" s="24"/>
    </row>
    <row r="17630" spans="1:13" x14ac:dyDescent="0.2">
      <c r="A17630" s="289"/>
      <c r="I17630"/>
      <c r="J17630"/>
      <c r="L17630" s="33"/>
      <c r="M17630" s="24"/>
    </row>
    <row r="17631" spans="1:13" x14ac:dyDescent="0.2">
      <c r="A17631" s="289"/>
      <c r="I17631"/>
      <c r="J17631"/>
      <c r="L17631" s="33"/>
      <c r="M17631" s="24"/>
    </row>
    <row r="17632" spans="1:13" x14ac:dyDescent="0.2">
      <c r="A17632" s="289"/>
      <c r="I17632"/>
      <c r="J17632"/>
      <c r="L17632" s="33"/>
      <c r="M17632" s="24"/>
    </row>
    <row r="17633" spans="1:13" x14ac:dyDescent="0.2">
      <c r="A17633" s="289"/>
      <c r="I17633"/>
      <c r="J17633"/>
      <c r="L17633" s="33"/>
      <c r="M17633" s="24"/>
    </row>
    <row r="17634" spans="1:13" x14ac:dyDescent="0.2">
      <c r="A17634" s="289"/>
      <c r="I17634"/>
      <c r="J17634"/>
      <c r="L17634" s="33"/>
      <c r="M17634" s="24"/>
    </row>
    <row r="17635" spans="1:13" x14ac:dyDescent="0.2">
      <c r="A17635" s="289"/>
      <c r="I17635"/>
      <c r="J17635"/>
      <c r="L17635" s="33"/>
      <c r="M17635" s="24"/>
    </row>
    <row r="17636" spans="1:13" x14ac:dyDescent="0.2">
      <c r="A17636" s="289"/>
      <c r="I17636"/>
      <c r="J17636"/>
      <c r="L17636" s="33"/>
      <c r="M17636" s="24"/>
    </row>
    <row r="17637" spans="1:13" x14ac:dyDescent="0.2">
      <c r="A17637" s="289"/>
      <c r="I17637"/>
      <c r="J17637"/>
      <c r="L17637" s="33"/>
      <c r="M17637" s="24"/>
    </row>
    <row r="17638" spans="1:13" x14ac:dyDescent="0.2">
      <c r="A17638" s="289"/>
      <c r="I17638"/>
      <c r="J17638"/>
      <c r="L17638" s="33"/>
      <c r="M17638" s="24"/>
    </row>
    <row r="17639" spans="1:13" x14ac:dyDescent="0.2">
      <c r="A17639" s="289"/>
      <c r="I17639"/>
      <c r="J17639"/>
      <c r="L17639" s="33"/>
      <c r="M17639" s="24"/>
    </row>
    <row r="17640" spans="1:13" x14ac:dyDescent="0.2">
      <c r="A17640" s="289"/>
      <c r="I17640"/>
      <c r="J17640"/>
      <c r="L17640" s="33"/>
      <c r="M17640" s="24"/>
    </row>
    <row r="17641" spans="1:13" x14ac:dyDescent="0.2">
      <c r="A17641" s="289"/>
      <c r="I17641"/>
      <c r="J17641"/>
      <c r="L17641" s="33"/>
      <c r="M17641" s="24"/>
    </row>
    <row r="17642" spans="1:13" x14ac:dyDescent="0.2">
      <c r="A17642" s="289"/>
      <c r="I17642"/>
      <c r="J17642"/>
      <c r="L17642" s="33"/>
      <c r="M17642" s="24"/>
    </row>
    <row r="17643" spans="1:13" x14ac:dyDescent="0.2">
      <c r="A17643" s="289"/>
      <c r="I17643"/>
      <c r="J17643"/>
      <c r="L17643" s="33"/>
      <c r="M17643" s="24"/>
    </row>
    <row r="17644" spans="1:13" x14ac:dyDescent="0.2">
      <c r="A17644" s="289"/>
      <c r="I17644"/>
      <c r="J17644"/>
      <c r="L17644" s="33"/>
      <c r="M17644" s="24"/>
    </row>
    <row r="17645" spans="1:13" x14ac:dyDescent="0.2">
      <c r="A17645" s="289"/>
      <c r="I17645"/>
      <c r="J17645"/>
      <c r="L17645" s="33"/>
      <c r="M17645" s="24"/>
    </row>
    <row r="17646" spans="1:13" x14ac:dyDescent="0.2">
      <c r="A17646" s="289"/>
      <c r="I17646"/>
      <c r="J17646"/>
      <c r="L17646" s="33"/>
      <c r="M17646" s="24"/>
    </row>
    <row r="17647" spans="1:13" x14ac:dyDescent="0.2">
      <c r="A17647" s="289"/>
      <c r="I17647"/>
      <c r="J17647"/>
      <c r="L17647" s="33"/>
      <c r="M17647" s="24"/>
    </row>
    <row r="17648" spans="1:13" x14ac:dyDescent="0.2">
      <c r="A17648" s="289"/>
      <c r="I17648"/>
      <c r="J17648"/>
      <c r="L17648" s="33"/>
      <c r="M17648" s="24"/>
    </row>
    <row r="17649" spans="1:13" x14ac:dyDescent="0.2">
      <c r="A17649" s="289"/>
      <c r="I17649"/>
      <c r="J17649"/>
      <c r="L17649" s="33"/>
      <c r="M17649" s="24"/>
    </row>
    <row r="17650" spans="1:13" x14ac:dyDescent="0.2">
      <c r="A17650" s="289"/>
      <c r="I17650"/>
      <c r="J17650"/>
      <c r="L17650" s="33"/>
      <c r="M17650" s="24"/>
    </row>
    <row r="17651" spans="1:13" x14ac:dyDescent="0.2">
      <c r="A17651" s="289"/>
      <c r="I17651"/>
      <c r="J17651"/>
      <c r="L17651" s="33"/>
      <c r="M17651" s="24"/>
    </row>
    <row r="17652" spans="1:13" x14ac:dyDescent="0.2">
      <c r="A17652" s="289"/>
      <c r="I17652"/>
      <c r="J17652"/>
      <c r="L17652" s="33"/>
      <c r="M17652" s="24"/>
    </row>
    <row r="17653" spans="1:13" x14ac:dyDescent="0.2">
      <c r="A17653" s="289"/>
      <c r="I17653"/>
      <c r="J17653"/>
      <c r="L17653" s="33"/>
      <c r="M17653" s="24"/>
    </row>
    <row r="17654" spans="1:13" x14ac:dyDescent="0.2">
      <c r="A17654" s="289"/>
      <c r="I17654"/>
      <c r="J17654"/>
      <c r="L17654" s="33"/>
      <c r="M17654" s="24"/>
    </row>
    <row r="17655" spans="1:13" x14ac:dyDescent="0.2">
      <c r="A17655" s="289"/>
      <c r="I17655"/>
      <c r="J17655"/>
      <c r="L17655" s="33"/>
      <c r="M17655" s="24"/>
    </row>
    <row r="17656" spans="1:13" x14ac:dyDescent="0.2">
      <c r="A17656" s="289"/>
      <c r="I17656"/>
      <c r="J17656"/>
      <c r="L17656" s="33"/>
      <c r="M17656" s="24"/>
    </row>
    <row r="17657" spans="1:13" x14ac:dyDescent="0.2">
      <c r="A17657" s="289"/>
      <c r="I17657"/>
      <c r="J17657"/>
      <c r="L17657" s="33"/>
      <c r="M17657" s="24"/>
    </row>
    <row r="17658" spans="1:13" x14ac:dyDescent="0.2">
      <c r="A17658" s="289"/>
      <c r="I17658"/>
      <c r="J17658"/>
      <c r="L17658" s="33"/>
      <c r="M17658" s="24"/>
    </row>
    <row r="17659" spans="1:13" x14ac:dyDescent="0.2">
      <c r="A17659" s="289"/>
      <c r="I17659"/>
      <c r="J17659"/>
      <c r="L17659" s="33"/>
      <c r="M17659" s="24"/>
    </row>
    <row r="17660" spans="1:13" x14ac:dyDescent="0.2">
      <c r="A17660" s="289"/>
      <c r="I17660"/>
      <c r="J17660"/>
      <c r="L17660" s="33"/>
      <c r="M17660" s="24"/>
    </row>
    <row r="17661" spans="1:13" x14ac:dyDescent="0.2">
      <c r="A17661" s="289"/>
      <c r="I17661"/>
      <c r="J17661"/>
      <c r="L17661" s="33"/>
      <c r="M17661" s="24"/>
    </row>
    <row r="17662" spans="1:13" x14ac:dyDescent="0.2">
      <c r="A17662" s="289"/>
      <c r="I17662"/>
      <c r="J17662"/>
      <c r="L17662" s="33"/>
      <c r="M17662" s="24"/>
    </row>
    <row r="17663" spans="1:13" x14ac:dyDescent="0.2">
      <c r="A17663" s="289"/>
      <c r="I17663"/>
      <c r="J17663"/>
      <c r="L17663" s="33"/>
      <c r="M17663" s="24"/>
    </row>
    <row r="17664" spans="1:13" x14ac:dyDescent="0.2">
      <c r="A17664" s="289"/>
      <c r="I17664"/>
      <c r="J17664"/>
      <c r="L17664" s="33"/>
      <c r="M17664" s="24"/>
    </row>
    <row r="17665" spans="1:13" x14ac:dyDescent="0.2">
      <c r="A17665" s="289"/>
      <c r="I17665"/>
      <c r="J17665"/>
      <c r="L17665" s="33"/>
      <c r="M17665" s="24"/>
    </row>
    <row r="17666" spans="1:13" x14ac:dyDescent="0.2">
      <c r="A17666" s="289"/>
      <c r="I17666"/>
      <c r="J17666"/>
      <c r="L17666" s="33"/>
      <c r="M17666" s="24"/>
    </row>
    <row r="17667" spans="1:13" x14ac:dyDescent="0.2">
      <c r="A17667" s="289"/>
      <c r="I17667"/>
      <c r="J17667"/>
      <c r="L17667" s="33"/>
      <c r="M17667" s="24"/>
    </row>
    <row r="17668" spans="1:13" x14ac:dyDescent="0.2">
      <c r="A17668" s="289"/>
      <c r="I17668"/>
      <c r="J17668"/>
      <c r="L17668" s="33"/>
      <c r="M17668" s="24"/>
    </row>
    <row r="17669" spans="1:13" x14ac:dyDescent="0.2">
      <c r="A17669" s="289"/>
      <c r="I17669"/>
      <c r="J17669"/>
      <c r="L17669" s="33"/>
      <c r="M17669" s="24"/>
    </row>
    <row r="17670" spans="1:13" x14ac:dyDescent="0.2">
      <c r="A17670" s="289"/>
      <c r="I17670"/>
      <c r="J17670"/>
      <c r="L17670" s="33"/>
      <c r="M17670" s="24"/>
    </row>
    <row r="17671" spans="1:13" x14ac:dyDescent="0.2">
      <c r="A17671" s="289"/>
      <c r="I17671"/>
      <c r="J17671"/>
      <c r="L17671" s="33"/>
      <c r="M17671" s="24"/>
    </row>
    <row r="17672" spans="1:13" x14ac:dyDescent="0.2">
      <c r="A17672" s="289"/>
      <c r="I17672"/>
      <c r="J17672"/>
      <c r="L17672" s="33"/>
      <c r="M17672" s="24"/>
    </row>
    <row r="17673" spans="1:13" x14ac:dyDescent="0.2">
      <c r="A17673" s="289"/>
      <c r="I17673"/>
      <c r="J17673"/>
      <c r="L17673" s="33"/>
      <c r="M17673" s="24"/>
    </row>
    <row r="17674" spans="1:13" x14ac:dyDescent="0.2">
      <c r="A17674" s="289"/>
      <c r="I17674"/>
      <c r="J17674"/>
      <c r="L17674" s="33"/>
      <c r="M17674" s="24"/>
    </row>
    <row r="17675" spans="1:13" x14ac:dyDescent="0.2">
      <c r="A17675" s="289"/>
      <c r="I17675"/>
      <c r="J17675"/>
      <c r="L17675" s="33"/>
      <c r="M17675" s="24"/>
    </row>
    <row r="17676" spans="1:13" x14ac:dyDescent="0.2">
      <c r="A17676" s="289"/>
      <c r="I17676"/>
      <c r="J17676"/>
      <c r="L17676" s="33"/>
      <c r="M17676" s="24"/>
    </row>
    <row r="17677" spans="1:13" x14ac:dyDescent="0.2">
      <c r="A17677" s="289"/>
      <c r="I17677"/>
      <c r="J17677"/>
      <c r="L17677" s="33"/>
      <c r="M17677" s="24"/>
    </row>
    <row r="17678" spans="1:13" x14ac:dyDescent="0.2">
      <c r="A17678" s="289"/>
      <c r="I17678"/>
      <c r="J17678"/>
      <c r="L17678" s="33"/>
      <c r="M17678" s="24"/>
    </row>
    <row r="17679" spans="1:13" x14ac:dyDescent="0.2">
      <c r="A17679" s="289"/>
      <c r="I17679"/>
      <c r="J17679"/>
      <c r="L17679" s="33"/>
      <c r="M17679" s="24"/>
    </row>
    <row r="17680" spans="1:13" x14ac:dyDescent="0.2">
      <c r="A17680" s="289"/>
      <c r="I17680"/>
      <c r="J17680"/>
      <c r="L17680" s="33"/>
      <c r="M17680" s="24"/>
    </row>
    <row r="17681" spans="1:13" x14ac:dyDescent="0.2">
      <c r="A17681" s="289"/>
      <c r="I17681"/>
      <c r="J17681"/>
      <c r="L17681" s="33"/>
      <c r="M17681" s="24"/>
    </row>
    <row r="17682" spans="1:13" x14ac:dyDescent="0.2">
      <c r="A17682" s="289"/>
      <c r="I17682"/>
      <c r="J17682"/>
      <c r="L17682" s="33"/>
      <c r="M17682" s="24"/>
    </row>
    <row r="17683" spans="1:13" x14ac:dyDescent="0.2">
      <c r="A17683" s="289"/>
      <c r="I17683"/>
      <c r="J17683"/>
      <c r="L17683" s="33"/>
      <c r="M17683" s="24"/>
    </row>
    <row r="17684" spans="1:13" x14ac:dyDescent="0.2">
      <c r="A17684" s="289"/>
      <c r="I17684"/>
      <c r="J17684"/>
      <c r="L17684" s="33"/>
      <c r="M17684" s="24"/>
    </row>
    <row r="17685" spans="1:13" x14ac:dyDescent="0.2">
      <c r="A17685" s="289"/>
      <c r="I17685"/>
      <c r="J17685"/>
      <c r="L17685" s="33"/>
      <c r="M17685" s="24"/>
    </row>
    <row r="17686" spans="1:13" x14ac:dyDescent="0.2">
      <c r="A17686" s="289"/>
      <c r="I17686"/>
      <c r="J17686"/>
      <c r="L17686" s="33"/>
      <c r="M17686" s="24"/>
    </row>
    <row r="17687" spans="1:13" x14ac:dyDescent="0.2">
      <c r="A17687" s="289"/>
      <c r="I17687"/>
      <c r="J17687"/>
      <c r="L17687" s="33"/>
      <c r="M17687" s="24"/>
    </row>
    <row r="17688" spans="1:13" x14ac:dyDescent="0.2">
      <c r="A17688" s="289"/>
      <c r="I17688"/>
      <c r="J17688"/>
      <c r="L17688" s="33"/>
      <c r="M17688" s="24"/>
    </row>
    <row r="17689" spans="1:13" x14ac:dyDescent="0.2">
      <c r="A17689" s="289"/>
      <c r="I17689"/>
      <c r="J17689"/>
      <c r="L17689" s="33"/>
      <c r="M17689" s="24"/>
    </row>
    <row r="17690" spans="1:13" x14ac:dyDescent="0.2">
      <c r="A17690" s="289"/>
      <c r="I17690"/>
      <c r="J17690"/>
      <c r="L17690" s="33"/>
      <c r="M17690" s="24"/>
    </row>
    <row r="17691" spans="1:13" x14ac:dyDescent="0.2">
      <c r="A17691" s="289"/>
      <c r="I17691"/>
      <c r="J17691"/>
      <c r="L17691" s="33"/>
      <c r="M17691" s="24"/>
    </row>
    <row r="17692" spans="1:13" x14ac:dyDescent="0.2">
      <c r="A17692" s="289"/>
      <c r="I17692"/>
      <c r="J17692"/>
      <c r="L17692" s="33"/>
      <c r="M17692" s="24"/>
    </row>
    <row r="17693" spans="1:13" x14ac:dyDescent="0.2">
      <c r="A17693" s="289"/>
      <c r="I17693"/>
      <c r="J17693"/>
      <c r="L17693" s="33"/>
      <c r="M17693" s="24"/>
    </row>
    <row r="17694" spans="1:13" x14ac:dyDescent="0.2">
      <c r="A17694" s="289"/>
      <c r="I17694"/>
      <c r="J17694"/>
      <c r="L17694" s="33"/>
      <c r="M17694" s="24"/>
    </row>
    <row r="17695" spans="1:13" x14ac:dyDescent="0.2">
      <c r="A17695" s="289"/>
      <c r="I17695"/>
      <c r="J17695"/>
      <c r="L17695" s="33"/>
      <c r="M17695" s="24"/>
    </row>
    <row r="17696" spans="1:13" x14ac:dyDescent="0.2">
      <c r="A17696" s="289"/>
      <c r="I17696"/>
      <c r="J17696"/>
      <c r="L17696" s="33"/>
      <c r="M17696" s="24"/>
    </row>
    <row r="17697" spans="1:13" x14ac:dyDescent="0.2">
      <c r="A17697" s="289"/>
      <c r="I17697"/>
      <c r="J17697"/>
      <c r="L17697" s="33"/>
      <c r="M17697" s="24"/>
    </row>
    <row r="17698" spans="1:13" x14ac:dyDescent="0.2">
      <c r="A17698" s="289"/>
      <c r="I17698"/>
      <c r="J17698"/>
      <c r="L17698" s="33"/>
      <c r="M17698" s="24"/>
    </row>
    <row r="17699" spans="1:13" x14ac:dyDescent="0.2">
      <c r="A17699" s="289"/>
      <c r="I17699"/>
      <c r="J17699"/>
      <c r="L17699" s="33"/>
      <c r="M17699" s="24"/>
    </row>
    <row r="17700" spans="1:13" x14ac:dyDescent="0.2">
      <c r="A17700" s="289"/>
      <c r="I17700"/>
      <c r="J17700"/>
      <c r="L17700" s="33"/>
      <c r="M17700" s="24"/>
    </row>
    <row r="17701" spans="1:13" x14ac:dyDescent="0.2">
      <c r="A17701" s="289"/>
      <c r="I17701"/>
      <c r="J17701"/>
      <c r="L17701" s="33"/>
      <c r="M17701" s="24"/>
    </row>
    <row r="17702" spans="1:13" x14ac:dyDescent="0.2">
      <c r="A17702" s="289"/>
      <c r="I17702"/>
      <c r="J17702"/>
      <c r="L17702" s="33"/>
      <c r="M17702" s="24"/>
    </row>
    <row r="17703" spans="1:13" x14ac:dyDescent="0.2">
      <c r="A17703" s="289"/>
      <c r="I17703"/>
      <c r="J17703"/>
      <c r="L17703" s="33"/>
      <c r="M17703" s="24"/>
    </row>
    <row r="17704" spans="1:13" x14ac:dyDescent="0.2">
      <c r="A17704" s="289"/>
      <c r="I17704"/>
      <c r="J17704"/>
      <c r="L17704" s="33"/>
      <c r="M17704" s="24"/>
    </row>
    <row r="17705" spans="1:13" x14ac:dyDescent="0.2">
      <c r="A17705" s="289"/>
      <c r="I17705"/>
      <c r="J17705"/>
      <c r="L17705" s="33"/>
      <c r="M17705" s="24"/>
    </row>
    <row r="17706" spans="1:13" x14ac:dyDescent="0.2">
      <c r="A17706" s="289"/>
      <c r="I17706"/>
      <c r="J17706"/>
      <c r="L17706" s="33"/>
      <c r="M17706" s="24"/>
    </row>
    <row r="17707" spans="1:13" x14ac:dyDescent="0.2">
      <c r="A17707" s="289"/>
      <c r="I17707"/>
      <c r="J17707"/>
      <c r="L17707" s="33"/>
      <c r="M17707" s="24"/>
    </row>
    <row r="17708" spans="1:13" x14ac:dyDescent="0.2">
      <c r="A17708" s="289"/>
      <c r="I17708"/>
      <c r="J17708"/>
      <c r="L17708" s="33"/>
      <c r="M17708" s="24"/>
    </row>
    <row r="17709" spans="1:13" x14ac:dyDescent="0.2">
      <c r="A17709" s="289"/>
      <c r="I17709"/>
      <c r="J17709"/>
      <c r="L17709" s="33"/>
      <c r="M17709" s="24"/>
    </row>
    <row r="17710" spans="1:13" x14ac:dyDescent="0.2">
      <c r="A17710" s="289"/>
      <c r="I17710"/>
      <c r="J17710"/>
      <c r="L17710" s="33"/>
      <c r="M17710" s="24"/>
    </row>
    <row r="17711" spans="1:13" x14ac:dyDescent="0.2">
      <c r="A17711" s="289"/>
      <c r="I17711"/>
      <c r="J17711"/>
      <c r="L17711" s="33"/>
      <c r="M17711" s="24"/>
    </row>
    <row r="17712" spans="1:13" x14ac:dyDescent="0.2">
      <c r="A17712" s="289"/>
      <c r="I17712"/>
      <c r="J17712"/>
      <c r="L17712" s="33"/>
      <c r="M17712" s="24"/>
    </row>
    <row r="17713" spans="1:13" x14ac:dyDescent="0.2">
      <c r="A17713" s="289"/>
      <c r="I17713"/>
      <c r="J17713"/>
      <c r="L17713" s="33"/>
      <c r="M17713" s="24"/>
    </row>
    <row r="17714" spans="1:13" x14ac:dyDescent="0.2">
      <c r="A17714" s="289"/>
      <c r="I17714"/>
      <c r="J17714"/>
      <c r="L17714" s="33"/>
      <c r="M17714" s="24"/>
    </row>
    <row r="17715" spans="1:13" x14ac:dyDescent="0.2">
      <c r="A17715" s="289"/>
      <c r="I17715"/>
      <c r="J17715"/>
      <c r="L17715" s="33"/>
      <c r="M17715" s="24"/>
    </row>
    <row r="17716" spans="1:13" x14ac:dyDescent="0.2">
      <c r="A17716" s="289"/>
      <c r="I17716"/>
      <c r="J17716"/>
      <c r="L17716" s="33"/>
      <c r="M17716" s="24"/>
    </row>
    <row r="17717" spans="1:13" x14ac:dyDescent="0.2">
      <c r="A17717" s="289"/>
      <c r="I17717"/>
      <c r="J17717"/>
      <c r="L17717" s="33"/>
      <c r="M17717" s="24"/>
    </row>
    <row r="17718" spans="1:13" x14ac:dyDescent="0.2">
      <c r="A17718" s="289"/>
      <c r="I17718"/>
      <c r="J17718"/>
      <c r="L17718" s="33"/>
      <c r="M17718" s="24"/>
    </row>
    <row r="17719" spans="1:13" x14ac:dyDescent="0.2">
      <c r="A17719" s="289"/>
      <c r="I17719"/>
      <c r="J17719"/>
      <c r="L17719" s="33"/>
      <c r="M17719" s="24"/>
    </row>
    <row r="17720" spans="1:13" x14ac:dyDescent="0.2">
      <c r="A17720" s="289"/>
      <c r="I17720"/>
      <c r="J17720"/>
      <c r="L17720" s="33"/>
      <c r="M17720" s="24"/>
    </row>
    <row r="17721" spans="1:13" x14ac:dyDescent="0.2">
      <c r="A17721" s="289"/>
      <c r="I17721"/>
      <c r="J17721"/>
      <c r="L17721" s="33"/>
      <c r="M17721" s="24"/>
    </row>
    <row r="17722" spans="1:13" x14ac:dyDescent="0.2">
      <c r="A17722" s="289"/>
      <c r="I17722"/>
      <c r="J17722"/>
      <c r="L17722" s="33"/>
      <c r="M17722" s="24"/>
    </row>
    <row r="17723" spans="1:13" x14ac:dyDescent="0.2">
      <c r="A17723" s="289"/>
      <c r="I17723"/>
      <c r="J17723"/>
      <c r="L17723" s="33"/>
      <c r="M17723" s="24"/>
    </row>
    <row r="17724" spans="1:13" x14ac:dyDescent="0.2">
      <c r="A17724" s="289"/>
      <c r="I17724"/>
      <c r="J17724"/>
      <c r="L17724" s="33"/>
      <c r="M17724" s="24"/>
    </row>
    <row r="17725" spans="1:13" x14ac:dyDescent="0.2">
      <c r="A17725" s="289"/>
      <c r="I17725"/>
      <c r="J17725"/>
      <c r="L17725" s="33"/>
      <c r="M17725" s="24"/>
    </row>
    <row r="17726" spans="1:13" x14ac:dyDescent="0.2">
      <c r="A17726" s="289"/>
      <c r="I17726"/>
      <c r="J17726"/>
      <c r="L17726" s="33"/>
      <c r="M17726" s="24"/>
    </row>
    <row r="17727" spans="1:13" x14ac:dyDescent="0.2">
      <c r="A17727" s="289"/>
      <c r="I17727"/>
      <c r="J17727"/>
      <c r="L17727" s="33"/>
      <c r="M17727" s="24"/>
    </row>
    <row r="17728" spans="1:13" x14ac:dyDescent="0.2">
      <c r="A17728" s="289"/>
      <c r="I17728"/>
      <c r="J17728"/>
      <c r="L17728" s="33"/>
      <c r="M17728" s="24"/>
    </row>
    <row r="17729" spans="1:13" x14ac:dyDescent="0.2">
      <c r="A17729" s="289"/>
      <c r="I17729"/>
      <c r="J17729"/>
      <c r="L17729" s="33"/>
      <c r="M17729" s="24"/>
    </row>
    <row r="17730" spans="1:13" x14ac:dyDescent="0.2">
      <c r="A17730" s="289"/>
      <c r="I17730"/>
      <c r="J17730"/>
      <c r="L17730" s="33"/>
      <c r="M17730" s="24"/>
    </row>
    <row r="17731" spans="1:13" x14ac:dyDescent="0.2">
      <c r="A17731" s="289"/>
      <c r="I17731"/>
      <c r="J17731"/>
      <c r="L17731" s="33"/>
      <c r="M17731" s="24"/>
    </row>
    <row r="17732" spans="1:13" x14ac:dyDescent="0.2">
      <c r="A17732" s="289"/>
      <c r="I17732"/>
      <c r="J17732"/>
      <c r="L17732" s="33"/>
      <c r="M17732" s="24"/>
    </row>
    <row r="17733" spans="1:13" x14ac:dyDescent="0.2">
      <c r="A17733" s="289"/>
      <c r="I17733"/>
      <c r="J17733"/>
      <c r="L17733" s="33"/>
      <c r="M17733" s="24"/>
    </row>
    <row r="17734" spans="1:13" x14ac:dyDescent="0.2">
      <c r="A17734" s="289"/>
      <c r="I17734"/>
      <c r="J17734"/>
      <c r="L17734" s="33"/>
      <c r="M17734" s="24"/>
    </row>
    <row r="17735" spans="1:13" x14ac:dyDescent="0.2">
      <c r="A17735" s="289"/>
      <c r="I17735"/>
      <c r="J17735"/>
      <c r="L17735" s="33"/>
      <c r="M17735" s="24"/>
    </row>
    <row r="17736" spans="1:13" x14ac:dyDescent="0.2">
      <c r="A17736" s="289"/>
      <c r="I17736"/>
      <c r="J17736"/>
      <c r="L17736" s="33"/>
      <c r="M17736" s="24"/>
    </row>
    <row r="17737" spans="1:13" x14ac:dyDescent="0.2">
      <c r="A17737" s="289"/>
      <c r="I17737"/>
      <c r="J17737"/>
      <c r="L17737" s="33"/>
      <c r="M17737" s="24"/>
    </row>
    <row r="17738" spans="1:13" x14ac:dyDescent="0.2">
      <c r="A17738" s="289"/>
      <c r="I17738"/>
      <c r="J17738"/>
      <c r="L17738" s="33"/>
      <c r="M17738" s="24"/>
    </row>
    <row r="17739" spans="1:13" x14ac:dyDescent="0.2">
      <c r="A17739" s="289"/>
      <c r="I17739"/>
      <c r="J17739"/>
      <c r="L17739" s="33"/>
      <c r="M17739" s="24"/>
    </row>
    <row r="17740" spans="1:13" x14ac:dyDescent="0.2">
      <c r="A17740" s="289"/>
      <c r="I17740"/>
      <c r="J17740"/>
      <c r="L17740" s="33"/>
      <c r="M17740" s="24"/>
    </row>
    <row r="17741" spans="1:13" x14ac:dyDescent="0.2">
      <c r="A17741" s="289"/>
      <c r="I17741"/>
      <c r="J17741"/>
      <c r="L17741" s="33"/>
      <c r="M17741" s="24"/>
    </row>
    <row r="17742" spans="1:13" x14ac:dyDescent="0.2">
      <c r="A17742" s="289"/>
      <c r="I17742"/>
      <c r="J17742"/>
      <c r="L17742" s="33"/>
      <c r="M17742" s="24"/>
    </row>
    <row r="17743" spans="1:13" x14ac:dyDescent="0.2">
      <c r="A17743" s="289"/>
      <c r="I17743"/>
      <c r="J17743"/>
      <c r="L17743" s="33"/>
      <c r="M17743" s="24"/>
    </row>
    <row r="17744" spans="1:13" x14ac:dyDescent="0.2">
      <c r="A17744" s="289"/>
      <c r="I17744"/>
      <c r="J17744"/>
      <c r="L17744" s="33"/>
      <c r="M17744" s="24"/>
    </row>
    <row r="17745" spans="1:13" x14ac:dyDescent="0.2">
      <c r="A17745" s="289"/>
      <c r="I17745"/>
      <c r="J17745"/>
      <c r="L17745" s="33"/>
      <c r="M17745" s="24"/>
    </row>
    <row r="17746" spans="1:13" x14ac:dyDescent="0.2">
      <c r="A17746" s="289"/>
      <c r="I17746"/>
      <c r="J17746"/>
      <c r="L17746" s="33"/>
      <c r="M17746" s="24"/>
    </row>
    <row r="17747" spans="1:13" x14ac:dyDescent="0.2">
      <c r="A17747" s="289"/>
      <c r="I17747"/>
      <c r="J17747"/>
      <c r="L17747" s="33"/>
      <c r="M17747" s="24"/>
    </row>
    <row r="17748" spans="1:13" x14ac:dyDescent="0.2">
      <c r="A17748" s="289"/>
      <c r="I17748"/>
      <c r="J17748"/>
      <c r="L17748" s="33"/>
      <c r="M17748" s="24"/>
    </row>
    <row r="17749" spans="1:13" x14ac:dyDescent="0.2">
      <c r="A17749" s="289"/>
      <c r="I17749"/>
      <c r="J17749"/>
      <c r="L17749" s="33"/>
      <c r="M17749" s="24"/>
    </row>
    <row r="17750" spans="1:13" x14ac:dyDescent="0.2">
      <c r="A17750" s="289"/>
      <c r="I17750"/>
      <c r="J17750"/>
      <c r="L17750" s="33"/>
      <c r="M17750" s="24"/>
    </row>
    <row r="17751" spans="1:13" x14ac:dyDescent="0.2">
      <c r="A17751" s="289"/>
      <c r="I17751"/>
      <c r="J17751"/>
      <c r="L17751" s="33"/>
      <c r="M17751" s="24"/>
    </row>
    <row r="17752" spans="1:13" x14ac:dyDescent="0.2">
      <c r="A17752" s="289"/>
      <c r="I17752"/>
      <c r="J17752"/>
      <c r="L17752" s="33"/>
      <c r="M17752" s="24"/>
    </row>
    <row r="17753" spans="1:13" x14ac:dyDescent="0.2">
      <c r="A17753" s="289"/>
      <c r="I17753"/>
      <c r="J17753"/>
      <c r="L17753" s="33"/>
      <c r="M17753" s="24"/>
    </row>
    <row r="17754" spans="1:13" x14ac:dyDescent="0.2">
      <c r="A17754" s="289"/>
      <c r="I17754"/>
      <c r="J17754"/>
      <c r="L17754" s="33"/>
      <c r="M17754" s="24"/>
    </row>
    <row r="17755" spans="1:13" x14ac:dyDescent="0.2">
      <c r="A17755" s="289"/>
      <c r="I17755"/>
      <c r="J17755"/>
      <c r="L17755" s="33"/>
      <c r="M17755" s="24"/>
    </row>
    <row r="17756" spans="1:13" x14ac:dyDescent="0.2">
      <c r="A17756" s="289"/>
      <c r="I17756"/>
      <c r="J17756"/>
      <c r="L17756" s="33"/>
      <c r="M17756" s="24"/>
    </row>
    <row r="17757" spans="1:13" x14ac:dyDescent="0.2">
      <c r="A17757" s="289"/>
      <c r="I17757"/>
      <c r="J17757"/>
      <c r="L17757" s="33"/>
      <c r="M17757" s="24"/>
    </row>
    <row r="17758" spans="1:13" x14ac:dyDescent="0.2">
      <c r="A17758" s="289"/>
      <c r="I17758"/>
      <c r="J17758"/>
      <c r="L17758" s="33"/>
      <c r="M17758" s="24"/>
    </row>
    <row r="17759" spans="1:13" x14ac:dyDescent="0.2">
      <c r="A17759" s="289"/>
      <c r="I17759"/>
      <c r="J17759"/>
      <c r="L17759" s="33"/>
      <c r="M17759" s="24"/>
    </row>
    <row r="17760" spans="1:13" x14ac:dyDescent="0.2">
      <c r="A17760" s="289"/>
      <c r="I17760"/>
      <c r="J17760"/>
      <c r="L17760" s="33"/>
      <c r="M17760" s="24"/>
    </row>
    <row r="17761" spans="1:13" x14ac:dyDescent="0.2">
      <c r="A17761" s="289"/>
      <c r="I17761"/>
      <c r="J17761"/>
      <c r="L17761" s="33"/>
      <c r="M17761" s="24"/>
    </row>
    <row r="17762" spans="1:13" x14ac:dyDescent="0.2">
      <c r="A17762" s="289"/>
      <c r="I17762"/>
      <c r="J17762"/>
      <c r="L17762" s="33"/>
      <c r="M17762" s="24"/>
    </row>
    <row r="17763" spans="1:13" x14ac:dyDescent="0.2">
      <c r="A17763" s="289"/>
      <c r="I17763"/>
      <c r="J17763"/>
      <c r="L17763" s="33"/>
      <c r="M17763" s="24"/>
    </row>
    <row r="17764" spans="1:13" x14ac:dyDescent="0.2">
      <c r="A17764" s="289"/>
      <c r="I17764"/>
      <c r="J17764"/>
      <c r="L17764" s="33"/>
      <c r="M17764" s="24"/>
    </row>
    <row r="17765" spans="1:13" x14ac:dyDescent="0.2">
      <c r="A17765" s="289"/>
      <c r="I17765"/>
      <c r="J17765"/>
      <c r="L17765" s="33"/>
      <c r="M17765" s="24"/>
    </row>
    <row r="17766" spans="1:13" x14ac:dyDescent="0.2">
      <c r="A17766" s="289"/>
      <c r="I17766"/>
      <c r="J17766"/>
      <c r="L17766" s="33"/>
      <c r="M17766" s="24"/>
    </row>
    <row r="17767" spans="1:13" x14ac:dyDescent="0.2">
      <c r="A17767" s="289"/>
      <c r="I17767"/>
      <c r="J17767"/>
      <c r="L17767" s="33"/>
      <c r="M17767" s="24"/>
    </row>
    <row r="17768" spans="1:13" x14ac:dyDescent="0.2">
      <c r="A17768" s="289"/>
      <c r="I17768"/>
      <c r="J17768"/>
      <c r="L17768" s="33"/>
      <c r="M17768" s="24"/>
    </row>
    <row r="17769" spans="1:13" x14ac:dyDescent="0.2">
      <c r="A17769" s="289"/>
      <c r="I17769"/>
      <c r="J17769"/>
      <c r="L17769" s="33"/>
      <c r="M17769" s="24"/>
    </row>
    <row r="17770" spans="1:13" x14ac:dyDescent="0.2">
      <c r="A17770" s="289"/>
      <c r="I17770"/>
      <c r="J17770"/>
      <c r="L17770" s="33"/>
      <c r="M17770" s="24"/>
    </row>
    <row r="17771" spans="1:13" x14ac:dyDescent="0.2">
      <c r="A17771" s="289"/>
      <c r="I17771"/>
      <c r="J17771"/>
      <c r="L17771" s="33"/>
      <c r="M17771" s="24"/>
    </row>
    <row r="17772" spans="1:13" x14ac:dyDescent="0.2">
      <c r="A17772" s="289"/>
      <c r="I17772"/>
      <c r="J17772"/>
      <c r="L17772" s="33"/>
      <c r="M17772" s="24"/>
    </row>
    <row r="17773" spans="1:13" x14ac:dyDescent="0.2">
      <c r="A17773" s="289"/>
      <c r="I17773"/>
      <c r="J17773"/>
      <c r="L17773" s="33"/>
      <c r="M17773" s="24"/>
    </row>
    <row r="17774" spans="1:13" x14ac:dyDescent="0.2">
      <c r="A17774" s="289"/>
      <c r="I17774"/>
      <c r="J17774"/>
      <c r="L17774" s="33"/>
      <c r="M17774" s="24"/>
    </row>
    <row r="17775" spans="1:13" x14ac:dyDescent="0.2">
      <c r="A17775" s="289"/>
      <c r="I17775"/>
      <c r="J17775"/>
      <c r="L17775" s="33"/>
      <c r="M17775" s="24"/>
    </row>
    <row r="17776" spans="1:13" x14ac:dyDescent="0.2">
      <c r="A17776" s="289"/>
      <c r="I17776"/>
      <c r="J17776"/>
      <c r="L17776" s="33"/>
      <c r="M17776" s="24"/>
    </row>
    <row r="17777" spans="1:13" x14ac:dyDescent="0.2">
      <c r="A17777" s="289"/>
      <c r="I17777"/>
      <c r="J17777"/>
      <c r="L17777" s="33"/>
      <c r="M17777" s="24"/>
    </row>
    <row r="17778" spans="1:13" x14ac:dyDescent="0.2">
      <c r="A17778" s="289"/>
      <c r="I17778"/>
      <c r="J17778"/>
      <c r="L17778" s="33"/>
      <c r="M17778" s="24"/>
    </row>
    <row r="17779" spans="1:13" x14ac:dyDescent="0.2">
      <c r="A17779" s="289"/>
      <c r="I17779"/>
      <c r="J17779"/>
      <c r="L17779" s="33"/>
      <c r="M17779" s="24"/>
    </row>
    <row r="17780" spans="1:13" x14ac:dyDescent="0.2">
      <c r="A17780" s="289"/>
      <c r="I17780"/>
      <c r="J17780"/>
      <c r="L17780" s="33"/>
      <c r="M17780" s="24"/>
    </row>
    <row r="17781" spans="1:13" x14ac:dyDescent="0.2">
      <c r="A17781" s="289"/>
      <c r="I17781"/>
      <c r="J17781"/>
      <c r="L17781" s="33"/>
      <c r="M17781" s="24"/>
    </row>
    <row r="17782" spans="1:13" x14ac:dyDescent="0.2">
      <c r="A17782" s="289"/>
      <c r="I17782"/>
      <c r="J17782"/>
      <c r="L17782" s="33"/>
      <c r="M17782" s="24"/>
    </row>
    <row r="17783" spans="1:13" x14ac:dyDescent="0.2">
      <c r="A17783" s="289"/>
      <c r="I17783"/>
      <c r="J17783"/>
      <c r="L17783" s="33"/>
      <c r="M17783" s="24"/>
    </row>
    <row r="17784" spans="1:13" x14ac:dyDescent="0.2">
      <c r="A17784" s="289"/>
      <c r="I17784"/>
      <c r="J17784"/>
      <c r="L17784" s="33"/>
      <c r="M17784" s="24"/>
    </row>
    <row r="17785" spans="1:13" x14ac:dyDescent="0.2">
      <c r="A17785" s="289"/>
      <c r="I17785"/>
      <c r="J17785"/>
      <c r="L17785" s="33"/>
      <c r="M17785" s="24"/>
    </row>
    <row r="17786" spans="1:13" x14ac:dyDescent="0.2">
      <c r="A17786" s="289"/>
      <c r="I17786"/>
      <c r="J17786"/>
      <c r="L17786" s="33"/>
      <c r="M17786" s="24"/>
    </row>
    <row r="17787" spans="1:13" x14ac:dyDescent="0.2">
      <c r="A17787" s="289"/>
      <c r="I17787"/>
      <c r="J17787"/>
      <c r="L17787" s="33"/>
      <c r="M17787" s="24"/>
    </row>
    <row r="17788" spans="1:13" x14ac:dyDescent="0.2">
      <c r="A17788" s="289"/>
      <c r="I17788"/>
      <c r="J17788"/>
      <c r="L17788" s="33"/>
      <c r="M17788" s="24"/>
    </row>
    <row r="17789" spans="1:13" x14ac:dyDescent="0.2">
      <c r="A17789" s="289"/>
      <c r="I17789"/>
      <c r="J17789"/>
      <c r="L17789" s="33"/>
      <c r="M17789" s="24"/>
    </row>
    <row r="17790" spans="1:13" x14ac:dyDescent="0.2">
      <c r="A17790" s="289"/>
      <c r="I17790"/>
      <c r="J17790"/>
      <c r="L17790" s="33"/>
      <c r="M17790" s="24"/>
    </row>
    <row r="17791" spans="1:13" x14ac:dyDescent="0.2">
      <c r="A17791" s="289"/>
      <c r="I17791"/>
      <c r="J17791"/>
      <c r="L17791" s="33"/>
      <c r="M17791" s="24"/>
    </row>
    <row r="17792" spans="1:13" x14ac:dyDescent="0.2">
      <c r="A17792" s="289"/>
      <c r="I17792"/>
      <c r="J17792"/>
      <c r="L17792" s="33"/>
      <c r="M17792" s="24"/>
    </row>
    <row r="17793" spans="1:13" x14ac:dyDescent="0.2">
      <c r="A17793" s="289"/>
      <c r="I17793"/>
      <c r="J17793"/>
      <c r="L17793" s="33"/>
      <c r="M17793" s="24"/>
    </row>
    <row r="17794" spans="1:13" x14ac:dyDescent="0.2">
      <c r="A17794" s="289"/>
      <c r="I17794"/>
      <c r="J17794"/>
      <c r="L17794" s="33"/>
      <c r="M17794" s="24"/>
    </row>
    <row r="17795" spans="1:13" x14ac:dyDescent="0.2">
      <c r="A17795" s="289"/>
      <c r="I17795"/>
      <c r="J17795"/>
      <c r="L17795" s="33"/>
      <c r="M17795" s="24"/>
    </row>
    <row r="17796" spans="1:13" x14ac:dyDescent="0.2">
      <c r="A17796" s="289"/>
      <c r="I17796"/>
      <c r="J17796"/>
      <c r="L17796" s="33"/>
      <c r="M17796" s="24"/>
    </row>
    <row r="17797" spans="1:13" x14ac:dyDescent="0.2">
      <c r="A17797" s="289"/>
      <c r="I17797"/>
      <c r="J17797"/>
      <c r="L17797" s="33"/>
      <c r="M17797" s="24"/>
    </row>
    <row r="17798" spans="1:13" x14ac:dyDescent="0.2">
      <c r="A17798" s="289"/>
      <c r="I17798"/>
      <c r="J17798"/>
      <c r="L17798" s="33"/>
      <c r="M17798" s="24"/>
    </row>
    <row r="17799" spans="1:13" x14ac:dyDescent="0.2">
      <c r="A17799" s="289"/>
      <c r="I17799"/>
      <c r="J17799"/>
      <c r="L17799" s="33"/>
      <c r="M17799" s="24"/>
    </row>
    <row r="17800" spans="1:13" x14ac:dyDescent="0.2">
      <c r="A17800" s="289"/>
      <c r="I17800"/>
      <c r="J17800"/>
      <c r="L17800" s="33"/>
      <c r="M17800" s="24"/>
    </row>
    <row r="17801" spans="1:13" x14ac:dyDescent="0.2">
      <c r="A17801" s="289"/>
      <c r="I17801"/>
      <c r="J17801"/>
      <c r="L17801" s="33"/>
      <c r="M17801" s="24"/>
    </row>
    <row r="17802" spans="1:13" x14ac:dyDescent="0.2">
      <c r="A17802" s="289"/>
      <c r="I17802"/>
      <c r="J17802"/>
      <c r="L17802" s="33"/>
      <c r="M17802" s="24"/>
    </row>
    <row r="17803" spans="1:13" x14ac:dyDescent="0.2">
      <c r="A17803" s="289"/>
      <c r="I17803"/>
      <c r="J17803"/>
      <c r="L17803" s="33"/>
      <c r="M17803" s="24"/>
    </row>
    <row r="17804" spans="1:13" x14ac:dyDescent="0.2">
      <c r="A17804" s="289"/>
      <c r="I17804"/>
      <c r="J17804"/>
      <c r="L17804" s="33"/>
      <c r="M17804" s="24"/>
    </row>
    <row r="17805" spans="1:13" x14ac:dyDescent="0.2">
      <c r="A17805" s="289"/>
      <c r="I17805"/>
      <c r="J17805"/>
      <c r="L17805" s="33"/>
      <c r="M17805" s="24"/>
    </row>
    <row r="17806" spans="1:13" x14ac:dyDescent="0.2">
      <c r="A17806" s="289"/>
      <c r="I17806"/>
      <c r="J17806"/>
      <c r="L17806" s="33"/>
      <c r="M17806" s="24"/>
    </row>
    <row r="17807" spans="1:13" x14ac:dyDescent="0.2">
      <c r="A17807" s="289"/>
      <c r="I17807"/>
      <c r="J17807"/>
      <c r="L17807" s="33"/>
      <c r="M17807" s="24"/>
    </row>
    <row r="17808" spans="1:13" x14ac:dyDescent="0.2">
      <c r="A17808" s="289"/>
      <c r="I17808"/>
      <c r="J17808"/>
      <c r="L17808" s="33"/>
      <c r="M17808" s="24"/>
    </row>
    <row r="17809" spans="1:13" x14ac:dyDescent="0.2">
      <c r="A17809" s="289"/>
      <c r="I17809"/>
      <c r="J17809"/>
      <c r="L17809" s="33"/>
      <c r="M17809" s="24"/>
    </row>
    <row r="17810" spans="1:13" x14ac:dyDescent="0.2">
      <c r="A17810" s="289"/>
      <c r="I17810"/>
      <c r="J17810"/>
      <c r="L17810" s="33"/>
      <c r="M17810" s="24"/>
    </row>
    <row r="17811" spans="1:13" x14ac:dyDescent="0.2">
      <c r="A17811" s="289"/>
      <c r="I17811"/>
      <c r="J17811"/>
      <c r="L17811" s="33"/>
      <c r="M17811" s="24"/>
    </row>
    <row r="17812" spans="1:13" x14ac:dyDescent="0.2">
      <c r="A17812" s="289"/>
      <c r="I17812"/>
      <c r="J17812"/>
      <c r="L17812" s="33"/>
      <c r="M17812" s="24"/>
    </row>
    <row r="17813" spans="1:13" x14ac:dyDescent="0.2">
      <c r="A17813" s="289"/>
      <c r="I17813"/>
      <c r="J17813"/>
      <c r="L17813" s="33"/>
      <c r="M17813" s="24"/>
    </row>
    <row r="17814" spans="1:13" x14ac:dyDescent="0.2">
      <c r="A17814" s="289"/>
      <c r="I17814"/>
      <c r="J17814"/>
      <c r="L17814" s="33"/>
      <c r="M17814" s="24"/>
    </row>
    <row r="17815" spans="1:13" x14ac:dyDescent="0.2">
      <c r="A17815" s="289"/>
      <c r="I17815"/>
      <c r="J17815"/>
      <c r="L17815" s="33"/>
      <c r="M17815" s="24"/>
    </row>
    <row r="17816" spans="1:13" x14ac:dyDescent="0.2">
      <c r="A17816" s="289"/>
      <c r="I17816"/>
      <c r="J17816"/>
      <c r="L17816" s="33"/>
      <c r="M17816" s="24"/>
    </row>
    <row r="17817" spans="1:13" x14ac:dyDescent="0.2">
      <c r="A17817" s="289"/>
      <c r="I17817"/>
      <c r="J17817"/>
      <c r="L17817" s="33"/>
      <c r="M17817" s="24"/>
    </row>
    <row r="17818" spans="1:13" x14ac:dyDescent="0.2">
      <c r="A17818" s="289"/>
      <c r="I17818"/>
      <c r="J17818"/>
      <c r="L17818" s="33"/>
      <c r="M17818" s="24"/>
    </row>
    <row r="17819" spans="1:13" x14ac:dyDescent="0.2">
      <c r="A17819" s="289"/>
      <c r="I17819"/>
      <c r="J17819"/>
      <c r="L17819" s="33"/>
      <c r="M17819" s="24"/>
    </row>
    <row r="17820" spans="1:13" x14ac:dyDescent="0.2">
      <c r="A17820" s="289"/>
      <c r="I17820"/>
      <c r="J17820"/>
      <c r="L17820" s="33"/>
      <c r="M17820" s="24"/>
    </row>
    <row r="17821" spans="1:13" x14ac:dyDescent="0.2">
      <c r="A17821" s="289"/>
      <c r="I17821"/>
      <c r="J17821"/>
      <c r="L17821" s="33"/>
      <c r="M17821" s="24"/>
    </row>
    <row r="17822" spans="1:13" x14ac:dyDescent="0.2">
      <c r="A17822" s="289"/>
      <c r="I17822"/>
      <c r="J17822"/>
      <c r="L17822" s="33"/>
      <c r="M17822" s="24"/>
    </row>
    <row r="17823" spans="1:13" x14ac:dyDescent="0.2">
      <c r="A17823" s="289"/>
      <c r="I17823"/>
      <c r="J17823"/>
      <c r="L17823" s="33"/>
      <c r="M17823" s="24"/>
    </row>
    <row r="17824" spans="1:13" x14ac:dyDescent="0.2">
      <c r="A17824" s="289"/>
      <c r="I17824"/>
      <c r="J17824"/>
      <c r="L17824" s="33"/>
      <c r="M17824" s="24"/>
    </row>
    <row r="17825" spans="1:13" x14ac:dyDescent="0.2">
      <c r="A17825" s="289"/>
      <c r="I17825"/>
      <c r="J17825"/>
      <c r="L17825" s="33"/>
      <c r="M17825" s="24"/>
    </row>
    <row r="17826" spans="1:13" x14ac:dyDescent="0.2">
      <c r="A17826" s="289"/>
      <c r="I17826"/>
      <c r="J17826"/>
      <c r="L17826" s="33"/>
      <c r="M17826" s="24"/>
    </row>
    <row r="17827" spans="1:13" x14ac:dyDescent="0.2">
      <c r="A17827" s="289"/>
      <c r="I17827"/>
      <c r="J17827"/>
      <c r="L17827" s="33"/>
      <c r="M17827" s="24"/>
    </row>
    <row r="17828" spans="1:13" x14ac:dyDescent="0.2">
      <c r="A17828" s="289"/>
      <c r="I17828"/>
      <c r="J17828"/>
      <c r="L17828" s="33"/>
      <c r="M17828" s="24"/>
    </row>
    <row r="17829" spans="1:13" x14ac:dyDescent="0.2">
      <c r="A17829" s="289"/>
      <c r="I17829"/>
      <c r="J17829"/>
      <c r="L17829" s="33"/>
      <c r="M17829" s="24"/>
    </row>
    <row r="17830" spans="1:13" x14ac:dyDescent="0.2">
      <c r="A17830" s="289"/>
      <c r="I17830"/>
      <c r="J17830"/>
      <c r="L17830" s="33"/>
      <c r="M17830" s="24"/>
    </row>
    <row r="17831" spans="1:13" x14ac:dyDescent="0.2">
      <c r="A17831" s="289"/>
      <c r="I17831"/>
      <c r="J17831"/>
      <c r="L17831" s="33"/>
      <c r="M17831" s="24"/>
    </row>
    <row r="17832" spans="1:13" x14ac:dyDescent="0.2">
      <c r="A17832" s="289"/>
      <c r="I17832"/>
      <c r="J17832"/>
      <c r="L17832" s="33"/>
      <c r="M17832" s="24"/>
    </row>
    <row r="17833" spans="1:13" x14ac:dyDescent="0.2">
      <c r="A17833" s="289"/>
      <c r="I17833"/>
      <c r="J17833"/>
      <c r="L17833" s="33"/>
      <c r="M17833" s="24"/>
    </row>
    <row r="17834" spans="1:13" x14ac:dyDescent="0.2">
      <c r="A17834" s="289"/>
      <c r="I17834"/>
      <c r="J17834"/>
      <c r="L17834" s="33"/>
      <c r="M17834" s="24"/>
    </row>
    <row r="17835" spans="1:13" x14ac:dyDescent="0.2">
      <c r="A17835" s="289"/>
      <c r="I17835"/>
      <c r="J17835"/>
      <c r="L17835" s="33"/>
      <c r="M17835" s="24"/>
    </row>
    <row r="17836" spans="1:13" x14ac:dyDescent="0.2">
      <c r="A17836" s="289"/>
      <c r="I17836"/>
      <c r="J17836"/>
      <c r="L17836" s="33"/>
      <c r="M17836" s="24"/>
    </row>
    <row r="17837" spans="1:13" x14ac:dyDescent="0.2">
      <c r="A17837" s="289"/>
      <c r="I17837"/>
      <c r="J17837"/>
      <c r="L17837" s="33"/>
      <c r="M17837" s="24"/>
    </row>
    <row r="17838" spans="1:13" x14ac:dyDescent="0.2">
      <c r="A17838" s="289"/>
      <c r="I17838"/>
      <c r="J17838"/>
      <c r="L17838" s="33"/>
      <c r="M17838" s="24"/>
    </row>
    <row r="17839" spans="1:13" x14ac:dyDescent="0.2">
      <c r="A17839" s="289"/>
      <c r="I17839"/>
      <c r="J17839"/>
      <c r="L17839" s="33"/>
      <c r="M17839" s="24"/>
    </row>
    <row r="17840" spans="1:13" x14ac:dyDescent="0.2">
      <c r="A17840" s="289"/>
      <c r="I17840"/>
      <c r="J17840"/>
      <c r="L17840" s="33"/>
      <c r="M17840" s="24"/>
    </row>
    <row r="17841" spans="1:13" x14ac:dyDescent="0.2">
      <c r="A17841" s="289"/>
      <c r="I17841"/>
      <c r="J17841"/>
      <c r="L17841" s="33"/>
      <c r="M17841" s="24"/>
    </row>
    <row r="17842" spans="1:13" x14ac:dyDescent="0.2">
      <c r="A17842" s="289"/>
      <c r="I17842"/>
      <c r="J17842"/>
      <c r="L17842" s="33"/>
      <c r="M17842" s="24"/>
    </row>
    <row r="17843" spans="1:13" x14ac:dyDescent="0.2">
      <c r="A17843" s="289"/>
      <c r="I17843"/>
      <c r="J17843"/>
      <c r="L17843" s="33"/>
      <c r="M17843" s="24"/>
    </row>
    <row r="17844" spans="1:13" x14ac:dyDescent="0.2">
      <c r="A17844" s="289"/>
      <c r="I17844"/>
      <c r="J17844"/>
      <c r="L17844" s="33"/>
      <c r="M17844" s="24"/>
    </row>
    <row r="17845" spans="1:13" x14ac:dyDescent="0.2">
      <c r="A17845" s="289"/>
      <c r="I17845"/>
      <c r="J17845"/>
      <c r="L17845" s="33"/>
      <c r="M17845" s="24"/>
    </row>
    <row r="17846" spans="1:13" x14ac:dyDescent="0.2">
      <c r="A17846" s="289"/>
      <c r="I17846"/>
      <c r="J17846"/>
      <c r="L17846" s="33"/>
      <c r="M17846" s="24"/>
    </row>
    <row r="17847" spans="1:13" x14ac:dyDescent="0.2">
      <c r="A17847" s="289"/>
      <c r="I17847"/>
      <c r="J17847"/>
      <c r="L17847" s="33"/>
      <c r="M17847" s="24"/>
    </row>
    <row r="17848" spans="1:13" x14ac:dyDescent="0.2">
      <c r="A17848" s="289"/>
      <c r="I17848"/>
      <c r="J17848"/>
      <c r="L17848" s="33"/>
      <c r="M17848" s="24"/>
    </row>
    <row r="17849" spans="1:13" x14ac:dyDescent="0.2">
      <c r="A17849" s="289"/>
      <c r="I17849"/>
      <c r="J17849"/>
      <c r="L17849" s="33"/>
      <c r="M17849" s="24"/>
    </row>
    <row r="17850" spans="1:13" x14ac:dyDescent="0.2">
      <c r="A17850" s="289"/>
      <c r="I17850"/>
      <c r="J17850"/>
      <c r="L17850" s="33"/>
      <c r="M17850" s="24"/>
    </row>
    <row r="17851" spans="1:13" x14ac:dyDescent="0.2">
      <c r="A17851" s="289"/>
      <c r="I17851"/>
      <c r="J17851"/>
      <c r="L17851" s="33"/>
      <c r="M17851" s="24"/>
    </row>
    <row r="17852" spans="1:13" x14ac:dyDescent="0.2">
      <c r="A17852" s="289"/>
      <c r="I17852"/>
      <c r="J17852"/>
      <c r="L17852" s="33"/>
      <c r="M17852" s="24"/>
    </row>
    <row r="17853" spans="1:13" x14ac:dyDescent="0.2">
      <c r="A17853" s="289"/>
      <c r="I17853"/>
      <c r="J17853"/>
      <c r="L17853" s="33"/>
      <c r="M17853" s="24"/>
    </row>
    <row r="17854" spans="1:13" x14ac:dyDescent="0.2">
      <c r="A17854" s="289"/>
      <c r="I17854"/>
      <c r="J17854"/>
      <c r="L17854" s="33"/>
      <c r="M17854" s="24"/>
    </row>
    <row r="17855" spans="1:13" x14ac:dyDescent="0.2">
      <c r="A17855" s="289"/>
      <c r="I17855"/>
      <c r="J17855"/>
      <c r="L17855" s="33"/>
      <c r="M17855" s="24"/>
    </row>
    <row r="17856" spans="1:13" x14ac:dyDescent="0.2">
      <c r="A17856" s="289"/>
      <c r="I17856"/>
      <c r="J17856"/>
      <c r="L17856" s="33"/>
      <c r="M17856" s="24"/>
    </row>
    <row r="17857" spans="1:13" x14ac:dyDescent="0.2">
      <c r="A17857" s="289"/>
      <c r="I17857"/>
      <c r="J17857"/>
      <c r="L17857" s="33"/>
      <c r="M17857" s="24"/>
    </row>
    <row r="17858" spans="1:13" x14ac:dyDescent="0.2">
      <c r="A17858" s="289"/>
      <c r="I17858"/>
      <c r="J17858"/>
      <c r="L17858" s="33"/>
      <c r="M17858" s="24"/>
    </row>
    <row r="17859" spans="1:13" x14ac:dyDescent="0.2">
      <c r="A17859" s="289"/>
      <c r="I17859"/>
      <c r="J17859"/>
      <c r="L17859" s="33"/>
      <c r="M17859" s="24"/>
    </row>
    <row r="17860" spans="1:13" x14ac:dyDescent="0.2">
      <c r="A17860" s="289"/>
      <c r="I17860"/>
      <c r="J17860"/>
      <c r="L17860" s="33"/>
      <c r="M17860" s="24"/>
    </row>
    <row r="17861" spans="1:13" x14ac:dyDescent="0.2">
      <c r="A17861" s="289"/>
      <c r="I17861"/>
      <c r="J17861"/>
      <c r="L17861" s="33"/>
      <c r="M17861" s="24"/>
    </row>
    <row r="17862" spans="1:13" x14ac:dyDescent="0.2">
      <c r="A17862" s="289"/>
      <c r="I17862"/>
      <c r="J17862"/>
      <c r="L17862" s="33"/>
      <c r="M17862" s="24"/>
    </row>
    <row r="17863" spans="1:13" x14ac:dyDescent="0.2">
      <c r="A17863" s="289"/>
      <c r="I17863"/>
      <c r="J17863"/>
      <c r="L17863" s="33"/>
      <c r="M17863" s="24"/>
    </row>
    <row r="17864" spans="1:13" x14ac:dyDescent="0.2">
      <c r="A17864" s="289"/>
      <c r="I17864"/>
      <c r="J17864"/>
      <c r="L17864" s="33"/>
      <c r="M17864" s="24"/>
    </row>
    <row r="17865" spans="1:13" x14ac:dyDescent="0.2">
      <c r="A17865" s="289"/>
      <c r="I17865"/>
      <c r="J17865"/>
      <c r="L17865" s="33"/>
      <c r="M17865" s="24"/>
    </row>
    <row r="17866" spans="1:13" x14ac:dyDescent="0.2">
      <c r="A17866" s="289"/>
      <c r="I17866"/>
      <c r="J17866"/>
      <c r="L17866" s="33"/>
      <c r="M17866" s="24"/>
    </row>
    <row r="17867" spans="1:13" x14ac:dyDescent="0.2">
      <c r="A17867" s="289"/>
      <c r="I17867"/>
      <c r="J17867"/>
      <c r="L17867" s="33"/>
      <c r="M17867" s="24"/>
    </row>
    <row r="17868" spans="1:13" x14ac:dyDescent="0.2">
      <c r="A17868" s="289"/>
      <c r="I17868"/>
      <c r="J17868"/>
      <c r="L17868" s="33"/>
      <c r="M17868" s="24"/>
    </row>
    <row r="17869" spans="1:13" x14ac:dyDescent="0.2">
      <c r="A17869" s="289"/>
      <c r="I17869"/>
      <c r="J17869"/>
      <c r="L17869" s="33"/>
      <c r="M17869" s="24"/>
    </row>
    <row r="17870" spans="1:13" x14ac:dyDescent="0.2">
      <c r="A17870" s="289"/>
      <c r="I17870"/>
      <c r="J17870"/>
      <c r="L17870" s="33"/>
      <c r="M17870" s="24"/>
    </row>
    <row r="17871" spans="1:13" x14ac:dyDescent="0.2">
      <c r="A17871" s="289"/>
      <c r="I17871"/>
      <c r="J17871"/>
      <c r="L17871" s="33"/>
      <c r="M17871" s="24"/>
    </row>
    <row r="17872" spans="1:13" x14ac:dyDescent="0.2">
      <c r="A17872" s="289"/>
      <c r="I17872"/>
      <c r="J17872"/>
      <c r="L17872" s="33"/>
      <c r="M17872" s="24"/>
    </row>
    <row r="17873" spans="1:13" x14ac:dyDescent="0.2">
      <c r="A17873" s="289"/>
      <c r="I17873"/>
      <c r="J17873"/>
      <c r="L17873" s="33"/>
      <c r="M17873" s="24"/>
    </row>
    <row r="17874" spans="1:13" x14ac:dyDescent="0.2">
      <c r="A17874" s="289"/>
      <c r="I17874"/>
      <c r="J17874"/>
      <c r="L17874" s="33"/>
      <c r="M17874" s="24"/>
    </row>
    <row r="17875" spans="1:13" x14ac:dyDescent="0.2">
      <c r="A17875" s="289"/>
      <c r="I17875"/>
      <c r="J17875"/>
      <c r="L17875" s="33"/>
      <c r="M17875" s="24"/>
    </row>
    <row r="17876" spans="1:13" x14ac:dyDescent="0.2">
      <c r="A17876" s="289"/>
      <c r="I17876"/>
      <c r="J17876"/>
      <c r="L17876" s="33"/>
      <c r="M17876" s="24"/>
    </row>
    <row r="17877" spans="1:13" x14ac:dyDescent="0.2">
      <c r="A17877" s="289"/>
      <c r="I17877"/>
      <c r="J17877"/>
      <c r="L17877" s="33"/>
      <c r="M17877" s="24"/>
    </row>
    <row r="17878" spans="1:13" x14ac:dyDescent="0.2">
      <c r="A17878" s="289"/>
      <c r="I17878"/>
      <c r="J17878"/>
      <c r="L17878" s="33"/>
      <c r="M17878" s="24"/>
    </row>
    <row r="17879" spans="1:13" x14ac:dyDescent="0.2">
      <c r="A17879" s="289"/>
      <c r="I17879"/>
      <c r="J17879"/>
      <c r="L17879" s="33"/>
      <c r="M17879" s="24"/>
    </row>
    <row r="17880" spans="1:13" x14ac:dyDescent="0.2">
      <c r="A17880" s="289"/>
      <c r="I17880"/>
      <c r="J17880"/>
      <c r="L17880" s="33"/>
      <c r="M17880" s="24"/>
    </row>
    <row r="17881" spans="1:13" x14ac:dyDescent="0.2">
      <c r="A17881" s="289"/>
      <c r="I17881"/>
      <c r="J17881"/>
      <c r="L17881" s="33"/>
      <c r="M17881" s="24"/>
    </row>
    <row r="17882" spans="1:13" x14ac:dyDescent="0.2">
      <c r="A17882" s="289"/>
      <c r="I17882"/>
      <c r="J17882"/>
      <c r="L17882" s="33"/>
      <c r="M17882" s="24"/>
    </row>
    <row r="17883" spans="1:13" x14ac:dyDescent="0.2">
      <c r="A17883" s="289"/>
      <c r="I17883"/>
      <c r="J17883"/>
      <c r="L17883" s="33"/>
      <c r="M17883" s="24"/>
    </row>
    <row r="17884" spans="1:13" x14ac:dyDescent="0.2">
      <c r="A17884" s="289"/>
      <c r="I17884"/>
      <c r="J17884"/>
      <c r="L17884" s="33"/>
      <c r="M17884" s="24"/>
    </row>
    <row r="17885" spans="1:13" x14ac:dyDescent="0.2">
      <c r="A17885" s="289"/>
      <c r="I17885"/>
      <c r="J17885"/>
      <c r="L17885" s="33"/>
      <c r="M17885" s="24"/>
    </row>
    <row r="17886" spans="1:13" x14ac:dyDescent="0.2">
      <c r="A17886" s="289"/>
      <c r="I17886"/>
      <c r="J17886"/>
      <c r="L17886" s="33"/>
      <c r="M17886" s="24"/>
    </row>
    <row r="17887" spans="1:13" x14ac:dyDescent="0.2">
      <c r="A17887" s="289"/>
      <c r="I17887"/>
      <c r="J17887"/>
      <c r="L17887" s="33"/>
      <c r="M17887" s="24"/>
    </row>
    <row r="17888" spans="1:13" x14ac:dyDescent="0.2">
      <c r="A17888" s="289"/>
      <c r="I17888"/>
      <c r="J17888"/>
      <c r="L17888" s="33"/>
      <c r="M17888" s="24"/>
    </row>
    <row r="17889" spans="1:13" x14ac:dyDescent="0.2">
      <c r="A17889" s="289"/>
      <c r="I17889"/>
      <c r="J17889"/>
      <c r="L17889" s="33"/>
      <c r="M17889" s="24"/>
    </row>
    <row r="17890" spans="1:13" x14ac:dyDescent="0.2">
      <c r="A17890" s="289"/>
      <c r="I17890"/>
      <c r="J17890"/>
      <c r="L17890" s="33"/>
      <c r="M17890" s="24"/>
    </row>
    <row r="17891" spans="1:13" x14ac:dyDescent="0.2">
      <c r="A17891" s="289"/>
      <c r="I17891"/>
      <c r="J17891"/>
      <c r="L17891" s="33"/>
      <c r="M17891" s="24"/>
    </row>
    <row r="17892" spans="1:13" x14ac:dyDescent="0.2">
      <c r="A17892" s="289"/>
      <c r="I17892"/>
      <c r="J17892"/>
      <c r="L17892" s="33"/>
      <c r="M17892" s="24"/>
    </row>
    <row r="17893" spans="1:13" x14ac:dyDescent="0.2">
      <c r="A17893" s="289"/>
      <c r="I17893"/>
      <c r="J17893"/>
      <c r="L17893" s="33"/>
      <c r="M17893" s="24"/>
    </row>
    <row r="17894" spans="1:13" x14ac:dyDescent="0.2">
      <c r="A17894" s="289"/>
      <c r="I17894"/>
      <c r="J17894"/>
      <c r="L17894" s="33"/>
      <c r="M17894" s="24"/>
    </row>
    <row r="17895" spans="1:13" x14ac:dyDescent="0.2">
      <c r="A17895" s="289"/>
      <c r="I17895"/>
      <c r="J17895"/>
      <c r="L17895" s="33"/>
      <c r="M17895" s="24"/>
    </row>
    <row r="17896" spans="1:13" x14ac:dyDescent="0.2">
      <c r="A17896" s="289"/>
      <c r="I17896"/>
      <c r="J17896"/>
      <c r="L17896" s="33"/>
      <c r="M17896" s="24"/>
    </row>
    <row r="17897" spans="1:13" x14ac:dyDescent="0.2">
      <c r="A17897" s="289"/>
      <c r="I17897"/>
      <c r="J17897"/>
      <c r="L17897" s="33"/>
      <c r="M17897" s="24"/>
    </row>
    <row r="17898" spans="1:13" x14ac:dyDescent="0.2">
      <c r="A17898" s="289"/>
      <c r="I17898"/>
      <c r="J17898"/>
      <c r="L17898" s="33"/>
      <c r="M17898" s="24"/>
    </row>
    <row r="17899" spans="1:13" x14ac:dyDescent="0.2">
      <c r="A17899" s="289"/>
      <c r="I17899"/>
      <c r="J17899"/>
      <c r="L17899" s="33"/>
      <c r="M17899" s="24"/>
    </row>
    <row r="17900" spans="1:13" x14ac:dyDescent="0.2">
      <c r="A17900" s="289"/>
      <c r="I17900"/>
      <c r="J17900"/>
      <c r="L17900" s="33"/>
      <c r="M17900" s="24"/>
    </row>
    <row r="17901" spans="1:13" x14ac:dyDescent="0.2">
      <c r="A17901" s="289"/>
      <c r="I17901"/>
      <c r="J17901"/>
      <c r="L17901" s="33"/>
      <c r="M17901" s="24"/>
    </row>
    <row r="17902" spans="1:13" x14ac:dyDescent="0.2">
      <c r="A17902" s="289"/>
      <c r="I17902"/>
      <c r="J17902"/>
      <c r="L17902" s="33"/>
      <c r="M17902" s="24"/>
    </row>
    <row r="17903" spans="1:13" x14ac:dyDescent="0.2">
      <c r="A17903" s="289"/>
      <c r="I17903"/>
      <c r="J17903"/>
      <c r="L17903" s="33"/>
      <c r="M17903" s="24"/>
    </row>
    <row r="17904" spans="1:13" x14ac:dyDescent="0.2">
      <c r="A17904" s="289"/>
      <c r="I17904"/>
      <c r="J17904"/>
      <c r="L17904" s="33"/>
      <c r="M17904" s="24"/>
    </row>
    <row r="17905" spans="1:13" x14ac:dyDescent="0.2">
      <c r="A17905" s="289"/>
      <c r="I17905"/>
      <c r="J17905"/>
      <c r="L17905" s="33"/>
      <c r="M17905" s="24"/>
    </row>
    <row r="17906" spans="1:13" x14ac:dyDescent="0.2">
      <c r="A17906" s="289"/>
      <c r="I17906"/>
      <c r="J17906"/>
      <c r="L17906" s="33"/>
      <c r="M17906" s="24"/>
    </row>
    <row r="17907" spans="1:13" x14ac:dyDescent="0.2">
      <c r="A17907" s="289"/>
      <c r="I17907"/>
      <c r="J17907"/>
      <c r="L17907" s="33"/>
      <c r="M17907" s="24"/>
    </row>
    <row r="17908" spans="1:13" x14ac:dyDescent="0.2">
      <c r="A17908" s="289"/>
      <c r="I17908"/>
      <c r="J17908"/>
      <c r="L17908" s="33"/>
      <c r="M17908" s="24"/>
    </row>
    <row r="17909" spans="1:13" x14ac:dyDescent="0.2">
      <c r="A17909" s="289"/>
      <c r="I17909"/>
      <c r="J17909"/>
      <c r="L17909" s="33"/>
      <c r="M17909" s="24"/>
    </row>
    <row r="17910" spans="1:13" x14ac:dyDescent="0.2">
      <c r="A17910" s="289"/>
      <c r="I17910"/>
      <c r="J17910"/>
      <c r="L17910" s="33"/>
      <c r="M17910" s="24"/>
    </row>
    <row r="17911" spans="1:13" x14ac:dyDescent="0.2">
      <c r="A17911" s="289"/>
      <c r="I17911"/>
      <c r="J17911"/>
      <c r="L17911" s="33"/>
      <c r="M17911" s="24"/>
    </row>
    <row r="17912" spans="1:13" x14ac:dyDescent="0.2">
      <c r="A17912" s="289"/>
      <c r="I17912"/>
      <c r="J17912"/>
      <c r="L17912" s="33"/>
      <c r="M17912" s="24"/>
    </row>
    <row r="17913" spans="1:13" x14ac:dyDescent="0.2">
      <c r="A17913" s="289"/>
      <c r="I17913"/>
      <c r="J17913"/>
      <c r="L17913" s="33"/>
      <c r="M17913" s="24"/>
    </row>
    <row r="17914" spans="1:13" x14ac:dyDescent="0.2">
      <c r="A17914" s="289"/>
      <c r="I17914"/>
      <c r="J17914"/>
      <c r="L17914" s="33"/>
      <c r="M17914" s="24"/>
    </row>
    <row r="17915" spans="1:13" x14ac:dyDescent="0.2">
      <c r="A17915" s="289"/>
      <c r="I17915"/>
      <c r="J17915"/>
      <c r="L17915" s="33"/>
      <c r="M17915" s="24"/>
    </row>
    <row r="17916" spans="1:13" x14ac:dyDescent="0.2">
      <c r="A17916" s="289"/>
      <c r="I17916"/>
      <c r="J17916"/>
      <c r="L17916" s="33"/>
      <c r="M17916" s="24"/>
    </row>
    <row r="17917" spans="1:13" x14ac:dyDescent="0.2">
      <c r="A17917" s="289"/>
      <c r="I17917"/>
      <c r="J17917"/>
      <c r="L17917" s="33"/>
      <c r="M17917" s="24"/>
    </row>
    <row r="17918" spans="1:13" x14ac:dyDescent="0.2">
      <c r="A17918" s="289"/>
      <c r="I17918"/>
      <c r="J17918"/>
      <c r="L17918" s="33"/>
      <c r="M17918" s="24"/>
    </row>
    <row r="17919" spans="1:13" x14ac:dyDescent="0.2">
      <c r="A17919" s="289"/>
      <c r="I17919"/>
      <c r="J17919"/>
      <c r="L17919" s="33"/>
      <c r="M17919" s="24"/>
    </row>
    <row r="17920" spans="1:13" x14ac:dyDescent="0.2">
      <c r="A17920" s="289"/>
      <c r="I17920"/>
      <c r="J17920"/>
      <c r="L17920" s="33"/>
      <c r="M17920" s="24"/>
    </row>
    <row r="17921" spans="1:13" x14ac:dyDescent="0.2">
      <c r="A17921" s="289"/>
      <c r="I17921"/>
      <c r="J17921"/>
      <c r="L17921" s="33"/>
      <c r="M17921" s="24"/>
    </row>
    <row r="17922" spans="1:13" x14ac:dyDescent="0.2">
      <c r="A17922" s="289"/>
      <c r="I17922"/>
      <c r="J17922"/>
      <c r="L17922" s="33"/>
      <c r="M17922" s="24"/>
    </row>
    <row r="17923" spans="1:13" x14ac:dyDescent="0.2">
      <c r="A17923" s="289"/>
      <c r="I17923"/>
      <c r="J17923"/>
      <c r="L17923" s="33"/>
      <c r="M17923" s="24"/>
    </row>
    <row r="17924" spans="1:13" x14ac:dyDescent="0.2">
      <c r="A17924" s="289"/>
      <c r="I17924"/>
      <c r="J17924"/>
      <c r="L17924" s="33"/>
      <c r="M17924" s="24"/>
    </row>
    <row r="17925" spans="1:13" x14ac:dyDescent="0.2">
      <c r="A17925" s="289"/>
      <c r="I17925"/>
      <c r="J17925"/>
      <c r="L17925" s="33"/>
      <c r="M17925" s="24"/>
    </row>
    <row r="17926" spans="1:13" x14ac:dyDescent="0.2">
      <c r="A17926" s="289"/>
      <c r="I17926"/>
      <c r="J17926"/>
      <c r="L17926" s="33"/>
      <c r="M17926" s="24"/>
    </row>
    <row r="17927" spans="1:13" x14ac:dyDescent="0.2">
      <c r="A17927" s="289"/>
      <c r="I17927"/>
      <c r="J17927"/>
      <c r="L17927" s="33"/>
      <c r="M17927" s="24"/>
    </row>
    <row r="17928" spans="1:13" x14ac:dyDescent="0.2">
      <c r="A17928" s="289"/>
      <c r="I17928"/>
      <c r="J17928"/>
      <c r="L17928" s="33"/>
      <c r="M17928" s="24"/>
    </row>
    <row r="17929" spans="1:13" x14ac:dyDescent="0.2">
      <c r="A17929" s="289"/>
      <c r="I17929"/>
      <c r="J17929"/>
      <c r="L17929" s="33"/>
      <c r="M17929" s="24"/>
    </row>
    <row r="17930" spans="1:13" x14ac:dyDescent="0.2">
      <c r="A17930" s="289"/>
      <c r="I17930"/>
      <c r="J17930"/>
      <c r="L17930" s="33"/>
      <c r="M17930" s="24"/>
    </row>
    <row r="17931" spans="1:13" x14ac:dyDescent="0.2">
      <c r="A17931" s="289"/>
      <c r="I17931"/>
      <c r="J17931"/>
      <c r="L17931" s="33"/>
      <c r="M17931" s="24"/>
    </row>
    <row r="17932" spans="1:13" x14ac:dyDescent="0.2">
      <c r="A17932" s="289"/>
      <c r="I17932"/>
      <c r="J17932"/>
      <c r="L17932" s="33"/>
      <c r="M17932" s="24"/>
    </row>
    <row r="17933" spans="1:13" x14ac:dyDescent="0.2">
      <c r="A17933" s="289"/>
      <c r="I17933"/>
      <c r="J17933"/>
      <c r="L17933" s="33"/>
      <c r="M17933" s="24"/>
    </row>
    <row r="17934" spans="1:13" x14ac:dyDescent="0.2">
      <c r="A17934" s="289"/>
      <c r="I17934"/>
      <c r="J17934"/>
      <c r="L17934" s="33"/>
      <c r="M17934" s="24"/>
    </row>
    <row r="17935" spans="1:13" x14ac:dyDescent="0.2">
      <c r="A17935" s="289"/>
      <c r="I17935"/>
      <c r="J17935"/>
      <c r="L17935" s="33"/>
      <c r="M17935" s="24"/>
    </row>
    <row r="17936" spans="1:13" x14ac:dyDescent="0.2">
      <c r="A17936" s="289"/>
      <c r="I17936"/>
      <c r="J17936"/>
      <c r="L17936" s="33"/>
      <c r="M17936" s="24"/>
    </row>
    <row r="17937" spans="1:13" x14ac:dyDescent="0.2">
      <c r="A17937" s="289"/>
      <c r="I17937"/>
      <c r="J17937"/>
      <c r="L17937" s="33"/>
      <c r="M17937" s="24"/>
    </row>
    <row r="17938" spans="1:13" x14ac:dyDescent="0.2">
      <c r="A17938" s="289"/>
      <c r="I17938"/>
      <c r="J17938"/>
      <c r="L17938" s="33"/>
      <c r="M17938" s="24"/>
    </row>
    <row r="17939" spans="1:13" x14ac:dyDescent="0.2">
      <c r="A17939" s="289"/>
      <c r="I17939"/>
      <c r="J17939"/>
      <c r="L17939" s="33"/>
      <c r="M17939" s="24"/>
    </row>
    <row r="17940" spans="1:13" x14ac:dyDescent="0.2">
      <c r="A17940" s="289"/>
      <c r="I17940"/>
      <c r="J17940"/>
      <c r="L17940" s="33"/>
      <c r="M17940" s="24"/>
    </row>
    <row r="17941" spans="1:13" x14ac:dyDescent="0.2">
      <c r="A17941" s="289"/>
      <c r="I17941"/>
      <c r="J17941"/>
      <c r="L17941" s="33"/>
      <c r="M17941" s="24"/>
    </row>
    <row r="17942" spans="1:13" x14ac:dyDescent="0.2">
      <c r="A17942" s="289"/>
      <c r="I17942"/>
      <c r="J17942"/>
      <c r="L17942" s="33"/>
      <c r="M17942" s="24"/>
    </row>
    <row r="17943" spans="1:13" x14ac:dyDescent="0.2">
      <c r="A17943" s="289"/>
      <c r="I17943"/>
      <c r="J17943"/>
      <c r="L17943" s="33"/>
      <c r="M17943" s="24"/>
    </row>
    <row r="17944" spans="1:13" x14ac:dyDescent="0.2">
      <c r="A17944" s="289"/>
      <c r="I17944"/>
      <c r="J17944"/>
      <c r="L17944" s="33"/>
      <c r="M17944" s="24"/>
    </row>
    <row r="17945" spans="1:13" x14ac:dyDescent="0.2">
      <c r="A17945" s="289"/>
      <c r="I17945"/>
      <c r="J17945"/>
      <c r="L17945" s="33"/>
      <c r="M17945" s="24"/>
    </row>
    <row r="17946" spans="1:13" x14ac:dyDescent="0.2">
      <c r="A17946" s="289"/>
      <c r="I17946"/>
      <c r="J17946"/>
      <c r="L17946" s="33"/>
      <c r="M17946" s="24"/>
    </row>
    <row r="17947" spans="1:13" x14ac:dyDescent="0.2">
      <c r="A17947" s="289"/>
      <c r="I17947"/>
      <c r="J17947"/>
      <c r="L17947" s="33"/>
      <c r="M17947" s="24"/>
    </row>
    <row r="17948" spans="1:13" x14ac:dyDescent="0.2">
      <c r="A17948" s="289"/>
      <c r="I17948"/>
      <c r="J17948"/>
      <c r="L17948" s="33"/>
      <c r="M17948" s="24"/>
    </row>
    <row r="17949" spans="1:13" x14ac:dyDescent="0.2">
      <c r="A17949" s="289"/>
      <c r="I17949"/>
      <c r="J17949"/>
      <c r="L17949" s="33"/>
      <c r="M17949" s="24"/>
    </row>
    <row r="17950" spans="1:13" x14ac:dyDescent="0.2">
      <c r="A17950" s="289"/>
      <c r="I17950"/>
      <c r="J17950"/>
      <c r="L17950" s="33"/>
      <c r="M17950" s="24"/>
    </row>
    <row r="17951" spans="1:13" x14ac:dyDescent="0.2">
      <c r="A17951" s="289"/>
      <c r="I17951"/>
      <c r="J17951"/>
      <c r="L17951" s="33"/>
      <c r="M17951" s="24"/>
    </row>
    <row r="17952" spans="1:13" x14ac:dyDescent="0.2">
      <c r="A17952" s="289"/>
      <c r="I17952"/>
      <c r="J17952"/>
      <c r="L17952" s="33"/>
      <c r="M17952" s="24"/>
    </row>
    <row r="17953" spans="1:13" x14ac:dyDescent="0.2">
      <c r="A17953" s="289"/>
      <c r="I17953"/>
      <c r="J17953"/>
      <c r="L17953" s="33"/>
      <c r="M17953" s="24"/>
    </row>
    <row r="17954" spans="1:13" x14ac:dyDescent="0.2">
      <c r="A17954" s="289"/>
      <c r="I17954"/>
      <c r="J17954"/>
      <c r="L17954" s="33"/>
      <c r="M17954" s="24"/>
    </row>
    <row r="17955" spans="1:13" x14ac:dyDescent="0.2">
      <c r="A17955" s="289"/>
      <c r="I17955"/>
      <c r="J17955"/>
      <c r="L17955" s="33"/>
      <c r="M17955" s="24"/>
    </row>
    <row r="17956" spans="1:13" x14ac:dyDescent="0.2">
      <c r="A17956" s="289"/>
      <c r="I17956"/>
      <c r="J17956"/>
      <c r="L17956" s="33"/>
      <c r="M17956" s="24"/>
    </row>
    <row r="17957" spans="1:13" x14ac:dyDescent="0.2">
      <c r="A17957" s="289"/>
      <c r="I17957"/>
      <c r="J17957"/>
      <c r="L17957" s="33"/>
      <c r="M17957" s="24"/>
    </row>
    <row r="17958" spans="1:13" x14ac:dyDescent="0.2">
      <c r="A17958" s="289"/>
      <c r="I17958"/>
      <c r="J17958"/>
      <c r="L17958" s="33"/>
      <c r="M17958" s="24"/>
    </row>
    <row r="17959" spans="1:13" x14ac:dyDescent="0.2">
      <c r="A17959" s="289"/>
      <c r="I17959"/>
      <c r="J17959"/>
      <c r="L17959" s="33"/>
      <c r="M17959" s="24"/>
    </row>
    <row r="17960" spans="1:13" x14ac:dyDescent="0.2">
      <c r="A17960" s="289"/>
      <c r="I17960"/>
      <c r="J17960"/>
      <c r="L17960" s="33"/>
      <c r="M17960" s="24"/>
    </row>
    <row r="17961" spans="1:13" x14ac:dyDescent="0.2">
      <c r="A17961" s="289"/>
      <c r="I17961"/>
      <c r="J17961"/>
      <c r="L17961" s="33"/>
      <c r="M17961" s="24"/>
    </row>
    <row r="17962" spans="1:13" x14ac:dyDescent="0.2">
      <c r="A17962" s="289"/>
      <c r="I17962"/>
      <c r="J17962"/>
      <c r="L17962" s="33"/>
      <c r="M17962" s="24"/>
    </row>
    <row r="17963" spans="1:13" x14ac:dyDescent="0.2">
      <c r="A17963" s="289"/>
      <c r="I17963"/>
      <c r="J17963"/>
      <c r="L17963" s="33"/>
      <c r="M17963" s="24"/>
    </row>
    <row r="17964" spans="1:13" x14ac:dyDescent="0.2">
      <c r="A17964" s="289"/>
      <c r="I17964"/>
      <c r="J17964"/>
      <c r="L17964" s="33"/>
      <c r="M17964" s="24"/>
    </row>
    <row r="17965" spans="1:13" x14ac:dyDescent="0.2">
      <c r="A17965" s="289"/>
      <c r="I17965"/>
      <c r="J17965"/>
      <c r="L17965" s="33"/>
      <c r="M17965" s="24"/>
    </row>
    <row r="17966" spans="1:13" x14ac:dyDescent="0.2">
      <c r="A17966" s="289"/>
      <c r="I17966"/>
      <c r="J17966"/>
      <c r="L17966" s="33"/>
      <c r="M17966" s="24"/>
    </row>
    <row r="17967" spans="1:13" x14ac:dyDescent="0.2">
      <c r="A17967" s="289"/>
      <c r="I17967"/>
      <c r="J17967"/>
      <c r="L17967" s="33"/>
      <c r="M17967" s="24"/>
    </row>
    <row r="17968" spans="1:13" x14ac:dyDescent="0.2">
      <c r="A17968" s="289"/>
      <c r="I17968"/>
      <c r="J17968"/>
      <c r="L17968" s="33"/>
      <c r="M17968" s="24"/>
    </row>
    <row r="17969" spans="1:13" x14ac:dyDescent="0.2">
      <c r="A17969" s="289"/>
      <c r="I17969"/>
      <c r="J17969"/>
      <c r="L17969" s="33"/>
      <c r="M17969" s="24"/>
    </row>
    <row r="17970" spans="1:13" x14ac:dyDescent="0.2">
      <c r="A17970" s="289"/>
      <c r="I17970"/>
      <c r="J17970"/>
      <c r="L17970" s="33"/>
      <c r="M17970" s="24"/>
    </row>
    <row r="17971" spans="1:13" x14ac:dyDescent="0.2">
      <c r="A17971" s="289"/>
      <c r="I17971"/>
      <c r="J17971"/>
      <c r="L17971" s="33"/>
      <c r="M17971" s="24"/>
    </row>
    <row r="17972" spans="1:13" x14ac:dyDescent="0.2">
      <c r="A17972" s="289"/>
      <c r="I17972"/>
      <c r="J17972"/>
      <c r="L17972" s="33"/>
      <c r="M17972" s="24"/>
    </row>
    <row r="17973" spans="1:13" x14ac:dyDescent="0.2">
      <c r="A17973" s="289"/>
      <c r="I17973"/>
      <c r="J17973"/>
      <c r="L17973" s="33"/>
      <c r="M17973" s="24"/>
    </row>
    <row r="17974" spans="1:13" x14ac:dyDescent="0.2">
      <c r="A17974" s="289"/>
      <c r="I17974"/>
      <c r="J17974"/>
      <c r="L17974" s="33"/>
      <c r="M17974" s="24"/>
    </row>
    <row r="17975" spans="1:13" x14ac:dyDescent="0.2">
      <c r="A17975" s="289"/>
      <c r="I17975"/>
      <c r="J17975"/>
      <c r="L17975" s="33"/>
      <c r="M17975" s="24"/>
    </row>
    <row r="17976" spans="1:13" x14ac:dyDescent="0.2">
      <c r="A17976" s="289"/>
      <c r="I17976"/>
      <c r="J17976"/>
      <c r="L17976" s="33"/>
      <c r="M17976" s="24"/>
    </row>
    <row r="17977" spans="1:13" x14ac:dyDescent="0.2">
      <c r="A17977" s="289"/>
      <c r="I17977"/>
      <c r="J17977"/>
      <c r="L17977" s="33"/>
      <c r="M17977" s="24"/>
    </row>
    <row r="17978" spans="1:13" x14ac:dyDescent="0.2">
      <c r="A17978" s="289"/>
      <c r="I17978"/>
      <c r="J17978"/>
      <c r="L17978" s="33"/>
      <c r="M17978" s="24"/>
    </row>
    <row r="17979" spans="1:13" x14ac:dyDescent="0.2">
      <c r="A17979" s="289"/>
      <c r="I17979"/>
      <c r="J17979"/>
      <c r="L17979" s="33"/>
      <c r="M17979" s="24"/>
    </row>
    <row r="17980" spans="1:13" x14ac:dyDescent="0.2">
      <c r="A17980" s="289"/>
      <c r="I17980"/>
      <c r="J17980"/>
      <c r="L17980" s="33"/>
      <c r="M17980" s="24"/>
    </row>
    <row r="17981" spans="1:13" x14ac:dyDescent="0.2">
      <c r="A17981" s="289"/>
      <c r="I17981"/>
      <c r="J17981"/>
      <c r="L17981" s="33"/>
      <c r="M17981" s="24"/>
    </row>
    <row r="17982" spans="1:13" x14ac:dyDescent="0.2">
      <c r="A17982" s="289"/>
      <c r="I17982"/>
      <c r="J17982"/>
      <c r="L17982" s="33"/>
      <c r="M17982" s="24"/>
    </row>
    <row r="17983" spans="1:13" x14ac:dyDescent="0.2">
      <c r="A17983" s="289"/>
      <c r="I17983"/>
      <c r="J17983"/>
      <c r="L17983" s="33"/>
      <c r="M17983" s="24"/>
    </row>
    <row r="17984" spans="1:13" x14ac:dyDescent="0.2">
      <c r="A17984" s="289"/>
      <c r="I17984"/>
      <c r="J17984"/>
      <c r="L17984" s="33"/>
      <c r="M17984" s="24"/>
    </row>
    <row r="17985" spans="1:13" x14ac:dyDescent="0.2">
      <c r="A17985" s="289"/>
      <c r="I17985"/>
      <c r="J17985"/>
      <c r="L17985" s="33"/>
      <c r="M17985" s="24"/>
    </row>
    <row r="17986" spans="1:13" x14ac:dyDescent="0.2">
      <c r="A17986" s="289"/>
      <c r="I17986"/>
      <c r="J17986"/>
      <c r="L17986" s="33"/>
      <c r="M17986" s="24"/>
    </row>
    <row r="17987" spans="1:13" x14ac:dyDescent="0.2">
      <c r="A17987" s="289"/>
      <c r="I17987"/>
      <c r="J17987"/>
      <c r="L17987" s="33"/>
      <c r="M17987" s="24"/>
    </row>
    <row r="17988" spans="1:13" x14ac:dyDescent="0.2">
      <c r="A17988" s="289"/>
      <c r="I17988"/>
      <c r="J17988"/>
      <c r="L17988" s="33"/>
      <c r="M17988" s="24"/>
    </row>
    <row r="17989" spans="1:13" x14ac:dyDescent="0.2">
      <c r="A17989" s="289"/>
      <c r="I17989"/>
      <c r="J17989"/>
      <c r="L17989" s="33"/>
      <c r="M17989" s="24"/>
    </row>
    <row r="17990" spans="1:13" x14ac:dyDescent="0.2">
      <c r="A17990" s="289"/>
      <c r="I17990"/>
      <c r="J17990"/>
      <c r="L17990" s="33"/>
      <c r="M17990" s="24"/>
    </row>
    <row r="17991" spans="1:13" x14ac:dyDescent="0.2">
      <c r="A17991" s="289"/>
      <c r="I17991"/>
      <c r="J17991"/>
      <c r="L17991" s="33"/>
      <c r="M17991" s="24"/>
    </row>
    <row r="17992" spans="1:13" x14ac:dyDescent="0.2">
      <c r="A17992" s="289"/>
      <c r="I17992"/>
      <c r="J17992"/>
      <c r="L17992" s="33"/>
      <c r="M17992" s="24"/>
    </row>
    <row r="17993" spans="1:13" x14ac:dyDescent="0.2">
      <c r="A17993" s="289"/>
      <c r="I17993"/>
      <c r="J17993"/>
      <c r="L17993" s="33"/>
      <c r="M17993" s="24"/>
    </row>
    <row r="17994" spans="1:13" x14ac:dyDescent="0.2">
      <c r="A17994" s="289"/>
      <c r="I17994"/>
      <c r="J17994"/>
      <c r="L17994" s="33"/>
      <c r="M17994" s="24"/>
    </row>
    <row r="17995" spans="1:13" x14ac:dyDescent="0.2">
      <c r="A17995" s="289"/>
      <c r="I17995"/>
      <c r="J17995"/>
      <c r="L17995" s="33"/>
      <c r="M17995" s="24"/>
    </row>
    <row r="17996" spans="1:13" x14ac:dyDescent="0.2">
      <c r="A17996" s="289"/>
      <c r="I17996"/>
      <c r="J17996"/>
      <c r="L17996" s="33"/>
      <c r="M17996" s="24"/>
    </row>
    <row r="17997" spans="1:13" x14ac:dyDescent="0.2">
      <c r="A17997" s="289"/>
      <c r="I17997"/>
      <c r="J17997"/>
      <c r="L17997" s="33"/>
      <c r="M17997" s="24"/>
    </row>
    <row r="17998" spans="1:13" x14ac:dyDescent="0.2">
      <c r="A17998" s="289"/>
      <c r="I17998"/>
      <c r="J17998"/>
      <c r="L17998" s="33"/>
      <c r="M17998" s="24"/>
    </row>
    <row r="17999" spans="1:13" x14ac:dyDescent="0.2">
      <c r="A17999" s="289"/>
      <c r="I17999"/>
      <c r="J17999"/>
      <c r="L17999" s="33"/>
      <c r="M17999" s="24"/>
    </row>
    <row r="18000" spans="1:13" x14ac:dyDescent="0.2">
      <c r="A18000" s="289"/>
      <c r="I18000"/>
      <c r="J18000"/>
      <c r="L18000" s="33"/>
      <c r="M18000" s="24"/>
    </row>
    <row r="18001" spans="1:13" x14ac:dyDescent="0.2">
      <c r="A18001" s="289"/>
      <c r="I18001"/>
      <c r="J18001"/>
      <c r="L18001" s="33"/>
      <c r="M18001" s="24"/>
    </row>
    <row r="18002" spans="1:13" x14ac:dyDescent="0.2">
      <c r="A18002" s="289"/>
      <c r="I18002"/>
      <c r="J18002"/>
      <c r="L18002" s="33"/>
      <c r="M18002" s="24"/>
    </row>
    <row r="18003" spans="1:13" x14ac:dyDescent="0.2">
      <c r="A18003" s="289"/>
      <c r="I18003"/>
      <c r="J18003"/>
      <c r="L18003" s="33"/>
      <c r="M18003" s="24"/>
    </row>
    <row r="18004" spans="1:13" x14ac:dyDescent="0.2">
      <c r="A18004" s="289"/>
      <c r="I18004"/>
      <c r="J18004"/>
      <c r="L18004" s="33"/>
      <c r="M18004" s="24"/>
    </row>
    <row r="18005" spans="1:13" x14ac:dyDescent="0.2">
      <c r="A18005" s="289"/>
      <c r="I18005"/>
      <c r="J18005"/>
      <c r="L18005" s="33"/>
      <c r="M18005" s="24"/>
    </row>
    <row r="18006" spans="1:13" x14ac:dyDescent="0.2">
      <c r="A18006" s="289"/>
      <c r="I18006"/>
      <c r="J18006"/>
      <c r="L18006" s="33"/>
      <c r="M18006" s="24"/>
    </row>
    <row r="18007" spans="1:13" x14ac:dyDescent="0.2">
      <c r="A18007" s="289"/>
      <c r="I18007"/>
      <c r="J18007"/>
      <c r="L18007" s="33"/>
      <c r="M18007" s="24"/>
    </row>
    <row r="18008" spans="1:13" x14ac:dyDescent="0.2">
      <c r="A18008" s="289"/>
      <c r="I18008"/>
      <c r="J18008"/>
      <c r="L18008" s="33"/>
      <c r="M18008" s="24"/>
    </row>
    <row r="18009" spans="1:13" x14ac:dyDescent="0.2">
      <c r="A18009" s="289"/>
      <c r="I18009"/>
      <c r="J18009"/>
      <c r="L18009" s="33"/>
      <c r="M18009" s="24"/>
    </row>
    <row r="18010" spans="1:13" x14ac:dyDescent="0.2">
      <c r="A18010" s="289"/>
      <c r="I18010"/>
      <c r="J18010"/>
      <c r="L18010" s="33"/>
      <c r="M18010" s="24"/>
    </row>
    <row r="18011" spans="1:13" x14ac:dyDescent="0.2">
      <c r="A18011" s="289"/>
      <c r="I18011"/>
      <c r="J18011"/>
      <c r="L18011" s="33"/>
      <c r="M18011" s="24"/>
    </row>
    <row r="18012" spans="1:13" x14ac:dyDescent="0.2">
      <c r="A18012" s="289"/>
      <c r="I18012"/>
      <c r="J18012"/>
      <c r="L18012" s="33"/>
      <c r="M18012" s="24"/>
    </row>
    <row r="18013" spans="1:13" x14ac:dyDescent="0.2">
      <c r="A18013" s="289"/>
      <c r="I18013"/>
      <c r="J18013"/>
      <c r="L18013" s="33"/>
      <c r="M18013" s="24"/>
    </row>
    <row r="18014" spans="1:13" x14ac:dyDescent="0.2">
      <c r="A18014" s="289"/>
      <c r="I18014"/>
      <c r="J18014"/>
      <c r="L18014" s="33"/>
      <c r="M18014" s="24"/>
    </row>
    <row r="18015" spans="1:13" x14ac:dyDescent="0.2">
      <c r="A18015" s="289"/>
      <c r="I18015"/>
      <c r="J18015"/>
      <c r="L18015" s="33"/>
      <c r="M18015" s="24"/>
    </row>
    <row r="18016" spans="1:13" x14ac:dyDescent="0.2">
      <c r="A18016" s="289"/>
      <c r="I18016"/>
      <c r="J18016"/>
      <c r="L18016" s="33"/>
      <c r="M18016" s="24"/>
    </row>
    <row r="18017" spans="1:13" x14ac:dyDescent="0.2">
      <c r="A18017" s="289"/>
      <c r="I18017"/>
      <c r="J18017"/>
      <c r="L18017" s="33"/>
      <c r="M18017" s="24"/>
    </row>
    <row r="18018" spans="1:13" x14ac:dyDescent="0.2">
      <c r="A18018" s="289"/>
      <c r="I18018"/>
      <c r="J18018"/>
      <c r="L18018" s="33"/>
      <c r="M18018" s="24"/>
    </row>
    <row r="18019" spans="1:13" x14ac:dyDescent="0.2">
      <c r="A18019" s="289"/>
      <c r="I18019"/>
      <c r="J18019"/>
      <c r="L18019" s="33"/>
      <c r="M18019" s="24"/>
    </row>
    <row r="18020" spans="1:13" x14ac:dyDescent="0.2">
      <c r="A18020" s="289"/>
      <c r="I18020"/>
      <c r="J18020"/>
      <c r="L18020" s="33"/>
      <c r="M18020" s="24"/>
    </row>
    <row r="18021" spans="1:13" x14ac:dyDescent="0.2">
      <c r="A18021" s="289"/>
      <c r="I18021"/>
      <c r="J18021"/>
      <c r="L18021" s="33"/>
      <c r="M18021" s="24"/>
    </row>
    <row r="18022" spans="1:13" x14ac:dyDescent="0.2">
      <c r="A18022" s="289"/>
      <c r="I18022"/>
      <c r="J18022"/>
      <c r="L18022" s="33"/>
      <c r="M18022" s="24"/>
    </row>
    <row r="18023" spans="1:13" x14ac:dyDescent="0.2">
      <c r="A18023" s="289"/>
      <c r="I18023"/>
      <c r="J18023"/>
      <c r="L18023" s="33"/>
      <c r="M18023" s="24"/>
    </row>
    <row r="18024" spans="1:13" x14ac:dyDescent="0.2">
      <c r="A18024" s="289"/>
      <c r="I18024"/>
      <c r="J18024"/>
      <c r="L18024" s="33"/>
      <c r="M18024" s="24"/>
    </row>
    <row r="18025" spans="1:13" x14ac:dyDescent="0.2">
      <c r="A18025" s="289"/>
      <c r="I18025"/>
      <c r="J18025"/>
      <c r="L18025" s="33"/>
      <c r="M18025" s="24"/>
    </row>
    <row r="18026" spans="1:13" x14ac:dyDescent="0.2">
      <c r="A18026" s="289"/>
      <c r="I18026"/>
      <c r="J18026"/>
      <c r="L18026" s="33"/>
      <c r="M18026" s="24"/>
    </row>
    <row r="18027" spans="1:13" x14ac:dyDescent="0.2">
      <c r="A18027" s="289"/>
      <c r="I18027"/>
      <c r="J18027"/>
      <c r="L18027" s="33"/>
      <c r="M18027" s="24"/>
    </row>
    <row r="18028" spans="1:13" x14ac:dyDescent="0.2">
      <c r="A18028" s="289"/>
      <c r="I18028"/>
      <c r="J18028"/>
      <c r="L18028" s="33"/>
      <c r="M18028" s="24"/>
    </row>
    <row r="18029" spans="1:13" x14ac:dyDescent="0.2">
      <c r="A18029" s="289"/>
      <c r="I18029"/>
      <c r="J18029"/>
      <c r="L18029" s="33"/>
      <c r="M18029" s="24"/>
    </row>
    <row r="18030" spans="1:13" x14ac:dyDescent="0.2">
      <c r="A18030" s="289"/>
      <c r="I18030"/>
      <c r="J18030"/>
      <c r="L18030" s="33"/>
      <c r="M18030" s="24"/>
    </row>
    <row r="18031" spans="1:13" x14ac:dyDescent="0.2">
      <c r="A18031" s="289"/>
      <c r="I18031"/>
      <c r="J18031"/>
      <c r="L18031" s="33"/>
      <c r="M18031" s="24"/>
    </row>
    <row r="18032" spans="1:13" x14ac:dyDescent="0.2">
      <c r="A18032" s="289"/>
      <c r="I18032"/>
      <c r="J18032"/>
      <c r="L18032" s="33"/>
      <c r="M18032" s="24"/>
    </row>
    <row r="18033" spans="1:13" x14ac:dyDescent="0.2">
      <c r="A18033" s="289"/>
      <c r="I18033"/>
      <c r="J18033"/>
      <c r="L18033" s="33"/>
      <c r="M18033" s="24"/>
    </row>
    <row r="18034" spans="1:13" x14ac:dyDescent="0.2">
      <c r="A18034" s="289"/>
      <c r="I18034"/>
      <c r="J18034"/>
      <c r="L18034" s="33"/>
      <c r="M18034" s="24"/>
    </row>
    <row r="18035" spans="1:13" x14ac:dyDescent="0.2">
      <c r="A18035" s="289"/>
      <c r="I18035"/>
      <c r="J18035"/>
      <c r="L18035" s="33"/>
      <c r="M18035" s="24"/>
    </row>
    <row r="18036" spans="1:13" x14ac:dyDescent="0.2">
      <c r="A18036" s="289"/>
      <c r="I18036"/>
      <c r="J18036"/>
      <c r="L18036" s="33"/>
      <c r="M18036" s="24"/>
    </row>
    <row r="18037" spans="1:13" x14ac:dyDescent="0.2">
      <c r="A18037" s="289"/>
      <c r="I18037"/>
      <c r="J18037"/>
      <c r="L18037" s="33"/>
      <c r="M18037" s="24"/>
    </row>
    <row r="18038" spans="1:13" x14ac:dyDescent="0.2">
      <c r="A18038" s="289"/>
      <c r="I18038"/>
      <c r="J18038"/>
      <c r="L18038" s="33"/>
      <c r="M18038" s="24"/>
    </row>
    <row r="18039" spans="1:13" x14ac:dyDescent="0.2">
      <c r="A18039" s="289"/>
      <c r="I18039"/>
      <c r="J18039"/>
      <c r="L18039" s="33"/>
      <c r="M18039" s="24"/>
    </row>
    <row r="18040" spans="1:13" x14ac:dyDescent="0.2">
      <c r="A18040" s="289"/>
      <c r="I18040"/>
      <c r="J18040"/>
      <c r="L18040" s="33"/>
      <c r="M18040" s="24"/>
    </row>
    <row r="18041" spans="1:13" x14ac:dyDescent="0.2">
      <c r="A18041" s="289"/>
      <c r="I18041"/>
      <c r="J18041"/>
      <c r="L18041" s="33"/>
      <c r="M18041" s="24"/>
    </row>
    <row r="18042" spans="1:13" x14ac:dyDescent="0.2">
      <c r="A18042" s="289"/>
      <c r="I18042"/>
      <c r="J18042"/>
      <c r="L18042" s="33"/>
      <c r="M18042" s="24"/>
    </row>
    <row r="18043" spans="1:13" x14ac:dyDescent="0.2">
      <c r="A18043" s="289"/>
      <c r="I18043"/>
      <c r="J18043"/>
      <c r="L18043" s="33"/>
      <c r="M18043" s="24"/>
    </row>
    <row r="18044" spans="1:13" x14ac:dyDescent="0.2">
      <c r="A18044" s="289"/>
      <c r="I18044"/>
      <c r="J18044"/>
      <c r="L18044" s="33"/>
      <c r="M18044" s="24"/>
    </row>
    <row r="18045" spans="1:13" x14ac:dyDescent="0.2">
      <c r="A18045" s="289"/>
      <c r="I18045"/>
      <c r="J18045"/>
      <c r="L18045" s="33"/>
      <c r="M18045" s="24"/>
    </row>
    <row r="18046" spans="1:13" x14ac:dyDescent="0.2">
      <c r="A18046" s="289"/>
      <c r="I18046"/>
      <c r="J18046"/>
      <c r="L18046" s="33"/>
      <c r="M18046" s="24"/>
    </row>
    <row r="18047" spans="1:13" x14ac:dyDescent="0.2">
      <c r="A18047" s="289"/>
      <c r="I18047"/>
      <c r="J18047"/>
      <c r="L18047" s="33"/>
      <c r="M18047" s="24"/>
    </row>
    <row r="18048" spans="1:13" x14ac:dyDescent="0.2">
      <c r="A18048" s="289"/>
      <c r="I18048"/>
      <c r="J18048"/>
      <c r="L18048" s="33"/>
      <c r="M18048" s="24"/>
    </row>
    <row r="18049" spans="1:13" x14ac:dyDescent="0.2">
      <c r="A18049" s="289"/>
      <c r="I18049"/>
      <c r="J18049"/>
      <c r="L18049" s="33"/>
      <c r="M18049" s="24"/>
    </row>
    <row r="18050" spans="1:13" x14ac:dyDescent="0.2">
      <c r="A18050" s="289"/>
      <c r="I18050"/>
      <c r="J18050"/>
      <c r="L18050" s="33"/>
      <c r="M18050" s="24"/>
    </row>
    <row r="18051" spans="1:13" x14ac:dyDescent="0.2">
      <c r="A18051" s="289"/>
      <c r="I18051"/>
      <c r="J18051"/>
      <c r="L18051" s="33"/>
      <c r="M18051" s="24"/>
    </row>
    <row r="18052" spans="1:13" x14ac:dyDescent="0.2">
      <c r="A18052" s="289"/>
      <c r="I18052"/>
      <c r="J18052"/>
      <c r="L18052" s="33"/>
      <c r="M18052" s="24"/>
    </row>
    <row r="18053" spans="1:13" x14ac:dyDescent="0.2">
      <c r="A18053" s="289"/>
      <c r="I18053"/>
      <c r="J18053"/>
      <c r="L18053" s="33"/>
      <c r="M18053" s="24"/>
    </row>
    <row r="18054" spans="1:13" x14ac:dyDescent="0.2">
      <c r="A18054" s="289"/>
      <c r="I18054"/>
      <c r="J18054"/>
      <c r="L18054" s="33"/>
      <c r="M18054" s="24"/>
    </row>
    <row r="18055" spans="1:13" x14ac:dyDescent="0.2">
      <c r="A18055" s="289"/>
      <c r="I18055"/>
      <c r="J18055"/>
      <c r="L18055" s="33"/>
      <c r="M18055" s="24"/>
    </row>
    <row r="18056" spans="1:13" x14ac:dyDescent="0.2">
      <c r="A18056" s="289"/>
      <c r="I18056"/>
      <c r="J18056"/>
      <c r="L18056" s="33"/>
      <c r="M18056" s="24"/>
    </row>
    <row r="18057" spans="1:13" x14ac:dyDescent="0.2">
      <c r="A18057" s="289"/>
      <c r="I18057"/>
      <c r="J18057"/>
      <c r="L18057" s="33"/>
      <c r="M18057" s="24"/>
    </row>
    <row r="18058" spans="1:13" x14ac:dyDescent="0.2">
      <c r="A18058" s="289"/>
      <c r="I18058"/>
      <c r="J18058"/>
      <c r="L18058" s="33"/>
      <c r="M18058" s="24"/>
    </row>
    <row r="18059" spans="1:13" x14ac:dyDescent="0.2">
      <c r="A18059" s="289"/>
      <c r="I18059"/>
      <c r="J18059"/>
      <c r="L18059" s="33"/>
      <c r="M18059" s="24"/>
    </row>
    <row r="18060" spans="1:13" x14ac:dyDescent="0.2">
      <c r="A18060" s="289"/>
      <c r="I18060"/>
      <c r="J18060"/>
      <c r="L18060" s="33"/>
      <c r="M18060" s="24"/>
    </row>
    <row r="18061" spans="1:13" x14ac:dyDescent="0.2">
      <c r="A18061" s="289"/>
      <c r="I18061"/>
      <c r="J18061"/>
      <c r="L18061" s="33"/>
      <c r="M18061" s="24"/>
    </row>
    <row r="18062" spans="1:13" x14ac:dyDescent="0.2">
      <c r="A18062" s="289"/>
      <c r="I18062"/>
      <c r="J18062"/>
      <c r="L18062" s="33"/>
      <c r="M18062" s="24"/>
    </row>
    <row r="18063" spans="1:13" x14ac:dyDescent="0.2">
      <c r="A18063" s="289"/>
      <c r="I18063"/>
      <c r="J18063"/>
      <c r="L18063" s="33"/>
      <c r="M18063" s="24"/>
    </row>
    <row r="18064" spans="1:13" x14ac:dyDescent="0.2">
      <c r="A18064" s="289"/>
      <c r="I18064"/>
      <c r="J18064"/>
      <c r="L18064" s="33"/>
      <c r="M18064" s="24"/>
    </row>
    <row r="18065" spans="1:13" x14ac:dyDescent="0.2">
      <c r="A18065" s="289"/>
      <c r="I18065"/>
      <c r="J18065"/>
      <c r="L18065" s="33"/>
      <c r="M18065" s="24"/>
    </row>
    <row r="18066" spans="1:13" x14ac:dyDescent="0.2">
      <c r="A18066" s="289"/>
      <c r="I18066"/>
      <c r="J18066"/>
      <c r="L18066" s="33"/>
      <c r="M18066" s="24"/>
    </row>
    <row r="18067" spans="1:13" x14ac:dyDescent="0.2">
      <c r="A18067" s="289"/>
      <c r="I18067"/>
      <c r="J18067"/>
      <c r="L18067" s="33"/>
      <c r="M18067" s="24"/>
    </row>
    <row r="18068" spans="1:13" x14ac:dyDescent="0.2">
      <c r="A18068" s="289"/>
      <c r="I18068"/>
      <c r="J18068"/>
      <c r="L18068" s="33"/>
      <c r="M18068" s="24"/>
    </row>
    <row r="18069" spans="1:13" x14ac:dyDescent="0.2">
      <c r="A18069" s="289"/>
      <c r="I18069"/>
      <c r="J18069"/>
      <c r="L18069" s="33"/>
      <c r="M18069" s="24"/>
    </row>
    <row r="18070" spans="1:13" x14ac:dyDescent="0.2">
      <c r="A18070" s="289"/>
      <c r="I18070"/>
      <c r="J18070"/>
      <c r="L18070" s="33"/>
      <c r="M18070" s="24"/>
    </row>
    <row r="18071" spans="1:13" x14ac:dyDescent="0.2">
      <c r="A18071" s="289"/>
      <c r="I18071"/>
      <c r="J18071"/>
      <c r="L18071" s="33"/>
      <c r="M18071" s="24"/>
    </row>
    <row r="18072" spans="1:13" x14ac:dyDescent="0.2">
      <c r="A18072" s="289"/>
      <c r="I18072"/>
      <c r="J18072"/>
      <c r="L18072" s="33"/>
      <c r="M18072" s="24"/>
    </row>
    <row r="18073" spans="1:13" x14ac:dyDescent="0.2">
      <c r="A18073" s="289"/>
      <c r="I18073"/>
      <c r="J18073"/>
      <c r="L18073" s="33"/>
      <c r="M18073" s="24"/>
    </row>
    <row r="18074" spans="1:13" x14ac:dyDescent="0.2">
      <c r="A18074" s="289"/>
      <c r="I18074"/>
      <c r="J18074"/>
      <c r="L18074" s="33"/>
      <c r="M18074" s="24"/>
    </row>
    <row r="18075" spans="1:13" x14ac:dyDescent="0.2">
      <c r="A18075" s="289"/>
      <c r="I18075"/>
      <c r="J18075"/>
      <c r="L18075" s="33"/>
      <c r="M18075" s="24"/>
    </row>
    <row r="18076" spans="1:13" x14ac:dyDescent="0.2">
      <c r="A18076" s="289"/>
      <c r="I18076"/>
      <c r="J18076"/>
      <c r="L18076" s="33"/>
      <c r="M18076" s="24"/>
    </row>
    <row r="18077" spans="1:13" x14ac:dyDescent="0.2">
      <c r="A18077" s="289"/>
      <c r="I18077"/>
      <c r="J18077"/>
      <c r="L18077" s="33"/>
      <c r="M18077" s="24"/>
    </row>
    <row r="18078" spans="1:13" x14ac:dyDescent="0.2">
      <c r="A18078" s="289"/>
      <c r="I18078"/>
      <c r="J18078"/>
      <c r="L18078" s="33"/>
      <c r="M18078" s="24"/>
    </row>
    <row r="18079" spans="1:13" x14ac:dyDescent="0.2">
      <c r="A18079" s="289"/>
      <c r="I18079"/>
      <c r="J18079"/>
      <c r="L18079" s="33"/>
      <c r="M18079" s="24"/>
    </row>
    <row r="18080" spans="1:13" x14ac:dyDescent="0.2">
      <c r="A18080" s="289"/>
      <c r="I18080"/>
      <c r="J18080"/>
      <c r="L18080" s="33"/>
      <c r="M18080" s="24"/>
    </row>
    <row r="18081" spans="1:13" x14ac:dyDescent="0.2">
      <c r="A18081" s="289"/>
      <c r="I18081"/>
      <c r="J18081"/>
      <c r="L18081" s="33"/>
      <c r="M18081" s="24"/>
    </row>
    <row r="18082" spans="1:13" x14ac:dyDescent="0.2">
      <c r="A18082" s="289"/>
      <c r="I18082"/>
      <c r="J18082"/>
      <c r="L18082" s="33"/>
      <c r="M18082" s="24"/>
    </row>
    <row r="18083" spans="1:13" x14ac:dyDescent="0.2">
      <c r="A18083" s="289"/>
      <c r="I18083"/>
      <c r="J18083"/>
      <c r="L18083" s="33"/>
      <c r="M18083" s="24"/>
    </row>
    <row r="18084" spans="1:13" x14ac:dyDescent="0.2">
      <c r="A18084" s="289"/>
      <c r="I18084"/>
      <c r="J18084"/>
      <c r="L18084" s="33"/>
      <c r="M18084" s="24"/>
    </row>
    <row r="18085" spans="1:13" x14ac:dyDescent="0.2">
      <c r="A18085" s="289"/>
      <c r="I18085"/>
      <c r="J18085"/>
      <c r="L18085" s="33"/>
      <c r="M18085" s="24"/>
    </row>
    <row r="18086" spans="1:13" x14ac:dyDescent="0.2">
      <c r="A18086" s="289"/>
      <c r="I18086"/>
      <c r="J18086"/>
      <c r="L18086" s="33"/>
      <c r="M18086" s="24"/>
    </row>
    <row r="18087" spans="1:13" x14ac:dyDescent="0.2">
      <c r="A18087" s="289"/>
      <c r="I18087"/>
      <c r="J18087"/>
      <c r="L18087" s="33"/>
      <c r="M18087" s="24"/>
    </row>
    <row r="18088" spans="1:13" x14ac:dyDescent="0.2">
      <c r="A18088" s="289"/>
      <c r="I18088"/>
      <c r="J18088"/>
      <c r="L18088" s="33"/>
      <c r="M18088" s="24"/>
    </row>
    <row r="18089" spans="1:13" x14ac:dyDescent="0.2">
      <c r="A18089" s="289"/>
      <c r="I18089"/>
      <c r="J18089"/>
      <c r="L18089" s="33"/>
      <c r="M18089" s="24"/>
    </row>
    <row r="18090" spans="1:13" x14ac:dyDescent="0.2">
      <c r="A18090" s="289"/>
      <c r="I18090"/>
      <c r="J18090"/>
      <c r="L18090" s="33"/>
      <c r="M18090" s="24"/>
    </row>
    <row r="18091" spans="1:13" x14ac:dyDescent="0.2">
      <c r="A18091" s="289"/>
      <c r="I18091"/>
      <c r="J18091"/>
      <c r="L18091" s="33"/>
      <c r="M18091" s="24"/>
    </row>
    <row r="18092" spans="1:13" x14ac:dyDescent="0.2">
      <c r="A18092" s="289"/>
      <c r="I18092"/>
      <c r="J18092"/>
      <c r="L18092" s="33"/>
      <c r="M18092" s="24"/>
    </row>
    <row r="18093" spans="1:13" x14ac:dyDescent="0.2">
      <c r="A18093" s="289"/>
      <c r="I18093"/>
      <c r="J18093"/>
      <c r="L18093" s="33"/>
      <c r="M18093" s="24"/>
    </row>
    <row r="18094" spans="1:13" x14ac:dyDescent="0.2">
      <c r="A18094" s="289"/>
      <c r="I18094"/>
      <c r="J18094"/>
      <c r="L18094" s="33"/>
      <c r="M18094" s="24"/>
    </row>
    <row r="18095" spans="1:13" x14ac:dyDescent="0.2">
      <c r="A18095" s="289"/>
      <c r="I18095"/>
      <c r="J18095"/>
      <c r="L18095" s="33"/>
      <c r="M18095" s="24"/>
    </row>
    <row r="18096" spans="1:13" x14ac:dyDescent="0.2">
      <c r="A18096" s="289"/>
      <c r="I18096"/>
      <c r="J18096"/>
      <c r="L18096" s="33"/>
      <c r="M18096" s="24"/>
    </row>
    <row r="18097" spans="1:13" x14ac:dyDescent="0.2">
      <c r="A18097" s="289"/>
      <c r="I18097"/>
      <c r="J18097"/>
      <c r="L18097" s="33"/>
      <c r="M18097" s="24"/>
    </row>
    <row r="18098" spans="1:13" x14ac:dyDescent="0.2">
      <c r="A18098" s="289"/>
      <c r="I18098"/>
      <c r="J18098"/>
      <c r="L18098" s="33"/>
      <c r="M18098" s="24"/>
    </row>
    <row r="18099" spans="1:13" x14ac:dyDescent="0.2">
      <c r="A18099" s="289"/>
      <c r="I18099"/>
      <c r="J18099"/>
      <c r="L18099" s="33"/>
      <c r="M18099" s="24"/>
    </row>
    <row r="18100" spans="1:13" x14ac:dyDescent="0.2">
      <c r="A18100" s="289"/>
      <c r="I18100"/>
      <c r="J18100"/>
      <c r="L18100" s="33"/>
      <c r="M18100" s="24"/>
    </row>
    <row r="18101" spans="1:13" x14ac:dyDescent="0.2">
      <c r="A18101" s="289"/>
      <c r="I18101"/>
      <c r="J18101"/>
      <c r="L18101" s="33"/>
      <c r="M18101" s="24"/>
    </row>
    <row r="18102" spans="1:13" x14ac:dyDescent="0.2">
      <c r="A18102" s="289"/>
      <c r="I18102"/>
      <c r="J18102"/>
      <c r="L18102" s="33"/>
      <c r="M18102" s="24"/>
    </row>
    <row r="18103" spans="1:13" x14ac:dyDescent="0.2">
      <c r="A18103" s="289"/>
      <c r="I18103"/>
      <c r="J18103"/>
      <c r="L18103" s="33"/>
      <c r="M18103" s="24"/>
    </row>
    <row r="18104" spans="1:13" x14ac:dyDescent="0.2">
      <c r="A18104" s="289"/>
      <c r="I18104"/>
      <c r="J18104"/>
      <c r="L18104" s="33"/>
      <c r="M18104" s="24"/>
    </row>
    <row r="18105" spans="1:13" x14ac:dyDescent="0.2">
      <c r="A18105" s="289"/>
      <c r="I18105"/>
      <c r="J18105"/>
      <c r="L18105" s="33"/>
      <c r="M18105" s="24"/>
    </row>
    <row r="18106" spans="1:13" x14ac:dyDescent="0.2">
      <c r="A18106" s="289"/>
      <c r="I18106"/>
      <c r="J18106"/>
      <c r="L18106" s="33"/>
      <c r="M18106" s="24"/>
    </row>
    <row r="18107" spans="1:13" x14ac:dyDescent="0.2">
      <c r="A18107" s="289"/>
      <c r="I18107"/>
      <c r="J18107"/>
      <c r="L18107" s="33"/>
      <c r="M18107" s="24"/>
    </row>
    <row r="18108" spans="1:13" x14ac:dyDescent="0.2">
      <c r="A18108" s="289"/>
      <c r="I18108"/>
      <c r="J18108"/>
      <c r="L18108" s="33"/>
      <c r="M18108" s="24"/>
    </row>
    <row r="18109" spans="1:13" x14ac:dyDescent="0.2">
      <c r="A18109" s="289"/>
      <c r="I18109"/>
      <c r="J18109"/>
      <c r="L18109" s="33"/>
      <c r="M18109" s="24"/>
    </row>
    <row r="18110" spans="1:13" x14ac:dyDescent="0.2">
      <c r="A18110" s="289"/>
      <c r="I18110"/>
      <c r="J18110"/>
      <c r="L18110" s="33"/>
      <c r="M18110" s="24"/>
    </row>
    <row r="18111" spans="1:13" x14ac:dyDescent="0.2">
      <c r="A18111" s="289"/>
      <c r="I18111"/>
      <c r="J18111"/>
      <c r="L18111" s="33"/>
      <c r="M18111" s="24"/>
    </row>
    <row r="18112" spans="1:13" x14ac:dyDescent="0.2">
      <c r="A18112" s="289"/>
      <c r="I18112"/>
      <c r="J18112"/>
      <c r="L18112" s="33"/>
      <c r="M18112" s="24"/>
    </row>
    <row r="18113" spans="1:13" x14ac:dyDescent="0.2">
      <c r="A18113" s="289"/>
      <c r="I18113"/>
      <c r="J18113"/>
      <c r="L18113" s="33"/>
      <c r="M18113" s="24"/>
    </row>
    <row r="18114" spans="1:13" x14ac:dyDescent="0.2">
      <c r="A18114" s="289"/>
      <c r="I18114"/>
      <c r="J18114"/>
      <c r="L18114" s="33"/>
      <c r="M18114" s="24"/>
    </row>
    <row r="18115" spans="1:13" x14ac:dyDescent="0.2">
      <c r="A18115" s="289"/>
      <c r="I18115"/>
      <c r="J18115"/>
      <c r="L18115" s="33"/>
      <c r="M18115" s="24"/>
    </row>
    <row r="18116" spans="1:13" x14ac:dyDescent="0.2">
      <c r="A18116" s="289"/>
      <c r="I18116"/>
      <c r="J18116"/>
      <c r="L18116" s="33"/>
      <c r="M18116" s="24"/>
    </row>
    <row r="18117" spans="1:13" x14ac:dyDescent="0.2">
      <c r="A18117" s="289"/>
      <c r="I18117"/>
      <c r="J18117"/>
      <c r="L18117" s="33"/>
      <c r="M18117" s="24"/>
    </row>
    <row r="18118" spans="1:13" x14ac:dyDescent="0.2">
      <c r="A18118" s="289"/>
      <c r="I18118"/>
      <c r="J18118"/>
      <c r="L18118" s="33"/>
      <c r="M18118" s="24"/>
    </row>
    <row r="18119" spans="1:13" x14ac:dyDescent="0.2">
      <c r="A18119" s="289"/>
      <c r="I18119"/>
      <c r="J18119"/>
      <c r="L18119" s="33"/>
      <c r="M18119" s="24"/>
    </row>
    <row r="18120" spans="1:13" x14ac:dyDescent="0.2">
      <c r="A18120" s="289"/>
      <c r="I18120"/>
      <c r="J18120"/>
      <c r="L18120" s="33"/>
      <c r="M18120" s="24"/>
    </row>
    <row r="18121" spans="1:13" x14ac:dyDescent="0.2">
      <c r="A18121" s="289"/>
      <c r="I18121"/>
      <c r="J18121"/>
      <c r="L18121" s="33"/>
      <c r="M18121" s="24"/>
    </row>
    <row r="18122" spans="1:13" x14ac:dyDescent="0.2">
      <c r="A18122" s="289"/>
      <c r="I18122"/>
      <c r="J18122"/>
      <c r="L18122" s="33"/>
      <c r="M18122" s="24"/>
    </row>
    <row r="18123" spans="1:13" x14ac:dyDescent="0.2">
      <c r="A18123" s="289"/>
      <c r="I18123"/>
      <c r="J18123"/>
      <c r="L18123" s="33"/>
      <c r="M18123" s="24"/>
    </row>
    <row r="18124" spans="1:13" x14ac:dyDescent="0.2">
      <c r="A18124" s="289"/>
      <c r="I18124"/>
      <c r="J18124"/>
      <c r="L18124" s="33"/>
      <c r="M18124" s="24"/>
    </row>
    <row r="18125" spans="1:13" x14ac:dyDescent="0.2">
      <c r="A18125" s="289"/>
      <c r="I18125"/>
      <c r="J18125"/>
      <c r="L18125" s="33"/>
      <c r="M18125" s="24"/>
    </row>
    <row r="18126" spans="1:13" x14ac:dyDescent="0.2">
      <c r="A18126" s="289"/>
      <c r="I18126"/>
      <c r="J18126"/>
      <c r="L18126" s="33"/>
      <c r="M18126" s="24"/>
    </row>
    <row r="18127" spans="1:13" x14ac:dyDescent="0.2">
      <c r="A18127" s="289"/>
      <c r="I18127"/>
      <c r="J18127"/>
      <c r="L18127" s="33"/>
      <c r="M18127" s="24"/>
    </row>
    <row r="18128" spans="1:13" x14ac:dyDescent="0.2">
      <c r="A18128" s="289"/>
      <c r="I18128"/>
      <c r="J18128"/>
      <c r="L18128" s="33"/>
      <c r="M18128" s="24"/>
    </row>
    <row r="18129" spans="1:13" x14ac:dyDescent="0.2">
      <c r="A18129" s="289"/>
      <c r="I18129"/>
      <c r="J18129"/>
      <c r="L18129" s="33"/>
      <c r="M18129" s="24"/>
    </row>
    <row r="18130" spans="1:13" x14ac:dyDescent="0.2">
      <c r="A18130" s="289"/>
      <c r="I18130"/>
      <c r="J18130"/>
      <c r="L18130" s="33"/>
      <c r="M18130" s="24"/>
    </row>
    <row r="18131" spans="1:13" x14ac:dyDescent="0.2">
      <c r="A18131" s="289"/>
      <c r="I18131"/>
      <c r="J18131"/>
      <c r="L18131" s="33"/>
      <c r="M18131" s="24"/>
    </row>
    <row r="18132" spans="1:13" x14ac:dyDescent="0.2">
      <c r="A18132" s="289"/>
      <c r="I18132"/>
      <c r="J18132"/>
      <c r="L18132" s="33"/>
      <c r="M18132" s="24"/>
    </row>
    <row r="18133" spans="1:13" x14ac:dyDescent="0.2">
      <c r="A18133" s="289"/>
      <c r="I18133"/>
      <c r="J18133"/>
      <c r="L18133" s="33"/>
      <c r="M18133" s="24"/>
    </row>
    <row r="18134" spans="1:13" x14ac:dyDescent="0.2">
      <c r="A18134" s="289"/>
      <c r="I18134"/>
      <c r="J18134"/>
      <c r="L18134" s="33"/>
      <c r="M18134" s="24"/>
    </row>
    <row r="18135" spans="1:13" x14ac:dyDescent="0.2">
      <c r="A18135" s="289"/>
      <c r="I18135"/>
      <c r="J18135"/>
      <c r="L18135" s="33"/>
      <c r="M18135" s="24"/>
    </row>
    <row r="18136" spans="1:13" x14ac:dyDescent="0.2">
      <c r="A18136" s="289"/>
      <c r="I18136"/>
      <c r="J18136"/>
      <c r="L18136" s="33"/>
      <c r="M18136" s="24"/>
    </row>
    <row r="18137" spans="1:13" x14ac:dyDescent="0.2">
      <c r="A18137" s="289"/>
      <c r="I18137"/>
      <c r="J18137"/>
      <c r="L18137" s="33"/>
      <c r="M18137" s="24"/>
    </row>
    <row r="18138" spans="1:13" x14ac:dyDescent="0.2">
      <c r="A18138" s="289"/>
      <c r="I18138"/>
      <c r="J18138"/>
      <c r="L18138" s="33"/>
      <c r="M18138" s="24"/>
    </row>
    <row r="18139" spans="1:13" x14ac:dyDescent="0.2">
      <c r="A18139" s="289"/>
      <c r="I18139"/>
      <c r="J18139"/>
      <c r="L18139" s="33"/>
      <c r="M18139" s="24"/>
    </row>
    <row r="18140" spans="1:13" x14ac:dyDescent="0.2">
      <c r="A18140" s="289"/>
      <c r="I18140"/>
      <c r="J18140"/>
      <c r="L18140" s="33"/>
      <c r="M18140" s="24"/>
    </row>
    <row r="18141" spans="1:13" x14ac:dyDescent="0.2">
      <c r="A18141" s="289"/>
      <c r="I18141"/>
      <c r="J18141"/>
      <c r="L18141" s="33"/>
      <c r="M18141" s="24"/>
    </row>
    <row r="18142" spans="1:13" x14ac:dyDescent="0.2">
      <c r="A18142" s="289"/>
      <c r="I18142"/>
      <c r="J18142"/>
      <c r="L18142" s="33"/>
      <c r="M18142" s="24"/>
    </row>
    <row r="18143" spans="1:13" x14ac:dyDescent="0.2">
      <c r="A18143" s="289"/>
      <c r="I18143"/>
      <c r="J18143"/>
      <c r="L18143" s="33"/>
      <c r="M18143" s="24"/>
    </row>
    <row r="18144" spans="1:13" x14ac:dyDescent="0.2">
      <c r="A18144" s="289"/>
      <c r="I18144"/>
      <c r="J18144"/>
      <c r="L18144" s="33"/>
      <c r="M18144" s="24"/>
    </row>
    <row r="18145" spans="1:13" x14ac:dyDescent="0.2">
      <c r="A18145" s="289"/>
      <c r="I18145"/>
      <c r="J18145"/>
      <c r="L18145" s="33"/>
      <c r="M18145" s="24"/>
    </row>
    <row r="18146" spans="1:13" x14ac:dyDescent="0.2">
      <c r="A18146" s="289"/>
      <c r="I18146"/>
      <c r="J18146"/>
      <c r="L18146" s="33"/>
      <c r="M18146" s="24"/>
    </row>
    <row r="18147" spans="1:13" x14ac:dyDescent="0.2">
      <c r="A18147" s="289"/>
      <c r="I18147"/>
      <c r="J18147"/>
      <c r="L18147" s="33"/>
      <c r="M18147" s="24"/>
    </row>
    <row r="18148" spans="1:13" x14ac:dyDescent="0.2">
      <c r="A18148" s="289"/>
      <c r="I18148"/>
      <c r="J18148"/>
      <c r="L18148" s="33"/>
      <c r="M18148" s="24"/>
    </row>
    <row r="18149" spans="1:13" x14ac:dyDescent="0.2">
      <c r="A18149" s="289"/>
      <c r="I18149"/>
      <c r="J18149"/>
      <c r="L18149" s="33"/>
      <c r="M18149" s="24"/>
    </row>
    <row r="18150" spans="1:13" x14ac:dyDescent="0.2">
      <c r="A18150" s="289"/>
      <c r="I18150"/>
      <c r="J18150"/>
      <c r="L18150" s="33"/>
      <c r="M18150" s="24"/>
    </row>
    <row r="18151" spans="1:13" x14ac:dyDescent="0.2">
      <c r="A18151" s="289"/>
      <c r="I18151"/>
      <c r="J18151"/>
      <c r="L18151" s="33"/>
      <c r="M18151" s="24"/>
    </row>
    <row r="18152" spans="1:13" x14ac:dyDescent="0.2">
      <c r="A18152" s="289"/>
      <c r="I18152"/>
      <c r="J18152"/>
      <c r="L18152" s="33"/>
      <c r="M18152" s="24"/>
    </row>
    <row r="18153" spans="1:13" x14ac:dyDescent="0.2">
      <c r="A18153" s="289"/>
      <c r="I18153"/>
      <c r="J18153"/>
      <c r="L18153" s="33"/>
      <c r="M18153" s="24"/>
    </row>
    <row r="18154" spans="1:13" x14ac:dyDescent="0.2">
      <c r="A18154" s="289"/>
      <c r="I18154"/>
      <c r="J18154"/>
      <c r="L18154" s="33"/>
      <c r="M18154" s="24"/>
    </row>
    <row r="18155" spans="1:13" x14ac:dyDescent="0.2">
      <c r="A18155" s="289"/>
      <c r="I18155"/>
      <c r="J18155"/>
      <c r="L18155" s="33"/>
      <c r="M18155" s="24"/>
    </row>
    <row r="18156" spans="1:13" x14ac:dyDescent="0.2">
      <c r="A18156" s="289"/>
      <c r="I18156"/>
      <c r="J18156"/>
      <c r="L18156" s="33"/>
      <c r="M18156" s="24"/>
    </row>
    <row r="18157" spans="1:13" x14ac:dyDescent="0.2">
      <c r="A18157" s="289"/>
      <c r="I18157"/>
      <c r="J18157"/>
      <c r="L18157" s="33"/>
      <c r="M18157" s="24"/>
    </row>
    <row r="18158" spans="1:13" x14ac:dyDescent="0.2">
      <c r="A18158" s="289"/>
      <c r="I18158"/>
      <c r="J18158"/>
      <c r="L18158" s="33"/>
      <c r="M18158" s="24"/>
    </row>
    <row r="18159" spans="1:13" x14ac:dyDescent="0.2">
      <c r="A18159" s="289"/>
      <c r="I18159"/>
      <c r="J18159"/>
      <c r="L18159" s="33"/>
      <c r="M18159" s="24"/>
    </row>
    <row r="18160" spans="1:13" x14ac:dyDescent="0.2">
      <c r="A18160" s="289"/>
      <c r="I18160"/>
      <c r="J18160"/>
      <c r="L18160" s="33"/>
      <c r="M18160" s="24"/>
    </row>
    <row r="18161" spans="1:13" x14ac:dyDescent="0.2">
      <c r="A18161" s="289"/>
      <c r="I18161"/>
      <c r="J18161"/>
      <c r="L18161" s="33"/>
      <c r="M18161" s="24"/>
    </row>
    <row r="18162" spans="1:13" x14ac:dyDescent="0.2">
      <c r="A18162" s="289"/>
      <c r="I18162"/>
      <c r="J18162"/>
      <c r="L18162" s="33"/>
      <c r="M18162" s="24"/>
    </row>
    <row r="18163" spans="1:13" x14ac:dyDescent="0.2">
      <c r="A18163" s="289"/>
      <c r="I18163"/>
      <c r="J18163"/>
      <c r="L18163" s="33"/>
      <c r="M18163" s="24"/>
    </row>
    <row r="18164" spans="1:13" x14ac:dyDescent="0.2">
      <c r="A18164" s="289"/>
      <c r="I18164"/>
      <c r="J18164"/>
      <c r="L18164" s="33"/>
      <c r="M18164" s="24"/>
    </row>
    <row r="18165" spans="1:13" x14ac:dyDescent="0.2">
      <c r="A18165" s="289"/>
      <c r="I18165"/>
      <c r="J18165"/>
      <c r="L18165" s="33"/>
      <c r="M18165" s="24"/>
    </row>
    <row r="18166" spans="1:13" x14ac:dyDescent="0.2">
      <c r="A18166" s="289"/>
      <c r="I18166"/>
      <c r="J18166"/>
      <c r="L18166" s="33"/>
      <c r="M18166" s="24"/>
    </row>
    <row r="18167" spans="1:13" x14ac:dyDescent="0.2">
      <c r="A18167" s="289"/>
      <c r="I18167"/>
      <c r="J18167"/>
      <c r="L18167" s="33"/>
      <c r="M18167" s="24"/>
    </row>
    <row r="18168" spans="1:13" x14ac:dyDescent="0.2">
      <c r="A18168" s="289"/>
      <c r="I18168"/>
      <c r="J18168"/>
      <c r="L18168" s="33"/>
      <c r="M18168" s="24"/>
    </row>
    <row r="18169" spans="1:13" x14ac:dyDescent="0.2">
      <c r="A18169" s="289"/>
      <c r="I18169"/>
      <c r="J18169"/>
      <c r="L18169" s="33"/>
      <c r="M18169" s="24"/>
    </row>
    <row r="18170" spans="1:13" x14ac:dyDescent="0.2">
      <c r="A18170" s="289"/>
      <c r="I18170"/>
      <c r="J18170"/>
      <c r="L18170" s="33"/>
      <c r="M18170" s="24"/>
    </row>
    <row r="18171" spans="1:13" x14ac:dyDescent="0.2">
      <c r="A18171" s="289"/>
      <c r="I18171"/>
      <c r="J18171"/>
      <c r="L18171" s="33"/>
      <c r="M18171" s="24"/>
    </row>
    <row r="18172" spans="1:13" x14ac:dyDescent="0.2">
      <c r="A18172" s="289"/>
      <c r="I18172"/>
      <c r="J18172"/>
      <c r="L18172" s="33"/>
      <c r="M18172" s="24"/>
    </row>
    <row r="18173" spans="1:13" x14ac:dyDescent="0.2">
      <c r="A18173" s="289"/>
      <c r="I18173"/>
      <c r="J18173"/>
      <c r="L18173" s="33"/>
      <c r="M18173" s="24"/>
    </row>
    <row r="18174" spans="1:13" x14ac:dyDescent="0.2">
      <c r="A18174" s="289"/>
      <c r="I18174"/>
      <c r="J18174"/>
      <c r="L18174" s="33"/>
      <c r="M18174" s="24"/>
    </row>
    <row r="18175" spans="1:13" x14ac:dyDescent="0.2">
      <c r="A18175" s="289"/>
      <c r="I18175"/>
      <c r="J18175"/>
      <c r="L18175" s="33"/>
      <c r="M18175" s="24"/>
    </row>
    <row r="18176" spans="1:13" x14ac:dyDescent="0.2">
      <c r="A18176" s="289"/>
      <c r="I18176"/>
      <c r="J18176"/>
      <c r="L18176" s="33"/>
      <c r="M18176" s="24"/>
    </row>
    <row r="18177" spans="1:13" x14ac:dyDescent="0.2">
      <c r="A18177" s="289"/>
      <c r="I18177"/>
      <c r="J18177"/>
      <c r="L18177" s="33"/>
      <c r="M18177" s="24"/>
    </row>
    <row r="18178" spans="1:13" x14ac:dyDescent="0.2">
      <c r="A18178" s="289"/>
      <c r="I18178"/>
      <c r="J18178"/>
      <c r="L18178" s="33"/>
      <c r="M18178" s="24"/>
    </row>
    <row r="18179" spans="1:13" x14ac:dyDescent="0.2">
      <c r="A18179" s="289"/>
      <c r="I18179"/>
      <c r="J18179"/>
      <c r="L18179" s="33"/>
      <c r="M18179" s="24"/>
    </row>
    <row r="18180" spans="1:13" x14ac:dyDescent="0.2">
      <c r="A18180" s="289"/>
      <c r="I18180"/>
      <c r="J18180"/>
      <c r="L18180" s="33"/>
      <c r="M18180" s="24"/>
    </row>
    <row r="18181" spans="1:13" x14ac:dyDescent="0.2">
      <c r="A18181" s="289"/>
      <c r="I18181"/>
      <c r="J18181"/>
      <c r="L18181" s="33"/>
      <c r="M18181" s="24"/>
    </row>
    <row r="18182" spans="1:13" x14ac:dyDescent="0.2">
      <c r="A18182" s="289"/>
      <c r="I18182"/>
      <c r="J18182"/>
      <c r="L18182" s="33"/>
      <c r="M18182" s="24"/>
    </row>
    <row r="18183" spans="1:13" x14ac:dyDescent="0.2">
      <c r="A18183" s="289"/>
      <c r="I18183"/>
      <c r="J18183"/>
      <c r="L18183" s="33"/>
      <c r="M18183" s="24"/>
    </row>
    <row r="18184" spans="1:13" x14ac:dyDescent="0.2">
      <c r="A18184" s="289"/>
      <c r="I18184"/>
      <c r="J18184"/>
      <c r="L18184" s="33"/>
      <c r="M18184" s="24"/>
    </row>
    <row r="18185" spans="1:13" x14ac:dyDescent="0.2">
      <c r="A18185" s="289"/>
      <c r="I18185"/>
      <c r="J18185"/>
      <c r="L18185" s="33"/>
      <c r="M18185" s="24"/>
    </row>
    <row r="18186" spans="1:13" x14ac:dyDescent="0.2">
      <c r="A18186" s="289"/>
      <c r="I18186"/>
      <c r="J18186"/>
      <c r="L18186" s="33"/>
      <c r="M18186" s="24"/>
    </row>
    <row r="18187" spans="1:13" x14ac:dyDescent="0.2">
      <c r="A18187" s="289"/>
      <c r="I18187"/>
      <c r="J18187"/>
      <c r="L18187" s="33"/>
      <c r="M18187" s="24"/>
    </row>
    <row r="18188" spans="1:13" x14ac:dyDescent="0.2">
      <c r="A18188" s="289"/>
      <c r="I18188"/>
      <c r="J18188"/>
      <c r="L18188" s="33"/>
      <c r="M18188" s="24"/>
    </row>
    <row r="18189" spans="1:13" x14ac:dyDescent="0.2">
      <c r="A18189" s="289"/>
      <c r="I18189"/>
      <c r="J18189"/>
      <c r="L18189" s="33"/>
      <c r="M18189" s="24"/>
    </row>
    <row r="18190" spans="1:13" x14ac:dyDescent="0.2">
      <c r="A18190" s="289"/>
      <c r="I18190"/>
      <c r="J18190"/>
      <c r="L18190" s="33"/>
      <c r="M18190" s="24"/>
    </row>
    <row r="18191" spans="1:13" x14ac:dyDescent="0.2">
      <c r="A18191" s="289"/>
      <c r="I18191"/>
      <c r="J18191"/>
      <c r="L18191" s="33"/>
      <c r="M18191" s="24"/>
    </row>
    <row r="18192" spans="1:13" x14ac:dyDescent="0.2">
      <c r="A18192" s="289"/>
      <c r="I18192"/>
      <c r="J18192"/>
      <c r="L18192" s="33"/>
      <c r="M18192" s="24"/>
    </row>
    <row r="18193" spans="1:13" x14ac:dyDescent="0.2">
      <c r="A18193" s="289"/>
      <c r="I18193"/>
      <c r="J18193"/>
      <c r="L18193" s="33"/>
      <c r="M18193" s="24"/>
    </row>
    <row r="18194" spans="1:13" x14ac:dyDescent="0.2">
      <c r="A18194" s="289"/>
      <c r="I18194"/>
      <c r="J18194"/>
      <c r="L18194" s="33"/>
      <c r="M18194" s="24"/>
    </row>
    <row r="18195" spans="1:13" x14ac:dyDescent="0.2">
      <c r="A18195" s="289"/>
      <c r="I18195"/>
      <c r="J18195"/>
      <c r="L18195" s="33"/>
      <c r="M18195" s="24"/>
    </row>
    <row r="18196" spans="1:13" x14ac:dyDescent="0.2">
      <c r="A18196" s="289"/>
      <c r="I18196"/>
      <c r="J18196"/>
      <c r="L18196" s="33"/>
      <c r="M18196" s="24"/>
    </row>
    <row r="18197" spans="1:13" x14ac:dyDescent="0.2">
      <c r="A18197" s="289"/>
      <c r="I18197"/>
      <c r="J18197"/>
      <c r="L18197" s="33"/>
      <c r="M18197" s="24"/>
    </row>
    <row r="18198" spans="1:13" x14ac:dyDescent="0.2">
      <c r="A18198" s="289"/>
      <c r="I18198"/>
      <c r="J18198"/>
      <c r="L18198" s="33"/>
      <c r="M18198" s="24"/>
    </row>
    <row r="18199" spans="1:13" x14ac:dyDescent="0.2">
      <c r="A18199" s="289"/>
      <c r="I18199"/>
      <c r="J18199"/>
      <c r="L18199" s="33"/>
      <c r="M18199" s="24"/>
    </row>
    <row r="18200" spans="1:13" x14ac:dyDescent="0.2">
      <c r="A18200" s="289"/>
      <c r="I18200"/>
      <c r="J18200"/>
      <c r="L18200" s="33"/>
      <c r="M18200" s="24"/>
    </row>
    <row r="18201" spans="1:13" x14ac:dyDescent="0.2">
      <c r="A18201" s="289"/>
      <c r="I18201"/>
      <c r="J18201"/>
      <c r="L18201" s="33"/>
      <c r="M18201" s="24"/>
    </row>
    <row r="18202" spans="1:13" x14ac:dyDescent="0.2">
      <c r="A18202" s="289"/>
      <c r="I18202"/>
      <c r="J18202"/>
      <c r="L18202" s="33"/>
      <c r="M18202" s="24"/>
    </row>
    <row r="18203" spans="1:13" x14ac:dyDescent="0.2">
      <c r="A18203" s="289"/>
      <c r="I18203"/>
      <c r="J18203"/>
      <c r="L18203" s="33"/>
      <c r="M18203" s="24"/>
    </row>
    <row r="18204" spans="1:13" x14ac:dyDescent="0.2">
      <c r="A18204" s="289"/>
      <c r="I18204"/>
      <c r="J18204"/>
      <c r="L18204" s="33"/>
      <c r="M18204" s="24"/>
    </row>
    <row r="18205" spans="1:13" x14ac:dyDescent="0.2">
      <c r="A18205" s="289"/>
      <c r="I18205"/>
      <c r="J18205"/>
      <c r="L18205" s="33"/>
      <c r="M18205" s="24"/>
    </row>
    <row r="18206" spans="1:13" x14ac:dyDescent="0.2">
      <c r="A18206" s="289"/>
      <c r="I18206"/>
      <c r="J18206"/>
      <c r="L18206" s="33"/>
      <c r="M18206" s="24"/>
    </row>
    <row r="18207" spans="1:13" x14ac:dyDescent="0.2">
      <c r="A18207" s="289"/>
      <c r="I18207"/>
      <c r="J18207"/>
      <c r="L18207" s="33"/>
      <c r="M18207" s="24"/>
    </row>
    <row r="18208" spans="1:13" x14ac:dyDescent="0.2">
      <c r="A18208" s="289"/>
      <c r="I18208"/>
      <c r="J18208"/>
      <c r="L18208" s="33"/>
      <c r="M18208" s="24"/>
    </row>
    <row r="18209" spans="1:13" x14ac:dyDescent="0.2">
      <c r="A18209" s="289"/>
      <c r="I18209"/>
      <c r="J18209"/>
      <c r="L18209" s="33"/>
      <c r="M18209" s="24"/>
    </row>
    <row r="18210" spans="1:13" x14ac:dyDescent="0.2">
      <c r="A18210" s="289"/>
      <c r="I18210"/>
      <c r="J18210"/>
      <c r="L18210" s="33"/>
      <c r="M18210" s="24"/>
    </row>
    <row r="18211" spans="1:13" x14ac:dyDescent="0.2">
      <c r="A18211" s="289"/>
      <c r="I18211"/>
      <c r="J18211"/>
      <c r="L18211" s="33"/>
      <c r="M18211" s="24"/>
    </row>
    <row r="18212" spans="1:13" x14ac:dyDescent="0.2">
      <c r="A18212" s="289"/>
      <c r="I18212"/>
      <c r="J18212"/>
      <c r="L18212" s="33"/>
      <c r="M18212" s="24"/>
    </row>
    <row r="18213" spans="1:13" x14ac:dyDescent="0.2">
      <c r="A18213" s="289"/>
      <c r="I18213"/>
      <c r="J18213"/>
      <c r="L18213" s="33"/>
      <c r="M18213" s="24"/>
    </row>
    <row r="18214" spans="1:13" x14ac:dyDescent="0.2">
      <c r="A18214" s="289"/>
      <c r="I18214"/>
      <c r="J18214"/>
      <c r="L18214" s="33"/>
      <c r="M18214" s="24"/>
    </row>
    <row r="18215" spans="1:13" x14ac:dyDescent="0.2">
      <c r="A18215" s="289"/>
      <c r="I18215"/>
      <c r="J18215"/>
      <c r="L18215" s="33"/>
      <c r="M18215" s="24"/>
    </row>
    <row r="18216" spans="1:13" x14ac:dyDescent="0.2">
      <c r="A18216" s="289"/>
      <c r="I18216"/>
      <c r="J18216"/>
      <c r="L18216" s="33"/>
      <c r="M18216" s="24"/>
    </row>
    <row r="18217" spans="1:13" x14ac:dyDescent="0.2">
      <c r="A18217" s="289"/>
      <c r="I18217"/>
      <c r="J18217"/>
      <c r="L18217" s="33"/>
      <c r="M18217" s="24"/>
    </row>
    <row r="18218" spans="1:13" x14ac:dyDescent="0.2">
      <c r="A18218" s="289"/>
      <c r="I18218"/>
      <c r="J18218"/>
      <c r="L18218" s="33"/>
      <c r="M18218" s="24"/>
    </row>
    <row r="18219" spans="1:13" x14ac:dyDescent="0.2">
      <c r="A18219" s="289"/>
      <c r="I18219"/>
      <c r="J18219"/>
      <c r="L18219" s="33"/>
      <c r="M18219" s="24"/>
    </row>
    <row r="18220" spans="1:13" x14ac:dyDescent="0.2">
      <c r="A18220" s="289"/>
      <c r="I18220"/>
      <c r="J18220"/>
      <c r="L18220" s="33"/>
      <c r="M18220" s="24"/>
    </row>
    <row r="18221" spans="1:13" x14ac:dyDescent="0.2">
      <c r="A18221" s="289"/>
      <c r="I18221"/>
      <c r="J18221"/>
      <c r="L18221" s="33"/>
      <c r="M18221" s="24"/>
    </row>
    <row r="18222" spans="1:13" x14ac:dyDescent="0.2">
      <c r="A18222" s="289"/>
      <c r="I18222"/>
      <c r="J18222"/>
      <c r="L18222" s="33"/>
      <c r="M18222" s="24"/>
    </row>
    <row r="18223" spans="1:13" x14ac:dyDescent="0.2">
      <c r="A18223" s="289"/>
      <c r="I18223"/>
      <c r="J18223"/>
      <c r="L18223" s="33"/>
      <c r="M18223" s="24"/>
    </row>
    <row r="18224" spans="1:13" x14ac:dyDescent="0.2">
      <c r="A18224" s="289"/>
      <c r="I18224"/>
      <c r="J18224"/>
      <c r="L18224" s="33"/>
      <c r="M18224" s="24"/>
    </row>
    <row r="18225" spans="1:13" x14ac:dyDescent="0.2">
      <c r="A18225" s="289"/>
      <c r="I18225"/>
      <c r="J18225"/>
      <c r="L18225" s="33"/>
      <c r="M18225" s="24"/>
    </row>
    <row r="18226" spans="1:13" x14ac:dyDescent="0.2">
      <c r="A18226" s="289"/>
      <c r="I18226"/>
      <c r="J18226"/>
      <c r="L18226" s="33"/>
      <c r="M18226" s="24"/>
    </row>
    <row r="18227" spans="1:13" x14ac:dyDescent="0.2">
      <c r="A18227" s="289"/>
      <c r="I18227"/>
      <c r="J18227"/>
      <c r="L18227" s="33"/>
      <c r="M18227" s="24"/>
    </row>
    <row r="18228" spans="1:13" x14ac:dyDescent="0.2">
      <c r="A18228" s="289"/>
      <c r="I18228"/>
      <c r="J18228"/>
      <c r="L18228" s="33"/>
      <c r="M18228" s="24"/>
    </row>
    <row r="18229" spans="1:13" x14ac:dyDescent="0.2">
      <c r="A18229" s="289"/>
      <c r="I18229"/>
      <c r="J18229"/>
      <c r="L18229" s="33"/>
      <c r="M18229" s="24"/>
    </row>
    <row r="18230" spans="1:13" x14ac:dyDescent="0.2">
      <c r="A18230" s="289"/>
      <c r="I18230"/>
      <c r="J18230"/>
      <c r="L18230" s="33"/>
      <c r="M18230" s="24"/>
    </row>
    <row r="18231" spans="1:13" x14ac:dyDescent="0.2">
      <c r="A18231" s="289"/>
      <c r="I18231"/>
      <c r="J18231"/>
      <c r="L18231" s="33"/>
      <c r="M18231" s="24"/>
    </row>
    <row r="18232" spans="1:13" x14ac:dyDescent="0.2">
      <c r="A18232" s="289"/>
      <c r="I18232"/>
      <c r="J18232"/>
      <c r="L18232" s="33"/>
      <c r="M18232" s="24"/>
    </row>
    <row r="18233" spans="1:13" x14ac:dyDescent="0.2">
      <c r="A18233" s="289"/>
      <c r="I18233"/>
      <c r="J18233"/>
      <c r="L18233" s="33"/>
      <c r="M18233" s="24"/>
    </row>
    <row r="18234" spans="1:13" x14ac:dyDescent="0.2">
      <c r="A18234" s="289"/>
      <c r="I18234"/>
      <c r="J18234"/>
      <c r="L18234" s="33"/>
      <c r="M18234" s="24"/>
    </row>
    <row r="18235" spans="1:13" x14ac:dyDescent="0.2">
      <c r="A18235" s="289"/>
      <c r="I18235"/>
      <c r="J18235"/>
      <c r="L18235" s="33"/>
      <c r="M18235" s="24"/>
    </row>
    <row r="18236" spans="1:13" x14ac:dyDescent="0.2">
      <c r="A18236" s="289"/>
      <c r="I18236"/>
      <c r="J18236"/>
      <c r="L18236" s="33"/>
      <c r="M18236" s="24"/>
    </row>
    <row r="18237" spans="1:13" x14ac:dyDescent="0.2">
      <c r="A18237" s="289"/>
      <c r="I18237"/>
      <c r="J18237"/>
      <c r="L18237" s="33"/>
      <c r="M18237" s="24"/>
    </row>
    <row r="18238" spans="1:13" x14ac:dyDescent="0.2">
      <c r="A18238" s="289"/>
      <c r="I18238"/>
      <c r="J18238"/>
      <c r="L18238" s="33"/>
      <c r="M18238" s="24"/>
    </row>
    <row r="18239" spans="1:13" x14ac:dyDescent="0.2">
      <c r="A18239" s="289"/>
      <c r="I18239"/>
      <c r="J18239"/>
      <c r="L18239" s="33"/>
      <c r="M18239" s="24"/>
    </row>
    <row r="18240" spans="1:13" x14ac:dyDescent="0.2">
      <c r="A18240" s="289"/>
      <c r="I18240"/>
      <c r="J18240"/>
      <c r="L18240" s="33"/>
      <c r="M18240" s="24"/>
    </row>
    <row r="18241" spans="1:13" x14ac:dyDescent="0.2">
      <c r="A18241" s="289"/>
      <c r="I18241"/>
      <c r="J18241"/>
      <c r="L18241" s="33"/>
      <c r="M18241" s="24"/>
    </row>
    <row r="18242" spans="1:13" x14ac:dyDescent="0.2">
      <c r="A18242" s="289"/>
      <c r="I18242"/>
      <c r="J18242"/>
      <c r="L18242" s="33"/>
      <c r="M18242" s="24"/>
    </row>
    <row r="18243" spans="1:13" x14ac:dyDescent="0.2">
      <c r="A18243" s="289"/>
      <c r="I18243"/>
      <c r="J18243"/>
      <c r="L18243" s="33"/>
      <c r="M18243" s="24"/>
    </row>
    <row r="18244" spans="1:13" x14ac:dyDescent="0.2">
      <c r="A18244" s="289"/>
      <c r="I18244"/>
      <c r="J18244"/>
      <c r="L18244" s="33"/>
      <c r="M18244" s="24"/>
    </row>
    <row r="18245" spans="1:13" x14ac:dyDescent="0.2">
      <c r="A18245" s="289"/>
      <c r="I18245"/>
      <c r="J18245"/>
      <c r="L18245" s="33"/>
      <c r="M18245" s="24"/>
    </row>
    <row r="18246" spans="1:13" x14ac:dyDescent="0.2">
      <c r="A18246" s="289"/>
      <c r="I18246"/>
      <c r="J18246"/>
      <c r="L18246" s="33"/>
      <c r="M18246" s="24"/>
    </row>
    <row r="18247" spans="1:13" x14ac:dyDescent="0.2">
      <c r="A18247" s="289"/>
      <c r="I18247"/>
      <c r="J18247"/>
      <c r="L18247" s="33"/>
      <c r="M18247" s="24"/>
    </row>
    <row r="18248" spans="1:13" x14ac:dyDescent="0.2">
      <c r="A18248" s="289"/>
      <c r="I18248"/>
      <c r="J18248"/>
      <c r="L18248" s="33"/>
      <c r="M18248" s="24"/>
    </row>
    <row r="18249" spans="1:13" x14ac:dyDescent="0.2">
      <c r="A18249" s="289"/>
      <c r="I18249"/>
      <c r="J18249"/>
      <c r="L18249" s="33"/>
      <c r="M18249" s="24"/>
    </row>
    <row r="18250" spans="1:13" x14ac:dyDescent="0.2">
      <c r="A18250" s="289"/>
      <c r="I18250"/>
      <c r="J18250"/>
      <c r="L18250" s="33"/>
      <c r="M18250" s="24"/>
    </row>
    <row r="18251" spans="1:13" x14ac:dyDescent="0.2">
      <c r="A18251" s="289"/>
      <c r="I18251"/>
      <c r="J18251"/>
      <c r="L18251" s="33"/>
      <c r="M18251" s="24"/>
    </row>
    <row r="18252" spans="1:13" x14ac:dyDescent="0.2">
      <c r="A18252" s="289"/>
      <c r="I18252"/>
      <c r="J18252"/>
      <c r="L18252" s="33"/>
      <c r="M18252" s="24"/>
    </row>
    <row r="18253" spans="1:13" x14ac:dyDescent="0.2">
      <c r="A18253" s="289"/>
      <c r="I18253"/>
      <c r="J18253"/>
      <c r="L18253" s="33"/>
      <c r="M18253" s="24"/>
    </row>
    <row r="18254" spans="1:13" x14ac:dyDescent="0.2">
      <c r="A18254" s="289"/>
      <c r="I18254"/>
      <c r="J18254"/>
      <c r="L18254" s="33"/>
      <c r="M18254" s="24"/>
    </row>
    <row r="18255" spans="1:13" x14ac:dyDescent="0.2">
      <c r="A18255" s="289"/>
      <c r="I18255"/>
      <c r="J18255"/>
      <c r="L18255" s="33"/>
      <c r="M18255" s="24"/>
    </row>
    <row r="18256" spans="1:13" x14ac:dyDescent="0.2">
      <c r="A18256" s="289"/>
      <c r="I18256"/>
      <c r="J18256"/>
      <c r="L18256" s="33"/>
      <c r="M18256" s="24"/>
    </row>
    <row r="18257" spans="1:13" x14ac:dyDescent="0.2">
      <c r="A18257" s="289"/>
      <c r="I18257"/>
      <c r="J18257"/>
      <c r="L18257" s="33"/>
      <c r="M18257" s="24"/>
    </row>
    <row r="18258" spans="1:13" x14ac:dyDescent="0.2">
      <c r="A18258" s="289"/>
      <c r="I18258"/>
      <c r="J18258"/>
      <c r="L18258" s="33"/>
      <c r="M18258" s="24"/>
    </row>
    <row r="18259" spans="1:13" x14ac:dyDescent="0.2">
      <c r="A18259" s="289"/>
      <c r="I18259"/>
      <c r="J18259"/>
      <c r="L18259" s="33"/>
      <c r="M18259" s="24"/>
    </row>
    <row r="18260" spans="1:13" x14ac:dyDescent="0.2">
      <c r="A18260" s="289"/>
      <c r="I18260"/>
      <c r="J18260"/>
      <c r="L18260" s="33"/>
      <c r="M18260" s="24"/>
    </row>
    <row r="18261" spans="1:13" x14ac:dyDescent="0.2">
      <c r="A18261" s="289"/>
      <c r="I18261"/>
      <c r="J18261"/>
      <c r="L18261" s="33"/>
      <c r="M18261" s="24"/>
    </row>
    <row r="18262" spans="1:13" x14ac:dyDescent="0.2">
      <c r="A18262" s="289"/>
      <c r="I18262"/>
      <c r="J18262"/>
      <c r="L18262" s="33"/>
      <c r="M18262" s="24"/>
    </row>
    <row r="18263" spans="1:13" x14ac:dyDescent="0.2">
      <c r="A18263" s="289"/>
      <c r="I18263"/>
      <c r="J18263"/>
      <c r="L18263" s="33"/>
      <c r="M18263" s="24"/>
    </row>
    <row r="18264" spans="1:13" x14ac:dyDescent="0.2">
      <c r="A18264" s="289"/>
      <c r="I18264"/>
      <c r="J18264"/>
      <c r="L18264" s="33"/>
      <c r="M18264" s="24"/>
    </row>
    <row r="18265" spans="1:13" x14ac:dyDescent="0.2">
      <c r="A18265" s="289"/>
      <c r="I18265"/>
      <c r="J18265"/>
      <c r="L18265" s="33"/>
      <c r="M18265" s="24"/>
    </row>
    <row r="18266" spans="1:13" x14ac:dyDescent="0.2">
      <c r="A18266" s="289"/>
      <c r="I18266"/>
      <c r="J18266"/>
      <c r="L18266" s="33"/>
      <c r="M18266" s="24"/>
    </row>
    <row r="18267" spans="1:13" x14ac:dyDescent="0.2">
      <c r="A18267" s="289"/>
      <c r="I18267"/>
      <c r="J18267"/>
      <c r="L18267" s="33"/>
      <c r="M18267" s="24"/>
    </row>
    <row r="18268" spans="1:13" x14ac:dyDescent="0.2">
      <c r="A18268" s="289"/>
      <c r="I18268"/>
      <c r="J18268"/>
      <c r="L18268" s="33"/>
      <c r="M18268" s="24"/>
    </row>
    <row r="18269" spans="1:13" x14ac:dyDescent="0.2">
      <c r="A18269" s="289"/>
      <c r="I18269"/>
      <c r="J18269"/>
      <c r="L18269" s="33"/>
      <c r="M18269" s="24"/>
    </row>
    <row r="18270" spans="1:13" x14ac:dyDescent="0.2">
      <c r="A18270" s="289"/>
      <c r="I18270"/>
      <c r="J18270"/>
      <c r="L18270" s="33"/>
      <c r="M18270" s="24"/>
    </row>
    <row r="18271" spans="1:13" x14ac:dyDescent="0.2">
      <c r="A18271" s="289"/>
      <c r="I18271"/>
      <c r="J18271"/>
      <c r="L18271" s="33"/>
      <c r="M18271" s="24"/>
    </row>
    <row r="18272" spans="1:13" x14ac:dyDescent="0.2">
      <c r="A18272" s="289"/>
      <c r="I18272"/>
      <c r="J18272"/>
      <c r="L18272" s="33"/>
      <c r="M18272" s="24"/>
    </row>
    <row r="18273" spans="1:13" x14ac:dyDescent="0.2">
      <c r="A18273" s="289"/>
      <c r="I18273"/>
      <c r="J18273"/>
      <c r="L18273" s="33"/>
      <c r="M18273" s="24"/>
    </row>
    <row r="18274" spans="1:13" x14ac:dyDescent="0.2">
      <c r="A18274" s="289"/>
      <c r="I18274"/>
      <c r="J18274"/>
      <c r="L18274" s="33"/>
      <c r="M18274" s="24"/>
    </row>
    <row r="18275" spans="1:13" x14ac:dyDescent="0.2">
      <c r="A18275" s="289"/>
      <c r="I18275"/>
      <c r="J18275"/>
      <c r="L18275" s="33"/>
      <c r="M18275" s="24"/>
    </row>
    <row r="18276" spans="1:13" x14ac:dyDescent="0.2">
      <c r="A18276" s="289"/>
      <c r="I18276"/>
      <c r="J18276"/>
      <c r="L18276" s="33"/>
      <c r="M18276" s="24"/>
    </row>
    <row r="18277" spans="1:13" x14ac:dyDescent="0.2">
      <c r="A18277" s="289"/>
      <c r="I18277"/>
      <c r="J18277"/>
      <c r="L18277" s="33"/>
      <c r="M18277" s="24"/>
    </row>
    <row r="18278" spans="1:13" x14ac:dyDescent="0.2">
      <c r="A18278" s="289"/>
      <c r="I18278"/>
      <c r="J18278"/>
      <c r="L18278" s="33"/>
      <c r="M18278" s="24"/>
    </row>
    <row r="18279" spans="1:13" x14ac:dyDescent="0.2">
      <c r="A18279" s="289"/>
      <c r="I18279"/>
      <c r="J18279"/>
      <c r="L18279" s="33"/>
      <c r="M18279" s="24"/>
    </row>
    <row r="18280" spans="1:13" x14ac:dyDescent="0.2">
      <c r="A18280" s="289"/>
      <c r="I18280"/>
      <c r="J18280"/>
      <c r="L18280" s="33"/>
      <c r="M18280" s="24"/>
    </row>
    <row r="18281" spans="1:13" x14ac:dyDescent="0.2">
      <c r="A18281" s="289"/>
      <c r="I18281"/>
      <c r="J18281"/>
      <c r="L18281" s="33"/>
      <c r="M18281" s="24"/>
    </row>
    <row r="18282" spans="1:13" x14ac:dyDescent="0.2">
      <c r="A18282" s="289"/>
      <c r="I18282"/>
      <c r="J18282"/>
      <c r="L18282" s="33"/>
      <c r="M18282" s="24"/>
    </row>
    <row r="18283" spans="1:13" x14ac:dyDescent="0.2">
      <c r="A18283" s="289"/>
      <c r="I18283"/>
      <c r="J18283"/>
      <c r="L18283" s="33"/>
      <c r="M18283" s="24"/>
    </row>
    <row r="18284" spans="1:13" x14ac:dyDescent="0.2">
      <c r="A18284" s="289"/>
      <c r="I18284"/>
      <c r="J18284"/>
      <c r="L18284" s="33"/>
      <c r="M18284" s="24"/>
    </row>
    <row r="18285" spans="1:13" x14ac:dyDescent="0.2">
      <c r="A18285" s="289"/>
      <c r="I18285"/>
      <c r="J18285"/>
      <c r="L18285" s="33"/>
      <c r="M18285" s="24"/>
    </row>
    <row r="18286" spans="1:13" x14ac:dyDescent="0.2">
      <c r="A18286" s="289"/>
      <c r="I18286"/>
      <c r="J18286"/>
      <c r="L18286" s="33"/>
      <c r="M18286" s="24"/>
    </row>
    <row r="18287" spans="1:13" x14ac:dyDescent="0.2">
      <c r="A18287" s="289"/>
      <c r="I18287"/>
      <c r="J18287"/>
      <c r="L18287" s="33"/>
      <c r="M18287" s="24"/>
    </row>
    <row r="18288" spans="1:13" x14ac:dyDescent="0.2">
      <c r="A18288" s="289"/>
      <c r="I18288"/>
      <c r="J18288"/>
      <c r="L18288" s="33"/>
      <c r="M18288" s="24"/>
    </row>
    <row r="18289" spans="1:13" x14ac:dyDescent="0.2">
      <c r="A18289" s="289"/>
      <c r="I18289"/>
      <c r="J18289"/>
      <c r="L18289" s="33"/>
      <c r="M18289" s="24"/>
    </row>
    <row r="18290" spans="1:13" x14ac:dyDescent="0.2">
      <c r="A18290" s="289"/>
      <c r="I18290"/>
      <c r="J18290"/>
      <c r="L18290" s="33"/>
      <c r="M18290" s="24"/>
    </row>
    <row r="18291" spans="1:13" x14ac:dyDescent="0.2">
      <c r="A18291" s="289"/>
      <c r="I18291"/>
      <c r="J18291"/>
      <c r="L18291" s="33"/>
      <c r="M18291" s="24"/>
    </row>
    <row r="18292" spans="1:13" x14ac:dyDescent="0.2">
      <c r="A18292" s="289"/>
      <c r="I18292"/>
      <c r="J18292"/>
      <c r="L18292" s="33"/>
      <c r="M18292" s="24"/>
    </row>
    <row r="18293" spans="1:13" x14ac:dyDescent="0.2">
      <c r="A18293" s="289"/>
      <c r="I18293"/>
      <c r="J18293"/>
      <c r="L18293" s="33"/>
      <c r="M18293" s="24"/>
    </row>
    <row r="18294" spans="1:13" x14ac:dyDescent="0.2">
      <c r="A18294" s="289"/>
      <c r="I18294"/>
      <c r="J18294"/>
      <c r="L18294" s="33"/>
      <c r="M18294" s="24"/>
    </row>
    <row r="18295" spans="1:13" x14ac:dyDescent="0.2">
      <c r="A18295" s="289"/>
      <c r="I18295"/>
      <c r="J18295"/>
      <c r="L18295" s="33"/>
      <c r="M18295" s="24"/>
    </row>
    <row r="18296" spans="1:13" x14ac:dyDescent="0.2">
      <c r="A18296" s="289"/>
      <c r="I18296"/>
      <c r="J18296"/>
      <c r="L18296" s="33"/>
      <c r="M18296" s="24"/>
    </row>
    <row r="18297" spans="1:13" x14ac:dyDescent="0.2">
      <c r="A18297" s="289"/>
      <c r="I18297"/>
      <c r="J18297"/>
      <c r="L18297" s="33"/>
      <c r="M18297" s="24"/>
    </row>
    <row r="18298" spans="1:13" x14ac:dyDescent="0.2">
      <c r="A18298" s="289"/>
      <c r="I18298"/>
      <c r="J18298"/>
      <c r="L18298" s="33"/>
      <c r="M18298" s="24"/>
    </row>
    <row r="18299" spans="1:13" x14ac:dyDescent="0.2">
      <c r="A18299" s="289"/>
      <c r="I18299"/>
      <c r="J18299"/>
      <c r="L18299" s="33"/>
      <c r="M18299" s="24"/>
    </row>
    <row r="18300" spans="1:13" x14ac:dyDescent="0.2">
      <c r="A18300" s="289"/>
      <c r="I18300"/>
      <c r="J18300"/>
      <c r="L18300" s="33"/>
      <c r="M18300" s="24"/>
    </row>
    <row r="18301" spans="1:13" x14ac:dyDescent="0.2">
      <c r="A18301" s="289"/>
      <c r="I18301"/>
      <c r="J18301"/>
      <c r="L18301" s="33"/>
      <c r="M18301" s="24"/>
    </row>
    <row r="18302" spans="1:13" x14ac:dyDescent="0.2">
      <c r="A18302" s="289"/>
      <c r="I18302"/>
      <c r="J18302"/>
      <c r="L18302" s="33"/>
      <c r="M18302" s="24"/>
    </row>
    <row r="18303" spans="1:13" x14ac:dyDescent="0.2">
      <c r="A18303" s="289"/>
      <c r="I18303"/>
      <c r="J18303"/>
      <c r="L18303" s="33"/>
      <c r="M18303" s="24"/>
    </row>
    <row r="18304" spans="1:13" x14ac:dyDescent="0.2">
      <c r="A18304" s="289"/>
      <c r="I18304"/>
      <c r="J18304"/>
      <c r="L18304" s="33"/>
      <c r="M18304" s="24"/>
    </row>
    <row r="18305" spans="1:13" x14ac:dyDescent="0.2">
      <c r="A18305" s="289"/>
      <c r="I18305"/>
      <c r="J18305"/>
      <c r="L18305" s="33"/>
      <c r="M18305" s="24"/>
    </row>
    <row r="18306" spans="1:13" x14ac:dyDescent="0.2">
      <c r="A18306" s="289"/>
      <c r="I18306"/>
      <c r="J18306"/>
      <c r="L18306" s="33"/>
      <c r="M18306" s="24"/>
    </row>
    <row r="18307" spans="1:13" x14ac:dyDescent="0.2">
      <c r="A18307" s="289"/>
      <c r="I18307"/>
      <c r="J18307"/>
      <c r="L18307" s="33"/>
      <c r="M18307" s="24"/>
    </row>
    <row r="18308" spans="1:13" x14ac:dyDescent="0.2">
      <c r="A18308" s="289"/>
      <c r="I18308"/>
      <c r="J18308"/>
      <c r="L18308" s="33"/>
      <c r="M18308" s="24"/>
    </row>
    <row r="18309" spans="1:13" x14ac:dyDescent="0.2">
      <c r="A18309" s="289"/>
      <c r="I18309"/>
      <c r="J18309"/>
      <c r="L18309" s="33"/>
      <c r="M18309" s="24"/>
    </row>
    <row r="18310" spans="1:13" x14ac:dyDescent="0.2">
      <c r="A18310" s="289"/>
      <c r="I18310"/>
      <c r="J18310"/>
      <c r="L18310" s="33"/>
      <c r="M18310" s="24"/>
    </row>
    <row r="18311" spans="1:13" x14ac:dyDescent="0.2">
      <c r="A18311" s="289"/>
      <c r="I18311"/>
      <c r="J18311"/>
      <c r="L18311" s="33"/>
      <c r="M18311" s="24"/>
    </row>
    <row r="18312" spans="1:13" x14ac:dyDescent="0.2">
      <c r="A18312" s="289"/>
      <c r="I18312"/>
      <c r="J18312"/>
      <c r="L18312" s="33"/>
      <c r="M18312" s="24"/>
    </row>
    <row r="18313" spans="1:13" x14ac:dyDescent="0.2">
      <c r="A18313" s="289"/>
      <c r="I18313"/>
      <c r="J18313"/>
      <c r="L18313" s="33"/>
      <c r="M18313" s="24"/>
    </row>
    <row r="18314" spans="1:13" x14ac:dyDescent="0.2">
      <c r="A18314" s="289"/>
      <c r="I18314"/>
      <c r="J18314"/>
      <c r="L18314" s="33"/>
      <c r="M18314" s="24"/>
    </row>
    <row r="18315" spans="1:13" x14ac:dyDescent="0.2">
      <c r="A18315" s="289"/>
      <c r="I18315"/>
      <c r="J18315"/>
      <c r="L18315" s="33"/>
      <c r="M18315" s="24"/>
    </row>
    <row r="18316" spans="1:13" x14ac:dyDescent="0.2">
      <c r="A18316" s="289"/>
      <c r="I18316"/>
      <c r="J18316"/>
      <c r="L18316" s="33"/>
      <c r="M18316" s="24"/>
    </row>
    <row r="18317" spans="1:13" x14ac:dyDescent="0.2">
      <c r="A18317" s="289"/>
      <c r="I18317"/>
      <c r="J18317"/>
      <c r="L18317" s="33"/>
      <c r="M18317" s="24"/>
    </row>
    <row r="18318" spans="1:13" x14ac:dyDescent="0.2">
      <c r="A18318" s="289"/>
      <c r="I18318"/>
      <c r="J18318"/>
      <c r="L18318" s="33"/>
      <c r="M18318" s="24"/>
    </row>
    <row r="18319" spans="1:13" x14ac:dyDescent="0.2">
      <c r="A18319" s="289"/>
      <c r="I18319"/>
      <c r="J18319"/>
      <c r="L18319" s="33"/>
      <c r="M18319" s="24"/>
    </row>
    <row r="18320" spans="1:13" x14ac:dyDescent="0.2">
      <c r="A18320" s="289"/>
      <c r="I18320"/>
      <c r="J18320"/>
      <c r="L18320" s="33"/>
      <c r="M18320" s="24"/>
    </row>
    <row r="18321" spans="1:13" x14ac:dyDescent="0.2">
      <c r="A18321" s="289"/>
      <c r="I18321"/>
      <c r="J18321"/>
      <c r="L18321" s="33"/>
      <c r="M18321" s="24"/>
    </row>
    <row r="18322" spans="1:13" x14ac:dyDescent="0.2">
      <c r="A18322" s="289"/>
      <c r="I18322"/>
      <c r="J18322"/>
      <c r="L18322" s="33"/>
      <c r="M18322" s="24"/>
    </row>
    <row r="18323" spans="1:13" x14ac:dyDescent="0.2">
      <c r="A18323" s="289"/>
      <c r="I18323"/>
      <c r="J18323"/>
      <c r="L18323" s="33"/>
      <c r="M18323" s="24"/>
    </row>
    <row r="18324" spans="1:13" x14ac:dyDescent="0.2">
      <c r="A18324" s="289"/>
      <c r="I18324"/>
      <c r="J18324"/>
      <c r="L18324" s="33"/>
      <c r="M18324" s="24"/>
    </row>
    <row r="18325" spans="1:13" x14ac:dyDescent="0.2">
      <c r="A18325" s="289"/>
      <c r="I18325"/>
      <c r="J18325"/>
      <c r="L18325" s="33"/>
      <c r="M18325" s="24"/>
    </row>
    <row r="18326" spans="1:13" x14ac:dyDescent="0.2">
      <c r="A18326" s="289"/>
      <c r="I18326"/>
      <c r="J18326"/>
      <c r="L18326" s="33"/>
      <c r="M18326" s="24"/>
    </row>
    <row r="18327" spans="1:13" x14ac:dyDescent="0.2">
      <c r="A18327" s="289"/>
      <c r="I18327"/>
      <c r="J18327"/>
      <c r="L18327" s="33"/>
      <c r="M18327" s="24"/>
    </row>
    <row r="18328" spans="1:13" x14ac:dyDescent="0.2">
      <c r="A18328" s="289"/>
      <c r="I18328"/>
      <c r="J18328"/>
      <c r="L18328" s="33"/>
      <c r="M18328" s="24"/>
    </row>
    <row r="18329" spans="1:13" x14ac:dyDescent="0.2">
      <c r="A18329" s="289"/>
      <c r="I18329"/>
      <c r="J18329"/>
      <c r="L18329" s="33"/>
      <c r="M18329" s="24"/>
    </row>
    <row r="18330" spans="1:13" x14ac:dyDescent="0.2">
      <c r="A18330" s="289"/>
      <c r="I18330"/>
      <c r="J18330"/>
      <c r="L18330" s="33"/>
      <c r="M18330" s="24"/>
    </row>
    <row r="18331" spans="1:13" x14ac:dyDescent="0.2">
      <c r="A18331" s="289"/>
      <c r="I18331"/>
      <c r="J18331"/>
      <c r="L18331" s="33"/>
      <c r="M18331" s="24"/>
    </row>
    <row r="18332" spans="1:13" x14ac:dyDescent="0.2">
      <c r="A18332" s="289"/>
      <c r="I18332"/>
      <c r="J18332"/>
      <c r="L18332" s="33"/>
      <c r="M18332" s="24"/>
    </row>
    <row r="18333" spans="1:13" x14ac:dyDescent="0.2">
      <c r="A18333" s="289"/>
      <c r="I18333"/>
      <c r="J18333"/>
      <c r="L18333" s="33"/>
      <c r="M18333" s="24"/>
    </row>
    <row r="18334" spans="1:13" x14ac:dyDescent="0.2">
      <c r="A18334" s="289"/>
      <c r="I18334"/>
      <c r="J18334"/>
      <c r="L18334" s="33"/>
      <c r="M18334" s="24"/>
    </row>
    <row r="18335" spans="1:13" x14ac:dyDescent="0.2">
      <c r="A18335" s="289"/>
      <c r="I18335"/>
      <c r="J18335"/>
      <c r="L18335" s="33"/>
      <c r="M18335" s="24"/>
    </row>
    <row r="18336" spans="1:13" x14ac:dyDescent="0.2">
      <c r="A18336" s="289"/>
      <c r="I18336"/>
      <c r="J18336"/>
      <c r="L18336" s="33"/>
      <c r="M18336" s="24"/>
    </row>
    <row r="18337" spans="1:13" x14ac:dyDescent="0.2">
      <c r="A18337" s="289"/>
      <c r="I18337"/>
      <c r="J18337"/>
      <c r="L18337" s="33"/>
      <c r="M18337" s="24"/>
    </row>
    <row r="18338" spans="1:13" x14ac:dyDescent="0.2">
      <c r="A18338" s="289"/>
      <c r="I18338"/>
      <c r="J18338"/>
      <c r="L18338" s="33"/>
      <c r="M18338" s="24"/>
    </row>
    <row r="18339" spans="1:13" x14ac:dyDescent="0.2">
      <c r="A18339" s="289"/>
      <c r="I18339"/>
      <c r="J18339"/>
      <c r="L18339" s="33"/>
      <c r="M18339" s="24"/>
    </row>
    <row r="18340" spans="1:13" x14ac:dyDescent="0.2">
      <c r="A18340" s="289"/>
      <c r="I18340"/>
      <c r="J18340"/>
      <c r="L18340" s="33"/>
      <c r="M18340" s="24"/>
    </row>
    <row r="18341" spans="1:13" x14ac:dyDescent="0.2">
      <c r="A18341" s="289"/>
      <c r="I18341"/>
      <c r="J18341"/>
      <c r="L18341" s="33"/>
      <c r="M18341" s="24"/>
    </row>
    <row r="18342" spans="1:13" x14ac:dyDescent="0.2">
      <c r="A18342" s="289"/>
      <c r="I18342"/>
      <c r="J18342"/>
      <c r="L18342" s="33"/>
      <c r="M18342" s="24"/>
    </row>
    <row r="18343" spans="1:13" x14ac:dyDescent="0.2">
      <c r="A18343" s="289"/>
      <c r="I18343"/>
      <c r="J18343"/>
      <c r="L18343" s="33"/>
      <c r="M18343" s="24"/>
    </row>
    <row r="18344" spans="1:13" x14ac:dyDescent="0.2">
      <c r="A18344" s="289"/>
      <c r="I18344"/>
      <c r="J18344"/>
      <c r="L18344" s="33"/>
      <c r="M18344" s="24"/>
    </row>
    <row r="18345" spans="1:13" x14ac:dyDescent="0.2">
      <c r="A18345" s="289"/>
      <c r="I18345"/>
      <c r="J18345"/>
      <c r="L18345" s="33"/>
      <c r="M18345" s="24"/>
    </row>
    <row r="18346" spans="1:13" x14ac:dyDescent="0.2">
      <c r="A18346" s="289"/>
      <c r="I18346"/>
      <c r="J18346"/>
      <c r="L18346" s="33"/>
      <c r="M18346" s="24"/>
    </row>
    <row r="18347" spans="1:13" x14ac:dyDescent="0.2">
      <c r="A18347" s="289"/>
      <c r="I18347"/>
      <c r="J18347"/>
      <c r="L18347" s="33"/>
      <c r="M18347" s="24"/>
    </row>
    <row r="18348" spans="1:13" x14ac:dyDescent="0.2">
      <c r="A18348" s="289"/>
      <c r="I18348"/>
      <c r="J18348"/>
      <c r="L18348" s="33"/>
      <c r="M18348" s="24"/>
    </row>
    <row r="18349" spans="1:13" x14ac:dyDescent="0.2">
      <c r="A18349" s="289"/>
      <c r="I18349"/>
      <c r="J18349"/>
      <c r="L18349" s="33"/>
      <c r="M18349" s="24"/>
    </row>
    <row r="18350" spans="1:13" x14ac:dyDescent="0.2">
      <c r="A18350" s="289"/>
      <c r="I18350"/>
      <c r="J18350"/>
      <c r="L18350" s="33"/>
      <c r="M18350" s="24"/>
    </row>
    <row r="18351" spans="1:13" x14ac:dyDescent="0.2">
      <c r="A18351" s="289"/>
      <c r="I18351"/>
      <c r="J18351"/>
      <c r="L18351" s="33"/>
      <c r="M18351" s="24"/>
    </row>
    <row r="18352" spans="1:13" x14ac:dyDescent="0.2">
      <c r="A18352" s="289"/>
      <c r="I18352"/>
      <c r="J18352"/>
      <c r="L18352" s="33"/>
      <c r="M18352" s="24"/>
    </row>
    <row r="18353" spans="1:13" x14ac:dyDescent="0.2">
      <c r="A18353" s="289"/>
      <c r="I18353"/>
      <c r="J18353"/>
      <c r="L18353" s="33"/>
      <c r="M18353" s="24"/>
    </row>
    <row r="18354" spans="1:13" x14ac:dyDescent="0.2">
      <c r="A18354" s="289"/>
      <c r="I18354"/>
      <c r="J18354"/>
      <c r="L18354" s="33"/>
      <c r="M18354" s="24"/>
    </row>
    <row r="18355" spans="1:13" x14ac:dyDescent="0.2">
      <c r="A18355" s="289"/>
      <c r="I18355"/>
      <c r="J18355"/>
      <c r="L18355" s="33"/>
      <c r="M18355" s="24"/>
    </row>
    <row r="18356" spans="1:13" x14ac:dyDescent="0.2">
      <c r="A18356" s="289"/>
      <c r="I18356"/>
      <c r="J18356"/>
      <c r="L18356" s="33"/>
      <c r="M18356" s="24"/>
    </row>
    <row r="18357" spans="1:13" x14ac:dyDescent="0.2">
      <c r="A18357" s="289"/>
      <c r="I18357"/>
      <c r="J18357"/>
      <c r="L18357" s="33"/>
      <c r="M18357" s="24"/>
    </row>
    <row r="18358" spans="1:13" x14ac:dyDescent="0.2">
      <c r="A18358" s="289"/>
      <c r="I18358"/>
      <c r="J18358"/>
      <c r="L18358" s="33"/>
      <c r="M18358" s="24"/>
    </row>
    <row r="18359" spans="1:13" x14ac:dyDescent="0.2">
      <c r="A18359" s="289"/>
      <c r="I18359"/>
      <c r="J18359"/>
      <c r="L18359" s="33"/>
      <c r="M18359" s="24"/>
    </row>
    <row r="18360" spans="1:13" x14ac:dyDescent="0.2">
      <c r="A18360" s="289"/>
      <c r="I18360"/>
      <c r="J18360"/>
      <c r="L18360" s="33"/>
      <c r="M18360" s="24"/>
    </row>
    <row r="18361" spans="1:13" x14ac:dyDescent="0.2">
      <c r="A18361" s="289"/>
      <c r="I18361"/>
      <c r="J18361"/>
      <c r="L18361" s="33"/>
      <c r="M18361" s="24"/>
    </row>
    <row r="18362" spans="1:13" x14ac:dyDescent="0.2">
      <c r="A18362" s="289"/>
      <c r="I18362"/>
      <c r="J18362"/>
      <c r="L18362" s="33"/>
      <c r="M18362" s="24"/>
    </row>
    <row r="18363" spans="1:13" x14ac:dyDescent="0.2">
      <c r="A18363" s="289"/>
      <c r="I18363"/>
      <c r="J18363"/>
      <c r="L18363" s="33"/>
      <c r="M18363" s="24"/>
    </row>
    <row r="18364" spans="1:13" x14ac:dyDescent="0.2">
      <c r="A18364" s="289"/>
      <c r="I18364"/>
      <c r="J18364"/>
      <c r="L18364" s="33"/>
      <c r="M18364" s="24"/>
    </row>
    <row r="18365" spans="1:13" x14ac:dyDescent="0.2">
      <c r="A18365" s="289"/>
      <c r="I18365"/>
      <c r="J18365"/>
      <c r="L18365" s="33"/>
      <c r="M18365" s="24"/>
    </row>
    <row r="18366" spans="1:13" x14ac:dyDescent="0.2">
      <c r="A18366" s="289"/>
      <c r="I18366"/>
      <c r="J18366"/>
      <c r="L18366" s="33"/>
      <c r="M18366" s="24"/>
    </row>
    <row r="18367" spans="1:13" x14ac:dyDescent="0.2">
      <c r="A18367" s="289"/>
      <c r="I18367"/>
      <c r="J18367"/>
      <c r="L18367" s="33"/>
      <c r="M18367" s="24"/>
    </row>
    <row r="18368" spans="1:13" x14ac:dyDescent="0.2">
      <c r="A18368" s="289"/>
      <c r="I18368"/>
      <c r="J18368"/>
      <c r="L18368" s="33"/>
      <c r="M18368" s="24"/>
    </row>
    <row r="18369" spans="1:13" x14ac:dyDescent="0.2">
      <c r="A18369" s="289"/>
      <c r="I18369"/>
      <c r="J18369"/>
      <c r="L18369" s="33"/>
      <c r="M18369" s="24"/>
    </row>
    <row r="18370" spans="1:13" x14ac:dyDescent="0.2">
      <c r="A18370" s="289"/>
      <c r="I18370"/>
      <c r="J18370"/>
      <c r="L18370" s="33"/>
      <c r="M18370" s="24"/>
    </row>
    <row r="18371" spans="1:13" x14ac:dyDescent="0.2">
      <c r="A18371" s="289"/>
      <c r="I18371"/>
      <c r="J18371"/>
      <c r="L18371" s="33"/>
      <c r="M18371" s="24"/>
    </row>
    <row r="18372" spans="1:13" x14ac:dyDescent="0.2">
      <c r="A18372" s="289"/>
      <c r="I18372"/>
      <c r="J18372"/>
      <c r="L18372" s="33"/>
      <c r="M18372" s="24"/>
    </row>
    <row r="18373" spans="1:13" x14ac:dyDescent="0.2">
      <c r="A18373" s="289"/>
      <c r="I18373"/>
      <c r="J18373"/>
      <c r="L18373" s="33"/>
      <c r="M18373" s="24"/>
    </row>
    <row r="18374" spans="1:13" x14ac:dyDescent="0.2">
      <c r="A18374" s="289"/>
      <c r="I18374"/>
      <c r="J18374"/>
      <c r="L18374" s="33"/>
      <c r="M18374" s="24"/>
    </row>
    <row r="18375" spans="1:13" x14ac:dyDescent="0.2">
      <c r="A18375" s="289"/>
      <c r="I18375"/>
      <c r="J18375"/>
      <c r="L18375" s="33"/>
      <c r="M18375" s="24"/>
    </row>
    <row r="18376" spans="1:13" x14ac:dyDescent="0.2">
      <c r="A18376" s="289"/>
      <c r="I18376"/>
      <c r="J18376"/>
      <c r="L18376" s="33"/>
      <c r="M18376" s="24"/>
    </row>
    <row r="18377" spans="1:13" x14ac:dyDescent="0.2">
      <c r="A18377" s="289"/>
      <c r="I18377"/>
      <c r="J18377"/>
      <c r="L18377" s="33"/>
      <c r="M18377" s="24"/>
    </row>
    <row r="18378" spans="1:13" x14ac:dyDescent="0.2">
      <c r="A18378" s="289"/>
      <c r="I18378"/>
      <c r="J18378"/>
      <c r="L18378" s="33"/>
      <c r="M18378" s="24"/>
    </row>
    <row r="18379" spans="1:13" x14ac:dyDescent="0.2">
      <c r="A18379" s="289"/>
      <c r="I18379"/>
      <c r="J18379"/>
      <c r="L18379" s="33"/>
      <c r="M18379" s="24"/>
    </row>
    <row r="18380" spans="1:13" x14ac:dyDescent="0.2">
      <c r="A18380" s="289"/>
      <c r="I18380"/>
      <c r="J18380"/>
      <c r="L18380" s="33"/>
      <c r="M18380" s="24"/>
    </row>
    <row r="18381" spans="1:13" x14ac:dyDescent="0.2">
      <c r="A18381" s="289"/>
      <c r="I18381"/>
      <c r="J18381"/>
      <c r="L18381" s="33"/>
      <c r="M18381" s="24"/>
    </row>
    <row r="18382" spans="1:13" x14ac:dyDescent="0.2">
      <c r="A18382" s="289"/>
      <c r="I18382"/>
      <c r="J18382"/>
      <c r="L18382" s="33"/>
      <c r="M18382" s="24"/>
    </row>
    <row r="18383" spans="1:13" x14ac:dyDescent="0.2">
      <c r="A18383" s="289"/>
      <c r="I18383"/>
      <c r="J18383"/>
      <c r="L18383" s="33"/>
      <c r="M18383" s="24"/>
    </row>
    <row r="18384" spans="1:13" x14ac:dyDescent="0.2">
      <c r="A18384" s="289"/>
      <c r="I18384"/>
      <c r="J18384"/>
      <c r="L18384" s="33"/>
      <c r="M18384" s="24"/>
    </row>
    <row r="18385" spans="1:13" x14ac:dyDescent="0.2">
      <c r="A18385" s="289"/>
      <c r="I18385"/>
      <c r="J18385"/>
      <c r="L18385" s="33"/>
      <c r="M18385" s="24"/>
    </row>
    <row r="18386" spans="1:13" x14ac:dyDescent="0.2">
      <c r="A18386" s="289"/>
      <c r="I18386"/>
      <c r="J18386"/>
      <c r="L18386" s="33"/>
      <c r="M18386" s="24"/>
    </row>
    <row r="18387" spans="1:13" x14ac:dyDescent="0.2">
      <c r="A18387" s="289"/>
      <c r="I18387"/>
      <c r="J18387"/>
      <c r="L18387" s="33"/>
      <c r="M18387" s="24"/>
    </row>
    <row r="18388" spans="1:13" x14ac:dyDescent="0.2">
      <c r="A18388" s="289"/>
      <c r="I18388"/>
      <c r="J18388"/>
      <c r="L18388" s="33"/>
      <c r="M18388" s="24"/>
    </row>
    <row r="18389" spans="1:13" x14ac:dyDescent="0.2">
      <c r="A18389" s="289"/>
      <c r="I18389"/>
      <c r="J18389"/>
      <c r="L18389" s="33"/>
      <c r="M18389" s="24"/>
    </row>
    <row r="18390" spans="1:13" x14ac:dyDescent="0.2">
      <c r="A18390" s="289"/>
      <c r="I18390"/>
      <c r="J18390"/>
      <c r="L18390" s="33"/>
      <c r="M18390" s="24"/>
    </row>
    <row r="18391" spans="1:13" x14ac:dyDescent="0.2">
      <c r="A18391" s="289"/>
      <c r="I18391"/>
      <c r="J18391"/>
      <c r="L18391" s="33"/>
      <c r="M18391" s="24"/>
    </row>
    <row r="18392" spans="1:13" x14ac:dyDescent="0.2">
      <c r="A18392" s="289"/>
      <c r="I18392"/>
      <c r="J18392"/>
      <c r="L18392" s="33"/>
      <c r="M18392" s="24"/>
    </row>
    <row r="18393" spans="1:13" x14ac:dyDescent="0.2">
      <c r="A18393" s="289"/>
      <c r="I18393"/>
      <c r="J18393"/>
      <c r="L18393" s="33"/>
      <c r="M18393" s="24"/>
    </row>
    <row r="18394" spans="1:13" x14ac:dyDescent="0.2">
      <c r="A18394" s="289"/>
      <c r="I18394"/>
      <c r="J18394"/>
      <c r="L18394" s="33"/>
      <c r="M18394" s="24"/>
    </row>
    <row r="18395" spans="1:13" x14ac:dyDescent="0.2">
      <c r="A18395" s="289"/>
      <c r="I18395"/>
      <c r="J18395"/>
      <c r="L18395" s="33"/>
      <c r="M18395" s="24"/>
    </row>
    <row r="18396" spans="1:13" x14ac:dyDescent="0.2">
      <c r="A18396" s="289"/>
      <c r="I18396"/>
      <c r="J18396"/>
      <c r="L18396" s="33"/>
      <c r="M18396" s="24"/>
    </row>
    <row r="18397" spans="1:13" x14ac:dyDescent="0.2">
      <c r="A18397" s="289"/>
      <c r="I18397"/>
      <c r="J18397"/>
      <c r="L18397" s="33"/>
      <c r="M18397" s="24"/>
    </row>
    <row r="18398" spans="1:13" x14ac:dyDescent="0.2">
      <c r="A18398" s="289"/>
      <c r="I18398"/>
      <c r="J18398"/>
      <c r="L18398" s="33"/>
      <c r="M18398" s="24"/>
    </row>
    <row r="18399" spans="1:13" x14ac:dyDescent="0.2">
      <c r="A18399" s="289"/>
      <c r="I18399"/>
      <c r="J18399"/>
      <c r="L18399" s="33"/>
      <c r="M18399" s="24"/>
    </row>
    <row r="18400" spans="1:13" x14ac:dyDescent="0.2">
      <c r="A18400" s="289"/>
      <c r="I18400"/>
      <c r="J18400"/>
      <c r="L18400" s="33"/>
      <c r="M18400" s="24"/>
    </row>
    <row r="18401" spans="1:13" x14ac:dyDescent="0.2">
      <c r="A18401" s="289"/>
      <c r="I18401"/>
      <c r="J18401"/>
      <c r="L18401" s="33"/>
      <c r="M18401" s="24"/>
    </row>
    <row r="18402" spans="1:13" x14ac:dyDescent="0.2">
      <c r="A18402" s="289"/>
      <c r="I18402"/>
      <c r="J18402"/>
      <c r="L18402" s="33"/>
      <c r="M18402" s="24"/>
    </row>
    <row r="18403" spans="1:13" x14ac:dyDescent="0.2">
      <c r="A18403" s="289"/>
      <c r="I18403"/>
      <c r="J18403"/>
      <c r="L18403" s="33"/>
      <c r="M18403" s="24"/>
    </row>
    <row r="18404" spans="1:13" x14ac:dyDescent="0.2">
      <c r="A18404" s="289"/>
      <c r="I18404"/>
      <c r="J18404"/>
      <c r="L18404" s="33"/>
      <c r="M18404" s="24"/>
    </row>
    <row r="18405" spans="1:13" x14ac:dyDescent="0.2">
      <c r="A18405" s="289"/>
      <c r="I18405"/>
      <c r="J18405"/>
      <c r="L18405" s="33"/>
      <c r="M18405" s="24"/>
    </row>
    <row r="18406" spans="1:13" x14ac:dyDescent="0.2">
      <c r="A18406" s="289"/>
      <c r="I18406"/>
      <c r="J18406"/>
      <c r="L18406" s="33"/>
      <c r="M18406" s="24"/>
    </row>
    <row r="18407" spans="1:13" x14ac:dyDescent="0.2">
      <c r="A18407" s="289"/>
      <c r="I18407"/>
      <c r="J18407"/>
      <c r="L18407" s="33"/>
      <c r="M18407" s="24"/>
    </row>
    <row r="18408" spans="1:13" x14ac:dyDescent="0.2">
      <c r="A18408" s="289"/>
      <c r="I18408"/>
      <c r="J18408"/>
      <c r="L18408" s="33"/>
      <c r="M18408" s="24"/>
    </row>
    <row r="18409" spans="1:13" x14ac:dyDescent="0.2">
      <c r="A18409" s="289"/>
      <c r="I18409"/>
      <c r="J18409"/>
      <c r="L18409" s="33"/>
      <c r="M18409" s="24"/>
    </row>
    <row r="18410" spans="1:13" x14ac:dyDescent="0.2">
      <c r="A18410" s="289"/>
      <c r="I18410"/>
      <c r="J18410"/>
      <c r="L18410" s="33"/>
      <c r="M18410" s="24"/>
    </row>
    <row r="18411" spans="1:13" x14ac:dyDescent="0.2">
      <c r="A18411" s="289"/>
      <c r="I18411"/>
      <c r="J18411"/>
      <c r="L18411" s="33"/>
      <c r="M18411" s="24"/>
    </row>
    <row r="18412" spans="1:13" x14ac:dyDescent="0.2">
      <c r="A18412" s="289"/>
      <c r="I18412"/>
      <c r="J18412"/>
      <c r="L18412" s="33"/>
      <c r="M18412" s="24"/>
    </row>
    <row r="18413" spans="1:13" x14ac:dyDescent="0.2">
      <c r="A18413" s="289"/>
      <c r="I18413"/>
      <c r="J18413"/>
      <c r="L18413" s="33"/>
      <c r="M18413" s="24"/>
    </row>
    <row r="18414" spans="1:13" x14ac:dyDescent="0.2">
      <c r="A18414" s="289"/>
      <c r="I18414"/>
      <c r="J18414"/>
      <c r="L18414" s="33"/>
      <c r="M18414" s="24"/>
    </row>
    <row r="18415" spans="1:13" x14ac:dyDescent="0.2">
      <c r="A18415" s="289"/>
      <c r="I18415"/>
      <c r="J18415"/>
      <c r="L18415" s="33"/>
      <c r="M18415" s="24"/>
    </row>
    <row r="18416" spans="1:13" x14ac:dyDescent="0.2">
      <c r="A18416" s="289"/>
      <c r="I18416"/>
      <c r="J18416"/>
      <c r="L18416" s="33"/>
      <c r="M18416" s="24"/>
    </row>
    <row r="18417" spans="1:13" x14ac:dyDescent="0.2">
      <c r="A18417" s="289"/>
      <c r="I18417"/>
      <c r="J18417"/>
      <c r="L18417" s="33"/>
      <c r="M18417" s="24"/>
    </row>
    <row r="18418" spans="1:13" x14ac:dyDescent="0.2">
      <c r="A18418" s="289"/>
      <c r="I18418"/>
      <c r="J18418"/>
      <c r="L18418" s="33"/>
      <c r="M18418" s="24"/>
    </row>
    <row r="18419" spans="1:13" x14ac:dyDescent="0.2">
      <c r="A18419" s="289"/>
      <c r="I18419"/>
      <c r="J18419"/>
      <c r="L18419" s="33"/>
      <c r="M18419" s="24"/>
    </row>
    <row r="18420" spans="1:13" x14ac:dyDescent="0.2">
      <c r="A18420" s="289"/>
      <c r="I18420"/>
      <c r="J18420"/>
      <c r="L18420" s="33"/>
      <c r="M18420" s="24"/>
    </row>
    <row r="18421" spans="1:13" x14ac:dyDescent="0.2">
      <c r="A18421" s="289"/>
      <c r="I18421"/>
      <c r="J18421"/>
      <c r="L18421" s="33"/>
      <c r="M18421" s="24"/>
    </row>
    <row r="18422" spans="1:13" x14ac:dyDescent="0.2">
      <c r="A18422" s="289"/>
      <c r="I18422"/>
      <c r="J18422"/>
      <c r="L18422" s="33"/>
      <c r="M18422" s="24"/>
    </row>
    <row r="18423" spans="1:13" x14ac:dyDescent="0.2">
      <c r="A18423" s="289"/>
      <c r="I18423"/>
      <c r="J18423"/>
      <c r="L18423" s="33"/>
      <c r="M18423" s="24"/>
    </row>
    <row r="18424" spans="1:13" x14ac:dyDescent="0.2">
      <c r="A18424" s="289"/>
      <c r="I18424"/>
      <c r="J18424"/>
      <c r="L18424" s="33"/>
      <c r="M18424" s="24"/>
    </row>
    <row r="18425" spans="1:13" x14ac:dyDescent="0.2">
      <c r="A18425" s="289"/>
      <c r="I18425"/>
      <c r="J18425"/>
      <c r="L18425" s="33"/>
      <c r="M18425" s="24"/>
    </row>
    <row r="18426" spans="1:13" x14ac:dyDescent="0.2">
      <c r="A18426" s="289"/>
      <c r="I18426"/>
      <c r="J18426"/>
      <c r="L18426" s="33"/>
      <c r="M18426" s="24"/>
    </row>
    <row r="18427" spans="1:13" x14ac:dyDescent="0.2">
      <c r="A18427" s="289"/>
      <c r="I18427"/>
      <c r="J18427"/>
      <c r="L18427" s="33"/>
      <c r="M18427" s="24"/>
    </row>
    <row r="18428" spans="1:13" x14ac:dyDescent="0.2">
      <c r="A18428" s="289"/>
      <c r="I18428"/>
      <c r="J18428"/>
      <c r="L18428" s="33"/>
      <c r="M18428" s="24"/>
    </row>
    <row r="18429" spans="1:13" x14ac:dyDescent="0.2">
      <c r="A18429" s="289"/>
      <c r="I18429"/>
      <c r="J18429"/>
      <c r="L18429" s="33"/>
      <c r="M18429" s="24"/>
    </row>
    <row r="18430" spans="1:13" x14ac:dyDescent="0.2">
      <c r="A18430" s="289"/>
      <c r="I18430"/>
      <c r="J18430"/>
      <c r="L18430" s="33"/>
      <c r="M18430" s="24"/>
    </row>
    <row r="18431" spans="1:13" x14ac:dyDescent="0.2">
      <c r="A18431" s="289"/>
      <c r="I18431"/>
      <c r="J18431"/>
      <c r="L18431" s="33"/>
      <c r="M18431" s="24"/>
    </row>
    <row r="18432" spans="1:13" x14ac:dyDescent="0.2">
      <c r="A18432" s="289"/>
      <c r="I18432"/>
      <c r="J18432"/>
      <c r="L18432" s="33"/>
      <c r="M18432" s="24"/>
    </row>
    <row r="18433" spans="1:13" x14ac:dyDescent="0.2">
      <c r="A18433" s="289"/>
      <c r="I18433"/>
      <c r="J18433"/>
      <c r="L18433" s="33"/>
      <c r="M18433" s="24"/>
    </row>
    <row r="18434" spans="1:13" x14ac:dyDescent="0.2">
      <c r="A18434" s="289"/>
      <c r="I18434"/>
      <c r="J18434"/>
      <c r="L18434" s="33"/>
      <c r="M18434" s="24"/>
    </row>
    <row r="18435" spans="1:13" x14ac:dyDescent="0.2">
      <c r="A18435" s="289"/>
      <c r="I18435"/>
      <c r="J18435"/>
      <c r="L18435" s="33"/>
      <c r="M18435" s="24"/>
    </row>
    <row r="18436" spans="1:13" x14ac:dyDescent="0.2">
      <c r="A18436" s="289"/>
      <c r="I18436"/>
      <c r="J18436"/>
      <c r="L18436" s="33"/>
      <c r="M18436" s="24"/>
    </row>
    <row r="18437" spans="1:13" x14ac:dyDescent="0.2">
      <c r="A18437" s="289"/>
      <c r="I18437"/>
      <c r="J18437"/>
      <c r="L18437" s="33"/>
      <c r="M18437" s="24"/>
    </row>
    <row r="18438" spans="1:13" x14ac:dyDescent="0.2">
      <c r="A18438" s="289"/>
      <c r="I18438"/>
      <c r="J18438"/>
      <c r="L18438" s="33"/>
      <c r="M18438" s="24"/>
    </row>
    <row r="18439" spans="1:13" x14ac:dyDescent="0.2">
      <c r="A18439" s="289"/>
      <c r="I18439"/>
      <c r="J18439"/>
      <c r="L18439" s="33"/>
      <c r="M18439" s="24"/>
    </row>
    <row r="18440" spans="1:13" x14ac:dyDescent="0.2">
      <c r="A18440" s="289"/>
      <c r="I18440"/>
      <c r="J18440"/>
      <c r="L18440" s="33"/>
      <c r="M18440" s="24"/>
    </row>
    <row r="18441" spans="1:13" x14ac:dyDescent="0.2">
      <c r="A18441" s="289"/>
      <c r="I18441"/>
      <c r="J18441"/>
      <c r="L18441" s="33"/>
      <c r="M18441" s="24"/>
    </row>
    <row r="18442" spans="1:13" x14ac:dyDescent="0.2">
      <c r="A18442" s="289"/>
      <c r="I18442"/>
      <c r="J18442"/>
      <c r="L18442" s="33"/>
      <c r="M18442" s="24"/>
    </row>
    <row r="18443" spans="1:13" x14ac:dyDescent="0.2">
      <c r="A18443" s="289"/>
      <c r="I18443"/>
      <c r="J18443"/>
      <c r="L18443" s="33"/>
      <c r="M18443" s="24"/>
    </row>
    <row r="18444" spans="1:13" x14ac:dyDescent="0.2">
      <c r="A18444" s="289"/>
      <c r="I18444"/>
      <c r="J18444"/>
      <c r="L18444" s="33"/>
      <c r="M18444" s="24"/>
    </row>
    <row r="18445" spans="1:13" x14ac:dyDescent="0.2">
      <c r="A18445" s="289"/>
      <c r="I18445"/>
      <c r="J18445"/>
      <c r="L18445" s="33"/>
      <c r="M18445" s="24"/>
    </row>
    <row r="18446" spans="1:13" x14ac:dyDescent="0.2">
      <c r="A18446" s="289"/>
      <c r="I18446"/>
      <c r="J18446"/>
      <c r="L18446" s="33"/>
      <c r="M18446" s="24"/>
    </row>
    <row r="18447" spans="1:13" x14ac:dyDescent="0.2">
      <c r="A18447" s="289"/>
      <c r="I18447"/>
      <c r="J18447"/>
      <c r="L18447" s="33"/>
      <c r="M18447" s="24"/>
    </row>
    <row r="18448" spans="1:13" x14ac:dyDescent="0.2">
      <c r="A18448" s="289"/>
      <c r="I18448"/>
      <c r="J18448"/>
      <c r="L18448" s="33"/>
      <c r="M18448" s="24"/>
    </row>
    <row r="18449" spans="1:13" x14ac:dyDescent="0.2">
      <c r="A18449" s="289"/>
      <c r="I18449"/>
      <c r="J18449"/>
      <c r="L18449" s="33"/>
      <c r="M18449" s="24"/>
    </row>
    <row r="18450" spans="1:13" x14ac:dyDescent="0.2">
      <c r="A18450" s="289"/>
      <c r="I18450"/>
      <c r="J18450"/>
      <c r="L18450" s="33"/>
      <c r="M18450" s="24"/>
    </row>
    <row r="18451" spans="1:13" x14ac:dyDescent="0.2">
      <c r="A18451" s="289"/>
      <c r="I18451"/>
      <c r="J18451"/>
      <c r="L18451" s="33"/>
      <c r="M18451" s="24"/>
    </row>
    <row r="18452" spans="1:13" x14ac:dyDescent="0.2">
      <c r="A18452" s="289"/>
      <c r="I18452"/>
      <c r="J18452"/>
      <c r="L18452" s="33"/>
      <c r="M18452" s="24"/>
    </row>
    <row r="18453" spans="1:13" x14ac:dyDescent="0.2">
      <c r="A18453" s="289"/>
      <c r="I18453"/>
      <c r="J18453"/>
      <c r="L18453" s="33"/>
      <c r="M18453" s="24"/>
    </row>
    <row r="18454" spans="1:13" x14ac:dyDescent="0.2">
      <c r="A18454" s="289"/>
      <c r="I18454"/>
      <c r="J18454"/>
      <c r="L18454" s="33"/>
      <c r="M18454" s="24"/>
    </row>
    <row r="18455" spans="1:13" x14ac:dyDescent="0.2">
      <c r="A18455" s="289"/>
      <c r="I18455"/>
      <c r="J18455"/>
      <c r="L18455" s="33"/>
      <c r="M18455" s="24"/>
    </row>
    <row r="18456" spans="1:13" x14ac:dyDescent="0.2">
      <c r="A18456" s="289"/>
      <c r="I18456"/>
      <c r="J18456"/>
      <c r="L18456" s="33"/>
      <c r="M18456" s="24"/>
    </row>
    <row r="18457" spans="1:13" x14ac:dyDescent="0.2">
      <c r="A18457" s="289"/>
      <c r="I18457"/>
      <c r="J18457"/>
      <c r="L18457" s="33"/>
      <c r="M18457" s="24"/>
    </row>
    <row r="18458" spans="1:13" x14ac:dyDescent="0.2">
      <c r="A18458" s="289"/>
      <c r="I18458"/>
      <c r="J18458"/>
      <c r="L18458" s="33"/>
      <c r="M18458" s="24"/>
    </row>
    <row r="18459" spans="1:13" x14ac:dyDescent="0.2">
      <c r="A18459" s="289"/>
      <c r="I18459"/>
      <c r="J18459"/>
      <c r="L18459" s="33"/>
      <c r="M18459" s="24"/>
    </row>
    <row r="18460" spans="1:13" x14ac:dyDescent="0.2">
      <c r="A18460" s="289"/>
      <c r="I18460"/>
      <c r="J18460"/>
      <c r="L18460" s="33"/>
      <c r="M18460" s="24"/>
    </row>
    <row r="18461" spans="1:13" x14ac:dyDescent="0.2">
      <c r="A18461" s="289"/>
      <c r="I18461"/>
      <c r="J18461"/>
      <c r="L18461" s="33"/>
      <c r="M18461" s="24"/>
    </row>
    <row r="18462" spans="1:13" x14ac:dyDescent="0.2">
      <c r="A18462" s="289"/>
      <c r="I18462"/>
      <c r="J18462"/>
      <c r="L18462" s="33"/>
      <c r="M18462" s="24"/>
    </row>
    <row r="18463" spans="1:13" x14ac:dyDescent="0.2">
      <c r="A18463" s="289"/>
      <c r="I18463"/>
      <c r="J18463"/>
      <c r="L18463" s="33"/>
      <c r="M18463" s="24"/>
    </row>
    <row r="18464" spans="1:13" x14ac:dyDescent="0.2">
      <c r="A18464" s="289"/>
      <c r="I18464"/>
      <c r="J18464"/>
      <c r="L18464" s="33"/>
      <c r="M18464" s="24"/>
    </row>
    <row r="18465" spans="1:13" x14ac:dyDescent="0.2">
      <c r="A18465" s="289"/>
      <c r="I18465"/>
      <c r="J18465"/>
      <c r="L18465" s="33"/>
      <c r="M18465" s="24"/>
    </row>
    <row r="18466" spans="1:13" x14ac:dyDescent="0.2">
      <c r="A18466" s="289"/>
      <c r="I18466"/>
      <c r="J18466"/>
      <c r="L18466" s="33"/>
      <c r="M18466" s="24"/>
    </row>
    <row r="18467" spans="1:13" x14ac:dyDescent="0.2">
      <c r="A18467" s="289"/>
      <c r="I18467"/>
      <c r="J18467"/>
      <c r="L18467" s="33"/>
      <c r="M18467" s="24"/>
    </row>
    <row r="18468" spans="1:13" x14ac:dyDescent="0.2">
      <c r="A18468" s="289"/>
      <c r="I18468"/>
      <c r="J18468"/>
      <c r="L18468" s="33"/>
      <c r="M18468" s="24"/>
    </row>
    <row r="18469" spans="1:13" x14ac:dyDescent="0.2">
      <c r="A18469" s="289"/>
      <c r="I18469"/>
      <c r="J18469"/>
      <c r="L18469" s="33"/>
      <c r="M18469" s="24"/>
    </row>
    <row r="18470" spans="1:13" x14ac:dyDescent="0.2">
      <c r="A18470" s="289"/>
      <c r="I18470"/>
      <c r="J18470"/>
      <c r="L18470" s="33"/>
      <c r="M18470" s="24"/>
    </row>
    <row r="18471" spans="1:13" x14ac:dyDescent="0.2">
      <c r="A18471" s="289"/>
      <c r="I18471"/>
      <c r="J18471"/>
      <c r="L18471" s="33"/>
      <c r="M18471" s="24"/>
    </row>
    <row r="18472" spans="1:13" x14ac:dyDescent="0.2">
      <c r="A18472" s="289"/>
      <c r="I18472"/>
      <c r="J18472"/>
      <c r="L18472" s="33"/>
      <c r="M18472" s="24"/>
    </row>
    <row r="18473" spans="1:13" x14ac:dyDescent="0.2">
      <c r="A18473" s="289"/>
      <c r="I18473"/>
      <c r="J18473"/>
      <c r="L18473" s="33"/>
      <c r="M18473" s="24"/>
    </row>
    <row r="18474" spans="1:13" x14ac:dyDescent="0.2">
      <c r="A18474" s="289"/>
      <c r="I18474"/>
      <c r="J18474"/>
      <c r="L18474" s="33"/>
      <c r="M18474" s="24"/>
    </row>
    <row r="18475" spans="1:13" x14ac:dyDescent="0.2">
      <c r="A18475" s="289"/>
      <c r="I18475"/>
      <c r="J18475"/>
      <c r="L18475" s="33"/>
      <c r="M18475" s="24"/>
    </row>
    <row r="18476" spans="1:13" x14ac:dyDescent="0.2">
      <c r="A18476" s="289"/>
      <c r="I18476"/>
      <c r="J18476"/>
      <c r="L18476" s="33"/>
      <c r="M18476" s="24"/>
    </row>
    <row r="18477" spans="1:13" x14ac:dyDescent="0.2">
      <c r="A18477" s="289"/>
      <c r="I18477"/>
      <c r="J18477"/>
      <c r="L18477" s="33"/>
      <c r="M18477" s="24"/>
    </row>
    <row r="18478" spans="1:13" x14ac:dyDescent="0.2">
      <c r="A18478" s="289"/>
      <c r="I18478"/>
      <c r="J18478"/>
      <c r="L18478" s="33"/>
      <c r="M18478" s="24"/>
    </row>
    <row r="18479" spans="1:13" x14ac:dyDescent="0.2">
      <c r="A18479" s="289"/>
      <c r="I18479"/>
      <c r="J18479"/>
      <c r="L18479" s="33"/>
      <c r="M18479" s="24"/>
    </row>
    <row r="18480" spans="1:13" x14ac:dyDescent="0.2">
      <c r="A18480" s="289"/>
      <c r="I18480"/>
      <c r="J18480"/>
      <c r="L18480" s="33"/>
      <c r="M18480" s="24"/>
    </row>
    <row r="18481" spans="1:13" x14ac:dyDescent="0.2">
      <c r="A18481" s="289"/>
      <c r="I18481"/>
      <c r="J18481"/>
      <c r="L18481" s="33"/>
      <c r="M18481" s="24"/>
    </row>
    <row r="18482" spans="1:13" x14ac:dyDescent="0.2">
      <c r="A18482" s="289"/>
      <c r="I18482"/>
      <c r="J18482"/>
      <c r="L18482" s="33"/>
      <c r="M18482" s="24"/>
    </row>
    <row r="18483" spans="1:13" x14ac:dyDescent="0.2">
      <c r="A18483" s="289"/>
      <c r="I18483"/>
      <c r="J18483"/>
      <c r="L18483" s="33"/>
      <c r="M18483" s="24"/>
    </row>
    <row r="18484" spans="1:13" x14ac:dyDescent="0.2">
      <c r="A18484" s="289"/>
      <c r="I18484"/>
      <c r="J18484"/>
      <c r="L18484" s="33"/>
      <c r="M18484" s="24"/>
    </row>
    <row r="18485" spans="1:13" x14ac:dyDescent="0.2">
      <c r="A18485" s="289"/>
      <c r="I18485"/>
      <c r="J18485"/>
      <c r="L18485" s="33"/>
      <c r="M18485" s="24"/>
    </row>
    <row r="18486" spans="1:13" x14ac:dyDescent="0.2">
      <c r="A18486" s="289"/>
      <c r="I18486"/>
      <c r="J18486"/>
      <c r="L18486" s="33"/>
      <c r="M18486" s="24"/>
    </row>
    <row r="18487" spans="1:13" x14ac:dyDescent="0.2">
      <c r="A18487" s="289"/>
      <c r="I18487"/>
      <c r="J18487"/>
      <c r="L18487" s="33"/>
      <c r="M18487" s="24"/>
    </row>
    <row r="18488" spans="1:13" x14ac:dyDescent="0.2">
      <c r="A18488" s="289"/>
      <c r="I18488"/>
      <c r="J18488"/>
      <c r="L18488" s="33"/>
      <c r="M18488" s="24"/>
    </row>
    <row r="18489" spans="1:13" x14ac:dyDescent="0.2">
      <c r="A18489" s="289"/>
      <c r="I18489"/>
      <c r="J18489"/>
      <c r="L18489" s="33"/>
      <c r="M18489" s="24"/>
    </row>
    <row r="18490" spans="1:13" x14ac:dyDescent="0.2">
      <c r="A18490" s="289"/>
      <c r="I18490"/>
      <c r="J18490"/>
      <c r="L18490" s="33"/>
      <c r="M18490" s="24"/>
    </row>
    <row r="18491" spans="1:13" x14ac:dyDescent="0.2">
      <c r="A18491" s="289"/>
      <c r="I18491"/>
      <c r="J18491"/>
      <c r="L18491" s="33"/>
      <c r="M18491" s="24"/>
    </row>
    <row r="18492" spans="1:13" x14ac:dyDescent="0.2">
      <c r="A18492" s="289"/>
      <c r="I18492"/>
      <c r="J18492"/>
      <c r="L18492" s="33"/>
      <c r="M18492" s="24"/>
    </row>
    <row r="18493" spans="1:13" x14ac:dyDescent="0.2">
      <c r="A18493" s="289"/>
      <c r="I18493"/>
      <c r="J18493"/>
      <c r="L18493" s="33"/>
      <c r="M18493" s="24"/>
    </row>
    <row r="18494" spans="1:13" x14ac:dyDescent="0.2">
      <c r="A18494" s="289"/>
      <c r="I18494"/>
      <c r="J18494"/>
      <c r="L18494" s="33"/>
      <c r="M18494" s="24"/>
    </row>
    <row r="18495" spans="1:13" x14ac:dyDescent="0.2">
      <c r="A18495" s="289"/>
      <c r="I18495"/>
      <c r="J18495"/>
      <c r="L18495" s="33"/>
      <c r="M18495" s="24"/>
    </row>
    <row r="18496" spans="1:13" x14ac:dyDescent="0.2">
      <c r="A18496" s="289"/>
      <c r="I18496"/>
      <c r="J18496"/>
      <c r="L18496" s="33"/>
      <c r="M18496" s="24"/>
    </row>
    <row r="18497" spans="1:13" x14ac:dyDescent="0.2">
      <c r="A18497" s="289"/>
      <c r="I18497"/>
      <c r="J18497"/>
      <c r="L18497" s="33"/>
      <c r="M18497" s="24"/>
    </row>
    <row r="18498" spans="1:13" x14ac:dyDescent="0.2">
      <c r="A18498" s="289"/>
      <c r="I18498"/>
      <c r="J18498"/>
      <c r="L18498" s="33"/>
      <c r="M18498" s="24"/>
    </row>
    <row r="18499" spans="1:13" x14ac:dyDescent="0.2">
      <c r="A18499" s="289"/>
      <c r="I18499"/>
      <c r="J18499"/>
      <c r="L18499" s="33"/>
      <c r="M18499" s="24"/>
    </row>
    <row r="18500" spans="1:13" x14ac:dyDescent="0.2">
      <c r="A18500" s="289"/>
      <c r="I18500"/>
      <c r="J18500"/>
      <c r="L18500" s="33"/>
      <c r="M18500" s="24"/>
    </row>
    <row r="18501" spans="1:13" x14ac:dyDescent="0.2">
      <c r="A18501" s="289"/>
      <c r="I18501"/>
      <c r="J18501"/>
      <c r="L18501" s="33"/>
      <c r="M18501" s="24"/>
    </row>
    <row r="18502" spans="1:13" x14ac:dyDescent="0.2">
      <c r="A18502" s="289"/>
      <c r="I18502"/>
      <c r="J18502"/>
      <c r="L18502" s="33"/>
      <c r="M18502" s="24"/>
    </row>
    <row r="18503" spans="1:13" x14ac:dyDescent="0.2">
      <c r="A18503" s="289"/>
      <c r="I18503"/>
      <c r="J18503"/>
      <c r="L18503" s="33"/>
      <c r="M18503" s="24"/>
    </row>
    <row r="18504" spans="1:13" x14ac:dyDescent="0.2">
      <c r="A18504" s="289"/>
      <c r="I18504"/>
      <c r="J18504"/>
      <c r="L18504" s="33"/>
      <c r="M18504" s="24"/>
    </row>
    <row r="18505" spans="1:13" x14ac:dyDescent="0.2">
      <c r="A18505" s="289"/>
      <c r="I18505"/>
      <c r="J18505"/>
      <c r="L18505" s="33"/>
      <c r="M18505" s="24"/>
    </row>
    <row r="18506" spans="1:13" x14ac:dyDescent="0.2">
      <c r="A18506" s="289"/>
      <c r="I18506"/>
      <c r="J18506"/>
      <c r="L18506" s="33"/>
      <c r="M18506" s="24"/>
    </row>
    <row r="18507" spans="1:13" x14ac:dyDescent="0.2">
      <c r="A18507" s="289"/>
      <c r="I18507"/>
      <c r="J18507"/>
      <c r="L18507" s="33"/>
      <c r="M18507" s="24"/>
    </row>
    <row r="18508" spans="1:13" x14ac:dyDescent="0.2">
      <c r="A18508" s="289"/>
      <c r="I18508"/>
      <c r="J18508"/>
      <c r="L18508" s="33"/>
      <c r="M18508" s="24"/>
    </row>
    <row r="18509" spans="1:13" x14ac:dyDescent="0.2">
      <c r="A18509" s="289"/>
      <c r="I18509"/>
      <c r="J18509"/>
      <c r="L18509" s="33"/>
      <c r="M18509" s="24"/>
    </row>
    <row r="18510" spans="1:13" x14ac:dyDescent="0.2">
      <c r="A18510" s="289"/>
      <c r="I18510"/>
      <c r="J18510"/>
      <c r="L18510" s="33"/>
      <c r="M18510" s="24"/>
    </row>
    <row r="18511" spans="1:13" x14ac:dyDescent="0.2">
      <c r="A18511" s="289"/>
      <c r="I18511"/>
      <c r="J18511"/>
      <c r="L18511" s="33"/>
      <c r="M18511" s="24"/>
    </row>
    <row r="18512" spans="1:13" x14ac:dyDescent="0.2">
      <c r="A18512" s="289"/>
      <c r="I18512"/>
      <c r="J18512"/>
      <c r="L18512" s="33"/>
      <c r="M18512" s="24"/>
    </row>
    <row r="18513" spans="1:13" x14ac:dyDescent="0.2">
      <c r="A18513" s="289"/>
      <c r="I18513"/>
      <c r="J18513"/>
      <c r="L18513" s="33"/>
      <c r="M18513" s="24"/>
    </row>
    <row r="18514" spans="1:13" x14ac:dyDescent="0.2">
      <c r="A18514" s="289"/>
      <c r="I18514"/>
      <c r="J18514"/>
      <c r="L18514" s="33"/>
      <c r="M18514" s="24"/>
    </row>
    <row r="18515" spans="1:13" x14ac:dyDescent="0.2">
      <c r="A18515" s="289"/>
      <c r="I18515"/>
      <c r="J18515"/>
      <c r="L18515" s="33"/>
      <c r="M18515" s="24"/>
    </row>
    <row r="18516" spans="1:13" x14ac:dyDescent="0.2">
      <c r="A18516" s="289"/>
      <c r="I18516"/>
      <c r="J18516"/>
      <c r="L18516" s="33"/>
      <c r="M18516" s="24"/>
    </row>
    <row r="18517" spans="1:13" x14ac:dyDescent="0.2">
      <c r="A18517" s="289"/>
      <c r="I18517"/>
      <c r="J18517"/>
      <c r="L18517" s="33"/>
      <c r="M18517" s="24"/>
    </row>
    <row r="18518" spans="1:13" x14ac:dyDescent="0.2">
      <c r="A18518" s="289"/>
      <c r="I18518"/>
      <c r="J18518"/>
      <c r="L18518" s="33"/>
      <c r="M18518" s="24"/>
    </row>
    <row r="18519" spans="1:13" x14ac:dyDescent="0.2">
      <c r="A18519" s="289"/>
      <c r="I18519"/>
      <c r="J18519"/>
      <c r="L18519" s="33"/>
      <c r="M18519" s="24"/>
    </row>
    <row r="18520" spans="1:13" x14ac:dyDescent="0.2">
      <c r="A18520" s="289"/>
      <c r="I18520"/>
      <c r="J18520"/>
      <c r="L18520" s="33"/>
      <c r="M18520" s="24"/>
    </row>
    <row r="18521" spans="1:13" x14ac:dyDescent="0.2">
      <c r="A18521" s="289"/>
      <c r="I18521"/>
      <c r="J18521"/>
      <c r="L18521" s="33"/>
      <c r="M18521" s="24"/>
    </row>
    <row r="18522" spans="1:13" x14ac:dyDescent="0.2">
      <c r="A18522" s="289"/>
      <c r="I18522"/>
      <c r="J18522"/>
      <c r="L18522" s="33"/>
      <c r="M18522" s="24"/>
    </row>
    <row r="18523" spans="1:13" x14ac:dyDescent="0.2">
      <c r="A18523" s="289"/>
      <c r="I18523"/>
      <c r="J18523"/>
      <c r="L18523" s="33"/>
      <c r="M18523" s="24"/>
    </row>
    <row r="18524" spans="1:13" x14ac:dyDescent="0.2">
      <c r="A18524" s="289"/>
      <c r="I18524"/>
      <c r="J18524"/>
      <c r="L18524" s="33"/>
      <c r="M18524" s="24"/>
    </row>
    <row r="18525" spans="1:13" x14ac:dyDescent="0.2">
      <c r="A18525" s="289"/>
      <c r="I18525"/>
      <c r="J18525"/>
      <c r="L18525" s="33"/>
      <c r="M18525" s="24"/>
    </row>
    <row r="18526" spans="1:13" x14ac:dyDescent="0.2">
      <c r="A18526" s="289"/>
      <c r="I18526"/>
      <c r="J18526"/>
      <c r="L18526" s="33"/>
      <c r="M18526" s="24"/>
    </row>
    <row r="18527" spans="1:13" x14ac:dyDescent="0.2">
      <c r="A18527" s="289"/>
      <c r="I18527"/>
      <c r="J18527"/>
      <c r="L18527" s="33"/>
      <c r="M18527" s="24"/>
    </row>
    <row r="18528" spans="1:13" x14ac:dyDescent="0.2">
      <c r="A18528" s="289"/>
      <c r="I18528"/>
      <c r="J18528"/>
      <c r="L18528" s="33"/>
      <c r="M18528" s="24"/>
    </row>
    <row r="18529" spans="1:13" x14ac:dyDescent="0.2">
      <c r="A18529" s="289"/>
      <c r="I18529"/>
      <c r="J18529"/>
      <c r="L18529" s="33"/>
      <c r="M18529" s="24"/>
    </row>
    <row r="18530" spans="1:13" x14ac:dyDescent="0.2">
      <c r="A18530" s="289"/>
      <c r="I18530"/>
      <c r="J18530"/>
      <c r="L18530" s="33"/>
      <c r="M18530" s="24"/>
    </row>
    <row r="18531" spans="1:13" x14ac:dyDescent="0.2">
      <c r="A18531" s="289"/>
      <c r="I18531"/>
      <c r="J18531"/>
      <c r="L18531" s="33"/>
      <c r="M18531" s="24"/>
    </row>
    <row r="18532" spans="1:13" x14ac:dyDescent="0.2">
      <c r="A18532" s="289"/>
      <c r="I18532"/>
      <c r="J18532"/>
      <c r="L18532" s="33"/>
      <c r="M18532" s="24"/>
    </row>
    <row r="18533" spans="1:13" x14ac:dyDescent="0.2">
      <c r="A18533" s="289"/>
      <c r="I18533"/>
      <c r="J18533"/>
      <c r="L18533" s="33"/>
      <c r="M18533" s="24"/>
    </row>
    <row r="18534" spans="1:13" x14ac:dyDescent="0.2">
      <c r="A18534" s="289"/>
      <c r="I18534"/>
      <c r="J18534"/>
      <c r="L18534" s="33"/>
      <c r="M18534" s="24"/>
    </row>
    <row r="18535" spans="1:13" x14ac:dyDescent="0.2">
      <c r="A18535" s="289"/>
      <c r="I18535"/>
      <c r="J18535"/>
      <c r="L18535" s="33"/>
      <c r="M18535" s="24"/>
    </row>
    <row r="18536" spans="1:13" x14ac:dyDescent="0.2">
      <c r="A18536" s="289"/>
      <c r="I18536"/>
      <c r="J18536"/>
      <c r="L18536" s="33"/>
      <c r="M18536" s="24"/>
    </row>
    <row r="18537" spans="1:13" x14ac:dyDescent="0.2">
      <c r="A18537" s="289"/>
      <c r="I18537"/>
      <c r="J18537"/>
      <c r="L18537" s="33"/>
      <c r="M18537" s="24"/>
    </row>
    <row r="18538" spans="1:13" x14ac:dyDescent="0.2">
      <c r="A18538" s="289"/>
      <c r="I18538"/>
      <c r="J18538"/>
      <c r="L18538" s="33"/>
      <c r="M18538" s="24"/>
    </row>
    <row r="18539" spans="1:13" x14ac:dyDescent="0.2">
      <c r="A18539" s="289"/>
      <c r="I18539"/>
      <c r="J18539"/>
      <c r="L18539" s="33"/>
      <c r="M18539" s="24"/>
    </row>
    <row r="18540" spans="1:13" x14ac:dyDescent="0.2">
      <c r="A18540" s="289"/>
      <c r="I18540"/>
      <c r="J18540"/>
      <c r="L18540" s="33"/>
      <c r="M18540" s="24"/>
    </row>
    <row r="18541" spans="1:13" x14ac:dyDescent="0.2">
      <c r="A18541" s="289"/>
      <c r="I18541"/>
      <c r="J18541"/>
      <c r="L18541" s="33"/>
      <c r="M18541" s="24"/>
    </row>
    <row r="18542" spans="1:13" x14ac:dyDescent="0.2">
      <c r="A18542" s="289"/>
      <c r="I18542"/>
      <c r="J18542"/>
      <c r="L18542" s="33"/>
      <c r="M18542" s="24"/>
    </row>
    <row r="18543" spans="1:13" x14ac:dyDescent="0.2">
      <c r="A18543" s="289"/>
      <c r="I18543"/>
      <c r="J18543"/>
      <c r="L18543" s="33"/>
      <c r="M18543" s="24"/>
    </row>
    <row r="18544" spans="1:13" x14ac:dyDescent="0.2">
      <c r="A18544" s="289"/>
      <c r="I18544"/>
      <c r="J18544"/>
      <c r="L18544" s="33"/>
      <c r="M18544" s="24"/>
    </row>
    <row r="18545" spans="1:13" x14ac:dyDescent="0.2">
      <c r="A18545" s="289"/>
      <c r="I18545"/>
      <c r="J18545"/>
      <c r="L18545" s="33"/>
      <c r="M18545" s="24"/>
    </row>
    <row r="18546" spans="1:13" x14ac:dyDescent="0.2">
      <c r="A18546" s="289"/>
      <c r="I18546"/>
      <c r="J18546"/>
      <c r="L18546" s="33"/>
      <c r="M18546" s="24"/>
    </row>
    <row r="18547" spans="1:13" x14ac:dyDescent="0.2">
      <c r="A18547" s="289"/>
      <c r="I18547"/>
      <c r="J18547"/>
      <c r="L18547" s="33"/>
      <c r="M18547" s="24"/>
    </row>
    <row r="18548" spans="1:13" x14ac:dyDescent="0.2">
      <c r="A18548" s="289"/>
      <c r="I18548"/>
      <c r="J18548"/>
      <c r="L18548" s="33"/>
      <c r="M18548" s="24"/>
    </row>
    <row r="18549" spans="1:13" x14ac:dyDescent="0.2">
      <c r="A18549" s="289"/>
      <c r="I18549"/>
      <c r="J18549"/>
      <c r="L18549" s="33"/>
      <c r="M18549" s="24"/>
    </row>
    <row r="18550" spans="1:13" x14ac:dyDescent="0.2">
      <c r="A18550" s="289"/>
      <c r="I18550"/>
      <c r="J18550"/>
      <c r="L18550" s="33"/>
      <c r="M18550" s="24"/>
    </row>
    <row r="18551" spans="1:13" x14ac:dyDescent="0.2">
      <c r="A18551" s="289"/>
      <c r="I18551"/>
      <c r="J18551"/>
      <c r="L18551" s="33"/>
      <c r="M18551" s="24"/>
    </row>
    <row r="18552" spans="1:13" x14ac:dyDescent="0.2">
      <c r="A18552" s="289"/>
      <c r="I18552"/>
      <c r="J18552"/>
      <c r="L18552" s="33"/>
      <c r="M18552" s="24"/>
    </row>
    <row r="18553" spans="1:13" x14ac:dyDescent="0.2">
      <c r="A18553" s="289"/>
      <c r="I18553"/>
      <c r="J18553"/>
      <c r="L18553" s="33"/>
      <c r="M18553" s="24"/>
    </row>
    <row r="18554" spans="1:13" x14ac:dyDescent="0.2">
      <c r="A18554" s="289"/>
      <c r="I18554"/>
      <c r="J18554"/>
      <c r="L18554" s="33"/>
      <c r="M18554" s="24"/>
    </row>
    <row r="18555" spans="1:13" x14ac:dyDescent="0.2">
      <c r="A18555" s="289"/>
      <c r="I18555"/>
      <c r="J18555"/>
      <c r="L18555" s="33"/>
      <c r="M18555" s="24"/>
    </row>
    <row r="18556" spans="1:13" x14ac:dyDescent="0.2">
      <c r="A18556" s="289"/>
      <c r="I18556"/>
      <c r="J18556"/>
      <c r="L18556" s="33"/>
      <c r="M18556" s="24"/>
    </row>
    <row r="18557" spans="1:13" x14ac:dyDescent="0.2">
      <c r="A18557" s="289"/>
      <c r="I18557"/>
      <c r="J18557"/>
      <c r="L18557" s="33"/>
      <c r="M18557" s="24"/>
    </row>
    <row r="18558" spans="1:13" x14ac:dyDescent="0.2">
      <c r="A18558" s="289"/>
      <c r="I18558"/>
      <c r="J18558"/>
      <c r="L18558" s="33"/>
      <c r="M18558" s="24"/>
    </row>
    <row r="18559" spans="1:13" x14ac:dyDescent="0.2">
      <c r="A18559" s="289"/>
      <c r="I18559"/>
      <c r="J18559"/>
      <c r="L18559" s="33"/>
      <c r="M18559" s="24"/>
    </row>
    <row r="18560" spans="1:13" x14ac:dyDescent="0.2">
      <c r="A18560" s="289"/>
      <c r="I18560"/>
      <c r="J18560"/>
      <c r="L18560" s="33"/>
      <c r="M18560" s="24"/>
    </row>
    <row r="18561" spans="1:13" x14ac:dyDescent="0.2">
      <c r="A18561" s="289"/>
      <c r="I18561"/>
      <c r="J18561"/>
      <c r="L18561" s="33"/>
      <c r="M18561" s="24"/>
    </row>
    <row r="18562" spans="1:13" x14ac:dyDescent="0.2">
      <c r="A18562" s="289"/>
      <c r="I18562"/>
      <c r="J18562"/>
      <c r="L18562" s="33"/>
      <c r="M18562" s="24"/>
    </row>
    <row r="18563" spans="1:13" x14ac:dyDescent="0.2">
      <c r="A18563" s="289"/>
      <c r="I18563"/>
      <c r="J18563"/>
      <c r="L18563" s="33"/>
      <c r="M18563" s="24"/>
    </row>
    <row r="18564" spans="1:13" x14ac:dyDescent="0.2">
      <c r="A18564" s="289"/>
      <c r="I18564"/>
      <c r="J18564"/>
      <c r="L18564" s="33"/>
      <c r="M18564" s="24"/>
    </row>
    <row r="18565" spans="1:13" x14ac:dyDescent="0.2">
      <c r="A18565" s="289"/>
      <c r="I18565"/>
      <c r="J18565"/>
      <c r="L18565" s="33"/>
      <c r="M18565" s="24"/>
    </row>
    <row r="18566" spans="1:13" x14ac:dyDescent="0.2">
      <c r="A18566" s="289"/>
      <c r="I18566"/>
      <c r="J18566"/>
      <c r="L18566" s="33"/>
      <c r="M18566" s="24"/>
    </row>
    <row r="18567" spans="1:13" x14ac:dyDescent="0.2">
      <c r="A18567" s="289"/>
      <c r="I18567"/>
      <c r="J18567"/>
      <c r="L18567" s="33"/>
      <c r="M18567" s="24"/>
    </row>
    <row r="18568" spans="1:13" x14ac:dyDescent="0.2">
      <c r="A18568" s="289"/>
      <c r="I18568"/>
      <c r="J18568"/>
      <c r="L18568" s="33"/>
      <c r="M18568" s="24"/>
    </row>
    <row r="18569" spans="1:13" x14ac:dyDescent="0.2">
      <c r="A18569" s="289"/>
      <c r="I18569"/>
      <c r="J18569"/>
      <c r="L18569" s="33"/>
      <c r="M18569" s="24"/>
    </row>
    <row r="18570" spans="1:13" x14ac:dyDescent="0.2">
      <c r="A18570" s="289"/>
      <c r="I18570"/>
      <c r="J18570"/>
      <c r="L18570" s="33"/>
      <c r="M18570" s="24"/>
    </row>
    <row r="18571" spans="1:13" x14ac:dyDescent="0.2">
      <c r="A18571" s="289"/>
      <c r="I18571"/>
      <c r="J18571"/>
      <c r="L18571" s="33"/>
      <c r="M18571" s="24"/>
    </row>
    <row r="18572" spans="1:13" x14ac:dyDescent="0.2">
      <c r="A18572" s="289"/>
      <c r="I18572"/>
      <c r="J18572"/>
      <c r="L18572" s="33"/>
      <c r="M18572" s="24"/>
    </row>
    <row r="18573" spans="1:13" x14ac:dyDescent="0.2">
      <c r="A18573" s="289"/>
      <c r="I18573"/>
      <c r="J18573"/>
      <c r="L18573" s="33"/>
      <c r="M18573" s="24"/>
    </row>
    <row r="18574" spans="1:13" x14ac:dyDescent="0.2">
      <c r="A18574" s="289"/>
      <c r="I18574"/>
      <c r="J18574"/>
      <c r="L18574" s="33"/>
      <c r="M18574" s="24"/>
    </row>
    <row r="18575" spans="1:13" x14ac:dyDescent="0.2">
      <c r="A18575" s="289"/>
      <c r="I18575"/>
      <c r="J18575"/>
      <c r="L18575" s="33"/>
      <c r="M18575" s="24"/>
    </row>
    <row r="18576" spans="1:13" x14ac:dyDescent="0.2">
      <c r="A18576" s="289"/>
      <c r="I18576"/>
      <c r="J18576"/>
      <c r="L18576" s="33"/>
      <c r="M18576" s="24"/>
    </row>
    <row r="18577" spans="1:13" x14ac:dyDescent="0.2">
      <c r="A18577" s="289"/>
      <c r="I18577"/>
      <c r="J18577"/>
      <c r="L18577" s="33"/>
      <c r="M18577" s="24"/>
    </row>
    <row r="18578" spans="1:13" x14ac:dyDescent="0.2">
      <c r="A18578" s="289"/>
      <c r="I18578"/>
      <c r="J18578"/>
      <c r="L18578" s="33"/>
      <c r="M18578" s="24"/>
    </row>
    <row r="18579" spans="1:13" x14ac:dyDescent="0.2">
      <c r="A18579" s="289"/>
      <c r="I18579"/>
      <c r="J18579"/>
      <c r="L18579" s="33"/>
      <c r="M18579" s="24"/>
    </row>
    <row r="18580" spans="1:13" x14ac:dyDescent="0.2">
      <c r="A18580" s="289"/>
      <c r="I18580"/>
      <c r="J18580"/>
      <c r="L18580" s="33"/>
      <c r="M18580" s="24"/>
    </row>
    <row r="18581" spans="1:13" x14ac:dyDescent="0.2">
      <c r="A18581" s="289"/>
      <c r="I18581"/>
      <c r="J18581"/>
      <c r="L18581" s="33"/>
      <c r="M18581" s="24"/>
    </row>
    <row r="18582" spans="1:13" x14ac:dyDescent="0.2">
      <c r="A18582" s="289"/>
      <c r="I18582"/>
      <c r="J18582"/>
      <c r="L18582" s="33"/>
      <c r="M18582" s="24"/>
    </row>
    <row r="18583" spans="1:13" x14ac:dyDescent="0.2">
      <c r="A18583" s="289"/>
      <c r="I18583"/>
      <c r="J18583"/>
      <c r="L18583" s="33"/>
      <c r="M18583" s="24"/>
    </row>
    <row r="18584" spans="1:13" x14ac:dyDescent="0.2">
      <c r="A18584" s="289"/>
      <c r="I18584"/>
      <c r="J18584"/>
      <c r="L18584" s="33"/>
      <c r="M18584" s="24"/>
    </row>
    <row r="18585" spans="1:13" x14ac:dyDescent="0.2">
      <c r="A18585" s="289"/>
      <c r="I18585"/>
      <c r="J18585"/>
      <c r="L18585" s="33"/>
      <c r="M18585" s="24"/>
    </row>
    <row r="18586" spans="1:13" x14ac:dyDescent="0.2">
      <c r="A18586" s="289"/>
      <c r="I18586"/>
      <c r="J18586"/>
      <c r="L18586" s="33"/>
      <c r="M18586" s="24"/>
    </row>
    <row r="18587" spans="1:13" x14ac:dyDescent="0.2">
      <c r="A18587" s="289"/>
      <c r="I18587"/>
      <c r="J18587"/>
      <c r="L18587" s="33"/>
      <c r="M18587" s="24"/>
    </row>
    <row r="18588" spans="1:13" x14ac:dyDescent="0.2">
      <c r="A18588" s="289"/>
      <c r="I18588"/>
      <c r="J18588"/>
      <c r="L18588" s="33"/>
      <c r="M18588" s="24"/>
    </row>
    <row r="18589" spans="1:13" x14ac:dyDescent="0.2">
      <c r="A18589" s="289"/>
      <c r="I18589"/>
      <c r="J18589"/>
      <c r="L18589" s="33"/>
      <c r="M18589" s="24"/>
    </row>
    <row r="18590" spans="1:13" x14ac:dyDescent="0.2">
      <c r="A18590" s="289"/>
      <c r="I18590"/>
      <c r="J18590"/>
      <c r="L18590" s="33"/>
      <c r="M18590" s="24"/>
    </row>
    <row r="18591" spans="1:13" x14ac:dyDescent="0.2">
      <c r="A18591" s="289"/>
      <c r="I18591"/>
      <c r="J18591"/>
      <c r="L18591" s="33"/>
      <c r="M18591" s="24"/>
    </row>
    <row r="18592" spans="1:13" x14ac:dyDescent="0.2">
      <c r="A18592" s="289"/>
      <c r="I18592"/>
      <c r="J18592"/>
      <c r="L18592" s="33"/>
      <c r="M18592" s="24"/>
    </row>
    <row r="18593" spans="1:13" x14ac:dyDescent="0.2">
      <c r="A18593" s="289"/>
      <c r="I18593"/>
      <c r="J18593"/>
      <c r="L18593" s="33"/>
      <c r="M18593" s="24"/>
    </row>
    <row r="18594" spans="1:13" x14ac:dyDescent="0.2">
      <c r="A18594" s="289"/>
      <c r="I18594"/>
      <c r="J18594"/>
      <c r="L18594" s="33"/>
      <c r="M18594" s="24"/>
    </row>
    <row r="18595" spans="1:13" x14ac:dyDescent="0.2">
      <c r="A18595" s="289"/>
      <c r="I18595"/>
      <c r="J18595"/>
      <c r="L18595" s="33"/>
      <c r="M18595" s="24"/>
    </row>
    <row r="18596" spans="1:13" x14ac:dyDescent="0.2">
      <c r="A18596" s="289"/>
      <c r="I18596"/>
      <c r="J18596"/>
      <c r="L18596" s="33"/>
      <c r="M18596" s="24"/>
    </row>
    <row r="18597" spans="1:13" x14ac:dyDescent="0.2">
      <c r="A18597" s="289"/>
      <c r="I18597"/>
      <c r="J18597"/>
      <c r="L18597" s="33"/>
      <c r="M18597" s="24"/>
    </row>
    <row r="18598" spans="1:13" x14ac:dyDescent="0.2">
      <c r="A18598" s="289"/>
      <c r="I18598"/>
      <c r="J18598"/>
      <c r="L18598" s="33"/>
      <c r="M18598" s="24"/>
    </row>
    <row r="18599" spans="1:13" x14ac:dyDescent="0.2">
      <c r="A18599" s="289"/>
      <c r="I18599"/>
      <c r="J18599"/>
      <c r="L18599" s="33"/>
      <c r="M18599" s="24"/>
    </row>
    <row r="18600" spans="1:13" x14ac:dyDescent="0.2">
      <c r="A18600" s="289"/>
      <c r="I18600"/>
      <c r="J18600"/>
      <c r="L18600" s="33"/>
      <c r="M18600" s="24"/>
    </row>
    <row r="18601" spans="1:13" x14ac:dyDescent="0.2">
      <c r="A18601" s="289"/>
      <c r="I18601"/>
      <c r="J18601"/>
      <c r="L18601" s="33"/>
      <c r="M18601" s="24"/>
    </row>
    <row r="18602" spans="1:13" x14ac:dyDescent="0.2">
      <c r="A18602" s="289"/>
      <c r="I18602"/>
      <c r="J18602"/>
      <c r="L18602" s="33"/>
      <c r="M18602" s="24"/>
    </row>
    <row r="18603" spans="1:13" x14ac:dyDescent="0.2">
      <c r="A18603" s="289"/>
      <c r="I18603"/>
      <c r="J18603"/>
      <c r="L18603" s="33"/>
      <c r="M18603" s="24"/>
    </row>
    <row r="18604" spans="1:13" x14ac:dyDescent="0.2">
      <c r="A18604" s="289"/>
      <c r="I18604"/>
      <c r="J18604"/>
      <c r="L18604" s="33"/>
      <c r="M18604" s="24"/>
    </row>
    <row r="18605" spans="1:13" x14ac:dyDescent="0.2">
      <c r="A18605" s="289"/>
      <c r="I18605"/>
      <c r="J18605"/>
      <c r="L18605" s="33"/>
      <c r="M18605" s="24"/>
    </row>
    <row r="18606" spans="1:13" x14ac:dyDescent="0.2">
      <c r="A18606" s="289"/>
      <c r="I18606"/>
      <c r="J18606"/>
      <c r="L18606" s="33"/>
      <c r="M18606" s="24"/>
    </row>
    <row r="18607" spans="1:13" x14ac:dyDescent="0.2">
      <c r="A18607" s="289"/>
      <c r="I18607"/>
      <c r="J18607"/>
      <c r="L18607" s="33"/>
      <c r="M18607" s="24"/>
    </row>
    <row r="18608" spans="1:13" x14ac:dyDescent="0.2">
      <c r="A18608" s="289"/>
      <c r="I18608"/>
      <c r="J18608"/>
      <c r="L18608" s="33"/>
      <c r="M18608" s="24"/>
    </row>
    <row r="18609" spans="1:13" x14ac:dyDescent="0.2">
      <c r="A18609" s="289"/>
      <c r="I18609"/>
      <c r="J18609"/>
      <c r="L18609" s="33"/>
      <c r="M18609" s="24"/>
    </row>
    <row r="18610" spans="1:13" x14ac:dyDescent="0.2">
      <c r="A18610" s="289"/>
      <c r="I18610"/>
      <c r="J18610"/>
      <c r="L18610" s="33"/>
      <c r="M18610" s="24"/>
    </row>
    <row r="18611" spans="1:13" x14ac:dyDescent="0.2">
      <c r="A18611" s="289"/>
      <c r="I18611"/>
      <c r="J18611"/>
      <c r="L18611" s="33"/>
      <c r="M18611" s="24"/>
    </row>
    <row r="18612" spans="1:13" x14ac:dyDescent="0.2">
      <c r="A18612" s="289"/>
      <c r="I18612"/>
      <c r="J18612"/>
      <c r="L18612" s="33"/>
      <c r="M18612" s="24"/>
    </row>
    <row r="18613" spans="1:13" x14ac:dyDescent="0.2">
      <c r="A18613" s="289"/>
      <c r="I18613"/>
      <c r="J18613"/>
      <c r="L18613" s="33"/>
      <c r="M18613" s="24"/>
    </row>
    <row r="18614" spans="1:13" x14ac:dyDescent="0.2">
      <c r="A18614" s="289"/>
      <c r="I18614"/>
      <c r="J18614"/>
      <c r="L18614" s="33"/>
      <c r="M18614" s="24"/>
    </row>
    <row r="18615" spans="1:13" x14ac:dyDescent="0.2">
      <c r="A18615" s="289"/>
      <c r="I18615"/>
      <c r="J18615"/>
      <c r="L18615" s="33"/>
      <c r="M18615" s="24"/>
    </row>
    <row r="18616" spans="1:13" x14ac:dyDescent="0.2">
      <c r="A18616" s="289"/>
      <c r="I18616"/>
      <c r="J18616"/>
      <c r="L18616" s="33"/>
      <c r="M18616" s="24"/>
    </row>
    <row r="18617" spans="1:13" x14ac:dyDescent="0.2">
      <c r="A18617" s="289"/>
      <c r="I18617"/>
      <c r="J18617"/>
      <c r="L18617" s="33"/>
      <c r="M18617" s="24"/>
    </row>
    <row r="18618" spans="1:13" x14ac:dyDescent="0.2">
      <c r="A18618" s="289"/>
      <c r="I18618"/>
      <c r="J18618"/>
      <c r="L18618" s="33"/>
      <c r="M18618" s="24"/>
    </row>
    <row r="18619" spans="1:13" x14ac:dyDescent="0.2">
      <c r="A18619" s="289"/>
      <c r="I18619"/>
      <c r="J18619"/>
      <c r="L18619" s="33"/>
      <c r="M18619" s="24"/>
    </row>
    <row r="18620" spans="1:13" x14ac:dyDescent="0.2">
      <c r="A18620" s="289"/>
      <c r="I18620"/>
      <c r="J18620"/>
      <c r="L18620" s="33"/>
      <c r="M18620" s="24"/>
    </row>
    <row r="18621" spans="1:13" x14ac:dyDescent="0.2">
      <c r="A18621" s="289"/>
      <c r="I18621"/>
      <c r="J18621"/>
      <c r="L18621" s="33"/>
      <c r="M18621" s="24"/>
    </row>
    <row r="18622" spans="1:13" x14ac:dyDescent="0.2">
      <c r="A18622" s="289"/>
      <c r="I18622"/>
      <c r="J18622"/>
      <c r="L18622" s="33"/>
      <c r="M18622" s="24"/>
    </row>
    <row r="18623" spans="1:13" x14ac:dyDescent="0.2">
      <c r="A18623" s="289"/>
      <c r="I18623"/>
      <c r="J18623"/>
      <c r="L18623" s="33"/>
      <c r="M18623" s="24"/>
    </row>
    <row r="18624" spans="1:13" x14ac:dyDescent="0.2">
      <c r="A18624" s="289"/>
      <c r="I18624"/>
      <c r="J18624"/>
      <c r="L18624" s="33"/>
      <c r="M18624" s="24"/>
    </row>
    <row r="18625" spans="1:13" x14ac:dyDescent="0.2">
      <c r="A18625" s="289"/>
      <c r="I18625"/>
      <c r="J18625"/>
      <c r="L18625" s="33"/>
      <c r="M18625" s="24"/>
    </row>
    <row r="18626" spans="1:13" x14ac:dyDescent="0.2">
      <c r="A18626" s="289"/>
      <c r="I18626"/>
      <c r="J18626"/>
      <c r="L18626" s="33"/>
      <c r="M18626" s="24"/>
    </row>
    <row r="18627" spans="1:13" x14ac:dyDescent="0.2">
      <c r="A18627" s="289"/>
      <c r="I18627"/>
      <c r="J18627"/>
      <c r="L18627" s="33"/>
      <c r="M18627" s="24"/>
    </row>
    <row r="18628" spans="1:13" x14ac:dyDescent="0.2">
      <c r="A18628" s="289"/>
      <c r="I18628"/>
      <c r="J18628"/>
      <c r="L18628" s="33"/>
      <c r="M18628" s="24"/>
    </row>
    <row r="18629" spans="1:13" x14ac:dyDescent="0.2">
      <c r="A18629" s="289"/>
      <c r="I18629"/>
      <c r="J18629"/>
      <c r="L18629" s="33"/>
      <c r="M18629" s="24"/>
    </row>
    <row r="18630" spans="1:13" x14ac:dyDescent="0.2">
      <c r="A18630" s="289"/>
      <c r="I18630"/>
      <c r="J18630"/>
      <c r="L18630" s="33"/>
      <c r="M18630" s="24"/>
    </row>
    <row r="18631" spans="1:13" x14ac:dyDescent="0.2">
      <c r="A18631" s="289"/>
      <c r="I18631"/>
      <c r="J18631"/>
      <c r="L18631" s="33"/>
      <c r="M18631" s="24"/>
    </row>
    <row r="18632" spans="1:13" x14ac:dyDescent="0.2">
      <c r="A18632" s="289"/>
      <c r="I18632"/>
      <c r="J18632"/>
      <c r="L18632" s="33"/>
      <c r="M18632" s="24"/>
    </row>
    <row r="18633" spans="1:13" x14ac:dyDescent="0.2">
      <c r="A18633" s="289"/>
      <c r="I18633"/>
      <c r="J18633"/>
      <c r="L18633" s="33"/>
      <c r="M18633" s="24"/>
    </row>
    <row r="18634" spans="1:13" x14ac:dyDescent="0.2">
      <c r="A18634" s="289"/>
      <c r="I18634"/>
      <c r="J18634"/>
      <c r="L18634" s="33"/>
      <c r="M18634" s="24"/>
    </row>
    <row r="18635" spans="1:13" x14ac:dyDescent="0.2">
      <c r="A18635" s="289"/>
      <c r="I18635"/>
      <c r="J18635"/>
      <c r="L18635" s="33"/>
      <c r="M18635" s="24"/>
    </row>
    <row r="18636" spans="1:13" x14ac:dyDescent="0.2">
      <c r="A18636" s="289"/>
      <c r="I18636"/>
      <c r="J18636"/>
      <c r="L18636" s="33"/>
      <c r="M18636" s="24"/>
    </row>
    <row r="18637" spans="1:13" x14ac:dyDescent="0.2">
      <c r="A18637" s="289"/>
      <c r="I18637"/>
      <c r="J18637"/>
      <c r="L18637" s="33"/>
      <c r="M18637" s="24"/>
    </row>
    <row r="18638" spans="1:13" x14ac:dyDescent="0.2">
      <c r="A18638" s="289"/>
      <c r="I18638"/>
      <c r="J18638"/>
      <c r="L18638" s="33"/>
      <c r="M18638" s="24"/>
    </row>
    <row r="18639" spans="1:13" x14ac:dyDescent="0.2">
      <c r="A18639" s="289"/>
      <c r="I18639"/>
      <c r="J18639"/>
      <c r="L18639" s="33"/>
      <c r="M18639" s="24"/>
    </row>
    <row r="18640" spans="1:13" x14ac:dyDescent="0.2">
      <c r="A18640" s="289"/>
      <c r="I18640"/>
      <c r="J18640"/>
      <c r="L18640" s="33"/>
      <c r="M18640" s="24"/>
    </row>
    <row r="18641" spans="1:13" x14ac:dyDescent="0.2">
      <c r="A18641" s="289"/>
      <c r="I18641"/>
      <c r="J18641"/>
      <c r="L18641" s="33"/>
      <c r="M18641" s="24"/>
    </row>
    <row r="18642" spans="1:13" x14ac:dyDescent="0.2">
      <c r="A18642" s="289"/>
      <c r="I18642"/>
      <c r="J18642"/>
      <c r="L18642" s="33"/>
      <c r="M18642" s="24"/>
    </row>
    <row r="18643" spans="1:13" x14ac:dyDescent="0.2">
      <c r="A18643" s="289"/>
      <c r="I18643"/>
      <c r="J18643"/>
      <c r="L18643" s="33"/>
      <c r="M18643" s="24"/>
    </row>
    <row r="18644" spans="1:13" x14ac:dyDescent="0.2">
      <c r="A18644" s="289"/>
      <c r="I18644"/>
      <c r="J18644"/>
      <c r="L18644" s="33"/>
      <c r="M18644" s="24"/>
    </row>
    <row r="18645" spans="1:13" x14ac:dyDescent="0.2">
      <c r="A18645" s="289"/>
      <c r="I18645"/>
      <c r="J18645"/>
      <c r="L18645" s="33"/>
      <c r="M18645" s="24"/>
    </row>
    <row r="18646" spans="1:13" x14ac:dyDescent="0.2">
      <c r="A18646" s="289"/>
      <c r="I18646"/>
      <c r="J18646"/>
      <c r="L18646" s="33"/>
      <c r="M18646" s="24"/>
    </row>
    <row r="18647" spans="1:13" x14ac:dyDescent="0.2">
      <c r="A18647" s="289"/>
      <c r="I18647"/>
      <c r="J18647"/>
      <c r="L18647" s="33"/>
      <c r="M18647" s="24"/>
    </row>
    <row r="18648" spans="1:13" x14ac:dyDescent="0.2">
      <c r="A18648" s="289"/>
      <c r="I18648"/>
      <c r="J18648"/>
      <c r="L18648" s="33"/>
      <c r="M18648" s="24"/>
    </row>
    <row r="18649" spans="1:13" x14ac:dyDescent="0.2">
      <c r="A18649" s="289"/>
      <c r="I18649"/>
      <c r="J18649"/>
      <c r="L18649" s="33"/>
      <c r="M18649" s="24"/>
    </row>
    <row r="18650" spans="1:13" x14ac:dyDescent="0.2">
      <c r="A18650" s="289"/>
      <c r="I18650"/>
      <c r="J18650"/>
      <c r="L18650" s="33"/>
      <c r="M18650" s="24"/>
    </row>
    <row r="18651" spans="1:13" x14ac:dyDescent="0.2">
      <c r="A18651" s="289"/>
      <c r="I18651"/>
      <c r="J18651"/>
      <c r="L18651" s="33"/>
      <c r="M18651" s="24"/>
    </row>
    <row r="18652" spans="1:13" x14ac:dyDescent="0.2">
      <c r="A18652" s="289"/>
      <c r="I18652"/>
      <c r="J18652"/>
      <c r="L18652" s="33"/>
      <c r="M18652" s="24"/>
    </row>
    <row r="18653" spans="1:13" x14ac:dyDescent="0.2">
      <c r="A18653" s="289"/>
      <c r="I18653"/>
      <c r="J18653"/>
      <c r="L18653" s="33"/>
      <c r="M18653" s="24"/>
    </row>
    <row r="18654" spans="1:13" x14ac:dyDescent="0.2">
      <c r="A18654" s="289"/>
      <c r="I18654"/>
      <c r="J18654"/>
      <c r="L18654" s="33"/>
      <c r="M18654" s="24"/>
    </row>
    <row r="18655" spans="1:13" x14ac:dyDescent="0.2">
      <c r="A18655" s="289"/>
      <c r="I18655"/>
      <c r="J18655"/>
      <c r="L18655" s="33"/>
      <c r="M18655" s="24"/>
    </row>
    <row r="18656" spans="1:13" x14ac:dyDescent="0.2">
      <c r="A18656" s="289"/>
      <c r="I18656"/>
      <c r="J18656"/>
      <c r="L18656" s="33"/>
      <c r="M18656" s="24"/>
    </row>
    <row r="18657" spans="1:13" x14ac:dyDescent="0.2">
      <c r="A18657" s="289"/>
      <c r="I18657"/>
      <c r="J18657"/>
      <c r="L18657" s="33"/>
      <c r="M18657" s="24"/>
    </row>
    <row r="18658" spans="1:13" x14ac:dyDescent="0.2">
      <c r="A18658" s="289"/>
      <c r="I18658"/>
      <c r="J18658"/>
      <c r="L18658" s="33"/>
      <c r="M18658" s="24"/>
    </row>
    <row r="18659" spans="1:13" x14ac:dyDescent="0.2">
      <c r="A18659" s="289"/>
      <c r="I18659"/>
      <c r="J18659"/>
      <c r="L18659" s="33"/>
      <c r="M18659" s="24"/>
    </row>
    <row r="18660" spans="1:13" x14ac:dyDescent="0.2">
      <c r="A18660" s="289"/>
      <c r="I18660"/>
      <c r="J18660"/>
      <c r="L18660" s="33"/>
      <c r="M18660" s="24"/>
    </row>
    <row r="18661" spans="1:13" x14ac:dyDescent="0.2">
      <c r="A18661" s="289"/>
      <c r="I18661"/>
      <c r="J18661"/>
      <c r="L18661" s="33"/>
      <c r="M18661" s="24"/>
    </row>
    <row r="18662" spans="1:13" x14ac:dyDescent="0.2">
      <c r="A18662" s="289"/>
      <c r="I18662"/>
      <c r="J18662"/>
      <c r="L18662" s="33"/>
      <c r="M18662" s="24"/>
    </row>
    <row r="18663" spans="1:13" x14ac:dyDescent="0.2">
      <c r="A18663" s="289"/>
      <c r="I18663"/>
      <c r="J18663"/>
      <c r="L18663" s="33"/>
      <c r="M18663" s="24"/>
    </row>
    <row r="18664" spans="1:13" x14ac:dyDescent="0.2">
      <c r="A18664" s="289"/>
      <c r="I18664"/>
      <c r="J18664"/>
      <c r="L18664" s="33"/>
      <c r="M18664" s="24"/>
    </row>
    <row r="18665" spans="1:13" x14ac:dyDescent="0.2">
      <c r="A18665" s="289"/>
      <c r="I18665"/>
      <c r="J18665"/>
      <c r="L18665" s="33"/>
      <c r="M18665" s="24"/>
    </row>
    <row r="18666" spans="1:13" x14ac:dyDescent="0.2">
      <c r="A18666" s="289"/>
      <c r="I18666"/>
      <c r="J18666"/>
      <c r="L18666" s="33"/>
      <c r="M18666" s="24"/>
    </row>
    <row r="18667" spans="1:13" x14ac:dyDescent="0.2">
      <c r="A18667" s="289"/>
      <c r="I18667"/>
      <c r="J18667"/>
      <c r="L18667" s="33"/>
      <c r="M18667" s="24"/>
    </row>
    <row r="18668" spans="1:13" x14ac:dyDescent="0.2">
      <c r="A18668" s="289"/>
      <c r="I18668"/>
      <c r="J18668"/>
      <c r="L18668" s="33"/>
      <c r="M18668" s="24"/>
    </row>
    <row r="18669" spans="1:13" x14ac:dyDescent="0.2">
      <c r="A18669" s="289"/>
      <c r="I18669"/>
      <c r="J18669"/>
      <c r="L18669" s="33"/>
      <c r="M18669" s="24"/>
    </row>
    <row r="18670" spans="1:13" x14ac:dyDescent="0.2">
      <c r="A18670" s="289"/>
      <c r="I18670"/>
      <c r="J18670"/>
      <c r="L18670" s="33"/>
      <c r="M18670" s="24"/>
    </row>
    <row r="18671" spans="1:13" x14ac:dyDescent="0.2">
      <c r="A18671" s="289"/>
      <c r="I18671"/>
      <c r="J18671"/>
      <c r="L18671" s="33"/>
      <c r="M18671" s="24"/>
    </row>
    <row r="18672" spans="1:13" x14ac:dyDescent="0.2">
      <c r="A18672" s="289"/>
      <c r="I18672"/>
      <c r="J18672"/>
      <c r="L18672" s="33"/>
      <c r="M18672" s="24"/>
    </row>
    <row r="18673" spans="1:13" x14ac:dyDescent="0.2">
      <c r="A18673" s="289"/>
      <c r="I18673"/>
      <c r="J18673"/>
      <c r="L18673" s="33"/>
      <c r="M18673" s="24"/>
    </row>
    <row r="18674" spans="1:13" x14ac:dyDescent="0.2">
      <c r="A18674" s="289"/>
      <c r="I18674"/>
      <c r="J18674"/>
      <c r="L18674" s="33"/>
      <c r="M18674" s="24"/>
    </row>
    <row r="18675" spans="1:13" x14ac:dyDescent="0.2">
      <c r="A18675" s="289"/>
      <c r="I18675"/>
      <c r="J18675"/>
      <c r="L18675" s="33"/>
      <c r="M18675" s="24"/>
    </row>
    <row r="18676" spans="1:13" x14ac:dyDescent="0.2">
      <c r="A18676" s="289"/>
      <c r="I18676"/>
      <c r="J18676"/>
      <c r="L18676" s="33"/>
      <c r="M18676" s="24"/>
    </row>
    <row r="18677" spans="1:13" x14ac:dyDescent="0.2">
      <c r="A18677" s="289"/>
      <c r="I18677"/>
      <c r="J18677"/>
      <c r="L18677" s="33"/>
      <c r="M18677" s="24"/>
    </row>
    <row r="18678" spans="1:13" x14ac:dyDescent="0.2">
      <c r="A18678" s="289"/>
      <c r="I18678"/>
      <c r="J18678"/>
      <c r="L18678" s="33"/>
      <c r="M18678" s="24"/>
    </row>
    <row r="18679" spans="1:13" x14ac:dyDescent="0.2">
      <c r="A18679" s="289"/>
      <c r="I18679"/>
      <c r="J18679"/>
      <c r="L18679" s="33"/>
      <c r="M18679" s="24"/>
    </row>
    <row r="18680" spans="1:13" x14ac:dyDescent="0.2">
      <c r="A18680" s="289"/>
      <c r="I18680"/>
      <c r="J18680"/>
      <c r="L18680" s="33"/>
      <c r="M18680" s="24"/>
    </row>
    <row r="18681" spans="1:13" x14ac:dyDescent="0.2">
      <c r="A18681" s="289"/>
      <c r="I18681"/>
      <c r="J18681"/>
      <c r="L18681" s="33"/>
      <c r="M18681" s="24"/>
    </row>
    <row r="18682" spans="1:13" x14ac:dyDescent="0.2">
      <c r="A18682" s="289"/>
      <c r="I18682"/>
      <c r="J18682"/>
      <c r="L18682" s="33"/>
      <c r="M18682" s="24"/>
    </row>
    <row r="18683" spans="1:13" x14ac:dyDescent="0.2">
      <c r="A18683" s="289"/>
      <c r="I18683"/>
      <c r="J18683"/>
      <c r="L18683" s="33"/>
      <c r="M18683" s="24"/>
    </row>
    <row r="18684" spans="1:13" x14ac:dyDescent="0.2">
      <c r="A18684" s="289"/>
      <c r="I18684"/>
      <c r="J18684"/>
      <c r="L18684" s="33"/>
      <c r="M18684" s="24"/>
    </row>
    <row r="18685" spans="1:13" x14ac:dyDescent="0.2">
      <c r="A18685" s="289"/>
      <c r="I18685"/>
      <c r="J18685"/>
      <c r="L18685" s="33"/>
      <c r="M18685" s="24"/>
    </row>
    <row r="18686" spans="1:13" x14ac:dyDescent="0.2">
      <c r="A18686" s="289"/>
      <c r="I18686"/>
      <c r="J18686"/>
      <c r="L18686" s="33"/>
      <c r="M18686" s="24"/>
    </row>
    <row r="18687" spans="1:13" x14ac:dyDescent="0.2">
      <c r="A18687" s="289"/>
      <c r="I18687"/>
      <c r="J18687"/>
      <c r="L18687" s="33"/>
      <c r="M18687" s="24"/>
    </row>
    <row r="18688" spans="1:13" x14ac:dyDescent="0.2">
      <c r="A18688" s="289"/>
      <c r="I18688"/>
      <c r="J18688"/>
      <c r="L18688" s="33"/>
      <c r="M18688" s="24"/>
    </row>
    <row r="18689" spans="1:13" x14ac:dyDescent="0.2">
      <c r="A18689" s="289"/>
      <c r="I18689"/>
      <c r="J18689"/>
      <c r="L18689" s="33"/>
      <c r="M18689" s="24"/>
    </row>
    <row r="18690" spans="1:13" x14ac:dyDescent="0.2">
      <c r="A18690" s="289"/>
      <c r="I18690"/>
      <c r="J18690"/>
      <c r="L18690" s="33"/>
      <c r="M18690" s="24"/>
    </row>
    <row r="18691" spans="1:13" x14ac:dyDescent="0.2">
      <c r="A18691" s="289"/>
      <c r="I18691"/>
      <c r="J18691"/>
      <c r="L18691" s="33"/>
      <c r="M18691" s="24"/>
    </row>
    <row r="18692" spans="1:13" x14ac:dyDescent="0.2">
      <c r="A18692" s="289"/>
      <c r="I18692"/>
      <c r="J18692"/>
      <c r="L18692" s="33"/>
      <c r="M18692" s="24"/>
    </row>
    <row r="18693" spans="1:13" x14ac:dyDescent="0.2">
      <c r="A18693" s="289"/>
      <c r="I18693"/>
      <c r="J18693"/>
      <c r="L18693" s="33"/>
      <c r="M18693" s="24"/>
    </row>
    <row r="18694" spans="1:13" x14ac:dyDescent="0.2">
      <c r="A18694" s="289"/>
      <c r="I18694"/>
      <c r="J18694"/>
      <c r="L18694" s="33"/>
      <c r="M18694" s="24"/>
    </row>
    <row r="18695" spans="1:13" x14ac:dyDescent="0.2">
      <c r="A18695" s="289"/>
      <c r="I18695"/>
      <c r="J18695"/>
      <c r="L18695" s="33"/>
      <c r="M18695" s="24"/>
    </row>
    <row r="18696" spans="1:13" x14ac:dyDescent="0.2">
      <c r="A18696" s="289"/>
      <c r="I18696"/>
      <c r="J18696"/>
      <c r="L18696" s="33"/>
      <c r="M18696" s="24"/>
    </row>
    <row r="18697" spans="1:13" x14ac:dyDescent="0.2">
      <c r="A18697" s="289"/>
      <c r="I18697"/>
      <c r="J18697"/>
      <c r="L18697" s="33"/>
      <c r="M18697" s="24"/>
    </row>
    <row r="18698" spans="1:13" x14ac:dyDescent="0.2">
      <c r="A18698" s="289"/>
      <c r="I18698"/>
      <c r="J18698"/>
      <c r="L18698" s="33"/>
      <c r="M18698" s="24"/>
    </row>
    <row r="18699" spans="1:13" x14ac:dyDescent="0.2">
      <c r="A18699" s="289"/>
      <c r="I18699"/>
      <c r="J18699"/>
      <c r="L18699" s="33"/>
      <c r="M18699" s="24"/>
    </row>
    <row r="18700" spans="1:13" x14ac:dyDescent="0.2">
      <c r="A18700" s="289"/>
      <c r="I18700"/>
      <c r="J18700"/>
      <c r="L18700" s="33"/>
      <c r="M18700" s="24"/>
    </row>
    <row r="18701" spans="1:13" x14ac:dyDescent="0.2">
      <c r="A18701" s="289"/>
      <c r="I18701"/>
      <c r="J18701"/>
      <c r="L18701" s="33"/>
      <c r="M18701" s="24"/>
    </row>
    <row r="18702" spans="1:13" x14ac:dyDescent="0.2">
      <c r="A18702" s="289"/>
      <c r="I18702"/>
      <c r="J18702"/>
      <c r="L18702" s="33"/>
      <c r="M18702" s="24"/>
    </row>
    <row r="18703" spans="1:13" x14ac:dyDescent="0.2">
      <c r="A18703" s="289"/>
      <c r="I18703"/>
      <c r="J18703"/>
      <c r="L18703" s="33"/>
      <c r="M18703" s="24"/>
    </row>
    <row r="18704" spans="1:13" x14ac:dyDescent="0.2">
      <c r="A18704" s="289"/>
      <c r="I18704"/>
      <c r="J18704"/>
      <c r="L18704" s="33"/>
      <c r="M18704" s="24"/>
    </row>
    <row r="18705" spans="1:13" x14ac:dyDescent="0.2">
      <c r="A18705" s="289"/>
      <c r="I18705"/>
      <c r="J18705"/>
      <c r="L18705" s="33"/>
      <c r="M18705" s="24"/>
    </row>
    <row r="18706" spans="1:13" x14ac:dyDescent="0.2">
      <c r="A18706" s="289"/>
      <c r="I18706"/>
      <c r="J18706"/>
      <c r="L18706" s="33"/>
      <c r="M18706" s="24"/>
    </row>
    <row r="18707" spans="1:13" x14ac:dyDescent="0.2">
      <c r="A18707" s="289"/>
      <c r="I18707"/>
      <c r="J18707"/>
      <c r="L18707" s="33"/>
      <c r="M18707" s="24"/>
    </row>
    <row r="18708" spans="1:13" x14ac:dyDescent="0.2">
      <c r="A18708" s="289"/>
      <c r="I18708"/>
      <c r="J18708"/>
      <c r="L18708" s="33"/>
      <c r="M18708" s="24"/>
    </row>
    <row r="18709" spans="1:13" x14ac:dyDescent="0.2">
      <c r="A18709" s="289"/>
      <c r="I18709"/>
      <c r="J18709"/>
      <c r="L18709" s="33"/>
      <c r="M18709" s="24"/>
    </row>
    <row r="18710" spans="1:13" x14ac:dyDescent="0.2">
      <c r="A18710" s="289"/>
      <c r="I18710"/>
      <c r="J18710"/>
      <c r="L18710" s="33"/>
      <c r="M18710" s="24"/>
    </row>
    <row r="18711" spans="1:13" x14ac:dyDescent="0.2">
      <c r="A18711" s="289"/>
      <c r="I18711"/>
      <c r="J18711"/>
      <c r="L18711" s="33"/>
      <c r="M18711" s="24"/>
    </row>
    <row r="18712" spans="1:13" x14ac:dyDescent="0.2">
      <c r="A18712" s="289"/>
      <c r="I18712"/>
      <c r="J18712"/>
      <c r="L18712" s="33"/>
      <c r="M18712" s="24"/>
    </row>
    <row r="18713" spans="1:13" x14ac:dyDescent="0.2">
      <c r="A18713" s="289"/>
      <c r="I18713"/>
      <c r="J18713"/>
      <c r="L18713" s="33"/>
      <c r="M18713" s="24"/>
    </row>
    <row r="18714" spans="1:13" x14ac:dyDescent="0.2">
      <c r="A18714" s="289"/>
      <c r="I18714"/>
      <c r="J18714"/>
      <c r="L18714" s="33"/>
      <c r="M18714" s="24"/>
    </row>
    <row r="18715" spans="1:13" x14ac:dyDescent="0.2">
      <c r="A18715" s="289"/>
      <c r="I18715"/>
      <c r="J18715"/>
      <c r="L18715" s="33"/>
      <c r="M18715" s="24"/>
    </row>
    <row r="18716" spans="1:13" x14ac:dyDescent="0.2">
      <c r="A18716" s="289"/>
      <c r="I18716"/>
      <c r="J18716"/>
      <c r="L18716" s="33"/>
      <c r="M18716" s="24"/>
    </row>
    <row r="18717" spans="1:13" x14ac:dyDescent="0.2">
      <c r="A18717" s="289"/>
      <c r="I18717"/>
      <c r="J18717"/>
      <c r="L18717" s="33"/>
      <c r="M18717" s="24"/>
    </row>
    <row r="18718" spans="1:13" x14ac:dyDescent="0.2">
      <c r="A18718" s="289"/>
      <c r="I18718"/>
      <c r="J18718"/>
      <c r="L18718" s="33"/>
      <c r="M18718" s="24"/>
    </row>
    <row r="18719" spans="1:13" x14ac:dyDescent="0.2">
      <c r="A18719" s="289"/>
      <c r="I18719"/>
      <c r="J18719"/>
      <c r="L18719" s="33"/>
      <c r="M18719" s="24"/>
    </row>
    <row r="18720" spans="1:13" x14ac:dyDescent="0.2">
      <c r="A18720" s="289"/>
      <c r="I18720"/>
      <c r="J18720"/>
      <c r="L18720" s="33"/>
      <c r="M18720" s="24"/>
    </row>
    <row r="18721" spans="1:13" x14ac:dyDescent="0.2">
      <c r="A18721" s="289"/>
      <c r="I18721"/>
      <c r="J18721"/>
      <c r="L18721" s="33"/>
      <c r="M18721" s="24"/>
    </row>
    <row r="18722" spans="1:13" x14ac:dyDescent="0.2">
      <c r="A18722" s="289"/>
      <c r="I18722"/>
      <c r="J18722"/>
      <c r="L18722" s="33"/>
      <c r="M18722" s="24"/>
    </row>
    <row r="18723" spans="1:13" x14ac:dyDescent="0.2">
      <c r="A18723" s="289"/>
      <c r="I18723"/>
      <c r="J18723"/>
      <c r="L18723" s="33"/>
      <c r="M18723" s="24"/>
    </row>
    <row r="18724" spans="1:13" x14ac:dyDescent="0.2">
      <c r="A18724" s="289"/>
      <c r="I18724"/>
      <c r="J18724"/>
      <c r="L18724" s="33"/>
      <c r="M18724" s="24"/>
    </row>
    <row r="18725" spans="1:13" x14ac:dyDescent="0.2">
      <c r="A18725" s="289"/>
      <c r="I18725"/>
      <c r="J18725"/>
      <c r="L18725" s="33"/>
      <c r="M18725" s="24"/>
    </row>
    <row r="18726" spans="1:13" x14ac:dyDescent="0.2">
      <c r="A18726" s="289"/>
      <c r="I18726"/>
      <c r="J18726"/>
      <c r="L18726" s="33"/>
      <c r="M18726" s="24"/>
    </row>
    <row r="18727" spans="1:13" x14ac:dyDescent="0.2">
      <c r="A18727" s="289"/>
      <c r="I18727"/>
      <c r="J18727"/>
      <c r="L18727" s="33"/>
      <c r="M18727" s="24"/>
    </row>
    <row r="18728" spans="1:13" x14ac:dyDescent="0.2">
      <c r="A18728" s="289"/>
      <c r="I18728"/>
      <c r="J18728"/>
      <c r="L18728" s="33"/>
      <c r="M18728" s="24"/>
    </row>
    <row r="18729" spans="1:13" x14ac:dyDescent="0.2">
      <c r="A18729" s="289"/>
      <c r="I18729"/>
      <c r="J18729"/>
      <c r="L18729" s="33"/>
      <c r="M18729" s="24"/>
    </row>
    <row r="18730" spans="1:13" x14ac:dyDescent="0.2">
      <c r="A18730" s="289"/>
      <c r="I18730"/>
      <c r="J18730"/>
      <c r="L18730" s="33"/>
      <c r="M18730" s="24"/>
    </row>
    <row r="18731" spans="1:13" x14ac:dyDescent="0.2">
      <c r="A18731" s="289"/>
      <c r="I18731"/>
      <c r="J18731"/>
      <c r="L18731" s="33"/>
      <c r="M18731" s="24"/>
    </row>
    <row r="18732" spans="1:13" x14ac:dyDescent="0.2">
      <c r="A18732" s="289"/>
      <c r="I18732"/>
      <c r="J18732"/>
      <c r="L18732" s="33"/>
      <c r="M18732" s="24"/>
    </row>
    <row r="18733" spans="1:13" x14ac:dyDescent="0.2">
      <c r="A18733" s="289"/>
      <c r="I18733"/>
      <c r="J18733"/>
      <c r="L18733" s="33"/>
      <c r="M18733" s="24"/>
    </row>
    <row r="18734" spans="1:13" x14ac:dyDescent="0.2">
      <c r="A18734" s="289"/>
      <c r="I18734"/>
      <c r="J18734"/>
      <c r="L18734" s="33"/>
      <c r="M18734" s="24"/>
    </row>
    <row r="18735" spans="1:13" x14ac:dyDescent="0.2">
      <c r="A18735" s="289"/>
      <c r="I18735"/>
      <c r="J18735"/>
      <c r="L18735" s="33"/>
      <c r="M18735" s="24"/>
    </row>
    <row r="18736" spans="1:13" x14ac:dyDescent="0.2">
      <c r="A18736" s="289"/>
      <c r="I18736"/>
      <c r="J18736"/>
      <c r="L18736" s="33"/>
      <c r="M18736" s="24"/>
    </row>
    <row r="18737" spans="1:13" x14ac:dyDescent="0.2">
      <c r="A18737" s="289"/>
      <c r="I18737"/>
      <c r="J18737"/>
      <c r="L18737" s="33"/>
      <c r="M18737" s="24"/>
    </row>
    <row r="18738" spans="1:13" x14ac:dyDescent="0.2">
      <c r="A18738" s="289"/>
      <c r="I18738"/>
      <c r="J18738"/>
      <c r="L18738" s="33"/>
      <c r="M18738" s="24"/>
    </row>
    <row r="18739" spans="1:13" x14ac:dyDescent="0.2">
      <c r="A18739" s="289"/>
      <c r="I18739"/>
      <c r="J18739"/>
      <c r="L18739" s="33"/>
      <c r="M18739" s="24"/>
    </row>
    <row r="18740" spans="1:13" x14ac:dyDescent="0.2">
      <c r="A18740" s="289"/>
      <c r="I18740"/>
      <c r="J18740"/>
      <c r="L18740" s="33"/>
      <c r="M18740" s="24"/>
    </row>
    <row r="18741" spans="1:13" x14ac:dyDescent="0.2">
      <c r="A18741" s="289"/>
      <c r="I18741"/>
      <c r="J18741"/>
      <c r="L18741" s="33"/>
      <c r="M18741" s="24"/>
    </row>
    <row r="18742" spans="1:13" x14ac:dyDescent="0.2">
      <c r="A18742" s="289"/>
      <c r="I18742"/>
      <c r="J18742"/>
      <c r="L18742" s="33"/>
      <c r="M18742" s="24"/>
    </row>
    <row r="18743" spans="1:13" x14ac:dyDescent="0.2">
      <c r="A18743" s="289"/>
      <c r="I18743"/>
      <c r="J18743"/>
      <c r="L18743" s="33"/>
      <c r="M18743" s="24"/>
    </row>
    <row r="18744" spans="1:13" x14ac:dyDescent="0.2">
      <c r="A18744" s="289"/>
      <c r="I18744"/>
      <c r="J18744"/>
      <c r="L18744" s="33"/>
      <c r="M18744" s="24"/>
    </row>
    <row r="18745" spans="1:13" x14ac:dyDescent="0.2">
      <c r="A18745" s="289"/>
      <c r="I18745"/>
      <c r="J18745"/>
      <c r="L18745" s="33"/>
      <c r="M18745" s="24"/>
    </row>
    <row r="18746" spans="1:13" x14ac:dyDescent="0.2">
      <c r="A18746" s="289"/>
      <c r="I18746"/>
      <c r="J18746"/>
      <c r="L18746" s="33"/>
      <c r="M18746" s="24"/>
    </row>
    <row r="18747" spans="1:13" x14ac:dyDescent="0.2">
      <c r="A18747" s="289"/>
      <c r="I18747"/>
      <c r="J18747"/>
      <c r="L18747" s="33"/>
      <c r="M18747" s="24"/>
    </row>
    <row r="18748" spans="1:13" x14ac:dyDescent="0.2">
      <c r="A18748" s="289"/>
      <c r="I18748"/>
      <c r="J18748"/>
      <c r="L18748" s="33"/>
      <c r="M18748" s="24"/>
    </row>
    <row r="18749" spans="1:13" x14ac:dyDescent="0.2">
      <c r="A18749" s="289"/>
      <c r="I18749"/>
      <c r="J18749"/>
      <c r="L18749" s="33"/>
      <c r="M18749" s="24"/>
    </row>
    <row r="18750" spans="1:13" x14ac:dyDescent="0.2">
      <c r="A18750" s="289"/>
      <c r="I18750"/>
      <c r="J18750"/>
      <c r="L18750" s="33"/>
      <c r="M18750" s="24"/>
    </row>
    <row r="18751" spans="1:13" x14ac:dyDescent="0.2">
      <c r="A18751" s="289"/>
      <c r="I18751"/>
      <c r="J18751"/>
      <c r="L18751" s="33"/>
      <c r="M18751" s="24"/>
    </row>
    <row r="18752" spans="1:13" x14ac:dyDescent="0.2">
      <c r="A18752" s="289"/>
      <c r="I18752"/>
      <c r="J18752"/>
      <c r="L18752" s="33"/>
      <c r="M18752" s="24"/>
    </row>
    <row r="18753" spans="1:13" x14ac:dyDescent="0.2">
      <c r="A18753" s="289"/>
      <c r="I18753"/>
      <c r="J18753"/>
      <c r="L18753" s="33"/>
      <c r="M18753" s="24"/>
    </row>
    <row r="18754" spans="1:13" x14ac:dyDescent="0.2">
      <c r="A18754" s="289"/>
      <c r="I18754"/>
      <c r="J18754"/>
      <c r="L18754" s="33"/>
      <c r="M18754" s="24"/>
    </row>
    <row r="18755" spans="1:13" x14ac:dyDescent="0.2">
      <c r="A18755" s="289"/>
      <c r="I18755"/>
      <c r="J18755"/>
      <c r="L18755" s="33"/>
      <c r="M18755" s="24"/>
    </row>
    <row r="18756" spans="1:13" x14ac:dyDescent="0.2">
      <c r="A18756" s="289"/>
      <c r="I18756"/>
      <c r="J18756"/>
      <c r="L18756" s="33"/>
      <c r="M18756" s="24"/>
    </row>
    <row r="18757" spans="1:13" x14ac:dyDescent="0.2">
      <c r="A18757" s="289"/>
      <c r="I18757"/>
      <c r="J18757"/>
      <c r="L18757" s="33"/>
      <c r="M18757" s="24"/>
    </row>
    <row r="18758" spans="1:13" x14ac:dyDescent="0.2">
      <c r="A18758" s="289"/>
      <c r="I18758"/>
      <c r="J18758"/>
      <c r="L18758" s="33"/>
      <c r="M18758" s="24"/>
    </row>
    <row r="18759" spans="1:13" x14ac:dyDescent="0.2">
      <c r="A18759" s="289"/>
      <c r="I18759"/>
      <c r="J18759"/>
      <c r="L18759" s="33"/>
      <c r="M18759" s="24"/>
    </row>
    <row r="18760" spans="1:13" x14ac:dyDescent="0.2">
      <c r="A18760" s="289"/>
      <c r="I18760"/>
      <c r="J18760"/>
      <c r="L18760" s="33"/>
      <c r="M18760" s="24"/>
    </row>
    <row r="18761" spans="1:13" x14ac:dyDescent="0.2">
      <c r="A18761" s="289"/>
      <c r="I18761"/>
      <c r="J18761"/>
      <c r="L18761" s="33"/>
      <c r="M18761" s="24"/>
    </row>
    <row r="18762" spans="1:13" x14ac:dyDescent="0.2">
      <c r="A18762" s="289"/>
      <c r="I18762"/>
      <c r="J18762"/>
      <c r="L18762" s="33"/>
      <c r="M18762" s="24"/>
    </row>
    <row r="18763" spans="1:13" x14ac:dyDescent="0.2">
      <c r="A18763" s="289"/>
      <c r="I18763"/>
      <c r="J18763"/>
      <c r="L18763" s="33"/>
      <c r="M18763" s="24"/>
    </row>
    <row r="18764" spans="1:13" x14ac:dyDescent="0.2">
      <c r="A18764" s="289"/>
      <c r="I18764"/>
      <c r="J18764"/>
      <c r="L18764" s="33"/>
      <c r="M18764" s="24"/>
    </row>
    <row r="18765" spans="1:13" x14ac:dyDescent="0.2">
      <c r="A18765" s="289"/>
      <c r="I18765"/>
      <c r="J18765"/>
      <c r="L18765" s="33"/>
      <c r="M18765" s="24"/>
    </row>
    <row r="18766" spans="1:13" x14ac:dyDescent="0.2">
      <c r="A18766" s="289"/>
      <c r="I18766"/>
      <c r="J18766"/>
      <c r="L18766" s="33"/>
      <c r="M18766" s="24"/>
    </row>
    <row r="18767" spans="1:13" x14ac:dyDescent="0.2">
      <c r="A18767" s="289"/>
      <c r="I18767"/>
      <c r="J18767"/>
      <c r="L18767" s="33"/>
      <c r="M18767" s="24"/>
    </row>
    <row r="18768" spans="1:13" x14ac:dyDescent="0.2">
      <c r="A18768" s="289"/>
      <c r="I18768"/>
      <c r="J18768"/>
      <c r="L18768" s="33"/>
      <c r="M18768" s="24"/>
    </row>
    <row r="18769" spans="1:13" x14ac:dyDescent="0.2">
      <c r="A18769" s="289"/>
      <c r="I18769"/>
      <c r="J18769"/>
      <c r="L18769" s="33"/>
      <c r="M18769" s="24"/>
    </row>
    <row r="18770" spans="1:13" x14ac:dyDescent="0.2">
      <c r="A18770" s="289"/>
      <c r="I18770"/>
      <c r="J18770"/>
      <c r="L18770" s="33"/>
      <c r="M18770" s="24"/>
    </row>
    <row r="18771" spans="1:13" x14ac:dyDescent="0.2">
      <c r="A18771" s="289"/>
      <c r="I18771"/>
      <c r="J18771"/>
      <c r="L18771" s="33"/>
      <c r="M18771" s="24"/>
    </row>
    <row r="18772" spans="1:13" x14ac:dyDescent="0.2">
      <c r="A18772" s="289"/>
      <c r="I18772"/>
      <c r="J18772"/>
      <c r="L18772" s="33"/>
      <c r="M18772" s="24"/>
    </row>
    <row r="18773" spans="1:13" x14ac:dyDescent="0.2">
      <c r="A18773" s="289"/>
      <c r="I18773"/>
      <c r="J18773"/>
      <c r="L18773" s="33"/>
      <c r="M18773" s="24"/>
    </row>
    <row r="18774" spans="1:13" x14ac:dyDescent="0.2">
      <c r="A18774" s="289"/>
      <c r="I18774"/>
      <c r="J18774"/>
      <c r="L18774" s="33"/>
      <c r="M18774" s="24"/>
    </row>
    <row r="18775" spans="1:13" x14ac:dyDescent="0.2">
      <c r="A18775" s="289"/>
      <c r="I18775"/>
      <c r="J18775"/>
      <c r="L18775" s="33"/>
      <c r="M18775" s="24"/>
    </row>
    <row r="18776" spans="1:13" x14ac:dyDescent="0.2">
      <c r="A18776" s="289"/>
      <c r="I18776"/>
      <c r="J18776"/>
      <c r="L18776" s="33"/>
      <c r="M18776" s="24"/>
    </row>
    <row r="18777" spans="1:13" x14ac:dyDescent="0.2">
      <c r="A18777" s="289"/>
      <c r="I18777"/>
      <c r="J18777"/>
      <c r="L18777" s="33"/>
      <c r="M18777" s="24"/>
    </row>
    <row r="18778" spans="1:13" x14ac:dyDescent="0.2">
      <c r="A18778" s="289"/>
      <c r="I18778"/>
      <c r="J18778"/>
      <c r="L18778" s="33"/>
      <c r="M18778" s="24"/>
    </row>
    <row r="18779" spans="1:13" x14ac:dyDescent="0.2">
      <c r="A18779" s="289"/>
      <c r="I18779"/>
      <c r="J18779"/>
      <c r="L18779" s="33"/>
      <c r="M18779" s="24"/>
    </row>
    <row r="18780" spans="1:13" x14ac:dyDescent="0.2">
      <c r="A18780" s="289"/>
      <c r="I18780"/>
      <c r="J18780"/>
      <c r="L18780" s="33"/>
      <c r="M18780" s="24"/>
    </row>
    <row r="18781" spans="1:13" x14ac:dyDescent="0.2">
      <c r="A18781" s="289"/>
      <c r="I18781"/>
      <c r="J18781"/>
      <c r="L18781" s="33"/>
      <c r="M18781" s="24"/>
    </row>
    <row r="18782" spans="1:13" x14ac:dyDescent="0.2">
      <c r="A18782" s="289"/>
      <c r="I18782"/>
      <c r="J18782"/>
      <c r="L18782" s="33"/>
      <c r="M18782" s="24"/>
    </row>
    <row r="18783" spans="1:13" x14ac:dyDescent="0.2">
      <c r="A18783" s="289"/>
      <c r="I18783"/>
      <c r="J18783"/>
      <c r="L18783" s="33"/>
      <c r="M18783" s="24"/>
    </row>
    <row r="18784" spans="1:13" x14ac:dyDescent="0.2">
      <c r="A18784" s="289"/>
      <c r="I18784"/>
      <c r="J18784"/>
      <c r="L18784" s="33"/>
      <c r="M18784" s="24"/>
    </row>
    <row r="18785" spans="1:13" x14ac:dyDescent="0.2">
      <c r="A18785" s="289"/>
      <c r="I18785"/>
      <c r="J18785"/>
      <c r="L18785" s="33"/>
      <c r="M18785" s="24"/>
    </row>
    <row r="18786" spans="1:13" x14ac:dyDescent="0.2">
      <c r="A18786" s="289"/>
      <c r="I18786"/>
      <c r="J18786"/>
      <c r="L18786" s="33"/>
      <c r="M18786" s="24"/>
    </row>
    <row r="18787" spans="1:13" x14ac:dyDescent="0.2">
      <c r="A18787" s="289"/>
      <c r="I18787"/>
      <c r="J18787"/>
      <c r="L18787" s="33"/>
      <c r="M18787" s="24"/>
    </row>
    <row r="18788" spans="1:13" x14ac:dyDescent="0.2">
      <c r="A18788" s="289"/>
      <c r="I18788"/>
      <c r="J18788"/>
      <c r="L18788" s="33"/>
      <c r="M18788" s="24"/>
    </row>
    <row r="18789" spans="1:13" x14ac:dyDescent="0.2">
      <c r="A18789" s="289"/>
      <c r="I18789"/>
      <c r="J18789"/>
      <c r="L18789" s="33"/>
      <c r="M18789" s="24"/>
    </row>
    <row r="18790" spans="1:13" x14ac:dyDescent="0.2">
      <c r="A18790" s="289"/>
      <c r="I18790"/>
      <c r="J18790"/>
      <c r="L18790" s="33"/>
      <c r="M18790" s="24"/>
    </row>
    <row r="18791" spans="1:13" x14ac:dyDescent="0.2">
      <c r="A18791" s="289"/>
      <c r="I18791"/>
      <c r="J18791"/>
      <c r="L18791" s="33"/>
      <c r="M18791" s="24"/>
    </row>
    <row r="18792" spans="1:13" x14ac:dyDescent="0.2">
      <c r="A18792" s="289"/>
      <c r="I18792"/>
      <c r="J18792"/>
      <c r="L18792" s="33"/>
      <c r="M18792" s="24"/>
    </row>
    <row r="18793" spans="1:13" x14ac:dyDescent="0.2">
      <c r="A18793" s="289"/>
      <c r="I18793"/>
      <c r="J18793"/>
      <c r="L18793" s="33"/>
      <c r="M18793" s="24"/>
    </row>
    <row r="18794" spans="1:13" x14ac:dyDescent="0.2">
      <c r="A18794" s="289"/>
      <c r="I18794"/>
      <c r="J18794"/>
      <c r="L18794" s="33"/>
      <c r="M18794" s="24"/>
    </row>
    <row r="18795" spans="1:13" x14ac:dyDescent="0.2">
      <c r="A18795" s="289"/>
      <c r="I18795"/>
      <c r="J18795"/>
      <c r="L18795" s="33"/>
      <c r="M18795" s="24"/>
    </row>
    <row r="18796" spans="1:13" x14ac:dyDescent="0.2">
      <c r="A18796" s="289"/>
      <c r="I18796"/>
      <c r="J18796"/>
      <c r="L18796" s="33"/>
      <c r="M18796" s="24"/>
    </row>
    <row r="18797" spans="1:13" x14ac:dyDescent="0.2">
      <c r="A18797" s="289"/>
      <c r="I18797"/>
      <c r="J18797"/>
      <c r="L18797" s="33"/>
      <c r="M18797" s="24"/>
    </row>
    <row r="18798" spans="1:13" x14ac:dyDescent="0.2">
      <c r="A18798" s="289"/>
      <c r="I18798"/>
      <c r="J18798"/>
      <c r="L18798" s="33"/>
      <c r="M18798" s="24"/>
    </row>
    <row r="18799" spans="1:13" x14ac:dyDescent="0.2">
      <c r="A18799" s="289"/>
      <c r="I18799"/>
      <c r="J18799"/>
      <c r="L18799" s="33"/>
      <c r="M18799" s="24"/>
    </row>
    <row r="18800" spans="1:13" x14ac:dyDescent="0.2">
      <c r="A18800" s="289"/>
      <c r="I18800"/>
      <c r="J18800"/>
      <c r="L18800" s="33"/>
      <c r="M18800" s="24"/>
    </row>
    <row r="18801" spans="1:13" x14ac:dyDescent="0.2">
      <c r="A18801" s="289"/>
      <c r="I18801"/>
      <c r="J18801"/>
      <c r="L18801" s="33"/>
      <c r="M18801" s="24"/>
    </row>
    <row r="18802" spans="1:13" x14ac:dyDescent="0.2">
      <c r="A18802" s="289"/>
      <c r="I18802"/>
      <c r="J18802"/>
      <c r="L18802" s="33"/>
      <c r="M18802" s="24"/>
    </row>
    <row r="18803" spans="1:13" x14ac:dyDescent="0.2">
      <c r="A18803" s="289"/>
      <c r="I18803"/>
      <c r="J18803"/>
      <c r="L18803" s="33"/>
      <c r="M18803" s="24"/>
    </row>
    <row r="18804" spans="1:13" x14ac:dyDescent="0.2">
      <c r="A18804" s="289"/>
      <c r="I18804"/>
      <c r="J18804"/>
      <c r="L18804" s="33"/>
      <c r="M18804" s="24"/>
    </row>
    <row r="18805" spans="1:13" x14ac:dyDescent="0.2">
      <c r="A18805" s="289"/>
      <c r="I18805"/>
      <c r="J18805"/>
      <c r="L18805" s="33"/>
      <c r="M18805" s="24"/>
    </row>
    <row r="18806" spans="1:13" x14ac:dyDescent="0.2">
      <c r="A18806" s="289"/>
      <c r="I18806"/>
      <c r="J18806"/>
      <c r="L18806" s="33"/>
      <c r="M18806" s="24"/>
    </row>
    <row r="18807" spans="1:13" x14ac:dyDescent="0.2">
      <c r="A18807" s="289"/>
      <c r="I18807"/>
      <c r="J18807"/>
      <c r="L18807" s="33"/>
      <c r="M18807" s="24"/>
    </row>
    <row r="18808" spans="1:13" x14ac:dyDescent="0.2">
      <c r="A18808" s="289"/>
      <c r="I18808"/>
      <c r="J18808"/>
      <c r="L18808" s="33"/>
      <c r="M18808" s="24"/>
    </row>
    <row r="18809" spans="1:13" x14ac:dyDescent="0.2">
      <c r="A18809" s="289"/>
      <c r="I18809"/>
      <c r="J18809"/>
      <c r="L18809" s="33"/>
      <c r="M18809" s="24"/>
    </row>
    <row r="18810" spans="1:13" x14ac:dyDescent="0.2">
      <c r="A18810" s="289"/>
      <c r="I18810"/>
      <c r="J18810"/>
      <c r="L18810" s="33"/>
      <c r="M18810" s="24"/>
    </row>
    <row r="18811" spans="1:13" x14ac:dyDescent="0.2">
      <c r="A18811" s="289"/>
      <c r="I18811"/>
      <c r="J18811"/>
      <c r="L18811" s="33"/>
      <c r="M18811" s="24"/>
    </row>
    <row r="18812" spans="1:13" x14ac:dyDescent="0.2">
      <c r="A18812" s="289"/>
      <c r="I18812"/>
      <c r="J18812"/>
      <c r="L18812" s="33"/>
      <c r="M18812" s="24"/>
    </row>
    <row r="18813" spans="1:13" x14ac:dyDescent="0.2">
      <c r="A18813" s="289"/>
      <c r="I18813"/>
      <c r="J18813"/>
      <c r="L18813" s="33"/>
      <c r="M18813" s="24"/>
    </row>
    <row r="18814" spans="1:13" x14ac:dyDescent="0.2">
      <c r="A18814" s="289"/>
      <c r="I18814"/>
      <c r="J18814"/>
      <c r="L18814" s="33"/>
      <c r="M18814" s="24"/>
    </row>
    <row r="18815" spans="1:13" x14ac:dyDescent="0.2">
      <c r="A18815" s="289"/>
      <c r="I18815"/>
      <c r="J18815"/>
      <c r="L18815" s="33"/>
      <c r="M18815" s="24"/>
    </row>
    <row r="18816" spans="1:13" x14ac:dyDescent="0.2">
      <c r="A18816" s="289"/>
      <c r="I18816"/>
      <c r="J18816"/>
      <c r="L18816" s="33"/>
      <c r="M18816" s="24"/>
    </row>
    <row r="18817" spans="1:13" x14ac:dyDescent="0.2">
      <c r="A18817" s="289"/>
      <c r="I18817"/>
      <c r="J18817"/>
      <c r="L18817" s="33"/>
      <c r="M18817" s="24"/>
    </row>
    <row r="18818" spans="1:13" x14ac:dyDescent="0.2">
      <c r="A18818" s="289"/>
      <c r="I18818"/>
      <c r="J18818"/>
      <c r="L18818" s="33"/>
      <c r="M18818" s="24"/>
    </row>
    <row r="18819" spans="1:13" x14ac:dyDescent="0.2">
      <c r="A18819" s="289"/>
      <c r="I18819"/>
      <c r="J18819"/>
      <c r="L18819" s="33"/>
      <c r="M18819" s="24"/>
    </row>
    <row r="18820" spans="1:13" x14ac:dyDescent="0.2">
      <c r="A18820" s="289"/>
      <c r="I18820"/>
      <c r="J18820"/>
      <c r="L18820" s="33"/>
      <c r="M18820" s="24"/>
    </row>
    <row r="18821" spans="1:13" x14ac:dyDescent="0.2">
      <c r="A18821" s="289"/>
      <c r="I18821"/>
      <c r="J18821"/>
      <c r="L18821" s="33"/>
      <c r="M18821" s="24"/>
    </row>
    <row r="18822" spans="1:13" x14ac:dyDescent="0.2">
      <c r="A18822" s="289"/>
      <c r="I18822"/>
      <c r="J18822"/>
      <c r="L18822" s="33"/>
      <c r="M18822" s="24"/>
    </row>
    <row r="18823" spans="1:13" x14ac:dyDescent="0.2">
      <c r="A18823" s="289"/>
      <c r="I18823"/>
      <c r="J18823"/>
      <c r="L18823" s="33"/>
      <c r="M18823" s="24"/>
    </row>
    <row r="18824" spans="1:13" x14ac:dyDescent="0.2">
      <c r="A18824" s="289"/>
      <c r="I18824"/>
      <c r="J18824"/>
      <c r="L18824" s="33"/>
      <c r="M18824" s="24"/>
    </row>
    <row r="18825" spans="1:13" x14ac:dyDescent="0.2">
      <c r="A18825" s="289"/>
      <c r="I18825"/>
      <c r="J18825"/>
      <c r="L18825" s="33"/>
      <c r="M18825" s="24"/>
    </row>
    <row r="18826" spans="1:13" x14ac:dyDescent="0.2">
      <c r="A18826" s="289"/>
      <c r="I18826"/>
      <c r="J18826"/>
      <c r="L18826" s="33"/>
      <c r="M18826" s="24"/>
    </row>
    <row r="18827" spans="1:13" x14ac:dyDescent="0.2">
      <c r="A18827" s="289"/>
      <c r="I18827"/>
      <c r="J18827"/>
      <c r="L18827" s="33"/>
      <c r="M18827" s="24"/>
    </row>
    <row r="18828" spans="1:13" x14ac:dyDescent="0.2">
      <c r="A18828" s="289"/>
      <c r="I18828"/>
      <c r="J18828"/>
      <c r="L18828" s="33"/>
      <c r="M18828" s="24"/>
    </row>
    <row r="18829" spans="1:13" x14ac:dyDescent="0.2">
      <c r="A18829" s="289"/>
      <c r="I18829"/>
      <c r="J18829"/>
      <c r="L18829" s="33"/>
      <c r="M18829" s="24"/>
    </row>
    <row r="18830" spans="1:13" x14ac:dyDescent="0.2">
      <c r="A18830" s="289"/>
      <c r="I18830"/>
      <c r="J18830"/>
      <c r="L18830" s="33"/>
      <c r="M18830" s="24"/>
    </row>
    <row r="18831" spans="1:13" x14ac:dyDescent="0.2">
      <c r="A18831" s="289"/>
      <c r="I18831"/>
      <c r="J18831"/>
      <c r="L18831" s="33"/>
      <c r="M18831" s="24"/>
    </row>
    <row r="18832" spans="1:13" x14ac:dyDescent="0.2">
      <c r="A18832" s="289"/>
      <c r="I18832"/>
      <c r="J18832"/>
      <c r="L18832" s="33"/>
      <c r="M18832" s="24"/>
    </row>
    <row r="18833" spans="1:13" x14ac:dyDescent="0.2">
      <c r="A18833" s="289"/>
      <c r="I18833"/>
      <c r="J18833"/>
      <c r="L18833" s="33"/>
      <c r="M18833" s="24"/>
    </row>
    <row r="18834" spans="1:13" x14ac:dyDescent="0.2">
      <c r="A18834" s="289"/>
      <c r="I18834"/>
      <c r="J18834"/>
      <c r="L18834" s="33"/>
      <c r="M18834" s="24"/>
    </row>
    <row r="18835" spans="1:13" x14ac:dyDescent="0.2">
      <c r="A18835" s="289"/>
      <c r="I18835"/>
      <c r="J18835"/>
      <c r="L18835" s="33"/>
      <c r="M18835" s="24"/>
    </row>
    <row r="18836" spans="1:13" x14ac:dyDescent="0.2">
      <c r="A18836" s="289"/>
      <c r="I18836"/>
      <c r="J18836"/>
      <c r="L18836" s="33"/>
      <c r="M18836" s="24"/>
    </row>
    <row r="18837" spans="1:13" x14ac:dyDescent="0.2">
      <c r="A18837" s="289"/>
      <c r="I18837"/>
      <c r="J18837"/>
      <c r="L18837" s="33"/>
      <c r="M18837" s="24"/>
    </row>
    <row r="18838" spans="1:13" x14ac:dyDescent="0.2">
      <c r="A18838" s="289"/>
      <c r="I18838"/>
      <c r="J18838"/>
      <c r="L18838" s="33"/>
      <c r="M18838" s="24"/>
    </row>
    <row r="18839" spans="1:13" x14ac:dyDescent="0.2">
      <c r="A18839" s="289"/>
      <c r="I18839"/>
      <c r="J18839"/>
      <c r="L18839" s="33"/>
      <c r="M18839" s="24"/>
    </row>
    <row r="18840" spans="1:13" x14ac:dyDescent="0.2">
      <c r="A18840" s="289"/>
      <c r="I18840"/>
      <c r="J18840"/>
      <c r="L18840" s="33"/>
      <c r="M18840" s="24"/>
    </row>
    <row r="18841" spans="1:13" x14ac:dyDescent="0.2">
      <c r="A18841" s="289"/>
      <c r="I18841"/>
      <c r="J18841"/>
      <c r="L18841" s="33"/>
      <c r="M18841" s="24"/>
    </row>
    <row r="18842" spans="1:13" x14ac:dyDescent="0.2">
      <c r="A18842" s="289"/>
      <c r="I18842"/>
      <c r="J18842"/>
      <c r="L18842" s="33"/>
      <c r="M18842" s="24"/>
    </row>
    <row r="18843" spans="1:13" x14ac:dyDescent="0.2">
      <c r="A18843" s="289"/>
      <c r="I18843"/>
      <c r="J18843"/>
      <c r="L18843" s="33"/>
      <c r="M18843" s="24"/>
    </row>
    <row r="18844" spans="1:13" x14ac:dyDescent="0.2">
      <c r="A18844" s="289"/>
      <c r="I18844"/>
      <c r="J18844"/>
      <c r="L18844" s="33"/>
      <c r="M18844" s="24"/>
    </row>
    <row r="18845" spans="1:13" x14ac:dyDescent="0.2">
      <c r="A18845" s="289"/>
      <c r="I18845"/>
      <c r="J18845"/>
      <c r="L18845" s="33"/>
      <c r="M18845" s="24"/>
    </row>
    <row r="18846" spans="1:13" x14ac:dyDescent="0.2">
      <c r="A18846" s="289"/>
      <c r="I18846"/>
      <c r="J18846"/>
      <c r="L18846" s="33"/>
      <c r="M18846" s="24"/>
    </row>
    <row r="18847" spans="1:13" x14ac:dyDescent="0.2">
      <c r="A18847" s="289"/>
      <c r="I18847"/>
      <c r="J18847"/>
      <c r="L18847" s="33"/>
      <c r="M18847" s="24"/>
    </row>
    <row r="18848" spans="1:13" x14ac:dyDescent="0.2">
      <c r="A18848" s="289"/>
      <c r="I18848"/>
      <c r="J18848"/>
      <c r="L18848" s="33"/>
      <c r="M18848" s="24"/>
    </row>
    <row r="18849" spans="1:13" x14ac:dyDescent="0.2">
      <c r="A18849" s="289"/>
      <c r="I18849"/>
      <c r="J18849"/>
      <c r="L18849" s="33"/>
      <c r="M18849" s="24"/>
    </row>
    <row r="18850" spans="1:13" x14ac:dyDescent="0.2">
      <c r="A18850" s="289"/>
      <c r="I18850"/>
      <c r="J18850"/>
      <c r="L18850" s="33"/>
      <c r="M18850" s="24"/>
    </row>
    <row r="18851" spans="1:13" x14ac:dyDescent="0.2">
      <c r="A18851" s="289"/>
      <c r="I18851"/>
      <c r="J18851"/>
      <c r="L18851" s="33"/>
      <c r="M18851" s="24"/>
    </row>
    <row r="18852" spans="1:13" x14ac:dyDescent="0.2">
      <c r="A18852" s="289"/>
      <c r="I18852"/>
      <c r="J18852"/>
      <c r="L18852" s="33"/>
      <c r="M18852" s="24"/>
    </row>
    <row r="18853" spans="1:13" x14ac:dyDescent="0.2">
      <c r="A18853" s="289"/>
      <c r="I18853"/>
      <c r="J18853"/>
      <c r="L18853" s="33"/>
      <c r="M18853" s="24"/>
    </row>
    <row r="18854" spans="1:13" x14ac:dyDescent="0.2">
      <c r="A18854" s="289"/>
      <c r="I18854"/>
      <c r="J18854"/>
      <c r="L18854" s="33"/>
      <c r="M18854" s="24"/>
    </row>
    <row r="18855" spans="1:13" x14ac:dyDescent="0.2">
      <c r="A18855" s="289"/>
      <c r="I18855"/>
      <c r="J18855"/>
      <c r="L18855" s="33"/>
      <c r="M18855" s="24"/>
    </row>
    <row r="18856" spans="1:13" x14ac:dyDescent="0.2">
      <c r="A18856" s="289"/>
      <c r="I18856"/>
      <c r="J18856"/>
      <c r="L18856" s="33"/>
      <c r="M18856" s="24"/>
    </row>
    <row r="18857" spans="1:13" x14ac:dyDescent="0.2">
      <c r="A18857" s="289"/>
      <c r="I18857"/>
      <c r="J18857"/>
      <c r="L18857" s="33"/>
      <c r="M18857" s="24"/>
    </row>
    <row r="18858" spans="1:13" x14ac:dyDescent="0.2">
      <c r="A18858" s="289"/>
      <c r="I18858"/>
      <c r="J18858"/>
      <c r="L18858" s="33"/>
      <c r="M18858" s="24"/>
    </row>
    <row r="18859" spans="1:13" x14ac:dyDescent="0.2">
      <c r="A18859" s="289"/>
      <c r="I18859"/>
      <c r="J18859"/>
      <c r="L18859" s="33"/>
      <c r="M18859" s="24"/>
    </row>
    <row r="18860" spans="1:13" x14ac:dyDescent="0.2">
      <c r="A18860" s="289"/>
      <c r="I18860"/>
      <c r="J18860"/>
      <c r="L18860" s="33"/>
      <c r="M18860" s="24"/>
    </row>
    <row r="18861" spans="1:13" x14ac:dyDescent="0.2">
      <c r="A18861" s="289"/>
      <c r="I18861"/>
      <c r="J18861"/>
      <c r="L18861" s="33"/>
      <c r="M18861" s="24"/>
    </row>
    <row r="18862" spans="1:13" x14ac:dyDescent="0.2">
      <c r="A18862" s="289"/>
      <c r="I18862"/>
      <c r="J18862"/>
      <c r="L18862" s="33"/>
      <c r="M18862" s="24"/>
    </row>
    <row r="18863" spans="1:13" x14ac:dyDescent="0.2">
      <c r="A18863" s="289"/>
      <c r="I18863"/>
      <c r="J18863"/>
      <c r="L18863" s="33"/>
      <c r="M18863" s="24"/>
    </row>
    <row r="18864" spans="1:13" x14ac:dyDescent="0.2">
      <c r="A18864" s="289"/>
      <c r="I18864"/>
      <c r="J18864"/>
      <c r="L18864" s="33"/>
      <c r="M18864" s="24"/>
    </row>
    <row r="18865" spans="1:13" x14ac:dyDescent="0.2">
      <c r="A18865" s="289"/>
      <c r="I18865"/>
      <c r="J18865"/>
      <c r="L18865" s="33"/>
      <c r="M18865" s="24"/>
    </row>
    <row r="18866" spans="1:13" x14ac:dyDescent="0.2">
      <c r="A18866" s="289"/>
      <c r="I18866"/>
      <c r="J18866"/>
      <c r="L18866" s="33"/>
      <c r="M18866" s="24"/>
    </row>
    <row r="18867" spans="1:13" x14ac:dyDescent="0.2">
      <c r="A18867" s="289"/>
      <c r="I18867"/>
      <c r="J18867"/>
      <c r="L18867" s="33"/>
      <c r="M18867" s="24"/>
    </row>
    <row r="18868" spans="1:13" x14ac:dyDescent="0.2">
      <c r="A18868" s="289"/>
      <c r="I18868"/>
      <c r="J18868"/>
      <c r="L18868" s="33"/>
      <c r="M18868" s="24"/>
    </row>
    <row r="18869" spans="1:13" x14ac:dyDescent="0.2">
      <c r="A18869" s="289"/>
      <c r="I18869"/>
      <c r="J18869"/>
      <c r="L18869" s="33"/>
      <c r="M18869" s="24"/>
    </row>
    <row r="18870" spans="1:13" x14ac:dyDescent="0.2">
      <c r="A18870" s="289"/>
      <c r="I18870"/>
      <c r="J18870"/>
      <c r="L18870" s="33"/>
      <c r="M18870" s="24"/>
    </row>
    <row r="18871" spans="1:13" x14ac:dyDescent="0.2">
      <c r="A18871" s="289"/>
      <c r="I18871"/>
      <c r="J18871"/>
      <c r="L18871" s="33"/>
      <c r="M18871" s="24"/>
    </row>
    <row r="18872" spans="1:13" x14ac:dyDescent="0.2">
      <c r="A18872" s="289"/>
      <c r="I18872"/>
      <c r="J18872"/>
      <c r="L18872" s="33"/>
      <c r="M18872" s="24"/>
    </row>
    <row r="18873" spans="1:13" x14ac:dyDescent="0.2">
      <c r="A18873" s="289"/>
      <c r="I18873"/>
      <c r="J18873"/>
      <c r="L18873" s="33"/>
      <c r="M18873" s="24"/>
    </row>
    <row r="18874" spans="1:13" x14ac:dyDescent="0.2">
      <c r="A18874" s="289"/>
      <c r="I18874"/>
      <c r="J18874"/>
      <c r="L18874" s="33"/>
      <c r="M18874" s="24"/>
    </row>
    <row r="18875" spans="1:13" x14ac:dyDescent="0.2">
      <c r="A18875" s="289"/>
      <c r="I18875"/>
      <c r="J18875"/>
      <c r="L18875" s="33"/>
      <c r="M18875" s="24"/>
    </row>
    <row r="18876" spans="1:13" x14ac:dyDescent="0.2">
      <c r="A18876" s="289"/>
      <c r="I18876"/>
      <c r="J18876"/>
      <c r="L18876" s="33"/>
      <c r="M18876" s="24"/>
    </row>
    <row r="18877" spans="1:13" x14ac:dyDescent="0.2">
      <c r="A18877" s="289"/>
      <c r="I18877"/>
      <c r="J18877"/>
      <c r="L18877" s="33"/>
      <c r="M18877" s="24"/>
    </row>
    <row r="18878" spans="1:13" x14ac:dyDescent="0.2">
      <c r="A18878" s="289"/>
      <c r="I18878"/>
      <c r="J18878"/>
      <c r="L18878" s="33"/>
      <c r="M18878" s="24"/>
    </row>
    <row r="18879" spans="1:13" x14ac:dyDescent="0.2">
      <c r="A18879" s="289"/>
      <c r="I18879"/>
      <c r="J18879"/>
      <c r="L18879" s="33"/>
      <c r="M18879" s="24"/>
    </row>
    <row r="18880" spans="1:13" x14ac:dyDescent="0.2">
      <c r="A18880" s="289"/>
      <c r="I18880"/>
      <c r="J18880"/>
      <c r="L18880" s="33"/>
      <c r="M18880" s="24"/>
    </row>
    <row r="18881" spans="1:13" x14ac:dyDescent="0.2">
      <c r="A18881" s="289"/>
      <c r="I18881"/>
      <c r="J18881"/>
      <c r="L18881" s="33"/>
      <c r="M18881" s="24"/>
    </row>
    <row r="18882" spans="1:13" x14ac:dyDescent="0.2">
      <c r="A18882" s="289"/>
      <c r="I18882"/>
      <c r="J18882"/>
      <c r="L18882" s="33"/>
      <c r="M18882" s="24"/>
    </row>
    <row r="18883" spans="1:13" x14ac:dyDescent="0.2">
      <c r="A18883" s="289"/>
      <c r="I18883"/>
      <c r="J18883"/>
      <c r="L18883" s="33"/>
      <c r="M18883" s="24"/>
    </row>
    <row r="18884" spans="1:13" x14ac:dyDescent="0.2">
      <c r="A18884" s="289"/>
      <c r="I18884"/>
      <c r="J18884"/>
      <c r="L18884" s="33"/>
      <c r="M18884" s="24"/>
    </row>
    <row r="18885" spans="1:13" x14ac:dyDescent="0.2">
      <c r="A18885" s="289"/>
      <c r="I18885"/>
      <c r="J18885"/>
      <c r="L18885" s="33"/>
      <c r="M18885" s="24"/>
    </row>
    <row r="18886" spans="1:13" x14ac:dyDescent="0.2">
      <c r="A18886" s="289"/>
      <c r="I18886"/>
      <c r="J18886"/>
      <c r="L18886" s="33"/>
      <c r="M18886" s="24"/>
    </row>
    <row r="18887" spans="1:13" x14ac:dyDescent="0.2">
      <c r="A18887" s="289"/>
      <c r="I18887"/>
      <c r="J18887"/>
      <c r="L18887" s="33"/>
      <c r="M18887" s="24"/>
    </row>
    <row r="18888" spans="1:13" x14ac:dyDescent="0.2">
      <c r="A18888" s="289"/>
      <c r="I18888"/>
      <c r="J18888"/>
      <c r="L18888" s="33"/>
      <c r="M18888" s="24"/>
    </row>
    <row r="18889" spans="1:13" x14ac:dyDescent="0.2">
      <c r="A18889" s="289"/>
      <c r="I18889"/>
      <c r="J18889"/>
      <c r="L18889" s="33"/>
      <c r="M18889" s="24"/>
    </row>
    <row r="18890" spans="1:13" x14ac:dyDescent="0.2">
      <c r="A18890" s="289"/>
      <c r="I18890"/>
      <c r="J18890"/>
      <c r="L18890" s="33"/>
      <c r="M18890" s="24"/>
    </row>
    <row r="18891" spans="1:13" x14ac:dyDescent="0.2">
      <c r="A18891" s="289"/>
      <c r="I18891"/>
      <c r="J18891"/>
      <c r="L18891" s="33"/>
      <c r="M18891" s="24"/>
    </row>
    <row r="18892" spans="1:13" x14ac:dyDescent="0.2">
      <c r="A18892" s="289"/>
      <c r="I18892"/>
      <c r="J18892"/>
      <c r="L18892" s="33"/>
      <c r="M18892" s="24"/>
    </row>
    <row r="18893" spans="1:13" x14ac:dyDescent="0.2">
      <c r="A18893" s="289"/>
      <c r="I18893"/>
      <c r="J18893"/>
      <c r="L18893" s="33"/>
      <c r="M18893" s="24"/>
    </row>
    <row r="18894" spans="1:13" x14ac:dyDescent="0.2">
      <c r="A18894" s="289"/>
      <c r="I18894"/>
      <c r="J18894"/>
      <c r="L18894" s="33"/>
      <c r="M18894" s="24"/>
    </row>
    <row r="18895" spans="1:13" x14ac:dyDescent="0.2">
      <c r="A18895" s="289"/>
      <c r="I18895"/>
      <c r="J18895"/>
      <c r="L18895" s="33"/>
      <c r="M18895" s="24"/>
    </row>
    <row r="18896" spans="1:13" x14ac:dyDescent="0.2">
      <c r="A18896" s="289"/>
      <c r="I18896"/>
      <c r="J18896"/>
      <c r="L18896" s="33"/>
      <c r="M18896" s="24"/>
    </row>
    <row r="18897" spans="1:13" x14ac:dyDescent="0.2">
      <c r="A18897" s="289"/>
      <c r="I18897"/>
      <c r="J18897"/>
      <c r="L18897" s="33"/>
      <c r="M18897" s="24"/>
    </row>
    <row r="18898" spans="1:13" x14ac:dyDescent="0.2">
      <c r="A18898" s="289"/>
      <c r="I18898"/>
      <c r="J18898"/>
      <c r="L18898" s="33"/>
      <c r="M18898" s="24"/>
    </row>
    <row r="18899" spans="1:13" x14ac:dyDescent="0.2">
      <c r="A18899" s="289"/>
      <c r="I18899"/>
      <c r="J18899"/>
      <c r="L18899" s="33"/>
      <c r="M18899" s="24"/>
    </row>
    <row r="18900" spans="1:13" x14ac:dyDescent="0.2">
      <c r="A18900" s="289"/>
      <c r="I18900"/>
      <c r="J18900"/>
      <c r="L18900" s="33"/>
      <c r="M18900" s="24"/>
    </row>
    <row r="18901" spans="1:13" x14ac:dyDescent="0.2">
      <c r="A18901" s="289"/>
      <c r="I18901"/>
      <c r="J18901"/>
      <c r="L18901" s="33"/>
      <c r="M18901" s="24"/>
    </row>
    <row r="18902" spans="1:13" x14ac:dyDescent="0.2">
      <c r="A18902" s="289"/>
      <c r="I18902"/>
      <c r="J18902"/>
      <c r="L18902" s="33"/>
      <c r="M18902" s="24"/>
    </row>
    <row r="18903" spans="1:13" x14ac:dyDescent="0.2">
      <c r="A18903" s="289"/>
      <c r="I18903"/>
      <c r="J18903"/>
      <c r="L18903" s="33"/>
      <c r="M18903" s="24"/>
    </row>
    <row r="18904" spans="1:13" x14ac:dyDescent="0.2">
      <c r="A18904" s="289"/>
      <c r="I18904"/>
      <c r="J18904"/>
      <c r="L18904" s="33"/>
      <c r="M18904" s="24"/>
    </row>
    <row r="18905" spans="1:13" x14ac:dyDescent="0.2">
      <c r="A18905" s="289"/>
      <c r="I18905"/>
      <c r="J18905"/>
      <c r="L18905" s="33"/>
      <c r="M18905" s="24"/>
    </row>
    <row r="18906" spans="1:13" x14ac:dyDescent="0.2">
      <c r="A18906" s="289"/>
      <c r="I18906"/>
      <c r="J18906"/>
      <c r="L18906" s="33"/>
      <c r="M18906" s="24"/>
    </row>
    <row r="18907" spans="1:13" x14ac:dyDescent="0.2">
      <c r="A18907" s="289"/>
      <c r="I18907"/>
      <c r="J18907"/>
      <c r="L18907" s="33"/>
      <c r="M18907" s="24"/>
    </row>
    <row r="18908" spans="1:13" x14ac:dyDescent="0.2">
      <c r="A18908" s="289"/>
      <c r="I18908"/>
      <c r="J18908"/>
      <c r="L18908" s="33"/>
      <c r="M18908" s="24"/>
    </row>
    <row r="18909" spans="1:13" x14ac:dyDescent="0.2">
      <c r="A18909" s="289"/>
      <c r="I18909"/>
      <c r="J18909"/>
      <c r="L18909" s="33"/>
      <c r="M18909" s="24"/>
    </row>
    <row r="18910" spans="1:13" x14ac:dyDescent="0.2">
      <c r="A18910" s="289"/>
      <c r="I18910"/>
      <c r="J18910"/>
      <c r="L18910" s="33"/>
      <c r="M18910" s="24"/>
    </row>
    <row r="18911" spans="1:13" x14ac:dyDescent="0.2">
      <c r="A18911" s="289"/>
      <c r="I18911"/>
      <c r="J18911"/>
      <c r="L18911" s="33"/>
      <c r="M18911" s="24"/>
    </row>
    <row r="18912" spans="1:13" x14ac:dyDescent="0.2">
      <c r="A18912" s="289"/>
      <c r="I18912"/>
      <c r="J18912"/>
      <c r="L18912" s="33"/>
      <c r="M18912" s="24"/>
    </row>
    <row r="18913" spans="1:13" x14ac:dyDescent="0.2">
      <c r="A18913" s="289"/>
      <c r="I18913"/>
      <c r="J18913"/>
      <c r="L18913" s="33"/>
      <c r="M18913" s="24"/>
    </row>
    <row r="18914" spans="1:13" x14ac:dyDescent="0.2">
      <c r="A18914" s="289"/>
      <c r="I18914"/>
      <c r="J18914"/>
      <c r="L18914" s="33"/>
      <c r="M18914" s="24"/>
    </row>
    <row r="18915" spans="1:13" x14ac:dyDescent="0.2">
      <c r="A18915" s="289"/>
      <c r="I18915"/>
      <c r="J18915"/>
      <c r="L18915" s="33"/>
      <c r="M18915" s="24"/>
    </row>
    <row r="18916" spans="1:13" x14ac:dyDescent="0.2">
      <c r="A18916" s="289"/>
      <c r="I18916"/>
      <c r="J18916"/>
      <c r="L18916" s="33"/>
      <c r="M18916" s="24"/>
    </row>
    <row r="18917" spans="1:13" x14ac:dyDescent="0.2">
      <c r="A18917" s="289"/>
      <c r="I18917"/>
      <c r="J18917"/>
      <c r="L18917" s="33"/>
      <c r="M18917" s="24"/>
    </row>
    <row r="18918" spans="1:13" x14ac:dyDescent="0.2">
      <c r="A18918" s="289"/>
      <c r="I18918"/>
      <c r="J18918"/>
      <c r="L18918" s="33"/>
      <c r="M18918" s="24"/>
    </row>
    <row r="18919" spans="1:13" x14ac:dyDescent="0.2">
      <c r="A18919" s="289"/>
      <c r="I18919"/>
      <c r="J18919"/>
      <c r="L18919" s="33"/>
      <c r="M18919" s="24"/>
    </row>
    <row r="18920" spans="1:13" x14ac:dyDescent="0.2">
      <c r="A18920" s="289"/>
      <c r="I18920"/>
      <c r="J18920"/>
      <c r="L18920" s="33"/>
      <c r="M18920" s="24"/>
    </row>
    <row r="18921" spans="1:13" x14ac:dyDescent="0.2">
      <c r="A18921" s="289"/>
      <c r="I18921"/>
      <c r="J18921"/>
      <c r="L18921" s="33"/>
      <c r="M18921" s="24"/>
    </row>
    <row r="18922" spans="1:13" x14ac:dyDescent="0.2">
      <c r="A18922" s="289"/>
      <c r="I18922"/>
      <c r="J18922"/>
      <c r="L18922" s="33"/>
      <c r="M18922" s="24"/>
    </row>
    <row r="18923" spans="1:13" x14ac:dyDescent="0.2">
      <c r="A18923" s="289"/>
      <c r="I18923"/>
      <c r="J18923"/>
      <c r="L18923" s="33"/>
      <c r="M18923" s="24"/>
    </row>
    <row r="18924" spans="1:13" x14ac:dyDescent="0.2">
      <c r="A18924" s="289"/>
      <c r="I18924"/>
      <c r="J18924"/>
      <c r="L18924" s="33"/>
      <c r="M18924" s="24"/>
    </row>
    <row r="18925" spans="1:13" x14ac:dyDescent="0.2">
      <c r="A18925" s="289"/>
      <c r="I18925"/>
      <c r="J18925"/>
      <c r="L18925" s="33"/>
      <c r="M18925" s="24"/>
    </row>
    <row r="18926" spans="1:13" x14ac:dyDescent="0.2">
      <c r="A18926" s="289"/>
      <c r="I18926"/>
      <c r="J18926"/>
      <c r="L18926" s="33"/>
      <c r="M18926" s="24"/>
    </row>
    <row r="18927" spans="1:13" x14ac:dyDescent="0.2">
      <c r="A18927" s="289"/>
      <c r="I18927"/>
      <c r="J18927"/>
      <c r="L18927" s="33"/>
      <c r="M18927" s="24"/>
    </row>
    <row r="18928" spans="1:13" x14ac:dyDescent="0.2">
      <c r="A18928" s="289"/>
      <c r="I18928"/>
      <c r="J18928"/>
      <c r="L18928" s="33"/>
      <c r="M18928" s="24"/>
    </row>
    <row r="18929" spans="1:13" x14ac:dyDescent="0.2">
      <c r="A18929" s="289"/>
      <c r="I18929"/>
      <c r="J18929"/>
      <c r="L18929" s="33"/>
      <c r="M18929" s="24"/>
    </row>
    <row r="18930" spans="1:13" x14ac:dyDescent="0.2">
      <c r="A18930" s="289"/>
      <c r="I18930"/>
      <c r="J18930"/>
      <c r="L18930" s="33"/>
      <c r="M18930" s="24"/>
    </row>
    <row r="18931" spans="1:13" x14ac:dyDescent="0.2">
      <c r="A18931" s="289"/>
      <c r="I18931"/>
      <c r="J18931"/>
      <c r="L18931" s="33"/>
      <c r="M18931" s="24"/>
    </row>
    <row r="18932" spans="1:13" x14ac:dyDescent="0.2">
      <c r="A18932" s="289"/>
      <c r="I18932"/>
      <c r="J18932"/>
      <c r="L18932" s="33"/>
      <c r="M18932" s="24"/>
    </row>
    <row r="18933" spans="1:13" x14ac:dyDescent="0.2">
      <c r="A18933" s="289"/>
      <c r="I18933"/>
      <c r="J18933"/>
      <c r="L18933" s="33"/>
      <c r="M18933" s="24"/>
    </row>
    <row r="18934" spans="1:13" x14ac:dyDescent="0.2">
      <c r="A18934" s="289"/>
      <c r="I18934"/>
      <c r="J18934"/>
      <c r="L18934" s="33"/>
      <c r="M18934" s="24"/>
    </row>
    <row r="18935" spans="1:13" x14ac:dyDescent="0.2">
      <c r="A18935" s="289"/>
      <c r="I18935"/>
      <c r="J18935"/>
      <c r="L18935" s="33"/>
      <c r="M18935" s="24"/>
    </row>
    <row r="18936" spans="1:13" x14ac:dyDescent="0.2">
      <c r="A18936" s="289"/>
      <c r="I18936"/>
      <c r="J18936"/>
      <c r="L18936" s="33"/>
      <c r="M18936" s="24"/>
    </row>
    <row r="18937" spans="1:13" x14ac:dyDescent="0.2">
      <c r="A18937" s="289"/>
      <c r="I18937"/>
      <c r="J18937"/>
      <c r="L18937" s="33"/>
      <c r="M18937" s="24"/>
    </row>
    <row r="18938" spans="1:13" x14ac:dyDescent="0.2">
      <c r="A18938" s="289"/>
      <c r="I18938"/>
      <c r="J18938"/>
      <c r="L18938" s="33"/>
      <c r="M18938" s="24"/>
    </row>
    <row r="18939" spans="1:13" x14ac:dyDescent="0.2">
      <c r="A18939" s="289"/>
      <c r="I18939"/>
      <c r="J18939"/>
      <c r="L18939" s="33"/>
      <c r="M18939" s="24"/>
    </row>
    <row r="18940" spans="1:13" x14ac:dyDescent="0.2">
      <c r="A18940" s="289"/>
      <c r="I18940"/>
      <c r="J18940"/>
      <c r="L18940" s="33"/>
      <c r="M18940" s="24"/>
    </row>
    <row r="18941" spans="1:13" x14ac:dyDescent="0.2">
      <c r="A18941" s="289"/>
      <c r="I18941"/>
      <c r="J18941"/>
      <c r="L18941" s="33"/>
      <c r="M18941" s="24"/>
    </row>
    <row r="18942" spans="1:13" x14ac:dyDescent="0.2">
      <c r="A18942" s="289"/>
      <c r="I18942"/>
      <c r="J18942"/>
      <c r="L18942" s="33"/>
      <c r="M18942" s="24"/>
    </row>
    <row r="18943" spans="1:13" x14ac:dyDescent="0.2">
      <c r="A18943" s="289"/>
      <c r="I18943"/>
      <c r="J18943"/>
      <c r="L18943" s="33"/>
      <c r="M18943" s="24"/>
    </row>
    <row r="18944" spans="1:13" x14ac:dyDescent="0.2">
      <c r="A18944" s="289"/>
      <c r="I18944"/>
      <c r="J18944"/>
      <c r="L18944" s="33"/>
      <c r="M18944" s="24"/>
    </row>
    <row r="18945" spans="1:13" x14ac:dyDescent="0.2">
      <c r="A18945" s="289"/>
      <c r="I18945"/>
      <c r="J18945"/>
      <c r="L18945" s="33"/>
      <c r="M18945" s="24"/>
    </row>
    <row r="18946" spans="1:13" x14ac:dyDescent="0.2">
      <c r="A18946" s="289"/>
      <c r="I18946"/>
      <c r="J18946"/>
      <c r="L18946" s="33"/>
      <c r="M18946" s="24"/>
    </row>
    <row r="18947" spans="1:13" x14ac:dyDescent="0.2">
      <c r="A18947" s="289"/>
      <c r="I18947"/>
      <c r="J18947"/>
      <c r="L18947" s="33"/>
      <c r="M18947" s="24"/>
    </row>
    <row r="18948" spans="1:13" x14ac:dyDescent="0.2">
      <c r="A18948" s="289"/>
      <c r="I18948"/>
      <c r="J18948"/>
      <c r="L18948" s="33"/>
      <c r="M18948" s="24"/>
    </row>
    <row r="18949" spans="1:13" x14ac:dyDescent="0.2">
      <c r="A18949" s="289"/>
      <c r="I18949"/>
      <c r="J18949"/>
      <c r="L18949" s="33"/>
      <c r="M18949" s="24"/>
    </row>
    <row r="18950" spans="1:13" x14ac:dyDescent="0.2">
      <c r="A18950" s="289"/>
      <c r="I18950"/>
      <c r="J18950"/>
      <c r="L18950" s="33"/>
      <c r="M18950" s="24"/>
    </row>
    <row r="18951" spans="1:13" x14ac:dyDescent="0.2">
      <c r="A18951" s="289"/>
      <c r="I18951"/>
      <c r="J18951"/>
      <c r="L18951" s="33"/>
      <c r="M18951" s="24"/>
    </row>
    <row r="18952" spans="1:13" x14ac:dyDescent="0.2">
      <c r="A18952" s="289"/>
      <c r="I18952"/>
      <c r="J18952"/>
      <c r="L18952" s="33"/>
      <c r="M18952" s="24"/>
    </row>
    <row r="18953" spans="1:13" x14ac:dyDescent="0.2">
      <c r="A18953" s="289"/>
      <c r="I18953"/>
      <c r="J18953"/>
      <c r="L18953" s="33"/>
      <c r="M18953" s="24"/>
    </row>
    <row r="18954" spans="1:13" x14ac:dyDescent="0.2">
      <c r="A18954" s="289"/>
      <c r="I18954"/>
      <c r="J18954"/>
      <c r="L18954" s="33"/>
      <c r="M18954" s="24"/>
    </row>
    <row r="18955" spans="1:13" x14ac:dyDescent="0.2">
      <c r="A18955" s="289"/>
      <c r="I18955"/>
      <c r="J18955"/>
      <c r="L18955" s="33"/>
      <c r="M18955" s="24"/>
    </row>
    <row r="18956" spans="1:13" x14ac:dyDescent="0.2">
      <c r="A18956" s="289"/>
      <c r="I18956"/>
      <c r="J18956"/>
      <c r="L18956" s="33"/>
      <c r="M18956" s="24"/>
    </row>
    <row r="18957" spans="1:13" x14ac:dyDescent="0.2">
      <c r="A18957" s="289"/>
      <c r="I18957"/>
      <c r="J18957"/>
      <c r="L18957" s="33"/>
      <c r="M18957" s="24"/>
    </row>
    <row r="18958" spans="1:13" x14ac:dyDescent="0.2">
      <c r="A18958" s="289"/>
      <c r="I18958"/>
      <c r="J18958"/>
      <c r="L18958" s="33"/>
      <c r="M18958" s="24"/>
    </row>
    <row r="18959" spans="1:13" x14ac:dyDescent="0.2">
      <c r="A18959" s="289"/>
      <c r="I18959"/>
      <c r="J18959"/>
      <c r="L18959" s="33"/>
      <c r="M18959" s="24"/>
    </row>
    <row r="18960" spans="1:13" x14ac:dyDescent="0.2">
      <c r="A18960" s="289"/>
      <c r="I18960"/>
      <c r="J18960"/>
      <c r="L18960" s="33"/>
      <c r="M18960" s="24"/>
    </row>
    <row r="18961" spans="1:13" x14ac:dyDescent="0.2">
      <c r="A18961" s="289"/>
      <c r="I18961"/>
      <c r="J18961"/>
      <c r="L18961" s="33"/>
      <c r="M18961" s="24"/>
    </row>
    <row r="18962" spans="1:13" x14ac:dyDescent="0.2">
      <c r="A18962" s="289"/>
      <c r="I18962"/>
      <c r="J18962"/>
      <c r="L18962" s="33"/>
      <c r="M18962" s="24"/>
    </row>
    <row r="18963" spans="1:13" x14ac:dyDescent="0.2">
      <c r="A18963" s="289"/>
      <c r="I18963"/>
      <c r="J18963"/>
      <c r="L18963" s="33"/>
      <c r="M18963" s="24"/>
    </row>
    <row r="18964" spans="1:13" x14ac:dyDescent="0.2">
      <c r="A18964" s="289"/>
      <c r="I18964"/>
      <c r="J18964"/>
      <c r="L18964" s="33"/>
      <c r="M18964" s="24"/>
    </row>
    <row r="18965" spans="1:13" x14ac:dyDescent="0.2">
      <c r="A18965" s="289"/>
      <c r="I18965"/>
      <c r="J18965"/>
      <c r="L18965" s="33"/>
      <c r="M18965" s="24"/>
    </row>
    <row r="18966" spans="1:13" x14ac:dyDescent="0.2">
      <c r="A18966" s="289"/>
      <c r="I18966"/>
      <c r="J18966"/>
      <c r="L18966" s="33"/>
      <c r="M18966" s="24"/>
    </row>
    <row r="18967" spans="1:13" x14ac:dyDescent="0.2">
      <c r="A18967" s="289"/>
      <c r="I18967"/>
      <c r="J18967"/>
      <c r="L18967" s="33"/>
      <c r="M18967" s="24"/>
    </row>
    <row r="18968" spans="1:13" x14ac:dyDescent="0.2">
      <c r="A18968" s="289"/>
      <c r="I18968"/>
      <c r="J18968"/>
      <c r="L18968" s="33"/>
      <c r="M18968" s="24"/>
    </row>
    <row r="18969" spans="1:13" x14ac:dyDescent="0.2">
      <c r="A18969" s="289"/>
      <c r="I18969"/>
      <c r="J18969"/>
      <c r="L18969" s="33"/>
      <c r="M18969" s="24"/>
    </row>
    <row r="18970" spans="1:13" x14ac:dyDescent="0.2">
      <c r="A18970" s="289"/>
      <c r="I18970"/>
      <c r="J18970"/>
      <c r="L18970" s="33"/>
      <c r="M18970" s="24"/>
    </row>
    <row r="18971" spans="1:13" x14ac:dyDescent="0.2">
      <c r="A18971" s="289"/>
      <c r="I18971"/>
      <c r="J18971"/>
      <c r="L18971" s="33"/>
      <c r="M18971" s="24"/>
    </row>
    <row r="18972" spans="1:13" x14ac:dyDescent="0.2">
      <c r="A18972" s="289"/>
      <c r="I18972"/>
      <c r="J18972"/>
      <c r="L18972" s="33"/>
      <c r="M18972" s="24"/>
    </row>
    <row r="18973" spans="1:13" x14ac:dyDescent="0.2">
      <c r="A18973" s="289"/>
      <c r="I18973"/>
      <c r="J18973"/>
      <c r="L18973" s="33"/>
      <c r="M18973" s="24"/>
    </row>
    <row r="18974" spans="1:13" x14ac:dyDescent="0.2">
      <c r="A18974" s="289"/>
      <c r="I18974"/>
      <c r="J18974"/>
      <c r="L18974" s="33"/>
      <c r="M18974" s="24"/>
    </row>
    <row r="18975" spans="1:13" x14ac:dyDescent="0.2">
      <c r="A18975" s="289"/>
      <c r="I18975"/>
      <c r="J18975"/>
      <c r="L18975" s="33"/>
      <c r="M18975" s="24"/>
    </row>
    <row r="18976" spans="1:13" x14ac:dyDescent="0.2">
      <c r="A18976" s="289"/>
      <c r="I18976"/>
      <c r="J18976"/>
      <c r="L18976" s="33"/>
      <c r="M18976" s="24"/>
    </row>
    <row r="18977" spans="1:13" x14ac:dyDescent="0.2">
      <c r="A18977" s="289"/>
      <c r="I18977"/>
      <c r="J18977"/>
      <c r="L18977" s="33"/>
      <c r="M18977" s="24"/>
    </row>
    <row r="18978" spans="1:13" x14ac:dyDescent="0.2">
      <c r="A18978" s="289"/>
      <c r="I18978"/>
      <c r="J18978"/>
      <c r="L18978" s="33"/>
      <c r="M18978" s="24"/>
    </row>
    <row r="18979" spans="1:13" x14ac:dyDescent="0.2">
      <c r="A18979" s="289"/>
      <c r="I18979"/>
      <c r="J18979"/>
      <c r="L18979" s="33"/>
      <c r="M18979" s="24"/>
    </row>
    <row r="18980" spans="1:13" x14ac:dyDescent="0.2">
      <c r="A18980" s="289"/>
      <c r="I18980"/>
      <c r="J18980"/>
      <c r="L18980" s="33"/>
      <c r="M18980" s="24"/>
    </row>
    <row r="18981" spans="1:13" x14ac:dyDescent="0.2">
      <c r="A18981" s="289"/>
      <c r="I18981"/>
      <c r="J18981"/>
      <c r="L18981" s="33"/>
      <c r="M18981" s="24"/>
    </row>
    <row r="18982" spans="1:13" x14ac:dyDescent="0.2">
      <c r="A18982" s="289"/>
      <c r="I18982"/>
      <c r="J18982"/>
      <c r="L18982" s="33"/>
      <c r="M18982" s="24"/>
    </row>
    <row r="18983" spans="1:13" x14ac:dyDescent="0.2">
      <c r="A18983" s="289"/>
      <c r="I18983"/>
      <c r="J18983"/>
      <c r="L18983" s="33"/>
      <c r="M18983" s="24"/>
    </row>
    <row r="18984" spans="1:13" x14ac:dyDescent="0.2">
      <c r="A18984" s="289"/>
      <c r="I18984"/>
      <c r="J18984"/>
      <c r="L18984" s="33"/>
      <c r="M18984" s="24"/>
    </row>
    <row r="18985" spans="1:13" x14ac:dyDescent="0.2">
      <c r="A18985" s="289"/>
      <c r="I18985"/>
      <c r="J18985"/>
      <c r="L18985" s="33"/>
      <c r="M18985" s="24"/>
    </row>
    <row r="18986" spans="1:13" x14ac:dyDescent="0.2">
      <c r="A18986" s="289"/>
      <c r="I18986"/>
      <c r="J18986"/>
      <c r="L18986" s="33"/>
      <c r="M18986" s="24"/>
    </row>
    <row r="18987" spans="1:13" x14ac:dyDescent="0.2">
      <c r="A18987" s="289"/>
      <c r="I18987"/>
      <c r="J18987"/>
      <c r="L18987" s="33"/>
      <c r="M18987" s="24"/>
    </row>
    <row r="18988" spans="1:13" x14ac:dyDescent="0.2">
      <c r="A18988" s="289"/>
      <c r="I18988"/>
      <c r="J18988"/>
      <c r="L18988" s="33"/>
      <c r="M18988" s="24"/>
    </row>
    <row r="18989" spans="1:13" x14ac:dyDescent="0.2">
      <c r="A18989" s="289"/>
      <c r="I18989"/>
      <c r="J18989"/>
      <c r="L18989" s="33"/>
      <c r="M18989" s="24"/>
    </row>
    <row r="18990" spans="1:13" x14ac:dyDescent="0.2">
      <c r="A18990" s="289"/>
      <c r="I18990"/>
      <c r="J18990"/>
      <c r="L18990" s="33"/>
      <c r="M18990" s="24"/>
    </row>
    <row r="18991" spans="1:13" x14ac:dyDescent="0.2">
      <c r="A18991" s="289"/>
      <c r="I18991"/>
      <c r="J18991"/>
      <c r="L18991" s="33"/>
      <c r="M18991" s="24"/>
    </row>
    <row r="18992" spans="1:13" x14ac:dyDescent="0.2">
      <c r="A18992" s="289"/>
      <c r="I18992"/>
      <c r="J18992"/>
      <c r="L18992" s="33"/>
      <c r="M18992" s="24"/>
    </row>
    <row r="18993" spans="1:13" x14ac:dyDescent="0.2">
      <c r="A18993" s="289"/>
      <c r="I18993"/>
      <c r="J18993"/>
      <c r="L18993" s="33"/>
      <c r="M18993" s="24"/>
    </row>
    <row r="18994" spans="1:13" x14ac:dyDescent="0.2">
      <c r="A18994" s="289"/>
      <c r="I18994"/>
      <c r="J18994"/>
      <c r="L18994" s="33"/>
      <c r="M18994" s="24"/>
    </row>
    <row r="18995" spans="1:13" x14ac:dyDescent="0.2">
      <c r="A18995" s="289"/>
      <c r="I18995"/>
      <c r="J18995"/>
      <c r="L18995" s="33"/>
      <c r="M18995" s="24"/>
    </row>
    <row r="18996" spans="1:13" x14ac:dyDescent="0.2">
      <c r="A18996" s="289"/>
      <c r="I18996"/>
      <c r="J18996"/>
      <c r="L18996" s="33"/>
      <c r="M18996" s="24"/>
    </row>
    <row r="18997" spans="1:13" x14ac:dyDescent="0.2">
      <c r="A18997" s="289"/>
      <c r="I18997"/>
      <c r="J18997"/>
      <c r="L18997" s="33"/>
      <c r="M18997" s="24"/>
    </row>
    <row r="18998" spans="1:13" x14ac:dyDescent="0.2">
      <c r="A18998" s="289"/>
      <c r="I18998"/>
      <c r="J18998"/>
      <c r="L18998" s="33"/>
      <c r="M18998" s="24"/>
    </row>
    <row r="18999" spans="1:13" x14ac:dyDescent="0.2">
      <c r="A18999" s="289"/>
      <c r="I18999"/>
      <c r="J18999"/>
      <c r="L18999" s="33"/>
      <c r="M18999" s="24"/>
    </row>
    <row r="19000" spans="1:13" x14ac:dyDescent="0.2">
      <c r="A19000" s="289"/>
      <c r="I19000"/>
      <c r="J19000"/>
      <c r="L19000" s="33"/>
      <c r="M19000" s="24"/>
    </row>
    <row r="19001" spans="1:13" x14ac:dyDescent="0.2">
      <c r="A19001" s="289"/>
      <c r="I19001"/>
      <c r="J19001"/>
      <c r="L19001" s="33"/>
      <c r="M19001" s="24"/>
    </row>
    <row r="19002" spans="1:13" x14ac:dyDescent="0.2">
      <c r="A19002" s="289"/>
      <c r="I19002"/>
      <c r="J19002"/>
      <c r="L19002" s="33"/>
      <c r="M19002" s="24"/>
    </row>
    <row r="19003" spans="1:13" x14ac:dyDescent="0.2">
      <c r="A19003" s="289"/>
      <c r="I19003"/>
      <c r="J19003"/>
      <c r="L19003" s="33"/>
      <c r="M19003" s="24"/>
    </row>
    <row r="19004" spans="1:13" x14ac:dyDescent="0.2">
      <c r="A19004" s="289"/>
      <c r="I19004"/>
      <c r="J19004"/>
      <c r="L19004" s="33"/>
      <c r="M19004" s="24"/>
    </row>
    <row r="19005" spans="1:13" x14ac:dyDescent="0.2">
      <c r="A19005" s="289"/>
      <c r="I19005"/>
      <c r="J19005"/>
      <c r="L19005" s="33"/>
      <c r="M19005" s="24"/>
    </row>
    <row r="19006" spans="1:13" x14ac:dyDescent="0.2">
      <c r="A19006" s="289"/>
      <c r="I19006"/>
      <c r="J19006"/>
      <c r="L19006" s="33"/>
      <c r="M19006" s="24"/>
    </row>
    <row r="19007" spans="1:13" x14ac:dyDescent="0.2">
      <c r="A19007" s="289"/>
      <c r="I19007"/>
      <c r="J19007"/>
      <c r="L19007" s="33"/>
      <c r="M19007" s="24"/>
    </row>
    <row r="19008" spans="1:13" x14ac:dyDescent="0.2">
      <c r="A19008" s="289"/>
      <c r="I19008"/>
      <c r="J19008"/>
      <c r="L19008" s="33"/>
      <c r="M19008" s="24"/>
    </row>
    <row r="19009" spans="1:13" x14ac:dyDescent="0.2">
      <c r="A19009" s="289"/>
      <c r="I19009"/>
      <c r="J19009"/>
      <c r="L19009" s="33"/>
      <c r="M19009" s="24"/>
    </row>
    <row r="19010" spans="1:13" x14ac:dyDescent="0.2">
      <c r="A19010" s="289"/>
      <c r="I19010"/>
      <c r="J19010"/>
      <c r="L19010" s="33"/>
      <c r="M19010" s="24"/>
    </row>
    <row r="19011" spans="1:13" x14ac:dyDescent="0.2">
      <c r="A19011" s="289"/>
      <c r="I19011"/>
      <c r="J19011"/>
      <c r="L19011" s="33"/>
      <c r="M19011" s="24"/>
    </row>
    <row r="19012" spans="1:13" x14ac:dyDescent="0.2">
      <c r="A19012" s="289"/>
      <c r="I19012"/>
      <c r="J19012"/>
      <c r="L19012" s="33"/>
      <c r="M19012" s="24"/>
    </row>
    <row r="19013" spans="1:13" x14ac:dyDescent="0.2">
      <c r="A19013" s="289"/>
      <c r="I19013"/>
      <c r="J19013"/>
      <c r="L19013" s="33"/>
      <c r="M19013" s="24"/>
    </row>
    <row r="19014" spans="1:13" x14ac:dyDescent="0.2">
      <c r="A19014" s="289"/>
      <c r="I19014"/>
      <c r="J19014"/>
      <c r="L19014" s="33"/>
      <c r="M19014" s="24"/>
    </row>
    <row r="19015" spans="1:13" x14ac:dyDescent="0.2">
      <c r="A19015" s="289"/>
      <c r="I19015"/>
      <c r="J19015"/>
      <c r="L19015" s="33"/>
      <c r="M19015" s="24"/>
    </row>
    <row r="19016" spans="1:13" x14ac:dyDescent="0.2">
      <c r="A19016" s="289"/>
      <c r="I19016"/>
      <c r="J19016"/>
      <c r="L19016" s="33"/>
      <c r="M19016" s="24"/>
    </row>
    <row r="19017" spans="1:13" x14ac:dyDescent="0.2">
      <c r="A19017" s="289"/>
      <c r="I19017"/>
      <c r="J19017"/>
      <c r="L19017" s="33"/>
      <c r="M19017" s="24"/>
    </row>
    <row r="19018" spans="1:13" x14ac:dyDescent="0.2">
      <c r="A19018" s="289"/>
      <c r="I19018"/>
      <c r="J19018"/>
      <c r="L19018" s="33"/>
      <c r="M19018" s="24"/>
    </row>
    <row r="19019" spans="1:13" x14ac:dyDescent="0.2">
      <c r="A19019" s="289"/>
      <c r="I19019"/>
      <c r="J19019"/>
      <c r="L19019" s="33"/>
      <c r="M19019" s="24"/>
    </row>
    <row r="19020" spans="1:13" x14ac:dyDescent="0.2">
      <c r="A19020" s="289"/>
      <c r="I19020"/>
      <c r="J19020"/>
      <c r="L19020" s="33"/>
      <c r="M19020" s="24"/>
    </row>
    <row r="19021" spans="1:13" x14ac:dyDescent="0.2">
      <c r="A19021" s="289"/>
      <c r="I19021"/>
      <c r="J19021"/>
      <c r="L19021" s="33"/>
      <c r="M19021" s="24"/>
    </row>
    <row r="19022" spans="1:13" x14ac:dyDescent="0.2">
      <c r="A19022" s="289"/>
      <c r="I19022"/>
      <c r="J19022"/>
      <c r="L19022" s="33"/>
      <c r="M19022" s="24"/>
    </row>
    <row r="19023" spans="1:13" x14ac:dyDescent="0.2">
      <c r="A19023" s="289"/>
      <c r="I19023"/>
      <c r="J19023"/>
      <c r="L19023" s="33"/>
      <c r="M19023" s="24"/>
    </row>
    <row r="19024" spans="1:13" x14ac:dyDescent="0.2">
      <c r="A19024" s="289"/>
      <c r="I19024"/>
      <c r="J19024"/>
      <c r="L19024" s="33"/>
      <c r="M19024" s="24"/>
    </row>
    <row r="19025" spans="1:13" x14ac:dyDescent="0.2">
      <c r="A19025" s="289"/>
      <c r="I19025"/>
      <c r="J19025"/>
      <c r="L19025" s="33"/>
      <c r="M19025" s="24"/>
    </row>
    <row r="19026" spans="1:13" x14ac:dyDescent="0.2">
      <c r="A19026" s="289"/>
      <c r="I19026"/>
      <c r="J19026"/>
      <c r="L19026" s="33"/>
      <c r="M19026" s="24"/>
    </row>
    <row r="19027" spans="1:13" x14ac:dyDescent="0.2">
      <c r="A19027" s="289"/>
      <c r="I19027"/>
      <c r="J19027"/>
      <c r="L19027" s="33"/>
      <c r="M19027" s="24"/>
    </row>
    <row r="19028" spans="1:13" x14ac:dyDescent="0.2">
      <c r="A19028" s="289"/>
      <c r="I19028"/>
      <c r="J19028"/>
      <c r="L19028" s="33"/>
      <c r="M19028" s="24"/>
    </row>
    <row r="19029" spans="1:13" x14ac:dyDescent="0.2">
      <c r="A19029" s="289"/>
      <c r="I19029"/>
      <c r="J19029"/>
      <c r="L19029" s="33"/>
      <c r="M19029" s="24"/>
    </row>
    <row r="19030" spans="1:13" x14ac:dyDescent="0.2">
      <c r="A19030" s="289"/>
      <c r="I19030"/>
      <c r="J19030"/>
      <c r="L19030" s="33"/>
      <c r="M19030" s="24"/>
    </row>
    <row r="19031" spans="1:13" x14ac:dyDescent="0.2">
      <c r="A19031" s="289"/>
      <c r="I19031"/>
      <c r="J19031"/>
      <c r="L19031" s="33"/>
      <c r="M19031" s="24"/>
    </row>
    <row r="19032" spans="1:13" x14ac:dyDescent="0.2">
      <c r="A19032" s="289"/>
      <c r="I19032"/>
      <c r="J19032"/>
      <c r="L19032" s="33"/>
      <c r="M19032" s="24"/>
    </row>
    <row r="19033" spans="1:13" x14ac:dyDescent="0.2">
      <c r="A19033" s="289"/>
      <c r="I19033"/>
      <c r="J19033"/>
      <c r="L19033" s="33"/>
      <c r="M19033" s="24"/>
    </row>
    <row r="19034" spans="1:13" x14ac:dyDescent="0.2">
      <c r="A19034" s="289"/>
      <c r="I19034"/>
      <c r="J19034"/>
      <c r="L19034" s="33"/>
      <c r="M19034" s="24"/>
    </row>
    <row r="19035" spans="1:13" x14ac:dyDescent="0.2">
      <c r="A19035" s="289"/>
      <c r="I19035"/>
      <c r="J19035"/>
      <c r="L19035" s="33"/>
      <c r="M19035" s="24"/>
    </row>
    <row r="19036" spans="1:13" x14ac:dyDescent="0.2">
      <c r="A19036" s="289"/>
      <c r="I19036"/>
      <c r="J19036"/>
      <c r="L19036" s="33"/>
      <c r="M19036" s="24"/>
    </row>
    <row r="19037" spans="1:13" x14ac:dyDescent="0.2">
      <c r="A19037" s="289"/>
      <c r="I19037"/>
      <c r="J19037"/>
      <c r="L19037" s="33"/>
      <c r="M19037" s="24"/>
    </row>
    <row r="19038" spans="1:13" x14ac:dyDescent="0.2">
      <c r="A19038" s="289"/>
      <c r="I19038"/>
      <c r="J19038"/>
      <c r="L19038" s="33"/>
      <c r="M19038" s="24"/>
    </row>
    <row r="19039" spans="1:13" x14ac:dyDescent="0.2">
      <c r="A19039" s="289"/>
      <c r="I19039"/>
      <c r="J19039"/>
      <c r="L19039" s="33"/>
      <c r="M19039" s="24"/>
    </row>
    <row r="19040" spans="1:13" x14ac:dyDescent="0.2">
      <c r="A19040" s="289"/>
      <c r="I19040"/>
      <c r="J19040"/>
      <c r="L19040" s="33"/>
      <c r="M19040" s="24"/>
    </row>
    <row r="19041" spans="1:13" x14ac:dyDescent="0.2">
      <c r="A19041" s="289"/>
      <c r="I19041"/>
      <c r="J19041"/>
      <c r="L19041" s="33"/>
      <c r="M19041" s="24"/>
    </row>
    <row r="19042" spans="1:13" x14ac:dyDescent="0.2">
      <c r="A19042" s="289"/>
      <c r="I19042"/>
      <c r="J19042"/>
      <c r="L19042" s="33"/>
      <c r="M19042" s="24"/>
    </row>
    <row r="19043" spans="1:13" x14ac:dyDescent="0.2">
      <c r="A19043" s="289"/>
      <c r="I19043"/>
      <c r="J19043"/>
      <c r="L19043" s="33"/>
      <c r="M19043" s="24"/>
    </row>
    <row r="19044" spans="1:13" x14ac:dyDescent="0.2">
      <c r="A19044" s="289"/>
      <c r="I19044"/>
      <c r="J19044"/>
      <c r="L19044" s="33"/>
      <c r="M19044" s="24"/>
    </row>
    <row r="19045" spans="1:13" x14ac:dyDescent="0.2">
      <c r="A19045" s="289"/>
      <c r="I19045"/>
      <c r="J19045"/>
      <c r="L19045" s="33"/>
      <c r="M19045" s="24"/>
    </row>
    <row r="19046" spans="1:13" x14ac:dyDescent="0.2">
      <c r="A19046" s="289"/>
      <c r="I19046"/>
      <c r="J19046"/>
      <c r="L19046" s="33"/>
      <c r="M19046" s="24"/>
    </row>
    <row r="19047" spans="1:13" x14ac:dyDescent="0.2">
      <c r="A19047" s="289"/>
      <c r="I19047"/>
      <c r="J19047"/>
      <c r="L19047" s="33"/>
      <c r="M19047" s="24"/>
    </row>
    <row r="19048" spans="1:13" x14ac:dyDescent="0.2">
      <c r="A19048" s="289"/>
      <c r="I19048"/>
      <c r="J19048"/>
      <c r="L19048" s="33"/>
      <c r="M19048" s="24"/>
    </row>
    <row r="19049" spans="1:13" x14ac:dyDescent="0.2">
      <c r="A19049" s="289"/>
      <c r="I19049"/>
      <c r="J19049"/>
      <c r="L19049" s="33"/>
      <c r="M19049" s="24"/>
    </row>
    <row r="19050" spans="1:13" x14ac:dyDescent="0.2">
      <c r="A19050" s="289"/>
      <c r="I19050"/>
      <c r="J19050"/>
      <c r="L19050" s="33"/>
      <c r="M19050" s="24"/>
    </row>
    <row r="19051" spans="1:13" x14ac:dyDescent="0.2">
      <c r="A19051" s="289"/>
      <c r="I19051"/>
      <c r="J19051"/>
      <c r="L19051" s="33"/>
      <c r="M19051" s="24"/>
    </row>
    <row r="19052" spans="1:13" x14ac:dyDescent="0.2">
      <c r="A19052" s="289"/>
      <c r="I19052"/>
      <c r="J19052"/>
      <c r="L19052" s="33"/>
      <c r="M19052" s="24"/>
    </row>
    <row r="19053" spans="1:13" x14ac:dyDescent="0.2">
      <c r="A19053" s="289"/>
      <c r="I19053"/>
      <c r="J19053"/>
      <c r="L19053" s="33"/>
      <c r="M19053" s="24"/>
    </row>
    <row r="19054" spans="1:13" x14ac:dyDescent="0.2">
      <c r="A19054" s="289"/>
      <c r="I19054"/>
      <c r="J19054"/>
      <c r="L19054" s="33"/>
      <c r="M19054" s="24"/>
    </row>
    <row r="19055" spans="1:13" x14ac:dyDescent="0.2">
      <c r="A19055" s="289"/>
      <c r="I19055"/>
      <c r="J19055"/>
      <c r="L19055" s="33"/>
      <c r="M19055" s="24"/>
    </row>
    <row r="19056" spans="1:13" x14ac:dyDescent="0.2">
      <c r="A19056" s="289"/>
      <c r="I19056"/>
      <c r="J19056"/>
      <c r="L19056" s="33"/>
      <c r="M19056" s="24"/>
    </row>
    <row r="19057" spans="1:13" x14ac:dyDescent="0.2">
      <c r="A19057" s="289"/>
      <c r="I19057"/>
      <c r="J19057"/>
      <c r="L19057" s="33"/>
      <c r="M19057" s="24"/>
    </row>
    <row r="19058" spans="1:13" x14ac:dyDescent="0.2">
      <c r="A19058" s="289"/>
      <c r="I19058"/>
      <c r="J19058"/>
      <c r="L19058" s="33"/>
      <c r="M19058" s="24"/>
    </row>
    <row r="19059" spans="1:13" x14ac:dyDescent="0.2">
      <c r="A19059" s="289"/>
      <c r="I19059"/>
      <c r="J19059"/>
      <c r="L19059" s="33"/>
      <c r="M19059" s="24"/>
    </row>
    <row r="19060" spans="1:13" x14ac:dyDescent="0.2">
      <c r="A19060" s="289"/>
      <c r="I19060"/>
      <c r="J19060"/>
      <c r="L19060" s="33"/>
      <c r="M19060" s="24"/>
    </row>
    <row r="19061" spans="1:13" x14ac:dyDescent="0.2">
      <c r="A19061" s="289"/>
      <c r="I19061"/>
      <c r="J19061"/>
      <c r="L19061" s="33"/>
      <c r="M19061" s="24"/>
    </row>
    <row r="19062" spans="1:13" x14ac:dyDescent="0.2">
      <c r="A19062" s="289"/>
      <c r="I19062"/>
      <c r="J19062"/>
      <c r="L19062" s="33"/>
      <c r="M19062" s="24"/>
    </row>
    <row r="19063" spans="1:13" x14ac:dyDescent="0.2">
      <c r="A19063" s="289"/>
      <c r="I19063"/>
      <c r="J19063"/>
      <c r="L19063" s="33"/>
      <c r="M19063" s="24"/>
    </row>
    <row r="19064" spans="1:13" x14ac:dyDescent="0.2">
      <c r="A19064" s="289"/>
      <c r="I19064"/>
      <c r="J19064"/>
      <c r="L19064" s="33"/>
      <c r="M19064" s="24"/>
    </row>
    <row r="19065" spans="1:13" x14ac:dyDescent="0.2">
      <c r="A19065" s="289"/>
      <c r="I19065"/>
      <c r="J19065"/>
      <c r="L19065" s="33"/>
      <c r="M19065" s="24"/>
    </row>
    <row r="19066" spans="1:13" x14ac:dyDescent="0.2">
      <c r="A19066" s="289"/>
      <c r="I19066"/>
      <c r="J19066"/>
      <c r="L19066" s="33"/>
      <c r="M19066" s="24"/>
    </row>
    <row r="19067" spans="1:13" x14ac:dyDescent="0.2">
      <c r="A19067" s="289"/>
      <c r="I19067"/>
      <c r="J19067"/>
      <c r="L19067" s="33"/>
      <c r="M19067" s="24"/>
    </row>
    <row r="19068" spans="1:13" x14ac:dyDescent="0.2">
      <c r="A19068" s="289"/>
      <c r="I19068"/>
      <c r="J19068"/>
      <c r="L19068" s="33"/>
      <c r="M19068" s="24"/>
    </row>
    <row r="19069" spans="1:13" x14ac:dyDescent="0.2">
      <c r="A19069" s="289"/>
      <c r="I19069"/>
      <c r="J19069"/>
      <c r="L19069" s="33"/>
      <c r="M19069" s="24"/>
    </row>
    <row r="19070" spans="1:13" x14ac:dyDescent="0.2">
      <c r="A19070" s="289"/>
      <c r="I19070"/>
      <c r="J19070"/>
      <c r="L19070" s="33"/>
      <c r="M19070" s="24"/>
    </row>
    <row r="19071" spans="1:13" x14ac:dyDescent="0.2">
      <c r="A19071" s="289"/>
      <c r="I19071"/>
      <c r="J19071"/>
      <c r="L19071" s="33"/>
      <c r="M19071" s="24"/>
    </row>
    <row r="19072" spans="1:13" x14ac:dyDescent="0.2">
      <c r="A19072" s="289"/>
      <c r="I19072"/>
      <c r="J19072"/>
      <c r="L19072" s="33"/>
      <c r="M19072" s="24"/>
    </row>
    <row r="19073" spans="1:13" x14ac:dyDescent="0.2">
      <c r="A19073" s="289"/>
      <c r="I19073"/>
      <c r="J19073"/>
      <c r="L19073" s="33"/>
      <c r="M19073" s="24"/>
    </row>
    <row r="19074" spans="1:13" x14ac:dyDescent="0.2">
      <c r="A19074" s="289"/>
      <c r="I19074"/>
      <c r="J19074"/>
      <c r="L19074" s="33"/>
      <c r="M19074" s="24"/>
    </row>
    <row r="19075" spans="1:13" x14ac:dyDescent="0.2">
      <c r="A19075" s="289"/>
      <c r="I19075"/>
      <c r="J19075"/>
      <c r="L19075" s="33"/>
      <c r="M19075" s="24"/>
    </row>
    <row r="19076" spans="1:13" x14ac:dyDescent="0.2">
      <c r="A19076" s="289"/>
      <c r="I19076"/>
      <c r="J19076"/>
      <c r="L19076" s="33"/>
      <c r="M19076" s="24"/>
    </row>
    <row r="19077" spans="1:13" x14ac:dyDescent="0.2">
      <c r="A19077" s="289"/>
      <c r="I19077"/>
      <c r="J19077"/>
      <c r="L19077" s="33"/>
      <c r="M19077" s="24"/>
    </row>
    <row r="19078" spans="1:13" x14ac:dyDescent="0.2">
      <c r="A19078" s="289"/>
      <c r="I19078"/>
      <c r="J19078"/>
      <c r="L19078" s="33"/>
      <c r="M19078" s="24"/>
    </row>
    <row r="19079" spans="1:13" x14ac:dyDescent="0.2">
      <c r="A19079" s="289"/>
      <c r="I19079"/>
      <c r="J19079"/>
      <c r="L19079" s="33"/>
      <c r="M19079" s="24"/>
    </row>
    <row r="19080" spans="1:13" x14ac:dyDescent="0.2">
      <c r="A19080" s="289"/>
      <c r="I19080"/>
      <c r="J19080"/>
      <c r="L19080" s="33"/>
      <c r="M19080" s="24"/>
    </row>
    <row r="19081" spans="1:13" x14ac:dyDescent="0.2">
      <c r="A19081" s="289"/>
      <c r="I19081"/>
      <c r="J19081"/>
      <c r="L19081" s="33"/>
      <c r="M19081" s="24"/>
    </row>
    <row r="19082" spans="1:13" x14ac:dyDescent="0.2">
      <c r="A19082" s="289"/>
      <c r="I19082"/>
      <c r="J19082"/>
      <c r="L19082" s="33"/>
      <c r="M19082" s="24"/>
    </row>
    <row r="19083" spans="1:13" x14ac:dyDescent="0.2">
      <c r="A19083" s="289"/>
      <c r="I19083"/>
      <c r="J19083"/>
      <c r="L19083" s="33"/>
      <c r="M19083" s="24"/>
    </row>
    <row r="19084" spans="1:13" x14ac:dyDescent="0.2">
      <c r="A19084" s="289"/>
      <c r="I19084"/>
      <c r="J19084"/>
      <c r="L19084" s="33"/>
      <c r="M19084" s="24"/>
    </row>
    <row r="19085" spans="1:13" x14ac:dyDescent="0.2">
      <c r="A19085" s="289"/>
      <c r="I19085"/>
      <c r="J19085"/>
      <c r="L19085" s="33"/>
      <c r="M19085" s="24"/>
    </row>
    <row r="19086" spans="1:13" x14ac:dyDescent="0.2">
      <c r="A19086" s="289"/>
      <c r="I19086"/>
      <c r="J19086"/>
      <c r="L19086" s="33"/>
      <c r="M19086" s="24"/>
    </row>
    <row r="19087" spans="1:13" x14ac:dyDescent="0.2">
      <c r="A19087" s="289"/>
      <c r="I19087"/>
      <c r="J19087"/>
      <c r="L19087" s="33"/>
      <c r="M19087" s="24"/>
    </row>
    <row r="19088" spans="1:13" x14ac:dyDescent="0.2">
      <c r="A19088" s="289"/>
      <c r="I19088"/>
      <c r="J19088"/>
      <c r="L19088" s="33"/>
      <c r="M19088" s="24"/>
    </row>
    <row r="19089" spans="1:13" x14ac:dyDescent="0.2">
      <c r="A19089" s="289"/>
      <c r="I19089"/>
      <c r="J19089"/>
      <c r="L19089" s="33"/>
      <c r="M19089" s="24"/>
    </row>
    <row r="19090" spans="1:13" x14ac:dyDescent="0.2">
      <c r="A19090" s="289"/>
      <c r="I19090"/>
      <c r="J19090"/>
      <c r="L19090" s="33"/>
      <c r="M19090" s="24"/>
    </row>
    <row r="19091" spans="1:13" x14ac:dyDescent="0.2">
      <c r="A19091" s="289"/>
      <c r="I19091"/>
      <c r="J19091"/>
      <c r="L19091" s="33"/>
      <c r="M19091" s="24"/>
    </row>
    <row r="19092" spans="1:13" x14ac:dyDescent="0.2">
      <c r="A19092" s="289"/>
      <c r="I19092"/>
      <c r="J19092"/>
      <c r="L19092" s="33"/>
      <c r="M19092" s="24"/>
    </row>
    <row r="19093" spans="1:13" x14ac:dyDescent="0.2">
      <c r="A19093" s="289"/>
      <c r="I19093"/>
      <c r="J19093"/>
      <c r="L19093" s="33"/>
      <c r="M19093" s="24"/>
    </row>
    <row r="19094" spans="1:13" x14ac:dyDescent="0.2">
      <c r="A19094" s="289"/>
      <c r="I19094"/>
      <c r="J19094"/>
      <c r="L19094" s="33"/>
      <c r="M19094" s="24"/>
    </row>
    <row r="19095" spans="1:13" x14ac:dyDescent="0.2">
      <c r="A19095" s="289"/>
      <c r="I19095"/>
      <c r="J19095"/>
      <c r="L19095" s="33"/>
      <c r="M19095" s="24"/>
    </row>
    <row r="19096" spans="1:13" x14ac:dyDescent="0.2">
      <c r="A19096" s="289"/>
      <c r="I19096"/>
      <c r="J19096"/>
      <c r="L19096" s="33"/>
      <c r="M19096" s="24"/>
    </row>
    <row r="19097" spans="1:13" x14ac:dyDescent="0.2">
      <c r="A19097" s="289"/>
      <c r="I19097"/>
      <c r="J19097"/>
      <c r="L19097" s="33"/>
      <c r="M19097" s="24"/>
    </row>
    <row r="19098" spans="1:13" x14ac:dyDescent="0.2">
      <c r="A19098" s="289"/>
      <c r="I19098"/>
      <c r="J19098"/>
      <c r="L19098" s="33"/>
      <c r="M19098" s="24"/>
    </row>
    <row r="19099" spans="1:13" x14ac:dyDescent="0.2">
      <c r="A19099" s="289"/>
      <c r="I19099"/>
      <c r="J19099"/>
      <c r="L19099" s="33"/>
      <c r="M19099" s="24"/>
    </row>
    <row r="19100" spans="1:13" x14ac:dyDescent="0.2">
      <c r="A19100" s="289"/>
      <c r="I19100"/>
      <c r="J19100"/>
      <c r="L19100" s="33"/>
      <c r="M19100" s="24"/>
    </row>
    <row r="19101" spans="1:13" x14ac:dyDescent="0.2">
      <c r="A19101" s="289"/>
      <c r="I19101"/>
      <c r="J19101"/>
      <c r="L19101" s="33"/>
      <c r="M19101" s="24"/>
    </row>
    <row r="19102" spans="1:13" x14ac:dyDescent="0.2">
      <c r="A19102" s="289"/>
      <c r="I19102"/>
      <c r="J19102"/>
      <c r="L19102" s="33"/>
      <c r="M19102" s="24"/>
    </row>
    <row r="19103" spans="1:13" x14ac:dyDescent="0.2">
      <c r="A19103" s="289"/>
      <c r="I19103"/>
      <c r="J19103"/>
      <c r="L19103" s="33"/>
      <c r="M19103" s="24"/>
    </row>
    <row r="19104" spans="1:13" x14ac:dyDescent="0.2">
      <c r="A19104" s="289"/>
      <c r="I19104"/>
      <c r="J19104"/>
      <c r="L19104" s="33"/>
      <c r="M19104" s="24"/>
    </row>
    <row r="19105" spans="1:13" x14ac:dyDescent="0.2">
      <c r="A19105" s="289"/>
      <c r="I19105"/>
      <c r="J19105"/>
      <c r="L19105" s="33"/>
      <c r="M19105" s="24"/>
    </row>
    <row r="19106" spans="1:13" x14ac:dyDescent="0.2">
      <c r="A19106" s="289"/>
      <c r="I19106"/>
      <c r="J19106"/>
      <c r="L19106" s="33"/>
      <c r="M19106" s="24"/>
    </row>
    <row r="19107" spans="1:13" x14ac:dyDescent="0.2">
      <c r="A19107" s="289"/>
      <c r="I19107"/>
      <c r="J19107"/>
      <c r="L19107" s="33"/>
      <c r="M19107" s="24"/>
    </row>
    <row r="19108" spans="1:13" x14ac:dyDescent="0.2">
      <c r="A19108" s="289"/>
      <c r="I19108"/>
      <c r="J19108"/>
      <c r="L19108" s="33"/>
      <c r="M19108" s="24"/>
    </row>
    <row r="19109" spans="1:13" x14ac:dyDescent="0.2">
      <c r="A19109" s="289"/>
      <c r="I19109"/>
      <c r="J19109"/>
      <c r="L19109" s="33"/>
      <c r="M19109" s="24"/>
    </row>
    <row r="19110" spans="1:13" x14ac:dyDescent="0.2">
      <c r="A19110" s="289"/>
      <c r="I19110"/>
      <c r="J19110"/>
      <c r="L19110" s="33"/>
      <c r="M19110" s="24"/>
    </row>
    <row r="19111" spans="1:13" x14ac:dyDescent="0.2">
      <c r="A19111" s="289"/>
      <c r="I19111"/>
      <c r="J19111"/>
      <c r="L19111" s="33"/>
      <c r="M19111" s="24"/>
    </row>
    <row r="19112" spans="1:13" x14ac:dyDescent="0.2">
      <c r="A19112" s="289"/>
      <c r="I19112"/>
      <c r="J19112"/>
      <c r="L19112" s="33"/>
      <c r="M19112" s="24"/>
    </row>
    <row r="19113" spans="1:13" x14ac:dyDescent="0.2">
      <c r="A19113" s="289"/>
      <c r="I19113"/>
      <c r="J19113"/>
      <c r="L19113" s="33"/>
      <c r="M19113" s="24"/>
    </row>
    <row r="19114" spans="1:13" x14ac:dyDescent="0.2">
      <c r="A19114" s="289"/>
      <c r="I19114"/>
      <c r="J19114"/>
      <c r="L19114" s="33"/>
      <c r="M19114" s="24"/>
    </row>
    <row r="19115" spans="1:13" x14ac:dyDescent="0.2">
      <c r="A19115" s="289"/>
      <c r="I19115"/>
      <c r="J19115"/>
      <c r="L19115" s="33"/>
      <c r="M19115" s="24"/>
    </row>
    <row r="19116" spans="1:13" x14ac:dyDescent="0.2">
      <c r="A19116" s="289"/>
      <c r="I19116"/>
      <c r="J19116"/>
      <c r="L19116" s="33"/>
      <c r="M19116" s="24"/>
    </row>
    <row r="19117" spans="1:13" x14ac:dyDescent="0.2">
      <c r="A19117" s="289"/>
      <c r="I19117"/>
      <c r="J19117"/>
      <c r="L19117" s="33"/>
      <c r="M19117" s="24"/>
    </row>
    <row r="19118" spans="1:13" x14ac:dyDescent="0.2">
      <c r="A19118" s="289"/>
      <c r="I19118"/>
      <c r="J19118"/>
      <c r="L19118" s="33"/>
      <c r="M19118" s="24"/>
    </row>
    <row r="19119" spans="1:13" x14ac:dyDescent="0.2">
      <c r="A19119" s="289"/>
      <c r="I19119"/>
      <c r="J19119"/>
      <c r="L19119" s="33"/>
      <c r="M19119" s="24"/>
    </row>
    <row r="19120" spans="1:13" x14ac:dyDescent="0.2">
      <c r="A19120" s="289"/>
      <c r="I19120"/>
      <c r="J19120"/>
      <c r="L19120" s="33"/>
      <c r="M19120" s="24"/>
    </row>
    <row r="19121" spans="1:13" x14ac:dyDescent="0.2">
      <c r="A19121" s="289"/>
      <c r="I19121"/>
      <c r="J19121"/>
      <c r="L19121" s="33"/>
      <c r="M19121" s="24"/>
    </row>
    <row r="19122" spans="1:13" x14ac:dyDescent="0.2">
      <c r="A19122" s="289"/>
      <c r="I19122"/>
      <c r="J19122"/>
      <c r="L19122" s="33"/>
      <c r="M19122" s="24"/>
    </row>
    <row r="19123" spans="1:13" x14ac:dyDescent="0.2">
      <c r="A19123" s="289"/>
      <c r="I19123"/>
      <c r="J19123"/>
      <c r="L19123" s="33"/>
      <c r="M19123" s="24"/>
    </row>
    <row r="19124" spans="1:13" x14ac:dyDescent="0.2">
      <c r="A19124" s="289"/>
      <c r="I19124"/>
      <c r="J19124"/>
      <c r="L19124" s="33"/>
      <c r="M19124" s="24"/>
    </row>
    <row r="19125" spans="1:13" x14ac:dyDescent="0.2">
      <c r="A19125" s="289"/>
      <c r="I19125"/>
      <c r="J19125"/>
      <c r="L19125" s="33"/>
      <c r="M19125" s="24"/>
    </row>
    <row r="19126" spans="1:13" x14ac:dyDescent="0.2">
      <c r="A19126" s="289"/>
      <c r="I19126"/>
      <c r="J19126"/>
      <c r="L19126" s="33"/>
      <c r="M19126" s="24"/>
    </row>
    <row r="19127" spans="1:13" x14ac:dyDescent="0.2">
      <c r="A19127" s="289"/>
      <c r="I19127"/>
      <c r="J19127"/>
      <c r="L19127" s="33"/>
      <c r="M19127" s="24"/>
    </row>
    <row r="19128" spans="1:13" x14ac:dyDescent="0.2">
      <c r="A19128" s="289"/>
      <c r="I19128"/>
      <c r="J19128"/>
      <c r="L19128" s="33"/>
      <c r="M19128" s="24"/>
    </row>
    <row r="19129" spans="1:13" x14ac:dyDescent="0.2">
      <c r="A19129" s="289"/>
      <c r="I19129"/>
      <c r="J19129"/>
      <c r="L19129" s="33"/>
      <c r="M19129" s="24"/>
    </row>
    <row r="19130" spans="1:13" x14ac:dyDescent="0.2">
      <c r="A19130" s="289"/>
      <c r="I19130"/>
      <c r="J19130"/>
      <c r="L19130" s="33"/>
      <c r="M19130" s="24"/>
    </row>
    <row r="19131" spans="1:13" x14ac:dyDescent="0.2">
      <c r="A19131" s="289"/>
      <c r="I19131"/>
      <c r="J19131"/>
      <c r="L19131" s="33"/>
      <c r="M19131" s="24"/>
    </row>
    <row r="19132" spans="1:13" x14ac:dyDescent="0.2">
      <c r="A19132" s="289"/>
      <c r="I19132"/>
      <c r="J19132"/>
      <c r="L19132" s="33"/>
      <c r="M19132" s="24"/>
    </row>
    <row r="19133" spans="1:13" x14ac:dyDescent="0.2">
      <c r="A19133" s="289"/>
      <c r="I19133"/>
      <c r="J19133"/>
      <c r="L19133" s="33"/>
      <c r="M19133" s="24"/>
    </row>
    <row r="19134" spans="1:13" x14ac:dyDescent="0.2">
      <c r="A19134" s="289"/>
      <c r="I19134"/>
      <c r="J19134"/>
      <c r="L19134" s="33"/>
      <c r="M19134" s="24"/>
    </row>
    <row r="19135" spans="1:13" x14ac:dyDescent="0.2">
      <c r="A19135" s="289"/>
      <c r="I19135"/>
      <c r="J19135"/>
      <c r="L19135" s="33"/>
      <c r="M19135" s="24"/>
    </row>
    <row r="19136" spans="1:13" x14ac:dyDescent="0.2">
      <c r="A19136" s="289"/>
      <c r="I19136"/>
      <c r="J19136"/>
      <c r="L19136" s="33"/>
      <c r="M19136" s="24"/>
    </row>
    <row r="19137" spans="1:13" x14ac:dyDescent="0.2">
      <c r="A19137" s="289"/>
      <c r="I19137"/>
      <c r="J19137"/>
      <c r="L19137" s="33"/>
      <c r="M19137" s="24"/>
    </row>
    <row r="19138" spans="1:13" x14ac:dyDescent="0.2">
      <c r="A19138" s="289"/>
      <c r="I19138"/>
      <c r="J19138"/>
      <c r="L19138" s="33"/>
      <c r="M19138" s="24"/>
    </row>
    <row r="19139" spans="1:13" x14ac:dyDescent="0.2">
      <c r="A19139" s="289"/>
      <c r="I19139"/>
      <c r="J19139"/>
      <c r="L19139" s="33"/>
      <c r="M19139" s="24"/>
    </row>
    <row r="19140" spans="1:13" x14ac:dyDescent="0.2">
      <c r="A19140" s="289"/>
      <c r="I19140"/>
      <c r="J19140"/>
      <c r="L19140" s="33"/>
      <c r="M19140" s="24"/>
    </row>
    <row r="19141" spans="1:13" x14ac:dyDescent="0.2">
      <c r="A19141" s="289"/>
      <c r="I19141"/>
      <c r="J19141"/>
      <c r="L19141" s="33"/>
      <c r="M19141" s="24"/>
    </row>
    <row r="19142" spans="1:13" x14ac:dyDescent="0.2">
      <c r="A19142" s="289"/>
      <c r="I19142"/>
      <c r="J19142"/>
      <c r="L19142" s="33"/>
      <c r="M19142" s="24"/>
    </row>
    <row r="19143" spans="1:13" x14ac:dyDescent="0.2">
      <c r="A19143" s="289"/>
      <c r="I19143"/>
      <c r="J19143"/>
      <c r="L19143" s="33"/>
      <c r="M19143" s="24"/>
    </row>
    <row r="19144" spans="1:13" x14ac:dyDescent="0.2">
      <c r="A19144" s="289"/>
      <c r="I19144"/>
      <c r="J19144"/>
      <c r="L19144" s="33"/>
      <c r="M19144" s="24"/>
    </row>
    <row r="19145" spans="1:13" x14ac:dyDescent="0.2">
      <c r="A19145" s="289"/>
      <c r="I19145"/>
      <c r="J19145"/>
      <c r="L19145" s="33"/>
      <c r="M19145" s="24"/>
    </row>
    <row r="19146" spans="1:13" x14ac:dyDescent="0.2">
      <c r="A19146" s="289"/>
      <c r="I19146"/>
      <c r="J19146"/>
      <c r="L19146" s="33"/>
      <c r="M19146" s="24"/>
    </row>
    <row r="19147" spans="1:13" x14ac:dyDescent="0.2">
      <c r="A19147" s="289"/>
      <c r="I19147"/>
      <c r="J19147"/>
      <c r="L19147" s="33"/>
      <c r="M19147" s="24"/>
    </row>
    <row r="19148" spans="1:13" x14ac:dyDescent="0.2">
      <c r="A19148" s="289"/>
      <c r="I19148"/>
      <c r="J19148"/>
      <c r="L19148" s="33"/>
      <c r="M19148" s="24"/>
    </row>
    <row r="19149" spans="1:13" x14ac:dyDescent="0.2">
      <c r="A19149" s="289"/>
      <c r="I19149"/>
      <c r="J19149"/>
      <c r="L19149" s="33"/>
      <c r="M19149" s="24"/>
    </row>
    <row r="19150" spans="1:13" x14ac:dyDescent="0.2">
      <c r="A19150" s="289"/>
      <c r="I19150"/>
      <c r="J19150"/>
      <c r="L19150" s="33"/>
      <c r="M19150" s="24"/>
    </row>
    <row r="19151" spans="1:13" x14ac:dyDescent="0.2">
      <c r="A19151" s="289"/>
      <c r="I19151"/>
      <c r="J19151"/>
      <c r="L19151" s="33"/>
      <c r="M19151" s="24"/>
    </row>
    <row r="19152" spans="1:13" x14ac:dyDescent="0.2">
      <c r="A19152" s="289"/>
      <c r="I19152"/>
      <c r="J19152"/>
      <c r="L19152" s="33"/>
      <c r="M19152" s="24"/>
    </row>
    <row r="19153" spans="1:13" x14ac:dyDescent="0.2">
      <c r="A19153" s="289"/>
      <c r="I19153"/>
      <c r="J19153"/>
      <c r="L19153" s="33"/>
      <c r="M19153" s="24"/>
    </row>
    <row r="19154" spans="1:13" x14ac:dyDescent="0.2">
      <c r="A19154" s="289"/>
      <c r="I19154"/>
      <c r="J19154"/>
      <c r="L19154" s="33"/>
      <c r="M19154" s="24"/>
    </row>
    <row r="19155" spans="1:13" x14ac:dyDescent="0.2">
      <c r="A19155" s="289"/>
      <c r="I19155"/>
      <c r="J19155"/>
      <c r="L19155" s="33"/>
      <c r="M19155" s="24"/>
    </row>
    <row r="19156" spans="1:13" x14ac:dyDescent="0.2">
      <c r="A19156" s="289"/>
      <c r="I19156"/>
      <c r="J19156"/>
      <c r="L19156" s="33"/>
      <c r="M19156" s="24"/>
    </row>
    <row r="19157" spans="1:13" x14ac:dyDescent="0.2">
      <c r="A19157" s="289"/>
      <c r="I19157"/>
      <c r="J19157"/>
      <c r="L19157" s="33"/>
      <c r="M19157" s="24"/>
    </row>
    <row r="19158" spans="1:13" x14ac:dyDescent="0.2">
      <c r="A19158" s="289"/>
      <c r="I19158"/>
      <c r="J19158"/>
      <c r="L19158" s="33"/>
      <c r="M19158" s="24"/>
    </row>
    <row r="19159" spans="1:13" x14ac:dyDescent="0.2">
      <c r="A19159" s="289"/>
      <c r="I19159"/>
      <c r="J19159"/>
      <c r="L19159" s="33"/>
      <c r="M19159" s="24"/>
    </row>
    <row r="19160" spans="1:13" x14ac:dyDescent="0.2">
      <c r="A19160" s="289"/>
      <c r="I19160"/>
      <c r="J19160"/>
      <c r="L19160" s="33"/>
      <c r="M19160" s="24"/>
    </row>
    <row r="19161" spans="1:13" x14ac:dyDescent="0.2">
      <c r="A19161" s="289"/>
      <c r="I19161"/>
      <c r="J19161"/>
      <c r="L19161" s="33"/>
      <c r="M19161" s="24"/>
    </row>
    <row r="19162" spans="1:13" x14ac:dyDescent="0.2">
      <c r="A19162" s="289"/>
      <c r="I19162"/>
      <c r="J19162"/>
      <c r="L19162" s="33"/>
      <c r="M19162" s="24"/>
    </row>
    <row r="19163" spans="1:13" x14ac:dyDescent="0.2">
      <c r="A19163" s="289"/>
      <c r="I19163"/>
      <c r="J19163"/>
      <c r="L19163" s="33"/>
      <c r="M19163" s="24"/>
    </row>
    <row r="19164" spans="1:13" x14ac:dyDescent="0.2">
      <c r="A19164" s="289"/>
      <c r="I19164"/>
      <c r="J19164"/>
      <c r="L19164" s="33"/>
      <c r="M19164" s="24"/>
    </row>
    <row r="19165" spans="1:13" x14ac:dyDescent="0.2">
      <c r="A19165" s="289"/>
      <c r="I19165"/>
      <c r="J19165"/>
      <c r="L19165" s="33"/>
      <c r="M19165" s="24"/>
    </row>
    <row r="19166" spans="1:13" x14ac:dyDescent="0.2">
      <c r="A19166" s="289"/>
      <c r="I19166"/>
      <c r="J19166"/>
      <c r="L19166" s="33"/>
      <c r="M19166" s="24"/>
    </row>
    <row r="19167" spans="1:13" x14ac:dyDescent="0.2">
      <c r="A19167" s="289"/>
      <c r="I19167"/>
      <c r="J19167"/>
      <c r="L19167" s="33"/>
      <c r="M19167" s="24"/>
    </row>
    <row r="19168" spans="1:13" x14ac:dyDescent="0.2">
      <c r="A19168" s="289"/>
      <c r="I19168"/>
      <c r="J19168"/>
      <c r="L19168" s="33"/>
      <c r="M19168" s="24"/>
    </row>
    <row r="19169" spans="1:13" x14ac:dyDescent="0.2">
      <c r="A19169" s="289"/>
      <c r="I19169"/>
      <c r="J19169"/>
      <c r="L19169" s="33"/>
      <c r="M19169" s="24"/>
    </row>
    <row r="19170" spans="1:13" x14ac:dyDescent="0.2">
      <c r="A19170" s="289"/>
      <c r="I19170"/>
      <c r="J19170"/>
      <c r="L19170" s="33"/>
      <c r="M19170" s="24"/>
    </row>
    <row r="19171" spans="1:13" x14ac:dyDescent="0.2">
      <c r="A19171" s="289"/>
      <c r="I19171"/>
      <c r="J19171"/>
      <c r="L19171" s="33"/>
      <c r="M19171" s="24"/>
    </row>
    <row r="19172" spans="1:13" x14ac:dyDescent="0.2">
      <c r="A19172" s="289"/>
      <c r="I19172"/>
      <c r="J19172"/>
      <c r="L19172" s="33"/>
      <c r="M19172" s="24"/>
    </row>
    <row r="19173" spans="1:13" x14ac:dyDescent="0.2">
      <c r="A19173" s="289"/>
      <c r="I19173"/>
      <c r="J19173"/>
      <c r="L19173" s="33"/>
      <c r="M19173" s="24"/>
    </row>
    <row r="19174" spans="1:13" x14ac:dyDescent="0.2">
      <c r="A19174" s="289"/>
      <c r="I19174"/>
      <c r="J19174"/>
      <c r="L19174" s="33"/>
      <c r="M19174" s="24"/>
    </row>
    <row r="19175" spans="1:13" x14ac:dyDescent="0.2">
      <c r="A19175" s="289"/>
      <c r="I19175"/>
      <c r="J19175"/>
      <c r="L19175" s="33"/>
      <c r="M19175" s="24"/>
    </row>
    <row r="19176" spans="1:13" x14ac:dyDescent="0.2">
      <c r="A19176" s="289"/>
      <c r="I19176"/>
      <c r="J19176"/>
      <c r="L19176" s="33"/>
      <c r="M19176" s="24"/>
    </row>
    <row r="19177" spans="1:13" x14ac:dyDescent="0.2">
      <c r="A19177" s="289"/>
      <c r="I19177"/>
      <c r="J19177"/>
      <c r="L19177" s="33"/>
      <c r="M19177" s="24"/>
    </row>
    <row r="19178" spans="1:13" x14ac:dyDescent="0.2">
      <c r="A19178" s="289"/>
      <c r="I19178"/>
      <c r="J19178"/>
      <c r="L19178" s="33"/>
      <c r="M19178" s="24"/>
    </row>
    <row r="19179" spans="1:13" x14ac:dyDescent="0.2">
      <c r="A19179" s="289"/>
      <c r="I19179"/>
      <c r="J19179"/>
      <c r="L19179" s="33"/>
      <c r="M19179" s="24"/>
    </row>
    <row r="19180" spans="1:13" x14ac:dyDescent="0.2">
      <c r="A19180" s="289"/>
      <c r="I19180"/>
      <c r="J19180"/>
      <c r="L19180" s="33"/>
      <c r="M19180" s="24"/>
    </row>
    <row r="19181" spans="1:13" x14ac:dyDescent="0.2">
      <c r="A19181" s="289"/>
      <c r="I19181"/>
      <c r="J19181"/>
      <c r="L19181" s="33"/>
      <c r="M19181" s="24"/>
    </row>
    <row r="19182" spans="1:13" x14ac:dyDescent="0.2">
      <c r="A19182" s="289"/>
      <c r="I19182"/>
      <c r="J19182"/>
      <c r="L19182" s="33"/>
      <c r="M19182" s="24"/>
    </row>
    <row r="19183" spans="1:13" x14ac:dyDescent="0.2">
      <c r="A19183" s="289"/>
      <c r="I19183"/>
      <c r="J19183"/>
      <c r="L19183" s="33"/>
      <c r="M19183" s="24"/>
    </row>
    <row r="19184" spans="1:13" x14ac:dyDescent="0.2">
      <c r="A19184" s="289"/>
      <c r="I19184"/>
      <c r="J19184"/>
      <c r="L19184" s="33"/>
      <c r="M19184" s="24"/>
    </row>
    <row r="19185" spans="1:13" x14ac:dyDescent="0.2">
      <c r="A19185" s="289"/>
      <c r="I19185"/>
      <c r="J19185"/>
      <c r="L19185" s="33"/>
      <c r="M19185" s="24"/>
    </row>
    <row r="19186" spans="1:13" x14ac:dyDescent="0.2">
      <c r="A19186" s="289"/>
      <c r="I19186"/>
      <c r="J19186"/>
      <c r="L19186" s="33"/>
      <c r="M19186" s="24"/>
    </row>
    <row r="19187" spans="1:13" x14ac:dyDescent="0.2">
      <c r="A19187" s="289"/>
      <c r="I19187"/>
      <c r="J19187"/>
      <c r="L19187" s="33"/>
      <c r="M19187" s="24"/>
    </row>
    <row r="19188" spans="1:13" x14ac:dyDescent="0.2">
      <c r="A19188" s="289"/>
      <c r="I19188"/>
      <c r="J19188"/>
      <c r="L19188" s="33"/>
      <c r="M19188" s="24"/>
    </row>
    <row r="19189" spans="1:13" x14ac:dyDescent="0.2">
      <c r="A19189" s="289"/>
      <c r="I19189"/>
      <c r="J19189"/>
      <c r="L19189" s="33"/>
      <c r="M19189" s="24"/>
    </row>
    <row r="19190" spans="1:13" x14ac:dyDescent="0.2">
      <c r="A19190" s="289"/>
      <c r="I19190"/>
      <c r="J19190"/>
      <c r="L19190" s="33"/>
      <c r="M19190" s="24"/>
    </row>
    <row r="19191" spans="1:13" x14ac:dyDescent="0.2">
      <c r="A19191" s="289"/>
      <c r="I19191"/>
      <c r="J19191"/>
      <c r="L19191" s="33"/>
      <c r="M19191" s="24"/>
    </row>
    <row r="19192" spans="1:13" x14ac:dyDescent="0.2">
      <c r="A19192" s="289"/>
      <c r="I19192"/>
      <c r="J19192"/>
      <c r="L19192" s="33"/>
      <c r="M19192" s="24"/>
    </row>
    <row r="19193" spans="1:13" x14ac:dyDescent="0.2">
      <c r="A19193" s="289"/>
      <c r="I19193"/>
      <c r="J19193"/>
      <c r="L19193" s="33"/>
      <c r="M19193" s="24"/>
    </row>
    <row r="19194" spans="1:13" x14ac:dyDescent="0.2">
      <c r="A19194" s="289"/>
      <c r="I19194"/>
      <c r="J19194"/>
      <c r="L19194" s="33"/>
      <c r="M19194" s="24"/>
    </row>
    <row r="19195" spans="1:13" x14ac:dyDescent="0.2">
      <c r="A19195" s="289"/>
      <c r="I19195"/>
      <c r="J19195"/>
      <c r="L19195" s="33"/>
      <c r="M19195" s="24"/>
    </row>
    <row r="19196" spans="1:13" x14ac:dyDescent="0.2">
      <c r="A19196" s="289"/>
      <c r="I19196"/>
      <c r="J19196"/>
      <c r="L19196" s="33"/>
      <c r="M19196" s="24"/>
    </row>
    <row r="19197" spans="1:13" x14ac:dyDescent="0.2">
      <c r="A19197" s="289"/>
      <c r="I19197"/>
      <c r="J19197"/>
      <c r="L19197" s="33"/>
      <c r="M19197" s="24"/>
    </row>
    <row r="19198" spans="1:13" x14ac:dyDescent="0.2">
      <c r="A19198" s="289"/>
      <c r="I19198"/>
      <c r="J19198"/>
      <c r="L19198" s="33"/>
      <c r="M19198" s="24"/>
    </row>
    <row r="19199" spans="1:13" x14ac:dyDescent="0.2">
      <c r="A19199" s="289"/>
      <c r="I19199"/>
      <c r="J19199"/>
      <c r="L19199" s="33"/>
      <c r="M19199" s="24"/>
    </row>
    <row r="19200" spans="1:13" x14ac:dyDescent="0.2">
      <c r="A19200" s="289"/>
      <c r="I19200"/>
      <c r="J19200"/>
      <c r="L19200" s="33"/>
      <c r="M19200" s="24"/>
    </row>
    <row r="19201" spans="1:13" x14ac:dyDescent="0.2">
      <c r="A19201" s="289"/>
      <c r="I19201"/>
      <c r="J19201"/>
      <c r="L19201" s="33"/>
      <c r="M19201" s="24"/>
    </row>
    <row r="19202" spans="1:13" x14ac:dyDescent="0.2">
      <c r="A19202" s="289"/>
      <c r="I19202"/>
      <c r="J19202"/>
      <c r="L19202" s="33"/>
      <c r="M19202" s="24"/>
    </row>
    <row r="19203" spans="1:13" x14ac:dyDescent="0.2">
      <c r="A19203" s="289"/>
      <c r="I19203"/>
      <c r="J19203"/>
      <c r="L19203" s="33"/>
      <c r="M19203" s="24"/>
    </row>
    <row r="19204" spans="1:13" x14ac:dyDescent="0.2">
      <c r="A19204" s="289"/>
      <c r="I19204"/>
      <c r="J19204"/>
      <c r="L19204" s="33"/>
      <c r="M19204" s="24"/>
    </row>
    <row r="19205" spans="1:13" x14ac:dyDescent="0.2">
      <c r="A19205" s="289"/>
      <c r="I19205"/>
      <c r="J19205"/>
      <c r="L19205" s="33"/>
      <c r="M19205" s="24"/>
    </row>
    <row r="19206" spans="1:13" x14ac:dyDescent="0.2">
      <c r="A19206" s="289"/>
      <c r="I19206"/>
      <c r="J19206"/>
      <c r="L19206" s="33"/>
      <c r="M19206" s="24"/>
    </row>
    <row r="19207" spans="1:13" x14ac:dyDescent="0.2">
      <c r="A19207" s="289"/>
      <c r="I19207"/>
      <c r="J19207"/>
      <c r="L19207" s="33"/>
      <c r="M19207" s="24"/>
    </row>
    <row r="19208" spans="1:13" x14ac:dyDescent="0.2">
      <c r="A19208" s="289"/>
      <c r="I19208"/>
      <c r="J19208"/>
      <c r="L19208" s="33"/>
      <c r="M19208" s="24"/>
    </row>
    <row r="19209" spans="1:13" x14ac:dyDescent="0.2">
      <c r="A19209" s="289"/>
      <c r="I19209"/>
      <c r="J19209"/>
      <c r="L19209" s="33"/>
      <c r="M19209" s="24"/>
    </row>
    <row r="19210" spans="1:13" x14ac:dyDescent="0.2">
      <c r="A19210" s="289"/>
      <c r="I19210"/>
      <c r="J19210"/>
      <c r="L19210" s="33"/>
      <c r="M19210" s="24"/>
    </row>
    <row r="19211" spans="1:13" x14ac:dyDescent="0.2">
      <c r="A19211" s="289"/>
      <c r="I19211"/>
      <c r="J19211"/>
      <c r="L19211" s="33"/>
      <c r="M19211" s="24"/>
    </row>
    <row r="19212" spans="1:13" x14ac:dyDescent="0.2">
      <c r="A19212" s="289"/>
      <c r="I19212"/>
      <c r="J19212"/>
      <c r="L19212" s="33"/>
      <c r="M19212" s="24"/>
    </row>
    <row r="19213" spans="1:13" x14ac:dyDescent="0.2">
      <c r="A19213" s="289"/>
      <c r="I19213"/>
      <c r="J19213"/>
      <c r="L19213" s="33"/>
      <c r="M19213" s="24"/>
    </row>
    <row r="19214" spans="1:13" x14ac:dyDescent="0.2">
      <c r="A19214" s="289"/>
      <c r="I19214"/>
      <c r="J19214"/>
      <c r="L19214" s="33"/>
      <c r="M19214" s="24"/>
    </row>
    <row r="19215" spans="1:13" x14ac:dyDescent="0.2">
      <c r="A19215" s="289"/>
      <c r="I19215"/>
      <c r="J19215"/>
      <c r="L19215" s="33"/>
      <c r="M19215" s="24"/>
    </row>
    <row r="19216" spans="1:13" x14ac:dyDescent="0.2">
      <c r="A19216" s="289"/>
      <c r="I19216"/>
      <c r="J19216"/>
      <c r="L19216" s="33"/>
      <c r="M19216" s="24"/>
    </row>
    <row r="19217" spans="1:13" x14ac:dyDescent="0.2">
      <c r="A19217" s="289"/>
      <c r="I19217"/>
      <c r="J19217"/>
      <c r="L19217" s="33"/>
      <c r="M19217" s="24"/>
    </row>
    <row r="19218" spans="1:13" x14ac:dyDescent="0.2">
      <c r="A19218" s="289"/>
      <c r="I19218"/>
      <c r="J19218"/>
      <c r="L19218" s="33"/>
      <c r="M19218" s="24"/>
    </row>
    <row r="19219" spans="1:13" x14ac:dyDescent="0.2">
      <c r="A19219" s="289"/>
      <c r="I19219"/>
      <c r="J19219"/>
      <c r="L19219" s="33"/>
      <c r="M19219" s="24"/>
    </row>
    <row r="19220" spans="1:13" x14ac:dyDescent="0.2">
      <c r="A19220" s="289"/>
      <c r="I19220"/>
      <c r="J19220"/>
      <c r="L19220" s="33"/>
      <c r="M19220" s="24"/>
    </row>
    <row r="19221" spans="1:13" x14ac:dyDescent="0.2">
      <c r="A19221" s="289"/>
      <c r="I19221"/>
      <c r="J19221"/>
      <c r="L19221" s="33"/>
      <c r="M19221" s="24"/>
    </row>
    <row r="19222" spans="1:13" x14ac:dyDescent="0.2">
      <c r="A19222" s="289"/>
      <c r="I19222"/>
      <c r="J19222"/>
      <c r="L19222" s="33"/>
      <c r="M19222" s="24"/>
    </row>
    <row r="19223" spans="1:13" x14ac:dyDescent="0.2">
      <c r="A19223" s="289"/>
      <c r="I19223"/>
      <c r="J19223"/>
      <c r="L19223" s="33"/>
      <c r="M19223" s="24"/>
    </row>
    <row r="19224" spans="1:13" x14ac:dyDescent="0.2">
      <c r="A19224" s="289"/>
      <c r="I19224"/>
      <c r="J19224"/>
      <c r="L19224" s="33"/>
      <c r="M19224" s="24"/>
    </row>
    <row r="19225" spans="1:13" x14ac:dyDescent="0.2">
      <c r="A19225" s="289"/>
      <c r="I19225"/>
      <c r="J19225"/>
      <c r="L19225" s="33"/>
      <c r="M19225" s="24"/>
    </row>
    <row r="19226" spans="1:13" x14ac:dyDescent="0.2">
      <c r="A19226" s="289"/>
      <c r="I19226"/>
      <c r="J19226"/>
      <c r="L19226" s="33"/>
      <c r="M19226" s="24"/>
    </row>
    <row r="19227" spans="1:13" x14ac:dyDescent="0.2">
      <c r="A19227" s="289"/>
      <c r="I19227"/>
      <c r="J19227"/>
      <c r="L19227" s="33"/>
      <c r="M19227" s="24"/>
    </row>
    <row r="19228" spans="1:13" x14ac:dyDescent="0.2">
      <c r="A19228" s="289"/>
      <c r="I19228"/>
      <c r="J19228"/>
      <c r="L19228" s="33"/>
      <c r="M19228" s="24"/>
    </row>
    <row r="19229" spans="1:13" x14ac:dyDescent="0.2">
      <c r="A19229" s="289"/>
      <c r="I19229"/>
      <c r="J19229"/>
      <c r="L19229" s="33"/>
      <c r="M19229" s="24"/>
    </row>
    <row r="19230" spans="1:13" x14ac:dyDescent="0.2">
      <c r="A19230" s="289"/>
      <c r="I19230"/>
      <c r="J19230"/>
      <c r="L19230" s="33"/>
      <c r="M19230" s="24"/>
    </row>
    <row r="19231" spans="1:13" x14ac:dyDescent="0.2">
      <c r="A19231" s="289"/>
      <c r="I19231"/>
      <c r="J19231"/>
      <c r="L19231" s="33"/>
      <c r="M19231" s="24"/>
    </row>
    <row r="19232" spans="1:13" x14ac:dyDescent="0.2">
      <c r="A19232" s="289"/>
      <c r="I19232"/>
      <c r="J19232"/>
      <c r="L19232" s="33"/>
      <c r="M19232" s="24"/>
    </row>
    <row r="19233" spans="1:13" x14ac:dyDescent="0.2">
      <c r="A19233" s="289"/>
      <c r="I19233"/>
      <c r="J19233"/>
      <c r="L19233" s="33"/>
      <c r="M19233" s="24"/>
    </row>
    <row r="19234" spans="1:13" x14ac:dyDescent="0.2">
      <c r="A19234" s="289"/>
      <c r="I19234"/>
      <c r="J19234"/>
      <c r="L19234" s="33"/>
      <c r="M19234" s="24"/>
    </row>
    <row r="19235" spans="1:13" x14ac:dyDescent="0.2">
      <c r="A19235" s="289"/>
      <c r="I19235"/>
      <c r="J19235"/>
      <c r="L19235" s="33"/>
      <c r="M19235" s="24"/>
    </row>
    <row r="19236" spans="1:13" x14ac:dyDescent="0.2">
      <c r="A19236" s="289"/>
      <c r="I19236"/>
      <c r="J19236"/>
      <c r="L19236" s="33"/>
      <c r="M19236" s="24"/>
    </row>
    <row r="19237" spans="1:13" x14ac:dyDescent="0.2">
      <c r="A19237" s="289"/>
      <c r="I19237"/>
      <c r="J19237"/>
      <c r="L19237" s="33"/>
      <c r="M19237" s="24"/>
    </row>
    <row r="19238" spans="1:13" x14ac:dyDescent="0.2">
      <c r="A19238" s="289"/>
      <c r="I19238"/>
      <c r="J19238"/>
      <c r="L19238" s="33"/>
      <c r="M19238" s="24"/>
    </row>
    <row r="19239" spans="1:13" x14ac:dyDescent="0.2">
      <c r="A19239" s="289"/>
      <c r="I19239"/>
      <c r="J19239"/>
      <c r="L19239" s="33"/>
      <c r="M19239" s="24"/>
    </row>
    <row r="19240" spans="1:13" x14ac:dyDescent="0.2">
      <c r="A19240" s="289"/>
      <c r="I19240"/>
      <c r="J19240"/>
      <c r="L19240" s="33"/>
      <c r="M19240" s="24"/>
    </row>
    <row r="19241" spans="1:13" x14ac:dyDescent="0.2">
      <c r="A19241" s="289"/>
      <c r="I19241"/>
      <c r="J19241"/>
      <c r="L19241" s="33"/>
      <c r="M19241" s="24"/>
    </row>
    <row r="19242" spans="1:13" x14ac:dyDescent="0.2">
      <c r="A19242" s="289"/>
      <c r="I19242"/>
      <c r="J19242"/>
      <c r="L19242" s="33"/>
      <c r="M19242" s="24"/>
    </row>
    <row r="19243" spans="1:13" x14ac:dyDescent="0.2">
      <c r="A19243" s="289"/>
      <c r="I19243"/>
      <c r="J19243"/>
      <c r="L19243" s="33"/>
      <c r="M19243" s="24"/>
    </row>
    <row r="19244" spans="1:13" x14ac:dyDescent="0.2">
      <c r="A19244" s="289"/>
      <c r="I19244"/>
      <c r="J19244"/>
      <c r="L19244" s="33"/>
      <c r="M19244" s="24"/>
    </row>
    <row r="19245" spans="1:13" x14ac:dyDescent="0.2">
      <c r="A19245" s="289"/>
      <c r="I19245"/>
      <c r="J19245"/>
      <c r="L19245" s="33"/>
      <c r="M19245" s="24"/>
    </row>
    <row r="19246" spans="1:13" x14ac:dyDescent="0.2">
      <c r="A19246" s="289"/>
      <c r="I19246"/>
      <c r="J19246"/>
      <c r="L19246" s="33"/>
      <c r="M19246" s="24"/>
    </row>
    <row r="19247" spans="1:13" x14ac:dyDescent="0.2">
      <c r="A19247" s="289"/>
      <c r="I19247"/>
      <c r="J19247"/>
      <c r="L19247" s="33"/>
      <c r="M19247" s="24"/>
    </row>
    <row r="19248" spans="1:13" x14ac:dyDescent="0.2">
      <c r="A19248" s="289"/>
      <c r="I19248"/>
      <c r="J19248"/>
      <c r="L19248" s="33"/>
      <c r="M19248" s="24"/>
    </row>
    <row r="19249" spans="1:13" x14ac:dyDescent="0.2">
      <c r="A19249" s="289"/>
      <c r="I19249"/>
      <c r="J19249"/>
      <c r="L19249" s="33"/>
      <c r="M19249" s="24"/>
    </row>
    <row r="19250" spans="1:13" x14ac:dyDescent="0.2">
      <c r="A19250" s="289"/>
      <c r="I19250"/>
      <c r="J19250"/>
      <c r="L19250" s="33"/>
      <c r="M19250" s="24"/>
    </row>
    <row r="19251" spans="1:13" x14ac:dyDescent="0.2">
      <c r="A19251" s="289"/>
      <c r="I19251"/>
      <c r="J19251"/>
      <c r="L19251" s="33"/>
      <c r="M19251" s="24"/>
    </row>
    <row r="19252" spans="1:13" x14ac:dyDescent="0.2">
      <c r="A19252" s="289"/>
      <c r="I19252"/>
      <c r="J19252"/>
      <c r="L19252" s="33"/>
      <c r="M19252" s="24"/>
    </row>
    <row r="19253" spans="1:13" x14ac:dyDescent="0.2">
      <c r="A19253" s="289"/>
      <c r="I19253"/>
      <c r="J19253"/>
      <c r="L19253" s="33"/>
      <c r="M19253" s="24"/>
    </row>
    <row r="19254" spans="1:13" x14ac:dyDescent="0.2">
      <c r="A19254" s="289"/>
      <c r="I19254"/>
      <c r="J19254"/>
      <c r="L19254" s="33"/>
      <c r="M19254" s="24"/>
    </row>
    <row r="19255" spans="1:13" x14ac:dyDescent="0.2">
      <c r="A19255" s="289"/>
      <c r="I19255"/>
      <c r="J19255"/>
      <c r="L19255" s="33"/>
      <c r="M19255" s="24"/>
    </row>
    <row r="19256" spans="1:13" x14ac:dyDescent="0.2">
      <c r="A19256" s="289"/>
      <c r="I19256"/>
      <c r="J19256"/>
      <c r="L19256" s="33"/>
      <c r="M19256" s="24"/>
    </row>
    <row r="19257" spans="1:13" x14ac:dyDescent="0.2">
      <c r="A19257" s="289"/>
      <c r="I19257"/>
      <c r="J19257"/>
      <c r="L19257" s="33"/>
      <c r="M19257" s="24"/>
    </row>
    <row r="19258" spans="1:13" x14ac:dyDescent="0.2">
      <c r="A19258" s="289"/>
      <c r="I19258"/>
      <c r="J19258"/>
      <c r="L19258" s="33"/>
      <c r="M19258" s="24"/>
    </row>
    <row r="19259" spans="1:13" x14ac:dyDescent="0.2">
      <c r="A19259" s="289"/>
      <c r="I19259"/>
      <c r="J19259"/>
      <c r="L19259" s="33"/>
      <c r="M19259" s="24"/>
    </row>
    <row r="19260" spans="1:13" x14ac:dyDescent="0.2">
      <c r="A19260" s="289"/>
      <c r="I19260"/>
      <c r="J19260"/>
      <c r="L19260" s="33"/>
      <c r="M19260" s="24"/>
    </row>
    <row r="19261" spans="1:13" x14ac:dyDescent="0.2">
      <c r="A19261" s="289"/>
      <c r="I19261"/>
      <c r="J19261"/>
      <c r="L19261" s="33"/>
      <c r="M19261" s="24"/>
    </row>
    <row r="19262" spans="1:13" x14ac:dyDescent="0.2">
      <c r="A19262" s="289"/>
      <c r="I19262"/>
      <c r="J19262"/>
      <c r="L19262" s="33"/>
      <c r="M19262" s="24"/>
    </row>
    <row r="19263" spans="1:13" x14ac:dyDescent="0.2">
      <c r="A19263" s="289"/>
      <c r="I19263"/>
      <c r="J19263"/>
      <c r="L19263" s="33"/>
      <c r="M19263" s="24"/>
    </row>
    <row r="19264" spans="1:13" x14ac:dyDescent="0.2">
      <c r="A19264" s="289"/>
      <c r="I19264"/>
      <c r="J19264"/>
      <c r="L19264" s="33"/>
      <c r="M19264" s="24"/>
    </row>
    <row r="19265" spans="1:13" x14ac:dyDescent="0.2">
      <c r="A19265" s="289"/>
      <c r="I19265"/>
      <c r="J19265"/>
      <c r="L19265" s="33"/>
      <c r="M19265" s="24"/>
    </row>
    <row r="19266" spans="1:13" x14ac:dyDescent="0.2">
      <c r="A19266" s="289"/>
      <c r="I19266"/>
      <c r="J19266"/>
      <c r="L19266" s="33"/>
      <c r="M19266" s="24"/>
    </row>
    <row r="19267" spans="1:13" x14ac:dyDescent="0.2">
      <c r="A19267" s="289"/>
      <c r="I19267"/>
      <c r="J19267"/>
      <c r="L19267" s="33"/>
      <c r="M19267" s="24"/>
    </row>
    <row r="19268" spans="1:13" x14ac:dyDescent="0.2">
      <c r="A19268" s="289"/>
      <c r="I19268"/>
      <c r="J19268"/>
      <c r="L19268" s="33"/>
      <c r="M19268" s="24"/>
    </row>
    <row r="19269" spans="1:13" x14ac:dyDescent="0.2">
      <c r="A19269" s="289"/>
      <c r="I19269"/>
      <c r="J19269"/>
      <c r="L19269" s="33"/>
      <c r="M19269" s="24"/>
    </row>
    <row r="19270" spans="1:13" x14ac:dyDescent="0.2">
      <c r="A19270" s="289"/>
      <c r="I19270"/>
      <c r="J19270"/>
      <c r="L19270" s="33"/>
      <c r="M19270" s="24"/>
    </row>
    <row r="19271" spans="1:13" x14ac:dyDescent="0.2">
      <c r="A19271" s="289"/>
      <c r="I19271"/>
      <c r="J19271"/>
      <c r="L19271" s="33"/>
      <c r="M19271" s="24"/>
    </row>
    <row r="19272" spans="1:13" x14ac:dyDescent="0.2">
      <c r="A19272" s="289"/>
      <c r="I19272"/>
      <c r="J19272"/>
      <c r="L19272" s="33"/>
      <c r="M19272" s="24"/>
    </row>
    <row r="19273" spans="1:13" x14ac:dyDescent="0.2">
      <c r="A19273" s="289"/>
      <c r="I19273"/>
      <c r="J19273"/>
      <c r="L19273" s="33"/>
      <c r="M19273" s="24"/>
    </row>
    <row r="19274" spans="1:13" x14ac:dyDescent="0.2">
      <c r="A19274" s="289"/>
      <c r="I19274"/>
      <c r="J19274"/>
      <c r="L19274" s="33"/>
      <c r="M19274" s="24"/>
    </row>
    <row r="19275" spans="1:13" x14ac:dyDescent="0.2">
      <c r="A19275" s="289"/>
      <c r="I19275"/>
      <c r="J19275"/>
      <c r="L19275" s="33"/>
      <c r="M19275" s="24"/>
    </row>
    <row r="19276" spans="1:13" x14ac:dyDescent="0.2">
      <c r="A19276" s="289"/>
      <c r="I19276"/>
      <c r="J19276"/>
      <c r="L19276" s="33"/>
      <c r="M19276" s="24"/>
    </row>
    <row r="19277" spans="1:13" x14ac:dyDescent="0.2">
      <c r="A19277" s="289"/>
      <c r="I19277"/>
      <c r="J19277"/>
      <c r="L19277" s="33"/>
      <c r="M19277" s="24"/>
    </row>
    <row r="19278" spans="1:13" x14ac:dyDescent="0.2">
      <c r="A19278" s="289"/>
      <c r="I19278"/>
      <c r="J19278"/>
      <c r="L19278" s="33"/>
      <c r="M19278" s="24"/>
    </row>
    <row r="19279" spans="1:13" x14ac:dyDescent="0.2">
      <c r="A19279" s="289"/>
      <c r="I19279"/>
      <c r="J19279"/>
      <c r="L19279" s="33"/>
      <c r="M19279" s="24"/>
    </row>
    <row r="19280" spans="1:13" x14ac:dyDescent="0.2">
      <c r="A19280" s="289"/>
      <c r="I19280"/>
      <c r="J19280"/>
      <c r="L19280" s="33"/>
      <c r="M19280" s="24"/>
    </row>
    <row r="19281" spans="1:13" x14ac:dyDescent="0.2">
      <c r="A19281" s="289"/>
      <c r="I19281"/>
      <c r="J19281"/>
      <c r="L19281" s="33"/>
      <c r="M19281" s="24"/>
    </row>
    <row r="19282" spans="1:13" x14ac:dyDescent="0.2">
      <c r="A19282" s="289"/>
      <c r="I19282"/>
      <c r="J19282"/>
      <c r="L19282" s="33"/>
      <c r="M19282" s="24"/>
    </row>
    <row r="19283" spans="1:13" x14ac:dyDescent="0.2">
      <c r="A19283" s="289"/>
      <c r="I19283"/>
      <c r="J19283"/>
      <c r="L19283" s="33"/>
      <c r="M19283" s="24"/>
    </row>
    <row r="19284" spans="1:13" x14ac:dyDescent="0.2">
      <c r="A19284" s="289"/>
      <c r="I19284"/>
      <c r="J19284"/>
      <c r="L19284" s="33"/>
      <c r="M19284" s="24"/>
    </row>
    <row r="19285" spans="1:13" x14ac:dyDescent="0.2">
      <c r="A19285" s="289"/>
      <c r="I19285"/>
      <c r="J19285"/>
      <c r="L19285" s="33"/>
      <c r="M19285" s="24"/>
    </row>
    <row r="19286" spans="1:13" x14ac:dyDescent="0.2">
      <c r="A19286" s="289"/>
      <c r="I19286"/>
      <c r="J19286"/>
      <c r="L19286" s="33"/>
      <c r="M19286" s="24"/>
    </row>
    <row r="19287" spans="1:13" x14ac:dyDescent="0.2">
      <c r="A19287" s="289"/>
      <c r="I19287"/>
      <c r="J19287"/>
      <c r="L19287" s="33"/>
      <c r="M19287" s="24"/>
    </row>
    <row r="19288" spans="1:13" x14ac:dyDescent="0.2">
      <c r="A19288" s="289"/>
      <c r="I19288"/>
      <c r="J19288"/>
      <c r="L19288" s="33"/>
      <c r="M19288" s="24"/>
    </row>
    <row r="19289" spans="1:13" x14ac:dyDescent="0.2">
      <c r="A19289" s="289"/>
      <c r="I19289"/>
      <c r="J19289"/>
      <c r="L19289" s="33"/>
      <c r="M19289" s="24"/>
    </row>
    <row r="19290" spans="1:13" x14ac:dyDescent="0.2">
      <c r="A19290" s="289"/>
      <c r="I19290"/>
      <c r="J19290"/>
      <c r="L19290" s="33"/>
      <c r="M19290" s="24"/>
    </row>
    <row r="19291" spans="1:13" x14ac:dyDescent="0.2">
      <c r="A19291" s="289"/>
      <c r="I19291"/>
      <c r="J19291"/>
      <c r="L19291" s="33"/>
      <c r="M19291" s="24"/>
    </row>
    <row r="19292" spans="1:13" x14ac:dyDescent="0.2">
      <c r="A19292" s="289"/>
      <c r="I19292"/>
      <c r="J19292"/>
      <c r="L19292" s="33"/>
      <c r="M19292" s="24"/>
    </row>
    <row r="19293" spans="1:13" x14ac:dyDescent="0.2">
      <c r="A19293" s="289"/>
      <c r="I19293"/>
      <c r="J19293"/>
      <c r="L19293" s="33"/>
      <c r="M19293" s="24"/>
    </row>
    <row r="19294" spans="1:13" x14ac:dyDescent="0.2">
      <c r="A19294" s="289"/>
      <c r="I19294"/>
      <c r="J19294"/>
      <c r="L19294" s="33"/>
      <c r="M19294" s="24"/>
    </row>
    <row r="19295" spans="1:13" x14ac:dyDescent="0.2">
      <c r="A19295" s="289"/>
      <c r="I19295"/>
      <c r="J19295"/>
      <c r="L19295" s="33"/>
      <c r="M19295" s="24"/>
    </row>
    <row r="19296" spans="1:13" x14ac:dyDescent="0.2">
      <c r="A19296" s="289"/>
      <c r="I19296"/>
      <c r="J19296"/>
      <c r="L19296" s="33"/>
      <c r="M19296" s="24"/>
    </row>
    <row r="19297" spans="1:13" x14ac:dyDescent="0.2">
      <c r="A19297" s="289"/>
      <c r="I19297"/>
      <c r="J19297"/>
      <c r="L19297" s="33"/>
      <c r="M19297" s="24"/>
    </row>
    <row r="19298" spans="1:13" x14ac:dyDescent="0.2">
      <c r="A19298" s="289"/>
      <c r="I19298"/>
      <c r="J19298"/>
      <c r="L19298" s="33"/>
      <c r="M19298" s="24"/>
    </row>
    <row r="19299" spans="1:13" x14ac:dyDescent="0.2">
      <c r="A19299" s="289"/>
      <c r="I19299"/>
      <c r="J19299"/>
      <c r="L19299" s="33"/>
      <c r="M19299" s="24"/>
    </row>
    <row r="19300" spans="1:13" x14ac:dyDescent="0.2">
      <c r="A19300" s="289"/>
      <c r="I19300"/>
      <c r="J19300"/>
      <c r="L19300" s="33"/>
      <c r="M19300" s="24"/>
    </row>
    <row r="19301" spans="1:13" x14ac:dyDescent="0.2">
      <c r="A19301" s="289"/>
      <c r="I19301"/>
      <c r="J19301"/>
      <c r="L19301" s="33"/>
      <c r="M19301" s="24"/>
    </row>
    <row r="19302" spans="1:13" x14ac:dyDescent="0.2">
      <c r="A19302" s="289"/>
      <c r="I19302"/>
      <c r="J19302"/>
      <c r="L19302" s="33"/>
      <c r="M19302" s="24"/>
    </row>
    <row r="19303" spans="1:13" x14ac:dyDescent="0.2">
      <c r="A19303" s="289"/>
      <c r="I19303"/>
      <c r="J19303"/>
      <c r="L19303" s="33"/>
      <c r="M19303" s="24"/>
    </row>
    <row r="19304" spans="1:13" x14ac:dyDescent="0.2">
      <c r="A19304" s="289"/>
      <c r="I19304"/>
      <c r="J19304"/>
      <c r="L19304" s="33"/>
      <c r="M19304" s="24"/>
    </row>
    <row r="19305" spans="1:13" x14ac:dyDescent="0.2">
      <c r="A19305" s="289"/>
      <c r="I19305"/>
      <c r="J19305"/>
      <c r="L19305" s="33"/>
      <c r="M19305" s="24"/>
    </row>
    <row r="19306" spans="1:13" x14ac:dyDescent="0.2">
      <c r="A19306" s="289"/>
      <c r="I19306"/>
      <c r="J19306"/>
      <c r="L19306" s="33"/>
      <c r="M19306" s="24"/>
    </row>
    <row r="19307" spans="1:13" x14ac:dyDescent="0.2">
      <c r="A19307" s="289"/>
      <c r="I19307"/>
      <c r="J19307"/>
      <c r="L19307" s="33"/>
      <c r="M19307" s="24"/>
    </row>
    <row r="19308" spans="1:13" x14ac:dyDescent="0.2">
      <c r="A19308" s="289"/>
      <c r="I19308"/>
      <c r="J19308"/>
      <c r="L19308" s="33"/>
      <c r="M19308" s="24"/>
    </row>
    <row r="19309" spans="1:13" x14ac:dyDescent="0.2">
      <c r="A19309" s="289"/>
      <c r="I19309"/>
      <c r="J19309"/>
      <c r="L19309" s="33"/>
      <c r="M19309" s="24"/>
    </row>
    <row r="19310" spans="1:13" x14ac:dyDescent="0.2">
      <c r="A19310" s="289"/>
      <c r="I19310"/>
      <c r="J19310"/>
      <c r="L19310" s="33"/>
      <c r="M19310" s="24"/>
    </row>
    <row r="19311" spans="1:13" x14ac:dyDescent="0.2">
      <c r="A19311" s="289"/>
      <c r="I19311"/>
      <c r="J19311"/>
      <c r="L19311" s="33"/>
      <c r="M19311" s="24"/>
    </row>
    <row r="19312" spans="1:13" x14ac:dyDescent="0.2">
      <c r="A19312" s="289"/>
      <c r="I19312"/>
      <c r="J19312"/>
      <c r="L19312" s="33"/>
      <c r="M19312" s="24"/>
    </row>
    <row r="19313" spans="1:13" x14ac:dyDescent="0.2">
      <c r="A19313" s="289"/>
      <c r="I19313"/>
      <c r="J19313"/>
      <c r="L19313" s="33"/>
      <c r="M19313" s="24"/>
    </row>
    <row r="19314" spans="1:13" x14ac:dyDescent="0.2">
      <c r="A19314" s="289"/>
      <c r="I19314"/>
      <c r="J19314"/>
      <c r="L19314" s="33"/>
      <c r="M19314" s="24"/>
    </row>
    <row r="19315" spans="1:13" x14ac:dyDescent="0.2">
      <c r="A19315" s="289"/>
      <c r="I19315"/>
      <c r="J19315"/>
      <c r="L19315" s="33"/>
      <c r="M19315" s="24"/>
    </row>
    <row r="19316" spans="1:13" x14ac:dyDescent="0.2">
      <c r="A19316" s="289"/>
      <c r="I19316"/>
      <c r="J19316"/>
      <c r="L19316" s="33"/>
      <c r="M19316" s="24"/>
    </row>
    <row r="19317" spans="1:13" x14ac:dyDescent="0.2">
      <c r="A19317" s="289"/>
      <c r="I19317"/>
      <c r="J19317"/>
      <c r="L19317" s="33"/>
      <c r="M19317" s="24"/>
    </row>
    <row r="19318" spans="1:13" x14ac:dyDescent="0.2">
      <c r="A19318" s="289"/>
      <c r="I19318"/>
      <c r="J19318"/>
      <c r="L19318" s="33"/>
      <c r="M19318" s="24"/>
    </row>
    <row r="19319" spans="1:13" x14ac:dyDescent="0.2">
      <c r="A19319" s="289"/>
      <c r="I19319"/>
      <c r="J19319"/>
      <c r="L19319" s="33"/>
      <c r="M19319" s="24"/>
    </row>
    <row r="19320" spans="1:13" x14ac:dyDescent="0.2">
      <c r="A19320" s="289"/>
      <c r="I19320"/>
      <c r="J19320"/>
      <c r="L19320" s="33"/>
      <c r="M19320" s="24"/>
    </row>
    <row r="19321" spans="1:13" x14ac:dyDescent="0.2">
      <c r="A19321" s="289"/>
      <c r="I19321"/>
      <c r="J19321"/>
      <c r="L19321" s="33"/>
      <c r="M19321" s="24"/>
    </row>
    <row r="19322" spans="1:13" x14ac:dyDescent="0.2">
      <c r="A19322" s="289"/>
      <c r="I19322"/>
      <c r="J19322"/>
      <c r="L19322" s="33"/>
      <c r="M19322" s="24"/>
    </row>
    <row r="19323" spans="1:13" x14ac:dyDescent="0.2">
      <c r="A19323" s="289"/>
      <c r="I19323"/>
      <c r="J19323"/>
      <c r="L19323" s="33"/>
      <c r="M19323" s="24"/>
    </row>
    <row r="19324" spans="1:13" x14ac:dyDescent="0.2">
      <c r="A19324" s="289"/>
      <c r="I19324"/>
      <c r="J19324"/>
      <c r="L19324" s="33"/>
      <c r="M19324" s="24"/>
    </row>
    <row r="19325" spans="1:13" x14ac:dyDescent="0.2">
      <c r="A19325" s="289"/>
      <c r="I19325"/>
      <c r="J19325"/>
      <c r="L19325" s="33"/>
      <c r="M19325" s="24"/>
    </row>
    <row r="19326" spans="1:13" x14ac:dyDescent="0.2">
      <c r="A19326" s="289"/>
      <c r="I19326"/>
      <c r="J19326"/>
      <c r="L19326" s="33"/>
      <c r="M19326" s="24"/>
    </row>
    <row r="19327" spans="1:13" x14ac:dyDescent="0.2">
      <c r="A19327" s="289"/>
      <c r="I19327"/>
      <c r="J19327"/>
      <c r="L19327" s="33"/>
      <c r="M19327" s="24"/>
    </row>
    <row r="19328" spans="1:13" x14ac:dyDescent="0.2">
      <c r="A19328" s="289"/>
      <c r="I19328"/>
      <c r="J19328"/>
      <c r="L19328" s="33"/>
      <c r="M19328" s="24"/>
    </row>
    <row r="19329" spans="1:13" x14ac:dyDescent="0.2">
      <c r="A19329" s="289"/>
      <c r="I19329"/>
      <c r="J19329"/>
      <c r="L19329" s="33"/>
      <c r="M19329" s="24"/>
    </row>
    <row r="19330" spans="1:13" x14ac:dyDescent="0.2">
      <c r="A19330" s="289"/>
      <c r="I19330"/>
      <c r="J19330"/>
      <c r="L19330" s="33"/>
      <c r="M19330" s="24"/>
    </row>
    <row r="19331" spans="1:13" x14ac:dyDescent="0.2">
      <c r="A19331" s="289"/>
      <c r="I19331"/>
      <c r="J19331"/>
      <c r="L19331" s="33"/>
      <c r="M19331" s="24"/>
    </row>
    <row r="19332" spans="1:13" x14ac:dyDescent="0.2">
      <c r="A19332" s="289"/>
      <c r="I19332"/>
      <c r="J19332"/>
      <c r="L19332" s="33"/>
      <c r="M19332" s="24"/>
    </row>
    <row r="19333" spans="1:13" x14ac:dyDescent="0.2">
      <c r="A19333" s="289"/>
      <c r="I19333"/>
      <c r="J19333"/>
      <c r="L19333" s="33"/>
      <c r="M19333" s="24"/>
    </row>
    <row r="19334" spans="1:13" x14ac:dyDescent="0.2">
      <c r="A19334" s="289"/>
      <c r="I19334"/>
      <c r="J19334"/>
      <c r="L19334" s="33"/>
      <c r="M19334" s="24"/>
    </row>
    <row r="19335" spans="1:13" x14ac:dyDescent="0.2">
      <c r="A19335" s="289"/>
      <c r="I19335"/>
      <c r="J19335"/>
      <c r="L19335" s="33"/>
      <c r="M19335" s="24"/>
    </row>
    <row r="19336" spans="1:13" x14ac:dyDescent="0.2">
      <c r="A19336" s="289"/>
      <c r="I19336"/>
      <c r="J19336"/>
      <c r="L19336" s="33"/>
      <c r="M19336" s="24"/>
    </row>
    <row r="19337" spans="1:13" x14ac:dyDescent="0.2">
      <c r="A19337" s="289"/>
      <c r="I19337"/>
      <c r="J19337"/>
      <c r="L19337" s="33"/>
      <c r="M19337" s="24"/>
    </row>
    <row r="19338" spans="1:13" x14ac:dyDescent="0.2">
      <c r="A19338" s="289"/>
      <c r="I19338"/>
      <c r="J19338"/>
      <c r="L19338" s="33"/>
      <c r="M19338" s="24"/>
    </row>
    <row r="19339" spans="1:13" x14ac:dyDescent="0.2">
      <c r="A19339" s="289"/>
      <c r="I19339"/>
      <c r="J19339"/>
      <c r="L19339" s="33"/>
      <c r="M19339" s="24"/>
    </row>
    <row r="19340" spans="1:13" x14ac:dyDescent="0.2">
      <c r="A19340" s="289"/>
      <c r="I19340"/>
      <c r="J19340"/>
      <c r="L19340" s="33"/>
      <c r="M19340" s="24"/>
    </row>
    <row r="19341" spans="1:13" x14ac:dyDescent="0.2">
      <c r="A19341" s="289"/>
      <c r="I19341"/>
      <c r="J19341"/>
      <c r="L19341" s="33"/>
      <c r="M19341" s="24"/>
    </row>
    <row r="19342" spans="1:13" x14ac:dyDescent="0.2">
      <c r="A19342" s="289"/>
      <c r="I19342"/>
      <c r="J19342"/>
      <c r="L19342" s="33"/>
      <c r="M19342" s="24"/>
    </row>
    <row r="19343" spans="1:13" x14ac:dyDescent="0.2">
      <c r="A19343" s="289"/>
      <c r="I19343"/>
      <c r="J19343"/>
      <c r="L19343" s="33"/>
      <c r="M19343" s="24"/>
    </row>
    <row r="19344" spans="1:13" x14ac:dyDescent="0.2">
      <c r="A19344" s="289"/>
      <c r="I19344"/>
      <c r="J19344"/>
      <c r="L19344" s="33"/>
      <c r="M19344" s="24"/>
    </row>
    <row r="19345" spans="1:13" x14ac:dyDescent="0.2">
      <c r="A19345" s="289"/>
      <c r="I19345"/>
      <c r="J19345"/>
      <c r="L19345" s="33"/>
      <c r="M19345" s="24"/>
    </row>
    <row r="19346" spans="1:13" x14ac:dyDescent="0.2">
      <c r="A19346" s="289"/>
      <c r="I19346"/>
      <c r="J19346"/>
      <c r="L19346" s="33"/>
      <c r="M19346" s="24"/>
    </row>
    <row r="19347" spans="1:13" x14ac:dyDescent="0.2">
      <c r="A19347" s="289"/>
      <c r="I19347"/>
      <c r="J19347"/>
      <c r="L19347" s="33"/>
      <c r="M19347" s="24"/>
    </row>
    <row r="19348" spans="1:13" x14ac:dyDescent="0.2">
      <c r="A19348" s="289"/>
      <c r="I19348"/>
      <c r="J19348"/>
      <c r="L19348" s="33"/>
      <c r="M19348" s="24"/>
    </row>
    <row r="19349" spans="1:13" x14ac:dyDescent="0.2">
      <c r="A19349" s="289"/>
      <c r="I19349"/>
      <c r="J19349"/>
      <c r="L19349" s="33"/>
      <c r="M19349" s="24"/>
    </row>
    <row r="19350" spans="1:13" x14ac:dyDescent="0.2">
      <c r="A19350" s="289"/>
      <c r="I19350"/>
      <c r="J19350"/>
      <c r="L19350" s="33"/>
      <c r="M19350" s="24"/>
    </row>
    <row r="19351" spans="1:13" x14ac:dyDescent="0.2">
      <c r="A19351" s="289"/>
      <c r="I19351"/>
      <c r="J19351"/>
      <c r="L19351" s="33"/>
      <c r="M19351" s="24"/>
    </row>
    <row r="19352" spans="1:13" x14ac:dyDescent="0.2">
      <c r="A19352" s="289"/>
      <c r="I19352"/>
      <c r="J19352"/>
      <c r="L19352" s="33"/>
      <c r="M19352" s="24"/>
    </row>
    <row r="19353" spans="1:13" x14ac:dyDescent="0.2">
      <c r="A19353" s="289"/>
      <c r="I19353"/>
      <c r="J19353"/>
      <c r="L19353" s="33"/>
      <c r="M19353" s="24"/>
    </row>
    <row r="19354" spans="1:13" x14ac:dyDescent="0.2">
      <c r="A19354" s="289"/>
      <c r="I19354"/>
      <c r="J19354"/>
      <c r="L19354" s="33"/>
      <c r="M19354" s="24"/>
    </row>
    <row r="19355" spans="1:13" x14ac:dyDescent="0.2">
      <c r="A19355" s="289"/>
      <c r="I19355"/>
      <c r="J19355"/>
      <c r="L19355" s="33"/>
      <c r="M19355" s="24"/>
    </row>
    <row r="19356" spans="1:13" x14ac:dyDescent="0.2">
      <c r="A19356" s="289"/>
      <c r="I19356"/>
      <c r="J19356"/>
      <c r="L19356" s="33"/>
      <c r="M19356" s="24"/>
    </row>
    <row r="19357" spans="1:13" x14ac:dyDescent="0.2">
      <c r="A19357" s="289"/>
      <c r="I19357"/>
      <c r="J19357"/>
      <c r="L19357" s="33"/>
      <c r="M19357" s="24"/>
    </row>
    <row r="19358" spans="1:13" x14ac:dyDescent="0.2">
      <c r="A19358" s="289"/>
      <c r="I19358"/>
      <c r="J19358"/>
      <c r="L19358" s="33"/>
      <c r="M19358" s="24"/>
    </row>
    <row r="19359" spans="1:13" x14ac:dyDescent="0.2">
      <c r="A19359" s="289"/>
      <c r="I19359"/>
      <c r="J19359"/>
      <c r="L19359" s="33"/>
      <c r="M19359" s="24"/>
    </row>
    <row r="19360" spans="1:13" x14ac:dyDescent="0.2">
      <c r="A19360" s="289"/>
      <c r="I19360"/>
      <c r="J19360"/>
      <c r="L19360" s="33"/>
      <c r="M19360" s="24"/>
    </row>
    <row r="19361" spans="1:13" x14ac:dyDescent="0.2">
      <c r="A19361" s="289"/>
      <c r="I19361"/>
      <c r="J19361"/>
      <c r="L19361" s="33"/>
      <c r="M19361" s="24"/>
    </row>
    <row r="19362" spans="1:13" x14ac:dyDescent="0.2">
      <c r="A19362" s="289"/>
      <c r="I19362"/>
      <c r="J19362"/>
      <c r="L19362" s="33"/>
      <c r="M19362" s="24"/>
    </row>
    <row r="19363" spans="1:13" x14ac:dyDescent="0.2">
      <c r="A19363" s="289"/>
      <c r="I19363"/>
      <c r="J19363"/>
      <c r="L19363" s="33"/>
      <c r="M19363" s="24"/>
    </row>
    <row r="19364" spans="1:13" x14ac:dyDescent="0.2">
      <c r="A19364" s="289"/>
      <c r="I19364"/>
      <c r="J19364"/>
      <c r="L19364" s="33"/>
      <c r="M19364" s="24"/>
    </row>
    <row r="19365" spans="1:13" x14ac:dyDescent="0.2">
      <c r="A19365" s="289"/>
      <c r="I19365"/>
      <c r="J19365"/>
      <c r="L19365" s="33"/>
      <c r="M19365" s="24"/>
    </row>
    <row r="19366" spans="1:13" x14ac:dyDescent="0.2">
      <c r="A19366" s="289"/>
      <c r="I19366"/>
      <c r="J19366"/>
      <c r="L19366" s="33"/>
      <c r="M19366" s="24"/>
    </row>
    <row r="19367" spans="1:13" x14ac:dyDescent="0.2">
      <c r="A19367" s="289"/>
      <c r="I19367"/>
      <c r="J19367"/>
      <c r="L19367" s="33"/>
      <c r="M19367" s="24"/>
    </row>
    <row r="19368" spans="1:13" x14ac:dyDescent="0.2">
      <c r="A19368" s="289"/>
      <c r="I19368"/>
      <c r="J19368"/>
      <c r="L19368" s="33"/>
      <c r="M19368" s="24"/>
    </row>
    <row r="19369" spans="1:13" x14ac:dyDescent="0.2">
      <c r="A19369" s="289"/>
      <c r="I19369"/>
      <c r="J19369"/>
      <c r="L19369" s="33"/>
      <c r="M19369" s="24"/>
    </row>
    <row r="19370" spans="1:13" x14ac:dyDescent="0.2">
      <c r="A19370" s="289"/>
      <c r="I19370"/>
      <c r="J19370"/>
      <c r="L19370" s="33"/>
      <c r="M19370" s="24"/>
    </row>
    <row r="19371" spans="1:13" x14ac:dyDescent="0.2">
      <c r="A19371" s="289"/>
      <c r="I19371"/>
      <c r="J19371"/>
      <c r="L19371" s="33"/>
      <c r="M19371" s="24"/>
    </row>
    <row r="19372" spans="1:13" x14ac:dyDescent="0.2">
      <c r="A19372" s="289"/>
      <c r="I19372"/>
      <c r="J19372"/>
      <c r="L19372" s="33"/>
      <c r="M19372" s="24"/>
    </row>
    <row r="19373" spans="1:13" x14ac:dyDescent="0.2">
      <c r="A19373" s="289"/>
      <c r="I19373"/>
      <c r="J19373"/>
      <c r="L19373" s="33"/>
      <c r="M19373" s="24"/>
    </row>
    <row r="19374" spans="1:13" x14ac:dyDescent="0.2">
      <c r="A19374" s="289"/>
      <c r="I19374"/>
      <c r="J19374"/>
      <c r="L19374" s="33"/>
      <c r="M19374" s="24"/>
    </row>
    <row r="19375" spans="1:13" x14ac:dyDescent="0.2">
      <c r="A19375" s="289"/>
      <c r="I19375"/>
      <c r="J19375"/>
      <c r="L19375" s="33"/>
      <c r="M19375" s="24"/>
    </row>
    <row r="19376" spans="1:13" x14ac:dyDescent="0.2">
      <c r="A19376" s="289"/>
      <c r="I19376"/>
      <c r="J19376"/>
      <c r="L19376" s="33"/>
      <c r="M19376" s="24"/>
    </row>
    <row r="19377" spans="1:13" x14ac:dyDescent="0.2">
      <c r="A19377" s="289"/>
      <c r="I19377"/>
      <c r="J19377"/>
      <c r="L19377" s="33"/>
      <c r="M19377" s="24"/>
    </row>
    <row r="19378" spans="1:13" x14ac:dyDescent="0.2">
      <c r="A19378" s="289"/>
      <c r="I19378"/>
      <c r="J19378"/>
      <c r="L19378" s="33"/>
      <c r="M19378" s="24"/>
    </row>
    <row r="19379" spans="1:13" x14ac:dyDescent="0.2">
      <c r="A19379" s="289"/>
      <c r="I19379"/>
      <c r="J19379"/>
      <c r="L19379" s="33"/>
      <c r="M19379" s="24"/>
    </row>
    <row r="19380" spans="1:13" x14ac:dyDescent="0.2">
      <c r="A19380" s="289"/>
      <c r="I19380"/>
      <c r="J19380"/>
      <c r="L19380" s="33"/>
      <c r="M19380" s="24"/>
    </row>
    <row r="19381" spans="1:13" x14ac:dyDescent="0.2">
      <c r="A19381" s="289"/>
      <c r="I19381"/>
      <c r="J19381"/>
      <c r="L19381" s="33"/>
      <c r="M19381" s="24"/>
    </row>
    <row r="19382" spans="1:13" x14ac:dyDescent="0.2">
      <c r="A19382" s="289"/>
      <c r="I19382"/>
      <c r="J19382"/>
      <c r="L19382" s="33"/>
      <c r="M19382" s="24"/>
    </row>
    <row r="19383" spans="1:13" x14ac:dyDescent="0.2">
      <c r="A19383" s="289"/>
      <c r="I19383"/>
      <c r="J19383"/>
      <c r="L19383" s="33"/>
      <c r="M19383" s="24"/>
    </row>
    <row r="19384" spans="1:13" x14ac:dyDescent="0.2">
      <c r="A19384" s="289"/>
      <c r="I19384"/>
      <c r="J19384"/>
      <c r="L19384" s="33"/>
      <c r="M19384" s="24"/>
    </row>
    <row r="19385" spans="1:13" x14ac:dyDescent="0.2">
      <c r="A19385" s="289"/>
      <c r="I19385"/>
      <c r="J19385"/>
      <c r="L19385" s="33"/>
      <c r="M19385" s="24"/>
    </row>
    <row r="19386" spans="1:13" x14ac:dyDescent="0.2">
      <c r="A19386" s="289"/>
      <c r="I19386"/>
      <c r="J19386"/>
      <c r="L19386" s="33"/>
      <c r="M19386" s="24"/>
    </row>
    <row r="19387" spans="1:13" x14ac:dyDescent="0.2">
      <c r="A19387" s="289"/>
      <c r="I19387"/>
      <c r="J19387"/>
      <c r="L19387" s="33"/>
      <c r="M19387" s="24"/>
    </row>
    <row r="19388" spans="1:13" x14ac:dyDescent="0.2">
      <c r="A19388" s="289"/>
      <c r="I19388"/>
      <c r="J19388"/>
      <c r="L19388" s="33"/>
      <c r="M19388" s="24"/>
    </row>
    <row r="19389" spans="1:13" x14ac:dyDescent="0.2">
      <c r="A19389" s="289"/>
      <c r="I19389"/>
      <c r="J19389"/>
      <c r="L19389" s="33"/>
      <c r="M19389" s="24"/>
    </row>
    <row r="19390" spans="1:13" x14ac:dyDescent="0.2">
      <c r="A19390" s="289"/>
      <c r="I19390"/>
      <c r="J19390"/>
      <c r="L19390" s="33"/>
      <c r="M19390" s="24"/>
    </row>
    <row r="19391" spans="1:13" x14ac:dyDescent="0.2">
      <c r="A19391" s="289"/>
      <c r="I19391"/>
      <c r="J19391"/>
      <c r="L19391" s="33"/>
      <c r="M19391" s="24"/>
    </row>
    <row r="19392" spans="1:13" x14ac:dyDescent="0.2">
      <c r="A19392" s="289"/>
      <c r="I19392"/>
      <c r="J19392"/>
      <c r="L19392" s="33"/>
      <c r="M19392" s="24"/>
    </row>
    <row r="19393" spans="1:13" x14ac:dyDescent="0.2">
      <c r="A19393" s="289"/>
      <c r="I19393"/>
      <c r="J19393"/>
      <c r="L19393" s="33"/>
      <c r="M19393" s="24"/>
    </row>
    <row r="19394" spans="1:13" x14ac:dyDescent="0.2">
      <c r="A19394" s="289"/>
      <c r="I19394"/>
      <c r="J19394"/>
      <c r="L19394" s="33"/>
      <c r="M19394" s="24"/>
    </row>
    <row r="19395" spans="1:13" x14ac:dyDescent="0.2">
      <c r="A19395" s="289"/>
      <c r="I19395"/>
      <c r="J19395"/>
      <c r="L19395" s="33"/>
      <c r="M19395" s="24"/>
    </row>
    <row r="19396" spans="1:13" x14ac:dyDescent="0.2">
      <c r="A19396" s="289"/>
      <c r="I19396"/>
      <c r="J19396"/>
      <c r="L19396" s="33"/>
      <c r="M19396" s="24"/>
    </row>
    <row r="19397" spans="1:13" x14ac:dyDescent="0.2">
      <c r="A19397" s="289"/>
      <c r="I19397"/>
      <c r="J19397"/>
      <c r="L19397" s="33"/>
      <c r="M19397" s="24"/>
    </row>
    <row r="19398" spans="1:13" x14ac:dyDescent="0.2">
      <c r="A19398" s="289"/>
      <c r="I19398"/>
      <c r="J19398"/>
      <c r="L19398" s="33"/>
      <c r="M19398" s="24"/>
    </row>
    <row r="19399" spans="1:13" x14ac:dyDescent="0.2">
      <c r="A19399" s="289"/>
      <c r="I19399"/>
      <c r="J19399"/>
      <c r="L19399" s="33"/>
      <c r="M19399" s="24"/>
    </row>
    <row r="19400" spans="1:13" x14ac:dyDescent="0.2">
      <c r="A19400" s="289"/>
      <c r="I19400"/>
      <c r="J19400"/>
      <c r="L19400" s="33"/>
      <c r="M19400" s="24"/>
    </row>
    <row r="19401" spans="1:13" x14ac:dyDescent="0.2">
      <c r="A19401" s="289"/>
      <c r="I19401"/>
      <c r="J19401"/>
      <c r="L19401" s="33"/>
      <c r="M19401" s="24"/>
    </row>
    <row r="19402" spans="1:13" x14ac:dyDescent="0.2">
      <c r="A19402" s="289"/>
      <c r="I19402"/>
      <c r="J19402"/>
      <c r="L19402" s="33"/>
      <c r="M19402" s="24"/>
    </row>
    <row r="19403" spans="1:13" x14ac:dyDescent="0.2">
      <c r="A19403" s="289"/>
      <c r="I19403"/>
      <c r="J19403"/>
      <c r="L19403" s="33"/>
      <c r="M19403" s="24"/>
    </row>
    <row r="19404" spans="1:13" x14ac:dyDescent="0.2">
      <c r="A19404" s="289"/>
      <c r="I19404"/>
      <c r="J19404"/>
      <c r="L19404" s="33"/>
      <c r="M19404" s="24"/>
    </row>
    <row r="19405" spans="1:13" x14ac:dyDescent="0.2">
      <c r="A19405" s="289"/>
      <c r="I19405"/>
      <c r="J19405"/>
      <c r="L19405" s="33"/>
      <c r="M19405" s="24"/>
    </row>
    <row r="19406" spans="1:13" x14ac:dyDescent="0.2">
      <c r="A19406" s="289"/>
      <c r="I19406"/>
      <c r="J19406"/>
      <c r="L19406" s="33"/>
      <c r="M19406" s="24"/>
    </row>
    <row r="19407" spans="1:13" x14ac:dyDescent="0.2">
      <c r="A19407" s="289"/>
      <c r="I19407"/>
      <c r="J19407"/>
      <c r="L19407" s="33"/>
      <c r="M19407" s="24"/>
    </row>
    <row r="19408" spans="1:13" x14ac:dyDescent="0.2">
      <c r="A19408" s="289"/>
      <c r="I19408"/>
      <c r="J19408"/>
      <c r="L19408" s="33"/>
      <c r="M19408" s="24"/>
    </row>
    <row r="19409" spans="1:13" x14ac:dyDescent="0.2">
      <c r="A19409" s="289"/>
      <c r="I19409"/>
      <c r="J19409"/>
      <c r="L19409" s="33"/>
      <c r="M19409" s="24"/>
    </row>
    <row r="19410" spans="1:13" x14ac:dyDescent="0.2">
      <c r="A19410" s="289"/>
      <c r="I19410"/>
      <c r="J19410"/>
      <c r="L19410" s="33"/>
      <c r="M19410" s="24"/>
    </row>
    <row r="19411" spans="1:13" x14ac:dyDescent="0.2">
      <c r="A19411" s="289"/>
      <c r="I19411"/>
      <c r="J19411"/>
      <c r="L19411" s="33"/>
      <c r="M19411" s="24"/>
    </row>
    <row r="19412" spans="1:13" x14ac:dyDescent="0.2">
      <c r="A19412" s="289"/>
      <c r="I19412"/>
      <c r="J19412"/>
      <c r="L19412" s="33"/>
      <c r="M19412" s="24"/>
    </row>
    <row r="19413" spans="1:13" x14ac:dyDescent="0.2">
      <c r="A19413" s="289"/>
      <c r="I19413"/>
      <c r="J19413"/>
      <c r="L19413" s="33"/>
      <c r="M19413" s="24"/>
    </row>
    <row r="19414" spans="1:13" x14ac:dyDescent="0.2">
      <c r="A19414" s="289"/>
      <c r="I19414"/>
      <c r="J19414"/>
      <c r="L19414" s="33"/>
      <c r="M19414" s="24"/>
    </row>
    <row r="19415" spans="1:13" x14ac:dyDescent="0.2">
      <c r="A19415" s="289"/>
      <c r="I19415"/>
      <c r="J19415"/>
      <c r="L19415" s="33"/>
      <c r="M19415" s="24"/>
    </row>
    <row r="19416" spans="1:13" x14ac:dyDescent="0.2">
      <c r="A19416" s="289"/>
      <c r="I19416"/>
      <c r="J19416"/>
      <c r="L19416" s="33"/>
      <c r="M19416" s="24"/>
    </row>
    <row r="19417" spans="1:13" x14ac:dyDescent="0.2">
      <c r="A19417" s="289"/>
      <c r="I19417"/>
      <c r="J19417"/>
      <c r="L19417" s="33"/>
      <c r="M19417" s="24"/>
    </row>
    <row r="19418" spans="1:13" x14ac:dyDescent="0.2">
      <c r="A19418" s="289"/>
      <c r="I19418"/>
      <c r="J19418"/>
      <c r="L19418" s="33"/>
      <c r="M19418" s="24"/>
    </row>
    <row r="19419" spans="1:13" x14ac:dyDescent="0.2">
      <c r="A19419" s="289"/>
      <c r="I19419"/>
      <c r="J19419"/>
      <c r="L19419" s="33"/>
      <c r="M19419" s="24"/>
    </row>
    <row r="19420" spans="1:13" x14ac:dyDescent="0.2">
      <c r="A19420" s="289"/>
      <c r="I19420"/>
      <c r="J19420"/>
      <c r="L19420" s="33"/>
      <c r="M19420" s="24"/>
    </row>
    <row r="19421" spans="1:13" x14ac:dyDescent="0.2">
      <c r="A19421" s="289"/>
      <c r="I19421"/>
      <c r="J19421"/>
      <c r="L19421" s="33"/>
      <c r="M19421" s="24"/>
    </row>
    <row r="19422" spans="1:13" x14ac:dyDescent="0.2">
      <c r="A19422" s="289"/>
      <c r="I19422"/>
      <c r="J19422"/>
      <c r="L19422" s="33"/>
      <c r="M19422" s="24"/>
    </row>
    <row r="19423" spans="1:13" x14ac:dyDescent="0.2">
      <c r="A19423" s="289"/>
      <c r="I19423"/>
      <c r="J19423"/>
      <c r="L19423" s="33"/>
      <c r="M19423" s="24"/>
    </row>
    <row r="19424" spans="1:13" x14ac:dyDescent="0.2">
      <c r="A19424" s="289"/>
      <c r="I19424"/>
      <c r="J19424"/>
      <c r="L19424" s="33"/>
      <c r="M19424" s="24"/>
    </row>
    <row r="19425" spans="1:13" x14ac:dyDescent="0.2">
      <c r="A19425" s="289"/>
      <c r="I19425"/>
      <c r="J19425"/>
      <c r="L19425" s="33"/>
      <c r="M19425" s="24"/>
    </row>
    <row r="19426" spans="1:13" x14ac:dyDescent="0.2">
      <c r="A19426" s="289"/>
      <c r="I19426"/>
      <c r="J19426"/>
      <c r="L19426" s="33"/>
      <c r="M19426" s="24"/>
    </row>
    <row r="19427" spans="1:13" x14ac:dyDescent="0.2">
      <c r="A19427" s="289"/>
      <c r="I19427"/>
      <c r="J19427"/>
      <c r="L19427" s="33"/>
      <c r="M19427" s="24"/>
    </row>
    <row r="19428" spans="1:13" x14ac:dyDescent="0.2">
      <c r="A19428" s="289"/>
      <c r="I19428"/>
      <c r="J19428"/>
      <c r="L19428" s="33"/>
      <c r="M19428" s="24"/>
    </row>
    <row r="19429" spans="1:13" x14ac:dyDescent="0.2">
      <c r="A19429" s="289"/>
      <c r="I19429"/>
      <c r="J19429"/>
      <c r="L19429" s="33"/>
      <c r="M19429" s="24"/>
    </row>
    <row r="19430" spans="1:13" x14ac:dyDescent="0.2">
      <c r="A19430" s="289"/>
      <c r="I19430"/>
      <c r="J19430"/>
      <c r="L19430" s="33"/>
      <c r="M19430" s="24"/>
    </row>
    <row r="19431" spans="1:13" x14ac:dyDescent="0.2">
      <c r="A19431" s="289"/>
      <c r="I19431"/>
      <c r="J19431"/>
      <c r="L19431" s="33"/>
      <c r="M19431" s="24"/>
    </row>
    <row r="19432" spans="1:13" x14ac:dyDescent="0.2">
      <c r="A19432" s="289"/>
      <c r="I19432"/>
      <c r="J19432"/>
      <c r="L19432" s="33"/>
      <c r="M19432" s="24"/>
    </row>
    <row r="19433" spans="1:13" x14ac:dyDescent="0.2">
      <c r="A19433" s="289"/>
      <c r="I19433"/>
      <c r="J19433"/>
      <c r="L19433" s="33"/>
      <c r="M19433" s="24"/>
    </row>
    <row r="19434" spans="1:13" x14ac:dyDescent="0.2">
      <c r="A19434" s="289"/>
      <c r="I19434"/>
      <c r="J19434"/>
      <c r="L19434" s="33"/>
      <c r="M19434" s="24"/>
    </row>
    <row r="19435" spans="1:13" x14ac:dyDescent="0.2">
      <c r="A19435" s="289"/>
      <c r="I19435"/>
      <c r="J19435"/>
      <c r="L19435" s="33"/>
      <c r="M19435" s="24"/>
    </row>
    <row r="19436" spans="1:13" x14ac:dyDescent="0.2">
      <c r="A19436" s="289"/>
      <c r="I19436"/>
      <c r="J19436"/>
      <c r="L19436" s="33"/>
      <c r="M19436" s="24"/>
    </row>
    <row r="19437" spans="1:13" x14ac:dyDescent="0.2">
      <c r="A19437" s="289"/>
      <c r="I19437"/>
      <c r="J19437"/>
      <c r="L19437" s="33"/>
      <c r="M19437" s="24"/>
    </row>
    <row r="19438" spans="1:13" x14ac:dyDescent="0.2">
      <c r="A19438" s="289"/>
      <c r="I19438"/>
      <c r="J19438"/>
      <c r="L19438" s="33"/>
      <c r="M19438" s="24"/>
    </row>
    <row r="19439" spans="1:13" x14ac:dyDescent="0.2">
      <c r="A19439" s="289"/>
      <c r="I19439"/>
      <c r="J19439"/>
      <c r="L19439" s="33"/>
      <c r="M19439" s="24"/>
    </row>
    <row r="19440" spans="1:13" x14ac:dyDescent="0.2">
      <c r="A19440" s="289"/>
      <c r="I19440"/>
      <c r="J19440"/>
      <c r="L19440" s="33"/>
      <c r="M19440" s="24"/>
    </row>
    <row r="19441" spans="1:13" x14ac:dyDescent="0.2">
      <c r="A19441" s="289"/>
      <c r="I19441"/>
      <c r="J19441"/>
      <c r="L19441" s="33"/>
      <c r="M19441" s="24"/>
    </row>
    <row r="19442" spans="1:13" x14ac:dyDescent="0.2">
      <c r="A19442" s="289"/>
      <c r="I19442"/>
      <c r="J19442"/>
      <c r="L19442" s="33"/>
      <c r="M19442" s="24"/>
    </row>
    <row r="19443" spans="1:13" x14ac:dyDescent="0.2">
      <c r="A19443" s="289"/>
      <c r="I19443"/>
      <c r="J19443"/>
      <c r="L19443" s="33"/>
      <c r="M19443" s="24"/>
    </row>
    <row r="19444" spans="1:13" x14ac:dyDescent="0.2">
      <c r="A19444" s="289"/>
      <c r="I19444"/>
      <c r="J19444"/>
      <c r="L19444" s="33"/>
      <c r="M19444" s="24"/>
    </row>
    <row r="19445" spans="1:13" x14ac:dyDescent="0.2">
      <c r="A19445" s="289"/>
      <c r="I19445"/>
      <c r="J19445"/>
      <c r="L19445" s="33"/>
      <c r="M19445" s="24"/>
    </row>
    <row r="19446" spans="1:13" x14ac:dyDescent="0.2">
      <c r="A19446" s="289"/>
      <c r="I19446"/>
      <c r="J19446"/>
      <c r="L19446" s="33"/>
      <c r="M19446" s="24"/>
    </row>
    <row r="19447" spans="1:13" x14ac:dyDescent="0.2">
      <c r="A19447" s="289"/>
      <c r="I19447"/>
      <c r="J19447"/>
      <c r="L19447" s="33"/>
      <c r="M19447" s="24"/>
    </row>
    <row r="19448" spans="1:13" x14ac:dyDescent="0.2">
      <c r="A19448" s="289"/>
      <c r="I19448"/>
      <c r="J19448"/>
      <c r="L19448" s="33"/>
      <c r="M19448" s="24"/>
    </row>
    <row r="19449" spans="1:13" x14ac:dyDescent="0.2">
      <c r="A19449" s="289"/>
      <c r="I19449"/>
      <c r="J19449"/>
      <c r="L19449" s="33"/>
      <c r="M19449" s="24"/>
    </row>
    <row r="19450" spans="1:13" x14ac:dyDescent="0.2">
      <c r="A19450" s="289"/>
      <c r="I19450"/>
      <c r="J19450"/>
      <c r="L19450" s="33"/>
      <c r="M19450" s="24"/>
    </row>
    <row r="19451" spans="1:13" x14ac:dyDescent="0.2">
      <c r="A19451" s="289"/>
      <c r="I19451"/>
      <c r="J19451"/>
      <c r="L19451" s="33"/>
      <c r="M19451" s="24"/>
    </row>
    <row r="19452" spans="1:13" x14ac:dyDescent="0.2">
      <c r="A19452" s="289"/>
      <c r="I19452"/>
      <c r="J19452"/>
      <c r="L19452" s="33"/>
      <c r="M19452" s="24"/>
    </row>
    <row r="19453" spans="1:13" x14ac:dyDescent="0.2">
      <c r="A19453" s="289"/>
      <c r="I19453"/>
      <c r="J19453"/>
      <c r="L19453" s="33"/>
      <c r="M19453" s="24"/>
    </row>
    <row r="19454" spans="1:13" x14ac:dyDescent="0.2">
      <c r="A19454" s="289"/>
      <c r="I19454"/>
      <c r="J19454"/>
      <c r="L19454" s="33"/>
      <c r="M19454" s="24"/>
    </row>
    <row r="19455" spans="1:13" x14ac:dyDescent="0.2">
      <c r="A19455" s="289"/>
      <c r="I19455"/>
      <c r="J19455"/>
      <c r="L19455" s="33"/>
      <c r="M19455" s="24"/>
    </row>
    <row r="19456" spans="1:13" x14ac:dyDescent="0.2">
      <c r="A19456" s="289"/>
      <c r="I19456"/>
      <c r="J19456"/>
      <c r="L19456" s="33"/>
      <c r="M19456" s="24"/>
    </row>
    <row r="19457" spans="1:13" x14ac:dyDescent="0.2">
      <c r="A19457" s="289"/>
      <c r="I19457"/>
      <c r="J19457"/>
      <c r="L19457" s="33"/>
      <c r="M19457" s="24"/>
    </row>
    <row r="19458" spans="1:13" x14ac:dyDescent="0.2">
      <c r="A19458" s="289"/>
      <c r="I19458"/>
      <c r="J19458"/>
      <c r="L19458" s="33"/>
      <c r="M19458" s="24"/>
    </row>
    <row r="19459" spans="1:13" x14ac:dyDescent="0.2">
      <c r="A19459" s="289"/>
      <c r="I19459"/>
      <c r="J19459"/>
      <c r="L19459" s="33"/>
      <c r="M19459" s="24"/>
    </row>
    <row r="19460" spans="1:13" x14ac:dyDescent="0.2">
      <c r="A19460" s="289"/>
      <c r="I19460"/>
      <c r="J19460"/>
      <c r="L19460" s="33"/>
      <c r="M19460" s="24"/>
    </row>
    <row r="19461" spans="1:13" x14ac:dyDescent="0.2">
      <c r="A19461" s="289"/>
      <c r="I19461"/>
      <c r="J19461"/>
      <c r="L19461" s="33"/>
      <c r="M19461" s="24"/>
    </row>
    <row r="19462" spans="1:13" x14ac:dyDescent="0.2">
      <c r="A19462" s="289"/>
      <c r="I19462"/>
      <c r="J19462"/>
      <c r="L19462" s="33"/>
      <c r="M19462" s="24"/>
    </row>
    <row r="19463" spans="1:13" x14ac:dyDescent="0.2">
      <c r="A19463" s="289"/>
      <c r="I19463"/>
      <c r="J19463"/>
      <c r="L19463" s="33"/>
      <c r="M19463" s="24"/>
    </row>
    <row r="19464" spans="1:13" x14ac:dyDescent="0.2">
      <c r="A19464" s="289"/>
      <c r="I19464"/>
      <c r="J19464"/>
      <c r="L19464" s="33"/>
      <c r="M19464" s="24"/>
    </row>
    <row r="19465" spans="1:13" x14ac:dyDescent="0.2">
      <c r="A19465" s="289"/>
      <c r="I19465"/>
      <c r="J19465"/>
      <c r="L19465" s="33"/>
      <c r="M19465" s="24"/>
    </row>
    <row r="19466" spans="1:13" x14ac:dyDescent="0.2">
      <c r="A19466" s="289"/>
      <c r="I19466"/>
      <c r="J19466"/>
      <c r="L19466" s="33"/>
      <c r="M19466" s="24"/>
    </row>
    <row r="19467" spans="1:13" x14ac:dyDescent="0.2">
      <c r="A19467" s="289"/>
      <c r="I19467"/>
      <c r="J19467"/>
      <c r="L19467" s="33"/>
      <c r="M19467" s="24"/>
    </row>
    <row r="19468" spans="1:13" x14ac:dyDescent="0.2">
      <c r="A19468" s="289"/>
      <c r="I19468"/>
      <c r="J19468"/>
      <c r="L19468" s="33"/>
      <c r="M19468" s="24"/>
    </row>
    <row r="19469" spans="1:13" x14ac:dyDescent="0.2">
      <c r="A19469" s="289"/>
      <c r="I19469"/>
      <c r="J19469"/>
      <c r="L19469" s="33"/>
      <c r="M19469" s="24"/>
    </row>
    <row r="19470" spans="1:13" x14ac:dyDescent="0.2">
      <c r="A19470" s="289"/>
      <c r="I19470"/>
      <c r="J19470"/>
      <c r="L19470" s="33"/>
      <c r="M19470" s="24"/>
    </row>
    <row r="19471" spans="1:13" x14ac:dyDescent="0.2">
      <c r="A19471" s="289"/>
      <c r="I19471"/>
      <c r="J19471"/>
      <c r="L19471" s="33"/>
      <c r="M19471" s="24"/>
    </row>
    <row r="19472" spans="1:13" x14ac:dyDescent="0.2">
      <c r="A19472" s="289"/>
      <c r="I19472"/>
      <c r="J19472"/>
      <c r="L19472" s="33"/>
      <c r="M19472" s="24"/>
    </row>
    <row r="19473" spans="1:13" x14ac:dyDescent="0.2">
      <c r="A19473" s="289"/>
      <c r="I19473"/>
      <c r="J19473"/>
      <c r="L19473" s="33"/>
      <c r="M19473" s="24"/>
    </row>
    <row r="19474" spans="1:13" x14ac:dyDescent="0.2">
      <c r="A19474" s="289"/>
      <c r="I19474"/>
      <c r="J19474"/>
      <c r="L19474" s="33"/>
      <c r="M19474" s="24"/>
    </row>
    <row r="19475" spans="1:13" x14ac:dyDescent="0.2">
      <c r="A19475" s="289"/>
      <c r="I19475"/>
      <c r="J19475"/>
      <c r="L19475" s="33"/>
      <c r="M19475" s="24"/>
    </row>
    <row r="19476" spans="1:13" x14ac:dyDescent="0.2">
      <c r="A19476" s="289"/>
      <c r="I19476"/>
      <c r="J19476"/>
      <c r="L19476" s="33"/>
      <c r="M19476" s="24"/>
    </row>
    <row r="19477" spans="1:13" x14ac:dyDescent="0.2">
      <c r="A19477" s="289"/>
      <c r="I19477"/>
      <c r="J19477"/>
      <c r="L19477" s="33"/>
      <c r="M19477" s="24"/>
    </row>
    <row r="19478" spans="1:13" x14ac:dyDescent="0.2">
      <c r="A19478" s="289"/>
      <c r="I19478"/>
      <c r="J19478"/>
      <c r="L19478" s="33"/>
      <c r="M19478" s="24"/>
    </row>
    <row r="19479" spans="1:13" x14ac:dyDescent="0.2">
      <c r="A19479" s="289"/>
      <c r="I19479"/>
      <c r="J19479"/>
      <c r="L19479" s="33"/>
      <c r="M19479" s="24"/>
    </row>
    <row r="19480" spans="1:13" x14ac:dyDescent="0.2">
      <c r="A19480" s="289"/>
      <c r="I19480"/>
      <c r="J19480"/>
      <c r="L19480" s="33"/>
      <c r="M19480" s="24"/>
    </row>
    <row r="19481" spans="1:13" x14ac:dyDescent="0.2">
      <c r="A19481" s="289"/>
      <c r="I19481"/>
      <c r="J19481"/>
      <c r="L19481" s="33"/>
      <c r="M19481" s="24"/>
    </row>
    <row r="19482" spans="1:13" x14ac:dyDescent="0.2">
      <c r="A19482" s="289"/>
      <c r="I19482"/>
      <c r="J19482"/>
      <c r="L19482" s="33"/>
      <c r="M19482" s="24"/>
    </row>
    <row r="19483" spans="1:13" x14ac:dyDescent="0.2">
      <c r="A19483" s="289"/>
      <c r="I19483"/>
      <c r="J19483"/>
      <c r="L19483" s="33"/>
      <c r="M19483" s="24"/>
    </row>
    <row r="19484" spans="1:13" x14ac:dyDescent="0.2">
      <c r="A19484" s="289"/>
      <c r="I19484"/>
      <c r="J19484"/>
      <c r="L19484" s="33"/>
      <c r="M19484" s="24"/>
    </row>
    <row r="19485" spans="1:13" x14ac:dyDescent="0.2">
      <c r="A19485" s="289"/>
      <c r="I19485"/>
      <c r="J19485"/>
      <c r="L19485" s="33"/>
      <c r="M19485" s="24"/>
    </row>
    <row r="19486" spans="1:13" x14ac:dyDescent="0.2">
      <c r="A19486" s="289"/>
      <c r="I19486"/>
      <c r="J19486"/>
      <c r="L19486" s="33"/>
      <c r="M19486" s="24"/>
    </row>
    <row r="19487" spans="1:13" x14ac:dyDescent="0.2">
      <c r="A19487" s="289"/>
      <c r="I19487"/>
      <c r="J19487"/>
      <c r="L19487" s="33"/>
      <c r="M19487" s="24"/>
    </row>
    <row r="19488" spans="1:13" x14ac:dyDescent="0.2">
      <c r="A19488" s="289"/>
      <c r="I19488"/>
      <c r="J19488"/>
      <c r="L19488" s="33"/>
      <c r="M19488" s="24"/>
    </row>
    <row r="19489" spans="1:13" x14ac:dyDescent="0.2">
      <c r="A19489" s="289"/>
      <c r="I19489"/>
      <c r="J19489"/>
      <c r="L19489" s="33"/>
      <c r="M19489" s="24"/>
    </row>
    <row r="19490" spans="1:13" x14ac:dyDescent="0.2">
      <c r="A19490" s="289"/>
      <c r="I19490"/>
      <c r="J19490"/>
      <c r="L19490" s="33"/>
      <c r="M19490" s="24"/>
    </row>
    <row r="19491" spans="1:13" x14ac:dyDescent="0.2">
      <c r="A19491" s="289"/>
      <c r="I19491"/>
      <c r="J19491"/>
      <c r="L19491" s="33"/>
      <c r="M19491" s="24"/>
    </row>
    <row r="19492" spans="1:13" x14ac:dyDescent="0.2">
      <c r="A19492" s="289"/>
      <c r="I19492"/>
      <c r="J19492"/>
      <c r="L19492" s="33"/>
      <c r="M19492" s="24"/>
    </row>
    <row r="19493" spans="1:13" x14ac:dyDescent="0.2">
      <c r="A19493" s="289"/>
      <c r="I19493"/>
      <c r="J19493"/>
      <c r="L19493" s="33"/>
      <c r="M19493" s="24"/>
    </row>
    <row r="19494" spans="1:13" x14ac:dyDescent="0.2">
      <c r="A19494" s="289"/>
      <c r="I19494"/>
      <c r="J19494"/>
      <c r="L19494" s="33"/>
      <c r="M19494" s="24"/>
    </row>
    <row r="19495" spans="1:13" x14ac:dyDescent="0.2">
      <c r="A19495" s="289"/>
      <c r="I19495"/>
      <c r="J19495"/>
      <c r="L19495" s="33"/>
      <c r="M19495" s="24"/>
    </row>
    <row r="19496" spans="1:13" x14ac:dyDescent="0.2">
      <c r="A19496" s="289"/>
      <c r="I19496"/>
      <c r="J19496"/>
      <c r="L19496" s="33"/>
      <c r="M19496" s="24"/>
    </row>
    <row r="19497" spans="1:13" x14ac:dyDescent="0.2">
      <c r="A19497" s="289"/>
      <c r="I19497"/>
      <c r="J19497"/>
      <c r="L19497" s="33"/>
      <c r="M19497" s="24"/>
    </row>
    <row r="19498" spans="1:13" x14ac:dyDescent="0.2">
      <c r="A19498" s="289"/>
      <c r="I19498"/>
      <c r="J19498"/>
      <c r="L19498" s="33"/>
      <c r="M19498" s="24"/>
    </row>
    <row r="19499" spans="1:13" x14ac:dyDescent="0.2">
      <c r="A19499" s="289"/>
      <c r="I19499"/>
      <c r="J19499"/>
      <c r="L19499" s="33"/>
      <c r="M19499" s="24"/>
    </row>
    <row r="19500" spans="1:13" x14ac:dyDescent="0.2">
      <c r="A19500" s="289"/>
      <c r="I19500"/>
      <c r="J19500"/>
      <c r="L19500" s="33"/>
      <c r="M19500" s="24"/>
    </row>
    <row r="19501" spans="1:13" x14ac:dyDescent="0.2">
      <c r="A19501" s="289"/>
      <c r="I19501"/>
      <c r="J19501"/>
      <c r="L19501" s="33"/>
      <c r="M19501" s="24"/>
    </row>
    <row r="19502" spans="1:13" x14ac:dyDescent="0.2">
      <c r="A19502" s="289"/>
      <c r="I19502"/>
      <c r="J19502"/>
      <c r="L19502" s="33"/>
      <c r="M19502" s="24"/>
    </row>
    <row r="19503" spans="1:13" x14ac:dyDescent="0.2">
      <c r="A19503" s="289"/>
      <c r="I19503"/>
      <c r="J19503"/>
      <c r="L19503" s="33"/>
      <c r="M19503" s="24"/>
    </row>
    <row r="19504" spans="1:13" x14ac:dyDescent="0.2">
      <c r="A19504" s="289"/>
      <c r="I19504"/>
      <c r="J19504"/>
      <c r="L19504" s="33"/>
      <c r="M19504" s="24"/>
    </row>
    <row r="19505" spans="1:13" x14ac:dyDescent="0.2">
      <c r="A19505" s="289"/>
      <c r="I19505"/>
      <c r="J19505"/>
      <c r="L19505" s="33"/>
      <c r="M19505" s="24"/>
    </row>
    <row r="19506" spans="1:13" x14ac:dyDescent="0.2">
      <c r="A19506" s="289"/>
      <c r="I19506"/>
      <c r="J19506"/>
      <c r="L19506" s="33"/>
      <c r="M19506" s="24"/>
    </row>
    <row r="19507" spans="1:13" x14ac:dyDescent="0.2">
      <c r="A19507" s="289"/>
      <c r="I19507"/>
      <c r="J19507"/>
      <c r="L19507" s="33"/>
      <c r="M19507" s="24"/>
    </row>
    <row r="19508" spans="1:13" x14ac:dyDescent="0.2">
      <c r="A19508" s="289"/>
      <c r="I19508"/>
      <c r="J19508"/>
      <c r="L19508" s="33"/>
      <c r="M19508" s="24"/>
    </row>
    <row r="19509" spans="1:13" x14ac:dyDescent="0.2">
      <c r="A19509" s="289"/>
      <c r="I19509"/>
      <c r="J19509"/>
      <c r="L19509" s="33"/>
      <c r="M19509" s="24"/>
    </row>
    <row r="19510" spans="1:13" x14ac:dyDescent="0.2">
      <c r="A19510" s="289"/>
      <c r="I19510"/>
      <c r="J19510"/>
      <c r="L19510" s="33"/>
      <c r="M19510" s="24"/>
    </row>
    <row r="19511" spans="1:13" x14ac:dyDescent="0.2">
      <c r="A19511" s="289"/>
      <c r="I19511"/>
      <c r="J19511"/>
      <c r="L19511" s="33"/>
      <c r="M19511" s="24"/>
    </row>
    <row r="19512" spans="1:13" x14ac:dyDescent="0.2">
      <c r="A19512" s="289"/>
      <c r="I19512"/>
      <c r="J19512"/>
      <c r="L19512" s="33"/>
      <c r="M19512" s="24"/>
    </row>
    <row r="19513" spans="1:13" x14ac:dyDescent="0.2">
      <c r="A19513" s="289"/>
      <c r="I19513"/>
      <c r="J19513"/>
      <c r="L19513" s="33"/>
      <c r="M19513" s="24"/>
    </row>
    <row r="19514" spans="1:13" x14ac:dyDescent="0.2">
      <c r="A19514" s="289"/>
      <c r="I19514"/>
      <c r="J19514"/>
      <c r="L19514" s="33"/>
      <c r="M19514" s="24"/>
    </row>
    <row r="19515" spans="1:13" x14ac:dyDescent="0.2">
      <c r="A19515" s="289"/>
      <c r="I19515"/>
      <c r="J19515"/>
      <c r="L19515" s="33"/>
      <c r="M19515" s="24"/>
    </row>
    <row r="19516" spans="1:13" x14ac:dyDescent="0.2">
      <c r="A19516" s="289"/>
      <c r="I19516"/>
      <c r="J19516"/>
      <c r="L19516" s="33"/>
      <c r="M19516" s="24"/>
    </row>
    <row r="19517" spans="1:13" x14ac:dyDescent="0.2">
      <c r="A19517" s="289"/>
      <c r="I19517"/>
      <c r="J19517"/>
      <c r="L19517" s="33"/>
      <c r="M19517" s="24"/>
    </row>
    <row r="19518" spans="1:13" x14ac:dyDescent="0.2">
      <c r="A19518" s="289"/>
      <c r="I19518"/>
      <c r="J19518"/>
      <c r="L19518" s="33"/>
      <c r="M19518" s="24"/>
    </row>
    <row r="19519" spans="1:13" x14ac:dyDescent="0.2">
      <c r="A19519" s="289"/>
      <c r="I19519"/>
      <c r="J19519"/>
      <c r="L19519" s="33"/>
      <c r="M19519" s="24"/>
    </row>
    <row r="19520" spans="1:13" x14ac:dyDescent="0.2">
      <c r="A19520" s="289"/>
      <c r="I19520"/>
      <c r="J19520"/>
      <c r="L19520" s="33"/>
      <c r="M19520" s="24"/>
    </row>
    <row r="19521" spans="1:13" x14ac:dyDescent="0.2">
      <c r="A19521" s="289"/>
      <c r="I19521"/>
      <c r="J19521"/>
      <c r="L19521" s="33"/>
      <c r="M19521" s="24"/>
    </row>
    <row r="19522" spans="1:13" x14ac:dyDescent="0.2">
      <c r="A19522" s="289"/>
      <c r="I19522"/>
      <c r="J19522"/>
      <c r="L19522" s="33"/>
      <c r="M19522" s="24"/>
    </row>
    <row r="19523" spans="1:13" x14ac:dyDescent="0.2">
      <c r="A19523" s="289"/>
      <c r="I19523"/>
      <c r="J19523"/>
      <c r="L19523" s="33"/>
      <c r="M19523" s="24"/>
    </row>
    <row r="19524" spans="1:13" x14ac:dyDescent="0.2">
      <c r="A19524" s="289"/>
      <c r="I19524"/>
      <c r="J19524"/>
      <c r="L19524" s="33"/>
      <c r="M19524" s="24"/>
    </row>
    <row r="19525" spans="1:13" x14ac:dyDescent="0.2">
      <c r="A19525" s="289"/>
      <c r="I19525"/>
      <c r="J19525"/>
      <c r="L19525" s="33"/>
      <c r="M19525" s="24"/>
    </row>
    <row r="19526" spans="1:13" x14ac:dyDescent="0.2">
      <c r="A19526" s="289"/>
      <c r="I19526"/>
      <c r="J19526"/>
      <c r="L19526" s="33"/>
      <c r="M19526" s="24"/>
    </row>
    <row r="19527" spans="1:13" x14ac:dyDescent="0.2">
      <c r="A19527" s="289"/>
      <c r="I19527"/>
      <c r="J19527"/>
      <c r="L19527" s="33"/>
      <c r="M19527" s="24"/>
    </row>
    <row r="19528" spans="1:13" x14ac:dyDescent="0.2">
      <c r="A19528" s="289"/>
      <c r="I19528"/>
      <c r="J19528"/>
      <c r="L19528" s="33"/>
      <c r="M19528" s="24"/>
    </row>
    <row r="19529" spans="1:13" x14ac:dyDescent="0.2">
      <c r="A19529" s="289"/>
      <c r="I19529"/>
      <c r="J19529"/>
      <c r="L19529" s="33"/>
      <c r="M19529" s="24"/>
    </row>
    <row r="19530" spans="1:13" x14ac:dyDescent="0.2">
      <c r="A19530" s="289"/>
      <c r="I19530"/>
      <c r="J19530"/>
      <c r="L19530" s="33"/>
      <c r="M19530" s="24"/>
    </row>
    <row r="19531" spans="1:13" x14ac:dyDescent="0.2">
      <c r="A19531" s="289"/>
      <c r="I19531"/>
      <c r="J19531"/>
      <c r="L19531" s="33"/>
      <c r="M19531" s="24"/>
    </row>
    <row r="19532" spans="1:13" x14ac:dyDescent="0.2">
      <c r="A19532" s="289"/>
      <c r="I19532"/>
      <c r="J19532"/>
      <c r="L19532" s="33"/>
      <c r="M19532" s="24"/>
    </row>
    <row r="19533" spans="1:13" x14ac:dyDescent="0.2">
      <c r="A19533" s="289"/>
      <c r="I19533"/>
      <c r="J19533"/>
      <c r="L19533" s="33"/>
      <c r="M19533" s="24"/>
    </row>
    <row r="19534" spans="1:13" x14ac:dyDescent="0.2">
      <c r="A19534" s="289"/>
      <c r="I19534"/>
      <c r="J19534"/>
      <c r="L19534" s="33"/>
      <c r="M19534" s="24"/>
    </row>
    <row r="19535" spans="1:13" x14ac:dyDescent="0.2">
      <c r="A19535" s="289"/>
      <c r="I19535"/>
      <c r="J19535"/>
      <c r="L19535" s="33"/>
      <c r="M19535" s="24"/>
    </row>
    <row r="19536" spans="1:13" x14ac:dyDescent="0.2">
      <c r="A19536" s="289"/>
      <c r="I19536"/>
      <c r="J19536"/>
      <c r="L19536" s="33"/>
      <c r="M19536" s="24"/>
    </row>
    <row r="19537" spans="1:13" x14ac:dyDescent="0.2">
      <c r="A19537" s="289"/>
      <c r="I19537"/>
      <c r="J19537"/>
      <c r="L19537" s="33"/>
      <c r="M19537" s="24"/>
    </row>
    <row r="19538" spans="1:13" x14ac:dyDescent="0.2">
      <c r="A19538" s="289"/>
      <c r="I19538"/>
      <c r="J19538"/>
      <c r="L19538" s="33"/>
      <c r="M19538" s="24"/>
    </row>
    <row r="19539" spans="1:13" x14ac:dyDescent="0.2">
      <c r="A19539" s="289"/>
      <c r="I19539"/>
      <c r="J19539"/>
      <c r="L19539" s="33"/>
      <c r="M19539" s="24"/>
    </row>
    <row r="19540" spans="1:13" x14ac:dyDescent="0.2">
      <c r="A19540" s="289"/>
      <c r="I19540"/>
      <c r="J19540"/>
      <c r="L19540" s="33"/>
      <c r="M19540" s="24"/>
    </row>
    <row r="19541" spans="1:13" x14ac:dyDescent="0.2">
      <c r="A19541" s="289"/>
      <c r="I19541"/>
      <c r="J19541"/>
      <c r="L19541" s="33"/>
      <c r="M19541" s="24"/>
    </row>
    <row r="19542" spans="1:13" x14ac:dyDescent="0.2">
      <c r="A19542" s="289"/>
      <c r="I19542"/>
      <c r="J19542"/>
      <c r="L19542" s="33"/>
      <c r="M19542" s="24"/>
    </row>
    <row r="19543" spans="1:13" x14ac:dyDescent="0.2">
      <c r="A19543" s="289"/>
      <c r="I19543"/>
      <c r="J19543"/>
      <c r="L19543" s="33"/>
      <c r="M19543" s="24"/>
    </row>
    <row r="19544" spans="1:13" x14ac:dyDescent="0.2">
      <c r="A19544" s="289"/>
      <c r="I19544"/>
      <c r="J19544"/>
      <c r="L19544" s="33"/>
      <c r="M19544" s="24"/>
    </row>
    <row r="19545" spans="1:13" x14ac:dyDescent="0.2">
      <c r="A19545" s="289"/>
      <c r="I19545"/>
      <c r="J19545"/>
      <c r="L19545" s="33"/>
      <c r="M19545" s="24"/>
    </row>
    <row r="19546" spans="1:13" x14ac:dyDescent="0.2">
      <c r="A19546" s="289"/>
      <c r="I19546"/>
      <c r="J19546"/>
      <c r="L19546" s="33"/>
      <c r="M19546" s="24"/>
    </row>
    <row r="19547" spans="1:13" x14ac:dyDescent="0.2">
      <c r="A19547" s="289"/>
      <c r="I19547"/>
      <c r="J19547"/>
      <c r="L19547" s="33"/>
      <c r="M19547" s="24"/>
    </row>
    <row r="19548" spans="1:13" x14ac:dyDescent="0.2">
      <c r="A19548" s="289"/>
      <c r="I19548"/>
      <c r="J19548"/>
      <c r="L19548" s="33"/>
      <c r="M19548" s="24"/>
    </row>
    <row r="19549" spans="1:13" x14ac:dyDescent="0.2">
      <c r="A19549" s="289"/>
      <c r="I19549"/>
      <c r="J19549"/>
      <c r="L19549" s="33"/>
      <c r="M19549" s="24"/>
    </row>
    <row r="19550" spans="1:13" x14ac:dyDescent="0.2">
      <c r="A19550" s="289"/>
      <c r="I19550"/>
      <c r="J19550"/>
      <c r="L19550" s="33"/>
      <c r="M19550" s="24"/>
    </row>
    <row r="19551" spans="1:13" x14ac:dyDescent="0.2">
      <c r="A19551" s="289"/>
      <c r="I19551"/>
      <c r="J19551"/>
      <c r="L19551" s="33"/>
      <c r="M19551" s="24"/>
    </row>
    <row r="19552" spans="1:13" x14ac:dyDescent="0.2">
      <c r="A19552" s="289"/>
      <c r="I19552"/>
      <c r="J19552"/>
      <c r="L19552" s="33"/>
      <c r="M19552" s="24"/>
    </row>
    <row r="19553" spans="1:13" x14ac:dyDescent="0.2">
      <c r="A19553" s="289"/>
      <c r="I19553"/>
      <c r="J19553"/>
      <c r="L19553" s="33"/>
      <c r="M19553" s="24"/>
    </row>
    <row r="19554" spans="1:13" x14ac:dyDescent="0.2">
      <c r="A19554" s="289"/>
      <c r="I19554"/>
      <c r="J19554"/>
      <c r="L19554" s="33"/>
      <c r="M19554" s="24"/>
    </row>
    <row r="19555" spans="1:13" x14ac:dyDescent="0.2">
      <c r="A19555" s="289"/>
      <c r="I19555"/>
      <c r="J19555"/>
      <c r="L19555" s="33"/>
      <c r="M19555" s="24"/>
    </row>
    <row r="19556" spans="1:13" x14ac:dyDescent="0.2">
      <c r="A19556" s="289"/>
      <c r="I19556"/>
      <c r="J19556"/>
      <c r="L19556" s="33"/>
      <c r="M19556" s="24"/>
    </row>
    <row r="19557" spans="1:13" x14ac:dyDescent="0.2">
      <c r="A19557" s="289"/>
      <c r="I19557"/>
      <c r="J19557"/>
      <c r="L19557" s="33"/>
      <c r="M19557" s="24"/>
    </row>
    <row r="19558" spans="1:13" x14ac:dyDescent="0.2">
      <c r="A19558" s="289"/>
      <c r="I19558"/>
      <c r="J19558"/>
      <c r="L19558" s="33"/>
      <c r="M19558" s="24"/>
    </row>
    <row r="19559" spans="1:13" x14ac:dyDescent="0.2">
      <c r="A19559" s="289"/>
      <c r="I19559"/>
      <c r="J19559"/>
      <c r="L19559" s="33"/>
      <c r="M19559" s="24"/>
    </row>
    <row r="19560" spans="1:13" x14ac:dyDescent="0.2">
      <c r="A19560" s="289"/>
      <c r="I19560"/>
      <c r="J19560"/>
      <c r="L19560" s="33"/>
      <c r="M19560" s="24"/>
    </row>
    <row r="19561" spans="1:13" x14ac:dyDescent="0.2">
      <c r="A19561" s="289"/>
      <c r="I19561"/>
      <c r="J19561"/>
      <c r="L19561" s="33"/>
      <c r="M19561" s="24"/>
    </row>
    <row r="19562" spans="1:13" x14ac:dyDescent="0.2">
      <c r="A19562" s="289"/>
      <c r="I19562"/>
      <c r="J19562"/>
      <c r="L19562" s="33"/>
      <c r="M19562" s="24"/>
    </row>
    <row r="19563" spans="1:13" x14ac:dyDescent="0.2">
      <c r="A19563" s="289"/>
      <c r="I19563"/>
      <c r="J19563"/>
      <c r="L19563" s="33"/>
      <c r="M19563" s="24"/>
    </row>
    <row r="19564" spans="1:13" x14ac:dyDescent="0.2">
      <c r="A19564" s="289"/>
      <c r="I19564"/>
      <c r="J19564"/>
      <c r="L19564" s="33"/>
      <c r="M19564" s="24"/>
    </row>
    <row r="19565" spans="1:13" x14ac:dyDescent="0.2">
      <c r="A19565" s="289"/>
      <c r="I19565"/>
      <c r="J19565"/>
      <c r="L19565" s="33"/>
      <c r="M19565" s="24"/>
    </row>
    <row r="19566" spans="1:13" x14ac:dyDescent="0.2">
      <c r="A19566" s="289"/>
      <c r="I19566"/>
      <c r="J19566"/>
      <c r="L19566" s="33"/>
      <c r="M19566" s="24"/>
    </row>
    <row r="19567" spans="1:13" x14ac:dyDescent="0.2">
      <c r="A19567" s="289"/>
      <c r="I19567"/>
      <c r="J19567"/>
      <c r="L19567" s="33"/>
      <c r="M19567" s="24"/>
    </row>
    <row r="19568" spans="1:13" x14ac:dyDescent="0.2">
      <c r="A19568" s="289"/>
      <c r="I19568"/>
      <c r="J19568"/>
      <c r="L19568" s="33"/>
      <c r="M19568" s="24"/>
    </row>
    <row r="19569" spans="1:13" x14ac:dyDescent="0.2">
      <c r="A19569" s="289"/>
      <c r="I19569"/>
      <c r="J19569"/>
      <c r="L19569" s="33"/>
      <c r="M19569" s="24"/>
    </row>
    <row r="19570" spans="1:13" x14ac:dyDescent="0.2">
      <c r="A19570" s="289"/>
      <c r="I19570"/>
      <c r="J19570"/>
      <c r="L19570" s="33"/>
      <c r="M19570" s="24"/>
    </row>
    <row r="19571" spans="1:13" x14ac:dyDescent="0.2">
      <c r="A19571" s="289"/>
      <c r="I19571"/>
      <c r="J19571"/>
      <c r="L19571" s="33"/>
      <c r="M19571" s="24"/>
    </row>
    <row r="19572" spans="1:13" x14ac:dyDescent="0.2">
      <c r="A19572" s="289"/>
      <c r="I19572"/>
      <c r="J19572"/>
      <c r="L19572" s="33"/>
      <c r="M19572" s="24"/>
    </row>
    <row r="19573" spans="1:13" x14ac:dyDescent="0.2">
      <c r="A19573" s="289"/>
      <c r="I19573"/>
      <c r="J19573"/>
      <c r="L19573" s="33"/>
      <c r="M19573" s="24"/>
    </row>
    <row r="19574" spans="1:13" x14ac:dyDescent="0.2">
      <c r="A19574" s="289"/>
      <c r="I19574"/>
      <c r="J19574"/>
      <c r="L19574" s="33"/>
      <c r="M19574" s="24"/>
    </row>
    <row r="19575" spans="1:13" x14ac:dyDescent="0.2">
      <c r="A19575" s="289"/>
      <c r="I19575"/>
      <c r="J19575"/>
      <c r="L19575" s="33"/>
      <c r="M19575" s="24"/>
    </row>
    <row r="19576" spans="1:13" x14ac:dyDescent="0.2">
      <c r="A19576" s="289"/>
      <c r="I19576"/>
      <c r="J19576"/>
      <c r="L19576" s="33"/>
      <c r="M19576" s="24"/>
    </row>
    <row r="19577" spans="1:13" x14ac:dyDescent="0.2">
      <c r="A19577" s="289"/>
      <c r="I19577"/>
      <c r="J19577"/>
      <c r="L19577" s="33"/>
      <c r="M19577" s="24"/>
    </row>
    <row r="19578" spans="1:13" x14ac:dyDescent="0.2">
      <c r="A19578" s="289"/>
      <c r="I19578"/>
      <c r="J19578"/>
      <c r="L19578" s="33"/>
      <c r="M19578" s="24"/>
    </row>
    <row r="19579" spans="1:13" x14ac:dyDescent="0.2">
      <c r="A19579" s="289"/>
      <c r="I19579"/>
      <c r="J19579"/>
      <c r="L19579" s="33"/>
      <c r="M19579" s="24"/>
    </row>
    <row r="19580" spans="1:13" x14ac:dyDescent="0.2">
      <c r="A19580" s="289"/>
      <c r="I19580"/>
      <c r="J19580"/>
      <c r="L19580" s="33"/>
      <c r="M19580" s="24"/>
    </row>
    <row r="19581" spans="1:13" x14ac:dyDescent="0.2">
      <c r="A19581" s="289"/>
      <c r="I19581"/>
      <c r="J19581"/>
      <c r="L19581" s="33"/>
      <c r="M19581" s="24"/>
    </row>
    <row r="19582" spans="1:13" x14ac:dyDescent="0.2">
      <c r="A19582" s="289"/>
      <c r="I19582"/>
      <c r="J19582"/>
      <c r="L19582" s="33"/>
      <c r="M19582" s="24"/>
    </row>
    <row r="19583" spans="1:13" x14ac:dyDescent="0.2">
      <c r="A19583" s="289"/>
      <c r="I19583"/>
      <c r="J19583"/>
      <c r="L19583" s="33"/>
      <c r="M19583" s="24"/>
    </row>
    <row r="19584" spans="1:13" x14ac:dyDescent="0.2">
      <c r="A19584" s="289"/>
      <c r="I19584"/>
      <c r="J19584"/>
      <c r="L19584" s="33"/>
      <c r="M19584" s="24"/>
    </row>
    <row r="19585" spans="1:13" x14ac:dyDescent="0.2">
      <c r="A19585" s="289"/>
      <c r="I19585"/>
      <c r="J19585"/>
      <c r="L19585" s="33"/>
      <c r="M19585" s="24"/>
    </row>
    <row r="19586" spans="1:13" x14ac:dyDescent="0.2">
      <c r="A19586" s="289"/>
      <c r="I19586"/>
      <c r="J19586"/>
      <c r="L19586" s="33"/>
      <c r="M19586" s="24"/>
    </row>
    <row r="19587" spans="1:13" x14ac:dyDescent="0.2">
      <c r="A19587" s="289"/>
      <c r="I19587"/>
      <c r="J19587"/>
      <c r="L19587" s="33"/>
      <c r="M19587" s="24"/>
    </row>
    <row r="19588" spans="1:13" x14ac:dyDescent="0.2">
      <c r="A19588" s="289"/>
      <c r="I19588"/>
      <c r="J19588"/>
      <c r="L19588" s="33"/>
      <c r="M19588" s="24"/>
    </row>
    <row r="19589" spans="1:13" x14ac:dyDescent="0.2">
      <c r="A19589" s="289"/>
      <c r="I19589"/>
      <c r="J19589"/>
      <c r="L19589" s="33"/>
      <c r="M19589" s="24"/>
    </row>
    <row r="19590" spans="1:13" x14ac:dyDescent="0.2">
      <c r="A19590" s="289"/>
      <c r="I19590"/>
      <c r="J19590"/>
      <c r="L19590" s="33"/>
      <c r="M19590" s="24"/>
    </row>
    <row r="19591" spans="1:13" x14ac:dyDescent="0.2">
      <c r="A19591" s="289"/>
      <c r="I19591"/>
      <c r="J19591"/>
      <c r="L19591" s="33"/>
      <c r="M19591" s="24"/>
    </row>
    <row r="19592" spans="1:13" x14ac:dyDescent="0.2">
      <c r="A19592" s="289"/>
      <c r="I19592"/>
      <c r="J19592"/>
      <c r="L19592" s="33"/>
      <c r="M19592" s="24"/>
    </row>
    <row r="19593" spans="1:13" x14ac:dyDescent="0.2">
      <c r="A19593" s="289"/>
      <c r="I19593"/>
      <c r="J19593"/>
      <c r="L19593" s="33"/>
      <c r="M19593" s="24"/>
    </row>
    <row r="19594" spans="1:13" x14ac:dyDescent="0.2">
      <c r="A19594" s="289"/>
      <c r="I19594"/>
      <c r="J19594"/>
      <c r="L19594" s="33"/>
      <c r="M19594" s="24"/>
    </row>
    <row r="19595" spans="1:13" x14ac:dyDescent="0.2">
      <c r="A19595" s="289"/>
      <c r="I19595"/>
      <c r="J19595"/>
      <c r="L19595" s="33"/>
      <c r="M19595" s="24"/>
    </row>
    <row r="19596" spans="1:13" x14ac:dyDescent="0.2">
      <c r="A19596" s="289"/>
      <c r="I19596"/>
      <c r="J19596"/>
      <c r="L19596" s="33"/>
      <c r="M19596" s="24"/>
    </row>
    <row r="19597" spans="1:13" x14ac:dyDescent="0.2">
      <c r="A19597" s="289"/>
      <c r="I19597"/>
      <c r="J19597"/>
      <c r="L19597" s="33"/>
      <c r="M19597" s="24"/>
    </row>
    <row r="19598" spans="1:13" x14ac:dyDescent="0.2">
      <c r="A19598" s="289"/>
      <c r="I19598"/>
      <c r="J19598"/>
      <c r="L19598" s="33"/>
      <c r="M19598" s="24"/>
    </row>
    <row r="19599" spans="1:13" x14ac:dyDescent="0.2">
      <c r="A19599" s="289"/>
      <c r="I19599"/>
      <c r="J19599"/>
      <c r="L19599" s="33"/>
      <c r="M19599" s="24"/>
    </row>
    <row r="19600" spans="1:13" x14ac:dyDescent="0.2">
      <c r="A19600" s="289"/>
      <c r="I19600"/>
      <c r="J19600"/>
      <c r="L19600" s="33"/>
      <c r="M19600" s="24"/>
    </row>
    <row r="19601" spans="1:13" x14ac:dyDescent="0.2">
      <c r="A19601" s="289"/>
      <c r="I19601"/>
      <c r="J19601"/>
      <c r="L19601" s="33"/>
      <c r="M19601" s="24"/>
    </row>
    <row r="19602" spans="1:13" x14ac:dyDescent="0.2">
      <c r="A19602" s="289"/>
      <c r="I19602"/>
      <c r="J19602"/>
      <c r="L19602" s="33"/>
      <c r="M19602" s="24"/>
    </row>
    <row r="19603" spans="1:13" x14ac:dyDescent="0.2">
      <c r="A19603" s="289"/>
      <c r="I19603"/>
      <c r="J19603"/>
      <c r="L19603" s="33"/>
      <c r="M19603" s="24"/>
    </row>
    <row r="19604" spans="1:13" x14ac:dyDescent="0.2">
      <c r="A19604" s="289"/>
      <c r="I19604"/>
      <c r="J19604"/>
      <c r="L19604" s="33"/>
      <c r="M19604" s="24"/>
    </row>
    <row r="19605" spans="1:13" x14ac:dyDescent="0.2">
      <c r="A19605" s="289"/>
      <c r="I19605"/>
      <c r="J19605"/>
      <c r="L19605" s="33"/>
      <c r="M19605" s="24"/>
    </row>
    <row r="19606" spans="1:13" x14ac:dyDescent="0.2">
      <c r="A19606" s="289"/>
      <c r="I19606"/>
      <c r="J19606"/>
      <c r="L19606" s="33"/>
      <c r="M19606" s="24"/>
    </row>
    <row r="19607" spans="1:13" x14ac:dyDescent="0.2">
      <c r="A19607" s="289"/>
      <c r="I19607"/>
      <c r="J19607"/>
      <c r="L19607" s="33"/>
      <c r="M19607" s="24"/>
    </row>
    <row r="19608" spans="1:13" x14ac:dyDescent="0.2">
      <c r="A19608" s="289"/>
      <c r="I19608"/>
      <c r="J19608"/>
      <c r="L19608" s="33"/>
      <c r="M19608" s="24"/>
    </row>
    <row r="19609" spans="1:13" x14ac:dyDescent="0.2">
      <c r="A19609" s="289"/>
      <c r="I19609"/>
      <c r="J19609"/>
      <c r="L19609" s="33"/>
      <c r="M19609" s="24"/>
    </row>
    <row r="19610" spans="1:13" x14ac:dyDescent="0.2">
      <c r="A19610" s="289"/>
      <c r="I19610"/>
      <c r="J19610"/>
      <c r="L19610" s="33"/>
      <c r="M19610" s="24"/>
    </row>
    <row r="19611" spans="1:13" x14ac:dyDescent="0.2">
      <c r="A19611" s="289"/>
      <c r="I19611"/>
      <c r="J19611"/>
      <c r="L19611" s="33"/>
      <c r="M19611" s="24"/>
    </row>
    <row r="19612" spans="1:13" x14ac:dyDescent="0.2">
      <c r="A19612" s="289"/>
      <c r="I19612"/>
      <c r="J19612"/>
      <c r="L19612" s="33"/>
      <c r="M19612" s="24"/>
    </row>
    <row r="19613" spans="1:13" x14ac:dyDescent="0.2">
      <c r="A19613" s="289"/>
      <c r="I19613"/>
      <c r="J19613"/>
      <c r="L19613" s="33"/>
      <c r="M19613" s="24"/>
    </row>
    <row r="19614" spans="1:13" x14ac:dyDescent="0.2">
      <c r="A19614" s="289"/>
      <c r="I19614"/>
      <c r="J19614"/>
      <c r="L19614" s="33"/>
      <c r="M19614" s="24"/>
    </row>
    <row r="19615" spans="1:13" x14ac:dyDescent="0.2">
      <c r="A19615" s="289"/>
      <c r="I19615"/>
      <c r="J19615"/>
      <c r="L19615" s="33"/>
      <c r="M19615" s="24"/>
    </row>
    <row r="19616" spans="1:13" x14ac:dyDescent="0.2">
      <c r="A19616" s="289"/>
      <c r="I19616"/>
      <c r="J19616"/>
      <c r="L19616" s="33"/>
      <c r="M19616" s="24"/>
    </row>
    <row r="19617" spans="1:13" x14ac:dyDescent="0.2">
      <c r="A19617" s="289"/>
      <c r="I19617"/>
      <c r="J19617"/>
      <c r="L19617" s="33"/>
      <c r="M19617" s="24"/>
    </row>
    <row r="19618" spans="1:13" x14ac:dyDescent="0.2">
      <c r="A19618" s="289"/>
      <c r="I19618"/>
      <c r="J19618"/>
      <c r="L19618" s="33"/>
      <c r="M19618" s="24"/>
    </row>
    <row r="19619" spans="1:13" x14ac:dyDescent="0.2">
      <c r="A19619" s="289"/>
      <c r="I19619"/>
      <c r="J19619"/>
      <c r="L19619" s="33"/>
      <c r="M19619" s="24"/>
    </row>
    <row r="19620" spans="1:13" x14ac:dyDescent="0.2">
      <c r="A19620" s="289"/>
      <c r="I19620"/>
      <c r="J19620"/>
      <c r="L19620" s="33"/>
      <c r="M19620" s="24"/>
    </row>
    <row r="19621" spans="1:13" x14ac:dyDescent="0.2">
      <c r="A19621" s="289"/>
      <c r="I19621"/>
      <c r="J19621"/>
      <c r="L19621" s="33"/>
      <c r="M19621" s="24"/>
    </row>
    <row r="19622" spans="1:13" x14ac:dyDescent="0.2">
      <c r="A19622" s="289"/>
      <c r="I19622"/>
      <c r="J19622"/>
      <c r="L19622" s="33"/>
      <c r="M19622" s="24"/>
    </row>
    <row r="19623" spans="1:13" x14ac:dyDescent="0.2">
      <c r="A19623" s="289"/>
      <c r="I19623"/>
      <c r="J19623"/>
      <c r="L19623" s="33"/>
      <c r="M19623" s="24"/>
    </row>
    <row r="19624" spans="1:13" x14ac:dyDescent="0.2">
      <c r="A19624" s="289"/>
      <c r="I19624"/>
      <c r="J19624"/>
      <c r="L19624" s="33"/>
      <c r="M19624" s="24"/>
    </row>
    <row r="19625" spans="1:13" x14ac:dyDescent="0.2">
      <c r="A19625" s="289"/>
      <c r="I19625"/>
      <c r="J19625"/>
      <c r="L19625" s="33"/>
      <c r="M19625" s="24"/>
    </row>
    <row r="19626" spans="1:13" x14ac:dyDescent="0.2">
      <c r="A19626" s="289"/>
      <c r="I19626"/>
      <c r="J19626"/>
      <c r="L19626" s="33"/>
      <c r="M19626" s="24"/>
    </row>
    <row r="19627" spans="1:13" x14ac:dyDescent="0.2">
      <c r="A19627" s="289"/>
      <c r="I19627"/>
      <c r="J19627"/>
      <c r="L19627" s="33"/>
      <c r="M19627" s="24"/>
    </row>
    <row r="19628" spans="1:13" x14ac:dyDescent="0.2">
      <c r="A19628" s="289"/>
      <c r="I19628"/>
      <c r="J19628"/>
      <c r="L19628" s="33"/>
      <c r="M19628" s="24"/>
    </row>
    <row r="19629" spans="1:13" x14ac:dyDescent="0.2">
      <c r="A19629" s="289"/>
      <c r="I19629"/>
      <c r="J19629"/>
      <c r="L19629" s="33"/>
      <c r="M19629" s="24"/>
    </row>
    <row r="19630" spans="1:13" x14ac:dyDescent="0.2">
      <c r="A19630" s="289"/>
      <c r="I19630"/>
      <c r="J19630"/>
      <c r="L19630" s="33"/>
      <c r="M19630" s="24"/>
    </row>
    <row r="19631" spans="1:13" x14ac:dyDescent="0.2">
      <c r="A19631" s="289"/>
      <c r="I19631"/>
      <c r="J19631"/>
      <c r="L19631" s="33"/>
      <c r="M19631" s="24"/>
    </row>
    <row r="19632" spans="1:13" x14ac:dyDescent="0.2">
      <c r="A19632" s="289"/>
      <c r="I19632"/>
      <c r="J19632"/>
      <c r="L19632" s="33"/>
      <c r="M19632" s="24"/>
    </row>
    <row r="19633" spans="1:13" x14ac:dyDescent="0.2">
      <c r="A19633" s="289"/>
      <c r="I19633"/>
      <c r="J19633"/>
      <c r="L19633" s="33"/>
      <c r="M19633" s="24"/>
    </row>
    <row r="19634" spans="1:13" x14ac:dyDescent="0.2">
      <c r="A19634" s="289"/>
      <c r="I19634"/>
      <c r="J19634"/>
      <c r="L19634" s="33"/>
      <c r="M19634" s="24"/>
    </row>
    <row r="19635" spans="1:13" x14ac:dyDescent="0.2">
      <c r="A19635" s="289"/>
      <c r="I19635"/>
      <c r="J19635"/>
      <c r="L19635" s="33"/>
      <c r="M19635" s="24"/>
    </row>
    <row r="19636" spans="1:13" x14ac:dyDescent="0.2">
      <c r="A19636" s="289"/>
      <c r="I19636"/>
      <c r="J19636"/>
      <c r="L19636" s="33"/>
      <c r="M19636" s="24"/>
    </row>
    <row r="19637" spans="1:13" x14ac:dyDescent="0.2">
      <c r="A19637" s="289"/>
      <c r="I19637"/>
      <c r="J19637"/>
      <c r="L19637" s="33"/>
      <c r="M19637" s="24"/>
    </row>
    <row r="19638" spans="1:13" x14ac:dyDescent="0.2">
      <c r="A19638" s="289"/>
      <c r="I19638"/>
      <c r="J19638"/>
      <c r="L19638" s="33"/>
      <c r="M19638" s="24"/>
    </row>
    <row r="19639" spans="1:13" x14ac:dyDescent="0.2">
      <c r="A19639" s="289"/>
      <c r="I19639"/>
      <c r="J19639"/>
      <c r="L19639" s="33"/>
      <c r="M19639" s="24"/>
    </row>
    <row r="19640" spans="1:13" x14ac:dyDescent="0.2">
      <c r="A19640" s="289"/>
      <c r="I19640"/>
      <c r="J19640"/>
      <c r="L19640" s="33"/>
      <c r="M19640" s="24"/>
    </row>
    <row r="19641" spans="1:13" x14ac:dyDescent="0.2">
      <c r="A19641" s="289"/>
      <c r="I19641"/>
      <c r="J19641"/>
      <c r="L19641" s="33"/>
      <c r="M19641" s="24"/>
    </row>
    <row r="19642" spans="1:13" x14ac:dyDescent="0.2">
      <c r="A19642" s="289"/>
      <c r="I19642"/>
      <c r="J19642"/>
      <c r="L19642" s="33"/>
      <c r="M19642" s="24"/>
    </row>
    <row r="19643" spans="1:13" x14ac:dyDescent="0.2">
      <c r="A19643" s="289"/>
      <c r="I19643"/>
      <c r="J19643"/>
      <c r="L19643" s="33"/>
      <c r="M19643" s="24"/>
    </row>
    <row r="19644" spans="1:13" x14ac:dyDescent="0.2">
      <c r="A19644" s="289"/>
      <c r="I19644"/>
      <c r="J19644"/>
      <c r="L19644" s="33"/>
      <c r="M19644" s="24"/>
    </row>
    <row r="19645" spans="1:13" x14ac:dyDescent="0.2">
      <c r="A19645" s="289"/>
      <c r="I19645"/>
      <c r="J19645"/>
      <c r="L19645" s="33"/>
      <c r="M19645" s="24"/>
    </row>
    <row r="19646" spans="1:13" x14ac:dyDescent="0.2">
      <c r="A19646" s="289"/>
      <c r="I19646"/>
      <c r="J19646"/>
      <c r="L19646" s="33"/>
      <c r="M19646" s="24"/>
    </row>
    <row r="19647" spans="1:13" x14ac:dyDescent="0.2">
      <c r="A19647" s="289"/>
      <c r="I19647"/>
      <c r="J19647"/>
      <c r="L19647" s="33"/>
      <c r="M19647" s="24"/>
    </row>
    <row r="19648" spans="1:13" x14ac:dyDescent="0.2">
      <c r="A19648" s="289"/>
      <c r="I19648"/>
      <c r="J19648"/>
      <c r="L19648" s="33"/>
      <c r="M19648" s="24"/>
    </row>
    <row r="19649" spans="1:13" x14ac:dyDescent="0.2">
      <c r="A19649" s="289"/>
      <c r="I19649"/>
      <c r="J19649"/>
      <c r="L19649" s="33"/>
      <c r="M19649" s="24"/>
    </row>
    <row r="19650" spans="1:13" x14ac:dyDescent="0.2">
      <c r="A19650" s="289"/>
      <c r="I19650"/>
      <c r="J19650"/>
      <c r="L19650" s="33"/>
      <c r="M19650" s="24"/>
    </row>
    <row r="19651" spans="1:13" x14ac:dyDescent="0.2">
      <c r="A19651" s="289"/>
      <c r="I19651"/>
      <c r="J19651"/>
      <c r="L19651" s="33"/>
      <c r="M19651" s="24"/>
    </row>
    <row r="19652" spans="1:13" x14ac:dyDescent="0.2">
      <c r="A19652" s="289"/>
      <c r="I19652"/>
      <c r="J19652"/>
      <c r="L19652" s="33"/>
      <c r="M19652" s="24"/>
    </row>
    <row r="19653" spans="1:13" x14ac:dyDescent="0.2">
      <c r="A19653" s="289"/>
      <c r="I19653"/>
      <c r="J19653"/>
      <c r="L19653" s="33"/>
      <c r="M19653" s="24"/>
    </row>
    <row r="19654" spans="1:13" x14ac:dyDescent="0.2">
      <c r="A19654" s="289"/>
      <c r="I19654"/>
      <c r="J19654"/>
      <c r="L19654" s="33"/>
      <c r="M19654" s="24"/>
    </row>
    <row r="19655" spans="1:13" x14ac:dyDescent="0.2">
      <c r="A19655" s="289"/>
      <c r="I19655"/>
      <c r="J19655"/>
      <c r="L19655" s="33"/>
      <c r="M19655" s="24"/>
    </row>
    <row r="19656" spans="1:13" x14ac:dyDescent="0.2">
      <c r="A19656" s="289"/>
      <c r="I19656"/>
      <c r="J19656"/>
      <c r="L19656" s="33"/>
      <c r="M19656" s="24"/>
    </row>
    <row r="19657" spans="1:13" x14ac:dyDescent="0.2">
      <c r="A19657" s="289"/>
      <c r="I19657"/>
      <c r="J19657"/>
      <c r="L19657" s="33"/>
      <c r="M19657" s="24"/>
    </row>
    <row r="19658" spans="1:13" x14ac:dyDescent="0.2">
      <c r="A19658" s="289"/>
      <c r="I19658"/>
      <c r="J19658"/>
      <c r="L19658" s="33"/>
      <c r="M19658" s="24"/>
    </row>
    <row r="19659" spans="1:13" x14ac:dyDescent="0.2">
      <c r="A19659" s="289"/>
      <c r="I19659"/>
      <c r="J19659"/>
      <c r="L19659" s="33"/>
      <c r="M19659" s="24"/>
    </row>
    <row r="19660" spans="1:13" x14ac:dyDescent="0.2">
      <c r="A19660" s="289"/>
      <c r="I19660"/>
      <c r="J19660"/>
      <c r="L19660" s="33"/>
      <c r="M19660" s="24"/>
    </row>
    <row r="19661" spans="1:13" x14ac:dyDescent="0.2">
      <c r="A19661" s="289"/>
      <c r="I19661"/>
      <c r="J19661"/>
      <c r="L19661" s="33"/>
      <c r="M19661" s="24"/>
    </row>
    <row r="19662" spans="1:13" x14ac:dyDescent="0.2">
      <c r="A19662" s="289"/>
      <c r="I19662"/>
      <c r="J19662"/>
      <c r="L19662" s="33"/>
      <c r="M19662" s="24"/>
    </row>
    <row r="19663" spans="1:13" x14ac:dyDescent="0.2">
      <c r="A19663" s="289"/>
      <c r="I19663"/>
      <c r="J19663"/>
      <c r="L19663" s="33"/>
      <c r="M19663" s="24"/>
    </row>
    <row r="19664" spans="1:13" x14ac:dyDescent="0.2">
      <c r="A19664" s="289"/>
      <c r="I19664"/>
      <c r="J19664"/>
      <c r="L19664" s="33"/>
      <c r="M19664" s="24"/>
    </row>
    <row r="19665" spans="1:13" x14ac:dyDescent="0.2">
      <c r="A19665" s="289"/>
      <c r="I19665"/>
      <c r="J19665"/>
      <c r="L19665" s="33"/>
      <c r="M19665" s="24"/>
    </row>
    <row r="19666" spans="1:13" x14ac:dyDescent="0.2">
      <c r="A19666" s="289"/>
      <c r="I19666"/>
      <c r="J19666"/>
      <c r="L19666" s="33"/>
      <c r="M19666" s="24"/>
    </row>
    <row r="19667" spans="1:13" x14ac:dyDescent="0.2">
      <c r="A19667" s="289"/>
      <c r="I19667"/>
      <c r="J19667"/>
      <c r="L19667" s="33"/>
      <c r="M19667" s="24"/>
    </row>
    <row r="19668" spans="1:13" x14ac:dyDescent="0.2">
      <c r="A19668" s="289"/>
      <c r="I19668"/>
      <c r="J19668"/>
      <c r="L19668" s="33"/>
      <c r="M19668" s="24"/>
    </row>
    <row r="19669" spans="1:13" x14ac:dyDescent="0.2">
      <c r="A19669" s="289"/>
      <c r="I19669"/>
      <c r="J19669"/>
      <c r="L19669" s="33"/>
      <c r="M19669" s="24"/>
    </row>
    <row r="19670" spans="1:13" x14ac:dyDescent="0.2">
      <c r="A19670" s="289"/>
      <c r="I19670"/>
      <c r="J19670"/>
      <c r="L19670" s="33"/>
      <c r="M19670" s="24"/>
    </row>
    <row r="19671" spans="1:13" x14ac:dyDescent="0.2">
      <c r="A19671" s="289"/>
      <c r="I19671"/>
      <c r="J19671"/>
      <c r="L19671" s="33"/>
      <c r="M19671" s="24"/>
    </row>
    <row r="19672" spans="1:13" x14ac:dyDescent="0.2">
      <c r="A19672" s="289"/>
      <c r="I19672"/>
      <c r="J19672"/>
      <c r="L19672" s="33"/>
      <c r="M19672" s="24"/>
    </row>
    <row r="19673" spans="1:13" x14ac:dyDescent="0.2">
      <c r="A19673" s="289"/>
      <c r="I19673"/>
      <c r="J19673"/>
      <c r="L19673" s="33"/>
      <c r="M19673" s="24"/>
    </row>
    <row r="19674" spans="1:13" x14ac:dyDescent="0.2">
      <c r="A19674" s="289"/>
      <c r="I19674"/>
      <c r="J19674"/>
      <c r="L19674" s="33"/>
      <c r="M19674" s="24"/>
    </row>
    <row r="19675" spans="1:13" x14ac:dyDescent="0.2">
      <c r="A19675" s="289"/>
      <c r="I19675"/>
      <c r="J19675"/>
      <c r="L19675" s="33"/>
      <c r="M19675" s="24"/>
    </row>
    <row r="19676" spans="1:13" x14ac:dyDescent="0.2">
      <c r="A19676" s="289"/>
      <c r="I19676"/>
      <c r="J19676"/>
      <c r="L19676" s="33"/>
      <c r="M19676" s="24"/>
    </row>
    <row r="19677" spans="1:13" x14ac:dyDescent="0.2">
      <c r="A19677" s="289"/>
      <c r="I19677"/>
      <c r="J19677"/>
      <c r="L19677" s="33"/>
      <c r="M19677" s="24"/>
    </row>
    <row r="19678" spans="1:13" x14ac:dyDescent="0.2">
      <c r="A19678" s="289"/>
      <c r="I19678"/>
      <c r="J19678"/>
      <c r="L19678" s="33"/>
      <c r="M19678" s="24"/>
    </row>
    <row r="19679" spans="1:13" x14ac:dyDescent="0.2">
      <c r="A19679" s="289"/>
      <c r="I19679"/>
      <c r="J19679"/>
      <c r="L19679" s="33"/>
      <c r="M19679" s="24"/>
    </row>
    <row r="19680" spans="1:13" x14ac:dyDescent="0.2">
      <c r="A19680" s="289"/>
      <c r="I19680"/>
      <c r="J19680"/>
      <c r="L19680" s="33"/>
      <c r="M19680" s="24"/>
    </row>
    <row r="19681" spans="1:13" x14ac:dyDescent="0.2">
      <c r="A19681" s="289"/>
      <c r="I19681"/>
      <c r="J19681"/>
      <c r="L19681" s="33"/>
      <c r="M19681" s="24"/>
    </row>
    <row r="19682" spans="1:13" x14ac:dyDescent="0.2">
      <c r="A19682" s="289"/>
      <c r="I19682"/>
      <c r="J19682"/>
      <c r="L19682" s="33"/>
      <c r="M19682" s="24"/>
    </row>
    <row r="19683" spans="1:13" x14ac:dyDescent="0.2">
      <c r="A19683" s="289"/>
      <c r="I19683"/>
      <c r="J19683"/>
      <c r="L19683" s="33"/>
      <c r="M19683" s="24"/>
    </row>
    <row r="19684" spans="1:13" x14ac:dyDescent="0.2">
      <c r="A19684" s="289"/>
      <c r="I19684"/>
      <c r="J19684"/>
      <c r="L19684" s="33"/>
      <c r="M19684" s="24"/>
    </row>
    <row r="19685" spans="1:13" x14ac:dyDescent="0.2">
      <c r="A19685" s="289"/>
      <c r="I19685"/>
      <c r="J19685"/>
      <c r="L19685" s="33"/>
      <c r="M19685" s="24"/>
    </row>
    <row r="19686" spans="1:13" x14ac:dyDescent="0.2">
      <c r="A19686" s="289"/>
      <c r="I19686"/>
      <c r="J19686"/>
      <c r="L19686" s="33"/>
      <c r="M19686" s="24"/>
    </row>
    <row r="19687" spans="1:13" x14ac:dyDescent="0.2">
      <c r="A19687" s="289"/>
      <c r="I19687"/>
      <c r="J19687"/>
      <c r="L19687" s="33"/>
      <c r="M19687" s="24"/>
    </row>
    <row r="19688" spans="1:13" x14ac:dyDescent="0.2">
      <c r="A19688" s="289"/>
      <c r="I19688"/>
      <c r="J19688"/>
      <c r="L19688" s="33"/>
      <c r="M19688" s="24"/>
    </row>
    <row r="19689" spans="1:13" x14ac:dyDescent="0.2">
      <c r="A19689" s="289"/>
      <c r="I19689"/>
      <c r="J19689"/>
      <c r="L19689" s="33"/>
      <c r="M19689" s="24"/>
    </row>
    <row r="19690" spans="1:13" x14ac:dyDescent="0.2">
      <c r="A19690" s="289"/>
      <c r="I19690"/>
      <c r="J19690"/>
      <c r="L19690" s="33"/>
      <c r="M19690" s="24"/>
    </row>
    <row r="19691" spans="1:13" x14ac:dyDescent="0.2">
      <c r="A19691" s="289"/>
      <c r="I19691"/>
      <c r="J19691"/>
      <c r="L19691" s="33"/>
      <c r="M19691" s="24"/>
    </row>
    <row r="19692" spans="1:13" x14ac:dyDescent="0.2">
      <c r="A19692" s="289"/>
      <c r="I19692"/>
      <c r="J19692"/>
      <c r="L19692" s="33"/>
      <c r="M19692" s="24"/>
    </row>
    <row r="19693" spans="1:13" x14ac:dyDescent="0.2">
      <c r="A19693" s="289"/>
      <c r="I19693"/>
      <c r="J19693"/>
      <c r="L19693" s="33"/>
      <c r="M19693" s="24"/>
    </row>
    <row r="19694" spans="1:13" x14ac:dyDescent="0.2">
      <c r="A19694" s="289"/>
      <c r="I19694"/>
      <c r="J19694"/>
      <c r="L19694" s="33"/>
      <c r="M19694" s="24"/>
    </row>
    <row r="19695" spans="1:13" x14ac:dyDescent="0.2">
      <c r="A19695" s="289"/>
      <c r="I19695"/>
      <c r="J19695"/>
      <c r="L19695" s="33"/>
      <c r="M19695" s="24"/>
    </row>
    <row r="19696" spans="1:13" x14ac:dyDescent="0.2">
      <c r="A19696" s="289"/>
      <c r="I19696"/>
      <c r="J19696"/>
      <c r="L19696" s="33"/>
      <c r="M19696" s="24"/>
    </row>
    <row r="19697" spans="1:13" x14ac:dyDescent="0.2">
      <c r="A19697" s="289"/>
      <c r="I19697"/>
      <c r="J19697"/>
      <c r="L19697" s="33"/>
      <c r="M19697" s="24"/>
    </row>
    <row r="19698" spans="1:13" x14ac:dyDescent="0.2">
      <c r="A19698" s="289"/>
      <c r="I19698"/>
      <c r="J19698"/>
      <c r="L19698" s="33"/>
      <c r="M19698" s="24"/>
    </row>
    <row r="19699" spans="1:13" x14ac:dyDescent="0.2">
      <c r="A19699" s="289"/>
      <c r="I19699"/>
      <c r="J19699"/>
      <c r="L19699" s="33"/>
      <c r="M19699" s="24"/>
    </row>
    <row r="19700" spans="1:13" x14ac:dyDescent="0.2">
      <c r="A19700" s="289"/>
      <c r="I19700"/>
      <c r="J19700"/>
      <c r="L19700" s="33"/>
      <c r="M19700" s="24"/>
    </row>
    <row r="19701" spans="1:13" x14ac:dyDescent="0.2">
      <c r="A19701" s="289"/>
      <c r="I19701"/>
      <c r="J19701"/>
      <c r="L19701" s="33"/>
      <c r="M19701" s="24"/>
    </row>
    <row r="19702" spans="1:13" x14ac:dyDescent="0.2">
      <c r="A19702" s="289"/>
      <c r="I19702"/>
      <c r="J19702"/>
      <c r="L19702" s="33"/>
      <c r="M19702" s="24"/>
    </row>
    <row r="19703" spans="1:13" x14ac:dyDescent="0.2">
      <c r="A19703" s="289"/>
      <c r="I19703"/>
      <c r="J19703"/>
      <c r="L19703" s="33"/>
      <c r="M19703" s="24"/>
    </row>
    <row r="19704" spans="1:13" x14ac:dyDescent="0.2">
      <c r="A19704" s="289"/>
      <c r="I19704"/>
      <c r="J19704"/>
      <c r="L19704" s="33"/>
      <c r="M19704" s="24"/>
    </row>
    <row r="19705" spans="1:13" x14ac:dyDescent="0.2">
      <c r="A19705" s="289"/>
      <c r="I19705"/>
      <c r="J19705"/>
      <c r="L19705" s="33"/>
      <c r="M19705" s="24"/>
    </row>
    <row r="19706" spans="1:13" x14ac:dyDescent="0.2">
      <c r="A19706" s="289"/>
      <c r="I19706"/>
      <c r="J19706"/>
      <c r="L19706" s="33"/>
      <c r="M19706" s="24"/>
    </row>
    <row r="19707" spans="1:13" x14ac:dyDescent="0.2">
      <c r="A19707" s="289"/>
      <c r="I19707"/>
      <c r="J19707"/>
      <c r="L19707" s="33"/>
      <c r="M19707" s="24"/>
    </row>
    <row r="19708" spans="1:13" x14ac:dyDescent="0.2">
      <c r="A19708" s="289"/>
      <c r="I19708"/>
      <c r="J19708"/>
      <c r="L19708" s="33"/>
      <c r="M19708" s="24"/>
    </row>
    <row r="19709" spans="1:13" x14ac:dyDescent="0.2">
      <c r="A19709" s="289"/>
      <c r="I19709"/>
      <c r="J19709"/>
      <c r="L19709" s="33"/>
      <c r="M19709" s="24"/>
    </row>
    <row r="19710" spans="1:13" x14ac:dyDescent="0.2">
      <c r="A19710" s="289"/>
      <c r="I19710"/>
      <c r="J19710"/>
      <c r="L19710" s="33"/>
      <c r="M19710" s="24"/>
    </row>
    <row r="19711" spans="1:13" x14ac:dyDescent="0.2">
      <c r="A19711" s="289"/>
      <c r="I19711"/>
      <c r="J19711"/>
      <c r="L19711" s="33"/>
      <c r="M19711" s="24"/>
    </row>
    <row r="19712" spans="1:13" x14ac:dyDescent="0.2">
      <c r="A19712" s="289"/>
      <c r="I19712"/>
      <c r="J19712"/>
      <c r="L19712" s="33"/>
      <c r="M19712" s="24"/>
    </row>
    <row r="19713" spans="1:13" x14ac:dyDescent="0.2">
      <c r="A19713" s="289"/>
      <c r="I19713"/>
      <c r="J19713"/>
      <c r="L19713" s="33"/>
      <c r="M19713" s="24"/>
    </row>
    <row r="19714" spans="1:13" x14ac:dyDescent="0.2">
      <c r="A19714" s="289"/>
      <c r="I19714"/>
      <c r="J19714"/>
      <c r="L19714" s="33"/>
      <c r="M19714" s="24"/>
    </row>
    <row r="19715" spans="1:13" x14ac:dyDescent="0.2">
      <c r="A19715" s="289"/>
      <c r="I19715"/>
      <c r="J19715"/>
      <c r="L19715" s="33"/>
      <c r="M19715" s="24"/>
    </row>
    <row r="19716" spans="1:13" x14ac:dyDescent="0.2">
      <c r="A19716" s="289"/>
      <c r="I19716"/>
      <c r="J19716"/>
      <c r="L19716" s="33"/>
      <c r="M19716" s="24"/>
    </row>
    <row r="19717" spans="1:13" x14ac:dyDescent="0.2">
      <c r="A19717" s="289"/>
      <c r="I19717"/>
      <c r="J19717"/>
      <c r="L19717" s="33"/>
      <c r="M19717" s="24"/>
    </row>
    <row r="19718" spans="1:13" x14ac:dyDescent="0.2">
      <c r="A19718" s="289"/>
      <c r="I19718"/>
      <c r="J19718"/>
      <c r="L19718" s="33"/>
      <c r="M19718" s="24"/>
    </row>
    <row r="19719" spans="1:13" x14ac:dyDescent="0.2">
      <c r="A19719" s="289"/>
      <c r="I19719"/>
      <c r="J19719"/>
      <c r="L19719" s="33"/>
      <c r="M19719" s="24"/>
    </row>
    <row r="19720" spans="1:13" x14ac:dyDescent="0.2">
      <c r="A19720" s="289"/>
      <c r="I19720"/>
      <c r="J19720"/>
      <c r="L19720" s="33"/>
      <c r="M19720" s="24"/>
    </row>
    <row r="19721" spans="1:13" x14ac:dyDescent="0.2">
      <c r="A19721" s="289"/>
      <c r="I19721"/>
      <c r="J19721"/>
      <c r="L19721" s="33"/>
      <c r="M19721" s="24"/>
    </row>
    <row r="19722" spans="1:13" x14ac:dyDescent="0.2">
      <c r="A19722" s="289"/>
      <c r="I19722"/>
      <c r="J19722"/>
      <c r="L19722" s="33"/>
      <c r="M19722" s="24"/>
    </row>
    <row r="19723" spans="1:13" x14ac:dyDescent="0.2">
      <c r="A19723" s="289"/>
      <c r="I19723"/>
      <c r="J19723"/>
      <c r="L19723" s="33"/>
      <c r="M19723" s="24"/>
    </row>
    <row r="19724" spans="1:13" x14ac:dyDescent="0.2">
      <c r="A19724" s="289"/>
      <c r="I19724"/>
      <c r="J19724"/>
      <c r="L19724" s="33"/>
      <c r="M19724" s="24"/>
    </row>
    <row r="19725" spans="1:13" x14ac:dyDescent="0.2">
      <c r="A19725" s="289"/>
      <c r="I19725"/>
      <c r="J19725"/>
      <c r="L19725" s="33"/>
      <c r="M19725" s="24"/>
    </row>
    <row r="19726" spans="1:13" x14ac:dyDescent="0.2">
      <c r="A19726" s="289"/>
      <c r="I19726"/>
      <c r="J19726"/>
      <c r="L19726" s="33"/>
      <c r="M19726" s="24"/>
    </row>
    <row r="19727" spans="1:13" x14ac:dyDescent="0.2">
      <c r="A19727" s="289"/>
      <c r="I19727"/>
      <c r="J19727"/>
      <c r="L19727" s="33"/>
      <c r="M19727" s="24"/>
    </row>
    <row r="19728" spans="1:13" x14ac:dyDescent="0.2">
      <c r="A19728" s="289"/>
      <c r="I19728"/>
      <c r="J19728"/>
      <c r="L19728" s="33"/>
      <c r="M19728" s="24"/>
    </row>
    <row r="19729" spans="1:13" x14ac:dyDescent="0.2">
      <c r="A19729" s="289"/>
      <c r="I19729"/>
      <c r="J19729"/>
      <c r="L19729" s="33"/>
      <c r="M19729" s="24"/>
    </row>
    <row r="19730" spans="1:13" x14ac:dyDescent="0.2">
      <c r="A19730" s="289"/>
      <c r="I19730"/>
      <c r="J19730"/>
      <c r="L19730" s="33"/>
      <c r="M19730" s="24"/>
    </row>
    <row r="19731" spans="1:13" x14ac:dyDescent="0.2">
      <c r="A19731" s="289"/>
      <c r="I19731"/>
      <c r="J19731"/>
      <c r="L19731" s="33"/>
      <c r="M19731" s="24"/>
    </row>
    <row r="19732" spans="1:13" x14ac:dyDescent="0.2">
      <c r="A19732" s="289"/>
      <c r="I19732"/>
      <c r="J19732"/>
      <c r="L19732" s="33"/>
      <c r="M19732" s="24"/>
    </row>
    <row r="19733" spans="1:13" x14ac:dyDescent="0.2">
      <c r="A19733" s="289"/>
      <c r="I19733"/>
      <c r="J19733"/>
      <c r="L19733" s="33"/>
      <c r="M19733" s="24"/>
    </row>
    <row r="19734" spans="1:13" x14ac:dyDescent="0.2">
      <c r="A19734" s="289"/>
      <c r="I19734"/>
      <c r="J19734"/>
      <c r="L19734" s="33"/>
      <c r="M19734" s="24"/>
    </row>
    <row r="19735" spans="1:13" x14ac:dyDescent="0.2">
      <c r="A19735" s="289"/>
      <c r="I19735"/>
      <c r="J19735"/>
      <c r="L19735" s="33"/>
      <c r="M19735" s="24"/>
    </row>
    <row r="19736" spans="1:13" x14ac:dyDescent="0.2">
      <c r="A19736" s="289"/>
      <c r="I19736"/>
      <c r="J19736"/>
      <c r="L19736" s="33"/>
      <c r="M19736" s="24"/>
    </row>
    <row r="19737" spans="1:13" x14ac:dyDescent="0.2">
      <c r="A19737" s="289"/>
      <c r="I19737"/>
      <c r="J19737"/>
      <c r="L19737" s="33"/>
      <c r="M19737" s="24"/>
    </row>
    <row r="19738" spans="1:13" x14ac:dyDescent="0.2">
      <c r="A19738" s="289"/>
      <c r="I19738"/>
      <c r="J19738"/>
      <c r="L19738" s="33"/>
      <c r="M19738" s="24"/>
    </row>
    <row r="19739" spans="1:13" x14ac:dyDescent="0.2">
      <c r="A19739" s="289"/>
      <c r="I19739"/>
      <c r="J19739"/>
      <c r="L19739" s="33"/>
      <c r="M19739" s="24"/>
    </row>
    <row r="19740" spans="1:13" x14ac:dyDescent="0.2">
      <c r="A19740" s="289"/>
      <c r="I19740"/>
      <c r="J19740"/>
      <c r="L19740" s="33"/>
      <c r="M19740" s="24"/>
    </row>
    <row r="19741" spans="1:13" x14ac:dyDescent="0.2">
      <c r="A19741" s="289"/>
      <c r="I19741"/>
      <c r="J19741"/>
      <c r="L19741" s="33"/>
      <c r="M19741" s="24"/>
    </row>
    <row r="19742" spans="1:13" x14ac:dyDescent="0.2">
      <c r="A19742" s="289"/>
      <c r="I19742"/>
      <c r="J19742"/>
      <c r="L19742" s="33"/>
      <c r="M19742" s="24"/>
    </row>
    <row r="19743" spans="1:13" x14ac:dyDescent="0.2">
      <c r="A19743" s="289"/>
      <c r="I19743"/>
      <c r="J19743"/>
      <c r="L19743" s="33"/>
      <c r="M19743" s="24"/>
    </row>
    <row r="19744" spans="1:13" x14ac:dyDescent="0.2">
      <c r="A19744" s="289"/>
      <c r="I19744"/>
      <c r="J19744"/>
      <c r="L19744" s="33"/>
      <c r="M19744" s="24"/>
    </row>
    <row r="19745" spans="1:13" x14ac:dyDescent="0.2">
      <c r="A19745" s="289"/>
      <c r="I19745"/>
      <c r="J19745"/>
      <c r="L19745" s="33"/>
      <c r="M19745" s="24"/>
    </row>
    <row r="19746" spans="1:13" x14ac:dyDescent="0.2">
      <c r="A19746" s="289"/>
      <c r="I19746"/>
      <c r="J19746"/>
      <c r="L19746" s="33"/>
      <c r="M19746" s="24"/>
    </row>
    <row r="19747" spans="1:13" x14ac:dyDescent="0.2">
      <c r="A19747" s="289"/>
      <c r="I19747"/>
      <c r="J19747"/>
      <c r="L19747" s="33"/>
      <c r="M19747" s="24"/>
    </row>
    <row r="19748" spans="1:13" x14ac:dyDescent="0.2">
      <c r="A19748" s="289"/>
      <c r="I19748"/>
      <c r="J19748"/>
      <c r="L19748" s="33"/>
      <c r="M19748" s="24"/>
    </row>
    <row r="19749" spans="1:13" x14ac:dyDescent="0.2">
      <c r="A19749" s="289"/>
      <c r="I19749"/>
      <c r="J19749"/>
      <c r="L19749" s="33"/>
      <c r="M19749" s="24"/>
    </row>
    <row r="19750" spans="1:13" x14ac:dyDescent="0.2">
      <c r="A19750" s="289"/>
      <c r="I19750"/>
      <c r="J19750"/>
      <c r="L19750" s="33"/>
      <c r="M19750" s="24"/>
    </row>
    <row r="19751" spans="1:13" x14ac:dyDescent="0.2">
      <c r="A19751" s="289"/>
      <c r="I19751"/>
      <c r="J19751"/>
      <c r="L19751" s="33"/>
      <c r="M19751" s="24"/>
    </row>
    <row r="19752" spans="1:13" x14ac:dyDescent="0.2">
      <c r="A19752" s="289"/>
      <c r="I19752"/>
      <c r="J19752"/>
      <c r="L19752" s="33"/>
      <c r="M19752" s="24"/>
    </row>
    <row r="19753" spans="1:13" x14ac:dyDescent="0.2">
      <c r="A19753" s="289"/>
      <c r="I19753"/>
      <c r="J19753"/>
      <c r="L19753" s="33"/>
      <c r="M19753" s="24"/>
    </row>
    <row r="19754" spans="1:13" x14ac:dyDescent="0.2">
      <c r="A19754" s="289"/>
      <c r="I19754"/>
      <c r="J19754"/>
      <c r="L19754" s="33"/>
      <c r="M19754" s="24"/>
    </row>
    <row r="19755" spans="1:13" x14ac:dyDescent="0.2">
      <c r="A19755" s="289"/>
      <c r="I19755"/>
      <c r="J19755"/>
      <c r="L19755" s="33"/>
      <c r="M19755" s="24"/>
    </row>
    <row r="19756" spans="1:13" x14ac:dyDescent="0.2">
      <c r="A19756" s="289"/>
      <c r="I19756"/>
      <c r="J19756"/>
      <c r="L19756" s="33"/>
      <c r="M19756" s="24"/>
    </row>
    <row r="19757" spans="1:13" x14ac:dyDescent="0.2">
      <c r="A19757" s="289"/>
      <c r="I19757"/>
      <c r="J19757"/>
      <c r="L19757" s="33"/>
      <c r="M19757" s="24"/>
    </row>
    <row r="19758" spans="1:13" x14ac:dyDescent="0.2">
      <c r="A19758" s="289"/>
      <c r="I19758"/>
      <c r="J19758"/>
      <c r="L19758" s="33"/>
      <c r="M19758" s="24"/>
    </row>
    <row r="19759" spans="1:13" x14ac:dyDescent="0.2">
      <c r="A19759" s="289"/>
      <c r="I19759"/>
      <c r="J19759"/>
      <c r="L19759" s="33"/>
      <c r="M19759" s="24"/>
    </row>
    <row r="19760" spans="1:13" x14ac:dyDescent="0.2">
      <c r="A19760" s="289"/>
      <c r="I19760"/>
      <c r="J19760"/>
      <c r="L19760" s="33"/>
      <c r="M19760" s="24"/>
    </row>
    <row r="19761" spans="1:13" x14ac:dyDescent="0.2">
      <c r="A19761" s="289"/>
      <c r="I19761"/>
      <c r="J19761"/>
      <c r="L19761" s="33"/>
      <c r="M19761" s="24"/>
    </row>
    <row r="19762" spans="1:13" x14ac:dyDescent="0.2">
      <c r="A19762" s="289"/>
      <c r="I19762"/>
      <c r="J19762"/>
      <c r="L19762" s="33"/>
      <c r="M19762" s="24"/>
    </row>
    <row r="19763" spans="1:13" x14ac:dyDescent="0.2">
      <c r="A19763" s="289"/>
      <c r="I19763"/>
      <c r="J19763"/>
      <c r="L19763" s="33"/>
      <c r="M19763" s="24"/>
    </row>
    <row r="19764" spans="1:13" x14ac:dyDescent="0.2">
      <c r="A19764" s="289"/>
      <c r="I19764"/>
      <c r="J19764"/>
      <c r="L19764" s="33"/>
      <c r="M19764" s="24"/>
    </row>
    <row r="19765" spans="1:13" x14ac:dyDescent="0.2">
      <c r="A19765" s="289"/>
      <c r="I19765"/>
      <c r="J19765"/>
      <c r="L19765" s="33"/>
      <c r="M19765" s="24"/>
    </row>
    <row r="19766" spans="1:13" x14ac:dyDescent="0.2">
      <c r="A19766" s="289"/>
      <c r="I19766"/>
      <c r="J19766"/>
      <c r="L19766" s="33"/>
      <c r="M19766" s="24"/>
    </row>
    <row r="19767" spans="1:13" x14ac:dyDescent="0.2">
      <c r="A19767" s="289"/>
      <c r="I19767"/>
      <c r="J19767"/>
      <c r="L19767" s="33"/>
      <c r="M19767" s="24"/>
    </row>
    <row r="19768" spans="1:13" x14ac:dyDescent="0.2">
      <c r="A19768" s="289"/>
      <c r="I19768"/>
      <c r="J19768"/>
      <c r="L19768" s="33"/>
      <c r="M19768" s="24"/>
    </row>
    <row r="19769" spans="1:13" x14ac:dyDescent="0.2">
      <c r="A19769" s="289"/>
      <c r="I19769"/>
      <c r="J19769"/>
      <c r="L19769" s="33"/>
      <c r="M19769" s="24"/>
    </row>
    <row r="19770" spans="1:13" x14ac:dyDescent="0.2">
      <c r="A19770" s="289"/>
      <c r="I19770"/>
      <c r="J19770"/>
      <c r="L19770" s="33"/>
      <c r="M19770" s="24"/>
    </row>
    <row r="19771" spans="1:13" x14ac:dyDescent="0.2">
      <c r="A19771" s="289"/>
      <c r="I19771"/>
      <c r="J19771"/>
      <c r="L19771" s="33"/>
      <c r="M19771" s="24"/>
    </row>
    <row r="19772" spans="1:13" x14ac:dyDescent="0.2">
      <c r="A19772" s="289"/>
      <c r="I19772"/>
      <c r="J19772"/>
      <c r="L19772" s="33"/>
      <c r="M19772" s="24"/>
    </row>
    <row r="19773" spans="1:13" x14ac:dyDescent="0.2">
      <c r="A19773" s="289"/>
      <c r="I19773"/>
      <c r="J19773"/>
      <c r="L19773" s="33"/>
      <c r="M19773" s="24"/>
    </row>
    <row r="19774" spans="1:13" x14ac:dyDescent="0.2">
      <c r="A19774" s="289"/>
      <c r="I19774"/>
      <c r="J19774"/>
      <c r="L19774" s="33"/>
      <c r="M19774" s="24"/>
    </row>
    <row r="19775" spans="1:13" x14ac:dyDescent="0.2">
      <c r="A19775" s="289"/>
      <c r="I19775"/>
      <c r="J19775"/>
      <c r="L19775" s="33"/>
      <c r="M19775" s="24"/>
    </row>
    <row r="19776" spans="1:13" x14ac:dyDescent="0.2">
      <c r="A19776" s="289"/>
      <c r="I19776"/>
      <c r="J19776"/>
      <c r="L19776" s="33"/>
      <c r="M19776" s="24"/>
    </row>
    <row r="19777" spans="1:13" x14ac:dyDescent="0.2">
      <c r="A19777" s="289"/>
      <c r="I19777"/>
      <c r="J19777"/>
      <c r="L19777" s="33"/>
      <c r="M19777" s="24"/>
    </row>
    <row r="19778" spans="1:13" x14ac:dyDescent="0.2">
      <c r="A19778" s="289"/>
      <c r="I19778"/>
      <c r="J19778"/>
      <c r="L19778" s="33"/>
      <c r="M19778" s="24"/>
    </row>
    <row r="19779" spans="1:13" x14ac:dyDescent="0.2">
      <c r="A19779" s="289"/>
      <c r="I19779"/>
      <c r="J19779"/>
      <c r="L19779" s="33"/>
      <c r="M19779" s="24"/>
    </row>
    <row r="19780" spans="1:13" x14ac:dyDescent="0.2">
      <c r="A19780" s="289"/>
      <c r="I19780"/>
      <c r="J19780"/>
      <c r="L19780" s="33"/>
      <c r="M19780" s="24"/>
    </row>
    <row r="19781" spans="1:13" x14ac:dyDescent="0.2">
      <c r="A19781" s="289"/>
      <c r="I19781"/>
      <c r="J19781"/>
      <c r="L19781" s="33"/>
      <c r="M19781" s="24"/>
    </row>
    <row r="19782" spans="1:13" x14ac:dyDescent="0.2">
      <c r="A19782" s="289"/>
      <c r="I19782"/>
      <c r="J19782"/>
      <c r="L19782" s="33"/>
      <c r="M19782" s="24"/>
    </row>
    <row r="19783" spans="1:13" x14ac:dyDescent="0.2">
      <c r="A19783" s="289"/>
      <c r="I19783"/>
      <c r="J19783"/>
      <c r="L19783" s="33"/>
      <c r="M19783" s="24"/>
    </row>
    <row r="19784" spans="1:13" x14ac:dyDescent="0.2">
      <c r="A19784" s="289"/>
      <c r="I19784"/>
      <c r="J19784"/>
      <c r="L19784" s="33"/>
      <c r="M19784" s="24"/>
    </row>
    <row r="19785" spans="1:13" x14ac:dyDescent="0.2">
      <c r="A19785" s="289"/>
      <c r="I19785"/>
      <c r="J19785"/>
      <c r="L19785" s="33"/>
      <c r="M19785" s="24"/>
    </row>
    <row r="19786" spans="1:13" x14ac:dyDescent="0.2">
      <c r="A19786" s="289"/>
      <c r="I19786"/>
      <c r="J19786"/>
      <c r="L19786" s="33"/>
      <c r="M19786" s="24"/>
    </row>
    <row r="19787" spans="1:13" x14ac:dyDescent="0.2">
      <c r="A19787" s="289"/>
      <c r="I19787"/>
      <c r="J19787"/>
      <c r="L19787" s="33"/>
      <c r="M19787" s="24"/>
    </row>
    <row r="19788" spans="1:13" x14ac:dyDescent="0.2">
      <c r="A19788" s="289"/>
      <c r="I19788"/>
      <c r="J19788"/>
      <c r="L19788" s="33"/>
      <c r="M19788" s="24"/>
    </row>
    <row r="19789" spans="1:13" x14ac:dyDescent="0.2">
      <c r="A19789" s="289"/>
      <c r="I19789"/>
      <c r="J19789"/>
      <c r="L19789" s="33"/>
      <c r="M19789" s="24"/>
    </row>
    <row r="19790" spans="1:13" x14ac:dyDescent="0.2">
      <c r="A19790" s="289"/>
      <c r="I19790"/>
      <c r="J19790"/>
      <c r="L19790" s="33"/>
      <c r="M19790" s="24"/>
    </row>
    <row r="19791" spans="1:13" x14ac:dyDescent="0.2">
      <c r="A19791" s="289"/>
      <c r="I19791"/>
      <c r="J19791"/>
      <c r="L19791" s="33"/>
      <c r="M19791" s="24"/>
    </row>
    <row r="19792" spans="1:13" x14ac:dyDescent="0.2">
      <c r="A19792" s="289"/>
      <c r="I19792"/>
      <c r="J19792"/>
      <c r="L19792" s="33"/>
      <c r="M19792" s="24"/>
    </row>
    <row r="19793" spans="1:13" x14ac:dyDescent="0.2">
      <c r="A19793" s="289"/>
      <c r="I19793"/>
      <c r="J19793"/>
      <c r="L19793" s="33"/>
      <c r="M19793" s="24"/>
    </row>
    <row r="19794" spans="1:13" x14ac:dyDescent="0.2">
      <c r="A19794" s="289"/>
      <c r="I19794"/>
      <c r="J19794"/>
      <c r="L19794" s="33"/>
      <c r="M19794" s="24"/>
    </row>
    <row r="19795" spans="1:13" x14ac:dyDescent="0.2">
      <c r="A19795" s="289"/>
      <c r="I19795"/>
      <c r="J19795"/>
      <c r="L19795" s="33"/>
      <c r="M19795" s="24"/>
    </row>
    <row r="19796" spans="1:13" x14ac:dyDescent="0.2">
      <c r="A19796" s="289"/>
      <c r="I19796"/>
      <c r="J19796"/>
      <c r="L19796" s="33"/>
      <c r="M19796" s="24"/>
    </row>
    <row r="19797" spans="1:13" x14ac:dyDescent="0.2">
      <c r="A19797" s="289"/>
      <c r="I19797"/>
      <c r="J19797"/>
      <c r="L19797" s="33"/>
      <c r="M19797" s="24"/>
    </row>
    <row r="19798" spans="1:13" x14ac:dyDescent="0.2">
      <c r="A19798" s="289"/>
      <c r="I19798"/>
      <c r="J19798"/>
      <c r="L19798" s="33"/>
      <c r="M19798" s="24"/>
    </row>
    <row r="19799" spans="1:13" x14ac:dyDescent="0.2">
      <c r="A19799" s="289"/>
      <c r="I19799"/>
      <c r="J19799"/>
      <c r="L19799" s="33"/>
      <c r="M19799" s="24"/>
    </row>
    <row r="19800" spans="1:13" x14ac:dyDescent="0.2">
      <c r="A19800" s="289"/>
      <c r="I19800"/>
      <c r="J19800"/>
      <c r="L19800" s="33"/>
      <c r="M19800" s="24"/>
    </row>
    <row r="19801" spans="1:13" x14ac:dyDescent="0.2">
      <c r="A19801" s="289"/>
      <c r="I19801"/>
      <c r="J19801"/>
      <c r="L19801" s="33"/>
      <c r="M19801" s="24"/>
    </row>
    <row r="19802" spans="1:13" x14ac:dyDescent="0.2">
      <c r="A19802" s="289"/>
      <c r="I19802"/>
      <c r="J19802"/>
      <c r="L19802" s="33"/>
      <c r="M19802" s="24"/>
    </row>
    <row r="19803" spans="1:13" x14ac:dyDescent="0.2">
      <c r="A19803" s="289"/>
      <c r="I19803"/>
      <c r="J19803"/>
      <c r="L19803" s="33"/>
      <c r="M19803" s="24"/>
    </row>
    <row r="19804" spans="1:13" x14ac:dyDescent="0.2">
      <c r="A19804" s="289"/>
      <c r="I19804"/>
      <c r="J19804"/>
      <c r="L19804" s="33"/>
      <c r="M19804" s="24"/>
    </row>
    <row r="19805" spans="1:13" x14ac:dyDescent="0.2">
      <c r="A19805" s="289"/>
      <c r="I19805"/>
      <c r="J19805"/>
      <c r="L19805" s="33"/>
      <c r="M19805" s="24"/>
    </row>
    <row r="19806" spans="1:13" x14ac:dyDescent="0.2">
      <c r="A19806" s="289"/>
      <c r="I19806"/>
      <c r="J19806"/>
      <c r="L19806" s="33"/>
      <c r="M19806" s="24"/>
    </row>
    <row r="19807" spans="1:13" x14ac:dyDescent="0.2">
      <c r="A19807" s="289"/>
      <c r="I19807"/>
      <c r="J19807"/>
      <c r="L19807" s="33"/>
      <c r="M19807" s="24"/>
    </row>
    <row r="19808" spans="1:13" x14ac:dyDescent="0.2">
      <c r="A19808" s="289"/>
      <c r="I19808"/>
      <c r="J19808"/>
      <c r="L19808" s="33"/>
      <c r="M19808" s="24"/>
    </row>
    <row r="19809" spans="1:13" x14ac:dyDescent="0.2">
      <c r="A19809" s="289"/>
      <c r="I19809"/>
      <c r="J19809"/>
      <c r="L19809" s="33"/>
      <c r="M19809" s="24"/>
    </row>
    <row r="19810" spans="1:13" x14ac:dyDescent="0.2">
      <c r="A19810" s="289"/>
      <c r="I19810"/>
      <c r="J19810"/>
      <c r="L19810" s="33"/>
      <c r="M19810" s="24"/>
    </row>
    <row r="19811" spans="1:13" x14ac:dyDescent="0.2">
      <c r="A19811" s="289"/>
      <c r="I19811"/>
      <c r="J19811"/>
      <c r="L19811" s="33"/>
      <c r="M19811" s="24"/>
    </row>
    <row r="19812" spans="1:13" x14ac:dyDescent="0.2">
      <c r="A19812" s="289"/>
      <c r="I19812"/>
      <c r="J19812"/>
      <c r="L19812" s="33"/>
      <c r="M19812" s="24"/>
    </row>
    <row r="19813" spans="1:13" x14ac:dyDescent="0.2">
      <c r="A19813" s="289"/>
      <c r="I19813"/>
      <c r="J19813"/>
      <c r="L19813" s="33"/>
      <c r="M19813" s="24"/>
    </row>
    <row r="19814" spans="1:13" x14ac:dyDescent="0.2">
      <c r="A19814" s="289"/>
      <c r="I19814"/>
      <c r="J19814"/>
      <c r="L19814" s="33"/>
      <c r="M19814" s="24"/>
    </row>
    <row r="19815" spans="1:13" x14ac:dyDescent="0.2">
      <c r="A19815" s="289"/>
      <c r="I19815"/>
      <c r="J19815"/>
      <c r="L19815" s="33"/>
      <c r="M19815" s="24"/>
    </row>
    <row r="19816" spans="1:13" x14ac:dyDescent="0.2">
      <c r="A19816" s="289"/>
      <c r="I19816"/>
      <c r="J19816"/>
      <c r="L19816" s="33"/>
      <c r="M19816" s="24"/>
    </row>
    <row r="19817" spans="1:13" x14ac:dyDescent="0.2">
      <c r="A19817" s="289"/>
      <c r="I19817"/>
      <c r="J19817"/>
      <c r="L19817" s="33"/>
      <c r="M19817" s="24"/>
    </row>
    <row r="19818" spans="1:13" x14ac:dyDescent="0.2">
      <c r="A19818" s="289"/>
      <c r="I19818"/>
      <c r="J19818"/>
      <c r="L19818" s="33"/>
      <c r="M19818" s="24"/>
    </row>
    <row r="19819" spans="1:13" x14ac:dyDescent="0.2">
      <c r="A19819" s="289"/>
      <c r="I19819"/>
      <c r="J19819"/>
      <c r="L19819" s="33"/>
      <c r="M19819" s="24"/>
    </row>
    <row r="19820" spans="1:13" x14ac:dyDescent="0.2">
      <c r="A19820" s="289"/>
      <c r="I19820"/>
      <c r="J19820"/>
      <c r="L19820" s="33"/>
      <c r="M19820" s="24"/>
    </row>
    <row r="19821" spans="1:13" x14ac:dyDescent="0.2">
      <c r="A19821" s="289"/>
      <c r="I19821"/>
      <c r="J19821"/>
      <c r="L19821" s="33"/>
      <c r="M19821" s="24"/>
    </row>
    <row r="19822" spans="1:13" x14ac:dyDescent="0.2">
      <c r="A19822" s="289"/>
      <c r="I19822"/>
      <c r="J19822"/>
      <c r="L19822" s="33"/>
      <c r="M19822" s="24"/>
    </row>
    <row r="19823" spans="1:13" x14ac:dyDescent="0.2">
      <c r="A19823" s="289"/>
      <c r="I19823"/>
      <c r="J19823"/>
      <c r="L19823" s="33"/>
      <c r="M19823" s="24"/>
    </row>
    <row r="19824" spans="1:13" x14ac:dyDescent="0.2">
      <c r="A19824" s="289"/>
      <c r="I19824"/>
      <c r="J19824"/>
      <c r="L19824" s="33"/>
      <c r="M19824" s="24"/>
    </row>
    <row r="19825" spans="1:13" x14ac:dyDescent="0.2">
      <c r="A19825" s="289"/>
      <c r="I19825"/>
      <c r="J19825"/>
      <c r="L19825" s="33"/>
      <c r="M19825" s="24"/>
    </row>
    <row r="19826" spans="1:13" x14ac:dyDescent="0.2">
      <c r="A19826" s="289"/>
      <c r="I19826"/>
      <c r="J19826"/>
      <c r="L19826" s="33"/>
      <c r="M19826" s="24"/>
    </row>
    <row r="19827" spans="1:13" x14ac:dyDescent="0.2">
      <c r="A19827" s="289"/>
      <c r="I19827"/>
      <c r="J19827"/>
      <c r="L19827" s="33"/>
      <c r="M19827" s="24"/>
    </row>
    <row r="19828" spans="1:13" x14ac:dyDescent="0.2">
      <c r="A19828" s="289"/>
      <c r="I19828"/>
      <c r="J19828"/>
      <c r="L19828" s="33"/>
      <c r="M19828" s="24"/>
    </row>
    <row r="19829" spans="1:13" x14ac:dyDescent="0.2">
      <c r="A19829" s="289"/>
      <c r="I19829"/>
      <c r="J19829"/>
      <c r="L19829" s="33"/>
      <c r="M19829" s="24"/>
    </row>
    <row r="19830" spans="1:13" x14ac:dyDescent="0.2">
      <c r="A19830" s="289"/>
      <c r="I19830"/>
      <c r="J19830"/>
      <c r="L19830" s="33"/>
      <c r="M19830" s="24"/>
    </row>
    <row r="19831" spans="1:13" x14ac:dyDescent="0.2">
      <c r="A19831" s="289"/>
      <c r="I19831"/>
      <c r="J19831"/>
      <c r="L19831" s="33"/>
      <c r="M19831" s="24"/>
    </row>
    <row r="19832" spans="1:13" x14ac:dyDescent="0.2">
      <c r="A19832" s="289"/>
      <c r="I19832"/>
      <c r="J19832"/>
      <c r="L19832" s="33"/>
      <c r="M19832" s="24"/>
    </row>
    <row r="19833" spans="1:13" x14ac:dyDescent="0.2">
      <c r="A19833" s="289"/>
      <c r="I19833"/>
      <c r="J19833"/>
      <c r="L19833" s="33"/>
      <c r="M19833" s="24"/>
    </row>
    <row r="19834" spans="1:13" x14ac:dyDescent="0.2">
      <c r="A19834" s="289"/>
      <c r="I19834"/>
      <c r="J19834"/>
      <c r="L19834" s="33"/>
      <c r="M19834" s="24"/>
    </row>
    <row r="19835" spans="1:13" x14ac:dyDescent="0.2">
      <c r="A19835" s="289"/>
      <c r="I19835"/>
      <c r="J19835"/>
      <c r="L19835" s="33"/>
      <c r="M19835" s="24"/>
    </row>
    <row r="19836" spans="1:13" x14ac:dyDescent="0.2">
      <c r="A19836" s="289"/>
      <c r="I19836"/>
      <c r="J19836"/>
      <c r="L19836" s="33"/>
      <c r="M19836" s="24"/>
    </row>
    <row r="19837" spans="1:13" x14ac:dyDescent="0.2">
      <c r="A19837" s="289"/>
      <c r="I19837"/>
      <c r="J19837"/>
      <c r="L19837" s="33"/>
      <c r="M19837" s="24"/>
    </row>
    <row r="19838" spans="1:13" x14ac:dyDescent="0.2">
      <c r="A19838" s="289"/>
      <c r="I19838"/>
      <c r="J19838"/>
      <c r="L19838" s="33"/>
      <c r="M19838" s="24"/>
    </row>
    <row r="19839" spans="1:13" x14ac:dyDescent="0.2">
      <c r="A19839" s="289"/>
      <c r="I19839"/>
      <c r="J19839"/>
      <c r="L19839" s="33"/>
      <c r="M19839" s="24"/>
    </row>
    <row r="19840" spans="1:13" x14ac:dyDescent="0.2">
      <c r="A19840" s="289"/>
      <c r="I19840"/>
      <c r="J19840"/>
      <c r="L19840" s="33"/>
      <c r="M19840" s="24"/>
    </row>
    <row r="19841" spans="1:13" x14ac:dyDescent="0.2">
      <c r="A19841" s="289"/>
      <c r="I19841"/>
      <c r="J19841"/>
      <c r="L19841" s="33"/>
      <c r="M19841" s="24"/>
    </row>
    <row r="19842" spans="1:13" x14ac:dyDescent="0.2">
      <c r="A19842" s="289"/>
      <c r="I19842"/>
      <c r="J19842"/>
      <c r="L19842" s="33"/>
      <c r="M19842" s="24"/>
    </row>
    <row r="19843" spans="1:13" x14ac:dyDescent="0.2">
      <c r="A19843" s="289"/>
      <c r="I19843"/>
      <c r="J19843"/>
      <c r="L19843" s="33"/>
      <c r="M19843" s="24"/>
    </row>
    <row r="19844" spans="1:13" x14ac:dyDescent="0.2">
      <c r="A19844" s="289"/>
      <c r="I19844"/>
      <c r="J19844"/>
      <c r="L19844" s="33"/>
      <c r="M19844" s="24"/>
    </row>
    <row r="19845" spans="1:13" x14ac:dyDescent="0.2">
      <c r="A19845" s="289"/>
      <c r="I19845"/>
      <c r="J19845"/>
      <c r="L19845" s="33"/>
      <c r="M19845" s="24"/>
    </row>
    <row r="19846" spans="1:13" x14ac:dyDescent="0.2">
      <c r="A19846" s="289"/>
      <c r="I19846"/>
      <c r="J19846"/>
      <c r="L19846" s="33"/>
      <c r="M19846" s="24"/>
    </row>
    <row r="19847" spans="1:13" x14ac:dyDescent="0.2">
      <c r="A19847" s="289"/>
      <c r="I19847"/>
      <c r="J19847"/>
      <c r="L19847" s="33"/>
      <c r="M19847" s="24"/>
    </row>
    <row r="19848" spans="1:13" x14ac:dyDescent="0.2">
      <c r="A19848" s="289"/>
      <c r="I19848"/>
      <c r="J19848"/>
      <c r="L19848" s="33"/>
      <c r="M19848" s="24"/>
    </row>
    <row r="19849" spans="1:13" x14ac:dyDescent="0.2">
      <c r="A19849" s="289"/>
      <c r="I19849"/>
      <c r="J19849"/>
      <c r="L19849" s="33"/>
      <c r="M19849" s="24"/>
    </row>
    <row r="19850" spans="1:13" x14ac:dyDescent="0.2">
      <c r="A19850" s="289"/>
      <c r="I19850"/>
      <c r="J19850"/>
      <c r="L19850" s="33"/>
      <c r="M19850" s="24"/>
    </row>
    <row r="19851" spans="1:13" x14ac:dyDescent="0.2">
      <c r="A19851" s="289"/>
      <c r="I19851"/>
      <c r="J19851"/>
      <c r="L19851" s="33"/>
      <c r="M19851" s="24"/>
    </row>
    <row r="19852" spans="1:13" x14ac:dyDescent="0.2">
      <c r="A19852" s="289"/>
      <c r="I19852"/>
      <c r="J19852"/>
      <c r="L19852" s="33"/>
      <c r="M19852" s="24"/>
    </row>
    <row r="19853" spans="1:13" x14ac:dyDescent="0.2">
      <c r="A19853" s="289"/>
      <c r="I19853"/>
      <c r="J19853"/>
      <c r="L19853" s="33"/>
      <c r="M19853" s="24"/>
    </row>
    <row r="19854" spans="1:13" x14ac:dyDescent="0.2">
      <c r="A19854" s="289"/>
      <c r="I19854"/>
      <c r="J19854"/>
      <c r="L19854" s="33"/>
      <c r="M19854" s="24"/>
    </row>
    <row r="19855" spans="1:13" x14ac:dyDescent="0.2">
      <c r="A19855" s="289"/>
      <c r="I19855"/>
      <c r="J19855"/>
      <c r="L19855" s="33"/>
      <c r="M19855" s="24"/>
    </row>
    <row r="19856" spans="1:13" x14ac:dyDescent="0.2">
      <c r="A19856" s="289"/>
      <c r="I19856"/>
      <c r="J19856"/>
      <c r="L19856" s="33"/>
      <c r="M19856" s="24"/>
    </row>
    <row r="19857" spans="1:13" x14ac:dyDescent="0.2">
      <c r="A19857" s="289"/>
      <c r="I19857"/>
      <c r="J19857"/>
      <c r="L19857" s="33"/>
      <c r="M19857" s="24"/>
    </row>
    <row r="19858" spans="1:13" x14ac:dyDescent="0.2">
      <c r="A19858" s="289"/>
      <c r="I19858"/>
      <c r="J19858"/>
      <c r="L19858" s="33"/>
      <c r="M19858" s="24"/>
    </row>
    <row r="19859" spans="1:13" x14ac:dyDescent="0.2">
      <c r="A19859" s="289"/>
      <c r="I19859"/>
      <c r="J19859"/>
      <c r="L19859" s="33"/>
      <c r="M19859" s="24"/>
    </row>
    <row r="19860" spans="1:13" x14ac:dyDescent="0.2">
      <c r="A19860" s="289"/>
      <c r="I19860"/>
      <c r="J19860"/>
      <c r="L19860" s="33"/>
      <c r="M19860" s="24"/>
    </row>
    <row r="19861" spans="1:13" x14ac:dyDescent="0.2">
      <c r="A19861" s="289"/>
      <c r="I19861"/>
      <c r="J19861"/>
      <c r="L19861" s="33"/>
      <c r="M19861" s="24"/>
    </row>
    <row r="19862" spans="1:13" x14ac:dyDescent="0.2">
      <c r="A19862" s="289"/>
      <c r="I19862"/>
      <c r="J19862"/>
      <c r="L19862" s="33"/>
      <c r="M19862" s="24"/>
    </row>
    <row r="19863" spans="1:13" x14ac:dyDescent="0.2">
      <c r="A19863" s="289"/>
      <c r="I19863"/>
      <c r="J19863"/>
      <c r="L19863" s="33"/>
      <c r="M19863" s="24"/>
    </row>
    <row r="19864" spans="1:13" x14ac:dyDescent="0.2">
      <c r="A19864" s="289"/>
      <c r="I19864"/>
      <c r="J19864"/>
      <c r="L19864" s="33"/>
      <c r="M19864" s="24"/>
    </row>
    <row r="19865" spans="1:13" x14ac:dyDescent="0.2">
      <c r="A19865" s="289"/>
      <c r="I19865"/>
      <c r="J19865"/>
      <c r="L19865" s="33"/>
      <c r="M19865" s="24"/>
    </row>
    <row r="19866" spans="1:13" x14ac:dyDescent="0.2">
      <c r="A19866" s="289"/>
      <c r="I19866"/>
      <c r="J19866"/>
      <c r="L19866" s="33"/>
      <c r="M19866" s="24"/>
    </row>
    <row r="19867" spans="1:13" x14ac:dyDescent="0.2">
      <c r="A19867" s="289"/>
      <c r="I19867"/>
      <c r="J19867"/>
      <c r="L19867" s="33"/>
      <c r="M19867" s="24"/>
    </row>
    <row r="19868" spans="1:13" x14ac:dyDescent="0.2">
      <c r="A19868" s="289"/>
      <c r="I19868"/>
      <c r="J19868"/>
      <c r="L19868" s="33"/>
      <c r="M19868" s="24"/>
    </row>
    <row r="19869" spans="1:13" x14ac:dyDescent="0.2">
      <c r="A19869" s="289"/>
      <c r="I19869"/>
      <c r="J19869"/>
      <c r="L19869" s="33"/>
      <c r="M19869" s="24"/>
    </row>
    <row r="19870" spans="1:13" x14ac:dyDescent="0.2">
      <c r="A19870" s="289"/>
      <c r="I19870"/>
      <c r="J19870"/>
      <c r="L19870" s="33"/>
      <c r="M19870" s="24"/>
    </row>
    <row r="19871" spans="1:13" x14ac:dyDescent="0.2">
      <c r="A19871" s="289"/>
      <c r="I19871"/>
      <c r="J19871"/>
      <c r="L19871" s="33"/>
      <c r="M19871" s="24"/>
    </row>
    <row r="19872" spans="1:13" x14ac:dyDescent="0.2">
      <c r="A19872" s="289"/>
      <c r="I19872"/>
      <c r="J19872"/>
      <c r="L19872" s="33"/>
      <c r="M19872" s="24"/>
    </row>
    <row r="19873" spans="1:13" x14ac:dyDescent="0.2">
      <c r="A19873" s="289"/>
      <c r="I19873"/>
      <c r="J19873"/>
      <c r="L19873" s="33"/>
      <c r="M19873" s="24"/>
    </row>
    <row r="19874" spans="1:13" x14ac:dyDescent="0.2">
      <c r="A19874" s="289"/>
      <c r="I19874"/>
      <c r="J19874"/>
      <c r="L19874" s="33"/>
      <c r="M19874" s="24"/>
    </row>
    <row r="19875" spans="1:13" x14ac:dyDescent="0.2">
      <c r="A19875" s="289"/>
      <c r="I19875"/>
      <c r="J19875"/>
      <c r="L19875" s="33"/>
      <c r="M19875" s="24"/>
    </row>
    <row r="19876" spans="1:13" x14ac:dyDescent="0.2">
      <c r="A19876" s="289"/>
      <c r="I19876"/>
      <c r="J19876"/>
      <c r="L19876" s="33"/>
      <c r="M19876" s="24"/>
    </row>
    <row r="19877" spans="1:13" x14ac:dyDescent="0.2">
      <c r="A19877" s="289"/>
      <c r="I19877"/>
      <c r="J19877"/>
      <c r="L19877" s="33"/>
      <c r="M19877" s="24"/>
    </row>
    <row r="19878" spans="1:13" x14ac:dyDescent="0.2">
      <c r="A19878" s="289"/>
      <c r="I19878"/>
      <c r="J19878"/>
      <c r="L19878" s="33"/>
      <c r="M19878" s="24"/>
    </row>
    <row r="19879" spans="1:13" x14ac:dyDescent="0.2">
      <c r="A19879" s="289"/>
      <c r="I19879"/>
      <c r="J19879"/>
      <c r="L19879" s="33"/>
      <c r="M19879" s="24"/>
    </row>
    <row r="19880" spans="1:13" x14ac:dyDescent="0.2">
      <c r="A19880" s="289"/>
      <c r="I19880"/>
      <c r="J19880"/>
      <c r="L19880" s="33"/>
      <c r="M19880" s="24"/>
    </row>
    <row r="19881" spans="1:13" x14ac:dyDescent="0.2">
      <c r="A19881" s="289"/>
      <c r="I19881"/>
      <c r="J19881"/>
      <c r="L19881" s="33"/>
      <c r="M19881" s="24"/>
    </row>
    <row r="19882" spans="1:13" x14ac:dyDescent="0.2">
      <c r="A19882" s="289"/>
      <c r="I19882"/>
      <c r="J19882"/>
      <c r="L19882" s="33"/>
      <c r="M19882" s="24"/>
    </row>
    <row r="19883" spans="1:13" x14ac:dyDescent="0.2">
      <c r="A19883" s="289"/>
      <c r="I19883"/>
      <c r="J19883"/>
      <c r="L19883" s="33"/>
      <c r="M19883" s="24"/>
    </row>
    <row r="19884" spans="1:13" x14ac:dyDescent="0.2">
      <c r="A19884" s="289"/>
      <c r="I19884"/>
      <c r="J19884"/>
      <c r="L19884" s="33"/>
      <c r="M19884" s="24"/>
    </row>
    <row r="19885" spans="1:13" x14ac:dyDescent="0.2">
      <c r="A19885" s="289"/>
      <c r="I19885"/>
      <c r="J19885"/>
      <c r="L19885" s="33"/>
      <c r="M19885" s="24"/>
    </row>
    <row r="19886" spans="1:13" x14ac:dyDescent="0.2">
      <c r="A19886" s="289"/>
      <c r="I19886"/>
      <c r="J19886"/>
      <c r="L19886" s="33"/>
      <c r="M19886" s="24"/>
    </row>
    <row r="19887" spans="1:13" x14ac:dyDescent="0.2">
      <c r="A19887" s="289"/>
      <c r="I19887"/>
      <c r="J19887"/>
      <c r="L19887" s="33"/>
      <c r="M19887" s="24"/>
    </row>
    <row r="19888" spans="1:13" x14ac:dyDescent="0.2">
      <c r="A19888" s="289"/>
      <c r="I19888"/>
      <c r="J19888"/>
      <c r="L19888" s="33"/>
      <c r="M19888" s="24"/>
    </row>
    <row r="19889" spans="1:13" x14ac:dyDescent="0.2">
      <c r="A19889" s="289"/>
      <c r="I19889"/>
      <c r="J19889"/>
      <c r="L19889" s="33"/>
      <c r="M19889" s="24"/>
    </row>
    <row r="19890" spans="1:13" x14ac:dyDescent="0.2">
      <c r="A19890" s="289"/>
      <c r="I19890"/>
      <c r="J19890"/>
      <c r="L19890" s="33"/>
      <c r="M19890" s="24"/>
    </row>
    <row r="19891" spans="1:13" x14ac:dyDescent="0.2">
      <c r="A19891" s="289"/>
      <c r="I19891"/>
      <c r="J19891"/>
      <c r="L19891" s="33"/>
      <c r="M19891" s="24"/>
    </row>
    <row r="19892" spans="1:13" x14ac:dyDescent="0.2">
      <c r="A19892" s="289"/>
      <c r="I19892"/>
      <c r="J19892"/>
      <c r="L19892" s="33"/>
      <c r="M19892" s="24"/>
    </row>
    <row r="19893" spans="1:13" x14ac:dyDescent="0.2">
      <c r="A19893" s="289"/>
      <c r="I19893"/>
      <c r="J19893"/>
      <c r="L19893" s="33"/>
      <c r="M19893" s="24"/>
    </row>
    <row r="19894" spans="1:13" x14ac:dyDescent="0.2">
      <c r="A19894" s="289"/>
      <c r="I19894"/>
      <c r="J19894"/>
      <c r="L19894" s="33"/>
      <c r="M19894" s="24"/>
    </row>
    <row r="19895" spans="1:13" x14ac:dyDescent="0.2">
      <c r="A19895" s="289"/>
      <c r="I19895"/>
      <c r="J19895"/>
      <c r="L19895" s="33"/>
      <c r="M19895" s="24"/>
    </row>
    <row r="19896" spans="1:13" x14ac:dyDescent="0.2">
      <c r="A19896" s="289"/>
      <c r="I19896"/>
      <c r="J19896"/>
      <c r="L19896" s="33"/>
      <c r="M19896" s="24"/>
    </row>
    <row r="19897" spans="1:13" x14ac:dyDescent="0.2">
      <c r="A19897" s="289"/>
      <c r="I19897"/>
      <c r="J19897"/>
      <c r="L19897" s="33"/>
      <c r="M19897" s="24"/>
    </row>
    <row r="19898" spans="1:13" x14ac:dyDescent="0.2">
      <c r="A19898" s="289"/>
      <c r="I19898"/>
      <c r="J19898"/>
      <c r="L19898" s="33"/>
      <c r="M19898" s="24"/>
    </row>
    <row r="19899" spans="1:13" x14ac:dyDescent="0.2">
      <c r="A19899" s="289"/>
      <c r="I19899"/>
      <c r="J19899"/>
      <c r="L19899" s="33"/>
      <c r="M19899" s="24"/>
    </row>
    <row r="19900" spans="1:13" x14ac:dyDescent="0.2">
      <c r="A19900" s="289"/>
      <c r="I19900"/>
      <c r="J19900"/>
      <c r="L19900" s="33"/>
      <c r="M19900" s="24"/>
    </row>
    <row r="19901" spans="1:13" x14ac:dyDescent="0.2">
      <c r="A19901" s="289"/>
      <c r="I19901"/>
      <c r="J19901"/>
      <c r="L19901" s="33"/>
      <c r="M19901" s="24"/>
    </row>
    <row r="19902" spans="1:13" x14ac:dyDescent="0.2">
      <c r="A19902" s="289"/>
      <c r="I19902"/>
      <c r="J19902"/>
      <c r="L19902" s="33"/>
      <c r="M19902" s="24"/>
    </row>
    <row r="19903" spans="1:13" x14ac:dyDescent="0.2">
      <c r="A19903" s="289"/>
      <c r="I19903"/>
      <c r="J19903"/>
      <c r="L19903" s="33"/>
      <c r="M19903" s="24"/>
    </row>
    <row r="19904" spans="1:13" x14ac:dyDescent="0.2">
      <c r="A19904" s="289"/>
      <c r="I19904"/>
      <c r="J19904"/>
      <c r="L19904" s="33"/>
      <c r="M19904" s="24"/>
    </row>
    <row r="19905" spans="1:13" x14ac:dyDescent="0.2">
      <c r="A19905" s="289"/>
      <c r="I19905"/>
      <c r="J19905"/>
      <c r="L19905" s="33"/>
      <c r="M19905" s="24"/>
    </row>
    <row r="19906" spans="1:13" x14ac:dyDescent="0.2">
      <c r="A19906" s="289"/>
      <c r="I19906"/>
      <c r="J19906"/>
      <c r="L19906" s="33"/>
      <c r="M19906" s="24"/>
    </row>
    <row r="19907" spans="1:13" x14ac:dyDescent="0.2">
      <c r="A19907" s="289"/>
      <c r="I19907"/>
      <c r="J19907"/>
      <c r="L19907" s="33"/>
      <c r="M19907" s="24"/>
    </row>
    <row r="19908" spans="1:13" x14ac:dyDescent="0.2">
      <c r="A19908" s="289"/>
      <c r="I19908"/>
      <c r="J19908"/>
      <c r="L19908" s="33"/>
      <c r="M19908" s="24"/>
    </row>
    <row r="19909" spans="1:13" x14ac:dyDescent="0.2">
      <c r="A19909" s="289"/>
      <c r="I19909"/>
      <c r="J19909"/>
      <c r="L19909" s="33"/>
      <c r="M19909" s="24"/>
    </row>
    <row r="19910" spans="1:13" x14ac:dyDescent="0.2">
      <c r="A19910" s="289"/>
      <c r="I19910"/>
      <c r="J19910"/>
      <c r="L19910" s="33"/>
      <c r="M19910" s="24"/>
    </row>
    <row r="19911" spans="1:13" x14ac:dyDescent="0.2">
      <c r="A19911" s="289"/>
      <c r="I19911"/>
      <c r="J19911"/>
      <c r="L19911" s="33"/>
      <c r="M19911" s="24"/>
    </row>
    <row r="19912" spans="1:13" x14ac:dyDescent="0.2">
      <c r="A19912" s="289"/>
      <c r="I19912"/>
      <c r="J19912"/>
      <c r="L19912" s="33"/>
      <c r="M19912" s="24"/>
    </row>
    <row r="19913" spans="1:13" x14ac:dyDescent="0.2">
      <c r="A19913" s="289"/>
      <c r="I19913"/>
      <c r="J19913"/>
      <c r="L19913" s="33"/>
      <c r="M19913" s="24"/>
    </row>
    <row r="19914" spans="1:13" x14ac:dyDescent="0.2">
      <c r="A19914" s="289"/>
      <c r="I19914"/>
      <c r="J19914"/>
      <c r="L19914" s="33"/>
      <c r="M19914" s="24"/>
    </row>
    <row r="19915" spans="1:13" x14ac:dyDescent="0.2">
      <c r="A19915" s="289"/>
      <c r="I19915"/>
      <c r="J19915"/>
      <c r="L19915" s="33"/>
      <c r="M19915" s="24"/>
    </row>
    <row r="19916" spans="1:13" x14ac:dyDescent="0.2">
      <c r="A19916" s="289"/>
      <c r="I19916"/>
      <c r="J19916"/>
      <c r="L19916" s="33"/>
      <c r="M19916" s="24"/>
    </row>
    <row r="19917" spans="1:13" x14ac:dyDescent="0.2">
      <c r="A19917" s="289"/>
      <c r="I19917"/>
      <c r="J19917"/>
      <c r="L19917" s="33"/>
      <c r="M19917" s="24"/>
    </row>
    <row r="19918" spans="1:13" x14ac:dyDescent="0.2">
      <c r="A19918" s="289"/>
      <c r="I19918"/>
      <c r="J19918"/>
      <c r="L19918" s="33"/>
      <c r="M19918" s="24"/>
    </row>
    <row r="19919" spans="1:13" x14ac:dyDescent="0.2">
      <c r="A19919" s="289"/>
      <c r="I19919"/>
      <c r="J19919"/>
      <c r="L19919" s="33"/>
      <c r="M19919" s="24"/>
    </row>
    <row r="19920" spans="1:13" x14ac:dyDescent="0.2">
      <c r="A19920" s="289"/>
      <c r="I19920"/>
      <c r="J19920"/>
      <c r="L19920" s="33"/>
      <c r="M19920" s="24"/>
    </row>
    <row r="19921" spans="1:13" x14ac:dyDescent="0.2">
      <c r="A19921" s="289"/>
      <c r="I19921"/>
      <c r="J19921"/>
      <c r="L19921" s="33"/>
      <c r="M19921" s="24"/>
    </row>
    <row r="19922" spans="1:13" x14ac:dyDescent="0.2">
      <c r="A19922" s="289"/>
      <c r="I19922"/>
      <c r="J19922"/>
      <c r="L19922" s="33"/>
      <c r="M19922" s="24"/>
    </row>
    <row r="19923" spans="1:13" x14ac:dyDescent="0.2">
      <c r="A19923" s="289"/>
      <c r="I19923"/>
      <c r="J19923"/>
      <c r="L19923" s="33"/>
      <c r="M19923" s="24"/>
    </row>
    <row r="19924" spans="1:13" x14ac:dyDescent="0.2">
      <c r="A19924" s="289"/>
      <c r="I19924"/>
      <c r="J19924"/>
      <c r="L19924" s="33"/>
      <c r="M19924" s="24"/>
    </row>
    <row r="19925" spans="1:13" x14ac:dyDescent="0.2">
      <c r="A19925" s="289"/>
      <c r="I19925"/>
      <c r="J19925"/>
      <c r="L19925" s="33"/>
      <c r="M19925" s="24"/>
    </row>
    <row r="19926" spans="1:13" x14ac:dyDescent="0.2">
      <c r="A19926" s="289"/>
      <c r="I19926"/>
      <c r="J19926"/>
      <c r="L19926" s="33"/>
      <c r="M19926" s="24"/>
    </row>
    <row r="19927" spans="1:13" x14ac:dyDescent="0.2">
      <c r="A19927" s="289"/>
      <c r="I19927"/>
      <c r="J19927"/>
      <c r="L19927" s="33"/>
      <c r="M19927" s="24"/>
    </row>
    <row r="19928" spans="1:13" x14ac:dyDescent="0.2">
      <c r="A19928" s="289"/>
      <c r="I19928"/>
      <c r="J19928"/>
      <c r="L19928" s="33"/>
      <c r="M19928" s="24"/>
    </row>
    <row r="19929" spans="1:13" x14ac:dyDescent="0.2">
      <c r="A19929" s="289"/>
      <c r="I19929"/>
      <c r="J19929"/>
      <c r="L19929" s="33"/>
      <c r="M19929" s="24"/>
    </row>
    <row r="19930" spans="1:13" x14ac:dyDescent="0.2">
      <c r="A19930" s="289"/>
      <c r="I19930"/>
      <c r="J19930"/>
      <c r="L19930" s="33"/>
      <c r="M19930" s="24"/>
    </row>
    <row r="19931" spans="1:13" x14ac:dyDescent="0.2">
      <c r="A19931" s="289"/>
      <c r="I19931"/>
      <c r="J19931"/>
      <c r="L19931" s="33"/>
      <c r="M19931" s="24"/>
    </row>
    <row r="19932" spans="1:13" x14ac:dyDescent="0.2">
      <c r="A19932" s="289"/>
      <c r="I19932"/>
      <c r="J19932"/>
      <c r="L19932" s="33"/>
      <c r="M19932" s="24"/>
    </row>
    <row r="19933" spans="1:13" x14ac:dyDescent="0.2">
      <c r="A19933" s="289"/>
      <c r="I19933"/>
      <c r="J19933"/>
      <c r="L19933" s="33"/>
      <c r="M19933" s="24"/>
    </row>
    <row r="19934" spans="1:13" x14ac:dyDescent="0.2">
      <c r="A19934" s="289"/>
      <c r="I19934"/>
      <c r="J19934"/>
      <c r="L19934" s="33"/>
      <c r="M19934" s="24"/>
    </row>
    <row r="19935" spans="1:13" x14ac:dyDescent="0.2">
      <c r="A19935" s="289"/>
      <c r="I19935"/>
      <c r="J19935"/>
      <c r="L19935" s="33"/>
      <c r="M19935" s="24"/>
    </row>
    <row r="19936" spans="1:13" x14ac:dyDescent="0.2">
      <c r="A19936" s="289"/>
      <c r="I19936"/>
      <c r="J19936"/>
      <c r="L19936" s="33"/>
      <c r="M19936" s="24"/>
    </row>
    <row r="19937" spans="1:13" x14ac:dyDescent="0.2">
      <c r="A19937" s="289"/>
      <c r="I19937"/>
      <c r="J19937"/>
      <c r="L19937" s="33"/>
      <c r="M19937" s="24"/>
    </row>
    <row r="19938" spans="1:13" x14ac:dyDescent="0.2">
      <c r="A19938" s="289"/>
      <c r="I19938"/>
      <c r="J19938"/>
      <c r="L19938" s="33"/>
      <c r="M19938" s="24"/>
    </row>
    <row r="19939" spans="1:13" x14ac:dyDescent="0.2">
      <c r="A19939" s="289"/>
      <c r="I19939"/>
      <c r="J19939"/>
      <c r="L19939" s="33"/>
      <c r="M19939" s="24"/>
    </row>
    <row r="19940" spans="1:13" x14ac:dyDescent="0.2">
      <c r="A19940" s="289"/>
      <c r="I19940"/>
      <c r="J19940"/>
      <c r="L19940" s="33"/>
      <c r="M19940" s="24"/>
    </row>
    <row r="19941" spans="1:13" x14ac:dyDescent="0.2">
      <c r="A19941" s="289"/>
      <c r="I19941"/>
      <c r="J19941"/>
      <c r="L19941" s="33"/>
      <c r="M19941" s="24"/>
    </row>
    <row r="19942" spans="1:13" x14ac:dyDescent="0.2">
      <c r="A19942" s="289"/>
      <c r="I19942"/>
      <c r="J19942"/>
      <c r="L19942" s="33"/>
      <c r="M19942" s="24"/>
    </row>
    <row r="19943" spans="1:13" x14ac:dyDescent="0.2">
      <c r="A19943" s="289"/>
      <c r="I19943"/>
      <c r="J19943"/>
      <c r="L19943" s="33"/>
      <c r="M19943" s="24"/>
    </row>
    <row r="19944" spans="1:13" x14ac:dyDescent="0.2">
      <c r="A19944" s="289"/>
      <c r="I19944"/>
      <c r="J19944"/>
      <c r="L19944" s="33"/>
      <c r="M19944" s="24"/>
    </row>
    <row r="19945" spans="1:13" x14ac:dyDescent="0.2">
      <c r="A19945" s="289"/>
      <c r="I19945"/>
      <c r="J19945"/>
      <c r="L19945" s="33"/>
      <c r="M19945" s="24"/>
    </row>
    <row r="19946" spans="1:13" x14ac:dyDescent="0.2">
      <c r="A19946" s="289"/>
      <c r="I19946"/>
      <c r="J19946"/>
      <c r="L19946" s="33"/>
      <c r="M19946" s="24"/>
    </row>
    <row r="19947" spans="1:13" x14ac:dyDescent="0.2">
      <c r="A19947" s="289"/>
      <c r="I19947"/>
      <c r="J19947"/>
      <c r="L19947" s="33"/>
      <c r="M19947" s="24"/>
    </row>
    <row r="19948" spans="1:13" x14ac:dyDescent="0.2">
      <c r="A19948" s="289"/>
      <c r="I19948"/>
      <c r="J19948"/>
      <c r="L19948" s="33"/>
      <c r="M19948" s="24"/>
    </row>
    <row r="19949" spans="1:13" x14ac:dyDescent="0.2">
      <c r="A19949" s="289"/>
      <c r="I19949"/>
      <c r="J19949"/>
      <c r="L19949" s="33"/>
      <c r="M19949" s="24"/>
    </row>
    <row r="19950" spans="1:13" x14ac:dyDescent="0.2">
      <c r="A19950" s="289"/>
      <c r="I19950"/>
      <c r="J19950"/>
      <c r="L19950" s="33"/>
      <c r="M19950" s="24"/>
    </row>
    <row r="19951" spans="1:13" x14ac:dyDescent="0.2">
      <c r="A19951" s="289"/>
      <c r="I19951"/>
      <c r="J19951"/>
      <c r="L19951" s="33"/>
      <c r="M19951" s="24"/>
    </row>
    <row r="19952" spans="1:13" x14ac:dyDescent="0.2">
      <c r="A19952" s="289"/>
      <c r="I19952"/>
      <c r="J19952"/>
      <c r="L19952" s="33"/>
      <c r="M19952" s="24"/>
    </row>
    <row r="19953" spans="1:13" x14ac:dyDescent="0.2">
      <c r="A19953" s="289"/>
      <c r="I19953"/>
      <c r="J19953"/>
      <c r="L19953" s="33"/>
      <c r="M19953" s="24"/>
    </row>
    <row r="19954" spans="1:13" x14ac:dyDescent="0.2">
      <c r="A19954" s="289"/>
      <c r="I19954"/>
      <c r="J19954"/>
      <c r="L19954" s="33"/>
      <c r="M19954" s="24"/>
    </row>
    <row r="19955" spans="1:13" x14ac:dyDescent="0.2">
      <c r="A19955" s="289"/>
      <c r="I19955"/>
      <c r="J19955"/>
      <c r="L19955" s="33"/>
      <c r="M19955" s="24"/>
    </row>
    <row r="19956" spans="1:13" x14ac:dyDescent="0.2">
      <c r="A19956" s="289"/>
      <c r="I19956"/>
      <c r="J19956"/>
      <c r="L19956" s="33"/>
      <c r="M19956" s="24"/>
    </row>
    <row r="19957" spans="1:13" x14ac:dyDescent="0.2">
      <c r="A19957" s="289"/>
      <c r="I19957"/>
      <c r="J19957"/>
      <c r="L19957" s="33"/>
      <c r="M19957" s="24"/>
    </row>
    <row r="19958" spans="1:13" x14ac:dyDescent="0.2">
      <c r="A19958" s="289"/>
      <c r="I19958"/>
      <c r="J19958"/>
      <c r="L19958" s="33"/>
      <c r="M19958" s="24"/>
    </row>
    <row r="19959" spans="1:13" x14ac:dyDescent="0.2">
      <c r="A19959" s="289"/>
      <c r="I19959"/>
      <c r="J19959"/>
      <c r="L19959" s="33"/>
      <c r="M19959" s="24"/>
    </row>
    <row r="19960" spans="1:13" x14ac:dyDescent="0.2">
      <c r="A19960" s="289"/>
      <c r="I19960"/>
      <c r="J19960"/>
      <c r="L19960" s="33"/>
      <c r="M19960" s="24"/>
    </row>
    <row r="19961" spans="1:13" x14ac:dyDescent="0.2">
      <c r="A19961" s="289"/>
      <c r="I19961"/>
      <c r="J19961"/>
      <c r="L19961" s="33"/>
      <c r="M19961" s="24"/>
    </row>
    <row r="19962" spans="1:13" x14ac:dyDescent="0.2">
      <c r="A19962" s="289"/>
      <c r="I19962"/>
      <c r="J19962"/>
      <c r="L19962" s="33"/>
      <c r="M19962" s="24"/>
    </row>
    <row r="19963" spans="1:13" x14ac:dyDescent="0.2">
      <c r="A19963" s="289"/>
      <c r="I19963"/>
      <c r="J19963"/>
      <c r="L19963" s="33"/>
      <c r="M19963" s="24"/>
    </row>
    <row r="19964" spans="1:13" x14ac:dyDescent="0.2">
      <c r="A19964" s="289"/>
      <c r="I19964"/>
      <c r="J19964"/>
      <c r="L19964" s="33"/>
      <c r="M19964" s="24"/>
    </row>
    <row r="19965" spans="1:13" x14ac:dyDescent="0.2">
      <c r="A19965" s="289"/>
      <c r="I19965"/>
      <c r="J19965"/>
      <c r="L19965" s="33"/>
      <c r="M19965" s="24"/>
    </row>
    <row r="19966" spans="1:13" x14ac:dyDescent="0.2">
      <c r="A19966" s="289"/>
      <c r="I19966"/>
      <c r="J19966"/>
      <c r="L19966" s="33"/>
      <c r="M19966" s="24"/>
    </row>
    <row r="19967" spans="1:13" x14ac:dyDescent="0.2">
      <c r="A19967" s="289"/>
      <c r="I19967"/>
      <c r="J19967"/>
      <c r="L19967" s="33"/>
      <c r="M19967" s="24"/>
    </row>
    <row r="19968" spans="1:13" x14ac:dyDescent="0.2">
      <c r="A19968" s="289"/>
      <c r="I19968"/>
      <c r="J19968"/>
      <c r="L19968" s="33"/>
      <c r="M19968" s="24"/>
    </row>
    <row r="19969" spans="1:13" x14ac:dyDescent="0.2">
      <c r="A19969" s="289"/>
      <c r="I19969"/>
      <c r="J19969"/>
      <c r="L19969" s="33"/>
      <c r="M19969" s="24"/>
    </row>
    <row r="19970" spans="1:13" x14ac:dyDescent="0.2">
      <c r="A19970" s="289"/>
      <c r="I19970"/>
      <c r="J19970"/>
      <c r="L19970" s="33"/>
      <c r="M19970" s="24"/>
    </row>
    <row r="19971" spans="1:13" x14ac:dyDescent="0.2">
      <c r="A19971" s="289"/>
      <c r="I19971"/>
      <c r="J19971"/>
      <c r="L19971" s="33"/>
      <c r="M19971" s="24"/>
    </row>
    <row r="19972" spans="1:13" x14ac:dyDescent="0.2">
      <c r="A19972" s="289"/>
      <c r="I19972"/>
      <c r="J19972"/>
      <c r="L19972" s="33"/>
      <c r="M19972" s="24"/>
    </row>
    <row r="19973" spans="1:13" x14ac:dyDescent="0.2">
      <c r="A19973" s="289"/>
      <c r="I19973"/>
      <c r="J19973"/>
      <c r="L19973" s="33"/>
      <c r="M19973" s="24"/>
    </row>
    <row r="19974" spans="1:13" x14ac:dyDescent="0.2">
      <c r="A19974" s="289"/>
      <c r="I19974"/>
      <c r="J19974"/>
      <c r="L19974" s="33"/>
      <c r="M19974" s="24"/>
    </row>
    <row r="19975" spans="1:13" x14ac:dyDescent="0.2">
      <c r="A19975" s="289"/>
      <c r="I19975"/>
      <c r="J19975"/>
      <c r="L19975" s="33"/>
      <c r="M19975" s="24"/>
    </row>
    <row r="19976" spans="1:13" x14ac:dyDescent="0.2">
      <c r="A19976" s="289"/>
      <c r="I19976"/>
      <c r="J19976"/>
      <c r="L19976" s="33"/>
      <c r="M19976" s="24"/>
    </row>
    <row r="19977" spans="1:13" x14ac:dyDescent="0.2">
      <c r="A19977" s="289"/>
      <c r="I19977"/>
      <c r="J19977"/>
      <c r="L19977" s="33"/>
      <c r="M19977" s="24"/>
    </row>
    <row r="19978" spans="1:13" x14ac:dyDescent="0.2">
      <c r="A19978" s="289"/>
      <c r="I19978"/>
      <c r="J19978"/>
      <c r="L19978" s="33"/>
      <c r="M19978" s="24"/>
    </row>
    <row r="19979" spans="1:13" x14ac:dyDescent="0.2">
      <c r="A19979" s="289"/>
      <c r="I19979"/>
      <c r="J19979"/>
      <c r="L19979" s="33"/>
      <c r="M19979" s="24"/>
    </row>
    <row r="19980" spans="1:13" x14ac:dyDescent="0.2">
      <c r="A19980" s="289"/>
      <c r="I19980"/>
      <c r="J19980"/>
      <c r="L19980" s="33"/>
      <c r="M19980" s="24"/>
    </row>
    <row r="19981" spans="1:13" x14ac:dyDescent="0.2">
      <c r="A19981" s="289"/>
      <c r="I19981"/>
      <c r="J19981"/>
      <c r="L19981" s="33"/>
      <c r="M19981" s="24"/>
    </row>
    <row r="19982" spans="1:13" x14ac:dyDescent="0.2">
      <c r="A19982" s="289"/>
      <c r="I19982"/>
      <c r="J19982"/>
      <c r="L19982" s="33"/>
      <c r="M19982" s="24"/>
    </row>
    <row r="19983" spans="1:13" x14ac:dyDescent="0.2">
      <c r="A19983" s="289"/>
      <c r="I19983"/>
      <c r="J19983"/>
      <c r="L19983" s="33"/>
      <c r="M19983" s="24"/>
    </row>
    <row r="19984" spans="1:13" x14ac:dyDescent="0.2">
      <c r="A19984" s="289"/>
      <c r="I19984"/>
      <c r="J19984"/>
      <c r="L19984" s="33"/>
      <c r="M19984" s="24"/>
    </row>
    <row r="19985" spans="1:13" x14ac:dyDescent="0.2">
      <c r="A19985" s="289"/>
      <c r="I19985"/>
      <c r="J19985"/>
      <c r="L19985" s="33"/>
      <c r="M19985" s="24"/>
    </row>
    <row r="19986" spans="1:13" x14ac:dyDescent="0.2">
      <c r="A19986" s="289"/>
      <c r="I19986"/>
      <c r="J19986"/>
      <c r="L19986" s="33"/>
      <c r="M19986" s="24"/>
    </row>
    <row r="19987" spans="1:13" x14ac:dyDescent="0.2">
      <c r="A19987" s="289"/>
      <c r="I19987"/>
      <c r="J19987"/>
      <c r="L19987" s="33"/>
      <c r="M19987" s="24"/>
    </row>
    <row r="19988" spans="1:13" x14ac:dyDescent="0.2">
      <c r="A19988" s="289"/>
      <c r="I19988"/>
      <c r="J19988"/>
      <c r="L19988" s="33"/>
      <c r="M19988" s="24"/>
    </row>
    <row r="19989" spans="1:13" x14ac:dyDescent="0.2">
      <c r="A19989" s="289"/>
      <c r="I19989"/>
      <c r="J19989"/>
      <c r="L19989" s="33"/>
      <c r="M19989" s="24"/>
    </row>
    <row r="19990" spans="1:13" x14ac:dyDescent="0.2">
      <c r="A19990" s="289"/>
      <c r="I19990"/>
      <c r="J19990"/>
      <c r="L19990" s="33"/>
      <c r="M19990" s="24"/>
    </row>
    <row r="19991" spans="1:13" x14ac:dyDescent="0.2">
      <c r="A19991" s="289"/>
      <c r="I19991"/>
      <c r="J19991"/>
      <c r="L19991" s="33"/>
      <c r="M19991" s="24"/>
    </row>
    <row r="19992" spans="1:13" x14ac:dyDescent="0.2">
      <c r="A19992" s="289"/>
      <c r="I19992"/>
      <c r="J19992"/>
      <c r="L19992" s="33"/>
      <c r="M19992" s="24"/>
    </row>
    <row r="19993" spans="1:13" x14ac:dyDescent="0.2">
      <c r="A19993" s="289"/>
      <c r="I19993"/>
      <c r="J19993"/>
      <c r="L19993" s="33"/>
      <c r="M19993" s="24"/>
    </row>
    <row r="19994" spans="1:13" x14ac:dyDescent="0.2">
      <c r="A19994" s="289"/>
      <c r="I19994"/>
      <c r="J19994"/>
      <c r="L19994" s="33"/>
      <c r="M19994" s="24"/>
    </row>
    <row r="19995" spans="1:13" x14ac:dyDescent="0.2">
      <c r="A19995" s="289"/>
      <c r="I19995"/>
      <c r="J19995"/>
      <c r="L19995" s="33"/>
      <c r="M19995" s="24"/>
    </row>
    <row r="19996" spans="1:13" x14ac:dyDescent="0.2">
      <c r="A19996" s="289"/>
      <c r="I19996"/>
      <c r="J19996"/>
      <c r="L19996" s="33"/>
      <c r="M19996" s="24"/>
    </row>
    <row r="19997" spans="1:13" x14ac:dyDescent="0.2">
      <c r="A19997" s="289"/>
      <c r="I19997"/>
      <c r="J19997"/>
      <c r="L19997" s="33"/>
      <c r="M19997" s="24"/>
    </row>
    <row r="19998" spans="1:13" x14ac:dyDescent="0.2">
      <c r="A19998" s="289"/>
      <c r="I19998"/>
      <c r="J19998"/>
      <c r="L19998" s="33"/>
      <c r="M19998" s="24"/>
    </row>
    <row r="19999" spans="1:13" x14ac:dyDescent="0.2">
      <c r="A19999" s="289"/>
      <c r="I19999"/>
      <c r="J19999"/>
      <c r="L19999" s="33"/>
      <c r="M19999" s="24"/>
    </row>
    <row r="20000" spans="1:13" x14ac:dyDescent="0.2">
      <c r="A20000" s="289"/>
      <c r="I20000"/>
      <c r="J20000"/>
      <c r="L20000" s="33"/>
      <c r="M20000" s="24"/>
    </row>
    <row r="20001" spans="1:13" x14ac:dyDescent="0.2">
      <c r="A20001" s="289"/>
      <c r="I20001"/>
      <c r="J20001"/>
      <c r="L20001" s="33"/>
      <c r="M20001" s="24"/>
    </row>
    <row r="20002" spans="1:13" x14ac:dyDescent="0.2">
      <c r="A20002" s="289"/>
      <c r="I20002"/>
      <c r="J20002"/>
      <c r="L20002" s="33"/>
      <c r="M20002" s="24"/>
    </row>
    <row r="20003" spans="1:13" x14ac:dyDescent="0.2">
      <c r="A20003" s="289"/>
      <c r="I20003"/>
      <c r="J20003"/>
      <c r="L20003" s="33"/>
      <c r="M20003" s="24"/>
    </row>
    <row r="20004" spans="1:13" x14ac:dyDescent="0.2">
      <c r="A20004" s="289"/>
      <c r="I20004"/>
      <c r="J20004"/>
      <c r="L20004" s="33"/>
      <c r="M20004" s="24"/>
    </row>
    <row r="20005" spans="1:13" x14ac:dyDescent="0.2">
      <c r="A20005" s="289"/>
      <c r="I20005"/>
      <c r="J20005"/>
      <c r="L20005" s="33"/>
      <c r="M20005" s="24"/>
    </row>
    <row r="20006" spans="1:13" x14ac:dyDescent="0.2">
      <c r="A20006" s="289"/>
      <c r="I20006"/>
      <c r="J20006"/>
      <c r="L20006" s="33"/>
      <c r="M20006" s="24"/>
    </row>
    <row r="20007" spans="1:13" x14ac:dyDescent="0.2">
      <c r="A20007" s="289"/>
      <c r="I20007"/>
      <c r="J20007"/>
      <c r="L20007" s="33"/>
      <c r="M20007" s="24"/>
    </row>
    <row r="20008" spans="1:13" x14ac:dyDescent="0.2">
      <c r="A20008" s="289"/>
      <c r="I20008"/>
      <c r="J20008"/>
      <c r="L20008" s="33"/>
      <c r="M20008" s="24"/>
    </row>
    <row r="20009" spans="1:13" x14ac:dyDescent="0.2">
      <c r="A20009" s="289"/>
      <c r="I20009"/>
      <c r="J20009"/>
      <c r="L20009" s="33"/>
      <c r="M20009" s="24"/>
    </row>
    <row r="20010" spans="1:13" x14ac:dyDescent="0.2">
      <c r="A20010" s="289"/>
      <c r="I20010"/>
      <c r="J20010"/>
      <c r="L20010" s="33"/>
      <c r="M20010" s="24"/>
    </row>
    <row r="20011" spans="1:13" x14ac:dyDescent="0.2">
      <c r="A20011" s="289"/>
      <c r="I20011"/>
      <c r="J20011"/>
      <c r="L20011" s="33"/>
      <c r="M20011" s="24"/>
    </row>
    <row r="20012" spans="1:13" x14ac:dyDescent="0.2">
      <c r="A20012" s="289"/>
      <c r="I20012"/>
      <c r="J20012"/>
      <c r="L20012" s="33"/>
      <c r="M20012" s="24"/>
    </row>
    <row r="20013" spans="1:13" x14ac:dyDescent="0.2">
      <c r="A20013" s="289"/>
      <c r="I20013"/>
      <c r="J20013"/>
      <c r="L20013" s="33"/>
      <c r="M20013" s="24"/>
    </row>
    <row r="20014" spans="1:13" x14ac:dyDescent="0.2">
      <c r="A20014" s="289"/>
      <c r="I20014"/>
      <c r="J20014"/>
      <c r="L20014" s="33"/>
      <c r="M20014" s="24"/>
    </row>
    <row r="20015" spans="1:13" x14ac:dyDescent="0.2">
      <c r="A20015" s="289"/>
      <c r="I20015"/>
      <c r="J20015"/>
      <c r="L20015" s="33"/>
      <c r="M20015" s="24"/>
    </row>
    <row r="20016" spans="1:13" x14ac:dyDescent="0.2">
      <c r="A20016" s="289"/>
      <c r="I20016"/>
      <c r="J20016"/>
      <c r="L20016" s="33"/>
      <c r="M20016" s="24"/>
    </row>
    <row r="20017" spans="1:13" x14ac:dyDescent="0.2">
      <c r="A20017" s="289"/>
      <c r="I20017"/>
      <c r="J20017"/>
      <c r="L20017" s="33"/>
      <c r="M20017" s="24"/>
    </row>
    <row r="20018" spans="1:13" x14ac:dyDescent="0.2">
      <c r="A20018" s="289"/>
      <c r="I20018"/>
      <c r="J20018"/>
      <c r="L20018" s="33"/>
      <c r="M20018" s="24"/>
    </row>
    <row r="20019" spans="1:13" x14ac:dyDescent="0.2">
      <c r="A20019" s="289"/>
      <c r="I20019"/>
      <c r="J20019"/>
      <c r="L20019" s="33"/>
      <c r="M20019" s="24"/>
    </row>
    <row r="20020" spans="1:13" x14ac:dyDescent="0.2">
      <c r="A20020" s="289"/>
      <c r="I20020"/>
      <c r="J20020"/>
      <c r="L20020" s="33"/>
      <c r="M20020" s="24"/>
    </row>
    <row r="20021" spans="1:13" x14ac:dyDescent="0.2">
      <c r="A20021" s="289"/>
      <c r="I20021"/>
      <c r="J20021"/>
      <c r="L20021" s="33"/>
      <c r="M20021" s="24"/>
    </row>
    <row r="20022" spans="1:13" x14ac:dyDescent="0.2">
      <c r="A20022" s="289"/>
      <c r="I20022"/>
      <c r="J20022"/>
      <c r="L20022" s="33"/>
      <c r="M20022" s="24"/>
    </row>
    <row r="20023" spans="1:13" x14ac:dyDescent="0.2">
      <c r="A20023" s="289"/>
      <c r="I20023"/>
      <c r="J20023"/>
      <c r="L20023" s="33"/>
      <c r="M20023" s="24"/>
    </row>
    <row r="20024" spans="1:13" x14ac:dyDescent="0.2">
      <c r="A20024" s="289"/>
      <c r="I20024"/>
      <c r="J20024"/>
      <c r="L20024" s="33"/>
      <c r="M20024" s="24"/>
    </row>
    <row r="20025" spans="1:13" x14ac:dyDescent="0.2">
      <c r="A20025" s="289"/>
      <c r="I20025"/>
      <c r="J20025"/>
      <c r="L20025" s="33"/>
      <c r="M20025" s="24"/>
    </row>
    <row r="20026" spans="1:13" x14ac:dyDescent="0.2">
      <c r="A20026" s="289"/>
      <c r="I20026"/>
      <c r="J20026"/>
      <c r="L20026" s="33"/>
      <c r="M20026" s="24"/>
    </row>
    <row r="20027" spans="1:13" x14ac:dyDescent="0.2">
      <c r="A20027" s="289"/>
      <c r="I20027"/>
      <c r="J20027"/>
      <c r="L20027" s="33"/>
      <c r="M20027" s="24"/>
    </row>
    <row r="20028" spans="1:13" x14ac:dyDescent="0.2">
      <c r="A20028" s="289"/>
      <c r="I20028"/>
      <c r="J20028"/>
      <c r="L20028" s="33"/>
      <c r="M20028" s="24"/>
    </row>
    <row r="20029" spans="1:13" x14ac:dyDescent="0.2">
      <c r="A20029" s="289"/>
      <c r="I20029"/>
      <c r="J20029"/>
      <c r="L20029" s="33"/>
      <c r="M20029" s="24"/>
    </row>
    <row r="20030" spans="1:13" x14ac:dyDescent="0.2">
      <c r="A20030" s="289"/>
      <c r="I20030"/>
      <c r="J20030"/>
      <c r="L20030" s="33"/>
      <c r="M20030" s="24"/>
    </row>
    <row r="20031" spans="1:13" x14ac:dyDescent="0.2">
      <c r="A20031" s="289"/>
      <c r="I20031"/>
      <c r="J20031"/>
      <c r="L20031" s="33"/>
      <c r="M20031" s="24"/>
    </row>
    <row r="20032" spans="1:13" x14ac:dyDescent="0.2">
      <c r="A20032" s="289"/>
      <c r="I20032"/>
      <c r="J20032"/>
      <c r="L20032" s="33"/>
      <c r="M20032" s="24"/>
    </row>
    <row r="20033" spans="1:13" x14ac:dyDescent="0.2">
      <c r="A20033" s="289"/>
      <c r="I20033"/>
      <c r="J20033"/>
      <c r="L20033" s="33"/>
      <c r="M20033" s="24"/>
    </row>
    <row r="20034" spans="1:13" x14ac:dyDescent="0.2">
      <c r="A20034" s="289"/>
      <c r="I20034"/>
      <c r="J20034"/>
      <c r="L20034" s="33"/>
      <c r="M20034" s="24"/>
    </row>
    <row r="20035" spans="1:13" x14ac:dyDescent="0.2">
      <c r="A20035" s="289"/>
      <c r="I20035"/>
      <c r="J20035"/>
      <c r="L20035" s="33"/>
      <c r="M20035" s="24"/>
    </row>
    <row r="20036" spans="1:13" x14ac:dyDescent="0.2">
      <c r="A20036" s="289"/>
      <c r="I20036"/>
      <c r="J20036"/>
      <c r="L20036" s="33"/>
      <c r="M20036" s="24"/>
    </row>
    <row r="20037" spans="1:13" x14ac:dyDescent="0.2">
      <c r="A20037" s="289"/>
      <c r="I20037"/>
      <c r="J20037"/>
      <c r="L20037" s="33"/>
      <c r="M20037" s="24"/>
    </row>
    <row r="20038" spans="1:13" x14ac:dyDescent="0.2">
      <c r="A20038" s="289"/>
      <c r="I20038"/>
      <c r="J20038"/>
      <c r="L20038" s="33"/>
      <c r="M20038" s="24"/>
    </row>
    <row r="20039" spans="1:13" x14ac:dyDescent="0.2">
      <c r="A20039" s="289"/>
      <c r="I20039"/>
      <c r="J20039"/>
      <c r="L20039" s="33"/>
      <c r="M20039" s="24"/>
    </row>
    <row r="20040" spans="1:13" x14ac:dyDescent="0.2">
      <c r="A20040" s="289"/>
      <c r="I20040"/>
      <c r="J20040"/>
      <c r="L20040" s="33"/>
      <c r="M20040" s="24"/>
    </row>
    <row r="20041" spans="1:13" x14ac:dyDescent="0.2">
      <c r="A20041" s="289"/>
      <c r="I20041"/>
      <c r="J20041"/>
      <c r="L20041" s="33"/>
      <c r="M20041" s="24"/>
    </row>
    <row r="20042" spans="1:13" x14ac:dyDescent="0.2">
      <c r="A20042" s="289"/>
      <c r="I20042"/>
      <c r="J20042"/>
      <c r="L20042" s="33"/>
      <c r="M20042" s="24"/>
    </row>
    <row r="20043" spans="1:13" x14ac:dyDescent="0.2">
      <c r="A20043" s="289"/>
      <c r="I20043"/>
      <c r="J20043"/>
      <c r="L20043" s="33"/>
      <c r="M20043" s="24"/>
    </row>
    <row r="20044" spans="1:13" x14ac:dyDescent="0.2">
      <c r="A20044" s="289"/>
      <c r="I20044"/>
      <c r="J20044"/>
      <c r="L20044" s="33"/>
      <c r="M20044" s="24"/>
    </row>
    <row r="20045" spans="1:13" x14ac:dyDescent="0.2">
      <c r="A20045" s="289"/>
      <c r="I20045"/>
      <c r="J20045"/>
      <c r="L20045" s="33"/>
      <c r="M20045" s="24"/>
    </row>
    <row r="20046" spans="1:13" x14ac:dyDescent="0.2">
      <c r="A20046" s="289"/>
      <c r="I20046"/>
      <c r="J20046"/>
      <c r="L20046" s="33"/>
      <c r="M20046" s="24"/>
    </row>
    <row r="20047" spans="1:13" x14ac:dyDescent="0.2">
      <c r="A20047" s="289"/>
      <c r="I20047"/>
      <c r="J20047"/>
      <c r="L20047" s="33"/>
      <c r="M20047" s="24"/>
    </row>
    <row r="20048" spans="1:13" x14ac:dyDescent="0.2">
      <c r="A20048" s="289"/>
      <c r="I20048"/>
      <c r="J20048"/>
      <c r="L20048" s="33"/>
      <c r="M20048" s="24"/>
    </row>
    <row r="20049" spans="1:13" x14ac:dyDescent="0.2">
      <c r="A20049" s="289"/>
      <c r="I20049"/>
      <c r="J20049"/>
      <c r="L20049" s="33"/>
      <c r="M20049" s="24"/>
    </row>
    <row r="20050" spans="1:13" x14ac:dyDescent="0.2">
      <c r="A20050" s="289"/>
      <c r="I20050"/>
      <c r="J20050"/>
      <c r="L20050" s="33"/>
      <c r="M20050" s="24"/>
    </row>
    <row r="20051" spans="1:13" x14ac:dyDescent="0.2">
      <c r="A20051" s="289"/>
      <c r="I20051"/>
      <c r="J20051"/>
      <c r="L20051" s="33"/>
      <c r="M20051" s="24"/>
    </row>
    <row r="20052" spans="1:13" x14ac:dyDescent="0.2">
      <c r="A20052" s="289"/>
      <c r="I20052"/>
      <c r="J20052"/>
      <c r="L20052" s="33"/>
      <c r="M20052" s="24"/>
    </row>
    <row r="20053" spans="1:13" x14ac:dyDescent="0.2">
      <c r="A20053" s="289"/>
      <c r="I20053"/>
      <c r="J20053"/>
      <c r="L20053" s="33"/>
      <c r="M20053" s="24"/>
    </row>
    <row r="20054" spans="1:13" x14ac:dyDescent="0.2">
      <c r="A20054" s="289"/>
      <c r="I20054"/>
      <c r="J20054"/>
      <c r="L20054" s="33"/>
      <c r="M20054" s="24"/>
    </row>
    <row r="20055" spans="1:13" x14ac:dyDescent="0.2">
      <c r="A20055" s="289"/>
      <c r="I20055"/>
      <c r="J20055"/>
      <c r="L20055" s="33"/>
      <c r="M20055" s="24"/>
    </row>
    <row r="20056" spans="1:13" x14ac:dyDescent="0.2">
      <c r="A20056" s="289"/>
      <c r="I20056"/>
      <c r="J20056"/>
      <c r="L20056" s="33"/>
      <c r="M20056" s="24"/>
    </row>
    <row r="20057" spans="1:13" x14ac:dyDescent="0.2">
      <c r="A20057" s="289"/>
      <c r="I20057"/>
      <c r="J20057"/>
      <c r="L20057" s="33"/>
      <c r="M20057" s="24"/>
    </row>
    <row r="20058" spans="1:13" x14ac:dyDescent="0.2">
      <c r="A20058" s="289"/>
      <c r="I20058"/>
      <c r="J20058"/>
      <c r="L20058" s="33"/>
      <c r="M20058" s="24"/>
    </row>
    <row r="20059" spans="1:13" x14ac:dyDescent="0.2">
      <c r="A20059" s="289"/>
      <c r="I20059"/>
      <c r="J20059"/>
      <c r="L20059" s="33"/>
      <c r="M20059" s="24"/>
    </row>
    <row r="20060" spans="1:13" x14ac:dyDescent="0.2">
      <c r="A20060" s="289"/>
      <c r="I20060"/>
      <c r="J20060"/>
      <c r="L20060" s="33"/>
      <c r="M20060" s="24"/>
    </row>
    <row r="20061" spans="1:13" x14ac:dyDescent="0.2">
      <c r="A20061" s="289"/>
      <c r="I20061"/>
      <c r="J20061"/>
      <c r="L20061" s="33"/>
      <c r="M20061" s="24"/>
    </row>
    <row r="20062" spans="1:13" x14ac:dyDescent="0.2">
      <c r="A20062" s="289"/>
      <c r="I20062"/>
      <c r="J20062"/>
      <c r="L20062" s="33"/>
      <c r="M20062" s="24"/>
    </row>
    <row r="20063" spans="1:13" x14ac:dyDescent="0.2">
      <c r="A20063" s="289"/>
      <c r="I20063"/>
      <c r="J20063"/>
      <c r="L20063" s="33"/>
      <c r="M20063" s="24"/>
    </row>
    <row r="20064" spans="1:13" x14ac:dyDescent="0.2">
      <c r="A20064" s="289"/>
      <c r="I20064"/>
      <c r="J20064"/>
      <c r="L20064" s="33"/>
      <c r="M20064" s="24"/>
    </row>
    <row r="20065" spans="1:13" x14ac:dyDescent="0.2">
      <c r="A20065" s="289"/>
      <c r="I20065"/>
      <c r="J20065"/>
      <c r="L20065" s="33"/>
      <c r="M20065" s="24"/>
    </row>
    <row r="20066" spans="1:13" x14ac:dyDescent="0.2">
      <c r="A20066" s="289"/>
      <c r="I20066"/>
      <c r="J20066"/>
      <c r="L20066" s="33"/>
      <c r="M20066" s="24"/>
    </row>
    <row r="20067" spans="1:13" x14ac:dyDescent="0.2">
      <c r="A20067" s="289"/>
      <c r="I20067"/>
      <c r="J20067"/>
      <c r="L20067" s="33"/>
      <c r="M20067" s="24"/>
    </row>
    <row r="20068" spans="1:13" x14ac:dyDescent="0.2">
      <c r="A20068" s="289"/>
      <c r="I20068"/>
      <c r="J20068"/>
      <c r="L20068" s="33"/>
      <c r="M20068" s="24"/>
    </row>
    <row r="20069" spans="1:13" x14ac:dyDescent="0.2">
      <c r="A20069" s="289"/>
      <c r="I20069"/>
      <c r="J20069"/>
      <c r="L20069" s="33"/>
      <c r="M20069" s="24"/>
    </row>
    <row r="20070" spans="1:13" x14ac:dyDescent="0.2">
      <c r="A20070" s="289"/>
      <c r="I20070"/>
      <c r="J20070"/>
      <c r="L20070" s="33"/>
      <c r="M20070" s="24"/>
    </row>
    <row r="20071" spans="1:13" x14ac:dyDescent="0.2">
      <c r="A20071" s="289"/>
      <c r="I20071"/>
      <c r="J20071"/>
      <c r="L20071" s="33"/>
      <c r="M20071" s="24"/>
    </row>
    <row r="20072" spans="1:13" x14ac:dyDescent="0.2">
      <c r="A20072" s="289"/>
      <c r="I20072"/>
      <c r="J20072"/>
      <c r="L20072" s="33"/>
      <c r="M20072" s="24"/>
    </row>
    <row r="20073" spans="1:13" x14ac:dyDescent="0.2">
      <c r="A20073" s="289"/>
      <c r="I20073"/>
      <c r="J20073"/>
      <c r="L20073" s="33"/>
      <c r="M20073" s="24"/>
    </row>
    <row r="20074" spans="1:13" x14ac:dyDescent="0.2">
      <c r="A20074" s="289"/>
      <c r="I20074"/>
      <c r="J20074"/>
      <c r="L20074" s="33"/>
      <c r="M20074" s="24"/>
    </row>
    <row r="20075" spans="1:13" x14ac:dyDescent="0.2">
      <c r="A20075" s="289"/>
      <c r="I20075"/>
      <c r="J20075"/>
      <c r="L20075" s="33"/>
      <c r="M20075" s="24"/>
    </row>
    <row r="20076" spans="1:13" x14ac:dyDescent="0.2">
      <c r="A20076" s="289"/>
      <c r="I20076"/>
      <c r="J20076"/>
      <c r="L20076" s="33"/>
      <c r="M20076" s="24"/>
    </row>
    <row r="20077" spans="1:13" x14ac:dyDescent="0.2">
      <c r="A20077" s="289"/>
      <c r="I20077"/>
      <c r="J20077"/>
      <c r="L20077" s="33"/>
      <c r="M20077" s="24"/>
    </row>
    <row r="20078" spans="1:13" x14ac:dyDescent="0.2">
      <c r="A20078" s="289"/>
      <c r="I20078"/>
      <c r="J20078"/>
      <c r="L20078" s="33"/>
      <c r="M20078" s="24"/>
    </row>
    <row r="20079" spans="1:13" x14ac:dyDescent="0.2">
      <c r="A20079" s="289"/>
      <c r="I20079"/>
      <c r="J20079"/>
      <c r="L20079" s="33"/>
      <c r="M20079" s="24"/>
    </row>
    <row r="20080" spans="1:13" x14ac:dyDescent="0.2">
      <c r="A20080" s="289"/>
      <c r="I20080"/>
      <c r="J20080"/>
      <c r="L20080" s="33"/>
      <c r="M20080" s="24"/>
    </row>
    <row r="20081" spans="1:13" x14ac:dyDescent="0.2">
      <c r="A20081" s="289"/>
      <c r="I20081"/>
      <c r="J20081"/>
      <c r="L20081" s="33"/>
      <c r="M20081" s="24"/>
    </row>
    <row r="20082" spans="1:13" x14ac:dyDescent="0.2">
      <c r="A20082" s="289"/>
      <c r="I20082"/>
      <c r="J20082"/>
      <c r="L20082" s="33"/>
      <c r="M20082" s="24"/>
    </row>
    <row r="20083" spans="1:13" x14ac:dyDescent="0.2">
      <c r="A20083" s="289"/>
      <c r="I20083"/>
      <c r="J20083"/>
      <c r="L20083" s="33"/>
      <c r="M20083" s="24"/>
    </row>
    <row r="20084" spans="1:13" x14ac:dyDescent="0.2">
      <c r="A20084" s="289"/>
      <c r="I20084"/>
      <c r="J20084"/>
      <c r="L20084" s="33"/>
      <c r="M20084" s="24"/>
    </row>
    <row r="20085" spans="1:13" x14ac:dyDescent="0.2">
      <c r="A20085" s="289"/>
      <c r="I20085"/>
      <c r="J20085"/>
      <c r="L20085" s="33"/>
      <c r="M20085" s="24"/>
    </row>
    <row r="20086" spans="1:13" x14ac:dyDescent="0.2">
      <c r="A20086" s="289"/>
      <c r="I20086"/>
      <c r="J20086"/>
      <c r="L20086" s="33"/>
      <c r="M20086" s="24"/>
    </row>
    <row r="20087" spans="1:13" x14ac:dyDescent="0.2">
      <c r="A20087" s="289"/>
      <c r="I20087"/>
      <c r="J20087"/>
      <c r="L20087" s="33"/>
      <c r="M20087" s="24"/>
    </row>
    <row r="20088" spans="1:13" x14ac:dyDescent="0.2">
      <c r="A20088" s="289"/>
      <c r="I20088"/>
      <c r="J20088"/>
      <c r="L20088" s="33"/>
      <c r="M20088" s="24"/>
    </row>
    <row r="20089" spans="1:13" x14ac:dyDescent="0.2">
      <c r="A20089" s="289"/>
      <c r="I20089"/>
      <c r="J20089"/>
      <c r="L20089" s="33"/>
      <c r="M20089" s="24"/>
    </row>
    <row r="20090" spans="1:13" x14ac:dyDescent="0.2">
      <c r="A20090" s="289"/>
      <c r="I20090"/>
      <c r="J20090"/>
      <c r="L20090" s="33"/>
      <c r="M20090" s="24"/>
    </row>
    <row r="20091" spans="1:13" x14ac:dyDescent="0.2">
      <c r="A20091" s="289"/>
      <c r="I20091"/>
      <c r="J20091"/>
      <c r="L20091" s="33"/>
      <c r="M20091" s="24"/>
    </row>
    <row r="20092" spans="1:13" x14ac:dyDescent="0.2">
      <c r="A20092" s="289"/>
      <c r="I20092"/>
      <c r="J20092"/>
      <c r="L20092" s="33"/>
      <c r="M20092" s="24"/>
    </row>
    <row r="20093" spans="1:13" x14ac:dyDescent="0.2">
      <c r="A20093" s="289"/>
      <c r="I20093"/>
      <c r="J20093"/>
      <c r="L20093" s="33"/>
      <c r="M20093" s="24"/>
    </row>
    <row r="20094" spans="1:13" x14ac:dyDescent="0.2">
      <c r="A20094" s="289"/>
      <c r="I20094"/>
      <c r="J20094"/>
      <c r="L20094" s="33"/>
      <c r="M20094" s="24"/>
    </row>
    <row r="20095" spans="1:13" x14ac:dyDescent="0.2">
      <c r="A20095" s="289"/>
      <c r="I20095"/>
      <c r="J20095"/>
      <c r="L20095" s="33"/>
      <c r="M20095" s="24"/>
    </row>
    <row r="20096" spans="1:13" x14ac:dyDescent="0.2">
      <c r="A20096" s="289"/>
      <c r="I20096"/>
      <c r="J20096"/>
      <c r="L20096" s="33"/>
      <c r="M20096" s="24"/>
    </row>
    <row r="20097" spans="1:13" x14ac:dyDescent="0.2">
      <c r="A20097" s="289"/>
      <c r="I20097"/>
      <c r="J20097"/>
      <c r="L20097" s="33"/>
      <c r="M20097" s="24"/>
    </row>
    <row r="20098" spans="1:13" x14ac:dyDescent="0.2">
      <c r="A20098" s="289"/>
      <c r="I20098"/>
      <c r="J20098"/>
      <c r="L20098" s="33"/>
      <c r="M20098" s="24"/>
    </row>
    <row r="20099" spans="1:13" x14ac:dyDescent="0.2">
      <c r="A20099" s="289"/>
      <c r="I20099"/>
      <c r="J20099"/>
      <c r="L20099" s="33"/>
      <c r="M20099" s="24"/>
    </row>
    <row r="20100" spans="1:13" x14ac:dyDescent="0.2">
      <c r="A20100" s="289"/>
      <c r="I20100"/>
      <c r="J20100"/>
      <c r="L20100" s="33"/>
      <c r="M20100" s="24"/>
    </row>
    <row r="20101" spans="1:13" x14ac:dyDescent="0.2">
      <c r="A20101" s="289"/>
      <c r="I20101"/>
      <c r="J20101"/>
      <c r="L20101" s="33"/>
      <c r="M20101" s="24"/>
    </row>
    <row r="20102" spans="1:13" x14ac:dyDescent="0.2">
      <c r="A20102" s="289"/>
      <c r="I20102"/>
      <c r="J20102"/>
      <c r="L20102" s="33"/>
      <c r="M20102" s="24"/>
    </row>
    <row r="20103" spans="1:13" x14ac:dyDescent="0.2">
      <c r="A20103" s="289"/>
      <c r="I20103"/>
      <c r="J20103"/>
      <c r="L20103" s="33"/>
      <c r="M20103" s="24"/>
    </row>
    <row r="20104" spans="1:13" x14ac:dyDescent="0.2">
      <c r="A20104" s="289"/>
      <c r="I20104"/>
      <c r="J20104"/>
      <c r="L20104" s="33"/>
      <c r="M20104" s="24"/>
    </row>
    <row r="20105" spans="1:13" x14ac:dyDescent="0.2">
      <c r="A20105" s="289"/>
      <c r="I20105"/>
      <c r="J20105"/>
      <c r="L20105" s="33"/>
      <c r="M20105" s="24"/>
    </row>
    <row r="20106" spans="1:13" x14ac:dyDescent="0.2">
      <c r="A20106" s="289"/>
      <c r="I20106"/>
      <c r="J20106"/>
      <c r="L20106" s="33"/>
      <c r="M20106" s="24"/>
    </row>
    <row r="20107" spans="1:13" x14ac:dyDescent="0.2">
      <c r="A20107" s="289"/>
      <c r="I20107"/>
      <c r="J20107"/>
      <c r="L20107" s="33"/>
      <c r="M20107" s="24"/>
    </row>
    <row r="20108" spans="1:13" x14ac:dyDescent="0.2">
      <c r="A20108" s="289"/>
      <c r="I20108"/>
      <c r="J20108"/>
      <c r="L20108" s="33"/>
      <c r="M20108" s="24"/>
    </row>
    <row r="20109" spans="1:13" x14ac:dyDescent="0.2">
      <c r="A20109" s="289"/>
      <c r="I20109"/>
      <c r="J20109"/>
      <c r="L20109" s="33"/>
      <c r="M20109" s="24"/>
    </row>
    <row r="20110" spans="1:13" x14ac:dyDescent="0.2">
      <c r="A20110" s="289"/>
      <c r="I20110"/>
      <c r="J20110"/>
      <c r="L20110" s="33"/>
      <c r="M20110" s="24"/>
    </row>
    <row r="20111" spans="1:13" x14ac:dyDescent="0.2">
      <c r="A20111" s="289"/>
      <c r="I20111"/>
      <c r="J20111"/>
      <c r="L20111" s="33"/>
      <c r="M20111" s="24"/>
    </row>
    <row r="20112" spans="1:13" x14ac:dyDescent="0.2">
      <c r="A20112" s="289"/>
      <c r="I20112"/>
      <c r="J20112"/>
      <c r="L20112" s="33"/>
      <c r="M20112" s="24"/>
    </row>
    <row r="20113" spans="1:13" x14ac:dyDescent="0.2">
      <c r="A20113" s="289"/>
      <c r="I20113"/>
      <c r="J20113"/>
      <c r="L20113" s="33"/>
      <c r="M20113" s="24"/>
    </row>
    <row r="20114" spans="1:13" x14ac:dyDescent="0.2">
      <c r="A20114" s="289"/>
      <c r="I20114"/>
      <c r="J20114"/>
      <c r="L20114" s="33"/>
      <c r="M20114" s="24"/>
    </row>
    <row r="20115" spans="1:13" x14ac:dyDescent="0.2">
      <c r="A20115" s="289"/>
      <c r="I20115"/>
      <c r="J20115"/>
      <c r="L20115" s="33"/>
      <c r="M20115" s="24"/>
    </row>
    <row r="20116" spans="1:13" x14ac:dyDescent="0.2">
      <c r="A20116" s="289"/>
      <c r="I20116"/>
      <c r="J20116"/>
      <c r="L20116" s="33"/>
      <c r="M20116" s="24"/>
    </row>
    <row r="20117" spans="1:13" x14ac:dyDescent="0.2">
      <c r="A20117" s="289"/>
      <c r="I20117"/>
      <c r="J20117"/>
      <c r="L20117" s="33"/>
      <c r="M20117" s="24"/>
    </row>
    <row r="20118" spans="1:13" x14ac:dyDescent="0.2">
      <c r="A20118" s="289"/>
      <c r="I20118"/>
      <c r="J20118"/>
      <c r="L20118" s="33"/>
      <c r="M20118" s="24"/>
    </row>
    <row r="20119" spans="1:13" x14ac:dyDescent="0.2">
      <c r="A20119" s="289"/>
      <c r="I20119"/>
      <c r="J20119"/>
      <c r="L20119" s="33"/>
      <c r="M20119" s="24"/>
    </row>
    <row r="20120" spans="1:13" x14ac:dyDescent="0.2">
      <c r="A20120" s="289"/>
      <c r="I20120"/>
      <c r="J20120"/>
      <c r="L20120" s="33"/>
      <c r="M20120" s="24"/>
    </row>
    <row r="20121" spans="1:13" x14ac:dyDescent="0.2">
      <c r="A20121" s="289"/>
      <c r="I20121"/>
      <c r="J20121"/>
      <c r="L20121" s="33"/>
      <c r="M20121" s="24"/>
    </row>
    <row r="20122" spans="1:13" x14ac:dyDescent="0.2">
      <c r="A20122" s="289"/>
      <c r="I20122"/>
      <c r="J20122"/>
      <c r="L20122" s="33"/>
      <c r="M20122" s="24"/>
    </row>
    <row r="20123" spans="1:13" x14ac:dyDescent="0.2">
      <c r="A20123" s="289"/>
      <c r="I20123"/>
      <c r="J20123"/>
      <c r="L20123" s="33"/>
      <c r="M20123" s="24"/>
    </row>
    <row r="20124" spans="1:13" x14ac:dyDescent="0.2">
      <c r="A20124" s="289"/>
      <c r="I20124"/>
      <c r="J20124"/>
      <c r="L20124" s="33"/>
      <c r="M20124" s="24"/>
    </row>
    <row r="20125" spans="1:13" x14ac:dyDescent="0.2">
      <c r="A20125" s="289"/>
      <c r="I20125"/>
      <c r="J20125"/>
      <c r="L20125" s="33"/>
      <c r="M20125" s="24"/>
    </row>
    <row r="20126" spans="1:13" x14ac:dyDescent="0.2">
      <c r="A20126" s="289"/>
      <c r="I20126"/>
      <c r="J20126"/>
      <c r="L20126" s="33"/>
      <c r="M20126" s="24"/>
    </row>
    <row r="20127" spans="1:13" x14ac:dyDescent="0.2">
      <c r="A20127" s="289"/>
      <c r="I20127"/>
      <c r="J20127"/>
      <c r="L20127" s="33"/>
      <c r="M20127" s="24"/>
    </row>
    <row r="20128" spans="1:13" x14ac:dyDescent="0.2">
      <c r="A20128" s="289"/>
      <c r="I20128"/>
      <c r="J20128"/>
      <c r="L20128" s="33"/>
      <c r="M20128" s="24"/>
    </row>
    <row r="20129" spans="1:13" x14ac:dyDescent="0.2">
      <c r="A20129" s="289"/>
      <c r="I20129"/>
      <c r="J20129"/>
      <c r="L20129" s="33"/>
      <c r="M20129" s="24"/>
    </row>
    <row r="20130" spans="1:13" x14ac:dyDescent="0.2">
      <c r="A20130" s="289"/>
      <c r="I20130"/>
      <c r="J20130"/>
      <c r="L20130" s="33"/>
      <c r="M20130" s="24"/>
    </row>
    <row r="20131" spans="1:13" x14ac:dyDescent="0.2">
      <c r="A20131" s="289"/>
      <c r="I20131"/>
      <c r="J20131"/>
      <c r="L20131" s="33"/>
      <c r="M20131" s="24"/>
    </row>
    <row r="20132" spans="1:13" x14ac:dyDescent="0.2">
      <c r="A20132" s="289"/>
      <c r="I20132"/>
      <c r="J20132"/>
      <c r="L20132" s="33"/>
      <c r="M20132" s="24"/>
    </row>
    <row r="20133" spans="1:13" x14ac:dyDescent="0.2">
      <c r="A20133" s="289"/>
      <c r="I20133"/>
      <c r="J20133"/>
      <c r="L20133" s="33"/>
      <c r="M20133" s="24"/>
    </row>
    <row r="20134" spans="1:13" x14ac:dyDescent="0.2">
      <c r="A20134" s="289"/>
      <c r="I20134"/>
      <c r="J20134"/>
      <c r="L20134" s="33"/>
      <c r="M20134" s="24"/>
    </row>
    <row r="20135" spans="1:13" x14ac:dyDescent="0.2">
      <c r="A20135" s="289"/>
      <c r="I20135"/>
      <c r="J20135"/>
      <c r="L20135" s="33"/>
      <c r="M20135" s="24"/>
    </row>
    <row r="20136" spans="1:13" x14ac:dyDescent="0.2">
      <c r="A20136" s="289"/>
      <c r="I20136"/>
      <c r="J20136"/>
      <c r="L20136" s="33"/>
      <c r="M20136" s="24"/>
    </row>
    <row r="20137" spans="1:13" x14ac:dyDescent="0.2">
      <c r="A20137" s="289"/>
      <c r="I20137"/>
      <c r="J20137"/>
      <c r="L20137" s="33"/>
      <c r="M20137" s="24"/>
    </row>
    <row r="20138" spans="1:13" x14ac:dyDescent="0.2">
      <c r="A20138" s="289"/>
      <c r="I20138"/>
      <c r="J20138"/>
      <c r="L20138" s="33"/>
      <c r="M20138" s="24"/>
    </row>
    <row r="20139" spans="1:13" x14ac:dyDescent="0.2">
      <c r="A20139" s="289"/>
      <c r="I20139"/>
      <c r="J20139"/>
      <c r="L20139" s="33"/>
      <c r="M20139" s="24"/>
    </row>
    <row r="20140" spans="1:13" x14ac:dyDescent="0.2">
      <c r="A20140" s="289"/>
      <c r="I20140"/>
      <c r="J20140"/>
      <c r="L20140" s="33"/>
      <c r="M20140" s="24"/>
    </row>
    <row r="20141" spans="1:13" x14ac:dyDescent="0.2">
      <c r="A20141" s="289"/>
      <c r="I20141"/>
      <c r="J20141"/>
      <c r="L20141" s="33"/>
      <c r="M20141" s="24"/>
    </row>
    <row r="20142" spans="1:13" x14ac:dyDescent="0.2">
      <c r="A20142" s="289"/>
      <c r="I20142"/>
      <c r="J20142"/>
      <c r="L20142" s="33"/>
      <c r="M20142" s="24"/>
    </row>
    <row r="20143" spans="1:13" x14ac:dyDescent="0.2">
      <c r="A20143" s="289"/>
      <c r="I20143"/>
      <c r="J20143"/>
      <c r="L20143" s="33"/>
      <c r="M20143" s="24"/>
    </row>
    <row r="20144" spans="1:13" x14ac:dyDescent="0.2">
      <c r="A20144" s="289"/>
      <c r="I20144"/>
      <c r="J20144"/>
      <c r="L20144" s="33"/>
      <c r="M20144" s="24"/>
    </row>
    <row r="20145" spans="1:13" x14ac:dyDescent="0.2">
      <c r="A20145" s="289"/>
      <c r="I20145"/>
      <c r="J20145"/>
      <c r="L20145" s="33"/>
      <c r="M20145" s="24"/>
    </row>
    <row r="20146" spans="1:13" x14ac:dyDescent="0.2">
      <c r="A20146" s="289"/>
      <c r="I20146"/>
      <c r="J20146"/>
      <c r="L20146" s="33"/>
      <c r="M20146" s="24"/>
    </row>
    <row r="20147" spans="1:13" x14ac:dyDescent="0.2">
      <c r="A20147" s="289"/>
      <c r="I20147"/>
      <c r="J20147"/>
      <c r="L20147" s="33"/>
      <c r="M20147" s="24"/>
    </row>
    <row r="20148" spans="1:13" x14ac:dyDescent="0.2">
      <c r="A20148" s="289"/>
      <c r="I20148"/>
      <c r="J20148"/>
      <c r="L20148" s="33"/>
      <c r="M20148" s="24"/>
    </row>
    <row r="20149" spans="1:13" x14ac:dyDescent="0.2">
      <c r="A20149" s="289"/>
      <c r="I20149"/>
      <c r="J20149"/>
      <c r="L20149" s="33"/>
      <c r="M20149" s="24"/>
    </row>
    <row r="20150" spans="1:13" x14ac:dyDescent="0.2">
      <c r="A20150" s="289"/>
      <c r="I20150"/>
      <c r="J20150"/>
      <c r="L20150" s="33"/>
      <c r="M20150" s="24"/>
    </row>
    <row r="20151" spans="1:13" x14ac:dyDescent="0.2">
      <c r="A20151" s="289"/>
      <c r="I20151"/>
      <c r="J20151"/>
      <c r="L20151" s="33"/>
      <c r="M20151" s="24"/>
    </row>
    <row r="20152" spans="1:13" x14ac:dyDescent="0.2">
      <c r="A20152" s="289"/>
      <c r="I20152"/>
      <c r="J20152"/>
      <c r="L20152" s="33"/>
      <c r="M20152" s="24"/>
    </row>
    <row r="20153" spans="1:13" x14ac:dyDescent="0.2">
      <c r="A20153" s="289"/>
      <c r="I20153"/>
      <c r="J20153"/>
      <c r="L20153" s="33"/>
      <c r="M20153" s="24"/>
    </row>
    <row r="20154" spans="1:13" x14ac:dyDescent="0.2">
      <c r="A20154" s="289"/>
      <c r="I20154"/>
      <c r="J20154"/>
      <c r="L20154" s="33"/>
      <c r="M20154" s="24"/>
    </row>
    <row r="20155" spans="1:13" x14ac:dyDescent="0.2">
      <c r="A20155" s="289"/>
      <c r="I20155"/>
      <c r="J20155"/>
      <c r="L20155" s="33"/>
      <c r="M20155" s="24"/>
    </row>
    <row r="20156" spans="1:13" x14ac:dyDescent="0.2">
      <c r="A20156" s="289"/>
      <c r="I20156"/>
      <c r="J20156"/>
      <c r="L20156" s="33"/>
      <c r="M20156" s="24"/>
    </row>
    <row r="20157" spans="1:13" x14ac:dyDescent="0.2">
      <c r="A20157" s="289"/>
      <c r="I20157"/>
      <c r="J20157"/>
      <c r="L20157" s="33"/>
      <c r="M20157" s="24"/>
    </row>
    <row r="20158" spans="1:13" x14ac:dyDescent="0.2">
      <c r="A20158" s="289"/>
      <c r="I20158"/>
      <c r="J20158"/>
      <c r="L20158" s="33"/>
      <c r="M20158" s="24"/>
    </row>
    <row r="20159" spans="1:13" x14ac:dyDescent="0.2">
      <c r="A20159" s="289"/>
      <c r="I20159"/>
      <c r="J20159"/>
      <c r="L20159" s="33"/>
      <c r="M20159" s="24"/>
    </row>
    <row r="20160" spans="1:13" x14ac:dyDescent="0.2">
      <c r="A20160" s="289"/>
      <c r="I20160"/>
      <c r="J20160"/>
      <c r="L20160" s="33"/>
      <c r="M20160" s="24"/>
    </row>
    <row r="20161" spans="1:13" x14ac:dyDescent="0.2">
      <c r="A20161" s="289"/>
      <c r="I20161"/>
      <c r="J20161"/>
      <c r="L20161" s="33"/>
      <c r="M20161" s="24"/>
    </row>
    <row r="20162" spans="1:13" x14ac:dyDescent="0.2">
      <c r="A20162" s="289"/>
      <c r="I20162"/>
      <c r="J20162"/>
      <c r="L20162" s="33"/>
      <c r="M20162" s="24"/>
    </row>
    <row r="20163" spans="1:13" x14ac:dyDescent="0.2">
      <c r="A20163" s="289"/>
      <c r="I20163"/>
      <c r="J20163"/>
      <c r="L20163" s="33"/>
      <c r="M20163" s="24"/>
    </row>
    <row r="20164" spans="1:13" x14ac:dyDescent="0.2">
      <c r="A20164" s="289"/>
      <c r="I20164"/>
      <c r="J20164"/>
      <c r="L20164" s="33"/>
      <c r="M20164" s="24"/>
    </row>
    <row r="20165" spans="1:13" x14ac:dyDescent="0.2">
      <c r="A20165" s="289"/>
      <c r="I20165"/>
      <c r="J20165"/>
      <c r="L20165" s="33"/>
      <c r="M20165" s="24"/>
    </row>
    <row r="20166" spans="1:13" x14ac:dyDescent="0.2">
      <c r="A20166" s="289"/>
      <c r="I20166"/>
      <c r="J20166"/>
      <c r="L20166" s="33"/>
      <c r="M20166" s="24"/>
    </row>
    <row r="20167" spans="1:13" x14ac:dyDescent="0.2">
      <c r="A20167" s="289"/>
      <c r="I20167"/>
      <c r="J20167"/>
      <c r="L20167" s="33"/>
      <c r="M20167" s="24"/>
    </row>
    <row r="20168" spans="1:13" x14ac:dyDescent="0.2">
      <c r="A20168" s="289"/>
      <c r="I20168"/>
      <c r="J20168"/>
      <c r="L20168" s="33"/>
      <c r="M20168" s="24"/>
    </row>
    <row r="20169" spans="1:13" x14ac:dyDescent="0.2">
      <c r="A20169" s="289"/>
      <c r="I20169"/>
      <c r="J20169"/>
      <c r="L20169" s="33"/>
      <c r="M20169" s="24"/>
    </row>
    <row r="20170" spans="1:13" x14ac:dyDescent="0.2">
      <c r="A20170" s="289"/>
      <c r="I20170"/>
      <c r="J20170"/>
      <c r="L20170" s="33"/>
      <c r="M20170" s="24"/>
    </row>
    <row r="20171" spans="1:13" x14ac:dyDescent="0.2">
      <c r="A20171" s="289"/>
      <c r="I20171"/>
      <c r="J20171"/>
      <c r="L20171" s="33"/>
      <c r="M20171" s="24"/>
    </row>
    <row r="20172" spans="1:13" x14ac:dyDescent="0.2">
      <c r="A20172" s="289"/>
      <c r="I20172"/>
      <c r="J20172"/>
      <c r="L20172" s="33"/>
      <c r="M20172" s="24"/>
    </row>
    <row r="20173" spans="1:13" x14ac:dyDescent="0.2">
      <c r="A20173" s="289"/>
      <c r="I20173"/>
      <c r="J20173"/>
      <c r="L20173" s="33"/>
      <c r="M20173" s="24"/>
    </row>
    <row r="20174" spans="1:13" x14ac:dyDescent="0.2">
      <c r="A20174" s="289"/>
      <c r="I20174"/>
      <c r="J20174"/>
      <c r="L20174" s="33"/>
      <c r="M20174" s="24"/>
    </row>
    <row r="20175" spans="1:13" x14ac:dyDescent="0.2">
      <c r="A20175" s="289"/>
      <c r="I20175"/>
      <c r="J20175"/>
      <c r="L20175" s="33"/>
      <c r="M20175" s="24"/>
    </row>
    <row r="20176" spans="1:13" x14ac:dyDescent="0.2">
      <c r="A20176" s="289"/>
      <c r="I20176"/>
      <c r="J20176"/>
      <c r="L20176" s="33"/>
      <c r="M20176" s="24"/>
    </row>
    <row r="20177" spans="1:13" x14ac:dyDescent="0.2">
      <c r="A20177" s="289"/>
      <c r="I20177"/>
      <c r="J20177"/>
      <c r="L20177" s="33"/>
      <c r="M20177" s="24"/>
    </row>
    <row r="20178" spans="1:13" x14ac:dyDescent="0.2">
      <c r="A20178" s="289"/>
      <c r="I20178"/>
      <c r="J20178"/>
      <c r="L20178" s="33"/>
      <c r="M20178" s="24"/>
    </row>
    <row r="20179" spans="1:13" x14ac:dyDescent="0.2">
      <c r="A20179" s="289"/>
      <c r="I20179"/>
      <c r="J20179"/>
      <c r="L20179" s="33"/>
      <c r="M20179" s="24"/>
    </row>
    <row r="20180" spans="1:13" x14ac:dyDescent="0.2">
      <c r="A20180" s="289"/>
      <c r="I20180"/>
      <c r="J20180"/>
      <c r="L20180" s="33"/>
      <c r="M20180" s="24"/>
    </row>
    <row r="20181" spans="1:13" x14ac:dyDescent="0.2">
      <c r="A20181" s="289"/>
      <c r="I20181"/>
      <c r="J20181"/>
      <c r="L20181" s="33"/>
      <c r="M20181" s="24"/>
    </row>
    <row r="20182" spans="1:13" x14ac:dyDescent="0.2">
      <c r="A20182" s="289"/>
      <c r="I20182"/>
      <c r="J20182"/>
      <c r="L20182" s="33"/>
      <c r="M20182" s="24"/>
    </row>
    <row r="20183" spans="1:13" x14ac:dyDescent="0.2">
      <c r="A20183" s="289"/>
      <c r="I20183"/>
      <c r="J20183"/>
      <c r="L20183" s="33"/>
      <c r="M20183" s="24"/>
    </row>
    <row r="20184" spans="1:13" x14ac:dyDescent="0.2">
      <c r="A20184" s="289"/>
      <c r="I20184"/>
      <c r="J20184"/>
      <c r="L20184" s="33"/>
      <c r="M20184" s="24"/>
    </row>
    <row r="20185" spans="1:13" x14ac:dyDescent="0.2">
      <c r="A20185" s="289"/>
      <c r="I20185"/>
      <c r="J20185"/>
      <c r="L20185" s="33"/>
      <c r="M20185" s="24"/>
    </row>
    <row r="20186" spans="1:13" x14ac:dyDescent="0.2">
      <c r="A20186" s="289"/>
      <c r="I20186"/>
      <c r="J20186"/>
      <c r="L20186" s="33"/>
      <c r="M20186" s="24"/>
    </row>
    <row r="20187" spans="1:13" x14ac:dyDescent="0.2">
      <c r="A20187" s="289"/>
      <c r="I20187"/>
      <c r="J20187"/>
      <c r="L20187" s="33"/>
      <c r="M20187" s="24"/>
    </row>
    <row r="20188" spans="1:13" x14ac:dyDescent="0.2">
      <c r="A20188" s="289"/>
      <c r="I20188"/>
      <c r="J20188"/>
      <c r="L20188" s="33"/>
      <c r="M20188" s="24"/>
    </row>
    <row r="20189" spans="1:13" x14ac:dyDescent="0.2">
      <c r="A20189" s="289"/>
      <c r="I20189"/>
      <c r="J20189"/>
      <c r="L20189" s="33"/>
      <c r="M20189" s="24"/>
    </row>
    <row r="20190" spans="1:13" x14ac:dyDescent="0.2">
      <c r="A20190" s="289"/>
      <c r="I20190"/>
      <c r="J20190"/>
      <c r="L20190" s="33"/>
      <c r="M20190" s="24"/>
    </row>
    <row r="20191" spans="1:13" x14ac:dyDescent="0.2">
      <c r="A20191" s="289"/>
      <c r="I20191"/>
      <c r="J20191"/>
      <c r="L20191" s="33"/>
      <c r="M20191" s="24"/>
    </row>
    <row r="20192" spans="1:13" x14ac:dyDescent="0.2">
      <c r="A20192" s="289"/>
      <c r="I20192"/>
      <c r="J20192"/>
      <c r="L20192" s="33"/>
      <c r="M20192" s="24"/>
    </row>
    <row r="20193" spans="1:13" x14ac:dyDescent="0.2">
      <c r="A20193" s="289"/>
      <c r="I20193"/>
      <c r="J20193"/>
      <c r="L20193" s="33"/>
      <c r="M20193" s="24"/>
    </row>
    <row r="20194" spans="1:13" x14ac:dyDescent="0.2">
      <c r="A20194" s="289"/>
      <c r="I20194"/>
      <c r="J20194"/>
      <c r="L20194" s="33"/>
      <c r="M20194" s="24"/>
    </row>
    <row r="20195" spans="1:13" x14ac:dyDescent="0.2">
      <c r="A20195" s="289"/>
      <c r="I20195"/>
      <c r="J20195"/>
      <c r="L20195" s="33"/>
      <c r="M20195" s="24"/>
    </row>
    <row r="20196" spans="1:13" x14ac:dyDescent="0.2">
      <c r="A20196" s="289"/>
      <c r="I20196"/>
      <c r="J20196"/>
      <c r="L20196" s="33"/>
      <c r="M20196" s="24"/>
    </row>
    <row r="20197" spans="1:13" x14ac:dyDescent="0.2">
      <c r="A20197" s="289"/>
      <c r="I20197"/>
      <c r="J20197"/>
      <c r="L20197" s="33"/>
      <c r="M20197" s="24"/>
    </row>
    <row r="20198" spans="1:13" x14ac:dyDescent="0.2">
      <c r="A20198" s="289"/>
      <c r="I20198"/>
      <c r="J20198"/>
      <c r="L20198" s="33"/>
      <c r="M20198" s="24"/>
    </row>
    <row r="20199" spans="1:13" x14ac:dyDescent="0.2">
      <c r="A20199" s="289"/>
      <c r="I20199"/>
      <c r="J20199"/>
      <c r="L20199" s="33"/>
      <c r="M20199" s="24"/>
    </row>
    <row r="20200" spans="1:13" x14ac:dyDescent="0.2">
      <c r="A20200" s="289"/>
      <c r="I20200"/>
      <c r="J20200"/>
      <c r="L20200" s="33"/>
      <c r="M20200" s="24"/>
    </row>
    <row r="20201" spans="1:13" x14ac:dyDescent="0.2">
      <c r="A20201" s="289"/>
      <c r="I20201"/>
      <c r="J20201"/>
      <c r="L20201" s="33"/>
      <c r="M20201" s="24"/>
    </row>
    <row r="20202" spans="1:13" x14ac:dyDescent="0.2">
      <c r="A20202" s="289"/>
      <c r="I20202"/>
      <c r="J20202"/>
      <c r="L20202" s="33"/>
      <c r="M20202" s="24"/>
    </row>
    <row r="20203" spans="1:13" x14ac:dyDescent="0.2">
      <c r="A20203" s="289"/>
      <c r="I20203"/>
      <c r="J20203"/>
      <c r="L20203" s="33"/>
      <c r="M20203" s="24"/>
    </row>
    <row r="20204" spans="1:13" x14ac:dyDescent="0.2">
      <c r="A20204" s="289"/>
      <c r="I20204"/>
      <c r="J20204"/>
      <c r="L20204" s="33"/>
      <c r="M20204" s="24"/>
    </row>
    <row r="20205" spans="1:13" x14ac:dyDescent="0.2">
      <c r="A20205" s="289"/>
      <c r="I20205"/>
      <c r="J20205"/>
      <c r="L20205" s="33"/>
      <c r="M20205" s="24"/>
    </row>
    <row r="20206" spans="1:13" x14ac:dyDescent="0.2">
      <c r="A20206" s="289"/>
      <c r="I20206"/>
      <c r="J20206"/>
      <c r="L20206" s="33"/>
      <c r="M20206" s="24"/>
    </row>
    <row r="20207" spans="1:13" x14ac:dyDescent="0.2">
      <c r="A20207" s="289"/>
      <c r="I20207"/>
      <c r="J20207"/>
      <c r="L20207" s="33"/>
      <c r="M20207" s="24"/>
    </row>
    <row r="20208" spans="1:13" x14ac:dyDescent="0.2">
      <c r="A20208" s="289"/>
      <c r="I20208"/>
      <c r="J20208"/>
      <c r="L20208" s="33"/>
      <c r="M20208" s="24"/>
    </row>
    <row r="20209" spans="1:13" x14ac:dyDescent="0.2">
      <c r="A20209" s="289"/>
      <c r="I20209"/>
      <c r="J20209"/>
      <c r="L20209" s="33"/>
      <c r="M20209" s="24"/>
    </row>
    <row r="20210" spans="1:13" x14ac:dyDescent="0.2">
      <c r="A20210" s="289"/>
      <c r="I20210"/>
      <c r="J20210"/>
      <c r="L20210" s="33"/>
      <c r="M20210" s="24"/>
    </row>
    <row r="20211" spans="1:13" x14ac:dyDescent="0.2">
      <c r="A20211" s="289"/>
      <c r="I20211"/>
      <c r="J20211"/>
      <c r="L20211" s="33"/>
      <c r="M20211" s="24"/>
    </row>
    <row r="20212" spans="1:13" x14ac:dyDescent="0.2">
      <c r="A20212" s="289"/>
      <c r="I20212"/>
      <c r="J20212"/>
      <c r="L20212" s="33"/>
      <c r="M20212" s="24"/>
    </row>
    <row r="20213" spans="1:13" x14ac:dyDescent="0.2">
      <c r="A20213" s="289"/>
      <c r="I20213"/>
      <c r="J20213"/>
      <c r="L20213" s="33"/>
      <c r="M20213" s="24"/>
    </row>
    <row r="20214" spans="1:13" x14ac:dyDescent="0.2">
      <c r="A20214" s="289"/>
      <c r="I20214"/>
      <c r="J20214"/>
      <c r="L20214" s="33"/>
      <c r="M20214" s="24"/>
    </row>
    <row r="20215" spans="1:13" x14ac:dyDescent="0.2">
      <c r="A20215" s="289"/>
      <c r="I20215"/>
      <c r="J20215"/>
      <c r="L20215" s="33"/>
      <c r="M20215" s="24"/>
    </row>
    <row r="20216" spans="1:13" x14ac:dyDescent="0.2">
      <c r="A20216" s="289"/>
      <c r="I20216"/>
      <c r="J20216"/>
      <c r="L20216" s="33"/>
      <c r="M20216" s="24"/>
    </row>
    <row r="20217" spans="1:13" x14ac:dyDescent="0.2">
      <c r="A20217" s="289"/>
      <c r="I20217"/>
      <c r="J20217"/>
      <c r="L20217" s="33"/>
      <c r="M20217" s="24"/>
    </row>
    <row r="20218" spans="1:13" x14ac:dyDescent="0.2">
      <c r="A20218" s="289"/>
      <c r="I20218"/>
      <c r="J20218"/>
      <c r="L20218" s="33"/>
      <c r="M20218" s="24"/>
    </row>
    <row r="20219" spans="1:13" x14ac:dyDescent="0.2">
      <c r="A20219" s="289"/>
      <c r="I20219"/>
      <c r="J20219"/>
      <c r="L20219" s="33"/>
      <c r="M20219" s="24"/>
    </row>
    <row r="20220" spans="1:13" x14ac:dyDescent="0.2">
      <c r="A20220" s="289"/>
      <c r="I20220"/>
      <c r="J20220"/>
      <c r="L20220" s="33"/>
      <c r="M20220" s="24"/>
    </row>
    <row r="20221" spans="1:13" x14ac:dyDescent="0.2">
      <c r="A20221" s="289"/>
      <c r="I20221"/>
      <c r="J20221"/>
      <c r="L20221" s="33"/>
      <c r="M20221" s="24"/>
    </row>
    <row r="20222" spans="1:13" x14ac:dyDescent="0.2">
      <c r="A20222" s="289"/>
      <c r="I20222"/>
      <c r="J20222"/>
      <c r="L20222" s="33"/>
      <c r="M20222" s="24"/>
    </row>
    <row r="20223" spans="1:13" x14ac:dyDescent="0.2">
      <c r="A20223" s="289"/>
      <c r="I20223"/>
      <c r="J20223"/>
      <c r="L20223" s="33"/>
      <c r="M20223" s="24"/>
    </row>
    <row r="20224" spans="1:13" x14ac:dyDescent="0.2">
      <c r="A20224" s="289"/>
      <c r="I20224"/>
      <c r="J20224"/>
      <c r="L20224" s="33"/>
      <c r="M20224" s="24"/>
    </row>
    <row r="20225" spans="1:13" x14ac:dyDescent="0.2">
      <c r="A20225" s="289"/>
      <c r="I20225"/>
      <c r="J20225"/>
      <c r="L20225" s="33"/>
      <c r="M20225" s="24"/>
    </row>
    <row r="20226" spans="1:13" x14ac:dyDescent="0.2">
      <c r="A20226" s="289"/>
      <c r="I20226"/>
      <c r="J20226"/>
      <c r="L20226" s="33"/>
      <c r="M20226" s="24"/>
    </row>
    <row r="20227" spans="1:13" x14ac:dyDescent="0.2">
      <c r="A20227" s="289"/>
      <c r="I20227"/>
      <c r="J20227"/>
      <c r="L20227" s="33"/>
      <c r="M20227" s="24"/>
    </row>
    <row r="20228" spans="1:13" x14ac:dyDescent="0.2">
      <c r="A20228" s="289"/>
      <c r="I20228"/>
      <c r="J20228"/>
      <c r="L20228" s="33"/>
      <c r="M20228" s="24"/>
    </row>
    <row r="20229" spans="1:13" x14ac:dyDescent="0.2">
      <c r="A20229" s="289"/>
      <c r="I20229"/>
      <c r="J20229"/>
      <c r="L20229" s="33"/>
      <c r="M20229" s="24"/>
    </row>
    <row r="20230" spans="1:13" x14ac:dyDescent="0.2">
      <c r="A20230" s="289"/>
      <c r="I20230"/>
      <c r="J20230"/>
      <c r="L20230" s="33"/>
      <c r="M20230" s="24"/>
    </row>
    <row r="20231" spans="1:13" x14ac:dyDescent="0.2">
      <c r="A20231" s="289"/>
      <c r="I20231"/>
      <c r="J20231"/>
      <c r="L20231" s="33"/>
      <c r="M20231" s="24"/>
    </row>
    <row r="20232" spans="1:13" x14ac:dyDescent="0.2">
      <c r="A20232" s="289"/>
      <c r="I20232"/>
      <c r="J20232"/>
      <c r="L20232" s="33"/>
      <c r="M20232" s="24"/>
    </row>
    <row r="20233" spans="1:13" x14ac:dyDescent="0.2">
      <c r="A20233" s="289"/>
      <c r="I20233"/>
      <c r="J20233"/>
      <c r="L20233" s="33"/>
      <c r="M20233" s="24"/>
    </row>
    <row r="20234" spans="1:13" x14ac:dyDescent="0.2">
      <c r="A20234" s="289"/>
      <c r="I20234"/>
      <c r="J20234"/>
      <c r="L20234" s="33"/>
      <c r="M20234" s="24"/>
    </row>
    <row r="20235" spans="1:13" x14ac:dyDescent="0.2">
      <c r="A20235" s="289"/>
      <c r="I20235"/>
      <c r="J20235"/>
      <c r="L20235" s="33"/>
      <c r="M20235" s="24"/>
    </row>
    <row r="20236" spans="1:13" x14ac:dyDescent="0.2">
      <c r="A20236" s="289"/>
      <c r="I20236"/>
      <c r="J20236"/>
      <c r="L20236" s="33"/>
      <c r="M20236" s="24"/>
    </row>
    <row r="20237" spans="1:13" x14ac:dyDescent="0.2">
      <c r="A20237" s="289"/>
      <c r="I20237"/>
      <c r="J20237"/>
      <c r="L20237" s="33"/>
      <c r="M20237" s="24"/>
    </row>
    <row r="20238" spans="1:13" x14ac:dyDescent="0.2">
      <c r="A20238" s="289"/>
      <c r="I20238"/>
      <c r="J20238"/>
      <c r="L20238" s="33"/>
      <c r="M20238" s="24"/>
    </row>
    <row r="20239" spans="1:13" x14ac:dyDescent="0.2">
      <c r="A20239" s="289"/>
      <c r="I20239"/>
      <c r="J20239"/>
      <c r="L20239" s="33"/>
      <c r="M20239" s="24"/>
    </row>
    <row r="20240" spans="1:13" x14ac:dyDescent="0.2">
      <c r="A20240" s="289"/>
      <c r="I20240"/>
      <c r="J20240"/>
      <c r="L20240" s="33"/>
      <c r="M20240" s="24"/>
    </row>
    <row r="20241" spans="1:13" x14ac:dyDescent="0.2">
      <c r="A20241" s="289"/>
      <c r="I20241"/>
      <c r="J20241"/>
      <c r="L20241" s="33"/>
      <c r="M20241" s="24"/>
    </row>
    <row r="20242" spans="1:13" x14ac:dyDescent="0.2">
      <c r="A20242" s="289"/>
      <c r="I20242"/>
      <c r="J20242"/>
      <c r="L20242" s="33"/>
      <c r="M20242" s="24"/>
    </row>
    <row r="20243" spans="1:13" x14ac:dyDescent="0.2">
      <c r="A20243" s="289"/>
      <c r="I20243"/>
      <c r="J20243"/>
      <c r="L20243" s="33"/>
      <c r="M20243" s="24"/>
    </row>
    <row r="20244" spans="1:13" x14ac:dyDescent="0.2">
      <c r="A20244" s="289"/>
      <c r="I20244"/>
      <c r="J20244"/>
      <c r="L20244" s="33"/>
      <c r="M20244" s="24"/>
    </row>
    <row r="20245" spans="1:13" x14ac:dyDescent="0.2">
      <c r="A20245" s="289"/>
      <c r="I20245"/>
      <c r="J20245"/>
      <c r="L20245" s="33"/>
      <c r="M20245" s="24"/>
    </row>
    <row r="20246" spans="1:13" x14ac:dyDescent="0.2">
      <c r="A20246" s="289"/>
      <c r="I20246"/>
      <c r="J20246"/>
      <c r="L20246" s="33"/>
      <c r="M20246" s="24"/>
    </row>
    <row r="20247" spans="1:13" x14ac:dyDescent="0.2">
      <c r="A20247" s="289"/>
      <c r="I20247"/>
      <c r="J20247"/>
      <c r="L20247" s="33"/>
      <c r="M20247" s="24"/>
    </row>
    <row r="20248" spans="1:13" x14ac:dyDescent="0.2">
      <c r="A20248" s="289"/>
      <c r="I20248"/>
      <c r="J20248"/>
      <c r="L20248" s="33"/>
      <c r="M20248" s="24"/>
    </row>
    <row r="20249" spans="1:13" x14ac:dyDescent="0.2">
      <c r="A20249" s="289"/>
      <c r="I20249"/>
      <c r="J20249"/>
      <c r="L20249" s="33"/>
      <c r="M20249" s="24"/>
    </row>
    <row r="20250" spans="1:13" x14ac:dyDescent="0.2">
      <c r="A20250" s="289"/>
      <c r="I20250"/>
      <c r="J20250"/>
      <c r="L20250" s="33"/>
      <c r="M20250" s="24"/>
    </row>
    <row r="20251" spans="1:13" x14ac:dyDescent="0.2">
      <c r="A20251" s="289"/>
      <c r="I20251"/>
      <c r="J20251"/>
      <c r="L20251" s="33"/>
      <c r="M20251" s="24"/>
    </row>
    <row r="20252" spans="1:13" x14ac:dyDescent="0.2">
      <c r="A20252" s="289"/>
      <c r="I20252"/>
      <c r="J20252"/>
      <c r="L20252" s="33"/>
      <c r="M20252" s="24"/>
    </row>
    <row r="20253" spans="1:13" x14ac:dyDescent="0.2">
      <c r="A20253" s="289"/>
      <c r="I20253"/>
      <c r="J20253"/>
      <c r="L20253" s="33"/>
      <c r="M20253" s="24"/>
    </row>
    <row r="20254" spans="1:13" x14ac:dyDescent="0.2">
      <c r="A20254" s="289"/>
      <c r="I20254"/>
      <c r="J20254"/>
      <c r="L20254" s="33"/>
      <c r="M20254" s="24"/>
    </row>
    <row r="20255" spans="1:13" x14ac:dyDescent="0.2">
      <c r="A20255" s="289"/>
      <c r="I20255"/>
      <c r="J20255"/>
      <c r="L20255" s="33"/>
      <c r="M20255" s="24"/>
    </row>
    <row r="20256" spans="1:13" x14ac:dyDescent="0.2">
      <c r="A20256" s="289"/>
      <c r="I20256"/>
      <c r="J20256"/>
      <c r="L20256" s="33"/>
      <c r="M20256" s="24"/>
    </row>
    <row r="20257" spans="1:13" x14ac:dyDescent="0.2">
      <c r="A20257" s="289"/>
      <c r="I20257"/>
      <c r="J20257"/>
      <c r="L20257" s="33"/>
      <c r="M20257" s="24"/>
    </row>
    <row r="20258" spans="1:13" x14ac:dyDescent="0.2">
      <c r="A20258" s="289"/>
      <c r="I20258"/>
      <c r="J20258"/>
      <c r="L20258" s="33"/>
      <c r="M20258" s="24"/>
    </row>
    <row r="20259" spans="1:13" x14ac:dyDescent="0.2">
      <c r="A20259" s="289"/>
      <c r="I20259"/>
      <c r="J20259"/>
      <c r="L20259" s="33"/>
      <c r="M20259" s="24"/>
    </row>
    <row r="20260" spans="1:13" x14ac:dyDescent="0.2">
      <c r="A20260" s="289"/>
      <c r="I20260"/>
      <c r="J20260"/>
      <c r="L20260" s="33"/>
      <c r="M20260" s="24"/>
    </row>
    <row r="20261" spans="1:13" x14ac:dyDescent="0.2">
      <c r="A20261" s="289"/>
      <c r="I20261"/>
      <c r="J20261"/>
      <c r="L20261" s="33"/>
      <c r="M20261" s="24"/>
    </row>
    <row r="20262" spans="1:13" x14ac:dyDescent="0.2">
      <c r="A20262" s="289"/>
      <c r="I20262"/>
      <c r="J20262"/>
      <c r="L20262" s="33"/>
      <c r="M20262" s="24"/>
    </row>
    <row r="20263" spans="1:13" x14ac:dyDescent="0.2">
      <c r="A20263" s="289"/>
      <c r="I20263"/>
      <c r="J20263"/>
      <c r="L20263" s="33"/>
      <c r="M20263" s="24"/>
    </row>
    <row r="20264" spans="1:13" x14ac:dyDescent="0.2">
      <c r="A20264" s="289"/>
      <c r="I20264"/>
      <c r="J20264"/>
      <c r="L20264" s="33"/>
      <c r="M20264" s="24"/>
    </row>
    <row r="20265" spans="1:13" x14ac:dyDescent="0.2">
      <c r="A20265" s="289"/>
      <c r="I20265"/>
      <c r="J20265"/>
      <c r="L20265" s="33"/>
      <c r="M20265" s="24"/>
    </row>
    <row r="20266" spans="1:13" x14ac:dyDescent="0.2">
      <c r="A20266" s="289"/>
      <c r="I20266"/>
      <c r="J20266"/>
      <c r="L20266" s="33"/>
      <c r="M20266" s="24"/>
    </row>
    <row r="20267" spans="1:13" x14ac:dyDescent="0.2">
      <c r="A20267" s="289"/>
      <c r="I20267"/>
      <c r="J20267"/>
      <c r="L20267" s="33"/>
      <c r="M20267" s="24"/>
    </row>
    <row r="20268" spans="1:13" x14ac:dyDescent="0.2">
      <c r="A20268" s="289"/>
      <c r="I20268"/>
      <c r="J20268"/>
      <c r="L20268" s="33"/>
      <c r="M20268" s="24"/>
    </row>
    <row r="20269" spans="1:13" x14ac:dyDescent="0.2">
      <c r="A20269" s="289"/>
      <c r="I20269"/>
      <c r="J20269"/>
      <c r="L20269" s="33"/>
      <c r="M20269" s="24"/>
    </row>
    <row r="20270" spans="1:13" x14ac:dyDescent="0.2">
      <c r="A20270" s="289"/>
      <c r="I20270"/>
      <c r="J20270"/>
      <c r="L20270" s="33"/>
      <c r="M20270" s="24"/>
    </row>
    <row r="20271" spans="1:13" x14ac:dyDescent="0.2">
      <c r="A20271" s="289"/>
      <c r="I20271"/>
      <c r="J20271"/>
      <c r="L20271" s="33"/>
      <c r="M20271" s="24"/>
    </row>
    <row r="20272" spans="1:13" x14ac:dyDescent="0.2">
      <c r="A20272" s="289"/>
      <c r="I20272"/>
      <c r="J20272"/>
      <c r="L20272" s="33"/>
      <c r="M20272" s="24"/>
    </row>
    <row r="20273" spans="1:13" x14ac:dyDescent="0.2">
      <c r="A20273" s="289"/>
      <c r="I20273"/>
      <c r="J20273"/>
      <c r="L20273" s="33"/>
      <c r="M20273" s="24"/>
    </row>
    <row r="20274" spans="1:13" x14ac:dyDescent="0.2">
      <c r="A20274" s="289"/>
      <c r="I20274"/>
      <c r="J20274"/>
      <c r="L20274" s="33"/>
      <c r="M20274" s="24"/>
    </row>
    <row r="20275" spans="1:13" x14ac:dyDescent="0.2">
      <c r="A20275" s="289"/>
      <c r="I20275"/>
      <c r="J20275"/>
      <c r="L20275" s="33"/>
      <c r="M20275" s="24"/>
    </row>
    <row r="20276" spans="1:13" x14ac:dyDescent="0.2">
      <c r="A20276" s="289"/>
      <c r="I20276"/>
      <c r="J20276"/>
      <c r="L20276" s="33"/>
      <c r="M20276" s="24"/>
    </row>
    <row r="20277" spans="1:13" x14ac:dyDescent="0.2">
      <c r="A20277" s="289"/>
      <c r="I20277"/>
      <c r="J20277"/>
      <c r="L20277" s="33"/>
      <c r="M20277" s="24"/>
    </row>
    <row r="20278" spans="1:13" x14ac:dyDescent="0.2">
      <c r="A20278" s="289"/>
      <c r="I20278"/>
      <c r="J20278"/>
      <c r="L20278" s="33"/>
      <c r="M20278" s="24"/>
    </row>
    <row r="20279" spans="1:13" x14ac:dyDescent="0.2">
      <c r="A20279" s="289"/>
      <c r="I20279"/>
      <c r="J20279"/>
      <c r="L20279" s="33"/>
      <c r="M20279" s="24"/>
    </row>
    <row r="20280" spans="1:13" x14ac:dyDescent="0.2">
      <c r="A20280" s="289"/>
      <c r="I20280"/>
      <c r="J20280"/>
      <c r="L20280" s="33"/>
      <c r="M20280" s="24"/>
    </row>
    <row r="20281" spans="1:13" x14ac:dyDescent="0.2">
      <c r="A20281" s="289"/>
      <c r="I20281"/>
      <c r="J20281"/>
      <c r="L20281" s="33"/>
      <c r="M20281" s="24"/>
    </row>
    <row r="20282" spans="1:13" x14ac:dyDescent="0.2">
      <c r="A20282" s="289"/>
      <c r="I20282"/>
      <c r="J20282"/>
      <c r="L20282" s="33"/>
      <c r="M20282" s="24"/>
    </row>
    <row r="20283" spans="1:13" x14ac:dyDescent="0.2">
      <c r="A20283" s="289"/>
      <c r="I20283"/>
      <c r="J20283"/>
      <c r="L20283" s="33"/>
      <c r="M20283" s="24"/>
    </row>
    <row r="20284" spans="1:13" x14ac:dyDescent="0.2">
      <c r="A20284" s="289"/>
      <c r="I20284"/>
      <c r="J20284"/>
      <c r="L20284" s="33"/>
      <c r="M20284" s="24"/>
    </row>
    <row r="20285" spans="1:13" x14ac:dyDescent="0.2">
      <c r="A20285" s="289"/>
      <c r="I20285"/>
      <c r="J20285"/>
      <c r="L20285" s="33"/>
      <c r="M20285" s="24"/>
    </row>
    <row r="20286" spans="1:13" x14ac:dyDescent="0.2">
      <c r="A20286" s="289"/>
      <c r="I20286"/>
      <c r="J20286"/>
      <c r="L20286" s="33"/>
      <c r="M20286" s="24"/>
    </row>
    <row r="20287" spans="1:13" x14ac:dyDescent="0.2">
      <c r="A20287" s="289"/>
      <c r="I20287"/>
      <c r="J20287"/>
      <c r="L20287" s="33"/>
      <c r="M20287" s="24"/>
    </row>
    <row r="20288" spans="1:13" x14ac:dyDescent="0.2">
      <c r="A20288" s="289"/>
      <c r="I20288"/>
      <c r="J20288"/>
      <c r="L20288" s="33"/>
      <c r="M20288" s="24"/>
    </row>
    <row r="20289" spans="1:13" x14ac:dyDescent="0.2">
      <c r="A20289" s="289"/>
      <c r="I20289"/>
      <c r="J20289"/>
      <c r="L20289" s="33"/>
      <c r="M20289" s="24"/>
    </row>
    <row r="20290" spans="1:13" x14ac:dyDescent="0.2">
      <c r="A20290" s="289"/>
      <c r="I20290"/>
      <c r="J20290"/>
      <c r="L20290" s="33"/>
      <c r="M20290" s="24"/>
    </row>
    <row r="20291" spans="1:13" x14ac:dyDescent="0.2">
      <c r="A20291" s="289"/>
      <c r="I20291"/>
      <c r="J20291"/>
      <c r="L20291" s="33"/>
      <c r="M20291" s="24"/>
    </row>
    <row r="20292" spans="1:13" x14ac:dyDescent="0.2">
      <c r="A20292" s="289"/>
      <c r="I20292"/>
      <c r="J20292"/>
      <c r="L20292" s="33"/>
      <c r="M20292" s="24"/>
    </row>
    <row r="20293" spans="1:13" x14ac:dyDescent="0.2">
      <c r="A20293" s="289"/>
      <c r="I20293"/>
      <c r="J20293"/>
      <c r="L20293" s="33"/>
      <c r="M20293" s="24"/>
    </row>
    <row r="20294" spans="1:13" x14ac:dyDescent="0.2">
      <c r="A20294" s="289"/>
      <c r="I20294"/>
      <c r="J20294"/>
      <c r="L20294" s="33"/>
      <c r="M20294" s="24"/>
    </row>
    <row r="20295" spans="1:13" x14ac:dyDescent="0.2">
      <c r="A20295" s="289"/>
      <c r="I20295"/>
      <c r="J20295"/>
      <c r="L20295" s="33"/>
      <c r="M20295" s="24"/>
    </row>
    <row r="20296" spans="1:13" x14ac:dyDescent="0.2">
      <c r="A20296" s="289"/>
      <c r="I20296"/>
      <c r="J20296"/>
      <c r="L20296" s="33"/>
      <c r="M20296" s="24"/>
    </row>
    <row r="20297" spans="1:13" x14ac:dyDescent="0.2">
      <c r="A20297" s="289"/>
      <c r="I20297"/>
      <c r="J20297"/>
      <c r="L20297" s="33"/>
      <c r="M20297" s="24"/>
    </row>
    <row r="20298" spans="1:13" x14ac:dyDescent="0.2">
      <c r="A20298" s="289"/>
      <c r="I20298"/>
      <c r="J20298"/>
      <c r="L20298" s="33"/>
      <c r="M20298" s="24"/>
    </row>
    <row r="20299" spans="1:13" x14ac:dyDescent="0.2">
      <c r="A20299" s="289"/>
      <c r="I20299"/>
      <c r="J20299"/>
      <c r="L20299" s="33"/>
      <c r="M20299" s="24"/>
    </row>
    <row r="20300" spans="1:13" x14ac:dyDescent="0.2">
      <c r="A20300" s="289"/>
      <c r="I20300"/>
      <c r="J20300"/>
      <c r="L20300" s="33"/>
      <c r="M20300" s="24"/>
    </row>
    <row r="20301" spans="1:13" x14ac:dyDescent="0.2">
      <c r="A20301" s="289"/>
      <c r="I20301"/>
      <c r="J20301"/>
      <c r="L20301" s="33"/>
      <c r="M20301" s="24"/>
    </row>
    <row r="20302" spans="1:13" x14ac:dyDescent="0.2">
      <c r="A20302" s="289"/>
      <c r="I20302"/>
      <c r="J20302"/>
      <c r="L20302" s="33"/>
      <c r="M20302" s="24"/>
    </row>
    <row r="20303" spans="1:13" x14ac:dyDescent="0.2">
      <c r="A20303" s="289"/>
      <c r="I20303"/>
      <c r="J20303"/>
      <c r="L20303" s="33"/>
      <c r="M20303" s="24"/>
    </row>
    <row r="20304" spans="1:13" x14ac:dyDescent="0.2">
      <c r="A20304" s="289"/>
      <c r="I20304"/>
      <c r="J20304"/>
      <c r="L20304" s="33"/>
      <c r="M20304" s="24"/>
    </row>
    <row r="20305" spans="1:13" x14ac:dyDescent="0.2">
      <c r="A20305" s="289"/>
      <c r="I20305"/>
      <c r="J20305"/>
      <c r="L20305" s="33"/>
      <c r="M20305" s="24"/>
    </row>
    <row r="20306" spans="1:13" x14ac:dyDescent="0.2">
      <c r="A20306" s="289"/>
      <c r="I20306"/>
      <c r="J20306"/>
      <c r="L20306" s="33"/>
      <c r="M20306" s="24"/>
    </row>
    <row r="20307" spans="1:13" x14ac:dyDescent="0.2">
      <c r="A20307" s="289"/>
      <c r="I20307"/>
      <c r="J20307"/>
      <c r="L20307" s="33"/>
      <c r="M20307" s="24"/>
    </row>
    <row r="20308" spans="1:13" x14ac:dyDescent="0.2">
      <c r="A20308" s="289"/>
      <c r="I20308"/>
      <c r="J20308"/>
      <c r="L20308" s="33"/>
      <c r="M20308" s="24"/>
    </row>
    <row r="20309" spans="1:13" x14ac:dyDescent="0.2">
      <c r="A20309" s="289"/>
      <c r="I20309"/>
      <c r="J20309"/>
      <c r="L20309" s="33"/>
      <c r="M20309" s="24"/>
    </row>
    <row r="20310" spans="1:13" x14ac:dyDescent="0.2">
      <c r="A20310" s="289"/>
      <c r="I20310"/>
      <c r="J20310"/>
      <c r="L20310" s="33"/>
      <c r="M20310" s="24"/>
    </row>
    <row r="20311" spans="1:13" x14ac:dyDescent="0.2">
      <c r="A20311" s="289"/>
      <c r="I20311"/>
      <c r="J20311"/>
      <c r="L20311" s="33"/>
      <c r="M20311" s="24"/>
    </row>
    <row r="20312" spans="1:13" x14ac:dyDescent="0.2">
      <c r="A20312" s="289"/>
      <c r="I20312"/>
      <c r="J20312"/>
      <c r="L20312" s="33"/>
      <c r="M20312" s="24"/>
    </row>
    <row r="20313" spans="1:13" x14ac:dyDescent="0.2">
      <c r="A20313" s="289"/>
      <c r="I20313"/>
      <c r="J20313"/>
      <c r="L20313" s="33"/>
      <c r="M20313" s="24"/>
    </row>
    <row r="20314" spans="1:13" x14ac:dyDescent="0.2">
      <c r="A20314" s="289"/>
      <c r="I20314"/>
      <c r="J20314"/>
      <c r="L20314" s="33"/>
      <c r="M20314" s="24"/>
    </row>
    <row r="20315" spans="1:13" x14ac:dyDescent="0.2">
      <c r="A20315" s="289"/>
      <c r="I20315"/>
      <c r="J20315"/>
      <c r="L20315" s="33"/>
      <c r="M20315" s="24"/>
    </row>
    <row r="20316" spans="1:13" x14ac:dyDescent="0.2">
      <c r="A20316" s="289"/>
      <c r="I20316"/>
      <c r="J20316"/>
      <c r="L20316" s="33"/>
      <c r="M20316" s="24"/>
    </row>
    <row r="20317" spans="1:13" x14ac:dyDescent="0.2">
      <c r="A20317" s="289"/>
      <c r="I20317"/>
      <c r="J20317"/>
      <c r="L20317" s="33"/>
      <c r="M20317" s="24"/>
    </row>
    <row r="20318" spans="1:13" x14ac:dyDescent="0.2">
      <c r="A20318" s="289"/>
      <c r="I20318"/>
      <c r="J20318"/>
      <c r="L20318" s="33"/>
      <c r="M20318" s="24"/>
    </row>
    <row r="20319" spans="1:13" x14ac:dyDescent="0.2">
      <c r="A20319" s="289"/>
      <c r="I20319"/>
      <c r="J20319"/>
      <c r="L20319" s="33"/>
      <c r="M20319" s="24"/>
    </row>
    <row r="20320" spans="1:13" x14ac:dyDescent="0.2">
      <c r="A20320" s="289"/>
      <c r="I20320"/>
      <c r="J20320"/>
      <c r="L20320" s="33"/>
      <c r="M20320" s="24"/>
    </row>
    <row r="20321" spans="1:13" x14ac:dyDescent="0.2">
      <c r="A20321" s="289"/>
      <c r="I20321"/>
      <c r="J20321"/>
      <c r="L20321" s="33"/>
      <c r="M20321" s="24"/>
    </row>
    <row r="20322" spans="1:13" x14ac:dyDescent="0.2">
      <c r="A20322" s="289"/>
      <c r="I20322"/>
      <c r="J20322"/>
      <c r="L20322" s="33"/>
      <c r="M20322" s="24"/>
    </row>
    <row r="20323" spans="1:13" x14ac:dyDescent="0.2">
      <c r="A20323" s="289"/>
      <c r="I20323"/>
      <c r="J20323"/>
      <c r="L20323" s="33"/>
      <c r="M20323" s="24"/>
    </row>
    <row r="20324" spans="1:13" x14ac:dyDescent="0.2">
      <c r="A20324" s="289"/>
      <c r="I20324"/>
      <c r="J20324"/>
      <c r="L20324" s="33"/>
      <c r="M20324" s="24"/>
    </row>
    <row r="20325" spans="1:13" x14ac:dyDescent="0.2">
      <c r="A20325" s="289"/>
      <c r="I20325"/>
      <c r="J20325"/>
      <c r="L20325" s="33"/>
      <c r="M20325" s="24"/>
    </row>
    <row r="20326" spans="1:13" x14ac:dyDescent="0.2">
      <c r="A20326" s="289"/>
      <c r="I20326"/>
      <c r="J20326"/>
      <c r="L20326" s="33"/>
      <c r="M20326" s="24"/>
    </row>
    <row r="20327" spans="1:13" x14ac:dyDescent="0.2">
      <c r="A20327" s="289"/>
      <c r="I20327"/>
      <c r="J20327"/>
      <c r="L20327" s="33"/>
      <c r="M20327" s="24"/>
    </row>
    <row r="20328" spans="1:13" x14ac:dyDescent="0.2">
      <c r="A20328" s="289"/>
      <c r="I20328"/>
      <c r="J20328"/>
      <c r="L20328" s="33"/>
      <c r="M20328" s="24"/>
    </row>
    <row r="20329" spans="1:13" x14ac:dyDescent="0.2">
      <c r="A20329" s="289"/>
      <c r="I20329"/>
      <c r="J20329"/>
      <c r="L20329" s="33"/>
      <c r="M20329" s="24"/>
    </row>
    <row r="20330" spans="1:13" x14ac:dyDescent="0.2">
      <c r="A20330" s="289"/>
      <c r="I20330"/>
      <c r="J20330"/>
      <c r="L20330" s="33"/>
      <c r="M20330" s="24"/>
    </row>
    <row r="20331" spans="1:13" x14ac:dyDescent="0.2">
      <c r="A20331" s="289"/>
      <c r="I20331"/>
      <c r="J20331"/>
      <c r="L20331" s="33"/>
      <c r="M20331" s="24"/>
    </row>
    <row r="20332" spans="1:13" x14ac:dyDescent="0.2">
      <c r="A20332" s="289"/>
      <c r="I20332"/>
      <c r="J20332"/>
      <c r="L20332" s="33"/>
      <c r="M20332" s="24"/>
    </row>
    <row r="20333" spans="1:13" x14ac:dyDescent="0.2">
      <c r="A20333" s="289"/>
      <c r="I20333"/>
      <c r="J20333"/>
      <c r="L20333" s="33"/>
      <c r="M20333" s="24"/>
    </row>
    <row r="20334" spans="1:13" x14ac:dyDescent="0.2">
      <c r="A20334" s="289"/>
      <c r="I20334"/>
      <c r="J20334"/>
      <c r="L20334" s="33"/>
      <c r="M20334" s="24"/>
    </row>
    <row r="20335" spans="1:13" x14ac:dyDescent="0.2">
      <c r="A20335" s="289"/>
      <c r="I20335"/>
      <c r="J20335"/>
      <c r="L20335" s="33"/>
      <c r="M20335" s="24"/>
    </row>
    <row r="20336" spans="1:13" x14ac:dyDescent="0.2">
      <c r="A20336" s="289"/>
      <c r="I20336"/>
      <c r="J20336"/>
      <c r="L20336" s="33"/>
      <c r="M20336" s="24"/>
    </row>
    <row r="20337" spans="1:13" x14ac:dyDescent="0.2">
      <c r="A20337" s="289"/>
      <c r="I20337"/>
      <c r="J20337"/>
      <c r="L20337" s="33"/>
      <c r="M20337" s="24"/>
    </row>
    <row r="20338" spans="1:13" x14ac:dyDescent="0.2">
      <c r="A20338" s="289"/>
      <c r="I20338"/>
      <c r="J20338"/>
      <c r="L20338" s="33"/>
      <c r="M20338" s="24"/>
    </row>
    <row r="20339" spans="1:13" x14ac:dyDescent="0.2">
      <c r="A20339" s="289"/>
      <c r="I20339"/>
      <c r="J20339"/>
      <c r="L20339" s="33"/>
      <c r="M20339" s="24"/>
    </row>
    <row r="20340" spans="1:13" x14ac:dyDescent="0.2">
      <c r="A20340" s="289"/>
      <c r="I20340"/>
      <c r="J20340"/>
      <c r="L20340" s="33"/>
      <c r="M20340" s="24"/>
    </row>
    <row r="20341" spans="1:13" x14ac:dyDescent="0.2">
      <c r="A20341" s="289"/>
      <c r="I20341"/>
      <c r="J20341"/>
      <c r="L20341" s="33"/>
      <c r="M20341" s="24"/>
    </row>
    <row r="20342" spans="1:13" x14ac:dyDescent="0.2">
      <c r="A20342" s="289"/>
      <c r="I20342"/>
      <c r="J20342"/>
      <c r="L20342" s="33"/>
      <c r="M20342" s="24"/>
    </row>
    <row r="20343" spans="1:13" x14ac:dyDescent="0.2">
      <c r="A20343" s="289"/>
      <c r="I20343"/>
      <c r="J20343"/>
      <c r="L20343" s="33"/>
      <c r="M20343" s="24"/>
    </row>
    <row r="20344" spans="1:13" x14ac:dyDescent="0.2">
      <c r="A20344" s="289"/>
      <c r="I20344"/>
      <c r="J20344"/>
      <c r="L20344" s="33"/>
      <c r="M20344" s="24"/>
    </row>
    <row r="20345" spans="1:13" x14ac:dyDescent="0.2">
      <c r="A20345" s="289"/>
      <c r="I20345"/>
      <c r="J20345"/>
      <c r="L20345" s="33"/>
      <c r="M20345" s="24"/>
    </row>
    <row r="20346" spans="1:13" x14ac:dyDescent="0.2">
      <c r="A20346" s="289"/>
      <c r="I20346"/>
      <c r="J20346"/>
      <c r="L20346" s="33"/>
      <c r="M20346" s="24"/>
    </row>
    <row r="20347" spans="1:13" x14ac:dyDescent="0.2">
      <c r="A20347" s="289"/>
      <c r="I20347"/>
      <c r="J20347"/>
      <c r="L20347" s="33"/>
      <c r="M20347" s="24"/>
    </row>
    <row r="20348" spans="1:13" x14ac:dyDescent="0.2">
      <c r="A20348" s="289"/>
      <c r="I20348"/>
      <c r="J20348"/>
      <c r="L20348" s="33"/>
      <c r="M20348" s="24"/>
    </row>
    <row r="20349" spans="1:13" x14ac:dyDescent="0.2">
      <c r="A20349" s="289"/>
      <c r="I20349"/>
      <c r="J20349"/>
      <c r="L20349" s="33"/>
      <c r="M20349" s="24"/>
    </row>
    <row r="20350" spans="1:13" x14ac:dyDescent="0.2">
      <c r="A20350" s="289"/>
      <c r="I20350"/>
      <c r="J20350"/>
      <c r="L20350" s="33"/>
      <c r="M20350" s="24"/>
    </row>
    <row r="20351" spans="1:13" x14ac:dyDescent="0.2">
      <c r="A20351" s="289"/>
      <c r="I20351"/>
      <c r="J20351"/>
      <c r="L20351" s="33"/>
      <c r="M20351" s="24"/>
    </row>
    <row r="20352" spans="1:13" x14ac:dyDescent="0.2">
      <c r="A20352" s="289"/>
      <c r="I20352"/>
      <c r="J20352"/>
      <c r="L20352" s="33"/>
      <c r="M20352" s="24"/>
    </row>
    <row r="20353" spans="1:13" x14ac:dyDescent="0.2">
      <c r="A20353" s="289"/>
      <c r="I20353"/>
      <c r="J20353"/>
      <c r="L20353" s="33"/>
      <c r="M20353" s="24"/>
    </row>
    <row r="20354" spans="1:13" x14ac:dyDescent="0.2">
      <c r="A20354" s="289"/>
      <c r="I20354"/>
      <c r="J20354"/>
      <c r="L20354" s="33"/>
      <c r="M20354" s="24"/>
    </row>
    <row r="20355" spans="1:13" x14ac:dyDescent="0.2">
      <c r="A20355" s="289"/>
      <c r="I20355"/>
      <c r="J20355"/>
      <c r="L20355" s="33"/>
      <c r="M20355" s="24"/>
    </row>
    <row r="20356" spans="1:13" x14ac:dyDescent="0.2">
      <c r="A20356" s="289"/>
      <c r="I20356"/>
      <c r="J20356"/>
      <c r="L20356" s="33"/>
      <c r="M20356" s="24"/>
    </row>
    <row r="20357" spans="1:13" x14ac:dyDescent="0.2">
      <c r="A20357" s="289"/>
      <c r="I20357"/>
      <c r="J20357"/>
      <c r="L20357" s="33"/>
      <c r="M20357" s="24"/>
    </row>
    <row r="20358" spans="1:13" x14ac:dyDescent="0.2">
      <c r="A20358" s="289"/>
      <c r="I20358"/>
      <c r="J20358"/>
      <c r="L20358" s="33"/>
      <c r="M20358" s="24"/>
    </row>
    <row r="20359" spans="1:13" x14ac:dyDescent="0.2">
      <c r="A20359" s="289"/>
      <c r="I20359"/>
      <c r="J20359"/>
      <c r="L20359" s="33"/>
      <c r="M20359" s="24"/>
    </row>
    <row r="20360" spans="1:13" x14ac:dyDescent="0.2">
      <c r="A20360" s="289"/>
      <c r="I20360"/>
      <c r="J20360"/>
      <c r="L20360" s="33"/>
      <c r="M20360" s="24"/>
    </row>
    <row r="20361" spans="1:13" x14ac:dyDescent="0.2">
      <c r="A20361" s="289"/>
      <c r="I20361"/>
      <c r="J20361"/>
      <c r="L20361" s="33"/>
      <c r="M20361" s="24"/>
    </row>
    <row r="20362" spans="1:13" x14ac:dyDescent="0.2">
      <c r="A20362" s="289"/>
      <c r="I20362"/>
      <c r="J20362"/>
      <c r="L20362" s="33"/>
      <c r="M20362" s="24"/>
    </row>
    <row r="20363" spans="1:13" x14ac:dyDescent="0.2">
      <c r="A20363" s="289"/>
      <c r="I20363"/>
      <c r="J20363"/>
      <c r="L20363" s="33"/>
      <c r="M20363" s="24"/>
    </row>
    <row r="20364" spans="1:13" x14ac:dyDescent="0.2">
      <c r="A20364" s="289"/>
      <c r="I20364"/>
      <c r="J20364"/>
      <c r="L20364" s="33"/>
      <c r="M20364" s="24"/>
    </row>
    <row r="20365" spans="1:13" x14ac:dyDescent="0.2">
      <c r="A20365" s="289"/>
      <c r="I20365"/>
      <c r="J20365"/>
      <c r="L20365" s="33"/>
      <c r="M20365" s="24"/>
    </row>
    <row r="20366" spans="1:13" x14ac:dyDescent="0.2">
      <c r="A20366" s="289"/>
      <c r="I20366"/>
      <c r="J20366"/>
      <c r="L20366" s="33"/>
      <c r="M20366" s="24"/>
    </row>
    <row r="20367" spans="1:13" x14ac:dyDescent="0.2">
      <c r="A20367" s="289"/>
      <c r="I20367"/>
      <c r="J20367"/>
      <c r="L20367" s="33"/>
      <c r="M20367" s="24"/>
    </row>
    <row r="20368" spans="1:13" x14ac:dyDescent="0.2">
      <c r="A20368" s="289"/>
      <c r="I20368"/>
      <c r="J20368"/>
      <c r="L20368" s="33"/>
      <c r="M20368" s="24"/>
    </row>
    <row r="20369" spans="1:13" x14ac:dyDescent="0.2">
      <c r="A20369" s="289"/>
      <c r="I20369"/>
      <c r="J20369"/>
      <c r="L20369" s="33"/>
      <c r="M20369" s="24"/>
    </row>
    <row r="20370" spans="1:13" x14ac:dyDescent="0.2">
      <c r="A20370" s="289"/>
      <c r="I20370"/>
      <c r="J20370"/>
      <c r="L20370" s="33"/>
      <c r="M20370" s="24"/>
    </row>
    <row r="20371" spans="1:13" x14ac:dyDescent="0.2">
      <c r="A20371" s="289"/>
      <c r="I20371"/>
      <c r="J20371"/>
      <c r="L20371" s="33"/>
      <c r="M20371" s="24"/>
    </row>
    <row r="20372" spans="1:13" x14ac:dyDescent="0.2">
      <c r="A20372" s="289"/>
      <c r="I20372"/>
      <c r="J20372"/>
      <c r="L20372" s="33"/>
      <c r="M20372" s="24"/>
    </row>
    <row r="20373" spans="1:13" x14ac:dyDescent="0.2">
      <c r="A20373" s="289"/>
      <c r="I20373"/>
      <c r="J20373"/>
      <c r="L20373" s="33"/>
      <c r="M20373" s="24"/>
    </row>
    <row r="20374" spans="1:13" x14ac:dyDescent="0.2">
      <c r="A20374" s="289"/>
      <c r="I20374"/>
      <c r="J20374"/>
      <c r="L20374" s="33"/>
      <c r="M20374" s="24"/>
    </row>
    <row r="20375" spans="1:13" x14ac:dyDescent="0.2">
      <c r="A20375" s="289"/>
      <c r="I20375"/>
      <c r="J20375"/>
      <c r="L20375" s="33"/>
      <c r="M20375" s="24"/>
    </row>
    <row r="20376" spans="1:13" x14ac:dyDescent="0.2">
      <c r="A20376" s="289"/>
      <c r="I20376"/>
      <c r="J20376"/>
      <c r="L20376" s="33"/>
      <c r="M20376" s="24"/>
    </row>
    <row r="20377" spans="1:13" x14ac:dyDescent="0.2">
      <c r="A20377" s="289"/>
      <c r="I20377"/>
      <c r="J20377"/>
      <c r="L20377" s="33"/>
      <c r="M20377" s="24"/>
    </row>
    <row r="20378" spans="1:13" x14ac:dyDescent="0.2">
      <c r="A20378" s="289"/>
      <c r="I20378"/>
      <c r="J20378"/>
      <c r="L20378" s="33"/>
      <c r="M20378" s="24"/>
    </row>
    <row r="20379" spans="1:13" x14ac:dyDescent="0.2">
      <c r="A20379" s="289"/>
      <c r="I20379"/>
      <c r="J20379"/>
      <c r="L20379" s="33"/>
      <c r="M20379" s="24"/>
    </row>
    <row r="20380" spans="1:13" x14ac:dyDescent="0.2">
      <c r="A20380" s="289"/>
      <c r="I20380"/>
      <c r="J20380"/>
      <c r="L20380" s="33"/>
      <c r="M20380" s="24"/>
    </row>
    <row r="20381" spans="1:13" x14ac:dyDescent="0.2">
      <c r="A20381" s="289"/>
      <c r="I20381"/>
      <c r="J20381"/>
      <c r="L20381" s="33"/>
      <c r="M20381" s="24"/>
    </row>
    <row r="20382" spans="1:13" x14ac:dyDescent="0.2">
      <c r="A20382" s="289"/>
      <c r="I20382"/>
      <c r="J20382"/>
      <c r="L20382" s="33"/>
      <c r="M20382" s="24"/>
    </row>
    <row r="20383" spans="1:13" x14ac:dyDescent="0.2">
      <c r="A20383" s="289"/>
      <c r="I20383"/>
      <c r="J20383"/>
      <c r="L20383" s="33"/>
      <c r="M20383" s="24"/>
    </row>
    <row r="20384" spans="1:13" x14ac:dyDescent="0.2">
      <c r="A20384" s="289"/>
      <c r="I20384"/>
      <c r="J20384"/>
      <c r="L20384" s="33"/>
      <c r="M20384" s="24"/>
    </row>
    <row r="20385" spans="1:13" x14ac:dyDescent="0.2">
      <c r="A20385" s="289"/>
      <c r="I20385"/>
      <c r="J20385"/>
      <c r="L20385" s="33"/>
      <c r="M20385" s="24"/>
    </row>
    <row r="20386" spans="1:13" x14ac:dyDescent="0.2">
      <c r="A20386" s="289"/>
      <c r="I20386"/>
      <c r="J20386"/>
      <c r="L20386" s="33"/>
      <c r="M20386" s="24"/>
    </row>
    <row r="20387" spans="1:13" x14ac:dyDescent="0.2">
      <c r="A20387" s="289"/>
      <c r="I20387"/>
      <c r="J20387"/>
      <c r="L20387" s="33"/>
      <c r="M20387" s="24"/>
    </row>
    <row r="20388" spans="1:13" x14ac:dyDescent="0.2">
      <c r="A20388" s="289"/>
      <c r="I20388"/>
      <c r="J20388"/>
      <c r="L20388" s="33"/>
      <c r="M20388" s="24"/>
    </row>
    <row r="20389" spans="1:13" x14ac:dyDescent="0.2">
      <c r="A20389" s="289"/>
      <c r="I20389"/>
      <c r="J20389"/>
      <c r="L20389" s="33"/>
      <c r="M20389" s="24"/>
    </row>
    <row r="20390" spans="1:13" x14ac:dyDescent="0.2">
      <c r="A20390" s="289"/>
      <c r="I20390"/>
      <c r="J20390"/>
      <c r="L20390" s="33"/>
      <c r="M20390" s="24"/>
    </row>
    <row r="20391" spans="1:13" x14ac:dyDescent="0.2">
      <c r="A20391" s="289"/>
      <c r="I20391"/>
      <c r="J20391"/>
      <c r="L20391" s="33"/>
      <c r="M20391" s="24"/>
    </row>
    <row r="20392" spans="1:13" x14ac:dyDescent="0.2">
      <c r="A20392" s="289"/>
      <c r="I20392"/>
      <c r="J20392"/>
      <c r="L20392" s="33"/>
      <c r="M20392" s="24"/>
    </row>
    <row r="20393" spans="1:13" x14ac:dyDescent="0.2">
      <c r="A20393" s="289"/>
      <c r="I20393"/>
      <c r="J20393"/>
      <c r="L20393" s="33"/>
      <c r="M20393" s="24"/>
    </row>
    <row r="20394" spans="1:13" x14ac:dyDescent="0.2">
      <c r="A20394" s="289"/>
      <c r="I20394"/>
      <c r="J20394"/>
      <c r="L20394" s="33"/>
      <c r="M20394" s="24"/>
    </row>
    <row r="20395" spans="1:13" x14ac:dyDescent="0.2">
      <c r="A20395" s="289"/>
      <c r="I20395"/>
      <c r="J20395"/>
      <c r="L20395" s="33"/>
      <c r="M20395" s="24"/>
    </row>
    <row r="20396" spans="1:13" x14ac:dyDescent="0.2">
      <c r="A20396" s="289"/>
      <c r="I20396"/>
      <c r="J20396"/>
      <c r="L20396" s="33"/>
      <c r="M20396" s="24"/>
    </row>
    <row r="20397" spans="1:13" x14ac:dyDescent="0.2">
      <c r="A20397" s="289"/>
      <c r="I20397"/>
      <c r="J20397"/>
      <c r="L20397" s="33"/>
      <c r="M20397" s="24"/>
    </row>
    <row r="20398" spans="1:13" x14ac:dyDescent="0.2">
      <c r="A20398" s="289"/>
      <c r="I20398"/>
      <c r="J20398"/>
      <c r="L20398" s="33"/>
      <c r="M20398" s="24"/>
    </row>
    <row r="20399" spans="1:13" x14ac:dyDescent="0.2">
      <c r="A20399" s="289"/>
      <c r="I20399"/>
      <c r="J20399"/>
      <c r="L20399" s="33"/>
      <c r="M20399" s="24"/>
    </row>
    <row r="20400" spans="1:13" x14ac:dyDescent="0.2">
      <c r="A20400" s="289"/>
      <c r="I20400"/>
      <c r="J20400"/>
      <c r="L20400" s="33"/>
      <c r="M20400" s="24"/>
    </row>
    <row r="20401" spans="1:13" x14ac:dyDescent="0.2">
      <c r="A20401" s="289"/>
      <c r="I20401"/>
      <c r="J20401"/>
      <c r="L20401" s="33"/>
      <c r="M20401" s="24"/>
    </row>
    <row r="20402" spans="1:13" x14ac:dyDescent="0.2">
      <c r="A20402" s="289"/>
      <c r="I20402"/>
      <c r="J20402"/>
      <c r="L20402" s="33"/>
      <c r="M20402" s="24"/>
    </row>
    <row r="20403" spans="1:13" x14ac:dyDescent="0.2">
      <c r="A20403" s="289"/>
      <c r="I20403"/>
      <c r="J20403"/>
      <c r="L20403" s="33"/>
      <c r="M20403" s="24"/>
    </row>
    <row r="20404" spans="1:13" x14ac:dyDescent="0.2">
      <c r="A20404" s="289"/>
      <c r="I20404"/>
      <c r="J20404"/>
      <c r="L20404" s="33"/>
      <c r="M20404" s="24"/>
    </row>
    <row r="20405" spans="1:13" x14ac:dyDescent="0.2">
      <c r="A20405" s="289"/>
      <c r="I20405"/>
      <c r="J20405"/>
      <c r="L20405" s="33"/>
      <c r="M20405" s="24"/>
    </row>
    <row r="20406" spans="1:13" x14ac:dyDescent="0.2">
      <c r="A20406" s="289"/>
      <c r="I20406"/>
      <c r="J20406"/>
      <c r="L20406" s="33"/>
      <c r="M20406" s="24"/>
    </row>
    <row r="20407" spans="1:13" x14ac:dyDescent="0.2">
      <c r="A20407" s="289"/>
      <c r="I20407"/>
      <c r="J20407"/>
      <c r="L20407" s="33"/>
      <c r="M20407" s="24"/>
    </row>
    <row r="20408" spans="1:13" x14ac:dyDescent="0.2">
      <c r="A20408" s="289"/>
      <c r="I20408"/>
      <c r="J20408"/>
      <c r="L20408" s="33"/>
      <c r="M20408" s="24"/>
    </row>
    <row r="20409" spans="1:13" x14ac:dyDescent="0.2">
      <c r="A20409" s="289"/>
      <c r="I20409"/>
      <c r="J20409"/>
      <c r="L20409" s="33"/>
      <c r="M20409" s="24"/>
    </row>
    <row r="20410" spans="1:13" x14ac:dyDescent="0.2">
      <c r="A20410" s="289"/>
      <c r="I20410"/>
      <c r="J20410"/>
      <c r="L20410" s="33"/>
      <c r="M20410" s="24"/>
    </row>
    <row r="20411" spans="1:13" x14ac:dyDescent="0.2">
      <c r="A20411" s="289"/>
      <c r="I20411"/>
      <c r="J20411"/>
      <c r="L20411" s="33"/>
      <c r="M20411" s="24"/>
    </row>
    <row r="20412" spans="1:13" x14ac:dyDescent="0.2">
      <c r="A20412" s="289"/>
      <c r="I20412"/>
      <c r="J20412"/>
      <c r="L20412" s="33"/>
      <c r="M20412" s="24"/>
    </row>
    <row r="20413" spans="1:13" x14ac:dyDescent="0.2">
      <c r="A20413" s="289"/>
      <c r="I20413"/>
      <c r="J20413"/>
      <c r="L20413" s="33"/>
      <c r="M20413" s="24"/>
    </row>
    <row r="20414" spans="1:13" x14ac:dyDescent="0.2">
      <c r="A20414" s="289"/>
      <c r="I20414"/>
      <c r="J20414"/>
      <c r="L20414" s="33"/>
      <c r="M20414" s="24"/>
    </row>
    <row r="20415" spans="1:13" x14ac:dyDescent="0.2">
      <c r="A20415" s="289"/>
      <c r="I20415"/>
      <c r="J20415"/>
      <c r="L20415" s="33"/>
      <c r="M20415" s="24"/>
    </row>
    <row r="20416" spans="1:13" x14ac:dyDescent="0.2">
      <c r="A20416" s="289"/>
      <c r="I20416"/>
      <c r="J20416"/>
      <c r="L20416" s="33"/>
      <c r="M20416" s="24"/>
    </row>
    <row r="20417" spans="1:13" x14ac:dyDescent="0.2">
      <c r="A20417" s="289"/>
      <c r="I20417"/>
      <c r="J20417"/>
      <c r="L20417" s="33"/>
      <c r="M20417" s="24"/>
    </row>
    <row r="20418" spans="1:13" x14ac:dyDescent="0.2">
      <c r="A20418" s="289"/>
      <c r="I20418"/>
      <c r="J20418"/>
      <c r="L20418" s="33"/>
      <c r="M20418" s="24"/>
    </row>
    <row r="20419" spans="1:13" x14ac:dyDescent="0.2">
      <c r="A20419" s="289"/>
      <c r="I20419"/>
      <c r="J20419"/>
      <c r="L20419" s="33"/>
      <c r="M20419" s="24"/>
    </row>
    <row r="20420" spans="1:13" x14ac:dyDescent="0.2">
      <c r="A20420" s="289"/>
      <c r="I20420"/>
      <c r="J20420"/>
      <c r="L20420" s="33"/>
      <c r="M20420" s="24"/>
    </row>
    <row r="20421" spans="1:13" x14ac:dyDescent="0.2">
      <c r="A20421" s="289"/>
      <c r="I20421"/>
      <c r="J20421"/>
      <c r="L20421" s="33"/>
      <c r="M20421" s="24"/>
    </row>
    <row r="20422" spans="1:13" x14ac:dyDescent="0.2">
      <c r="A20422" s="289"/>
      <c r="I20422"/>
      <c r="J20422"/>
      <c r="L20422" s="33"/>
      <c r="M20422" s="24"/>
    </row>
    <row r="20423" spans="1:13" x14ac:dyDescent="0.2">
      <c r="A20423" s="289"/>
      <c r="I20423"/>
      <c r="J20423"/>
      <c r="L20423" s="33"/>
      <c r="M20423" s="24"/>
    </row>
    <row r="20424" spans="1:13" x14ac:dyDescent="0.2">
      <c r="A20424" s="289"/>
      <c r="I20424"/>
      <c r="J20424"/>
      <c r="L20424" s="33"/>
      <c r="M20424" s="24"/>
    </row>
    <row r="20425" spans="1:13" x14ac:dyDescent="0.2">
      <c r="A20425" s="289"/>
      <c r="I20425"/>
      <c r="J20425"/>
      <c r="L20425" s="33"/>
      <c r="M20425" s="24"/>
    </row>
    <row r="20426" spans="1:13" x14ac:dyDescent="0.2">
      <c r="A20426" s="289"/>
      <c r="I20426"/>
      <c r="J20426"/>
      <c r="L20426" s="33"/>
      <c r="M20426" s="24"/>
    </row>
    <row r="20427" spans="1:13" x14ac:dyDescent="0.2">
      <c r="A20427" s="289"/>
      <c r="I20427"/>
      <c r="J20427"/>
      <c r="L20427" s="33"/>
      <c r="M20427" s="24"/>
    </row>
    <row r="20428" spans="1:13" x14ac:dyDescent="0.2">
      <c r="A20428" s="289"/>
      <c r="I20428"/>
      <c r="J20428"/>
      <c r="L20428" s="33"/>
      <c r="M20428" s="24"/>
    </row>
    <row r="20429" spans="1:13" x14ac:dyDescent="0.2">
      <c r="A20429" s="289"/>
      <c r="I20429"/>
      <c r="J20429"/>
      <c r="L20429" s="33"/>
      <c r="M20429" s="24"/>
    </row>
    <row r="20430" spans="1:13" x14ac:dyDescent="0.2">
      <c r="A20430" s="289"/>
      <c r="I20430"/>
      <c r="J20430"/>
      <c r="L20430" s="33"/>
      <c r="M20430" s="24"/>
    </row>
    <row r="20431" spans="1:13" x14ac:dyDescent="0.2">
      <c r="A20431" s="289"/>
      <c r="I20431"/>
      <c r="J20431"/>
      <c r="L20431" s="33"/>
      <c r="M20431" s="24"/>
    </row>
    <row r="20432" spans="1:13" x14ac:dyDescent="0.2">
      <c r="A20432" s="289"/>
      <c r="I20432"/>
      <c r="J20432"/>
      <c r="L20432" s="33"/>
      <c r="M20432" s="24"/>
    </row>
    <row r="20433" spans="1:13" x14ac:dyDescent="0.2">
      <c r="A20433" s="289"/>
      <c r="I20433"/>
      <c r="J20433"/>
      <c r="L20433" s="33"/>
      <c r="M20433" s="24"/>
    </row>
    <row r="20434" spans="1:13" x14ac:dyDescent="0.2">
      <c r="A20434" s="289"/>
      <c r="I20434"/>
      <c r="J20434"/>
      <c r="L20434" s="33"/>
      <c r="M20434" s="24"/>
    </row>
    <row r="20435" spans="1:13" x14ac:dyDescent="0.2">
      <c r="A20435" s="289"/>
      <c r="I20435"/>
      <c r="J20435"/>
      <c r="L20435" s="33"/>
      <c r="M20435" s="24"/>
    </row>
    <row r="20436" spans="1:13" x14ac:dyDescent="0.2">
      <c r="A20436" s="289"/>
      <c r="I20436"/>
      <c r="J20436"/>
      <c r="L20436" s="33"/>
      <c r="M20436" s="24"/>
    </row>
    <row r="20437" spans="1:13" x14ac:dyDescent="0.2">
      <c r="A20437" s="289"/>
      <c r="I20437"/>
      <c r="J20437"/>
      <c r="L20437" s="33"/>
      <c r="M20437" s="24"/>
    </row>
    <row r="20438" spans="1:13" x14ac:dyDescent="0.2">
      <c r="A20438" s="289"/>
      <c r="I20438"/>
      <c r="J20438"/>
      <c r="L20438" s="33"/>
      <c r="M20438" s="24"/>
    </row>
    <row r="20439" spans="1:13" x14ac:dyDescent="0.2">
      <c r="A20439" s="289"/>
      <c r="I20439"/>
      <c r="J20439"/>
      <c r="L20439" s="33"/>
      <c r="M20439" s="24"/>
    </row>
    <row r="20440" spans="1:13" x14ac:dyDescent="0.2">
      <c r="A20440" s="289"/>
      <c r="I20440"/>
      <c r="J20440"/>
      <c r="L20440" s="33"/>
      <c r="M20440" s="24"/>
    </row>
    <row r="20441" spans="1:13" x14ac:dyDescent="0.2">
      <c r="A20441" s="289"/>
      <c r="I20441"/>
      <c r="J20441"/>
      <c r="L20441" s="33"/>
      <c r="M20441" s="24"/>
    </row>
    <row r="20442" spans="1:13" x14ac:dyDescent="0.2">
      <c r="A20442" s="289"/>
      <c r="I20442"/>
      <c r="J20442"/>
      <c r="L20442" s="33"/>
      <c r="M20442" s="24"/>
    </row>
    <row r="20443" spans="1:13" x14ac:dyDescent="0.2">
      <c r="A20443" s="289"/>
      <c r="I20443"/>
      <c r="J20443"/>
      <c r="L20443" s="33"/>
      <c r="M20443" s="24"/>
    </row>
    <row r="20444" spans="1:13" x14ac:dyDescent="0.2">
      <c r="A20444" s="289"/>
      <c r="I20444"/>
      <c r="J20444"/>
      <c r="L20444" s="33"/>
      <c r="M20444" s="24"/>
    </row>
    <row r="20445" spans="1:13" x14ac:dyDescent="0.2">
      <c r="A20445" s="289"/>
      <c r="I20445"/>
      <c r="J20445"/>
      <c r="L20445" s="33"/>
      <c r="M20445" s="24"/>
    </row>
    <row r="20446" spans="1:13" x14ac:dyDescent="0.2">
      <c r="A20446" s="289"/>
      <c r="I20446"/>
      <c r="J20446"/>
      <c r="L20446" s="33"/>
      <c r="M20446" s="24"/>
    </row>
    <row r="20447" spans="1:13" x14ac:dyDescent="0.2">
      <c r="A20447" s="289"/>
      <c r="I20447"/>
      <c r="J20447"/>
      <c r="L20447" s="33"/>
      <c r="M20447" s="24"/>
    </row>
    <row r="20448" spans="1:13" x14ac:dyDescent="0.2">
      <c r="A20448" s="289"/>
      <c r="I20448"/>
      <c r="J20448"/>
      <c r="L20448" s="33"/>
      <c r="M20448" s="24"/>
    </row>
    <row r="20449" spans="1:13" x14ac:dyDescent="0.2">
      <c r="A20449" s="289"/>
      <c r="I20449"/>
      <c r="J20449"/>
      <c r="L20449" s="33"/>
      <c r="M20449" s="24"/>
    </row>
    <row r="20450" spans="1:13" x14ac:dyDescent="0.2">
      <c r="A20450" s="289"/>
      <c r="I20450"/>
      <c r="J20450"/>
      <c r="L20450" s="33"/>
      <c r="M20450" s="24"/>
    </row>
    <row r="20451" spans="1:13" x14ac:dyDescent="0.2">
      <c r="A20451" s="289"/>
      <c r="I20451"/>
      <c r="J20451"/>
      <c r="L20451" s="33"/>
      <c r="M20451" s="24"/>
    </row>
    <row r="20452" spans="1:13" x14ac:dyDescent="0.2">
      <c r="A20452" s="289"/>
      <c r="I20452"/>
      <c r="J20452"/>
      <c r="L20452" s="33"/>
      <c r="M20452" s="24"/>
    </row>
    <row r="20453" spans="1:13" x14ac:dyDescent="0.2">
      <c r="A20453" s="289"/>
      <c r="I20453"/>
      <c r="J20453"/>
      <c r="L20453" s="33"/>
      <c r="M20453" s="24"/>
    </row>
    <row r="20454" spans="1:13" x14ac:dyDescent="0.2">
      <c r="A20454" s="289"/>
      <c r="I20454"/>
      <c r="J20454"/>
      <c r="L20454" s="33"/>
      <c r="M20454" s="24"/>
    </row>
    <row r="20455" spans="1:13" x14ac:dyDescent="0.2">
      <c r="A20455" s="289"/>
      <c r="I20455"/>
      <c r="J20455"/>
      <c r="L20455" s="33"/>
      <c r="M20455" s="24"/>
    </row>
    <row r="20456" spans="1:13" x14ac:dyDescent="0.2">
      <c r="A20456" s="289"/>
      <c r="I20456"/>
      <c r="J20456"/>
      <c r="L20456" s="33"/>
      <c r="M20456" s="24"/>
    </row>
    <row r="20457" spans="1:13" x14ac:dyDescent="0.2">
      <c r="A20457" s="289"/>
      <c r="I20457"/>
      <c r="J20457"/>
      <c r="L20457" s="33"/>
      <c r="M20457" s="24"/>
    </row>
    <row r="20458" spans="1:13" x14ac:dyDescent="0.2">
      <c r="A20458" s="289"/>
      <c r="I20458"/>
      <c r="J20458"/>
      <c r="L20458" s="33"/>
      <c r="M20458" s="24"/>
    </row>
    <row r="20459" spans="1:13" x14ac:dyDescent="0.2">
      <c r="A20459" s="289"/>
      <c r="I20459"/>
      <c r="J20459"/>
      <c r="L20459" s="33"/>
      <c r="M20459" s="24"/>
    </row>
    <row r="20460" spans="1:13" x14ac:dyDescent="0.2">
      <c r="A20460" s="289"/>
      <c r="I20460"/>
      <c r="J20460"/>
      <c r="L20460" s="33"/>
      <c r="M20460" s="24"/>
    </row>
    <row r="20461" spans="1:13" x14ac:dyDescent="0.2">
      <c r="A20461" s="289"/>
      <c r="I20461"/>
      <c r="J20461"/>
      <c r="L20461" s="33"/>
      <c r="M20461" s="24"/>
    </row>
    <row r="20462" spans="1:13" x14ac:dyDescent="0.2">
      <c r="A20462" s="289"/>
      <c r="I20462"/>
      <c r="J20462"/>
      <c r="L20462" s="33"/>
      <c r="M20462" s="24"/>
    </row>
    <row r="20463" spans="1:13" x14ac:dyDescent="0.2">
      <c r="A20463" s="289"/>
      <c r="I20463"/>
      <c r="J20463"/>
      <c r="L20463" s="33"/>
      <c r="M20463" s="24"/>
    </row>
    <row r="20464" spans="1:13" x14ac:dyDescent="0.2">
      <c r="A20464" s="289"/>
      <c r="I20464"/>
      <c r="J20464"/>
      <c r="L20464" s="33"/>
      <c r="M20464" s="24"/>
    </row>
    <row r="20465" spans="1:13" x14ac:dyDescent="0.2">
      <c r="A20465" s="289"/>
      <c r="I20465"/>
      <c r="J20465"/>
      <c r="L20465" s="33"/>
      <c r="M20465" s="24"/>
    </row>
    <row r="20466" spans="1:13" x14ac:dyDescent="0.2">
      <c r="A20466" s="289"/>
      <c r="I20466"/>
      <c r="J20466"/>
      <c r="L20466" s="33"/>
      <c r="M20466" s="24"/>
    </row>
    <row r="20467" spans="1:13" x14ac:dyDescent="0.2">
      <c r="A20467" s="289"/>
      <c r="I20467"/>
      <c r="J20467"/>
      <c r="L20467" s="33"/>
      <c r="M20467" s="24"/>
    </row>
    <row r="20468" spans="1:13" x14ac:dyDescent="0.2">
      <c r="A20468" s="289"/>
      <c r="I20468"/>
      <c r="J20468"/>
      <c r="L20468" s="33"/>
      <c r="M20468" s="24"/>
    </row>
    <row r="20469" spans="1:13" x14ac:dyDescent="0.2">
      <c r="A20469" s="289"/>
      <c r="I20469"/>
      <c r="J20469"/>
      <c r="L20469" s="33"/>
      <c r="M20469" s="24"/>
    </row>
    <row r="20470" spans="1:13" x14ac:dyDescent="0.2">
      <c r="A20470" s="289"/>
      <c r="I20470"/>
      <c r="J20470"/>
      <c r="L20470" s="33"/>
      <c r="M20470" s="24"/>
    </row>
    <row r="20471" spans="1:13" x14ac:dyDescent="0.2">
      <c r="A20471" s="289"/>
      <c r="I20471"/>
      <c r="J20471"/>
      <c r="L20471" s="33"/>
      <c r="M20471" s="24"/>
    </row>
    <row r="20472" spans="1:13" x14ac:dyDescent="0.2">
      <c r="A20472" s="289"/>
      <c r="I20472"/>
      <c r="J20472"/>
      <c r="L20472" s="33"/>
      <c r="M20472" s="24"/>
    </row>
    <row r="20473" spans="1:13" x14ac:dyDescent="0.2">
      <c r="A20473" s="289"/>
      <c r="I20473"/>
      <c r="J20473"/>
      <c r="L20473" s="33"/>
      <c r="M20473" s="24"/>
    </row>
    <row r="20474" spans="1:13" x14ac:dyDescent="0.2">
      <c r="A20474" s="289"/>
      <c r="I20474"/>
      <c r="J20474"/>
      <c r="L20474" s="33"/>
      <c r="M20474" s="24"/>
    </row>
    <row r="20475" spans="1:13" x14ac:dyDescent="0.2">
      <c r="A20475" s="289"/>
      <c r="I20475"/>
      <c r="J20475"/>
      <c r="L20475" s="33"/>
      <c r="M20475" s="24"/>
    </row>
    <row r="20476" spans="1:13" x14ac:dyDescent="0.2">
      <c r="A20476" s="289"/>
      <c r="I20476"/>
      <c r="J20476"/>
      <c r="L20476" s="33"/>
      <c r="M20476" s="24"/>
    </row>
    <row r="20477" spans="1:13" x14ac:dyDescent="0.2">
      <c r="A20477" s="289"/>
      <c r="I20477"/>
      <c r="J20477"/>
      <c r="L20477" s="33"/>
      <c r="M20477" s="24"/>
    </row>
    <row r="20478" spans="1:13" x14ac:dyDescent="0.2">
      <c r="A20478" s="289"/>
      <c r="I20478"/>
      <c r="J20478"/>
      <c r="L20478" s="33"/>
      <c r="M20478" s="24"/>
    </row>
    <row r="20479" spans="1:13" x14ac:dyDescent="0.2">
      <c r="A20479" s="289"/>
      <c r="I20479"/>
      <c r="J20479"/>
      <c r="L20479" s="33"/>
      <c r="M20479" s="24"/>
    </row>
    <row r="20480" spans="1:13" x14ac:dyDescent="0.2">
      <c r="A20480" s="289"/>
      <c r="I20480"/>
      <c r="J20480"/>
      <c r="L20480" s="33"/>
      <c r="M20480" s="24"/>
    </row>
    <row r="20481" spans="1:13" x14ac:dyDescent="0.2">
      <c r="A20481" s="289"/>
      <c r="I20481"/>
      <c r="J20481"/>
      <c r="L20481" s="33"/>
      <c r="M20481" s="24"/>
    </row>
    <row r="20482" spans="1:13" x14ac:dyDescent="0.2">
      <c r="A20482" s="289"/>
      <c r="I20482"/>
      <c r="J20482"/>
      <c r="L20482" s="33"/>
      <c r="M20482" s="24"/>
    </row>
    <row r="20483" spans="1:13" x14ac:dyDescent="0.2">
      <c r="A20483" s="289"/>
      <c r="I20483"/>
      <c r="J20483"/>
      <c r="L20483" s="33"/>
      <c r="M20483" s="24"/>
    </row>
    <row r="20484" spans="1:13" x14ac:dyDescent="0.2">
      <c r="A20484" s="289"/>
      <c r="I20484"/>
      <c r="J20484"/>
      <c r="L20484" s="33"/>
      <c r="M20484" s="24"/>
    </row>
    <row r="20485" spans="1:13" x14ac:dyDescent="0.2">
      <c r="A20485" s="289"/>
      <c r="I20485"/>
      <c r="J20485"/>
      <c r="L20485" s="33"/>
      <c r="M20485" s="24"/>
    </row>
    <row r="20486" spans="1:13" x14ac:dyDescent="0.2">
      <c r="A20486" s="289"/>
      <c r="I20486"/>
      <c r="J20486"/>
      <c r="L20486" s="33"/>
      <c r="M20486" s="24"/>
    </row>
    <row r="20487" spans="1:13" x14ac:dyDescent="0.2">
      <c r="A20487" s="289"/>
      <c r="I20487"/>
      <c r="J20487"/>
      <c r="L20487" s="33"/>
      <c r="M20487" s="24"/>
    </row>
    <row r="20488" spans="1:13" x14ac:dyDescent="0.2">
      <c r="A20488" s="289"/>
      <c r="I20488"/>
      <c r="J20488"/>
      <c r="L20488" s="33"/>
      <c r="M20488" s="24"/>
    </row>
    <row r="20489" spans="1:13" x14ac:dyDescent="0.2">
      <c r="A20489" s="289"/>
      <c r="I20489"/>
      <c r="J20489"/>
      <c r="L20489" s="33"/>
      <c r="M20489" s="24"/>
    </row>
    <row r="20490" spans="1:13" x14ac:dyDescent="0.2">
      <c r="A20490" s="289"/>
      <c r="I20490"/>
      <c r="J20490"/>
      <c r="L20490" s="33"/>
      <c r="M20490" s="24"/>
    </row>
    <row r="20491" spans="1:13" x14ac:dyDescent="0.2">
      <c r="A20491" s="289"/>
      <c r="I20491"/>
      <c r="J20491"/>
      <c r="L20491" s="33"/>
      <c r="M20491" s="24"/>
    </row>
    <row r="20492" spans="1:13" x14ac:dyDescent="0.2">
      <c r="A20492" s="289"/>
      <c r="I20492"/>
      <c r="J20492"/>
      <c r="L20492" s="33"/>
      <c r="M20492" s="24"/>
    </row>
    <row r="20493" spans="1:13" x14ac:dyDescent="0.2">
      <c r="A20493" s="289"/>
      <c r="I20493"/>
      <c r="J20493"/>
      <c r="L20493" s="33"/>
      <c r="M20493" s="24"/>
    </row>
    <row r="20494" spans="1:13" x14ac:dyDescent="0.2">
      <c r="A20494" s="289"/>
      <c r="I20494"/>
      <c r="J20494"/>
      <c r="L20494" s="33"/>
      <c r="M20494" s="24"/>
    </row>
    <row r="20495" spans="1:13" x14ac:dyDescent="0.2">
      <c r="A20495" s="289"/>
      <c r="I20495"/>
      <c r="J20495"/>
      <c r="L20495" s="33"/>
      <c r="M20495" s="24"/>
    </row>
    <row r="20496" spans="1:13" x14ac:dyDescent="0.2">
      <c r="A20496" s="289"/>
      <c r="I20496"/>
      <c r="J20496"/>
      <c r="L20496" s="33"/>
      <c r="M20496" s="24"/>
    </row>
    <row r="20497" spans="1:13" x14ac:dyDescent="0.2">
      <c r="A20497" s="289"/>
      <c r="I20497"/>
      <c r="J20497"/>
      <c r="L20497" s="33"/>
      <c r="M20497" s="24"/>
    </row>
    <row r="20498" spans="1:13" x14ac:dyDescent="0.2">
      <c r="A20498" s="289"/>
      <c r="I20498"/>
      <c r="J20498"/>
      <c r="L20498" s="33"/>
      <c r="M20498" s="24"/>
    </row>
    <row r="20499" spans="1:13" x14ac:dyDescent="0.2">
      <c r="A20499" s="289"/>
      <c r="I20499"/>
      <c r="J20499"/>
      <c r="L20499" s="33"/>
      <c r="M20499" s="24"/>
    </row>
    <row r="20500" spans="1:13" x14ac:dyDescent="0.2">
      <c r="A20500" s="289"/>
      <c r="I20500"/>
      <c r="J20500"/>
      <c r="L20500" s="33"/>
      <c r="M20500" s="24"/>
    </row>
    <row r="20501" spans="1:13" x14ac:dyDescent="0.2">
      <c r="A20501" s="289"/>
      <c r="I20501"/>
      <c r="J20501"/>
      <c r="L20501" s="33"/>
      <c r="M20501" s="24"/>
    </row>
    <row r="20502" spans="1:13" x14ac:dyDescent="0.2">
      <c r="A20502" s="289"/>
      <c r="I20502"/>
      <c r="J20502"/>
      <c r="L20502" s="33"/>
      <c r="M20502" s="24"/>
    </row>
    <row r="20503" spans="1:13" x14ac:dyDescent="0.2">
      <c r="A20503" s="289"/>
      <c r="I20503"/>
      <c r="J20503"/>
      <c r="L20503" s="33"/>
      <c r="M20503" s="24"/>
    </row>
    <row r="20504" spans="1:13" x14ac:dyDescent="0.2">
      <c r="A20504" s="289"/>
      <c r="I20504"/>
      <c r="J20504"/>
      <c r="L20504" s="33"/>
      <c r="M20504" s="24"/>
    </row>
    <row r="20505" spans="1:13" x14ac:dyDescent="0.2">
      <c r="A20505" s="289"/>
      <c r="I20505"/>
      <c r="J20505"/>
      <c r="L20505" s="33"/>
      <c r="M20505" s="24"/>
    </row>
    <row r="20506" spans="1:13" x14ac:dyDescent="0.2">
      <c r="A20506" s="289"/>
      <c r="I20506"/>
      <c r="J20506"/>
      <c r="L20506" s="33"/>
      <c r="M20506" s="24"/>
    </row>
    <row r="20507" spans="1:13" x14ac:dyDescent="0.2">
      <c r="A20507" s="289"/>
      <c r="I20507"/>
      <c r="J20507"/>
      <c r="L20507" s="33"/>
      <c r="M20507" s="24"/>
    </row>
    <row r="20508" spans="1:13" x14ac:dyDescent="0.2">
      <c r="A20508" s="289"/>
      <c r="I20508"/>
      <c r="J20508"/>
      <c r="L20508" s="33"/>
      <c r="M20508" s="24"/>
    </row>
    <row r="20509" spans="1:13" x14ac:dyDescent="0.2">
      <c r="A20509" s="289"/>
      <c r="I20509"/>
      <c r="J20509"/>
      <c r="L20509" s="33"/>
      <c r="M20509" s="24"/>
    </row>
    <row r="20510" spans="1:13" x14ac:dyDescent="0.2">
      <c r="A20510" s="289"/>
      <c r="I20510"/>
      <c r="J20510"/>
      <c r="L20510" s="33"/>
      <c r="M20510" s="24"/>
    </row>
    <row r="20511" spans="1:13" x14ac:dyDescent="0.2">
      <c r="A20511" s="289"/>
      <c r="I20511"/>
      <c r="J20511"/>
      <c r="L20511" s="33"/>
      <c r="M20511" s="24"/>
    </row>
    <row r="20512" spans="1:13" x14ac:dyDescent="0.2">
      <c r="A20512" s="289"/>
      <c r="I20512"/>
      <c r="J20512"/>
      <c r="L20512" s="33"/>
      <c r="M20512" s="24"/>
    </row>
    <row r="20513" spans="1:13" x14ac:dyDescent="0.2">
      <c r="A20513" s="289"/>
      <c r="I20513"/>
      <c r="J20513"/>
      <c r="L20513" s="33"/>
      <c r="M20513" s="24"/>
    </row>
    <row r="20514" spans="1:13" x14ac:dyDescent="0.2">
      <c r="A20514" s="289"/>
      <c r="I20514"/>
      <c r="J20514"/>
      <c r="L20514" s="33"/>
      <c r="M20514" s="24"/>
    </row>
    <row r="20515" spans="1:13" x14ac:dyDescent="0.2">
      <c r="A20515" s="289"/>
      <c r="I20515"/>
      <c r="J20515"/>
      <c r="L20515" s="33"/>
      <c r="M20515" s="24"/>
    </row>
    <row r="20516" spans="1:13" x14ac:dyDescent="0.2">
      <c r="A20516" s="289"/>
      <c r="I20516"/>
      <c r="J20516"/>
      <c r="L20516" s="33"/>
      <c r="M20516" s="24"/>
    </row>
    <row r="20517" spans="1:13" x14ac:dyDescent="0.2">
      <c r="A20517" s="289"/>
      <c r="I20517"/>
      <c r="J20517"/>
      <c r="L20517" s="33"/>
      <c r="M20517" s="24"/>
    </row>
    <row r="20518" spans="1:13" x14ac:dyDescent="0.2">
      <c r="A20518" s="289"/>
      <c r="I20518"/>
      <c r="J20518"/>
      <c r="L20518" s="33"/>
      <c r="M20518" s="24"/>
    </row>
    <row r="20519" spans="1:13" x14ac:dyDescent="0.2">
      <c r="A20519" s="289"/>
      <c r="I20519"/>
      <c r="J20519"/>
      <c r="L20519" s="33"/>
      <c r="M20519" s="24"/>
    </row>
    <row r="20520" spans="1:13" x14ac:dyDescent="0.2">
      <c r="A20520" s="289"/>
      <c r="I20520"/>
      <c r="J20520"/>
      <c r="L20520" s="33"/>
      <c r="M20520" s="24"/>
    </row>
    <row r="20521" spans="1:13" x14ac:dyDescent="0.2">
      <c r="A20521" s="289"/>
      <c r="I20521"/>
      <c r="J20521"/>
      <c r="L20521" s="33"/>
      <c r="M20521" s="24"/>
    </row>
    <row r="20522" spans="1:13" x14ac:dyDescent="0.2">
      <c r="A20522" s="289"/>
      <c r="I20522"/>
      <c r="J20522"/>
      <c r="L20522" s="33"/>
      <c r="M20522" s="24"/>
    </row>
    <row r="20523" spans="1:13" x14ac:dyDescent="0.2">
      <c r="A20523" s="289"/>
      <c r="I20523"/>
      <c r="J20523"/>
      <c r="L20523" s="33"/>
      <c r="M20523" s="24"/>
    </row>
    <row r="20524" spans="1:13" x14ac:dyDescent="0.2">
      <c r="A20524" s="289"/>
      <c r="I20524"/>
      <c r="J20524"/>
      <c r="L20524" s="33"/>
      <c r="M20524" s="24"/>
    </row>
    <row r="20525" spans="1:13" x14ac:dyDescent="0.2">
      <c r="A20525" s="289"/>
      <c r="I20525"/>
      <c r="J20525"/>
      <c r="L20525" s="33"/>
      <c r="M20525" s="24"/>
    </row>
    <row r="20526" spans="1:13" x14ac:dyDescent="0.2">
      <c r="A20526" s="289"/>
      <c r="I20526"/>
      <c r="J20526"/>
      <c r="L20526" s="33"/>
      <c r="M20526" s="24"/>
    </row>
    <row r="20527" spans="1:13" x14ac:dyDescent="0.2">
      <c r="A20527" s="289"/>
      <c r="I20527"/>
      <c r="J20527"/>
      <c r="L20527" s="33"/>
      <c r="M20527" s="24"/>
    </row>
    <row r="20528" spans="1:13" x14ac:dyDescent="0.2">
      <c r="A20528" s="289"/>
      <c r="I20528"/>
      <c r="J20528"/>
      <c r="L20528" s="33"/>
      <c r="M20528" s="24"/>
    </row>
    <row r="20529" spans="1:13" x14ac:dyDescent="0.2">
      <c r="A20529" s="289"/>
      <c r="I20529"/>
      <c r="J20529"/>
      <c r="L20529" s="33"/>
      <c r="M20529" s="24"/>
    </row>
    <row r="20530" spans="1:13" x14ac:dyDescent="0.2">
      <c r="A20530" s="289"/>
      <c r="I20530"/>
      <c r="J20530"/>
      <c r="L20530" s="33"/>
      <c r="M20530" s="24"/>
    </row>
    <row r="20531" spans="1:13" x14ac:dyDescent="0.2">
      <c r="A20531" s="289"/>
      <c r="I20531"/>
      <c r="J20531"/>
      <c r="L20531" s="33"/>
      <c r="M20531" s="24"/>
    </row>
    <row r="20532" spans="1:13" x14ac:dyDescent="0.2">
      <c r="A20532" s="289"/>
      <c r="I20532"/>
      <c r="J20532"/>
      <c r="L20532" s="33"/>
      <c r="M20532" s="24"/>
    </row>
    <row r="20533" spans="1:13" x14ac:dyDescent="0.2">
      <c r="A20533" s="289"/>
      <c r="I20533"/>
      <c r="J20533"/>
      <c r="L20533" s="33"/>
      <c r="M20533" s="24"/>
    </row>
    <row r="20534" spans="1:13" x14ac:dyDescent="0.2">
      <c r="A20534" s="289"/>
      <c r="I20534"/>
      <c r="J20534"/>
      <c r="L20534" s="33"/>
      <c r="M20534" s="24"/>
    </row>
    <row r="20535" spans="1:13" x14ac:dyDescent="0.2">
      <c r="A20535" s="289"/>
      <c r="I20535"/>
      <c r="J20535"/>
      <c r="L20535" s="33"/>
      <c r="M20535" s="24"/>
    </row>
    <row r="20536" spans="1:13" x14ac:dyDescent="0.2">
      <c r="A20536" s="289"/>
      <c r="I20536"/>
      <c r="J20536"/>
      <c r="L20536" s="33"/>
      <c r="M20536" s="24"/>
    </row>
    <row r="20537" spans="1:13" x14ac:dyDescent="0.2">
      <c r="A20537" s="289"/>
      <c r="I20537"/>
      <c r="J20537"/>
      <c r="L20537" s="33"/>
      <c r="M20537" s="24"/>
    </row>
    <row r="20538" spans="1:13" x14ac:dyDescent="0.2">
      <c r="A20538" s="289"/>
      <c r="I20538"/>
      <c r="J20538"/>
      <c r="L20538" s="33"/>
      <c r="M20538" s="24"/>
    </row>
    <row r="20539" spans="1:13" x14ac:dyDescent="0.2">
      <c r="A20539" s="289"/>
      <c r="I20539"/>
      <c r="J20539"/>
      <c r="L20539" s="33"/>
      <c r="M20539" s="24"/>
    </row>
    <row r="20540" spans="1:13" x14ac:dyDescent="0.2">
      <c r="A20540" s="289"/>
      <c r="I20540"/>
      <c r="J20540"/>
      <c r="L20540" s="33"/>
      <c r="M20540" s="24"/>
    </row>
    <row r="20541" spans="1:13" x14ac:dyDescent="0.2">
      <c r="A20541" s="289"/>
      <c r="I20541"/>
      <c r="J20541"/>
      <c r="L20541" s="33"/>
      <c r="M20541" s="24"/>
    </row>
    <row r="20542" spans="1:13" x14ac:dyDescent="0.2">
      <c r="A20542" s="289"/>
      <c r="I20542"/>
      <c r="J20542"/>
      <c r="L20542" s="33"/>
      <c r="M20542" s="24"/>
    </row>
    <row r="20543" spans="1:13" x14ac:dyDescent="0.2">
      <c r="A20543" s="289"/>
      <c r="I20543"/>
      <c r="J20543"/>
      <c r="L20543" s="33"/>
      <c r="M20543" s="24"/>
    </row>
    <row r="20544" spans="1:13" x14ac:dyDescent="0.2">
      <c r="A20544" s="289"/>
      <c r="I20544"/>
      <c r="J20544"/>
      <c r="L20544" s="33"/>
      <c r="M20544" s="24"/>
    </row>
    <row r="20545" spans="1:13" x14ac:dyDescent="0.2">
      <c r="A20545" s="289"/>
      <c r="I20545"/>
      <c r="J20545"/>
      <c r="L20545" s="33"/>
      <c r="M20545" s="24"/>
    </row>
    <row r="20546" spans="1:13" x14ac:dyDescent="0.2">
      <c r="A20546" s="289"/>
      <c r="I20546"/>
      <c r="J20546"/>
      <c r="L20546" s="33"/>
      <c r="M20546" s="24"/>
    </row>
    <row r="20547" spans="1:13" x14ac:dyDescent="0.2">
      <c r="A20547" s="289"/>
      <c r="I20547"/>
      <c r="J20547"/>
      <c r="L20547" s="33"/>
      <c r="M20547" s="24"/>
    </row>
    <row r="20548" spans="1:13" x14ac:dyDescent="0.2">
      <c r="A20548" s="289"/>
      <c r="I20548"/>
      <c r="J20548"/>
      <c r="L20548" s="33"/>
      <c r="M20548" s="24"/>
    </row>
    <row r="20549" spans="1:13" x14ac:dyDescent="0.2">
      <c r="A20549" s="289"/>
      <c r="I20549"/>
      <c r="J20549"/>
      <c r="L20549" s="33"/>
      <c r="M20549" s="24"/>
    </row>
    <row r="20550" spans="1:13" x14ac:dyDescent="0.2">
      <c r="A20550" s="289"/>
      <c r="I20550"/>
      <c r="J20550"/>
      <c r="L20550" s="33"/>
      <c r="M20550" s="24"/>
    </row>
    <row r="20551" spans="1:13" x14ac:dyDescent="0.2">
      <c r="A20551" s="289"/>
      <c r="I20551"/>
      <c r="J20551"/>
      <c r="L20551" s="33"/>
      <c r="M20551" s="24"/>
    </row>
    <row r="20552" spans="1:13" x14ac:dyDescent="0.2">
      <c r="A20552" s="289"/>
      <c r="I20552"/>
      <c r="J20552"/>
      <c r="L20552" s="33"/>
      <c r="M20552" s="24"/>
    </row>
    <row r="20553" spans="1:13" x14ac:dyDescent="0.2">
      <c r="A20553" s="289"/>
      <c r="I20553"/>
      <c r="J20553"/>
      <c r="L20553" s="33"/>
      <c r="M20553" s="24"/>
    </row>
    <row r="20554" spans="1:13" x14ac:dyDescent="0.2">
      <c r="A20554" s="289"/>
      <c r="I20554"/>
      <c r="J20554"/>
      <c r="L20554" s="33"/>
      <c r="M20554" s="24"/>
    </row>
    <row r="20555" spans="1:13" x14ac:dyDescent="0.2">
      <c r="A20555" s="289"/>
      <c r="I20555"/>
      <c r="J20555"/>
      <c r="L20555" s="33"/>
      <c r="M20555" s="24"/>
    </row>
    <row r="20556" spans="1:13" x14ac:dyDescent="0.2">
      <c r="A20556" s="289"/>
      <c r="I20556"/>
      <c r="J20556"/>
      <c r="L20556" s="33"/>
      <c r="M20556" s="24"/>
    </row>
    <row r="20557" spans="1:13" x14ac:dyDescent="0.2">
      <c r="A20557" s="289"/>
      <c r="I20557"/>
      <c r="J20557"/>
      <c r="L20557" s="33"/>
      <c r="M20557" s="24"/>
    </row>
    <row r="20558" spans="1:13" x14ac:dyDescent="0.2">
      <c r="A20558" s="289"/>
      <c r="I20558"/>
      <c r="J20558"/>
      <c r="L20558" s="33"/>
      <c r="M20558" s="24"/>
    </row>
    <row r="20559" spans="1:13" x14ac:dyDescent="0.2">
      <c r="A20559" s="289"/>
      <c r="I20559"/>
      <c r="J20559"/>
      <c r="L20559" s="33"/>
      <c r="M20559" s="24"/>
    </row>
    <row r="20560" spans="1:13" x14ac:dyDescent="0.2">
      <c r="A20560" s="289"/>
      <c r="I20560"/>
      <c r="J20560"/>
      <c r="L20560" s="33"/>
      <c r="M20560" s="24"/>
    </row>
    <row r="20561" spans="1:13" x14ac:dyDescent="0.2">
      <c r="A20561" s="289"/>
      <c r="I20561"/>
      <c r="J20561"/>
      <c r="L20561" s="33"/>
      <c r="M20561" s="24"/>
    </row>
    <row r="20562" spans="1:13" x14ac:dyDescent="0.2">
      <c r="A20562" s="289"/>
      <c r="I20562"/>
      <c r="J20562"/>
      <c r="L20562" s="33"/>
      <c r="M20562" s="24"/>
    </row>
    <row r="20563" spans="1:13" x14ac:dyDescent="0.2">
      <c r="A20563" s="289"/>
      <c r="I20563"/>
      <c r="J20563"/>
      <c r="L20563" s="33"/>
      <c r="M20563" s="24"/>
    </row>
    <row r="20564" spans="1:13" x14ac:dyDescent="0.2">
      <c r="A20564" s="289"/>
      <c r="I20564"/>
      <c r="J20564"/>
      <c r="L20564" s="33"/>
      <c r="M20564" s="24"/>
    </row>
    <row r="20565" spans="1:13" x14ac:dyDescent="0.2">
      <c r="A20565" s="289"/>
      <c r="I20565"/>
      <c r="J20565"/>
      <c r="L20565" s="33"/>
      <c r="M20565" s="24"/>
    </row>
    <row r="20566" spans="1:13" x14ac:dyDescent="0.2">
      <c r="A20566" s="289"/>
      <c r="I20566"/>
      <c r="J20566"/>
      <c r="L20566" s="33"/>
      <c r="M20566" s="24"/>
    </row>
    <row r="20567" spans="1:13" x14ac:dyDescent="0.2">
      <c r="A20567" s="289"/>
      <c r="I20567"/>
      <c r="J20567"/>
      <c r="L20567" s="33"/>
      <c r="M20567" s="24"/>
    </row>
    <row r="20568" spans="1:13" x14ac:dyDescent="0.2">
      <c r="A20568" s="289"/>
      <c r="I20568"/>
      <c r="J20568"/>
      <c r="L20568" s="33"/>
      <c r="M20568" s="24"/>
    </row>
    <row r="20569" spans="1:13" x14ac:dyDescent="0.2">
      <c r="A20569" s="289"/>
      <c r="I20569"/>
      <c r="J20569"/>
      <c r="L20569" s="33"/>
      <c r="M20569" s="24"/>
    </row>
    <row r="20570" spans="1:13" x14ac:dyDescent="0.2">
      <c r="A20570" s="289"/>
      <c r="I20570"/>
      <c r="J20570"/>
      <c r="L20570" s="33"/>
      <c r="M20570" s="24"/>
    </row>
    <row r="20571" spans="1:13" x14ac:dyDescent="0.2">
      <c r="A20571" s="289"/>
      <c r="I20571"/>
      <c r="J20571"/>
      <c r="L20571" s="33"/>
      <c r="M20571" s="24"/>
    </row>
    <row r="20572" spans="1:13" x14ac:dyDescent="0.2">
      <c r="A20572" s="289"/>
      <c r="I20572"/>
      <c r="J20572"/>
      <c r="L20572" s="33"/>
      <c r="M20572" s="24"/>
    </row>
    <row r="20573" spans="1:13" x14ac:dyDescent="0.2">
      <c r="A20573" s="289"/>
      <c r="I20573"/>
      <c r="J20573"/>
      <c r="L20573" s="33"/>
      <c r="M20573" s="24"/>
    </row>
    <row r="20574" spans="1:13" x14ac:dyDescent="0.2">
      <c r="A20574" s="289"/>
      <c r="I20574"/>
      <c r="J20574"/>
      <c r="L20574" s="33"/>
      <c r="M20574" s="24"/>
    </row>
    <row r="20575" spans="1:13" x14ac:dyDescent="0.2">
      <c r="A20575" s="289"/>
      <c r="I20575"/>
      <c r="J20575"/>
      <c r="L20575" s="33"/>
      <c r="M20575" s="24"/>
    </row>
    <row r="20576" spans="1:13" x14ac:dyDescent="0.2">
      <c r="A20576" s="289"/>
      <c r="I20576"/>
      <c r="J20576"/>
      <c r="L20576" s="33"/>
      <c r="M20576" s="24"/>
    </row>
    <row r="20577" spans="1:13" x14ac:dyDescent="0.2">
      <c r="A20577" s="289"/>
      <c r="I20577"/>
      <c r="J20577"/>
      <c r="L20577" s="33"/>
      <c r="M20577" s="24"/>
    </row>
    <row r="20578" spans="1:13" x14ac:dyDescent="0.2">
      <c r="A20578" s="289"/>
      <c r="I20578"/>
      <c r="J20578"/>
      <c r="L20578" s="33"/>
      <c r="M20578" s="24"/>
    </row>
    <row r="20579" spans="1:13" x14ac:dyDescent="0.2">
      <c r="A20579" s="289"/>
      <c r="I20579"/>
      <c r="J20579"/>
      <c r="L20579" s="33"/>
      <c r="M20579" s="24"/>
    </row>
    <row r="20580" spans="1:13" x14ac:dyDescent="0.2">
      <c r="A20580" s="289"/>
      <c r="I20580"/>
      <c r="J20580"/>
      <c r="L20580" s="33"/>
      <c r="M20580" s="24"/>
    </row>
    <row r="20581" spans="1:13" x14ac:dyDescent="0.2">
      <c r="A20581" s="289"/>
      <c r="I20581"/>
      <c r="J20581"/>
      <c r="L20581" s="33"/>
      <c r="M20581" s="24"/>
    </row>
    <row r="20582" spans="1:13" x14ac:dyDescent="0.2">
      <c r="A20582" s="289"/>
      <c r="I20582"/>
      <c r="J20582"/>
      <c r="L20582" s="33"/>
      <c r="M20582" s="24"/>
    </row>
    <row r="20583" spans="1:13" x14ac:dyDescent="0.2">
      <c r="A20583" s="289"/>
      <c r="I20583"/>
      <c r="J20583"/>
      <c r="L20583" s="33"/>
      <c r="M20583" s="24"/>
    </row>
    <row r="20584" spans="1:13" x14ac:dyDescent="0.2">
      <c r="A20584" s="289"/>
      <c r="I20584"/>
      <c r="J20584"/>
      <c r="L20584" s="33"/>
      <c r="M20584" s="24"/>
    </row>
    <row r="20585" spans="1:13" x14ac:dyDescent="0.2">
      <c r="A20585" s="289"/>
      <c r="I20585"/>
      <c r="J20585"/>
      <c r="L20585" s="33"/>
      <c r="M20585" s="24"/>
    </row>
    <row r="20586" spans="1:13" x14ac:dyDescent="0.2">
      <c r="A20586" s="289"/>
      <c r="I20586"/>
      <c r="J20586"/>
      <c r="L20586" s="33"/>
      <c r="M20586" s="24"/>
    </row>
    <row r="20587" spans="1:13" x14ac:dyDescent="0.2">
      <c r="A20587" s="289"/>
      <c r="I20587"/>
      <c r="J20587"/>
      <c r="L20587" s="33"/>
      <c r="M20587" s="24"/>
    </row>
    <row r="20588" spans="1:13" x14ac:dyDescent="0.2">
      <c r="A20588" s="289"/>
      <c r="I20588"/>
      <c r="J20588"/>
      <c r="L20588" s="33"/>
      <c r="M20588" s="24"/>
    </row>
    <row r="20589" spans="1:13" x14ac:dyDescent="0.2">
      <c r="A20589" s="289"/>
      <c r="I20589"/>
      <c r="J20589"/>
      <c r="L20589" s="33"/>
      <c r="M20589" s="24"/>
    </row>
    <row r="20590" spans="1:13" x14ac:dyDescent="0.2">
      <c r="A20590" s="289"/>
      <c r="I20590"/>
      <c r="J20590"/>
      <c r="L20590" s="33"/>
      <c r="M20590" s="24"/>
    </row>
    <row r="20591" spans="1:13" x14ac:dyDescent="0.2">
      <c r="A20591" s="289"/>
      <c r="I20591"/>
      <c r="J20591"/>
      <c r="L20591" s="33"/>
      <c r="M20591" s="24"/>
    </row>
    <row r="20592" spans="1:13" x14ac:dyDescent="0.2">
      <c r="A20592" s="289"/>
      <c r="I20592"/>
      <c r="J20592"/>
      <c r="L20592" s="33"/>
      <c r="M20592" s="24"/>
    </row>
    <row r="20593" spans="1:13" x14ac:dyDescent="0.2">
      <c r="A20593" s="289"/>
      <c r="I20593"/>
      <c r="J20593"/>
      <c r="L20593" s="33"/>
      <c r="M20593" s="24"/>
    </row>
    <row r="20594" spans="1:13" x14ac:dyDescent="0.2">
      <c r="A20594" s="289"/>
      <c r="I20594"/>
      <c r="J20594"/>
      <c r="L20594" s="33"/>
      <c r="M20594" s="24"/>
    </row>
    <row r="20595" spans="1:13" x14ac:dyDescent="0.2">
      <c r="A20595" s="289"/>
      <c r="I20595"/>
      <c r="J20595"/>
      <c r="L20595" s="33"/>
      <c r="M20595" s="24"/>
    </row>
    <row r="20596" spans="1:13" x14ac:dyDescent="0.2">
      <c r="A20596" s="289"/>
      <c r="I20596"/>
      <c r="J20596"/>
      <c r="L20596" s="33"/>
      <c r="M20596" s="24"/>
    </row>
    <row r="20597" spans="1:13" x14ac:dyDescent="0.2">
      <c r="A20597" s="289"/>
      <c r="I20597"/>
      <c r="J20597"/>
      <c r="L20597" s="33"/>
      <c r="M20597" s="24"/>
    </row>
    <row r="20598" spans="1:13" x14ac:dyDescent="0.2">
      <c r="A20598" s="289"/>
      <c r="I20598"/>
      <c r="J20598"/>
      <c r="L20598" s="33"/>
      <c r="M20598" s="24"/>
    </row>
    <row r="20599" spans="1:13" x14ac:dyDescent="0.2">
      <c r="A20599" s="289"/>
      <c r="I20599"/>
      <c r="J20599"/>
      <c r="L20599" s="33"/>
      <c r="M20599" s="24"/>
    </row>
    <row r="20600" spans="1:13" x14ac:dyDescent="0.2">
      <c r="A20600" s="289"/>
      <c r="I20600"/>
      <c r="J20600"/>
      <c r="L20600" s="33"/>
      <c r="M20600" s="24"/>
    </row>
    <row r="20601" spans="1:13" x14ac:dyDescent="0.2">
      <c r="A20601" s="289"/>
      <c r="I20601"/>
      <c r="J20601"/>
      <c r="L20601" s="33"/>
      <c r="M20601" s="24"/>
    </row>
    <row r="20602" spans="1:13" x14ac:dyDescent="0.2">
      <c r="A20602" s="289"/>
      <c r="I20602"/>
      <c r="J20602"/>
      <c r="L20602" s="33"/>
      <c r="M20602" s="24"/>
    </row>
    <row r="20603" spans="1:13" x14ac:dyDescent="0.2">
      <c r="A20603" s="289"/>
      <c r="I20603"/>
      <c r="J20603"/>
      <c r="L20603" s="33"/>
      <c r="M20603" s="24"/>
    </row>
    <row r="20604" spans="1:13" x14ac:dyDescent="0.2">
      <c r="A20604" s="289"/>
      <c r="I20604"/>
      <c r="J20604"/>
      <c r="L20604" s="33"/>
      <c r="M20604" s="24"/>
    </row>
    <row r="20605" spans="1:13" x14ac:dyDescent="0.2">
      <c r="A20605" s="289"/>
      <c r="I20605"/>
      <c r="J20605"/>
      <c r="L20605" s="33"/>
      <c r="M20605" s="24"/>
    </row>
    <row r="20606" spans="1:13" x14ac:dyDescent="0.2">
      <c r="A20606" s="289"/>
      <c r="I20606"/>
      <c r="J20606"/>
      <c r="L20606" s="33"/>
      <c r="M20606" s="24"/>
    </row>
    <row r="20607" spans="1:13" x14ac:dyDescent="0.2">
      <c r="A20607" s="289"/>
      <c r="I20607"/>
      <c r="J20607"/>
      <c r="L20607" s="33"/>
      <c r="M20607" s="24"/>
    </row>
    <row r="20608" spans="1:13" x14ac:dyDescent="0.2">
      <c r="A20608" s="289"/>
      <c r="I20608"/>
      <c r="J20608"/>
      <c r="L20608" s="33"/>
      <c r="M20608" s="24"/>
    </row>
    <row r="20609" spans="1:13" x14ac:dyDescent="0.2">
      <c r="A20609" s="289"/>
      <c r="I20609"/>
      <c r="J20609"/>
      <c r="L20609" s="33"/>
      <c r="M20609" s="24"/>
    </row>
    <row r="20610" spans="1:13" x14ac:dyDescent="0.2">
      <c r="A20610" s="289"/>
      <c r="I20610"/>
      <c r="J20610"/>
      <c r="L20610" s="33"/>
      <c r="M20610" s="24"/>
    </row>
    <row r="20611" spans="1:13" x14ac:dyDescent="0.2">
      <c r="A20611" s="289"/>
      <c r="I20611"/>
      <c r="J20611"/>
      <c r="L20611" s="33"/>
      <c r="M20611" s="24"/>
    </row>
    <row r="20612" spans="1:13" x14ac:dyDescent="0.2">
      <c r="A20612" s="289"/>
      <c r="I20612"/>
      <c r="J20612"/>
      <c r="L20612" s="33"/>
      <c r="M20612" s="24"/>
    </row>
    <row r="20613" spans="1:13" x14ac:dyDescent="0.2">
      <c r="A20613" s="289"/>
      <c r="I20613"/>
      <c r="J20613"/>
      <c r="L20613" s="33"/>
      <c r="M20613" s="24"/>
    </row>
    <row r="20614" spans="1:13" x14ac:dyDescent="0.2">
      <c r="A20614" s="289"/>
      <c r="I20614"/>
      <c r="J20614"/>
      <c r="L20614" s="33"/>
      <c r="M20614" s="24"/>
    </row>
    <row r="20615" spans="1:13" x14ac:dyDescent="0.2">
      <c r="A20615" s="289"/>
      <c r="I20615"/>
      <c r="J20615"/>
      <c r="L20615" s="33"/>
      <c r="M20615" s="24"/>
    </row>
    <row r="20616" spans="1:13" x14ac:dyDescent="0.2">
      <c r="A20616" s="289"/>
      <c r="I20616"/>
      <c r="J20616"/>
      <c r="L20616" s="33"/>
      <c r="M20616" s="24"/>
    </row>
    <row r="20617" spans="1:13" x14ac:dyDescent="0.2">
      <c r="A20617" s="289"/>
      <c r="I20617"/>
      <c r="J20617"/>
      <c r="L20617" s="33"/>
      <c r="M20617" s="24"/>
    </row>
    <row r="20618" spans="1:13" x14ac:dyDescent="0.2">
      <c r="A20618" s="289"/>
      <c r="I20618"/>
      <c r="J20618"/>
      <c r="L20618" s="33"/>
      <c r="M20618" s="24"/>
    </row>
    <row r="20619" spans="1:13" x14ac:dyDescent="0.2">
      <c r="A20619" s="289"/>
      <c r="I20619"/>
      <c r="J20619"/>
      <c r="L20619" s="33"/>
      <c r="M20619" s="24"/>
    </row>
    <row r="20620" spans="1:13" x14ac:dyDescent="0.2">
      <c r="A20620" s="289"/>
      <c r="I20620"/>
      <c r="J20620"/>
      <c r="L20620" s="33"/>
      <c r="M20620" s="24"/>
    </row>
    <row r="20621" spans="1:13" x14ac:dyDescent="0.2">
      <c r="A20621" s="289"/>
      <c r="I20621"/>
      <c r="J20621"/>
      <c r="L20621" s="33"/>
      <c r="M20621" s="24"/>
    </row>
    <row r="20622" spans="1:13" x14ac:dyDescent="0.2">
      <c r="A20622" s="289"/>
      <c r="I20622"/>
      <c r="J20622"/>
      <c r="L20622" s="33"/>
      <c r="M20622" s="24"/>
    </row>
    <row r="20623" spans="1:13" x14ac:dyDescent="0.2">
      <c r="A20623" s="289"/>
      <c r="I20623"/>
      <c r="J20623"/>
      <c r="L20623" s="33"/>
      <c r="M20623" s="24"/>
    </row>
    <row r="20624" spans="1:13" x14ac:dyDescent="0.2">
      <c r="A20624" s="289"/>
      <c r="I20624"/>
      <c r="J20624"/>
      <c r="L20624" s="33"/>
      <c r="M20624" s="24"/>
    </row>
    <row r="20625" spans="1:13" x14ac:dyDescent="0.2">
      <c r="A20625" s="289"/>
      <c r="I20625"/>
      <c r="J20625"/>
      <c r="L20625" s="33"/>
      <c r="M20625" s="24"/>
    </row>
    <row r="20626" spans="1:13" x14ac:dyDescent="0.2">
      <c r="A20626" s="289"/>
      <c r="I20626"/>
      <c r="J20626"/>
      <c r="L20626" s="33"/>
      <c r="M20626" s="24"/>
    </row>
    <row r="20627" spans="1:13" x14ac:dyDescent="0.2">
      <c r="A20627" s="289"/>
      <c r="I20627"/>
      <c r="J20627"/>
      <c r="L20627" s="33"/>
      <c r="M20627" s="24"/>
    </row>
    <row r="20628" spans="1:13" x14ac:dyDescent="0.2">
      <c r="A20628" s="289"/>
      <c r="I20628"/>
      <c r="J20628"/>
      <c r="L20628" s="33"/>
      <c r="M20628" s="24"/>
    </row>
    <row r="20629" spans="1:13" x14ac:dyDescent="0.2">
      <c r="A20629" s="289"/>
      <c r="I20629"/>
      <c r="J20629"/>
      <c r="L20629" s="33"/>
      <c r="M20629" s="24"/>
    </row>
    <row r="20630" spans="1:13" x14ac:dyDescent="0.2">
      <c r="A20630" s="289"/>
      <c r="I20630"/>
      <c r="J20630"/>
      <c r="L20630" s="33"/>
      <c r="M20630" s="24"/>
    </row>
    <row r="20631" spans="1:13" x14ac:dyDescent="0.2">
      <c r="A20631" s="289"/>
      <c r="I20631"/>
      <c r="J20631"/>
      <c r="L20631" s="33"/>
      <c r="M20631" s="24"/>
    </row>
    <row r="20632" spans="1:13" x14ac:dyDescent="0.2">
      <c r="A20632" s="289"/>
      <c r="I20632"/>
      <c r="J20632"/>
      <c r="L20632" s="33"/>
      <c r="M20632" s="24"/>
    </row>
    <row r="20633" spans="1:13" x14ac:dyDescent="0.2">
      <c r="A20633" s="289"/>
      <c r="I20633"/>
      <c r="J20633"/>
      <c r="L20633" s="33"/>
      <c r="M20633" s="24"/>
    </row>
    <row r="20634" spans="1:13" x14ac:dyDescent="0.2">
      <c r="A20634" s="289"/>
      <c r="I20634"/>
      <c r="J20634"/>
      <c r="L20634" s="33"/>
      <c r="M20634" s="24"/>
    </row>
    <row r="20635" spans="1:13" x14ac:dyDescent="0.2">
      <c r="A20635" s="289"/>
      <c r="I20635"/>
      <c r="J20635"/>
      <c r="L20635" s="33"/>
      <c r="M20635" s="24"/>
    </row>
    <row r="20636" spans="1:13" x14ac:dyDescent="0.2">
      <c r="A20636" s="289"/>
      <c r="I20636"/>
      <c r="J20636"/>
      <c r="L20636" s="33"/>
      <c r="M20636" s="24"/>
    </row>
    <row r="20637" spans="1:13" x14ac:dyDescent="0.2">
      <c r="A20637" s="289"/>
      <c r="I20637"/>
      <c r="J20637"/>
      <c r="L20637" s="33"/>
      <c r="M20637" s="24"/>
    </row>
    <row r="20638" spans="1:13" x14ac:dyDescent="0.2">
      <c r="A20638" s="289"/>
      <c r="I20638"/>
      <c r="J20638"/>
      <c r="L20638" s="33"/>
      <c r="M20638" s="24"/>
    </row>
    <row r="20639" spans="1:13" x14ac:dyDescent="0.2">
      <c r="A20639" s="289"/>
      <c r="I20639"/>
      <c r="J20639"/>
      <c r="L20639" s="33"/>
      <c r="M20639" s="24"/>
    </row>
    <row r="20640" spans="1:13" x14ac:dyDescent="0.2">
      <c r="A20640" s="289"/>
      <c r="I20640"/>
      <c r="J20640"/>
      <c r="L20640" s="33"/>
      <c r="M20640" s="24"/>
    </row>
    <row r="20641" spans="1:13" x14ac:dyDescent="0.2">
      <c r="A20641" s="289"/>
      <c r="I20641"/>
      <c r="J20641"/>
      <c r="L20641" s="33"/>
      <c r="M20641" s="24"/>
    </row>
    <row r="20642" spans="1:13" x14ac:dyDescent="0.2">
      <c r="A20642" s="289"/>
      <c r="I20642"/>
      <c r="J20642"/>
      <c r="L20642" s="33"/>
      <c r="M20642" s="24"/>
    </row>
    <row r="20643" spans="1:13" x14ac:dyDescent="0.2">
      <c r="A20643" s="289"/>
      <c r="I20643"/>
      <c r="J20643"/>
      <c r="L20643" s="33"/>
      <c r="M20643" s="24"/>
    </row>
    <row r="20644" spans="1:13" x14ac:dyDescent="0.2">
      <c r="A20644" s="289"/>
      <c r="I20644"/>
      <c r="J20644"/>
      <c r="L20644" s="33"/>
      <c r="M20644" s="24"/>
    </row>
    <row r="20645" spans="1:13" x14ac:dyDescent="0.2">
      <c r="A20645" s="289"/>
      <c r="I20645"/>
      <c r="J20645"/>
      <c r="L20645" s="33"/>
      <c r="M20645" s="24"/>
    </row>
    <row r="20646" spans="1:13" x14ac:dyDescent="0.2">
      <c r="A20646" s="289"/>
      <c r="I20646"/>
      <c r="J20646"/>
      <c r="L20646" s="33"/>
      <c r="M20646" s="24"/>
    </row>
    <row r="20647" spans="1:13" x14ac:dyDescent="0.2">
      <c r="A20647" s="289"/>
      <c r="I20647"/>
      <c r="J20647"/>
      <c r="L20647" s="33"/>
      <c r="M20647" s="24"/>
    </row>
    <row r="20648" spans="1:13" x14ac:dyDescent="0.2">
      <c r="A20648" s="289"/>
      <c r="I20648"/>
      <c r="J20648"/>
      <c r="L20648" s="33"/>
      <c r="M20648" s="24"/>
    </row>
    <row r="20649" spans="1:13" x14ac:dyDescent="0.2">
      <c r="A20649" s="289"/>
      <c r="I20649"/>
      <c r="J20649"/>
      <c r="L20649" s="33"/>
      <c r="M20649" s="24"/>
    </row>
    <row r="20650" spans="1:13" x14ac:dyDescent="0.2">
      <c r="A20650" s="289"/>
      <c r="I20650"/>
      <c r="J20650"/>
      <c r="L20650" s="33"/>
      <c r="M20650" s="24"/>
    </row>
    <row r="20651" spans="1:13" x14ac:dyDescent="0.2">
      <c r="A20651" s="289"/>
      <c r="I20651"/>
      <c r="J20651"/>
      <c r="L20651" s="33"/>
      <c r="M20651" s="24"/>
    </row>
    <row r="20652" spans="1:13" x14ac:dyDescent="0.2">
      <c r="A20652" s="289"/>
      <c r="I20652"/>
      <c r="J20652"/>
      <c r="L20652" s="33"/>
      <c r="M20652" s="24"/>
    </row>
    <row r="20653" spans="1:13" x14ac:dyDescent="0.2">
      <c r="A20653" s="289"/>
      <c r="I20653"/>
      <c r="J20653"/>
      <c r="L20653" s="33"/>
      <c r="M20653" s="24"/>
    </row>
    <row r="20654" spans="1:13" x14ac:dyDescent="0.2">
      <c r="A20654" s="289"/>
      <c r="I20654"/>
      <c r="J20654"/>
      <c r="L20654" s="33"/>
      <c r="M20654" s="24"/>
    </row>
    <row r="20655" spans="1:13" x14ac:dyDescent="0.2">
      <c r="A20655" s="289"/>
      <c r="I20655"/>
      <c r="J20655"/>
      <c r="L20655" s="33"/>
      <c r="M20655" s="24"/>
    </row>
    <row r="20656" spans="1:13" x14ac:dyDescent="0.2">
      <c r="A20656" s="289"/>
      <c r="I20656"/>
      <c r="J20656"/>
      <c r="L20656" s="33"/>
      <c r="M20656" s="24"/>
    </row>
    <row r="20657" spans="1:13" x14ac:dyDescent="0.2">
      <c r="A20657" s="289"/>
      <c r="I20657"/>
      <c r="J20657"/>
      <c r="L20657" s="33"/>
      <c r="M20657" s="24"/>
    </row>
    <row r="20658" spans="1:13" x14ac:dyDescent="0.2">
      <c r="A20658" s="289"/>
      <c r="I20658"/>
      <c r="J20658"/>
      <c r="L20658" s="33"/>
      <c r="M20658" s="24"/>
    </row>
    <row r="20659" spans="1:13" x14ac:dyDescent="0.2">
      <c r="A20659" s="289"/>
      <c r="I20659"/>
      <c r="J20659"/>
      <c r="L20659" s="33"/>
      <c r="M20659" s="24"/>
    </row>
    <row r="20660" spans="1:13" x14ac:dyDescent="0.2">
      <c r="A20660" s="289"/>
      <c r="I20660"/>
      <c r="J20660"/>
      <c r="L20660" s="33"/>
      <c r="M20660" s="24"/>
    </row>
    <row r="20661" spans="1:13" x14ac:dyDescent="0.2">
      <c r="A20661" s="289"/>
      <c r="I20661"/>
      <c r="J20661"/>
      <c r="L20661" s="33"/>
      <c r="M20661" s="24"/>
    </row>
    <row r="20662" spans="1:13" x14ac:dyDescent="0.2">
      <c r="A20662" s="289"/>
      <c r="I20662"/>
      <c r="J20662"/>
      <c r="L20662" s="33"/>
      <c r="M20662" s="24"/>
    </row>
    <row r="20663" spans="1:13" x14ac:dyDescent="0.2">
      <c r="A20663" s="289"/>
      <c r="I20663"/>
      <c r="J20663"/>
      <c r="L20663" s="33"/>
      <c r="M20663" s="24"/>
    </row>
    <row r="20664" spans="1:13" x14ac:dyDescent="0.2">
      <c r="A20664" s="289"/>
      <c r="I20664"/>
      <c r="J20664"/>
      <c r="L20664" s="33"/>
      <c r="M20664" s="24"/>
    </row>
    <row r="20665" spans="1:13" x14ac:dyDescent="0.2">
      <c r="A20665" s="289"/>
      <c r="I20665"/>
      <c r="J20665"/>
      <c r="L20665" s="33"/>
      <c r="M20665" s="24"/>
    </row>
    <row r="20666" spans="1:13" x14ac:dyDescent="0.2">
      <c r="A20666" s="289"/>
      <c r="I20666"/>
      <c r="J20666"/>
      <c r="L20666" s="33"/>
      <c r="M20666" s="24"/>
    </row>
    <row r="20667" spans="1:13" x14ac:dyDescent="0.2">
      <c r="A20667" s="289"/>
      <c r="I20667"/>
      <c r="J20667"/>
      <c r="L20667" s="33"/>
      <c r="M20667" s="24"/>
    </row>
    <row r="20668" spans="1:13" x14ac:dyDescent="0.2">
      <c r="A20668" s="289"/>
      <c r="I20668"/>
      <c r="J20668"/>
      <c r="L20668" s="33"/>
      <c r="M20668" s="24"/>
    </row>
    <row r="20669" spans="1:13" x14ac:dyDescent="0.2">
      <c r="A20669" s="289"/>
      <c r="I20669"/>
      <c r="J20669"/>
      <c r="L20669" s="33"/>
      <c r="M20669" s="24"/>
    </row>
    <row r="20670" spans="1:13" x14ac:dyDescent="0.2">
      <c r="A20670" s="289"/>
      <c r="I20670"/>
      <c r="J20670"/>
      <c r="L20670" s="33"/>
      <c r="M20670" s="24"/>
    </row>
    <row r="20671" spans="1:13" x14ac:dyDescent="0.2">
      <c r="A20671" s="289"/>
      <c r="I20671"/>
      <c r="J20671"/>
      <c r="L20671" s="33"/>
      <c r="M20671" s="24"/>
    </row>
    <row r="20672" spans="1:13" x14ac:dyDescent="0.2">
      <c r="A20672" s="289"/>
      <c r="I20672"/>
      <c r="J20672"/>
      <c r="L20672" s="33"/>
      <c r="M20672" s="24"/>
    </row>
    <row r="20673" spans="1:13" x14ac:dyDescent="0.2">
      <c r="A20673" s="289"/>
      <c r="I20673"/>
      <c r="J20673"/>
      <c r="L20673" s="33"/>
      <c r="M20673" s="24"/>
    </row>
    <row r="20674" spans="1:13" x14ac:dyDescent="0.2">
      <c r="A20674" s="289"/>
      <c r="I20674"/>
      <c r="J20674"/>
      <c r="L20674" s="33"/>
      <c r="M20674" s="24"/>
    </row>
    <row r="20675" spans="1:13" x14ac:dyDescent="0.2">
      <c r="A20675" s="289"/>
      <c r="I20675"/>
      <c r="J20675"/>
      <c r="L20675" s="33"/>
      <c r="M20675" s="24"/>
    </row>
    <row r="20676" spans="1:13" x14ac:dyDescent="0.2">
      <c r="A20676" s="289"/>
      <c r="I20676"/>
      <c r="J20676"/>
      <c r="L20676" s="33"/>
      <c r="M20676" s="24"/>
    </row>
    <row r="20677" spans="1:13" x14ac:dyDescent="0.2">
      <c r="A20677" s="289"/>
      <c r="I20677"/>
      <c r="J20677"/>
      <c r="L20677" s="33"/>
      <c r="M20677" s="24"/>
    </row>
    <row r="20678" spans="1:13" x14ac:dyDescent="0.2">
      <c r="A20678" s="289"/>
      <c r="I20678"/>
      <c r="J20678"/>
      <c r="L20678" s="33"/>
      <c r="M20678" s="24"/>
    </row>
    <row r="20679" spans="1:13" x14ac:dyDescent="0.2">
      <c r="A20679" s="289"/>
      <c r="I20679"/>
      <c r="J20679"/>
      <c r="L20679" s="33"/>
      <c r="M20679" s="24"/>
    </row>
    <row r="20680" spans="1:13" x14ac:dyDescent="0.2">
      <c r="A20680" s="289"/>
      <c r="I20680"/>
      <c r="J20680"/>
      <c r="L20680" s="33"/>
      <c r="M20680" s="24"/>
    </row>
    <row r="20681" spans="1:13" x14ac:dyDescent="0.2">
      <c r="A20681" s="289"/>
      <c r="I20681"/>
      <c r="J20681"/>
      <c r="L20681" s="33"/>
      <c r="M20681" s="24"/>
    </row>
    <row r="20682" spans="1:13" x14ac:dyDescent="0.2">
      <c r="A20682" s="289"/>
      <c r="I20682"/>
      <c r="J20682"/>
      <c r="L20682" s="33"/>
      <c r="M20682" s="24"/>
    </row>
    <row r="20683" spans="1:13" x14ac:dyDescent="0.2">
      <c r="A20683" s="289"/>
      <c r="I20683"/>
      <c r="J20683"/>
      <c r="L20683" s="33"/>
      <c r="M20683" s="24"/>
    </row>
    <row r="20684" spans="1:13" x14ac:dyDescent="0.2">
      <c r="A20684" s="289"/>
      <c r="I20684"/>
      <c r="J20684"/>
      <c r="L20684" s="33"/>
      <c r="M20684" s="24"/>
    </row>
    <row r="20685" spans="1:13" x14ac:dyDescent="0.2">
      <c r="A20685" s="289"/>
      <c r="I20685"/>
      <c r="J20685"/>
      <c r="L20685" s="33"/>
      <c r="M20685" s="24"/>
    </row>
    <row r="20686" spans="1:13" x14ac:dyDescent="0.2">
      <c r="A20686" s="289"/>
      <c r="I20686"/>
      <c r="J20686"/>
      <c r="L20686" s="33"/>
      <c r="M20686" s="24"/>
    </row>
    <row r="20687" spans="1:13" x14ac:dyDescent="0.2">
      <c r="A20687" s="289"/>
      <c r="I20687"/>
      <c r="J20687"/>
      <c r="L20687" s="33"/>
      <c r="M20687" s="24"/>
    </row>
    <row r="20688" spans="1:13" x14ac:dyDescent="0.2">
      <c r="A20688" s="289"/>
      <c r="I20688"/>
      <c r="J20688"/>
      <c r="L20688" s="33"/>
      <c r="M20688" s="24"/>
    </row>
    <row r="20689" spans="1:13" x14ac:dyDescent="0.2">
      <c r="A20689" s="289"/>
      <c r="I20689"/>
      <c r="J20689"/>
      <c r="L20689" s="33"/>
      <c r="M20689" s="24"/>
    </row>
    <row r="20690" spans="1:13" x14ac:dyDescent="0.2">
      <c r="A20690" s="289"/>
      <c r="I20690"/>
      <c r="J20690"/>
      <c r="L20690" s="33"/>
      <c r="M20690" s="24"/>
    </row>
    <row r="20691" spans="1:13" x14ac:dyDescent="0.2">
      <c r="A20691" s="289"/>
      <c r="I20691"/>
      <c r="J20691"/>
      <c r="L20691" s="33"/>
      <c r="M20691" s="24"/>
    </row>
    <row r="20692" spans="1:13" x14ac:dyDescent="0.2">
      <c r="A20692" s="289"/>
      <c r="I20692"/>
      <c r="J20692"/>
      <c r="L20692" s="33"/>
      <c r="M20692" s="24"/>
    </row>
    <row r="20693" spans="1:13" x14ac:dyDescent="0.2">
      <c r="A20693" s="289"/>
      <c r="I20693"/>
      <c r="J20693"/>
      <c r="L20693" s="33"/>
      <c r="M20693" s="24"/>
    </row>
    <row r="20694" spans="1:13" x14ac:dyDescent="0.2">
      <c r="A20694" s="289"/>
      <c r="I20694"/>
      <c r="J20694"/>
      <c r="L20694" s="33"/>
      <c r="M20694" s="24"/>
    </row>
    <row r="20695" spans="1:13" x14ac:dyDescent="0.2">
      <c r="A20695" s="289"/>
      <c r="I20695"/>
      <c r="J20695"/>
      <c r="L20695" s="33"/>
      <c r="M20695" s="24"/>
    </row>
    <row r="20696" spans="1:13" x14ac:dyDescent="0.2">
      <c r="A20696" s="289"/>
      <c r="I20696"/>
      <c r="J20696"/>
      <c r="L20696" s="33"/>
      <c r="M20696" s="24"/>
    </row>
    <row r="20697" spans="1:13" x14ac:dyDescent="0.2">
      <c r="A20697" s="289"/>
      <c r="I20697"/>
      <c r="J20697"/>
      <c r="L20697" s="33"/>
      <c r="M20697" s="24"/>
    </row>
    <row r="20698" spans="1:13" x14ac:dyDescent="0.2">
      <c r="A20698" s="289"/>
      <c r="I20698"/>
      <c r="J20698"/>
      <c r="L20698" s="33"/>
      <c r="M20698" s="24"/>
    </row>
    <row r="20699" spans="1:13" x14ac:dyDescent="0.2">
      <c r="A20699" s="289"/>
      <c r="I20699"/>
      <c r="J20699"/>
      <c r="L20699" s="33"/>
      <c r="M20699" s="24"/>
    </row>
    <row r="20700" spans="1:13" x14ac:dyDescent="0.2">
      <c r="A20700" s="289"/>
      <c r="I20700"/>
      <c r="J20700"/>
      <c r="L20700" s="33"/>
      <c r="M20700" s="24"/>
    </row>
    <row r="20701" spans="1:13" x14ac:dyDescent="0.2">
      <c r="A20701" s="289"/>
      <c r="I20701"/>
      <c r="J20701"/>
      <c r="L20701" s="33"/>
      <c r="M20701" s="24"/>
    </row>
    <row r="20702" spans="1:13" x14ac:dyDescent="0.2">
      <c r="A20702" s="289"/>
      <c r="I20702"/>
      <c r="J20702"/>
      <c r="L20702" s="33"/>
      <c r="M20702" s="24"/>
    </row>
    <row r="20703" spans="1:13" x14ac:dyDescent="0.2">
      <c r="A20703" s="289"/>
      <c r="I20703"/>
      <c r="J20703"/>
      <c r="L20703" s="33"/>
      <c r="M20703" s="24"/>
    </row>
    <row r="20704" spans="1:13" x14ac:dyDescent="0.2">
      <c r="A20704" s="289"/>
      <c r="I20704"/>
      <c r="J20704"/>
      <c r="L20704" s="33"/>
      <c r="M20704" s="24"/>
    </row>
    <row r="20705" spans="1:13" x14ac:dyDescent="0.2">
      <c r="A20705" s="289"/>
      <c r="I20705"/>
      <c r="J20705"/>
      <c r="L20705" s="33"/>
      <c r="M20705" s="24"/>
    </row>
    <row r="20706" spans="1:13" x14ac:dyDescent="0.2">
      <c r="A20706" s="289"/>
      <c r="I20706"/>
      <c r="J20706"/>
      <c r="L20706" s="33"/>
      <c r="M20706" s="24"/>
    </row>
    <row r="20707" spans="1:13" x14ac:dyDescent="0.2">
      <c r="A20707" s="289"/>
      <c r="I20707"/>
      <c r="J20707"/>
      <c r="L20707" s="33"/>
      <c r="M20707" s="24"/>
    </row>
    <row r="20708" spans="1:13" x14ac:dyDescent="0.2">
      <c r="A20708" s="289"/>
      <c r="I20708"/>
      <c r="J20708"/>
      <c r="L20708" s="33"/>
      <c r="M20708" s="24"/>
    </row>
    <row r="20709" spans="1:13" x14ac:dyDescent="0.2">
      <c r="A20709" s="289"/>
      <c r="I20709"/>
      <c r="J20709"/>
      <c r="L20709" s="33"/>
      <c r="M20709" s="24"/>
    </row>
    <row r="20710" spans="1:13" x14ac:dyDescent="0.2">
      <c r="A20710" s="289"/>
      <c r="I20710"/>
      <c r="J20710"/>
      <c r="L20710" s="33"/>
      <c r="M20710" s="24"/>
    </row>
    <row r="20711" spans="1:13" x14ac:dyDescent="0.2">
      <c r="A20711" s="289"/>
      <c r="I20711"/>
      <c r="J20711"/>
      <c r="L20711" s="33"/>
      <c r="M20711" s="24"/>
    </row>
    <row r="20712" spans="1:13" x14ac:dyDescent="0.2">
      <c r="A20712" s="289"/>
      <c r="I20712"/>
      <c r="J20712"/>
      <c r="L20712" s="33"/>
      <c r="M20712" s="24"/>
    </row>
    <row r="20713" spans="1:13" x14ac:dyDescent="0.2">
      <c r="A20713" s="289"/>
      <c r="I20713"/>
      <c r="J20713"/>
      <c r="L20713" s="33"/>
      <c r="M20713" s="24"/>
    </row>
    <row r="20714" spans="1:13" x14ac:dyDescent="0.2">
      <c r="A20714" s="289"/>
      <c r="I20714"/>
      <c r="J20714"/>
      <c r="L20714" s="33"/>
      <c r="M20714" s="24"/>
    </row>
    <row r="20715" spans="1:13" x14ac:dyDescent="0.2">
      <c r="A20715" s="289"/>
      <c r="I20715"/>
      <c r="J20715"/>
      <c r="L20715" s="33"/>
      <c r="M20715" s="24"/>
    </row>
    <row r="20716" spans="1:13" x14ac:dyDescent="0.2">
      <c r="A20716" s="289"/>
      <c r="I20716"/>
      <c r="J20716"/>
      <c r="L20716" s="33"/>
      <c r="M20716" s="24"/>
    </row>
    <row r="20717" spans="1:13" x14ac:dyDescent="0.2">
      <c r="A20717" s="289"/>
      <c r="I20717"/>
      <c r="J20717"/>
      <c r="L20717" s="33"/>
      <c r="M20717" s="24"/>
    </row>
    <row r="20718" spans="1:13" x14ac:dyDescent="0.2">
      <c r="A20718" s="289"/>
      <c r="I20718"/>
      <c r="J20718"/>
      <c r="L20718" s="33"/>
      <c r="M20718" s="24"/>
    </row>
    <row r="20719" spans="1:13" x14ac:dyDescent="0.2">
      <c r="A20719" s="289"/>
      <c r="I20719"/>
      <c r="J20719"/>
      <c r="L20719" s="33"/>
      <c r="M20719" s="24"/>
    </row>
    <row r="20720" spans="1:13" x14ac:dyDescent="0.2">
      <c r="A20720" s="289"/>
      <c r="I20720"/>
      <c r="J20720"/>
      <c r="L20720" s="33"/>
      <c r="M20720" s="24"/>
    </row>
    <row r="20721" spans="1:13" x14ac:dyDescent="0.2">
      <c r="A20721" s="289"/>
      <c r="I20721"/>
      <c r="J20721"/>
      <c r="L20721" s="33"/>
      <c r="M20721" s="24"/>
    </row>
    <row r="20722" spans="1:13" x14ac:dyDescent="0.2">
      <c r="A20722" s="289"/>
      <c r="I20722"/>
      <c r="J20722"/>
      <c r="L20722" s="33"/>
      <c r="M20722" s="24"/>
    </row>
    <row r="20723" spans="1:13" x14ac:dyDescent="0.2">
      <c r="A20723" s="289"/>
      <c r="I20723"/>
      <c r="J20723"/>
      <c r="L20723" s="33"/>
      <c r="M20723" s="24"/>
    </row>
    <row r="20724" spans="1:13" x14ac:dyDescent="0.2">
      <c r="A20724" s="289"/>
      <c r="I20724"/>
      <c r="J20724"/>
      <c r="L20724" s="33"/>
      <c r="M20724" s="24"/>
    </row>
    <row r="20725" spans="1:13" x14ac:dyDescent="0.2">
      <c r="A20725" s="289"/>
      <c r="I20725"/>
      <c r="J20725"/>
      <c r="L20725" s="33"/>
      <c r="M20725" s="24"/>
    </row>
    <row r="20726" spans="1:13" x14ac:dyDescent="0.2">
      <c r="A20726" s="289"/>
      <c r="I20726"/>
      <c r="J20726"/>
      <c r="L20726" s="33"/>
      <c r="M20726" s="24"/>
    </row>
    <row r="20727" spans="1:13" x14ac:dyDescent="0.2">
      <c r="A20727" s="289"/>
      <c r="I20727"/>
      <c r="J20727"/>
      <c r="L20727" s="33"/>
      <c r="M20727" s="24"/>
    </row>
    <row r="20728" spans="1:13" x14ac:dyDescent="0.2">
      <c r="A20728" s="289"/>
      <c r="I20728"/>
      <c r="J20728"/>
      <c r="L20728" s="33"/>
      <c r="M20728" s="24"/>
    </row>
    <row r="20729" spans="1:13" x14ac:dyDescent="0.2">
      <c r="A20729" s="289"/>
      <c r="I20729"/>
      <c r="J20729"/>
      <c r="L20729" s="33"/>
      <c r="M20729" s="24"/>
    </row>
    <row r="20730" spans="1:13" x14ac:dyDescent="0.2">
      <c r="A20730" s="289"/>
      <c r="I20730"/>
      <c r="J20730"/>
      <c r="L20730" s="33"/>
      <c r="M20730" s="24"/>
    </row>
    <row r="20731" spans="1:13" x14ac:dyDescent="0.2">
      <c r="A20731" s="289"/>
      <c r="I20731"/>
      <c r="J20731"/>
      <c r="L20731" s="33"/>
      <c r="M20731" s="24"/>
    </row>
    <row r="20732" spans="1:13" x14ac:dyDescent="0.2">
      <c r="A20732" s="289"/>
      <c r="I20732"/>
      <c r="J20732"/>
      <c r="L20732" s="33"/>
      <c r="M20732" s="24"/>
    </row>
    <row r="20733" spans="1:13" x14ac:dyDescent="0.2">
      <c r="A20733" s="289"/>
      <c r="I20733"/>
      <c r="J20733"/>
      <c r="L20733" s="33"/>
      <c r="M20733" s="24"/>
    </row>
    <row r="20734" spans="1:13" x14ac:dyDescent="0.2">
      <c r="A20734" s="289"/>
      <c r="I20734"/>
      <c r="J20734"/>
      <c r="L20734" s="33"/>
      <c r="M20734" s="24"/>
    </row>
    <row r="20735" spans="1:13" x14ac:dyDescent="0.2">
      <c r="A20735" s="289"/>
      <c r="I20735"/>
      <c r="J20735"/>
      <c r="L20735" s="33"/>
      <c r="M20735" s="24"/>
    </row>
    <row r="20736" spans="1:13" x14ac:dyDescent="0.2">
      <c r="A20736" s="289"/>
      <c r="I20736"/>
      <c r="J20736"/>
      <c r="L20736" s="33"/>
      <c r="M20736" s="24"/>
    </row>
    <row r="20737" spans="1:13" x14ac:dyDescent="0.2">
      <c r="A20737" s="289"/>
      <c r="I20737"/>
      <c r="J20737"/>
      <c r="L20737" s="33"/>
      <c r="M20737" s="24"/>
    </row>
    <row r="20738" spans="1:13" x14ac:dyDescent="0.2">
      <c r="A20738" s="289"/>
      <c r="I20738"/>
      <c r="J20738"/>
      <c r="L20738" s="33"/>
      <c r="M20738" s="24"/>
    </row>
    <row r="20739" spans="1:13" x14ac:dyDescent="0.2">
      <c r="A20739" s="289"/>
      <c r="I20739"/>
      <c r="J20739"/>
      <c r="L20739" s="33"/>
      <c r="M20739" s="24"/>
    </row>
    <row r="20740" spans="1:13" x14ac:dyDescent="0.2">
      <c r="A20740" s="289"/>
      <c r="I20740"/>
      <c r="J20740"/>
      <c r="L20740" s="33"/>
      <c r="M20740" s="24"/>
    </row>
    <row r="20741" spans="1:13" x14ac:dyDescent="0.2">
      <c r="A20741" s="289"/>
      <c r="I20741"/>
      <c r="J20741"/>
      <c r="L20741" s="33"/>
      <c r="M20741" s="24"/>
    </row>
    <row r="20742" spans="1:13" x14ac:dyDescent="0.2">
      <c r="A20742" s="289"/>
      <c r="I20742"/>
      <c r="J20742"/>
      <c r="L20742" s="33"/>
      <c r="M20742" s="24"/>
    </row>
    <row r="20743" spans="1:13" x14ac:dyDescent="0.2">
      <c r="A20743" s="289"/>
      <c r="I20743"/>
      <c r="J20743"/>
      <c r="L20743" s="33"/>
      <c r="M20743" s="24"/>
    </row>
    <row r="20744" spans="1:13" x14ac:dyDescent="0.2">
      <c r="A20744" s="289"/>
      <c r="I20744"/>
      <c r="J20744"/>
      <c r="L20744" s="33"/>
      <c r="M20744" s="24"/>
    </row>
    <row r="20745" spans="1:13" x14ac:dyDescent="0.2">
      <c r="A20745" s="289"/>
      <c r="I20745"/>
      <c r="J20745"/>
      <c r="L20745" s="33"/>
      <c r="M20745" s="24"/>
    </row>
    <row r="20746" spans="1:13" x14ac:dyDescent="0.2">
      <c r="A20746" s="289"/>
      <c r="I20746"/>
      <c r="J20746"/>
      <c r="L20746" s="33"/>
      <c r="M20746" s="24"/>
    </row>
    <row r="20747" spans="1:13" x14ac:dyDescent="0.2">
      <c r="A20747" s="289"/>
      <c r="I20747"/>
      <c r="J20747"/>
      <c r="L20747" s="33"/>
      <c r="M20747" s="24"/>
    </row>
    <row r="20748" spans="1:13" x14ac:dyDescent="0.2">
      <c r="A20748" s="289"/>
      <c r="I20748"/>
      <c r="J20748"/>
      <c r="L20748" s="33"/>
      <c r="M20748" s="24"/>
    </row>
    <row r="20749" spans="1:13" x14ac:dyDescent="0.2">
      <c r="A20749" s="289"/>
      <c r="I20749"/>
      <c r="J20749"/>
      <c r="L20749" s="33"/>
      <c r="M20749" s="24"/>
    </row>
    <row r="20750" spans="1:13" x14ac:dyDescent="0.2">
      <c r="A20750" s="289"/>
      <c r="I20750"/>
      <c r="J20750"/>
      <c r="L20750" s="33"/>
      <c r="M20750" s="24"/>
    </row>
    <row r="20751" spans="1:13" x14ac:dyDescent="0.2">
      <c r="A20751" s="289"/>
      <c r="I20751"/>
      <c r="J20751"/>
      <c r="L20751" s="33"/>
      <c r="M20751" s="24"/>
    </row>
    <row r="20752" spans="1:13" x14ac:dyDescent="0.2">
      <c r="A20752" s="289"/>
      <c r="I20752"/>
      <c r="J20752"/>
      <c r="L20752" s="33"/>
      <c r="M20752" s="24"/>
    </row>
    <row r="20753" spans="1:13" x14ac:dyDescent="0.2">
      <c r="A20753" s="289"/>
      <c r="I20753"/>
      <c r="J20753"/>
      <c r="L20753" s="33"/>
      <c r="M20753" s="24"/>
    </row>
    <row r="20754" spans="1:13" x14ac:dyDescent="0.2">
      <c r="A20754" s="289"/>
      <c r="I20754"/>
      <c r="J20754"/>
      <c r="L20754" s="33"/>
      <c r="M20754" s="24"/>
    </row>
    <row r="20755" spans="1:13" x14ac:dyDescent="0.2">
      <c r="A20755" s="289"/>
      <c r="I20755"/>
      <c r="J20755"/>
      <c r="L20755" s="33"/>
      <c r="M20755" s="24"/>
    </row>
    <row r="20756" spans="1:13" x14ac:dyDescent="0.2">
      <c r="A20756" s="289"/>
      <c r="I20756"/>
      <c r="J20756"/>
      <c r="L20756" s="33"/>
      <c r="M20756" s="24"/>
    </row>
    <row r="20757" spans="1:13" x14ac:dyDescent="0.2">
      <c r="A20757" s="289"/>
      <c r="I20757"/>
      <c r="J20757"/>
      <c r="L20757" s="33"/>
      <c r="M20757" s="24"/>
    </row>
    <row r="20758" spans="1:13" x14ac:dyDescent="0.2">
      <c r="A20758" s="289"/>
      <c r="I20758"/>
      <c r="J20758"/>
      <c r="L20758" s="33"/>
      <c r="M20758" s="24"/>
    </row>
    <row r="20759" spans="1:13" x14ac:dyDescent="0.2">
      <c r="A20759" s="289"/>
      <c r="I20759"/>
      <c r="J20759"/>
      <c r="L20759" s="33"/>
      <c r="M20759" s="24"/>
    </row>
    <row r="20760" spans="1:13" x14ac:dyDescent="0.2">
      <c r="A20760" s="289"/>
      <c r="I20760"/>
      <c r="J20760"/>
      <c r="L20760" s="33"/>
      <c r="M20760" s="24"/>
    </row>
    <row r="20761" spans="1:13" x14ac:dyDescent="0.2">
      <c r="A20761" s="289"/>
      <c r="I20761"/>
      <c r="J20761"/>
      <c r="L20761" s="33"/>
      <c r="M20761" s="24"/>
    </row>
    <row r="20762" spans="1:13" x14ac:dyDescent="0.2">
      <c r="A20762" s="289"/>
      <c r="I20762"/>
      <c r="J20762"/>
      <c r="L20762" s="33"/>
      <c r="M20762" s="24"/>
    </row>
    <row r="20763" spans="1:13" x14ac:dyDescent="0.2">
      <c r="A20763" s="289"/>
      <c r="I20763"/>
      <c r="J20763"/>
      <c r="L20763" s="33"/>
      <c r="M20763" s="24"/>
    </row>
    <row r="20764" spans="1:13" x14ac:dyDescent="0.2">
      <c r="A20764" s="289"/>
      <c r="I20764"/>
      <c r="J20764"/>
      <c r="L20764" s="33"/>
      <c r="M20764" s="24"/>
    </row>
    <row r="20765" spans="1:13" x14ac:dyDescent="0.2">
      <c r="A20765" s="289"/>
      <c r="I20765"/>
      <c r="J20765"/>
      <c r="L20765" s="33"/>
      <c r="M20765" s="24"/>
    </row>
    <row r="20766" spans="1:13" x14ac:dyDescent="0.2">
      <c r="A20766" s="289"/>
      <c r="I20766"/>
      <c r="J20766"/>
      <c r="L20766" s="33"/>
      <c r="M20766" s="24"/>
    </row>
    <row r="20767" spans="1:13" x14ac:dyDescent="0.2">
      <c r="A20767" s="289"/>
      <c r="I20767"/>
      <c r="J20767"/>
      <c r="L20767" s="33"/>
      <c r="M20767" s="24"/>
    </row>
    <row r="20768" spans="1:13" x14ac:dyDescent="0.2">
      <c r="A20768" s="289"/>
      <c r="I20768"/>
      <c r="J20768"/>
      <c r="L20768" s="33"/>
      <c r="M20768" s="24"/>
    </row>
    <row r="20769" spans="1:13" x14ac:dyDescent="0.2">
      <c r="A20769" s="289"/>
      <c r="I20769"/>
      <c r="J20769"/>
      <c r="L20769" s="33"/>
      <c r="M20769" s="24"/>
    </row>
    <row r="20770" spans="1:13" x14ac:dyDescent="0.2">
      <c r="A20770" s="289"/>
      <c r="I20770"/>
      <c r="J20770"/>
      <c r="L20770" s="33"/>
      <c r="M20770" s="24"/>
    </row>
    <row r="20771" spans="1:13" x14ac:dyDescent="0.2">
      <c r="A20771" s="289"/>
      <c r="I20771"/>
      <c r="J20771"/>
      <c r="L20771" s="33"/>
      <c r="M20771" s="24"/>
    </row>
    <row r="20772" spans="1:13" x14ac:dyDescent="0.2">
      <c r="A20772" s="289"/>
      <c r="I20772"/>
      <c r="J20772"/>
      <c r="L20772" s="33"/>
      <c r="M20772" s="24"/>
    </row>
    <row r="20773" spans="1:13" x14ac:dyDescent="0.2">
      <c r="A20773" s="289"/>
      <c r="I20773"/>
      <c r="J20773"/>
      <c r="L20773" s="33"/>
      <c r="M20773" s="24"/>
    </row>
    <row r="20774" spans="1:13" x14ac:dyDescent="0.2">
      <c r="A20774" s="289"/>
      <c r="I20774"/>
      <c r="J20774"/>
      <c r="L20774" s="33"/>
      <c r="M20774" s="24"/>
    </row>
    <row r="20775" spans="1:13" x14ac:dyDescent="0.2">
      <c r="A20775" s="289"/>
      <c r="I20775"/>
      <c r="J20775"/>
      <c r="L20775" s="33"/>
      <c r="M20775" s="24"/>
    </row>
    <row r="20776" spans="1:13" x14ac:dyDescent="0.2">
      <c r="A20776" s="289"/>
      <c r="I20776"/>
      <c r="J20776"/>
      <c r="L20776" s="33"/>
      <c r="M20776" s="24"/>
    </row>
    <row r="20777" spans="1:13" x14ac:dyDescent="0.2">
      <c r="A20777" s="289"/>
      <c r="I20777"/>
      <c r="J20777"/>
      <c r="L20777" s="33"/>
      <c r="M20777" s="24"/>
    </row>
    <row r="20778" spans="1:13" x14ac:dyDescent="0.2">
      <c r="A20778" s="289"/>
      <c r="I20778"/>
      <c r="J20778"/>
      <c r="L20778" s="33"/>
      <c r="M20778" s="24"/>
    </row>
    <row r="20779" spans="1:13" x14ac:dyDescent="0.2">
      <c r="A20779" s="289"/>
      <c r="I20779"/>
      <c r="J20779"/>
      <c r="L20779" s="33"/>
      <c r="M20779" s="24"/>
    </row>
    <row r="20780" spans="1:13" x14ac:dyDescent="0.2">
      <c r="A20780" s="289"/>
      <c r="I20780"/>
      <c r="J20780"/>
      <c r="L20780" s="33"/>
      <c r="M20780" s="24"/>
    </row>
    <row r="20781" spans="1:13" x14ac:dyDescent="0.2">
      <c r="A20781" s="289"/>
      <c r="I20781"/>
      <c r="J20781"/>
      <c r="L20781" s="33"/>
      <c r="M20781" s="24"/>
    </row>
    <row r="20782" spans="1:13" x14ac:dyDescent="0.2">
      <c r="A20782" s="289"/>
      <c r="I20782"/>
      <c r="J20782"/>
      <c r="L20782" s="33"/>
      <c r="M20782" s="24"/>
    </row>
    <row r="20783" spans="1:13" x14ac:dyDescent="0.2">
      <c r="A20783" s="289"/>
      <c r="I20783"/>
      <c r="J20783"/>
      <c r="L20783" s="33"/>
      <c r="M20783" s="24"/>
    </row>
    <row r="20784" spans="1:13" x14ac:dyDescent="0.2">
      <c r="A20784" s="289"/>
      <c r="I20784"/>
      <c r="J20784"/>
      <c r="L20784" s="33"/>
      <c r="M20784" s="24"/>
    </row>
    <row r="20785" spans="1:13" x14ac:dyDescent="0.2">
      <c r="A20785" s="289"/>
      <c r="I20785"/>
      <c r="J20785"/>
      <c r="L20785" s="33"/>
      <c r="M20785" s="24"/>
    </row>
    <row r="20786" spans="1:13" x14ac:dyDescent="0.2">
      <c r="A20786" s="289"/>
      <c r="I20786"/>
      <c r="J20786"/>
      <c r="L20786" s="33"/>
      <c r="M20786" s="24"/>
    </row>
    <row r="20787" spans="1:13" x14ac:dyDescent="0.2">
      <c r="A20787" s="289"/>
      <c r="I20787"/>
      <c r="J20787"/>
      <c r="L20787" s="33"/>
      <c r="M20787" s="24"/>
    </row>
    <row r="20788" spans="1:13" x14ac:dyDescent="0.2">
      <c r="A20788" s="289"/>
      <c r="I20788"/>
      <c r="J20788"/>
      <c r="L20788" s="33"/>
      <c r="M20788" s="24"/>
    </row>
    <row r="20789" spans="1:13" x14ac:dyDescent="0.2">
      <c r="A20789" s="289"/>
      <c r="I20789"/>
      <c r="J20789"/>
      <c r="L20789" s="33"/>
      <c r="M20789" s="24"/>
    </row>
    <row r="20790" spans="1:13" x14ac:dyDescent="0.2">
      <c r="A20790" s="289"/>
      <c r="I20790"/>
      <c r="J20790"/>
      <c r="L20790" s="33"/>
      <c r="M20790" s="24"/>
    </row>
    <row r="20791" spans="1:13" x14ac:dyDescent="0.2">
      <c r="A20791" s="289"/>
      <c r="I20791"/>
      <c r="J20791"/>
      <c r="L20791" s="33"/>
      <c r="M20791" s="24"/>
    </row>
    <row r="20792" spans="1:13" x14ac:dyDescent="0.2">
      <c r="A20792" s="289"/>
      <c r="I20792"/>
      <c r="J20792"/>
      <c r="L20792" s="33"/>
      <c r="M20792" s="24"/>
    </row>
    <row r="20793" spans="1:13" x14ac:dyDescent="0.2">
      <c r="A20793" s="289"/>
      <c r="I20793"/>
      <c r="J20793"/>
      <c r="L20793" s="33"/>
      <c r="M20793" s="24"/>
    </row>
    <row r="20794" spans="1:13" x14ac:dyDescent="0.2">
      <c r="A20794" s="289"/>
      <c r="I20794"/>
      <c r="J20794"/>
      <c r="L20794" s="33"/>
      <c r="M20794" s="24"/>
    </row>
    <row r="20795" spans="1:13" x14ac:dyDescent="0.2">
      <c r="A20795" s="289"/>
      <c r="I20795"/>
      <c r="J20795"/>
      <c r="L20795" s="33"/>
      <c r="M20795" s="24"/>
    </row>
    <row r="20796" spans="1:13" x14ac:dyDescent="0.2">
      <c r="A20796" s="289"/>
      <c r="I20796"/>
      <c r="J20796"/>
      <c r="L20796" s="33"/>
      <c r="M20796" s="24"/>
    </row>
    <row r="20797" spans="1:13" x14ac:dyDescent="0.2">
      <c r="A20797" s="289"/>
      <c r="I20797"/>
      <c r="J20797"/>
      <c r="L20797" s="33"/>
      <c r="M20797" s="24"/>
    </row>
    <row r="20798" spans="1:13" x14ac:dyDescent="0.2">
      <c r="A20798" s="289"/>
      <c r="I20798"/>
      <c r="J20798"/>
      <c r="L20798" s="33"/>
      <c r="M20798" s="24"/>
    </row>
    <row r="20799" spans="1:13" x14ac:dyDescent="0.2">
      <c r="A20799" s="289"/>
      <c r="I20799"/>
      <c r="J20799"/>
      <c r="L20799" s="33"/>
      <c r="M20799" s="24"/>
    </row>
    <row r="20800" spans="1:13" x14ac:dyDescent="0.2">
      <c r="A20800" s="289"/>
      <c r="I20800"/>
      <c r="J20800"/>
      <c r="L20800" s="33"/>
      <c r="M20800" s="24"/>
    </row>
    <row r="20801" spans="1:13" x14ac:dyDescent="0.2">
      <c r="A20801" s="289"/>
      <c r="I20801"/>
      <c r="J20801"/>
      <c r="L20801" s="33"/>
      <c r="M20801" s="24"/>
    </row>
    <row r="20802" spans="1:13" x14ac:dyDescent="0.2">
      <c r="A20802" s="289"/>
      <c r="I20802"/>
      <c r="J20802"/>
      <c r="L20802" s="33"/>
      <c r="M20802" s="24"/>
    </row>
    <row r="20803" spans="1:13" x14ac:dyDescent="0.2">
      <c r="A20803" s="289"/>
      <c r="I20803"/>
      <c r="J20803"/>
      <c r="L20803" s="33"/>
      <c r="M20803" s="24"/>
    </row>
    <row r="20804" spans="1:13" x14ac:dyDescent="0.2">
      <c r="A20804" s="289"/>
      <c r="I20804"/>
      <c r="J20804"/>
      <c r="L20804" s="33"/>
      <c r="M20804" s="24"/>
    </row>
    <row r="20805" spans="1:13" x14ac:dyDescent="0.2">
      <c r="A20805" s="289"/>
      <c r="I20805"/>
      <c r="J20805"/>
      <c r="L20805" s="33"/>
      <c r="M20805" s="24"/>
    </row>
    <row r="20806" spans="1:13" x14ac:dyDescent="0.2">
      <c r="A20806" s="289"/>
      <c r="I20806"/>
      <c r="J20806"/>
      <c r="L20806" s="33"/>
      <c r="M20806" s="24"/>
    </row>
    <row r="20807" spans="1:13" x14ac:dyDescent="0.2">
      <c r="A20807" s="289"/>
      <c r="I20807"/>
      <c r="J20807"/>
      <c r="L20807" s="33"/>
      <c r="M20807" s="24"/>
    </row>
    <row r="20808" spans="1:13" x14ac:dyDescent="0.2">
      <c r="A20808" s="289"/>
      <c r="I20808"/>
      <c r="J20808"/>
      <c r="L20808" s="33"/>
      <c r="M20808" s="24"/>
    </row>
    <row r="20809" spans="1:13" x14ac:dyDescent="0.2">
      <c r="A20809" s="289"/>
      <c r="I20809"/>
      <c r="J20809"/>
      <c r="L20809" s="33"/>
      <c r="M20809" s="24"/>
    </row>
    <row r="20810" spans="1:13" x14ac:dyDescent="0.2">
      <c r="A20810" s="289"/>
      <c r="I20810"/>
      <c r="J20810"/>
      <c r="L20810" s="33"/>
      <c r="M20810" s="24"/>
    </row>
    <row r="20811" spans="1:13" x14ac:dyDescent="0.2">
      <c r="A20811" s="289"/>
      <c r="I20811"/>
      <c r="J20811"/>
      <c r="L20811" s="33"/>
      <c r="M20811" s="24"/>
    </row>
    <row r="20812" spans="1:13" x14ac:dyDescent="0.2">
      <c r="A20812" s="289"/>
      <c r="I20812"/>
      <c r="J20812"/>
      <c r="L20812" s="33"/>
      <c r="M20812" s="24"/>
    </row>
    <row r="20813" spans="1:13" x14ac:dyDescent="0.2">
      <c r="A20813" s="289"/>
      <c r="I20813"/>
      <c r="J20813"/>
      <c r="L20813" s="33"/>
      <c r="M20813" s="24"/>
    </row>
    <row r="20814" spans="1:13" x14ac:dyDescent="0.2">
      <c r="A20814" s="289"/>
      <c r="I20814"/>
      <c r="J20814"/>
      <c r="L20814" s="33"/>
      <c r="M20814" s="24"/>
    </row>
    <row r="20815" spans="1:13" x14ac:dyDescent="0.2">
      <c r="A20815" s="289"/>
      <c r="I20815"/>
      <c r="J20815"/>
      <c r="L20815" s="33"/>
      <c r="M20815" s="24"/>
    </row>
    <row r="20816" spans="1:13" x14ac:dyDescent="0.2">
      <c r="A20816" s="289"/>
      <c r="I20816"/>
      <c r="J20816"/>
      <c r="L20816" s="33"/>
      <c r="M20816" s="24"/>
    </row>
    <row r="20817" spans="1:13" x14ac:dyDescent="0.2">
      <c r="A20817" s="289"/>
      <c r="I20817"/>
      <c r="J20817"/>
      <c r="L20817" s="33"/>
      <c r="M20817" s="24"/>
    </row>
    <row r="20818" spans="1:13" x14ac:dyDescent="0.2">
      <c r="A20818" s="289"/>
      <c r="I20818"/>
      <c r="J20818"/>
      <c r="L20818" s="33"/>
      <c r="M20818" s="24"/>
    </row>
    <row r="20819" spans="1:13" x14ac:dyDescent="0.2">
      <c r="A20819" s="289"/>
      <c r="I20819"/>
      <c r="J20819"/>
      <c r="L20819" s="33"/>
      <c r="M20819" s="24"/>
    </row>
    <row r="20820" spans="1:13" x14ac:dyDescent="0.2">
      <c r="A20820" s="289"/>
      <c r="I20820"/>
      <c r="J20820"/>
      <c r="L20820" s="33"/>
      <c r="M20820" s="24"/>
    </row>
    <row r="20821" spans="1:13" x14ac:dyDescent="0.2">
      <c r="A20821" s="289"/>
      <c r="I20821"/>
      <c r="J20821"/>
      <c r="L20821" s="33"/>
      <c r="M20821" s="24"/>
    </row>
    <row r="20822" spans="1:13" x14ac:dyDescent="0.2">
      <c r="A20822" s="289"/>
      <c r="I20822"/>
      <c r="J20822"/>
      <c r="L20822" s="33"/>
      <c r="M20822" s="24"/>
    </row>
    <row r="20823" spans="1:13" x14ac:dyDescent="0.2">
      <c r="A20823" s="289"/>
      <c r="I20823"/>
      <c r="J20823"/>
      <c r="L20823" s="33"/>
      <c r="M20823" s="24"/>
    </row>
    <row r="20824" spans="1:13" x14ac:dyDescent="0.2">
      <c r="A20824" s="289"/>
      <c r="I20824"/>
      <c r="J20824"/>
      <c r="L20824" s="33"/>
      <c r="M20824" s="24"/>
    </row>
    <row r="20825" spans="1:13" x14ac:dyDescent="0.2">
      <c r="A20825" s="289"/>
      <c r="I20825"/>
      <c r="J20825"/>
      <c r="L20825" s="33"/>
      <c r="M20825" s="24"/>
    </row>
    <row r="20826" spans="1:13" x14ac:dyDescent="0.2">
      <c r="A20826" s="289"/>
      <c r="I20826"/>
      <c r="J20826"/>
      <c r="L20826" s="33"/>
      <c r="M20826" s="24"/>
    </row>
    <row r="20827" spans="1:13" x14ac:dyDescent="0.2">
      <c r="A20827" s="289"/>
      <c r="I20827"/>
      <c r="J20827"/>
      <c r="L20827" s="33"/>
      <c r="M20827" s="24"/>
    </row>
    <row r="20828" spans="1:13" x14ac:dyDescent="0.2">
      <c r="A20828" s="289"/>
      <c r="I20828"/>
      <c r="J20828"/>
      <c r="L20828" s="33"/>
      <c r="M20828" s="24"/>
    </row>
    <row r="20829" spans="1:13" x14ac:dyDescent="0.2">
      <c r="A20829" s="289"/>
      <c r="I20829"/>
      <c r="J20829"/>
      <c r="L20829" s="33"/>
      <c r="M20829" s="24"/>
    </row>
    <row r="20830" spans="1:13" x14ac:dyDescent="0.2">
      <c r="A20830" s="289"/>
      <c r="I20830"/>
      <c r="J20830"/>
      <c r="L20830" s="33"/>
      <c r="M20830" s="24"/>
    </row>
    <row r="20831" spans="1:13" x14ac:dyDescent="0.2">
      <c r="A20831" s="289"/>
      <c r="I20831"/>
      <c r="J20831"/>
      <c r="L20831" s="33"/>
      <c r="M20831" s="24"/>
    </row>
    <row r="20832" spans="1:13" x14ac:dyDescent="0.2">
      <c r="A20832" s="289"/>
      <c r="I20832"/>
      <c r="J20832"/>
      <c r="L20832" s="33"/>
      <c r="M20832" s="24"/>
    </row>
    <row r="20833" spans="1:13" x14ac:dyDescent="0.2">
      <c r="A20833" s="289"/>
      <c r="I20833"/>
      <c r="J20833"/>
      <c r="L20833" s="33"/>
      <c r="M20833" s="24"/>
    </row>
    <row r="20834" spans="1:13" x14ac:dyDescent="0.2">
      <c r="A20834" s="289"/>
      <c r="I20834"/>
      <c r="J20834"/>
      <c r="L20834" s="33"/>
      <c r="M20834" s="24"/>
    </row>
    <row r="20835" spans="1:13" x14ac:dyDescent="0.2">
      <c r="A20835" s="289"/>
      <c r="I20835"/>
      <c r="J20835"/>
      <c r="L20835" s="33"/>
      <c r="M20835" s="24"/>
    </row>
    <row r="20836" spans="1:13" x14ac:dyDescent="0.2">
      <c r="A20836" s="289"/>
      <c r="I20836"/>
      <c r="J20836"/>
      <c r="L20836" s="33"/>
      <c r="M20836" s="24"/>
    </row>
    <row r="20837" spans="1:13" x14ac:dyDescent="0.2">
      <c r="A20837" s="289"/>
      <c r="I20837"/>
      <c r="J20837"/>
      <c r="L20837" s="33"/>
      <c r="M20837" s="24"/>
    </row>
    <row r="20838" spans="1:13" x14ac:dyDescent="0.2">
      <c r="A20838" s="289"/>
      <c r="I20838"/>
      <c r="J20838"/>
      <c r="L20838" s="33"/>
      <c r="M20838" s="24"/>
    </row>
    <row r="20839" spans="1:13" x14ac:dyDescent="0.2">
      <c r="A20839" s="289"/>
      <c r="I20839"/>
      <c r="J20839"/>
      <c r="L20839" s="33"/>
      <c r="M20839" s="24"/>
    </row>
    <row r="20840" spans="1:13" x14ac:dyDescent="0.2">
      <c r="A20840" s="289"/>
      <c r="I20840"/>
      <c r="J20840"/>
      <c r="L20840" s="33"/>
      <c r="M20840" s="24"/>
    </row>
    <row r="20841" spans="1:13" x14ac:dyDescent="0.2">
      <c r="A20841" s="289"/>
      <c r="I20841"/>
      <c r="J20841"/>
      <c r="L20841" s="33"/>
      <c r="M20841" s="24"/>
    </row>
    <row r="20842" spans="1:13" x14ac:dyDescent="0.2">
      <c r="A20842" s="289"/>
      <c r="I20842"/>
      <c r="J20842"/>
      <c r="L20842" s="33"/>
      <c r="M20842" s="24"/>
    </row>
    <row r="20843" spans="1:13" x14ac:dyDescent="0.2">
      <c r="A20843" s="289"/>
      <c r="I20843"/>
      <c r="J20843"/>
      <c r="L20843" s="33"/>
      <c r="M20843" s="24"/>
    </row>
    <row r="20844" spans="1:13" x14ac:dyDescent="0.2">
      <c r="A20844" s="289"/>
      <c r="I20844"/>
      <c r="J20844"/>
      <c r="L20844" s="33"/>
      <c r="M20844" s="24"/>
    </row>
    <row r="20845" spans="1:13" x14ac:dyDescent="0.2">
      <c r="A20845" s="289"/>
      <c r="I20845"/>
      <c r="J20845"/>
      <c r="L20845" s="33"/>
      <c r="M20845" s="24"/>
    </row>
    <row r="20846" spans="1:13" x14ac:dyDescent="0.2">
      <c r="A20846" s="289"/>
      <c r="I20846"/>
      <c r="J20846"/>
      <c r="L20846" s="33"/>
      <c r="M20846" s="24"/>
    </row>
    <row r="20847" spans="1:13" x14ac:dyDescent="0.2">
      <c r="A20847" s="289"/>
      <c r="I20847"/>
      <c r="J20847"/>
      <c r="L20847" s="33"/>
      <c r="M20847" s="24"/>
    </row>
    <row r="20848" spans="1:13" x14ac:dyDescent="0.2">
      <c r="A20848" s="289"/>
      <c r="I20848"/>
      <c r="J20848"/>
      <c r="L20848" s="33"/>
      <c r="M20848" s="24"/>
    </row>
    <row r="20849" spans="1:13" x14ac:dyDescent="0.2">
      <c r="A20849" s="289"/>
      <c r="I20849"/>
      <c r="J20849"/>
      <c r="L20849" s="33"/>
      <c r="M20849" s="24"/>
    </row>
    <row r="20850" spans="1:13" x14ac:dyDescent="0.2">
      <c r="A20850" s="289"/>
      <c r="I20850"/>
      <c r="J20850"/>
      <c r="L20850" s="33"/>
      <c r="M20850" s="24"/>
    </row>
    <row r="20851" spans="1:13" x14ac:dyDescent="0.2">
      <c r="A20851" s="289"/>
      <c r="I20851"/>
      <c r="J20851"/>
      <c r="L20851" s="33"/>
      <c r="M20851" s="24"/>
    </row>
    <row r="20852" spans="1:13" x14ac:dyDescent="0.2">
      <c r="A20852" s="289"/>
      <c r="I20852"/>
      <c r="J20852"/>
      <c r="L20852" s="33"/>
      <c r="M20852" s="24"/>
    </row>
    <row r="20853" spans="1:13" x14ac:dyDescent="0.2">
      <c r="A20853" s="289"/>
      <c r="I20853"/>
      <c r="J20853"/>
      <c r="L20853" s="33"/>
      <c r="M20853" s="24"/>
    </row>
    <row r="20854" spans="1:13" x14ac:dyDescent="0.2">
      <c r="A20854" s="289"/>
      <c r="I20854"/>
      <c r="J20854"/>
      <c r="L20854" s="33"/>
      <c r="M20854" s="24"/>
    </row>
    <row r="20855" spans="1:13" x14ac:dyDescent="0.2">
      <c r="A20855" s="289"/>
      <c r="I20855"/>
      <c r="J20855"/>
      <c r="L20855" s="33"/>
      <c r="M20855" s="24"/>
    </row>
    <row r="20856" spans="1:13" x14ac:dyDescent="0.2">
      <c r="A20856" s="289"/>
      <c r="I20856"/>
      <c r="J20856"/>
      <c r="L20856" s="33"/>
      <c r="M20856" s="24"/>
    </row>
    <row r="20857" spans="1:13" x14ac:dyDescent="0.2">
      <c r="A20857" s="289"/>
      <c r="I20857"/>
      <c r="J20857"/>
      <c r="L20857" s="33"/>
      <c r="M20857" s="24"/>
    </row>
    <row r="20858" spans="1:13" x14ac:dyDescent="0.2">
      <c r="A20858" s="289"/>
      <c r="I20858"/>
      <c r="J20858"/>
      <c r="L20858" s="33"/>
      <c r="M20858" s="24"/>
    </row>
    <row r="20859" spans="1:13" x14ac:dyDescent="0.2">
      <c r="A20859" s="289"/>
      <c r="I20859"/>
      <c r="J20859"/>
      <c r="L20859" s="33"/>
      <c r="M20859" s="24"/>
    </row>
    <row r="20860" spans="1:13" x14ac:dyDescent="0.2">
      <c r="A20860" s="289"/>
      <c r="I20860"/>
      <c r="J20860"/>
      <c r="L20860" s="33"/>
      <c r="M20860" s="24"/>
    </row>
    <row r="20861" spans="1:13" x14ac:dyDescent="0.2">
      <c r="A20861" s="289"/>
      <c r="I20861"/>
      <c r="J20861"/>
      <c r="L20861" s="33"/>
      <c r="M20861" s="24"/>
    </row>
    <row r="20862" spans="1:13" x14ac:dyDescent="0.2">
      <c r="A20862" s="289"/>
      <c r="I20862"/>
      <c r="J20862"/>
      <c r="L20862" s="33"/>
      <c r="M20862" s="24"/>
    </row>
    <row r="20863" spans="1:13" x14ac:dyDescent="0.2">
      <c r="A20863" s="289"/>
      <c r="I20863"/>
      <c r="J20863"/>
      <c r="L20863" s="33"/>
      <c r="M20863" s="24"/>
    </row>
    <row r="20864" spans="1:13" x14ac:dyDescent="0.2">
      <c r="A20864" s="289"/>
      <c r="I20864"/>
      <c r="J20864"/>
      <c r="L20864" s="33"/>
      <c r="M20864" s="24"/>
    </row>
    <row r="20865" spans="1:13" x14ac:dyDescent="0.2">
      <c r="A20865" s="289"/>
      <c r="I20865"/>
      <c r="J20865"/>
      <c r="L20865" s="33"/>
      <c r="M20865" s="24"/>
    </row>
    <row r="20866" spans="1:13" x14ac:dyDescent="0.2">
      <c r="A20866" s="289"/>
      <c r="I20866"/>
      <c r="J20866"/>
      <c r="L20866" s="33"/>
      <c r="M20866" s="24"/>
    </row>
    <row r="20867" spans="1:13" x14ac:dyDescent="0.2">
      <c r="A20867" s="289"/>
      <c r="I20867"/>
      <c r="J20867"/>
      <c r="L20867" s="33"/>
      <c r="M20867" s="24"/>
    </row>
    <row r="20868" spans="1:13" x14ac:dyDescent="0.2">
      <c r="A20868" s="289"/>
      <c r="I20868"/>
      <c r="J20868"/>
      <c r="L20868" s="33"/>
      <c r="M20868" s="24"/>
    </row>
    <row r="20869" spans="1:13" x14ac:dyDescent="0.2">
      <c r="A20869" s="289"/>
      <c r="I20869"/>
      <c r="J20869"/>
      <c r="L20869" s="33"/>
      <c r="M20869" s="24"/>
    </row>
    <row r="20870" spans="1:13" x14ac:dyDescent="0.2">
      <c r="A20870" s="289"/>
      <c r="I20870"/>
      <c r="J20870"/>
      <c r="L20870" s="33"/>
      <c r="M20870" s="24"/>
    </row>
    <row r="20871" spans="1:13" x14ac:dyDescent="0.2">
      <c r="A20871" s="289"/>
      <c r="I20871"/>
      <c r="J20871"/>
      <c r="L20871" s="33"/>
      <c r="M20871" s="24"/>
    </row>
    <row r="20872" spans="1:13" x14ac:dyDescent="0.2">
      <c r="A20872" s="289"/>
      <c r="I20872"/>
      <c r="J20872"/>
      <c r="L20872" s="33"/>
      <c r="M20872" s="24"/>
    </row>
    <row r="20873" spans="1:13" x14ac:dyDescent="0.2">
      <c r="A20873" s="289"/>
      <c r="I20873"/>
      <c r="J20873"/>
      <c r="L20873" s="33"/>
      <c r="M20873" s="24"/>
    </row>
    <row r="20874" spans="1:13" x14ac:dyDescent="0.2">
      <c r="A20874" s="289"/>
      <c r="I20874"/>
      <c r="J20874"/>
      <c r="L20874" s="33"/>
      <c r="M20874" s="24"/>
    </row>
    <row r="20875" spans="1:13" x14ac:dyDescent="0.2">
      <c r="A20875" s="289"/>
      <c r="I20875"/>
      <c r="J20875"/>
      <c r="L20875" s="33"/>
      <c r="M20875" s="24"/>
    </row>
    <row r="20876" spans="1:13" x14ac:dyDescent="0.2">
      <c r="A20876" s="289"/>
      <c r="I20876"/>
      <c r="J20876"/>
      <c r="L20876" s="33"/>
      <c r="M20876" s="24"/>
    </row>
    <row r="20877" spans="1:13" x14ac:dyDescent="0.2">
      <c r="A20877" s="289"/>
      <c r="I20877"/>
      <c r="J20877"/>
      <c r="L20877" s="33"/>
      <c r="M20877" s="24"/>
    </row>
    <row r="20878" spans="1:13" x14ac:dyDescent="0.2">
      <c r="A20878" s="289"/>
      <c r="I20878"/>
      <c r="J20878"/>
      <c r="L20878" s="33"/>
      <c r="M20878" s="24"/>
    </row>
    <row r="20879" spans="1:13" x14ac:dyDescent="0.2">
      <c r="A20879" s="289"/>
      <c r="I20879"/>
      <c r="J20879"/>
      <c r="L20879" s="33"/>
      <c r="M20879" s="24"/>
    </row>
    <row r="20880" spans="1:13" x14ac:dyDescent="0.2">
      <c r="A20880" s="289"/>
      <c r="I20880"/>
      <c r="J20880"/>
      <c r="L20880" s="33"/>
      <c r="M20880" s="24"/>
    </row>
    <row r="20881" spans="1:13" x14ac:dyDescent="0.2">
      <c r="A20881" s="289"/>
      <c r="I20881"/>
      <c r="J20881"/>
      <c r="L20881" s="33"/>
      <c r="M20881" s="24"/>
    </row>
    <row r="20882" spans="1:13" x14ac:dyDescent="0.2">
      <c r="A20882" s="289"/>
      <c r="I20882"/>
      <c r="J20882"/>
      <c r="L20882" s="33"/>
      <c r="M20882" s="24"/>
    </row>
    <row r="20883" spans="1:13" x14ac:dyDescent="0.2">
      <c r="A20883" s="289"/>
      <c r="I20883"/>
      <c r="J20883"/>
      <c r="L20883" s="33"/>
      <c r="M20883" s="24"/>
    </row>
    <row r="20884" spans="1:13" x14ac:dyDescent="0.2">
      <c r="A20884" s="289"/>
      <c r="I20884"/>
      <c r="J20884"/>
      <c r="L20884" s="33"/>
      <c r="M20884" s="24"/>
    </row>
    <row r="20885" spans="1:13" x14ac:dyDescent="0.2">
      <c r="A20885" s="289"/>
      <c r="I20885"/>
      <c r="J20885"/>
      <c r="L20885" s="33"/>
      <c r="M20885" s="24"/>
    </row>
    <row r="20886" spans="1:13" x14ac:dyDescent="0.2">
      <c r="A20886" s="289"/>
      <c r="I20886"/>
      <c r="J20886"/>
      <c r="L20886" s="33"/>
      <c r="M20886" s="24"/>
    </row>
    <row r="20887" spans="1:13" x14ac:dyDescent="0.2">
      <c r="A20887" s="289"/>
      <c r="I20887"/>
      <c r="J20887"/>
      <c r="L20887" s="33"/>
      <c r="M20887" s="24"/>
    </row>
    <row r="20888" spans="1:13" x14ac:dyDescent="0.2">
      <c r="A20888" s="289"/>
      <c r="I20888"/>
      <c r="J20888"/>
      <c r="L20888" s="33"/>
      <c r="M20888" s="24"/>
    </row>
    <row r="20889" spans="1:13" x14ac:dyDescent="0.2">
      <c r="A20889" s="289"/>
      <c r="I20889"/>
      <c r="J20889"/>
      <c r="L20889" s="33"/>
      <c r="M20889" s="24"/>
    </row>
    <row r="20890" spans="1:13" x14ac:dyDescent="0.2">
      <c r="A20890" s="289"/>
      <c r="I20890"/>
      <c r="J20890"/>
      <c r="L20890" s="33"/>
      <c r="M20890" s="24"/>
    </row>
    <row r="20891" spans="1:13" x14ac:dyDescent="0.2">
      <c r="A20891" s="289"/>
      <c r="I20891"/>
      <c r="J20891"/>
      <c r="L20891" s="33"/>
      <c r="M20891" s="24"/>
    </row>
    <row r="20892" spans="1:13" x14ac:dyDescent="0.2">
      <c r="A20892" s="289"/>
      <c r="I20892"/>
      <c r="J20892"/>
      <c r="L20892" s="33"/>
      <c r="M20892" s="24"/>
    </row>
    <row r="20893" spans="1:13" x14ac:dyDescent="0.2">
      <c r="A20893" s="289"/>
      <c r="I20893"/>
      <c r="J20893"/>
      <c r="L20893" s="33"/>
      <c r="M20893" s="24"/>
    </row>
    <row r="20894" spans="1:13" x14ac:dyDescent="0.2">
      <c r="A20894" s="289"/>
      <c r="I20894"/>
      <c r="J20894"/>
      <c r="L20894" s="33"/>
      <c r="M20894" s="24"/>
    </row>
    <row r="20895" spans="1:13" x14ac:dyDescent="0.2">
      <c r="A20895" s="289"/>
      <c r="I20895"/>
      <c r="J20895"/>
      <c r="L20895" s="33"/>
      <c r="M20895" s="24"/>
    </row>
    <row r="20896" spans="1:13" x14ac:dyDescent="0.2">
      <c r="A20896" s="289"/>
      <c r="I20896"/>
      <c r="J20896"/>
      <c r="L20896" s="33"/>
      <c r="M20896" s="24"/>
    </row>
    <row r="20897" spans="1:13" x14ac:dyDescent="0.2">
      <c r="A20897" s="289"/>
      <c r="I20897"/>
      <c r="J20897"/>
      <c r="L20897" s="33"/>
      <c r="M20897" s="24"/>
    </row>
    <row r="20898" spans="1:13" x14ac:dyDescent="0.2">
      <c r="A20898" s="289"/>
      <c r="I20898"/>
      <c r="J20898"/>
      <c r="L20898" s="33"/>
      <c r="M20898" s="24"/>
    </row>
    <row r="20899" spans="1:13" x14ac:dyDescent="0.2">
      <c r="A20899" s="289"/>
      <c r="I20899"/>
      <c r="J20899"/>
      <c r="L20899" s="33"/>
      <c r="M20899" s="24"/>
    </row>
    <row r="20900" spans="1:13" x14ac:dyDescent="0.2">
      <c r="A20900" s="289"/>
      <c r="I20900"/>
      <c r="J20900"/>
      <c r="L20900" s="33"/>
      <c r="M20900" s="24"/>
    </row>
    <row r="20901" spans="1:13" x14ac:dyDescent="0.2">
      <c r="A20901" s="289"/>
      <c r="I20901"/>
      <c r="J20901"/>
      <c r="L20901" s="33"/>
      <c r="M20901" s="24"/>
    </row>
    <row r="20902" spans="1:13" x14ac:dyDescent="0.2">
      <c r="A20902" s="289"/>
      <c r="I20902"/>
      <c r="J20902"/>
      <c r="L20902" s="33"/>
      <c r="M20902" s="24"/>
    </row>
    <row r="20903" spans="1:13" x14ac:dyDescent="0.2">
      <c r="A20903" s="289"/>
      <c r="I20903"/>
      <c r="J20903"/>
      <c r="L20903" s="33"/>
      <c r="M20903" s="24"/>
    </row>
    <row r="20904" spans="1:13" x14ac:dyDescent="0.2">
      <c r="A20904" s="289"/>
      <c r="I20904"/>
      <c r="J20904"/>
      <c r="L20904" s="33"/>
      <c r="M20904" s="24"/>
    </row>
    <row r="20905" spans="1:13" x14ac:dyDescent="0.2">
      <c r="A20905" s="289"/>
      <c r="I20905"/>
      <c r="J20905"/>
      <c r="L20905" s="33"/>
      <c r="M20905" s="24"/>
    </row>
    <row r="20906" spans="1:13" x14ac:dyDescent="0.2">
      <c r="A20906" s="289"/>
      <c r="I20906"/>
      <c r="J20906"/>
      <c r="L20906" s="33"/>
      <c r="M20906" s="24"/>
    </row>
    <row r="20907" spans="1:13" x14ac:dyDescent="0.2">
      <c r="A20907" s="289"/>
      <c r="I20907"/>
      <c r="J20907"/>
      <c r="L20907" s="33"/>
      <c r="M20907" s="24"/>
    </row>
    <row r="20908" spans="1:13" x14ac:dyDescent="0.2">
      <c r="A20908" s="289"/>
      <c r="I20908"/>
      <c r="J20908"/>
      <c r="L20908" s="33"/>
      <c r="M20908" s="24"/>
    </row>
    <row r="20909" spans="1:13" x14ac:dyDescent="0.2">
      <c r="A20909" s="289"/>
      <c r="I20909"/>
      <c r="J20909"/>
      <c r="L20909" s="33"/>
      <c r="M20909" s="24"/>
    </row>
    <row r="20910" spans="1:13" x14ac:dyDescent="0.2">
      <c r="A20910" s="289"/>
      <c r="I20910"/>
      <c r="J20910"/>
      <c r="L20910" s="33"/>
      <c r="M20910" s="24"/>
    </row>
    <row r="20911" spans="1:13" x14ac:dyDescent="0.2">
      <c r="A20911" s="289"/>
      <c r="I20911"/>
      <c r="J20911"/>
      <c r="L20911" s="33"/>
      <c r="M20911" s="24"/>
    </row>
    <row r="20912" spans="1:13" x14ac:dyDescent="0.2">
      <c r="A20912" s="289"/>
      <c r="I20912"/>
      <c r="J20912"/>
      <c r="L20912" s="33"/>
      <c r="M20912" s="24"/>
    </row>
    <row r="20913" spans="1:13" x14ac:dyDescent="0.2">
      <c r="A20913" s="289"/>
      <c r="I20913"/>
      <c r="J20913"/>
      <c r="L20913" s="33"/>
      <c r="M20913" s="24"/>
    </row>
    <row r="20914" spans="1:13" x14ac:dyDescent="0.2">
      <c r="A20914" s="289"/>
      <c r="I20914"/>
      <c r="J20914"/>
      <c r="L20914" s="33"/>
      <c r="M20914" s="24"/>
    </row>
    <row r="20915" spans="1:13" x14ac:dyDescent="0.2">
      <c r="A20915" s="289"/>
      <c r="I20915"/>
      <c r="J20915"/>
      <c r="L20915" s="33"/>
      <c r="M20915" s="24"/>
    </row>
    <row r="20916" spans="1:13" x14ac:dyDescent="0.2">
      <c r="A20916" s="289"/>
      <c r="I20916"/>
      <c r="J20916"/>
      <c r="L20916" s="33"/>
      <c r="M20916" s="24"/>
    </row>
    <row r="20917" spans="1:13" x14ac:dyDescent="0.2">
      <c r="A20917" s="289"/>
      <c r="I20917"/>
      <c r="J20917"/>
      <c r="L20917" s="33"/>
      <c r="M20917" s="24"/>
    </row>
    <row r="20918" spans="1:13" x14ac:dyDescent="0.2">
      <c r="A20918" s="289"/>
      <c r="I20918"/>
      <c r="J20918"/>
      <c r="L20918" s="33"/>
      <c r="M20918" s="24"/>
    </row>
    <row r="20919" spans="1:13" x14ac:dyDescent="0.2">
      <c r="A20919" s="289"/>
      <c r="I20919"/>
      <c r="J20919"/>
      <c r="L20919" s="33"/>
      <c r="M20919" s="24"/>
    </row>
    <row r="20920" spans="1:13" x14ac:dyDescent="0.2">
      <c r="A20920" s="289"/>
      <c r="I20920"/>
      <c r="J20920"/>
      <c r="L20920" s="33"/>
      <c r="M20920" s="24"/>
    </row>
    <row r="20921" spans="1:13" x14ac:dyDescent="0.2">
      <c r="A20921" s="289"/>
      <c r="I20921"/>
      <c r="J20921"/>
      <c r="L20921" s="33"/>
      <c r="M20921" s="24"/>
    </row>
    <row r="20922" spans="1:13" x14ac:dyDescent="0.2">
      <c r="A20922" s="289"/>
      <c r="I20922"/>
      <c r="J20922"/>
      <c r="L20922" s="33"/>
      <c r="M20922" s="24"/>
    </row>
    <row r="20923" spans="1:13" x14ac:dyDescent="0.2">
      <c r="A20923" s="289"/>
      <c r="I20923"/>
      <c r="J20923"/>
      <c r="L20923" s="33"/>
      <c r="M20923" s="24"/>
    </row>
    <row r="20924" spans="1:13" x14ac:dyDescent="0.2">
      <c r="A20924" s="289"/>
      <c r="I20924"/>
      <c r="J20924"/>
      <c r="L20924" s="33"/>
      <c r="M20924" s="24"/>
    </row>
    <row r="20925" spans="1:13" x14ac:dyDescent="0.2">
      <c r="A20925" s="289"/>
      <c r="I20925"/>
      <c r="J20925"/>
      <c r="L20925" s="33"/>
      <c r="M20925" s="24"/>
    </row>
    <row r="20926" spans="1:13" x14ac:dyDescent="0.2">
      <c r="A20926" s="289"/>
      <c r="I20926"/>
      <c r="J20926"/>
      <c r="L20926" s="33"/>
      <c r="M20926" s="24"/>
    </row>
    <row r="20927" spans="1:13" x14ac:dyDescent="0.2">
      <c r="A20927" s="289"/>
      <c r="I20927"/>
      <c r="J20927"/>
      <c r="L20927" s="33"/>
      <c r="M20927" s="24"/>
    </row>
    <row r="20928" spans="1:13" x14ac:dyDescent="0.2">
      <c r="A20928" s="289"/>
      <c r="I20928"/>
      <c r="J20928"/>
      <c r="L20928" s="33"/>
      <c r="M20928" s="24"/>
    </row>
    <row r="20929" spans="1:13" x14ac:dyDescent="0.2">
      <c r="A20929" s="289"/>
      <c r="I20929"/>
      <c r="J20929"/>
      <c r="L20929" s="33"/>
      <c r="M20929" s="24"/>
    </row>
    <row r="20930" spans="1:13" x14ac:dyDescent="0.2">
      <c r="A20930" s="289"/>
      <c r="I20930"/>
      <c r="J20930"/>
      <c r="L20930" s="33"/>
      <c r="M20930" s="24"/>
    </row>
    <row r="20931" spans="1:13" x14ac:dyDescent="0.2">
      <c r="A20931" s="289"/>
      <c r="I20931"/>
      <c r="J20931"/>
      <c r="L20931" s="33"/>
      <c r="M20931" s="24"/>
    </row>
    <row r="20932" spans="1:13" x14ac:dyDescent="0.2">
      <c r="A20932" s="289"/>
      <c r="I20932"/>
      <c r="J20932"/>
      <c r="L20932" s="33"/>
      <c r="M20932" s="24"/>
    </row>
    <row r="20933" spans="1:13" x14ac:dyDescent="0.2">
      <c r="A20933" s="289"/>
      <c r="I20933"/>
      <c r="J20933"/>
      <c r="L20933" s="33"/>
      <c r="M20933" s="24"/>
    </row>
    <row r="20934" spans="1:13" x14ac:dyDescent="0.2">
      <c r="A20934" s="289"/>
      <c r="I20934"/>
      <c r="J20934"/>
      <c r="L20934" s="33"/>
      <c r="M20934" s="24"/>
    </row>
    <row r="20935" spans="1:13" x14ac:dyDescent="0.2">
      <c r="A20935" s="289"/>
      <c r="I20935"/>
      <c r="J20935"/>
      <c r="L20935" s="33"/>
      <c r="M20935" s="24"/>
    </row>
    <row r="20936" spans="1:13" x14ac:dyDescent="0.2">
      <c r="A20936" s="289"/>
      <c r="I20936"/>
      <c r="J20936"/>
      <c r="L20936" s="33"/>
      <c r="M20936" s="24"/>
    </row>
    <row r="20937" spans="1:13" x14ac:dyDescent="0.2">
      <c r="A20937" s="289"/>
      <c r="I20937"/>
      <c r="J20937"/>
      <c r="L20937" s="33"/>
      <c r="M20937" s="24"/>
    </row>
    <row r="20938" spans="1:13" x14ac:dyDescent="0.2">
      <c r="A20938" s="289"/>
      <c r="I20938"/>
      <c r="J20938"/>
      <c r="L20938" s="33"/>
      <c r="M20938" s="24"/>
    </row>
    <row r="20939" spans="1:13" x14ac:dyDescent="0.2">
      <c r="A20939" s="289"/>
      <c r="I20939"/>
      <c r="J20939"/>
      <c r="L20939" s="33"/>
      <c r="M20939" s="24"/>
    </row>
    <row r="20940" spans="1:13" x14ac:dyDescent="0.2">
      <c r="A20940" s="289"/>
      <c r="I20940"/>
      <c r="J20940"/>
      <c r="L20940" s="33"/>
      <c r="M20940" s="24"/>
    </row>
    <row r="20941" spans="1:13" x14ac:dyDescent="0.2">
      <c r="A20941" s="289"/>
      <c r="I20941"/>
      <c r="J20941"/>
      <c r="L20941" s="33"/>
      <c r="M20941" s="24"/>
    </row>
    <row r="20942" spans="1:13" x14ac:dyDescent="0.2">
      <c r="A20942" s="289"/>
      <c r="I20942"/>
      <c r="J20942"/>
      <c r="L20942" s="33"/>
      <c r="M20942" s="24"/>
    </row>
    <row r="20943" spans="1:13" x14ac:dyDescent="0.2">
      <c r="A20943" s="289"/>
      <c r="I20943"/>
      <c r="J20943"/>
      <c r="L20943" s="33"/>
      <c r="M20943" s="24"/>
    </row>
    <row r="20944" spans="1:13" x14ac:dyDescent="0.2">
      <c r="A20944" s="289"/>
      <c r="I20944"/>
      <c r="J20944"/>
      <c r="L20944" s="33"/>
      <c r="M20944" s="24"/>
    </row>
    <row r="20945" spans="1:13" x14ac:dyDescent="0.2">
      <c r="A20945" s="289"/>
      <c r="I20945"/>
      <c r="J20945"/>
      <c r="L20945" s="33"/>
      <c r="M20945" s="24"/>
    </row>
    <row r="20946" spans="1:13" x14ac:dyDescent="0.2">
      <c r="A20946" s="289"/>
      <c r="I20946"/>
      <c r="J20946"/>
      <c r="L20946" s="33"/>
      <c r="M20946" s="24"/>
    </row>
    <row r="20947" spans="1:13" x14ac:dyDescent="0.2">
      <c r="A20947" s="289"/>
      <c r="I20947"/>
      <c r="J20947"/>
      <c r="L20947" s="33"/>
      <c r="M20947" s="24"/>
    </row>
    <row r="20948" spans="1:13" x14ac:dyDescent="0.2">
      <c r="A20948" s="289"/>
      <c r="I20948"/>
      <c r="J20948"/>
      <c r="L20948" s="33"/>
      <c r="M20948" s="24"/>
    </row>
    <row r="20949" spans="1:13" x14ac:dyDescent="0.2">
      <c r="A20949" s="289"/>
      <c r="I20949"/>
      <c r="J20949"/>
      <c r="L20949" s="33"/>
      <c r="M20949" s="24"/>
    </row>
    <row r="20950" spans="1:13" x14ac:dyDescent="0.2">
      <c r="A20950" s="289"/>
      <c r="I20950"/>
      <c r="J20950"/>
      <c r="L20950" s="33"/>
      <c r="M20950" s="24"/>
    </row>
    <row r="20951" spans="1:13" x14ac:dyDescent="0.2">
      <c r="A20951" s="289"/>
      <c r="I20951"/>
      <c r="J20951"/>
      <c r="L20951" s="33"/>
      <c r="M20951" s="24"/>
    </row>
    <row r="20952" spans="1:13" x14ac:dyDescent="0.2">
      <c r="A20952" s="289"/>
      <c r="I20952"/>
      <c r="J20952"/>
      <c r="L20952" s="33"/>
      <c r="M20952" s="24"/>
    </row>
    <row r="20953" spans="1:13" x14ac:dyDescent="0.2">
      <c r="A20953" s="289"/>
      <c r="I20953"/>
      <c r="J20953"/>
      <c r="L20953" s="33"/>
      <c r="M20953" s="24"/>
    </row>
    <row r="20954" spans="1:13" x14ac:dyDescent="0.2">
      <c r="A20954" s="289"/>
      <c r="I20954"/>
      <c r="J20954"/>
      <c r="L20954" s="33"/>
      <c r="M20954" s="24"/>
    </row>
    <row r="20955" spans="1:13" x14ac:dyDescent="0.2">
      <c r="A20955" s="289"/>
      <c r="I20955"/>
      <c r="J20955"/>
      <c r="L20955" s="33"/>
      <c r="M20955" s="24"/>
    </row>
    <row r="20956" spans="1:13" x14ac:dyDescent="0.2">
      <c r="A20956" s="289"/>
      <c r="I20956"/>
      <c r="J20956"/>
      <c r="L20956" s="33"/>
      <c r="M20956" s="24"/>
    </row>
    <row r="20957" spans="1:13" x14ac:dyDescent="0.2">
      <c r="A20957" s="289"/>
      <c r="I20957"/>
      <c r="J20957"/>
      <c r="L20957" s="33"/>
      <c r="M20957" s="24"/>
    </row>
    <row r="20958" spans="1:13" x14ac:dyDescent="0.2">
      <c r="A20958" s="289"/>
      <c r="I20958"/>
      <c r="J20958"/>
      <c r="L20958" s="33"/>
      <c r="M20958" s="24"/>
    </row>
    <row r="20959" spans="1:13" x14ac:dyDescent="0.2">
      <c r="A20959" s="289"/>
      <c r="I20959"/>
      <c r="J20959"/>
      <c r="L20959" s="33"/>
      <c r="M20959" s="24"/>
    </row>
    <row r="20960" spans="1:13" x14ac:dyDescent="0.2">
      <c r="A20960" s="289"/>
      <c r="I20960"/>
      <c r="J20960"/>
      <c r="L20960" s="33"/>
      <c r="M20960" s="24"/>
    </row>
    <row r="20961" spans="1:13" x14ac:dyDescent="0.2">
      <c r="A20961" s="289"/>
      <c r="I20961"/>
      <c r="J20961"/>
      <c r="L20961" s="33"/>
      <c r="M20961" s="24"/>
    </row>
    <row r="20962" spans="1:13" x14ac:dyDescent="0.2">
      <c r="A20962" s="289"/>
      <c r="I20962"/>
      <c r="J20962"/>
      <c r="L20962" s="33"/>
      <c r="M20962" s="24"/>
    </row>
    <row r="20963" spans="1:13" x14ac:dyDescent="0.2">
      <c r="A20963" s="289"/>
      <c r="I20963"/>
      <c r="J20963"/>
      <c r="L20963" s="33"/>
      <c r="M20963" s="24"/>
    </row>
    <row r="20964" spans="1:13" x14ac:dyDescent="0.2">
      <c r="A20964" s="289"/>
      <c r="I20964"/>
      <c r="J20964"/>
      <c r="L20964" s="33"/>
      <c r="M20964" s="24"/>
    </row>
    <row r="20965" spans="1:13" x14ac:dyDescent="0.2">
      <c r="A20965" s="289"/>
      <c r="I20965"/>
      <c r="J20965"/>
      <c r="L20965" s="33"/>
      <c r="M20965" s="24"/>
    </row>
    <row r="20966" spans="1:13" x14ac:dyDescent="0.2">
      <c r="A20966" s="289"/>
      <c r="I20966"/>
      <c r="J20966"/>
      <c r="L20966" s="33"/>
      <c r="M20966" s="24"/>
    </row>
    <row r="20967" spans="1:13" x14ac:dyDescent="0.2">
      <c r="A20967" s="289"/>
      <c r="I20967"/>
      <c r="J20967"/>
      <c r="L20967" s="33"/>
      <c r="M20967" s="24"/>
    </row>
    <row r="20968" spans="1:13" x14ac:dyDescent="0.2">
      <c r="A20968" s="289"/>
      <c r="I20968"/>
      <c r="J20968"/>
      <c r="L20968" s="33"/>
      <c r="M20968" s="24"/>
    </row>
    <row r="20969" spans="1:13" x14ac:dyDescent="0.2">
      <c r="A20969" s="289"/>
      <c r="I20969"/>
      <c r="J20969"/>
      <c r="L20969" s="33"/>
      <c r="M20969" s="24"/>
    </row>
    <row r="20970" spans="1:13" x14ac:dyDescent="0.2">
      <c r="A20970" s="289"/>
      <c r="I20970"/>
      <c r="J20970"/>
      <c r="L20970" s="33"/>
      <c r="M20970" s="24"/>
    </row>
    <row r="20971" spans="1:13" x14ac:dyDescent="0.2">
      <c r="A20971" s="289"/>
      <c r="I20971"/>
      <c r="J20971"/>
      <c r="L20971" s="33"/>
      <c r="M20971" s="24"/>
    </row>
    <row r="20972" spans="1:13" x14ac:dyDescent="0.2">
      <c r="A20972" s="289"/>
      <c r="I20972"/>
      <c r="J20972"/>
      <c r="L20972" s="33"/>
      <c r="M20972" s="24"/>
    </row>
    <row r="20973" spans="1:13" x14ac:dyDescent="0.2">
      <c r="A20973" s="289"/>
      <c r="I20973"/>
      <c r="J20973"/>
      <c r="L20973" s="33"/>
      <c r="M20973" s="24"/>
    </row>
    <row r="20974" spans="1:13" x14ac:dyDescent="0.2">
      <c r="A20974" s="289"/>
      <c r="I20974"/>
      <c r="J20974"/>
      <c r="L20974" s="33"/>
      <c r="M20974" s="24"/>
    </row>
    <row r="20975" spans="1:13" x14ac:dyDescent="0.2">
      <c r="A20975" s="289"/>
      <c r="I20975"/>
      <c r="J20975"/>
      <c r="L20975" s="33"/>
      <c r="M20975" s="24"/>
    </row>
    <row r="20976" spans="1:13" x14ac:dyDescent="0.2">
      <c r="A20976" s="289"/>
      <c r="I20976"/>
      <c r="J20976"/>
      <c r="L20976" s="33"/>
      <c r="M20976" s="24"/>
    </row>
    <row r="20977" spans="1:13" x14ac:dyDescent="0.2">
      <c r="A20977" s="289"/>
      <c r="I20977"/>
      <c r="J20977"/>
      <c r="L20977" s="33"/>
      <c r="M20977" s="24"/>
    </row>
    <row r="20978" spans="1:13" x14ac:dyDescent="0.2">
      <c r="A20978" s="289"/>
      <c r="I20978"/>
      <c r="J20978"/>
      <c r="L20978" s="33"/>
      <c r="M20978" s="24"/>
    </row>
    <row r="20979" spans="1:13" x14ac:dyDescent="0.2">
      <c r="A20979" s="289"/>
      <c r="I20979"/>
      <c r="J20979"/>
      <c r="L20979" s="33"/>
      <c r="M20979" s="24"/>
    </row>
    <row r="20980" spans="1:13" x14ac:dyDescent="0.2">
      <c r="A20980" s="289"/>
      <c r="I20980"/>
      <c r="J20980"/>
      <c r="L20980" s="33"/>
      <c r="M20980" s="24"/>
    </row>
    <row r="20981" spans="1:13" x14ac:dyDescent="0.2">
      <c r="A20981" s="289"/>
      <c r="I20981"/>
      <c r="J20981"/>
      <c r="L20981" s="33"/>
      <c r="M20981" s="24"/>
    </row>
    <row r="20982" spans="1:13" x14ac:dyDescent="0.2">
      <c r="A20982" s="289"/>
      <c r="I20982"/>
      <c r="J20982"/>
      <c r="L20982" s="33"/>
      <c r="M20982" s="24"/>
    </row>
    <row r="20983" spans="1:13" x14ac:dyDescent="0.2">
      <c r="A20983" s="289"/>
      <c r="I20983"/>
      <c r="J20983"/>
      <c r="L20983" s="33"/>
      <c r="M20983" s="24"/>
    </row>
    <row r="20984" spans="1:13" x14ac:dyDescent="0.2">
      <c r="A20984" s="289"/>
      <c r="I20984"/>
      <c r="J20984"/>
      <c r="L20984" s="33"/>
      <c r="M20984" s="24"/>
    </row>
    <row r="20985" spans="1:13" x14ac:dyDescent="0.2">
      <c r="A20985" s="289"/>
      <c r="I20985"/>
      <c r="J20985"/>
      <c r="L20985" s="33"/>
      <c r="M20985" s="24"/>
    </row>
    <row r="20986" spans="1:13" x14ac:dyDescent="0.2">
      <c r="A20986" s="289"/>
      <c r="I20986"/>
      <c r="J20986"/>
      <c r="L20986" s="33"/>
      <c r="M20986" s="24"/>
    </row>
    <row r="20987" spans="1:13" x14ac:dyDescent="0.2">
      <c r="A20987" s="289"/>
      <c r="I20987"/>
      <c r="J20987"/>
      <c r="L20987" s="33"/>
      <c r="M20987" s="24"/>
    </row>
    <row r="20988" spans="1:13" x14ac:dyDescent="0.2">
      <c r="A20988" s="289"/>
      <c r="I20988"/>
      <c r="J20988"/>
      <c r="L20988" s="33"/>
      <c r="M20988" s="24"/>
    </row>
    <row r="20989" spans="1:13" x14ac:dyDescent="0.2">
      <c r="A20989" s="289"/>
      <c r="I20989"/>
      <c r="J20989"/>
      <c r="L20989" s="33"/>
      <c r="M20989" s="24"/>
    </row>
    <row r="20990" spans="1:13" x14ac:dyDescent="0.2">
      <c r="A20990" s="289"/>
      <c r="I20990"/>
      <c r="J20990"/>
      <c r="L20990" s="33"/>
      <c r="M20990" s="24"/>
    </row>
    <row r="20991" spans="1:13" x14ac:dyDescent="0.2">
      <c r="A20991" s="289"/>
      <c r="I20991"/>
      <c r="J20991"/>
      <c r="L20991" s="33"/>
      <c r="M20991" s="24"/>
    </row>
    <row r="20992" spans="1:13" x14ac:dyDescent="0.2">
      <c r="A20992" s="289"/>
      <c r="I20992"/>
      <c r="J20992"/>
      <c r="L20992" s="33"/>
      <c r="M20992" s="24"/>
    </row>
    <row r="20993" spans="1:13" x14ac:dyDescent="0.2">
      <c r="A20993" s="289"/>
      <c r="I20993"/>
      <c r="J20993"/>
      <c r="L20993" s="33"/>
      <c r="M20993" s="24"/>
    </row>
    <row r="20994" spans="1:13" x14ac:dyDescent="0.2">
      <c r="A20994" s="289"/>
      <c r="I20994"/>
      <c r="J20994"/>
      <c r="L20994" s="33"/>
      <c r="M20994" s="24"/>
    </row>
    <row r="20995" spans="1:13" x14ac:dyDescent="0.2">
      <c r="A20995" s="289"/>
      <c r="I20995"/>
      <c r="J20995"/>
      <c r="L20995" s="33"/>
      <c r="M20995" s="24"/>
    </row>
    <row r="20996" spans="1:13" x14ac:dyDescent="0.2">
      <c r="A20996" s="289"/>
      <c r="I20996"/>
      <c r="J20996"/>
      <c r="L20996" s="33"/>
      <c r="M20996" s="24"/>
    </row>
    <row r="20997" spans="1:13" x14ac:dyDescent="0.2">
      <c r="A20997" s="289"/>
      <c r="I20997"/>
      <c r="J20997"/>
      <c r="L20997" s="33"/>
      <c r="M20997" s="24"/>
    </row>
    <row r="20998" spans="1:13" x14ac:dyDescent="0.2">
      <c r="A20998" s="289"/>
      <c r="I20998"/>
      <c r="J20998"/>
      <c r="L20998" s="33"/>
      <c r="M20998" s="24"/>
    </row>
    <row r="20999" spans="1:13" x14ac:dyDescent="0.2">
      <c r="A20999" s="289"/>
      <c r="I20999"/>
      <c r="J20999"/>
      <c r="L20999" s="33"/>
      <c r="M20999" s="24"/>
    </row>
    <row r="21000" spans="1:13" x14ac:dyDescent="0.2">
      <c r="A21000" s="289"/>
      <c r="I21000"/>
      <c r="J21000"/>
      <c r="L21000" s="33"/>
      <c r="M21000" s="24"/>
    </row>
    <row r="21001" spans="1:13" x14ac:dyDescent="0.2">
      <c r="A21001" s="289"/>
      <c r="I21001"/>
      <c r="J21001"/>
      <c r="L21001" s="33"/>
      <c r="M21001" s="24"/>
    </row>
    <row r="21002" spans="1:13" x14ac:dyDescent="0.2">
      <c r="A21002" s="289"/>
      <c r="I21002"/>
      <c r="J21002"/>
      <c r="L21002" s="33"/>
      <c r="M21002" s="24"/>
    </row>
    <row r="21003" spans="1:13" x14ac:dyDescent="0.2">
      <c r="A21003" s="289"/>
      <c r="I21003"/>
      <c r="J21003"/>
      <c r="L21003" s="33"/>
      <c r="M21003" s="24"/>
    </row>
    <row r="21004" spans="1:13" x14ac:dyDescent="0.2">
      <c r="A21004" s="289"/>
      <c r="I21004"/>
      <c r="J21004"/>
      <c r="L21004" s="33"/>
      <c r="M21004" s="24"/>
    </row>
    <row r="21005" spans="1:13" x14ac:dyDescent="0.2">
      <c r="A21005" s="289"/>
      <c r="I21005"/>
      <c r="J21005"/>
      <c r="L21005" s="33"/>
      <c r="M21005" s="24"/>
    </row>
    <row r="21006" spans="1:13" x14ac:dyDescent="0.2">
      <c r="A21006" s="289"/>
      <c r="I21006"/>
      <c r="J21006"/>
      <c r="L21006" s="33"/>
      <c r="M21006" s="24"/>
    </row>
    <row r="21007" spans="1:13" x14ac:dyDescent="0.2">
      <c r="A21007" s="289"/>
      <c r="I21007"/>
      <c r="J21007"/>
      <c r="L21007" s="33"/>
      <c r="M21007" s="24"/>
    </row>
    <row r="21008" spans="1:13" x14ac:dyDescent="0.2">
      <c r="A21008" s="289"/>
      <c r="I21008"/>
      <c r="J21008"/>
      <c r="L21008" s="33"/>
      <c r="M21008" s="24"/>
    </row>
    <row r="21009" spans="1:13" x14ac:dyDescent="0.2">
      <c r="A21009" s="289"/>
      <c r="I21009"/>
      <c r="J21009"/>
      <c r="L21009" s="33"/>
      <c r="M21009" s="24"/>
    </row>
    <row r="21010" spans="1:13" x14ac:dyDescent="0.2">
      <c r="A21010" s="289"/>
      <c r="I21010"/>
      <c r="J21010"/>
      <c r="L21010" s="33"/>
      <c r="M21010" s="24"/>
    </row>
    <row r="21011" spans="1:13" x14ac:dyDescent="0.2">
      <c r="A21011" s="289"/>
      <c r="I21011"/>
      <c r="J21011"/>
      <c r="L21011" s="33"/>
      <c r="M21011" s="24"/>
    </row>
    <row r="21012" spans="1:13" x14ac:dyDescent="0.2">
      <c r="A21012" s="289"/>
      <c r="I21012"/>
      <c r="J21012"/>
      <c r="L21012" s="33"/>
      <c r="M21012" s="24"/>
    </row>
    <row r="21013" spans="1:13" x14ac:dyDescent="0.2">
      <c r="A21013" s="289"/>
      <c r="I21013"/>
      <c r="J21013"/>
      <c r="L21013" s="33"/>
      <c r="M21013" s="24"/>
    </row>
    <row r="21014" spans="1:13" x14ac:dyDescent="0.2">
      <c r="A21014" s="289"/>
      <c r="I21014"/>
      <c r="J21014"/>
      <c r="L21014" s="33"/>
      <c r="M21014" s="24"/>
    </row>
    <row r="21015" spans="1:13" x14ac:dyDescent="0.2">
      <c r="A21015" s="289"/>
      <c r="I21015"/>
      <c r="J21015"/>
      <c r="L21015" s="33"/>
      <c r="M21015" s="24"/>
    </row>
    <row r="21016" spans="1:13" x14ac:dyDescent="0.2">
      <c r="A21016" s="289"/>
      <c r="I21016"/>
      <c r="J21016"/>
      <c r="L21016" s="33"/>
      <c r="M21016" s="24"/>
    </row>
    <row r="21017" spans="1:13" x14ac:dyDescent="0.2">
      <c r="A21017" s="289"/>
      <c r="I21017"/>
      <c r="J21017"/>
      <c r="L21017" s="33"/>
      <c r="M21017" s="24"/>
    </row>
    <row r="21018" spans="1:13" x14ac:dyDescent="0.2">
      <c r="A21018" s="289"/>
      <c r="I21018"/>
      <c r="J21018"/>
      <c r="L21018" s="33"/>
      <c r="M21018" s="24"/>
    </row>
    <row r="21019" spans="1:13" x14ac:dyDescent="0.2">
      <c r="A21019" s="289"/>
      <c r="I21019"/>
      <c r="J21019"/>
      <c r="L21019" s="33"/>
      <c r="M21019" s="24"/>
    </row>
    <row r="21020" spans="1:13" x14ac:dyDescent="0.2">
      <c r="A21020" s="289"/>
      <c r="I21020"/>
      <c r="J21020"/>
      <c r="L21020" s="33"/>
      <c r="M21020" s="24"/>
    </row>
    <row r="21021" spans="1:13" x14ac:dyDescent="0.2">
      <c r="A21021" s="289"/>
      <c r="I21021"/>
      <c r="J21021"/>
      <c r="L21021" s="33"/>
      <c r="M21021" s="24"/>
    </row>
    <row r="21022" spans="1:13" x14ac:dyDescent="0.2">
      <c r="A21022" s="289"/>
      <c r="I21022"/>
      <c r="J21022"/>
      <c r="L21022" s="33"/>
      <c r="M21022" s="24"/>
    </row>
    <row r="21023" spans="1:13" x14ac:dyDescent="0.2">
      <c r="A21023" s="289"/>
      <c r="I21023"/>
      <c r="J21023"/>
      <c r="L21023" s="33"/>
      <c r="M21023" s="24"/>
    </row>
    <row r="21024" spans="1:13" x14ac:dyDescent="0.2">
      <c r="A21024" s="289"/>
      <c r="I21024"/>
      <c r="J21024"/>
      <c r="L21024" s="33"/>
      <c r="M21024" s="24"/>
    </row>
    <row r="21025" spans="1:13" x14ac:dyDescent="0.2">
      <c r="A21025" s="289"/>
      <c r="I21025"/>
      <c r="J21025"/>
      <c r="L21025" s="33"/>
      <c r="M21025" s="24"/>
    </row>
    <row r="21026" spans="1:13" x14ac:dyDescent="0.2">
      <c r="A21026" s="289"/>
      <c r="I21026"/>
      <c r="J21026"/>
      <c r="L21026" s="33"/>
      <c r="M21026" s="24"/>
    </row>
    <row r="21027" spans="1:13" x14ac:dyDescent="0.2">
      <c r="A21027" s="289"/>
      <c r="I21027"/>
      <c r="J21027"/>
      <c r="L21027" s="33"/>
      <c r="M21027" s="24"/>
    </row>
    <row r="21028" spans="1:13" x14ac:dyDescent="0.2">
      <c r="A21028" s="289"/>
      <c r="I21028"/>
      <c r="J21028"/>
      <c r="L21028" s="33"/>
      <c r="M21028" s="24"/>
    </row>
    <row r="21029" spans="1:13" x14ac:dyDescent="0.2">
      <c r="A21029" s="289"/>
      <c r="I21029"/>
      <c r="J21029"/>
      <c r="L21029" s="33"/>
      <c r="M21029" s="24"/>
    </row>
    <row r="21030" spans="1:13" x14ac:dyDescent="0.2">
      <c r="A21030" s="289"/>
      <c r="I21030"/>
      <c r="J21030"/>
      <c r="L21030" s="33"/>
      <c r="M21030" s="24"/>
    </row>
    <row r="21031" spans="1:13" x14ac:dyDescent="0.2">
      <c r="A21031" s="289"/>
      <c r="I21031"/>
      <c r="J21031"/>
      <c r="L21031" s="33"/>
      <c r="M21031" s="24"/>
    </row>
    <row r="21032" spans="1:13" x14ac:dyDescent="0.2">
      <c r="A21032" s="289"/>
      <c r="I21032"/>
      <c r="J21032"/>
      <c r="L21032" s="33"/>
      <c r="M21032" s="24"/>
    </row>
    <row r="21033" spans="1:13" x14ac:dyDescent="0.2">
      <c r="A21033" s="289"/>
      <c r="I21033"/>
      <c r="J21033"/>
      <c r="L21033" s="33"/>
      <c r="M21033" s="24"/>
    </row>
    <row r="21034" spans="1:13" x14ac:dyDescent="0.2">
      <c r="A21034" s="289"/>
      <c r="I21034"/>
      <c r="J21034"/>
      <c r="L21034" s="33"/>
      <c r="M21034" s="24"/>
    </row>
    <row r="21035" spans="1:13" x14ac:dyDescent="0.2">
      <c r="A21035" s="289"/>
      <c r="I21035"/>
      <c r="J21035"/>
      <c r="L21035" s="33"/>
      <c r="M21035" s="24"/>
    </row>
    <row r="21036" spans="1:13" x14ac:dyDescent="0.2">
      <c r="A21036" s="289"/>
      <c r="I21036"/>
      <c r="J21036"/>
      <c r="L21036" s="33"/>
      <c r="M21036" s="24"/>
    </row>
    <row r="21037" spans="1:13" x14ac:dyDescent="0.2">
      <c r="A21037" s="289"/>
      <c r="I21037"/>
      <c r="J21037"/>
      <c r="L21037" s="33"/>
      <c r="M21037" s="24"/>
    </row>
    <row r="21038" spans="1:13" x14ac:dyDescent="0.2">
      <c r="A21038" s="289"/>
      <c r="I21038"/>
      <c r="J21038"/>
      <c r="L21038" s="33"/>
      <c r="M21038" s="24"/>
    </row>
    <row r="21039" spans="1:13" x14ac:dyDescent="0.2">
      <c r="A21039" s="289"/>
      <c r="I21039"/>
      <c r="J21039"/>
      <c r="L21039" s="33"/>
      <c r="M21039" s="24"/>
    </row>
    <row r="21040" spans="1:13" x14ac:dyDescent="0.2">
      <c r="A21040" s="289"/>
      <c r="I21040"/>
      <c r="J21040"/>
      <c r="L21040" s="33"/>
      <c r="M21040" s="24"/>
    </row>
    <row r="21041" spans="1:13" x14ac:dyDescent="0.2">
      <c r="A21041" s="289"/>
      <c r="I21041"/>
      <c r="J21041"/>
      <c r="L21041" s="33"/>
      <c r="M21041" s="24"/>
    </row>
    <row r="21042" spans="1:13" x14ac:dyDescent="0.2">
      <c r="A21042" s="289"/>
      <c r="I21042"/>
      <c r="J21042"/>
      <c r="L21042" s="33"/>
      <c r="M21042" s="24"/>
    </row>
    <row r="21043" spans="1:13" x14ac:dyDescent="0.2">
      <c r="A21043" s="289"/>
      <c r="I21043"/>
      <c r="J21043"/>
      <c r="L21043" s="33"/>
      <c r="M21043" s="24"/>
    </row>
    <row r="21044" spans="1:13" x14ac:dyDescent="0.2">
      <c r="A21044" s="289"/>
      <c r="I21044"/>
      <c r="J21044"/>
      <c r="L21044" s="33"/>
      <c r="M21044" s="24"/>
    </row>
    <row r="21045" spans="1:13" x14ac:dyDescent="0.2">
      <c r="A21045" s="289"/>
      <c r="I21045"/>
      <c r="J21045"/>
      <c r="L21045" s="33"/>
      <c r="M21045" s="24"/>
    </row>
    <row r="21046" spans="1:13" x14ac:dyDescent="0.2">
      <c r="A21046" s="289"/>
      <c r="I21046"/>
      <c r="J21046"/>
      <c r="L21046" s="33"/>
      <c r="M21046" s="24"/>
    </row>
    <row r="21047" spans="1:13" x14ac:dyDescent="0.2">
      <c r="A21047" s="289"/>
      <c r="I21047"/>
      <c r="J21047"/>
      <c r="L21047" s="33"/>
      <c r="M21047" s="24"/>
    </row>
    <row r="21048" spans="1:13" x14ac:dyDescent="0.2">
      <c r="A21048" s="289"/>
      <c r="I21048"/>
      <c r="J21048"/>
      <c r="L21048" s="33"/>
      <c r="M21048" s="24"/>
    </row>
    <row r="21049" spans="1:13" x14ac:dyDescent="0.2">
      <c r="A21049" s="289"/>
      <c r="I21049"/>
      <c r="J21049"/>
      <c r="L21049" s="33"/>
      <c r="M21049" s="24"/>
    </row>
    <row r="21050" spans="1:13" x14ac:dyDescent="0.2">
      <c r="A21050" s="289"/>
      <c r="I21050"/>
      <c r="J21050"/>
      <c r="L21050" s="33"/>
      <c r="M21050" s="24"/>
    </row>
    <row r="21051" spans="1:13" x14ac:dyDescent="0.2">
      <c r="A21051" s="289"/>
      <c r="I21051"/>
      <c r="J21051"/>
      <c r="L21051" s="33"/>
      <c r="M21051" s="24"/>
    </row>
    <row r="21052" spans="1:13" x14ac:dyDescent="0.2">
      <c r="A21052" s="289"/>
      <c r="I21052"/>
      <c r="J21052"/>
      <c r="L21052" s="33"/>
      <c r="M21052" s="24"/>
    </row>
    <row r="21053" spans="1:13" x14ac:dyDescent="0.2">
      <c r="A21053" s="289"/>
      <c r="I21053"/>
      <c r="J21053"/>
      <c r="L21053" s="33"/>
      <c r="M21053" s="24"/>
    </row>
    <row r="21054" spans="1:13" x14ac:dyDescent="0.2">
      <c r="A21054" s="289"/>
      <c r="I21054"/>
      <c r="J21054"/>
      <c r="L21054" s="33"/>
      <c r="M21054" s="24"/>
    </row>
    <row r="21055" spans="1:13" x14ac:dyDescent="0.2">
      <c r="A21055" s="289"/>
      <c r="I21055"/>
      <c r="J21055"/>
      <c r="L21055" s="33"/>
      <c r="M21055" s="24"/>
    </row>
    <row r="21056" spans="1:13" x14ac:dyDescent="0.2">
      <c r="A21056" s="289"/>
      <c r="I21056"/>
      <c r="J21056"/>
      <c r="L21056" s="33"/>
      <c r="M21056" s="24"/>
    </row>
    <row r="21057" spans="1:13" x14ac:dyDescent="0.2">
      <c r="A21057" s="289"/>
      <c r="I21057"/>
      <c r="J21057"/>
      <c r="L21057" s="33"/>
      <c r="M21057" s="24"/>
    </row>
    <row r="21058" spans="1:13" x14ac:dyDescent="0.2">
      <c r="A21058" s="289"/>
      <c r="I21058"/>
      <c r="J21058"/>
      <c r="L21058" s="33"/>
      <c r="M21058" s="24"/>
    </row>
    <row r="21059" spans="1:13" x14ac:dyDescent="0.2">
      <c r="A21059" s="289"/>
      <c r="I21059"/>
      <c r="J21059"/>
      <c r="L21059" s="33"/>
      <c r="M21059" s="24"/>
    </row>
    <row r="21060" spans="1:13" x14ac:dyDescent="0.2">
      <c r="A21060" s="289"/>
      <c r="I21060"/>
      <c r="J21060"/>
      <c r="L21060" s="33"/>
      <c r="M21060" s="24"/>
    </row>
    <row r="21061" spans="1:13" x14ac:dyDescent="0.2">
      <c r="A21061" s="289"/>
      <c r="I21061"/>
      <c r="J21061"/>
      <c r="L21061" s="33"/>
      <c r="M21061" s="24"/>
    </row>
    <row r="21062" spans="1:13" x14ac:dyDescent="0.2">
      <c r="A21062" s="289"/>
      <c r="I21062"/>
      <c r="J21062"/>
      <c r="L21062" s="33"/>
      <c r="M21062" s="24"/>
    </row>
    <row r="21063" spans="1:13" x14ac:dyDescent="0.2">
      <c r="A21063" s="289"/>
      <c r="I21063"/>
      <c r="J21063"/>
      <c r="L21063" s="33"/>
      <c r="M21063" s="24"/>
    </row>
    <row r="21064" spans="1:13" x14ac:dyDescent="0.2">
      <c r="A21064" s="289"/>
      <c r="I21064"/>
      <c r="J21064"/>
      <c r="L21064" s="33"/>
      <c r="M21064" s="24"/>
    </row>
    <row r="21065" spans="1:13" x14ac:dyDescent="0.2">
      <c r="A21065" s="289"/>
      <c r="I21065"/>
      <c r="J21065"/>
      <c r="L21065" s="33"/>
      <c r="M21065" s="24"/>
    </row>
    <row r="21066" spans="1:13" x14ac:dyDescent="0.2">
      <c r="A21066" s="289"/>
      <c r="I21066"/>
      <c r="J21066"/>
      <c r="L21066" s="33"/>
      <c r="M21066" s="24"/>
    </row>
    <row r="21067" spans="1:13" x14ac:dyDescent="0.2">
      <c r="A21067" s="289"/>
      <c r="I21067"/>
      <c r="J21067"/>
      <c r="L21067" s="33"/>
      <c r="M21067" s="24"/>
    </row>
    <row r="21068" spans="1:13" x14ac:dyDescent="0.2">
      <c r="A21068" s="289"/>
      <c r="I21068"/>
      <c r="J21068"/>
      <c r="L21068" s="33"/>
      <c r="M21068" s="24"/>
    </row>
    <row r="21069" spans="1:13" x14ac:dyDescent="0.2">
      <c r="A21069" s="289"/>
      <c r="I21069"/>
      <c r="J21069"/>
      <c r="L21069" s="33"/>
      <c r="M21069" s="24"/>
    </row>
    <row r="21070" spans="1:13" x14ac:dyDescent="0.2">
      <c r="A21070" s="289"/>
      <c r="I21070"/>
      <c r="J21070"/>
      <c r="L21070" s="33"/>
      <c r="M21070" s="24"/>
    </row>
    <row r="21071" spans="1:13" x14ac:dyDescent="0.2">
      <c r="A21071" s="289"/>
      <c r="I21071"/>
      <c r="J21071"/>
      <c r="L21071" s="33"/>
      <c r="M21071" s="24"/>
    </row>
    <row r="21072" spans="1:13" x14ac:dyDescent="0.2">
      <c r="A21072" s="289"/>
      <c r="I21072"/>
      <c r="J21072"/>
      <c r="L21072" s="33"/>
      <c r="M21072" s="24"/>
    </row>
    <row r="21073" spans="1:13" x14ac:dyDescent="0.2">
      <c r="A21073" s="289"/>
      <c r="I21073"/>
      <c r="J21073"/>
      <c r="L21073" s="33"/>
      <c r="M21073" s="24"/>
    </row>
    <row r="21074" spans="1:13" x14ac:dyDescent="0.2">
      <c r="A21074" s="289"/>
      <c r="I21074"/>
      <c r="J21074"/>
      <c r="L21074" s="33"/>
      <c r="M21074" s="24"/>
    </row>
    <row r="21075" spans="1:13" x14ac:dyDescent="0.2">
      <c r="A21075" s="289"/>
      <c r="I21075"/>
      <c r="J21075"/>
      <c r="L21075" s="33"/>
      <c r="M21075" s="24"/>
    </row>
    <row r="21076" spans="1:13" x14ac:dyDescent="0.2">
      <c r="A21076" s="289"/>
      <c r="I21076"/>
      <c r="J21076"/>
      <c r="L21076" s="33"/>
      <c r="M21076" s="24"/>
    </row>
    <row r="21077" spans="1:13" x14ac:dyDescent="0.2">
      <c r="A21077" s="289"/>
      <c r="I21077"/>
      <c r="J21077"/>
      <c r="L21077" s="33"/>
      <c r="M21077" s="24"/>
    </row>
    <row r="21078" spans="1:13" x14ac:dyDescent="0.2">
      <c r="A21078" s="289"/>
      <c r="I21078"/>
      <c r="J21078"/>
      <c r="L21078" s="33"/>
      <c r="M21078" s="24"/>
    </row>
    <row r="21079" spans="1:13" x14ac:dyDescent="0.2">
      <c r="A21079" s="289"/>
      <c r="I21079"/>
      <c r="J21079"/>
      <c r="L21079" s="33"/>
      <c r="M21079" s="24"/>
    </row>
    <row r="21080" spans="1:13" x14ac:dyDescent="0.2">
      <c r="A21080" s="289"/>
      <c r="I21080"/>
      <c r="J21080"/>
      <c r="L21080" s="33"/>
      <c r="M21080" s="24"/>
    </row>
    <row r="21081" spans="1:13" x14ac:dyDescent="0.2">
      <c r="A21081" s="289"/>
      <c r="I21081"/>
      <c r="J21081"/>
      <c r="L21081" s="33"/>
      <c r="M21081" s="24"/>
    </row>
    <row r="21082" spans="1:13" x14ac:dyDescent="0.2">
      <c r="A21082" s="289"/>
      <c r="I21082"/>
      <c r="J21082"/>
      <c r="L21082" s="33"/>
      <c r="M21082" s="24"/>
    </row>
    <row r="21083" spans="1:13" x14ac:dyDescent="0.2">
      <c r="A21083" s="289"/>
      <c r="I21083"/>
      <c r="J21083"/>
      <c r="L21083" s="33"/>
      <c r="M21083" s="24"/>
    </row>
    <row r="21084" spans="1:13" x14ac:dyDescent="0.2">
      <c r="A21084" s="289"/>
      <c r="I21084"/>
      <c r="J21084"/>
      <c r="L21084" s="33"/>
      <c r="M21084" s="24"/>
    </row>
    <row r="21085" spans="1:13" x14ac:dyDescent="0.2">
      <c r="A21085" s="289"/>
      <c r="I21085"/>
      <c r="J21085"/>
      <c r="L21085" s="33"/>
      <c r="M21085" s="24"/>
    </row>
    <row r="21086" spans="1:13" x14ac:dyDescent="0.2">
      <c r="A21086" s="289"/>
      <c r="I21086"/>
      <c r="J21086"/>
      <c r="L21086" s="33"/>
      <c r="M21086" s="24"/>
    </row>
    <row r="21087" spans="1:13" x14ac:dyDescent="0.2">
      <c r="A21087" s="289"/>
      <c r="I21087"/>
      <c r="J21087"/>
      <c r="L21087" s="33"/>
      <c r="M21087" s="24"/>
    </row>
    <row r="21088" spans="1:13" x14ac:dyDescent="0.2">
      <c r="A21088" s="289"/>
      <c r="I21088"/>
      <c r="J21088"/>
      <c r="L21088" s="33"/>
      <c r="M21088" s="24"/>
    </row>
    <row r="21089" spans="1:13" x14ac:dyDescent="0.2">
      <c r="A21089" s="289"/>
      <c r="I21089"/>
      <c r="J21089"/>
      <c r="L21089" s="33"/>
      <c r="M21089" s="24"/>
    </row>
    <row r="21090" spans="1:13" x14ac:dyDescent="0.2">
      <c r="A21090" s="289"/>
      <c r="I21090"/>
      <c r="J21090"/>
      <c r="L21090" s="33"/>
      <c r="M21090" s="24"/>
    </row>
    <row r="21091" spans="1:13" x14ac:dyDescent="0.2">
      <c r="A21091" s="289"/>
      <c r="I21091"/>
      <c r="J21091"/>
      <c r="L21091" s="33"/>
      <c r="M21091" s="24"/>
    </row>
    <row r="21092" spans="1:13" x14ac:dyDescent="0.2">
      <c r="A21092" s="289"/>
      <c r="I21092"/>
      <c r="J21092"/>
      <c r="L21092" s="33"/>
      <c r="M21092" s="24"/>
    </row>
    <row r="21093" spans="1:13" x14ac:dyDescent="0.2">
      <c r="A21093" s="289"/>
      <c r="I21093"/>
      <c r="J21093"/>
      <c r="L21093" s="33"/>
      <c r="M21093" s="24"/>
    </row>
    <row r="21094" spans="1:13" x14ac:dyDescent="0.2">
      <c r="A21094" s="289"/>
      <c r="I21094"/>
      <c r="J21094"/>
      <c r="L21094" s="33"/>
      <c r="M21094" s="24"/>
    </row>
    <row r="21095" spans="1:13" x14ac:dyDescent="0.2">
      <c r="A21095" s="289"/>
      <c r="I21095"/>
      <c r="J21095"/>
      <c r="L21095" s="33"/>
      <c r="M21095" s="24"/>
    </row>
    <row r="21096" spans="1:13" x14ac:dyDescent="0.2">
      <c r="A21096" s="289"/>
      <c r="I21096"/>
      <c r="J21096"/>
      <c r="L21096" s="33"/>
      <c r="M21096" s="24"/>
    </row>
    <row r="21097" spans="1:13" x14ac:dyDescent="0.2">
      <c r="A21097" s="289"/>
      <c r="I21097"/>
      <c r="J21097"/>
      <c r="L21097" s="33"/>
      <c r="M21097" s="24"/>
    </row>
    <row r="21098" spans="1:13" x14ac:dyDescent="0.2">
      <c r="A21098" s="289"/>
      <c r="I21098"/>
      <c r="J21098"/>
      <c r="L21098" s="33"/>
      <c r="M21098" s="24"/>
    </row>
    <row r="21099" spans="1:13" x14ac:dyDescent="0.2">
      <c r="A21099" s="289"/>
      <c r="I21099"/>
      <c r="J21099"/>
      <c r="L21099" s="33"/>
      <c r="M21099" s="24"/>
    </row>
    <row r="21100" spans="1:13" x14ac:dyDescent="0.2">
      <c r="A21100" s="289"/>
      <c r="I21100"/>
      <c r="J21100"/>
      <c r="L21100" s="33"/>
      <c r="M21100" s="24"/>
    </row>
    <row r="21101" spans="1:13" x14ac:dyDescent="0.2">
      <c r="A21101" s="289"/>
      <c r="I21101"/>
      <c r="J21101"/>
      <c r="L21101" s="33"/>
      <c r="M21101" s="24"/>
    </row>
    <row r="21102" spans="1:13" x14ac:dyDescent="0.2">
      <c r="A21102" s="289"/>
      <c r="I21102"/>
      <c r="J21102"/>
      <c r="L21102" s="33"/>
      <c r="M21102" s="24"/>
    </row>
    <row r="21103" spans="1:13" x14ac:dyDescent="0.2">
      <c r="A21103" s="289"/>
      <c r="I21103"/>
      <c r="J21103"/>
      <c r="L21103" s="33"/>
      <c r="M21103" s="24"/>
    </row>
    <row r="21104" spans="1:13" x14ac:dyDescent="0.2">
      <c r="A21104" s="289"/>
      <c r="I21104"/>
      <c r="J21104"/>
      <c r="L21104" s="33"/>
      <c r="M21104" s="24"/>
    </row>
    <row r="21105" spans="1:13" x14ac:dyDescent="0.2">
      <c r="A21105" s="289"/>
      <c r="I21105"/>
      <c r="J21105"/>
      <c r="L21105" s="33"/>
      <c r="M21105" s="24"/>
    </row>
    <row r="21106" spans="1:13" x14ac:dyDescent="0.2">
      <c r="A21106" s="289"/>
      <c r="I21106"/>
      <c r="J21106"/>
      <c r="L21106" s="33"/>
      <c r="M21106" s="24"/>
    </row>
    <row r="21107" spans="1:13" x14ac:dyDescent="0.2">
      <c r="A21107" s="289"/>
      <c r="I21107"/>
      <c r="J21107"/>
      <c r="L21107" s="33"/>
      <c r="M21107" s="24"/>
    </row>
    <row r="21108" spans="1:13" x14ac:dyDescent="0.2">
      <c r="A21108" s="289"/>
      <c r="I21108"/>
      <c r="J21108"/>
      <c r="L21108" s="33"/>
      <c r="M21108" s="24"/>
    </row>
    <row r="21109" spans="1:13" x14ac:dyDescent="0.2">
      <c r="A21109" s="289"/>
      <c r="I21109"/>
      <c r="J21109"/>
      <c r="L21109" s="33"/>
      <c r="M21109" s="24"/>
    </row>
    <row r="21110" spans="1:13" x14ac:dyDescent="0.2">
      <c r="A21110" s="289"/>
      <c r="I21110"/>
      <c r="J21110"/>
      <c r="L21110" s="33"/>
      <c r="M21110" s="24"/>
    </row>
    <row r="21111" spans="1:13" x14ac:dyDescent="0.2">
      <c r="A21111" s="289"/>
      <c r="I21111"/>
      <c r="J21111"/>
      <c r="L21111" s="33"/>
      <c r="M21111" s="24"/>
    </row>
    <row r="21112" spans="1:13" x14ac:dyDescent="0.2">
      <c r="A21112" s="289"/>
      <c r="I21112"/>
      <c r="J21112"/>
      <c r="L21112" s="33"/>
      <c r="M21112" s="24"/>
    </row>
    <row r="21113" spans="1:13" x14ac:dyDescent="0.2">
      <c r="A21113" s="289"/>
      <c r="I21113"/>
      <c r="J21113"/>
      <c r="L21113" s="33"/>
      <c r="M21113" s="24"/>
    </row>
    <row r="21114" spans="1:13" x14ac:dyDescent="0.2">
      <c r="A21114" s="289"/>
      <c r="I21114"/>
      <c r="J21114"/>
      <c r="L21114" s="33"/>
      <c r="M21114" s="24"/>
    </row>
    <row r="21115" spans="1:13" x14ac:dyDescent="0.2">
      <c r="A21115" s="289"/>
      <c r="I21115"/>
      <c r="J21115"/>
      <c r="L21115" s="33"/>
      <c r="M21115" s="24"/>
    </row>
    <row r="21116" spans="1:13" x14ac:dyDescent="0.2">
      <c r="A21116" s="289"/>
      <c r="I21116"/>
      <c r="J21116"/>
      <c r="L21116" s="33"/>
      <c r="M21116" s="24"/>
    </row>
    <row r="21117" spans="1:13" x14ac:dyDescent="0.2">
      <c r="A21117" s="289"/>
      <c r="I21117"/>
      <c r="J21117"/>
      <c r="L21117" s="33"/>
      <c r="M21117" s="24"/>
    </row>
    <row r="21118" spans="1:13" x14ac:dyDescent="0.2">
      <c r="A21118" s="289"/>
      <c r="I21118"/>
      <c r="J21118"/>
      <c r="L21118" s="33"/>
      <c r="M21118" s="24"/>
    </row>
    <row r="21119" spans="1:13" x14ac:dyDescent="0.2">
      <c r="A21119" s="289"/>
      <c r="I21119"/>
      <c r="J21119"/>
      <c r="L21119" s="33"/>
      <c r="M21119" s="24"/>
    </row>
    <row r="21120" spans="1:13" x14ac:dyDescent="0.2">
      <c r="A21120" s="289"/>
      <c r="I21120"/>
      <c r="J21120"/>
      <c r="L21120" s="33"/>
      <c r="M21120" s="24"/>
    </row>
    <row r="21121" spans="1:13" x14ac:dyDescent="0.2">
      <c r="A21121" s="289"/>
      <c r="I21121"/>
      <c r="J21121"/>
      <c r="L21121" s="33"/>
      <c r="M21121" s="24"/>
    </row>
    <row r="21122" spans="1:13" x14ac:dyDescent="0.2">
      <c r="A21122" s="289"/>
      <c r="I21122"/>
      <c r="J21122"/>
      <c r="L21122" s="33"/>
      <c r="M21122" s="24"/>
    </row>
    <row r="21123" spans="1:13" x14ac:dyDescent="0.2">
      <c r="A21123" s="289"/>
      <c r="I21123"/>
      <c r="J21123"/>
      <c r="L21123" s="33"/>
      <c r="M21123" s="24"/>
    </row>
    <row r="21124" spans="1:13" x14ac:dyDescent="0.2">
      <c r="A21124" s="289"/>
      <c r="I21124"/>
      <c r="J21124"/>
      <c r="L21124" s="33"/>
      <c r="M21124" s="24"/>
    </row>
    <row r="21125" spans="1:13" x14ac:dyDescent="0.2">
      <c r="A21125" s="289"/>
      <c r="I21125"/>
      <c r="J21125"/>
      <c r="L21125" s="33"/>
      <c r="M21125" s="24"/>
    </row>
    <row r="21126" spans="1:13" x14ac:dyDescent="0.2">
      <c r="A21126" s="289"/>
      <c r="I21126"/>
      <c r="J21126"/>
      <c r="L21126" s="33"/>
      <c r="M21126" s="24"/>
    </row>
    <row r="21127" spans="1:13" x14ac:dyDescent="0.2">
      <c r="A21127" s="289"/>
      <c r="I21127"/>
      <c r="J21127"/>
      <c r="L21127" s="33"/>
      <c r="M21127" s="24"/>
    </row>
    <row r="21128" spans="1:13" x14ac:dyDescent="0.2">
      <c r="A21128" s="289"/>
      <c r="I21128"/>
      <c r="J21128"/>
      <c r="L21128" s="33"/>
      <c r="M21128" s="24"/>
    </row>
    <row r="21129" spans="1:13" x14ac:dyDescent="0.2">
      <c r="A21129" s="289"/>
      <c r="I21129"/>
      <c r="J21129"/>
      <c r="L21129" s="33"/>
      <c r="M21129" s="24"/>
    </row>
    <row r="21130" spans="1:13" x14ac:dyDescent="0.2">
      <c r="A21130" s="289"/>
      <c r="I21130"/>
      <c r="J21130"/>
      <c r="L21130" s="33"/>
      <c r="M21130" s="24"/>
    </row>
    <row r="21131" spans="1:13" x14ac:dyDescent="0.2">
      <c r="A21131" s="289"/>
      <c r="I21131"/>
      <c r="J21131"/>
      <c r="L21131" s="33"/>
      <c r="M21131" s="24"/>
    </row>
    <row r="21132" spans="1:13" x14ac:dyDescent="0.2">
      <c r="A21132" s="289"/>
      <c r="I21132"/>
      <c r="J21132"/>
      <c r="L21132" s="33"/>
      <c r="M21132" s="24"/>
    </row>
    <row r="21133" spans="1:13" x14ac:dyDescent="0.2">
      <c r="A21133" s="289"/>
      <c r="I21133"/>
      <c r="J21133"/>
      <c r="L21133" s="33"/>
      <c r="M21133" s="24"/>
    </row>
    <row r="21134" spans="1:13" x14ac:dyDescent="0.2">
      <c r="A21134" s="289"/>
      <c r="I21134"/>
      <c r="J21134"/>
      <c r="L21134" s="33"/>
      <c r="M21134" s="24"/>
    </row>
    <row r="21135" spans="1:13" x14ac:dyDescent="0.2">
      <c r="A21135" s="289"/>
      <c r="I21135"/>
      <c r="J21135"/>
      <c r="L21135" s="33"/>
      <c r="M21135" s="24"/>
    </row>
    <row r="21136" spans="1:13" x14ac:dyDescent="0.2">
      <c r="A21136" s="289"/>
      <c r="I21136"/>
      <c r="J21136"/>
      <c r="L21136" s="33"/>
      <c r="M21136" s="24"/>
    </row>
    <row r="21137" spans="1:13" x14ac:dyDescent="0.2">
      <c r="A21137" s="289"/>
      <c r="I21137"/>
      <c r="J21137"/>
      <c r="L21137" s="33"/>
      <c r="M21137" s="24"/>
    </row>
    <row r="21138" spans="1:13" x14ac:dyDescent="0.2">
      <c r="A21138" s="289"/>
      <c r="I21138"/>
      <c r="J21138"/>
      <c r="L21138" s="33"/>
      <c r="M21138" s="24"/>
    </row>
    <row r="21139" spans="1:13" x14ac:dyDescent="0.2">
      <c r="A21139" s="289"/>
      <c r="I21139"/>
      <c r="J21139"/>
      <c r="L21139" s="33"/>
      <c r="M21139" s="24"/>
    </row>
    <row r="21140" spans="1:13" x14ac:dyDescent="0.2">
      <c r="A21140" s="289"/>
      <c r="I21140"/>
      <c r="J21140"/>
      <c r="L21140" s="33"/>
      <c r="M21140" s="24"/>
    </row>
    <row r="21141" spans="1:13" x14ac:dyDescent="0.2">
      <c r="A21141" s="289"/>
      <c r="I21141"/>
      <c r="J21141"/>
      <c r="L21141" s="33"/>
      <c r="M21141" s="24"/>
    </row>
    <row r="21142" spans="1:13" x14ac:dyDescent="0.2">
      <c r="A21142" s="289"/>
      <c r="I21142"/>
      <c r="J21142"/>
      <c r="L21142" s="33"/>
      <c r="M21142" s="24"/>
    </row>
    <row r="21143" spans="1:13" x14ac:dyDescent="0.2">
      <c r="A21143" s="289"/>
      <c r="I21143"/>
      <c r="J21143"/>
      <c r="L21143" s="33"/>
      <c r="M21143" s="24"/>
    </row>
    <row r="21144" spans="1:13" x14ac:dyDescent="0.2">
      <c r="A21144" s="289"/>
      <c r="I21144"/>
      <c r="J21144"/>
      <c r="L21144" s="33"/>
      <c r="M21144" s="24"/>
    </row>
    <row r="21145" spans="1:13" x14ac:dyDescent="0.2">
      <c r="A21145" s="289"/>
      <c r="I21145"/>
      <c r="J21145"/>
      <c r="L21145" s="33"/>
      <c r="M21145" s="24"/>
    </row>
    <row r="21146" spans="1:13" x14ac:dyDescent="0.2">
      <c r="A21146" s="289"/>
      <c r="I21146"/>
      <c r="J21146"/>
      <c r="L21146" s="33"/>
      <c r="M21146" s="24"/>
    </row>
    <row r="21147" spans="1:13" x14ac:dyDescent="0.2">
      <c r="A21147" s="289"/>
      <c r="I21147"/>
      <c r="J21147"/>
      <c r="L21147" s="33"/>
      <c r="M21147" s="24"/>
    </row>
    <row r="21148" spans="1:13" x14ac:dyDescent="0.2">
      <c r="A21148" s="289"/>
      <c r="I21148"/>
      <c r="J21148"/>
      <c r="L21148" s="33"/>
      <c r="M21148" s="24"/>
    </row>
    <row r="21149" spans="1:13" x14ac:dyDescent="0.2">
      <c r="A21149" s="289"/>
      <c r="I21149"/>
      <c r="J21149"/>
      <c r="L21149" s="33"/>
      <c r="M21149" s="24"/>
    </row>
    <row r="21150" spans="1:13" x14ac:dyDescent="0.2">
      <c r="A21150" s="289"/>
      <c r="I21150"/>
      <c r="J21150"/>
      <c r="L21150" s="33"/>
      <c r="M21150" s="24"/>
    </row>
    <row r="21151" spans="1:13" x14ac:dyDescent="0.2">
      <c r="A21151" s="289"/>
      <c r="I21151"/>
      <c r="J21151"/>
      <c r="L21151" s="33"/>
      <c r="M21151" s="24"/>
    </row>
    <row r="21152" spans="1:13" x14ac:dyDescent="0.2">
      <c r="A21152" s="289"/>
      <c r="I21152"/>
      <c r="J21152"/>
      <c r="L21152" s="33"/>
      <c r="M21152" s="24"/>
    </row>
    <row r="21153" spans="1:13" x14ac:dyDescent="0.2">
      <c r="A21153" s="289"/>
      <c r="I21153"/>
      <c r="J21153"/>
      <c r="L21153" s="33"/>
      <c r="M21153" s="24"/>
    </row>
    <row r="21154" spans="1:13" x14ac:dyDescent="0.2">
      <c r="A21154" s="289"/>
      <c r="I21154"/>
      <c r="J21154"/>
      <c r="L21154" s="33"/>
      <c r="M21154" s="24"/>
    </row>
    <row r="21155" spans="1:13" x14ac:dyDescent="0.2">
      <c r="A21155" s="289"/>
      <c r="I21155"/>
      <c r="J21155"/>
      <c r="L21155" s="33"/>
      <c r="M21155" s="24"/>
    </row>
    <row r="21156" spans="1:13" x14ac:dyDescent="0.2">
      <c r="A21156" s="289"/>
      <c r="I21156"/>
      <c r="J21156"/>
      <c r="L21156" s="33"/>
      <c r="M21156" s="24"/>
    </row>
    <row r="21157" spans="1:13" x14ac:dyDescent="0.2">
      <c r="A21157" s="289"/>
      <c r="I21157"/>
      <c r="J21157"/>
      <c r="L21157" s="33"/>
      <c r="M21157" s="24"/>
    </row>
    <row r="21158" spans="1:13" x14ac:dyDescent="0.2">
      <c r="A21158" s="289"/>
      <c r="I21158"/>
      <c r="J21158"/>
      <c r="L21158" s="33"/>
      <c r="M21158" s="24"/>
    </row>
    <row r="21159" spans="1:13" x14ac:dyDescent="0.2">
      <c r="A21159" s="289"/>
      <c r="I21159"/>
      <c r="J21159"/>
      <c r="L21159" s="33"/>
      <c r="M21159" s="24"/>
    </row>
    <row r="21160" spans="1:13" x14ac:dyDescent="0.2">
      <c r="A21160" s="289"/>
      <c r="I21160"/>
      <c r="J21160"/>
      <c r="L21160" s="33"/>
      <c r="M21160" s="24"/>
    </row>
    <row r="21161" spans="1:13" x14ac:dyDescent="0.2">
      <c r="A21161" s="289"/>
      <c r="I21161"/>
      <c r="J21161"/>
      <c r="L21161" s="33"/>
      <c r="M21161" s="24"/>
    </row>
    <row r="21162" spans="1:13" x14ac:dyDescent="0.2">
      <c r="A21162" s="289"/>
      <c r="I21162"/>
      <c r="J21162"/>
      <c r="L21162" s="33"/>
      <c r="M21162" s="24"/>
    </row>
    <row r="21163" spans="1:13" x14ac:dyDescent="0.2">
      <c r="A21163" s="289"/>
      <c r="I21163"/>
      <c r="J21163"/>
      <c r="L21163" s="33"/>
      <c r="M21163" s="24"/>
    </row>
    <row r="21164" spans="1:13" x14ac:dyDescent="0.2">
      <c r="A21164" s="289"/>
      <c r="I21164"/>
      <c r="J21164"/>
      <c r="L21164" s="33"/>
      <c r="M21164" s="24"/>
    </row>
    <row r="21165" spans="1:13" x14ac:dyDescent="0.2">
      <c r="A21165" s="289"/>
      <c r="I21165"/>
      <c r="J21165"/>
      <c r="L21165" s="33"/>
      <c r="M21165" s="24"/>
    </row>
    <row r="21166" spans="1:13" x14ac:dyDescent="0.2">
      <c r="A21166" s="289"/>
      <c r="I21166"/>
      <c r="J21166"/>
      <c r="L21166" s="33"/>
      <c r="M21166" s="24"/>
    </row>
    <row r="21167" spans="1:13" x14ac:dyDescent="0.2">
      <c r="A21167" s="289"/>
      <c r="I21167"/>
      <c r="J21167"/>
      <c r="L21167" s="33"/>
      <c r="M21167" s="24"/>
    </row>
    <row r="21168" spans="1:13" x14ac:dyDescent="0.2">
      <c r="A21168" s="289"/>
      <c r="I21168"/>
      <c r="J21168"/>
      <c r="L21168" s="33"/>
      <c r="M21168" s="24"/>
    </row>
    <row r="21169" spans="1:13" x14ac:dyDescent="0.2">
      <c r="A21169" s="289"/>
      <c r="I21169"/>
      <c r="J21169"/>
      <c r="L21169" s="33"/>
      <c r="M21169" s="24"/>
    </row>
    <row r="21170" spans="1:13" x14ac:dyDescent="0.2">
      <c r="A21170" s="289"/>
      <c r="I21170"/>
      <c r="J21170"/>
      <c r="L21170" s="33"/>
      <c r="M21170" s="24"/>
    </row>
    <row r="21171" spans="1:13" x14ac:dyDescent="0.2">
      <c r="A21171" s="289"/>
      <c r="I21171"/>
      <c r="J21171"/>
      <c r="L21171" s="33"/>
      <c r="M21171" s="24"/>
    </row>
    <row r="21172" spans="1:13" x14ac:dyDescent="0.2">
      <c r="A21172" s="289"/>
      <c r="I21172"/>
      <c r="J21172"/>
      <c r="L21172" s="33"/>
      <c r="M21172" s="24"/>
    </row>
    <row r="21173" spans="1:13" x14ac:dyDescent="0.2">
      <c r="A21173" s="289"/>
      <c r="I21173"/>
      <c r="J21173"/>
      <c r="L21173" s="33"/>
      <c r="M21173" s="24"/>
    </row>
    <row r="21174" spans="1:13" x14ac:dyDescent="0.2">
      <c r="A21174" s="289"/>
      <c r="I21174"/>
      <c r="J21174"/>
      <c r="L21174" s="33"/>
      <c r="M21174" s="24"/>
    </row>
    <row r="21175" spans="1:13" x14ac:dyDescent="0.2">
      <c r="A21175" s="289"/>
      <c r="I21175"/>
      <c r="J21175"/>
      <c r="L21175" s="33"/>
      <c r="M21175" s="24"/>
    </row>
    <row r="21176" spans="1:13" x14ac:dyDescent="0.2">
      <c r="A21176" s="289"/>
      <c r="I21176"/>
      <c r="J21176"/>
      <c r="L21176" s="33"/>
      <c r="M21176" s="24"/>
    </row>
    <row r="21177" spans="1:13" x14ac:dyDescent="0.2">
      <c r="A21177" s="289"/>
      <c r="I21177"/>
      <c r="J21177"/>
      <c r="L21177" s="33"/>
      <c r="M21177" s="24"/>
    </row>
    <row r="21178" spans="1:13" x14ac:dyDescent="0.2">
      <c r="A21178" s="289"/>
      <c r="I21178"/>
      <c r="J21178"/>
      <c r="L21178" s="33"/>
      <c r="M21178" s="24"/>
    </row>
    <row r="21179" spans="1:13" x14ac:dyDescent="0.2">
      <c r="A21179" s="289"/>
      <c r="I21179"/>
      <c r="J21179"/>
      <c r="L21179" s="33"/>
      <c r="M21179" s="24"/>
    </row>
    <row r="21180" spans="1:13" x14ac:dyDescent="0.2">
      <c r="A21180" s="289"/>
      <c r="I21180"/>
      <c r="J21180"/>
      <c r="L21180" s="33"/>
      <c r="M21180" s="24"/>
    </row>
    <row r="21181" spans="1:13" x14ac:dyDescent="0.2">
      <c r="A21181" s="289"/>
      <c r="I21181"/>
      <c r="J21181"/>
      <c r="L21181" s="33"/>
      <c r="M21181" s="24"/>
    </row>
    <row r="21182" spans="1:13" x14ac:dyDescent="0.2">
      <c r="A21182" s="289"/>
      <c r="I21182"/>
      <c r="J21182"/>
      <c r="L21182" s="33"/>
      <c r="M21182" s="24"/>
    </row>
    <row r="21183" spans="1:13" x14ac:dyDescent="0.2">
      <c r="A21183" s="289"/>
      <c r="I21183"/>
      <c r="J21183"/>
      <c r="L21183" s="33"/>
      <c r="M21183" s="24"/>
    </row>
    <row r="21184" spans="1:13" x14ac:dyDescent="0.2">
      <c r="A21184" s="289"/>
      <c r="I21184"/>
      <c r="J21184"/>
      <c r="L21184" s="33"/>
      <c r="M21184" s="24"/>
    </row>
    <row r="21185" spans="1:13" x14ac:dyDescent="0.2">
      <c r="A21185" s="289"/>
      <c r="I21185"/>
      <c r="J21185"/>
      <c r="L21185" s="33"/>
      <c r="M21185" s="24"/>
    </row>
    <row r="21186" spans="1:13" x14ac:dyDescent="0.2">
      <c r="A21186" s="289"/>
      <c r="I21186"/>
      <c r="J21186"/>
      <c r="L21186" s="33"/>
      <c r="M21186" s="24"/>
    </row>
    <row r="21187" spans="1:13" x14ac:dyDescent="0.2">
      <c r="A21187" s="289"/>
      <c r="I21187"/>
      <c r="J21187"/>
      <c r="L21187" s="33"/>
      <c r="M21187" s="24"/>
    </row>
    <row r="21188" spans="1:13" x14ac:dyDescent="0.2">
      <c r="A21188" s="289"/>
      <c r="I21188"/>
      <c r="J21188"/>
      <c r="L21188" s="33"/>
      <c r="M21188" s="24"/>
    </row>
    <row r="21189" spans="1:13" x14ac:dyDescent="0.2">
      <c r="A21189" s="289"/>
      <c r="I21189"/>
      <c r="J21189"/>
      <c r="L21189" s="33"/>
      <c r="M21189" s="24"/>
    </row>
    <row r="21190" spans="1:13" x14ac:dyDescent="0.2">
      <c r="A21190" s="289"/>
      <c r="I21190"/>
      <c r="J21190"/>
      <c r="L21190" s="33"/>
      <c r="M21190" s="24"/>
    </row>
    <row r="21191" spans="1:13" x14ac:dyDescent="0.2">
      <c r="A21191" s="289"/>
      <c r="I21191"/>
      <c r="J21191"/>
      <c r="L21191" s="33"/>
      <c r="M21191" s="24"/>
    </row>
    <row r="21192" spans="1:13" x14ac:dyDescent="0.2">
      <c r="A21192" s="289"/>
      <c r="I21192"/>
      <c r="J21192"/>
      <c r="L21192" s="33"/>
      <c r="M21192" s="24"/>
    </row>
    <row r="21193" spans="1:13" x14ac:dyDescent="0.2">
      <c r="A21193" s="289"/>
      <c r="I21193"/>
      <c r="J21193"/>
      <c r="L21193" s="33"/>
      <c r="M21193" s="24"/>
    </row>
    <row r="21194" spans="1:13" x14ac:dyDescent="0.2">
      <c r="A21194" s="289"/>
      <c r="I21194"/>
      <c r="J21194"/>
      <c r="L21194" s="33"/>
      <c r="M21194" s="24"/>
    </row>
    <row r="21195" spans="1:13" x14ac:dyDescent="0.2">
      <c r="A21195" s="289"/>
      <c r="I21195"/>
      <c r="J21195"/>
      <c r="L21195" s="33"/>
      <c r="M21195" s="24"/>
    </row>
    <row r="21196" spans="1:13" x14ac:dyDescent="0.2">
      <c r="A21196" s="289"/>
      <c r="I21196"/>
      <c r="J21196"/>
      <c r="L21196" s="33"/>
      <c r="M21196" s="24"/>
    </row>
    <row r="21197" spans="1:13" x14ac:dyDescent="0.2">
      <c r="A21197" s="289"/>
      <c r="I21197"/>
      <c r="J21197"/>
      <c r="L21197" s="33"/>
      <c r="M21197" s="24"/>
    </row>
    <row r="21198" spans="1:13" x14ac:dyDescent="0.2">
      <c r="A21198" s="289"/>
      <c r="I21198"/>
      <c r="J21198"/>
      <c r="L21198" s="33"/>
      <c r="M21198" s="24"/>
    </row>
    <row r="21199" spans="1:13" x14ac:dyDescent="0.2">
      <c r="A21199" s="289"/>
      <c r="I21199"/>
      <c r="J21199"/>
      <c r="L21199" s="33"/>
      <c r="M21199" s="24"/>
    </row>
    <row r="21200" spans="1:13" x14ac:dyDescent="0.2">
      <c r="A21200" s="289"/>
      <c r="I21200"/>
      <c r="J21200"/>
      <c r="L21200" s="33"/>
      <c r="M21200" s="24"/>
    </row>
    <row r="21201" spans="1:13" x14ac:dyDescent="0.2">
      <c r="A21201" s="289"/>
      <c r="I21201"/>
      <c r="J21201"/>
      <c r="L21201" s="33"/>
      <c r="M21201" s="24"/>
    </row>
    <row r="21202" spans="1:13" x14ac:dyDescent="0.2">
      <c r="A21202" s="289"/>
      <c r="I21202"/>
      <c r="J21202"/>
      <c r="L21202" s="33"/>
      <c r="M21202" s="24"/>
    </row>
    <row r="21203" spans="1:13" x14ac:dyDescent="0.2">
      <c r="A21203" s="289"/>
      <c r="I21203"/>
      <c r="J21203"/>
      <c r="L21203" s="33"/>
      <c r="M21203" s="24"/>
    </row>
    <row r="21204" spans="1:13" x14ac:dyDescent="0.2">
      <c r="A21204" s="289"/>
      <c r="I21204"/>
      <c r="J21204"/>
      <c r="L21204" s="33"/>
      <c r="M21204" s="24"/>
    </row>
    <row r="21205" spans="1:13" x14ac:dyDescent="0.2">
      <c r="A21205" s="289"/>
      <c r="I21205"/>
      <c r="J21205"/>
      <c r="L21205" s="33"/>
      <c r="M21205" s="24"/>
    </row>
    <row r="21206" spans="1:13" x14ac:dyDescent="0.2">
      <c r="A21206" s="289"/>
      <c r="I21206"/>
      <c r="J21206"/>
      <c r="L21206" s="33"/>
      <c r="M21206" s="24"/>
    </row>
    <row r="21207" spans="1:13" x14ac:dyDescent="0.2">
      <c r="A21207" s="289"/>
      <c r="I21207"/>
      <c r="J21207"/>
      <c r="L21207" s="33"/>
      <c r="M21207" s="24"/>
    </row>
    <row r="21208" spans="1:13" x14ac:dyDescent="0.2">
      <c r="A21208" s="289"/>
      <c r="I21208"/>
      <c r="J21208"/>
      <c r="L21208" s="33"/>
      <c r="M21208" s="24"/>
    </row>
    <row r="21209" spans="1:13" x14ac:dyDescent="0.2">
      <c r="A21209" s="289"/>
      <c r="I21209"/>
      <c r="J21209"/>
      <c r="L21209" s="33"/>
      <c r="M21209" s="24"/>
    </row>
    <row r="21210" spans="1:13" x14ac:dyDescent="0.2">
      <c r="A21210" s="289"/>
      <c r="I21210"/>
      <c r="J21210"/>
      <c r="L21210" s="33"/>
      <c r="M21210" s="24"/>
    </row>
    <row r="21211" spans="1:13" x14ac:dyDescent="0.2">
      <c r="A21211" s="289"/>
      <c r="I21211"/>
      <c r="J21211"/>
      <c r="L21211" s="33"/>
      <c r="M21211" s="24"/>
    </row>
    <row r="21212" spans="1:13" x14ac:dyDescent="0.2">
      <c r="A21212" s="289"/>
      <c r="I21212"/>
      <c r="J21212"/>
      <c r="L21212" s="33"/>
      <c r="M21212" s="24"/>
    </row>
    <row r="21213" spans="1:13" x14ac:dyDescent="0.2">
      <c r="A21213" s="289"/>
      <c r="I21213"/>
      <c r="J21213"/>
      <c r="L21213" s="33"/>
      <c r="M21213" s="24"/>
    </row>
    <row r="21214" spans="1:13" x14ac:dyDescent="0.2">
      <c r="A21214" s="289"/>
      <c r="I21214"/>
      <c r="J21214"/>
      <c r="L21214" s="33"/>
      <c r="M21214" s="24"/>
    </row>
    <row r="21215" spans="1:13" x14ac:dyDescent="0.2">
      <c r="A21215" s="289"/>
      <c r="I21215"/>
      <c r="J21215"/>
      <c r="L21215" s="33"/>
      <c r="M21215" s="24"/>
    </row>
    <row r="21216" spans="1:13" x14ac:dyDescent="0.2">
      <c r="A21216" s="289"/>
      <c r="I21216"/>
      <c r="J21216"/>
      <c r="L21216" s="33"/>
      <c r="M21216" s="24"/>
    </row>
    <row r="21217" spans="1:13" x14ac:dyDescent="0.2">
      <c r="A21217" s="289"/>
      <c r="I21217"/>
      <c r="J21217"/>
      <c r="L21217" s="33"/>
      <c r="M21217" s="24"/>
    </row>
    <row r="21218" spans="1:13" x14ac:dyDescent="0.2">
      <c r="A21218" s="289"/>
      <c r="I21218"/>
      <c r="J21218"/>
      <c r="L21218" s="33"/>
      <c r="M21218" s="24"/>
    </row>
    <row r="21219" spans="1:13" x14ac:dyDescent="0.2">
      <c r="A21219" s="289"/>
      <c r="I21219"/>
      <c r="J21219"/>
      <c r="L21219" s="33"/>
      <c r="M21219" s="24"/>
    </row>
    <row r="21220" spans="1:13" x14ac:dyDescent="0.2">
      <c r="A21220" s="289"/>
      <c r="I21220"/>
      <c r="J21220"/>
      <c r="L21220" s="33"/>
      <c r="M21220" s="24"/>
    </row>
    <row r="21221" spans="1:13" x14ac:dyDescent="0.2">
      <c r="A21221" s="289"/>
      <c r="I21221"/>
      <c r="J21221"/>
      <c r="L21221" s="33"/>
      <c r="M21221" s="24"/>
    </row>
    <row r="21222" spans="1:13" x14ac:dyDescent="0.2">
      <c r="A21222" s="289"/>
      <c r="I21222"/>
      <c r="J21222"/>
      <c r="L21222" s="33"/>
      <c r="M21222" s="24"/>
    </row>
    <row r="21223" spans="1:13" x14ac:dyDescent="0.2">
      <c r="A21223" s="289"/>
      <c r="I21223"/>
      <c r="J21223"/>
      <c r="L21223" s="33"/>
      <c r="M21223" s="24"/>
    </row>
    <row r="21224" spans="1:13" x14ac:dyDescent="0.2">
      <c r="A21224" s="289"/>
      <c r="I21224"/>
      <c r="J21224"/>
      <c r="L21224" s="33"/>
      <c r="M21224" s="24"/>
    </row>
    <row r="21225" spans="1:13" x14ac:dyDescent="0.2">
      <c r="A21225" s="289"/>
      <c r="I21225"/>
      <c r="J21225"/>
      <c r="L21225" s="33"/>
      <c r="M21225" s="24"/>
    </row>
    <row r="21226" spans="1:13" x14ac:dyDescent="0.2">
      <c r="A21226" s="289"/>
      <c r="I21226"/>
      <c r="J21226"/>
      <c r="L21226" s="33"/>
      <c r="M21226" s="24"/>
    </row>
    <row r="21227" spans="1:13" x14ac:dyDescent="0.2">
      <c r="A21227" s="289"/>
      <c r="I21227"/>
      <c r="J21227"/>
      <c r="L21227" s="33"/>
      <c r="M21227" s="24"/>
    </row>
    <row r="21228" spans="1:13" x14ac:dyDescent="0.2">
      <c r="A21228" s="289"/>
      <c r="I21228"/>
      <c r="J21228"/>
      <c r="L21228" s="33"/>
      <c r="M21228" s="24"/>
    </row>
    <row r="21229" spans="1:13" x14ac:dyDescent="0.2">
      <c r="A21229" s="289"/>
      <c r="I21229"/>
      <c r="J21229"/>
      <c r="L21229" s="33"/>
      <c r="M21229" s="24"/>
    </row>
    <row r="21230" spans="1:13" x14ac:dyDescent="0.2">
      <c r="A21230" s="289"/>
      <c r="I21230"/>
      <c r="J21230"/>
      <c r="L21230" s="33"/>
      <c r="M21230" s="24"/>
    </row>
    <row r="21231" spans="1:13" x14ac:dyDescent="0.2">
      <c r="A21231" s="289"/>
      <c r="I21231"/>
      <c r="J21231"/>
      <c r="L21231" s="33"/>
      <c r="M21231" s="24"/>
    </row>
    <row r="21232" spans="1:13" x14ac:dyDescent="0.2">
      <c r="A21232" s="289"/>
      <c r="I21232"/>
      <c r="J21232"/>
      <c r="L21232" s="33"/>
      <c r="M21232" s="24"/>
    </row>
    <row r="21233" spans="1:13" x14ac:dyDescent="0.2">
      <c r="A21233" s="289"/>
      <c r="I21233"/>
      <c r="J21233"/>
      <c r="L21233" s="33"/>
      <c r="M21233" s="24"/>
    </row>
    <row r="21234" spans="1:13" x14ac:dyDescent="0.2">
      <c r="A21234" s="289"/>
      <c r="I21234"/>
      <c r="J21234"/>
      <c r="L21234" s="33"/>
      <c r="M21234" s="24"/>
    </row>
    <row r="21235" spans="1:13" x14ac:dyDescent="0.2">
      <c r="A21235" s="289"/>
      <c r="I21235"/>
      <c r="J21235"/>
      <c r="L21235" s="33"/>
      <c r="M21235" s="24"/>
    </row>
    <row r="21236" spans="1:13" x14ac:dyDescent="0.2">
      <c r="A21236" s="289"/>
      <c r="I21236"/>
      <c r="J21236"/>
      <c r="L21236" s="33"/>
      <c r="M21236" s="24"/>
    </row>
    <row r="21237" spans="1:13" x14ac:dyDescent="0.2">
      <c r="A21237" s="289"/>
      <c r="I21237"/>
      <c r="J21237"/>
      <c r="L21237" s="33"/>
      <c r="M21237" s="24"/>
    </row>
    <row r="21238" spans="1:13" x14ac:dyDescent="0.2">
      <c r="A21238" s="289"/>
      <c r="I21238"/>
      <c r="J21238"/>
      <c r="L21238" s="33"/>
      <c r="M21238" s="24"/>
    </row>
    <row r="21239" spans="1:13" x14ac:dyDescent="0.2">
      <c r="A21239" s="289"/>
      <c r="I21239"/>
      <c r="J21239"/>
      <c r="L21239" s="33"/>
      <c r="M21239" s="24"/>
    </row>
    <row r="21240" spans="1:13" x14ac:dyDescent="0.2">
      <c r="A21240" s="289"/>
      <c r="I21240"/>
      <c r="J21240"/>
      <c r="L21240" s="33"/>
      <c r="M21240" s="24"/>
    </row>
    <row r="21241" spans="1:13" x14ac:dyDescent="0.2">
      <c r="A21241" s="289"/>
      <c r="I21241"/>
      <c r="J21241"/>
      <c r="L21241" s="33"/>
      <c r="M21241" s="24"/>
    </row>
    <row r="21242" spans="1:13" x14ac:dyDescent="0.2">
      <c r="A21242" s="289"/>
      <c r="I21242"/>
      <c r="J21242"/>
      <c r="L21242" s="33"/>
      <c r="M21242" s="24"/>
    </row>
    <row r="21243" spans="1:13" x14ac:dyDescent="0.2">
      <c r="A21243" s="289"/>
      <c r="I21243"/>
      <c r="J21243"/>
      <c r="L21243" s="33"/>
      <c r="M21243" s="24"/>
    </row>
    <row r="21244" spans="1:13" x14ac:dyDescent="0.2">
      <c r="A21244" s="289"/>
      <c r="I21244"/>
      <c r="J21244"/>
      <c r="L21244" s="33"/>
      <c r="M21244" s="24"/>
    </row>
    <row r="21245" spans="1:13" x14ac:dyDescent="0.2">
      <c r="A21245" s="289"/>
      <c r="I21245"/>
      <c r="J21245"/>
      <c r="L21245" s="33"/>
      <c r="M21245" s="24"/>
    </row>
    <row r="21246" spans="1:13" x14ac:dyDescent="0.2">
      <c r="A21246" s="289"/>
      <c r="I21246"/>
      <c r="J21246"/>
      <c r="L21246" s="33"/>
      <c r="M21246" s="24"/>
    </row>
    <row r="21247" spans="1:13" x14ac:dyDescent="0.2">
      <c r="A21247" s="289"/>
      <c r="I21247"/>
      <c r="J21247"/>
      <c r="L21247" s="33"/>
      <c r="M21247" s="24"/>
    </row>
    <row r="21248" spans="1:13" x14ac:dyDescent="0.2">
      <c r="A21248" s="289"/>
      <c r="I21248"/>
      <c r="J21248"/>
      <c r="L21248" s="33"/>
      <c r="M21248" s="24"/>
    </row>
    <row r="21249" spans="1:13" x14ac:dyDescent="0.2">
      <c r="A21249" s="289"/>
      <c r="I21249"/>
      <c r="J21249"/>
      <c r="L21249" s="33"/>
      <c r="M21249" s="24"/>
    </row>
    <row r="21250" spans="1:13" x14ac:dyDescent="0.2">
      <c r="A21250" s="289"/>
      <c r="I21250"/>
      <c r="J21250"/>
      <c r="L21250" s="33"/>
      <c r="M21250" s="24"/>
    </row>
    <row r="21251" spans="1:13" x14ac:dyDescent="0.2">
      <c r="A21251" s="289"/>
      <c r="I21251"/>
      <c r="J21251"/>
      <c r="L21251" s="33"/>
      <c r="M21251" s="24"/>
    </row>
    <row r="21252" spans="1:13" x14ac:dyDescent="0.2">
      <c r="A21252" s="289"/>
      <c r="I21252"/>
      <c r="J21252"/>
      <c r="L21252" s="33"/>
      <c r="M21252" s="24"/>
    </row>
    <row r="21253" spans="1:13" x14ac:dyDescent="0.2">
      <c r="A21253" s="289"/>
      <c r="I21253"/>
      <c r="J21253"/>
      <c r="L21253" s="33"/>
      <c r="M21253" s="24"/>
    </row>
    <row r="21254" spans="1:13" x14ac:dyDescent="0.2">
      <c r="A21254" s="289"/>
      <c r="I21254"/>
      <c r="J21254"/>
      <c r="L21254" s="33"/>
      <c r="M21254" s="24"/>
    </row>
    <row r="21255" spans="1:13" x14ac:dyDescent="0.2">
      <c r="A21255" s="289"/>
      <c r="I21255"/>
      <c r="J21255"/>
      <c r="L21255" s="33"/>
      <c r="M21255" s="24"/>
    </row>
    <row r="21256" spans="1:13" x14ac:dyDescent="0.2">
      <c r="A21256" s="289"/>
      <c r="I21256"/>
      <c r="J21256"/>
      <c r="L21256" s="33"/>
      <c r="M21256" s="24"/>
    </row>
    <row r="21257" spans="1:13" x14ac:dyDescent="0.2">
      <c r="A21257" s="289"/>
      <c r="I21257"/>
      <c r="J21257"/>
      <c r="L21257" s="33"/>
      <c r="M21257" s="24"/>
    </row>
    <row r="21258" spans="1:13" x14ac:dyDescent="0.2">
      <c r="A21258" s="289"/>
      <c r="I21258"/>
      <c r="J21258"/>
      <c r="L21258" s="33"/>
      <c r="M21258" s="24"/>
    </row>
    <row r="21259" spans="1:13" x14ac:dyDescent="0.2">
      <c r="A21259" s="289"/>
      <c r="I21259"/>
      <c r="J21259"/>
      <c r="L21259" s="33"/>
      <c r="M21259" s="24"/>
    </row>
    <row r="21260" spans="1:13" x14ac:dyDescent="0.2">
      <c r="A21260" s="289"/>
      <c r="I21260"/>
      <c r="J21260"/>
      <c r="L21260" s="33"/>
      <c r="M21260" s="24"/>
    </row>
    <row r="21261" spans="1:13" x14ac:dyDescent="0.2">
      <c r="A21261" s="289"/>
      <c r="I21261"/>
      <c r="J21261"/>
      <c r="L21261" s="33"/>
      <c r="M21261" s="24"/>
    </row>
    <row r="21262" spans="1:13" x14ac:dyDescent="0.2">
      <c r="A21262" s="289"/>
      <c r="I21262"/>
      <c r="J21262"/>
      <c r="L21262" s="33"/>
      <c r="M21262" s="24"/>
    </row>
    <row r="21263" spans="1:13" x14ac:dyDescent="0.2">
      <c r="A21263" s="289"/>
      <c r="I21263"/>
      <c r="J21263"/>
      <c r="L21263" s="33"/>
      <c r="M21263" s="24"/>
    </row>
    <row r="21264" spans="1:13" x14ac:dyDescent="0.2">
      <c r="A21264" s="289"/>
      <c r="I21264"/>
      <c r="J21264"/>
      <c r="L21264" s="33"/>
      <c r="M21264" s="24"/>
    </row>
    <row r="21265" spans="1:13" x14ac:dyDescent="0.2">
      <c r="A21265" s="289"/>
      <c r="I21265"/>
      <c r="J21265"/>
      <c r="L21265" s="33"/>
      <c r="M21265" s="24"/>
    </row>
    <row r="21266" spans="1:13" x14ac:dyDescent="0.2">
      <c r="A21266" s="289"/>
      <c r="I21266"/>
      <c r="J21266"/>
      <c r="L21266" s="33"/>
      <c r="M21266" s="24"/>
    </row>
    <row r="21267" spans="1:13" x14ac:dyDescent="0.2">
      <c r="A21267" s="289"/>
      <c r="I21267"/>
      <c r="J21267"/>
      <c r="L21267" s="33"/>
      <c r="M21267" s="24"/>
    </row>
    <row r="21268" spans="1:13" x14ac:dyDescent="0.2">
      <c r="A21268" s="289"/>
      <c r="I21268"/>
      <c r="J21268"/>
      <c r="L21268" s="33"/>
      <c r="M21268" s="24"/>
    </row>
    <row r="21269" spans="1:13" x14ac:dyDescent="0.2">
      <c r="A21269" s="289"/>
      <c r="I21269"/>
      <c r="J21269"/>
      <c r="L21269" s="33"/>
      <c r="M21269" s="24"/>
    </row>
    <row r="21270" spans="1:13" x14ac:dyDescent="0.2">
      <c r="A21270" s="289"/>
      <c r="I21270"/>
      <c r="J21270"/>
      <c r="L21270" s="33"/>
      <c r="M21270" s="24"/>
    </row>
    <row r="21271" spans="1:13" x14ac:dyDescent="0.2">
      <c r="A21271" s="289"/>
      <c r="I21271"/>
      <c r="J21271"/>
      <c r="L21271" s="33"/>
      <c r="M21271" s="24"/>
    </row>
    <row r="21272" spans="1:13" x14ac:dyDescent="0.2">
      <c r="A21272" s="289"/>
      <c r="I21272"/>
      <c r="J21272"/>
      <c r="L21272" s="33"/>
      <c r="M21272" s="24"/>
    </row>
    <row r="21273" spans="1:13" x14ac:dyDescent="0.2">
      <c r="A21273" s="289"/>
      <c r="I21273"/>
      <c r="J21273"/>
      <c r="L21273" s="33"/>
      <c r="M21273" s="24"/>
    </row>
    <row r="21274" spans="1:13" x14ac:dyDescent="0.2">
      <c r="A21274" s="289"/>
      <c r="I21274"/>
      <c r="J21274"/>
      <c r="L21274" s="33"/>
      <c r="M21274" s="24"/>
    </row>
    <row r="21275" spans="1:13" x14ac:dyDescent="0.2">
      <c r="A21275" s="289"/>
      <c r="I21275"/>
      <c r="J21275"/>
      <c r="L21275" s="33"/>
      <c r="M21275" s="24"/>
    </row>
    <row r="21276" spans="1:13" x14ac:dyDescent="0.2">
      <c r="A21276" s="289"/>
      <c r="I21276"/>
      <c r="J21276"/>
      <c r="L21276" s="33"/>
      <c r="M21276" s="24"/>
    </row>
    <row r="21277" spans="1:13" x14ac:dyDescent="0.2">
      <c r="A21277" s="289"/>
      <c r="I21277"/>
      <c r="J21277"/>
      <c r="L21277" s="33"/>
      <c r="M21277" s="24"/>
    </row>
    <row r="21278" spans="1:13" x14ac:dyDescent="0.2">
      <c r="A21278" s="289"/>
      <c r="I21278"/>
      <c r="J21278"/>
      <c r="L21278" s="33"/>
      <c r="M21278" s="24"/>
    </row>
    <row r="21279" spans="1:13" x14ac:dyDescent="0.2">
      <c r="A21279" s="289"/>
      <c r="I21279"/>
      <c r="J21279"/>
      <c r="L21279" s="33"/>
      <c r="M21279" s="24"/>
    </row>
    <row r="21280" spans="1:13" x14ac:dyDescent="0.2">
      <c r="A21280" s="289"/>
      <c r="I21280"/>
      <c r="J21280"/>
      <c r="L21280" s="33"/>
      <c r="M21280" s="24"/>
    </row>
    <row r="21281" spans="1:13" x14ac:dyDescent="0.2">
      <c r="A21281" s="289"/>
      <c r="I21281"/>
      <c r="J21281"/>
      <c r="L21281" s="33"/>
      <c r="M21281" s="24"/>
    </row>
    <row r="21282" spans="1:13" x14ac:dyDescent="0.2">
      <c r="A21282" s="289"/>
      <c r="I21282"/>
      <c r="J21282"/>
      <c r="L21282" s="33"/>
      <c r="M21282" s="24"/>
    </row>
    <row r="21283" spans="1:13" x14ac:dyDescent="0.2">
      <c r="A21283" s="289"/>
      <c r="I21283"/>
      <c r="J21283"/>
      <c r="L21283" s="33"/>
      <c r="M21283" s="24"/>
    </row>
    <row r="21284" spans="1:13" x14ac:dyDescent="0.2">
      <c r="A21284" s="289"/>
      <c r="I21284"/>
      <c r="J21284"/>
      <c r="L21284" s="33"/>
      <c r="M21284" s="24"/>
    </row>
    <row r="21285" spans="1:13" x14ac:dyDescent="0.2">
      <c r="A21285" s="289"/>
      <c r="I21285"/>
      <c r="J21285"/>
      <c r="L21285" s="33"/>
      <c r="M21285" s="24"/>
    </row>
    <row r="21286" spans="1:13" x14ac:dyDescent="0.2">
      <c r="A21286" s="289"/>
      <c r="I21286"/>
      <c r="J21286"/>
      <c r="L21286" s="33"/>
      <c r="M21286" s="24"/>
    </row>
    <row r="21287" spans="1:13" x14ac:dyDescent="0.2">
      <c r="A21287" s="289"/>
      <c r="I21287"/>
      <c r="J21287"/>
      <c r="L21287" s="33"/>
      <c r="M21287" s="24"/>
    </row>
    <row r="21288" spans="1:13" x14ac:dyDescent="0.2">
      <c r="A21288" s="289"/>
      <c r="I21288"/>
      <c r="J21288"/>
      <c r="L21288" s="33"/>
      <c r="M21288" s="24"/>
    </row>
    <row r="21289" spans="1:13" x14ac:dyDescent="0.2">
      <c r="A21289" s="289"/>
      <c r="I21289"/>
      <c r="J21289"/>
      <c r="L21289" s="33"/>
      <c r="M21289" s="24"/>
    </row>
    <row r="21290" spans="1:13" x14ac:dyDescent="0.2">
      <c r="A21290" s="289"/>
      <c r="I21290"/>
      <c r="J21290"/>
      <c r="L21290" s="33"/>
      <c r="M21290" s="24"/>
    </row>
    <row r="21291" spans="1:13" x14ac:dyDescent="0.2">
      <c r="A21291" s="289"/>
      <c r="I21291"/>
      <c r="J21291"/>
      <c r="L21291" s="33"/>
      <c r="M21291" s="24"/>
    </row>
    <row r="21292" spans="1:13" x14ac:dyDescent="0.2">
      <c r="A21292" s="289"/>
      <c r="I21292"/>
      <c r="J21292"/>
      <c r="L21292" s="33"/>
      <c r="M21292" s="24"/>
    </row>
    <row r="21293" spans="1:13" x14ac:dyDescent="0.2">
      <c r="A21293" s="289"/>
      <c r="I21293"/>
      <c r="J21293"/>
      <c r="L21293" s="33"/>
      <c r="M21293" s="24"/>
    </row>
    <row r="21294" spans="1:13" x14ac:dyDescent="0.2">
      <c r="A21294" s="289"/>
      <c r="I21294"/>
      <c r="J21294"/>
      <c r="L21294" s="33"/>
      <c r="M21294" s="24"/>
    </row>
    <row r="21295" spans="1:13" x14ac:dyDescent="0.2">
      <c r="A21295" s="289"/>
      <c r="I21295"/>
      <c r="J21295"/>
      <c r="L21295" s="33"/>
      <c r="M21295" s="24"/>
    </row>
    <row r="21296" spans="1:13" x14ac:dyDescent="0.2">
      <c r="A21296" s="289"/>
      <c r="I21296"/>
      <c r="J21296"/>
      <c r="L21296" s="33"/>
      <c r="M21296" s="24"/>
    </row>
    <row r="21297" spans="1:13" x14ac:dyDescent="0.2">
      <c r="A21297" s="289"/>
      <c r="I21297"/>
      <c r="J21297"/>
      <c r="L21297" s="33"/>
      <c r="M21297" s="24"/>
    </row>
    <row r="21298" spans="1:13" x14ac:dyDescent="0.2">
      <c r="A21298" s="289"/>
      <c r="I21298"/>
      <c r="J21298"/>
      <c r="L21298" s="33"/>
      <c r="M21298" s="24"/>
    </row>
    <row r="21299" spans="1:13" x14ac:dyDescent="0.2">
      <c r="A21299" s="289"/>
      <c r="I21299"/>
      <c r="J21299"/>
      <c r="L21299" s="33"/>
      <c r="M21299" s="24"/>
    </row>
    <row r="21300" spans="1:13" x14ac:dyDescent="0.2">
      <c r="A21300" s="289"/>
      <c r="I21300"/>
      <c r="J21300"/>
      <c r="L21300" s="33"/>
      <c r="M21300" s="24"/>
    </row>
    <row r="21301" spans="1:13" x14ac:dyDescent="0.2">
      <c r="A21301" s="289"/>
      <c r="I21301"/>
      <c r="J21301"/>
      <c r="L21301" s="33"/>
      <c r="M21301" s="24"/>
    </row>
    <row r="21302" spans="1:13" x14ac:dyDescent="0.2">
      <c r="A21302" s="289"/>
      <c r="I21302"/>
      <c r="J21302"/>
      <c r="L21302" s="33"/>
      <c r="M21302" s="24"/>
    </row>
    <row r="21303" spans="1:13" x14ac:dyDescent="0.2">
      <c r="A21303" s="289"/>
      <c r="I21303"/>
      <c r="J21303"/>
      <c r="L21303" s="33"/>
      <c r="M21303" s="24"/>
    </row>
    <row r="21304" spans="1:13" x14ac:dyDescent="0.2">
      <c r="A21304" s="289"/>
      <c r="I21304"/>
      <c r="J21304"/>
      <c r="L21304" s="33"/>
      <c r="M21304" s="24"/>
    </row>
    <row r="21305" spans="1:13" x14ac:dyDescent="0.2">
      <c r="A21305" s="289"/>
      <c r="I21305"/>
      <c r="J21305"/>
      <c r="L21305" s="33"/>
      <c r="M21305" s="24"/>
    </row>
    <row r="21306" spans="1:13" x14ac:dyDescent="0.2">
      <c r="A21306" s="289"/>
      <c r="I21306"/>
      <c r="J21306"/>
      <c r="L21306" s="33"/>
      <c r="M21306" s="24"/>
    </row>
    <row r="21307" spans="1:13" x14ac:dyDescent="0.2">
      <c r="A21307" s="289"/>
      <c r="I21307"/>
      <c r="J21307"/>
      <c r="L21307" s="33"/>
      <c r="M21307" s="24"/>
    </row>
    <row r="21308" spans="1:13" x14ac:dyDescent="0.2">
      <c r="A21308" s="289"/>
      <c r="I21308"/>
      <c r="J21308"/>
      <c r="L21308" s="33"/>
      <c r="M21308" s="24"/>
    </row>
    <row r="21309" spans="1:13" x14ac:dyDescent="0.2">
      <c r="A21309" s="289"/>
      <c r="I21309"/>
      <c r="J21309"/>
      <c r="L21309" s="33"/>
      <c r="M21309" s="24"/>
    </row>
    <row r="21310" spans="1:13" x14ac:dyDescent="0.2">
      <c r="A21310" s="289"/>
      <c r="I21310"/>
      <c r="J21310"/>
      <c r="L21310" s="33"/>
      <c r="M21310" s="24"/>
    </row>
    <row r="21311" spans="1:13" x14ac:dyDescent="0.2">
      <c r="A21311" s="289"/>
      <c r="I21311"/>
      <c r="J21311"/>
      <c r="L21311" s="33"/>
      <c r="M21311" s="24"/>
    </row>
    <row r="21312" spans="1:13" x14ac:dyDescent="0.2">
      <c r="A21312" s="289"/>
      <c r="I21312"/>
      <c r="J21312"/>
      <c r="L21312" s="33"/>
      <c r="M21312" s="24"/>
    </row>
    <row r="21313" spans="1:13" x14ac:dyDescent="0.2">
      <c r="A21313" s="289"/>
      <c r="I21313"/>
      <c r="J21313"/>
      <c r="L21313" s="33"/>
      <c r="M21313" s="24"/>
    </row>
    <row r="21314" spans="1:13" x14ac:dyDescent="0.2">
      <c r="A21314" s="289"/>
      <c r="I21314"/>
      <c r="J21314"/>
      <c r="L21314" s="33"/>
      <c r="M21314" s="24"/>
    </row>
    <row r="21315" spans="1:13" x14ac:dyDescent="0.2">
      <c r="A21315" s="289"/>
      <c r="I21315"/>
      <c r="J21315"/>
      <c r="L21315" s="33"/>
      <c r="M21315" s="24"/>
    </row>
    <row r="21316" spans="1:13" x14ac:dyDescent="0.2">
      <c r="A21316" s="289"/>
      <c r="I21316"/>
      <c r="J21316"/>
      <c r="L21316" s="33"/>
      <c r="M21316" s="24"/>
    </row>
    <row r="21317" spans="1:13" x14ac:dyDescent="0.2">
      <c r="A21317" s="289"/>
      <c r="I21317"/>
      <c r="J21317"/>
      <c r="L21317" s="33"/>
      <c r="M21317" s="24"/>
    </row>
    <row r="21318" spans="1:13" x14ac:dyDescent="0.2">
      <c r="A21318" s="289"/>
      <c r="I21318"/>
      <c r="J21318"/>
      <c r="L21318" s="33"/>
      <c r="M21318" s="24"/>
    </row>
    <row r="21319" spans="1:13" x14ac:dyDescent="0.2">
      <c r="A21319" s="289"/>
      <c r="I21319"/>
      <c r="J21319"/>
      <c r="L21319" s="33"/>
      <c r="M21319" s="24"/>
    </row>
    <row r="21320" spans="1:13" x14ac:dyDescent="0.2">
      <c r="A21320" s="289"/>
      <c r="I21320"/>
      <c r="J21320"/>
      <c r="L21320" s="33"/>
      <c r="M21320" s="24"/>
    </row>
    <row r="21321" spans="1:13" x14ac:dyDescent="0.2">
      <c r="A21321" s="289"/>
      <c r="I21321"/>
      <c r="J21321"/>
      <c r="L21321" s="33"/>
      <c r="M21321" s="24"/>
    </row>
    <row r="21322" spans="1:13" x14ac:dyDescent="0.2">
      <c r="A21322" s="289"/>
      <c r="I21322"/>
      <c r="J21322"/>
      <c r="L21322" s="33"/>
      <c r="M21322" s="24"/>
    </row>
    <row r="21323" spans="1:13" x14ac:dyDescent="0.2">
      <c r="A21323" s="289"/>
      <c r="I21323"/>
      <c r="J21323"/>
      <c r="L21323" s="33"/>
      <c r="M21323" s="24"/>
    </row>
    <row r="21324" spans="1:13" x14ac:dyDescent="0.2">
      <c r="A21324" s="289"/>
      <c r="I21324"/>
      <c r="J21324"/>
      <c r="L21324" s="33"/>
      <c r="M21324" s="24"/>
    </row>
    <row r="21325" spans="1:13" x14ac:dyDescent="0.2">
      <c r="A21325" s="289"/>
      <c r="I21325"/>
      <c r="J21325"/>
      <c r="L21325" s="33"/>
      <c r="M21325" s="24"/>
    </row>
    <row r="21326" spans="1:13" x14ac:dyDescent="0.2">
      <c r="A21326" s="289"/>
      <c r="I21326"/>
      <c r="J21326"/>
      <c r="L21326" s="33"/>
      <c r="M21326" s="24"/>
    </row>
    <row r="21327" spans="1:13" x14ac:dyDescent="0.2">
      <c r="A21327" s="289"/>
      <c r="I21327"/>
      <c r="J21327"/>
      <c r="L21327" s="33"/>
      <c r="M21327" s="24"/>
    </row>
    <row r="21328" spans="1:13" x14ac:dyDescent="0.2">
      <c r="A21328" s="289"/>
      <c r="I21328"/>
      <c r="J21328"/>
      <c r="L21328" s="33"/>
      <c r="M21328" s="24"/>
    </row>
    <row r="21329" spans="1:13" x14ac:dyDescent="0.2">
      <c r="A21329" s="289"/>
      <c r="I21329"/>
      <c r="J21329"/>
      <c r="L21329" s="33"/>
      <c r="M21329" s="24"/>
    </row>
    <row r="21330" spans="1:13" x14ac:dyDescent="0.2">
      <c r="A21330" s="289"/>
      <c r="I21330"/>
      <c r="J21330"/>
      <c r="L21330" s="33"/>
      <c r="M21330" s="24"/>
    </row>
    <row r="21331" spans="1:13" x14ac:dyDescent="0.2">
      <c r="A21331" s="289"/>
      <c r="I21331"/>
      <c r="J21331"/>
      <c r="L21331" s="33"/>
      <c r="M21331" s="24"/>
    </row>
    <row r="21332" spans="1:13" x14ac:dyDescent="0.2">
      <c r="A21332" s="289"/>
      <c r="I21332"/>
      <c r="J21332"/>
      <c r="L21332" s="33"/>
      <c r="M21332" s="24"/>
    </row>
    <row r="21333" spans="1:13" x14ac:dyDescent="0.2">
      <c r="A21333" s="289"/>
      <c r="I21333"/>
      <c r="J21333"/>
      <c r="L21333" s="33"/>
      <c r="M21333" s="24"/>
    </row>
    <row r="21334" spans="1:13" x14ac:dyDescent="0.2">
      <c r="A21334" s="289"/>
      <c r="I21334"/>
      <c r="J21334"/>
      <c r="L21334" s="33"/>
      <c r="M21334" s="24"/>
    </row>
    <row r="21335" spans="1:13" x14ac:dyDescent="0.2">
      <c r="A21335" s="289"/>
      <c r="I21335"/>
      <c r="J21335"/>
      <c r="L21335" s="33"/>
      <c r="M21335" s="24"/>
    </row>
    <row r="21336" spans="1:13" x14ac:dyDescent="0.2">
      <c r="A21336" s="289"/>
      <c r="I21336"/>
      <c r="J21336"/>
      <c r="L21336" s="33"/>
      <c r="M21336" s="24"/>
    </row>
    <row r="21337" spans="1:13" x14ac:dyDescent="0.2">
      <c r="A21337" s="289"/>
      <c r="I21337"/>
      <c r="J21337"/>
      <c r="L21337" s="33"/>
      <c r="M21337" s="24"/>
    </row>
    <row r="21338" spans="1:13" x14ac:dyDescent="0.2">
      <c r="A21338" s="289"/>
      <c r="I21338"/>
      <c r="J21338"/>
      <c r="L21338" s="33"/>
      <c r="M21338" s="24"/>
    </row>
    <row r="21339" spans="1:13" x14ac:dyDescent="0.2">
      <c r="A21339" s="289"/>
      <c r="I21339"/>
      <c r="J21339"/>
      <c r="L21339" s="33"/>
      <c r="M21339" s="24"/>
    </row>
    <row r="21340" spans="1:13" x14ac:dyDescent="0.2">
      <c r="A21340" s="289"/>
      <c r="I21340"/>
      <c r="J21340"/>
      <c r="L21340" s="33"/>
      <c r="M21340" s="24"/>
    </row>
    <row r="21341" spans="1:13" x14ac:dyDescent="0.2">
      <c r="A21341" s="289"/>
      <c r="I21341"/>
      <c r="J21341"/>
      <c r="L21341" s="33"/>
      <c r="M21341" s="24"/>
    </row>
    <row r="21342" spans="1:13" x14ac:dyDescent="0.2">
      <c r="A21342" s="289"/>
      <c r="I21342"/>
      <c r="J21342"/>
      <c r="L21342" s="33"/>
      <c r="M21342" s="24"/>
    </row>
    <row r="21343" spans="1:13" x14ac:dyDescent="0.2">
      <c r="A21343" s="289"/>
      <c r="I21343"/>
      <c r="J21343"/>
      <c r="L21343" s="33"/>
      <c r="M21343" s="24"/>
    </row>
    <row r="21344" spans="1:13" x14ac:dyDescent="0.2">
      <c r="A21344" s="289"/>
      <c r="I21344"/>
      <c r="J21344"/>
      <c r="L21344" s="33"/>
      <c r="M21344" s="24"/>
    </row>
    <row r="21345" spans="1:13" x14ac:dyDescent="0.2">
      <c r="A21345" s="289"/>
      <c r="I21345"/>
      <c r="J21345"/>
      <c r="L21345" s="33"/>
      <c r="M21345" s="24"/>
    </row>
    <row r="21346" spans="1:13" x14ac:dyDescent="0.2">
      <c r="A21346" s="289"/>
      <c r="I21346"/>
      <c r="J21346"/>
      <c r="L21346" s="33"/>
      <c r="M21346" s="24"/>
    </row>
    <row r="21347" spans="1:13" x14ac:dyDescent="0.2">
      <c r="A21347" s="289"/>
      <c r="I21347"/>
      <c r="J21347"/>
      <c r="L21347" s="33"/>
      <c r="M21347" s="24"/>
    </row>
    <row r="21348" spans="1:13" x14ac:dyDescent="0.2">
      <c r="A21348" s="289"/>
      <c r="I21348"/>
      <c r="J21348"/>
      <c r="L21348" s="33"/>
      <c r="M21348" s="24"/>
    </row>
    <row r="21349" spans="1:13" x14ac:dyDescent="0.2">
      <c r="A21349" s="289"/>
      <c r="I21349"/>
      <c r="J21349"/>
      <c r="L21349" s="33"/>
      <c r="M21349" s="24"/>
    </row>
    <row r="21350" spans="1:13" x14ac:dyDescent="0.2">
      <c r="A21350" s="289"/>
      <c r="I21350"/>
      <c r="J21350"/>
      <c r="L21350" s="33"/>
      <c r="M21350" s="24"/>
    </row>
    <row r="21351" spans="1:13" x14ac:dyDescent="0.2">
      <c r="A21351" s="289"/>
      <c r="I21351"/>
      <c r="J21351"/>
      <c r="L21351" s="33"/>
      <c r="M21351" s="24"/>
    </row>
    <row r="21352" spans="1:13" x14ac:dyDescent="0.2">
      <c r="A21352" s="289"/>
      <c r="I21352"/>
      <c r="J21352"/>
      <c r="L21352" s="33"/>
      <c r="M21352" s="24"/>
    </row>
    <row r="21353" spans="1:13" x14ac:dyDescent="0.2">
      <c r="A21353" s="289"/>
      <c r="I21353"/>
      <c r="J21353"/>
      <c r="L21353" s="33"/>
      <c r="M21353" s="24"/>
    </row>
    <row r="21354" spans="1:13" x14ac:dyDescent="0.2">
      <c r="A21354" s="289"/>
      <c r="I21354"/>
      <c r="J21354"/>
      <c r="L21354" s="33"/>
      <c r="M21354" s="24"/>
    </row>
    <row r="21355" spans="1:13" x14ac:dyDescent="0.2">
      <c r="A21355" s="289"/>
      <c r="I21355"/>
      <c r="J21355"/>
      <c r="L21355" s="33"/>
      <c r="M21355" s="24"/>
    </row>
    <row r="21356" spans="1:13" x14ac:dyDescent="0.2">
      <c r="A21356" s="289"/>
      <c r="I21356"/>
      <c r="J21356"/>
      <c r="L21356" s="33"/>
      <c r="M21356" s="24"/>
    </row>
    <row r="21357" spans="1:13" x14ac:dyDescent="0.2">
      <c r="A21357" s="289"/>
      <c r="I21357"/>
      <c r="J21357"/>
      <c r="L21357" s="33"/>
      <c r="M21357" s="24"/>
    </row>
    <row r="21358" spans="1:13" x14ac:dyDescent="0.2">
      <c r="A21358" s="289"/>
      <c r="I21358"/>
      <c r="J21358"/>
      <c r="L21358" s="33"/>
      <c r="M21358" s="24"/>
    </row>
    <row r="21359" spans="1:13" x14ac:dyDescent="0.2">
      <c r="A21359" s="289"/>
      <c r="I21359"/>
      <c r="J21359"/>
      <c r="L21359" s="33"/>
      <c r="M21359" s="24"/>
    </row>
    <row r="21360" spans="1:13" x14ac:dyDescent="0.2">
      <c r="A21360" s="289"/>
      <c r="I21360"/>
      <c r="J21360"/>
      <c r="L21360" s="33"/>
      <c r="M21360" s="24"/>
    </row>
    <row r="21361" spans="1:13" x14ac:dyDescent="0.2">
      <c r="A21361" s="289"/>
      <c r="I21361"/>
      <c r="J21361"/>
      <c r="L21361" s="33"/>
      <c r="M21361" s="24"/>
    </row>
    <row r="21362" spans="1:13" x14ac:dyDescent="0.2">
      <c r="A21362" s="289"/>
      <c r="I21362"/>
      <c r="J21362"/>
      <c r="L21362" s="33"/>
      <c r="M21362" s="24"/>
    </row>
    <row r="21363" spans="1:13" x14ac:dyDescent="0.2">
      <c r="A21363" s="289"/>
      <c r="I21363"/>
      <c r="J21363"/>
      <c r="L21363" s="33"/>
      <c r="M21363" s="24"/>
    </row>
    <row r="21364" spans="1:13" x14ac:dyDescent="0.2">
      <c r="A21364" s="289"/>
      <c r="I21364"/>
      <c r="J21364"/>
      <c r="L21364" s="33"/>
      <c r="M21364" s="24"/>
    </row>
    <row r="21365" spans="1:13" x14ac:dyDescent="0.2">
      <c r="A21365" s="289"/>
      <c r="I21365"/>
      <c r="J21365"/>
      <c r="L21365" s="33"/>
      <c r="M21365" s="24"/>
    </row>
    <row r="21366" spans="1:13" x14ac:dyDescent="0.2">
      <c r="A21366" s="289"/>
      <c r="I21366"/>
      <c r="J21366"/>
      <c r="L21366" s="33"/>
      <c r="M21366" s="24"/>
    </row>
    <row r="21367" spans="1:13" x14ac:dyDescent="0.2">
      <c r="A21367" s="289"/>
      <c r="I21367"/>
      <c r="J21367"/>
      <c r="L21367" s="33"/>
      <c r="M21367" s="24"/>
    </row>
    <row r="21368" spans="1:13" x14ac:dyDescent="0.2">
      <c r="A21368" s="289"/>
      <c r="I21368"/>
      <c r="J21368"/>
      <c r="L21368" s="33"/>
      <c r="M21368" s="24"/>
    </row>
    <row r="21369" spans="1:13" x14ac:dyDescent="0.2">
      <c r="A21369" s="289"/>
      <c r="I21369"/>
      <c r="J21369"/>
      <c r="L21369" s="33"/>
      <c r="M21369" s="24"/>
    </row>
    <row r="21370" spans="1:13" x14ac:dyDescent="0.2">
      <c r="A21370" s="289"/>
      <c r="I21370"/>
      <c r="J21370"/>
      <c r="L21370" s="33"/>
      <c r="M21370" s="24"/>
    </row>
    <row r="21371" spans="1:13" x14ac:dyDescent="0.2">
      <c r="A21371" s="289"/>
      <c r="I21371"/>
      <c r="J21371"/>
      <c r="L21371" s="33"/>
      <c r="M21371" s="24"/>
    </row>
    <row r="21372" spans="1:13" x14ac:dyDescent="0.2">
      <c r="A21372" s="289"/>
      <c r="I21372"/>
      <c r="J21372"/>
      <c r="L21372" s="33"/>
      <c r="M21372" s="24"/>
    </row>
    <row r="21373" spans="1:13" x14ac:dyDescent="0.2">
      <c r="A21373" s="289"/>
      <c r="I21373"/>
      <c r="J21373"/>
      <c r="L21373" s="33"/>
      <c r="M21373" s="24"/>
    </row>
    <row r="21374" spans="1:13" x14ac:dyDescent="0.2">
      <c r="A21374" s="289"/>
      <c r="I21374"/>
      <c r="J21374"/>
      <c r="L21374" s="33"/>
      <c r="M21374" s="24"/>
    </row>
    <row r="21375" spans="1:13" x14ac:dyDescent="0.2">
      <c r="A21375" s="289"/>
      <c r="I21375"/>
      <c r="J21375"/>
      <c r="L21375" s="33"/>
      <c r="M21375" s="24"/>
    </row>
    <row r="21376" spans="1:13" x14ac:dyDescent="0.2">
      <c r="A21376" s="289"/>
      <c r="I21376"/>
      <c r="J21376"/>
      <c r="L21376" s="33"/>
      <c r="M21376" s="24"/>
    </row>
    <row r="21377" spans="1:13" x14ac:dyDescent="0.2">
      <c r="A21377" s="289"/>
      <c r="I21377"/>
      <c r="J21377"/>
      <c r="L21377" s="33"/>
      <c r="M21377" s="24"/>
    </row>
    <row r="21378" spans="1:13" x14ac:dyDescent="0.2">
      <c r="A21378" s="289"/>
      <c r="I21378"/>
      <c r="J21378"/>
      <c r="L21378" s="33"/>
      <c r="M21378" s="24"/>
    </row>
    <row r="21379" spans="1:13" x14ac:dyDescent="0.2">
      <c r="A21379" s="289"/>
      <c r="I21379"/>
      <c r="J21379"/>
      <c r="L21379" s="33"/>
      <c r="M21379" s="24"/>
    </row>
    <row r="21380" spans="1:13" x14ac:dyDescent="0.2">
      <c r="A21380" s="289"/>
      <c r="I21380"/>
      <c r="J21380"/>
      <c r="L21380" s="33"/>
      <c r="M21380" s="24"/>
    </row>
    <row r="21381" spans="1:13" x14ac:dyDescent="0.2">
      <c r="A21381" s="289"/>
      <c r="I21381"/>
      <c r="J21381"/>
      <c r="L21381" s="33"/>
      <c r="M21381" s="24"/>
    </row>
    <row r="21382" spans="1:13" x14ac:dyDescent="0.2">
      <c r="A21382" s="289"/>
      <c r="I21382"/>
      <c r="J21382"/>
      <c r="L21382" s="33"/>
      <c r="M21382" s="24"/>
    </row>
    <row r="21383" spans="1:13" x14ac:dyDescent="0.2">
      <c r="A21383" s="289"/>
      <c r="I21383"/>
      <c r="J21383"/>
      <c r="L21383" s="33"/>
      <c r="M21383" s="24"/>
    </row>
    <row r="21384" spans="1:13" x14ac:dyDescent="0.2">
      <c r="A21384" s="289"/>
      <c r="I21384"/>
      <c r="J21384"/>
      <c r="L21384" s="33"/>
      <c r="M21384" s="24"/>
    </row>
    <row r="21385" spans="1:13" x14ac:dyDescent="0.2">
      <c r="A21385" s="289"/>
      <c r="I21385"/>
      <c r="J21385"/>
      <c r="L21385" s="33"/>
      <c r="M21385" s="24"/>
    </row>
    <row r="21386" spans="1:13" x14ac:dyDescent="0.2">
      <c r="A21386" s="289"/>
      <c r="I21386"/>
      <c r="J21386"/>
      <c r="L21386" s="33"/>
      <c r="M21386" s="24"/>
    </row>
    <row r="21387" spans="1:13" x14ac:dyDescent="0.2">
      <c r="A21387" s="289"/>
      <c r="I21387"/>
      <c r="J21387"/>
      <c r="L21387" s="33"/>
      <c r="M21387" s="24"/>
    </row>
    <row r="21388" spans="1:13" x14ac:dyDescent="0.2">
      <c r="A21388" s="289"/>
      <c r="I21388"/>
      <c r="J21388"/>
      <c r="L21388" s="33"/>
      <c r="M21388" s="24"/>
    </row>
    <row r="21389" spans="1:13" x14ac:dyDescent="0.2">
      <c r="A21389" s="289"/>
      <c r="I21389"/>
      <c r="J21389"/>
      <c r="L21389" s="33"/>
      <c r="M21389" s="24"/>
    </row>
    <row r="21390" spans="1:13" x14ac:dyDescent="0.2">
      <c r="A21390" s="289"/>
      <c r="I21390"/>
      <c r="J21390"/>
      <c r="L21390" s="33"/>
      <c r="M21390" s="24"/>
    </row>
    <row r="21391" spans="1:13" x14ac:dyDescent="0.2">
      <c r="A21391" s="289"/>
      <c r="I21391"/>
      <c r="J21391"/>
      <c r="L21391" s="33"/>
      <c r="M21391" s="24"/>
    </row>
    <row r="21392" spans="1:13" x14ac:dyDescent="0.2">
      <c r="A21392" s="289"/>
      <c r="I21392"/>
      <c r="J21392"/>
      <c r="L21392" s="33"/>
      <c r="M21392" s="24"/>
    </row>
    <row r="21393" spans="1:13" x14ac:dyDescent="0.2">
      <c r="A21393" s="289"/>
      <c r="I21393"/>
      <c r="J21393"/>
      <c r="L21393" s="33"/>
      <c r="M21393" s="24"/>
    </row>
    <row r="21394" spans="1:13" x14ac:dyDescent="0.2">
      <c r="A21394" s="289"/>
      <c r="I21394"/>
      <c r="J21394"/>
      <c r="L21394" s="33"/>
      <c r="M21394" s="24"/>
    </row>
    <row r="21395" spans="1:13" x14ac:dyDescent="0.2">
      <c r="A21395" s="289"/>
      <c r="I21395"/>
      <c r="J21395"/>
      <c r="L21395" s="33"/>
      <c r="M21395" s="24"/>
    </row>
    <row r="21396" spans="1:13" x14ac:dyDescent="0.2">
      <c r="A21396" s="289"/>
      <c r="I21396"/>
      <c r="J21396"/>
      <c r="L21396" s="33"/>
      <c r="M21396" s="24"/>
    </row>
    <row r="21397" spans="1:13" x14ac:dyDescent="0.2">
      <c r="A21397" s="289"/>
      <c r="I21397"/>
      <c r="J21397"/>
      <c r="L21397" s="33"/>
      <c r="M21397" s="24"/>
    </row>
    <row r="21398" spans="1:13" x14ac:dyDescent="0.2">
      <c r="A21398" s="289"/>
      <c r="I21398"/>
      <c r="J21398"/>
      <c r="L21398" s="33"/>
      <c r="M21398" s="24"/>
    </row>
    <row r="21399" spans="1:13" x14ac:dyDescent="0.2">
      <c r="A21399" s="289"/>
      <c r="I21399"/>
      <c r="J21399"/>
      <c r="L21399" s="33"/>
      <c r="M21399" s="24"/>
    </row>
    <row r="21400" spans="1:13" x14ac:dyDescent="0.2">
      <c r="A21400" s="289"/>
      <c r="I21400"/>
      <c r="J21400"/>
      <c r="L21400" s="33"/>
      <c r="M21400" s="24"/>
    </row>
    <row r="21401" spans="1:13" x14ac:dyDescent="0.2">
      <c r="A21401" s="289"/>
      <c r="I21401"/>
      <c r="J21401"/>
      <c r="L21401" s="33"/>
      <c r="M21401" s="24"/>
    </row>
    <row r="21402" spans="1:13" x14ac:dyDescent="0.2">
      <c r="A21402" s="289"/>
      <c r="I21402"/>
      <c r="J21402"/>
      <c r="L21402" s="33"/>
      <c r="M21402" s="24"/>
    </row>
    <row r="21403" spans="1:13" x14ac:dyDescent="0.2">
      <c r="A21403" s="289"/>
      <c r="I21403"/>
      <c r="J21403"/>
      <c r="L21403" s="33"/>
      <c r="M21403" s="24"/>
    </row>
    <row r="21404" spans="1:13" x14ac:dyDescent="0.2">
      <c r="A21404" s="289"/>
      <c r="I21404"/>
      <c r="J21404"/>
      <c r="L21404" s="33"/>
      <c r="M21404" s="24"/>
    </row>
    <row r="21405" spans="1:13" x14ac:dyDescent="0.2">
      <c r="A21405" s="289"/>
      <c r="I21405"/>
      <c r="J21405"/>
      <c r="L21405" s="33"/>
      <c r="M21405" s="24"/>
    </row>
    <row r="21406" spans="1:13" x14ac:dyDescent="0.2">
      <c r="A21406" s="289"/>
      <c r="I21406"/>
      <c r="J21406"/>
      <c r="L21406" s="33"/>
      <c r="M21406" s="24"/>
    </row>
    <row r="21407" spans="1:13" x14ac:dyDescent="0.2">
      <c r="A21407" s="289"/>
      <c r="I21407"/>
      <c r="J21407"/>
      <c r="L21407" s="33"/>
      <c r="M21407" s="24"/>
    </row>
    <row r="21408" spans="1:13" x14ac:dyDescent="0.2">
      <c r="A21408" s="289"/>
      <c r="I21408"/>
      <c r="J21408"/>
      <c r="L21408" s="33"/>
      <c r="M21408" s="24"/>
    </row>
    <row r="21409" spans="1:13" x14ac:dyDescent="0.2">
      <c r="A21409" s="289"/>
      <c r="I21409"/>
      <c r="J21409"/>
      <c r="L21409" s="33"/>
      <c r="M21409" s="24"/>
    </row>
    <row r="21410" spans="1:13" x14ac:dyDescent="0.2">
      <c r="A21410" s="289"/>
      <c r="I21410"/>
      <c r="J21410"/>
      <c r="L21410" s="33"/>
      <c r="M21410" s="24"/>
    </row>
    <row r="21411" spans="1:13" x14ac:dyDescent="0.2">
      <c r="A21411" s="289"/>
      <c r="I21411"/>
      <c r="J21411"/>
      <c r="L21411" s="33"/>
      <c r="M21411" s="24"/>
    </row>
    <row r="21412" spans="1:13" x14ac:dyDescent="0.2">
      <c r="A21412" s="289"/>
      <c r="I21412"/>
      <c r="J21412"/>
      <c r="L21412" s="33"/>
      <c r="M21412" s="24"/>
    </row>
    <row r="21413" spans="1:13" x14ac:dyDescent="0.2">
      <c r="A21413" s="289"/>
      <c r="I21413"/>
      <c r="J21413"/>
      <c r="L21413" s="33"/>
      <c r="M21413" s="24"/>
    </row>
    <row r="21414" spans="1:13" x14ac:dyDescent="0.2">
      <c r="A21414" s="289"/>
      <c r="I21414"/>
      <c r="J21414"/>
      <c r="L21414" s="33"/>
      <c r="M21414" s="24"/>
    </row>
    <row r="21415" spans="1:13" x14ac:dyDescent="0.2">
      <c r="A21415" s="289"/>
      <c r="I21415"/>
      <c r="J21415"/>
      <c r="L21415" s="33"/>
      <c r="M21415" s="24"/>
    </row>
    <row r="21416" spans="1:13" x14ac:dyDescent="0.2">
      <c r="A21416" s="289"/>
      <c r="I21416"/>
      <c r="J21416"/>
      <c r="L21416" s="33"/>
      <c r="M21416" s="24"/>
    </row>
    <row r="21417" spans="1:13" x14ac:dyDescent="0.2">
      <c r="A21417" s="289"/>
      <c r="I21417"/>
      <c r="J21417"/>
      <c r="L21417" s="33"/>
      <c r="M21417" s="24"/>
    </row>
    <row r="21418" spans="1:13" x14ac:dyDescent="0.2">
      <c r="A21418" s="289"/>
      <c r="I21418"/>
      <c r="J21418"/>
      <c r="L21418" s="33"/>
      <c r="M21418" s="24"/>
    </row>
    <row r="21419" spans="1:13" x14ac:dyDescent="0.2">
      <c r="A21419" s="289"/>
      <c r="I21419"/>
      <c r="J21419"/>
      <c r="L21419" s="33"/>
      <c r="M21419" s="24"/>
    </row>
    <row r="21420" spans="1:13" x14ac:dyDescent="0.2">
      <c r="A21420" s="289"/>
      <c r="I21420"/>
      <c r="J21420"/>
      <c r="L21420" s="33"/>
      <c r="M21420" s="24"/>
    </row>
    <row r="21421" spans="1:13" x14ac:dyDescent="0.2">
      <c r="A21421" s="289"/>
      <c r="I21421"/>
      <c r="J21421"/>
      <c r="L21421" s="33"/>
      <c r="M21421" s="24"/>
    </row>
    <row r="21422" spans="1:13" x14ac:dyDescent="0.2">
      <c r="A21422" s="289"/>
      <c r="I21422"/>
      <c r="J21422"/>
      <c r="L21422" s="33"/>
      <c r="M21422" s="24"/>
    </row>
    <row r="21423" spans="1:13" x14ac:dyDescent="0.2">
      <c r="A21423" s="289"/>
      <c r="I21423"/>
      <c r="J21423"/>
      <c r="L21423" s="33"/>
      <c r="M21423" s="24"/>
    </row>
    <row r="21424" spans="1:13" x14ac:dyDescent="0.2">
      <c r="A21424" s="289"/>
      <c r="I21424"/>
      <c r="J21424"/>
      <c r="L21424" s="33"/>
      <c r="M21424" s="24"/>
    </row>
    <row r="21425" spans="1:13" x14ac:dyDescent="0.2">
      <c r="A21425" s="289"/>
      <c r="I21425"/>
      <c r="J21425"/>
      <c r="L21425" s="33"/>
      <c r="M21425" s="24"/>
    </row>
    <row r="21426" spans="1:13" x14ac:dyDescent="0.2">
      <c r="A21426" s="289"/>
      <c r="I21426"/>
      <c r="J21426"/>
      <c r="L21426" s="33"/>
      <c r="M21426" s="24"/>
    </row>
    <row r="21427" spans="1:13" x14ac:dyDescent="0.2">
      <c r="A21427" s="289"/>
      <c r="I21427"/>
      <c r="J21427"/>
      <c r="L21427" s="33"/>
      <c r="M21427" s="24"/>
    </row>
    <row r="21428" spans="1:13" x14ac:dyDescent="0.2">
      <c r="A21428" s="289"/>
      <c r="I21428"/>
      <c r="J21428"/>
      <c r="L21428" s="33"/>
      <c r="M21428" s="24"/>
    </row>
    <row r="21429" spans="1:13" x14ac:dyDescent="0.2">
      <c r="A21429" s="289"/>
      <c r="I21429"/>
      <c r="J21429"/>
      <c r="L21429" s="33"/>
      <c r="M21429" s="24"/>
    </row>
    <row r="21430" spans="1:13" x14ac:dyDescent="0.2">
      <c r="A21430" s="289"/>
      <c r="I21430"/>
      <c r="J21430"/>
      <c r="L21430" s="33"/>
      <c r="M21430" s="24"/>
    </row>
    <row r="21431" spans="1:13" x14ac:dyDescent="0.2">
      <c r="A21431" s="289"/>
      <c r="I21431"/>
      <c r="J21431"/>
      <c r="L21431" s="33"/>
      <c r="M21431" s="24"/>
    </row>
    <row r="21432" spans="1:13" x14ac:dyDescent="0.2">
      <c r="A21432" s="289"/>
      <c r="I21432"/>
      <c r="J21432"/>
      <c r="L21432" s="33"/>
      <c r="M21432" s="24"/>
    </row>
    <row r="21433" spans="1:13" x14ac:dyDescent="0.2">
      <c r="A21433" s="289"/>
      <c r="I21433"/>
      <c r="J21433"/>
      <c r="L21433" s="33"/>
      <c r="M21433" s="24"/>
    </row>
    <row r="21434" spans="1:13" x14ac:dyDescent="0.2">
      <c r="A21434" s="289"/>
      <c r="I21434"/>
      <c r="J21434"/>
      <c r="L21434" s="33"/>
      <c r="M21434" s="24"/>
    </row>
    <row r="21435" spans="1:13" x14ac:dyDescent="0.2">
      <c r="A21435" s="289"/>
      <c r="I21435"/>
      <c r="J21435"/>
      <c r="L21435" s="33"/>
      <c r="M21435" s="24"/>
    </row>
    <row r="21436" spans="1:13" x14ac:dyDescent="0.2">
      <c r="A21436" s="289"/>
      <c r="I21436"/>
      <c r="J21436"/>
      <c r="L21436" s="33"/>
      <c r="M21436" s="24"/>
    </row>
    <row r="21437" spans="1:13" x14ac:dyDescent="0.2">
      <c r="A21437" s="289"/>
      <c r="I21437"/>
      <c r="J21437"/>
      <c r="L21437" s="33"/>
      <c r="M21437" s="24"/>
    </row>
    <row r="21438" spans="1:13" x14ac:dyDescent="0.2">
      <c r="A21438" s="289"/>
      <c r="I21438"/>
      <c r="J21438"/>
      <c r="L21438" s="33"/>
      <c r="M21438" s="24"/>
    </row>
    <row r="21439" spans="1:13" x14ac:dyDescent="0.2">
      <c r="A21439" s="289"/>
      <c r="I21439"/>
      <c r="J21439"/>
      <c r="L21439" s="33"/>
      <c r="M21439" s="24"/>
    </row>
    <row r="21440" spans="1:13" x14ac:dyDescent="0.2">
      <c r="A21440" s="289"/>
      <c r="I21440"/>
      <c r="J21440"/>
      <c r="L21440" s="33"/>
      <c r="M21440" s="24"/>
    </row>
    <row r="21441" spans="1:13" x14ac:dyDescent="0.2">
      <c r="A21441" s="289"/>
      <c r="I21441"/>
      <c r="J21441"/>
      <c r="L21441" s="33"/>
      <c r="M21441" s="24"/>
    </row>
    <row r="21442" spans="1:13" x14ac:dyDescent="0.2">
      <c r="A21442" s="289"/>
      <c r="I21442"/>
      <c r="J21442"/>
      <c r="L21442" s="33"/>
      <c r="M21442" s="24"/>
    </row>
    <row r="21443" spans="1:13" x14ac:dyDescent="0.2">
      <c r="A21443" s="289"/>
      <c r="I21443"/>
      <c r="J21443"/>
      <c r="L21443" s="33"/>
      <c r="M21443" s="24"/>
    </row>
    <row r="21444" spans="1:13" x14ac:dyDescent="0.2">
      <c r="A21444" s="289"/>
      <c r="I21444"/>
      <c r="J21444"/>
      <c r="L21444" s="33"/>
      <c r="M21444" s="24"/>
    </row>
    <row r="21445" spans="1:13" x14ac:dyDescent="0.2">
      <c r="A21445" s="289"/>
      <c r="I21445"/>
      <c r="J21445"/>
      <c r="L21445" s="33"/>
      <c r="M21445" s="24"/>
    </row>
    <row r="21446" spans="1:13" x14ac:dyDescent="0.2">
      <c r="A21446" s="289"/>
      <c r="I21446"/>
      <c r="J21446"/>
      <c r="L21446" s="33"/>
      <c r="M21446" s="24"/>
    </row>
    <row r="21447" spans="1:13" x14ac:dyDescent="0.2">
      <c r="A21447" s="289"/>
      <c r="I21447"/>
      <c r="J21447"/>
      <c r="L21447" s="33"/>
      <c r="M21447" s="24"/>
    </row>
    <row r="21448" spans="1:13" x14ac:dyDescent="0.2">
      <c r="A21448" s="289"/>
      <c r="I21448"/>
      <c r="J21448"/>
      <c r="L21448" s="33"/>
      <c r="M21448" s="24"/>
    </row>
    <row r="21449" spans="1:13" x14ac:dyDescent="0.2">
      <c r="A21449" s="289"/>
      <c r="I21449"/>
      <c r="J21449"/>
      <c r="L21449" s="33"/>
      <c r="M21449" s="24"/>
    </row>
    <row r="21450" spans="1:13" x14ac:dyDescent="0.2">
      <c r="A21450" s="289"/>
      <c r="I21450"/>
      <c r="J21450"/>
      <c r="L21450" s="33"/>
      <c r="M21450" s="24"/>
    </row>
    <row r="21451" spans="1:13" x14ac:dyDescent="0.2">
      <c r="A21451" s="289"/>
      <c r="I21451"/>
      <c r="J21451"/>
      <c r="L21451" s="33"/>
      <c r="M21451" s="24"/>
    </row>
    <row r="21452" spans="1:13" x14ac:dyDescent="0.2">
      <c r="A21452" s="289"/>
      <c r="I21452"/>
      <c r="J21452"/>
      <c r="L21452" s="33"/>
      <c r="M21452" s="24"/>
    </row>
    <row r="21453" spans="1:13" x14ac:dyDescent="0.2">
      <c r="A21453" s="289"/>
      <c r="I21453"/>
      <c r="J21453"/>
      <c r="L21453" s="33"/>
      <c r="M21453" s="24"/>
    </row>
    <row r="21454" spans="1:13" x14ac:dyDescent="0.2">
      <c r="A21454" s="289"/>
      <c r="I21454"/>
      <c r="J21454"/>
      <c r="L21454" s="33"/>
      <c r="M21454" s="24"/>
    </row>
    <row r="21455" spans="1:13" x14ac:dyDescent="0.2">
      <c r="A21455" s="289"/>
      <c r="I21455"/>
      <c r="J21455"/>
      <c r="L21455" s="33"/>
      <c r="M21455" s="24"/>
    </row>
    <row r="21456" spans="1:13" x14ac:dyDescent="0.2">
      <c r="A21456" s="289"/>
      <c r="I21456"/>
      <c r="J21456"/>
      <c r="L21456" s="33"/>
      <c r="M21456" s="24"/>
    </row>
    <row r="21457" spans="1:13" x14ac:dyDescent="0.2">
      <c r="A21457" s="289"/>
      <c r="I21457"/>
      <c r="J21457"/>
      <c r="L21457" s="33"/>
      <c r="M21457" s="24"/>
    </row>
    <row r="21458" spans="1:13" x14ac:dyDescent="0.2">
      <c r="A21458" s="289"/>
      <c r="I21458"/>
      <c r="J21458"/>
      <c r="L21458" s="33"/>
      <c r="M21458" s="24"/>
    </row>
    <row r="21459" spans="1:13" x14ac:dyDescent="0.2">
      <c r="A21459" s="289"/>
      <c r="I21459"/>
      <c r="J21459"/>
      <c r="L21459" s="33"/>
      <c r="M21459" s="24"/>
    </row>
    <row r="21460" spans="1:13" x14ac:dyDescent="0.2">
      <c r="A21460" s="289"/>
      <c r="I21460"/>
      <c r="J21460"/>
      <c r="L21460" s="33"/>
      <c r="M21460" s="24"/>
    </row>
    <row r="21461" spans="1:13" x14ac:dyDescent="0.2">
      <c r="A21461" s="289"/>
      <c r="I21461"/>
      <c r="J21461"/>
      <c r="L21461" s="33"/>
      <c r="M21461" s="24"/>
    </row>
    <row r="21462" spans="1:13" x14ac:dyDescent="0.2">
      <c r="A21462" s="289"/>
      <c r="I21462"/>
      <c r="J21462"/>
      <c r="L21462" s="33"/>
      <c r="M21462" s="24"/>
    </row>
    <row r="21463" spans="1:13" x14ac:dyDescent="0.2">
      <c r="A21463" s="289"/>
      <c r="I21463"/>
      <c r="J21463"/>
      <c r="L21463" s="33"/>
      <c r="M21463" s="24"/>
    </row>
    <row r="21464" spans="1:13" x14ac:dyDescent="0.2">
      <c r="A21464" s="289"/>
      <c r="I21464"/>
      <c r="J21464"/>
      <c r="L21464" s="33"/>
      <c r="M21464" s="24"/>
    </row>
    <row r="21465" spans="1:13" x14ac:dyDescent="0.2">
      <c r="A21465" s="289"/>
      <c r="I21465"/>
      <c r="J21465"/>
      <c r="L21465" s="33"/>
      <c r="M21465" s="24"/>
    </row>
    <row r="21466" spans="1:13" x14ac:dyDescent="0.2">
      <c r="A21466" s="289"/>
      <c r="I21466"/>
      <c r="J21466"/>
      <c r="L21466" s="33"/>
      <c r="M21466" s="24"/>
    </row>
    <row r="21467" spans="1:13" x14ac:dyDescent="0.2">
      <c r="A21467" s="289"/>
      <c r="I21467"/>
      <c r="J21467"/>
      <c r="L21467" s="33"/>
      <c r="M21467" s="24"/>
    </row>
    <row r="21468" spans="1:13" x14ac:dyDescent="0.2">
      <c r="A21468" s="289"/>
      <c r="I21468"/>
      <c r="J21468"/>
      <c r="L21468" s="33"/>
      <c r="M21468" s="24"/>
    </row>
    <row r="21469" spans="1:13" x14ac:dyDescent="0.2">
      <c r="A21469" s="289"/>
      <c r="I21469"/>
      <c r="J21469"/>
      <c r="L21469" s="33"/>
      <c r="M21469" s="24"/>
    </row>
    <row r="21470" spans="1:13" x14ac:dyDescent="0.2">
      <c r="A21470" s="289"/>
      <c r="I21470"/>
      <c r="J21470"/>
      <c r="L21470" s="33"/>
      <c r="M21470" s="24"/>
    </row>
    <row r="21471" spans="1:13" x14ac:dyDescent="0.2">
      <c r="A21471" s="289"/>
      <c r="I21471"/>
      <c r="J21471"/>
      <c r="L21471" s="33"/>
      <c r="M21471" s="24"/>
    </row>
    <row r="21472" spans="1:13" x14ac:dyDescent="0.2">
      <c r="A21472" s="289"/>
      <c r="I21472"/>
      <c r="J21472"/>
      <c r="L21472" s="33"/>
      <c r="M21472" s="24"/>
    </row>
    <row r="21473" spans="1:13" x14ac:dyDescent="0.2">
      <c r="A21473" s="289"/>
      <c r="I21473"/>
      <c r="J21473"/>
      <c r="L21473" s="33"/>
      <c r="M21473" s="24"/>
    </row>
    <row r="21474" spans="1:13" x14ac:dyDescent="0.2">
      <c r="A21474" s="289"/>
      <c r="I21474"/>
      <c r="J21474"/>
      <c r="L21474" s="33"/>
      <c r="M21474" s="24"/>
    </row>
    <row r="21475" spans="1:13" x14ac:dyDescent="0.2">
      <c r="A21475" s="289"/>
      <c r="I21475"/>
      <c r="J21475"/>
      <c r="L21475" s="33"/>
      <c r="M21475" s="24"/>
    </row>
    <row r="21476" spans="1:13" x14ac:dyDescent="0.2">
      <c r="A21476" s="289"/>
      <c r="I21476"/>
      <c r="J21476"/>
      <c r="L21476" s="33"/>
      <c r="M21476" s="24"/>
    </row>
    <row r="21477" spans="1:13" x14ac:dyDescent="0.2">
      <c r="A21477" s="289"/>
      <c r="I21477"/>
      <c r="J21477"/>
      <c r="L21477" s="33"/>
      <c r="M21477" s="24"/>
    </row>
    <row r="21478" spans="1:13" x14ac:dyDescent="0.2">
      <c r="A21478" s="289"/>
      <c r="I21478"/>
      <c r="J21478"/>
      <c r="L21478" s="33"/>
      <c r="M21478" s="24"/>
    </row>
    <row r="21479" spans="1:13" x14ac:dyDescent="0.2">
      <c r="A21479" s="289"/>
      <c r="I21479"/>
      <c r="J21479"/>
      <c r="L21479" s="33"/>
      <c r="M21479" s="24"/>
    </row>
    <row r="21480" spans="1:13" x14ac:dyDescent="0.2">
      <c r="A21480" s="289"/>
      <c r="I21480"/>
      <c r="J21480"/>
      <c r="L21480" s="33"/>
      <c r="M21480" s="24"/>
    </row>
    <row r="21481" spans="1:13" x14ac:dyDescent="0.2">
      <c r="A21481" s="289"/>
      <c r="I21481"/>
      <c r="J21481"/>
      <c r="L21481" s="33"/>
      <c r="M21481" s="24"/>
    </row>
    <row r="21482" spans="1:13" x14ac:dyDescent="0.2">
      <c r="A21482" s="289"/>
      <c r="I21482"/>
      <c r="J21482"/>
      <c r="L21482" s="33"/>
      <c r="M21482" s="24"/>
    </row>
    <row r="21483" spans="1:13" x14ac:dyDescent="0.2">
      <c r="A21483" s="289"/>
      <c r="I21483"/>
      <c r="J21483"/>
      <c r="L21483" s="33"/>
      <c r="M21483" s="24"/>
    </row>
    <row r="21484" spans="1:13" x14ac:dyDescent="0.2">
      <c r="A21484" s="289"/>
      <c r="I21484"/>
      <c r="J21484"/>
      <c r="L21484" s="33"/>
      <c r="M21484" s="24"/>
    </row>
    <row r="21485" spans="1:13" x14ac:dyDescent="0.2">
      <c r="A21485" s="289"/>
      <c r="I21485"/>
      <c r="J21485"/>
      <c r="L21485" s="33"/>
      <c r="M21485" s="24"/>
    </row>
    <row r="21486" spans="1:13" x14ac:dyDescent="0.2">
      <c r="A21486" s="289"/>
      <c r="I21486"/>
      <c r="J21486"/>
      <c r="L21486" s="33"/>
      <c r="M21486" s="24"/>
    </row>
    <row r="21487" spans="1:13" x14ac:dyDescent="0.2">
      <c r="A21487" s="289"/>
      <c r="I21487"/>
      <c r="J21487"/>
      <c r="L21487" s="33"/>
      <c r="M21487" s="24"/>
    </row>
    <row r="21488" spans="1:13" x14ac:dyDescent="0.2">
      <c r="A21488" s="289"/>
      <c r="I21488"/>
      <c r="J21488"/>
      <c r="L21488" s="33"/>
      <c r="M21488" s="24"/>
    </row>
    <row r="21489" spans="1:13" x14ac:dyDescent="0.2">
      <c r="A21489" s="289"/>
      <c r="I21489"/>
      <c r="J21489"/>
      <c r="L21489" s="33"/>
      <c r="M21489" s="24"/>
    </row>
    <row r="21490" spans="1:13" x14ac:dyDescent="0.2">
      <c r="A21490" s="289"/>
      <c r="I21490"/>
      <c r="J21490"/>
      <c r="L21490" s="33"/>
      <c r="M21490" s="24"/>
    </row>
    <row r="21491" spans="1:13" x14ac:dyDescent="0.2">
      <c r="A21491" s="289"/>
      <c r="I21491"/>
      <c r="J21491"/>
      <c r="L21491" s="33"/>
      <c r="M21491" s="24"/>
    </row>
    <row r="21492" spans="1:13" x14ac:dyDescent="0.2">
      <c r="A21492" s="289"/>
      <c r="I21492"/>
      <c r="J21492"/>
      <c r="L21492" s="33"/>
      <c r="M21492" s="24"/>
    </row>
    <row r="21493" spans="1:13" x14ac:dyDescent="0.2">
      <c r="A21493" s="289"/>
      <c r="I21493"/>
      <c r="J21493"/>
      <c r="L21493" s="33"/>
      <c r="M21493" s="24"/>
    </row>
    <row r="21494" spans="1:13" x14ac:dyDescent="0.2">
      <c r="A21494" s="289"/>
      <c r="I21494"/>
      <c r="J21494"/>
      <c r="L21494" s="33"/>
      <c r="M21494" s="24"/>
    </row>
    <row r="21495" spans="1:13" x14ac:dyDescent="0.2">
      <c r="A21495" s="289"/>
      <c r="I21495"/>
      <c r="J21495"/>
      <c r="L21495" s="33"/>
      <c r="M21495" s="24"/>
    </row>
    <row r="21496" spans="1:13" x14ac:dyDescent="0.2">
      <c r="A21496" s="289"/>
      <c r="I21496"/>
      <c r="J21496"/>
      <c r="L21496" s="33"/>
      <c r="M21496" s="24"/>
    </row>
    <row r="21497" spans="1:13" x14ac:dyDescent="0.2">
      <c r="A21497" s="289"/>
      <c r="I21497"/>
      <c r="J21497"/>
      <c r="L21497" s="33"/>
      <c r="M21497" s="24"/>
    </row>
    <row r="21498" spans="1:13" x14ac:dyDescent="0.2">
      <c r="A21498" s="289"/>
      <c r="I21498"/>
      <c r="J21498"/>
      <c r="L21498" s="33"/>
      <c r="M21498" s="24"/>
    </row>
    <row r="21499" spans="1:13" x14ac:dyDescent="0.2">
      <c r="A21499" s="289"/>
      <c r="I21499"/>
      <c r="J21499"/>
      <c r="L21499" s="33"/>
      <c r="M21499" s="24"/>
    </row>
    <row r="21500" spans="1:13" x14ac:dyDescent="0.2">
      <c r="A21500" s="289"/>
      <c r="I21500"/>
      <c r="J21500"/>
      <c r="L21500" s="33"/>
      <c r="M21500" s="24"/>
    </row>
    <row r="21501" spans="1:13" x14ac:dyDescent="0.2">
      <c r="A21501" s="289"/>
      <c r="I21501"/>
      <c r="J21501"/>
      <c r="L21501" s="33"/>
      <c r="M21501" s="24"/>
    </row>
    <row r="21502" spans="1:13" x14ac:dyDescent="0.2">
      <c r="A21502" s="289"/>
      <c r="I21502"/>
      <c r="J21502"/>
      <c r="L21502" s="33"/>
      <c r="M21502" s="24"/>
    </row>
    <row r="21503" spans="1:13" x14ac:dyDescent="0.2">
      <c r="A21503" s="289"/>
      <c r="I21503"/>
      <c r="J21503"/>
      <c r="L21503" s="33"/>
      <c r="M21503" s="24"/>
    </row>
    <row r="21504" spans="1:13" x14ac:dyDescent="0.2">
      <c r="A21504" s="289"/>
      <c r="I21504"/>
      <c r="J21504"/>
      <c r="L21504" s="33"/>
      <c r="M21504" s="24"/>
    </row>
    <row r="21505" spans="1:13" x14ac:dyDescent="0.2">
      <c r="A21505" s="289"/>
      <c r="I21505"/>
      <c r="J21505"/>
      <c r="L21505" s="33"/>
      <c r="M21505" s="24"/>
    </row>
    <row r="21506" spans="1:13" x14ac:dyDescent="0.2">
      <c r="A21506" s="289"/>
      <c r="I21506"/>
      <c r="J21506"/>
      <c r="L21506" s="33"/>
      <c r="M21506" s="24"/>
    </row>
    <row r="21507" spans="1:13" x14ac:dyDescent="0.2">
      <c r="A21507" s="289"/>
      <c r="I21507"/>
      <c r="J21507"/>
      <c r="L21507" s="33"/>
      <c r="M21507" s="24"/>
    </row>
    <row r="21508" spans="1:13" x14ac:dyDescent="0.2">
      <c r="A21508" s="289"/>
      <c r="I21508"/>
      <c r="J21508"/>
      <c r="L21508" s="33"/>
      <c r="M21508" s="24"/>
    </row>
    <row r="21509" spans="1:13" x14ac:dyDescent="0.2">
      <c r="A21509" s="289"/>
      <c r="I21509"/>
      <c r="J21509"/>
      <c r="L21509" s="33"/>
      <c r="M21509" s="24"/>
    </row>
    <row r="21510" spans="1:13" x14ac:dyDescent="0.2">
      <c r="A21510" s="289"/>
      <c r="I21510"/>
      <c r="J21510"/>
      <c r="L21510" s="33"/>
      <c r="M21510" s="24"/>
    </row>
    <row r="21511" spans="1:13" x14ac:dyDescent="0.2">
      <c r="A21511" s="289"/>
      <c r="I21511"/>
      <c r="J21511"/>
      <c r="L21511" s="33"/>
      <c r="M21511" s="24"/>
    </row>
    <row r="21512" spans="1:13" x14ac:dyDescent="0.2">
      <c r="A21512" s="289"/>
      <c r="I21512"/>
      <c r="J21512"/>
      <c r="L21512" s="33"/>
      <c r="M21512" s="24"/>
    </row>
    <row r="21513" spans="1:13" x14ac:dyDescent="0.2">
      <c r="A21513" s="289"/>
      <c r="I21513"/>
      <c r="J21513"/>
      <c r="L21513" s="33"/>
      <c r="M21513" s="24"/>
    </row>
    <row r="21514" spans="1:13" x14ac:dyDescent="0.2">
      <c r="A21514" s="289"/>
      <c r="I21514"/>
      <c r="J21514"/>
      <c r="L21514" s="33"/>
      <c r="M21514" s="24"/>
    </row>
    <row r="21515" spans="1:13" x14ac:dyDescent="0.2">
      <c r="A21515" s="289"/>
      <c r="I21515"/>
      <c r="J21515"/>
      <c r="L21515" s="33"/>
      <c r="M21515" s="24"/>
    </row>
    <row r="21516" spans="1:13" x14ac:dyDescent="0.2">
      <c r="A21516" s="289"/>
      <c r="I21516"/>
      <c r="J21516"/>
      <c r="L21516" s="33"/>
      <c r="M21516" s="24"/>
    </row>
    <row r="21517" spans="1:13" x14ac:dyDescent="0.2">
      <c r="A21517" s="289"/>
      <c r="I21517"/>
      <c r="J21517"/>
      <c r="L21517" s="33"/>
      <c r="M21517" s="24"/>
    </row>
    <row r="21518" spans="1:13" x14ac:dyDescent="0.2">
      <c r="A21518" s="289"/>
      <c r="I21518"/>
      <c r="J21518"/>
      <c r="L21518" s="33"/>
      <c r="M21518" s="24"/>
    </row>
    <row r="21519" spans="1:13" x14ac:dyDescent="0.2">
      <c r="A21519" s="289"/>
      <c r="I21519"/>
      <c r="J21519"/>
      <c r="L21519" s="33"/>
      <c r="M21519" s="24"/>
    </row>
    <row r="21520" spans="1:13" x14ac:dyDescent="0.2">
      <c r="A21520" s="289"/>
      <c r="I21520"/>
      <c r="J21520"/>
      <c r="L21520" s="33"/>
      <c r="M21520" s="24"/>
    </row>
    <row r="21521" spans="1:13" x14ac:dyDescent="0.2">
      <c r="A21521" s="289"/>
      <c r="I21521"/>
      <c r="J21521"/>
      <c r="L21521" s="33"/>
      <c r="M21521" s="24"/>
    </row>
    <row r="21522" spans="1:13" x14ac:dyDescent="0.2">
      <c r="A21522" s="289"/>
      <c r="I21522"/>
      <c r="J21522"/>
      <c r="L21522" s="33"/>
      <c r="M21522" s="24"/>
    </row>
    <row r="21523" spans="1:13" x14ac:dyDescent="0.2">
      <c r="A21523" s="289"/>
      <c r="I21523"/>
      <c r="J21523"/>
      <c r="L21523" s="33"/>
      <c r="M21523" s="24"/>
    </row>
    <row r="21524" spans="1:13" x14ac:dyDescent="0.2">
      <c r="A21524" s="289"/>
      <c r="I21524"/>
      <c r="J21524"/>
      <c r="L21524" s="33"/>
      <c r="M21524" s="24"/>
    </row>
    <row r="21525" spans="1:13" x14ac:dyDescent="0.2">
      <c r="A21525" s="289"/>
      <c r="I21525"/>
      <c r="J21525"/>
      <c r="L21525" s="33"/>
      <c r="M21525" s="24"/>
    </row>
    <row r="21526" spans="1:13" x14ac:dyDescent="0.2">
      <c r="A21526" s="289"/>
      <c r="I21526"/>
      <c r="J21526"/>
      <c r="L21526" s="33"/>
      <c r="M21526" s="24"/>
    </row>
    <row r="21527" spans="1:13" x14ac:dyDescent="0.2">
      <c r="A21527" s="289"/>
      <c r="I21527"/>
      <c r="J21527"/>
      <c r="L21527" s="33"/>
      <c r="M21527" s="24"/>
    </row>
    <row r="21528" spans="1:13" x14ac:dyDescent="0.2">
      <c r="A21528" s="289"/>
      <c r="I21528"/>
      <c r="J21528"/>
      <c r="L21528" s="33"/>
      <c r="M21528" s="24"/>
    </row>
    <row r="21529" spans="1:13" x14ac:dyDescent="0.2">
      <c r="A21529" s="289"/>
      <c r="I21529"/>
      <c r="J21529"/>
      <c r="L21529" s="33"/>
      <c r="M21529" s="24"/>
    </row>
    <row r="21530" spans="1:13" x14ac:dyDescent="0.2">
      <c r="A21530" s="289"/>
      <c r="I21530"/>
      <c r="J21530"/>
      <c r="L21530" s="33"/>
      <c r="M21530" s="24"/>
    </row>
    <row r="21531" spans="1:13" x14ac:dyDescent="0.2">
      <c r="A21531" s="289"/>
      <c r="I21531"/>
      <c r="J21531"/>
      <c r="L21531" s="33"/>
      <c r="M21531" s="24"/>
    </row>
    <row r="21532" spans="1:13" x14ac:dyDescent="0.2">
      <c r="A21532" s="289"/>
      <c r="I21532"/>
      <c r="J21532"/>
      <c r="L21532" s="33"/>
      <c r="M21532" s="24"/>
    </row>
    <row r="21533" spans="1:13" x14ac:dyDescent="0.2">
      <c r="A21533" s="289"/>
      <c r="I21533"/>
      <c r="J21533"/>
      <c r="L21533" s="33"/>
      <c r="M21533" s="24"/>
    </row>
    <row r="21534" spans="1:13" x14ac:dyDescent="0.2">
      <c r="A21534" s="289"/>
      <c r="I21534"/>
      <c r="J21534"/>
      <c r="L21534" s="33"/>
      <c r="M21534" s="24"/>
    </row>
    <row r="21535" spans="1:13" x14ac:dyDescent="0.2">
      <c r="A21535" s="289"/>
      <c r="I21535"/>
      <c r="J21535"/>
      <c r="L21535" s="33"/>
      <c r="M21535" s="24"/>
    </row>
    <row r="21536" spans="1:13" x14ac:dyDescent="0.2">
      <c r="A21536" s="289"/>
      <c r="I21536"/>
      <c r="J21536"/>
      <c r="L21536" s="33"/>
      <c r="M21536" s="24"/>
    </row>
    <row r="21537" spans="1:13" x14ac:dyDescent="0.2">
      <c r="A21537" s="289"/>
      <c r="I21537"/>
      <c r="J21537"/>
      <c r="L21537" s="33"/>
      <c r="M21537" s="24"/>
    </row>
    <row r="21538" spans="1:13" x14ac:dyDescent="0.2">
      <c r="A21538" s="289"/>
      <c r="I21538"/>
      <c r="J21538"/>
      <c r="L21538" s="33"/>
      <c r="M21538" s="24"/>
    </row>
    <row r="21539" spans="1:13" x14ac:dyDescent="0.2">
      <c r="A21539" s="289"/>
      <c r="I21539"/>
      <c r="J21539"/>
      <c r="L21539" s="33"/>
      <c r="M21539" s="24"/>
    </row>
    <row r="21540" spans="1:13" x14ac:dyDescent="0.2">
      <c r="A21540" s="289"/>
      <c r="I21540"/>
      <c r="J21540"/>
      <c r="L21540" s="33"/>
      <c r="M21540" s="24"/>
    </row>
    <row r="21541" spans="1:13" x14ac:dyDescent="0.2">
      <c r="A21541" s="289"/>
      <c r="I21541"/>
      <c r="J21541"/>
      <c r="L21541" s="33"/>
      <c r="M21541" s="24"/>
    </row>
    <row r="21542" spans="1:13" x14ac:dyDescent="0.2">
      <c r="A21542" s="289"/>
      <c r="I21542"/>
      <c r="J21542"/>
      <c r="L21542" s="33"/>
      <c r="M21542" s="24"/>
    </row>
    <row r="21543" spans="1:13" x14ac:dyDescent="0.2">
      <c r="A21543" s="289"/>
      <c r="I21543"/>
      <c r="J21543"/>
      <c r="L21543" s="33"/>
      <c r="M21543" s="24"/>
    </row>
    <row r="21544" spans="1:13" x14ac:dyDescent="0.2">
      <c r="A21544" s="289"/>
      <c r="I21544"/>
      <c r="J21544"/>
      <c r="L21544" s="33"/>
      <c r="M21544" s="24"/>
    </row>
    <row r="21545" spans="1:13" x14ac:dyDescent="0.2">
      <c r="A21545" s="289"/>
      <c r="I21545"/>
      <c r="J21545"/>
      <c r="L21545" s="33"/>
      <c r="M21545" s="24"/>
    </row>
    <row r="21546" spans="1:13" x14ac:dyDescent="0.2">
      <c r="A21546" s="289"/>
      <c r="I21546"/>
      <c r="J21546"/>
      <c r="L21546" s="33"/>
      <c r="M21546" s="24"/>
    </row>
    <row r="21547" spans="1:13" x14ac:dyDescent="0.2">
      <c r="A21547" s="289"/>
      <c r="I21547"/>
      <c r="J21547"/>
      <c r="L21547" s="33"/>
      <c r="M21547" s="24"/>
    </row>
    <row r="21548" spans="1:13" x14ac:dyDescent="0.2">
      <c r="A21548" s="289"/>
      <c r="I21548"/>
      <c r="J21548"/>
      <c r="L21548" s="33"/>
      <c r="M21548" s="24"/>
    </row>
    <row r="21549" spans="1:13" x14ac:dyDescent="0.2">
      <c r="A21549" s="289"/>
      <c r="I21549"/>
      <c r="J21549"/>
      <c r="L21549" s="33"/>
      <c r="M21549" s="24"/>
    </row>
    <row r="21550" spans="1:13" x14ac:dyDescent="0.2">
      <c r="A21550" s="289"/>
      <c r="I21550"/>
      <c r="J21550"/>
      <c r="L21550" s="33"/>
      <c r="M21550" s="24"/>
    </row>
    <row r="21551" spans="1:13" x14ac:dyDescent="0.2">
      <c r="A21551" s="289"/>
      <c r="I21551"/>
      <c r="J21551"/>
      <c r="L21551" s="33"/>
      <c r="M21551" s="24"/>
    </row>
    <row r="21552" spans="1:13" x14ac:dyDescent="0.2">
      <c r="A21552" s="289"/>
      <c r="I21552"/>
      <c r="J21552"/>
      <c r="L21552" s="33"/>
      <c r="M21552" s="24"/>
    </row>
    <row r="21553" spans="1:13" x14ac:dyDescent="0.2">
      <c r="A21553" s="289"/>
      <c r="I21553"/>
      <c r="J21553"/>
      <c r="L21553" s="33"/>
      <c r="M21553" s="24"/>
    </row>
    <row r="21554" spans="1:13" x14ac:dyDescent="0.2">
      <c r="A21554" s="289"/>
      <c r="I21554"/>
      <c r="J21554"/>
      <c r="L21554" s="33"/>
      <c r="M21554" s="24"/>
    </row>
    <row r="21555" spans="1:13" x14ac:dyDescent="0.2">
      <c r="A21555" s="289"/>
      <c r="I21555"/>
      <c r="J21555"/>
      <c r="L21555" s="33"/>
      <c r="M21555" s="24"/>
    </row>
    <row r="21556" spans="1:13" x14ac:dyDescent="0.2">
      <c r="A21556" s="289"/>
      <c r="I21556"/>
      <c r="J21556"/>
      <c r="L21556" s="33"/>
      <c r="M21556" s="24"/>
    </row>
    <row r="21557" spans="1:13" x14ac:dyDescent="0.2">
      <c r="A21557" s="289"/>
      <c r="I21557"/>
      <c r="J21557"/>
      <c r="L21557" s="33"/>
      <c r="M21557" s="24"/>
    </row>
    <row r="21558" spans="1:13" x14ac:dyDescent="0.2">
      <c r="A21558" s="289"/>
      <c r="I21558"/>
      <c r="J21558"/>
      <c r="L21558" s="33"/>
      <c r="M21558" s="24"/>
    </row>
    <row r="21559" spans="1:13" x14ac:dyDescent="0.2">
      <c r="A21559" s="289"/>
      <c r="I21559"/>
      <c r="J21559"/>
      <c r="L21559" s="33"/>
      <c r="M21559" s="24"/>
    </row>
    <row r="21560" spans="1:13" x14ac:dyDescent="0.2">
      <c r="A21560" s="289"/>
      <c r="I21560"/>
      <c r="J21560"/>
      <c r="L21560" s="33"/>
      <c r="M21560" s="24"/>
    </row>
    <row r="21561" spans="1:13" x14ac:dyDescent="0.2">
      <c r="A21561" s="289"/>
      <c r="I21561"/>
      <c r="J21561"/>
      <c r="L21561" s="33"/>
      <c r="M21561" s="24"/>
    </row>
    <row r="21562" spans="1:13" x14ac:dyDescent="0.2">
      <c r="A21562" s="289"/>
      <c r="I21562"/>
      <c r="J21562"/>
      <c r="L21562" s="33"/>
      <c r="M21562" s="24"/>
    </row>
    <row r="21563" spans="1:13" x14ac:dyDescent="0.2">
      <c r="A21563" s="289"/>
      <c r="I21563"/>
      <c r="J21563"/>
      <c r="L21563" s="33"/>
      <c r="M21563" s="24"/>
    </row>
    <row r="21564" spans="1:13" x14ac:dyDescent="0.2">
      <c r="A21564" s="289"/>
      <c r="I21564"/>
      <c r="J21564"/>
      <c r="L21564" s="33"/>
      <c r="M21564" s="24"/>
    </row>
    <row r="21565" spans="1:13" x14ac:dyDescent="0.2">
      <c r="A21565" s="289"/>
      <c r="I21565"/>
      <c r="J21565"/>
      <c r="L21565" s="33"/>
      <c r="M21565" s="24"/>
    </row>
    <row r="21566" spans="1:13" x14ac:dyDescent="0.2">
      <c r="A21566" s="289"/>
      <c r="I21566"/>
      <c r="J21566"/>
      <c r="L21566" s="33"/>
      <c r="M21566" s="24"/>
    </row>
    <row r="21567" spans="1:13" x14ac:dyDescent="0.2">
      <c r="A21567" s="289"/>
      <c r="I21567"/>
      <c r="J21567"/>
      <c r="L21567" s="33"/>
      <c r="M21567" s="24"/>
    </row>
    <row r="21568" spans="1:13" x14ac:dyDescent="0.2">
      <c r="A21568" s="289"/>
      <c r="I21568"/>
      <c r="J21568"/>
      <c r="L21568" s="33"/>
      <c r="M21568" s="24"/>
    </row>
    <row r="21569" spans="1:13" x14ac:dyDescent="0.2">
      <c r="A21569" s="289"/>
      <c r="I21569"/>
      <c r="J21569"/>
      <c r="L21569" s="33"/>
      <c r="M21569" s="24"/>
    </row>
    <row r="21570" spans="1:13" x14ac:dyDescent="0.2">
      <c r="A21570" s="289"/>
      <c r="I21570"/>
      <c r="J21570"/>
      <c r="L21570" s="33"/>
      <c r="M21570" s="24"/>
    </row>
    <row r="21571" spans="1:13" x14ac:dyDescent="0.2">
      <c r="A21571" s="289"/>
      <c r="I21571"/>
      <c r="J21571"/>
      <c r="L21571" s="33"/>
      <c r="M21571" s="24"/>
    </row>
    <row r="21572" spans="1:13" x14ac:dyDescent="0.2">
      <c r="A21572" s="289"/>
      <c r="I21572"/>
      <c r="J21572"/>
      <c r="L21572" s="33"/>
      <c r="M21572" s="24"/>
    </row>
    <row r="21573" spans="1:13" x14ac:dyDescent="0.2">
      <c r="A21573" s="289"/>
      <c r="I21573"/>
      <c r="J21573"/>
      <c r="L21573" s="33"/>
      <c r="M21573" s="24"/>
    </row>
    <row r="21574" spans="1:13" x14ac:dyDescent="0.2">
      <c r="A21574" s="289"/>
      <c r="I21574"/>
      <c r="J21574"/>
      <c r="L21574" s="33"/>
      <c r="M21574" s="24"/>
    </row>
    <row r="21575" spans="1:13" x14ac:dyDescent="0.2">
      <c r="A21575" s="289"/>
      <c r="I21575"/>
      <c r="J21575"/>
      <c r="L21575" s="33"/>
      <c r="M21575" s="24"/>
    </row>
    <row r="21576" spans="1:13" x14ac:dyDescent="0.2">
      <c r="A21576" s="289"/>
      <c r="I21576"/>
      <c r="J21576"/>
      <c r="L21576" s="33"/>
      <c r="M21576" s="24"/>
    </row>
    <row r="21577" spans="1:13" x14ac:dyDescent="0.2">
      <c r="A21577" s="289"/>
      <c r="I21577"/>
      <c r="J21577"/>
      <c r="L21577" s="33"/>
      <c r="M21577" s="24"/>
    </row>
    <row r="21578" spans="1:13" x14ac:dyDescent="0.2">
      <c r="A21578" s="289"/>
      <c r="I21578"/>
      <c r="J21578"/>
      <c r="L21578" s="33"/>
      <c r="M21578" s="24"/>
    </row>
    <row r="21579" spans="1:13" x14ac:dyDescent="0.2">
      <c r="A21579" s="289"/>
      <c r="I21579"/>
      <c r="J21579"/>
      <c r="L21579" s="33"/>
      <c r="M21579" s="24"/>
    </row>
    <row r="21580" spans="1:13" x14ac:dyDescent="0.2">
      <c r="A21580" s="289"/>
      <c r="I21580"/>
      <c r="J21580"/>
      <c r="L21580" s="33"/>
      <c r="M21580" s="24"/>
    </row>
    <row r="21581" spans="1:13" x14ac:dyDescent="0.2">
      <c r="A21581" s="289"/>
      <c r="I21581"/>
      <c r="J21581"/>
      <c r="L21581" s="33"/>
      <c r="M21581" s="24"/>
    </row>
    <row r="21582" spans="1:13" x14ac:dyDescent="0.2">
      <c r="A21582" s="289"/>
      <c r="I21582"/>
      <c r="J21582"/>
      <c r="L21582" s="33"/>
      <c r="M21582" s="24"/>
    </row>
    <row r="21583" spans="1:13" x14ac:dyDescent="0.2">
      <c r="A21583" s="289"/>
      <c r="I21583"/>
      <c r="J21583"/>
      <c r="L21583" s="33"/>
      <c r="M21583" s="24"/>
    </row>
    <row r="21584" spans="1:13" x14ac:dyDescent="0.2">
      <c r="A21584" s="289"/>
      <c r="I21584"/>
      <c r="J21584"/>
      <c r="L21584" s="33"/>
      <c r="M21584" s="24"/>
    </row>
    <row r="21585" spans="1:13" x14ac:dyDescent="0.2">
      <c r="A21585" s="289"/>
      <c r="I21585"/>
      <c r="J21585"/>
      <c r="L21585" s="33"/>
      <c r="M21585" s="24"/>
    </row>
    <row r="21586" spans="1:13" x14ac:dyDescent="0.2">
      <c r="A21586" s="289"/>
      <c r="I21586"/>
      <c r="J21586"/>
      <c r="L21586" s="33"/>
      <c r="M21586" s="24"/>
    </row>
    <row r="21587" spans="1:13" x14ac:dyDescent="0.2">
      <c r="A21587" s="289"/>
      <c r="I21587"/>
      <c r="J21587"/>
      <c r="L21587" s="33"/>
      <c r="M21587" s="24"/>
    </row>
    <row r="21588" spans="1:13" x14ac:dyDescent="0.2">
      <c r="A21588" s="289"/>
      <c r="I21588"/>
      <c r="J21588"/>
      <c r="L21588" s="33"/>
      <c r="M21588" s="24"/>
    </row>
    <row r="21589" spans="1:13" x14ac:dyDescent="0.2">
      <c r="A21589" s="289"/>
      <c r="I21589"/>
      <c r="J21589"/>
      <c r="L21589" s="33"/>
      <c r="M21589" s="24"/>
    </row>
    <row r="21590" spans="1:13" x14ac:dyDescent="0.2">
      <c r="A21590" s="289"/>
      <c r="I21590"/>
      <c r="J21590"/>
      <c r="L21590" s="33"/>
      <c r="M21590" s="24"/>
    </row>
    <row r="21591" spans="1:13" x14ac:dyDescent="0.2">
      <c r="A21591" s="289"/>
      <c r="I21591"/>
      <c r="J21591"/>
      <c r="L21591" s="33"/>
      <c r="M21591" s="24"/>
    </row>
    <row r="21592" spans="1:13" x14ac:dyDescent="0.2">
      <c r="A21592" s="289"/>
      <c r="I21592"/>
      <c r="J21592"/>
      <c r="L21592" s="33"/>
      <c r="M21592" s="24"/>
    </row>
    <row r="21593" spans="1:13" x14ac:dyDescent="0.2">
      <c r="A21593" s="289"/>
      <c r="I21593"/>
      <c r="J21593"/>
      <c r="L21593" s="33"/>
      <c r="M21593" s="24"/>
    </row>
    <row r="21594" spans="1:13" x14ac:dyDescent="0.2">
      <c r="A21594" s="289"/>
      <c r="I21594"/>
      <c r="J21594"/>
      <c r="L21594" s="33"/>
      <c r="M21594" s="24"/>
    </row>
    <row r="21595" spans="1:13" x14ac:dyDescent="0.2">
      <c r="A21595" s="289"/>
      <c r="I21595"/>
      <c r="J21595"/>
      <c r="L21595" s="33"/>
      <c r="M21595" s="24"/>
    </row>
    <row r="21596" spans="1:13" x14ac:dyDescent="0.2">
      <c r="A21596" s="289"/>
      <c r="I21596"/>
      <c r="J21596"/>
      <c r="L21596" s="33"/>
      <c r="M21596" s="24"/>
    </row>
    <row r="21597" spans="1:13" x14ac:dyDescent="0.2">
      <c r="A21597" s="289"/>
      <c r="I21597"/>
      <c r="J21597"/>
      <c r="L21597" s="33"/>
      <c r="M21597" s="24"/>
    </row>
    <row r="21598" spans="1:13" x14ac:dyDescent="0.2">
      <c r="A21598" s="289"/>
      <c r="I21598"/>
      <c r="J21598"/>
      <c r="L21598" s="33"/>
      <c r="M21598" s="24"/>
    </row>
    <row r="21599" spans="1:13" x14ac:dyDescent="0.2">
      <c r="A21599" s="289"/>
      <c r="I21599"/>
      <c r="J21599"/>
      <c r="L21599" s="33"/>
      <c r="M21599" s="24"/>
    </row>
    <row r="21600" spans="1:13" x14ac:dyDescent="0.2">
      <c r="A21600" s="289"/>
      <c r="I21600"/>
      <c r="J21600"/>
      <c r="L21600" s="33"/>
      <c r="M21600" s="24"/>
    </row>
    <row r="21601" spans="1:13" x14ac:dyDescent="0.2">
      <c r="A21601" s="289"/>
      <c r="I21601"/>
      <c r="J21601"/>
      <c r="L21601" s="33"/>
      <c r="M21601" s="24"/>
    </row>
    <row r="21602" spans="1:13" x14ac:dyDescent="0.2">
      <c r="A21602" s="289"/>
      <c r="I21602"/>
      <c r="J21602"/>
      <c r="L21602" s="33"/>
      <c r="M21602" s="24"/>
    </row>
    <row r="21603" spans="1:13" x14ac:dyDescent="0.2">
      <c r="A21603" s="289"/>
      <c r="I21603"/>
      <c r="J21603"/>
      <c r="L21603" s="33"/>
      <c r="M21603" s="24"/>
    </row>
    <row r="21604" spans="1:13" x14ac:dyDescent="0.2">
      <c r="A21604" s="289"/>
      <c r="I21604"/>
      <c r="J21604"/>
      <c r="L21604" s="33"/>
      <c r="M21604" s="24"/>
    </row>
    <row r="21605" spans="1:13" x14ac:dyDescent="0.2">
      <c r="A21605" s="289"/>
      <c r="I21605"/>
      <c r="J21605"/>
      <c r="L21605" s="33"/>
      <c r="M21605" s="24"/>
    </row>
    <row r="21606" spans="1:13" x14ac:dyDescent="0.2">
      <c r="A21606" s="289"/>
      <c r="I21606"/>
      <c r="J21606"/>
      <c r="L21606" s="33"/>
      <c r="M21606" s="24"/>
    </row>
    <row r="21607" spans="1:13" x14ac:dyDescent="0.2">
      <c r="A21607" s="289"/>
      <c r="I21607"/>
      <c r="J21607"/>
      <c r="L21607" s="33"/>
      <c r="M21607" s="24"/>
    </row>
    <row r="21608" spans="1:13" x14ac:dyDescent="0.2">
      <c r="A21608" s="289"/>
      <c r="I21608"/>
      <c r="J21608"/>
      <c r="L21608" s="33"/>
      <c r="M21608" s="24"/>
    </row>
    <row r="21609" spans="1:13" x14ac:dyDescent="0.2">
      <c r="A21609" s="289"/>
      <c r="I21609"/>
      <c r="J21609"/>
      <c r="L21609" s="33"/>
      <c r="M21609" s="24"/>
    </row>
    <row r="21610" spans="1:13" x14ac:dyDescent="0.2">
      <c r="A21610" s="289"/>
      <c r="I21610"/>
      <c r="J21610"/>
      <c r="L21610" s="33"/>
      <c r="M21610" s="24"/>
    </row>
    <row r="21611" spans="1:13" x14ac:dyDescent="0.2">
      <c r="A21611" s="289"/>
      <c r="I21611"/>
      <c r="J21611"/>
      <c r="L21611" s="33"/>
      <c r="M21611" s="24"/>
    </row>
    <row r="21612" spans="1:13" x14ac:dyDescent="0.2">
      <c r="A21612" s="289"/>
      <c r="I21612"/>
      <c r="J21612"/>
      <c r="L21612" s="33"/>
      <c r="M21612" s="24"/>
    </row>
    <row r="21613" spans="1:13" x14ac:dyDescent="0.2">
      <c r="A21613" s="289"/>
      <c r="I21613"/>
      <c r="J21613"/>
      <c r="L21613" s="33"/>
      <c r="M21613" s="24"/>
    </row>
    <row r="21614" spans="1:13" x14ac:dyDescent="0.2">
      <c r="A21614" s="289"/>
      <c r="I21614"/>
      <c r="J21614"/>
      <c r="L21614" s="33"/>
      <c r="M21614" s="24"/>
    </row>
    <row r="21615" spans="1:13" x14ac:dyDescent="0.2">
      <c r="A21615" s="289"/>
      <c r="I21615"/>
      <c r="J21615"/>
      <c r="L21615" s="33"/>
      <c r="M21615" s="24"/>
    </row>
    <row r="21616" spans="1:13" x14ac:dyDescent="0.2">
      <c r="A21616" s="289"/>
      <c r="I21616"/>
      <c r="J21616"/>
      <c r="L21616" s="33"/>
      <c r="M21616" s="24"/>
    </row>
    <row r="21617" spans="1:13" x14ac:dyDescent="0.2">
      <c r="A21617" s="289"/>
      <c r="I21617"/>
      <c r="J21617"/>
      <c r="L21617" s="33"/>
      <c r="M21617" s="24"/>
    </row>
    <row r="21618" spans="1:13" x14ac:dyDescent="0.2">
      <c r="A21618" s="289"/>
      <c r="I21618"/>
      <c r="J21618"/>
      <c r="L21618" s="33"/>
      <c r="M21618" s="24"/>
    </row>
    <row r="21619" spans="1:13" x14ac:dyDescent="0.2">
      <c r="A21619" s="289"/>
      <c r="I21619"/>
      <c r="J21619"/>
      <c r="L21619" s="33"/>
      <c r="M21619" s="24"/>
    </row>
    <row r="21620" spans="1:13" x14ac:dyDescent="0.2">
      <c r="A21620" s="289"/>
      <c r="I21620"/>
      <c r="J21620"/>
      <c r="L21620" s="33"/>
      <c r="M21620" s="24"/>
    </row>
    <row r="21621" spans="1:13" x14ac:dyDescent="0.2">
      <c r="A21621" s="289"/>
      <c r="I21621"/>
      <c r="J21621"/>
      <c r="L21621" s="33"/>
      <c r="M21621" s="24"/>
    </row>
    <row r="21622" spans="1:13" x14ac:dyDescent="0.2">
      <c r="A21622" s="289"/>
      <c r="I21622"/>
      <c r="J21622"/>
      <c r="L21622" s="33"/>
      <c r="M21622" s="24"/>
    </row>
    <row r="21623" spans="1:13" x14ac:dyDescent="0.2">
      <c r="A21623" s="289"/>
      <c r="I21623"/>
      <c r="J21623"/>
      <c r="L21623" s="33"/>
      <c r="M21623" s="24"/>
    </row>
    <row r="21624" spans="1:13" x14ac:dyDescent="0.2">
      <c r="A21624" s="289"/>
      <c r="I21624"/>
      <c r="J21624"/>
      <c r="L21624" s="33"/>
      <c r="M21624" s="24"/>
    </row>
    <row r="21625" spans="1:13" x14ac:dyDescent="0.2">
      <c r="A21625" s="289"/>
      <c r="I21625"/>
      <c r="J21625"/>
      <c r="L21625" s="33"/>
      <c r="M21625" s="24"/>
    </row>
    <row r="21626" spans="1:13" x14ac:dyDescent="0.2">
      <c r="A21626" s="289"/>
      <c r="I21626"/>
      <c r="J21626"/>
      <c r="L21626" s="33"/>
      <c r="M21626" s="24"/>
    </row>
    <row r="21627" spans="1:13" x14ac:dyDescent="0.2">
      <c r="A21627" s="289"/>
      <c r="I21627"/>
      <c r="J21627"/>
      <c r="L21627" s="33"/>
      <c r="M21627" s="24"/>
    </row>
    <row r="21628" spans="1:13" x14ac:dyDescent="0.2">
      <c r="A21628" s="289"/>
      <c r="I21628"/>
      <c r="J21628"/>
      <c r="L21628" s="33"/>
      <c r="M21628" s="24"/>
    </row>
    <row r="21629" spans="1:13" x14ac:dyDescent="0.2">
      <c r="A21629" s="289"/>
      <c r="I21629"/>
      <c r="J21629"/>
      <c r="L21629" s="33"/>
      <c r="M21629" s="24"/>
    </row>
    <row r="21630" spans="1:13" x14ac:dyDescent="0.2">
      <c r="A21630" s="289"/>
      <c r="I21630"/>
      <c r="J21630"/>
      <c r="L21630" s="33"/>
      <c r="M21630" s="24"/>
    </row>
    <row r="21631" spans="1:13" x14ac:dyDescent="0.2">
      <c r="A21631" s="289"/>
      <c r="I21631"/>
      <c r="J21631"/>
      <c r="L21631" s="33"/>
      <c r="M21631" s="24"/>
    </row>
    <row r="21632" spans="1:13" x14ac:dyDescent="0.2">
      <c r="A21632" s="289"/>
      <c r="I21632"/>
      <c r="J21632"/>
      <c r="L21632" s="33"/>
      <c r="M21632" s="24"/>
    </row>
    <row r="21633" spans="1:13" x14ac:dyDescent="0.2">
      <c r="A21633" s="289"/>
      <c r="I21633"/>
      <c r="J21633"/>
      <c r="L21633" s="33"/>
      <c r="M21633" s="24"/>
    </row>
    <row r="21634" spans="1:13" x14ac:dyDescent="0.2">
      <c r="A21634" s="289"/>
      <c r="I21634"/>
      <c r="J21634"/>
      <c r="L21634" s="33"/>
      <c r="M21634" s="24"/>
    </row>
    <row r="21635" spans="1:13" x14ac:dyDescent="0.2">
      <c r="A21635" s="289"/>
      <c r="I21635"/>
      <c r="J21635"/>
      <c r="L21635" s="33"/>
      <c r="M21635" s="24"/>
    </row>
    <row r="21636" spans="1:13" x14ac:dyDescent="0.2">
      <c r="A21636" s="289"/>
      <c r="I21636"/>
      <c r="J21636"/>
      <c r="L21636" s="33"/>
      <c r="M21636" s="24"/>
    </row>
    <row r="21637" spans="1:13" x14ac:dyDescent="0.2">
      <c r="A21637" s="289"/>
      <c r="I21637"/>
      <c r="J21637"/>
      <c r="L21637" s="33"/>
      <c r="M21637" s="24"/>
    </row>
    <row r="21638" spans="1:13" x14ac:dyDescent="0.2">
      <c r="A21638" s="289"/>
      <c r="I21638"/>
      <c r="J21638"/>
      <c r="L21638" s="33"/>
      <c r="M21638" s="24"/>
    </row>
    <row r="21639" spans="1:13" x14ac:dyDescent="0.2">
      <c r="A21639" s="289"/>
      <c r="I21639"/>
      <c r="J21639"/>
      <c r="L21639" s="33"/>
      <c r="M21639" s="24"/>
    </row>
    <row r="21640" spans="1:13" x14ac:dyDescent="0.2">
      <c r="A21640" s="289"/>
      <c r="I21640"/>
      <c r="J21640"/>
      <c r="L21640" s="33"/>
      <c r="M21640" s="24"/>
    </row>
    <row r="21641" spans="1:13" x14ac:dyDescent="0.2">
      <c r="A21641" s="289"/>
      <c r="I21641"/>
      <c r="J21641"/>
      <c r="L21641" s="33"/>
      <c r="M21641" s="24"/>
    </row>
    <row r="21642" spans="1:13" x14ac:dyDescent="0.2">
      <c r="A21642" s="289"/>
      <c r="I21642"/>
      <c r="J21642"/>
      <c r="L21642" s="33"/>
      <c r="M21642" s="24"/>
    </row>
    <row r="21643" spans="1:13" x14ac:dyDescent="0.2">
      <c r="A21643" s="289"/>
      <c r="I21643"/>
      <c r="J21643"/>
      <c r="L21643" s="33"/>
      <c r="M21643" s="24"/>
    </row>
    <row r="21644" spans="1:13" x14ac:dyDescent="0.2">
      <c r="A21644" s="289"/>
      <c r="I21644"/>
      <c r="J21644"/>
      <c r="L21644" s="33"/>
      <c r="M21644" s="24"/>
    </row>
    <row r="21645" spans="1:13" x14ac:dyDescent="0.2">
      <c r="A21645" s="289"/>
      <c r="I21645"/>
      <c r="J21645"/>
      <c r="L21645" s="33"/>
      <c r="M21645" s="24"/>
    </row>
    <row r="21646" spans="1:13" x14ac:dyDescent="0.2">
      <c r="A21646" s="289"/>
      <c r="I21646"/>
      <c r="J21646"/>
      <c r="L21646" s="33"/>
      <c r="M21646" s="24"/>
    </row>
    <row r="21647" spans="1:13" x14ac:dyDescent="0.2">
      <c r="A21647" s="289"/>
      <c r="I21647"/>
      <c r="J21647"/>
      <c r="L21647" s="33"/>
      <c r="M21647" s="24"/>
    </row>
    <row r="21648" spans="1:13" x14ac:dyDescent="0.2">
      <c r="A21648" s="289"/>
      <c r="I21648"/>
      <c r="J21648"/>
      <c r="L21648" s="33"/>
      <c r="M21648" s="24"/>
    </row>
    <row r="21649" spans="1:13" x14ac:dyDescent="0.2">
      <c r="A21649" s="289"/>
      <c r="I21649"/>
      <c r="J21649"/>
      <c r="L21649" s="33"/>
      <c r="M21649" s="24"/>
    </row>
    <row r="21650" spans="1:13" x14ac:dyDescent="0.2">
      <c r="A21650" s="289"/>
      <c r="I21650"/>
      <c r="J21650"/>
      <c r="L21650" s="33"/>
      <c r="M21650" s="24"/>
    </row>
    <row r="21651" spans="1:13" x14ac:dyDescent="0.2">
      <c r="A21651" s="289"/>
      <c r="I21651"/>
      <c r="J21651"/>
      <c r="L21651" s="33"/>
      <c r="M21651" s="24"/>
    </row>
    <row r="21652" spans="1:13" x14ac:dyDescent="0.2">
      <c r="A21652" s="289"/>
      <c r="I21652"/>
      <c r="J21652"/>
      <c r="L21652" s="33"/>
      <c r="M21652" s="24"/>
    </row>
    <row r="21653" spans="1:13" x14ac:dyDescent="0.2">
      <c r="A21653" s="289"/>
      <c r="I21653"/>
      <c r="J21653"/>
      <c r="L21653" s="33"/>
      <c r="M21653" s="24"/>
    </row>
    <row r="21654" spans="1:13" x14ac:dyDescent="0.2">
      <c r="A21654" s="289"/>
      <c r="I21654"/>
      <c r="J21654"/>
      <c r="L21654" s="33"/>
      <c r="M21654" s="24"/>
    </row>
    <row r="21655" spans="1:13" x14ac:dyDescent="0.2">
      <c r="A21655" s="289"/>
      <c r="I21655"/>
      <c r="J21655"/>
      <c r="L21655" s="33"/>
      <c r="M21655" s="24"/>
    </row>
    <row r="21656" spans="1:13" x14ac:dyDescent="0.2">
      <c r="A21656" s="289"/>
      <c r="I21656"/>
      <c r="J21656"/>
      <c r="L21656" s="33"/>
      <c r="M21656" s="24"/>
    </row>
    <row r="21657" spans="1:13" x14ac:dyDescent="0.2">
      <c r="A21657" s="289"/>
      <c r="I21657"/>
      <c r="J21657"/>
      <c r="L21657" s="33"/>
      <c r="M21657" s="24"/>
    </row>
    <row r="21658" spans="1:13" x14ac:dyDescent="0.2">
      <c r="A21658" s="289"/>
      <c r="I21658"/>
      <c r="J21658"/>
      <c r="L21658" s="33"/>
      <c r="M21658" s="24"/>
    </row>
    <row r="21659" spans="1:13" x14ac:dyDescent="0.2">
      <c r="A21659" s="289"/>
      <c r="I21659"/>
      <c r="J21659"/>
      <c r="L21659" s="33"/>
      <c r="M21659" s="24"/>
    </row>
    <row r="21660" spans="1:13" x14ac:dyDescent="0.2">
      <c r="A21660" s="289"/>
      <c r="I21660"/>
      <c r="J21660"/>
      <c r="L21660" s="33"/>
      <c r="M21660" s="24"/>
    </row>
    <row r="21661" spans="1:13" x14ac:dyDescent="0.2">
      <c r="A21661" s="289"/>
      <c r="I21661"/>
      <c r="J21661"/>
      <c r="L21661" s="33"/>
      <c r="M21661" s="24"/>
    </row>
    <row r="21662" spans="1:13" x14ac:dyDescent="0.2">
      <c r="A21662" s="289"/>
      <c r="I21662"/>
      <c r="J21662"/>
      <c r="L21662" s="33"/>
      <c r="M21662" s="24"/>
    </row>
    <row r="21663" spans="1:13" x14ac:dyDescent="0.2">
      <c r="A21663" s="289"/>
      <c r="I21663"/>
      <c r="J21663"/>
      <c r="L21663" s="33"/>
      <c r="M21663" s="24"/>
    </row>
    <row r="21664" spans="1:13" x14ac:dyDescent="0.2">
      <c r="A21664" s="289"/>
      <c r="I21664"/>
      <c r="J21664"/>
      <c r="L21664" s="33"/>
      <c r="M21664" s="24"/>
    </row>
    <row r="21665" spans="1:13" x14ac:dyDescent="0.2">
      <c r="A21665" s="289"/>
      <c r="I21665"/>
      <c r="J21665"/>
      <c r="L21665" s="33"/>
      <c r="M21665" s="24"/>
    </row>
    <row r="21666" spans="1:13" x14ac:dyDescent="0.2">
      <c r="A21666" s="289"/>
      <c r="I21666"/>
      <c r="J21666"/>
      <c r="L21666" s="33"/>
      <c r="M21666" s="24"/>
    </row>
    <row r="21667" spans="1:13" x14ac:dyDescent="0.2">
      <c r="A21667" s="289"/>
      <c r="I21667"/>
      <c r="J21667"/>
      <c r="L21667" s="33"/>
      <c r="M21667" s="24"/>
    </row>
    <row r="21668" spans="1:13" x14ac:dyDescent="0.2">
      <c r="A21668" s="289"/>
      <c r="I21668"/>
      <c r="J21668"/>
      <c r="L21668" s="33"/>
      <c r="M21668" s="24"/>
    </row>
    <row r="21669" spans="1:13" x14ac:dyDescent="0.2">
      <c r="A21669" s="289"/>
      <c r="I21669"/>
      <c r="J21669"/>
      <c r="L21669" s="33"/>
      <c r="M21669" s="24"/>
    </row>
    <row r="21670" spans="1:13" x14ac:dyDescent="0.2">
      <c r="A21670" s="289"/>
      <c r="I21670"/>
      <c r="J21670"/>
      <c r="L21670" s="33"/>
      <c r="M21670" s="24"/>
    </row>
    <row r="21671" spans="1:13" x14ac:dyDescent="0.2">
      <c r="A21671" s="289"/>
      <c r="I21671"/>
      <c r="J21671"/>
      <c r="L21671" s="33"/>
      <c r="M21671" s="24"/>
    </row>
    <row r="21672" spans="1:13" x14ac:dyDescent="0.2">
      <c r="A21672" s="289"/>
      <c r="I21672"/>
      <c r="J21672"/>
      <c r="L21672" s="33"/>
      <c r="M21672" s="24"/>
    </row>
    <row r="21673" spans="1:13" x14ac:dyDescent="0.2">
      <c r="A21673" s="289"/>
      <c r="I21673"/>
      <c r="J21673"/>
      <c r="L21673" s="33"/>
      <c r="M21673" s="24"/>
    </row>
    <row r="21674" spans="1:13" x14ac:dyDescent="0.2">
      <c r="A21674" s="289"/>
      <c r="I21674"/>
      <c r="J21674"/>
      <c r="L21674" s="33"/>
      <c r="M21674" s="24"/>
    </row>
    <row r="21675" spans="1:13" x14ac:dyDescent="0.2">
      <c r="A21675" s="289"/>
      <c r="I21675"/>
      <c r="J21675"/>
      <c r="L21675" s="33"/>
      <c r="M21675" s="24"/>
    </row>
    <row r="21676" spans="1:13" x14ac:dyDescent="0.2">
      <c r="A21676" s="289"/>
      <c r="I21676"/>
      <c r="J21676"/>
      <c r="L21676" s="33"/>
      <c r="M21676" s="24"/>
    </row>
    <row r="21677" spans="1:13" x14ac:dyDescent="0.2">
      <c r="A21677" s="289"/>
      <c r="I21677"/>
      <c r="J21677"/>
      <c r="L21677" s="33"/>
      <c r="M21677" s="24"/>
    </row>
    <row r="21678" spans="1:13" x14ac:dyDescent="0.2">
      <c r="A21678" s="289"/>
      <c r="I21678"/>
      <c r="J21678"/>
      <c r="L21678" s="33"/>
      <c r="M21678" s="24"/>
    </row>
    <row r="21679" spans="1:13" x14ac:dyDescent="0.2">
      <c r="A21679" s="289"/>
      <c r="I21679"/>
      <c r="J21679"/>
      <c r="L21679" s="33"/>
      <c r="M21679" s="24"/>
    </row>
    <row r="21680" spans="1:13" x14ac:dyDescent="0.2">
      <c r="A21680" s="289"/>
      <c r="I21680"/>
      <c r="J21680"/>
      <c r="L21680" s="33"/>
      <c r="M21680" s="24"/>
    </row>
    <row r="21681" spans="1:13" x14ac:dyDescent="0.2">
      <c r="A21681" s="289"/>
      <c r="I21681"/>
      <c r="J21681"/>
      <c r="L21681" s="33"/>
      <c r="M21681" s="24"/>
    </row>
    <row r="21682" spans="1:13" x14ac:dyDescent="0.2">
      <c r="A21682" s="289"/>
      <c r="I21682"/>
      <c r="J21682"/>
      <c r="L21682" s="33"/>
      <c r="M21682" s="24"/>
    </row>
    <row r="21683" spans="1:13" x14ac:dyDescent="0.2">
      <c r="A21683" s="289"/>
      <c r="I21683"/>
      <c r="J21683"/>
      <c r="L21683" s="33"/>
      <c r="M21683" s="24"/>
    </row>
    <row r="21684" spans="1:13" x14ac:dyDescent="0.2">
      <c r="A21684" s="289"/>
      <c r="I21684"/>
      <c r="J21684"/>
      <c r="L21684" s="33"/>
      <c r="M21684" s="24"/>
    </row>
    <row r="21685" spans="1:13" x14ac:dyDescent="0.2">
      <c r="A21685" s="289"/>
      <c r="I21685"/>
      <c r="J21685"/>
      <c r="L21685" s="33"/>
      <c r="M21685" s="24"/>
    </row>
    <row r="21686" spans="1:13" x14ac:dyDescent="0.2">
      <c r="A21686" s="289"/>
      <c r="I21686"/>
      <c r="J21686"/>
      <c r="L21686" s="33"/>
      <c r="M21686" s="24"/>
    </row>
    <row r="21687" spans="1:13" x14ac:dyDescent="0.2">
      <c r="A21687" s="289"/>
      <c r="I21687"/>
      <c r="J21687"/>
      <c r="L21687" s="33"/>
      <c r="M21687" s="24"/>
    </row>
    <row r="21688" spans="1:13" x14ac:dyDescent="0.2">
      <c r="A21688" s="289"/>
      <c r="I21688"/>
      <c r="J21688"/>
      <c r="L21688" s="33"/>
      <c r="M21688" s="24"/>
    </row>
    <row r="21689" spans="1:13" x14ac:dyDescent="0.2">
      <c r="A21689" s="289"/>
      <c r="I21689"/>
      <c r="J21689"/>
      <c r="L21689" s="33"/>
      <c r="M21689" s="24"/>
    </row>
    <row r="21690" spans="1:13" x14ac:dyDescent="0.2">
      <c r="A21690" s="289"/>
      <c r="I21690"/>
      <c r="J21690"/>
      <c r="L21690" s="33"/>
      <c r="M21690" s="24"/>
    </row>
    <row r="21691" spans="1:13" x14ac:dyDescent="0.2">
      <c r="A21691" s="289"/>
      <c r="I21691"/>
      <c r="J21691"/>
      <c r="L21691" s="33"/>
      <c r="M21691" s="24"/>
    </row>
    <row r="21692" spans="1:13" x14ac:dyDescent="0.2">
      <c r="A21692" s="289"/>
      <c r="I21692"/>
      <c r="J21692"/>
      <c r="L21692" s="33"/>
      <c r="M21692" s="24"/>
    </row>
    <row r="21693" spans="1:13" x14ac:dyDescent="0.2">
      <c r="A21693" s="289"/>
      <c r="I21693"/>
      <c r="J21693"/>
      <c r="L21693" s="33"/>
      <c r="M21693" s="24"/>
    </row>
    <row r="21694" spans="1:13" x14ac:dyDescent="0.2">
      <c r="A21694" s="289"/>
      <c r="I21694"/>
      <c r="J21694"/>
      <c r="L21694" s="33"/>
      <c r="M21694" s="24"/>
    </row>
    <row r="21695" spans="1:13" x14ac:dyDescent="0.2">
      <c r="A21695" s="289"/>
      <c r="I21695"/>
      <c r="J21695"/>
      <c r="L21695" s="33"/>
      <c r="M21695" s="24"/>
    </row>
    <row r="21696" spans="1:13" x14ac:dyDescent="0.2">
      <c r="A21696" s="289"/>
      <c r="I21696"/>
      <c r="J21696"/>
      <c r="L21696" s="33"/>
      <c r="M21696" s="24"/>
    </row>
    <row r="21697" spans="1:13" x14ac:dyDescent="0.2">
      <c r="A21697" s="289"/>
      <c r="I21697"/>
      <c r="J21697"/>
      <c r="L21697" s="33"/>
      <c r="M21697" s="24"/>
    </row>
    <row r="21698" spans="1:13" x14ac:dyDescent="0.2">
      <c r="A21698" s="289"/>
      <c r="I21698"/>
      <c r="J21698"/>
      <c r="L21698" s="33"/>
      <c r="M21698" s="24"/>
    </row>
    <row r="21699" spans="1:13" x14ac:dyDescent="0.2">
      <c r="A21699" s="289"/>
      <c r="I21699"/>
      <c r="J21699"/>
      <c r="L21699" s="33"/>
      <c r="M21699" s="24"/>
    </row>
    <row r="21700" spans="1:13" x14ac:dyDescent="0.2">
      <c r="A21700" s="289"/>
      <c r="I21700"/>
      <c r="J21700"/>
      <c r="L21700" s="33"/>
      <c r="M21700" s="24"/>
    </row>
    <row r="21701" spans="1:13" x14ac:dyDescent="0.2">
      <c r="A21701" s="289"/>
      <c r="I21701"/>
      <c r="J21701"/>
      <c r="L21701" s="33"/>
      <c r="M21701" s="24"/>
    </row>
    <row r="21702" spans="1:13" x14ac:dyDescent="0.2">
      <c r="A21702" s="289"/>
      <c r="I21702"/>
      <c r="J21702"/>
      <c r="L21702" s="33"/>
      <c r="M21702" s="24"/>
    </row>
    <row r="21703" spans="1:13" x14ac:dyDescent="0.2">
      <c r="A21703" s="289"/>
      <c r="I21703"/>
      <c r="J21703"/>
      <c r="L21703" s="33"/>
      <c r="M21703" s="24"/>
    </row>
    <row r="21704" spans="1:13" x14ac:dyDescent="0.2">
      <c r="A21704" s="289"/>
      <c r="I21704"/>
      <c r="J21704"/>
      <c r="L21704" s="33"/>
      <c r="M21704" s="24"/>
    </row>
    <row r="21705" spans="1:13" x14ac:dyDescent="0.2">
      <c r="A21705" s="289"/>
      <c r="I21705"/>
      <c r="J21705"/>
      <c r="L21705" s="33"/>
      <c r="M21705" s="24"/>
    </row>
    <row r="21706" spans="1:13" x14ac:dyDescent="0.2">
      <c r="A21706" s="289"/>
      <c r="I21706"/>
      <c r="J21706"/>
      <c r="L21706" s="33"/>
      <c r="M21706" s="24"/>
    </row>
    <row r="21707" spans="1:13" x14ac:dyDescent="0.2">
      <c r="A21707" s="289"/>
      <c r="I21707"/>
      <c r="J21707"/>
      <c r="L21707" s="33"/>
      <c r="M21707" s="24"/>
    </row>
    <row r="21708" spans="1:13" x14ac:dyDescent="0.2">
      <c r="A21708" s="289"/>
      <c r="I21708"/>
      <c r="J21708"/>
      <c r="L21708" s="33"/>
      <c r="M21708" s="24"/>
    </row>
    <row r="21709" spans="1:13" x14ac:dyDescent="0.2">
      <c r="A21709" s="289"/>
      <c r="I21709"/>
      <c r="J21709"/>
      <c r="L21709" s="33"/>
      <c r="M21709" s="24"/>
    </row>
    <row r="21710" spans="1:13" x14ac:dyDescent="0.2">
      <c r="A21710" s="289"/>
      <c r="I21710"/>
      <c r="J21710"/>
      <c r="L21710" s="33"/>
      <c r="M21710" s="24"/>
    </row>
    <row r="21711" spans="1:13" x14ac:dyDescent="0.2">
      <c r="A21711" s="289"/>
      <c r="I21711"/>
      <c r="J21711"/>
      <c r="L21711" s="33"/>
      <c r="M21711" s="24"/>
    </row>
    <row r="21712" spans="1:13" x14ac:dyDescent="0.2">
      <c r="A21712" s="289"/>
      <c r="I21712"/>
      <c r="J21712"/>
      <c r="L21712" s="33"/>
      <c r="M21712" s="24"/>
    </row>
    <row r="21713" spans="1:13" x14ac:dyDescent="0.2">
      <c r="A21713" s="289"/>
      <c r="I21713"/>
      <c r="J21713"/>
      <c r="L21713" s="33"/>
      <c r="M21713" s="24"/>
    </row>
    <row r="21714" spans="1:13" x14ac:dyDescent="0.2">
      <c r="A21714" s="289"/>
      <c r="I21714"/>
      <c r="J21714"/>
      <c r="L21714" s="33"/>
      <c r="M21714" s="24"/>
    </row>
    <row r="21715" spans="1:13" x14ac:dyDescent="0.2">
      <c r="A21715" s="289"/>
      <c r="I21715"/>
      <c r="J21715"/>
      <c r="L21715" s="33"/>
      <c r="M21715" s="24"/>
    </row>
    <row r="21716" spans="1:13" x14ac:dyDescent="0.2">
      <c r="A21716" s="289"/>
      <c r="I21716"/>
      <c r="J21716"/>
      <c r="L21716" s="33"/>
      <c r="M21716" s="24"/>
    </row>
    <row r="21717" spans="1:13" x14ac:dyDescent="0.2">
      <c r="A21717" s="289"/>
      <c r="I21717"/>
      <c r="J21717"/>
      <c r="L21717" s="33"/>
      <c r="M21717" s="24"/>
    </row>
    <row r="21718" spans="1:13" x14ac:dyDescent="0.2">
      <c r="A21718" s="289"/>
      <c r="I21718"/>
      <c r="J21718"/>
      <c r="L21718" s="33"/>
      <c r="M21718" s="24"/>
    </row>
    <row r="21719" spans="1:13" x14ac:dyDescent="0.2">
      <c r="A21719" s="289"/>
      <c r="I21719"/>
      <c r="J21719"/>
      <c r="L21719" s="33"/>
      <c r="M21719" s="24"/>
    </row>
    <row r="21720" spans="1:13" x14ac:dyDescent="0.2">
      <c r="A21720" s="289"/>
      <c r="I21720"/>
      <c r="J21720"/>
      <c r="L21720" s="33"/>
      <c r="M21720" s="24"/>
    </row>
    <row r="21721" spans="1:13" x14ac:dyDescent="0.2">
      <c r="A21721" s="289"/>
      <c r="I21721"/>
      <c r="J21721"/>
      <c r="L21721" s="33"/>
      <c r="M21721" s="24"/>
    </row>
    <row r="21722" spans="1:13" x14ac:dyDescent="0.2">
      <c r="A21722" s="289"/>
      <c r="I21722"/>
      <c r="J21722"/>
      <c r="L21722" s="33"/>
      <c r="M21722" s="24"/>
    </row>
    <row r="21723" spans="1:13" x14ac:dyDescent="0.2">
      <c r="A21723" s="289"/>
      <c r="I21723"/>
      <c r="J21723"/>
      <c r="L21723" s="33"/>
      <c r="M21723" s="24"/>
    </row>
    <row r="21724" spans="1:13" x14ac:dyDescent="0.2">
      <c r="A21724" s="289"/>
      <c r="I21724"/>
      <c r="J21724"/>
      <c r="L21724" s="33"/>
      <c r="M21724" s="24"/>
    </row>
    <row r="21725" spans="1:13" x14ac:dyDescent="0.2">
      <c r="A21725" s="289"/>
      <c r="I21725"/>
      <c r="J21725"/>
      <c r="L21725" s="33"/>
      <c r="M21725" s="24"/>
    </row>
    <row r="21726" spans="1:13" x14ac:dyDescent="0.2">
      <c r="A21726" s="289"/>
      <c r="I21726"/>
      <c r="J21726"/>
      <c r="L21726" s="33"/>
      <c r="M21726" s="24"/>
    </row>
    <row r="21727" spans="1:13" x14ac:dyDescent="0.2">
      <c r="A21727" s="289"/>
      <c r="I21727"/>
      <c r="J21727"/>
      <c r="L21727" s="33"/>
      <c r="M21727" s="24"/>
    </row>
    <row r="21728" spans="1:13" x14ac:dyDescent="0.2">
      <c r="A21728" s="289"/>
      <c r="I21728"/>
      <c r="J21728"/>
      <c r="L21728" s="33"/>
      <c r="M21728" s="24"/>
    </row>
    <row r="21729" spans="1:13" x14ac:dyDescent="0.2">
      <c r="A21729" s="289"/>
      <c r="I21729"/>
      <c r="J21729"/>
      <c r="L21729" s="33"/>
      <c r="M21729" s="24"/>
    </row>
    <row r="21730" spans="1:13" x14ac:dyDescent="0.2">
      <c r="A21730" s="289"/>
      <c r="I21730"/>
      <c r="J21730"/>
      <c r="L21730" s="33"/>
      <c r="M21730" s="24"/>
    </row>
    <row r="21731" spans="1:13" x14ac:dyDescent="0.2">
      <c r="A21731" s="289"/>
      <c r="I21731"/>
      <c r="J21731"/>
      <c r="L21731" s="33"/>
      <c r="M21731" s="24"/>
    </row>
    <row r="21732" spans="1:13" x14ac:dyDescent="0.2">
      <c r="A21732" s="289"/>
      <c r="I21732"/>
      <c r="J21732"/>
      <c r="L21732" s="33"/>
      <c r="M21732" s="24"/>
    </row>
    <row r="21733" spans="1:13" x14ac:dyDescent="0.2">
      <c r="A21733" s="289"/>
      <c r="I21733"/>
      <c r="J21733"/>
      <c r="L21733" s="33"/>
      <c r="M21733" s="24"/>
    </row>
    <row r="21734" spans="1:13" x14ac:dyDescent="0.2">
      <c r="A21734" s="289"/>
      <c r="I21734"/>
      <c r="J21734"/>
      <c r="L21734" s="33"/>
      <c r="M21734" s="24"/>
    </row>
    <row r="21735" spans="1:13" x14ac:dyDescent="0.2">
      <c r="A21735" s="289"/>
      <c r="I21735"/>
      <c r="J21735"/>
      <c r="L21735" s="33"/>
      <c r="M21735" s="24"/>
    </row>
    <row r="21736" spans="1:13" x14ac:dyDescent="0.2">
      <c r="A21736" s="289"/>
      <c r="I21736"/>
      <c r="J21736"/>
      <c r="L21736" s="33"/>
      <c r="M21736" s="24"/>
    </row>
    <row r="21737" spans="1:13" x14ac:dyDescent="0.2">
      <c r="A21737" s="289"/>
      <c r="I21737"/>
      <c r="J21737"/>
      <c r="L21737" s="33"/>
      <c r="M21737" s="24"/>
    </row>
    <row r="21738" spans="1:13" x14ac:dyDescent="0.2">
      <c r="A21738" s="289"/>
      <c r="I21738"/>
      <c r="J21738"/>
      <c r="L21738" s="33"/>
      <c r="M21738" s="24"/>
    </row>
    <row r="21739" spans="1:13" x14ac:dyDescent="0.2">
      <c r="A21739" s="289"/>
      <c r="I21739"/>
      <c r="J21739"/>
      <c r="L21739" s="33"/>
      <c r="M21739" s="24"/>
    </row>
    <row r="21740" spans="1:13" x14ac:dyDescent="0.2">
      <c r="A21740" s="289"/>
      <c r="I21740"/>
      <c r="J21740"/>
      <c r="L21740" s="33"/>
      <c r="M21740" s="24"/>
    </row>
    <row r="21741" spans="1:13" x14ac:dyDescent="0.2">
      <c r="A21741" s="289"/>
      <c r="I21741"/>
      <c r="J21741"/>
      <c r="L21741" s="33"/>
      <c r="M21741" s="24"/>
    </row>
    <row r="21742" spans="1:13" x14ac:dyDescent="0.2">
      <c r="A21742" s="289"/>
      <c r="I21742"/>
      <c r="J21742"/>
      <c r="L21742" s="33"/>
      <c r="M21742" s="24"/>
    </row>
    <row r="21743" spans="1:13" x14ac:dyDescent="0.2">
      <c r="A21743" s="289"/>
      <c r="I21743"/>
      <c r="J21743"/>
      <c r="L21743" s="33"/>
      <c r="M21743" s="24"/>
    </row>
    <row r="21744" spans="1:13" x14ac:dyDescent="0.2">
      <c r="A21744" s="289"/>
      <c r="I21744"/>
      <c r="J21744"/>
      <c r="L21744" s="33"/>
      <c r="M21744" s="24"/>
    </row>
    <row r="21745" spans="1:13" x14ac:dyDescent="0.2">
      <c r="A21745" s="289"/>
      <c r="I21745"/>
      <c r="J21745"/>
      <c r="L21745" s="33"/>
      <c r="M21745" s="24"/>
    </row>
    <row r="21746" spans="1:13" x14ac:dyDescent="0.2">
      <c r="A21746" s="289"/>
      <c r="I21746"/>
      <c r="J21746"/>
      <c r="L21746" s="33"/>
      <c r="M21746" s="24"/>
    </row>
    <row r="21747" spans="1:13" x14ac:dyDescent="0.2">
      <c r="A21747" s="289"/>
      <c r="I21747"/>
      <c r="J21747"/>
      <c r="L21747" s="33"/>
      <c r="M21747" s="24"/>
    </row>
    <row r="21748" spans="1:13" x14ac:dyDescent="0.2">
      <c r="A21748" s="289"/>
      <c r="I21748"/>
      <c r="J21748"/>
      <c r="L21748" s="33"/>
      <c r="M21748" s="24"/>
    </row>
    <row r="21749" spans="1:13" x14ac:dyDescent="0.2">
      <c r="A21749" s="289"/>
      <c r="I21749"/>
      <c r="J21749"/>
      <c r="L21749" s="33"/>
      <c r="M21749" s="24"/>
    </row>
    <row r="21750" spans="1:13" x14ac:dyDescent="0.2">
      <c r="A21750" s="289"/>
      <c r="I21750"/>
      <c r="J21750"/>
      <c r="L21750" s="33"/>
      <c r="M21750" s="24"/>
    </row>
    <row r="21751" spans="1:13" x14ac:dyDescent="0.2">
      <c r="A21751" s="289"/>
      <c r="I21751"/>
      <c r="J21751"/>
      <c r="L21751" s="33"/>
      <c r="M21751" s="24"/>
    </row>
    <row r="21752" spans="1:13" x14ac:dyDescent="0.2">
      <c r="A21752" s="289"/>
      <c r="I21752"/>
      <c r="J21752"/>
      <c r="L21752" s="33"/>
      <c r="M21752" s="24"/>
    </row>
    <row r="21753" spans="1:13" x14ac:dyDescent="0.2">
      <c r="A21753" s="289"/>
      <c r="I21753"/>
      <c r="J21753"/>
      <c r="L21753" s="33"/>
      <c r="M21753" s="24"/>
    </row>
    <row r="21754" spans="1:13" x14ac:dyDescent="0.2">
      <c r="A21754" s="289"/>
      <c r="I21754"/>
      <c r="J21754"/>
      <c r="L21754" s="33"/>
      <c r="M21754" s="24"/>
    </row>
    <row r="21755" spans="1:13" x14ac:dyDescent="0.2">
      <c r="A21755" s="289"/>
      <c r="I21755"/>
      <c r="J21755"/>
      <c r="L21755" s="33"/>
      <c r="M21755" s="24"/>
    </row>
    <row r="21756" spans="1:13" x14ac:dyDescent="0.2">
      <c r="A21756" s="289"/>
      <c r="I21756"/>
      <c r="J21756"/>
      <c r="L21756" s="33"/>
      <c r="M21756" s="24"/>
    </row>
    <row r="21757" spans="1:13" x14ac:dyDescent="0.2">
      <c r="A21757" s="289"/>
      <c r="I21757"/>
      <c r="J21757"/>
      <c r="L21757" s="33"/>
      <c r="M21757" s="24"/>
    </row>
    <row r="21758" spans="1:13" x14ac:dyDescent="0.2">
      <c r="A21758" s="289"/>
      <c r="I21758"/>
      <c r="J21758"/>
      <c r="L21758" s="33"/>
      <c r="M21758" s="24"/>
    </row>
    <row r="21759" spans="1:13" x14ac:dyDescent="0.2">
      <c r="A21759" s="289"/>
      <c r="I21759"/>
      <c r="J21759"/>
      <c r="L21759" s="33"/>
      <c r="M21759" s="24"/>
    </row>
    <row r="21760" spans="1:13" x14ac:dyDescent="0.2">
      <c r="A21760" s="289"/>
      <c r="I21760"/>
      <c r="J21760"/>
      <c r="L21760" s="33"/>
      <c r="M21760" s="24"/>
    </row>
    <row r="21761" spans="1:13" x14ac:dyDescent="0.2">
      <c r="A21761" s="289"/>
      <c r="I21761"/>
      <c r="J21761"/>
      <c r="L21761" s="33"/>
      <c r="M21761" s="24"/>
    </row>
    <row r="21762" spans="1:13" x14ac:dyDescent="0.2">
      <c r="A21762" s="289"/>
      <c r="I21762"/>
      <c r="J21762"/>
      <c r="L21762" s="33"/>
      <c r="M21762" s="24"/>
    </row>
    <row r="21763" spans="1:13" x14ac:dyDescent="0.2">
      <c r="A21763" s="289"/>
      <c r="I21763"/>
      <c r="J21763"/>
      <c r="L21763" s="33"/>
      <c r="M21763" s="24"/>
    </row>
    <row r="21764" spans="1:13" x14ac:dyDescent="0.2">
      <c r="A21764" s="289"/>
      <c r="I21764"/>
      <c r="J21764"/>
      <c r="L21764" s="33"/>
      <c r="M21764" s="24"/>
    </row>
    <row r="21765" spans="1:13" x14ac:dyDescent="0.2">
      <c r="A21765" s="289"/>
      <c r="I21765"/>
      <c r="J21765"/>
      <c r="L21765" s="33"/>
      <c r="M21765" s="24"/>
    </row>
    <row r="21766" spans="1:13" x14ac:dyDescent="0.2">
      <c r="A21766" s="289"/>
      <c r="I21766"/>
      <c r="J21766"/>
      <c r="L21766" s="33"/>
      <c r="M21766" s="24"/>
    </row>
    <row r="21767" spans="1:13" x14ac:dyDescent="0.2">
      <c r="A21767" s="289"/>
      <c r="I21767"/>
      <c r="J21767"/>
      <c r="L21767" s="33"/>
      <c r="M21767" s="24"/>
    </row>
    <row r="21768" spans="1:13" x14ac:dyDescent="0.2">
      <c r="A21768" s="289"/>
      <c r="I21768"/>
      <c r="J21768"/>
      <c r="L21768" s="33"/>
      <c r="M21768" s="24"/>
    </row>
    <row r="21769" spans="1:13" x14ac:dyDescent="0.2">
      <c r="A21769" s="289"/>
      <c r="I21769"/>
      <c r="J21769"/>
      <c r="L21769" s="33"/>
      <c r="M21769" s="24"/>
    </row>
    <row r="21770" spans="1:13" x14ac:dyDescent="0.2">
      <c r="A21770" s="289"/>
      <c r="I21770"/>
      <c r="J21770"/>
      <c r="L21770" s="33"/>
      <c r="M21770" s="24"/>
    </row>
    <row r="21771" spans="1:13" x14ac:dyDescent="0.2">
      <c r="A21771" s="289"/>
      <c r="I21771"/>
      <c r="J21771"/>
      <c r="L21771" s="33"/>
      <c r="M21771" s="24"/>
    </row>
    <row r="21772" spans="1:13" x14ac:dyDescent="0.2">
      <c r="A21772" s="289"/>
      <c r="I21772"/>
      <c r="J21772"/>
      <c r="L21772" s="33"/>
      <c r="M21772" s="24"/>
    </row>
    <row r="21773" spans="1:13" x14ac:dyDescent="0.2">
      <c r="A21773" s="289"/>
      <c r="I21773"/>
      <c r="J21773"/>
      <c r="L21773" s="33"/>
      <c r="M21773" s="24"/>
    </row>
    <row r="21774" spans="1:13" x14ac:dyDescent="0.2">
      <c r="A21774" s="289"/>
      <c r="I21774"/>
      <c r="J21774"/>
      <c r="L21774" s="33"/>
      <c r="M21774" s="24"/>
    </row>
    <row r="21775" spans="1:13" x14ac:dyDescent="0.2">
      <c r="A21775" s="289"/>
      <c r="I21775"/>
      <c r="J21775"/>
      <c r="L21775" s="33"/>
      <c r="M21775" s="24"/>
    </row>
    <row r="21776" spans="1:13" x14ac:dyDescent="0.2">
      <c r="A21776" s="289"/>
      <c r="I21776"/>
      <c r="J21776"/>
      <c r="L21776" s="33"/>
      <c r="M21776" s="24"/>
    </row>
    <row r="21777" spans="1:13" x14ac:dyDescent="0.2">
      <c r="A21777" s="289"/>
      <c r="I21777"/>
      <c r="J21777"/>
      <c r="L21777" s="33"/>
      <c r="M21777" s="24"/>
    </row>
    <row r="21778" spans="1:13" x14ac:dyDescent="0.2">
      <c r="A21778" s="289"/>
      <c r="I21778"/>
      <c r="J21778"/>
      <c r="L21778" s="33"/>
      <c r="M21778" s="24"/>
    </row>
    <row r="21779" spans="1:13" x14ac:dyDescent="0.2">
      <c r="A21779" s="289"/>
      <c r="I21779"/>
      <c r="J21779"/>
      <c r="L21779" s="33"/>
      <c r="M21779" s="24"/>
    </row>
    <row r="21780" spans="1:13" x14ac:dyDescent="0.2">
      <c r="A21780" s="289"/>
      <c r="I21780"/>
      <c r="J21780"/>
      <c r="L21780" s="33"/>
      <c r="M21780" s="24"/>
    </row>
    <row r="21781" spans="1:13" x14ac:dyDescent="0.2">
      <c r="A21781" s="289"/>
      <c r="I21781"/>
      <c r="J21781"/>
      <c r="L21781" s="33"/>
      <c r="M21781" s="24"/>
    </row>
    <row r="21782" spans="1:13" x14ac:dyDescent="0.2">
      <c r="A21782" s="289"/>
      <c r="I21782"/>
      <c r="J21782"/>
      <c r="L21782" s="33"/>
      <c r="M21782" s="24"/>
    </row>
    <row r="21783" spans="1:13" x14ac:dyDescent="0.2">
      <c r="A21783" s="289"/>
      <c r="I21783"/>
      <c r="J21783"/>
      <c r="L21783" s="33"/>
      <c r="M21783" s="24"/>
    </row>
    <row r="21784" spans="1:13" x14ac:dyDescent="0.2">
      <c r="A21784" s="289"/>
      <c r="I21784"/>
      <c r="J21784"/>
      <c r="L21784" s="33"/>
      <c r="M21784" s="24"/>
    </row>
    <row r="21785" spans="1:13" x14ac:dyDescent="0.2">
      <c r="A21785" s="289"/>
      <c r="I21785"/>
      <c r="J21785"/>
      <c r="L21785" s="33"/>
      <c r="M21785" s="24"/>
    </row>
    <row r="21786" spans="1:13" x14ac:dyDescent="0.2">
      <c r="A21786" s="289"/>
      <c r="I21786"/>
      <c r="J21786"/>
      <c r="L21786" s="33"/>
      <c r="M21786" s="24"/>
    </row>
    <row r="21787" spans="1:13" x14ac:dyDescent="0.2">
      <c r="A21787" s="289"/>
      <c r="I21787"/>
      <c r="J21787"/>
      <c r="L21787" s="33"/>
      <c r="M21787" s="24"/>
    </row>
    <row r="21788" spans="1:13" x14ac:dyDescent="0.2">
      <c r="A21788" s="289"/>
      <c r="I21788"/>
      <c r="J21788"/>
      <c r="L21788" s="33"/>
      <c r="M21788" s="24"/>
    </row>
    <row r="21789" spans="1:13" x14ac:dyDescent="0.2">
      <c r="A21789" s="289"/>
      <c r="I21789"/>
      <c r="J21789"/>
      <c r="L21789" s="33"/>
      <c r="M21789" s="24"/>
    </row>
    <row r="21790" spans="1:13" x14ac:dyDescent="0.2">
      <c r="A21790" s="289"/>
      <c r="I21790"/>
      <c r="J21790"/>
      <c r="L21790" s="33"/>
      <c r="M21790" s="24"/>
    </row>
    <row r="21791" spans="1:13" x14ac:dyDescent="0.2">
      <c r="A21791" s="289"/>
      <c r="I21791"/>
      <c r="J21791"/>
      <c r="L21791" s="33"/>
      <c r="M21791" s="24"/>
    </row>
    <row r="21792" spans="1:13" x14ac:dyDescent="0.2">
      <c r="A21792" s="289"/>
      <c r="I21792"/>
      <c r="J21792"/>
      <c r="L21792" s="33"/>
      <c r="M21792" s="24"/>
    </row>
    <row r="21793" spans="1:13" x14ac:dyDescent="0.2">
      <c r="A21793" s="289"/>
      <c r="I21793"/>
      <c r="J21793"/>
      <c r="L21793" s="33"/>
      <c r="M21793" s="24"/>
    </row>
    <row r="21794" spans="1:13" x14ac:dyDescent="0.2">
      <c r="A21794" s="289"/>
      <c r="I21794"/>
      <c r="J21794"/>
      <c r="L21794" s="33"/>
      <c r="M21794" s="24"/>
    </row>
    <row r="21795" spans="1:13" x14ac:dyDescent="0.2">
      <c r="A21795" s="289"/>
      <c r="I21795"/>
      <c r="J21795"/>
      <c r="L21795" s="33"/>
      <c r="M21795" s="24"/>
    </row>
    <row r="21796" spans="1:13" x14ac:dyDescent="0.2">
      <c r="A21796" s="289"/>
      <c r="I21796"/>
      <c r="J21796"/>
      <c r="L21796" s="33"/>
      <c r="M21796" s="24"/>
    </row>
    <row r="21797" spans="1:13" x14ac:dyDescent="0.2">
      <c r="A21797" s="289"/>
      <c r="I21797"/>
      <c r="J21797"/>
      <c r="L21797" s="33"/>
      <c r="M21797" s="24"/>
    </row>
    <row r="21798" spans="1:13" x14ac:dyDescent="0.2">
      <c r="A21798" s="289"/>
      <c r="I21798"/>
      <c r="J21798"/>
      <c r="L21798" s="33"/>
      <c r="M21798" s="24"/>
    </row>
    <row r="21799" spans="1:13" x14ac:dyDescent="0.2">
      <c r="A21799" s="289"/>
      <c r="I21799"/>
      <c r="J21799"/>
      <c r="L21799" s="33"/>
      <c r="M21799" s="24"/>
    </row>
    <row r="21800" spans="1:13" x14ac:dyDescent="0.2">
      <c r="A21800" s="289"/>
      <c r="I21800"/>
      <c r="J21800"/>
      <c r="L21800" s="33"/>
      <c r="M21800" s="24"/>
    </row>
    <row r="21801" spans="1:13" x14ac:dyDescent="0.2">
      <c r="A21801" s="289"/>
      <c r="I21801"/>
      <c r="J21801"/>
      <c r="L21801" s="33"/>
      <c r="M21801" s="24"/>
    </row>
    <row r="21802" spans="1:13" x14ac:dyDescent="0.2">
      <c r="A21802" s="289"/>
      <c r="I21802"/>
      <c r="J21802"/>
      <c r="L21802" s="33"/>
      <c r="M21802" s="24"/>
    </row>
    <row r="21803" spans="1:13" x14ac:dyDescent="0.2">
      <c r="A21803" s="289"/>
      <c r="I21803"/>
      <c r="J21803"/>
      <c r="L21803" s="33"/>
      <c r="M21803" s="24"/>
    </row>
    <row r="21804" spans="1:13" x14ac:dyDescent="0.2">
      <c r="A21804" s="289"/>
      <c r="I21804"/>
      <c r="J21804"/>
      <c r="L21804" s="33"/>
      <c r="M21804" s="24"/>
    </row>
    <row r="21805" spans="1:13" x14ac:dyDescent="0.2">
      <c r="A21805" s="289"/>
      <c r="I21805"/>
      <c r="J21805"/>
      <c r="L21805" s="33"/>
      <c r="M21805" s="24"/>
    </row>
    <row r="21806" spans="1:13" x14ac:dyDescent="0.2">
      <c r="A21806" s="289"/>
      <c r="I21806"/>
      <c r="J21806"/>
      <c r="L21806" s="33"/>
      <c r="M21806" s="24"/>
    </row>
    <row r="21807" spans="1:13" x14ac:dyDescent="0.2">
      <c r="A21807" s="289"/>
      <c r="I21807"/>
      <c r="J21807"/>
      <c r="L21807" s="33"/>
      <c r="M21807" s="24"/>
    </row>
    <row r="21808" spans="1:13" x14ac:dyDescent="0.2">
      <c r="A21808" s="289"/>
      <c r="I21808"/>
      <c r="J21808"/>
      <c r="L21808" s="33"/>
      <c r="M21808" s="24"/>
    </row>
    <row r="21809" spans="1:13" x14ac:dyDescent="0.2">
      <c r="A21809" s="289"/>
      <c r="I21809"/>
      <c r="J21809"/>
      <c r="L21809" s="33"/>
      <c r="M21809" s="24"/>
    </row>
    <row r="21810" spans="1:13" x14ac:dyDescent="0.2">
      <c r="A21810" s="289"/>
      <c r="I21810"/>
      <c r="J21810"/>
      <c r="L21810" s="33"/>
      <c r="M21810" s="24"/>
    </row>
    <row r="21811" spans="1:13" x14ac:dyDescent="0.2">
      <c r="A21811" s="289"/>
      <c r="I21811"/>
      <c r="J21811"/>
      <c r="L21811" s="33"/>
      <c r="M21811" s="24"/>
    </row>
    <row r="21812" spans="1:13" x14ac:dyDescent="0.2">
      <c r="A21812" s="289"/>
      <c r="I21812"/>
      <c r="J21812"/>
      <c r="L21812" s="33"/>
      <c r="M21812" s="24"/>
    </row>
    <row r="21813" spans="1:13" x14ac:dyDescent="0.2">
      <c r="A21813" s="289"/>
      <c r="I21813"/>
      <c r="J21813"/>
      <c r="L21813" s="33"/>
      <c r="M21813" s="24"/>
    </row>
    <row r="21814" spans="1:13" x14ac:dyDescent="0.2">
      <c r="A21814" s="289"/>
      <c r="I21814"/>
      <c r="J21814"/>
      <c r="L21814" s="33"/>
      <c r="M21814" s="24"/>
    </row>
    <row r="21815" spans="1:13" x14ac:dyDescent="0.2">
      <c r="A21815" s="289"/>
      <c r="I21815"/>
      <c r="J21815"/>
      <c r="L21815" s="33"/>
      <c r="M21815" s="24"/>
    </row>
    <row r="21816" spans="1:13" x14ac:dyDescent="0.2">
      <c r="A21816" s="289"/>
      <c r="I21816"/>
      <c r="J21816"/>
      <c r="L21816" s="33"/>
      <c r="M21816" s="24"/>
    </row>
    <row r="21817" spans="1:13" x14ac:dyDescent="0.2">
      <c r="A21817" s="289"/>
      <c r="I21817"/>
      <c r="J21817"/>
      <c r="L21817" s="33"/>
      <c r="M21817" s="24"/>
    </row>
    <row r="21818" spans="1:13" x14ac:dyDescent="0.2">
      <c r="A21818" s="289"/>
      <c r="I21818"/>
      <c r="J21818"/>
      <c r="L21818" s="33"/>
      <c r="M21818" s="24"/>
    </row>
    <row r="21819" spans="1:13" x14ac:dyDescent="0.2">
      <c r="A21819" s="289"/>
      <c r="I21819"/>
      <c r="J21819"/>
      <c r="L21819" s="33"/>
      <c r="M21819" s="24"/>
    </row>
    <row r="21820" spans="1:13" x14ac:dyDescent="0.2">
      <c r="A21820" s="289"/>
      <c r="I21820"/>
      <c r="J21820"/>
      <c r="L21820" s="33"/>
      <c r="M21820" s="24"/>
    </row>
    <row r="21821" spans="1:13" x14ac:dyDescent="0.2">
      <c r="A21821" s="289"/>
      <c r="I21821"/>
      <c r="J21821"/>
      <c r="L21821" s="33"/>
      <c r="M21821" s="24"/>
    </row>
    <row r="21822" spans="1:13" x14ac:dyDescent="0.2">
      <c r="A21822" s="289"/>
      <c r="I21822"/>
      <c r="J21822"/>
      <c r="L21822" s="33"/>
      <c r="M21822" s="24"/>
    </row>
    <row r="21823" spans="1:13" x14ac:dyDescent="0.2">
      <c r="A21823" s="289"/>
      <c r="I21823"/>
      <c r="J21823"/>
      <c r="L21823" s="33"/>
      <c r="M21823" s="24"/>
    </row>
    <row r="21824" spans="1:13" x14ac:dyDescent="0.2">
      <c r="A21824" s="289"/>
      <c r="I21824"/>
      <c r="J21824"/>
      <c r="L21824" s="33"/>
      <c r="M21824" s="24"/>
    </row>
    <row r="21825" spans="1:13" x14ac:dyDescent="0.2">
      <c r="A21825" s="289"/>
      <c r="I21825"/>
      <c r="J21825"/>
      <c r="L21825" s="33"/>
      <c r="M21825" s="24"/>
    </row>
    <row r="21826" spans="1:13" x14ac:dyDescent="0.2">
      <c r="A21826" s="289"/>
      <c r="I21826"/>
      <c r="J21826"/>
      <c r="L21826" s="33"/>
      <c r="M21826" s="24"/>
    </row>
    <row r="21827" spans="1:13" x14ac:dyDescent="0.2">
      <c r="A21827" s="289"/>
      <c r="I21827"/>
      <c r="J21827"/>
      <c r="L21827" s="33"/>
      <c r="M21827" s="24"/>
    </row>
    <row r="21828" spans="1:13" x14ac:dyDescent="0.2">
      <c r="A21828" s="289"/>
      <c r="I21828"/>
      <c r="J21828"/>
      <c r="L21828" s="33"/>
      <c r="M21828" s="24"/>
    </row>
    <row r="21829" spans="1:13" x14ac:dyDescent="0.2">
      <c r="A21829" s="289"/>
      <c r="I21829"/>
      <c r="J21829"/>
      <c r="L21829" s="33"/>
      <c r="M21829" s="24"/>
    </row>
    <row r="21830" spans="1:13" x14ac:dyDescent="0.2">
      <c r="A21830" s="289"/>
      <c r="I21830"/>
      <c r="J21830"/>
      <c r="L21830" s="33"/>
      <c r="M21830" s="24"/>
    </row>
    <row r="21831" spans="1:13" x14ac:dyDescent="0.2">
      <c r="A21831" s="289"/>
      <c r="I21831"/>
      <c r="J21831"/>
      <c r="L21831" s="33"/>
      <c r="M21831" s="24"/>
    </row>
    <row r="21832" spans="1:13" x14ac:dyDescent="0.2">
      <c r="A21832" s="289"/>
      <c r="I21832"/>
      <c r="J21832"/>
      <c r="L21832" s="33"/>
      <c r="M21832" s="24"/>
    </row>
    <row r="21833" spans="1:13" x14ac:dyDescent="0.2">
      <c r="A21833" s="289"/>
      <c r="I21833"/>
      <c r="J21833"/>
      <c r="L21833" s="33"/>
      <c r="M21833" s="24"/>
    </row>
    <row r="21834" spans="1:13" x14ac:dyDescent="0.2">
      <c r="A21834" s="289"/>
      <c r="I21834"/>
      <c r="J21834"/>
      <c r="L21834" s="33"/>
      <c r="M21834" s="24"/>
    </row>
    <row r="21835" spans="1:13" x14ac:dyDescent="0.2">
      <c r="A21835" s="289"/>
      <c r="I21835"/>
      <c r="J21835"/>
      <c r="L21835" s="33"/>
      <c r="M21835" s="24"/>
    </row>
    <row r="21836" spans="1:13" x14ac:dyDescent="0.2">
      <c r="A21836" s="289"/>
      <c r="I21836"/>
      <c r="J21836"/>
      <c r="L21836" s="33"/>
      <c r="M21836" s="24"/>
    </row>
    <row r="21837" spans="1:13" x14ac:dyDescent="0.2">
      <c r="A21837" s="289"/>
      <c r="I21837"/>
      <c r="J21837"/>
      <c r="L21837" s="33"/>
      <c r="M21837" s="24"/>
    </row>
    <row r="21838" spans="1:13" x14ac:dyDescent="0.2">
      <c r="A21838" s="289"/>
      <c r="I21838"/>
      <c r="J21838"/>
      <c r="L21838" s="33"/>
      <c r="M21838" s="24"/>
    </row>
    <row r="21839" spans="1:13" x14ac:dyDescent="0.2">
      <c r="A21839" s="289"/>
      <c r="I21839"/>
      <c r="J21839"/>
      <c r="L21839" s="33"/>
      <c r="M21839" s="24"/>
    </row>
    <row r="21840" spans="1:13" x14ac:dyDescent="0.2">
      <c r="A21840" s="289"/>
      <c r="I21840"/>
      <c r="J21840"/>
      <c r="L21840" s="33"/>
      <c r="M21840" s="24"/>
    </row>
    <row r="21841" spans="1:13" x14ac:dyDescent="0.2">
      <c r="A21841" s="289"/>
      <c r="I21841"/>
      <c r="J21841"/>
      <c r="L21841" s="33"/>
      <c r="M21841" s="24"/>
    </row>
    <row r="21842" spans="1:13" x14ac:dyDescent="0.2">
      <c r="A21842" s="289"/>
      <c r="I21842"/>
      <c r="J21842"/>
      <c r="L21842" s="33"/>
      <c r="M21842" s="24"/>
    </row>
    <row r="21843" spans="1:13" x14ac:dyDescent="0.2">
      <c r="A21843" s="289"/>
      <c r="I21843"/>
      <c r="J21843"/>
      <c r="L21843" s="33"/>
      <c r="M21843" s="24"/>
    </row>
    <row r="21844" spans="1:13" x14ac:dyDescent="0.2">
      <c r="A21844" s="289"/>
      <c r="I21844"/>
      <c r="J21844"/>
      <c r="L21844" s="33"/>
      <c r="M21844" s="24"/>
    </row>
    <row r="21845" spans="1:13" x14ac:dyDescent="0.2">
      <c r="A21845" s="289"/>
      <c r="I21845"/>
      <c r="J21845"/>
      <c r="L21845" s="33"/>
      <c r="M21845" s="24"/>
    </row>
    <row r="21846" spans="1:13" x14ac:dyDescent="0.2">
      <c r="A21846" s="289"/>
      <c r="I21846"/>
      <c r="J21846"/>
      <c r="L21846" s="33"/>
      <c r="M21846" s="24"/>
    </row>
    <row r="21847" spans="1:13" x14ac:dyDescent="0.2">
      <c r="A21847" s="289"/>
      <c r="I21847"/>
      <c r="J21847"/>
      <c r="L21847" s="33"/>
      <c r="M21847" s="24"/>
    </row>
    <row r="21848" spans="1:13" x14ac:dyDescent="0.2">
      <c r="A21848" s="289"/>
      <c r="I21848"/>
      <c r="J21848"/>
      <c r="L21848" s="33"/>
      <c r="M21848" s="24"/>
    </row>
    <row r="21849" spans="1:13" x14ac:dyDescent="0.2">
      <c r="A21849" s="289"/>
      <c r="I21849"/>
      <c r="J21849"/>
      <c r="L21849" s="33"/>
      <c r="M21849" s="24"/>
    </row>
    <row r="21850" spans="1:13" x14ac:dyDescent="0.2">
      <c r="A21850" s="289"/>
      <c r="I21850"/>
      <c r="J21850"/>
      <c r="L21850" s="33"/>
      <c r="M21850" s="24"/>
    </row>
    <row r="21851" spans="1:13" x14ac:dyDescent="0.2">
      <c r="A21851" s="289"/>
      <c r="I21851"/>
      <c r="J21851"/>
      <c r="L21851" s="33"/>
      <c r="M21851" s="24"/>
    </row>
    <row r="21852" spans="1:13" x14ac:dyDescent="0.2">
      <c r="A21852" s="289"/>
      <c r="I21852"/>
      <c r="J21852"/>
      <c r="L21852" s="33"/>
      <c r="M21852" s="24"/>
    </row>
    <row r="21853" spans="1:13" x14ac:dyDescent="0.2">
      <c r="A21853" s="289"/>
      <c r="I21853"/>
      <c r="J21853"/>
      <c r="L21853" s="33"/>
      <c r="M21853" s="24"/>
    </row>
    <row r="21854" spans="1:13" x14ac:dyDescent="0.2">
      <c r="A21854" s="289"/>
      <c r="I21854"/>
      <c r="J21854"/>
      <c r="L21854" s="33"/>
      <c r="M21854" s="24"/>
    </row>
    <row r="21855" spans="1:13" x14ac:dyDescent="0.2">
      <c r="A21855" s="289"/>
      <c r="I21855"/>
      <c r="J21855"/>
      <c r="L21855" s="33"/>
      <c r="M21855" s="24"/>
    </row>
    <row r="21856" spans="1:13" x14ac:dyDescent="0.2">
      <c r="A21856" s="289"/>
      <c r="I21856"/>
      <c r="J21856"/>
      <c r="L21856" s="33"/>
      <c r="M21856" s="24"/>
    </row>
    <row r="21857" spans="1:13" x14ac:dyDescent="0.2">
      <c r="A21857" s="289"/>
      <c r="I21857"/>
      <c r="J21857"/>
      <c r="L21857" s="33"/>
      <c r="M21857" s="24"/>
    </row>
    <row r="21858" spans="1:13" x14ac:dyDescent="0.2">
      <c r="A21858" s="289"/>
      <c r="I21858"/>
      <c r="J21858"/>
      <c r="L21858" s="33"/>
      <c r="M21858" s="24"/>
    </row>
    <row r="21859" spans="1:13" x14ac:dyDescent="0.2">
      <c r="A21859" s="289"/>
      <c r="I21859"/>
      <c r="J21859"/>
      <c r="L21859" s="33"/>
      <c r="M21859" s="24"/>
    </row>
    <row r="21860" spans="1:13" x14ac:dyDescent="0.2">
      <c r="A21860" s="289"/>
      <c r="I21860"/>
      <c r="J21860"/>
      <c r="L21860" s="33"/>
      <c r="M21860" s="24"/>
    </row>
    <row r="21861" spans="1:13" x14ac:dyDescent="0.2">
      <c r="A21861" s="289"/>
      <c r="I21861"/>
      <c r="J21861"/>
      <c r="L21861" s="33"/>
      <c r="M21861" s="24"/>
    </row>
    <row r="21862" spans="1:13" x14ac:dyDescent="0.2">
      <c r="A21862" s="289"/>
      <c r="I21862"/>
      <c r="J21862"/>
      <c r="L21862" s="33"/>
      <c r="M21862" s="24"/>
    </row>
    <row r="21863" spans="1:13" x14ac:dyDescent="0.2">
      <c r="A21863" s="289"/>
      <c r="I21863"/>
      <c r="J21863"/>
      <c r="L21863" s="33"/>
      <c r="M21863" s="24"/>
    </row>
    <row r="21864" spans="1:13" x14ac:dyDescent="0.2">
      <c r="A21864" s="289"/>
      <c r="I21864"/>
      <c r="J21864"/>
      <c r="L21864" s="33"/>
      <c r="M21864" s="24"/>
    </row>
    <row r="21865" spans="1:13" x14ac:dyDescent="0.2">
      <c r="A21865" s="289"/>
      <c r="I21865"/>
      <c r="J21865"/>
      <c r="L21865" s="33"/>
      <c r="M21865" s="24"/>
    </row>
    <row r="21866" spans="1:13" x14ac:dyDescent="0.2">
      <c r="A21866" s="289"/>
      <c r="I21866"/>
      <c r="J21866"/>
      <c r="L21866" s="33"/>
      <c r="M21866" s="24"/>
    </row>
    <row r="21867" spans="1:13" x14ac:dyDescent="0.2">
      <c r="A21867" s="289"/>
      <c r="I21867"/>
      <c r="J21867"/>
      <c r="L21867" s="33"/>
      <c r="M21867" s="24"/>
    </row>
    <row r="21868" spans="1:13" x14ac:dyDescent="0.2">
      <c r="A21868" s="289"/>
      <c r="I21868"/>
      <c r="J21868"/>
      <c r="L21868" s="33"/>
      <c r="M21868" s="24"/>
    </row>
    <row r="21869" spans="1:13" x14ac:dyDescent="0.2">
      <c r="A21869" s="289"/>
      <c r="I21869"/>
      <c r="J21869"/>
      <c r="L21869" s="33"/>
      <c r="M21869" s="24"/>
    </row>
    <row r="21870" spans="1:13" x14ac:dyDescent="0.2">
      <c r="A21870" s="289"/>
      <c r="I21870"/>
      <c r="J21870"/>
      <c r="L21870" s="33"/>
      <c r="M21870" s="24"/>
    </row>
    <row r="21871" spans="1:13" x14ac:dyDescent="0.2">
      <c r="A21871" s="289"/>
      <c r="I21871"/>
      <c r="J21871"/>
      <c r="L21871" s="33"/>
      <c r="M21871" s="24"/>
    </row>
    <row r="21872" spans="1:13" x14ac:dyDescent="0.2">
      <c r="A21872" s="289"/>
      <c r="I21872"/>
      <c r="J21872"/>
      <c r="L21872" s="33"/>
      <c r="M21872" s="24"/>
    </row>
    <row r="21873" spans="1:13" x14ac:dyDescent="0.2">
      <c r="A21873" s="289"/>
      <c r="I21873"/>
      <c r="J21873"/>
      <c r="L21873" s="33"/>
      <c r="M21873" s="24"/>
    </row>
    <row r="21874" spans="1:13" x14ac:dyDescent="0.2">
      <c r="A21874" s="289"/>
      <c r="I21874"/>
      <c r="J21874"/>
      <c r="L21874" s="33"/>
      <c r="M21874" s="24"/>
    </row>
    <row r="21875" spans="1:13" x14ac:dyDescent="0.2">
      <c r="A21875" s="289"/>
      <c r="I21875"/>
      <c r="J21875"/>
      <c r="L21875" s="33"/>
      <c r="M21875" s="24"/>
    </row>
    <row r="21876" spans="1:13" x14ac:dyDescent="0.2">
      <c r="A21876" s="289"/>
      <c r="I21876"/>
      <c r="J21876"/>
      <c r="L21876" s="33"/>
      <c r="M21876" s="24"/>
    </row>
    <row r="21877" spans="1:13" x14ac:dyDescent="0.2">
      <c r="A21877" s="289"/>
      <c r="I21877"/>
      <c r="J21877"/>
      <c r="L21877" s="33"/>
      <c r="M21877" s="24"/>
    </row>
    <row r="21878" spans="1:13" x14ac:dyDescent="0.2">
      <c r="A21878" s="289"/>
      <c r="I21878"/>
      <c r="J21878"/>
      <c r="L21878" s="33"/>
      <c r="M21878" s="24"/>
    </row>
    <row r="21879" spans="1:13" x14ac:dyDescent="0.2">
      <c r="A21879" s="289"/>
      <c r="I21879"/>
      <c r="J21879"/>
      <c r="L21879" s="33"/>
      <c r="M21879" s="24"/>
    </row>
    <row r="21880" spans="1:13" x14ac:dyDescent="0.2">
      <c r="A21880" s="289"/>
      <c r="I21880"/>
      <c r="J21880"/>
      <c r="L21880" s="33"/>
      <c r="M21880" s="24"/>
    </row>
    <row r="21881" spans="1:13" x14ac:dyDescent="0.2">
      <c r="A21881" s="289"/>
      <c r="I21881"/>
      <c r="J21881"/>
      <c r="L21881" s="33"/>
      <c r="M21881" s="24"/>
    </row>
    <row r="21882" spans="1:13" x14ac:dyDescent="0.2">
      <c r="A21882" s="289"/>
      <c r="I21882"/>
      <c r="J21882"/>
      <c r="L21882" s="33"/>
      <c r="M21882" s="24"/>
    </row>
    <row r="21883" spans="1:13" x14ac:dyDescent="0.2">
      <c r="A21883" s="289"/>
      <c r="I21883"/>
      <c r="J21883"/>
      <c r="L21883" s="33"/>
      <c r="M21883" s="24"/>
    </row>
    <row r="21884" spans="1:13" x14ac:dyDescent="0.2">
      <c r="A21884" s="289"/>
      <c r="I21884"/>
      <c r="J21884"/>
      <c r="L21884" s="33"/>
      <c r="M21884" s="24"/>
    </row>
    <row r="21885" spans="1:13" x14ac:dyDescent="0.2">
      <c r="A21885" s="289"/>
      <c r="I21885"/>
      <c r="J21885"/>
      <c r="L21885" s="33"/>
      <c r="M21885" s="24"/>
    </row>
    <row r="21886" spans="1:13" x14ac:dyDescent="0.2">
      <c r="A21886" s="289"/>
      <c r="I21886"/>
      <c r="J21886"/>
      <c r="L21886" s="33"/>
      <c r="M21886" s="24"/>
    </row>
    <row r="21887" spans="1:13" x14ac:dyDescent="0.2">
      <c r="A21887" s="289"/>
      <c r="I21887"/>
      <c r="J21887"/>
      <c r="L21887" s="33"/>
      <c r="M21887" s="24"/>
    </row>
    <row r="21888" spans="1:13" x14ac:dyDescent="0.2">
      <c r="A21888" s="289"/>
      <c r="I21888"/>
      <c r="J21888"/>
      <c r="L21888" s="33"/>
      <c r="M21888" s="24"/>
    </row>
    <row r="21889" spans="1:13" x14ac:dyDescent="0.2">
      <c r="A21889" s="289"/>
      <c r="I21889"/>
      <c r="J21889"/>
      <c r="L21889" s="33"/>
      <c r="M21889" s="24"/>
    </row>
    <row r="21890" spans="1:13" x14ac:dyDescent="0.2">
      <c r="A21890" s="289"/>
      <c r="I21890"/>
      <c r="J21890"/>
      <c r="L21890" s="33"/>
      <c r="M21890" s="24"/>
    </row>
    <row r="21891" spans="1:13" x14ac:dyDescent="0.2">
      <c r="A21891" s="289"/>
      <c r="I21891"/>
      <c r="J21891"/>
      <c r="L21891" s="33"/>
      <c r="M21891" s="24"/>
    </row>
    <row r="21892" spans="1:13" x14ac:dyDescent="0.2">
      <c r="A21892" s="289"/>
      <c r="I21892"/>
      <c r="J21892"/>
      <c r="L21892" s="33"/>
      <c r="M21892" s="24"/>
    </row>
    <row r="21893" spans="1:13" x14ac:dyDescent="0.2">
      <c r="A21893" s="289"/>
      <c r="I21893"/>
      <c r="J21893"/>
      <c r="L21893" s="33"/>
      <c r="M21893" s="24"/>
    </row>
    <row r="21894" spans="1:13" x14ac:dyDescent="0.2">
      <c r="A21894" s="289"/>
      <c r="I21894"/>
      <c r="J21894"/>
      <c r="L21894" s="33"/>
      <c r="M21894" s="24"/>
    </row>
    <row r="21895" spans="1:13" x14ac:dyDescent="0.2">
      <c r="A21895" s="289"/>
      <c r="I21895"/>
      <c r="J21895"/>
      <c r="L21895" s="33"/>
      <c r="M21895" s="24"/>
    </row>
    <row r="21896" spans="1:13" x14ac:dyDescent="0.2">
      <c r="A21896" s="289"/>
      <c r="I21896"/>
      <c r="J21896"/>
      <c r="L21896" s="33"/>
      <c r="M21896" s="24"/>
    </row>
    <row r="21897" spans="1:13" x14ac:dyDescent="0.2">
      <c r="A21897" s="289"/>
      <c r="I21897"/>
      <c r="J21897"/>
      <c r="L21897" s="33"/>
      <c r="M21897" s="24"/>
    </row>
    <row r="21898" spans="1:13" x14ac:dyDescent="0.2">
      <c r="A21898" s="289"/>
      <c r="I21898"/>
      <c r="J21898"/>
      <c r="L21898" s="33"/>
      <c r="M21898" s="24"/>
    </row>
    <row r="21899" spans="1:13" x14ac:dyDescent="0.2">
      <c r="A21899" s="289"/>
      <c r="I21899"/>
      <c r="J21899"/>
      <c r="L21899" s="33"/>
      <c r="M21899" s="24"/>
    </row>
    <row r="21900" spans="1:13" x14ac:dyDescent="0.2">
      <c r="A21900" s="289"/>
      <c r="I21900"/>
      <c r="J21900"/>
      <c r="L21900" s="33"/>
      <c r="M21900" s="24"/>
    </row>
    <row r="21901" spans="1:13" x14ac:dyDescent="0.2">
      <c r="A21901" s="289"/>
      <c r="I21901"/>
      <c r="J21901"/>
      <c r="L21901" s="33"/>
      <c r="M21901" s="24"/>
    </row>
    <row r="21902" spans="1:13" x14ac:dyDescent="0.2">
      <c r="A21902" s="289"/>
      <c r="I21902"/>
      <c r="J21902"/>
      <c r="L21902" s="33"/>
      <c r="M21902" s="24"/>
    </row>
    <row r="21903" spans="1:13" x14ac:dyDescent="0.2">
      <c r="A21903" s="289"/>
      <c r="I21903"/>
      <c r="J21903"/>
      <c r="L21903" s="33"/>
      <c r="M21903" s="24"/>
    </row>
    <row r="21904" spans="1:13" x14ac:dyDescent="0.2">
      <c r="A21904" s="289"/>
      <c r="I21904"/>
      <c r="J21904"/>
      <c r="L21904" s="33"/>
      <c r="M21904" s="24"/>
    </row>
    <row r="21905" spans="1:13" x14ac:dyDescent="0.2">
      <c r="A21905" s="289"/>
      <c r="I21905"/>
      <c r="J21905"/>
      <c r="L21905" s="33"/>
      <c r="M21905" s="24"/>
    </row>
    <row r="21906" spans="1:13" x14ac:dyDescent="0.2">
      <c r="A21906" s="289"/>
      <c r="I21906"/>
      <c r="J21906"/>
      <c r="L21906" s="33"/>
      <c r="M21906" s="24"/>
    </row>
    <row r="21907" spans="1:13" x14ac:dyDescent="0.2">
      <c r="A21907" s="289"/>
      <c r="I21907"/>
      <c r="J21907"/>
      <c r="L21907" s="33"/>
      <c r="M21907" s="24"/>
    </row>
    <row r="21908" spans="1:13" x14ac:dyDescent="0.2">
      <c r="A21908" s="289"/>
      <c r="I21908"/>
      <c r="J21908"/>
      <c r="L21908" s="33"/>
      <c r="M21908" s="24"/>
    </row>
    <row r="21909" spans="1:13" x14ac:dyDescent="0.2">
      <c r="A21909" s="289"/>
      <c r="I21909"/>
      <c r="J21909"/>
      <c r="L21909" s="33"/>
      <c r="M21909" s="24"/>
    </row>
    <row r="21910" spans="1:13" x14ac:dyDescent="0.2">
      <c r="A21910" s="289"/>
      <c r="I21910"/>
      <c r="J21910"/>
      <c r="L21910" s="33"/>
      <c r="M21910" s="24"/>
    </row>
    <row r="21911" spans="1:13" x14ac:dyDescent="0.2">
      <c r="A21911" s="289"/>
      <c r="I21911"/>
      <c r="J21911"/>
      <c r="L21911" s="33"/>
      <c r="M21911" s="24"/>
    </row>
    <row r="21912" spans="1:13" x14ac:dyDescent="0.2">
      <c r="A21912" s="289"/>
      <c r="I21912"/>
      <c r="J21912"/>
      <c r="L21912" s="33"/>
      <c r="M21912" s="24"/>
    </row>
    <row r="21913" spans="1:13" x14ac:dyDescent="0.2">
      <c r="A21913" s="289"/>
      <c r="I21913"/>
      <c r="J21913"/>
      <c r="L21913" s="33"/>
      <c r="M21913" s="24"/>
    </row>
    <row r="21914" spans="1:13" x14ac:dyDescent="0.2">
      <c r="A21914" s="289"/>
      <c r="I21914"/>
      <c r="J21914"/>
      <c r="L21914" s="33"/>
      <c r="M21914" s="24"/>
    </row>
    <row r="21915" spans="1:13" x14ac:dyDescent="0.2">
      <c r="A21915" s="289"/>
      <c r="I21915"/>
      <c r="J21915"/>
      <c r="L21915" s="33"/>
      <c r="M21915" s="24"/>
    </row>
    <row r="21916" spans="1:13" x14ac:dyDescent="0.2">
      <c r="A21916" s="289"/>
      <c r="I21916"/>
      <c r="J21916"/>
      <c r="L21916" s="33"/>
      <c r="M21916" s="24"/>
    </row>
    <row r="21917" spans="1:13" x14ac:dyDescent="0.2">
      <c r="A21917" s="289"/>
      <c r="I21917"/>
      <c r="J21917"/>
      <c r="L21917" s="33"/>
      <c r="M21917" s="24"/>
    </row>
    <row r="21918" spans="1:13" x14ac:dyDescent="0.2">
      <c r="A21918" s="289"/>
      <c r="I21918"/>
      <c r="J21918"/>
      <c r="L21918" s="33"/>
      <c r="M21918" s="24"/>
    </row>
    <row r="21919" spans="1:13" x14ac:dyDescent="0.2">
      <c r="A21919" s="289"/>
      <c r="I21919"/>
      <c r="J21919"/>
      <c r="L21919" s="33"/>
      <c r="M21919" s="24"/>
    </row>
    <row r="21920" spans="1:13" x14ac:dyDescent="0.2">
      <c r="A21920" s="289"/>
      <c r="I21920"/>
      <c r="J21920"/>
      <c r="L21920" s="33"/>
      <c r="M21920" s="24"/>
    </row>
    <row r="21921" spans="1:13" x14ac:dyDescent="0.2">
      <c r="A21921" s="289"/>
      <c r="I21921"/>
      <c r="J21921"/>
      <c r="L21921" s="33"/>
      <c r="M21921" s="24"/>
    </row>
    <row r="21922" spans="1:13" x14ac:dyDescent="0.2">
      <c r="A21922" s="289"/>
      <c r="I21922"/>
      <c r="J21922"/>
      <c r="L21922" s="33"/>
      <c r="M21922" s="24"/>
    </row>
    <row r="21923" spans="1:13" x14ac:dyDescent="0.2">
      <c r="A21923" s="289"/>
      <c r="I21923"/>
      <c r="J21923"/>
      <c r="L21923" s="33"/>
      <c r="M21923" s="24"/>
    </row>
    <row r="21924" spans="1:13" x14ac:dyDescent="0.2">
      <c r="A21924" s="289"/>
      <c r="I21924"/>
      <c r="J21924"/>
      <c r="L21924" s="33"/>
      <c r="M21924" s="24"/>
    </row>
    <row r="21925" spans="1:13" x14ac:dyDescent="0.2">
      <c r="A21925" s="289"/>
      <c r="I21925"/>
      <c r="J21925"/>
      <c r="L21925" s="33"/>
      <c r="M21925" s="24"/>
    </row>
    <row r="21926" spans="1:13" x14ac:dyDescent="0.2">
      <c r="A21926" s="289"/>
      <c r="I21926"/>
      <c r="J21926"/>
      <c r="L21926" s="33"/>
      <c r="M21926" s="24"/>
    </row>
    <row r="21927" spans="1:13" x14ac:dyDescent="0.2">
      <c r="A21927" s="289"/>
      <c r="I21927"/>
      <c r="J21927"/>
      <c r="L21927" s="33"/>
      <c r="M21927" s="24"/>
    </row>
    <row r="21928" spans="1:13" x14ac:dyDescent="0.2">
      <c r="A21928" s="289"/>
      <c r="I21928"/>
      <c r="J21928"/>
      <c r="L21928" s="33"/>
      <c r="M21928" s="24"/>
    </row>
    <row r="21929" spans="1:13" x14ac:dyDescent="0.2">
      <c r="A21929" s="289"/>
      <c r="I21929"/>
      <c r="J21929"/>
      <c r="L21929" s="33"/>
      <c r="M21929" s="24"/>
    </row>
    <row r="21930" spans="1:13" x14ac:dyDescent="0.2">
      <c r="A21930" s="289"/>
      <c r="I21930"/>
      <c r="J21930"/>
      <c r="L21930" s="33"/>
      <c r="M21930" s="24"/>
    </row>
    <row r="21931" spans="1:13" x14ac:dyDescent="0.2">
      <c r="A21931" s="289"/>
      <c r="I21931"/>
      <c r="J21931"/>
      <c r="L21931" s="33"/>
      <c r="M21931" s="24"/>
    </row>
    <row r="21932" spans="1:13" x14ac:dyDescent="0.2">
      <c r="A21932" s="289"/>
      <c r="I21932"/>
      <c r="J21932"/>
      <c r="L21932" s="33"/>
      <c r="M21932" s="24"/>
    </row>
    <row r="21933" spans="1:13" x14ac:dyDescent="0.2">
      <c r="A21933" s="289"/>
      <c r="I21933"/>
      <c r="J21933"/>
      <c r="L21933" s="33"/>
      <c r="M21933" s="24"/>
    </row>
    <row r="21934" spans="1:13" x14ac:dyDescent="0.2">
      <c r="A21934" s="289"/>
      <c r="I21934"/>
      <c r="J21934"/>
      <c r="L21934" s="33"/>
      <c r="M21934" s="24"/>
    </row>
    <row r="21935" spans="1:13" x14ac:dyDescent="0.2">
      <c r="A21935" s="289"/>
      <c r="I21935"/>
      <c r="J21935"/>
      <c r="L21935" s="33"/>
      <c r="M21935" s="24"/>
    </row>
    <row r="21936" spans="1:13" x14ac:dyDescent="0.2">
      <c r="A21936" s="289"/>
      <c r="I21936"/>
      <c r="J21936"/>
      <c r="L21936" s="33"/>
      <c r="M21936" s="24"/>
    </row>
    <row r="21937" spans="1:13" x14ac:dyDescent="0.2">
      <c r="A21937" s="289"/>
      <c r="I21937"/>
      <c r="J21937"/>
      <c r="L21937" s="33"/>
      <c r="M21937" s="24"/>
    </row>
    <row r="21938" spans="1:13" x14ac:dyDescent="0.2">
      <c r="A21938" s="289"/>
      <c r="I21938"/>
      <c r="J21938"/>
      <c r="L21938" s="33"/>
      <c r="M21938" s="24"/>
    </row>
    <row r="21939" spans="1:13" x14ac:dyDescent="0.2">
      <c r="A21939" s="289"/>
      <c r="I21939"/>
      <c r="J21939"/>
      <c r="L21939" s="33"/>
      <c r="M21939" s="24"/>
    </row>
    <row r="21940" spans="1:13" x14ac:dyDescent="0.2">
      <c r="A21940" s="289"/>
      <c r="I21940"/>
      <c r="J21940"/>
      <c r="L21940" s="33"/>
      <c r="M21940" s="24"/>
    </row>
    <row r="21941" spans="1:13" x14ac:dyDescent="0.2">
      <c r="A21941" s="289"/>
      <c r="I21941"/>
      <c r="J21941"/>
      <c r="L21941" s="33"/>
      <c r="M21941" s="24"/>
    </row>
    <row r="21942" spans="1:13" x14ac:dyDescent="0.2">
      <c r="A21942" s="289"/>
      <c r="I21942"/>
      <c r="J21942"/>
      <c r="L21942" s="33"/>
      <c r="M21942" s="24"/>
    </row>
    <row r="21943" spans="1:13" x14ac:dyDescent="0.2">
      <c r="A21943" s="289"/>
      <c r="I21943"/>
      <c r="J21943"/>
      <c r="L21943" s="33"/>
      <c r="M21943" s="24"/>
    </row>
    <row r="21944" spans="1:13" x14ac:dyDescent="0.2">
      <c r="A21944" s="289"/>
      <c r="I21944"/>
      <c r="J21944"/>
      <c r="L21944" s="33"/>
      <c r="M21944" s="24"/>
    </row>
    <row r="21945" spans="1:13" x14ac:dyDescent="0.2">
      <c r="A21945" s="289"/>
      <c r="I21945"/>
      <c r="J21945"/>
      <c r="L21945" s="33"/>
      <c r="M21945" s="24"/>
    </row>
    <row r="21946" spans="1:13" x14ac:dyDescent="0.2">
      <c r="A21946" s="289"/>
      <c r="I21946"/>
      <c r="J21946"/>
      <c r="L21946" s="33"/>
      <c r="M21946" s="24"/>
    </row>
    <row r="21947" spans="1:13" x14ac:dyDescent="0.2">
      <c r="A21947" s="289"/>
      <c r="I21947"/>
      <c r="J21947"/>
      <c r="L21947" s="33"/>
      <c r="M21947" s="24"/>
    </row>
    <row r="21948" spans="1:13" x14ac:dyDescent="0.2">
      <c r="A21948" s="289"/>
      <c r="I21948"/>
      <c r="J21948"/>
      <c r="L21948" s="33"/>
      <c r="M21948" s="24"/>
    </row>
    <row r="21949" spans="1:13" x14ac:dyDescent="0.2">
      <c r="A21949" s="289"/>
      <c r="I21949"/>
      <c r="J21949"/>
      <c r="L21949" s="33"/>
      <c r="M21949" s="24"/>
    </row>
    <row r="21950" spans="1:13" x14ac:dyDescent="0.2">
      <c r="A21950" s="289"/>
      <c r="I21950"/>
      <c r="J21950"/>
      <c r="L21950" s="33"/>
      <c r="M21950" s="24"/>
    </row>
    <row r="21951" spans="1:13" x14ac:dyDescent="0.2">
      <c r="A21951" s="289"/>
      <c r="I21951"/>
      <c r="J21951"/>
      <c r="L21951" s="33"/>
      <c r="M21951" s="24"/>
    </row>
    <row r="21952" spans="1:13" x14ac:dyDescent="0.2">
      <c r="A21952" s="289"/>
      <c r="I21952"/>
      <c r="J21952"/>
      <c r="L21952" s="33"/>
      <c r="M21952" s="24"/>
    </row>
    <row r="21953" spans="1:13" x14ac:dyDescent="0.2">
      <c r="A21953" s="289"/>
      <c r="I21953"/>
      <c r="J21953"/>
      <c r="L21953" s="33"/>
      <c r="M21953" s="24"/>
    </row>
    <row r="21954" spans="1:13" x14ac:dyDescent="0.2">
      <c r="A21954" s="289"/>
      <c r="I21954"/>
      <c r="J21954"/>
      <c r="L21954" s="33"/>
      <c r="M21954" s="24"/>
    </row>
    <row r="21955" spans="1:13" x14ac:dyDescent="0.2">
      <c r="A21955" s="289"/>
      <c r="I21955"/>
      <c r="J21955"/>
      <c r="L21955" s="33"/>
      <c r="M21955" s="24"/>
    </row>
    <row r="21956" spans="1:13" x14ac:dyDescent="0.2">
      <c r="A21956" s="289"/>
      <c r="I21956"/>
      <c r="J21956"/>
      <c r="L21956" s="33"/>
      <c r="M21956" s="24"/>
    </row>
    <row r="21957" spans="1:13" x14ac:dyDescent="0.2">
      <c r="A21957" s="289"/>
      <c r="I21957"/>
      <c r="J21957"/>
      <c r="L21957" s="33"/>
      <c r="M21957" s="24"/>
    </row>
    <row r="21958" spans="1:13" x14ac:dyDescent="0.2">
      <c r="A21958" s="289"/>
      <c r="I21958"/>
      <c r="J21958"/>
      <c r="L21958" s="33"/>
      <c r="M21958" s="24"/>
    </row>
    <row r="21959" spans="1:13" x14ac:dyDescent="0.2">
      <c r="A21959" s="289"/>
      <c r="I21959"/>
      <c r="J21959"/>
      <c r="L21959" s="33"/>
      <c r="M21959" s="24"/>
    </row>
    <row r="21960" spans="1:13" x14ac:dyDescent="0.2">
      <c r="A21960" s="289"/>
      <c r="I21960"/>
      <c r="J21960"/>
      <c r="L21960" s="33"/>
      <c r="M21960" s="24"/>
    </row>
    <row r="21961" spans="1:13" x14ac:dyDescent="0.2">
      <c r="A21961" s="289"/>
      <c r="I21961"/>
      <c r="J21961"/>
      <c r="L21961" s="33"/>
      <c r="M21961" s="24"/>
    </row>
    <row r="21962" spans="1:13" x14ac:dyDescent="0.2">
      <c r="A21962" s="289"/>
      <c r="I21962"/>
      <c r="J21962"/>
      <c r="L21962" s="33"/>
      <c r="M21962" s="24"/>
    </row>
    <row r="21963" spans="1:13" x14ac:dyDescent="0.2">
      <c r="A21963" s="289"/>
      <c r="I21963"/>
      <c r="J21963"/>
      <c r="L21963" s="33"/>
      <c r="M21963" s="24"/>
    </row>
    <row r="21964" spans="1:13" x14ac:dyDescent="0.2">
      <c r="A21964" s="289"/>
      <c r="I21964"/>
      <c r="J21964"/>
      <c r="L21964" s="33"/>
      <c r="M21964" s="24"/>
    </row>
    <row r="21965" spans="1:13" x14ac:dyDescent="0.2">
      <c r="A21965" s="289"/>
      <c r="I21965"/>
      <c r="J21965"/>
      <c r="L21965" s="33"/>
      <c r="M21965" s="24"/>
    </row>
    <row r="21966" spans="1:13" x14ac:dyDescent="0.2">
      <c r="A21966" s="289"/>
      <c r="I21966"/>
      <c r="J21966"/>
      <c r="L21966" s="33"/>
      <c r="M21966" s="24"/>
    </row>
    <row r="21967" spans="1:13" x14ac:dyDescent="0.2">
      <c r="A21967" s="289"/>
      <c r="I21967"/>
      <c r="J21967"/>
      <c r="L21967" s="33"/>
      <c r="M21967" s="24"/>
    </row>
    <row r="21968" spans="1:13" x14ac:dyDescent="0.2">
      <c r="A21968" s="289"/>
      <c r="I21968"/>
      <c r="J21968"/>
      <c r="L21968" s="33"/>
      <c r="M21968" s="24"/>
    </row>
    <row r="21969" spans="1:13" x14ac:dyDescent="0.2">
      <c r="A21969" s="289"/>
      <c r="I21969"/>
      <c r="J21969"/>
      <c r="L21969" s="33"/>
      <c r="M21969" s="24"/>
    </row>
    <row r="21970" spans="1:13" x14ac:dyDescent="0.2">
      <c r="A21970" s="289"/>
      <c r="I21970"/>
      <c r="J21970"/>
      <c r="L21970" s="33"/>
      <c r="M21970" s="24"/>
    </row>
    <row r="21971" spans="1:13" x14ac:dyDescent="0.2">
      <c r="A21971" s="289"/>
      <c r="I21971"/>
      <c r="J21971"/>
      <c r="L21971" s="33"/>
      <c r="M21971" s="24"/>
    </row>
    <row r="21972" spans="1:13" x14ac:dyDescent="0.2">
      <c r="A21972" s="289"/>
      <c r="I21972"/>
      <c r="J21972"/>
      <c r="L21972" s="33"/>
      <c r="M21972" s="24"/>
    </row>
    <row r="21973" spans="1:13" x14ac:dyDescent="0.2">
      <c r="A21973" s="289"/>
      <c r="I21973"/>
      <c r="J21973"/>
      <c r="L21973" s="33"/>
      <c r="M21973" s="24"/>
    </row>
    <row r="21974" spans="1:13" x14ac:dyDescent="0.2">
      <c r="A21974" s="289"/>
      <c r="I21974"/>
      <c r="J21974"/>
      <c r="L21974" s="33"/>
      <c r="M21974" s="24"/>
    </row>
    <row r="21975" spans="1:13" x14ac:dyDescent="0.2">
      <c r="A21975" s="289"/>
      <c r="I21975"/>
      <c r="J21975"/>
      <c r="L21975" s="33"/>
      <c r="M21975" s="24"/>
    </row>
    <row r="21976" spans="1:13" x14ac:dyDescent="0.2">
      <c r="A21976" s="289"/>
      <c r="I21976"/>
      <c r="J21976"/>
      <c r="L21976" s="33"/>
      <c r="M21976" s="24"/>
    </row>
    <row r="21977" spans="1:13" x14ac:dyDescent="0.2">
      <c r="A21977" s="289"/>
      <c r="I21977"/>
      <c r="J21977"/>
      <c r="L21977" s="33"/>
      <c r="M21977" s="24"/>
    </row>
    <row r="21978" spans="1:13" x14ac:dyDescent="0.2">
      <c r="A21978" s="289"/>
      <c r="I21978"/>
      <c r="J21978"/>
      <c r="L21978" s="33"/>
      <c r="M21978" s="24"/>
    </row>
    <row r="21979" spans="1:13" x14ac:dyDescent="0.2">
      <c r="A21979" s="289"/>
      <c r="I21979"/>
      <c r="J21979"/>
      <c r="L21979" s="33"/>
      <c r="M21979" s="24"/>
    </row>
    <row r="21980" spans="1:13" x14ac:dyDescent="0.2">
      <c r="A21980" s="289"/>
      <c r="I21980"/>
      <c r="J21980"/>
      <c r="L21980" s="33"/>
      <c r="M21980" s="24"/>
    </row>
    <row r="21981" spans="1:13" x14ac:dyDescent="0.2">
      <c r="A21981" s="289"/>
      <c r="I21981"/>
      <c r="J21981"/>
      <c r="L21981" s="33"/>
      <c r="M21981" s="24"/>
    </row>
    <row r="21982" spans="1:13" x14ac:dyDescent="0.2">
      <c r="A21982" s="289"/>
      <c r="I21982"/>
      <c r="J21982"/>
      <c r="L21982" s="33"/>
      <c r="M21982" s="24"/>
    </row>
    <row r="21983" spans="1:13" x14ac:dyDescent="0.2">
      <c r="A21983" s="289"/>
      <c r="I21983"/>
      <c r="J21983"/>
      <c r="L21983" s="33"/>
      <c r="M21983" s="24"/>
    </row>
    <row r="21984" spans="1:13" x14ac:dyDescent="0.2">
      <c r="A21984" s="289"/>
      <c r="I21984"/>
      <c r="J21984"/>
      <c r="L21984" s="33"/>
      <c r="M21984" s="24"/>
    </row>
    <row r="21985" spans="1:13" x14ac:dyDescent="0.2">
      <c r="A21985" s="289"/>
      <c r="I21985"/>
      <c r="J21985"/>
      <c r="L21985" s="33"/>
      <c r="M21985" s="24"/>
    </row>
    <row r="21986" spans="1:13" x14ac:dyDescent="0.2">
      <c r="A21986" s="289"/>
      <c r="I21986"/>
      <c r="J21986"/>
      <c r="L21986" s="33"/>
      <c r="M21986" s="24"/>
    </row>
    <row r="21987" spans="1:13" x14ac:dyDescent="0.2">
      <c r="A21987" s="289"/>
      <c r="I21987"/>
      <c r="J21987"/>
      <c r="L21987" s="33"/>
      <c r="M21987" s="24"/>
    </row>
    <row r="21988" spans="1:13" x14ac:dyDescent="0.2">
      <c r="A21988" s="289"/>
      <c r="I21988"/>
      <c r="J21988"/>
      <c r="L21988" s="33"/>
      <c r="M21988" s="24"/>
    </row>
    <row r="21989" spans="1:13" x14ac:dyDescent="0.2">
      <c r="A21989" s="289"/>
      <c r="I21989"/>
      <c r="J21989"/>
      <c r="L21989" s="33"/>
      <c r="M21989" s="24"/>
    </row>
    <row r="21990" spans="1:13" x14ac:dyDescent="0.2">
      <c r="A21990" s="289"/>
      <c r="I21990"/>
      <c r="J21990"/>
      <c r="L21990" s="33"/>
      <c r="M21990" s="24"/>
    </row>
    <row r="21991" spans="1:13" x14ac:dyDescent="0.2">
      <c r="A21991" s="289"/>
      <c r="I21991"/>
      <c r="J21991"/>
      <c r="L21991" s="33"/>
      <c r="M21991" s="24"/>
    </row>
    <row r="21992" spans="1:13" x14ac:dyDescent="0.2">
      <c r="A21992" s="289"/>
      <c r="I21992"/>
      <c r="J21992"/>
      <c r="L21992" s="33"/>
      <c r="M21992" s="24"/>
    </row>
    <row r="21993" spans="1:13" x14ac:dyDescent="0.2">
      <c r="A21993" s="289"/>
      <c r="I21993"/>
      <c r="J21993"/>
      <c r="L21993" s="33"/>
      <c r="M21993" s="24"/>
    </row>
    <row r="21994" spans="1:13" x14ac:dyDescent="0.2">
      <c r="A21994" s="289"/>
      <c r="I21994"/>
      <c r="J21994"/>
      <c r="L21994" s="33"/>
      <c r="M21994" s="24"/>
    </row>
    <row r="21995" spans="1:13" x14ac:dyDescent="0.2">
      <c r="A21995" s="289"/>
      <c r="I21995"/>
      <c r="J21995"/>
      <c r="L21995" s="33"/>
      <c r="M21995" s="24"/>
    </row>
    <row r="21996" spans="1:13" x14ac:dyDescent="0.2">
      <c r="A21996" s="289"/>
      <c r="I21996"/>
      <c r="J21996"/>
      <c r="L21996" s="33"/>
      <c r="M21996" s="24"/>
    </row>
    <row r="21997" spans="1:13" x14ac:dyDescent="0.2">
      <c r="A21997" s="289"/>
      <c r="I21997"/>
      <c r="J21997"/>
      <c r="L21997" s="33"/>
      <c r="M21997" s="24"/>
    </row>
    <row r="21998" spans="1:13" x14ac:dyDescent="0.2">
      <c r="A21998" s="289"/>
      <c r="I21998"/>
      <c r="J21998"/>
      <c r="L21998" s="33"/>
      <c r="M21998" s="24"/>
    </row>
    <row r="21999" spans="1:13" x14ac:dyDescent="0.2">
      <c r="A21999" s="289"/>
      <c r="I21999"/>
      <c r="J21999"/>
      <c r="L21999" s="33"/>
      <c r="M21999" s="24"/>
    </row>
    <row r="22000" spans="1:13" x14ac:dyDescent="0.2">
      <c r="A22000" s="289"/>
      <c r="I22000"/>
      <c r="J22000"/>
      <c r="L22000" s="33"/>
      <c r="M22000" s="24"/>
    </row>
    <row r="22001" spans="1:13" x14ac:dyDescent="0.2">
      <c r="A22001" s="289"/>
      <c r="I22001"/>
      <c r="J22001"/>
      <c r="L22001" s="33"/>
      <c r="M22001" s="24"/>
    </row>
    <row r="22002" spans="1:13" x14ac:dyDescent="0.2">
      <c r="A22002" s="289"/>
      <c r="I22002"/>
      <c r="J22002"/>
      <c r="L22002" s="33"/>
      <c r="M22002" s="24"/>
    </row>
    <row r="22003" spans="1:13" x14ac:dyDescent="0.2">
      <c r="A22003" s="289"/>
      <c r="I22003"/>
      <c r="J22003"/>
      <c r="L22003" s="33"/>
      <c r="M22003" s="24"/>
    </row>
    <row r="22004" spans="1:13" x14ac:dyDescent="0.2">
      <c r="A22004" s="289"/>
      <c r="I22004"/>
      <c r="J22004"/>
      <c r="L22004" s="33"/>
      <c r="M22004" s="24"/>
    </row>
    <row r="22005" spans="1:13" x14ac:dyDescent="0.2">
      <c r="A22005" s="289"/>
      <c r="I22005"/>
      <c r="J22005"/>
      <c r="L22005" s="33"/>
      <c r="M22005" s="24"/>
    </row>
    <row r="22006" spans="1:13" x14ac:dyDescent="0.2">
      <c r="A22006" s="289"/>
      <c r="I22006"/>
      <c r="J22006"/>
      <c r="L22006" s="33"/>
      <c r="M22006" s="24"/>
    </row>
    <row r="22007" spans="1:13" x14ac:dyDescent="0.2">
      <c r="A22007" s="289"/>
      <c r="I22007"/>
      <c r="J22007"/>
      <c r="L22007" s="33"/>
      <c r="M22007" s="24"/>
    </row>
    <row r="22008" spans="1:13" x14ac:dyDescent="0.2">
      <c r="A22008" s="289"/>
      <c r="I22008"/>
      <c r="J22008"/>
      <c r="L22008" s="33"/>
      <c r="M22008" s="24"/>
    </row>
    <row r="22009" spans="1:13" x14ac:dyDescent="0.2">
      <c r="A22009" s="289"/>
      <c r="I22009"/>
      <c r="J22009"/>
      <c r="L22009" s="33"/>
      <c r="M22009" s="24"/>
    </row>
    <row r="22010" spans="1:13" x14ac:dyDescent="0.2">
      <c r="A22010" s="289"/>
      <c r="I22010"/>
      <c r="J22010"/>
      <c r="L22010" s="33"/>
      <c r="M22010" s="24"/>
    </row>
    <row r="22011" spans="1:13" x14ac:dyDescent="0.2">
      <c r="A22011" s="289"/>
      <c r="I22011"/>
      <c r="J22011"/>
      <c r="L22011" s="33"/>
      <c r="M22011" s="24"/>
    </row>
    <row r="22012" spans="1:13" x14ac:dyDescent="0.2">
      <c r="A22012" s="289"/>
      <c r="I22012"/>
      <c r="J22012"/>
      <c r="L22012" s="33"/>
      <c r="M22012" s="24"/>
    </row>
    <row r="22013" spans="1:13" x14ac:dyDescent="0.2">
      <c r="A22013" s="289"/>
      <c r="I22013"/>
      <c r="J22013"/>
      <c r="L22013" s="33"/>
      <c r="M22013" s="24"/>
    </row>
    <row r="22014" spans="1:13" x14ac:dyDescent="0.2">
      <c r="A22014" s="289"/>
      <c r="I22014"/>
      <c r="J22014"/>
      <c r="L22014" s="33"/>
      <c r="M22014" s="24"/>
    </row>
    <row r="22015" spans="1:13" x14ac:dyDescent="0.2">
      <c r="A22015" s="289"/>
      <c r="I22015"/>
      <c r="J22015"/>
      <c r="L22015" s="33"/>
      <c r="M22015" s="24"/>
    </row>
    <row r="22016" spans="1:13" x14ac:dyDescent="0.2">
      <c r="A22016" s="289"/>
      <c r="I22016"/>
      <c r="J22016"/>
      <c r="L22016" s="33"/>
      <c r="M22016" s="24"/>
    </row>
    <row r="22017" spans="1:13" x14ac:dyDescent="0.2">
      <c r="A22017" s="289"/>
      <c r="I22017"/>
      <c r="J22017"/>
      <c r="L22017" s="33"/>
      <c r="M22017" s="24"/>
    </row>
    <row r="22018" spans="1:13" x14ac:dyDescent="0.2">
      <c r="A22018" s="289"/>
      <c r="I22018"/>
      <c r="J22018"/>
      <c r="L22018" s="33"/>
      <c r="M22018" s="24"/>
    </row>
    <row r="22019" spans="1:13" x14ac:dyDescent="0.2">
      <c r="A22019" s="289"/>
      <c r="I22019"/>
      <c r="J22019"/>
      <c r="L22019" s="33"/>
      <c r="M22019" s="24"/>
    </row>
    <row r="22020" spans="1:13" x14ac:dyDescent="0.2">
      <c r="A22020" s="289"/>
      <c r="I22020"/>
      <c r="J22020"/>
      <c r="L22020" s="33"/>
      <c r="M22020" s="24"/>
    </row>
    <row r="22021" spans="1:13" x14ac:dyDescent="0.2">
      <c r="A22021" s="289"/>
      <c r="I22021"/>
      <c r="J22021"/>
      <c r="L22021" s="33"/>
      <c r="M22021" s="24"/>
    </row>
    <row r="22022" spans="1:13" x14ac:dyDescent="0.2">
      <c r="A22022" s="289"/>
      <c r="I22022"/>
      <c r="J22022"/>
      <c r="L22022" s="33"/>
      <c r="M22022" s="24"/>
    </row>
    <row r="22023" spans="1:13" x14ac:dyDescent="0.2">
      <c r="A22023" s="289"/>
      <c r="I22023"/>
      <c r="J22023"/>
      <c r="L22023" s="33"/>
      <c r="M22023" s="24"/>
    </row>
    <row r="22024" spans="1:13" x14ac:dyDescent="0.2">
      <c r="A22024" s="289"/>
      <c r="I22024"/>
      <c r="J22024"/>
      <c r="L22024" s="33"/>
      <c r="M22024" s="24"/>
    </row>
    <row r="22025" spans="1:13" x14ac:dyDescent="0.2">
      <c r="A22025" s="289"/>
      <c r="I22025"/>
      <c r="J22025"/>
      <c r="L22025" s="33"/>
      <c r="M22025" s="24"/>
    </row>
    <row r="22026" spans="1:13" x14ac:dyDescent="0.2">
      <c r="A22026" s="289"/>
      <c r="I22026"/>
      <c r="J22026"/>
      <c r="L22026" s="33"/>
      <c r="M22026" s="24"/>
    </row>
    <row r="22027" spans="1:13" x14ac:dyDescent="0.2">
      <c r="A22027" s="289"/>
      <c r="I22027"/>
      <c r="J22027"/>
      <c r="L22027" s="33"/>
      <c r="M22027" s="24"/>
    </row>
    <row r="22028" spans="1:13" x14ac:dyDescent="0.2">
      <c r="A22028" s="289"/>
      <c r="I22028"/>
      <c r="J22028"/>
      <c r="L22028" s="33"/>
      <c r="M22028" s="24"/>
    </row>
    <row r="22029" spans="1:13" x14ac:dyDescent="0.2">
      <c r="A22029" s="289"/>
      <c r="I22029"/>
      <c r="J22029"/>
      <c r="L22029" s="33"/>
      <c r="M22029" s="24"/>
    </row>
    <row r="22030" spans="1:13" x14ac:dyDescent="0.2">
      <c r="A22030" s="289"/>
      <c r="I22030"/>
      <c r="J22030"/>
      <c r="L22030" s="33"/>
      <c r="M22030" s="24"/>
    </row>
    <row r="22031" spans="1:13" x14ac:dyDescent="0.2">
      <c r="A22031" s="289"/>
      <c r="I22031"/>
      <c r="J22031"/>
      <c r="L22031" s="33"/>
      <c r="M22031" s="24"/>
    </row>
    <row r="22032" spans="1:13" x14ac:dyDescent="0.2">
      <c r="A22032" s="289"/>
      <c r="I22032"/>
      <c r="J22032"/>
      <c r="L22032" s="33"/>
      <c r="M22032" s="24"/>
    </row>
    <row r="22033" spans="1:13" x14ac:dyDescent="0.2">
      <c r="A22033" s="289"/>
      <c r="I22033"/>
      <c r="J22033"/>
      <c r="L22033" s="33"/>
      <c r="M22033" s="24"/>
    </row>
    <row r="22034" spans="1:13" x14ac:dyDescent="0.2">
      <c r="A22034" s="289"/>
      <c r="I22034"/>
      <c r="J22034"/>
      <c r="L22034" s="33"/>
      <c r="M22034" s="24"/>
    </row>
    <row r="22035" spans="1:13" x14ac:dyDescent="0.2">
      <c r="A22035" s="289"/>
      <c r="I22035"/>
      <c r="J22035"/>
      <c r="L22035" s="33"/>
      <c r="M22035" s="24"/>
    </row>
    <row r="22036" spans="1:13" x14ac:dyDescent="0.2">
      <c r="A22036" s="289"/>
      <c r="I22036"/>
      <c r="J22036"/>
      <c r="L22036" s="33"/>
      <c r="M22036" s="24"/>
    </row>
    <row r="22037" spans="1:13" x14ac:dyDescent="0.2">
      <c r="A22037" s="289"/>
      <c r="I22037"/>
      <c r="J22037"/>
      <c r="L22037" s="33"/>
      <c r="M22037" s="24"/>
    </row>
    <row r="22038" spans="1:13" x14ac:dyDescent="0.2">
      <c r="A22038" s="289"/>
      <c r="I22038"/>
      <c r="J22038"/>
      <c r="L22038" s="33"/>
      <c r="M22038" s="24"/>
    </row>
    <row r="22039" spans="1:13" x14ac:dyDescent="0.2">
      <c r="A22039" s="289"/>
      <c r="I22039"/>
      <c r="J22039"/>
      <c r="L22039" s="33"/>
      <c r="M22039" s="24"/>
    </row>
    <row r="22040" spans="1:13" x14ac:dyDescent="0.2">
      <c r="A22040" s="289"/>
      <c r="I22040"/>
      <c r="J22040"/>
      <c r="L22040" s="33"/>
      <c r="M22040" s="24"/>
    </row>
    <row r="22041" spans="1:13" x14ac:dyDescent="0.2">
      <c r="A22041" s="289"/>
      <c r="I22041"/>
      <c r="J22041"/>
      <c r="L22041" s="33"/>
      <c r="M22041" s="24"/>
    </row>
    <row r="22042" spans="1:13" x14ac:dyDescent="0.2">
      <c r="A22042" s="289"/>
      <c r="I22042"/>
      <c r="J22042"/>
      <c r="L22042" s="33"/>
      <c r="M22042" s="24"/>
    </row>
    <row r="22043" spans="1:13" x14ac:dyDescent="0.2">
      <c r="A22043" s="289"/>
      <c r="I22043"/>
      <c r="J22043"/>
      <c r="L22043" s="33"/>
      <c r="M22043" s="24"/>
    </row>
    <row r="22044" spans="1:13" x14ac:dyDescent="0.2">
      <c r="A22044" s="289"/>
      <c r="I22044"/>
      <c r="J22044"/>
      <c r="L22044" s="33"/>
      <c r="M22044" s="24"/>
    </row>
    <row r="22045" spans="1:13" x14ac:dyDescent="0.2">
      <c r="A22045" s="289"/>
      <c r="I22045"/>
      <c r="J22045"/>
      <c r="L22045" s="33"/>
      <c r="M22045" s="24"/>
    </row>
    <row r="22046" spans="1:13" x14ac:dyDescent="0.2">
      <c r="A22046" s="289"/>
      <c r="I22046"/>
      <c r="J22046"/>
      <c r="L22046" s="33"/>
      <c r="M22046" s="24"/>
    </row>
    <row r="22047" spans="1:13" x14ac:dyDescent="0.2">
      <c r="A22047" s="289"/>
      <c r="I22047"/>
      <c r="J22047"/>
      <c r="L22047" s="33"/>
      <c r="M22047" s="24"/>
    </row>
    <row r="22048" spans="1:13" x14ac:dyDescent="0.2">
      <c r="A22048" s="289"/>
      <c r="I22048"/>
      <c r="J22048"/>
      <c r="L22048" s="33"/>
      <c r="M22048" s="24"/>
    </row>
    <row r="22049" spans="1:13" x14ac:dyDescent="0.2">
      <c r="A22049" s="289"/>
      <c r="I22049"/>
      <c r="J22049"/>
      <c r="L22049" s="33"/>
      <c r="M22049" s="24"/>
    </row>
    <row r="22050" spans="1:13" x14ac:dyDescent="0.2">
      <c r="A22050" s="289"/>
      <c r="I22050"/>
      <c r="J22050"/>
      <c r="L22050" s="33"/>
      <c r="M22050" s="24"/>
    </row>
    <row r="22051" spans="1:13" x14ac:dyDescent="0.2">
      <c r="A22051" s="289"/>
      <c r="I22051"/>
      <c r="J22051"/>
      <c r="L22051" s="33"/>
      <c r="M22051" s="24"/>
    </row>
    <row r="22052" spans="1:13" x14ac:dyDescent="0.2">
      <c r="A22052" s="289"/>
      <c r="I22052"/>
      <c r="J22052"/>
      <c r="L22052" s="33"/>
      <c r="M22052" s="24"/>
    </row>
    <row r="22053" spans="1:13" x14ac:dyDescent="0.2">
      <c r="A22053" s="289"/>
      <c r="I22053"/>
      <c r="J22053"/>
      <c r="L22053" s="33"/>
      <c r="M22053" s="24"/>
    </row>
    <row r="22054" spans="1:13" x14ac:dyDescent="0.2">
      <c r="A22054" s="289"/>
      <c r="I22054"/>
      <c r="J22054"/>
      <c r="L22054" s="33"/>
      <c r="M22054" s="24"/>
    </row>
    <row r="22055" spans="1:13" x14ac:dyDescent="0.2">
      <c r="A22055" s="289"/>
      <c r="I22055"/>
      <c r="J22055"/>
      <c r="L22055" s="33"/>
      <c r="M22055" s="24"/>
    </row>
    <row r="22056" spans="1:13" x14ac:dyDescent="0.2">
      <c r="A22056" s="289"/>
      <c r="I22056"/>
      <c r="J22056"/>
      <c r="L22056" s="33"/>
      <c r="M22056" s="24"/>
    </row>
    <row r="22057" spans="1:13" x14ac:dyDescent="0.2">
      <c r="A22057" s="289"/>
      <c r="I22057"/>
      <c r="J22057"/>
      <c r="L22057" s="33"/>
      <c r="M22057" s="24"/>
    </row>
    <row r="22058" spans="1:13" x14ac:dyDescent="0.2">
      <c r="A22058" s="289"/>
      <c r="I22058"/>
      <c r="J22058"/>
      <c r="L22058" s="33"/>
      <c r="M22058" s="24"/>
    </row>
    <row r="22059" spans="1:13" x14ac:dyDescent="0.2">
      <c r="A22059" s="289"/>
      <c r="I22059"/>
      <c r="J22059"/>
      <c r="L22059" s="33"/>
      <c r="M22059" s="24"/>
    </row>
    <row r="22060" spans="1:13" x14ac:dyDescent="0.2">
      <c r="A22060" s="289"/>
      <c r="I22060"/>
      <c r="J22060"/>
      <c r="L22060" s="33"/>
      <c r="M22060" s="24"/>
    </row>
    <row r="22061" spans="1:13" x14ac:dyDescent="0.2">
      <c r="A22061" s="289"/>
      <c r="I22061"/>
      <c r="J22061"/>
      <c r="L22061" s="33"/>
      <c r="M22061" s="24"/>
    </row>
    <row r="22062" spans="1:13" x14ac:dyDescent="0.2">
      <c r="A22062" s="289"/>
      <c r="I22062"/>
      <c r="J22062"/>
      <c r="L22062" s="33"/>
      <c r="M22062" s="24"/>
    </row>
    <row r="22063" spans="1:13" x14ac:dyDescent="0.2">
      <c r="A22063" s="289"/>
      <c r="I22063"/>
      <c r="J22063"/>
      <c r="L22063" s="33"/>
      <c r="M22063" s="24"/>
    </row>
    <row r="22064" spans="1:13" x14ac:dyDescent="0.2">
      <c r="A22064" s="289"/>
      <c r="I22064"/>
      <c r="J22064"/>
      <c r="L22064" s="33"/>
      <c r="M22064" s="24"/>
    </row>
    <row r="22065" spans="1:13" x14ac:dyDescent="0.2">
      <c r="A22065" s="289"/>
      <c r="I22065"/>
      <c r="J22065"/>
      <c r="L22065" s="33"/>
      <c r="M22065" s="24"/>
    </row>
    <row r="22066" spans="1:13" x14ac:dyDescent="0.2">
      <c r="A22066" s="289"/>
      <c r="I22066"/>
      <c r="J22066"/>
      <c r="L22066" s="33"/>
      <c r="M22066" s="24"/>
    </row>
    <row r="22067" spans="1:13" x14ac:dyDescent="0.2">
      <c r="A22067" s="289"/>
      <c r="I22067"/>
      <c r="J22067"/>
      <c r="L22067" s="33"/>
      <c r="M22067" s="24"/>
    </row>
    <row r="22068" spans="1:13" x14ac:dyDescent="0.2">
      <c r="A22068" s="289"/>
      <c r="I22068"/>
      <c r="J22068"/>
      <c r="L22068" s="33"/>
      <c r="M22068" s="24"/>
    </row>
    <row r="22069" spans="1:13" x14ac:dyDescent="0.2">
      <c r="A22069" s="289"/>
      <c r="I22069"/>
      <c r="J22069"/>
      <c r="L22069" s="33"/>
      <c r="M22069" s="24"/>
    </row>
    <row r="22070" spans="1:13" x14ac:dyDescent="0.2">
      <c r="A22070" s="289"/>
      <c r="I22070"/>
      <c r="J22070"/>
      <c r="L22070" s="33"/>
      <c r="M22070" s="24"/>
    </row>
    <row r="22071" spans="1:13" x14ac:dyDescent="0.2">
      <c r="A22071" s="289"/>
      <c r="I22071"/>
      <c r="J22071"/>
      <c r="L22071" s="33"/>
      <c r="M22071" s="24"/>
    </row>
    <row r="22072" spans="1:13" x14ac:dyDescent="0.2">
      <c r="A22072" s="289"/>
      <c r="I22072"/>
      <c r="J22072"/>
      <c r="L22072" s="33"/>
      <c r="M22072" s="24"/>
    </row>
    <row r="22073" spans="1:13" x14ac:dyDescent="0.2">
      <c r="A22073" s="289"/>
      <c r="I22073"/>
      <c r="J22073"/>
      <c r="L22073" s="33"/>
      <c r="M22073" s="24"/>
    </row>
    <row r="22074" spans="1:13" x14ac:dyDescent="0.2">
      <c r="A22074" s="289"/>
      <c r="I22074"/>
      <c r="J22074"/>
      <c r="L22074" s="33"/>
      <c r="M22074" s="24"/>
    </row>
    <row r="22075" spans="1:13" x14ac:dyDescent="0.2">
      <c r="A22075" s="289"/>
      <c r="I22075"/>
      <c r="J22075"/>
      <c r="L22075" s="33"/>
      <c r="M22075" s="24"/>
    </row>
    <row r="22076" spans="1:13" x14ac:dyDescent="0.2">
      <c r="A22076" s="289"/>
      <c r="I22076"/>
      <c r="J22076"/>
      <c r="L22076" s="33"/>
      <c r="M22076" s="24"/>
    </row>
    <row r="22077" spans="1:13" x14ac:dyDescent="0.2">
      <c r="A22077" s="289"/>
      <c r="I22077"/>
      <c r="J22077"/>
      <c r="L22077" s="33"/>
      <c r="M22077" s="24"/>
    </row>
    <row r="22078" spans="1:13" x14ac:dyDescent="0.2">
      <c r="A22078" s="289"/>
      <c r="I22078"/>
      <c r="J22078"/>
      <c r="L22078" s="33"/>
      <c r="M22078" s="24"/>
    </row>
    <row r="22079" spans="1:13" x14ac:dyDescent="0.2">
      <c r="A22079" s="289"/>
      <c r="I22079"/>
      <c r="J22079"/>
      <c r="L22079" s="33"/>
      <c r="M22079" s="24"/>
    </row>
    <row r="22080" spans="1:13" x14ac:dyDescent="0.2">
      <c r="A22080" s="289"/>
      <c r="I22080"/>
      <c r="J22080"/>
      <c r="L22080" s="33"/>
      <c r="M22080" s="24"/>
    </row>
    <row r="22081" spans="1:13" x14ac:dyDescent="0.2">
      <c r="A22081" s="289"/>
      <c r="I22081"/>
      <c r="J22081"/>
      <c r="L22081" s="33"/>
      <c r="M22081" s="24"/>
    </row>
    <row r="22082" spans="1:13" x14ac:dyDescent="0.2">
      <c r="A22082" s="289"/>
      <c r="I22082"/>
      <c r="J22082"/>
      <c r="L22082" s="33"/>
      <c r="M22082" s="24"/>
    </row>
    <row r="22083" spans="1:13" x14ac:dyDescent="0.2">
      <c r="A22083" s="289"/>
      <c r="I22083"/>
      <c r="J22083"/>
      <c r="L22083" s="33"/>
      <c r="M22083" s="24"/>
    </row>
    <row r="22084" spans="1:13" x14ac:dyDescent="0.2">
      <c r="A22084" s="289"/>
      <c r="I22084"/>
      <c r="J22084"/>
      <c r="L22084" s="33"/>
      <c r="M22084" s="24"/>
    </row>
    <row r="22085" spans="1:13" x14ac:dyDescent="0.2">
      <c r="A22085" s="289"/>
      <c r="I22085"/>
      <c r="J22085"/>
      <c r="L22085" s="33"/>
      <c r="M22085" s="24"/>
    </row>
    <row r="22086" spans="1:13" x14ac:dyDescent="0.2">
      <c r="A22086" s="289"/>
      <c r="I22086"/>
      <c r="J22086"/>
      <c r="L22086" s="33"/>
      <c r="M22086" s="24"/>
    </row>
    <row r="22087" spans="1:13" x14ac:dyDescent="0.2">
      <c r="A22087" s="289"/>
      <c r="I22087"/>
      <c r="J22087"/>
      <c r="L22087" s="33"/>
      <c r="M22087" s="24"/>
    </row>
    <row r="22088" spans="1:13" x14ac:dyDescent="0.2">
      <c r="A22088" s="289"/>
      <c r="I22088"/>
      <c r="J22088"/>
      <c r="L22088" s="33"/>
      <c r="M22088" s="24"/>
    </row>
    <row r="22089" spans="1:13" x14ac:dyDescent="0.2">
      <c r="A22089" s="289"/>
      <c r="I22089"/>
      <c r="J22089"/>
      <c r="L22089" s="33"/>
      <c r="M22089" s="24"/>
    </row>
    <row r="22090" spans="1:13" x14ac:dyDescent="0.2">
      <c r="A22090" s="289"/>
      <c r="I22090"/>
      <c r="J22090"/>
      <c r="L22090" s="33"/>
      <c r="M22090" s="24"/>
    </row>
    <row r="22091" spans="1:13" x14ac:dyDescent="0.2">
      <c r="A22091" s="289"/>
      <c r="I22091"/>
      <c r="J22091"/>
      <c r="L22091" s="33"/>
      <c r="M22091" s="24"/>
    </row>
    <row r="22092" spans="1:13" x14ac:dyDescent="0.2">
      <c r="A22092" s="289"/>
      <c r="I22092"/>
      <c r="J22092"/>
      <c r="L22092" s="33"/>
      <c r="M22092" s="24"/>
    </row>
    <row r="22093" spans="1:13" x14ac:dyDescent="0.2">
      <c r="A22093" s="289"/>
      <c r="I22093"/>
      <c r="J22093"/>
      <c r="L22093" s="33"/>
      <c r="M22093" s="24"/>
    </row>
    <row r="22094" spans="1:13" x14ac:dyDescent="0.2">
      <c r="A22094" s="289"/>
      <c r="I22094"/>
      <c r="J22094"/>
      <c r="L22094" s="33"/>
      <c r="M22094" s="24"/>
    </row>
    <row r="22095" spans="1:13" x14ac:dyDescent="0.2">
      <c r="A22095" s="289"/>
      <c r="I22095"/>
      <c r="J22095"/>
      <c r="L22095" s="33"/>
      <c r="M22095" s="24"/>
    </row>
    <row r="22096" spans="1:13" x14ac:dyDescent="0.2">
      <c r="A22096" s="289"/>
      <c r="I22096"/>
      <c r="J22096"/>
      <c r="L22096" s="33"/>
      <c r="M22096" s="24"/>
    </row>
    <row r="22097" spans="1:13" x14ac:dyDescent="0.2">
      <c r="A22097" s="289"/>
      <c r="I22097"/>
      <c r="J22097"/>
      <c r="L22097" s="33"/>
      <c r="M22097" s="24"/>
    </row>
    <row r="22098" spans="1:13" x14ac:dyDescent="0.2">
      <c r="A22098" s="289"/>
      <c r="I22098"/>
      <c r="J22098"/>
      <c r="L22098" s="33"/>
      <c r="M22098" s="24"/>
    </row>
    <row r="22099" spans="1:13" x14ac:dyDescent="0.2">
      <c r="A22099" s="289"/>
      <c r="I22099"/>
      <c r="J22099"/>
      <c r="L22099" s="33"/>
      <c r="M22099" s="24"/>
    </row>
    <row r="22100" spans="1:13" x14ac:dyDescent="0.2">
      <c r="A22100" s="289"/>
      <c r="I22100"/>
      <c r="J22100"/>
      <c r="L22100" s="33"/>
      <c r="M22100" s="24"/>
    </row>
    <row r="22101" spans="1:13" x14ac:dyDescent="0.2">
      <c r="A22101" s="289"/>
      <c r="I22101"/>
      <c r="J22101"/>
      <c r="L22101" s="33"/>
      <c r="M22101" s="24"/>
    </row>
    <row r="22102" spans="1:13" x14ac:dyDescent="0.2">
      <c r="A22102" s="289"/>
      <c r="I22102"/>
      <c r="J22102"/>
      <c r="L22102" s="33"/>
      <c r="M22102" s="24"/>
    </row>
    <row r="22103" spans="1:13" x14ac:dyDescent="0.2">
      <c r="A22103" s="289"/>
      <c r="I22103"/>
      <c r="J22103"/>
      <c r="L22103" s="33"/>
      <c r="M22103" s="24"/>
    </row>
    <row r="22104" spans="1:13" x14ac:dyDescent="0.2">
      <c r="A22104" s="289"/>
      <c r="I22104"/>
      <c r="J22104"/>
      <c r="L22104" s="33"/>
      <c r="M22104" s="24"/>
    </row>
    <row r="22105" spans="1:13" x14ac:dyDescent="0.2">
      <c r="A22105" s="289"/>
      <c r="I22105"/>
      <c r="J22105"/>
      <c r="L22105" s="33"/>
      <c r="M22105" s="24"/>
    </row>
    <row r="22106" spans="1:13" x14ac:dyDescent="0.2">
      <c r="A22106" s="289"/>
      <c r="I22106"/>
      <c r="J22106"/>
      <c r="L22106" s="33"/>
      <c r="M22106" s="24"/>
    </row>
    <row r="22107" spans="1:13" x14ac:dyDescent="0.2">
      <c r="A22107" s="289"/>
      <c r="I22107"/>
      <c r="J22107"/>
      <c r="L22107" s="33"/>
      <c r="M22107" s="24"/>
    </row>
    <row r="22108" spans="1:13" x14ac:dyDescent="0.2">
      <c r="A22108" s="289"/>
      <c r="I22108"/>
      <c r="J22108"/>
      <c r="L22108" s="33"/>
      <c r="M22108" s="24"/>
    </row>
    <row r="22109" spans="1:13" x14ac:dyDescent="0.2">
      <c r="A22109" s="289"/>
      <c r="I22109"/>
      <c r="J22109"/>
      <c r="L22109" s="33"/>
      <c r="M22109" s="24"/>
    </row>
    <row r="22110" spans="1:13" x14ac:dyDescent="0.2">
      <c r="A22110" s="289"/>
      <c r="I22110"/>
      <c r="J22110"/>
      <c r="L22110" s="33"/>
      <c r="M22110" s="24"/>
    </row>
    <row r="22111" spans="1:13" x14ac:dyDescent="0.2">
      <c r="A22111" s="289"/>
      <c r="I22111"/>
      <c r="J22111"/>
      <c r="L22111" s="33"/>
      <c r="M22111" s="24"/>
    </row>
    <row r="22112" spans="1:13" x14ac:dyDescent="0.2">
      <c r="A22112" s="289"/>
      <c r="I22112"/>
      <c r="J22112"/>
      <c r="L22112" s="33"/>
      <c r="M22112" s="24"/>
    </row>
    <row r="22113" spans="1:13" x14ac:dyDescent="0.2">
      <c r="A22113" s="289"/>
      <c r="I22113"/>
      <c r="J22113"/>
      <c r="L22113" s="33"/>
      <c r="M22113" s="24"/>
    </row>
    <row r="22114" spans="1:13" x14ac:dyDescent="0.2">
      <c r="A22114" s="289"/>
      <c r="I22114"/>
      <c r="J22114"/>
      <c r="L22114" s="33"/>
      <c r="M22114" s="24"/>
    </row>
    <row r="22115" spans="1:13" x14ac:dyDescent="0.2">
      <c r="A22115" s="289"/>
      <c r="I22115"/>
      <c r="J22115"/>
      <c r="L22115" s="33"/>
      <c r="M22115" s="24"/>
    </row>
    <row r="22116" spans="1:13" x14ac:dyDescent="0.2">
      <c r="A22116" s="289"/>
      <c r="I22116"/>
      <c r="J22116"/>
      <c r="L22116" s="33"/>
      <c r="M22116" s="24"/>
    </row>
    <row r="22117" spans="1:13" x14ac:dyDescent="0.2">
      <c r="A22117" s="289"/>
      <c r="I22117"/>
      <c r="J22117"/>
      <c r="L22117" s="33"/>
      <c r="M22117" s="24"/>
    </row>
    <row r="22118" spans="1:13" x14ac:dyDescent="0.2">
      <c r="A22118" s="289"/>
      <c r="I22118"/>
      <c r="J22118"/>
      <c r="L22118" s="33"/>
      <c r="M22118" s="24"/>
    </row>
    <row r="22119" spans="1:13" x14ac:dyDescent="0.2">
      <c r="A22119" s="289"/>
      <c r="I22119"/>
      <c r="J22119"/>
      <c r="L22119" s="33"/>
      <c r="M22119" s="24"/>
    </row>
    <row r="22120" spans="1:13" x14ac:dyDescent="0.2">
      <c r="A22120" s="289"/>
      <c r="I22120"/>
      <c r="J22120"/>
      <c r="L22120" s="33"/>
      <c r="M22120" s="24"/>
    </row>
    <row r="22121" spans="1:13" x14ac:dyDescent="0.2">
      <c r="A22121" s="289"/>
      <c r="I22121"/>
      <c r="J22121"/>
      <c r="L22121" s="33"/>
      <c r="M22121" s="24"/>
    </row>
    <row r="22122" spans="1:13" x14ac:dyDescent="0.2">
      <c r="A22122" s="289"/>
      <c r="I22122"/>
      <c r="J22122"/>
      <c r="L22122" s="33"/>
      <c r="M22122" s="24"/>
    </row>
    <row r="22123" spans="1:13" x14ac:dyDescent="0.2">
      <c r="A22123" s="289"/>
      <c r="I22123"/>
      <c r="J22123"/>
      <c r="L22123" s="33"/>
      <c r="M22123" s="24"/>
    </row>
    <row r="22124" spans="1:13" x14ac:dyDescent="0.2">
      <c r="A22124" s="289"/>
      <c r="I22124"/>
      <c r="J22124"/>
      <c r="L22124" s="33"/>
      <c r="M22124" s="24"/>
    </row>
    <row r="22125" spans="1:13" x14ac:dyDescent="0.2">
      <c r="A22125" s="289"/>
      <c r="I22125"/>
      <c r="J22125"/>
      <c r="L22125" s="33"/>
      <c r="M22125" s="24"/>
    </row>
    <row r="22126" spans="1:13" x14ac:dyDescent="0.2">
      <c r="A22126" s="289"/>
      <c r="I22126"/>
      <c r="J22126"/>
      <c r="L22126" s="33"/>
      <c r="M22126" s="24"/>
    </row>
    <row r="22127" spans="1:13" x14ac:dyDescent="0.2">
      <c r="A22127" s="289"/>
      <c r="I22127"/>
      <c r="J22127"/>
      <c r="L22127" s="33"/>
      <c r="M22127" s="24"/>
    </row>
    <row r="22128" spans="1:13" x14ac:dyDescent="0.2">
      <c r="A22128" s="289"/>
      <c r="I22128"/>
      <c r="J22128"/>
      <c r="L22128" s="33"/>
      <c r="M22128" s="24"/>
    </row>
    <row r="22129" spans="1:13" x14ac:dyDescent="0.2">
      <c r="A22129" s="289"/>
      <c r="I22129"/>
      <c r="J22129"/>
      <c r="L22129" s="33"/>
      <c r="M22129" s="24"/>
    </row>
    <row r="22130" spans="1:13" x14ac:dyDescent="0.2">
      <c r="A22130" s="289"/>
      <c r="I22130"/>
      <c r="J22130"/>
      <c r="L22130" s="33"/>
      <c r="M22130" s="24"/>
    </row>
    <row r="22131" spans="1:13" x14ac:dyDescent="0.2">
      <c r="A22131" s="289"/>
      <c r="I22131"/>
      <c r="J22131"/>
      <c r="L22131" s="33"/>
      <c r="M22131" s="24"/>
    </row>
    <row r="22132" spans="1:13" x14ac:dyDescent="0.2">
      <c r="A22132" s="289"/>
      <c r="I22132"/>
      <c r="J22132"/>
      <c r="L22132" s="33"/>
      <c r="M22132" s="24"/>
    </row>
    <row r="22133" spans="1:13" x14ac:dyDescent="0.2">
      <c r="A22133" s="289"/>
      <c r="I22133"/>
      <c r="J22133"/>
      <c r="L22133" s="33"/>
      <c r="M22133" s="24"/>
    </row>
    <row r="22134" spans="1:13" x14ac:dyDescent="0.2">
      <c r="A22134" s="289"/>
      <c r="I22134"/>
      <c r="J22134"/>
      <c r="L22134" s="33"/>
      <c r="M22134" s="24"/>
    </row>
    <row r="22135" spans="1:13" x14ac:dyDescent="0.2">
      <c r="A22135" s="289"/>
      <c r="I22135"/>
      <c r="J22135"/>
      <c r="L22135" s="33"/>
      <c r="M22135" s="24"/>
    </row>
    <row r="22136" spans="1:13" x14ac:dyDescent="0.2">
      <c r="A22136" s="289"/>
      <c r="I22136"/>
      <c r="J22136"/>
      <c r="L22136" s="33"/>
      <c r="M22136" s="24"/>
    </row>
    <row r="22137" spans="1:13" x14ac:dyDescent="0.2">
      <c r="A22137" s="289"/>
      <c r="I22137"/>
      <c r="J22137"/>
      <c r="L22137" s="33"/>
      <c r="M22137" s="24"/>
    </row>
    <row r="22138" spans="1:13" x14ac:dyDescent="0.2">
      <c r="A22138" s="289"/>
      <c r="I22138"/>
      <c r="J22138"/>
      <c r="L22138" s="33"/>
      <c r="M22138" s="24"/>
    </row>
    <row r="22139" spans="1:13" x14ac:dyDescent="0.2">
      <c r="A22139" s="289"/>
      <c r="I22139"/>
      <c r="J22139"/>
      <c r="L22139" s="33"/>
      <c r="M22139" s="24"/>
    </row>
    <row r="22140" spans="1:13" x14ac:dyDescent="0.2">
      <c r="A22140" s="289"/>
      <c r="I22140"/>
      <c r="J22140"/>
      <c r="L22140" s="33"/>
      <c r="M22140" s="24"/>
    </row>
    <row r="22141" spans="1:13" x14ac:dyDescent="0.2">
      <c r="A22141" s="289"/>
      <c r="I22141"/>
      <c r="J22141"/>
      <c r="L22141" s="33"/>
      <c r="M22141" s="24"/>
    </row>
    <row r="22142" spans="1:13" x14ac:dyDescent="0.2">
      <c r="A22142" s="289"/>
      <c r="I22142"/>
      <c r="J22142"/>
      <c r="L22142" s="33"/>
      <c r="M22142" s="24"/>
    </row>
    <row r="22143" spans="1:13" x14ac:dyDescent="0.2">
      <c r="A22143" s="289"/>
      <c r="I22143"/>
      <c r="J22143"/>
      <c r="L22143" s="33"/>
      <c r="M22143" s="24"/>
    </row>
    <row r="22144" spans="1:13" x14ac:dyDescent="0.2">
      <c r="A22144" s="289"/>
      <c r="I22144"/>
      <c r="J22144"/>
      <c r="L22144" s="33"/>
      <c r="M22144" s="24"/>
    </row>
    <row r="22145" spans="1:13" x14ac:dyDescent="0.2">
      <c r="A22145" s="289"/>
      <c r="I22145"/>
      <c r="J22145"/>
      <c r="L22145" s="33"/>
      <c r="M22145" s="24"/>
    </row>
    <row r="22146" spans="1:13" x14ac:dyDescent="0.2">
      <c r="A22146" s="289"/>
      <c r="I22146"/>
      <c r="J22146"/>
      <c r="L22146" s="33"/>
      <c r="M22146" s="24"/>
    </row>
    <row r="22147" spans="1:13" x14ac:dyDescent="0.2">
      <c r="A22147" s="289"/>
      <c r="I22147"/>
      <c r="J22147"/>
      <c r="L22147" s="33"/>
      <c r="M22147" s="24"/>
    </row>
    <row r="22148" spans="1:13" x14ac:dyDescent="0.2">
      <c r="A22148" s="289"/>
      <c r="I22148"/>
      <c r="J22148"/>
      <c r="L22148" s="33"/>
      <c r="M22148" s="24"/>
    </row>
    <row r="22149" spans="1:13" x14ac:dyDescent="0.2">
      <c r="A22149" s="289"/>
      <c r="I22149"/>
      <c r="J22149"/>
      <c r="L22149" s="33"/>
      <c r="M22149" s="24"/>
    </row>
    <row r="22150" spans="1:13" x14ac:dyDescent="0.2">
      <c r="A22150" s="289"/>
      <c r="I22150"/>
      <c r="J22150"/>
      <c r="L22150" s="33"/>
      <c r="M22150" s="24"/>
    </row>
    <row r="22151" spans="1:13" x14ac:dyDescent="0.2">
      <c r="A22151" s="289"/>
      <c r="I22151"/>
      <c r="J22151"/>
      <c r="L22151" s="33"/>
      <c r="M22151" s="24"/>
    </row>
    <row r="22152" spans="1:13" x14ac:dyDescent="0.2">
      <c r="A22152" s="289"/>
      <c r="I22152"/>
      <c r="J22152"/>
      <c r="L22152" s="33"/>
      <c r="M22152" s="24"/>
    </row>
    <row r="22153" spans="1:13" x14ac:dyDescent="0.2">
      <c r="A22153" s="289"/>
      <c r="I22153"/>
      <c r="J22153"/>
      <c r="L22153" s="33"/>
      <c r="M22153" s="24"/>
    </row>
    <row r="22154" spans="1:13" x14ac:dyDescent="0.2">
      <c r="A22154" s="289"/>
      <c r="I22154"/>
      <c r="J22154"/>
      <c r="L22154" s="33"/>
      <c r="M22154" s="24"/>
    </row>
    <row r="22155" spans="1:13" x14ac:dyDescent="0.2">
      <c r="A22155" s="289"/>
      <c r="I22155"/>
      <c r="J22155"/>
      <c r="L22155" s="33"/>
      <c r="M22155" s="24"/>
    </row>
    <row r="22156" spans="1:13" x14ac:dyDescent="0.2">
      <c r="A22156" s="289"/>
      <c r="I22156"/>
      <c r="J22156"/>
      <c r="L22156" s="33"/>
      <c r="M22156" s="24"/>
    </row>
    <row r="22157" spans="1:13" x14ac:dyDescent="0.2">
      <c r="A22157" s="289"/>
      <c r="I22157"/>
      <c r="J22157"/>
      <c r="L22157" s="33"/>
      <c r="M22157" s="24"/>
    </row>
    <row r="22158" spans="1:13" x14ac:dyDescent="0.2">
      <c r="A22158" s="289"/>
      <c r="I22158"/>
      <c r="J22158"/>
      <c r="L22158" s="33"/>
      <c r="M22158" s="24"/>
    </row>
    <row r="22159" spans="1:13" x14ac:dyDescent="0.2">
      <c r="A22159" s="289"/>
      <c r="I22159"/>
      <c r="J22159"/>
      <c r="L22159" s="33"/>
      <c r="M22159" s="24"/>
    </row>
    <row r="22160" spans="1:13" x14ac:dyDescent="0.2">
      <c r="A22160" s="289"/>
      <c r="I22160"/>
      <c r="J22160"/>
      <c r="L22160" s="33"/>
      <c r="M22160" s="24"/>
    </row>
    <row r="22161" spans="1:13" x14ac:dyDescent="0.2">
      <c r="A22161" s="289"/>
      <c r="I22161"/>
      <c r="J22161"/>
      <c r="L22161" s="33"/>
      <c r="M22161" s="24"/>
    </row>
    <row r="22162" spans="1:13" x14ac:dyDescent="0.2">
      <c r="A22162" s="289"/>
      <c r="I22162"/>
      <c r="J22162"/>
      <c r="L22162" s="33"/>
      <c r="M22162" s="24"/>
    </row>
    <row r="22163" spans="1:13" x14ac:dyDescent="0.2">
      <c r="A22163" s="289"/>
      <c r="I22163"/>
      <c r="J22163"/>
      <c r="L22163" s="33"/>
      <c r="M22163" s="24"/>
    </row>
    <row r="22164" spans="1:13" x14ac:dyDescent="0.2">
      <c r="A22164" s="289"/>
      <c r="I22164"/>
      <c r="J22164"/>
      <c r="L22164" s="33"/>
      <c r="M22164" s="24"/>
    </row>
    <row r="22165" spans="1:13" x14ac:dyDescent="0.2">
      <c r="A22165" s="289"/>
      <c r="I22165"/>
      <c r="J22165"/>
      <c r="L22165" s="33"/>
      <c r="M22165" s="24"/>
    </row>
    <row r="22166" spans="1:13" x14ac:dyDescent="0.2">
      <c r="A22166" s="289"/>
      <c r="I22166"/>
      <c r="J22166"/>
      <c r="L22166" s="33"/>
      <c r="M22166" s="24"/>
    </row>
    <row r="22167" spans="1:13" x14ac:dyDescent="0.2">
      <c r="A22167" s="289"/>
      <c r="I22167"/>
      <c r="J22167"/>
      <c r="L22167" s="33"/>
      <c r="M22167" s="24"/>
    </row>
    <row r="22168" spans="1:13" x14ac:dyDescent="0.2">
      <c r="A22168" s="289"/>
      <c r="I22168"/>
      <c r="J22168"/>
      <c r="L22168" s="33"/>
      <c r="M22168" s="24"/>
    </row>
    <row r="22169" spans="1:13" x14ac:dyDescent="0.2">
      <c r="A22169" s="289"/>
      <c r="I22169"/>
      <c r="J22169"/>
      <c r="L22169" s="33"/>
      <c r="M22169" s="24"/>
    </row>
    <row r="22170" spans="1:13" x14ac:dyDescent="0.2">
      <c r="A22170" s="289"/>
      <c r="I22170"/>
      <c r="J22170"/>
      <c r="L22170" s="33"/>
      <c r="M22170" s="24"/>
    </row>
    <row r="22171" spans="1:13" x14ac:dyDescent="0.2">
      <c r="A22171" s="289"/>
      <c r="I22171"/>
      <c r="J22171"/>
      <c r="L22171" s="33"/>
      <c r="M22171" s="24"/>
    </row>
    <row r="22172" spans="1:13" x14ac:dyDescent="0.2">
      <c r="A22172" s="289"/>
      <c r="I22172"/>
      <c r="J22172"/>
      <c r="L22172" s="33"/>
      <c r="M22172" s="24"/>
    </row>
    <row r="22173" spans="1:13" x14ac:dyDescent="0.2">
      <c r="A22173" s="289"/>
      <c r="I22173"/>
      <c r="J22173"/>
      <c r="L22173" s="33"/>
      <c r="M22173" s="24"/>
    </row>
    <row r="22174" spans="1:13" x14ac:dyDescent="0.2">
      <c r="A22174" s="289"/>
      <c r="I22174"/>
      <c r="J22174"/>
      <c r="L22174" s="33"/>
      <c r="M22174" s="24"/>
    </row>
    <row r="22175" spans="1:13" x14ac:dyDescent="0.2">
      <c r="A22175" s="289"/>
      <c r="I22175"/>
      <c r="J22175"/>
      <c r="L22175" s="33"/>
      <c r="M22175" s="24"/>
    </row>
    <row r="22176" spans="1:13" x14ac:dyDescent="0.2">
      <c r="A22176" s="289"/>
      <c r="I22176"/>
      <c r="J22176"/>
      <c r="L22176" s="33"/>
      <c r="M22176" s="24"/>
    </row>
    <row r="22177" spans="1:13" x14ac:dyDescent="0.2">
      <c r="A22177" s="289"/>
      <c r="I22177"/>
      <c r="J22177"/>
      <c r="L22177" s="33"/>
      <c r="M22177" s="24"/>
    </row>
    <row r="22178" spans="1:13" x14ac:dyDescent="0.2">
      <c r="A22178" s="289"/>
      <c r="I22178"/>
      <c r="J22178"/>
      <c r="L22178" s="33"/>
      <c r="M22178" s="24"/>
    </row>
    <row r="22179" spans="1:13" x14ac:dyDescent="0.2">
      <c r="A22179" s="289"/>
      <c r="I22179"/>
      <c r="J22179"/>
      <c r="L22179" s="33"/>
      <c r="M22179" s="24"/>
    </row>
    <row r="22180" spans="1:13" x14ac:dyDescent="0.2">
      <c r="A22180" s="289"/>
      <c r="I22180"/>
      <c r="J22180"/>
      <c r="L22180" s="33"/>
      <c r="M22180" s="24"/>
    </row>
    <row r="22181" spans="1:13" x14ac:dyDescent="0.2">
      <c r="A22181" s="289"/>
      <c r="I22181"/>
      <c r="J22181"/>
      <c r="L22181" s="33"/>
      <c r="M22181" s="24"/>
    </row>
    <row r="22182" spans="1:13" x14ac:dyDescent="0.2">
      <c r="A22182" s="289"/>
      <c r="I22182"/>
      <c r="J22182"/>
      <c r="L22182" s="33"/>
      <c r="M22182" s="24"/>
    </row>
    <row r="22183" spans="1:13" x14ac:dyDescent="0.2">
      <c r="A22183" s="289"/>
      <c r="I22183"/>
      <c r="J22183"/>
      <c r="L22183" s="33"/>
      <c r="M22183" s="24"/>
    </row>
    <row r="22184" spans="1:13" x14ac:dyDescent="0.2">
      <c r="A22184" s="289"/>
      <c r="I22184"/>
      <c r="J22184"/>
      <c r="L22184" s="33"/>
      <c r="M22184" s="24"/>
    </row>
    <row r="22185" spans="1:13" x14ac:dyDescent="0.2">
      <c r="A22185" s="289"/>
      <c r="I22185"/>
      <c r="J22185"/>
      <c r="L22185" s="33"/>
      <c r="M22185" s="24"/>
    </row>
    <row r="22186" spans="1:13" x14ac:dyDescent="0.2">
      <c r="A22186" s="289"/>
      <c r="I22186"/>
      <c r="J22186"/>
      <c r="L22186" s="33"/>
      <c r="M22186" s="24"/>
    </row>
    <row r="22187" spans="1:13" x14ac:dyDescent="0.2">
      <c r="A22187" s="289"/>
      <c r="I22187"/>
      <c r="J22187"/>
      <c r="L22187" s="33"/>
      <c r="M22187" s="24"/>
    </row>
    <row r="22188" spans="1:13" x14ac:dyDescent="0.2">
      <c r="A22188" s="289"/>
      <c r="I22188"/>
      <c r="J22188"/>
      <c r="L22188" s="33"/>
      <c r="M22188" s="24"/>
    </row>
    <row r="22189" spans="1:13" x14ac:dyDescent="0.2">
      <c r="A22189" s="289"/>
      <c r="I22189"/>
      <c r="J22189"/>
      <c r="L22189" s="33"/>
      <c r="M22189" s="24"/>
    </row>
    <row r="22190" spans="1:13" x14ac:dyDescent="0.2">
      <c r="A22190" s="289"/>
      <c r="I22190"/>
      <c r="J22190"/>
      <c r="L22190" s="33"/>
      <c r="M22190" s="24"/>
    </row>
    <row r="22191" spans="1:13" x14ac:dyDescent="0.2">
      <c r="A22191" s="289"/>
      <c r="I22191"/>
      <c r="J22191"/>
      <c r="L22191" s="33"/>
      <c r="M22191" s="24"/>
    </row>
    <row r="22192" spans="1:13" x14ac:dyDescent="0.2">
      <c r="A22192" s="289"/>
      <c r="I22192"/>
      <c r="J22192"/>
      <c r="L22192" s="33"/>
      <c r="M22192" s="24"/>
    </row>
    <row r="22193" spans="1:13" x14ac:dyDescent="0.2">
      <c r="A22193" s="289"/>
      <c r="I22193"/>
      <c r="J22193"/>
      <c r="L22193" s="33"/>
      <c r="M22193" s="24"/>
    </row>
    <row r="22194" spans="1:13" x14ac:dyDescent="0.2">
      <c r="A22194" s="289"/>
      <c r="I22194"/>
      <c r="J22194"/>
      <c r="L22194" s="33"/>
      <c r="M22194" s="24"/>
    </row>
    <row r="22195" spans="1:13" x14ac:dyDescent="0.2">
      <c r="A22195" s="289"/>
      <c r="I22195"/>
      <c r="J22195"/>
      <c r="L22195" s="33"/>
      <c r="M22195" s="24"/>
    </row>
    <row r="22196" spans="1:13" x14ac:dyDescent="0.2">
      <c r="A22196" s="289"/>
      <c r="I22196"/>
      <c r="J22196"/>
      <c r="L22196" s="33"/>
      <c r="M22196" s="24"/>
    </row>
    <row r="22197" spans="1:13" x14ac:dyDescent="0.2">
      <c r="A22197" s="289"/>
      <c r="I22197"/>
      <c r="J22197"/>
      <c r="L22197" s="33"/>
      <c r="M22197" s="24"/>
    </row>
    <row r="22198" spans="1:13" x14ac:dyDescent="0.2">
      <c r="A22198" s="289"/>
      <c r="I22198"/>
      <c r="J22198"/>
      <c r="L22198" s="33"/>
      <c r="M22198" s="24"/>
    </row>
    <row r="22199" spans="1:13" x14ac:dyDescent="0.2">
      <c r="A22199" s="289"/>
      <c r="I22199"/>
      <c r="J22199"/>
      <c r="L22199" s="33"/>
      <c r="M22199" s="24"/>
    </row>
    <row r="22200" spans="1:13" x14ac:dyDescent="0.2">
      <c r="A22200" s="289"/>
      <c r="I22200"/>
      <c r="J22200"/>
      <c r="L22200" s="33"/>
      <c r="M22200" s="24"/>
    </row>
    <row r="22201" spans="1:13" x14ac:dyDescent="0.2">
      <c r="A22201" s="289"/>
      <c r="I22201"/>
      <c r="J22201"/>
      <c r="L22201" s="33"/>
      <c r="M22201" s="24"/>
    </row>
    <row r="22202" spans="1:13" x14ac:dyDescent="0.2">
      <c r="A22202" s="289"/>
      <c r="I22202"/>
      <c r="J22202"/>
      <c r="L22202" s="33"/>
      <c r="M22202" s="24"/>
    </row>
    <row r="22203" spans="1:13" x14ac:dyDescent="0.2">
      <c r="A22203" s="289"/>
      <c r="I22203"/>
      <c r="J22203"/>
      <c r="L22203" s="33"/>
      <c r="M22203" s="24"/>
    </row>
    <row r="22204" spans="1:13" x14ac:dyDescent="0.2">
      <c r="A22204" s="289"/>
      <c r="I22204"/>
      <c r="J22204"/>
      <c r="L22204" s="33"/>
      <c r="M22204" s="24"/>
    </row>
    <row r="22205" spans="1:13" x14ac:dyDescent="0.2">
      <c r="A22205" s="289"/>
      <c r="I22205"/>
      <c r="J22205"/>
      <c r="L22205" s="33"/>
      <c r="M22205" s="24"/>
    </row>
    <row r="22206" spans="1:13" x14ac:dyDescent="0.2">
      <c r="A22206" s="289"/>
      <c r="I22206"/>
      <c r="J22206"/>
      <c r="L22206" s="33"/>
      <c r="M22206" s="24"/>
    </row>
    <row r="22207" spans="1:13" x14ac:dyDescent="0.2">
      <c r="A22207" s="289"/>
      <c r="I22207"/>
      <c r="J22207"/>
      <c r="L22207" s="33"/>
      <c r="M22207" s="24"/>
    </row>
    <row r="22208" spans="1:13" x14ac:dyDescent="0.2">
      <c r="A22208" s="289"/>
      <c r="I22208"/>
      <c r="J22208"/>
      <c r="L22208" s="33"/>
      <c r="M22208" s="24"/>
    </row>
    <row r="22209" spans="1:13" x14ac:dyDescent="0.2">
      <c r="A22209" s="289"/>
      <c r="I22209"/>
      <c r="J22209"/>
      <c r="L22209" s="33"/>
      <c r="M22209" s="24"/>
    </row>
    <row r="22210" spans="1:13" x14ac:dyDescent="0.2">
      <c r="A22210" s="289"/>
      <c r="I22210"/>
      <c r="J22210"/>
      <c r="L22210" s="33"/>
      <c r="M22210" s="24"/>
    </row>
    <row r="22211" spans="1:13" x14ac:dyDescent="0.2">
      <c r="A22211" s="289"/>
      <c r="I22211"/>
      <c r="J22211"/>
      <c r="L22211" s="33"/>
      <c r="M22211" s="24"/>
    </row>
    <row r="22212" spans="1:13" x14ac:dyDescent="0.2">
      <c r="A22212" s="289"/>
      <c r="I22212"/>
      <c r="J22212"/>
      <c r="L22212" s="33"/>
      <c r="M22212" s="24"/>
    </row>
    <row r="22213" spans="1:13" x14ac:dyDescent="0.2">
      <c r="A22213" s="289"/>
      <c r="I22213"/>
      <c r="J22213"/>
      <c r="L22213" s="33"/>
      <c r="M22213" s="24"/>
    </row>
    <row r="22214" spans="1:13" x14ac:dyDescent="0.2">
      <c r="A22214" s="289"/>
      <c r="I22214"/>
      <c r="J22214"/>
      <c r="L22214" s="33"/>
      <c r="M22214" s="24"/>
    </row>
    <row r="22215" spans="1:13" x14ac:dyDescent="0.2">
      <c r="A22215" s="289"/>
      <c r="I22215"/>
      <c r="J22215"/>
      <c r="L22215" s="33"/>
      <c r="M22215" s="24"/>
    </row>
    <row r="22216" spans="1:13" x14ac:dyDescent="0.2">
      <c r="A22216" s="289"/>
      <c r="I22216"/>
      <c r="J22216"/>
      <c r="L22216" s="33"/>
      <c r="M22216" s="24"/>
    </row>
    <row r="22217" spans="1:13" x14ac:dyDescent="0.2">
      <c r="A22217" s="289"/>
      <c r="I22217"/>
      <c r="J22217"/>
      <c r="L22217" s="33"/>
      <c r="M22217" s="24"/>
    </row>
    <row r="22218" spans="1:13" x14ac:dyDescent="0.2">
      <c r="A22218" s="289"/>
      <c r="I22218"/>
      <c r="J22218"/>
      <c r="L22218" s="33"/>
      <c r="M22218" s="24"/>
    </row>
    <row r="22219" spans="1:13" x14ac:dyDescent="0.2">
      <c r="A22219" s="289"/>
      <c r="I22219"/>
      <c r="J22219"/>
      <c r="L22219" s="33"/>
      <c r="M22219" s="24"/>
    </row>
    <row r="22220" spans="1:13" x14ac:dyDescent="0.2">
      <c r="A22220" s="289"/>
      <c r="I22220"/>
      <c r="J22220"/>
      <c r="L22220" s="33"/>
      <c r="M22220" s="24"/>
    </row>
    <row r="22221" spans="1:13" x14ac:dyDescent="0.2">
      <c r="A22221" s="289"/>
      <c r="I22221"/>
      <c r="J22221"/>
      <c r="L22221" s="33"/>
      <c r="M22221" s="24"/>
    </row>
    <row r="22222" spans="1:13" x14ac:dyDescent="0.2">
      <c r="A22222" s="289"/>
      <c r="I22222"/>
      <c r="J22222"/>
      <c r="L22222" s="33"/>
      <c r="M22222" s="24"/>
    </row>
    <row r="22223" spans="1:13" x14ac:dyDescent="0.2">
      <c r="A22223" s="289"/>
      <c r="I22223"/>
      <c r="J22223"/>
      <c r="L22223" s="33"/>
      <c r="M22223" s="24"/>
    </row>
    <row r="22224" spans="1:13" x14ac:dyDescent="0.2">
      <c r="A22224" s="289"/>
      <c r="I22224"/>
      <c r="J22224"/>
      <c r="L22224" s="33"/>
      <c r="M22224" s="24"/>
    </row>
    <row r="22225" spans="1:13" x14ac:dyDescent="0.2">
      <c r="A22225" s="289"/>
      <c r="I22225"/>
      <c r="J22225"/>
      <c r="L22225" s="33"/>
      <c r="M22225" s="24"/>
    </row>
    <row r="22226" spans="1:13" x14ac:dyDescent="0.2">
      <c r="A22226" s="289"/>
      <c r="I22226"/>
      <c r="J22226"/>
      <c r="L22226" s="33"/>
      <c r="M22226" s="24"/>
    </row>
    <row r="22227" spans="1:13" x14ac:dyDescent="0.2">
      <c r="A22227" s="289"/>
      <c r="I22227"/>
      <c r="J22227"/>
      <c r="L22227" s="33"/>
      <c r="M22227" s="24"/>
    </row>
    <row r="22228" spans="1:13" x14ac:dyDescent="0.2">
      <c r="A22228" s="289"/>
      <c r="I22228"/>
      <c r="J22228"/>
      <c r="L22228" s="33"/>
      <c r="M22228" s="24"/>
    </row>
    <row r="22229" spans="1:13" x14ac:dyDescent="0.2">
      <c r="A22229" s="289"/>
      <c r="I22229"/>
      <c r="J22229"/>
      <c r="L22229" s="33"/>
      <c r="M22229" s="24"/>
    </row>
    <row r="22230" spans="1:13" x14ac:dyDescent="0.2">
      <c r="A22230" s="289"/>
      <c r="I22230"/>
      <c r="J22230"/>
      <c r="L22230" s="33"/>
      <c r="M22230" s="24"/>
    </row>
    <row r="22231" spans="1:13" x14ac:dyDescent="0.2">
      <c r="A22231" s="289"/>
      <c r="I22231"/>
      <c r="J22231"/>
      <c r="L22231" s="33"/>
      <c r="M22231" s="24"/>
    </row>
    <row r="22232" spans="1:13" x14ac:dyDescent="0.2">
      <c r="A22232" s="289"/>
      <c r="I22232"/>
      <c r="J22232"/>
      <c r="L22232" s="33"/>
      <c r="M22232" s="24"/>
    </row>
    <row r="22233" spans="1:13" x14ac:dyDescent="0.2">
      <c r="A22233" s="289"/>
      <c r="I22233"/>
      <c r="J22233"/>
      <c r="L22233" s="33"/>
      <c r="M22233" s="24"/>
    </row>
    <row r="22234" spans="1:13" x14ac:dyDescent="0.2">
      <c r="A22234" s="289"/>
      <c r="I22234"/>
      <c r="J22234"/>
      <c r="L22234" s="33"/>
      <c r="M22234" s="24"/>
    </row>
    <row r="22235" spans="1:13" x14ac:dyDescent="0.2">
      <c r="A22235" s="289"/>
      <c r="I22235"/>
      <c r="J22235"/>
      <c r="L22235" s="33"/>
      <c r="M22235" s="24"/>
    </row>
    <row r="22236" spans="1:13" x14ac:dyDescent="0.2">
      <c r="A22236" s="289"/>
      <c r="I22236"/>
      <c r="J22236"/>
      <c r="L22236" s="33"/>
      <c r="M22236" s="24"/>
    </row>
    <row r="22237" spans="1:13" x14ac:dyDescent="0.2">
      <c r="A22237" s="289"/>
      <c r="I22237"/>
      <c r="J22237"/>
      <c r="L22237" s="33"/>
      <c r="M22237" s="24"/>
    </row>
    <row r="22238" spans="1:13" x14ac:dyDescent="0.2">
      <c r="A22238" s="289"/>
      <c r="I22238"/>
      <c r="J22238"/>
      <c r="L22238" s="33"/>
      <c r="M22238" s="24"/>
    </row>
    <row r="22239" spans="1:13" x14ac:dyDescent="0.2">
      <c r="A22239" s="289"/>
      <c r="I22239"/>
      <c r="J22239"/>
      <c r="L22239" s="33"/>
      <c r="M22239" s="24"/>
    </row>
    <row r="22240" spans="1:13" x14ac:dyDescent="0.2">
      <c r="A22240" s="289"/>
      <c r="I22240"/>
      <c r="J22240"/>
      <c r="L22240" s="33"/>
      <c r="M22240" s="24"/>
    </row>
    <row r="22241" spans="1:13" x14ac:dyDescent="0.2">
      <c r="A22241" s="289"/>
      <c r="I22241"/>
      <c r="J22241"/>
      <c r="L22241" s="33"/>
      <c r="M22241" s="24"/>
    </row>
    <row r="22242" spans="1:13" x14ac:dyDescent="0.2">
      <c r="A22242" s="289"/>
      <c r="I22242"/>
      <c r="J22242"/>
      <c r="L22242" s="33"/>
      <c r="M22242" s="24"/>
    </row>
    <row r="22243" spans="1:13" x14ac:dyDescent="0.2">
      <c r="A22243" s="289"/>
      <c r="I22243"/>
      <c r="J22243"/>
      <c r="L22243" s="33"/>
      <c r="M22243" s="24"/>
    </row>
    <row r="22244" spans="1:13" x14ac:dyDescent="0.2">
      <c r="A22244" s="289"/>
      <c r="I22244"/>
      <c r="J22244"/>
      <c r="L22244" s="33"/>
      <c r="M22244" s="24"/>
    </row>
    <row r="22245" spans="1:13" x14ac:dyDescent="0.2">
      <c r="A22245" s="289"/>
      <c r="I22245"/>
      <c r="J22245"/>
      <c r="L22245" s="33"/>
      <c r="M22245" s="24"/>
    </row>
    <row r="22246" spans="1:13" x14ac:dyDescent="0.2">
      <c r="A22246" s="289"/>
      <c r="I22246"/>
      <c r="J22246"/>
      <c r="L22246" s="33"/>
      <c r="M22246" s="24"/>
    </row>
    <row r="22247" spans="1:13" x14ac:dyDescent="0.2">
      <c r="A22247" s="289"/>
      <c r="I22247"/>
      <c r="J22247"/>
      <c r="L22247" s="33"/>
      <c r="M22247" s="24"/>
    </row>
    <row r="22248" spans="1:13" x14ac:dyDescent="0.2">
      <c r="A22248" s="289"/>
      <c r="I22248"/>
      <c r="J22248"/>
      <c r="L22248" s="33"/>
      <c r="M22248" s="24"/>
    </row>
    <row r="22249" spans="1:13" x14ac:dyDescent="0.2">
      <c r="A22249" s="289"/>
      <c r="I22249"/>
      <c r="J22249"/>
      <c r="L22249" s="33"/>
      <c r="M22249" s="24"/>
    </row>
    <row r="22250" spans="1:13" x14ac:dyDescent="0.2">
      <c r="A22250" s="289"/>
      <c r="I22250"/>
      <c r="J22250"/>
      <c r="L22250" s="33"/>
      <c r="M22250" s="24"/>
    </row>
    <row r="22251" spans="1:13" x14ac:dyDescent="0.2">
      <c r="A22251" s="289"/>
      <c r="I22251"/>
      <c r="J22251"/>
      <c r="L22251" s="33"/>
      <c r="M22251" s="24"/>
    </row>
    <row r="22252" spans="1:13" x14ac:dyDescent="0.2">
      <c r="A22252" s="289"/>
      <c r="I22252"/>
      <c r="J22252"/>
      <c r="L22252" s="33"/>
      <c r="M22252" s="24"/>
    </row>
    <row r="22253" spans="1:13" x14ac:dyDescent="0.2">
      <c r="A22253" s="289"/>
      <c r="I22253"/>
      <c r="J22253"/>
      <c r="L22253" s="33"/>
      <c r="M22253" s="24"/>
    </row>
    <row r="22254" spans="1:13" x14ac:dyDescent="0.2">
      <c r="A22254" s="289"/>
      <c r="I22254"/>
      <c r="J22254"/>
      <c r="L22254" s="33"/>
      <c r="M22254" s="24"/>
    </row>
    <row r="22255" spans="1:13" x14ac:dyDescent="0.2">
      <c r="A22255" s="289"/>
      <c r="I22255"/>
      <c r="J22255"/>
      <c r="L22255" s="33"/>
      <c r="M22255" s="24"/>
    </row>
    <row r="22256" spans="1:13" x14ac:dyDescent="0.2">
      <c r="A22256" s="289"/>
      <c r="I22256"/>
      <c r="J22256"/>
      <c r="L22256" s="33"/>
      <c r="M22256" s="24"/>
    </row>
    <row r="22257" spans="1:13" x14ac:dyDescent="0.2">
      <c r="A22257" s="289"/>
      <c r="I22257"/>
      <c r="J22257"/>
      <c r="L22257" s="33"/>
      <c r="M22257" s="24"/>
    </row>
    <row r="22258" spans="1:13" x14ac:dyDescent="0.2">
      <c r="A22258" s="289"/>
      <c r="I22258"/>
      <c r="J22258"/>
      <c r="L22258" s="33"/>
      <c r="M22258" s="24"/>
    </row>
    <row r="22259" spans="1:13" x14ac:dyDescent="0.2">
      <c r="A22259" s="289"/>
      <c r="I22259"/>
      <c r="J22259"/>
      <c r="L22259" s="33"/>
      <c r="M22259" s="24"/>
    </row>
    <row r="22260" spans="1:13" x14ac:dyDescent="0.2">
      <c r="A22260" s="289"/>
      <c r="I22260"/>
      <c r="J22260"/>
      <c r="L22260" s="33"/>
      <c r="M22260" s="24"/>
    </row>
    <row r="22261" spans="1:13" x14ac:dyDescent="0.2">
      <c r="A22261" s="289"/>
      <c r="I22261"/>
      <c r="J22261"/>
      <c r="L22261" s="33"/>
      <c r="M22261" s="24"/>
    </row>
    <row r="22262" spans="1:13" x14ac:dyDescent="0.2">
      <c r="A22262" s="289"/>
      <c r="I22262"/>
      <c r="J22262"/>
      <c r="L22262" s="33"/>
      <c r="M22262" s="24"/>
    </row>
    <row r="22263" spans="1:13" x14ac:dyDescent="0.2">
      <c r="A22263" s="289"/>
      <c r="I22263"/>
      <c r="J22263"/>
      <c r="L22263" s="33"/>
      <c r="M22263" s="24"/>
    </row>
    <row r="22264" spans="1:13" x14ac:dyDescent="0.2">
      <c r="A22264" s="289"/>
      <c r="I22264"/>
      <c r="J22264"/>
      <c r="L22264" s="33"/>
      <c r="M22264" s="24"/>
    </row>
    <row r="22265" spans="1:13" x14ac:dyDescent="0.2">
      <c r="A22265" s="289"/>
      <c r="I22265"/>
      <c r="J22265"/>
      <c r="L22265" s="33"/>
      <c r="M22265" s="24"/>
    </row>
    <row r="22266" spans="1:13" x14ac:dyDescent="0.2">
      <c r="A22266" s="289"/>
      <c r="I22266"/>
      <c r="J22266"/>
      <c r="L22266" s="33"/>
      <c r="M22266" s="24"/>
    </row>
    <row r="22267" spans="1:13" x14ac:dyDescent="0.2">
      <c r="A22267" s="289"/>
      <c r="I22267"/>
      <c r="J22267"/>
      <c r="L22267" s="33"/>
      <c r="M22267" s="24"/>
    </row>
    <row r="22268" spans="1:13" x14ac:dyDescent="0.2">
      <c r="A22268" s="289"/>
      <c r="I22268"/>
      <c r="J22268"/>
      <c r="L22268" s="33"/>
      <c r="M22268" s="24"/>
    </row>
    <row r="22269" spans="1:13" x14ac:dyDescent="0.2">
      <c r="A22269" s="289"/>
      <c r="I22269"/>
      <c r="J22269"/>
      <c r="L22269" s="33"/>
      <c r="M22269" s="24"/>
    </row>
    <row r="22270" spans="1:13" x14ac:dyDescent="0.2">
      <c r="A22270" s="289"/>
      <c r="I22270"/>
      <c r="J22270"/>
      <c r="L22270" s="33"/>
      <c r="M22270" s="24"/>
    </row>
    <row r="22271" spans="1:13" x14ac:dyDescent="0.2">
      <c r="A22271" s="289"/>
      <c r="I22271"/>
      <c r="J22271"/>
      <c r="L22271" s="33"/>
      <c r="M22271" s="24"/>
    </row>
    <row r="22272" spans="1:13" x14ac:dyDescent="0.2">
      <c r="A22272" s="289"/>
      <c r="I22272"/>
      <c r="J22272"/>
      <c r="L22272" s="33"/>
      <c r="M22272" s="24"/>
    </row>
    <row r="22273" spans="1:13" x14ac:dyDescent="0.2">
      <c r="A22273" s="289"/>
      <c r="I22273"/>
      <c r="J22273"/>
      <c r="L22273" s="33"/>
      <c r="M22273" s="24"/>
    </row>
    <row r="22274" spans="1:13" x14ac:dyDescent="0.2">
      <c r="A22274" s="289"/>
      <c r="I22274"/>
      <c r="J22274"/>
      <c r="L22274" s="33"/>
      <c r="M22274" s="24"/>
    </row>
    <row r="22275" spans="1:13" x14ac:dyDescent="0.2">
      <c r="A22275" s="289"/>
      <c r="I22275"/>
      <c r="J22275"/>
      <c r="L22275" s="33"/>
      <c r="M22275" s="24"/>
    </row>
    <row r="22276" spans="1:13" x14ac:dyDescent="0.2">
      <c r="A22276" s="289"/>
      <c r="I22276"/>
      <c r="J22276"/>
      <c r="L22276" s="33"/>
      <c r="M22276" s="24"/>
    </row>
    <row r="22277" spans="1:13" x14ac:dyDescent="0.2">
      <c r="A22277" s="289"/>
      <c r="I22277"/>
      <c r="J22277"/>
      <c r="L22277" s="33"/>
      <c r="M22277" s="24"/>
    </row>
    <row r="22278" spans="1:13" x14ac:dyDescent="0.2">
      <c r="A22278" s="289"/>
      <c r="I22278"/>
      <c r="J22278"/>
      <c r="L22278" s="33"/>
      <c r="M22278" s="24"/>
    </row>
    <row r="22279" spans="1:13" x14ac:dyDescent="0.2">
      <c r="A22279" s="289"/>
      <c r="I22279"/>
      <c r="J22279"/>
      <c r="L22279" s="33"/>
      <c r="M22279" s="24"/>
    </row>
    <row r="22280" spans="1:13" x14ac:dyDescent="0.2">
      <c r="A22280" s="289"/>
      <c r="I22280"/>
      <c r="J22280"/>
      <c r="L22280" s="33"/>
      <c r="M22280" s="24"/>
    </row>
    <row r="22281" spans="1:13" x14ac:dyDescent="0.2">
      <c r="A22281" s="289"/>
      <c r="I22281"/>
      <c r="J22281"/>
      <c r="L22281" s="33"/>
      <c r="M22281" s="24"/>
    </row>
    <row r="22282" spans="1:13" x14ac:dyDescent="0.2">
      <c r="A22282" s="289"/>
      <c r="I22282"/>
      <c r="J22282"/>
      <c r="L22282" s="33"/>
      <c r="M22282" s="24"/>
    </row>
    <row r="22283" spans="1:13" x14ac:dyDescent="0.2">
      <c r="A22283" s="289"/>
      <c r="I22283"/>
      <c r="J22283"/>
      <c r="L22283" s="33"/>
      <c r="M22283" s="24"/>
    </row>
    <row r="22284" spans="1:13" x14ac:dyDescent="0.2">
      <c r="A22284" s="289"/>
      <c r="I22284"/>
      <c r="J22284"/>
      <c r="L22284" s="33"/>
      <c r="M22284" s="24"/>
    </row>
    <row r="22285" spans="1:13" x14ac:dyDescent="0.2">
      <c r="A22285" s="289"/>
      <c r="I22285"/>
      <c r="J22285"/>
      <c r="L22285" s="33"/>
      <c r="M22285" s="24"/>
    </row>
    <row r="22286" spans="1:13" x14ac:dyDescent="0.2">
      <c r="A22286" s="289"/>
      <c r="I22286"/>
      <c r="J22286"/>
      <c r="L22286" s="33"/>
      <c r="M22286" s="24"/>
    </row>
    <row r="22287" spans="1:13" x14ac:dyDescent="0.2">
      <c r="A22287" s="289"/>
      <c r="I22287"/>
      <c r="J22287"/>
      <c r="L22287" s="33"/>
      <c r="M22287" s="24"/>
    </row>
    <row r="22288" spans="1:13" x14ac:dyDescent="0.2">
      <c r="A22288" s="289"/>
      <c r="I22288"/>
      <c r="J22288"/>
      <c r="L22288" s="33"/>
      <c r="M22288" s="24"/>
    </row>
    <row r="22289" spans="1:13" x14ac:dyDescent="0.2">
      <c r="A22289" s="289"/>
      <c r="I22289"/>
      <c r="J22289"/>
      <c r="L22289" s="33"/>
      <c r="M22289" s="24"/>
    </row>
    <row r="22290" spans="1:13" x14ac:dyDescent="0.2">
      <c r="A22290" s="289"/>
      <c r="I22290"/>
      <c r="J22290"/>
      <c r="L22290" s="33"/>
      <c r="M22290" s="24"/>
    </row>
    <row r="22291" spans="1:13" x14ac:dyDescent="0.2">
      <c r="A22291" s="289"/>
      <c r="I22291"/>
      <c r="J22291"/>
      <c r="L22291" s="33"/>
      <c r="M22291" s="24"/>
    </row>
    <row r="22292" spans="1:13" x14ac:dyDescent="0.2">
      <c r="A22292" s="289"/>
      <c r="I22292"/>
      <c r="J22292"/>
      <c r="L22292" s="33"/>
      <c r="M22292" s="24"/>
    </row>
    <row r="22293" spans="1:13" x14ac:dyDescent="0.2">
      <c r="A22293" s="289"/>
      <c r="I22293"/>
      <c r="J22293"/>
      <c r="L22293" s="33"/>
      <c r="M22293" s="24"/>
    </row>
    <row r="22294" spans="1:13" x14ac:dyDescent="0.2">
      <c r="A22294" s="289"/>
      <c r="I22294"/>
      <c r="J22294"/>
      <c r="L22294" s="33"/>
      <c r="M22294" s="24"/>
    </row>
    <row r="22295" spans="1:13" x14ac:dyDescent="0.2">
      <c r="A22295" s="289"/>
      <c r="I22295"/>
      <c r="J22295"/>
      <c r="L22295" s="33"/>
      <c r="M22295" s="24"/>
    </row>
    <row r="22296" spans="1:13" x14ac:dyDescent="0.2">
      <c r="A22296" s="289"/>
      <c r="I22296"/>
      <c r="J22296"/>
      <c r="L22296" s="33"/>
      <c r="M22296" s="24"/>
    </row>
    <row r="22297" spans="1:13" x14ac:dyDescent="0.2">
      <c r="A22297" s="289"/>
      <c r="I22297"/>
      <c r="J22297"/>
      <c r="L22297" s="33"/>
      <c r="M22297" s="24"/>
    </row>
    <row r="22298" spans="1:13" x14ac:dyDescent="0.2">
      <c r="A22298" s="289"/>
      <c r="I22298"/>
      <c r="J22298"/>
      <c r="L22298" s="33"/>
      <c r="M22298" s="24"/>
    </row>
    <row r="22299" spans="1:13" x14ac:dyDescent="0.2">
      <c r="A22299" s="289"/>
      <c r="I22299"/>
      <c r="J22299"/>
      <c r="L22299" s="33"/>
      <c r="M22299" s="24"/>
    </row>
    <row r="22300" spans="1:13" x14ac:dyDescent="0.2">
      <c r="A22300" s="289"/>
      <c r="I22300"/>
      <c r="J22300"/>
      <c r="L22300" s="33"/>
      <c r="M22300" s="24"/>
    </row>
    <row r="22301" spans="1:13" x14ac:dyDescent="0.2">
      <c r="A22301" s="289"/>
      <c r="I22301"/>
      <c r="J22301"/>
      <c r="L22301" s="33"/>
      <c r="M22301" s="24"/>
    </row>
    <row r="22302" spans="1:13" x14ac:dyDescent="0.2">
      <c r="A22302" s="289"/>
      <c r="I22302"/>
      <c r="J22302"/>
      <c r="L22302" s="33"/>
      <c r="M22302" s="24"/>
    </row>
    <row r="22303" spans="1:13" x14ac:dyDescent="0.2">
      <c r="A22303" s="289"/>
      <c r="I22303"/>
      <c r="J22303"/>
      <c r="L22303" s="33"/>
      <c r="M22303" s="24"/>
    </row>
    <row r="22304" spans="1:13" x14ac:dyDescent="0.2">
      <c r="A22304" s="289"/>
      <c r="I22304"/>
      <c r="J22304"/>
      <c r="L22304" s="33"/>
      <c r="M22304" s="24"/>
    </row>
    <row r="22305" spans="1:13" x14ac:dyDescent="0.2">
      <c r="A22305" s="289"/>
      <c r="I22305"/>
      <c r="J22305"/>
      <c r="L22305" s="33"/>
      <c r="M22305" s="24"/>
    </row>
    <row r="22306" spans="1:13" x14ac:dyDescent="0.2">
      <c r="A22306" s="289"/>
      <c r="I22306"/>
      <c r="J22306"/>
      <c r="L22306" s="33"/>
      <c r="M22306" s="24"/>
    </row>
    <row r="22307" spans="1:13" x14ac:dyDescent="0.2">
      <c r="A22307" s="289"/>
      <c r="I22307"/>
      <c r="J22307"/>
      <c r="L22307" s="33"/>
      <c r="M22307" s="24"/>
    </row>
    <row r="22308" spans="1:13" x14ac:dyDescent="0.2">
      <c r="A22308" s="289"/>
      <c r="I22308"/>
      <c r="J22308"/>
      <c r="L22308" s="33"/>
      <c r="M22308" s="24"/>
    </row>
    <row r="22309" spans="1:13" x14ac:dyDescent="0.2">
      <c r="A22309" s="289"/>
      <c r="I22309"/>
      <c r="J22309"/>
      <c r="L22309" s="33"/>
      <c r="M22309" s="24"/>
    </row>
    <row r="22310" spans="1:13" x14ac:dyDescent="0.2">
      <c r="A22310" s="289"/>
      <c r="I22310"/>
      <c r="J22310"/>
      <c r="L22310" s="33"/>
      <c r="M22310" s="24"/>
    </row>
    <row r="22311" spans="1:13" x14ac:dyDescent="0.2">
      <c r="A22311" s="289"/>
      <c r="I22311"/>
      <c r="J22311"/>
      <c r="L22311" s="33"/>
      <c r="M22311" s="24"/>
    </row>
    <row r="22312" spans="1:13" x14ac:dyDescent="0.2">
      <c r="A22312" s="289"/>
      <c r="I22312"/>
      <c r="J22312"/>
      <c r="L22312" s="33"/>
      <c r="M22312" s="24"/>
    </row>
    <row r="22313" spans="1:13" x14ac:dyDescent="0.2">
      <c r="A22313" s="289"/>
      <c r="I22313"/>
      <c r="J22313"/>
      <c r="L22313" s="33"/>
      <c r="M22313" s="24"/>
    </row>
    <row r="22314" spans="1:13" x14ac:dyDescent="0.2">
      <c r="A22314" s="289"/>
      <c r="I22314"/>
      <c r="J22314"/>
      <c r="L22314" s="33"/>
      <c r="M22314" s="24"/>
    </row>
    <row r="22315" spans="1:13" x14ac:dyDescent="0.2">
      <c r="A22315" s="289"/>
      <c r="I22315"/>
      <c r="J22315"/>
      <c r="L22315" s="33"/>
      <c r="M22315" s="24"/>
    </row>
    <row r="22316" spans="1:13" x14ac:dyDescent="0.2">
      <c r="A22316" s="289"/>
      <c r="I22316"/>
      <c r="J22316"/>
      <c r="L22316" s="33"/>
      <c r="M22316" s="24"/>
    </row>
    <row r="22317" spans="1:13" x14ac:dyDescent="0.2">
      <c r="A22317" s="289"/>
      <c r="I22317"/>
      <c r="J22317"/>
      <c r="L22317" s="33"/>
      <c r="M22317" s="24"/>
    </row>
    <row r="22318" spans="1:13" x14ac:dyDescent="0.2">
      <c r="A22318" s="289"/>
      <c r="I22318"/>
      <c r="J22318"/>
      <c r="L22318" s="33"/>
      <c r="M22318" s="24"/>
    </row>
    <row r="22319" spans="1:13" x14ac:dyDescent="0.2">
      <c r="A22319" s="289"/>
      <c r="I22319"/>
      <c r="J22319"/>
      <c r="L22319" s="33"/>
      <c r="M22319" s="24"/>
    </row>
    <row r="22320" spans="1:13" x14ac:dyDescent="0.2">
      <c r="A22320" s="289"/>
      <c r="I22320"/>
      <c r="J22320"/>
      <c r="L22320" s="33"/>
      <c r="M22320" s="24"/>
    </row>
    <row r="22321" spans="1:13" x14ac:dyDescent="0.2">
      <c r="A22321" s="289"/>
      <c r="I22321"/>
      <c r="J22321"/>
      <c r="L22321" s="33"/>
      <c r="M22321" s="24"/>
    </row>
    <row r="22322" spans="1:13" x14ac:dyDescent="0.2">
      <c r="A22322" s="289"/>
      <c r="I22322"/>
      <c r="J22322"/>
      <c r="L22322" s="33"/>
      <c r="M22322" s="24"/>
    </row>
    <row r="22323" spans="1:13" x14ac:dyDescent="0.2">
      <c r="A22323" s="289"/>
      <c r="I22323"/>
      <c r="J22323"/>
      <c r="L22323" s="33"/>
      <c r="M22323" s="24"/>
    </row>
    <row r="22324" spans="1:13" x14ac:dyDescent="0.2">
      <c r="A22324" s="289"/>
      <c r="I22324"/>
      <c r="J22324"/>
      <c r="L22324" s="33"/>
      <c r="M22324" s="24"/>
    </row>
    <row r="22325" spans="1:13" x14ac:dyDescent="0.2">
      <c r="A22325" s="289"/>
      <c r="I22325"/>
      <c r="J22325"/>
      <c r="L22325" s="33"/>
      <c r="M22325" s="24"/>
    </row>
    <row r="22326" spans="1:13" x14ac:dyDescent="0.2">
      <c r="A22326" s="289"/>
      <c r="I22326"/>
      <c r="J22326"/>
      <c r="L22326" s="33"/>
      <c r="M22326" s="24"/>
    </row>
    <row r="22327" spans="1:13" x14ac:dyDescent="0.2">
      <c r="A22327" s="289"/>
      <c r="I22327"/>
      <c r="J22327"/>
      <c r="L22327" s="33"/>
      <c r="M22327" s="24"/>
    </row>
    <row r="22328" spans="1:13" x14ac:dyDescent="0.2">
      <c r="A22328" s="289"/>
      <c r="I22328"/>
      <c r="J22328"/>
      <c r="L22328" s="33"/>
      <c r="M22328" s="24"/>
    </row>
    <row r="22329" spans="1:13" x14ac:dyDescent="0.2">
      <c r="A22329" s="289"/>
      <c r="I22329"/>
      <c r="J22329"/>
      <c r="L22329" s="33"/>
      <c r="M22329" s="24"/>
    </row>
    <row r="22330" spans="1:13" x14ac:dyDescent="0.2">
      <c r="A22330" s="289"/>
      <c r="I22330"/>
      <c r="J22330"/>
      <c r="L22330" s="33"/>
      <c r="M22330" s="24"/>
    </row>
    <row r="22331" spans="1:13" x14ac:dyDescent="0.2">
      <c r="A22331" s="289"/>
      <c r="I22331"/>
      <c r="J22331"/>
      <c r="L22331" s="33"/>
      <c r="M22331" s="24"/>
    </row>
    <row r="22332" spans="1:13" x14ac:dyDescent="0.2">
      <c r="A22332" s="289"/>
      <c r="I22332"/>
      <c r="J22332"/>
      <c r="L22332" s="33"/>
      <c r="M22332" s="24"/>
    </row>
    <row r="22333" spans="1:13" x14ac:dyDescent="0.2">
      <c r="A22333" s="289"/>
      <c r="I22333"/>
      <c r="J22333"/>
      <c r="L22333" s="33"/>
      <c r="M22333" s="24"/>
    </row>
    <row r="22334" spans="1:13" x14ac:dyDescent="0.2">
      <c r="A22334" s="289"/>
      <c r="I22334"/>
      <c r="J22334"/>
      <c r="L22334" s="33"/>
      <c r="M22334" s="24"/>
    </row>
    <row r="22335" spans="1:13" x14ac:dyDescent="0.2">
      <c r="A22335" s="289"/>
      <c r="I22335"/>
      <c r="J22335"/>
      <c r="L22335" s="33"/>
      <c r="M22335" s="24"/>
    </row>
    <row r="22336" spans="1:13" x14ac:dyDescent="0.2">
      <c r="A22336" s="289"/>
      <c r="I22336"/>
      <c r="J22336"/>
      <c r="L22336" s="33"/>
      <c r="M22336" s="24"/>
    </row>
    <row r="22337" spans="1:13" x14ac:dyDescent="0.2">
      <c r="A22337" s="289"/>
      <c r="I22337"/>
      <c r="J22337"/>
      <c r="L22337" s="33"/>
      <c r="M22337" s="24"/>
    </row>
    <row r="22338" spans="1:13" x14ac:dyDescent="0.2">
      <c r="A22338" s="289"/>
      <c r="I22338"/>
      <c r="J22338"/>
      <c r="L22338" s="33"/>
      <c r="M22338" s="24"/>
    </row>
    <row r="22339" spans="1:13" x14ac:dyDescent="0.2">
      <c r="A22339" s="289"/>
      <c r="I22339"/>
      <c r="J22339"/>
      <c r="L22339" s="33"/>
      <c r="M22339" s="24"/>
    </row>
    <row r="22340" spans="1:13" x14ac:dyDescent="0.2">
      <c r="A22340" s="289"/>
      <c r="I22340"/>
      <c r="J22340"/>
      <c r="L22340" s="33"/>
      <c r="M22340" s="24"/>
    </row>
    <row r="22341" spans="1:13" x14ac:dyDescent="0.2">
      <c r="A22341" s="289"/>
      <c r="I22341"/>
      <c r="J22341"/>
      <c r="L22341" s="33"/>
      <c r="M22341" s="24"/>
    </row>
    <row r="22342" spans="1:13" x14ac:dyDescent="0.2">
      <c r="A22342" s="289"/>
      <c r="I22342"/>
      <c r="J22342"/>
      <c r="L22342" s="33"/>
      <c r="M22342" s="24"/>
    </row>
    <row r="22343" spans="1:13" x14ac:dyDescent="0.2">
      <c r="A22343" s="289"/>
      <c r="I22343"/>
      <c r="J22343"/>
      <c r="L22343" s="33"/>
      <c r="M22343" s="24"/>
    </row>
    <row r="22344" spans="1:13" x14ac:dyDescent="0.2">
      <c r="A22344" s="289"/>
      <c r="I22344"/>
      <c r="J22344"/>
      <c r="L22344" s="33"/>
      <c r="M22344" s="24"/>
    </row>
    <row r="22345" spans="1:13" x14ac:dyDescent="0.2">
      <c r="A22345" s="289"/>
      <c r="I22345"/>
      <c r="J22345"/>
      <c r="L22345" s="33"/>
      <c r="M22345" s="24"/>
    </row>
    <row r="22346" spans="1:13" x14ac:dyDescent="0.2">
      <c r="A22346" s="289"/>
      <c r="I22346"/>
      <c r="J22346"/>
      <c r="L22346" s="33"/>
      <c r="M22346" s="24"/>
    </row>
    <row r="22347" spans="1:13" x14ac:dyDescent="0.2">
      <c r="A22347" s="289"/>
      <c r="I22347"/>
      <c r="J22347"/>
      <c r="L22347" s="33"/>
      <c r="M22347" s="24"/>
    </row>
    <row r="22348" spans="1:13" x14ac:dyDescent="0.2">
      <c r="A22348" s="289"/>
      <c r="I22348"/>
      <c r="J22348"/>
      <c r="L22348" s="33"/>
      <c r="M22348" s="24"/>
    </row>
    <row r="22349" spans="1:13" x14ac:dyDescent="0.2">
      <c r="A22349" s="289"/>
      <c r="I22349"/>
      <c r="J22349"/>
      <c r="L22349" s="33"/>
      <c r="M22349" s="24"/>
    </row>
    <row r="22350" spans="1:13" x14ac:dyDescent="0.2">
      <c r="A22350" s="289"/>
      <c r="I22350"/>
      <c r="J22350"/>
      <c r="L22350" s="33"/>
      <c r="M22350" s="24"/>
    </row>
    <row r="22351" spans="1:13" x14ac:dyDescent="0.2">
      <c r="A22351" s="289"/>
      <c r="I22351"/>
      <c r="J22351"/>
      <c r="L22351" s="33"/>
      <c r="M22351" s="24"/>
    </row>
    <row r="22352" spans="1:13" x14ac:dyDescent="0.2">
      <c r="A22352" s="289"/>
      <c r="I22352"/>
      <c r="J22352"/>
      <c r="L22352" s="33"/>
      <c r="M22352" s="24"/>
    </row>
    <row r="22353" spans="1:13" x14ac:dyDescent="0.2">
      <c r="A22353" s="289"/>
      <c r="I22353"/>
      <c r="J22353"/>
      <c r="L22353" s="33"/>
      <c r="M22353" s="24"/>
    </row>
    <row r="22354" spans="1:13" x14ac:dyDescent="0.2">
      <c r="A22354" s="289"/>
      <c r="I22354"/>
      <c r="J22354"/>
      <c r="L22354" s="33"/>
      <c r="M22354" s="24"/>
    </row>
    <row r="22355" spans="1:13" x14ac:dyDescent="0.2">
      <c r="A22355" s="289"/>
      <c r="I22355"/>
      <c r="J22355"/>
      <c r="L22355" s="33"/>
      <c r="M22355" s="24"/>
    </row>
    <row r="22356" spans="1:13" x14ac:dyDescent="0.2">
      <c r="A22356" s="289"/>
      <c r="I22356"/>
      <c r="J22356"/>
      <c r="L22356" s="33"/>
      <c r="M22356" s="24"/>
    </row>
    <row r="22357" spans="1:13" x14ac:dyDescent="0.2">
      <c r="A22357" s="289"/>
      <c r="I22357"/>
      <c r="J22357"/>
      <c r="L22357" s="33"/>
      <c r="M22357" s="24"/>
    </row>
    <row r="22358" spans="1:13" x14ac:dyDescent="0.2">
      <c r="A22358" s="289"/>
      <c r="I22358"/>
      <c r="J22358"/>
      <c r="L22358" s="33"/>
      <c r="M22358" s="24"/>
    </row>
    <row r="22359" spans="1:13" x14ac:dyDescent="0.2">
      <c r="A22359" s="289"/>
      <c r="I22359"/>
      <c r="J22359"/>
      <c r="L22359" s="33"/>
      <c r="M22359" s="24"/>
    </row>
    <row r="22360" spans="1:13" x14ac:dyDescent="0.2">
      <c r="A22360" s="289"/>
      <c r="I22360"/>
      <c r="J22360"/>
      <c r="L22360" s="33"/>
      <c r="M22360" s="24"/>
    </row>
    <row r="22361" spans="1:13" x14ac:dyDescent="0.2">
      <c r="A22361" s="289"/>
      <c r="I22361"/>
      <c r="J22361"/>
      <c r="L22361" s="33"/>
      <c r="M22361" s="24"/>
    </row>
    <row r="22362" spans="1:13" x14ac:dyDescent="0.2">
      <c r="A22362" s="289"/>
      <c r="I22362"/>
      <c r="J22362"/>
      <c r="L22362" s="33"/>
      <c r="M22362" s="24"/>
    </row>
    <row r="22363" spans="1:13" x14ac:dyDescent="0.2">
      <c r="A22363" s="289"/>
      <c r="I22363"/>
      <c r="J22363"/>
      <c r="L22363" s="33"/>
      <c r="M22363" s="24"/>
    </row>
    <row r="22364" spans="1:13" x14ac:dyDescent="0.2">
      <c r="A22364" s="289"/>
      <c r="I22364"/>
      <c r="J22364"/>
      <c r="L22364" s="33"/>
      <c r="M22364" s="24"/>
    </row>
    <row r="22365" spans="1:13" x14ac:dyDescent="0.2">
      <c r="A22365" s="289"/>
      <c r="I22365"/>
      <c r="J22365"/>
      <c r="L22365" s="33"/>
      <c r="M22365" s="24"/>
    </row>
    <row r="22366" spans="1:13" x14ac:dyDescent="0.2">
      <c r="A22366" s="289"/>
      <c r="I22366"/>
      <c r="J22366"/>
      <c r="L22366" s="33"/>
      <c r="M22366" s="24"/>
    </row>
    <row r="22367" spans="1:13" x14ac:dyDescent="0.2">
      <c r="A22367" s="289"/>
      <c r="I22367"/>
      <c r="J22367"/>
      <c r="L22367" s="33"/>
      <c r="M22367" s="24"/>
    </row>
    <row r="22368" spans="1:13" x14ac:dyDescent="0.2">
      <c r="A22368" s="289"/>
      <c r="I22368"/>
      <c r="J22368"/>
      <c r="L22368" s="33"/>
      <c r="M22368" s="24"/>
    </row>
    <row r="22369" spans="1:13" x14ac:dyDescent="0.2">
      <c r="A22369" s="289"/>
      <c r="I22369"/>
      <c r="J22369"/>
      <c r="L22369" s="33"/>
      <c r="M22369" s="24"/>
    </row>
    <row r="22370" spans="1:13" x14ac:dyDescent="0.2">
      <c r="A22370" s="289"/>
      <c r="I22370"/>
      <c r="J22370"/>
      <c r="L22370" s="33"/>
      <c r="M22370" s="24"/>
    </row>
    <row r="22371" spans="1:13" x14ac:dyDescent="0.2">
      <c r="A22371" s="289"/>
      <c r="I22371"/>
      <c r="J22371"/>
      <c r="L22371" s="33"/>
      <c r="M22371" s="24"/>
    </row>
    <row r="22372" spans="1:13" x14ac:dyDescent="0.2">
      <c r="A22372" s="289"/>
      <c r="I22372"/>
      <c r="J22372"/>
      <c r="L22372" s="33"/>
      <c r="M22372" s="24"/>
    </row>
    <row r="22373" spans="1:13" x14ac:dyDescent="0.2">
      <c r="A22373" s="289"/>
      <c r="I22373"/>
      <c r="J22373"/>
      <c r="L22373" s="33"/>
      <c r="M22373" s="24"/>
    </row>
    <row r="22374" spans="1:13" x14ac:dyDescent="0.2">
      <c r="A22374" s="289"/>
      <c r="I22374"/>
      <c r="J22374"/>
      <c r="L22374" s="33"/>
      <c r="M22374" s="24"/>
    </row>
    <row r="22375" spans="1:13" x14ac:dyDescent="0.2">
      <c r="A22375" s="289"/>
      <c r="I22375"/>
      <c r="J22375"/>
      <c r="L22375" s="33"/>
      <c r="M22375" s="24"/>
    </row>
    <row r="22376" spans="1:13" x14ac:dyDescent="0.2">
      <c r="A22376" s="289"/>
      <c r="I22376"/>
      <c r="J22376"/>
      <c r="L22376" s="33"/>
      <c r="M22376" s="24"/>
    </row>
    <row r="22377" spans="1:13" x14ac:dyDescent="0.2">
      <c r="A22377" s="289"/>
      <c r="I22377"/>
      <c r="J22377"/>
      <c r="L22377" s="33"/>
      <c r="M22377" s="24"/>
    </row>
    <row r="22378" spans="1:13" x14ac:dyDescent="0.2">
      <c r="A22378" s="289"/>
      <c r="I22378"/>
      <c r="J22378"/>
      <c r="L22378" s="33"/>
      <c r="M22378" s="24"/>
    </row>
    <row r="22379" spans="1:13" x14ac:dyDescent="0.2">
      <c r="A22379" s="289"/>
      <c r="I22379"/>
      <c r="J22379"/>
      <c r="L22379" s="33"/>
      <c r="M22379" s="24"/>
    </row>
    <row r="22380" spans="1:13" x14ac:dyDescent="0.2">
      <c r="A22380" s="289"/>
      <c r="I22380"/>
      <c r="J22380"/>
      <c r="L22380" s="33"/>
      <c r="M22380" s="24"/>
    </row>
    <row r="22381" spans="1:13" x14ac:dyDescent="0.2">
      <c r="A22381" s="289"/>
      <c r="I22381"/>
      <c r="J22381"/>
      <c r="L22381" s="33"/>
      <c r="M22381" s="24"/>
    </row>
    <row r="22382" spans="1:13" x14ac:dyDescent="0.2">
      <c r="A22382" s="289"/>
      <c r="I22382"/>
      <c r="J22382"/>
      <c r="L22382" s="33"/>
      <c r="M22382" s="24"/>
    </row>
    <row r="22383" spans="1:13" x14ac:dyDescent="0.2">
      <c r="A22383" s="289"/>
      <c r="I22383"/>
      <c r="J22383"/>
      <c r="L22383" s="33"/>
      <c r="M22383" s="24"/>
    </row>
    <row r="22384" spans="1:13" x14ac:dyDescent="0.2">
      <c r="A22384" s="289"/>
      <c r="I22384"/>
      <c r="J22384"/>
      <c r="L22384" s="33"/>
      <c r="M22384" s="24"/>
    </row>
    <row r="22385" spans="1:13" x14ac:dyDescent="0.2">
      <c r="A22385" s="289"/>
      <c r="I22385"/>
      <c r="J22385"/>
      <c r="L22385" s="33"/>
      <c r="M22385" s="24"/>
    </row>
    <row r="22386" spans="1:13" x14ac:dyDescent="0.2">
      <c r="A22386" s="289"/>
      <c r="I22386"/>
      <c r="J22386"/>
      <c r="L22386" s="33"/>
      <c r="M22386" s="24"/>
    </row>
    <row r="22387" spans="1:13" x14ac:dyDescent="0.2">
      <c r="A22387" s="289"/>
      <c r="I22387"/>
      <c r="J22387"/>
      <c r="L22387" s="33"/>
      <c r="M22387" s="24"/>
    </row>
    <row r="22388" spans="1:13" x14ac:dyDescent="0.2">
      <c r="A22388" s="289"/>
      <c r="I22388"/>
      <c r="J22388"/>
      <c r="L22388" s="33"/>
      <c r="M22388" s="24"/>
    </row>
    <row r="22389" spans="1:13" x14ac:dyDescent="0.2">
      <c r="A22389" s="289"/>
      <c r="I22389"/>
      <c r="J22389"/>
      <c r="L22389" s="33"/>
      <c r="M22389" s="24"/>
    </row>
    <row r="22390" spans="1:13" x14ac:dyDescent="0.2">
      <c r="A22390" s="289"/>
      <c r="I22390"/>
      <c r="J22390"/>
      <c r="L22390" s="33"/>
      <c r="M22390" s="24"/>
    </row>
    <row r="22391" spans="1:13" x14ac:dyDescent="0.2">
      <c r="A22391" s="289"/>
      <c r="I22391"/>
      <c r="J22391"/>
      <c r="L22391" s="33"/>
      <c r="M22391" s="24"/>
    </row>
    <row r="22392" spans="1:13" x14ac:dyDescent="0.2">
      <c r="A22392" s="289"/>
      <c r="I22392"/>
      <c r="J22392"/>
      <c r="L22392" s="33"/>
      <c r="M22392" s="24"/>
    </row>
    <row r="22393" spans="1:13" x14ac:dyDescent="0.2">
      <c r="A22393" s="289"/>
      <c r="I22393"/>
      <c r="J22393"/>
      <c r="L22393" s="33"/>
      <c r="M22393" s="24"/>
    </row>
    <row r="22394" spans="1:13" x14ac:dyDescent="0.2">
      <c r="A22394" s="289"/>
      <c r="I22394"/>
      <c r="J22394"/>
      <c r="L22394" s="33"/>
      <c r="M22394" s="24"/>
    </row>
    <row r="22395" spans="1:13" x14ac:dyDescent="0.2">
      <c r="A22395" s="289"/>
      <c r="I22395"/>
      <c r="J22395"/>
      <c r="L22395" s="33"/>
      <c r="M22395" s="24"/>
    </row>
    <row r="22396" spans="1:13" x14ac:dyDescent="0.2">
      <c r="A22396" s="289"/>
      <c r="I22396"/>
      <c r="J22396"/>
      <c r="L22396" s="33"/>
      <c r="M22396" s="24"/>
    </row>
    <row r="22397" spans="1:13" x14ac:dyDescent="0.2">
      <c r="A22397" s="289"/>
      <c r="I22397"/>
      <c r="J22397"/>
      <c r="L22397" s="33"/>
      <c r="M22397" s="24"/>
    </row>
    <row r="22398" spans="1:13" x14ac:dyDescent="0.2">
      <c r="A22398" s="289"/>
      <c r="I22398"/>
      <c r="J22398"/>
      <c r="L22398" s="33"/>
      <c r="M22398" s="24"/>
    </row>
    <row r="22399" spans="1:13" x14ac:dyDescent="0.2">
      <c r="A22399" s="289"/>
      <c r="I22399"/>
      <c r="J22399"/>
      <c r="L22399" s="33"/>
      <c r="M22399" s="24"/>
    </row>
    <row r="22400" spans="1:13" x14ac:dyDescent="0.2">
      <c r="A22400" s="289"/>
      <c r="I22400"/>
      <c r="J22400"/>
      <c r="L22400" s="33"/>
      <c r="M22400" s="24"/>
    </row>
    <row r="22401" spans="1:13" x14ac:dyDescent="0.2">
      <c r="A22401" s="289"/>
      <c r="I22401"/>
      <c r="J22401"/>
      <c r="L22401" s="33"/>
      <c r="M22401" s="24"/>
    </row>
    <row r="22402" spans="1:13" x14ac:dyDescent="0.2">
      <c r="A22402" s="289"/>
      <c r="I22402"/>
      <c r="J22402"/>
      <c r="L22402" s="33"/>
      <c r="M22402" s="24"/>
    </row>
    <row r="22403" spans="1:13" x14ac:dyDescent="0.2">
      <c r="A22403" s="289"/>
      <c r="I22403"/>
      <c r="J22403"/>
      <c r="L22403" s="33"/>
      <c r="M22403" s="24"/>
    </row>
    <row r="22404" spans="1:13" x14ac:dyDescent="0.2">
      <c r="A22404" s="289"/>
      <c r="I22404"/>
      <c r="J22404"/>
      <c r="L22404" s="33"/>
      <c r="M22404" s="24"/>
    </row>
    <row r="22405" spans="1:13" x14ac:dyDescent="0.2">
      <c r="A22405" s="289"/>
      <c r="I22405"/>
      <c r="J22405"/>
      <c r="L22405" s="33"/>
      <c r="M22405" s="24"/>
    </row>
    <row r="22406" spans="1:13" x14ac:dyDescent="0.2">
      <c r="A22406" s="289"/>
      <c r="I22406"/>
      <c r="J22406"/>
      <c r="L22406" s="33"/>
      <c r="M22406" s="24"/>
    </row>
    <row r="22407" spans="1:13" x14ac:dyDescent="0.2">
      <c r="A22407" s="289"/>
      <c r="I22407"/>
      <c r="J22407"/>
      <c r="L22407" s="33"/>
      <c r="M22407" s="24"/>
    </row>
    <row r="22408" spans="1:13" x14ac:dyDescent="0.2">
      <c r="A22408" s="289"/>
      <c r="I22408"/>
      <c r="J22408"/>
      <c r="L22408" s="33"/>
      <c r="M22408" s="24"/>
    </row>
    <row r="22409" spans="1:13" x14ac:dyDescent="0.2">
      <c r="A22409" s="289"/>
      <c r="I22409"/>
      <c r="J22409"/>
      <c r="L22409" s="33"/>
      <c r="M22409" s="24"/>
    </row>
    <row r="22410" spans="1:13" x14ac:dyDescent="0.2">
      <c r="A22410" s="289"/>
      <c r="I22410"/>
      <c r="J22410"/>
      <c r="L22410" s="33"/>
      <c r="M22410" s="24"/>
    </row>
    <row r="22411" spans="1:13" x14ac:dyDescent="0.2">
      <c r="A22411" s="289"/>
      <c r="I22411"/>
      <c r="J22411"/>
      <c r="L22411" s="33"/>
      <c r="M22411" s="24"/>
    </row>
    <row r="22412" spans="1:13" x14ac:dyDescent="0.2">
      <c r="A22412" s="289"/>
      <c r="I22412"/>
      <c r="J22412"/>
      <c r="L22412" s="33"/>
      <c r="M22412" s="24"/>
    </row>
    <row r="22413" spans="1:13" x14ac:dyDescent="0.2">
      <c r="A22413" s="289"/>
      <c r="I22413"/>
      <c r="J22413"/>
      <c r="L22413" s="33"/>
      <c r="M22413" s="24"/>
    </row>
    <row r="22414" spans="1:13" x14ac:dyDescent="0.2">
      <c r="A22414" s="289"/>
      <c r="I22414"/>
      <c r="J22414"/>
      <c r="L22414" s="33"/>
      <c r="M22414" s="24"/>
    </row>
    <row r="22415" spans="1:13" x14ac:dyDescent="0.2">
      <c r="A22415" s="289"/>
      <c r="I22415"/>
      <c r="J22415"/>
      <c r="L22415" s="33"/>
      <c r="M22415" s="24"/>
    </row>
    <row r="22416" spans="1:13" x14ac:dyDescent="0.2">
      <c r="A22416" s="289"/>
      <c r="I22416"/>
      <c r="J22416"/>
      <c r="L22416" s="33"/>
      <c r="M22416" s="24"/>
    </row>
    <row r="22417" spans="1:13" x14ac:dyDescent="0.2">
      <c r="A22417" s="289"/>
      <c r="I22417"/>
      <c r="J22417"/>
      <c r="L22417" s="33"/>
      <c r="M22417" s="24"/>
    </row>
    <row r="22418" spans="1:13" x14ac:dyDescent="0.2">
      <c r="A22418" s="289"/>
      <c r="I22418"/>
      <c r="J22418"/>
      <c r="L22418" s="33"/>
      <c r="M22418" s="24"/>
    </row>
    <row r="22419" spans="1:13" x14ac:dyDescent="0.2">
      <c r="A22419" s="289"/>
      <c r="I22419"/>
      <c r="J22419"/>
      <c r="L22419" s="33"/>
      <c r="M22419" s="24"/>
    </row>
    <row r="22420" spans="1:13" x14ac:dyDescent="0.2">
      <c r="A22420" s="289"/>
      <c r="I22420"/>
      <c r="J22420"/>
      <c r="L22420" s="33"/>
      <c r="M22420" s="24"/>
    </row>
    <row r="22421" spans="1:13" x14ac:dyDescent="0.2">
      <c r="A22421" s="289"/>
      <c r="I22421"/>
      <c r="J22421"/>
      <c r="L22421" s="33"/>
      <c r="M22421" s="24"/>
    </row>
    <row r="22422" spans="1:13" x14ac:dyDescent="0.2">
      <c r="A22422" s="289"/>
      <c r="I22422"/>
      <c r="J22422"/>
      <c r="L22422" s="33"/>
      <c r="M22422" s="24"/>
    </row>
    <row r="22423" spans="1:13" x14ac:dyDescent="0.2">
      <c r="A22423" s="289"/>
      <c r="I22423"/>
      <c r="J22423"/>
      <c r="L22423" s="33"/>
      <c r="M22423" s="24"/>
    </row>
    <row r="22424" spans="1:13" x14ac:dyDescent="0.2">
      <c r="A22424" s="289"/>
      <c r="I22424"/>
      <c r="J22424"/>
      <c r="L22424" s="33"/>
      <c r="M22424" s="24"/>
    </row>
    <row r="22425" spans="1:13" x14ac:dyDescent="0.2">
      <c r="A22425" s="289"/>
      <c r="I22425"/>
      <c r="J22425"/>
      <c r="L22425" s="33"/>
      <c r="M22425" s="24"/>
    </row>
    <row r="22426" spans="1:13" x14ac:dyDescent="0.2">
      <c r="A22426" s="289"/>
      <c r="I22426"/>
      <c r="J22426"/>
      <c r="L22426" s="33"/>
      <c r="M22426" s="24"/>
    </row>
    <row r="22427" spans="1:13" x14ac:dyDescent="0.2">
      <c r="A22427" s="289"/>
      <c r="I22427"/>
      <c r="J22427"/>
      <c r="L22427" s="33"/>
      <c r="M22427" s="24"/>
    </row>
    <row r="22428" spans="1:13" x14ac:dyDescent="0.2">
      <c r="A22428" s="289"/>
      <c r="I22428"/>
      <c r="J22428"/>
      <c r="L22428" s="33"/>
      <c r="M22428" s="24"/>
    </row>
    <row r="22429" spans="1:13" x14ac:dyDescent="0.2">
      <c r="A22429" s="289"/>
      <c r="I22429"/>
      <c r="J22429"/>
      <c r="L22429" s="33"/>
      <c r="M22429" s="24"/>
    </row>
    <row r="22430" spans="1:13" x14ac:dyDescent="0.2">
      <c r="A22430" s="289"/>
      <c r="I22430"/>
      <c r="J22430"/>
      <c r="L22430" s="33"/>
      <c r="M22430" s="24"/>
    </row>
    <row r="22431" spans="1:13" x14ac:dyDescent="0.2">
      <c r="A22431" s="289"/>
      <c r="I22431"/>
      <c r="J22431"/>
      <c r="L22431" s="33"/>
      <c r="M22431" s="24"/>
    </row>
    <row r="22432" spans="1:13" x14ac:dyDescent="0.2">
      <c r="A22432" s="289"/>
      <c r="I22432"/>
      <c r="J22432"/>
      <c r="L22432" s="33"/>
      <c r="M22432" s="24"/>
    </row>
    <row r="22433" spans="1:13" x14ac:dyDescent="0.2">
      <c r="A22433" s="289"/>
      <c r="I22433"/>
      <c r="J22433"/>
      <c r="L22433" s="33"/>
      <c r="M22433" s="24"/>
    </row>
    <row r="22434" spans="1:13" x14ac:dyDescent="0.2">
      <c r="A22434" s="289"/>
      <c r="I22434"/>
      <c r="J22434"/>
      <c r="L22434" s="33"/>
      <c r="M22434" s="24"/>
    </row>
    <row r="22435" spans="1:13" x14ac:dyDescent="0.2">
      <c r="A22435" s="289"/>
      <c r="I22435"/>
      <c r="J22435"/>
      <c r="L22435" s="33"/>
      <c r="M22435" s="24"/>
    </row>
    <row r="22436" spans="1:13" x14ac:dyDescent="0.2">
      <c r="A22436" s="289"/>
      <c r="I22436"/>
      <c r="J22436"/>
      <c r="L22436" s="33"/>
      <c r="M22436" s="24"/>
    </row>
    <row r="22437" spans="1:13" x14ac:dyDescent="0.2">
      <c r="A22437" s="289"/>
      <c r="I22437"/>
      <c r="J22437"/>
      <c r="L22437" s="33"/>
      <c r="M22437" s="24"/>
    </row>
    <row r="22438" spans="1:13" x14ac:dyDescent="0.2">
      <c r="A22438" s="289"/>
      <c r="I22438"/>
      <c r="J22438"/>
      <c r="L22438" s="33"/>
      <c r="M22438" s="24"/>
    </row>
    <row r="22439" spans="1:13" x14ac:dyDescent="0.2">
      <c r="A22439" s="289"/>
      <c r="I22439"/>
      <c r="J22439"/>
      <c r="L22439" s="33"/>
      <c r="M22439" s="24"/>
    </row>
    <row r="22440" spans="1:13" x14ac:dyDescent="0.2">
      <c r="A22440" s="289"/>
      <c r="I22440"/>
      <c r="J22440"/>
      <c r="L22440" s="33"/>
      <c r="M22440" s="24"/>
    </row>
    <row r="22441" spans="1:13" x14ac:dyDescent="0.2">
      <c r="A22441" s="289"/>
      <c r="I22441"/>
      <c r="J22441"/>
      <c r="L22441" s="33"/>
      <c r="M22441" s="24"/>
    </row>
    <row r="22442" spans="1:13" x14ac:dyDescent="0.2">
      <c r="A22442" s="289"/>
      <c r="I22442"/>
      <c r="J22442"/>
      <c r="L22442" s="33"/>
      <c r="M22442" s="24"/>
    </row>
    <row r="22443" spans="1:13" x14ac:dyDescent="0.2">
      <c r="A22443" s="289"/>
      <c r="I22443"/>
      <c r="J22443"/>
      <c r="L22443" s="33"/>
      <c r="M22443" s="24"/>
    </row>
    <row r="22444" spans="1:13" x14ac:dyDescent="0.2">
      <c r="A22444" s="289"/>
      <c r="I22444"/>
      <c r="J22444"/>
      <c r="L22444" s="33"/>
      <c r="M22444" s="24"/>
    </row>
    <row r="22445" spans="1:13" x14ac:dyDescent="0.2">
      <c r="A22445" s="289"/>
      <c r="I22445"/>
      <c r="J22445"/>
      <c r="L22445" s="33"/>
      <c r="M22445" s="24"/>
    </row>
    <row r="22446" spans="1:13" x14ac:dyDescent="0.2">
      <c r="A22446" s="289"/>
      <c r="I22446"/>
      <c r="J22446"/>
      <c r="L22446" s="33"/>
      <c r="M22446" s="24"/>
    </row>
    <row r="22447" spans="1:13" x14ac:dyDescent="0.2">
      <c r="A22447" s="289"/>
      <c r="I22447"/>
      <c r="J22447"/>
      <c r="L22447" s="33"/>
      <c r="M22447" s="24"/>
    </row>
    <row r="22448" spans="1:13" x14ac:dyDescent="0.2">
      <c r="A22448" s="289"/>
      <c r="I22448"/>
      <c r="J22448"/>
      <c r="L22448" s="33"/>
      <c r="M22448" s="24"/>
    </row>
    <row r="22449" spans="1:13" x14ac:dyDescent="0.2">
      <c r="A22449" s="289"/>
      <c r="I22449"/>
      <c r="J22449"/>
      <c r="L22449" s="33"/>
      <c r="M22449" s="24"/>
    </row>
    <row r="22450" spans="1:13" x14ac:dyDescent="0.2">
      <c r="A22450" s="289"/>
      <c r="I22450"/>
      <c r="J22450"/>
      <c r="L22450" s="33"/>
      <c r="M22450" s="24"/>
    </row>
    <row r="22451" spans="1:13" x14ac:dyDescent="0.2">
      <c r="A22451" s="289"/>
      <c r="I22451"/>
      <c r="J22451"/>
      <c r="L22451" s="33"/>
      <c r="M22451" s="24"/>
    </row>
    <row r="22452" spans="1:13" x14ac:dyDescent="0.2">
      <c r="A22452" s="289"/>
      <c r="I22452"/>
      <c r="J22452"/>
      <c r="L22452" s="33"/>
      <c r="M22452" s="24"/>
    </row>
    <row r="22453" spans="1:13" x14ac:dyDescent="0.2">
      <c r="A22453" s="289"/>
      <c r="I22453"/>
      <c r="J22453"/>
      <c r="L22453" s="33"/>
      <c r="M22453" s="24"/>
    </row>
    <row r="22454" spans="1:13" x14ac:dyDescent="0.2">
      <c r="A22454" s="289"/>
      <c r="I22454"/>
      <c r="J22454"/>
      <c r="L22454" s="33"/>
      <c r="M22454" s="24"/>
    </row>
    <row r="22455" spans="1:13" x14ac:dyDescent="0.2">
      <c r="A22455" s="289"/>
      <c r="I22455"/>
      <c r="J22455"/>
      <c r="L22455" s="33"/>
      <c r="M22455" s="24"/>
    </row>
    <row r="22456" spans="1:13" x14ac:dyDescent="0.2">
      <c r="A22456" s="289"/>
      <c r="I22456"/>
      <c r="J22456"/>
      <c r="L22456" s="33"/>
      <c r="M22456" s="24"/>
    </row>
    <row r="22457" spans="1:13" x14ac:dyDescent="0.2">
      <c r="A22457" s="289"/>
      <c r="I22457"/>
      <c r="J22457"/>
      <c r="L22457" s="33"/>
      <c r="M22457" s="24"/>
    </row>
    <row r="22458" spans="1:13" x14ac:dyDescent="0.2">
      <c r="A22458" s="289"/>
      <c r="I22458"/>
      <c r="J22458"/>
      <c r="L22458" s="33"/>
      <c r="M22458" s="24"/>
    </row>
    <row r="22459" spans="1:13" x14ac:dyDescent="0.2">
      <c r="A22459" s="289"/>
      <c r="I22459"/>
      <c r="J22459"/>
      <c r="L22459" s="33"/>
      <c r="M22459" s="24"/>
    </row>
    <row r="22460" spans="1:13" x14ac:dyDescent="0.2">
      <c r="A22460" s="289"/>
      <c r="I22460"/>
      <c r="J22460"/>
      <c r="L22460" s="33"/>
      <c r="M22460" s="24"/>
    </row>
    <row r="22461" spans="1:13" x14ac:dyDescent="0.2">
      <c r="A22461" s="289"/>
      <c r="I22461"/>
      <c r="J22461"/>
      <c r="L22461" s="33"/>
      <c r="M22461" s="24"/>
    </row>
    <row r="22462" spans="1:13" x14ac:dyDescent="0.2">
      <c r="A22462" s="289"/>
      <c r="I22462"/>
      <c r="J22462"/>
      <c r="L22462" s="33"/>
      <c r="M22462" s="24"/>
    </row>
    <row r="22463" spans="1:13" x14ac:dyDescent="0.2">
      <c r="A22463" s="289"/>
      <c r="I22463"/>
      <c r="J22463"/>
      <c r="L22463" s="33"/>
      <c r="M22463" s="24"/>
    </row>
    <row r="22464" spans="1:13" x14ac:dyDescent="0.2">
      <c r="A22464" s="289"/>
      <c r="I22464"/>
      <c r="J22464"/>
      <c r="L22464" s="33"/>
      <c r="M22464" s="24"/>
    </row>
    <row r="22465" spans="1:13" x14ac:dyDescent="0.2">
      <c r="A22465" s="289"/>
      <c r="I22465"/>
      <c r="J22465"/>
      <c r="L22465" s="33"/>
      <c r="M22465" s="24"/>
    </row>
    <row r="22466" spans="1:13" x14ac:dyDescent="0.2">
      <c r="A22466" s="289"/>
      <c r="I22466"/>
      <c r="J22466"/>
      <c r="L22466" s="33"/>
      <c r="M22466" s="24"/>
    </row>
    <row r="22467" spans="1:13" x14ac:dyDescent="0.2">
      <c r="A22467" s="289"/>
      <c r="I22467"/>
      <c r="J22467"/>
      <c r="L22467" s="33"/>
      <c r="M22467" s="24"/>
    </row>
    <row r="22468" spans="1:13" x14ac:dyDescent="0.2">
      <c r="A22468" s="289"/>
      <c r="I22468"/>
      <c r="J22468"/>
      <c r="L22468" s="33"/>
      <c r="M22468" s="24"/>
    </row>
    <row r="22469" spans="1:13" x14ac:dyDescent="0.2">
      <c r="A22469" s="289"/>
      <c r="I22469"/>
      <c r="J22469"/>
      <c r="L22469" s="33"/>
      <c r="M22469" s="24"/>
    </row>
    <row r="22470" spans="1:13" x14ac:dyDescent="0.2">
      <c r="A22470" s="289"/>
      <c r="I22470"/>
      <c r="J22470"/>
      <c r="L22470" s="33"/>
      <c r="M22470" s="24"/>
    </row>
    <row r="22471" spans="1:13" x14ac:dyDescent="0.2">
      <c r="A22471" s="289"/>
      <c r="I22471"/>
      <c r="J22471"/>
      <c r="L22471" s="33"/>
      <c r="M22471" s="24"/>
    </row>
    <row r="22472" spans="1:13" x14ac:dyDescent="0.2">
      <c r="A22472" s="289"/>
      <c r="I22472"/>
      <c r="J22472"/>
      <c r="L22472" s="33"/>
      <c r="M22472" s="24"/>
    </row>
    <row r="22473" spans="1:13" x14ac:dyDescent="0.2">
      <c r="A22473" s="289"/>
      <c r="I22473"/>
      <c r="J22473"/>
      <c r="L22473" s="33"/>
      <c r="M22473" s="24"/>
    </row>
    <row r="22474" spans="1:13" x14ac:dyDescent="0.2">
      <c r="A22474" s="289"/>
      <c r="I22474"/>
      <c r="J22474"/>
      <c r="L22474" s="33"/>
      <c r="M22474" s="24"/>
    </row>
    <row r="22475" spans="1:13" x14ac:dyDescent="0.2">
      <c r="A22475" s="289"/>
      <c r="I22475"/>
      <c r="J22475"/>
      <c r="L22475" s="33"/>
      <c r="M22475" s="24"/>
    </row>
    <row r="22476" spans="1:13" x14ac:dyDescent="0.2">
      <c r="A22476" s="289"/>
      <c r="I22476"/>
      <c r="J22476"/>
      <c r="L22476" s="33"/>
      <c r="M22476" s="24"/>
    </row>
    <row r="22477" spans="1:13" x14ac:dyDescent="0.2">
      <c r="A22477" s="289"/>
      <c r="I22477"/>
      <c r="J22477"/>
      <c r="L22477" s="33"/>
      <c r="M22477" s="24"/>
    </row>
    <row r="22478" spans="1:13" x14ac:dyDescent="0.2">
      <c r="A22478" s="289"/>
      <c r="I22478"/>
      <c r="J22478"/>
      <c r="L22478" s="33"/>
      <c r="M22478" s="24"/>
    </row>
    <row r="22479" spans="1:13" x14ac:dyDescent="0.2">
      <c r="A22479" s="289"/>
      <c r="I22479"/>
      <c r="J22479"/>
      <c r="L22479" s="33"/>
      <c r="M22479" s="24"/>
    </row>
    <row r="22480" spans="1:13" x14ac:dyDescent="0.2">
      <c r="A22480" s="289"/>
      <c r="I22480"/>
      <c r="J22480"/>
      <c r="L22480" s="33"/>
      <c r="M22480" s="24"/>
    </row>
    <row r="22481" spans="1:13" x14ac:dyDescent="0.2">
      <c r="A22481" s="289"/>
      <c r="I22481"/>
      <c r="J22481"/>
      <c r="L22481" s="33"/>
      <c r="M22481" s="24"/>
    </row>
    <row r="22482" spans="1:13" x14ac:dyDescent="0.2">
      <c r="A22482" s="289"/>
      <c r="I22482"/>
      <c r="J22482"/>
      <c r="L22482" s="33"/>
      <c r="M22482" s="24"/>
    </row>
    <row r="22483" spans="1:13" x14ac:dyDescent="0.2">
      <c r="A22483" s="289"/>
      <c r="I22483"/>
      <c r="J22483"/>
      <c r="L22483" s="33"/>
      <c r="M22483" s="24"/>
    </row>
    <row r="22484" spans="1:13" x14ac:dyDescent="0.2">
      <c r="A22484" s="289"/>
      <c r="I22484"/>
      <c r="J22484"/>
      <c r="L22484" s="33"/>
      <c r="M22484" s="24"/>
    </row>
    <row r="22485" spans="1:13" x14ac:dyDescent="0.2">
      <c r="A22485" s="289"/>
      <c r="I22485"/>
      <c r="J22485"/>
      <c r="L22485" s="33"/>
      <c r="M22485" s="24"/>
    </row>
    <row r="22486" spans="1:13" x14ac:dyDescent="0.2">
      <c r="A22486" s="289"/>
      <c r="I22486"/>
      <c r="J22486"/>
      <c r="L22486" s="33"/>
      <c r="M22486" s="24"/>
    </row>
    <row r="22487" spans="1:13" x14ac:dyDescent="0.2">
      <c r="A22487" s="289"/>
      <c r="I22487"/>
      <c r="J22487"/>
      <c r="L22487" s="33"/>
      <c r="M22487" s="24"/>
    </row>
    <row r="22488" spans="1:13" x14ac:dyDescent="0.2">
      <c r="A22488" s="289"/>
      <c r="I22488"/>
      <c r="J22488"/>
      <c r="L22488" s="33"/>
      <c r="M22488" s="24"/>
    </row>
    <row r="22489" spans="1:13" x14ac:dyDescent="0.2">
      <c r="A22489" s="289"/>
      <c r="I22489"/>
      <c r="J22489"/>
      <c r="L22489" s="33"/>
      <c r="M22489" s="24"/>
    </row>
    <row r="22490" spans="1:13" x14ac:dyDescent="0.2">
      <c r="A22490" s="289"/>
      <c r="I22490"/>
      <c r="J22490"/>
      <c r="L22490" s="33"/>
      <c r="M22490" s="24"/>
    </row>
    <row r="22491" spans="1:13" x14ac:dyDescent="0.2">
      <c r="A22491" s="289"/>
      <c r="I22491"/>
      <c r="J22491"/>
      <c r="L22491" s="33"/>
      <c r="M22491" s="24"/>
    </row>
    <row r="22492" spans="1:13" x14ac:dyDescent="0.2">
      <c r="A22492" s="289"/>
      <c r="I22492"/>
      <c r="J22492"/>
      <c r="L22492" s="33"/>
      <c r="M22492" s="24"/>
    </row>
    <row r="22493" spans="1:13" x14ac:dyDescent="0.2">
      <c r="A22493" s="289"/>
      <c r="I22493"/>
      <c r="J22493"/>
      <c r="L22493" s="33"/>
      <c r="M22493" s="24"/>
    </row>
    <row r="22494" spans="1:13" x14ac:dyDescent="0.2">
      <c r="A22494" s="289"/>
      <c r="I22494"/>
      <c r="J22494"/>
      <c r="L22494" s="33"/>
      <c r="M22494" s="24"/>
    </row>
    <row r="22495" spans="1:13" x14ac:dyDescent="0.2">
      <c r="A22495" s="289"/>
      <c r="I22495"/>
      <c r="J22495"/>
      <c r="L22495" s="33"/>
      <c r="M22495" s="24"/>
    </row>
    <row r="22496" spans="1:13" x14ac:dyDescent="0.2">
      <c r="A22496" s="289"/>
      <c r="I22496"/>
      <c r="J22496"/>
      <c r="L22496" s="33"/>
      <c r="M22496" s="24"/>
    </row>
    <row r="22497" spans="1:13" x14ac:dyDescent="0.2">
      <c r="A22497" s="289"/>
      <c r="I22497"/>
      <c r="J22497"/>
      <c r="L22497" s="33"/>
      <c r="M22497" s="24"/>
    </row>
    <row r="22498" spans="1:13" x14ac:dyDescent="0.2">
      <c r="A22498" s="289"/>
      <c r="I22498"/>
      <c r="J22498"/>
      <c r="L22498" s="33"/>
      <c r="M22498" s="24"/>
    </row>
    <row r="22499" spans="1:13" x14ac:dyDescent="0.2">
      <c r="A22499" s="289"/>
      <c r="I22499"/>
      <c r="J22499"/>
      <c r="L22499" s="33"/>
      <c r="M22499" s="24"/>
    </row>
    <row r="22500" spans="1:13" x14ac:dyDescent="0.2">
      <c r="A22500" s="289"/>
      <c r="I22500"/>
      <c r="J22500"/>
      <c r="L22500" s="33"/>
      <c r="M22500" s="24"/>
    </row>
    <row r="22501" spans="1:13" x14ac:dyDescent="0.2">
      <c r="A22501" s="289"/>
      <c r="I22501"/>
      <c r="J22501"/>
      <c r="L22501" s="33"/>
      <c r="M22501" s="24"/>
    </row>
    <row r="22502" spans="1:13" x14ac:dyDescent="0.2">
      <c r="A22502" s="289"/>
      <c r="I22502"/>
      <c r="J22502"/>
      <c r="L22502" s="33"/>
      <c r="M22502" s="24"/>
    </row>
    <row r="22503" spans="1:13" x14ac:dyDescent="0.2">
      <c r="A22503" s="289"/>
      <c r="I22503"/>
      <c r="J22503"/>
      <c r="L22503" s="33"/>
      <c r="M22503" s="24"/>
    </row>
    <row r="22504" spans="1:13" x14ac:dyDescent="0.2">
      <c r="A22504" s="289"/>
      <c r="I22504"/>
      <c r="J22504"/>
      <c r="L22504" s="33"/>
      <c r="M22504" s="24"/>
    </row>
    <row r="22505" spans="1:13" x14ac:dyDescent="0.2">
      <c r="A22505" s="289"/>
      <c r="I22505"/>
      <c r="J22505"/>
      <c r="L22505" s="33"/>
      <c r="M22505" s="24"/>
    </row>
    <row r="22506" spans="1:13" x14ac:dyDescent="0.2">
      <c r="A22506" s="289"/>
      <c r="I22506"/>
      <c r="J22506"/>
      <c r="L22506" s="33"/>
      <c r="M22506" s="24"/>
    </row>
    <row r="22507" spans="1:13" x14ac:dyDescent="0.2">
      <c r="A22507" s="289"/>
      <c r="I22507"/>
      <c r="J22507"/>
      <c r="L22507" s="33"/>
      <c r="M22507" s="24"/>
    </row>
    <row r="22508" spans="1:13" x14ac:dyDescent="0.2">
      <c r="A22508" s="289"/>
      <c r="I22508"/>
      <c r="J22508"/>
      <c r="L22508" s="33"/>
      <c r="M22508" s="24"/>
    </row>
    <row r="22509" spans="1:13" x14ac:dyDescent="0.2">
      <c r="A22509" s="289"/>
      <c r="I22509"/>
      <c r="J22509"/>
      <c r="L22509" s="33"/>
      <c r="M22509" s="24"/>
    </row>
    <row r="22510" spans="1:13" x14ac:dyDescent="0.2">
      <c r="A22510" s="289"/>
      <c r="I22510"/>
      <c r="J22510"/>
      <c r="L22510" s="33"/>
      <c r="M22510" s="24"/>
    </row>
    <row r="22511" spans="1:13" x14ac:dyDescent="0.2">
      <c r="A22511" s="289"/>
      <c r="I22511"/>
      <c r="J22511"/>
      <c r="L22511" s="33"/>
      <c r="M22511" s="24"/>
    </row>
    <row r="22512" spans="1:13" x14ac:dyDescent="0.2">
      <c r="A22512" s="289"/>
      <c r="I22512"/>
      <c r="J22512"/>
      <c r="L22512" s="33"/>
      <c r="M22512" s="24"/>
    </row>
    <row r="22513" spans="1:13" x14ac:dyDescent="0.2">
      <c r="A22513" s="289"/>
      <c r="I22513"/>
      <c r="J22513"/>
      <c r="L22513" s="33"/>
      <c r="M22513" s="24"/>
    </row>
    <row r="22514" spans="1:13" x14ac:dyDescent="0.2">
      <c r="A22514" s="289"/>
      <c r="I22514"/>
      <c r="J22514"/>
      <c r="L22514" s="33"/>
      <c r="M22514" s="24"/>
    </row>
    <row r="22515" spans="1:13" x14ac:dyDescent="0.2">
      <c r="A22515" s="289"/>
      <c r="I22515"/>
      <c r="J22515"/>
      <c r="L22515" s="33"/>
      <c r="M22515" s="24"/>
    </row>
    <row r="22516" spans="1:13" x14ac:dyDescent="0.2">
      <c r="A22516" s="289"/>
      <c r="I22516"/>
      <c r="J22516"/>
      <c r="L22516" s="33"/>
      <c r="M22516" s="24"/>
    </row>
    <row r="22517" spans="1:13" x14ac:dyDescent="0.2">
      <c r="A22517" s="289"/>
      <c r="I22517"/>
      <c r="J22517"/>
      <c r="L22517" s="33"/>
      <c r="M22517" s="24"/>
    </row>
    <row r="22518" spans="1:13" x14ac:dyDescent="0.2">
      <c r="A22518" s="289"/>
      <c r="I22518"/>
      <c r="J22518"/>
      <c r="L22518" s="33"/>
      <c r="M22518" s="24"/>
    </row>
    <row r="22519" spans="1:13" x14ac:dyDescent="0.2">
      <c r="A22519" s="289"/>
      <c r="I22519"/>
      <c r="J22519"/>
      <c r="L22519" s="33"/>
      <c r="M22519" s="24"/>
    </row>
    <row r="22520" spans="1:13" x14ac:dyDescent="0.2">
      <c r="A22520" s="289"/>
      <c r="I22520"/>
      <c r="J22520"/>
      <c r="L22520" s="33"/>
      <c r="M22520" s="24"/>
    </row>
    <row r="22521" spans="1:13" x14ac:dyDescent="0.2">
      <c r="A22521" s="289"/>
      <c r="I22521"/>
      <c r="J22521"/>
      <c r="L22521" s="33"/>
      <c r="M22521" s="24"/>
    </row>
    <row r="22522" spans="1:13" x14ac:dyDescent="0.2">
      <c r="A22522" s="289"/>
      <c r="I22522"/>
      <c r="J22522"/>
      <c r="L22522" s="33"/>
      <c r="M22522" s="24"/>
    </row>
    <row r="22523" spans="1:13" x14ac:dyDescent="0.2">
      <c r="A22523" s="289"/>
      <c r="I22523"/>
      <c r="J22523"/>
      <c r="L22523" s="33"/>
      <c r="M22523" s="24"/>
    </row>
    <row r="22524" spans="1:13" x14ac:dyDescent="0.2">
      <c r="A22524" s="289"/>
      <c r="I22524"/>
      <c r="J22524"/>
      <c r="L22524" s="33"/>
      <c r="M22524" s="24"/>
    </row>
    <row r="22525" spans="1:13" x14ac:dyDescent="0.2">
      <c r="A22525" s="289"/>
      <c r="I22525"/>
      <c r="J22525"/>
      <c r="L22525" s="33"/>
      <c r="M22525" s="24"/>
    </row>
    <row r="22526" spans="1:13" x14ac:dyDescent="0.2">
      <c r="A22526" s="289"/>
      <c r="I22526"/>
      <c r="J22526"/>
      <c r="L22526" s="33"/>
      <c r="M22526" s="24"/>
    </row>
    <row r="22527" spans="1:13" x14ac:dyDescent="0.2">
      <c r="A22527" s="289"/>
      <c r="I22527"/>
      <c r="J22527"/>
      <c r="L22527" s="33"/>
      <c r="M22527" s="24"/>
    </row>
    <row r="22528" spans="1:13" x14ac:dyDescent="0.2">
      <c r="A22528" s="289"/>
      <c r="I22528"/>
      <c r="J22528"/>
      <c r="L22528" s="33"/>
      <c r="M22528" s="24"/>
    </row>
    <row r="22529" spans="1:13" x14ac:dyDescent="0.2">
      <c r="A22529" s="289"/>
      <c r="I22529"/>
      <c r="J22529"/>
      <c r="L22529" s="33"/>
      <c r="M22529" s="24"/>
    </row>
    <row r="22530" spans="1:13" x14ac:dyDescent="0.2">
      <c r="A22530" s="289"/>
      <c r="I22530"/>
      <c r="J22530"/>
      <c r="L22530" s="33"/>
      <c r="M22530" s="24"/>
    </row>
    <row r="22531" spans="1:13" x14ac:dyDescent="0.2">
      <c r="A22531" s="289"/>
      <c r="I22531"/>
      <c r="J22531"/>
      <c r="L22531" s="33"/>
      <c r="M22531" s="24"/>
    </row>
    <row r="22532" spans="1:13" x14ac:dyDescent="0.2">
      <c r="A22532" s="289"/>
      <c r="I22532"/>
      <c r="J22532"/>
      <c r="L22532" s="33"/>
      <c r="M22532" s="24"/>
    </row>
    <row r="22533" spans="1:13" x14ac:dyDescent="0.2">
      <c r="A22533" s="289"/>
      <c r="I22533"/>
      <c r="J22533"/>
      <c r="L22533" s="33"/>
      <c r="M22533" s="24"/>
    </row>
    <row r="22534" spans="1:13" x14ac:dyDescent="0.2">
      <c r="A22534" s="289"/>
      <c r="I22534"/>
      <c r="J22534"/>
      <c r="L22534" s="33"/>
      <c r="M22534" s="24"/>
    </row>
    <row r="22535" spans="1:13" x14ac:dyDescent="0.2">
      <c r="A22535" s="289"/>
      <c r="I22535"/>
      <c r="J22535"/>
      <c r="L22535" s="33"/>
      <c r="M22535" s="24"/>
    </row>
    <row r="22536" spans="1:13" x14ac:dyDescent="0.2">
      <c r="A22536" s="289"/>
      <c r="I22536"/>
      <c r="J22536"/>
      <c r="L22536" s="33"/>
      <c r="M22536" s="24"/>
    </row>
    <row r="22537" spans="1:13" x14ac:dyDescent="0.2">
      <c r="A22537" s="289"/>
      <c r="I22537"/>
      <c r="J22537"/>
      <c r="L22537" s="33"/>
      <c r="M22537" s="24"/>
    </row>
    <row r="22538" spans="1:13" x14ac:dyDescent="0.2">
      <c r="A22538" s="289"/>
      <c r="I22538"/>
      <c r="J22538"/>
      <c r="L22538" s="33"/>
      <c r="M22538" s="24"/>
    </row>
    <row r="22539" spans="1:13" x14ac:dyDescent="0.2">
      <c r="A22539" s="289"/>
      <c r="I22539"/>
      <c r="J22539"/>
      <c r="L22539" s="33"/>
      <c r="M22539" s="24"/>
    </row>
    <row r="22540" spans="1:13" x14ac:dyDescent="0.2">
      <c r="A22540" s="289"/>
      <c r="I22540"/>
      <c r="J22540"/>
      <c r="L22540" s="33"/>
      <c r="M22540" s="24"/>
    </row>
    <row r="22541" spans="1:13" x14ac:dyDescent="0.2">
      <c r="A22541" s="289"/>
      <c r="I22541"/>
      <c r="J22541"/>
      <c r="L22541" s="33"/>
      <c r="M22541" s="24"/>
    </row>
    <row r="22542" spans="1:13" x14ac:dyDescent="0.2">
      <c r="A22542" s="289"/>
      <c r="I22542"/>
      <c r="J22542"/>
      <c r="L22542" s="33"/>
      <c r="M22542" s="24"/>
    </row>
    <row r="22543" spans="1:13" x14ac:dyDescent="0.2">
      <c r="A22543" s="289"/>
      <c r="I22543"/>
      <c r="J22543"/>
      <c r="L22543" s="33"/>
      <c r="M22543" s="24"/>
    </row>
    <row r="22544" spans="1:13" x14ac:dyDescent="0.2">
      <c r="A22544" s="289"/>
      <c r="I22544"/>
      <c r="J22544"/>
      <c r="L22544" s="33"/>
      <c r="M22544" s="24"/>
    </row>
    <row r="22545" spans="1:13" x14ac:dyDescent="0.2">
      <c r="A22545" s="289"/>
      <c r="I22545"/>
      <c r="J22545"/>
      <c r="L22545" s="33"/>
      <c r="M22545" s="24"/>
    </row>
    <row r="22546" spans="1:13" x14ac:dyDescent="0.2">
      <c r="A22546" s="289"/>
      <c r="I22546"/>
      <c r="J22546"/>
      <c r="L22546" s="33"/>
      <c r="M22546" s="24"/>
    </row>
    <row r="22547" spans="1:13" x14ac:dyDescent="0.2">
      <c r="A22547" s="289"/>
      <c r="I22547"/>
      <c r="J22547"/>
      <c r="L22547" s="33"/>
      <c r="M22547" s="24"/>
    </row>
    <row r="22548" spans="1:13" x14ac:dyDescent="0.2">
      <c r="A22548" s="289"/>
      <c r="I22548"/>
      <c r="J22548"/>
      <c r="L22548" s="33"/>
      <c r="M22548" s="24"/>
    </row>
    <row r="22549" spans="1:13" x14ac:dyDescent="0.2">
      <c r="A22549" s="289"/>
      <c r="I22549"/>
      <c r="J22549"/>
      <c r="L22549" s="33"/>
      <c r="M22549" s="24"/>
    </row>
    <row r="22550" spans="1:13" x14ac:dyDescent="0.2">
      <c r="A22550" s="289"/>
      <c r="I22550"/>
      <c r="J22550"/>
      <c r="L22550" s="33"/>
      <c r="M22550" s="24"/>
    </row>
    <row r="22551" spans="1:13" x14ac:dyDescent="0.2">
      <c r="A22551" s="289"/>
      <c r="I22551"/>
      <c r="J22551"/>
      <c r="L22551" s="33"/>
      <c r="M22551" s="24"/>
    </row>
    <row r="22552" spans="1:13" x14ac:dyDescent="0.2">
      <c r="A22552" s="289"/>
      <c r="I22552"/>
      <c r="J22552"/>
      <c r="L22552" s="33"/>
      <c r="M22552" s="24"/>
    </row>
    <row r="22553" spans="1:13" x14ac:dyDescent="0.2">
      <c r="A22553" s="289"/>
      <c r="I22553"/>
      <c r="J22553"/>
      <c r="L22553" s="33"/>
      <c r="M22553" s="24"/>
    </row>
    <row r="22554" spans="1:13" x14ac:dyDescent="0.2">
      <c r="A22554" s="289"/>
      <c r="I22554"/>
      <c r="J22554"/>
      <c r="L22554" s="33"/>
      <c r="M22554" s="24"/>
    </row>
    <row r="22555" spans="1:13" x14ac:dyDescent="0.2">
      <c r="A22555" s="289"/>
      <c r="I22555"/>
      <c r="J22555"/>
      <c r="L22555" s="33"/>
      <c r="M22555" s="24"/>
    </row>
    <row r="22556" spans="1:13" x14ac:dyDescent="0.2">
      <c r="A22556" s="289"/>
      <c r="I22556"/>
      <c r="J22556"/>
      <c r="L22556" s="33"/>
      <c r="M22556" s="24"/>
    </row>
    <row r="22557" spans="1:13" x14ac:dyDescent="0.2">
      <c r="A22557" s="289"/>
      <c r="I22557"/>
      <c r="J22557"/>
      <c r="L22557" s="33"/>
      <c r="M22557" s="24"/>
    </row>
    <row r="22558" spans="1:13" x14ac:dyDescent="0.2">
      <c r="A22558" s="289"/>
      <c r="I22558"/>
      <c r="J22558"/>
      <c r="L22558" s="33"/>
      <c r="M22558" s="24"/>
    </row>
    <row r="22559" spans="1:13" x14ac:dyDescent="0.2">
      <c r="A22559" s="289"/>
      <c r="I22559"/>
      <c r="J22559"/>
      <c r="L22559" s="33"/>
      <c r="M22559" s="24"/>
    </row>
    <row r="22560" spans="1:13" x14ac:dyDescent="0.2">
      <c r="A22560" s="289"/>
      <c r="I22560"/>
      <c r="J22560"/>
      <c r="L22560" s="33"/>
      <c r="M22560" s="24"/>
    </row>
    <row r="22561" spans="1:13" x14ac:dyDescent="0.2">
      <c r="A22561" s="289"/>
      <c r="I22561"/>
      <c r="J22561"/>
      <c r="L22561" s="33"/>
      <c r="M22561" s="24"/>
    </row>
    <row r="22562" spans="1:13" x14ac:dyDescent="0.2">
      <c r="A22562" s="289"/>
      <c r="I22562"/>
      <c r="J22562"/>
      <c r="L22562" s="33"/>
      <c r="M22562" s="24"/>
    </row>
    <row r="22563" spans="1:13" x14ac:dyDescent="0.2">
      <c r="A22563" s="289"/>
      <c r="I22563"/>
      <c r="J22563"/>
      <c r="L22563" s="33"/>
      <c r="M22563" s="24"/>
    </row>
    <row r="22564" spans="1:13" x14ac:dyDescent="0.2">
      <c r="A22564" s="289"/>
      <c r="I22564"/>
      <c r="J22564"/>
      <c r="L22564" s="33"/>
      <c r="M22564" s="24"/>
    </row>
    <row r="22565" spans="1:13" x14ac:dyDescent="0.2">
      <c r="A22565" s="289"/>
      <c r="I22565"/>
      <c r="J22565"/>
      <c r="L22565" s="33"/>
      <c r="M22565" s="24"/>
    </row>
    <row r="22566" spans="1:13" x14ac:dyDescent="0.2">
      <c r="A22566" s="289"/>
      <c r="I22566"/>
      <c r="J22566"/>
      <c r="L22566" s="33"/>
      <c r="M22566" s="24"/>
    </row>
    <row r="22567" spans="1:13" x14ac:dyDescent="0.2">
      <c r="A22567" s="289"/>
      <c r="I22567"/>
      <c r="J22567"/>
      <c r="L22567" s="33"/>
      <c r="M22567" s="24"/>
    </row>
    <row r="22568" spans="1:13" x14ac:dyDescent="0.2">
      <c r="A22568" s="289"/>
      <c r="I22568"/>
      <c r="J22568"/>
      <c r="L22568" s="33"/>
      <c r="M22568" s="24"/>
    </row>
    <row r="22569" spans="1:13" x14ac:dyDescent="0.2">
      <c r="A22569" s="289"/>
      <c r="I22569"/>
      <c r="J22569"/>
      <c r="L22569" s="33"/>
      <c r="M22569" s="24"/>
    </row>
    <row r="22570" spans="1:13" x14ac:dyDescent="0.2">
      <c r="A22570" s="289"/>
      <c r="I22570"/>
      <c r="J22570"/>
      <c r="L22570" s="33"/>
      <c r="M22570" s="24"/>
    </row>
    <row r="22571" spans="1:13" x14ac:dyDescent="0.2">
      <c r="A22571" s="289"/>
      <c r="I22571"/>
      <c r="J22571"/>
      <c r="L22571" s="33"/>
      <c r="M22571" s="24"/>
    </row>
    <row r="22572" spans="1:13" x14ac:dyDescent="0.2">
      <c r="A22572" s="289"/>
      <c r="I22572"/>
      <c r="J22572"/>
      <c r="L22572" s="33"/>
      <c r="M22572" s="24"/>
    </row>
    <row r="22573" spans="1:13" x14ac:dyDescent="0.2">
      <c r="A22573" s="289"/>
      <c r="I22573"/>
      <c r="J22573"/>
      <c r="L22573" s="33"/>
      <c r="M22573" s="24"/>
    </row>
    <row r="22574" spans="1:13" x14ac:dyDescent="0.2">
      <c r="A22574" s="289"/>
      <c r="I22574"/>
      <c r="J22574"/>
      <c r="L22574" s="33"/>
      <c r="M22574" s="24"/>
    </row>
    <row r="22575" spans="1:13" x14ac:dyDescent="0.2">
      <c r="A22575" s="289"/>
      <c r="I22575"/>
      <c r="J22575"/>
      <c r="L22575" s="33"/>
      <c r="M22575" s="24"/>
    </row>
    <row r="22576" spans="1:13" x14ac:dyDescent="0.2">
      <c r="A22576" s="289"/>
      <c r="I22576"/>
      <c r="J22576"/>
      <c r="L22576" s="33"/>
      <c r="M22576" s="24"/>
    </row>
    <row r="22577" spans="1:13" x14ac:dyDescent="0.2">
      <c r="A22577" s="289"/>
      <c r="I22577"/>
      <c r="J22577"/>
      <c r="L22577" s="33"/>
      <c r="M22577" s="24"/>
    </row>
    <row r="22578" spans="1:13" x14ac:dyDescent="0.2">
      <c r="A22578" s="289"/>
      <c r="I22578"/>
      <c r="J22578"/>
      <c r="L22578" s="33"/>
      <c r="M22578" s="24"/>
    </row>
    <row r="22579" spans="1:13" x14ac:dyDescent="0.2">
      <c r="A22579" s="289"/>
      <c r="I22579"/>
      <c r="J22579"/>
      <c r="L22579" s="33"/>
      <c r="M22579" s="24"/>
    </row>
    <row r="22580" spans="1:13" x14ac:dyDescent="0.2">
      <c r="A22580" s="289"/>
      <c r="I22580"/>
      <c r="J22580"/>
      <c r="L22580" s="33"/>
      <c r="M22580" s="24"/>
    </row>
    <row r="22581" spans="1:13" x14ac:dyDescent="0.2">
      <c r="A22581" s="289"/>
      <c r="I22581"/>
      <c r="J22581"/>
      <c r="L22581" s="33"/>
      <c r="M22581" s="24"/>
    </row>
    <row r="22582" spans="1:13" x14ac:dyDescent="0.2">
      <c r="A22582" s="289"/>
      <c r="I22582"/>
      <c r="J22582"/>
      <c r="L22582" s="33"/>
      <c r="M22582" s="24"/>
    </row>
    <row r="22583" spans="1:13" x14ac:dyDescent="0.2">
      <c r="A22583" s="289"/>
      <c r="I22583"/>
      <c r="J22583"/>
      <c r="L22583" s="33"/>
      <c r="M22583" s="24"/>
    </row>
    <row r="22584" spans="1:13" x14ac:dyDescent="0.2">
      <c r="A22584" s="289"/>
      <c r="I22584"/>
      <c r="J22584"/>
      <c r="L22584" s="33"/>
      <c r="M22584" s="24"/>
    </row>
    <row r="22585" spans="1:13" x14ac:dyDescent="0.2">
      <c r="A22585" s="289"/>
      <c r="I22585"/>
      <c r="J22585"/>
      <c r="L22585" s="33"/>
      <c r="M22585" s="24"/>
    </row>
    <row r="22586" spans="1:13" x14ac:dyDescent="0.2">
      <c r="A22586" s="289"/>
      <c r="I22586"/>
      <c r="J22586"/>
      <c r="L22586" s="33"/>
      <c r="M22586" s="24"/>
    </row>
    <row r="22587" spans="1:13" x14ac:dyDescent="0.2">
      <c r="A22587" s="289"/>
      <c r="I22587"/>
      <c r="J22587"/>
      <c r="L22587" s="33"/>
      <c r="M22587" s="24"/>
    </row>
    <row r="22588" spans="1:13" x14ac:dyDescent="0.2">
      <c r="A22588" s="289"/>
      <c r="I22588"/>
      <c r="J22588"/>
      <c r="L22588" s="33"/>
      <c r="M22588" s="24"/>
    </row>
    <row r="22589" spans="1:13" x14ac:dyDescent="0.2">
      <c r="A22589" s="289"/>
      <c r="I22589"/>
      <c r="J22589"/>
      <c r="L22589" s="33"/>
      <c r="M22589" s="24"/>
    </row>
    <row r="22590" spans="1:13" x14ac:dyDescent="0.2">
      <c r="A22590" s="289"/>
      <c r="I22590"/>
      <c r="J22590"/>
      <c r="L22590" s="33"/>
      <c r="M22590" s="24"/>
    </row>
    <row r="22591" spans="1:13" x14ac:dyDescent="0.2">
      <c r="A22591" s="289"/>
      <c r="I22591"/>
      <c r="J22591"/>
      <c r="L22591" s="33"/>
      <c r="M22591" s="24"/>
    </row>
    <row r="22592" spans="1:13" x14ac:dyDescent="0.2">
      <c r="A22592" s="289"/>
      <c r="I22592"/>
      <c r="J22592"/>
      <c r="L22592" s="33"/>
      <c r="M22592" s="24"/>
    </row>
    <row r="22593" spans="1:13" x14ac:dyDescent="0.2">
      <c r="A22593" s="289"/>
      <c r="I22593"/>
      <c r="J22593"/>
      <c r="L22593" s="33"/>
      <c r="M22593" s="24"/>
    </row>
    <row r="22594" spans="1:13" x14ac:dyDescent="0.2">
      <c r="A22594" s="289"/>
      <c r="I22594"/>
      <c r="J22594"/>
      <c r="L22594" s="33"/>
      <c r="M22594" s="24"/>
    </row>
    <row r="22595" spans="1:13" x14ac:dyDescent="0.2">
      <c r="A22595" s="289"/>
      <c r="I22595"/>
      <c r="J22595"/>
      <c r="L22595" s="33"/>
      <c r="M22595" s="24"/>
    </row>
    <row r="22596" spans="1:13" x14ac:dyDescent="0.2">
      <c r="A22596" s="289"/>
      <c r="I22596"/>
      <c r="J22596"/>
      <c r="L22596" s="33"/>
      <c r="M22596" s="24"/>
    </row>
    <row r="22597" spans="1:13" x14ac:dyDescent="0.2">
      <c r="A22597" s="289"/>
      <c r="I22597"/>
      <c r="J22597"/>
      <c r="L22597" s="33"/>
      <c r="M22597" s="24"/>
    </row>
    <row r="22598" spans="1:13" x14ac:dyDescent="0.2">
      <c r="A22598" s="289"/>
      <c r="I22598"/>
      <c r="J22598"/>
      <c r="L22598" s="33"/>
      <c r="M22598" s="24"/>
    </row>
    <row r="22599" spans="1:13" x14ac:dyDescent="0.2">
      <c r="A22599" s="289"/>
      <c r="I22599"/>
      <c r="J22599"/>
      <c r="L22599" s="33"/>
      <c r="M22599" s="24"/>
    </row>
    <row r="22600" spans="1:13" x14ac:dyDescent="0.2">
      <c r="A22600" s="289"/>
      <c r="I22600"/>
      <c r="J22600"/>
      <c r="L22600" s="33"/>
      <c r="M22600" s="24"/>
    </row>
    <row r="22601" spans="1:13" x14ac:dyDescent="0.2">
      <c r="A22601" s="289"/>
      <c r="I22601"/>
      <c r="J22601"/>
      <c r="L22601" s="33"/>
      <c r="M22601" s="24"/>
    </row>
    <row r="22602" spans="1:13" x14ac:dyDescent="0.2">
      <c r="A22602" s="289"/>
      <c r="I22602"/>
      <c r="J22602"/>
      <c r="L22602" s="33"/>
      <c r="M22602" s="24"/>
    </row>
    <row r="22603" spans="1:13" x14ac:dyDescent="0.2">
      <c r="A22603" s="289"/>
      <c r="I22603"/>
      <c r="J22603"/>
      <c r="L22603" s="33"/>
      <c r="M22603" s="24"/>
    </row>
    <row r="22604" spans="1:13" x14ac:dyDescent="0.2">
      <c r="A22604" s="289"/>
      <c r="I22604"/>
      <c r="J22604"/>
      <c r="L22604" s="33"/>
      <c r="M22604" s="24"/>
    </row>
    <row r="22605" spans="1:13" x14ac:dyDescent="0.2">
      <c r="A22605" s="289"/>
      <c r="I22605"/>
      <c r="J22605"/>
      <c r="L22605" s="33"/>
      <c r="M22605" s="24"/>
    </row>
    <row r="22606" spans="1:13" x14ac:dyDescent="0.2">
      <c r="A22606" s="289"/>
      <c r="I22606"/>
      <c r="J22606"/>
      <c r="L22606" s="33"/>
      <c r="M22606" s="24"/>
    </row>
    <row r="22607" spans="1:13" x14ac:dyDescent="0.2">
      <c r="A22607" s="289"/>
      <c r="I22607"/>
      <c r="J22607"/>
      <c r="L22607" s="33"/>
      <c r="M22607" s="24"/>
    </row>
    <row r="22608" spans="1:13" x14ac:dyDescent="0.2">
      <c r="A22608" s="289"/>
      <c r="I22608"/>
      <c r="J22608"/>
      <c r="L22608" s="33"/>
      <c r="M22608" s="24"/>
    </row>
    <row r="22609" spans="1:13" x14ac:dyDescent="0.2">
      <c r="A22609" s="289"/>
      <c r="I22609"/>
      <c r="J22609"/>
      <c r="L22609" s="33"/>
      <c r="M22609" s="24"/>
    </row>
    <row r="22610" spans="1:13" x14ac:dyDescent="0.2">
      <c r="A22610" s="289"/>
      <c r="I22610"/>
      <c r="J22610"/>
      <c r="L22610" s="33"/>
      <c r="M22610" s="24"/>
    </row>
    <row r="22611" spans="1:13" x14ac:dyDescent="0.2">
      <c r="A22611" s="289"/>
      <c r="I22611"/>
      <c r="J22611"/>
      <c r="L22611" s="33"/>
      <c r="M22611" s="24"/>
    </row>
    <row r="22612" spans="1:13" x14ac:dyDescent="0.2">
      <c r="A22612" s="289"/>
      <c r="I22612"/>
      <c r="J22612"/>
      <c r="L22612" s="33"/>
      <c r="M22612" s="24"/>
    </row>
    <row r="22613" spans="1:13" x14ac:dyDescent="0.2">
      <c r="A22613" s="289"/>
      <c r="I22613"/>
      <c r="J22613"/>
      <c r="L22613" s="33"/>
      <c r="M22613" s="24"/>
    </row>
    <row r="22614" spans="1:13" x14ac:dyDescent="0.2">
      <c r="A22614" s="289"/>
      <c r="I22614"/>
      <c r="J22614"/>
      <c r="L22614" s="33"/>
      <c r="M22614" s="24"/>
    </row>
    <row r="22615" spans="1:13" x14ac:dyDescent="0.2">
      <c r="A22615" s="289"/>
      <c r="I22615"/>
      <c r="J22615"/>
      <c r="L22615" s="33"/>
      <c r="M22615" s="24"/>
    </row>
    <row r="22616" spans="1:13" x14ac:dyDescent="0.2">
      <c r="A22616" s="289"/>
      <c r="I22616"/>
      <c r="J22616"/>
      <c r="L22616" s="33"/>
      <c r="M22616" s="24"/>
    </row>
    <row r="22617" spans="1:13" x14ac:dyDescent="0.2">
      <c r="A22617" s="289"/>
      <c r="I22617"/>
      <c r="J22617"/>
      <c r="L22617" s="33"/>
      <c r="M22617" s="24"/>
    </row>
    <row r="22618" spans="1:13" x14ac:dyDescent="0.2">
      <c r="A22618" s="289"/>
      <c r="I22618"/>
      <c r="J22618"/>
      <c r="L22618" s="33"/>
      <c r="M22618" s="24"/>
    </row>
    <row r="22619" spans="1:13" x14ac:dyDescent="0.2">
      <c r="A22619" s="289"/>
      <c r="I22619"/>
      <c r="J22619"/>
      <c r="L22619" s="33"/>
      <c r="M22619" s="24"/>
    </row>
    <row r="22620" spans="1:13" x14ac:dyDescent="0.2">
      <c r="A22620" s="289"/>
      <c r="I22620"/>
      <c r="J22620"/>
      <c r="L22620" s="33"/>
      <c r="M22620" s="24"/>
    </row>
    <row r="22621" spans="1:13" x14ac:dyDescent="0.2">
      <c r="A22621" s="289"/>
      <c r="I22621"/>
      <c r="J22621"/>
      <c r="L22621" s="33"/>
      <c r="M22621" s="24"/>
    </row>
    <row r="22622" spans="1:13" x14ac:dyDescent="0.2">
      <c r="A22622" s="289"/>
      <c r="I22622"/>
      <c r="J22622"/>
      <c r="L22622" s="33"/>
      <c r="M22622" s="24"/>
    </row>
    <row r="22623" spans="1:13" x14ac:dyDescent="0.2">
      <c r="A22623" s="289"/>
      <c r="I22623"/>
      <c r="J22623"/>
      <c r="L22623" s="33"/>
      <c r="M22623" s="24"/>
    </row>
    <row r="22624" spans="1:13" x14ac:dyDescent="0.2">
      <c r="A22624" s="289"/>
      <c r="I22624"/>
      <c r="J22624"/>
      <c r="L22624" s="33"/>
      <c r="M22624" s="24"/>
    </row>
    <row r="22625" spans="1:13" x14ac:dyDescent="0.2">
      <c r="A22625" s="289"/>
      <c r="I22625"/>
      <c r="J22625"/>
      <c r="L22625" s="33"/>
      <c r="M22625" s="24"/>
    </row>
    <row r="22626" spans="1:13" x14ac:dyDescent="0.2">
      <c r="A22626" s="289"/>
      <c r="I22626"/>
      <c r="J22626"/>
      <c r="L22626" s="33"/>
      <c r="M22626" s="24"/>
    </row>
    <row r="22627" spans="1:13" x14ac:dyDescent="0.2">
      <c r="A22627" s="289"/>
      <c r="I22627"/>
      <c r="J22627"/>
      <c r="L22627" s="33"/>
      <c r="M22627" s="24"/>
    </row>
    <row r="22628" spans="1:13" x14ac:dyDescent="0.2">
      <c r="A22628" s="289"/>
      <c r="I22628"/>
      <c r="J22628"/>
      <c r="L22628" s="33"/>
      <c r="M22628" s="24"/>
    </row>
    <row r="22629" spans="1:13" x14ac:dyDescent="0.2">
      <c r="A22629" s="289"/>
      <c r="I22629"/>
      <c r="J22629"/>
      <c r="L22629" s="33"/>
      <c r="M22629" s="24"/>
    </row>
    <row r="22630" spans="1:13" x14ac:dyDescent="0.2">
      <c r="A22630" s="289"/>
      <c r="I22630"/>
      <c r="J22630"/>
      <c r="L22630" s="33"/>
      <c r="M22630" s="24"/>
    </row>
    <row r="22631" spans="1:13" x14ac:dyDescent="0.2">
      <c r="A22631" s="289"/>
      <c r="I22631"/>
      <c r="J22631"/>
      <c r="L22631" s="33"/>
      <c r="M22631" s="24"/>
    </row>
    <row r="22632" spans="1:13" x14ac:dyDescent="0.2">
      <c r="A22632" s="289"/>
      <c r="I22632"/>
      <c r="J22632"/>
      <c r="L22632" s="33"/>
      <c r="M22632" s="24"/>
    </row>
    <row r="22633" spans="1:13" x14ac:dyDescent="0.2">
      <c r="A22633" s="289"/>
      <c r="I22633"/>
      <c r="J22633"/>
      <c r="L22633" s="33"/>
      <c r="M22633" s="24"/>
    </row>
    <row r="22634" spans="1:13" x14ac:dyDescent="0.2">
      <c r="A22634" s="289"/>
      <c r="I22634"/>
      <c r="J22634"/>
      <c r="L22634" s="33"/>
      <c r="M22634" s="24"/>
    </row>
    <row r="22635" spans="1:13" x14ac:dyDescent="0.2">
      <c r="A22635" s="289"/>
      <c r="I22635"/>
      <c r="J22635"/>
      <c r="L22635" s="33"/>
      <c r="M22635" s="24"/>
    </row>
    <row r="22636" spans="1:13" x14ac:dyDescent="0.2">
      <c r="A22636" s="289"/>
      <c r="I22636"/>
      <c r="J22636"/>
      <c r="L22636" s="33"/>
      <c r="M22636" s="24"/>
    </row>
    <row r="22637" spans="1:13" x14ac:dyDescent="0.2">
      <c r="A22637" s="289"/>
      <c r="I22637"/>
      <c r="J22637"/>
      <c r="L22637" s="33"/>
      <c r="M22637" s="24"/>
    </row>
    <row r="22638" spans="1:13" x14ac:dyDescent="0.2">
      <c r="A22638" s="289"/>
      <c r="I22638"/>
      <c r="J22638"/>
      <c r="L22638" s="33"/>
      <c r="M22638" s="24"/>
    </row>
    <row r="22639" spans="1:13" x14ac:dyDescent="0.2">
      <c r="A22639" s="289"/>
      <c r="I22639"/>
      <c r="J22639"/>
      <c r="L22639" s="33"/>
      <c r="M22639" s="24"/>
    </row>
    <row r="22640" spans="1:13" x14ac:dyDescent="0.2">
      <c r="A22640" s="289"/>
      <c r="I22640"/>
      <c r="J22640"/>
      <c r="L22640" s="33"/>
      <c r="M22640" s="24"/>
    </row>
    <row r="22641" spans="1:13" x14ac:dyDescent="0.2">
      <c r="A22641" s="289"/>
      <c r="I22641"/>
      <c r="J22641"/>
      <c r="L22641" s="33"/>
      <c r="M22641" s="24"/>
    </row>
    <row r="22642" spans="1:13" x14ac:dyDescent="0.2">
      <c r="A22642" s="289"/>
      <c r="I22642"/>
      <c r="J22642"/>
      <c r="L22642" s="33"/>
      <c r="M22642" s="24"/>
    </row>
    <row r="22643" spans="1:13" x14ac:dyDescent="0.2">
      <c r="A22643" s="289"/>
      <c r="I22643"/>
      <c r="J22643"/>
      <c r="L22643" s="33"/>
      <c r="M22643" s="24"/>
    </row>
    <row r="22644" spans="1:13" x14ac:dyDescent="0.2">
      <c r="A22644" s="289"/>
      <c r="I22644"/>
      <c r="J22644"/>
      <c r="L22644" s="33"/>
      <c r="M22644" s="24"/>
    </row>
    <row r="22645" spans="1:13" x14ac:dyDescent="0.2">
      <c r="A22645" s="289"/>
      <c r="I22645"/>
      <c r="J22645"/>
      <c r="L22645" s="33"/>
      <c r="M22645" s="24"/>
    </row>
    <row r="22646" spans="1:13" x14ac:dyDescent="0.2">
      <c r="A22646" s="289"/>
      <c r="I22646"/>
      <c r="J22646"/>
      <c r="L22646" s="33"/>
      <c r="M22646" s="24"/>
    </row>
    <row r="22647" spans="1:13" x14ac:dyDescent="0.2">
      <c r="A22647" s="289"/>
      <c r="I22647"/>
      <c r="J22647"/>
      <c r="L22647" s="33"/>
      <c r="M22647" s="24"/>
    </row>
    <row r="22648" spans="1:13" x14ac:dyDescent="0.2">
      <c r="A22648" s="289"/>
      <c r="I22648"/>
      <c r="J22648"/>
      <c r="L22648" s="33"/>
      <c r="M22648" s="24"/>
    </row>
    <row r="22649" spans="1:13" x14ac:dyDescent="0.2">
      <c r="A22649" s="289"/>
      <c r="I22649"/>
      <c r="J22649"/>
      <c r="L22649" s="33"/>
      <c r="M22649" s="24"/>
    </row>
    <row r="22650" spans="1:13" x14ac:dyDescent="0.2">
      <c r="A22650" s="289"/>
      <c r="I22650"/>
      <c r="J22650"/>
      <c r="L22650" s="33"/>
      <c r="M22650" s="24"/>
    </row>
    <row r="22651" spans="1:13" x14ac:dyDescent="0.2">
      <c r="A22651" s="289"/>
      <c r="I22651"/>
      <c r="J22651"/>
      <c r="L22651" s="33"/>
      <c r="M22651" s="24"/>
    </row>
    <row r="22652" spans="1:13" x14ac:dyDescent="0.2">
      <c r="A22652" s="289"/>
      <c r="I22652"/>
      <c r="J22652"/>
      <c r="L22652" s="33"/>
      <c r="M22652" s="24"/>
    </row>
    <row r="22653" spans="1:13" x14ac:dyDescent="0.2">
      <c r="A22653" s="289"/>
      <c r="I22653"/>
      <c r="J22653"/>
      <c r="L22653" s="33"/>
      <c r="M22653" s="24"/>
    </row>
    <row r="22654" spans="1:13" x14ac:dyDescent="0.2">
      <c r="A22654" s="289"/>
      <c r="I22654"/>
      <c r="J22654"/>
      <c r="L22654" s="33"/>
      <c r="M22654" s="24"/>
    </row>
    <row r="22655" spans="1:13" x14ac:dyDescent="0.2">
      <c r="A22655" s="289"/>
      <c r="I22655"/>
      <c r="J22655"/>
      <c r="L22655" s="33"/>
      <c r="M22655" s="24"/>
    </row>
    <row r="22656" spans="1:13" x14ac:dyDescent="0.2">
      <c r="A22656" s="289"/>
      <c r="I22656"/>
      <c r="J22656"/>
      <c r="L22656" s="33"/>
      <c r="M22656" s="24"/>
    </row>
    <row r="22657" spans="1:13" x14ac:dyDescent="0.2">
      <c r="A22657" s="289"/>
      <c r="I22657"/>
      <c r="J22657"/>
      <c r="L22657" s="33"/>
      <c r="M22657" s="24"/>
    </row>
    <row r="22658" spans="1:13" x14ac:dyDescent="0.2">
      <c r="A22658" s="289"/>
      <c r="I22658"/>
      <c r="J22658"/>
      <c r="L22658" s="33"/>
      <c r="M22658" s="24"/>
    </row>
    <row r="22659" spans="1:13" x14ac:dyDescent="0.2">
      <c r="A22659" s="289"/>
      <c r="I22659"/>
      <c r="J22659"/>
      <c r="L22659" s="33"/>
      <c r="M22659" s="24"/>
    </row>
    <row r="22660" spans="1:13" x14ac:dyDescent="0.2">
      <c r="A22660" s="289"/>
      <c r="I22660"/>
      <c r="J22660"/>
      <c r="L22660" s="33"/>
      <c r="M22660" s="24"/>
    </row>
    <row r="22661" spans="1:13" x14ac:dyDescent="0.2">
      <c r="A22661" s="289"/>
      <c r="I22661"/>
      <c r="J22661"/>
      <c r="L22661" s="33"/>
      <c r="M22661" s="24"/>
    </row>
    <row r="22662" spans="1:13" x14ac:dyDescent="0.2">
      <c r="A22662" s="289"/>
      <c r="I22662"/>
      <c r="J22662"/>
      <c r="L22662" s="33"/>
      <c r="M22662" s="24"/>
    </row>
    <row r="22663" spans="1:13" x14ac:dyDescent="0.2">
      <c r="A22663" s="289"/>
      <c r="I22663"/>
      <c r="J22663"/>
      <c r="L22663" s="33"/>
      <c r="M22663" s="24"/>
    </row>
    <row r="22664" spans="1:13" x14ac:dyDescent="0.2">
      <c r="A22664" s="289"/>
      <c r="I22664"/>
      <c r="J22664"/>
      <c r="L22664" s="33"/>
      <c r="M22664" s="24"/>
    </row>
    <row r="22665" spans="1:13" x14ac:dyDescent="0.2">
      <c r="A22665" s="289"/>
      <c r="I22665"/>
      <c r="J22665"/>
      <c r="L22665" s="33"/>
      <c r="M22665" s="24"/>
    </row>
    <row r="22666" spans="1:13" x14ac:dyDescent="0.2">
      <c r="A22666" s="289"/>
      <c r="I22666"/>
      <c r="J22666"/>
      <c r="L22666" s="33"/>
      <c r="M22666" s="24"/>
    </row>
    <row r="22667" spans="1:13" x14ac:dyDescent="0.2">
      <c r="A22667" s="289"/>
      <c r="I22667"/>
      <c r="J22667"/>
      <c r="L22667" s="33"/>
      <c r="M22667" s="24"/>
    </row>
    <row r="22668" spans="1:13" x14ac:dyDescent="0.2">
      <c r="A22668" s="289"/>
      <c r="I22668"/>
      <c r="J22668"/>
      <c r="L22668" s="33"/>
      <c r="M22668" s="24"/>
    </row>
    <row r="22669" spans="1:13" x14ac:dyDescent="0.2">
      <c r="A22669" s="289"/>
      <c r="I22669"/>
      <c r="J22669"/>
      <c r="L22669" s="33"/>
      <c r="M22669" s="24"/>
    </row>
    <row r="22670" spans="1:13" x14ac:dyDescent="0.2">
      <c r="A22670" s="289"/>
      <c r="I22670"/>
      <c r="J22670"/>
      <c r="L22670" s="33"/>
      <c r="M22670" s="24"/>
    </row>
    <row r="22671" spans="1:13" x14ac:dyDescent="0.2">
      <c r="A22671" s="289"/>
      <c r="I22671"/>
      <c r="J22671"/>
      <c r="L22671" s="33"/>
      <c r="M22671" s="24"/>
    </row>
    <row r="22672" spans="1:13" x14ac:dyDescent="0.2">
      <c r="A22672" s="289"/>
      <c r="I22672"/>
      <c r="J22672"/>
      <c r="L22672" s="33"/>
      <c r="M22672" s="24"/>
    </row>
    <row r="22673" spans="1:13" x14ac:dyDescent="0.2">
      <c r="A22673" s="289"/>
      <c r="I22673"/>
      <c r="J22673"/>
      <c r="L22673" s="33"/>
      <c r="M22673" s="24"/>
    </row>
    <row r="22674" spans="1:13" x14ac:dyDescent="0.2">
      <c r="A22674" s="289"/>
      <c r="I22674"/>
      <c r="J22674"/>
      <c r="L22674" s="33"/>
      <c r="M22674" s="24"/>
    </row>
    <row r="22675" spans="1:13" x14ac:dyDescent="0.2">
      <c r="A22675" s="289"/>
      <c r="I22675"/>
      <c r="J22675"/>
      <c r="L22675" s="33"/>
      <c r="M22675" s="24"/>
    </row>
    <row r="22676" spans="1:13" x14ac:dyDescent="0.2">
      <c r="A22676" s="289"/>
      <c r="I22676"/>
      <c r="J22676"/>
      <c r="L22676" s="33"/>
      <c r="M22676" s="24"/>
    </row>
    <row r="22677" spans="1:13" x14ac:dyDescent="0.2">
      <c r="A22677" s="289"/>
      <c r="I22677"/>
      <c r="J22677"/>
      <c r="L22677" s="33"/>
      <c r="M22677" s="24"/>
    </row>
    <row r="22678" spans="1:13" x14ac:dyDescent="0.2">
      <c r="A22678" s="289"/>
      <c r="I22678"/>
      <c r="J22678"/>
      <c r="L22678" s="33"/>
      <c r="M22678" s="24"/>
    </row>
    <row r="22679" spans="1:13" x14ac:dyDescent="0.2">
      <c r="A22679" s="289"/>
      <c r="I22679"/>
      <c r="J22679"/>
      <c r="L22679" s="33"/>
      <c r="M22679" s="24"/>
    </row>
    <row r="22680" spans="1:13" x14ac:dyDescent="0.2">
      <c r="A22680" s="289"/>
      <c r="I22680"/>
      <c r="J22680"/>
      <c r="L22680" s="33"/>
      <c r="M22680" s="24"/>
    </row>
    <row r="22681" spans="1:13" x14ac:dyDescent="0.2">
      <c r="A22681" s="289"/>
      <c r="I22681"/>
      <c r="J22681"/>
      <c r="L22681" s="33"/>
      <c r="M22681" s="24"/>
    </row>
    <row r="22682" spans="1:13" x14ac:dyDescent="0.2">
      <c r="A22682" s="289"/>
      <c r="I22682"/>
      <c r="J22682"/>
      <c r="L22682" s="33"/>
      <c r="M22682" s="24"/>
    </row>
    <row r="22683" spans="1:13" x14ac:dyDescent="0.2">
      <c r="A22683" s="289"/>
      <c r="I22683"/>
      <c r="J22683"/>
      <c r="L22683" s="33"/>
      <c r="M22683" s="24"/>
    </row>
    <row r="22684" spans="1:13" x14ac:dyDescent="0.2">
      <c r="A22684" s="289"/>
      <c r="I22684"/>
      <c r="J22684"/>
      <c r="L22684" s="33"/>
      <c r="M22684" s="24"/>
    </row>
    <row r="22685" spans="1:13" x14ac:dyDescent="0.2">
      <c r="A22685" s="289"/>
      <c r="I22685"/>
      <c r="J22685"/>
      <c r="L22685" s="33"/>
      <c r="M22685" s="24"/>
    </row>
    <row r="22686" spans="1:13" x14ac:dyDescent="0.2">
      <c r="A22686" s="289"/>
      <c r="I22686"/>
      <c r="J22686"/>
      <c r="L22686" s="33"/>
      <c r="M22686" s="24"/>
    </row>
    <row r="22687" spans="1:13" x14ac:dyDescent="0.2">
      <c r="A22687" s="289"/>
      <c r="I22687"/>
      <c r="J22687"/>
      <c r="L22687" s="33"/>
      <c r="M22687" s="24"/>
    </row>
    <row r="22688" spans="1:13" x14ac:dyDescent="0.2">
      <c r="A22688" s="289"/>
      <c r="I22688"/>
      <c r="J22688"/>
      <c r="L22688" s="33"/>
      <c r="M22688" s="24"/>
    </row>
    <row r="22689" spans="1:13" x14ac:dyDescent="0.2">
      <c r="A22689" s="289"/>
      <c r="I22689"/>
      <c r="J22689"/>
      <c r="L22689" s="33"/>
      <c r="M22689" s="24"/>
    </row>
    <row r="22690" spans="1:13" x14ac:dyDescent="0.2">
      <c r="A22690" s="289"/>
      <c r="I22690"/>
      <c r="J22690"/>
      <c r="L22690" s="33"/>
      <c r="M22690" s="24"/>
    </row>
    <row r="22691" spans="1:13" x14ac:dyDescent="0.2">
      <c r="A22691" s="289"/>
      <c r="I22691"/>
      <c r="J22691"/>
      <c r="L22691" s="33"/>
      <c r="M22691" s="24"/>
    </row>
    <row r="22692" spans="1:13" x14ac:dyDescent="0.2">
      <c r="A22692" s="289"/>
      <c r="I22692"/>
      <c r="J22692"/>
      <c r="L22692" s="33"/>
      <c r="M22692" s="24"/>
    </row>
    <row r="22693" spans="1:13" x14ac:dyDescent="0.2">
      <c r="A22693" s="289"/>
      <c r="I22693"/>
      <c r="J22693"/>
      <c r="L22693" s="33"/>
      <c r="M22693" s="24"/>
    </row>
    <row r="22694" spans="1:13" x14ac:dyDescent="0.2">
      <c r="A22694" s="289"/>
      <c r="I22694"/>
      <c r="J22694"/>
      <c r="L22694" s="33"/>
      <c r="M22694" s="24"/>
    </row>
    <row r="22695" spans="1:13" x14ac:dyDescent="0.2">
      <c r="A22695" s="289"/>
      <c r="I22695"/>
      <c r="J22695"/>
      <c r="L22695" s="33"/>
      <c r="M22695" s="24"/>
    </row>
    <row r="22696" spans="1:13" x14ac:dyDescent="0.2">
      <c r="A22696" s="289"/>
      <c r="I22696"/>
      <c r="J22696"/>
      <c r="L22696" s="33"/>
      <c r="M22696" s="24"/>
    </row>
    <row r="22697" spans="1:13" x14ac:dyDescent="0.2">
      <c r="A22697" s="289"/>
      <c r="I22697"/>
      <c r="J22697"/>
      <c r="L22697" s="33"/>
      <c r="M22697" s="24"/>
    </row>
    <row r="22698" spans="1:13" x14ac:dyDescent="0.2">
      <c r="A22698" s="289"/>
      <c r="I22698"/>
      <c r="J22698"/>
      <c r="L22698" s="33"/>
      <c r="M22698" s="24"/>
    </row>
    <row r="22699" spans="1:13" x14ac:dyDescent="0.2">
      <c r="A22699" s="289"/>
      <c r="I22699"/>
      <c r="J22699"/>
      <c r="L22699" s="33"/>
      <c r="M22699" s="24"/>
    </row>
    <row r="22700" spans="1:13" x14ac:dyDescent="0.2">
      <c r="A22700" s="289"/>
      <c r="I22700"/>
      <c r="J22700"/>
      <c r="L22700" s="33"/>
      <c r="M22700" s="24"/>
    </row>
    <row r="22701" spans="1:13" x14ac:dyDescent="0.2">
      <c r="A22701" s="289"/>
      <c r="I22701"/>
      <c r="J22701"/>
      <c r="L22701" s="33"/>
      <c r="M22701" s="24"/>
    </row>
    <row r="22702" spans="1:13" x14ac:dyDescent="0.2">
      <c r="A22702" s="289"/>
      <c r="I22702"/>
      <c r="J22702"/>
      <c r="L22702" s="33"/>
      <c r="M22702" s="24"/>
    </row>
    <row r="22703" spans="1:13" x14ac:dyDescent="0.2">
      <c r="A22703" s="289"/>
      <c r="I22703"/>
      <c r="J22703"/>
      <c r="L22703" s="33"/>
      <c r="M22703" s="24"/>
    </row>
    <row r="22704" spans="1:13" x14ac:dyDescent="0.2">
      <c r="A22704" s="289"/>
      <c r="I22704"/>
      <c r="J22704"/>
      <c r="L22704" s="33"/>
      <c r="M22704" s="24"/>
    </row>
    <row r="22705" spans="1:13" x14ac:dyDescent="0.2">
      <c r="A22705" s="289"/>
      <c r="I22705"/>
      <c r="J22705"/>
      <c r="L22705" s="33"/>
      <c r="M22705" s="24"/>
    </row>
    <row r="22706" spans="1:13" x14ac:dyDescent="0.2">
      <c r="A22706" s="289"/>
      <c r="I22706"/>
      <c r="J22706"/>
      <c r="L22706" s="33"/>
      <c r="M22706" s="24"/>
    </row>
    <row r="22707" spans="1:13" x14ac:dyDescent="0.2">
      <c r="A22707" s="289"/>
      <c r="I22707"/>
      <c r="J22707"/>
      <c r="L22707" s="33"/>
      <c r="M22707" s="24"/>
    </row>
    <row r="22708" spans="1:13" x14ac:dyDescent="0.2">
      <c r="A22708" s="289"/>
      <c r="I22708"/>
      <c r="J22708"/>
      <c r="L22708" s="33"/>
      <c r="M22708" s="24"/>
    </row>
    <row r="22709" spans="1:13" x14ac:dyDescent="0.2">
      <c r="A22709" s="289"/>
      <c r="I22709"/>
      <c r="J22709"/>
      <c r="L22709" s="33"/>
      <c r="M22709" s="24"/>
    </row>
    <row r="22710" spans="1:13" x14ac:dyDescent="0.2">
      <c r="A22710" s="289"/>
      <c r="I22710"/>
      <c r="J22710"/>
      <c r="L22710" s="33"/>
      <c r="M22710" s="24"/>
    </row>
    <row r="22711" spans="1:13" x14ac:dyDescent="0.2">
      <c r="A22711" s="289"/>
      <c r="I22711"/>
      <c r="J22711"/>
      <c r="L22711" s="33"/>
      <c r="M22711" s="24"/>
    </row>
    <row r="22712" spans="1:13" x14ac:dyDescent="0.2">
      <c r="A22712" s="289"/>
      <c r="I22712"/>
      <c r="J22712"/>
      <c r="L22712" s="33"/>
      <c r="M22712" s="24"/>
    </row>
    <row r="22713" spans="1:13" x14ac:dyDescent="0.2">
      <c r="A22713" s="289"/>
      <c r="I22713"/>
      <c r="J22713"/>
      <c r="L22713" s="33"/>
      <c r="M22713" s="24"/>
    </row>
    <row r="22714" spans="1:13" x14ac:dyDescent="0.2">
      <c r="A22714" s="289"/>
      <c r="I22714"/>
      <c r="J22714"/>
      <c r="L22714" s="33"/>
      <c r="M22714" s="24"/>
    </row>
    <row r="22715" spans="1:13" x14ac:dyDescent="0.2">
      <c r="A22715" s="289"/>
      <c r="I22715"/>
      <c r="J22715"/>
      <c r="L22715" s="33"/>
      <c r="M22715" s="24"/>
    </row>
    <row r="22716" spans="1:13" x14ac:dyDescent="0.2">
      <c r="A22716" s="289"/>
      <c r="I22716"/>
      <c r="J22716"/>
      <c r="L22716" s="33"/>
      <c r="M22716" s="24"/>
    </row>
    <row r="22717" spans="1:13" x14ac:dyDescent="0.2">
      <c r="A22717" s="289"/>
      <c r="I22717"/>
      <c r="J22717"/>
      <c r="L22717" s="33"/>
      <c r="M22717" s="24"/>
    </row>
    <row r="22718" spans="1:13" x14ac:dyDescent="0.2">
      <c r="A22718" s="289"/>
      <c r="I22718"/>
      <c r="J22718"/>
      <c r="L22718" s="33"/>
      <c r="M22718" s="24"/>
    </row>
    <row r="22719" spans="1:13" x14ac:dyDescent="0.2">
      <c r="A22719" s="289"/>
      <c r="I22719"/>
      <c r="J22719"/>
      <c r="L22719" s="33"/>
      <c r="M22719" s="24"/>
    </row>
    <row r="22720" spans="1:13" x14ac:dyDescent="0.2">
      <c r="A22720" s="289"/>
      <c r="I22720"/>
      <c r="J22720"/>
      <c r="L22720" s="33"/>
      <c r="M22720" s="24"/>
    </row>
    <row r="22721" spans="1:13" x14ac:dyDescent="0.2">
      <c r="A22721" s="289"/>
      <c r="I22721"/>
      <c r="J22721"/>
      <c r="L22721" s="33"/>
      <c r="M22721" s="24"/>
    </row>
    <row r="22722" spans="1:13" x14ac:dyDescent="0.2">
      <c r="A22722" s="289"/>
      <c r="I22722"/>
      <c r="J22722"/>
      <c r="L22722" s="33"/>
      <c r="M22722" s="24"/>
    </row>
    <row r="22723" spans="1:13" x14ac:dyDescent="0.2">
      <c r="A22723" s="289"/>
      <c r="I22723"/>
      <c r="J22723"/>
      <c r="L22723" s="33"/>
      <c r="M22723" s="24"/>
    </row>
    <row r="22724" spans="1:13" x14ac:dyDescent="0.2">
      <c r="A22724" s="289"/>
      <c r="I22724"/>
      <c r="J22724"/>
      <c r="L22724" s="33"/>
      <c r="M22724" s="24"/>
    </row>
    <row r="22725" spans="1:13" x14ac:dyDescent="0.2">
      <c r="A22725" s="289"/>
      <c r="I22725"/>
      <c r="J22725"/>
      <c r="L22725" s="33"/>
      <c r="M22725" s="24"/>
    </row>
    <row r="22726" spans="1:13" x14ac:dyDescent="0.2">
      <c r="A22726" s="289"/>
      <c r="I22726"/>
      <c r="J22726"/>
      <c r="L22726" s="33"/>
      <c r="M22726" s="24"/>
    </row>
    <row r="22727" spans="1:13" x14ac:dyDescent="0.2">
      <c r="A22727" s="289"/>
      <c r="I22727"/>
      <c r="J22727"/>
      <c r="L22727" s="33"/>
      <c r="M22727" s="24"/>
    </row>
    <row r="22728" spans="1:13" x14ac:dyDescent="0.2">
      <c r="A22728" s="289"/>
      <c r="I22728"/>
      <c r="J22728"/>
      <c r="L22728" s="33"/>
      <c r="M22728" s="24"/>
    </row>
    <row r="22729" spans="1:13" x14ac:dyDescent="0.2">
      <c r="A22729" s="289"/>
      <c r="I22729"/>
      <c r="J22729"/>
      <c r="L22729" s="33"/>
      <c r="M22729" s="24"/>
    </row>
    <row r="22730" spans="1:13" x14ac:dyDescent="0.2">
      <c r="A22730" s="289"/>
      <c r="I22730"/>
      <c r="J22730"/>
      <c r="L22730" s="33"/>
      <c r="M22730" s="24"/>
    </row>
    <row r="22731" spans="1:13" x14ac:dyDescent="0.2">
      <c r="A22731" s="289"/>
      <c r="I22731"/>
      <c r="J22731"/>
      <c r="L22731" s="33"/>
      <c r="M22731" s="24"/>
    </row>
    <row r="22732" spans="1:13" x14ac:dyDescent="0.2">
      <c r="A22732" s="289"/>
      <c r="I22732"/>
      <c r="J22732"/>
      <c r="L22732" s="33"/>
      <c r="M22732" s="24"/>
    </row>
    <row r="22733" spans="1:13" x14ac:dyDescent="0.2">
      <c r="A22733" s="289"/>
      <c r="I22733"/>
      <c r="J22733"/>
      <c r="L22733" s="33"/>
      <c r="M22733" s="24"/>
    </row>
    <row r="22734" spans="1:13" x14ac:dyDescent="0.2">
      <c r="A22734" s="289"/>
      <c r="I22734"/>
      <c r="J22734"/>
      <c r="L22734" s="33"/>
      <c r="M22734" s="24"/>
    </row>
    <row r="22735" spans="1:13" x14ac:dyDescent="0.2">
      <c r="A22735" s="289"/>
      <c r="I22735"/>
      <c r="J22735"/>
      <c r="L22735" s="33"/>
      <c r="M22735" s="24"/>
    </row>
    <row r="22736" spans="1:13" x14ac:dyDescent="0.2">
      <c r="A22736" s="289"/>
      <c r="I22736"/>
      <c r="J22736"/>
      <c r="L22736" s="33"/>
      <c r="M22736" s="24"/>
    </row>
    <row r="22737" spans="1:13" x14ac:dyDescent="0.2">
      <c r="A22737" s="289"/>
      <c r="I22737"/>
      <c r="J22737"/>
      <c r="L22737" s="33"/>
      <c r="M22737" s="24"/>
    </row>
    <row r="22738" spans="1:13" x14ac:dyDescent="0.2">
      <c r="A22738" s="289"/>
      <c r="I22738"/>
      <c r="J22738"/>
      <c r="L22738" s="33"/>
      <c r="M22738" s="24"/>
    </row>
    <row r="22739" spans="1:13" x14ac:dyDescent="0.2">
      <c r="A22739" s="289"/>
      <c r="I22739"/>
      <c r="J22739"/>
      <c r="L22739" s="33"/>
      <c r="M22739" s="24"/>
    </row>
    <row r="22740" spans="1:13" x14ac:dyDescent="0.2">
      <c r="A22740" s="289"/>
      <c r="I22740"/>
      <c r="J22740"/>
      <c r="L22740" s="33"/>
      <c r="M22740" s="24"/>
    </row>
    <row r="22741" spans="1:13" x14ac:dyDescent="0.2">
      <c r="A22741" s="289"/>
      <c r="I22741"/>
      <c r="J22741"/>
      <c r="L22741" s="33"/>
      <c r="M22741" s="24"/>
    </row>
    <row r="22742" spans="1:13" x14ac:dyDescent="0.2">
      <c r="A22742" s="289"/>
      <c r="I22742"/>
      <c r="J22742"/>
      <c r="L22742" s="33"/>
      <c r="M22742" s="24"/>
    </row>
    <row r="22743" spans="1:13" x14ac:dyDescent="0.2">
      <c r="A22743" s="289"/>
      <c r="I22743"/>
      <c r="J22743"/>
      <c r="L22743" s="33"/>
      <c r="M22743" s="24"/>
    </row>
    <row r="22744" spans="1:13" x14ac:dyDescent="0.2">
      <c r="A22744" s="289"/>
      <c r="I22744"/>
      <c r="J22744"/>
      <c r="L22744" s="33"/>
      <c r="M22744" s="24"/>
    </row>
    <row r="22745" spans="1:13" x14ac:dyDescent="0.2">
      <c r="A22745" s="289"/>
      <c r="I22745"/>
      <c r="J22745"/>
      <c r="L22745" s="33"/>
      <c r="M22745" s="24"/>
    </row>
    <row r="22746" spans="1:13" x14ac:dyDescent="0.2">
      <c r="A22746" s="289"/>
      <c r="I22746"/>
      <c r="J22746"/>
      <c r="L22746" s="33"/>
      <c r="M22746" s="24"/>
    </row>
    <row r="22747" spans="1:13" x14ac:dyDescent="0.2">
      <c r="A22747" s="289"/>
      <c r="I22747"/>
      <c r="J22747"/>
      <c r="L22747" s="33"/>
      <c r="M22747" s="24"/>
    </row>
    <row r="22748" spans="1:13" x14ac:dyDescent="0.2">
      <c r="A22748" s="289"/>
      <c r="I22748"/>
      <c r="J22748"/>
      <c r="L22748" s="33"/>
      <c r="M22748" s="24"/>
    </row>
    <row r="22749" spans="1:13" x14ac:dyDescent="0.2">
      <c r="A22749" s="289"/>
      <c r="I22749"/>
      <c r="J22749"/>
      <c r="L22749" s="33"/>
      <c r="M22749" s="24"/>
    </row>
    <row r="22750" spans="1:13" x14ac:dyDescent="0.2">
      <c r="A22750" s="289"/>
      <c r="I22750"/>
      <c r="J22750"/>
      <c r="L22750" s="33"/>
      <c r="M22750" s="24"/>
    </row>
    <row r="22751" spans="1:13" x14ac:dyDescent="0.2">
      <c r="A22751" s="289"/>
      <c r="I22751"/>
      <c r="J22751"/>
      <c r="L22751" s="33"/>
      <c r="M22751" s="24"/>
    </row>
    <row r="22752" spans="1:13" x14ac:dyDescent="0.2">
      <c r="A22752" s="289"/>
      <c r="I22752"/>
      <c r="J22752"/>
      <c r="L22752" s="33"/>
      <c r="M22752" s="24"/>
    </row>
    <row r="22753" spans="1:13" x14ac:dyDescent="0.2">
      <c r="A22753" s="289"/>
      <c r="I22753"/>
      <c r="J22753"/>
      <c r="L22753" s="33"/>
      <c r="M22753" s="24"/>
    </row>
    <row r="22754" spans="1:13" x14ac:dyDescent="0.2">
      <c r="A22754" s="289"/>
      <c r="I22754"/>
      <c r="J22754"/>
      <c r="L22754" s="33"/>
      <c r="M22754" s="24"/>
    </row>
    <row r="22755" spans="1:13" x14ac:dyDescent="0.2">
      <c r="A22755" s="289"/>
      <c r="I22755"/>
      <c r="J22755"/>
      <c r="L22755" s="33"/>
      <c r="M22755" s="24"/>
    </row>
    <row r="22756" spans="1:13" x14ac:dyDescent="0.2">
      <c r="A22756" s="289"/>
      <c r="I22756"/>
      <c r="J22756"/>
      <c r="L22756" s="33"/>
      <c r="M22756" s="24"/>
    </row>
    <row r="22757" spans="1:13" x14ac:dyDescent="0.2">
      <c r="A22757" s="289"/>
      <c r="I22757"/>
      <c r="J22757"/>
      <c r="L22757" s="33"/>
      <c r="M22757" s="24"/>
    </row>
    <row r="22758" spans="1:13" x14ac:dyDescent="0.2">
      <c r="A22758" s="289"/>
      <c r="I22758"/>
      <c r="J22758"/>
      <c r="L22758" s="33"/>
      <c r="M22758" s="24"/>
    </row>
    <row r="22759" spans="1:13" x14ac:dyDescent="0.2">
      <c r="A22759" s="289"/>
      <c r="I22759"/>
      <c r="J22759"/>
      <c r="L22759" s="33"/>
      <c r="M22759" s="24"/>
    </row>
    <row r="22760" spans="1:13" x14ac:dyDescent="0.2">
      <c r="A22760" s="289"/>
      <c r="I22760"/>
      <c r="J22760"/>
      <c r="L22760" s="33"/>
      <c r="M22760" s="24"/>
    </row>
    <row r="22761" spans="1:13" x14ac:dyDescent="0.2">
      <c r="A22761" s="289"/>
      <c r="I22761"/>
      <c r="J22761"/>
      <c r="L22761" s="33"/>
      <c r="M22761" s="24"/>
    </row>
    <row r="22762" spans="1:13" x14ac:dyDescent="0.2">
      <c r="A22762" s="289"/>
      <c r="I22762"/>
      <c r="J22762"/>
      <c r="L22762" s="33"/>
      <c r="M22762" s="24"/>
    </row>
    <row r="22763" spans="1:13" x14ac:dyDescent="0.2">
      <c r="A22763" s="289"/>
      <c r="I22763"/>
      <c r="J22763"/>
      <c r="L22763" s="33"/>
      <c r="M22763" s="24"/>
    </row>
    <row r="22764" spans="1:13" x14ac:dyDescent="0.2">
      <c r="A22764" s="289"/>
      <c r="I22764"/>
      <c r="J22764"/>
      <c r="L22764" s="33"/>
      <c r="M22764" s="24"/>
    </row>
    <row r="22765" spans="1:13" x14ac:dyDescent="0.2">
      <c r="A22765" s="289"/>
      <c r="I22765"/>
      <c r="J22765"/>
      <c r="L22765" s="33"/>
      <c r="M22765" s="24"/>
    </row>
    <row r="22766" spans="1:13" x14ac:dyDescent="0.2">
      <c r="A22766" s="289"/>
      <c r="I22766"/>
      <c r="J22766"/>
      <c r="L22766" s="33"/>
      <c r="M22766" s="24"/>
    </row>
    <row r="22767" spans="1:13" x14ac:dyDescent="0.2">
      <c r="A22767" s="289"/>
      <c r="I22767"/>
      <c r="J22767"/>
      <c r="L22767" s="33"/>
      <c r="M22767" s="24"/>
    </row>
    <row r="22768" spans="1:13" x14ac:dyDescent="0.2">
      <c r="A22768" s="289"/>
      <c r="I22768"/>
      <c r="J22768"/>
      <c r="L22768" s="33"/>
      <c r="M22768" s="24"/>
    </row>
    <row r="22769" spans="1:13" x14ac:dyDescent="0.2">
      <c r="A22769" s="289"/>
      <c r="I22769"/>
      <c r="J22769"/>
      <c r="L22769" s="33"/>
      <c r="M22769" s="24"/>
    </row>
    <row r="22770" spans="1:13" x14ac:dyDescent="0.2">
      <c r="A22770" s="289"/>
      <c r="I22770"/>
      <c r="J22770"/>
      <c r="L22770" s="33"/>
      <c r="M22770" s="24"/>
    </row>
    <row r="22771" spans="1:13" x14ac:dyDescent="0.2">
      <c r="A22771" s="289"/>
      <c r="I22771"/>
      <c r="J22771"/>
      <c r="L22771" s="33"/>
      <c r="M22771" s="24"/>
    </row>
    <row r="22772" spans="1:13" x14ac:dyDescent="0.2">
      <c r="A22772" s="289"/>
      <c r="I22772"/>
      <c r="J22772"/>
      <c r="L22772" s="33"/>
      <c r="M22772" s="24"/>
    </row>
    <row r="22773" spans="1:13" x14ac:dyDescent="0.2">
      <c r="A22773" s="289"/>
      <c r="I22773"/>
      <c r="J22773"/>
      <c r="L22773" s="33"/>
      <c r="M22773" s="24"/>
    </row>
    <row r="22774" spans="1:13" x14ac:dyDescent="0.2">
      <c r="A22774" s="289"/>
      <c r="I22774"/>
      <c r="J22774"/>
      <c r="L22774" s="33"/>
      <c r="M22774" s="24"/>
    </row>
    <row r="22775" spans="1:13" x14ac:dyDescent="0.2">
      <c r="A22775" s="289"/>
      <c r="I22775"/>
      <c r="J22775"/>
      <c r="L22775" s="33"/>
      <c r="M22775" s="24"/>
    </row>
    <row r="22776" spans="1:13" x14ac:dyDescent="0.2">
      <c r="A22776" s="289"/>
      <c r="I22776"/>
      <c r="J22776"/>
      <c r="L22776" s="33"/>
      <c r="M22776" s="24"/>
    </row>
    <row r="22777" spans="1:13" x14ac:dyDescent="0.2">
      <c r="A22777" s="289"/>
      <c r="I22777"/>
      <c r="J22777"/>
      <c r="L22777" s="33"/>
      <c r="M22777" s="24"/>
    </row>
    <row r="22778" spans="1:13" x14ac:dyDescent="0.2">
      <c r="A22778" s="289"/>
      <c r="I22778"/>
      <c r="J22778"/>
      <c r="L22778" s="33"/>
      <c r="M22778" s="24"/>
    </row>
    <row r="22779" spans="1:13" x14ac:dyDescent="0.2">
      <c r="A22779" s="289"/>
      <c r="I22779"/>
      <c r="J22779"/>
      <c r="L22779" s="33"/>
      <c r="M22779" s="24"/>
    </row>
    <row r="22780" spans="1:13" x14ac:dyDescent="0.2">
      <c r="A22780" s="289"/>
      <c r="I22780"/>
      <c r="J22780"/>
      <c r="L22780" s="33"/>
      <c r="M22780" s="24"/>
    </row>
    <row r="22781" spans="1:13" x14ac:dyDescent="0.2">
      <c r="A22781" s="289"/>
      <c r="I22781"/>
      <c r="J22781"/>
      <c r="L22781" s="33"/>
      <c r="M22781" s="24"/>
    </row>
    <row r="22782" spans="1:13" x14ac:dyDescent="0.2">
      <c r="A22782" s="289"/>
      <c r="I22782"/>
      <c r="J22782"/>
      <c r="L22782" s="33"/>
      <c r="M22782" s="24"/>
    </row>
    <row r="22783" spans="1:13" x14ac:dyDescent="0.2">
      <c r="A22783" s="289"/>
      <c r="I22783"/>
      <c r="J22783"/>
      <c r="L22783" s="33"/>
      <c r="M22783" s="24"/>
    </row>
    <row r="22784" spans="1:13" x14ac:dyDescent="0.2">
      <c r="A22784" s="289"/>
      <c r="I22784"/>
      <c r="J22784"/>
      <c r="L22784" s="33"/>
      <c r="M22784" s="24"/>
    </row>
    <row r="22785" spans="1:13" x14ac:dyDescent="0.2">
      <c r="A22785" s="289"/>
      <c r="I22785"/>
      <c r="J22785"/>
      <c r="L22785" s="33"/>
      <c r="M22785" s="24"/>
    </row>
    <row r="22786" spans="1:13" x14ac:dyDescent="0.2">
      <c r="A22786" s="289"/>
      <c r="I22786"/>
      <c r="J22786"/>
      <c r="L22786" s="33"/>
      <c r="M22786" s="24"/>
    </row>
    <row r="22787" spans="1:13" x14ac:dyDescent="0.2">
      <c r="A22787" s="289"/>
      <c r="I22787"/>
      <c r="J22787"/>
      <c r="L22787" s="33"/>
      <c r="M22787" s="24"/>
    </row>
    <row r="22788" spans="1:13" x14ac:dyDescent="0.2">
      <c r="A22788" s="289"/>
      <c r="I22788"/>
      <c r="J22788"/>
      <c r="L22788" s="33"/>
      <c r="M22788" s="24"/>
    </row>
    <row r="22789" spans="1:13" x14ac:dyDescent="0.2">
      <c r="A22789" s="289"/>
      <c r="I22789"/>
      <c r="J22789"/>
      <c r="L22789" s="33"/>
      <c r="M22789" s="24"/>
    </row>
    <row r="22790" spans="1:13" x14ac:dyDescent="0.2">
      <c r="A22790" s="289"/>
      <c r="I22790"/>
      <c r="J22790"/>
      <c r="L22790" s="33"/>
      <c r="M22790" s="24"/>
    </row>
    <row r="22791" spans="1:13" x14ac:dyDescent="0.2">
      <c r="A22791" s="289"/>
      <c r="I22791"/>
      <c r="J22791"/>
      <c r="L22791" s="33"/>
      <c r="M22791" s="24"/>
    </row>
    <row r="22792" spans="1:13" x14ac:dyDescent="0.2">
      <c r="A22792" s="289"/>
      <c r="I22792"/>
      <c r="J22792"/>
      <c r="L22792" s="33"/>
      <c r="M22792" s="24"/>
    </row>
    <row r="22793" spans="1:13" x14ac:dyDescent="0.2">
      <c r="A22793" s="289"/>
      <c r="I22793"/>
      <c r="J22793"/>
      <c r="L22793" s="33"/>
      <c r="M22793" s="24"/>
    </row>
    <row r="22794" spans="1:13" x14ac:dyDescent="0.2">
      <c r="A22794" s="289"/>
      <c r="I22794"/>
      <c r="J22794"/>
      <c r="L22794" s="33"/>
      <c r="M22794" s="24"/>
    </row>
    <row r="22795" spans="1:13" x14ac:dyDescent="0.2">
      <c r="A22795" s="289"/>
      <c r="I22795"/>
      <c r="J22795"/>
      <c r="L22795" s="33"/>
      <c r="M22795" s="24"/>
    </row>
    <row r="22796" spans="1:13" x14ac:dyDescent="0.2">
      <c r="A22796" s="289"/>
      <c r="I22796"/>
      <c r="J22796"/>
      <c r="L22796" s="33"/>
      <c r="M22796" s="24"/>
    </row>
    <row r="22797" spans="1:13" x14ac:dyDescent="0.2">
      <c r="A22797" s="289"/>
      <c r="I22797"/>
      <c r="J22797"/>
      <c r="L22797" s="33"/>
      <c r="M22797" s="24"/>
    </row>
    <row r="22798" spans="1:13" x14ac:dyDescent="0.2">
      <c r="A22798" s="289"/>
      <c r="I22798"/>
      <c r="J22798"/>
      <c r="L22798" s="33"/>
      <c r="M22798" s="24"/>
    </row>
    <row r="22799" spans="1:13" x14ac:dyDescent="0.2">
      <c r="A22799" s="289"/>
      <c r="I22799"/>
      <c r="J22799"/>
      <c r="L22799" s="33"/>
      <c r="M22799" s="24"/>
    </row>
    <row r="22800" spans="1:13" x14ac:dyDescent="0.2">
      <c r="A22800" s="289"/>
      <c r="I22800"/>
      <c r="J22800"/>
      <c r="L22800" s="33"/>
      <c r="M22800" s="24"/>
    </row>
    <row r="22801" spans="1:13" x14ac:dyDescent="0.2">
      <c r="A22801" s="289"/>
      <c r="I22801"/>
      <c r="J22801"/>
      <c r="L22801" s="33"/>
      <c r="M22801" s="24"/>
    </row>
    <row r="22802" spans="1:13" x14ac:dyDescent="0.2">
      <c r="A22802" s="289"/>
      <c r="I22802"/>
      <c r="J22802"/>
      <c r="L22802" s="33"/>
      <c r="M22802" s="24"/>
    </row>
    <row r="22803" spans="1:13" x14ac:dyDescent="0.2">
      <c r="A22803" s="289"/>
      <c r="I22803"/>
      <c r="J22803"/>
      <c r="L22803" s="33"/>
      <c r="M22803" s="24"/>
    </row>
    <row r="22804" spans="1:13" x14ac:dyDescent="0.2">
      <c r="A22804" s="289"/>
      <c r="I22804"/>
      <c r="J22804"/>
      <c r="L22804" s="33"/>
      <c r="M22804" s="24"/>
    </row>
    <row r="22805" spans="1:13" x14ac:dyDescent="0.2">
      <c r="A22805" s="289"/>
      <c r="I22805"/>
      <c r="J22805"/>
      <c r="L22805" s="33"/>
      <c r="M22805" s="24"/>
    </row>
    <row r="22806" spans="1:13" x14ac:dyDescent="0.2">
      <c r="A22806" s="289"/>
      <c r="I22806"/>
      <c r="J22806"/>
      <c r="L22806" s="33"/>
      <c r="M22806" s="24"/>
    </row>
    <row r="22807" spans="1:13" x14ac:dyDescent="0.2">
      <c r="A22807" s="289"/>
      <c r="I22807"/>
      <c r="J22807"/>
      <c r="L22807" s="33"/>
      <c r="M22807" s="24"/>
    </row>
    <row r="22808" spans="1:13" x14ac:dyDescent="0.2">
      <c r="A22808" s="289"/>
      <c r="I22808"/>
      <c r="J22808"/>
      <c r="L22808" s="33"/>
      <c r="M22808" s="24"/>
    </row>
    <row r="22809" spans="1:13" x14ac:dyDescent="0.2">
      <c r="A22809" s="289"/>
      <c r="I22809"/>
      <c r="J22809"/>
      <c r="L22809" s="33"/>
      <c r="M22809" s="24"/>
    </row>
    <row r="22810" spans="1:13" x14ac:dyDescent="0.2">
      <c r="A22810" s="289"/>
      <c r="I22810"/>
      <c r="J22810"/>
      <c r="L22810" s="33"/>
      <c r="M22810" s="24"/>
    </row>
    <row r="22811" spans="1:13" x14ac:dyDescent="0.2">
      <c r="A22811" s="289"/>
      <c r="I22811"/>
      <c r="J22811"/>
      <c r="L22811" s="33"/>
      <c r="M22811" s="24"/>
    </row>
    <row r="22812" spans="1:13" x14ac:dyDescent="0.2">
      <c r="A22812" s="289"/>
      <c r="I22812"/>
      <c r="J22812"/>
      <c r="L22812" s="33"/>
      <c r="M22812" s="24"/>
    </row>
    <row r="22813" spans="1:13" x14ac:dyDescent="0.2">
      <c r="A22813" s="289"/>
      <c r="I22813"/>
      <c r="J22813"/>
      <c r="L22813" s="33"/>
      <c r="M22813" s="24"/>
    </row>
    <row r="22814" spans="1:13" x14ac:dyDescent="0.2">
      <c r="A22814" s="289"/>
      <c r="I22814"/>
      <c r="J22814"/>
      <c r="L22814" s="33"/>
      <c r="M22814" s="24"/>
    </row>
    <row r="22815" spans="1:13" x14ac:dyDescent="0.2">
      <c r="A22815" s="289"/>
      <c r="I22815"/>
      <c r="J22815"/>
      <c r="L22815" s="33"/>
      <c r="M22815" s="24"/>
    </row>
    <row r="22816" spans="1:13" x14ac:dyDescent="0.2">
      <c r="A22816" s="289"/>
      <c r="I22816"/>
      <c r="J22816"/>
      <c r="L22816" s="33"/>
      <c r="M22816" s="24"/>
    </row>
    <row r="22817" spans="1:13" x14ac:dyDescent="0.2">
      <c r="A22817" s="289"/>
      <c r="I22817"/>
      <c r="J22817"/>
      <c r="L22817" s="33"/>
      <c r="M22817" s="24"/>
    </row>
    <row r="22818" spans="1:13" x14ac:dyDescent="0.2">
      <c r="A22818" s="289"/>
      <c r="I22818"/>
      <c r="J22818"/>
      <c r="L22818" s="33"/>
      <c r="M22818" s="24"/>
    </row>
    <row r="22819" spans="1:13" x14ac:dyDescent="0.2">
      <c r="A22819" s="289"/>
      <c r="I22819"/>
      <c r="J22819"/>
      <c r="L22819" s="33"/>
      <c r="M22819" s="24"/>
    </row>
    <row r="22820" spans="1:13" x14ac:dyDescent="0.2">
      <c r="A22820" s="289"/>
      <c r="I22820"/>
      <c r="J22820"/>
      <c r="L22820" s="33"/>
      <c r="M22820" s="24"/>
    </row>
    <row r="22821" spans="1:13" x14ac:dyDescent="0.2">
      <c r="A22821" s="289"/>
      <c r="I22821"/>
      <c r="J22821"/>
      <c r="L22821" s="33"/>
      <c r="M22821" s="24"/>
    </row>
    <row r="22822" spans="1:13" x14ac:dyDescent="0.2">
      <c r="A22822" s="289"/>
      <c r="I22822"/>
      <c r="J22822"/>
      <c r="L22822" s="33"/>
      <c r="M22822" s="24"/>
    </row>
    <row r="22823" spans="1:13" x14ac:dyDescent="0.2">
      <c r="A22823" s="289"/>
      <c r="I22823"/>
      <c r="J22823"/>
      <c r="L22823" s="33"/>
      <c r="M22823" s="24"/>
    </row>
    <row r="22824" spans="1:13" x14ac:dyDescent="0.2">
      <c r="A22824" s="289"/>
      <c r="I22824"/>
      <c r="J22824"/>
      <c r="L22824" s="33"/>
      <c r="M22824" s="24"/>
    </row>
    <row r="22825" spans="1:13" x14ac:dyDescent="0.2">
      <c r="A22825" s="289"/>
      <c r="I22825"/>
      <c r="J22825"/>
      <c r="L22825" s="33"/>
      <c r="M22825" s="24"/>
    </row>
    <row r="22826" spans="1:13" x14ac:dyDescent="0.2">
      <c r="A22826" s="289"/>
      <c r="I22826"/>
      <c r="J22826"/>
      <c r="L22826" s="33"/>
      <c r="M22826" s="24"/>
    </row>
    <row r="22827" spans="1:13" x14ac:dyDescent="0.2">
      <c r="A22827" s="289"/>
      <c r="I22827"/>
      <c r="J22827"/>
      <c r="L22827" s="33"/>
      <c r="M22827" s="24"/>
    </row>
    <row r="22828" spans="1:13" x14ac:dyDescent="0.2">
      <c r="A22828" s="289"/>
      <c r="I22828"/>
      <c r="J22828"/>
      <c r="L22828" s="33"/>
      <c r="M22828" s="24"/>
    </row>
    <row r="22829" spans="1:13" x14ac:dyDescent="0.2">
      <c r="A22829" s="289"/>
      <c r="I22829"/>
      <c r="J22829"/>
      <c r="L22829" s="33"/>
      <c r="M22829" s="24"/>
    </row>
    <row r="22830" spans="1:13" x14ac:dyDescent="0.2">
      <c r="A22830" s="289"/>
      <c r="I22830"/>
      <c r="J22830"/>
      <c r="L22830" s="33"/>
      <c r="M22830" s="24"/>
    </row>
    <row r="22831" spans="1:13" x14ac:dyDescent="0.2">
      <c r="A22831" s="289"/>
      <c r="I22831"/>
      <c r="J22831"/>
      <c r="L22831" s="33"/>
      <c r="M22831" s="24"/>
    </row>
    <row r="22832" spans="1:13" x14ac:dyDescent="0.2">
      <c r="A22832" s="289"/>
      <c r="I22832"/>
      <c r="J22832"/>
      <c r="L22832" s="33"/>
      <c r="M22832" s="24"/>
    </row>
    <row r="22833" spans="1:13" x14ac:dyDescent="0.2">
      <c r="A22833" s="289"/>
      <c r="I22833"/>
      <c r="J22833"/>
      <c r="L22833" s="33"/>
      <c r="M22833" s="24"/>
    </row>
    <row r="22834" spans="1:13" x14ac:dyDescent="0.2">
      <c r="A22834" s="289"/>
      <c r="I22834"/>
      <c r="J22834"/>
      <c r="L22834" s="33"/>
      <c r="M22834" s="24"/>
    </row>
    <row r="22835" spans="1:13" x14ac:dyDescent="0.2">
      <c r="A22835" s="289"/>
      <c r="I22835"/>
      <c r="J22835"/>
      <c r="L22835" s="33"/>
      <c r="M22835" s="24"/>
    </row>
    <row r="22836" spans="1:13" x14ac:dyDescent="0.2">
      <c r="A22836" s="289"/>
      <c r="I22836"/>
      <c r="J22836"/>
      <c r="L22836" s="33"/>
      <c r="M22836" s="24"/>
    </row>
    <row r="22837" spans="1:13" x14ac:dyDescent="0.2">
      <c r="A22837" s="289"/>
      <c r="I22837"/>
      <c r="J22837"/>
      <c r="L22837" s="33"/>
      <c r="M22837" s="24"/>
    </row>
    <row r="22838" spans="1:13" x14ac:dyDescent="0.2">
      <c r="A22838" s="289"/>
      <c r="I22838"/>
      <c r="J22838"/>
      <c r="L22838" s="33"/>
      <c r="M22838" s="24"/>
    </row>
    <row r="22839" spans="1:13" x14ac:dyDescent="0.2">
      <c r="A22839" s="289"/>
      <c r="I22839"/>
      <c r="J22839"/>
      <c r="L22839" s="33"/>
      <c r="M22839" s="24"/>
    </row>
    <row r="22840" spans="1:13" x14ac:dyDescent="0.2">
      <c r="A22840" s="289"/>
      <c r="I22840"/>
      <c r="J22840"/>
      <c r="L22840" s="33"/>
      <c r="M22840" s="24"/>
    </row>
    <row r="22841" spans="1:13" x14ac:dyDescent="0.2">
      <c r="A22841" s="289"/>
      <c r="I22841"/>
      <c r="J22841"/>
      <c r="L22841" s="33"/>
      <c r="M22841" s="24"/>
    </row>
    <row r="22842" spans="1:13" x14ac:dyDescent="0.2">
      <c r="A22842" s="289"/>
      <c r="I22842"/>
      <c r="J22842"/>
      <c r="L22842" s="33"/>
      <c r="M22842" s="24"/>
    </row>
    <row r="22843" spans="1:13" x14ac:dyDescent="0.2">
      <c r="A22843" s="289"/>
      <c r="I22843"/>
      <c r="J22843"/>
      <c r="L22843" s="33"/>
      <c r="M22843" s="24"/>
    </row>
    <row r="22844" spans="1:13" x14ac:dyDescent="0.2">
      <c r="A22844" s="289"/>
      <c r="I22844"/>
      <c r="J22844"/>
      <c r="L22844" s="33"/>
      <c r="M22844" s="24"/>
    </row>
    <row r="22845" spans="1:13" x14ac:dyDescent="0.2">
      <c r="A22845" s="289"/>
      <c r="I22845"/>
      <c r="J22845"/>
      <c r="L22845" s="33"/>
      <c r="M22845" s="24"/>
    </row>
    <row r="22846" spans="1:13" x14ac:dyDescent="0.2">
      <c r="A22846" s="289"/>
      <c r="I22846"/>
      <c r="J22846"/>
      <c r="L22846" s="33"/>
      <c r="M22846" s="24"/>
    </row>
    <row r="22847" spans="1:13" x14ac:dyDescent="0.2">
      <c r="A22847" s="289"/>
      <c r="I22847"/>
      <c r="J22847"/>
      <c r="L22847" s="33"/>
      <c r="M22847" s="24"/>
    </row>
    <row r="22848" spans="1:13" x14ac:dyDescent="0.2">
      <c r="A22848" s="289"/>
      <c r="I22848"/>
      <c r="J22848"/>
      <c r="L22848" s="33"/>
      <c r="M22848" s="24"/>
    </row>
    <row r="22849" spans="1:13" x14ac:dyDescent="0.2">
      <c r="A22849" s="289"/>
      <c r="I22849"/>
      <c r="J22849"/>
      <c r="L22849" s="33"/>
      <c r="M22849" s="24"/>
    </row>
    <row r="22850" spans="1:13" x14ac:dyDescent="0.2">
      <c r="A22850" s="289"/>
      <c r="I22850"/>
      <c r="J22850"/>
      <c r="L22850" s="33"/>
      <c r="M22850" s="24"/>
    </row>
    <row r="22851" spans="1:13" x14ac:dyDescent="0.2">
      <c r="A22851" s="289"/>
      <c r="I22851"/>
      <c r="J22851"/>
      <c r="L22851" s="33"/>
      <c r="M22851" s="24"/>
    </row>
    <row r="22852" spans="1:13" x14ac:dyDescent="0.2">
      <c r="A22852" s="289"/>
      <c r="I22852"/>
      <c r="J22852"/>
      <c r="L22852" s="33"/>
      <c r="M22852" s="24"/>
    </row>
    <row r="22853" spans="1:13" x14ac:dyDescent="0.2">
      <c r="A22853" s="289"/>
      <c r="I22853"/>
      <c r="J22853"/>
      <c r="L22853" s="33"/>
      <c r="M22853" s="24"/>
    </row>
    <row r="22854" spans="1:13" x14ac:dyDescent="0.2">
      <c r="A22854" s="289"/>
      <c r="I22854"/>
      <c r="J22854"/>
      <c r="L22854" s="33"/>
      <c r="M22854" s="24"/>
    </row>
    <row r="22855" spans="1:13" x14ac:dyDescent="0.2">
      <c r="A22855" s="289"/>
      <c r="I22855"/>
      <c r="J22855"/>
      <c r="L22855" s="33"/>
      <c r="M22855" s="24"/>
    </row>
    <row r="22856" spans="1:13" x14ac:dyDescent="0.2">
      <c r="A22856" s="289"/>
      <c r="I22856"/>
      <c r="J22856"/>
      <c r="L22856" s="33"/>
      <c r="M22856" s="24"/>
    </row>
    <row r="22857" spans="1:13" x14ac:dyDescent="0.2">
      <c r="A22857" s="289"/>
      <c r="I22857"/>
      <c r="J22857"/>
      <c r="L22857" s="33"/>
      <c r="M22857" s="24"/>
    </row>
    <row r="22858" spans="1:13" x14ac:dyDescent="0.2">
      <c r="A22858" s="289"/>
      <c r="I22858"/>
      <c r="J22858"/>
      <c r="L22858" s="33"/>
      <c r="M22858" s="24"/>
    </row>
    <row r="22859" spans="1:13" x14ac:dyDescent="0.2">
      <c r="A22859" s="289"/>
      <c r="I22859"/>
      <c r="J22859"/>
      <c r="L22859" s="33"/>
      <c r="M22859" s="24"/>
    </row>
    <row r="22860" spans="1:13" x14ac:dyDescent="0.2">
      <c r="A22860" s="289"/>
      <c r="I22860"/>
      <c r="J22860"/>
      <c r="L22860" s="33"/>
      <c r="M22860" s="24"/>
    </row>
    <row r="22861" spans="1:13" x14ac:dyDescent="0.2">
      <c r="A22861" s="289"/>
      <c r="I22861"/>
      <c r="J22861"/>
      <c r="L22861" s="33"/>
      <c r="M22861" s="24"/>
    </row>
    <row r="22862" spans="1:13" x14ac:dyDescent="0.2">
      <c r="A22862" s="289"/>
      <c r="I22862"/>
      <c r="J22862"/>
      <c r="L22862" s="33"/>
      <c r="M22862" s="24"/>
    </row>
    <row r="22863" spans="1:13" x14ac:dyDescent="0.2">
      <c r="A22863" s="289"/>
      <c r="I22863"/>
      <c r="J22863"/>
      <c r="L22863" s="33"/>
      <c r="M22863" s="24"/>
    </row>
    <row r="22864" spans="1:13" x14ac:dyDescent="0.2">
      <c r="A22864" s="289"/>
      <c r="I22864"/>
      <c r="J22864"/>
      <c r="L22864" s="33"/>
      <c r="M22864" s="24"/>
    </row>
    <row r="22865" spans="1:13" x14ac:dyDescent="0.2">
      <c r="A22865" s="289"/>
      <c r="I22865"/>
      <c r="J22865"/>
      <c r="L22865" s="33"/>
      <c r="M22865" s="24"/>
    </row>
    <row r="22866" spans="1:13" x14ac:dyDescent="0.2">
      <c r="A22866" s="289"/>
      <c r="I22866"/>
      <c r="J22866"/>
      <c r="L22866" s="33"/>
      <c r="M22866" s="24"/>
    </row>
    <row r="22867" spans="1:13" x14ac:dyDescent="0.2">
      <c r="A22867" s="289"/>
      <c r="I22867"/>
      <c r="J22867"/>
      <c r="L22867" s="33"/>
      <c r="M22867" s="24"/>
    </row>
    <row r="22868" spans="1:13" x14ac:dyDescent="0.2">
      <c r="A22868" s="289"/>
      <c r="I22868"/>
      <c r="J22868"/>
      <c r="L22868" s="33"/>
      <c r="M22868" s="24"/>
    </row>
    <row r="22869" spans="1:13" x14ac:dyDescent="0.2">
      <c r="A22869" s="289"/>
      <c r="I22869"/>
      <c r="J22869"/>
      <c r="L22869" s="33"/>
      <c r="M22869" s="24"/>
    </row>
    <row r="22870" spans="1:13" x14ac:dyDescent="0.2">
      <c r="A22870" s="289"/>
      <c r="I22870"/>
      <c r="J22870"/>
      <c r="L22870" s="33"/>
      <c r="M22870" s="24"/>
    </row>
    <row r="22871" spans="1:13" x14ac:dyDescent="0.2">
      <c r="A22871" s="289"/>
      <c r="I22871"/>
      <c r="J22871"/>
      <c r="L22871" s="33"/>
      <c r="M22871" s="24"/>
    </row>
    <row r="22872" spans="1:13" x14ac:dyDescent="0.2">
      <c r="A22872" s="289"/>
      <c r="I22872"/>
      <c r="J22872"/>
      <c r="L22872" s="33"/>
      <c r="M22872" s="24"/>
    </row>
    <row r="22873" spans="1:13" x14ac:dyDescent="0.2">
      <c r="A22873" s="289"/>
      <c r="I22873"/>
      <c r="J22873"/>
      <c r="L22873" s="33"/>
      <c r="M22873" s="24"/>
    </row>
    <row r="22874" spans="1:13" x14ac:dyDescent="0.2">
      <c r="A22874" s="289"/>
      <c r="I22874"/>
      <c r="J22874"/>
      <c r="L22874" s="33"/>
      <c r="M22874" s="24"/>
    </row>
    <row r="22875" spans="1:13" x14ac:dyDescent="0.2">
      <c r="A22875" s="289"/>
      <c r="I22875"/>
      <c r="J22875"/>
      <c r="L22875" s="33"/>
      <c r="M22875" s="24"/>
    </row>
    <row r="22876" spans="1:13" x14ac:dyDescent="0.2">
      <c r="A22876" s="289"/>
      <c r="I22876"/>
      <c r="J22876"/>
      <c r="L22876" s="33"/>
      <c r="M22876" s="24"/>
    </row>
    <row r="22877" spans="1:13" x14ac:dyDescent="0.2">
      <c r="A22877" s="289"/>
      <c r="I22877"/>
      <c r="J22877"/>
      <c r="L22877" s="33"/>
      <c r="M22877" s="24"/>
    </row>
    <row r="22878" spans="1:13" x14ac:dyDescent="0.2">
      <c r="A22878" s="289"/>
      <c r="I22878"/>
      <c r="J22878"/>
      <c r="L22878" s="33"/>
      <c r="M22878" s="24"/>
    </row>
    <row r="22879" spans="1:13" x14ac:dyDescent="0.2">
      <c r="A22879" s="289"/>
      <c r="I22879"/>
      <c r="J22879"/>
      <c r="L22879" s="33"/>
      <c r="M22879" s="24"/>
    </row>
    <row r="22880" spans="1:13" x14ac:dyDescent="0.2">
      <c r="A22880" s="289"/>
      <c r="I22880"/>
      <c r="J22880"/>
      <c r="L22880" s="33"/>
      <c r="M22880" s="24"/>
    </row>
    <row r="22881" spans="1:13" x14ac:dyDescent="0.2">
      <c r="A22881" s="289"/>
      <c r="I22881"/>
      <c r="J22881"/>
      <c r="L22881" s="33"/>
      <c r="M22881" s="24"/>
    </row>
    <row r="22882" spans="1:13" x14ac:dyDescent="0.2">
      <c r="A22882" s="289"/>
      <c r="I22882"/>
      <c r="J22882"/>
      <c r="L22882" s="33"/>
      <c r="M22882" s="24"/>
    </row>
    <row r="22883" spans="1:13" x14ac:dyDescent="0.2">
      <c r="A22883" s="289"/>
      <c r="I22883"/>
      <c r="J22883"/>
      <c r="L22883" s="33"/>
      <c r="M22883" s="24"/>
    </row>
    <row r="22884" spans="1:13" x14ac:dyDescent="0.2">
      <c r="A22884" s="289"/>
      <c r="I22884"/>
      <c r="J22884"/>
      <c r="L22884" s="33"/>
      <c r="M22884" s="24"/>
    </row>
    <row r="22885" spans="1:13" x14ac:dyDescent="0.2">
      <c r="A22885" s="289"/>
      <c r="I22885"/>
      <c r="J22885"/>
      <c r="L22885" s="33"/>
      <c r="M22885" s="24"/>
    </row>
    <row r="22886" spans="1:13" x14ac:dyDescent="0.2">
      <c r="A22886" s="289"/>
      <c r="I22886"/>
      <c r="J22886"/>
      <c r="L22886" s="33"/>
      <c r="M22886" s="24"/>
    </row>
    <row r="22887" spans="1:13" x14ac:dyDescent="0.2">
      <c r="A22887" s="289"/>
      <c r="I22887"/>
      <c r="J22887"/>
      <c r="L22887" s="33"/>
      <c r="M22887" s="24"/>
    </row>
    <row r="22888" spans="1:13" x14ac:dyDescent="0.2">
      <c r="A22888" s="289"/>
      <c r="I22888"/>
      <c r="J22888"/>
      <c r="L22888" s="33"/>
      <c r="M22888" s="24"/>
    </row>
    <row r="22889" spans="1:13" x14ac:dyDescent="0.2">
      <c r="A22889" s="289"/>
      <c r="I22889"/>
      <c r="J22889"/>
      <c r="L22889" s="33"/>
      <c r="M22889" s="24"/>
    </row>
    <row r="22890" spans="1:13" x14ac:dyDescent="0.2">
      <c r="A22890" s="289"/>
      <c r="I22890"/>
      <c r="J22890"/>
      <c r="L22890" s="33"/>
      <c r="M22890" s="24"/>
    </row>
    <row r="22891" spans="1:13" x14ac:dyDescent="0.2">
      <c r="A22891" s="289"/>
      <c r="I22891"/>
      <c r="J22891"/>
      <c r="L22891" s="33"/>
      <c r="M22891" s="24"/>
    </row>
    <row r="22892" spans="1:13" x14ac:dyDescent="0.2">
      <c r="A22892" s="289"/>
      <c r="I22892"/>
      <c r="J22892"/>
      <c r="L22892" s="33"/>
      <c r="M22892" s="24"/>
    </row>
    <row r="22893" spans="1:13" x14ac:dyDescent="0.2">
      <c r="A22893" s="289"/>
      <c r="I22893"/>
      <c r="J22893"/>
      <c r="L22893" s="33"/>
      <c r="M22893" s="24"/>
    </row>
    <row r="22894" spans="1:13" x14ac:dyDescent="0.2">
      <c r="A22894" s="289"/>
      <c r="I22894"/>
      <c r="J22894"/>
      <c r="L22894" s="33"/>
      <c r="M22894" s="24"/>
    </row>
    <row r="22895" spans="1:13" x14ac:dyDescent="0.2">
      <c r="A22895" s="289"/>
      <c r="I22895"/>
      <c r="J22895"/>
      <c r="L22895" s="33"/>
      <c r="M22895" s="24"/>
    </row>
    <row r="22896" spans="1:13" x14ac:dyDescent="0.2">
      <c r="A22896" s="289"/>
      <c r="I22896"/>
      <c r="J22896"/>
      <c r="L22896" s="33"/>
      <c r="M22896" s="24"/>
    </row>
    <row r="22897" spans="1:13" x14ac:dyDescent="0.2">
      <c r="A22897" s="289"/>
      <c r="I22897"/>
      <c r="J22897"/>
      <c r="L22897" s="33"/>
      <c r="M22897" s="24"/>
    </row>
    <row r="22898" spans="1:13" x14ac:dyDescent="0.2">
      <c r="A22898" s="289"/>
      <c r="I22898"/>
      <c r="J22898"/>
      <c r="L22898" s="33"/>
      <c r="M22898" s="24"/>
    </row>
    <row r="22899" spans="1:13" x14ac:dyDescent="0.2">
      <c r="A22899" s="289"/>
      <c r="I22899"/>
      <c r="J22899"/>
      <c r="L22899" s="33"/>
      <c r="M22899" s="24"/>
    </row>
    <row r="22900" spans="1:13" x14ac:dyDescent="0.2">
      <c r="A22900" s="289"/>
      <c r="I22900"/>
      <c r="J22900"/>
      <c r="L22900" s="33"/>
      <c r="M22900" s="24"/>
    </row>
    <row r="22901" spans="1:13" x14ac:dyDescent="0.2">
      <c r="A22901" s="289"/>
      <c r="I22901"/>
      <c r="J22901"/>
      <c r="L22901" s="33"/>
      <c r="M22901" s="24"/>
    </row>
    <row r="22902" spans="1:13" x14ac:dyDescent="0.2">
      <c r="A22902" s="289"/>
      <c r="I22902"/>
      <c r="J22902"/>
      <c r="L22902" s="33"/>
      <c r="M22902" s="24"/>
    </row>
    <row r="22903" spans="1:13" x14ac:dyDescent="0.2">
      <c r="A22903" s="289"/>
      <c r="I22903"/>
      <c r="J22903"/>
      <c r="L22903" s="33"/>
      <c r="M22903" s="24"/>
    </row>
    <row r="22904" spans="1:13" x14ac:dyDescent="0.2">
      <c r="A22904" s="289"/>
      <c r="I22904"/>
      <c r="J22904"/>
      <c r="L22904" s="33"/>
      <c r="M22904" s="24"/>
    </row>
    <row r="22905" spans="1:13" x14ac:dyDescent="0.2">
      <c r="A22905" s="289"/>
      <c r="I22905"/>
      <c r="J22905"/>
      <c r="L22905" s="33"/>
      <c r="M22905" s="24"/>
    </row>
    <row r="22906" spans="1:13" x14ac:dyDescent="0.2">
      <c r="A22906" s="289"/>
      <c r="I22906"/>
      <c r="J22906"/>
      <c r="L22906" s="33"/>
      <c r="M22906" s="24"/>
    </row>
    <row r="22907" spans="1:13" x14ac:dyDescent="0.2">
      <c r="A22907" s="289"/>
      <c r="I22907"/>
      <c r="J22907"/>
      <c r="L22907" s="33"/>
      <c r="M22907" s="24"/>
    </row>
    <row r="22908" spans="1:13" x14ac:dyDescent="0.2">
      <c r="A22908" s="289"/>
      <c r="I22908"/>
      <c r="J22908"/>
      <c r="L22908" s="33"/>
      <c r="M22908" s="24"/>
    </row>
    <row r="22909" spans="1:13" x14ac:dyDescent="0.2">
      <c r="A22909" s="289"/>
      <c r="I22909"/>
      <c r="J22909"/>
      <c r="L22909" s="33"/>
      <c r="M22909" s="24"/>
    </row>
    <row r="22910" spans="1:13" x14ac:dyDescent="0.2">
      <c r="A22910" s="289"/>
      <c r="I22910"/>
      <c r="J22910"/>
      <c r="L22910" s="33"/>
      <c r="M22910" s="24"/>
    </row>
    <row r="22911" spans="1:13" x14ac:dyDescent="0.2">
      <c r="A22911" s="289"/>
      <c r="I22911"/>
      <c r="J22911"/>
      <c r="L22911" s="33"/>
      <c r="M22911" s="24"/>
    </row>
    <row r="22912" spans="1:13" x14ac:dyDescent="0.2">
      <c r="A22912" s="289"/>
      <c r="I22912"/>
      <c r="J22912"/>
      <c r="L22912" s="33"/>
      <c r="M22912" s="24"/>
    </row>
    <row r="22913" spans="1:13" x14ac:dyDescent="0.2">
      <c r="A22913" s="289"/>
      <c r="I22913"/>
      <c r="J22913"/>
      <c r="L22913" s="33"/>
      <c r="M22913" s="24"/>
    </row>
    <row r="22914" spans="1:13" x14ac:dyDescent="0.2">
      <c r="A22914" s="289"/>
      <c r="I22914"/>
      <c r="J22914"/>
      <c r="L22914" s="33"/>
      <c r="M22914" s="24"/>
    </row>
    <row r="22915" spans="1:13" x14ac:dyDescent="0.2">
      <c r="A22915" s="289"/>
      <c r="I22915"/>
      <c r="J22915"/>
      <c r="L22915" s="33"/>
      <c r="M22915" s="24"/>
    </row>
    <row r="22916" spans="1:13" x14ac:dyDescent="0.2">
      <c r="A22916" s="289"/>
      <c r="I22916"/>
      <c r="J22916"/>
      <c r="L22916" s="33"/>
      <c r="M22916" s="24"/>
    </row>
    <row r="22917" spans="1:13" x14ac:dyDescent="0.2">
      <c r="A22917" s="289"/>
      <c r="I22917"/>
      <c r="J22917"/>
      <c r="L22917" s="33"/>
      <c r="M22917" s="24"/>
    </row>
    <row r="22918" spans="1:13" x14ac:dyDescent="0.2">
      <c r="A22918" s="289"/>
      <c r="I22918"/>
      <c r="J22918"/>
      <c r="L22918" s="33"/>
      <c r="M22918" s="24"/>
    </row>
    <row r="22919" spans="1:13" x14ac:dyDescent="0.2">
      <c r="A22919" s="289"/>
      <c r="I22919"/>
      <c r="J22919"/>
      <c r="L22919" s="33"/>
      <c r="M22919" s="24"/>
    </row>
    <row r="22920" spans="1:13" x14ac:dyDescent="0.2">
      <c r="A22920" s="289"/>
      <c r="I22920"/>
      <c r="J22920"/>
      <c r="L22920" s="33"/>
      <c r="M22920" s="24"/>
    </row>
    <row r="22921" spans="1:13" x14ac:dyDescent="0.2">
      <c r="A22921" s="289"/>
      <c r="I22921"/>
      <c r="J22921"/>
      <c r="L22921" s="33"/>
      <c r="M22921" s="24"/>
    </row>
    <row r="22922" spans="1:13" x14ac:dyDescent="0.2">
      <c r="A22922" s="289"/>
      <c r="I22922"/>
      <c r="J22922"/>
      <c r="L22922" s="33"/>
      <c r="M22922" s="24"/>
    </row>
    <row r="22923" spans="1:13" x14ac:dyDescent="0.2">
      <c r="A22923" s="289"/>
      <c r="I22923"/>
      <c r="J22923"/>
      <c r="L22923" s="33"/>
      <c r="M22923" s="24"/>
    </row>
    <row r="22924" spans="1:13" x14ac:dyDescent="0.2">
      <c r="A22924" s="289"/>
      <c r="I22924"/>
      <c r="J22924"/>
      <c r="L22924" s="33"/>
      <c r="M22924" s="24"/>
    </row>
    <row r="22925" spans="1:13" x14ac:dyDescent="0.2">
      <c r="A22925" s="289"/>
      <c r="I22925"/>
      <c r="J22925"/>
      <c r="L22925" s="33"/>
      <c r="M22925" s="24"/>
    </row>
    <row r="22926" spans="1:13" x14ac:dyDescent="0.2">
      <c r="A22926" s="289"/>
      <c r="I22926"/>
      <c r="J22926"/>
      <c r="L22926" s="33"/>
      <c r="M22926" s="24"/>
    </row>
    <row r="22927" spans="1:13" x14ac:dyDescent="0.2">
      <c r="A22927" s="289"/>
      <c r="I22927"/>
      <c r="J22927"/>
      <c r="L22927" s="33"/>
      <c r="M22927" s="24"/>
    </row>
    <row r="22928" spans="1:13" x14ac:dyDescent="0.2">
      <c r="A22928" s="289"/>
      <c r="I22928"/>
      <c r="J22928"/>
      <c r="L22928" s="33"/>
      <c r="M22928" s="24"/>
    </row>
    <row r="22929" spans="1:13" x14ac:dyDescent="0.2">
      <c r="A22929" s="289"/>
      <c r="I22929"/>
      <c r="J22929"/>
      <c r="L22929" s="33"/>
      <c r="M22929" s="24"/>
    </row>
    <row r="22930" spans="1:13" x14ac:dyDescent="0.2">
      <c r="A22930" s="289"/>
      <c r="I22930"/>
      <c r="J22930"/>
      <c r="L22930" s="33"/>
      <c r="M22930" s="24"/>
    </row>
    <row r="22931" spans="1:13" x14ac:dyDescent="0.2">
      <c r="A22931" s="289"/>
      <c r="I22931"/>
      <c r="J22931"/>
      <c r="L22931" s="33"/>
      <c r="M22931" s="24"/>
    </row>
    <row r="22932" spans="1:13" x14ac:dyDescent="0.2">
      <c r="A22932" s="289"/>
      <c r="I22932"/>
      <c r="J22932"/>
      <c r="L22932" s="33"/>
      <c r="M22932" s="24"/>
    </row>
    <row r="22933" spans="1:13" x14ac:dyDescent="0.2">
      <c r="A22933" s="289"/>
      <c r="I22933"/>
      <c r="J22933"/>
      <c r="L22933" s="33"/>
      <c r="M22933" s="24"/>
    </row>
    <row r="22934" spans="1:13" x14ac:dyDescent="0.2">
      <c r="A22934" s="289"/>
      <c r="I22934"/>
      <c r="J22934"/>
      <c r="L22934" s="33"/>
      <c r="M22934" s="24"/>
    </row>
    <row r="22935" spans="1:13" x14ac:dyDescent="0.2">
      <c r="A22935" s="289"/>
      <c r="I22935"/>
      <c r="J22935"/>
      <c r="L22935" s="33"/>
      <c r="M22935" s="24"/>
    </row>
    <row r="22936" spans="1:13" x14ac:dyDescent="0.2">
      <c r="A22936" s="289"/>
      <c r="I22936"/>
      <c r="J22936"/>
      <c r="L22936" s="33"/>
      <c r="M22936" s="24"/>
    </row>
    <row r="22937" spans="1:13" x14ac:dyDescent="0.2">
      <c r="A22937" s="289"/>
      <c r="I22937"/>
      <c r="J22937"/>
      <c r="L22937" s="33"/>
      <c r="M22937" s="24"/>
    </row>
    <row r="22938" spans="1:13" x14ac:dyDescent="0.2">
      <c r="A22938" s="289"/>
      <c r="I22938"/>
      <c r="J22938"/>
      <c r="L22938" s="33"/>
      <c r="M22938" s="24"/>
    </row>
    <row r="22939" spans="1:13" x14ac:dyDescent="0.2">
      <c r="A22939" s="289"/>
      <c r="I22939"/>
      <c r="J22939"/>
      <c r="L22939" s="33"/>
      <c r="M22939" s="24"/>
    </row>
    <row r="22940" spans="1:13" x14ac:dyDescent="0.2">
      <c r="A22940" s="289"/>
      <c r="I22940"/>
      <c r="J22940"/>
      <c r="L22940" s="33"/>
      <c r="M22940" s="24"/>
    </row>
    <row r="22941" spans="1:13" x14ac:dyDescent="0.2">
      <c r="A22941" s="289"/>
      <c r="I22941"/>
      <c r="J22941"/>
      <c r="L22941" s="33"/>
      <c r="M22941" s="24"/>
    </row>
    <row r="22942" spans="1:13" x14ac:dyDescent="0.2">
      <c r="A22942" s="289"/>
      <c r="I22942"/>
      <c r="J22942"/>
      <c r="L22942" s="33"/>
      <c r="M22942" s="24"/>
    </row>
    <row r="22943" spans="1:13" x14ac:dyDescent="0.2">
      <c r="A22943" s="289"/>
      <c r="I22943"/>
      <c r="J22943"/>
      <c r="L22943" s="33"/>
      <c r="M22943" s="24"/>
    </row>
    <row r="22944" spans="1:13" x14ac:dyDescent="0.2">
      <c r="A22944" s="289"/>
      <c r="I22944"/>
      <c r="J22944"/>
      <c r="L22944" s="33"/>
      <c r="M22944" s="24"/>
    </row>
    <row r="22945" spans="1:13" x14ac:dyDescent="0.2">
      <c r="A22945" s="289"/>
      <c r="I22945"/>
      <c r="J22945"/>
      <c r="L22945" s="33"/>
      <c r="M22945" s="24"/>
    </row>
    <row r="22946" spans="1:13" x14ac:dyDescent="0.2">
      <c r="A22946" s="289"/>
      <c r="I22946"/>
      <c r="J22946"/>
      <c r="L22946" s="33"/>
      <c r="M22946" s="24"/>
    </row>
    <row r="22947" spans="1:13" x14ac:dyDescent="0.2">
      <c r="A22947" s="289"/>
      <c r="I22947"/>
      <c r="J22947"/>
      <c r="L22947" s="33"/>
      <c r="M22947" s="24"/>
    </row>
    <row r="22948" spans="1:13" x14ac:dyDescent="0.2">
      <c r="A22948" s="289"/>
      <c r="I22948"/>
      <c r="J22948"/>
      <c r="L22948" s="33"/>
      <c r="M22948" s="24"/>
    </row>
    <row r="22949" spans="1:13" x14ac:dyDescent="0.2">
      <c r="A22949" s="289"/>
      <c r="I22949"/>
      <c r="J22949"/>
      <c r="L22949" s="33"/>
      <c r="M22949" s="24"/>
    </row>
    <row r="22950" spans="1:13" x14ac:dyDescent="0.2">
      <c r="A22950" s="289"/>
      <c r="I22950"/>
      <c r="J22950"/>
      <c r="L22950" s="33"/>
      <c r="M22950" s="24"/>
    </row>
    <row r="22951" spans="1:13" x14ac:dyDescent="0.2">
      <c r="A22951" s="289"/>
      <c r="I22951"/>
      <c r="J22951"/>
      <c r="L22951" s="33"/>
      <c r="M22951" s="24"/>
    </row>
    <row r="22952" spans="1:13" x14ac:dyDescent="0.2">
      <c r="A22952" s="289"/>
      <c r="I22952"/>
      <c r="J22952"/>
      <c r="L22952" s="33"/>
      <c r="M22952" s="24"/>
    </row>
    <row r="22953" spans="1:13" x14ac:dyDescent="0.2">
      <c r="A22953" s="289"/>
      <c r="I22953"/>
      <c r="J22953"/>
      <c r="L22953" s="33"/>
      <c r="M22953" s="24"/>
    </row>
    <row r="22954" spans="1:13" x14ac:dyDescent="0.2">
      <c r="A22954" s="289"/>
      <c r="I22954"/>
      <c r="J22954"/>
      <c r="L22954" s="33"/>
      <c r="M22954" s="24"/>
    </row>
    <row r="22955" spans="1:13" x14ac:dyDescent="0.2">
      <c r="A22955" s="289"/>
      <c r="I22955"/>
      <c r="J22955"/>
      <c r="L22955" s="33"/>
      <c r="M22955" s="24"/>
    </row>
    <row r="22956" spans="1:13" x14ac:dyDescent="0.2">
      <c r="A22956" s="289"/>
      <c r="I22956"/>
      <c r="J22956"/>
      <c r="L22956" s="33"/>
      <c r="M22956" s="24"/>
    </row>
    <row r="22957" spans="1:13" x14ac:dyDescent="0.2">
      <c r="A22957" s="289"/>
      <c r="I22957"/>
      <c r="J22957"/>
      <c r="L22957" s="33"/>
      <c r="M22957" s="24"/>
    </row>
    <row r="22958" spans="1:13" x14ac:dyDescent="0.2">
      <c r="A22958" s="289"/>
      <c r="I22958"/>
      <c r="J22958"/>
      <c r="L22958" s="33"/>
      <c r="M22958" s="24"/>
    </row>
    <row r="22959" spans="1:13" x14ac:dyDescent="0.2">
      <c r="A22959" s="289"/>
      <c r="I22959"/>
      <c r="J22959"/>
      <c r="L22959" s="33"/>
      <c r="M22959" s="24"/>
    </row>
    <row r="22960" spans="1:13" x14ac:dyDescent="0.2">
      <c r="A22960" s="289"/>
      <c r="I22960"/>
      <c r="J22960"/>
      <c r="L22960" s="33"/>
      <c r="M22960" s="24"/>
    </row>
    <row r="22961" spans="1:13" x14ac:dyDescent="0.2">
      <c r="A22961" s="289"/>
      <c r="I22961"/>
      <c r="J22961"/>
      <c r="L22961" s="33"/>
      <c r="M22961" s="24"/>
    </row>
    <row r="22962" spans="1:13" x14ac:dyDescent="0.2">
      <c r="A22962" s="289"/>
      <c r="I22962"/>
      <c r="J22962"/>
      <c r="L22962" s="33"/>
      <c r="M22962" s="24"/>
    </row>
    <row r="22963" spans="1:13" x14ac:dyDescent="0.2">
      <c r="A22963" s="289"/>
      <c r="I22963"/>
      <c r="J22963"/>
      <c r="L22963" s="33"/>
      <c r="M22963" s="24"/>
    </row>
    <row r="22964" spans="1:13" x14ac:dyDescent="0.2">
      <c r="A22964" s="289"/>
      <c r="I22964"/>
      <c r="J22964"/>
      <c r="L22964" s="33"/>
      <c r="M22964" s="24"/>
    </row>
    <row r="22965" spans="1:13" x14ac:dyDescent="0.2">
      <c r="A22965" s="289"/>
      <c r="I22965"/>
      <c r="J22965"/>
      <c r="L22965" s="33"/>
      <c r="M22965" s="24"/>
    </row>
    <row r="22966" spans="1:13" x14ac:dyDescent="0.2">
      <c r="A22966" s="289"/>
      <c r="I22966"/>
      <c r="J22966"/>
      <c r="L22966" s="33"/>
      <c r="M22966" s="24"/>
    </row>
    <row r="22967" spans="1:13" x14ac:dyDescent="0.2">
      <c r="A22967" s="289"/>
      <c r="I22967"/>
      <c r="J22967"/>
      <c r="L22967" s="33"/>
      <c r="M22967" s="24"/>
    </row>
    <row r="22968" spans="1:13" x14ac:dyDescent="0.2">
      <c r="A22968" s="289"/>
      <c r="I22968"/>
      <c r="J22968"/>
      <c r="L22968" s="33"/>
      <c r="M22968" s="24"/>
    </row>
    <row r="22969" spans="1:13" x14ac:dyDescent="0.2">
      <c r="A22969" s="289"/>
      <c r="I22969"/>
      <c r="J22969"/>
      <c r="L22969" s="33"/>
      <c r="M22969" s="24"/>
    </row>
    <row r="22970" spans="1:13" x14ac:dyDescent="0.2">
      <c r="A22970" s="289"/>
      <c r="I22970"/>
      <c r="J22970"/>
      <c r="L22970" s="33"/>
      <c r="M22970" s="24"/>
    </row>
    <row r="22971" spans="1:13" x14ac:dyDescent="0.2">
      <c r="A22971" s="289"/>
      <c r="I22971"/>
      <c r="J22971"/>
      <c r="L22971" s="33"/>
      <c r="M22971" s="24"/>
    </row>
    <row r="22972" spans="1:13" x14ac:dyDescent="0.2">
      <c r="A22972" s="289"/>
      <c r="I22972"/>
      <c r="J22972"/>
      <c r="L22972" s="33"/>
      <c r="M22972" s="24"/>
    </row>
    <row r="22973" spans="1:13" x14ac:dyDescent="0.2">
      <c r="A22973" s="289"/>
      <c r="I22973"/>
      <c r="J22973"/>
      <c r="L22973" s="33"/>
      <c r="M22973" s="24"/>
    </row>
    <row r="22974" spans="1:13" x14ac:dyDescent="0.2">
      <c r="A22974" s="289"/>
      <c r="I22974"/>
      <c r="J22974"/>
      <c r="L22974" s="33"/>
      <c r="M22974" s="24"/>
    </row>
    <row r="22975" spans="1:13" x14ac:dyDescent="0.2">
      <c r="A22975" s="289"/>
      <c r="I22975"/>
      <c r="J22975"/>
      <c r="L22975" s="33"/>
      <c r="M22975" s="24"/>
    </row>
    <row r="22976" spans="1:13" x14ac:dyDescent="0.2">
      <c r="A22976" s="289"/>
      <c r="I22976"/>
      <c r="J22976"/>
      <c r="L22976" s="33"/>
      <c r="M22976" s="24"/>
    </row>
    <row r="22977" spans="1:13" x14ac:dyDescent="0.2">
      <c r="A22977" s="289"/>
      <c r="I22977"/>
      <c r="J22977"/>
      <c r="L22977" s="33"/>
      <c r="M22977" s="24"/>
    </row>
    <row r="22978" spans="1:13" x14ac:dyDescent="0.2">
      <c r="A22978" s="289"/>
      <c r="I22978"/>
      <c r="J22978"/>
      <c r="L22978" s="33"/>
      <c r="M22978" s="24"/>
    </row>
    <row r="22979" spans="1:13" x14ac:dyDescent="0.2">
      <c r="A22979" s="289"/>
      <c r="I22979"/>
      <c r="J22979"/>
      <c r="L22979" s="33"/>
      <c r="M22979" s="24"/>
    </row>
    <row r="22980" spans="1:13" x14ac:dyDescent="0.2">
      <c r="A22980" s="289"/>
      <c r="I22980"/>
      <c r="J22980"/>
      <c r="L22980" s="33"/>
      <c r="M22980" s="24"/>
    </row>
    <row r="22981" spans="1:13" x14ac:dyDescent="0.2">
      <c r="A22981" s="289"/>
      <c r="I22981"/>
      <c r="J22981"/>
      <c r="L22981" s="33"/>
      <c r="M22981" s="24"/>
    </row>
    <row r="22982" spans="1:13" x14ac:dyDescent="0.2">
      <c r="A22982" s="289"/>
      <c r="I22982"/>
      <c r="J22982"/>
      <c r="L22982" s="33"/>
      <c r="M22982" s="24"/>
    </row>
    <row r="22983" spans="1:13" x14ac:dyDescent="0.2">
      <c r="A22983" s="289"/>
      <c r="I22983"/>
      <c r="J22983"/>
      <c r="L22983" s="33"/>
      <c r="M22983" s="24"/>
    </row>
    <row r="22984" spans="1:13" x14ac:dyDescent="0.2">
      <c r="A22984" s="289"/>
      <c r="I22984"/>
      <c r="J22984"/>
      <c r="L22984" s="33"/>
      <c r="M22984" s="24"/>
    </row>
    <row r="22985" spans="1:13" x14ac:dyDescent="0.2">
      <c r="A22985" s="289"/>
      <c r="I22985"/>
      <c r="J22985"/>
      <c r="L22985" s="33"/>
      <c r="M22985" s="24"/>
    </row>
    <row r="22986" spans="1:13" x14ac:dyDescent="0.2">
      <c r="A22986" s="289"/>
      <c r="I22986"/>
      <c r="J22986"/>
      <c r="L22986" s="33"/>
      <c r="M22986" s="24"/>
    </row>
    <row r="22987" spans="1:13" x14ac:dyDescent="0.2">
      <c r="A22987" s="289"/>
      <c r="I22987"/>
      <c r="J22987"/>
      <c r="L22987" s="33"/>
      <c r="M22987" s="24"/>
    </row>
    <row r="22988" spans="1:13" x14ac:dyDescent="0.2">
      <c r="A22988" s="289"/>
      <c r="I22988"/>
      <c r="J22988"/>
      <c r="L22988" s="33"/>
      <c r="M22988" s="24"/>
    </row>
    <row r="22989" spans="1:13" x14ac:dyDescent="0.2">
      <c r="A22989" s="289"/>
      <c r="I22989"/>
      <c r="J22989"/>
      <c r="L22989" s="33"/>
      <c r="M22989" s="24"/>
    </row>
    <row r="22990" spans="1:13" x14ac:dyDescent="0.2">
      <c r="A22990" s="289"/>
      <c r="I22990"/>
      <c r="J22990"/>
      <c r="L22990" s="33"/>
      <c r="M22990" s="24"/>
    </row>
    <row r="22991" spans="1:13" x14ac:dyDescent="0.2">
      <c r="A22991" s="289"/>
      <c r="I22991"/>
      <c r="J22991"/>
      <c r="L22991" s="33"/>
      <c r="M22991" s="24"/>
    </row>
    <row r="22992" spans="1:13" x14ac:dyDescent="0.2">
      <c r="A22992" s="289"/>
      <c r="I22992"/>
      <c r="J22992"/>
      <c r="L22992" s="33"/>
      <c r="M22992" s="24"/>
    </row>
    <row r="22993" spans="1:13" x14ac:dyDescent="0.2">
      <c r="A22993" s="289"/>
      <c r="I22993"/>
      <c r="J22993"/>
      <c r="L22993" s="33"/>
      <c r="M22993" s="24"/>
    </row>
    <row r="22994" spans="1:13" x14ac:dyDescent="0.2">
      <c r="A22994" s="289"/>
      <c r="I22994"/>
      <c r="J22994"/>
      <c r="L22994" s="33"/>
      <c r="M22994" s="24"/>
    </row>
    <row r="22995" spans="1:13" x14ac:dyDescent="0.2">
      <c r="A22995" s="289"/>
      <c r="I22995"/>
      <c r="J22995"/>
      <c r="L22995" s="33"/>
      <c r="M22995" s="24"/>
    </row>
    <row r="22996" spans="1:13" x14ac:dyDescent="0.2">
      <c r="A22996" s="289"/>
      <c r="I22996"/>
      <c r="J22996"/>
      <c r="L22996" s="33"/>
      <c r="M22996" s="24"/>
    </row>
    <row r="22997" spans="1:13" x14ac:dyDescent="0.2">
      <c r="A22997" s="289"/>
      <c r="I22997"/>
      <c r="J22997"/>
      <c r="L22997" s="33"/>
      <c r="M22997" s="24"/>
    </row>
    <row r="22998" spans="1:13" x14ac:dyDescent="0.2">
      <c r="A22998" s="289"/>
      <c r="I22998"/>
      <c r="J22998"/>
      <c r="L22998" s="33"/>
      <c r="M22998" s="24"/>
    </row>
    <row r="22999" spans="1:13" x14ac:dyDescent="0.2">
      <c r="A22999" s="289"/>
      <c r="I22999"/>
      <c r="J22999"/>
      <c r="L22999" s="33"/>
      <c r="M22999" s="24"/>
    </row>
    <row r="23000" spans="1:13" x14ac:dyDescent="0.2">
      <c r="A23000" s="289"/>
      <c r="I23000"/>
      <c r="J23000"/>
      <c r="L23000" s="33"/>
      <c r="M23000" s="24"/>
    </row>
    <row r="23001" spans="1:13" x14ac:dyDescent="0.2">
      <c r="A23001" s="289"/>
      <c r="I23001"/>
      <c r="J23001"/>
      <c r="L23001" s="33"/>
      <c r="M23001" s="24"/>
    </row>
    <row r="23002" spans="1:13" x14ac:dyDescent="0.2">
      <c r="A23002" s="289"/>
      <c r="I23002"/>
      <c r="J23002"/>
      <c r="L23002" s="33"/>
      <c r="M23002" s="24"/>
    </row>
    <row r="23003" spans="1:13" x14ac:dyDescent="0.2">
      <c r="A23003" s="289"/>
      <c r="I23003"/>
      <c r="J23003"/>
      <c r="L23003" s="33"/>
      <c r="M23003" s="24"/>
    </row>
    <row r="23004" spans="1:13" x14ac:dyDescent="0.2">
      <c r="A23004" s="289"/>
      <c r="I23004"/>
      <c r="J23004"/>
      <c r="L23004" s="33"/>
      <c r="M23004" s="24"/>
    </row>
    <row r="23005" spans="1:13" x14ac:dyDescent="0.2">
      <c r="A23005" s="289"/>
      <c r="I23005"/>
      <c r="J23005"/>
      <c r="L23005" s="33"/>
      <c r="M23005" s="24"/>
    </row>
    <row r="23006" spans="1:13" x14ac:dyDescent="0.2">
      <c r="A23006" s="289"/>
      <c r="I23006"/>
      <c r="J23006"/>
      <c r="L23006" s="33"/>
      <c r="M23006" s="24"/>
    </row>
    <row r="23007" spans="1:13" x14ac:dyDescent="0.2">
      <c r="A23007" s="289"/>
      <c r="I23007"/>
      <c r="J23007"/>
      <c r="L23007" s="33"/>
      <c r="M23007" s="24"/>
    </row>
    <row r="23008" spans="1:13" x14ac:dyDescent="0.2">
      <c r="A23008" s="289"/>
      <c r="I23008"/>
      <c r="J23008"/>
      <c r="L23008" s="33"/>
      <c r="M23008" s="24"/>
    </row>
    <row r="23009" spans="1:13" x14ac:dyDescent="0.2">
      <c r="A23009" s="289"/>
      <c r="I23009"/>
      <c r="J23009"/>
      <c r="L23009" s="33"/>
      <c r="M23009" s="24"/>
    </row>
    <row r="23010" spans="1:13" x14ac:dyDescent="0.2">
      <c r="A23010" s="289"/>
      <c r="I23010"/>
      <c r="J23010"/>
      <c r="L23010" s="33"/>
      <c r="M23010" s="24"/>
    </row>
    <row r="23011" spans="1:13" x14ac:dyDescent="0.2">
      <c r="A23011" s="289"/>
      <c r="I23011"/>
      <c r="J23011"/>
      <c r="L23011" s="33"/>
      <c r="M23011" s="24"/>
    </row>
    <row r="23012" spans="1:13" x14ac:dyDescent="0.2">
      <c r="A23012" s="289"/>
      <c r="I23012"/>
      <c r="J23012"/>
      <c r="L23012" s="33"/>
      <c r="M23012" s="24"/>
    </row>
    <row r="23013" spans="1:13" x14ac:dyDescent="0.2">
      <c r="A23013" s="289"/>
      <c r="I23013"/>
      <c r="J23013"/>
      <c r="L23013" s="33"/>
      <c r="M23013" s="24"/>
    </row>
    <row r="23014" spans="1:13" x14ac:dyDescent="0.2">
      <c r="A23014" s="289"/>
      <c r="I23014"/>
      <c r="J23014"/>
      <c r="L23014" s="33"/>
      <c r="M23014" s="24"/>
    </row>
    <row r="23015" spans="1:13" x14ac:dyDescent="0.2">
      <c r="A23015" s="289"/>
      <c r="I23015"/>
      <c r="J23015"/>
      <c r="L23015" s="33"/>
      <c r="M23015" s="24"/>
    </row>
    <row r="23016" spans="1:13" x14ac:dyDescent="0.2">
      <c r="A23016" s="289"/>
      <c r="I23016"/>
      <c r="J23016"/>
      <c r="L23016" s="33"/>
      <c r="M23016" s="24"/>
    </row>
    <row r="23017" spans="1:13" x14ac:dyDescent="0.2">
      <c r="A23017" s="289"/>
      <c r="I23017"/>
      <c r="J23017"/>
      <c r="L23017" s="33"/>
      <c r="M23017" s="24"/>
    </row>
    <row r="23018" spans="1:13" x14ac:dyDescent="0.2">
      <c r="A23018" s="289"/>
      <c r="I23018"/>
      <c r="J23018"/>
      <c r="L23018" s="33"/>
      <c r="M23018" s="24"/>
    </row>
    <row r="23019" spans="1:13" x14ac:dyDescent="0.2">
      <c r="A23019" s="289"/>
      <c r="I23019"/>
      <c r="J23019"/>
      <c r="L23019" s="33"/>
      <c r="M23019" s="24"/>
    </row>
    <row r="23020" spans="1:13" x14ac:dyDescent="0.2">
      <c r="A23020" s="289"/>
      <c r="I23020"/>
      <c r="J23020"/>
      <c r="L23020" s="33"/>
      <c r="M23020" s="24"/>
    </row>
    <row r="23021" spans="1:13" x14ac:dyDescent="0.2">
      <c r="A23021" s="289"/>
      <c r="I23021"/>
      <c r="J23021"/>
      <c r="L23021" s="33"/>
      <c r="M23021" s="24"/>
    </row>
    <row r="23022" spans="1:13" x14ac:dyDescent="0.2">
      <c r="A23022" s="289"/>
      <c r="I23022"/>
      <c r="J23022"/>
      <c r="L23022" s="33"/>
      <c r="M23022" s="24"/>
    </row>
    <row r="23023" spans="1:13" x14ac:dyDescent="0.2">
      <c r="A23023" s="289"/>
      <c r="I23023"/>
      <c r="J23023"/>
      <c r="L23023" s="33"/>
      <c r="M23023" s="24"/>
    </row>
    <row r="23024" spans="1:13" x14ac:dyDescent="0.2">
      <c r="A23024" s="289"/>
      <c r="I23024"/>
      <c r="J23024"/>
      <c r="L23024" s="33"/>
      <c r="M23024" s="24"/>
    </row>
    <row r="23025" spans="1:13" x14ac:dyDescent="0.2">
      <c r="A23025" s="289"/>
      <c r="I23025"/>
      <c r="J23025"/>
      <c r="L23025" s="33"/>
      <c r="M23025" s="24"/>
    </row>
    <row r="23026" spans="1:13" x14ac:dyDescent="0.2">
      <c r="A23026" s="289"/>
      <c r="I23026"/>
      <c r="J23026"/>
      <c r="L23026" s="33"/>
      <c r="M23026" s="24"/>
    </row>
    <row r="23027" spans="1:13" x14ac:dyDescent="0.2">
      <c r="A23027" s="289"/>
      <c r="I23027"/>
      <c r="J23027"/>
      <c r="L23027" s="33"/>
      <c r="M23027" s="24"/>
    </row>
    <row r="23028" spans="1:13" x14ac:dyDescent="0.2">
      <c r="A23028" s="289"/>
      <c r="I23028"/>
      <c r="J23028"/>
      <c r="L23028" s="33"/>
      <c r="M23028" s="24"/>
    </row>
    <row r="23029" spans="1:13" x14ac:dyDescent="0.2">
      <c r="A23029" s="289"/>
      <c r="I23029"/>
      <c r="J23029"/>
      <c r="L23029" s="33"/>
      <c r="M23029" s="24"/>
    </row>
    <row r="23030" spans="1:13" x14ac:dyDescent="0.2">
      <c r="A23030" s="289"/>
      <c r="I23030"/>
      <c r="J23030"/>
      <c r="L23030" s="33"/>
      <c r="M23030" s="24"/>
    </row>
    <row r="23031" spans="1:13" x14ac:dyDescent="0.2">
      <c r="A23031" s="289"/>
      <c r="I23031"/>
      <c r="J23031"/>
      <c r="L23031" s="33"/>
      <c r="M23031" s="24"/>
    </row>
    <row r="23032" spans="1:13" x14ac:dyDescent="0.2">
      <c r="A23032" s="289"/>
      <c r="I23032"/>
      <c r="J23032"/>
      <c r="L23032" s="33"/>
      <c r="M23032" s="24"/>
    </row>
    <row r="23033" spans="1:13" x14ac:dyDescent="0.2">
      <c r="A23033" s="289"/>
      <c r="I23033"/>
      <c r="J23033"/>
      <c r="L23033" s="33"/>
      <c r="M23033" s="24"/>
    </row>
    <row r="23034" spans="1:13" x14ac:dyDescent="0.2">
      <c r="A23034" s="289"/>
      <c r="I23034"/>
      <c r="J23034"/>
      <c r="L23034" s="33"/>
      <c r="M23034" s="24"/>
    </row>
    <row r="23035" spans="1:13" x14ac:dyDescent="0.2">
      <c r="A23035" s="289"/>
      <c r="I23035"/>
      <c r="J23035"/>
      <c r="L23035" s="33"/>
      <c r="M23035" s="24"/>
    </row>
    <row r="23036" spans="1:13" x14ac:dyDescent="0.2">
      <c r="A23036" s="289"/>
      <c r="I23036"/>
      <c r="J23036"/>
      <c r="L23036" s="33"/>
      <c r="M23036" s="24"/>
    </row>
    <row r="23037" spans="1:13" x14ac:dyDescent="0.2">
      <c r="A23037" s="289"/>
      <c r="I23037"/>
      <c r="J23037"/>
      <c r="L23037" s="33"/>
      <c r="M23037" s="24"/>
    </row>
    <row r="23038" spans="1:13" x14ac:dyDescent="0.2">
      <c r="A23038" s="289"/>
      <c r="I23038"/>
      <c r="J23038"/>
      <c r="L23038" s="33"/>
      <c r="M23038" s="24"/>
    </row>
    <row r="23039" spans="1:13" x14ac:dyDescent="0.2">
      <c r="A23039" s="289"/>
      <c r="I23039"/>
      <c r="J23039"/>
      <c r="L23039" s="33"/>
      <c r="M23039" s="24"/>
    </row>
    <row r="23040" spans="1:13" x14ac:dyDescent="0.2">
      <c r="A23040" s="289"/>
      <c r="I23040"/>
      <c r="J23040"/>
      <c r="L23040" s="33"/>
      <c r="M23040" s="24"/>
    </row>
    <row r="23041" spans="1:13" x14ac:dyDescent="0.2">
      <c r="A23041" s="289"/>
      <c r="I23041"/>
      <c r="J23041"/>
      <c r="L23041" s="33"/>
      <c r="M23041" s="24"/>
    </row>
    <row r="23042" spans="1:13" x14ac:dyDescent="0.2">
      <c r="A23042" s="289"/>
      <c r="I23042"/>
      <c r="J23042"/>
      <c r="L23042" s="33"/>
      <c r="M23042" s="24"/>
    </row>
    <row r="23043" spans="1:13" x14ac:dyDescent="0.2">
      <c r="A23043" s="289"/>
      <c r="I23043"/>
      <c r="J23043"/>
      <c r="L23043" s="33"/>
      <c r="M23043" s="24"/>
    </row>
    <row r="23044" spans="1:13" x14ac:dyDescent="0.2">
      <c r="A23044" s="289"/>
      <c r="I23044"/>
      <c r="J23044"/>
      <c r="L23044" s="33"/>
      <c r="M23044" s="24"/>
    </row>
    <row r="23045" spans="1:13" x14ac:dyDescent="0.2">
      <c r="A23045" s="289"/>
      <c r="I23045"/>
      <c r="J23045"/>
      <c r="L23045" s="33"/>
      <c r="M23045" s="24"/>
    </row>
    <row r="23046" spans="1:13" x14ac:dyDescent="0.2">
      <c r="A23046" s="289"/>
      <c r="I23046"/>
      <c r="J23046"/>
      <c r="L23046" s="33"/>
      <c r="M23046" s="24"/>
    </row>
    <row r="23047" spans="1:13" x14ac:dyDescent="0.2">
      <c r="A23047" s="289"/>
      <c r="I23047"/>
      <c r="J23047"/>
      <c r="L23047" s="33"/>
      <c r="M23047" s="24"/>
    </row>
    <row r="23048" spans="1:13" x14ac:dyDescent="0.2">
      <c r="A23048" s="289"/>
      <c r="I23048"/>
      <c r="J23048"/>
      <c r="L23048" s="33"/>
      <c r="M23048" s="24"/>
    </row>
    <row r="23049" spans="1:13" x14ac:dyDescent="0.2">
      <c r="A23049" s="289"/>
      <c r="I23049"/>
      <c r="J23049"/>
      <c r="L23049" s="33"/>
      <c r="M23049" s="24"/>
    </row>
    <row r="23050" spans="1:13" x14ac:dyDescent="0.2">
      <c r="A23050" s="289"/>
      <c r="I23050"/>
      <c r="J23050"/>
      <c r="L23050" s="33"/>
      <c r="M23050" s="24"/>
    </row>
    <row r="23051" spans="1:13" x14ac:dyDescent="0.2">
      <c r="A23051" s="289"/>
      <c r="I23051"/>
      <c r="J23051"/>
      <c r="L23051" s="33"/>
      <c r="M23051" s="24"/>
    </row>
    <row r="23052" spans="1:13" x14ac:dyDescent="0.2">
      <c r="A23052" s="289"/>
      <c r="I23052"/>
      <c r="J23052"/>
      <c r="L23052" s="33"/>
      <c r="M23052" s="24"/>
    </row>
    <row r="23053" spans="1:13" x14ac:dyDescent="0.2">
      <c r="A23053" s="289"/>
      <c r="I23053"/>
      <c r="J23053"/>
      <c r="L23053" s="33"/>
      <c r="M23053" s="24"/>
    </row>
    <row r="23054" spans="1:13" x14ac:dyDescent="0.2">
      <c r="A23054" s="289"/>
      <c r="I23054"/>
      <c r="J23054"/>
      <c r="L23054" s="33"/>
      <c r="M23054" s="24"/>
    </row>
    <row r="23055" spans="1:13" x14ac:dyDescent="0.2">
      <c r="A23055" s="289"/>
      <c r="I23055"/>
      <c r="J23055"/>
      <c r="L23055" s="33"/>
      <c r="M23055" s="24"/>
    </row>
    <row r="23056" spans="1:13" x14ac:dyDescent="0.2">
      <c r="A23056" s="289"/>
      <c r="I23056"/>
      <c r="J23056"/>
      <c r="L23056" s="33"/>
      <c r="M23056" s="24"/>
    </row>
    <row r="23057" spans="1:13" x14ac:dyDescent="0.2">
      <c r="A23057" s="289"/>
      <c r="I23057"/>
      <c r="J23057"/>
      <c r="L23057" s="33"/>
      <c r="M23057" s="24"/>
    </row>
    <row r="23058" spans="1:13" x14ac:dyDescent="0.2">
      <c r="A23058" s="289"/>
      <c r="I23058"/>
      <c r="J23058"/>
      <c r="L23058" s="33"/>
      <c r="M23058" s="24"/>
    </row>
    <row r="23059" spans="1:13" x14ac:dyDescent="0.2">
      <c r="A23059" s="289"/>
      <c r="I23059"/>
      <c r="J23059"/>
      <c r="L23059" s="33"/>
      <c r="M23059" s="24"/>
    </row>
    <row r="23060" spans="1:13" x14ac:dyDescent="0.2">
      <c r="A23060" s="289"/>
      <c r="I23060"/>
      <c r="J23060"/>
      <c r="L23060" s="33"/>
      <c r="M23060" s="24"/>
    </row>
    <row r="23061" spans="1:13" x14ac:dyDescent="0.2">
      <c r="A23061" s="289"/>
      <c r="I23061"/>
      <c r="J23061"/>
      <c r="L23061" s="33"/>
      <c r="M23061" s="24"/>
    </row>
    <row r="23062" spans="1:13" x14ac:dyDescent="0.2">
      <c r="A23062" s="289"/>
      <c r="I23062"/>
      <c r="J23062"/>
      <c r="L23062" s="33"/>
      <c r="M23062" s="24"/>
    </row>
    <row r="23063" spans="1:13" x14ac:dyDescent="0.2">
      <c r="A23063" s="289"/>
      <c r="I23063"/>
      <c r="J23063"/>
      <c r="L23063" s="33"/>
      <c r="M23063" s="24"/>
    </row>
    <row r="23064" spans="1:13" x14ac:dyDescent="0.2">
      <c r="A23064" s="289"/>
      <c r="I23064"/>
      <c r="J23064"/>
      <c r="L23064" s="33"/>
      <c r="M23064" s="24"/>
    </row>
    <row r="23065" spans="1:13" x14ac:dyDescent="0.2">
      <c r="A23065" s="289"/>
      <c r="I23065"/>
      <c r="J23065"/>
      <c r="L23065" s="33"/>
      <c r="M23065" s="24"/>
    </row>
    <row r="23066" spans="1:13" x14ac:dyDescent="0.2">
      <c r="A23066" s="289"/>
      <c r="I23066"/>
      <c r="J23066"/>
      <c r="L23066" s="33"/>
      <c r="M23066" s="24"/>
    </row>
    <row r="23067" spans="1:13" x14ac:dyDescent="0.2">
      <c r="A23067" s="289"/>
      <c r="I23067"/>
      <c r="J23067"/>
      <c r="L23067" s="33"/>
      <c r="M23067" s="24"/>
    </row>
    <row r="23068" spans="1:13" x14ac:dyDescent="0.2">
      <c r="A23068" s="289"/>
      <c r="I23068"/>
      <c r="J23068"/>
      <c r="L23068" s="33"/>
      <c r="M23068" s="24"/>
    </row>
    <row r="23069" spans="1:13" x14ac:dyDescent="0.2">
      <c r="A23069" s="289"/>
      <c r="I23069"/>
      <c r="J23069"/>
      <c r="L23069" s="33"/>
      <c r="M23069" s="24"/>
    </row>
    <row r="23070" spans="1:13" x14ac:dyDescent="0.2">
      <c r="A23070" s="289"/>
      <c r="I23070"/>
      <c r="J23070"/>
      <c r="L23070" s="33"/>
      <c r="M23070" s="24"/>
    </row>
    <row r="23071" spans="1:13" x14ac:dyDescent="0.2">
      <c r="A23071" s="289"/>
      <c r="I23071"/>
      <c r="J23071"/>
      <c r="L23071" s="33"/>
      <c r="M23071" s="24"/>
    </row>
    <row r="23072" spans="1:13" x14ac:dyDescent="0.2">
      <c r="A23072" s="289"/>
      <c r="I23072"/>
      <c r="J23072"/>
      <c r="L23072" s="33"/>
      <c r="M23072" s="24"/>
    </row>
    <row r="23073" spans="1:13" x14ac:dyDescent="0.2">
      <c r="A23073" s="289"/>
      <c r="I23073"/>
      <c r="J23073"/>
      <c r="L23073" s="33"/>
      <c r="M23073" s="24"/>
    </row>
    <row r="23074" spans="1:13" x14ac:dyDescent="0.2">
      <c r="A23074" s="289"/>
      <c r="I23074"/>
      <c r="J23074"/>
      <c r="L23074" s="33"/>
      <c r="M23074" s="24"/>
    </row>
    <row r="23075" spans="1:13" x14ac:dyDescent="0.2">
      <c r="A23075" s="289"/>
      <c r="I23075"/>
      <c r="J23075"/>
      <c r="L23075" s="33"/>
      <c r="M23075" s="24"/>
    </row>
    <row r="23076" spans="1:13" x14ac:dyDescent="0.2">
      <c r="A23076" s="289"/>
      <c r="I23076"/>
      <c r="J23076"/>
      <c r="L23076" s="33"/>
      <c r="M23076" s="24"/>
    </row>
    <row r="23077" spans="1:13" x14ac:dyDescent="0.2">
      <c r="A23077" s="289"/>
      <c r="I23077"/>
      <c r="J23077"/>
      <c r="L23077" s="33"/>
      <c r="M23077" s="24"/>
    </row>
    <row r="23078" spans="1:13" x14ac:dyDescent="0.2">
      <c r="A23078" s="289"/>
      <c r="I23078"/>
      <c r="J23078"/>
      <c r="L23078" s="33"/>
      <c r="M23078" s="24"/>
    </row>
    <row r="23079" spans="1:13" x14ac:dyDescent="0.2">
      <c r="A23079" s="289"/>
      <c r="I23079"/>
      <c r="J23079"/>
      <c r="L23079" s="33"/>
      <c r="M23079" s="24"/>
    </row>
    <row r="23080" spans="1:13" x14ac:dyDescent="0.2">
      <c r="A23080" s="289"/>
      <c r="I23080"/>
      <c r="J23080"/>
      <c r="L23080" s="33"/>
      <c r="M23080" s="24"/>
    </row>
    <row r="23081" spans="1:13" x14ac:dyDescent="0.2">
      <c r="A23081" s="289"/>
      <c r="I23081"/>
      <c r="J23081"/>
      <c r="L23081" s="33"/>
      <c r="M23081" s="24"/>
    </row>
    <row r="23082" spans="1:13" x14ac:dyDescent="0.2">
      <c r="A23082" s="289"/>
      <c r="I23082"/>
      <c r="J23082"/>
      <c r="L23082" s="33"/>
      <c r="M23082" s="24"/>
    </row>
    <row r="23083" spans="1:13" x14ac:dyDescent="0.2">
      <c r="A23083" s="289"/>
      <c r="I23083"/>
      <c r="J23083"/>
      <c r="L23083" s="33"/>
      <c r="M23083" s="24"/>
    </row>
    <row r="23084" spans="1:13" x14ac:dyDescent="0.2">
      <c r="A23084" s="289"/>
      <c r="I23084"/>
      <c r="J23084"/>
      <c r="L23084" s="33"/>
      <c r="M23084" s="24"/>
    </row>
    <row r="23085" spans="1:13" x14ac:dyDescent="0.2">
      <c r="A23085" s="289"/>
      <c r="I23085"/>
      <c r="J23085"/>
      <c r="L23085" s="33"/>
      <c r="M23085" s="24"/>
    </row>
    <row r="23086" spans="1:13" x14ac:dyDescent="0.2">
      <c r="A23086" s="289"/>
      <c r="I23086"/>
      <c r="J23086"/>
      <c r="L23086" s="33"/>
      <c r="M23086" s="24"/>
    </row>
    <row r="23087" spans="1:13" x14ac:dyDescent="0.2">
      <c r="A23087" s="289"/>
      <c r="I23087"/>
      <c r="J23087"/>
      <c r="L23087" s="33"/>
      <c r="M23087" s="24"/>
    </row>
    <row r="23088" spans="1:13" x14ac:dyDescent="0.2">
      <c r="A23088" s="289"/>
      <c r="I23088"/>
      <c r="J23088"/>
      <c r="L23088" s="33"/>
      <c r="M23088" s="24"/>
    </row>
    <row r="23089" spans="1:13" x14ac:dyDescent="0.2">
      <c r="A23089" s="289"/>
      <c r="I23089"/>
      <c r="J23089"/>
      <c r="L23089" s="33"/>
      <c r="M23089" s="24"/>
    </row>
    <row r="23090" spans="1:13" x14ac:dyDescent="0.2">
      <c r="A23090" s="289"/>
      <c r="I23090"/>
      <c r="J23090"/>
      <c r="L23090" s="33"/>
      <c r="M23090" s="24"/>
    </row>
    <row r="23091" spans="1:13" x14ac:dyDescent="0.2">
      <c r="A23091" s="289"/>
      <c r="I23091"/>
      <c r="J23091"/>
      <c r="L23091" s="33"/>
      <c r="M23091" s="24"/>
    </row>
    <row r="23092" spans="1:13" x14ac:dyDescent="0.2">
      <c r="A23092" s="289"/>
      <c r="I23092"/>
      <c r="J23092"/>
      <c r="L23092" s="33"/>
      <c r="M23092" s="24"/>
    </row>
    <row r="23093" spans="1:13" x14ac:dyDescent="0.2">
      <c r="A23093" s="289"/>
      <c r="I23093"/>
      <c r="J23093"/>
      <c r="L23093" s="33"/>
      <c r="M23093" s="24"/>
    </row>
    <row r="23094" spans="1:13" x14ac:dyDescent="0.2">
      <c r="A23094" s="289"/>
      <c r="I23094"/>
      <c r="J23094"/>
      <c r="L23094" s="33"/>
      <c r="M23094" s="24"/>
    </row>
    <row r="23095" spans="1:13" x14ac:dyDescent="0.2">
      <c r="A23095" s="289"/>
      <c r="I23095"/>
      <c r="J23095"/>
      <c r="L23095" s="33"/>
      <c r="M23095" s="24"/>
    </row>
    <row r="23096" spans="1:13" x14ac:dyDescent="0.2">
      <c r="A23096" s="289"/>
      <c r="I23096"/>
      <c r="J23096"/>
      <c r="L23096" s="33"/>
      <c r="M23096" s="24"/>
    </row>
    <row r="23097" spans="1:13" x14ac:dyDescent="0.2">
      <c r="A23097" s="289"/>
      <c r="I23097"/>
      <c r="J23097"/>
      <c r="L23097" s="33"/>
      <c r="M23097" s="24"/>
    </row>
    <row r="23098" spans="1:13" x14ac:dyDescent="0.2">
      <c r="A23098" s="289"/>
      <c r="I23098"/>
      <c r="J23098"/>
      <c r="L23098" s="33"/>
      <c r="M23098" s="24"/>
    </row>
    <row r="23099" spans="1:13" x14ac:dyDescent="0.2">
      <c r="A23099" s="289"/>
      <c r="I23099"/>
      <c r="J23099"/>
      <c r="L23099" s="33"/>
      <c r="M23099" s="24"/>
    </row>
    <row r="23100" spans="1:13" x14ac:dyDescent="0.2">
      <c r="A23100" s="289"/>
      <c r="I23100"/>
      <c r="J23100"/>
      <c r="L23100" s="33"/>
      <c r="M23100" s="24"/>
    </row>
    <row r="23101" spans="1:13" x14ac:dyDescent="0.2">
      <c r="A23101" s="289"/>
      <c r="I23101"/>
      <c r="J23101"/>
      <c r="L23101" s="33"/>
      <c r="M23101" s="24"/>
    </row>
    <row r="23102" spans="1:13" x14ac:dyDescent="0.2">
      <c r="A23102" s="289"/>
      <c r="I23102"/>
      <c r="J23102"/>
      <c r="L23102" s="33"/>
      <c r="M23102" s="24"/>
    </row>
    <row r="23103" spans="1:13" x14ac:dyDescent="0.2">
      <c r="A23103" s="289"/>
      <c r="I23103"/>
      <c r="J23103"/>
      <c r="L23103" s="33"/>
      <c r="M23103" s="24"/>
    </row>
    <row r="23104" spans="1:13" x14ac:dyDescent="0.2">
      <c r="A23104" s="289"/>
      <c r="I23104"/>
      <c r="J23104"/>
      <c r="L23104" s="33"/>
      <c r="M23104" s="24"/>
    </row>
    <row r="23105" spans="1:13" x14ac:dyDescent="0.2">
      <c r="A23105" s="289"/>
      <c r="I23105"/>
      <c r="J23105"/>
      <c r="L23105" s="33"/>
      <c r="M23105" s="24"/>
    </row>
    <row r="23106" spans="1:13" x14ac:dyDescent="0.2">
      <c r="A23106" s="289"/>
      <c r="I23106"/>
      <c r="J23106"/>
      <c r="L23106" s="33"/>
      <c r="M23106" s="24"/>
    </row>
    <row r="23107" spans="1:13" x14ac:dyDescent="0.2">
      <c r="A23107" s="289"/>
      <c r="I23107"/>
      <c r="J23107"/>
      <c r="L23107" s="33"/>
      <c r="M23107" s="24"/>
    </row>
    <row r="23108" spans="1:13" x14ac:dyDescent="0.2">
      <c r="A23108" s="289"/>
      <c r="I23108"/>
      <c r="J23108"/>
      <c r="L23108" s="33"/>
      <c r="M23108" s="24"/>
    </row>
    <row r="23109" spans="1:13" x14ac:dyDescent="0.2">
      <c r="A23109" s="289"/>
      <c r="I23109"/>
      <c r="J23109"/>
      <c r="L23109" s="33"/>
      <c r="M23109" s="24"/>
    </row>
    <row r="23110" spans="1:13" x14ac:dyDescent="0.2">
      <c r="A23110" s="289"/>
      <c r="I23110"/>
      <c r="J23110"/>
      <c r="L23110" s="33"/>
      <c r="M23110" s="24"/>
    </row>
    <row r="23111" spans="1:13" x14ac:dyDescent="0.2">
      <c r="A23111" s="289"/>
      <c r="I23111"/>
      <c r="J23111"/>
      <c r="L23111" s="33"/>
      <c r="M23111" s="24"/>
    </row>
    <row r="23112" spans="1:13" x14ac:dyDescent="0.2">
      <c r="A23112" s="289"/>
      <c r="I23112"/>
      <c r="J23112"/>
      <c r="L23112" s="33"/>
      <c r="M23112" s="24"/>
    </row>
    <row r="23113" spans="1:13" x14ac:dyDescent="0.2">
      <c r="A23113" s="289"/>
      <c r="I23113"/>
      <c r="J23113"/>
      <c r="L23113" s="33"/>
      <c r="M23113" s="24"/>
    </row>
    <row r="23114" spans="1:13" x14ac:dyDescent="0.2">
      <c r="A23114" s="289"/>
      <c r="I23114"/>
      <c r="J23114"/>
      <c r="L23114" s="33"/>
      <c r="M23114" s="24"/>
    </row>
    <row r="23115" spans="1:13" x14ac:dyDescent="0.2">
      <c r="A23115" s="289"/>
      <c r="I23115"/>
      <c r="J23115"/>
      <c r="L23115" s="33"/>
      <c r="M23115" s="24"/>
    </row>
    <row r="23116" spans="1:13" x14ac:dyDescent="0.2">
      <c r="A23116" s="289"/>
      <c r="I23116"/>
      <c r="J23116"/>
      <c r="L23116" s="33"/>
      <c r="M23116" s="24"/>
    </row>
    <row r="23117" spans="1:13" x14ac:dyDescent="0.2">
      <c r="A23117" s="289"/>
      <c r="I23117"/>
      <c r="J23117"/>
      <c r="L23117" s="33"/>
      <c r="M23117" s="24"/>
    </row>
    <row r="23118" spans="1:13" x14ac:dyDescent="0.2">
      <c r="A23118" s="289"/>
      <c r="I23118"/>
      <c r="J23118"/>
      <c r="L23118" s="33"/>
      <c r="M23118" s="24"/>
    </row>
    <row r="23119" spans="1:13" x14ac:dyDescent="0.2">
      <c r="A23119" s="289"/>
      <c r="I23119"/>
      <c r="J23119"/>
      <c r="L23119" s="33"/>
      <c r="M23119" s="24"/>
    </row>
    <row r="23120" spans="1:13" x14ac:dyDescent="0.2">
      <c r="A23120" s="289"/>
      <c r="I23120"/>
      <c r="J23120"/>
      <c r="L23120" s="33"/>
      <c r="M23120" s="24"/>
    </row>
    <row r="23121" spans="1:13" x14ac:dyDescent="0.2">
      <c r="A23121" s="289"/>
      <c r="I23121"/>
      <c r="J23121"/>
      <c r="L23121" s="33"/>
      <c r="M23121" s="24"/>
    </row>
    <row r="23122" spans="1:13" x14ac:dyDescent="0.2">
      <c r="A23122" s="289"/>
      <c r="I23122"/>
      <c r="J23122"/>
      <c r="L23122" s="33"/>
      <c r="M23122" s="24"/>
    </row>
    <row r="23123" spans="1:13" x14ac:dyDescent="0.2">
      <c r="A23123" s="289"/>
      <c r="I23123"/>
      <c r="J23123"/>
      <c r="L23123" s="33"/>
      <c r="M23123" s="24"/>
    </row>
    <row r="23124" spans="1:13" x14ac:dyDescent="0.2">
      <c r="A23124" s="289"/>
      <c r="I23124"/>
      <c r="J23124"/>
      <c r="L23124" s="33"/>
      <c r="M23124" s="24"/>
    </row>
    <row r="23125" spans="1:13" x14ac:dyDescent="0.2">
      <c r="A23125" s="289"/>
      <c r="I23125"/>
      <c r="J23125"/>
      <c r="L23125" s="33"/>
      <c r="M23125" s="24"/>
    </row>
    <row r="23126" spans="1:13" x14ac:dyDescent="0.2">
      <c r="A23126" s="289"/>
      <c r="I23126"/>
      <c r="J23126"/>
      <c r="L23126" s="33"/>
      <c r="M23126" s="24"/>
    </row>
    <row r="23127" spans="1:13" x14ac:dyDescent="0.2">
      <c r="A23127" s="289"/>
      <c r="I23127"/>
      <c r="J23127"/>
      <c r="L23127" s="33"/>
      <c r="M23127" s="24"/>
    </row>
    <row r="23128" spans="1:13" x14ac:dyDescent="0.2">
      <c r="A23128" s="289"/>
      <c r="I23128"/>
      <c r="J23128"/>
      <c r="L23128" s="33"/>
      <c r="M23128" s="24"/>
    </row>
    <row r="23129" spans="1:13" x14ac:dyDescent="0.2">
      <c r="A23129" s="289"/>
      <c r="I23129"/>
      <c r="J23129"/>
      <c r="L23129" s="33"/>
      <c r="M23129" s="24"/>
    </row>
    <row r="23130" spans="1:13" x14ac:dyDescent="0.2">
      <c r="A23130" s="289"/>
      <c r="I23130"/>
      <c r="J23130"/>
      <c r="L23130" s="33"/>
      <c r="M23130" s="24"/>
    </row>
    <row r="23131" spans="1:13" x14ac:dyDescent="0.2">
      <c r="A23131" s="289"/>
      <c r="I23131"/>
      <c r="J23131"/>
      <c r="L23131" s="33"/>
      <c r="M23131" s="24"/>
    </row>
    <row r="23132" spans="1:13" x14ac:dyDescent="0.2">
      <c r="A23132" s="289"/>
      <c r="I23132"/>
      <c r="J23132"/>
      <c r="L23132" s="33"/>
      <c r="M23132" s="24"/>
    </row>
    <row r="23133" spans="1:13" x14ac:dyDescent="0.2">
      <c r="A23133" s="289"/>
      <c r="I23133"/>
      <c r="J23133"/>
      <c r="L23133" s="33"/>
      <c r="M23133" s="24"/>
    </row>
    <row r="23134" spans="1:13" x14ac:dyDescent="0.2">
      <c r="A23134" s="289"/>
      <c r="I23134"/>
      <c r="J23134"/>
      <c r="L23134" s="33"/>
      <c r="M23134" s="24"/>
    </row>
    <row r="23135" spans="1:13" x14ac:dyDescent="0.2">
      <c r="A23135" s="289"/>
      <c r="I23135"/>
      <c r="J23135"/>
      <c r="L23135" s="33"/>
      <c r="M23135" s="24"/>
    </row>
    <row r="23136" spans="1:13" x14ac:dyDescent="0.2">
      <c r="A23136" s="289"/>
      <c r="I23136"/>
      <c r="J23136"/>
      <c r="L23136" s="33"/>
      <c r="M23136" s="24"/>
    </row>
    <row r="23137" spans="1:13" x14ac:dyDescent="0.2">
      <c r="A23137" s="289"/>
      <c r="I23137"/>
      <c r="J23137"/>
      <c r="L23137" s="33"/>
      <c r="M23137" s="24"/>
    </row>
    <row r="23138" spans="1:13" x14ac:dyDescent="0.2">
      <c r="A23138" s="289"/>
      <c r="I23138"/>
      <c r="J23138"/>
      <c r="L23138" s="33"/>
      <c r="M23138" s="24"/>
    </row>
    <row r="23139" spans="1:13" x14ac:dyDescent="0.2">
      <c r="A23139" s="289"/>
      <c r="I23139"/>
      <c r="J23139"/>
      <c r="L23139" s="33"/>
      <c r="M23139" s="24"/>
    </row>
    <row r="23140" spans="1:13" x14ac:dyDescent="0.2">
      <c r="A23140" s="289"/>
      <c r="I23140"/>
      <c r="J23140"/>
      <c r="L23140" s="33"/>
      <c r="M23140" s="24"/>
    </row>
    <row r="23141" spans="1:13" x14ac:dyDescent="0.2">
      <c r="A23141" s="289"/>
      <c r="I23141"/>
      <c r="J23141"/>
      <c r="L23141" s="33"/>
      <c r="M23141" s="24"/>
    </row>
    <row r="23142" spans="1:13" x14ac:dyDescent="0.2">
      <c r="A23142" s="289"/>
      <c r="I23142"/>
      <c r="J23142"/>
      <c r="L23142" s="33"/>
      <c r="M23142" s="24"/>
    </row>
    <row r="23143" spans="1:13" x14ac:dyDescent="0.2">
      <c r="A23143" s="289"/>
      <c r="I23143"/>
      <c r="J23143"/>
      <c r="L23143" s="33"/>
      <c r="M23143" s="24"/>
    </row>
    <row r="23144" spans="1:13" x14ac:dyDescent="0.2">
      <c r="A23144" s="289"/>
      <c r="I23144"/>
      <c r="J23144"/>
      <c r="L23144" s="33"/>
      <c r="M23144" s="24"/>
    </row>
    <row r="23145" spans="1:13" x14ac:dyDescent="0.2">
      <c r="A23145" s="289"/>
      <c r="I23145"/>
      <c r="J23145"/>
      <c r="L23145" s="33"/>
      <c r="M23145" s="24"/>
    </row>
    <row r="23146" spans="1:13" x14ac:dyDescent="0.2">
      <c r="A23146" s="289"/>
      <c r="I23146"/>
      <c r="J23146"/>
      <c r="L23146" s="33"/>
      <c r="M23146" s="24"/>
    </row>
    <row r="23147" spans="1:13" x14ac:dyDescent="0.2">
      <c r="A23147" s="289"/>
      <c r="I23147"/>
      <c r="J23147"/>
      <c r="L23147" s="33"/>
      <c r="M23147" s="24"/>
    </row>
    <row r="23148" spans="1:13" x14ac:dyDescent="0.2">
      <c r="A23148" s="289"/>
      <c r="I23148"/>
      <c r="J23148"/>
      <c r="L23148" s="33"/>
      <c r="M23148" s="24"/>
    </row>
    <row r="23149" spans="1:13" x14ac:dyDescent="0.2">
      <c r="A23149" s="289"/>
      <c r="I23149"/>
      <c r="J23149"/>
      <c r="L23149" s="33"/>
      <c r="M23149" s="24"/>
    </row>
    <row r="23150" spans="1:13" x14ac:dyDescent="0.2">
      <c r="A23150" s="289"/>
      <c r="I23150"/>
      <c r="J23150"/>
      <c r="L23150" s="33"/>
      <c r="M23150" s="24"/>
    </row>
    <row r="23151" spans="1:13" x14ac:dyDescent="0.2">
      <c r="A23151" s="289"/>
      <c r="I23151"/>
      <c r="J23151"/>
      <c r="L23151" s="33"/>
      <c r="M23151" s="24"/>
    </row>
    <row r="23152" spans="1:13" x14ac:dyDescent="0.2">
      <c r="A23152" s="289"/>
      <c r="I23152"/>
      <c r="J23152"/>
      <c r="L23152" s="33"/>
      <c r="M23152" s="24"/>
    </row>
    <row r="23153" spans="1:13" x14ac:dyDescent="0.2">
      <c r="A23153" s="289"/>
      <c r="I23153"/>
      <c r="J23153"/>
      <c r="L23153" s="33"/>
      <c r="M23153" s="24"/>
    </row>
    <row r="23154" spans="1:13" x14ac:dyDescent="0.2">
      <c r="A23154" s="289"/>
      <c r="I23154"/>
      <c r="J23154"/>
      <c r="L23154" s="33"/>
      <c r="M23154" s="24"/>
    </row>
    <row r="23155" spans="1:13" x14ac:dyDescent="0.2">
      <c r="A23155" s="289"/>
      <c r="I23155"/>
      <c r="J23155"/>
      <c r="L23155" s="33"/>
      <c r="M23155" s="24"/>
    </row>
    <row r="23156" spans="1:13" x14ac:dyDescent="0.2">
      <c r="A23156" s="289"/>
      <c r="I23156"/>
      <c r="J23156"/>
      <c r="L23156" s="33"/>
      <c r="M23156" s="24"/>
    </row>
    <row r="23157" spans="1:13" x14ac:dyDescent="0.2">
      <c r="A23157" s="289"/>
      <c r="I23157"/>
      <c r="J23157"/>
      <c r="L23157" s="33"/>
      <c r="M23157" s="24"/>
    </row>
    <row r="23158" spans="1:13" x14ac:dyDescent="0.2">
      <c r="A23158" s="289"/>
      <c r="I23158"/>
      <c r="J23158"/>
      <c r="L23158" s="33"/>
      <c r="M23158" s="24"/>
    </row>
    <row r="23159" spans="1:13" x14ac:dyDescent="0.2">
      <c r="A23159" s="289"/>
      <c r="I23159"/>
      <c r="J23159"/>
      <c r="L23159" s="33"/>
      <c r="M23159" s="24"/>
    </row>
    <row r="23160" spans="1:13" x14ac:dyDescent="0.2">
      <c r="A23160" s="289"/>
      <c r="I23160"/>
      <c r="J23160"/>
      <c r="L23160" s="33"/>
      <c r="M23160" s="24"/>
    </row>
    <row r="23161" spans="1:13" x14ac:dyDescent="0.2">
      <c r="A23161" s="289"/>
      <c r="I23161"/>
      <c r="J23161"/>
      <c r="L23161" s="33"/>
      <c r="M23161" s="24"/>
    </row>
    <row r="23162" spans="1:13" x14ac:dyDescent="0.2">
      <c r="A23162" s="289"/>
      <c r="I23162"/>
      <c r="J23162"/>
      <c r="L23162" s="33"/>
      <c r="M23162" s="24"/>
    </row>
    <row r="23163" spans="1:13" x14ac:dyDescent="0.2">
      <c r="A23163" s="289"/>
      <c r="I23163"/>
      <c r="J23163"/>
      <c r="L23163" s="33"/>
      <c r="M23163" s="24"/>
    </row>
    <row r="23164" spans="1:13" x14ac:dyDescent="0.2">
      <c r="A23164" s="289"/>
      <c r="I23164"/>
      <c r="J23164"/>
      <c r="L23164" s="33"/>
      <c r="M23164" s="24"/>
    </row>
    <row r="23165" spans="1:13" x14ac:dyDescent="0.2">
      <c r="A23165" s="289"/>
      <c r="I23165"/>
      <c r="J23165"/>
      <c r="L23165" s="33"/>
      <c r="M23165" s="24"/>
    </row>
    <row r="23166" spans="1:13" x14ac:dyDescent="0.2">
      <c r="A23166" s="289"/>
      <c r="I23166"/>
      <c r="J23166"/>
      <c r="L23166" s="33"/>
      <c r="M23166" s="24"/>
    </row>
    <row r="23167" spans="1:13" x14ac:dyDescent="0.2">
      <c r="A23167" s="289"/>
      <c r="I23167"/>
      <c r="J23167"/>
      <c r="L23167" s="33"/>
      <c r="M23167" s="24"/>
    </row>
    <row r="23168" spans="1:13" x14ac:dyDescent="0.2">
      <c r="A23168" s="289"/>
      <c r="I23168"/>
      <c r="J23168"/>
      <c r="L23168" s="33"/>
      <c r="M23168" s="24"/>
    </row>
    <row r="23169" spans="1:13" x14ac:dyDescent="0.2">
      <c r="A23169" s="289"/>
      <c r="I23169"/>
      <c r="J23169"/>
      <c r="L23169" s="33"/>
      <c r="M23169" s="24"/>
    </row>
    <row r="23170" spans="1:13" x14ac:dyDescent="0.2">
      <c r="A23170" s="289"/>
      <c r="I23170"/>
      <c r="J23170"/>
      <c r="L23170" s="33"/>
      <c r="M23170" s="24"/>
    </row>
    <row r="23171" spans="1:13" x14ac:dyDescent="0.2">
      <c r="A23171" s="289"/>
      <c r="I23171"/>
      <c r="J23171"/>
      <c r="L23171" s="33"/>
      <c r="M23171" s="24"/>
    </row>
    <row r="23172" spans="1:13" x14ac:dyDescent="0.2">
      <c r="A23172" s="289"/>
      <c r="I23172"/>
      <c r="J23172"/>
      <c r="L23172" s="33"/>
      <c r="M23172" s="24"/>
    </row>
    <row r="23173" spans="1:13" x14ac:dyDescent="0.2">
      <c r="A23173" s="289"/>
      <c r="I23173"/>
      <c r="J23173"/>
      <c r="L23173" s="33"/>
      <c r="M23173" s="24"/>
    </row>
    <row r="23174" spans="1:13" x14ac:dyDescent="0.2">
      <c r="A23174" s="289"/>
      <c r="I23174"/>
      <c r="J23174"/>
      <c r="L23174" s="33"/>
      <c r="M23174" s="24"/>
    </row>
    <row r="23175" spans="1:13" x14ac:dyDescent="0.2">
      <c r="A23175" s="289"/>
      <c r="I23175"/>
      <c r="J23175"/>
      <c r="L23175" s="33"/>
      <c r="M23175" s="24"/>
    </row>
    <row r="23176" spans="1:13" x14ac:dyDescent="0.2">
      <c r="A23176" s="289"/>
      <c r="I23176"/>
      <c r="J23176"/>
      <c r="L23176" s="33"/>
      <c r="M23176" s="24"/>
    </row>
    <row r="23177" spans="1:13" x14ac:dyDescent="0.2">
      <c r="A23177" s="289"/>
      <c r="I23177"/>
      <c r="J23177"/>
      <c r="L23177" s="33"/>
      <c r="M23177" s="24"/>
    </row>
    <row r="23178" spans="1:13" x14ac:dyDescent="0.2">
      <c r="A23178" s="289"/>
      <c r="I23178"/>
      <c r="J23178"/>
      <c r="L23178" s="33"/>
      <c r="M23178" s="24"/>
    </row>
    <row r="23179" spans="1:13" x14ac:dyDescent="0.2">
      <c r="A23179" s="289"/>
      <c r="I23179"/>
      <c r="J23179"/>
      <c r="L23179" s="33"/>
      <c r="M23179" s="24"/>
    </row>
    <row r="23180" spans="1:13" x14ac:dyDescent="0.2">
      <c r="A23180" s="289"/>
      <c r="I23180"/>
      <c r="J23180"/>
      <c r="L23180" s="33"/>
      <c r="M23180" s="24"/>
    </row>
    <row r="23181" spans="1:13" x14ac:dyDescent="0.2">
      <c r="A23181" s="289"/>
      <c r="I23181"/>
      <c r="J23181"/>
      <c r="L23181" s="33"/>
      <c r="M23181" s="24"/>
    </row>
    <row r="23182" spans="1:13" x14ac:dyDescent="0.2">
      <c r="A23182" s="289"/>
      <c r="I23182"/>
      <c r="J23182"/>
      <c r="L23182" s="33"/>
      <c r="M23182" s="24"/>
    </row>
    <row r="23183" spans="1:13" x14ac:dyDescent="0.2">
      <c r="A23183" s="289"/>
      <c r="I23183"/>
      <c r="J23183"/>
      <c r="L23183" s="33"/>
      <c r="M23183" s="24"/>
    </row>
    <row r="23184" spans="1:13" x14ac:dyDescent="0.2">
      <c r="A23184" s="289"/>
      <c r="I23184"/>
      <c r="J23184"/>
      <c r="L23184" s="33"/>
      <c r="M23184" s="24"/>
    </row>
    <row r="23185" spans="1:13" x14ac:dyDescent="0.2">
      <c r="A23185" s="289"/>
      <c r="I23185"/>
      <c r="J23185"/>
      <c r="L23185" s="33"/>
      <c r="M23185" s="24"/>
    </row>
    <row r="23186" spans="1:13" x14ac:dyDescent="0.2">
      <c r="A23186" s="289"/>
      <c r="I23186"/>
      <c r="J23186"/>
      <c r="L23186" s="33"/>
      <c r="M23186" s="24"/>
    </row>
    <row r="23187" spans="1:13" x14ac:dyDescent="0.2">
      <c r="A23187" s="289"/>
      <c r="I23187"/>
      <c r="J23187"/>
      <c r="L23187" s="33"/>
      <c r="M23187" s="24"/>
    </row>
    <row r="23188" spans="1:13" x14ac:dyDescent="0.2">
      <c r="A23188" s="289"/>
      <c r="I23188"/>
      <c r="J23188"/>
      <c r="L23188" s="33"/>
      <c r="M23188" s="24"/>
    </row>
    <row r="23189" spans="1:13" x14ac:dyDescent="0.2">
      <c r="A23189" s="289"/>
      <c r="I23189"/>
      <c r="J23189"/>
      <c r="L23189" s="33"/>
      <c r="M23189" s="24"/>
    </row>
    <row r="23190" spans="1:13" x14ac:dyDescent="0.2">
      <c r="A23190" s="289"/>
      <c r="I23190"/>
      <c r="J23190"/>
      <c r="L23190" s="33"/>
      <c r="M23190" s="24"/>
    </row>
    <row r="23191" spans="1:13" x14ac:dyDescent="0.2">
      <c r="A23191" s="289"/>
      <c r="I23191"/>
      <c r="J23191"/>
      <c r="L23191" s="33"/>
      <c r="M23191" s="24"/>
    </row>
    <row r="23192" spans="1:13" x14ac:dyDescent="0.2">
      <c r="A23192" s="289"/>
      <c r="I23192"/>
      <c r="J23192"/>
      <c r="L23192" s="33"/>
      <c r="M23192" s="24"/>
    </row>
    <row r="23193" spans="1:13" x14ac:dyDescent="0.2">
      <c r="A23193" s="289"/>
      <c r="I23193"/>
      <c r="J23193"/>
      <c r="L23193" s="33"/>
      <c r="M23193" s="24"/>
    </row>
    <row r="23194" spans="1:13" x14ac:dyDescent="0.2">
      <c r="A23194" s="289"/>
      <c r="I23194"/>
      <c r="J23194"/>
      <c r="L23194" s="33"/>
      <c r="M23194" s="24"/>
    </row>
    <row r="23195" spans="1:13" x14ac:dyDescent="0.2">
      <c r="A23195" s="289"/>
      <c r="I23195"/>
      <c r="J23195"/>
      <c r="L23195" s="33"/>
      <c r="M23195" s="24"/>
    </row>
    <row r="23196" spans="1:13" x14ac:dyDescent="0.2">
      <c r="A23196" s="289"/>
      <c r="I23196"/>
      <c r="J23196"/>
      <c r="L23196" s="33"/>
      <c r="M23196" s="24"/>
    </row>
    <row r="23197" spans="1:13" x14ac:dyDescent="0.2">
      <c r="A23197" s="289"/>
      <c r="I23197"/>
      <c r="J23197"/>
      <c r="L23197" s="33"/>
      <c r="M23197" s="24"/>
    </row>
    <row r="23198" spans="1:13" x14ac:dyDescent="0.2">
      <c r="A23198" s="289"/>
      <c r="I23198"/>
      <c r="J23198"/>
      <c r="L23198" s="33"/>
      <c r="M23198" s="24"/>
    </row>
    <row r="23199" spans="1:13" x14ac:dyDescent="0.2">
      <c r="A23199" s="289"/>
      <c r="I23199"/>
      <c r="J23199"/>
      <c r="L23199" s="33"/>
      <c r="M23199" s="24"/>
    </row>
    <row r="23200" spans="1:13" x14ac:dyDescent="0.2">
      <c r="A23200" s="289"/>
      <c r="I23200"/>
      <c r="J23200"/>
      <c r="L23200" s="33"/>
      <c r="M23200" s="24"/>
    </row>
    <row r="23201" spans="1:13" x14ac:dyDescent="0.2">
      <c r="A23201" s="289"/>
      <c r="I23201"/>
      <c r="J23201"/>
      <c r="L23201" s="33"/>
      <c r="M23201" s="24"/>
    </row>
    <row r="23202" spans="1:13" x14ac:dyDescent="0.2">
      <c r="A23202" s="289"/>
      <c r="I23202"/>
      <c r="J23202"/>
      <c r="L23202" s="33"/>
      <c r="M23202" s="24"/>
    </row>
    <row r="23203" spans="1:13" x14ac:dyDescent="0.2">
      <c r="A23203" s="289"/>
      <c r="I23203"/>
      <c r="J23203"/>
      <c r="L23203" s="33"/>
      <c r="M23203" s="24"/>
    </row>
    <row r="23204" spans="1:13" x14ac:dyDescent="0.2">
      <c r="A23204" s="289"/>
      <c r="I23204"/>
      <c r="J23204"/>
      <c r="L23204" s="33"/>
      <c r="M23204" s="24"/>
    </row>
    <row r="23205" spans="1:13" x14ac:dyDescent="0.2">
      <c r="A23205" s="289"/>
      <c r="I23205"/>
      <c r="J23205"/>
      <c r="L23205" s="33"/>
      <c r="M23205" s="24"/>
    </row>
    <row r="23206" spans="1:13" x14ac:dyDescent="0.2">
      <c r="A23206" s="289"/>
      <c r="I23206"/>
      <c r="J23206"/>
      <c r="L23206" s="33"/>
      <c r="M23206" s="24"/>
    </row>
    <row r="23207" spans="1:13" x14ac:dyDescent="0.2">
      <c r="A23207" s="289"/>
      <c r="I23207"/>
      <c r="J23207"/>
      <c r="L23207" s="33"/>
      <c r="M23207" s="24"/>
    </row>
    <row r="23208" spans="1:13" x14ac:dyDescent="0.2">
      <c r="A23208" s="289"/>
      <c r="I23208"/>
      <c r="J23208"/>
      <c r="L23208" s="33"/>
      <c r="M23208" s="24"/>
    </row>
    <row r="23209" spans="1:13" x14ac:dyDescent="0.2">
      <c r="A23209" s="289"/>
      <c r="I23209"/>
      <c r="J23209"/>
      <c r="L23209" s="33"/>
      <c r="M23209" s="24"/>
    </row>
    <row r="23210" spans="1:13" x14ac:dyDescent="0.2">
      <c r="A23210" s="289"/>
      <c r="I23210"/>
      <c r="J23210"/>
      <c r="L23210" s="33"/>
      <c r="M23210" s="24"/>
    </row>
    <row r="23211" spans="1:13" x14ac:dyDescent="0.2">
      <c r="A23211" s="289"/>
      <c r="I23211"/>
      <c r="J23211"/>
      <c r="L23211" s="33"/>
      <c r="M23211" s="24"/>
    </row>
    <row r="23212" spans="1:13" x14ac:dyDescent="0.2">
      <c r="A23212" s="289"/>
      <c r="I23212"/>
      <c r="J23212"/>
      <c r="L23212" s="33"/>
      <c r="M23212" s="24"/>
    </row>
    <row r="23213" spans="1:13" x14ac:dyDescent="0.2">
      <c r="A23213" s="289"/>
      <c r="I23213"/>
      <c r="J23213"/>
      <c r="L23213" s="33"/>
      <c r="M23213" s="24"/>
    </row>
    <row r="23214" spans="1:13" x14ac:dyDescent="0.2">
      <c r="A23214" s="289"/>
      <c r="I23214"/>
      <c r="J23214"/>
      <c r="L23214" s="33"/>
      <c r="M23214" s="24"/>
    </row>
    <row r="23215" spans="1:13" x14ac:dyDescent="0.2">
      <c r="A23215" s="289"/>
      <c r="I23215"/>
      <c r="J23215"/>
      <c r="L23215" s="33"/>
      <c r="M23215" s="24"/>
    </row>
    <row r="23216" spans="1:13" x14ac:dyDescent="0.2">
      <c r="A23216" s="289"/>
      <c r="I23216"/>
      <c r="J23216"/>
      <c r="L23216" s="33"/>
      <c r="M23216" s="24"/>
    </row>
    <row r="23217" spans="1:13" x14ac:dyDescent="0.2">
      <c r="A23217" s="289"/>
      <c r="I23217"/>
      <c r="J23217"/>
      <c r="L23217" s="33"/>
      <c r="M23217" s="24"/>
    </row>
    <row r="23218" spans="1:13" x14ac:dyDescent="0.2">
      <c r="A23218" s="289"/>
      <c r="I23218"/>
      <c r="J23218"/>
      <c r="L23218" s="33"/>
      <c r="M23218" s="24"/>
    </row>
    <row r="23219" spans="1:13" x14ac:dyDescent="0.2">
      <c r="A23219" s="289"/>
      <c r="I23219"/>
      <c r="J23219"/>
      <c r="L23219" s="33"/>
      <c r="M23219" s="24"/>
    </row>
    <row r="23220" spans="1:13" x14ac:dyDescent="0.2">
      <c r="A23220" s="289"/>
      <c r="I23220"/>
      <c r="J23220"/>
      <c r="L23220" s="33"/>
      <c r="M23220" s="24"/>
    </row>
    <row r="23221" spans="1:13" x14ac:dyDescent="0.2">
      <c r="A23221" s="289"/>
      <c r="I23221"/>
      <c r="J23221"/>
      <c r="L23221" s="33"/>
      <c r="M23221" s="24"/>
    </row>
    <row r="23222" spans="1:13" x14ac:dyDescent="0.2">
      <c r="A23222" s="289"/>
      <c r="I23222"/>
      <c r="J23222"/>
      <c r="L23222" s="33"/>
      <c r="M23222" s="24"/>
    </row>
    <row r="23223" spans="1:13" x14ac:dyDescent="0.2">
      <c r="A23223" s="289"/>
      <c r="I23223"/>
      <c r="J23223"/>
      <c r="L23223" s="33"/>
      <c r="M23223" s="24"/>
    </row>
    <row r="23224" spans="1:13" x14ac:dyDescent="0.2">
      <c r="A23224" s="289"/>
      <c r="I23224"/>
      <c r="J23224"/>
      <c r="L23224" s="33"/>
      <c r="M23224" s="24"/>
    </row>
    <row r="23225" spans="1:13" x14ac:dyDescent="0.2">
      <c r="A23225" s="289"/>
      <c r="I23225"/>
      <c r="J23225"/>
      <c r="L23225" s="33"/>
      <c r="M23225" s="24"/>
    </row>
    <row r="23226" spans="1:13" x14ac:dyDescent="0.2">
      <c r="A23226" s="289"/>
      <c r="I23226"/>
      <c r="J23226"/>
      <c r="L23226" s="33"/>
      <c r="M23226" s="24"/>
    </row>
    <row r="23227" spans="1:13" x14ac:dyDescent="0.2">
      <c r="A23227" s="289"/>
      <c r="I23227"/>
      <c r="J23227"/>
      <c r="L23227" s="33"/>
      <c r="M23227" s="24"/>
    </row>
    <row r="23228" spans="1:13" x14ac:dyDescent="0.2">
      <c r="A23228" s="289"/>
      <c r="I23228"/>
      <c r="J23228"/>
      <c r="L23228" s="33"/>
      <c r="M23228" s="24"/>
    </row>
    <row r="23229" spans="1:13" x14ac:dyDescent="0.2">
      <c r="A23229" s="289"/>
      <c r="I23229"/>
      <c r="J23229"/>
      <c r="L23229" s="33"/>
      <c r="M23229" s="24"/>
    </row>
    <row r="23230" spans="1:13" x14ac:dyDescent="0.2">
      <c r="A23230" s="289"/>
      <c r="I23230"/>
      <c r="J23230"/>
      <c r="L23230" s="33"/>
      <c r="M23230" s="24"/>
    </row>
    <row r="23231" spans="1:13" x14ac:dyDescent="0.2">
      <c r="A23231" s="289"/>
      <c r="I23231"/>
      <c r="J23231"/>
      <c r="L23231" s="33"/>
      <c r="M23231" s="24"/>
    </row>
    <row r="23232" spans="1:13" x14ac:dyDescent="0.2">
      <c r="A23232" s="289"/>
      <c r="I23232"/>
      <c r="J23232"/>
      <c r="L23232" s="33"/>
      <c r="M23232" s="24"/>
    </row>
    <row r="23233" spans="1:13" x14ac:dyDescent="0.2">
      <c r="A23233" s="289"/>
      <c r="I23233"/>
      <c r="J23233"/>
      <c r="L23233" s="33"/>
      <c r="M23233" s="24"/>
    </row>
    <row r="23234" spans="1:13" x14ac:dyDescent="0.2">
      <c r="A23234" s="289"/>
      <c r="I23234"/>
      <c r="J23234"/>
      <c r="L23234" s="33"/>
      <c r="M23234" s="24"/>
    </row>
    <row r="23235" spans="1:13" x14ac:dyDescent="0.2">
      <c r="A23235" s="289"/>
      <c r="I23235"/>
      <c r="J23235"/>
      <c r="L23235" s="33"/>
      <c r="M23235" s="24"/>
    </row>
    <row r="23236" spans="1:13" x14ac:dyDescent="0.2">
      <c r="A23236" s="289"/>
      <c r="I23236"/>
      <c r="J23236"/>
      <c r="L23236" s="33"/>
      <c r="M23236" s="24"/>
    </row>
    <row r="23237" spans="1:13" x14ac:dyDescent="0.2">
      <c r="A23237" s="289"/>
      <c r="I23237"/>
      <c r="J23237"/>
      <c r="L23237" s="33"/>
      <c r="M23237" s="24"/>
    </row>
    <row r="23238" spans="1:13" x14ac:dyDescent="0.2">
      <c r="A23238" s="289"/>
      <c r="I23238"/>
      <c r="J23238"/>
      <c r="L23238" s="33"/>
      <c r="M23238" s="24"/>
    </row>
    <row r="23239" spans="1:13" x14ac:dyDescent="0.2">
      <c r="A23239" s="289"/>
      <c r="I23239"/>
      <c r="J23239"/>
      <c r="L23239" s="33"/>
      <c r="M23239" s="24"/>
    </row>
    <row r="23240" spans="1:13" x14ac:dyDescent="0.2">
      <c r="A23240" s="289"/>
      <c r="I23240"/>
      <c r="J23240"/>
      <c r="L23240" s="33"/>
      <c r="M23240" s="24"/>
    </row>
    <row r="23241" spans="1:13" x14ac:dyDescent="0.2">
      <c r="A23241" s="289"/>
      <c r="I23241"/>
      <c r="J23241"/>
      <c r="L23241" s="33"/>
      <c r="M23241" s="24"/>
    </row>
    <row r="23242" spans="1:13" x14ac:dyDescent="0.2">
      <c r="A23242" s="289"/>
      <c r="I23242"/>
      <c r="J23242"/>
      <c r="L23242" s="33"/>
      <c r="M23242" s="24"/>
    </row>
    <row r="23243" spans="1:13" x14ac:dyDescent="0.2">
      <c r="A23243" s="289"/>
      <c r="I23243"/>
      <c r="J23243"/>
      <c r="L23243" s="33"/>
      <c r="M23243" s="24"/>
    </row>
    <row r="23244" spans="1:13" x14ac:dyDescent="0.2">
      <c r="A23244" s="289"/>
      <c r="I23244"/>
      <c r="J23244"/>
      <c r="L23244" s="33"/>
      <c r="M23244" s="24"/>
    </row>
    <row r="23245" spans="1:13" x14ac:dyDescent="0.2">
      <c r="A23245" s="289"/>
      <c r="I23245"/>
      <c r="J23245"/>
      <c r="L23245" s="33"/>
      <c r="M23245" s="24"/>
    </row>
    <row r="23246" spans="1:13" x14ac:dyDescent="0.2">
      <c r="A23246" s="289"/>
      <c r="I23246"/>
      <c r="J23246"/>
      <c r="L23246" s="33"/>
      <c r="M23246" s="24"/>
    </row>
    <row r="23247" spans="1:13" x14ac:dyDescent="0.2">
      <c r="A23247" s="289"/>
      <c r="I23247"/>
      <c r="J23247"/>
      <c r="L23247" s="33"/>
      <c r="M23247" s="24"/>
    </row>
    <row r="23248" spans="1:13" x14ac:dyDescent="0.2">
      <c r="A23248" s="289"/>
      <c r="I23248"/>
      <c r="J23248"/>
      <c r="L23248" s="33"/>
      <c r="M23248" s="24"/>
    </row>
    <row r="23249" spans="1:13" x14ac:dyDescent="0.2">
      <c r="A23249" s="289"/>
      <c r="I23249"/>
      <c r="J23249"/>
      <c r="L23249" s="33"/>
      <c r="M23249" s="24"/>
    </row>
    <row r="23250" spans="1:13" x14ac:dyDescent="0.2">
      <c r="A23250" s="289"/>
      <c r="I23250"/>
      <c r="J23250"/>
      <c r="L23250" s="33"/>
      <c r="M23250" s="24"/>
    </row>
    <row r="23251" spans="1:13" x14ac:dyDescent="0.2">
      <c r="A23251" s="289"/>
      <c r="I23251"/>
      <c r="J23251"/>
      <c r="L23251" s="33"/>
      <c r="M23251" s="24"/>
    </row>
    <row r="23252" spans="1:13" x14ac:dyDescent="0.2">
      <c r="A23252" s="289"/>
      <c r="I23252"/>
      <c r="J23252"/>
      <c r="L23252" s="33"/>
      <c r="M23252" s="24"/>
    </row>
    <row r="23253" spans="1:13" x14ac:dyDescent="0.2">
      <c r="A23253" s="289"/>
      <c r="I23253"/>
      <c r="J23253"/>
      <c r="L23253" s="33"/>
      <c r="M23253" s="24"/>
    </row>
    <row r="23254" spans="1:13" x14ac:dyDescent="0.2">
      <c r="A23254" s="289"/>
      <c r="I23254"/>
      <c r="J23254"/>
      <c r="L23254" s="33"/>
      <c r="M23254" s="24"/>
    </row>
    <row r="23255" spans="1:13" x14ac:dyDescent="0.2">
      <c r="A23255" s="289"/>
      <c r="I23255"/>
      <c r="J23255"/>
      <c r="L23255" s="33"/>
      <c r="M23255" s="24"/>
    </row>
    <row r="23256" spans="1:13" x14ac:dyDescent="0.2">
      <c r="A23256" s="289"/>
      <c r="I23256"/>
      <c r="J23256"/>
      <c r="L23256" s="33"/>
      <c r="M23256" s="24"/>
    </row>
    <row r="23257" spans="1:13" x14ac:dyDescent="0.2">
      <c r="A23257" s="289"/>
      <c r="I23257"/>
      <c r="J23257"/>
      <c r="L23257" s="33"/>
      <c r="M23257" s="24"/>
    </row>
    <row r="23258" spans="1:13" x14ac:dyDescent="0.2">
      <c r="A23258" s="289"/>
      <c r="I23258"/>
      <c r="J23258"/>
      <c r="L23258" s="33"/>
      <c r="M23258" s="24"/>
    </row>
    <row r="23259" spans="1:13" x14ac:dyDescent="0.2">
      <c r="A23259" s="289"/>
      <c r="I23259"/>
      <c r="J23259"/>
      <c r="L23259" s="33"/>
      <c r="M23259" s="24"/>
    </row>
    <row r="23260" spans="1:13" x14ac:dyDescent="0.2">
      <c r="A23260" s="289"/>
      <c r="I23260"/>
      <c r="J23260"/>
      <c r="L23260" s="33"/>
      <c r="M23260" s="24"/>
    </row>
    <row r="23261" spans="1:13" x14ac:dyDescent="0.2">
      <c r="A23261" s="289"/>
      <c r="I23261"/>
      <c r="J23261"/>
      <c r="L23261" s="33"/>
      <c r="M23261" s="24"/>
    </row>
    <row r="23262" spans="1:13" x14ac:dyDescent="0.2">
      <c r="A23262" s="289"/>
      <c r="I23262"/>
      <c r="J23262"/>
      <c r="L23262" s="33"/>
      <c r="M23262" s="24"/>
    </row>
    <row r="23263" spans="1:13" x14ac:dyDescent="0.2">
      <c r="A23263" s="289"/>
      <c r="I23263"/>
      <c r="J23263"/>
      <c r="L23263" s="33"/>
      <c r="M23263" s="24"/>
    </row>
    <row r="23264" spans="1:13" x14ac:dyDescent="0.2">
      <c r="A23264" s="289"/>
      <c r="I23264"/>
      <c r="J23264"/>
      <c r="L23264" s="33"/>
      <c r="M23264" s="24"/>
    </row>
    <row r="23265" spans="1:13" x14ac:dyDescent="0.2">
      <c r="A23265" s="289"/>
      <c r="I23265"/>
      <c r="J23265"/>
      <c r="L23265" s="33"/>
      <c r="M23265" s="24"/>
    </row>
    <row r="23266" spans="1:13" x14ac:dyDescent="0.2">
      <c r="A23266" s="289"/>
      <c r="I23266"/>
      <c r="J23266"/>
      <c r="L23266" s="33"/>
      <c r="M23266" s="24"/>
    </row>
    <row r="23267" spans="1:13" x14ac:dyDescent="0.2">
      <c r="A23267" s="289"/>
      <c r="I23267"/>
      <c r="J23267"/>
      <c r="L23267" s="33"/>
      <c r="M23267" s="24"/>
    </row>
    <row r="23268" spans="1:13" x14ac:dyDescent="0.2">
      <c r="A23268" s="289"/>
      <c r="I23268"/>
      <c r="J23268"/>
      <c r="L23268" s="33"/>
      <c r="M23268" s="24"/>
    </row>
    <row r="23269" spans="1:13" x14ac:dyDescent="0.2">
      <c r="A23269" s="289"/>
      <c r="I23269"/>
      <c r="J23269"/>
      <c r="L23269" s="33"/>
      <c r="M23269" s="24"/>
    </row>
    <row r="23270" spans="1:13" x14ac:dyDescent="0.2">
      <c r="A23270" s="289"/>
      <c r="I23270"/>
      <c r="J23270"/>
      <c r="L23270" s="33"/>
      <c r="M23270" s="24"/>
    </row>
    <row r="23271" spans="1:13" x14ac:dyDescent="0.2">
      <c r="A23271" s="289"/>
      <c r="I23271"/>
      <c r="J23271"/>
      <c r="L23271" s="33"/>
      <c r="M23271" s="24"/>
    </row>
    <row r="23272" spans="1:13" x14ac:dyDescent="0.2">
      <c r="A23272" s="289"/>
      <c r="I23272"/>
      <c r="J23272"/>
      <c r="L23272" s="33"/>
      <c r="M23272" s="24"/>
    </row>
    <row r="23273" spans="1:13" x14ac:dyDescent="0.2">
      <c r="A23273" s="289"/>
      <c r="I23273"/>
      <c r="J23273"/>
      <c r="L23273" s="33"/>
      <c r="M23273" s="24"/>
    </row>
    <row r="23274" spans="1:13" x14ac:dyDescent="0.2">
      <c r="A23274" s="289"/>
      <c r="I23274"/>
      <c r="J23274"/>
      <c r="L23274" s="33"/>
      <c r="M23274" s="24"/>
    </row>
    <row r="23275" spans="1:13" x14ac:dyDescent="0.2">
      <c r="A23275" s="289"/>
      <c r="I23275"/>
      <c r="J23275"/>
      <c r="L23275" s="33"/>
      <c r="M23275" s="24"/>
    </row>
    <row r="23276" spans="1:13" x14ac:dyDescent="0.2">
      <c r="A23276" s="289"/>
      <c r="I23276"/>
      <c r="J23276"/>
      <c r="L23276" s="33"/>
      <c r="M23276" s="24"/>
    </row>
    <row r="23277" spans="1:13" x14ac:dyDescent="0.2">
      <c r="A23277" s="289"/>
      <c r="I23277"/>
      <c r="J23277"/>
      <c r="L23277" s="33"/>
      <c r="M23277" s="24"/>
    </row>
    <row r="23278" spans="1:13" x14ac:dyDescent="0.2">
      <c r="A23278" s="289"/>
      <c r="I23278"/>
      <c r="J23278"/>
      <c r="L23278" s="33"/>
      <c r="M23278" s="24"/>
    </row>
    <row r="23279" spans="1:13" x14ac:dyDescent="0.2">
      <c r="A23279" s="289"/>
      <c r="I23279"/>
      <c r="J23279"/>
      <c r="L23279" s="33"/>
      <c r="M23279" s="24"/>
    </row>
    <row r="23280" spans="1:13" x14ac:dyDescent="0.2">
      <c r="A23280" s="289"/>
      <c r="I23280"/>
      <c r="J23280"/>
      <c r="L23280" s="33"/>
      <c r="M23280" s="24"/>
    </row>
    <row r="23281" spans="1:13" x14ac:dyDescent="0.2">
      <c r="A23281" s="289"/>
      <c r="I23281"/>
      <c r="J23281"/>
      <c r="L23281" s="33"/>
      <c r="M23281" s="24"/>
    </row>
    <row r="23282" spans="1:13" x14ac:dyDescent="0.2">
      <c r="A23282" s="289"/>
      <c r="I23282"/>
      <c r="J23282"/>
      <c r="L23282" s="33"/>
      <c r="M23282" s="24"/>
    </row>
    <row r="23283" spans="1:13" x14ac:dyDescent="0.2">
      <c r="A23283" s="289"/>
      <c r="I23283"/>
      <c r="J23283"/>
      <c r="L23283" s="33"/>
      <c r="M23283" s="24"/>
    </row>
    <row r="23284" spans="1:13" x14ac:dyDescent="0.2">
      <c r="A23284" s="289"/>
      <c r="I23284"/>
      <c r="J23284"/>
      <c r="L23284" s="33"/>
      <c r="M23284" s="24"/>
    </row>
    <row r="23285" spans="1:13" x14ac:dyDescent="0.2">
      <c r="A23285" s="289"/>
      <c r="I23285"/>
      <c r="J23285"/>
      <c r="L23285" s="33"/>
      <c r="M23285" s="24"/>
    </row>
    <row r="23286" spans="1:13" x14ac:dyDescent="0.2">
      <c r="A23286" s="289"/>
      <c r="I23286"/>
      <c r="J23286"/>
      <c r="L23286" s="33"/>
      <c r="M23286" s="24"/>
    </row>
    <row r="23287" spans="1:13" x14ac:dyDescent="0.2">
      <c r="A23287" s="289"/>
      <c r="I23287"/>
      <c r="J23287"/>
      <c r="L23287" s="33"/>
      <c r="M23287" s="24"/>
    </row>
    <row r="23288" spans="1:13" x14ac:dyDescent="0.2">
      <c r="A23288" s="289"/>
      <c r="I23288"/>
      <c r="J23288"/>
      <c r="L23288" s="33"/>
      <c r="M23288" s="24"/>
    </row>
    <row r="23289" spans="1:13" x14ac:dyDescent="0.2">
      <c r="A23289" s="289"/>
      <c r="I23289"/>
      <c r="J23289"/>
      <c r="L23289" s="33"/>
      <c r="M23289" s="24"/>
    </row>
    <row r="23290" spans="1:13" x14ac:dyDescent="0.2">
      <c r="A23290" s="289"/>
      <c r="I23290"/>
      <c r="J23290"/>
      <c r="L23290" s="33"/>
      <c r="M23290" s="24"/>
    </row>
    <row r="23291" spans="1:13" x14ac:dyDescent="0.2">
      <c r="A23291" s="289"/>
      <c r="I23291"/>
      <c r="J23291"/>
      <c r="L23291" s="33"/>
      <c r="M23291" s="24"/>
    </row>
    <row r="23292" spans="1:13" x14ac:dyDescent="0.2">
      <c r="A23292" s="289"/>
      <c r="I23292"/>
      <c r="J23292"/>
      <c r="L23292" s="33"/>
      <c r="M23292" s="24"/>
    </row>
    <row r="23293" spans="1:13" x14ac:dyDescent="0.2">
      <c r="A23293" s="289"/>
      <c r="I23293"/>
      <c r="J23293"/>
      <c r="L23293" s="33"/>
      <c r="M23293" s="24"/>
    </row>
    <row r="23294" spans="1:13" x14ac:dyDescent="0.2">
      <c r="A23294" s="289"/>
      <c r="I23294"/>
      <c r="J23294"/>
      <c r="L23294" s="33"/>
      <c r="M23294" s="24"/>
    </row>
    <row r="23295" spans="1:13" x14ac:dyDescent="0.2">
      <c r="A23295" s="289"/>
      <c r="I23295"/>
      <c r="J23295"/>
      <c r="L23295" s="33"/>
      <c r="M23295" s="24"/>
    </row>
    <row r="23296" spans="1:13" x14ac:dyDescent="0.2">
      <c r="A23296" s="289"/>
      <c r="I23296"/>
      <c r="J23296"/>
      <c r="L23296" s="33"/>
      <c r="M23296" s="24"/>
    </row>
    <row r="23297" spans="1:13" x14ac:dyDescent="0.2">
      <c r="A23297" s="289"/>
      <c r="I23297"/>
      <c r="J23297"/>
      <c r="L23297" s="33"/>
      <c r="M23297" s="24"/>
    </row>
    <row r="23298" spans="1:13" x14ac:dyDescent="0.2">
      <c r="A23298" s="289"/>
      <c r="I23298"/>
      <c r="J23298"/>
      <c r="L23298" s="33"/>
      <c r="M23298" s="24"/>
    </row>
    <row r="23299" spans="1:13" x14ac:dyDescent="0.2">
      <c r="A23299" s="289"/>
      <c r="I23299"/>
      <c r="J23299"/>
      <c r="L23299" s="33"/>
      <c r="M23299" s="24"/>
    </row>
    <row r="23300" spans="1:13" x14ac:dyDescent="0.2">
      <c r="A23300" s="289"/>
      <c r="I23300"/>
      <c r="J23300"/>
      <c r="L23300" s="33"/>
      <c r="M23300" s="24"/>
    </row>
    <row r="23301" spans="1:13" x14ac:dyDescent="0.2">
      <c r="A23301" s="289"/>
      <c r="I23301"/>
      <c r="J23301"/>
      <c r="L23301" s="33"/>
      <c r="M23301" s="24"/>
    </row>
    <row r="23302" spans="1:13" x14ac:dyDescent="0.2">
      <c r="A23302" s="289"/>
      <c r="I23302"/>
      <c r="J23302"/>
      <c r="L23302" s="33"/>
      <c r="M23302" s="24"/>
    </row>
    <row r="23303" spans="1:13" x14ac:dyDescent="0.2">
      <c r="A23303" s="289"/>
      <c r="I23303"/>
      <c r="J23303"/>
      <c r="L23303" s="33"/>
      <c r="M23303" s="24"/>
    </row>
    <row r="23304" spans="1:13" x14ac:dyDescent="0.2">
      <c r="A23304" s="289"/>
      <c r="I23304"/>
      <c r="J23304"/>
      <c r="L23304" s="33"/>
      <c r="M23304" s="24"/>
    </row>
    <row r="23305" spans="1:13" x14ac:dyDescent="0.2">
      <c r="A23305" s="289"/>
      <c r="I23305"/>
      <c r="J23305"/>
      <c r="L23305" s="33"/>
      <c r="M23305" s="24"/>
    </row>
    <row r="23306" spans="1:13" x14ac:dyDescent="0.2">
      <c r="A23306" s="289"/>
      <c r="I23306"/>
      <c r="J23306"/>
      <c r="L23306" s="33"/>
      <c r="M23306" s="24"/>
    </row>
    <row r="23307" spans="1:13" x14ac:dyDescent="0.2">
      <c r="A23307" s="289"/>
      <c r="I23307"/>
      <c r="J23307"/>
      <c r="L23307" s="33"/>
      <c r="M23307" s="24"/>
    </row>
    <row r="23308" spans="1:13" x14ac:dyDescent="0.2">
      <c r="A23308" s="289"/>
      <c r="I23308"/>
      <c r="J23308"/>
      <c r="L23308" s="33"/>
      <c r="M23308" s="24"/>
    </row>
    <row r="23309" spans="1:13" x14ac:dyDescent="0.2">
      <c r="A23309" s="289"/>
      <c r="I23309"/>
      <c r="J23309"/>
      <c r="L23309" s="33"/>
      <c r="M23309" s="24"/>
    </row>
    <row r="23310" spans="1:13" x14ac:dyDescent="0.2">
      <c r="A23310" s="289"/>
      <c r="I23310"/>
      <c r="J23310"/>
      <c r="L23310" s="33"/>
      <c r="M23310" s="24"/>
    </row>
    <row r="23311" spans="1:13" x14ac:dyDescent="0.2">
      <c r="A23311" s="289"/>
      <c r="I23311"/>
      <c r="J23311"/>
      <c r="L23311" s="33"/>
      <c r="M23311" s="24"/>
    </row>
    <row r="23312" spans="1:13" x14ac:dyDescent="0.2">
      <c r="A23312" s="289"/>
      <c r="I23312"/>
      <c r="J23312"/>
      <c r="L23312" s="33"/>
      <c r="M23312" s="24"/>
    </row>
    <row r="23313" spans="1:13" x14ac:dyDescent="0.2">
      <c r="A23313" s="289"/>
      <c r="I23313"/>
      <c r="J23313"/>
      <c r="L23313" s="33"/>
      <c r="M23313" s="24"/>
    </row>
    <row r="23314" spans="1:13" x14ac:dyDescent="0.2">
      <c r="A23314" s="289"/>
      <c r="I23314"/>
      <c r="J23314"/>
      <c r="L23314" s="33"/>
      <c r="M23314" s="24"/>
    </row>
    <row r="23315" spans="1:13" x14ac:dyDescent="0.2">
      <c r="A23315" s="289"/>
      <c r="I23315"/>
      <c r="J23315"/>
      <c r="L23315" s="33"/>
      <c r="M23315" s="24"/>
    </row>
    <row r="23316" spans="1:13" x14ac:dyDescent="0.2">
      <c r="A23316" s="289"/>
      <c r="I23316"/>
      <c r="J23316"/>
      <c r="L23316" s="33"/>
      <c r="M23316" s="24"/>
    </row>
    <row r="23317" spans="1:13" x14ac:dyDescent="0.2">
      <c r="A23317" s="289"/>
      <c r="I23317"/>
      <c r="J23317"/>
      <c r="L23317" s="33"/>
      <c r="M23317" s="24"/>
    </row>
    <row r="23318" spans="1:13" x14ac:dyDescent="0.2">
      <c r="A23318" s="289"/>
      <c r="I23318"/>
      <c r="J23318"/>
      <c r="L23318" s="33"/>
      <c r="M23318" s="24"/>
    </row>
    <row r="23319" spans="1:13" x14ac:dyDescent="0.2">
      <c r="A23319" s="289"/>
      <c r="I23319"/>
      <c r="J23319"/>
      <c r="L23319" s="33"/>
      <c r="M23319" s="24"/>
    </row>
    <row r="23320" spans="1:13" x14ac:dyDescent="0.2">
      <c r="A23320" s="289"/>
      <c r="I23320"/>
      <c r="J23320"/>
      <c r="L23320" s="33"/>
      <c r="M23320" s="24"/>
    </row>
    <row r="23321" spans="1:13" x14ac:dyDescent="0.2">
      <c r="A23321" s="289"/>
      <c r="I23321"/>
      <c r="J23321"/>
      <c r="L23321" s="33"/>
      <c r="M23321" s="24"/>
    </row>
    <row r="23322" spans="1:13" x14ac:dyDescent="0.2">
      <c r="A23322" s="289"/>
      <c r="I23322"/>
      <c r="J23322"/>
      <c r="L23322" s="33"/>
      <c r="M23322" s="24"/>
    </row>
    <row r="23323" spans="1:13" x14ac:dyDescent="0.2">
      <c r="A23323" s="289"/>
      <c r="I23323"/>
      <c r="J23323"/>
      <c r="L23323" s="33"/>
      <c r="M23323" s="24"/>
    </row>
    <row r="23324" spans="1:13" x14ac:dyDescent="0.2">
      <c r="A23324" s="289"/>
      <c r="I23324"/>
      <c r="J23324"/>
      <c r="L23324" s="33"/>
      <c r="M23324" s="24"/>
    </row>
    <row r="23325" spans="1:13" x14ac:dyDescent="0.2">
      <c r="A23325" s="289"/>
      <c r="I23325"/>
      <c r="J23325"/>
      <c r="L23325" s="33"/>
      <c r="M23325" s="24"/>
    </row>
    <row r="23326" spans="1:13" x14ac:dyDescent="0.2">
      <c r="A23326" s="289"/>
      <c r="I23326"/>
      <c r="J23326"/>
      <c r="L23326" s="33"/>
      <c r="M23326" s="24"/>
    </row>
    <row r="23327" spans="1:13" x14ac:dyDescent="0.2">
      <c r="A23327" s="289"/>
      <c r="I23327"/>
      <c r="J23327"/>
      <c r="L23327" s="33"/>
      <c r="M23327" s="24"/>
    </row>
    <row r="23328" spans="1:13" x14ac:dyDescent="0.2">
      <c r="A23328" s="289"/>
      <c r="I23328"/>
      <c r="J23328"/>
      <c r="L23328" s="33"/>
      <c r="M23328" s="24"/>
    </row>
    <row r="23329" spans="1:13" x14ac:dyDescent="0.2">
      <c r="A23329" s="289"/>
      <c r="I23329"/>
      <c r="J23329"/>
      <c r="L23329" s="33"/>
      <c r="M23329" s="24"/>
    </row>
    <row r="23330" spans="1:13" x14ac:dyDescent="0.2">
      <c r="A23330" s="289"/>
      <c r="I23330"/>
      <c r="J23330"/>
      <c r="L23330" s="33"/>
      <c r="M23330" s="24"/>
    </row>
    <row r="23331" spans="1:13" x14ac:dyDescent="0.2">
      <c r="A23331" s="289"/>
      <c r="I23331"/>
      <c r="J23331"/>
      <c r="L23331" s="33"/>
      <c r="M23331" s="24"/>
    </row>
    <row r="23332" spans="1:13" x14ac:dyDescent="0.2">
      <c r="A23332" s="289"/>
      <c r="I23332"/>
      <c r="J23332"/>
      <c r="L23332" s="33"/>
      <c r="M23332" s="24"/>
    </row>
    <row r="23333" spans="1:13" x14ac:dyDescent="0.2">
      <c r="A23333" s="289"/>
      <c r="I23333"/>
      <c r="J23333"/>
      <c r="L23333" s="33"/>
      <c r="M23333" s="24"/>
    </row>
    <row r="23334" spans="1:13" x14ac:dyDescent="0.2">
      <c r="A23334" s="289"/>
      <c r="I23334"/>
      <c r="J23334"/>
      <c r="L23334" s="33"/>
      <c r="M23334" s="24"/>
    </row>
    <row r="23335" spans="1:13" x14ac:dyDescent="0.2">
      <c r="A23335" s="289"/>
      <c r="I23335"/>
      <c r="J23335"/>
      <c r="L23335" s="33"/>
      <c r="M23335" s="24"/>
    </row>
    <row r="23336" spans="1:13" x14ac:dyDescent="0.2">
      <c r="A23336" s="289"/>
      <c r="I23336"/>
      <c r="J23336"/>
      <c r="L23336" s="33"/>
      <c r="M23336" s="24"/>
    </row>
    <row r="23337" spans="1:13" x14ac:dyDescent="0.2">
      <c r="A23337" s="289"/>
      <c r="I23337"/>
      <c r="J23337"/>
      <c r="L23337" s="33"/>
      <c r="M23337" s="24"/>
    </row>
    <row r="23338" spans="1:13" x14ac:dyDescent="0.2">
      <c r="A23338" s="289"/>
      <c r="I23338"/>
      <c r="J23338"/>
      <c r="L23338" s="33"/>
      <c r="M23338" s="24"/>
    </row>
    <row r="23339" spans="1:13" x14ac:dyDescent="0.2">
      <c r="A23339" s="289"/>
      <c r="I23339"/>
      <c r="J23339"/>
      <c r="L23339" s="33"/>
      <c r="M23339" s="24"/>
    </row>
    <row r="23340" spans="1:13" x14ac:dyDescent="0.2">
      <c r="A23340" s="289"/>
      <c r="I23340"/>
      <c r="J23340"/>
      <c r="L23340" s="33"/>
      <c r="M23340" s="24"/>
    </row>
    <row r="23341" spans="1:13" x14ac:dyDescent="0.2">
      <c r="A23341" s="289"/>
      <c r="I23341"/>
      <c r="J23341"/>
      <c r="L23341" s="33"/>
      <c r="M23341" s="24"/>
    </row>
    <row r="23342" spans="1:13" x14ac:dyDescent="0.2">
      <c r="A23342" s="289"/>
      <c r="I23342"/>
      <c r="J23342"/>
      <c r="L23342" s="33"/>
      <c r="M23342" s="24"/>
    </row>
    <row r="23343" spans="1:13" x14ac:dyDescent="0.2">
      <c r="A23343" s="289"/>
      <c r="I23343"/>
      <c r="J23343"/>
      <c r="L23343" s="33"/>
      <c r="M23343" s="24"/>
    </row>
    <row r="23344" spans="1:13" x14ac:dyDescent="0.2">
      <c r="A23344" s="289"/>
      <c r="I23344"/>
      <c r="J23344"/>
      <c r="L23344" s="33"/>
      <c r="M23344" s="24"/>
    </row>
    <row r="23345" spans="1:13" x14ac:dyDescent="0.2">
      <c r="A23345" s="289"/>
      <c r="I23345"/>
      <c r="J23345"/>
      <c r="L23345" s="33"/>
      <c r="M23345" s="24"/>
    </row>
    <row r="23346" spans="1:13" x14ac:dyDescent="0.2">
      <c r="A23346" s="289"/>
      <c r="I23346"/>
      <c r="J23346"/>
      <c r="L23346" s="33"/>
      <c r="M23346" s="24"/>
    </row>
    <row r="23347" spans="1:13" x14ac:dyDescent="0.2">
      <c r="A23347" s="289"/>
      <c r="I23347"/>
      <c r="J23347"/>
      <c r="L23347" s="33"/>
      <c r="M23347" s="24"/>
    </row>
    <row r="23348" spans="1:13" x14ac:dyDescent="0.2">
      <c r="A23348" s="289"/>
      <c r="I23348"/>
      <c r="J23348"/>
      <c r="L23348" s="33"/>
      <c r="M23348" s="24"/>
    </row>
    <row r="23349" spans="1:13" x14ac:dyDescent="0.2">
      <c r="A23349" s="289"/>
      <c r="I23349"/>
      <c r="J23349"/>
      <c r="L23349" s="33"/>
      <c r="M23349" s="24"/>
    </row>
    <row r="23350" spans="1:13" x14ac:dyDescent="0.2">
      <c r="A23350" s="289"/>
      <c r="I23350"/>
      <c r="J23350"/>
      <c r="L23350" s="33"/>
      <c r="M23350" s="24"/>
    </row>
    <row r="23351" spans="1:13" x14ac:dyDescent="0.2">
      <c r="A23351" s="289"/>
      <c r="I23351"/>
      <c r="J23351"/>
      <c r="L23351" s="33"/>
      <c r="M23351" s="24"/>
    </row>
    <row r="23352" spans="1:13" x14ac:dyDescent="0.2">
      <c r="A23352" s="289"/>
      <c r="I23352"/>
      <c r="J23352"/>
      <c r="L23352" s="33"/>
      <c r="M23352" s="24"/>
    </row>
    <row r="23353" spans="1:13" x14ac:dyDescent="0.2">
      <c r="A23353" s="289"/>
      <c r="I23353"/>
      <c r="J23353"/>
      <c r="L23353" s="33"/>
      <c r="M23353" s="24"/>
    </row>
    <row r="23354" spans="1:13" x14ac:dyDescent="0.2">
      <c r="A23354" s="289"/>
      <c r="I23354"/>
      <c r="J23354"/>
      <c r="L23354" s="33"/>
      <c r="M23354" s="24"/>
    </row>
    <row r="23355" spans="1:13" x14ac:dyDescent="0.2">
      <c r="A23355" s="289"/>
      <c r="I23355"/>
      <c r="J23355"/>
      <c r="L23355" s="33"/>
      <c r="M23355" s="24"/>
    </row>
    <row r="23356" spans="1:13" x14ac:dyDescent="0.2">
      <c r="A23356" s="289"/>
      <c r="I23356"/>
      <c r="J23356"/>
      <c r="L23356" s="33"/>
      <c r="M23356" s="24"/>
    </row>
    <row r="23357" spans="1:13" x14ac:dyDescent="0.2">
      <c r="A23357" s="289"/>
      <c r="I23357"/>
      <c r="J23357"/>
      <c r="L23357" s="33"/>
      <c r="M23357" s="24"/>
    </row>
    <row r="23358" spans="1:13" x14ac:dyDescent="0.2">
      <c r="A23358" s="289"/>
      <c r="I23358"/>
      <c r="J23358"/>
      <c r="L23358" s="33"/>
      <c r="M23358" s="24"/>
    </row>
    <row r="23359" spans="1:13" x14ac:dyDescent="0.2">
      <c r="A23359" s="289"/>
      <c r="I23359"/>
      <c r="J23359"/>
      <c r="L23359" s="33"/>
      <c r="M23359" s="24"/>
    </row>
    <row r="23360" spans="1:13" x14ac:dyDescent="0.2">
      <c r="A23360" s="289"/>
      <c r="I23360"/>
      <c r="J23360"/>
      <c r="L23360" s="33"/>
      <c r="M23360" s="24"/>
    </row>
    <row r="23361" spans="1:13" x14ac:dyDescent="0.2">
      <c r="A23361" s="289"/>
      <c r="I23361"/>
      <c r="J23361"/>
      <c r="L23361" s="33"/>
      <c r="M23361" s="24"/>
    </row>
    <row r="23362" spans="1:13" x14ac:dyDescent="0.2">
      <c r="A23362" s="289"/>
      <c r="I23362"/>
      <c r="J23362"/>
      <c r="L23362" s="33"/>
      <c r="M23362" s="24"/>
    </row>
    <row r="23363" spans="1:13" x14ac:dyDescent="0.2">
      <c r="A23363" s="289"/>
      <c r="I23363"/>
      <c r="J23363"/>
      <c r="L23363" s="33"/>
      <c r="M23363" s="24"/>
    </row>
    <row r="23364" spans="1:13" x14ac:dyDescent="0.2">
      <c r="A23364" s="289"/>
      <c r="I23364"/>
      <c r="J23364"/>
      <c r="L23364" s="33"/>
      <c r="M23364" s="24"/>
    </row>
    <row r="23365" spans="1:13" x14ac:dyDescent="0.2">
      <c r="A23365" s="289"/>
      <c r="I23365"/>
      <c r="J23365"/>
      <c r="L23365" s="33"/>
      <c r="M23365" s="24"/>
    </row>
    <row r="23366" spans="1:13" x14ac:dyDescent="0.2">
      <c r="A23366" s="289"/>
      <c r="I23366"/>
      <c r="J23366"/>
      <c r="L23366" s="33"/>
      <c r="M23366" s="24"/>
    </row>
    <row r="23367" spans="1:13" x14ac:dyDescent="0.2">
      <c r="A23367" s="289"/>
      <c r="I23367"/>
      <c r="J23367"/>
      <c r="L23367" s="33"/>
      <c r="M23367" s="24"/>
    </row>
    <row r="23368" spans="1:13" x14ac:dyDescent="0.2">
      <c r="A23368" s="289"/>
      <c r="I23368"/>
      <c r="J23368"/>
      <c r="L23368" s="33"/>
      <c r="M23368" s="24"/>
    </row>
    <row r="23369" spans="1:13" x14ac:dyDescent="0.2">
      <c r="A23369" s="289"/>
      <c r="I23369"/>
      <c r="J23369"/>
      <c r="L23369" s="33"/>
      <c r="M23369" s="24"/>
    </row>
    <row r="23370" spans="1:13" x14ac:dyDescent="0.2">
      <c r="A23370" s="289"/>
      <c r="I23370"/>
      <c r="J23370"/>
      <c r="L23370" s="33"/>
      <c r="M23370" s="24"/>
    </row>
    <row r="23371" spans="1:13" x14ac:dyDescent="0.2">
      <c r="A23371" s="289"/>
      <c r="I23371"/>
      <c r="J23371"/>
      <c r="L23371" s="33"/>
      <c r="M23371" s="24"/>
    </row>
    <row r="23372" spans="1:13" x14ac:dyDescent="0.2">
      <c r="A23372" s="289"/>
      <c r="I23372"/>
      <c r="J23372"/>
      <c r="L23372" s="33"/>
      <c r="M23372" s="24"/>
    </row>
    <row r="23373" spans="1:13" x14ac:dyDescent="0.2">
      <c r="A23373" s="289"/>
      <c r="I23373"/>
      <c r="J23373"/>
      <c r="L23373" s="33"/>
      <c r="M23373" s="24"/>
    </row>
    <row r="23374" spans="1:13" x14ac:dyDescent="0.2">
      <c r="A23374" s="289"/>
      <c r="I23374"/>
      <c r="J23374"/>
      <c r="L23374" s="33"/>
      <c r="M23374" s="24"/>
    </row>
    <row r="23375" spans="1:13" x14ac:dyDescent="0.2">
      <c r="A23375" s="289"/>
      <c r="I23375"/>
      <c r="J23375"/>
      <c r="L23375" s="33"/>
      <c r="M23375" s="24"/>
    </row>
    <row r="23376" spans="1:13" x14ac:dyDescent="0.2">
      <c r="A23376" s="289"/>
      <c r="I23376"/>
      <c r="J23376"/>
      <c r="L23376" s="33"/>
      <c r="M23376" s="24"/>
    </row>
    <row r="23377" spans="1:13" x14ac:dyDescent="0.2">
      <c r="A23377" s="289"/>
      <c r="I23377"/>
      <c r="J23377"/>
      <c r="L23377" s="33"/>
      <c r="M23377" s="24"/>
    </row>
    <row r="23378" spans="1:13" x14ac:dyDescent="0.2">
      <c r="A23378" s="289"/>
      <c r="I23378"/>
      <c r="J23378"/>
      <c r="L23378" s="33"/>
      <c r="M23378" s="24"/>
    </row>
    <row r="23379" spans="1:13" x14ac:dyDescent="0.2">
      <c r="A23379" s="289"/>
      <c r="I23379"/>
      <c r="J23379"/>
      <c r="L23379" s="33"/>
      <c r="M23379" s="24"/>
    </row>
    <row r="23380" spans="1:13" x14ac:dyDescent="0.2">
      <c r="A23380" s="289"/>
      <c r="I23380"/>
      <c r="J23380"/>
      <c r="L23380" s="33"/>
      <c r="M23380" s="24"/>
    </row>
    <row r="23381" spans="1:13" x14ac:dyDescent="0.2">
      <c r="A23381" s="289"/>
      <c r="I23381"/>
      <c r="J23381"/>
      <c r="L23381" s="33"/>
      <c r="M23381" s="24"/>
    </row>
    <row r="23382" spans="1:13" x14ac:dyDescent="0.2">
      <c r="A23382" s="289"/>
      <c r="I23382"/>
      <c r="J23382"/>
      <c r="L23382" s="33"/>
      <c r="M23382" s="24"/>
    </row>
    <row r="23383" spans="1:13" x14ac:dyDescent="0.2">
      <c r="A23383" s="289"/>
      <c r="I23383"/>
      <c r="J23383"/>
      <c r="L23383" s="33"/>
      <c r="M23383" s="24"/>
    </row>
    <row r="23384" spans="1:13" x14ac:dyDescent="0.2">
      <c r="A23384" s="289"/>
      <c r="I23384"/>
      <c r="J23384"/>
      <c r="L23384" s="33"/>
      <c r="M23384" s="24"/>
    </row>
    <row r="23385" spans="1:13" x14ac:dyDescent="0.2">
      <c r="A23385" s="289"/>
      <c r="I23385"/>
      <c r="J23385"/>
      <c r="L23385" s="33"/>
      <c r="M23385" s="24"/>
    </row>
    <row r="23386" spans="1:13" x14ac:dyDescent="0.2">
      <c r="A23386" s="289"/>
      <c r="I23386"/>
      <c r="J23386"/>
      <c r="L23386" s="33"/>
      <c r="M23386" s="24"/>
    </row>
    <row r="23387" spans="1:13" x14ac:dyDescent="0.2">
      <c r="A23387" s="289"/>
      <c r="I23387"/>
      <c r="J23387"/>
      <c r="L23387" s="33"/>
      <c r="M23387" s="24"/>
    </row>
    <row r="23388" spans="1:13" x14ac:dyDescent="0.2">
      <c r="A23388" s="289"/>
      <c r="I23388"/>
      <c r="J23388"/>
      <c r="L23388" s="33"/>
      <c r="M23388" s="24"/>
    </row>
    <row r="23389" spans="1:13" x14ac:dyDescent="0.2">
      <c r="A23389" s="289"/>
      <c r="I23389"/>
      <c r="J23389"/>
      <c r="L23389" s="33"/>
      <c r="M23389" s="24"/>
    </row>
    <row r="23390" spans="1:13" x14ac:dyDescent="0.2">
      <c r="A23390" s="289"/>
      <c r="I23390"/>
      <c r="J23390"/>
      <c r="L23390" s="33"/>
      <c r="M23390" s="24"/>
    </row>
    <row r="23391" spans="1:13" x14ac:dyDescent="0.2">
      <c r="A23391" s="289"/>
      <c r="I23391"/>
      <c r="J23391"/>
      <c r="L23391" s="33"/>
      <c r="M23391" s="24"/>
    </row>
    <row r="23392" spans="1:13" x14ac:dyDescent="0.2">
      <c r="A23392" s="289"/>
      <c r="I23392"/>
      <c r="J23392"/>
      <c r="L23392" s="33"/>
      <c r="M23392" s="24"/>
    </row>
    <row r="23393" spans="1:13" x14ac:dyDescent="0.2">
      <c r="A23393" s="289"/>
      <c r="I23393"/>
      <c r="J23393"/>
      <c r="L23393" s="33"/>
      <c r="M23393" s="24"/>
    </row>
    <row r="23394" spans="1:13" x14ac:dyDescent="0.2">
      <c r="A23394" s="289"/>
      <c r="I23394"/>
      <c r="J23394"/>
      <c r="L23394" s="33"/>
      <c r="M23394" s="24"/>
    </row>
    <row r="23395" spans="1:13" x14ac:dyDescent="0.2">
      <c r="A23395" s="289"/>
      <c r="I23395"/>
      <c r="J23395"/>
      <c r="L23395" s="33"/>
      <c r="M23395" s="24"/>
    </row>
    <row r="23396" spans="1:13" x14ac:dyDescent="0.2">
      <c r="A23396" s="289"/>
      <c r="I23396"/>
      <c r="J23396"/>
      <c r="L23396" s="33"/>
      <c r="M23396" s="24"/>
    </row>
    <row r="23397" spans="1:13" x14ac:dyDescent="0.2">
      <c r="A23397" s="289"/>
      <c r="I23397"/>
      <c r="J23397"/>
      <c r="L23397" s="33"/>
      <c r="M23397" s="24"/>
    </row>
    <row r="23398" spans="1:13" x14ac:dyDescent="0.2">
      <c r="A23398" s="289"/>
      <c r="I23398"/>
      <c r="J23398"/>
      <c r="L23398" s="33"/>
      <c r="M23398" s="24"/>
    </row>
    <row r="23399" spans="1:13" x14ac:dyDescent="0.2">
      <c r="A23399" s="289"/>
      <c r="I23399"/>
      <c r="J23399"/>
      <c r="L23399" s="33"/>
      <c r="M23399" s="24"/>
    </row>
    <row r="23400" spans="1:13" x14ac:dyDescent="0.2">
      <c r="A23400" s="289"/>
      <c r="I23400"/>
      <c r="J23400"/>
      <c r="L23400" s="33"/>
      <c r="M23400" s="24"/>
    </row>
    <row r="23401" spans="1:13" x14ac:dyDescent="0.2">
      <c r="A23401" s="289"/>
      <c r="I23401"/>
      <c r="J23401"/>
      <c r="L23401" s="33"/>
      <c r="M23401" s="24"/>
    </row>
    <row r="23402" spans="1:13" x14ac:dyDescent="0.2">
      <c r="A23402" s="289"/>
      <c r="I23402"/>
      <c r="J23402"/>
      <c r="L23402" s="33"/>
      <c r="M23402" s="24"/>
    </row>
    <row r="23403" spans="1:13" x14ac:dyDescent="0.2">
      <c r="A23403" s="289"/>
      <c r="I23403"/>
      <c r="J23403"/>
      <c r="L23403" s="33"/>
      <c r="M23403" s="24"/>
    </row>
    <row r="23404" spans="1:13" x14ac:dyDescent="0.2">
      <c r="A23404" s="289"/>
      <c r="I23404"/>
      <c r="J23404"/>
      <c r="L23404" s="33"/>
      <c r="M23404" s="24"/>
    </row>
    <row r="23405" spans="1:13" x14ac:dyDescent="0.2">
      <c r="A23405" s="289"/>
      <c r="I23405"/>
      <c r="J23405"/>
      <c r="L23405" s="33"/>
      <c r="M23405" s="24"/>
    </row>
    <row r="23406" spans="1:13" x14ac:dyDescent="0.2">
      <c r="A23406" s="289"/>
      <c r="I23406"/>
      <c r="J23406"/>
      <c r="L23406" s="33"/>
      <c r="M23406" s="24"/>
    </row>
    <row r="23407" spans="1:13" x14ac:dyDescent="0.2">
      <c r="A23407" s="289"/>
      <c r="I23407"/>
      <c r="J23407"/>
      <c r="L23407" s="33"/>
      <c r="M23407" s="24"/>
    </row>
    <row r="23408" spans="1:13" x14ac:dyDescent="0.2">
      <c r="A23408" s="289"/>
      <c r="I23408"/>
      <c r="J23408"/>
      <c r="L23408" s="33"/>
      <c r="M23408" s="24"/>
    </row>
    <row r="23409" spans="1:13" x14ac:dyDescent="0.2">
      <c r="A23409" s="289"/>
      <c r="I23409"/>
      <c r="J23409"/>
      <c r="L23409" s="33"/>
      <c r="M23409" s="24"/>
    </row>
    <row r="23410" spans="1:13" x14ac:dyDescent="0.2">
      <c r="A23410" s="289"/>
      <c r="I23410"/>
      <c r="J23410"/>
      <c r="L23410" s="33"/>
      <c r="M23410" s="24"/>
    </row>
    <row r="23411" spans="1:13" x14ac:dyDescent="0.2">
      <c r="A23411" s="289"/>
      <c r="I23411"/>
      <c r="J23411"/>
      <c r="L23411" s="33"/>
      <c r="M23411" s="24"/>
    </row>
    <row r="23412" spans="1:13" x14ac:dyDescent="0.2">
      <c r="A23412" s="289"/>
      <c r="I23412"/>
      <c r="J23412"/>
      <c r="L23412" s="33"/>
      <c r="M23412" s="24"/>
    </row>
    <row r="23413" spans="1:13" x14ac:dyDescent="0.2">
      <c r="A23413" s="289"/>
      <c r="I23413"/>
      <c r="J23413"/>
      <c r="L23413" s="33"/>
      <c r="M23413" s="24"/>
    </row>
    <row r="23414" spans="1:13" x14ac:dyDescent="0.2">
      <c r="A23414" s="289"/>
      <c r="I23414"/>
      <c r="J23414"/>
      <c r="L23414" s="33"/>
      <c r="M23414" s="24"/>
    </row>
    <row r="23415" spans="1:13" x14ac:dyDescent="0.2">
      <c r="A23415" s="289"/>
      <c r="I23415"/>
      <c r="J23415"/>
      <c r="L23415" s="33"/>
      <c r="M23415" s="24"/>
    </row>
    <row r="23416" spans="1:13" x14ac:dyDescent="0.2">
      <c r="A23416" s="289"/>
      <c r="I23416"/>
      <c r="J23416"/>
      <c r="L23416" s="33"/>
      <c r="M23416" s="24"/>
    </row>
    <row r="23417" spans="1:13" x14ac:dyDescent="0.2">
      <c r="A23417" s="289"/>
      <c r="I23417"/>
      <c r="J23417"/>
      <c r="L23417" s="33"/>
      <c r="M23417" s="24"/>
    </row>
    <row r="23418" spans="1:13" x14ac:dyDescent="0.2">
      <c r="A23418" s="289"/>
      <c r="I23418"/>
      <c r="J23418"/>
      <c r="L23418" s="33"/>
      <c r="M23418" s="24"/>
    </row>
    <row r="23419" spans="1:13" x14ac:dyDescent="0.2">
      <c r="A23419" s="289"/>
      <c r="I23419"/>
      <c r="J23419"/>
      <c r="L23419" s="33"/>
      <c r="M23419" s="24"/>
    </row>
    <row r="23420" spans="1:13" x14ac:dyDescent="0.2">
      <c r="A23420" s="289"/>
      <c r="I23420"/>
      <c r="J23420"/>
      <c r="L23420" s="33"/>
      <c r="M23420" s="24"/>
    </row>
    <row r="23421" spans="1:13" x14ac:dyDescent="0.2">
      <c r="A23421" s="289"/>
      <c r="I23421"/>
      <c r="J23421"/>
      <c r="L23421" s="33"/>
      <c r="M23421" s="24"/>
    </row>
    <row r="23422" spans="1:13" x14ac:dyDescent="0.2">
      <c r="A23422" s="289"/>
      <c r="I23422"/>
      <c r="J23422"/>
      <c r="L23422" s="33"/>
      <c r="M23422" s="24"/>
    </row>
    <row r="23423" spans="1:13" x14ac:dyDescent="0.2">
      <c r="A23423" s="289"/>
      <c r="I23423"/>
      <c r="J23423"/>
      <c r="L23423" s="33"/>
      <c r="M23423" s="24"/>
    </row>
    <row r="23424" spans="1:13" x14ac:dyDescent="0.2">
      <c r="A23424" s="289"/>
      <c r="I23424"/>
      <c r="J23424"/>
      <c r="L23424" s="33"/>
      <c r="M23424" s="24"/>
    </row>
    <row r="23425" spans="1:13" x14ac:dyDescent="0.2">
      <c r="A23425" s="289"/>
      <c r="I23425"/>
      <c r="J23425"/>
      <c r="L23425" s="33"/>
      <c r="M23425" s="24"/>
    </row>
    <row r="23426" spans="1:13" x14ac:dyDescent="0.2">
      <c r="A23426" s="289"/>
      <c r="I23426"/>
      <c r="J23426"/>
      <c r="L23426" s="33"/>
      <c r="M23426" s="24"/>
    </row>
    <row r="23427" spans="1:13" x14ac:dyDescent="0.2">
      <c r="A23427" s="289"/>
      <c r="I23427"/>
      <c r="J23427"/>
      <c r="L23427" s="33"/>
      <c r="M23427" s="24"/>
    </row>
    <row r="23428" spans="1:13" x14ac:dyDescent="0.2">
      <c r="A23428" s="289"/>
      <c r="I23428"/>
      <c r="J23428"/>
      <c r="L23428" s="33"/>
      <c r="M23428" s="24"/>
    </row>
    <row r="23429" spans="1:13" x14ac:dyDescent="0.2">
      <c r="A23429" s="289"/>
      <c r="I23429"/>
      <c r="J23429"/>
      <c r="L23429" s="33"/>
      <c r="M23429" s="24"/>
    </row>
    <row r="23430" spans="1:13" x14ac:dyDescent="0.2">
      <c r="A23430" s="289"/>
      <c r="I23430"/>
      <c r="J23430"/>
      <c r="L23430" s="33"/>
      <c r="M23430" s="24"/>
    </row>
    <row r="23431" spans="1:13" x14ac:dyDescent="0.2">
      <c r="A23431" s="289"/>
      <c r="I23431"/>
      <c r="J23431"/>
      <c r="L23431" s="33"/>
      <c r="M23431" s="24"/>
    </row>
    <row r="23432" spans="1:13" x14ac:dyDescent="0.2">
      <c r="A23432" s="289"/>
      <c r="I23432"/>
      <c r="J23432"/>
      <c r="L23432" s="33"/>
      <c r="M23432" s="24"/>
    </row>
    <row r="23433" spans="1:13" x14ac:dyDescent="0.2">
      <c r="A23433" s="289"/>
      <c r="I23433"/>
      <c r="J23433"/>
      <c r="L23433" s="33"/>
      <c r="M23433" s="24"/>
    </row>
    <row r="23434" spans="1:13" x14ac:dyDescent="0.2">
      <c r="A23434" s="289"/>
      <c r="I23434"/>
      <c r="J23434"/>
      <c r="L23434" s="33"/>
      <c r="M23434" s="24"/>
    </row>
    <row r="23435" spans="1:13" x14ac:dyDescent="0.2">
      <c r="A23435" s="289"/>
      <c r="I23435"/>
      <c r="J23435"/>
      <c r="L23435" s="33"/>
      <c r="M23435" s="24"/>
    </row>
    <row r="23436" spans="1:13" x14ac:dyDescent="0.2">
      <c r="A23436" s="289"/>
      <c r="I23436"/>
      <c r="J23436"/>
      <c r="L23436" s="33"/>
      <c r="M23436" s="24"/>
    </row>
    <row r="23437" spans="1:13" x14ac:dyDescent="0.2">
      <c r="A23437" s="289"/>
      <c r="I23437"/>
      <c r="J23437"/>
      <c r="L23437" s="33"/>
      <c r="M23437" s="24"/>
    </row>
    <row r="23438" spans="1:13" x14ac:dyDescent="0.2">
      <c r="A23438" s="289"/>
      <c r="I23438"/>
      <c r="J23438"/>
      <c r="L23438" s="33"/>
      <c r="M23438" s="24"/>
    </row>
    <row r="23439" spans="1:13" x14ac:dyDescent="0.2">
      <c r="A23439" s="289"/>
      <c r="I23439"/>
      <c r="J23439"/>
      <c r="L23439" s="33"/>
      <c r="M23439" s="24"/>
    </row>
    <row r="23440" spans="1:13" x14ac:dyDescent="0.2">
      <c r="A23440" s="289"/>
      <c r="I23440"/>
      <c r="J23440"/>
      <c r="L23440" s="33"/>
      <c r="M23440" s="24"/>
    </row>
    <row r="23441" spans="1:13" x14ac:dyDescent="0.2">
      <c r="A23441" s="289"/>
      <c r="I23441"/>
      <c r="J23441"/>
      <c r="L23441" s="33"/>
      <c r="M23441" s="24"/>
    </row>
    <row r="23442" spans="1:13" x14ac:dyDescent="0.2">
      <c r="A23442" s="289"/>
      <c r="I23442"/>
      <c r="J23442"/>
      <c r="L23442" s="33"/>
      <c r="M23442" s="24"/>
    </row>
    <row r="23443" spans="1:13" x14ac:dyDescent="0.2">
      <c r="A23443" s="289"/>
      <c r="I23443"/>
      <c r="J23443"/>
      <c r="L23443" s="33"/>
      <c r="M23443" s="24"/>
    </row>
    <row r="23444" spans="1:13" x14ac:dyDescent="0.2">
      <c r="A23444" s="289"/>
      <c r="I23444"/>
      <c r="J23444"/>
      <c r="L23444" s="33"/>
      <c r="M23444" s="24"/>
    </row>
    <row r="23445" spans="1:13" x14ac:dyDescent="0.2">
      <c r="A23445" s="289"/>
      <c r="I23445"/>
      <c r="J23445"/>
      <c r="L23445" s="33"/>
      <c r="M23445" s="24"/>
    </row>
    <row r="23446" spans="1:13" x14ac:dyDescent="0.2">
      <c r="A23446" s="289"/>
      <c r="I23446"/>
      <c r="J23446"/>
      <c r="L23446" s="33"/>
      <c r="M23446" s="24"/>
    </row>
    <row r="23447" spans="1:13" x14ac:dyDescent="0.2">
      <c r="A23447" s="289"/>
      <c r="I23447"/>
      <c r="J23447"/>
      <c r="L23447" s="33"/>
      <c r="M23447" s="24"/>
    </row>
    <row r="23448" spans="1:13" x14ac:dyDescent="0.2">
      <c r="A23448" s="289"/>
      <c r="I23448"/>
      <c r="J23448"/>
      <c r="L23448" s="33"/>
      <c r="M23448" s="24"/>
    </row>
    <row r="23449" spans="1:13" x14ac:dyDescent="0.2">
      <c r="A23449" s="289"/>
      <c r="I23449"/>
      <c r="J23449"/>
      <c r="L23449" s="33"/>
      <c r="M23449" s="24"/>
    </row>
    <row r="23450" spans="1:13" x14ac:dyDescent="0.2">
      <c r="A23450" s="289"/>
      <c r="I23450"/>
      <c r="J23450"/>
      <c r="L23450" s="33"/>
      <c r="M23450" s="24"/>
    </row>
    <row r="23451" spans="1:13" x14ac:dyDescent="0.2">
      <c r="A23451" s="289"/>
      <c r="I23451"/>
      <c r="J23451"/>
      <c r="L23451" s="33"/>
      <c r="M23451" s="24"/>
    </row>
    <row r="23452" spans="1:13" x14ac:dyDescent="0.2">
      <c r="A23452" s="289"/>
      <c r="I23452"/>
      <c r="J23452"/>
      <c r="L23452" s="33"/>
      <c r="M23452" s="24"/>
    </row>
    <row r="23453" spans="1:13" x14ac:dyDescent="0.2">
      <c r="A23453" s="289"/>
      <c r="I23453"/>
      <c r="J23453"/>
      <c r="L23453" s="33"/>
      <c r="M23453" s="24"/>
    </row>
    <row r="23454" spans="1:13" x14ac:dyDescent="0.2">
      <c r="A23454" s="289"/>
      <c r="I23454"/>
      <c r="J23454"/>
      <c r="L23454" s="33"/>
      <c r="M23454" s="24"/>
    </row>
    <row r="23455" spans="1:13" x14ac:dyDescent="0.2">
      <c r="A23455" s="289"/>
      <c r="I23455"/>
      <c r="J23455"/>
      <c r="L23455" s="33"/>
      <c r="M23455" s="24"/>
    </row>
    <row r="23456" spans="1:13" x14ac:dyDescent="0.2">
      <c r="A23456" s="289"/>
      <c r="I23456"/>
      <c r="J23456"/>
      <c r="L23456" s="33"/>
      <c r="M23456" s="24"/>
    </row>
    <row r="23457" spans="1:13" x14ac:dyDescent="0.2">
      <c r="A23457" s="289"/>
      <c r="I23457"/>
      <c r="J23457"/>
      <c r="L23457" s="33"/>
      <c r="M23457" s="24"/>
    </row>
    <row r="23458" spans="1:13" x14ac:dyDescent="0.2">
      <c r="A23458" s="289"/>
      <c r="I23458"/>
      <c r="J23458"/>
      <c r="L23458" s="33"/>
      <c r="M23458" s="24"/>
    </row>
    <row r="23459" spans="1:13" x14ac:dyDescent="0.2">
      <c r="A23459" s="289"/>
      <c r="I23459"/>
      <c r="J23459"/>
      <c r="L23459" s="33"/>
      <c r="M23459" s="24"/>
    </row>
    <row r="23460" spans="1:13" x14ac:dyDescent="0.2">
      <c r="A23460" s="289"/>
      <c r="I23460"/>
      <c r="J23460"/>
      <c r="L23460" s="33"/>
      <c r="M23460" s="24"/>
    </row>
    <row r="23461" spans="1:13" x14ac:dyDescent="0.2">
      <c r="A23461" s="289"/>
      <c r="I23461"/>
      <c r="J23461"/>
      <c r="L23461" s="33"/>
      <c r="M23461" s="24"/>
    </row>
    <row r="23462" spans="1:13" x14ac:dyDescent="0.2">
      <c r="A23462" s="289"/>
      <c r="I23462"/>
      <c r="J23462"/>
      <c r="L23462" s="33"/>
      <c r="M23462" s="24"/>
    </row>
    <row r="23463" spans="1:13" x14ac:dyDescent="0.2">
      <c r="A23463" s="289"/>
      <c r="I23463"/>
      <c r="J23463"/>
      <c r="L23463" s="33"/>
      <c r="M23463" s="24"/>
    </row>
    <row r="23464" spans="1:13" x14ac:dyDescent="0.2">
      <c r="A23464" s="289"/>
      <c r="I23464"/>
      <c r="J23464"/>
      <c r="L23464" s="33"/>
      <c r="M23464" s="24"/>
    </row>
    <row r="23465" spans="1:13" x14ac:dyDescent="0.2">
      <c r="A23465" s="289"/>
      <c r="I23465"/>
      <c r="J23465"/>
      <c r="L23465" s="33"/>
      <c r="M23465" s="24"/>
    </row>
    <row r="23466" spans="1:13" x14ac:dyDescent="0.2">
      <c r="A23466" s="289"/>
      <c r="I23466"/>
      <c r="J23466"/>
      <c r="L23466" s="33"/>
      <c r="M23466" s="24"/>
    </row>
    <row r="23467" spans="1:13" x14ac:dyDescent="0.2">
      <c r="A23467" s="289"/>
      <c r="I23467"/>
      <c r="J23467"/>
      <c r="L23467" s="33"/>
      <c r="M23467" s="24"/>
    </row>
    <row r="23468" spans="1:13" x14ac:dyDescent="0.2">
      <c r="A23468" s="289"/>
      <c r="I23468"/>
      <c r="J23468"/>
      <c r="L23468" s="33"/>
      <c r="M23468" s="24"/>
    </row>
    <row r="23469" spans="1:13" x14ac:dyDescent="0.2">
      <c r="A23469" s="289"/>
      <c r="I23469"/>
      <c r="J23469"/>
      <c r="L23469" s="33"/>
      <c r="M23469" s="24"/>
    </row>
    <row r="23470" spans="1:13" x14ac:dyDescent="0.2">
      <c r="A23470" s="289"/>
      <c r="I23470"/>
      <c r="J23470"/>
      <c r="L23470" s="33"/>
      <c r="M23470" s="24"/>
    </row>
    <row r="23471" spans="1:13" x14ac:dyDescent="0.2">
      <c r="A23471" s="289"/>
      <c r="I23471"/>
      <c r="J23471"/>
      <c r="L23471" s="33"/>
      <c r="M23471" s="24"/>
    </row>
    <row r="23472" spans="1:13" x14ac:dyDescent="0.2">
      <c r="A23472" s="289"/>
      <c r="I23472"/>
      <c r="J23472"/>
      <c r="L23472" s="33"/>
      <c r="M23472" s="24"/>
    </row>
    <row r="23473" spans="1:13" x14ac:dyDescent="0.2">
      <c r="A23473" s="289"/>
      <c r="I23473"/>
      <c r="J23473"/>
      <c r="L23473" s="33"/>
      <c r="M23473" s="24"/>
    </row>
    <row r="23474" spans="1:13" x14ac:dyDescent="0.2">
      <c r="A23474" s="289"/>
      <c r="I23474"/>
      <c r="J23474"/>
      <c r="L23474" s="33"/>
      <c r="M23474" s="24"/>
    </row>
    <row r="23475" spans="1:13" x14ac:dyDescent="0.2">
      <c r="A23475" s="289"/>
      <c r="I23475"/>
      <c r="J23475"/>
      <c r="L23475" s="33"/>
      <c r="M23475" s="24"/>
    </row>
    <row r="23476" spans="1:13" x14ac:dyDescent="0.2">
      <c r="A23476" s="289"/>
      <c r="I23476"/>
      <c r="J23476"/>
      <c r="L23476" s="33"/>
      <c r="M23476" s="24"/>
    </row>
    <row r="23477" spans="1:13" x14ac:dyDescent="0.2">
      <c r="A23477" s="289"/>
      <c r="I23477"/>
      <c r="J23477"/>
      <c r="L23477" s="33"/>
      <c r="M23477" s="24"/>
    </row>
    <row r="23478" spans="1:13" x14ac:dyDescent="0.2">
      <c r="A23478" s="289"/>
      <c r="I23478"/>
      <c r="J23478"/>
      <c r="L23478" s="33"/>
      <c r="M23478" s="24"/>
    </row>
    <row r="23479" spans="1:13" x14ac:dyDescent="0.2">
      <c r="A23479" s="289"/>
      <c r="I23479"/>
      <c r="J23479"/>
      <c r="L23479" s="33"/>
      <c r="M23479" s="24"/>
    </row>
    <row r="23480" spans="1:13" x14ac:dyDescent="0.2">
      <c r="A23480" s="289"/>
      <c r="I23480"/>
      <c r="J23480"/>
      <c r="L23480" s="33"/>
      <c r="M23480" s="24"/>
    </row>
    <row r="23481" spans="1:13" x14ac:dyDescent="0.2">
      <c r="A23481" s="289"/>
      <c r="I23481"/>
      <c r="J23481"/>
      <c r="L23481" s="33"/>
      <c r="M23481" s="24"/>
    </row>
    <row r="23482" spans="1:13" x14ac:dyDescent="0.2">
      <c r="A23482" s="289"/>
      <c r="I23482"/>
      <c r="J23482"/>
      <c r="L23482" s="33"/>
      <c r="M23482" s="24"/>
    </row>
    <row r="23483" spans="1:13" x14ac:dyDescent="0.2">
      <c r="A23483" s="289"/>
      <c r="I23483"/>
      <c r="J23483"/>
      <c r="L23483" s="33"/>
      <c r="M23483" s="24"/>
    </row>
    <row r="23484" spans="1:13" x14ac:dyDescent="0.2">
      <c r="A23484" s="289"/>
      <c r="I23484"/>
      <c r="J23484"/>
      <c r="L23484" s="33"/>
      <c r="M23484" s="24"/>
    </row>
    <row r="23485" spans="1:13" x14ac:dyDescent="0.2">
      <c r="A23485" s="289"/>
      <c r="I23485"/>
      <c r="J23485"/>
      <c r="L23485" s="33"/>
      <c r="M23485" s="24"/>
    </row>
    <row r="23486" spans="1:13" x14ac:dyDescent="0.2">
      <c r="A23486" s="289"/>
      <c r="I23486"/>
      <c r="J23486"/>
      <c r="L23486" s="33"/>
      <c r="M23486" s="24"/>
    </row>
    <row r="23487" spans="1:13" x14ac:dyDescent="0.2">
      <c r="A23487" s="289"/>
      <c r="I23487"/>
      <c r="J23487"/>
      <c r="L23487" s="33"/>
      <c r="M23487" s="24"/>
    </row>
    <row r="23488" spans="1:13" x14ac:dyDescent="0.2">
      <c r="A23488" s="289"/>
      <c r="I23488"/>
      <c r="J23488"/>
      <c r="L23488" s="33"/>
      <c r="M23488" s="24"/>
    </row>
    <row r="23489" spans="1:13" x14ac:dyDescent="0.2">
      <c r="A23489" s="289"/>
      <c r="I23489"/>
      <c r="J23489"/>
      <c r="L23489" s="33"/>
      <c r="M23489" s="24"/>
    </row>
    <row r="23490" spans="1:13" x14ac:dyDescent="0.2">
      <c r="A23490" s="289"/>
      <c r="I23490"/>
      <c r="J23490"/>
      <c r="L23490" s="33"/>
      <c r="M23490" s="24"/>
    </row>
    <row r="23491" spans="1:13" x14ac:dyDescent="0.2">
      <c r="A23491" s="289"/>
      <c r="I23491"/>
      <c r="J23491"/>
      <c r="L23491" s="33"/>
      <c r="M23491" s="24"/>
    </row>
    <row r="23492" spans="1:13" x14ac:dyDescent="0.2">
      <c r="A23492" s="289"/>
      <c r="I23492"/>
      <c r="J23492"/>
      <c r="L23492" s="33"/>
      <c r="M23492" s="24"/>
    </row>
    <row r="23493" spans="1:13" x14ac:dyDescent="0.2">
      <c r="A23493" s="289"/>
      <c r="I23493"/>
      <c r="J23493"/>
      <c r="L23493" s="33"/>
      <c r="M23493" s="24"/>
    </row>
    <row r="23494" spans="1:13" x14ac:dyDescent="0.2">
      <c r="A23494" s="289"/>
      <c r="I23494"/>
      <c r="J23494"/>
      <c r="L23494" s="33"/>
      <c r="M23494" s="24"/>
    </row>
    <row r="23495" spans="1:13" x14ac:dyDescent="0.2">
      <c r="A23495" s="289"/>
      <c r="I23495"/>
      <c r="J23495"/>
      <c r="L23495" s="33"/>
      <c r="M23495" s="24"/>
    </row>
    <row r="23496" spans="1:13" x14ac:dyDescent="0.2">
      <c r="A23496" s="289"/>
      <c r="I23496"/>
      <c r="J23496"/>
      <c r="L23496" s="33"/>
      <c r="M23496" s="24"/>
    </row>
    <row r="23497" spans="1:13" x14ac:dyDescent="0.2">
      <c r="A23497" s="289"/>
      <c r="I23497"/>
      <c r="J23497"/>
      <c r="L23497" s="33"/>
      <c r="M23497" s="24"/>
    </row>
    <row r="23498" spans="1:13" x14ac:dyDescent="0.2">
      <c r="A23498" s="289"/>
      <c r="I23498"/>
      <c r="J23498"/>
      <c r="L23498" s="33"/>
      <c r="M23498" s="24"/>
    </row>
    <row r="23499" spans="1:13" x14ac:dyDescent="0.2">
      <c r="A23499" s="289"/>
      <c r="I23499"/>
      <c r="J23499"/>
      <c r="L23499" s="33"/>
      <c r="M23499" s="24"/>
    </row>
    <row r="23500" spans="1:13" x14ac:dyDescent="0.2">
      <c r="A23500" s="289"/>
      <c r="I23500"/>
      <c r="J23500"/>
      <c r="L23500" s="33"/>
      <c r="M23500" s="24"/>
    </row>
    <row r="23501" spans="1:13" x14ac:dyDescent="0.2">
      <c r="A23501" s="289"/>
      <c r="I23501"/>
      <c r="J23501"/>
      <c r="L23501" s="33"/>
      <c r="M23501" s="24"/>
    </row>
    <row r="23502" spans="1:13" x14ac:dyDescent="0.2">
      <c r="A23502" s="289"/>
      <c r="I23502"/>
      <c r="J23502"/>
      <c r="L23502" s="33"/>
      <c r="M23502" s="24"/>
    </row>
    <row r="23503" spans="1:13" x14ac:dyDescent="0.2">
      <c r="A23503" s="289"/>
      <c r="I23503"/>
      <c r="J23503"/>
      <c r="L23503" s="33"/>
      <c r="M23503" s="24"/>
    </row>
    <row r="23504" spans="1:13" x14ac:dyDescent="0.2">
      <c r="A23504" s="289"/>
      <c r="I23504"/>
      <c r="J23504"/>
      <c r="L23504" s="33"/>
      <c r="M23504" s="24"/>
    </row>
    <row r="23505" spans="1:13" x14ac:dyDescent="0.2">
      <c r="A23505" s="289"/>
      <c r="I23505"/>
      <c r="J23505"/>
      <c r="L23505" s="33"/>
      <c r="M23505" s="24"/>
    </row>
    <row r="23506" spans="1:13" x14ac:dyDescent="0.2">
      <c r="A23506" s="289"/>
      <c r="I23506"/>
      <c r="J23506"/>
      <c r="L23506" s="33"/>
      <c r="M23506" s="24"/>
    </row>
    <row r="23507" spans="1:13" x14ac:dyDescent="0.2">
      <c r="A23507" s="289"/>
      <c r="I23507"/>
      <c r="J23507"/>
      <c r="L23507" s="33"/>
      <c r="M23507" s="24"/>
    </row>
    <row r="23508" spans="1:13" x14ac:dyDescent="0.2">
      <c r="A23508" s="289"/>
      <c r="I23508"/>
      <c r="J23508"/>
      <c r="L23508" s="33"/>
      <c r="M23508" s="24"/>
    </row>
    <row r="23509" spans="1:13" x14ac:dyDescent="0.2">
      <c r="A23509" s="289"/>
      <c r="I23509"/>
      <c r="J23509"/>
      <c r="L23509" s="33"/>
      <c r="M23509" s="24"/>
    </row>
    <row r="23510" spans="1:13" x14ac:dyDescent="0.2">
      <c r="A23510" s="289"/>
      <c r="I23510"/>
      <c r="J23510"/>
      <c r="L23510" s="33"/>
      <c r="M23510" s="24"/>
    </row>
    <row r="23511" spans="1:13" x14ac:dyDescent="0.2">
      <c r="A23511" s="289"/>
      <c r="I23511"/>
      <c r="J23511"/>
      <c r="L23511" s="33"/>
      <c r="M23511" s="24"/>
    </row>
    <row r="23512" spans="1:13" x14ac:dyDescent="0.2">
      <c r="A23512" s="289"/>
      <c r="I23512"/>
      <c r="J23512"/>
      <c r="L23512" s="33"/>
      <c r="M23512" s="24"/>
    </row>
    <row r="23513" spans="1:13" x14ac:dyDescent="0.2">
      <c r="A23513" s="289"/>
      <c r="I23513"/>
      <c r="J23513"/>
      <c r="L23513" s="33"/>
      <c r="M23513" s="24"/>
    </row>
    <row r="23514" spans="1:13" x14ac:dyDescent="0.2">
      <c r="A23514" s="289"/>
      <c r="I23514"/>
      <c r="J23514"/>
      <c r="L23514" s="33"/>
      <c r="M23514" s="24"/>
    </row>
    <row r="23515" spans="1:13" x14ac:dyDescent="0.2">
      <c r="A23515" s="289"/>
      <c r="I23515"/>
      <c r="J23515"/>
      <c r="L23515" s="33"/>
      <c r="M23515" s="24"/>
    </row>
    <row r="23516" spans="1:13" x14ac:dyDescent="0.2">
      <c r="A23516" s="289"/>
      <c r="I23516"/>
      <c r="J23516"/>
      <c r="L23516" s="33"/>
      <c r="M23516" s="24"/>
    </row>
    <row r="23517" spans="1:13" x14ac:dyDescent="0.2">
      <c r="A23517" s="289"/>
      <c r="I23517"/>
      <c r="J23517"/>
      <c r="L23517" s="33"/>
      <c r="M23517" s="24"/>
    </row>
    <row r="23518" spans="1:13" x14ac:dyDescent="0.2">
      <c r="A23518" s="289"/>
      <c r="I23518"/>
      <c r="J23518"/>
      <c r="L23518" s="33"/>
      <c r="M23518" s="24"/>
    </row>
    <row r="23519" spans="1:13" x14ac:dyDescent="0.2">
      <c r="A23519" s="289"/>
      <c r="I23519"/>
      <c r="J23519"/>
      <c r="L23519" s="33"/>
      <c r="M23519" s="24"/>
    </row>
    <row r="23520" spans="1:13" x14ac:dyDescent="0.2">
      <c r="A23520" s="289"/>
      <c r="I23520"/>
      <c r="J23520"/>
      <c r="L23520" s="33"/>
      <c r="M23520" s="24"/>
    </row>
    <row r="23521" spans="1:13" x14ac:dyDescent="0.2">
      <c r="A23521" s="289"/>
      <c r="I23521"/>
      <c r="J23521"/>
      <c r="L23521" s="33"/>
      <c r="M23521" s="24"/>
    </row>
    <row r="23522" spans="1:13" x14ac:dyDescent="0.2">
      <c r="A23522" s="289"/>
      <c r="I23522"/>
      <c r="J23522"/>
      <c r="L23522" s="33"/>
      <c r="M23522" s="24"/>
    </row>
    <row r="23523" spans="1:13" x14ac:dyDescent="0.2">
      <c r="A23523" s="289"/>
      <c r="I23523"/>
      <c r="J23523"/>
      <c r="L23523" s="33"/>
      <c r="M23523" s="24"/>
    </row>
    <row r="23524" spans="1:13" x14ac:dyDescent="0.2">
      <c r="A23524" s="289"/>
      <c r="I23524"/>
      <c r="J23524"/>
      <c r="L23524" s="33"/>
      <c r="M23524" s="24"/>
    </row>
    <row r="23525" spans="1:13" x14ac:dyDescent="0.2">
      <c r="A23525" s="289"/>
      <c r="I23525"/>
      <c r="J23525"/>
      <c r="L23525" s="33"/>
      <c r="M23525" s="24"/>
    </row>
    <row r="23526" spans="1:13" x14ac:dyDescent="0.2">
      <c r="A23526" s="289"/>
      <c r="I23526"/>
      <c r="J23526"/>
      <c r="L23526" s="33"/>
      <c r="M23526" s="24"/>
    </row>
    <row r="23527" spans="1:13" x14ac:dyDescent="0.2">
      <c r="A23527" s="289"/>
      <c r="I23527"/>
      <c r="J23527"/>
      <c r="L23527" s="33"/>
      <c r="M23527" s="24"/>
    </row>
    <row r="23528" spans="1:13" x14ac:dyDescent="0.2">
      <c r="A23528" s="289"/>
      <c r="I23528"/>
      <c r="J23528"/>
      <c r="L23528" s="33"/>
      <c r="M23528" s="24"/>
    </row>
    <row r="23529" spans="1:13" x14ac:dyDescent="0.2">
      <c r="A23529" s="289"/>
      <c r="I23529"/>
      <c r="J23529"/>
      <c r="L23529" s="33"/>
      <c r="M23529" s="24"/>
    </row>
    <row r="23530" spans="1:13" x14ac:dyDescent="0.2">
      <c r="A23530" s="289"/>
      <c r="I23530"/>
      <c r="J23530"/>
      <c r="L23530" s="33"/>
      <c r="M23530" s="24"/>
    </row>
    <row r="23531" spans="1:13" x14ac:dyDescent="0.2">
      <c r="A23531" s="289"/>
      <c r="I23531"/>
      <c r="J23531"/>
      <c r="L23531" s="33"/>
      <c r="M23531" s="24"/>
    </row>
    <row r="23532" spans="1:13" x14ac:dyDescent="0.2">
      <c r="A23532" s="289"/>
      <c r="I23532"/>
      <c r="J23532"/>
      <c r="L23532" s="33"/>
      <c r="M23532" s="24"/>
    </row>
    <row r="23533" spans="1:13" x14ac:dyDescent="0.2">
      <c r="A23533" s="289"/>
      <c r="I23533"/>
      <c r="J23533"/>
      <c r="L23533" s="33"/>
      <c r="M23533" s="24"/>
    </row>
    <row r="23534" spans="1:13" x14ac:dyDescent="0.2">
      <c r="A23534" s="289"/>
      <c r="I23534"/>
      <c r="J23534"/>
      <c r="L23534" s="33"/>
      <c r="M23534" s="24"/>
    </row>
    <row r="23535" spans="1:13" x14ac:dyDescent="0.2">
      <c r="A23535" s="289"/>
      <c r="I23535"/>
      <c r="J23535"/>
      <c r="L23535" s="33"/>
      <c r="M23535" s="24"/>
    </row>
    <row r="23536" spans="1:13" x14ac:dyDescent="0.2">
      <c r="A23536" s="289"/>
      <c r="I23536"/>
      <c r="J23536"/>
      <c r="L23536" s="33"/>
      <c r="M23536" s="24"/>
    </row>
    <row r="23537" spans="1:13" x14ac:dyDescent="0.2">
      <c r="A23537" s="289"/>
      <c r="I23537"/>
      <c r="J23537"/>
      <c r="L23537" s="33"/>
      <c r="M23537" s="24"/>
    </row>
    <row r="23538" spans="1:13" x14ac:dyDescent="0.2">
      <c r="A23538" s="289"/>
      <c r="I23538"/>
      <c r="J23538"/>
      <c r="L23538" s="33"/>
      <c r="M23538" s="24"/>
    </row>
    <row r="23539" spans="1:13" x14ac:dyDescent="0.2">
      <c r="A23539" s="289"/>
      <c r="I23539"/>
      <c r="J23539"/>
      <c r="L23539" s="33"/>
      <c r="M23539" s="24"/>
    </row>
    <row r="23540" spans="1:13" x14ac:dyDescent="0.2">
      <c r="A23540" s="289"/>
      <c r="I23540"/>
      <c r="J23540"/>
      <c r="L23540" s="33"/>
      <c r="M23540" s="24"/>
    </row>
    <row r="23541" spans="1:13" x14ac:dyDescent="0.2">
      <c r="A23541" s="289"/>
      <c r="I23541"/>
      <c r="J23541"/>
      <c r="L23541" s="33"/>
      <c r="M23541" s="24"/>
    </row>
    <row r="23542" spans="1:13" x14ac:dyDescent="0.2">
      <c r="A23542" s="289"/>
      <c r="I23542"/>
      <c r="J23542"/>
      <c r="L23542" s="33"/>
      <c r="M23542" s="24"/>
    </row>
    <row r="23543" spans="1:13" x14ac:dyDescent="0.2">
      <c r="A23543" s="289"/>
      <c r="I23543"/>
      <c r="J23543"/>
      <c r="L23543" s="33"/>
      <c r="M23543" s="24"/>
    </row>
    <row r="23544" spans="1:13" x14ac:dyDescent="0.2">
      <c r="A23544" s="289"/>
      <c r="I23544"/>
      <c r="J23544"/>
      <c r="L23544" s="33"/>
      <c r="M23544" s="24"/>
    </row>
    <row r="23545" spans="1:13" x14ac:dyDescent="0.2">
      <c r="A23545" s="289"/>
      <c r="I23545"/>
      <c r="J23545"/>
      <c r="L23545" s="33"/>
      <c r="M23545" s="24"/>
    </row>
    <row r="23546" spans="1:13" x14ac:dyDescent="0.2">
      <c r="A23546" s="289"/>
      <c r="I23546"/>
      <c r="J23546"/>
      <c r="L23546" s="33"/>
      <c r="M23546" s="24"/>
    </row>
    <row r="23547" spans="1:13" x14ac:dyDescent="0.2">
      <c r="A23547" s="289"/>
      <c r="I23547"/>
      <c r="J23547"/>
      <c r="L23547" s="33"/>
      <c r="M23547" s="24"/>
    </row>
    <row r="23548" spans="1:13" x14ac:dyDescent="0.2">
      <c r="A23548" s="289"/>
      <c r="I23548"/>
      <c r="J23548"/>
      <c r="L23548" s="33"/>
      <c r="M23548" s="24"/>
    </row>
    <row r="23549" spans="1:13" x14ac:dyDescent="0.2">
      <c r="A23549" s="289"/>
      <c r="I23549"/>
      <c r="J23549"/>
      <c r="L23549" s="33"/>
      <c r="M23549" s="24"/>
    </row>
    <row r="23550" spans="1:13" x14ac:dyDescent="0.2">
      <c r="A23550" s="289"/>
      <c r="I23550"/>
      <c r="J23550"/>
      <c r="L23550" s="33"/>
      <c r="M23550" s="24"/>
    </row>
    <row r="23551" spans="1:13" x14ac:dyDescent="0.2">
      <c r="A23551" s="289"/>
      <c r="I23551"/>
      <c r="J23551"/>
      <c r="L23551" s="33"/>
      <c r="M23551" s="24"/>
    </row>
    <row r="23552" spans="1:13" x14ac:dyDescent="0.2">
      <c r="A23552" s="289"/>
      <c r="I23552"/>
      <c r="J23552"/>
      <c r="L23552" s="33"/>
      <c r="M23552" s="24"/>
    </row>
    <row r="23553" spans="1:13" x14ac:dyDescent="0.2">
      <c r="A23553" s="289"/>
      <c r="I23553"/>
      <c r="J23553"/>
      <c r="L23553" s="33"/>
      <c r="M23553" s="24"/>
    </row>
    <row r="23554" spans="1:13" x14ac:dyDescent="0.2">
      <c r="A23554" s="289"/>
      <c r="I23554"/>
      <c r="J23554"/>
      <c r="L23554" s="33"/>
      <c r="M23554" s="24"/>
    </row>
    <row r="23555" spans="1:13" x14ac:dyDescent="0.2">
      <c r="A23555" s="289"/>
      <c r="I23555"/>
      <c r="J23555"/>
      <c r="L23555" s="33"/>
      <c r="M23555" s="24"/>
    </row>
    <row r="23556" spans="1:13" x14ac:dyDescent="0.2">
      <c r="A23556" s="289"/>
      <c r="I23556"/>
      <c r="J23556"/>
      <c r="L23556" s="33"/>
      <c r="M23556" s="24"/>
    </row>
    <row r="23557" spans="1:13" x14ac:dyDescent="0.2">
      <c r="A23557" s="289"/>
      <c r="I23557"/>
      <c r="J23557"/>
      <c r="L23557" s="33"/>
      <c r="M23557" s="24"/>
    </row>
    <row r="23558" spans="1:13" x14ac:dyDescent="0.2">
      <c r="A23558" s="289"/>
      <c r="I23558"/>
      <c r="J23558"/>
      <c r="L23558" s="33"/>
      <c r="M23558" s="24"/>
    </row>
    <row r="23559" spans="1:13" x14ac:dyDescent="0.2">
      <c r="A23559" s="289"/>
      <c r="I23559"/>
      <c r="J23559"/>
      <c r="L23559" s="33"/>
      <c r="M23559" s="24"/>
    </row>
    <row r="23560" spans="1:13" x14ac:dyDescent="0.2">
      <c r="A23560" s="289"/>
      <c r="I23560"/>
      <c r="J23560"/>
      <c r="L23560" s="33"/>
      <c r="M23560" s="24"/>
    </row>
    <row r="23561" spans="1:13" x14ac:dyDescent="0.2">
      <c r="A23561" s="289"/>
      <c r="I23561"/>
      <c r="J23561"/>
      <c r="L23561" s="33"/>
      <c r="M23561" s="24"/>
    </row>
    <row r="23562" spans="1:13" x14ac:dyDescent="0.2">
      <c r="A23562" s="289"/>
      <c r="I23562"/>
      <c r="J23562"/>
      <c r="L23562" s="33"/>
      <c r="M23562" s="24"/>
    </row>
    <row r="23563" spans="1:13" x14ac:dyDescent="0.2">
      <c r="A23563" s="289"/>
      <c r="I23563"/>
      <c r="J23563"/>
      <c r="L23563" s="33"/>
      <c r="M23563" s="24"/>
    </row>
    <row r="23564" spans="1:13" x14ac:dyDescent="0.2">
      <c r="A23564" s="289"/>
      <c r="I23564"/>
      <c r="J23564"/>
      <c r="L23564" s="33"/>
      <c r="M23564" s="24"/>
    </row>
    <row r="23565" spans="1:13" x14ac:dyDescent="0.2">
      <c r="A23565" s="289"/>
      <c r="I23565"/>
      <c r="J23565"/>
      <c r="L23565" s="33"/>
      <c r="M23565" s="24"/>
    </row>
    <row r="23566" spans="1:13" x14ac:dyDescent="0.2">
      <c r="A23566" s="289"/>
      <c r="I23566"/>
      <c r="J23566"/>
      <c r="L23566" s="33"/>
      <c r="M23566" s="24"/>
    </row>
    <row r="23567" spans="1:13" x14ac:dyDescent="0.2">
      <c r="A23567" s="289"/>
      <c r="I23567"/>
      <c r="J23567"/>
      <c r="L23567" s="33"/>
      <c r="M23567" s="24"/>
    </row>
    <row r="23568" spans="1:13" x14ac:dyDescent="0.2">
      <c r="A23568" s="289"/>
      <c r="I23568"/>
      <c r="J23568"/>
      <c r="L23568" s="33"/>
      <c r="M23568" s="24"/>
    </row>
    <row r="23569" spans="1:13" x14ac:dyDescent="0.2">
      <c r="A23569" s="289"/>
      <c r="I23569"/>
      <c r="J23569"/>
      <c r="L23569" s="33"/>
      <c r="M23569" s="24"/>
    </row>
    <row r="23570" spans="1:13" x14ac:dyDescent="0.2">
      <c r="A23570" s="289"/>
      <c r="I23570"/>
      <c r="J23570"/>
      <c r="L23570" s="33"/>
      <c r="M23570" s="24"/>
    </row>
    <row r="23571" spans="1:13" x14ac:dyDescent="0.2">
      <c r="A23571" s="289"/>
      <c r="I23571"/>
      <c r="J23571"/>
      <c r="L23571" s="33"/>
      <c r="M23571" s="24"/>
    </row>
    <row r="23572" spans="1:13" x14ac:dyDescent="0.2">
      <c r="A23572" s="289"/>
      <c r="I23572"/>
      <c r="J23572"/>
      <c r="L23572" s="33"/>
      <c r="M23572" s="24"/>
    </row>
    <row r="23573" spans="1:13" x14ac:dyDescent="0.2">
      <c r="A23573" s="289"/>
      <c r="I23573"/>
      <c r="J23573"/>
      <c r="L23573" s="33"/>
      <c r="M23573" s="24"/>
    </row>
    <row r="23574" spans="1:13" x14ac:dyDescent="0.2">
      <c r="A23574" s="289"/>
      <c r="I23574"/>
      <c r="J23574"/>
      <c r="L23574" s="33"/>
      <c r="M23574" s="24"/>
    </row>
    <row r="23575" spans="1:13" x14ac:dyDescent="0.2">
      <c r="A23575" s="289"/>
      <c r="I23575"/>
      <c r="J23575"/>
      <c r="L23575" s="33"/>
      <c r="M23575" s="24"/>
    </row>
    <row r="23576" spans="1:13" x14ac:dyDescent="0.2">
      <c r="A23576" s="289"/>
      <c r="I23576"/>
      <c r="J23576"/>
      <c r="L23576" s="33"/>
      <c r="M23576" s="24"/>
    </row>
    <row r="23577" spans="1:13" x14ac:dyDescent="0.2">
      <c r="A23577" s="289"/>
      <c r="I23577"/>
      <c r="J23577"/>
      <c r="L23577" s="33"/>
      <c r="M23577" s="24"/>
    </row>
    <row r="23578" spans="1:13" x14ac:dyDescent="0.2">
      <c r="A23578" s="289"/>
      <c r="I23578"/>
      <c r="J23578"/>
      <c r="L23578" s="33"/>
      <c r="M23578" s="24"/>
    </row>
    <row r="23579" spans="1:13" x14ac:dyDescent="0.2">
      <c r="A23579" s="289"/>
      <c r="I23579"/>
      <c r="J23579"/>
      <c r="L23579" s="33"/>
      <c r="M23579" s="24"/>
    </row>
    <row r="23580" spans="1:13" x14ac:dyDescent="0.2">
      <c r="A23580" s="289"/>
      <c r="I23580"/>
      <c r="J23580"/>
      <c r="L23580" s="33"/>
      <c r="M23580" s="24"/>
    </row>
    <row r="23581" spans="1:13" x14ac:dyDescent="0.2">
      <c r="A23581" s="289"/>
      <c r="I23581"/>
      <c r="J23581"/>
      <c r="L23581" s="33"/>
      <c r="M23581" s="24"/>
    </row>
    <row r="23582" spans="1:13" x14ac:dyDescent="0.2">
      <c r="A23582" s="289"/>
      <c r="I23582"/>
      <c r="J23582"/>
      <c r="L23582" s="33"/>
      <c r="M23582" s="24"/>
    </row>
    <row r="23583" spans="1:13" x14ac:dyDescent="0.2">
      <c r="A23583" s="289"/>
      <c r="I23583"/>
      <c r="J23583"/>
      <c r="L23583" s="33"/>
      <c r="M23583" s="24"/>
    </row>
    <row r="23584" spans="1:13" x14ac:dyDescent="0.2">
      <c r="A23584" s="289"/>
      <c r="I23584"/>
      <c r="J23584"/>
      <c r="L23584" s="33"/>
      <c r="M23584" s="24"/>
    </row>
    <row r="23585" spans="1:13" x14ac:dyDescent="0.2">
      <c r="A23585" s="289"/>
      <c r="I23585"/>
      <c r="J23585"/>
      <c r="L23585" s="33"/>
      <c r="M23585" s="24"/>
    </row>
    <row r="23586" spans="1:13" x14ac:dyDescent="0.2">
      <c r="A23586" s="289"/>
      <c r="I23586"/>
      <c r="J23586"/>
      <c r="L23586" s="33"/>
      <c r="M23586" s="24"/>
    </row>
    <row r="23587" spans="1:13" x14ac:dyDescent="0.2">
      <c r="A23587" s="289"/>
      <c r="I23587"/>
      <c r="J23587"/>
      <c r="L23587" s="33"/>
      <c r="M23587" s="24"/>
    </row>
    <row r="23588" spans="1:13" x14ac:dyDescent="0.2">
      <c r="A23588" s="289"/>
      <c r="I23588"/>
      <c r="J23588"/>
      <c r="L23588" s="33"/>
      <c r="M23588" s="24"/>
    </row>
    <row r="23589" spans="1:13" x14ac:dyDescent="0.2">
      <c r="A23589" s="289"/>
      <c r="I23589"/>
      <c r="J23589"/>
      <c r="L23589" s="33"/>
      <c r="M23589" s="24"/>
    </row>
    <row r="23590" spans="1:13" x14ac:dyDescent="0.2">
      <c r="A23590" s="289"/>
      <c r="I23590"/>
      <c r="J23590"/>
      <c r="L23590" s="33"/>
      <c r="M23590" s="24"/>
    </row>
    <row r="23591" spans="1:13" x14ac:dyDescent="0.2">
      <c r="A23591" s="289"/>
      <c r="I23591"/>
      <c r="J23591"/>
      <c r="L23591" s="33"/>
      <c r="M23591" s="24"/>
    </row>
    <row r="23592" spans="1:13" x14ac:dyDescent="0.2">
      <c r="A23592" s="289"/>
      <c r="I23592"/>
      <c r="J23592"/>
      <c r="L23592" s="33"/>
      <c r="M23592" s="24"/>
    </row>
    <row r="23593" spans="1:13" x14ac:dyDescent="0.2">
      <c r="A23593" s="289"/>
      <c r="I23593"/>
      <c r="J23593"/>
      <c r="L23593" s="33"/>
      <c r="M23593" s="24"/>
    </row>
    <row r="23594" spans="1:13" x14ac:dyDescent="0.2">
      <c r="A23594" s="289"/>
      <c r="I23594"/>
      <c r="J23594"/>
      <c r="L23594" s="33"/>
      <c r="M23594" s="24"/>
    </row>
    <row r="23595" spans="1:13" x14ac:dyDescent="0.2">
      <c r="A23595" s="289"/>
      <c r="I23595"/>
      <c r="J23595"/>
      <c r="L23595" s="33"/>
      <c r="M23595" s="24"/>
    </row>
    <row r="23596" spans="1:13" x14ac:dyDescent="0.2">
      <c r="A23596" s="289"/>
      <c r="I23596"/>
      <c r="J23596"/>
      <c r="L23596" s="33"/>
      <c r="M23596" s="24"/>
    </row>
    <row r="23597" spans="1:13" x14ac:dyDescent="0.2">
      <c r="A23597" s="289"/>
      <c r="I23597"/>
      <c r="J23597"/>
      <c r="L23597" s="33"/>
      <c r="M23597" s="24"/>
    </row>
    <row r="23598" spans="1:13" x14ac:dyDescent="0.2">
      <c r="A23598" s="289"/>
      <c r="I23598"/>
      <c r="J23598"/>
      <c r="L23598" s="33"/>
      <c r="M23598" s="24"/>
    </row>
    <row r="23599" spans="1:13" x14ac:dyDescent="0.2">
      <c r="A23599" s="289"/>
      <c r="I23599"/>
      <c r="J23599"/>
      <c r="L23599" s="33"/>
      <c r="M23599" s="24"/>
    </row>
    <row r="23600" spans="1:13" x14ac:dyDescent="0.2">
      <c r="A23600" s="289"/>
      <c r="I23600"/>
      <c r="J23600"/>
      <c r="L23600" s="33"/>
      <c r="M23600" s="24"/>
    </row>
    <row r="23601" spans="1:13" x14ac:dyDescent="0.2">
      <c r="A23601" s="289"/>
      <c r="I23601"/>
      <c r="J23601"/>
      <c r="L23601" s="33"/>
      <c r="M23601" s="24"/>
    </row>
    <row r="23602" spans="1:13" x14ac:dyDescent="0.2">
      <c r="A23602" s="289"/>
      <c r="I23602"/>
      <c r="J23602"/>
      <c r="L23602" s="33"/>
      <c r="M23602" s="24"/>
    </row>
    <row r="23603" spans="1:13" x14ac:dyDescent="0.2">
      <c r="A23603" s="289"/>
      <c r="I23603"/>
      <c r="J23603"/>
      <c r="L23603" s="33"/>
      <c r="M23603" s="24"/>
    </row>
    <row r="23604" spans="1:13" x14ac:dyDescent="0.2">
      <c r="A23604" s="289"/>
      <c r="I23604"/>
      <c r="J23604"/>
      <c r="L23604" s="33"/>
      <c r="M23604" s="24"/>
    </row>
    <row r="23605" spans="1:13" x14ac:dyDescent="0.2">
      <c r="A23605" s="289"/>
      <c r="I23605"/>
      <c r="J23605"/>
      <c r="L23605" s="33"/>
      <c r="M23605" s="24"/>
    </row>
    <row r="23606" spans="1:13" x14ac:dyDescent="0.2">
      <c r="A23606" s="289"/>
      <c r="I23606"/>
      <c r="J23606"/>
      <c r="L23606" s="33"/>
      <c r="M23606" s="24"/>
    </row>
    <row r="23607" spans="1:13" x14ac:dyDescent="0.2">
      <c r="A23607" s="289"/>
      <c r="I23607"/>
      <c r="J23607"/>
      <c r="L23607" s="33"/>
      <c r="M23607" s="24"/>
    </row>
    <row r="23608" spans="1:13" x14ac:dyDescent="0.2">
      <c r="A23608" s="289"/>
      <c r="I23608"/>
      <c r="J23608"/>
      <c r="L23608" s="33"/>
      <c r="M23608" s="24"/>
    </row>
    <row r="23609" spans="1:13" x14ac:dyDescent="0.2">
      <c r="A23609" s="289"/>
      <c r="I23609"/>
      <c r="J23609"/>
      <c r="L23609" s="33"/>
      <c r="M23609" s="24"/>
    </row>
    <row r="23610" spans="1:13" x14ac:dyDescent="0.2">
      <c r="A23610" s="289"/>
      <c r="I23610"/>
      <c r="J23610"/>
      <c r="L23610" s="33"/>
      <c r="M23610" s="24"/>
    </row>
    <row r="23611" spans="1:13" x14ac:dyDescent="0.2">
      <c r="A23611" s="289"/>
      <c r="I23611"/>
      <c r="J23611"/>
      <c r="L23611" s="33"/>
      <c r="M23611" s="24"/>
    </row>
    <row r="23612" spans="1:13" x14ac:dyDescent="0.2">
      <c r="A23612" s="289"/>
      <c r="I23612"/>
      <c r="J23612"/>
      <c r="L23612" s="33"/>
      <c r="M23612" s="24"/>
    </row>
    <row r="23613" spans="1:13" x14ac:dyDescent="0.2">
      <c r="A23613" s="289"/>
      <c r="I23613"/>
      <c r="J23613"/>
      <c r="L23613" s="33"/>
      <c r="M23613" s="24"/>
    </row>
    <row r="23614" spans="1:13" x14ac:dyDescent="0.2">
      <c r="A23614" s="289"/>
      <c r="I23614"/>
      <c r="J23614"/>
      <c r="L23614" s="33"/>
      <c r="M23614" s="24"/>
    </row>
    <row r="23615" spans="1:13" x14ac:dyDescent="0.2">
      <c r="A23615" s="289"/>
      <c r="I23615"/>
      <c r="J23615"/>
      <c r="L23615" s="33"/>
      <c r="M23615" s="24"/>
    </row>
    <row r="23616" spans="1:13" x14ac:dyDescent="0.2">
      <c r="A23616" s="289"/>
      <c r="I23616"/>
      <c r="J23616"/>
      <c r="L23616" s="33"/>
      <c r="M23616" s="24"/>
    </row>
    <row r="23617" spans="1:13" x14ac:dyDescent="0.2">
      <c r="A23617" s="289"/>
      <c r="I23617"/>
      <c r="J23617"/>
      <c r="L23617" s="33"/>
      <c r="M23617" s="24"/>
    </row>
    <row r="23618" spans="1:13" x14ac:dyDescent="0.2">
      <c r="A23618" s="289"/>
      <c r="I23618"/>
      <c r="J23618"/>
      <c r="L23618" s="33"/>
      <c r="M23618" s="24"/>
    </row>
    <row r="23619" spans="1:13" x14ac:dyDescent="0.2">
      <c r="A23619" s="289"/>
      <c r="I23619"/>
      <c r="J23619"/>
      <c r="L23619" s="33"/>
      <c r="M23619" s="24"/>
    </row>
    <row r="23620" spans="1:13" x14ac:dyDescent="0.2">
      <c r="A23620" s="289"/>
      <c r="I23620"/>
      <c r="J23620"/>
      <c r="L23620" s="33"/>
      <c r="M23620" s="24"/>
    </row>
    <row r="23621" spans="1:13" x14ac:dyDescent="0.2">
      <c r="A23621" s="289"/>
      <c r="I23621"/>
      <c r="J23621"/>
      <c r="L23621" s="33"/>
      <c r="M23621" s="24"/>
    </row>
    <row r="23622" spans="1:13" x14ac:dyDescent="0.2">
      <c r="A23622" s="289"/>
      <c r="I23622"/>
      <c r="J23622"/>
      <c r="L23622" s="33"/>
      <c r="M23622" s="24"/>
    </row>
    <row r="23623" spans="1:13" x14ac:dyDescent="0.2">
      <c r="A23623" s="289"/>
      <c r="I23623"/>
      <c r="J23623"/>
      <c r="L23623" s="33"/>
      <c r="M23623" s="24"/>
    </row>
    <row r="23624" spans="1:13" x14ac:dyDescent="0.2">
      <c r="A23624" s="289"/>
      <c r="I23624"/>
      <c r="J23624"/>
      <c r="L23624" s="33"/>
      <c r="M23624" s="24"/>
    </row>
    <row r="23625" spans="1:13" x14ac:dyDescent="0.2">
      <c r="A23625" s="289"/>
      <c r="I23625"/>
      <c r="J23625"/>
      <c r="L23625" s="33"/>
      <c r="M23625" s="24"/>
    </row>
    <row r="23626" spans="1:13" x14ac:dyDescent="0.2">
      <c r="A23626" s="289"/>
      <c r="I23626"/>
      <c r="J23626"/>
      <c r="L23626" s="33"/>
      <c r="M23626" s="24"/>
    </row>
    <row r="23627" spans="1:13" x14ac:dyDescent="0.2">
      <c r="A23627" s="289"/>
      <c r="I23627"/>
      <c r="J23627"/>
      <c r="L23627" s="33"/>
      <c r="M23627" s="24"/>
    </row>
    <row r="23628" spans="1:13" x14ac:dyDescent="0.2">
      <c r="A23628" s="289"/>
      <c r="I23628"/>
      <c r="J23628"/>
      <c r="L23628" s="33"/>
      <c r="M23628" s="24"/>
    </row>
    <row r="23629" spans="1:13" x14ac:dyDescent="0.2">
      <c r="A23629" s="289"/>
      <c r="I23629"/>
      <c r="J23629"/>
      <c r="L23629" s="33"/>
      <c r="M23629" s="24"/>
    </row>
    <row r="23630" spans="1:13" x14ac:dyDescent="0.2">
      <c r="A23630" s="289"/>
      <c r="I23630"/>
      <c r="J23630"/>
      <c r="L23630" s="33"/>
      <c r="M23630" s="24"/>
    </row>
    <row r="23631" spans="1:13" x14ac:dyDescent="0.2">
      <c r="A23631" s="289"/>
      <c r="I23631"/>
      <c r="J23631"/>
      <c r="L23631" s="33"/>
      <c r="M23631" s="24"/>
    </row>
    <row r="23632" spans="1:13" x14ac:dyDescent="0.2">
      <c r="A23632" s="289"/>
      <c r="I23632"/>
      <c r="J23632"/>
      <c r="L23632" s="33"/>
      <c r="M23632" s="24"/>
    </row>
    <row r="23633" spans="1:13" x14ac:dyDescent="0.2">
      <c r="A23633" s="289"/>
      <c r="I23633"/>
      <c r="J23633"/>
      <c r="L23633" s="33"/>
      <c r="M23633" s="24"/>
    </row>
    <row r="23634" spans="1:13" x14ac:dyDescent="0.2">
      <c r="A23634" s="289"/>
      <c r="I23634"/>
      <c r="J23634"/>
      <c r="L23634" s="33"/>
      <c r="M23634" s="24"/>
    </row>
    <row r="23635" spans="1:13" x14ac:dyDescent="0.2">
      <c r="A23635" s="289"/>
      <c r="I23635"/>
      <c r="J23635"/>
      <c r="L23635" s="33"/>
      <c r="M23635" s="24"/>
    </row>
    <row r="23636" spans="1:13" x14ac:dyDescent="0.2">
      <c r="A23636" s="289"/>
      <c r="I23636"/>
      <c r="J23636"/>
      <c r="L23636" s="33"/>
      <c r="M23636" s="24"/>
    </row>
    <row r="23637" spans="1:13" x14ac:dyDescent="0.2">
      <c r="A23637" s="289"/>
      <c r="I23637"/>
      <c r="J23637"/>
      <c r="L23637" s="33"/>
      <c r="M23637" s="24"/>
    </row>
    <row r="23638" spans="1:13" x14ac:dyDescent="0.2">
      <c r="A23638" s="289"/>
      <c r="I23638"/>
      <c r="J23638"/>
      <c r="L23638" s="33"/>
      <c r="M23638" s="24"/>
    </row>
    <row r="23639" spans="1:13" x14ac:dyDescent="0.2">
      <c r="A23639" s="289"/>
      <c r="I23639"/>
      <c r="J23639"/>
      <c r="L23639" s="33"/>
      <c r="M23639" s="24"/>
    </row>
    <row r="23640" spans="1:13" x14ac:dyDescent="0.2">
      <c r="A23640" s="289"/>
      <c r="I23640"/>
      <c r="J23640"/>
      <c r="L23640" s="33"/>
      <c r="M23640" s="24"/>
    </row>
    <row r="23641" spans="1:13" x14ac:dyDescent="0.2">
      <c r="A23641" s="289"/>
      <c r="I23641"/>
      <c r="J23641"/>
      <c r="L23641" s="33"/>
      <c r="M23641" s="24"/>
    </row>
    <row r="23642" spans="1:13" x14ac:dyDescent="0.2">
      <c r="A23642" s="289"/>
      <c r="I23642"/>
      <c r="J23642"/>
      <c r="L23642" s="33"/>
      <c r="M23642" s="24"/>
    </row>
    <row r="23643" spans="1:13" x14ac:dyDescent="0.2">
      <c r="A23643" s="289"/>
      <c r="I23643"/>
      <c r="J23643"/>
      <c r="L23643" s="33"/>
      <c r="M23643" s="24"/>
    </row>
    <row r="23644" spans="1:13" x14ac:dyDescent="0.2">
      <c r="A23644" s="289"/>
      <c r="I23644"/>
      <c r="J23644"/>
      <c r="L23644" s="33"/>
      <c r="M23644" s="24"/>
    </row>
    <row r="23645" spans="1:13" x14ac:dyDescent="0.2">
      <c r="A23645" s="289"/>
      <c r="I23645"/>
      <c r="J23645"/>
      <c r="L23645" s="33"/>
      <c r="M23645" s="24"/>
    </row>
    <row r="23646" spans="1:13" x14ac:dyDescent="0.2">
      <c r="A23646" s="289"/>
      <c r="I23646"/>
      <c r="J23646"/>
      <c r="L23646" s="33"/>
      <c r="M23646" s="24"/>
    </row>
    <row r="23647" spans="1:13" x14ac:dyDescent="0.2">
      <c r="A23647" s="289"/>
      <c r="I23647"/>
      <c r="J23647"/>
      <c r="L23647" s="33"/>
      <c r="M23647" s="24"/>
    </row>
    <row r="23648" spans="1:13" x14ac:dyDescent="0.2">
      <c r="A23648" s="289"/>
      <c r="I23648"/>
      <c r="J23648"/>
      <c r="L23648" s="33"/>
      <c r="M23648" s="24"/>
    </row>
    <row r="23649" spans="1:13" x14ac:dyDescent="0.2">
      <c r="A23649" s="289"/>
      <c r="I23649"/>
      <c r="J23649"/>
      <c r="L23649" s="33"/>
      <c r="M23649" s="24"/>
    </row>
    <row r="23650" spans="1:13" x14ac:dyDescent="0.2">
      <c r="A23650" s="289"/>
      <c r="I23650"/>
      <c r="J23650"/>
      <c r="L23650" s="33"/>
      <c r="M23650" s="24"/>
    </row>
    <row r="23651" spans="1:13" x14ac:dyDescent="0.2">
      <c r="A23651" s="289"/>
      <c r="I23651"/>
      <c r="J23651"/>
      <c r="L23651" s="33"/>
      <c r="M23651" s="24"/>
    </row>
    <row r="23652" spans="1:13" x14ac:dyDescent="0.2">
      <c r="A23652" s="289"/>
      <c r="I23652"/>
      <c r="J23652"/>
      <c r="L23652" s="33"/>
      <c r="M23652" s="24"/>
    </row>
    <row r="23653" spans="1:13" x14ac:dyDescent="0.2">
      <c r="A23653" s="289"/>
      <c r="I23653"/>
      <c r="J23653"/>
      <c r="L23653" s="33"/>
      <c r="M23653" s="24"/>
    </row>
    <row r="23654" spans="1:13" x14ac:dyDescent="0.2">
      <c r="A23654" s="289"/>
      <c r="I23654"/>
      <c r="J23654"/>
      <c r="L23654" s="33"/>
      <c r="M23654" s="24"/>
    </row>
    <row r="23655" spans="1:13" x14ac:dyDescent="0.2">
      <c r="A23655" s="289"/>
      <c r="I23655"/>
      <c r="J23655"/>
      <c r="L23655" s="33"/>
      <c r="M23655" s="24"/>
    </row>
    <row r="23656" spans="1:13" x14ac:dyDescent="0.2">
      <c r="A23656" s="289"/>
      <c r="I23656"/>
      <c r="J23656"/>
      <c r="L23656" s="33"/>
      <c r="M23656" s="24"/>
    </row>
    <row r="23657" spans="1:13" x14ac:dyDescent="0.2">
      <c r="A23657" s="289"/>
      <c r="I23657"/>
      <c r="J23657"/>
      <c r="L23657" s="33"/>
      <c r="M23657" s="24"/>
    </row>
    <row r="23658" spans="1:13" x14ac:dyDescent="0.2">
      <c r="A23658" s="289"/>
      <c r="I23658"/>
      <c r="J23658"/>
      <c r="L23658" s="33"/>
      <c r="M23658" s="24"/>
    </row>
    <row r="23659" spans="1:13" x14ac:dyDescent="0.2">
      <c r="A23659" s="289"/>
      <c r="I23659"/>
      <c r="J23659"/>
      <c r="L23659" s="33"/>
      <c r="M23659" s="24"/>
    </row>
    <row r="23660" spans="1:13" x14ac:dyDescent="0.2">
      <c r="A23660" s="289"/>
      <c r="I23660"/>
      <c r="J23660"/>
      <c r="L23660" s="33"/>
      <c r="M23660" s="24"/>
    </row>
    <row r="23661" spans="1:13" x14ac:dyDescent="0.2">
      <c r="A23661" s="289"/>
      <c r="I23661"/>
      <c r="J23661"/>
      <c r="L23661" s="33"/>
      <c r="M23661" s="24"/>
    </row>
    <row r="23662" spans="1:13" x14ac:dyDescent="0.2">
      <c r="A23662" s="289"/>
      <c r="I23662"/>
      <c r="J23662"/>
      <c r="L23662" s="33"/>
      <c r="M23662" s="24"/>
    </row>
    <row r="23663" spans="1:13" x14ac:dyDescent="0.2">
      <c r="A23663" s="289"/>
      <c r="I23663"/>
      <c r="J23663"/>
      <c r="L23663" s="33"/>
      <c r="M23663" s="24"/>
    </row>
    <row r="23664" spans="1:13" x14ac:dyDescent="0.2">
      <c r="A23664" s="289"/>
      <c r="I23664"/>
      <c r="J23664"/>
      <c r="L23664" s="33"/>
      <c r="M23664" s="24"/>
    </row>
    <row r="23665" spans="1:13" x14ac:dyDescent="0.2">
      <c r="A23665" s="289"/>
      <c r="I23665"/>
      <c r="J23665"/>
      <c r="L23665" s="33"/>
      <c r="M23665" s="24"/>
    </row>
    <row r="23666" spans="1:13" x14ac:dyDescent="0.2">
      <c r="A23666" s="289"/>
      <c r="I23666"/>
      <c r="J23666"/>
      <c r="L23666" s="33"/>
      <c r="M23666" s="24"/>
    </row>
    <row r="23667" spans="1:13" x14ac:dyDescent="0.2">
      <c r="A23667" s="289"/>
      <c r="I23667"/>
      <c r="J23667"/>
      <c r="L23667" s="33"/>
      <c r="M23667" s="24"/>
    </row>
    <row r="23668" spans="1:13" x14ac:dyDescent="0.2">
      <c r="A23668" s="289"/>
      <c r="I23668"/>
      <c r="J23668"/>
      <c r="L23668" s="33"/>
      <c r="M23668" s="24"/>
    </row>
    <row r="23669" spans="1:13" x14ac:dyDescent="0.2">
      <c r="A23669" s="289"/>
      <c r="I23669"/>
      <c r="J23669"/>
      <c r="L23669" s="33"/>
      <c r="M23669" s="24"/>
    </row>
    <row r="23670" spans="1:13" x14ac:dyDescent="0.2">
      <c r="A23670" s="289"/>
      <c r="I23670"/>
      <c r="J23670"/>
      <c r="L23670" s="33"/>
      <c r="M23670" s="24"/>
    </row>
    <row r="23671" spans="1:13" x14ac:dyDescent="0.2">
      <c r="A23671" s="289"/>
      <c r="I23671"/>
      <c r="J23671"/>
      <c r="L23671" s="33"/>
      <c r="M23671" s="24"/>
    </row>
    <row r="23672" spans="1:13" x14ac:dyDescent="0.2">
      <c r="A23672" s="289"/>
      <c r="I23672"/>
      <c r="J23672"/>
      <c r="L23672" s="33"/>
      <c r="M23672" s="24"/>
    </row>
    <row r="23673" spans="1:13" x14ac:dyDescent="0.2">
      <c r="A23673" s="289"/>
      <c r="I23673"/>
      <c r="J23673"/>
      <c r="L23673" s="33"/>
      <c r="M23673" s="24"/>
    </row>
    <row r="23674" spans="1:13" x14ac:dyDescent="0.2">
      <c r="A23674" s="289"/>
      <c r="I23674"/>
      <c r="J23674"/>
      <c r="L23674" s="33"/>
      <c r="M23674" s="24"/>
    </row>
    <row r="23675" spans="1:13" x14ac:dyDescent="0.2">
      <c r="A23675" s="289"/>
      <c r="I23675"/>
      <c r="J23675"/>
      <c r="L23675" s="33"/>
      <c r="M23675" s="24"/>
    </row>
    <row r="23676" spans="1:13" x14ac:dyDescent="0.2">
      <c r="A23676" s="289"/>
      <c r="I23676"/>
      <c r="J23676"/>
      <c r="L23676" s="33"/>
      <c r="M23676" s="24"/>
    </row>
    <row r="23677" spans="1:13" x14ac:dyDescent="0.2">
      <c r="A23677" s="289"/>
      <c r="I23677"/>
      <c r="J23677"/>
      <c r="L23677" s="33"/>
      <c r="M23677" s="24"/>
    </row>
    <row r="23678" spans="1:13" x14ac:dyDescent="0.2">
      <c r="A23678" s="289"/>
      <c r="I23678"/>
      <c r="J23678"/>
      <c r="L23678" s="33"/>
      <c r="M23678" s="24"/>
    </row>
    <row r="23679" spans="1:13" x14ac:dyDescent="0.2">
      <c r="A23679" s="289"/>
      <c r="I23679"/>
      <c r="J23679"/>
      <c r="L23679" s="33"/>
      <c r="M23679" s="24"/>
    </row>
    <row r="23680" spans="1:13" x14ac:dyDescent="0.2">
      <c r="A23680" s="289"/>
      <c r="I23680"/>
      <c r="J23680"/>
      <c r="L23680" s="33"/>
      <c r="M23680" s="24"/>
    </row>
    <row r="23681" spans="1:13" x14ac:dyDescent="0.2">
      <c r="A23681" s="289"/>
      <c r="I23681"/>
      <c r="J23681"/>
      <c r="L23681" s="33"/>
      <c r="M23681" s="24"/>
    </row>
    <row r="23682" spans="1:13" x14ac:dyDescent="0.2">
      <c r="A23682" s="289"/>
      <c r="I23682"/>
      <c r="J23682"/>
      <c r="L23682" s="33"/>
      <c r="M23682" s="24"/>
    </row>
    <row r="23683" spans="1:13" x14ac:dyDescent="0.2">
      <c r="A23683" s="289"/>
      <c r="I23683"/>
      <c r="J23683"/>
      <c r="L23683" s="33"/>
      <c r="M23683" s="24"/>
    </row>
    <row r="23684" spans="1:13" x14ac:dyDescent="0.2">
      <c r="A23684" s="289"/>
      <c r="I23684"/>
      <c r="J23684"/>
      <c r="L23684" s="33"/>
      <c r="M23684" s="24"/>
    </row>
    <row r="23685" spans="1:13" x14ac:dyDescent="0.2">
      <c r="A23685" s="289"/>
      <c r="I23685"/>
      <c r="J23685"/>
      <c r="L23685" s="33"/>
      <c r="M23685" s="24"/>
    </row>
    <row r="23686" spans="1:13" x14ac:dyDescent="0.2">
      <c r="A23686" s="289"/>
      <c r="I23686"/>
      <c r="J23686"/>
      <c r="L23686" s="33"/>
      <c r="M23686" s="24"/>
    </row>
    <row r="23687" spans="1:13" x14ac:dyDescent="0.2">
      <c r="A23687" s="289"/>
      <c r="I23687"/>
      <c r="J23687"/>
      <c r="L23687" s="33"/>
      <c r="M23687" s="24"/>
    </row>
    <row r="23688" spans="1:13" x14ac:dyDescent="0.2">
      <c r="A23688" s="289"/>
      <c r="I23688"/>
      <c r="J23688"/>
      <c r="L23688" s="33"/>
      <c r="M23688" s="24"/>
    </row>
    <row r="23689" spans="1:13" x14ac:dyDescent="0.2">
      <c r="A23689" s="289"/>
      <c r="I23689"/>
      <c r="J23689"/>
      <c r="L23689" s="33"/>
      <c r="M23689" s="24"/>
    </row>
    <row r="23690" spans="1:13" x14ac:dyDescent="0.2">
      <c r="A23690" s="289"/>
      <c r="I23690"/>
      <c r="J23690"/>
      <c r="L23690" s="33"/>
      <c r="M23690" s="24"/>
    </row>
    <row r="23691" spans="1:13" x14ac:dyDescent="0.2">
      <c r="A23691" s="289"/>
      <c r="I23691"/>
      <c r="J23691"/>
      <c r="L23691" s="33"/>
      <c r="M23691" s="24"/>
    </row>
    <row r="23692" spans="1:13" x14ac:dyDescent="0.2">
      <c r="A23692" s="289"/>
      <c r="I23692"/>
      <c r="J23692"/>
      <c r="L23692" s="33"/>
      <c r="M23692" s="24"/>
    </row>
    <row r="23693" spans="1:13" x14ac:dyDescent="0.2">
      <c r="A23693" s="289"/>
      <c r="I23693"/>
      <c r="J23693"/>
      <c r="L23693" s="33"/>
      <c r="M23693" s="24"/>
    </row>
    <row r="23694" spans="1:13" x14ac:dyDescent="0.2">
      <c r="A23694" s="289"/>
      <c r="I23694"/>
      <c r="J23694"/>
      <c r="L23694" s="33"/>
      <c r="M23694" s="24"/>
    </row>
    <row r="23695" spans="1:13" x14ac:dyDescent="0.2">
      <c r="A23695" s="289"/>
      <c r="I23695"/>
      <c r="J23695"/>
      <c r="L23695" s="33"/>
      <c r="M23695" s="24"/>
    </row>
    <row r="23696" spans="1:13" x14ac:dyDescent="0.2">
      <c r="A23696" s="289"/>
      <c r="I23696"/>
      <c r="J23696"/>
      <c r="L23696" s="33"/>
      <c r="M23696" s="24"/>
    </row>
    <row r="23697" spans="1:13" x14ac:dyDescent="0.2">
      <c r="A23697" s="289"/>
      <c r="I23697"/>
      <c r="J23697"/>
      <c r="L23697" s="33"/>
      <c r="M23697" s="24"/>
    </row>
    <row r="23698" spans="1:13" x14ac:dyDescent="0.2">
      <c r="A23698" s="289"/>
      <c r="I23698"/>
      <c r="J23698"/>
      <c r="L23698" s="33"/>
      <c r="M23698" s="24"/>
    </row>
    <row r="23699" spans="1:13" x14ac:dyDescent="0.2">
      <c r="A23699" s="289"/>
      <c r="I23699"/>
      <c r="J23699"/>
      <c r="L23699" s="33"/>
      <c r="M23699" s="24"/>
    </row>
    <row r="23700" spans="1:13" x14ac:dyDescent="0.2">
      <c r="A23700" s="289"/>
      <c r="I23700"/>
      <c r="J23700"/>
      <c r="L23700" s="33"/>
      <c r="M23700" s="24"/>
    </row>
    <row r="23701" spans="1:13" x14ac:dyDescent="0.2">
      <c r="A23701" s="289"/>
      <c r="I23701"/>
      <c r="J23701"/>
      <c r="L23701" s="33"/>
      <c r="M23701" s="24"/>
    </row>
    <row r="23702" spans="1:13" x14ac:dyDescent="0.2">
      <c r="A23702" s="289"/>
      <c r="I23702"/>
      <c r="J23702"/>
      <c r="L23702" s="33"/>
      <c r="M23702" s="24"/>
    </row>
    <row r="23703" spans="1:13" x14ac:dyDescent="0.2">
      <c r="A23703" s="289"/>
      <c r="I23703"/>
      <c r="J23703"/>
      <c r="L23703" s="33"/>
      <c r="M23703" s="24"/>
    </row>
    <row r="23704" spans="1:13" x14ac:dyDescent="0.2">
      <c r="A23704" s="289"/>
      <c r="I23704"/>
      <c r="J23704"/>
      <c r="L23704" s="33"/>
      <c r="M23704" s="24"/>
    </row>
    <row r="23705" spans="1:13" x14ac:dyDescent="0.2">
      <c r="A23705" s="289"/>
      <c r="I23705"/>
      <c r="J23705"/>
      <c r="L23705" s="33"/>
      <c r="M23705" s="24"/>
    </row>
    <row r="23706" spans="1:13" x14ac:dyDescent="0.2">
      <c r="A23706" s="289"/>
      <c r="I23706"/>
      <c r="J23706"/>
      <c r="L23706" s="33"/>
      <c r="M23706" s="24"/>
    </row>
    <row r="23707" spans="1:13" x14ac:dyDescent="0.2">
      <c r="A23707" s="289"/>
      <c r="I23707"/>
      <c r="J23707"/>
      <c r="L23707" s="33"/>
      <c r="M23707" s="24"/>
    </row>
    <row r="23708" spans="1:13" x14ac:dyDescent="0.2">
      <c r="A23708" s="289"/>
      <c r="I23708"/>
      <c r="J23708"/>
      <c r="L23708" s="33"/>
      <c r="M23708" s="24"/>
    </row>
    <row r="23709" spans="1:13" x14ac:dyDescent="0.2">
      <c r="A23709" s="289"/>
      <c r="I23709"/>
      <c r="J23709"/>
      <c r="L23709" s="33"/>
      <c r="M23709" s="24"/>
    </row>
    <row r="23710" spans="1:13" x14ac:dyDescent="0.2">
      <c r="A23710" s="289"/>
      <c r="I23710"/>
      <c r="J23710"/>
      <c r="L23710" s="33"/>
      <c r="M23710" s="24"/>
    </row>
    <row r="23711" spans="1:13" x14ac:dyDescent="0.2">
      <c r="A23711" s="289"/>
      <c r="I23711"/>
      <c r="J23711"/>
      <c r="L23711" s="33"/>
      <c r="M23711" s="24"/>
    </row>
    <row r="23712" spans="1:13" x14ac:dyDescent="0.2">
      <c r="A23712" s="289"/>
      <c r="I23712"/>
      <c r="J23712"/>
      <c r="L23712" s="33"/>
      <c r="M23712" s="24"/>
    </row>
    <row r="23713" spans="1:13" x14ac:dyDescent="0.2">
      <c r="A23713" s="289"/>
      <c r="I23713"/>
      <c r="J23713"/>
      <c r="L23713" s="33"/>
      <c r="M23713" s="24"/>
    </row>
    <row r="23714" spans="1:13" x14ac:dyDescent="0.2">
      <c r="A23714" s="289"/>
      <c r="I23714"/>
      <c r="J23714"/>
      <c r="L23714" s="33"/>
      <c r="M23714" s="24"/>
    </row>
    <row r="23715" spans="1:13" x14ac:dyDescent="0.2">
      <c r="A23715" s="289"/>
      <c r="I23715"/>
      <c r="J23715"/>
      <c r="L23715" s="33"/>
      <c r="M23715" s="24"/>
    </row>
    <row r="23716" spans="1:13" x14ac:dyDescent="0.2">
      <c r="A23716" s="289"/>
      <c r="I23716"/>
      <c r="J23716"/>
      <c r="L23716" s="33"/>
      <c r="M23716" s="24"/>
    </row>
    <row r="23717" spans="1:13" x14ac:dyDescent="0.2">
      <c r="A23717" s="289"/>
      <c r="I23717"/>
      <c r="J23717"/>
      <c r="L23717" s="33"/>
      <c r="M23717" s="24"/>
    </row>
    <row r="23718" spans="1:13" x14ac:dyDescent="0.2">
      <c r="A23718" s="289"/>
      <c r="I23718"/>
      <c r="J23718"/>
      <c r="L23718" s="33"/>
      <c r="M23718" s="24"/>
    </row>
    <row r="23719" spans="1:13" x14ac:dyDescent="0.2">
      <c r="A23719" s="289"/>
      <c r="I23719"/>
      <c r="J23719"/>
      <c r="L23719" s="33"/>
      <c r="M23719" s="24"/>
    </row>
    <row r="23720" spans="1:13" x14ac:dyDescent="0.2">
      <c r="A23720" s="289"/>
      <c r="I23720"/>
      <c r="J23720"/>
      <c r="L23720" s="33"/>
      <c r="M23720" s="24"/>
    </row>
    <row r="23721" spans="1:13" x14ac:dyDescent="0.2">
      <c r="A23721" s="289"/>
      <c r="I23721"/>
      <c r="J23721"/>
      <c r="L23721" s="33"/>
      <c r="M23721" s="24"/>
    </row>
    <row r="23722" spans="1:13" x14ac:dyDescent="0.2">
      <c r="A23722" s="289"/>
      <c r="I23722"/>
      <c r="J23722"/>
      <c r="L23722" s="33"/>
      <c r="M23722" s="24"/>
    </row>
    <row r="23723" spans="1:13" x14ac:dyDescent="0.2">
      <c r="A23723" s="289"/>
      <c r="I23723"/>
      <c r="J23723"/>
      <c r="L23723" s="33"/>
      <c r="M23723" s="24"/>
    </row>
    <row r="23724" spans="1:13" x14ac:dyDescent="0.2">
      <c r="A23724" s="289"/>
      <c r="I23724"/>
      <c r="J23724"/>
      <c r="L23724" s="33"/>
      <c r="M23724" s="24"/>
    </row>
    <row r="23725" spans="1:13" x14ac:dyDescent="0.2">
      <c r="A23725" s="289"/>
      <c r="I23725"/>
      <c r="J23725"/>
      <c r="L23725" s="33"/>
      <c r="M23725" s="24"/>
    </row>
    <row r="23726" spans="1:13" x14ac:dyDescent="0.2">
      <c r="A23726" s="289"/>
      <c r="I23726"/>
      <c r="J23726"/>
      <c r="L23726" s="33"/>
      <c r="M23726" s="24"/>
    </row>
    <row r="23727" spans="1:13" x14ac:dyDescent="0.2">
      <c r="A23727" s="289"/>
      <c r="I23727"/>
      <c r="J23727"/>
      <c r="L23727" s="33"/>
      <c r="M23727" s="24"/>
    </row>
    <row r="23728" spans="1:13" x14ac:dyDescent="0.2">
      <c r="A23728" s="289"/>
      <c r="I23728"/>
      <c r="J23728"/>
      <c r="L23728" s="33"/>
      <c r="M23728" s="24"/>
    </row>
    <row r="23729" spans="1:13" x14ac:dyDescent="0.2">
      <c r="A23729" s="289"/>
      <c r="I23729"/>
      <c r="J23729"/>
      <c r="L23729" s="33"/>
      <c r="M23729" s="24"/>
    </row>
    <row r="23730" spans="1:13" x14ac:dyDescent="0.2">
      <c r="A23730" s="289"/>
      <c r="I23730"/>
      <c r="J23730"/>
      <c r="L23730" s="33"/>
      <c r="M23730" s="24"/>
    </row>
    <row r="23731" spans="1:13" x14ac:dyDescent="0.2">
      <c r="A23731" s="289"/>
      <c r="I23731"/>
      <c r="J23731"/>
      <c r="L23731" s="33"/>
      <c r="M23731" s="24"/>
    </row>
    <row r="23732" spans="1:13" x14ac:dyDescent="0.2">
      <c r="A23732" s="289"/>
      <c r="I23732"/>
      <c r="J23732"/>
      <c r="L23732" s="33"/>
      <c r="M23732" s="24"/>
    </row>
    <row r="23733" spans="1:13" x14ac:dyDescent="0.2">
      <c r="A23733" s="289"/>
      <c r="I23733"/>
      <c r="J23733"/>
      <c r="L23733" s="33"/>
      <c r="M23733" s="24"/>
    </row>
    <row r="23734" spans="1:13" x14ac:dyDescent="0.2">
      <c r="A23734" s="289"/>
      <c r="I23734"/>
      <c r="J23734"/>
      <c r="L23734" s="33"/>
      <c r="M23734" s="24"/>
    </row>
    <row r="23735" spans="1:13" x14ac:dyDescent="0.2">
      <c r="A23735" s="289"/>
      <c r="I23735"/>
      <c r="J23735"/>
      <c r="L23735" s="33"/>
      <c r="M23735" s="24"/>
    </row>
    <row r="23736" spans="1:13" x14ac:dyDescent="0.2">
      <c r="A23736" s="289"/>
      <c r="I23736"/>
      <c r="J23736"/>
      <c r="L23736" s="33"/>
      <c r="M23736" s="24"/>
    </row>
    <row r="23737" spans="1:13" x14ac:dyDescent="0.2">
      <c r="A23737" s="289"/>
      <c r="I23737"/>
      <c r="J23737"/>
      <c r="L23737" s="33"/>
      <c r="M23737" s="24"/>
    </row>
    <row r="23738" spans="1:13" x14ac:dyDescent="0.2">
      <c r="A23738" s="289"/>
      <c r="I23738"/>
      <c r="J23738"/>
      <c r="L23738" s="33"/>
      <c r="M23738" s="24"/>
    </row>
    <row r="23739" spans="1:13" x14ac:dyDescent="0.2">
      <c r="A23739" s="289"/>
      <c r="I23739"/>
      <c r="J23739"/>
      <c r="L23739" s="33"/>
      <c r="M23739" s="24"/>
    </row>
    <row r="23740" spans="1:13" x14ac:dyDescent="0.2">
      <c r="A23740" s="289"/>
      <c r="I23740"/>
      <c r="J23740"/>
      <c r="L23740" s="33"/>
      <c r="M23740" s="24"/>
    </row>
    <row r="23741" spans="1:13" x14ac:dyDescent="0.2">
      <c r="A23741" s="289"/>
      <c r="I23741"/>
      <c r="J23741"/>
      <c r="L23741" s="33"/>
      <c r="M23741" s="24"/>
    </row>
    <row r="23742" spans="1:13" x14ac:dyDescent="0.2">
      <c r="A23742" s="289"/>
      <c r="I23742"/>
      <c r="J23742"/>
      <c r="L23742" s="33"/>
      <c r="M23742" s="24"/>
    </row>
    <row r="23743" spans="1:13" x14ac:dyDescent="0.2">
      <c r="A23743" s="289"/>
      <c r="I23743"/>
      <c r="J23743"/>
      <c r="L23743" s="33"/>
      <c r="M23743" s="24"/>
    </row>
    <row r="23744" spans="1:13" x14ac:dyDescent="0.2">
      <c r="A23744" s="289"/>
      <c r="I23744"/>
      <c r="J23744"/>
      <c r="L23744" s="33"/>
      <c r="M23744" s="24"/>
    </row>
    <row r="23745" spans="1:13" x14ac:dyDescent="0.2">
      <c r="A23745" s="289"/>
      <c r="I23745"/>
      <c r="J23745"/>
      <c r="L23745" s="33"/>
      <c r="M23745" s="24"/>
    </row>
    <row r="23746" spans="1:13" x14ac:dyDescent="0.2">
      <c r="A23746" s="289"/>
      <c r="I23746"/>
      <c r="J23746"/>
      <c r="L23746" s="33"/>
      <c r="M23746" s="24"/>
    </row>
    <row r="23747" spans="1:13" x14ac:dyDescent="0.2">
      <c r="A23747" s="289"/>
      <c r="I23747"/>
      <c r="J23747"/>
      <c r="L23747" s="33"/>
      <c r="M23747" s="24"/>
    </row>
    <row r="23748" spans="1:13" x14ac:dyDescent="0.2">
      <c r="A23748" s="289"/>
      <c r="I23748"/>
      <c r="J23748"/>
      <c r="L23748" s="33"/>
      <c r="M23748" s="24"/>
    </row>
    <row r="23749" spans="1:13" x14ac:dyDescent="0.2">
      <c r="A23749" s="289"/>
      <c r="I23749"/>
      <c r="J23749"/>
      <c r="L23749" s="33"/>
      <c r="M23749" s="24"/>
    </row>
    <row r="23750" spans="1:13" x14ac:dyDescent="0.2">
      <c r="A23750" s="289"/>
      <c r="I23750"/>
      <c r="J23750"/>
      <c r="L23750" s="33"/>
      <c r="M23750" s="24"/>
    </row>
    <row r="23751" spans="1:13" x14ac:dyDescent="0.2">
      <c r="A23751" s="289"/>
      <c r="I23751"/>
      <c r="J23751"/>
      <c r="L23751" s="33"/>
      <c r="M23751" s="24"/>
    </row>
    <row r="23752" spans="1:13" x14ac:dyDescent="0.2">
      <c r="A23752" s="289"/>
      <c r="I23752"/>
      <c r="J23752"/>
      <c r="L23752" s="33"/>
      <c r="M23752" s="24"/>
    </row>
    <row r="23753" spans="1:13" x14ac:dyDescent="0.2">
      <c r="A23753" s="289"/>
      <c r="I23753"/>
      <c r="J23753"/>
      <c r="L23753" s="33"/>
      <c r="M23753" s="24"/>
    </row>
    <row r="23754" spans="1:13" x14ac:dyDescent="0.2">
      <c r="A23754" s="289"/>
      <c r="I23754"/>
      <c r="J23754"/>
      <c r="L23754" s="33"/>
      <c r="M23754" s="24"/>
    </row>
    <row r="23755" spans="1:13" x14ac:dyDescent="0.2">
      <c r="A23755" s="289"/>
      <c r="I23755"/>
      <c r="J23755"/>
      <c r="L23755" s="33"/>
      <c r="M23755" s="24"/>
    </row>
    <row r="23756" spans="1:13" x14ac:dyDescent="0.2">
      <c r="A23756" s="289"/>
      <c r="I23756"/>
      <c r="J23756"/>
      <c r="L23756" s="33"/>
      <c r="M23756" s="24"/>
    </row>
    <row r="23757" spans="1:13" x14ac:dyDescent="0.2">
      <c r="A23757" s="289"/>
      <c r="I23757"/>
      <c r="J23757"/>
      <c r="L23757" s="33"/>
      <c r="M23757" s="24"/>
    </row>
    <row r="23758" spans="1:13" x14ac:dyDescent="0.2">
      <c r="A23758" s="289"/>
      <c r="I23758"/>
      <c r="J23758"/>
      <c r="L23758" s="33"/>
      <c r="M23758" s="24"/>
    </row>
    <row r="23759" spans="1:13" x14ac:dyDescent="0.2">
      <c r="A23759" s="289"/>
      <c r="I23759"/>
      <c r="J23759"/>
      <c r="L23759" s="33"/>
      <c r="M23759" s="24"/>
    </row>
    <row r="23760" spans="1:13" x14ac:dyDescent="0.2">
      <c r="A23760" s="289"/>
      <c r="I23760"/>
      <c r="J23760"/>
      <c r="L23760" s="33"/>
      <c r="M23760" s="24"/>
    </row>
    <row r="23761" spans="1:13" x14ac:dyDescent="0.2">
      <c r="A23761" s="289"/>
      <c r="I23761"/>
      <c r="J23761"/>
      <c r="L23761" s="33"/>
      <c r="M23761" s="24"/>
    </row>
    <row r="23762" spans="1:13" x14ac:dyDescent="0.2">
      <c r="A23762" s="289"/>
      <c r="I23762"/>
      <c r="J23762"/>
      <c r="L23762" s="33"/>
      <c r="M23762" s="24"/>
    </row>
    <row r="23763" spans="1:13" x14ac:dyDescent="0.2">
      <c r="A23763" s="289"/>
      <c r="I23763"/>
      <c r="J23763"/>
      <c r="L23763" s="33"/>
      <c r="M23763" s="24"/>
    </row>
    <row r="23764" spans="1:13" x14ac:dyDescent="0.2">
      <c r="A23764" s="289"/>
      <c r="I23764"/>
      <c r="J23764"/>
      <c r="L23764" s="33"/>
      <c r="M23764" s="24"/>
    </row>
    <row r="23765" spans="1:13" x14ac:dyDescent="0.2">
      <c r="A23765" s="289"/>
      <c r="I23765"/>
      <c r="J23765"/>
      <c r="L23765" s="33"/>
      <c r="M23765" s="24"/>
    </row>
    <row r="23766" spans="1:13" x14ac:dyDescent="0.2">
      <c r="A23766" s="289"/>
      <c r="I23766"/>
      <c r="J23766"/>
      <c r="L23766" s="33"/>
      <c r="M23766" s="24"/>
    </row>
    <row r="23767" spans="1:13" x14ac:dyDescent="0.2">
      <c r="A23767" s="289"/>
      <c r="I23767"/>
      <c r="J23767"/>
      <c r="L23767" s="33"/>
      <c r="M23767" s="24"/>
    </row>
    <row r="23768" spans="1:13" x14ac:dyDescent="0.2">
      <c r="A23768" s="289"/>
      <c r="I23768"/>
      <c r="J23768"/>
      <c r="L23768" s="33"/>
      <c r="M23768" s="24"/>
    </row>
    <row r="23769" spans="1:13" x14ac:dyDescent="0.2">
      <c r="A23769" s="289"/>
      <c r="I23769"/>
      <c r="J23769"/>
      <c r="L23769" s="33"/>
      <c r="M23769" s="24"/>
    </row>
    <row r="23770" spans="1:13" x14ac:dyDescent="0.2">
      <c r="A23770" s="289"/>
      <c r="I23770"/>
      <c r="J23770"/>
      <c r="L23770" s="33"/>
      <c r="M23770" s="24"/>
    </row>
    <row r="23771" spans="1:13" x14ac:dyDescent="0.2">
      <c r="A23771" s="289"/>
      <c r="I23771"/>
      <c r="J23771"/>
      <c r="L23771" s="33"/>
      <c r="M23771" s="24"/>
    </row>
    <row r="23772" spans="1:13" x14ac:dyDescent="0.2">
      <c r="A23772" s="289"/>
      <c r="I23772"/>
      <c r="J23772"/>
      <c r="L23772" s="33"/>
      <c r="M23772" s="24"/>
    </row>
    <row r="23773" spans="1:13" x14ac:dyDescent="0.2">
      <c r="A23773" s="289"/>
      <c r="I23773"/>
      <c r="J23773"/>
      <c r="L23773" s="33"/>
      <c r="M23773" s="24"/>
    </row>
    <row r="23774" spans="1:13" x14ac:dyDescent="0.2">
      <c r="A23774" s="289"/>
      <c r="I23774"/>
      <c r="J23774"/>
      <c r="L23774" s="33"/>
      <c r="M23774" s="24"/>
    </row>
    <row r="23775" spans="1:13" x14ac:dyDescent="0.2">
      <c r="A23775" s="289"/>
      <c r="I23775"/>
      <c r="J23775"/>
      <c r="L23775" s="33"/>
      <c r="M23775" s="24"/>
    </row>
    <row r="23776" spans="1:13" x14ac:dyDescent="0.2">
      <c r="A23776" s="289"/>
      <c r="I23776"/>
      <c r="J23776"/>
      <c r="L23776" s="33"/>
      <c r="M23776" s="24"/>
    </row>
    <row r="23777" spans="1:13" x14ac:dyDescent="0.2">
      <c r="A23777" s="289"/>
      <c r="I23777"/>
      <c r="J23777"/>
      <c r="L23777" s="33"/>
      <c r="M23777" s="24"/>
    </row>
    <row r="23778" spans="1:13" x14ac:dyDescent="0.2">
      <c r="A23778" s="289"/>
      <c r="I23778"/>
      <c r="J23778"/>
      <c r="L23778" s="33"/>
      <c r="M23778" s="24"/>
    </row>
    <row r="23779" spans="1:13" x14ac:dyDescent="0.2">
      <c r="A23779" s="289"/>
      <c r="I23779"/>
      <c r="J23779"/>
      <c r="L23779" s="33"/>
      <c r="M23779" s="24"/>
    </row>
    <row r="23780" spans="1:13" x14ac:dyDescent="0.2">
      <c r="A23780" s="289"/>
      <c r="I23780"/>
      <c r="J23780"/>
      <c r="L23780" s="33"/>
      <c r="M23780" s="24"/>
    </row>
    <row r="23781" spans="1:13" x14ac:dyDescent="0.2">
      <c r="A23781" s="289"/>
      <c r="I23781"/>
      <c r="J23781"/>
      <c r="L23781" s="33"/>
      <c r="M23781" s="24"/>
    </row>
    <row r="23782" spans="1:13" x14ac:dyDescent="0.2">
      <c r="A23782" s="289"/>
      <c r="I23782"/>
      <c r="J23782"/>
      <c r="L23782" s="33"/>
      <c r="M23782" s="24"/>
    </row>
    <row r="23783" spans="1:13" x14ac:dyDescent="0.2">
      <c r="A23783" s="289"/>
      <c r="I23783"/>
      <c r="J23783"/>
      <c r="L23783" s="33"/>
      <c r="M23783" s="24"/>
    </row>
    <row r="23784" spans="1:13" x14ac:dyDescent="0.2">
      <c r="A23784" s="289"/>
      <c r="I23784"/>
      <c r="J23784"/>
      <c r="L23784" s="33"/>
      <c r="M23784" s="24"/>
    </row>
    <row r="23785" spans="1:13" x14ac:dyDescent="0.2">
      <c r="A23785" s="289"/>
      <c r="I23785"/>
      <c r="J23785"/>
      <c r="L23785" s="33"/>
      <c r="M23785" s="24"/>
    </row>
    <row r="23786" spans="1:13" x14ac:dyDescent="0.2">
      <c r="A23786" s="289"/>
      <c r="I23786"/>
      <c r="J23786"/>
      <c r="L23786" s="33"/>
      <c r="M23786" s="24"/>
    </row>
    <row r="23787" spans="1:13" x14ac:dyDescent="0.2">
      <c r="A23787" s="289"/>
      <c r="I23787"/>
      <c r="J23787"/>
      <c r="L23787" s="33"/>
      <c r="M23787" s="24"/>
    </row>
    <row r="23788" spans="1:13" x14ac:dyDescent="0.2">
      <c r="A23788" s="289"/>
      <c r="I23788"/>
      <c r="J23788"/>
      <c r="L23788" s="33"/>
      <c r="M23788" s="24"/>
    </row>
    <row r="23789" spans="1:13" x14ac:dyDescent="0.2">
      <c r="A23789" s="289"/>
      <c r="I23789"/>
      <c r="J23789"/>
      <c r="L23789" s="33"/>
      <c r="M23789" s="24"/>
    </row>
    <row r="23790" spans="1:13" x14ac:dyDescent="0.2">
      <c r="A23790" s="289"/>
      <c r="I23790"/>
      <c r="J23790"/>
      <c r="L23790" s="33"/>
      <c r="M23790" s="24"/>
    </row>
    <row r="23791" spans="1:13" x14ac:dyDescent="0.2">
      <c r="A23791" s="289"/>
      <c r="I23791"/>
      <c r="J23791"/>
      <c r="L23791" s="33"/>
      <c r="M23791" s="24"/>
    </row>
    <row r="23792" spans="1:13" x14ac:dyDescent="0.2">
      <c r="A23792" s="289"/>
      <c r="I23792"/>
      <c r="J23792"/>
      <c r="L23792" s="33"/>
      <c r="M23792" s="24"/>
    </row>
    <row r="23793" spans="1:13" x14ac:dyDescent="0.2">
      <c r="A23793" s="289"/>
      <c r="I23793"/>
      <c r="J23793"/>
      <c r="L23793" s="33"/>
      <c r="M23793" s="24"/>
    </row>
    <row r="23794" spans="1:13" x14ac:dyDescent="0.2">
      <c r="A23794" s="289"/>
      <c r="I23794"/>
      <c r="J23794"/>
      <c r="L23794" s="33"/>
      <c r="M23794" s="24"/>
    </row>
    <row r="23795" spans="1:13" x14ac:dyDescent="0.2">
      <c r="A23795" s="289"/>
      <c r="I23795"/>
      <c r="J23795"/>
      <c r="L23795" s="33"/>
      <c r="M23795" s="24"/>
    </row>
    <row r="23796" spans="1:13" x14ac:dyDescent="0.2">
      <c r="A23796" s="289"/>
      <c r="I23796"/>
      <c r="J23796"/>
      <c r="L23796" s="33"/>
      <c r="M23796" s="24"/>
    </row>
    <row r="23797" spans="1:13" x14ac:dyDescent="0.2">
      <c r="A23797" s="289"/>
      <c r="I23797"/>
      <c r="J23797"/>
      <c r="L23797" s="33"/>
      <c r="M23797" s="24"/>
    </row>
    <row r="23798" spans="1:13" x14ac:dyDescent="0.2">
      <c r="A23798" s="289"/>
      <c r="I23798"/>
      <c r="J23798"/>
      <c r="L23798" s="33"/>
      <c r="M23798" s="24"/>
    </row>
    <row r="23799" spans="1:13" x14ac:dyDescent="0.2">
      <c r="A23799" s="289"/>
      <c r="I23799"/>
      <c r="J23799"/>
      <c r="L23799" s="33"/>
      <c r="M23799" s="24"/>
    </row>
    <row r="23800" spans="1:13" x14ac:dyDescent="0.2">
      <c r="A23800" s="289"/>
      <c r="I23800"/>
      <c r="J23800"/>
      <c r="L23800" s="33"/>
      <c r="M23800" s="24"/>
    </row>
    <row r="23801" spans="1:13" x14ac:dyDescent="0.2">
      <c r="A23801" s="289"/>
      <c r="I23801"/>
      <c r="J23801"/>
      <c r="L23801" s="33"/>
      <c r="M23801" s="24"/>
    </row>
    <row r="23802" spans="1:13" x14ac:dyDescent="0.2">
      <c r="A23802" s="289"/>
      <c r="I23802"/>
      <c r="J23802"/>
      <c r="L23802" s="33"/>
      <c r="M23802" s="24"/>
    </row>
    <row r="23803" spans="1:13" x14ac:dyDescent="0.2">
      <c r="A23803" s="289"/>
      <c r="I23803"/>
      <c r="J23803"/>
      <c r="L23803" s="33"/>
      <c r="M23803" s="24"/>
    </row>
    <row r="23804" spans="1:13" x14ac:dyDescent="0.2">
      <c r="A23804" s="289"/>
      <c r="I23804"/>
      <c r="J23804"/>
      <c r="L23804" s="33"/>
      <c r="M23804" s="24"/>
    </row>
    <row r="23805" spans="1:13" x14ac:dyDescent="0.2">
      <c r="A23805" s="289"/>
      <c r="I23805"/>
      <c r="J23805"/>
      <c r="L23805" s="33"/>
      <c r="M23805" s="24"/>
    </row>
    <row r="23806" spans="1:13" x14ac:dyDescent="0.2">
      <c r="A23806" s="289"/>
      <c r="I23806"/>
      <c r="J23806"/>
      <c r="L23806" s="33"/>
      <c r="M23806" s="24"/>
    </row>
    <row r="23807" spans="1:13" x14ac:dyDescent="0.2">
      <c r="A23807" s="289"/>
      <c r="I23807"/>
      <c r="J23807"/>
      <c r="L23807" s="33"/>
      <c r="M23807" s="24"/>
    </row>
    <row r="23808" spans="1:13" x14ac:dyDescent="0.2">
      <c r="A23808" s="289"/>
      <c r="I23808"/>
      <c r="J23808"/>
      <c r="L23808" s="33"/>
      <c r="M23808" s="24"/>
    </row>
    <row r="23809" spans="1:13" x14ac:dyDescent="0.2">
      <c r="A23809" s="289"/>
      <c r="I23809"/>
      <c r="J23809"/>
      <c r="L23809" s="33"/>
      <c r="M23809" s="24"/>
    </row>
    <row r="23810" spans="1:13" x14ac:dyDescent="0.2">
      <c r="A23810" s="289"/>
      <c r="I23810"/>
      <c r="J23810"/>
      <c r="L23810" s="33"/>
      <c r="M23810" s="24"/>
    </row>
    <row r="23811" spans="1:13" x14ac:dyDescent="0.2">
      <c r="A23811" s="289"/>
      <c r="I23811"/>
      <c r="J23811"/>
      <c r="L23811" s="33"/>
      <c r="M23811" s="24"/>
    </row>
    <row r="23812" spans="1:13" x14ac:dyDescent="0.2">
      <c r="A23812" s="289"/>
      <c r="I23812"/>
      <c r="J23812"/>
      <c r="L23812" s="33"/>
      <c r="M23812" s="24"/>
    </row>
    <row r="23813" spans="1:13" x14ac:dyDescent="0.2">
      <c r="A23813" s="289"/>
      <c r="I23813"/>
      <c r="J23813"/>
      <c r="L23813" s="33"/>
      <c r="M23813" s="24"/>
    </row>
    <row r="23814" spans="1:13" x14ac:dyDescent="0.2">
      <c r="A23814" s="289"/>
      <c r="I23814"/>
      <c r="J23814"/>
      <c r="L23814" s="33"/>
      <c r="M23814" s="24"/>
    </row>
    <row r="23815" spans="1:13" x14ac:dyDescent="0.2">
      <c r="A23815" s="289"/>
      <c r="I23815"/>
      <c r="J23815"/>
      <c r="L23815" s="33"/>
      <c r="M23815" s="24"/>
    </row>
    <row r="23816" spans="1:13" x14ac:dyDescent="0.2">
      <c r="A23816" s="289"/>
      <c r="I23816"/>
      <c r="J23816"/>
      <c r="L23816" s="33"/>
      <c r="M23816" s="24"/>
    </row>
    <row r="23817" spans="1:13" x14ac:dyDescent="0.2">
      <c r="A23817" s="289"/>
      <c r="I23817"/>
      <c r="J23817"/>
      <c r="L23817" s="33"/>
      <c r="M23817" s="24"/>
    </row>
    <row r="23818" spans="1:13" x14ac:dyDescent="0.2">
      <c r="A23818" s="289"/>
      <c r="I23818"/>
      <c r="J23818"/>
      <c r="L23818" s="33"/>
      <c r="M23818" s="24"/>
    </row>
    <row r="23819" spans="1:13" x14ac:dyDescent="0.2">
      <c r="A23819" s="289"/>
      <c r="I23819"/>
      <c r="J23819"/>
      <c r="L23819" s="33"/>
      <c r="M23819" s="24"/>
    </row>
    <row r="23820" spans="1:13" x14ac:dyDescent="0.2">
      <c r="A23820" s="289"/>
      <c r="I23820"/>
      <c r="J23820"/>
      <c r="L23820" s="33"/>
      <c r="M23820" s="24"/>
    </row>
    <row r="23821" spans="1:13" x14ac:dyDescent="0.2">
      <c r="A23821" s="289"/>
      <c r="I23821"/>
      <c r="J23821"/>
      <c r="L23821" s="33"/>
      <c r="M23821" s="24"/>
    </row>
    <row r="23822" spans="1:13" x14ac:dyDescent="0.2">
      <c r="A23822" s="289"/>
      <c r="I23822"/>
      <c r="J23822"/>
      <c r="L23822" s="33"/>
      <c r="M23822" s="24"/>
    </row>
    <row r="23823" spans="1:13" x14ac:dyDescent="0.2">
      <c r="A23823" s="289"/>
      <c r="I23823"/>
      <c r="J23823"/>
      <c r="L23823" s="33"/>
      <c r="M23823" s="24"/>
    </row>
    <row r="23824" spans="1:13" x14ac:dyDescent="0.2">
      <c r="A23824" s="289"/>
      <c r="I23824"/>
      <c r="J23824"/>
      <c r="L23824" s="33"/>
      <c r="M23824" s="24"/>
    </row>
    <row r="23825" spans="1:13" x14ac:dyDescent="0.2">
      <c r="A23825" s="289"/>
      <c r="I23825"/>
      <c r="J23825"/>
      <c r="L23825" s="33"/>
      <c r="M23825" s="24"/>
    </row>
    <row r="23826" spans="1:13" x14ac:dyDescent="0.2">
      <c r="A23826" s="289"/>
      <c r="I23826"/>
      <c r="J23826"/>
      <c r="L23826" s="33"/>
      <c r="M23826" s="24"/>
    </row>
    <row r="23827" spans="1:13" x14ac:dyDescent="0.2">
      <c r="A23827" s="289"/>
      <c r="I23827"/>
      <c r="J23827"/>
      <c r="L23827" s="33"/>
      <c r="M23827" s="24"/>
    </row>
    <row r="23828" spans="1:13" x14ac:dyDescent="0.2">
      <c r="A23828" s="289"/>
      <c r="I23828"/>
      <c r="J23828"/>
      <c r="L23828" s="33"/>
      <c r="M23828" s="24"/>
    </row>
    <row r="23829" spans="1:13" x14ac:dyDescent="0.2">
      <c r="A23829" s="289"/>
      <c r="I23829"/>
      <c r="J23829"/>
      <c r="L23829" s="33"/>
      <c r="M23829" s="24"/>
    </row>
    <row r="23830" spans="1:13" x14ac:dyDescent="0.2">
      <c r="A23830" s="289"/>
      <c r="I23830"/>
      <c r="J23830"/>
      <c r="L23830" s="33"/>
      <c r="M23830" s="24"/>
    </row>
    <row r="23831" spans="1:13" x14ac:dyDescent="0.2">
      <c r="A23831" s="289"/>
      <c r="I23831"/>
      <c r="J23831"/>
      <c r="L23831" s="33"/>
      <c r="M23831" s="24"/>
    </row>
    <row r="23832" spans="1:13" x14ac:dyDescent="0.2">
      <c r="A23832" s="289"/>
      <c r="I23832"/>
      <c r="J23832"/>
      <c r="L23832" s="33"/>
      <c r="M23832" s="24"/>
    </row>
    <row r="23833" spans="1:13" x14ac:dyDescent="0.2">
      <c r="A23833" s="289"/>
      <c r="I23833"/>
      <c r="J23833"/>
      <c r="L23833" s="33"/>
      <c r="M23833" s="24"/>
    </row>
    <row r="23834" spans="1:13" x14ac:dyDescent="0.2">
      <c r="A23834" s="289"/>
      <c r="I23834"/>
      <c r="J23834"/>
      <c r="L23834" s="33"/>
      <c r="M23834" s="24"/>
    </row>
    <row r="23835" spans="1:13" x14ac:dyDescent="0.2">
      <c r="A23835" s="289"/>
      <c r="I23835"/>
      <c r="J23835"/>
      <c r="L23835" s="33"/>
      <c r="M23835" s="24"/>
    </row>
    <row r="23836" spans="1:13" x14ac:dyDescent="0.2">
      <c r="A23836" s="289"/>
      <c r="I23836"/>
      <c r="J23836"/>
      <c r="L23836" s="33"/>
      <c r="M23836" s="24"/>
    </row>
    <row r="23837" spans="1:13" x14ac:dyDescent="0.2">
      <c r="A23837" s="289"/>
      <c r="I23837"/>
      <c r="J23837"/>
      <c r="L23837" s="33"/>
      <c r="M23837" s="24"/>
    </row>
    <row r="23838" spans="1:13" x14ac:dyDescent="0.2">
      <c r="A23838" s="289"/>
      <c r="I23838"/>
      <c r="J23838"/>
      <c r="L23838" s="33"/>
      <c r="M23838" s="24"/>
    </row>
    <row r="23839" spans="1:13" x14ac:dyDescent="0.2">
      <c r="A23839" s="289"/>
      <c r="I23839"/>
      <c r="J23839"/>
      <c r="L23839" s="33"/>
      <c r="M23839" s="24"/>
    </row>
    <row r="23840" spans="1:13" x14ac:dyDescent="0.2">
      <c r="A23840" s="289"/>
      <c r="I23840"/>
      <c r="J23840"/>
      <c r="L23840" s="33"/>
      <c r="M23840" s="24"/>
    </row>
    <row r="23841" spans="1:13" x14ac:dyDescent="0.2">
      <c r="A23841" s="289"/>
      <c r="I23841"/>
      <c r="J23841"/>
      <c r="L23841" s="33"/>
      <c r="M23841" s="24"/>
    </row>
    <row r="23842" spans="1:13" x14ac:dyDescent="0.2">
      <c r="A23842" s="289"/>
      <c r="I23842"/>
      <c r="J23842"/>
      <c r="L23842" s="33"/>
      <c r="M23842" s="24"/>
    </row>
    <row r="23843" spans="1:13" x14ac:dyDescent="0.2">
      <c r="A23843" s="289"/>
      <c r="I23843"/>
      <c r="J23843"/>
      <c r="L23843" s="33"/>
      <c r="M23843" s="24"/>
    </row>
    <row r="23844" spans="1:13" x14ac:dyDescent="0.2">
      <c r="A23844" s="289"/>
      <c r="I23844"/>
      <c r="J23844"/>
      <c r="L23844" s="33"/>
      <c r="M23844" s="24"/>
    </row>
    <row r="23845" spans="1:13" x14ac:dyDescent="0.2">
      <c r="A23845" s="289"/>
      <c r="I23845"/>
      <c r="J23845"/>
      <c r="L23845" s="33"/>
      <c r="M23845" s="24"/>
    </row>
    <row r="23846" spans="1:13" x14ac:dyDescent="0.2">
      <c r="A23846" s="289"/>
      <c r="I23846"/>
      <c r="J23846"/>
      <c r="L23846" s="33"/>
      <c r="M23846" s="24"/>
    </row>
    <row r="23847" spans="1:13" x14ac:dyDescent="0.2">
      <c r="A23847" s="289"/>
      <c r="I23847"/>
      <c r="J23847"/>
      <c r="L23847" s="33"/>
      <c r="M23847" s="24"/>
    </row>
    <row r="23848" spans="1:13" x14ac:dyDescent="0.2">
      <c r="A23848" s="289"/>
      <c r="I23848"/>
      <c r="J23848"/>
      <c r="L23848" s="33"/>
      <c r="M23848" s="24"/>
    </row>
    <row r="23849" spans="1:13" x14ac:dyDescent="0.2">
      <c r="A23849" s="289"/>
      <c r="I23849"/>
      <c r="J23849"/>
      <c r="L23849" s="33"/>
      <c r="M23849" s="24"/>
    </row>
    <row r="23850" spans="1:13" x14ac:dyDescent="0.2">
      <c r="A23850" s="289"/>
      <c r="I23850"/>
      <c r="J23850"/>
      <c r="L23850" s="33"/>
      <c r="M23850" s="24"/>
    </row>
    <row r="23851" spans="1:13" x14ac:dyDescent="0.2">
      <c r="A23851" s="289"/>
      <c r="I23851"/>
      <c r="J23851"/>
      <c r="L23851" s="33"/>
      <c r="M23851" s="24"/>
    </row>
    <row r="23852" spans="1:13" x14ac:dyDescent="0.2">
      <c r="A23852" s="289"/>
      <c r="I23852"/>
      <c r="J23852"/>
      <c r="L23852" s="33"/>
      <c r="M23852" s="24"/>
    </row>
    <row r="23853" spans="1:13" x14ac:dyDescent="0.2">
      <c r="A23853" s="289"/>
      <c r="I23853"/>
      <c r="J23853"/>
      <c r="L23853" s="33"/>
      <c r="M23853" s="24"/>
    </row>
    <row r="23854" spans="1:13" x14ac:dyDescent="0.2">
      <c r="A23854" s="289"/>
      <c r="I23854"/>
      <c r="J23854"/>
      <c r="L23854" s="33"/>
      <c r="M23854" s="24"/>
    </row>
    <row r="23855" spans="1:13" x14ac:dyDescent="0.2">
      <c r="A23855" s="289"/>
      <c r="I23855"/>
      <c r="J23855"/>
      <c r="L23855" s="33"/>
      <c r="M23855" s="24"/>
    </row>
    <row r="23856" spans="1:13" x14ac:dyDescent="0.2">
      <c r="A23856" s="289"/>
      <c r="I23856"/>
      <c r="J23856"/>
      <c r="L23856" s="33"/>
      <c r="M23856" s="24"/>
    </row>
    <row r="23857" spans="1:13" x14ac:dyDescent="0.2">
      <c r="A23857" s="289"/>
      <c r="I23857"/>
      <c r="J23857"/>
      <c r="L23857" s="33"/>
      <c r="M23857" s="24"/>
    </row>
    <row r="23858" spans="1:13" x14ac:dyDescent="0.2">
      <c r="A23858" s="289"/>
      <c r="I23858"/>
      <c r="J23858"/>
      <c r="L23858" s="33"/>
      <c r="M23858" s="24"/>
    </row>
    <row r="23859" spans="1:13" x14ac:dyDescent="0.2">
      <c r="A23859" s="289"/>
      <c r="I23859"/>
      <c r="J23859"/>
      <c r="L23859" s="33"/>
      <c r="M23859" s="24"/>
    </row>
    <row r="23860" spans="1:13" x14ac:dyDescent="0.2">
      <c r="A23860" s="289"/>
      <c r="I23860"/>
      <c r="J23860"/>
      <c r="L23860" s="33"/>
      <c r="M23860" s="24"/>
    </row>
    <row r="23861" spans="1:13" x14ac:dyDescent="0.2">
      <c r="A23861" s="289"/>
      <c r="I23861"/>
      <c r="J23861"/>
      <c r="L23861" s="33"/>
      <c r="M23861" s="24"/>
    </row>
    <row r="23862" spans="1:13" x14ac:dyDescent="0.2">
      <c r="A23862" s="289"/>
      <c r="I23862"/>
      <c r="J23862"/>
      <c r="L23862" s="33"/>
      <c r="M23862" s="24"/>
    </row>
    <row r="23863" spans="1:13" x14ac:dyDescent="0.2">
      <c r="A23863" s="289"/>
      <c r="I23863"/>
      <c r="J23863"/>
      <c r="L23863" s="33"/>
      <c r="M23863" s="24"/>
    </row>
    <row r="23864" spans="1:13" x14ac:dyDescent="0.2">
      <c r="A23864" s="289"/>
      <c r="I23864"/>
      <c r="J23864"/>
      <c r="L23864" s="33"/>
      <c r="M23864" s="24"/>
    </row>
    <row r="23865" spans="1:13" x14ac:dyDescent="0.2">
      <c r="A23865" s="289"/>
      <c r="I23865"/>
      <c r="J23865"/>
      <c r="L23865" s="33"/>
      <c r="M23865" s="24"/>
    </row>
    <row r="23866" spans="1:13" x14ac:dyDescent="0.2">
      <c r="A23866" s="289"/>
      <c r="I23866"/>
      <c r="J23866"/>
      <c r="L23866" s="33"/>
      <c r="M23866" s="24"/>
    </row>
    <row r="23867" spans="1:13" x14ac:dyDescent="0.2">
      <c r="A23867" s="289"/>
      <c r="I23867"/>
      <c r="J23867"/>
      <c r="L23867" s="33"/>
      <c r="M23867" s="24"/>
    </row>
    <row r="23868" spans="1:13" x14ac:dyDescent="0.2">
      <c r="A23868" s="289"/>
      <c r="I23868"/>
      <c r="J23868"/>
      <c r="L23868" s="33"/>
      <c r="M23868" s="24"/>
    </row>
    <row r="23869" spans="1:13" x14ac:dyDescent="0.2">
      <c r="A23869" s="289"/>
      <c r="I23869"/>
      <c r="J23869"/>
      <c r="L23869" s="33"/>
      <c r="M23869" s="24"/>
    </row>
    <row r="23870" spans="1:13" x14ac:dyDescent="0.2">
      <c r="A23870" s="289"/>
      <c r="I23870"/>
      <c r="J23870"/>
      <c r="L23870" s="33"/>
      <c r="M23870" s="24"/>
    </row>
    <row r="23871" spans="1:13" x14ac:dyDescent="0.2">
      <c r="A23871" s="289"/>
      <c r="I23871"/>
      <c r="J23871"/>
      <c r="L23871" s="33"/>
      <c r="M23871" s="24"/>
    </row>
    <row r="23872" spans="1:13" x14ac:dyDescent="0.2">
      <c r="A23872" s="289"/>
      <c r="I23872"/>
      <c r="J23872"/>
      <c r="L23872" s="33"/>
      <c r="M23872" s="24"/>
    </row>
    <row r="23873" spans="1:13" x14ac:dyDescent="0.2">
      <c r="A23873" s="289"/>
      <c r="I23873"/>
      <c r="J23873"/>
      <c r="L23873" s="33"/>
      <c r="M23873" s="24"/>
    </row>
    <row r="23874" spans="1:13" x14ac:dyDescent="0.2">
      <c r="A23874" s="289"/>
      <c r="I23874"/>
      <c r="J23874"/>
      <c r="L23874" s="33"/>
      <c r="M23874" s="24"/>
    </row>
    <row r="23875" spans="1:13" x14ac:dyDescent="0.2">
      <c r="A23875" s="289"/>
      <c r="I23875"/>
      <c r="J23875"/>
      <c r="L23875" s="33"/>
      <c r="M23875" s="24"/>
    </row>
    <row r="23876" spans="1:13" x14ac:dyDescent="0.2">
      <c r="A23876" s="289"/>
      <c r="I23876"/>
      <c r="J23876"/>
      <c r="L23876" s="33"/>
      <c r="M23876" s="24"/>
    </row>
    <row r="23877" spans="1:13" x14ac:dyDescent="0.2">
      <c r="A23877" s="289"/>
      <c r="I23877"/>
      <c r="J23877"/>
      <c r="L23877" s="33"/>
      <c r="M23877" s="24"/>
    </row>
    <row r="23878" spans="1:13" x14ac:dyDescent="0.2">
      <c r="A23878" s="289"/>
      <c r="I23878"/>
      <c r="J23878"/>
      <c r="L23878" s="33"/>
      <c r="M23878" s="24"/>
    </row>
    <row r="23879" spans="1:13" x14ac:dyDescent="0.2">
      <c r="A23879" s="289"/>
      <c r="I23879"/>
      <c r="J23879"/>
      <c r="L23879" s="33"/>
      <c r="M23879" s="24"/>
    </row>
    <row r="23880" spans="1:13" x14ac:dyDescent="0.2">
      <c r="A23880" s="289"/>
      <c r="I23880"/>
      <c r="J23880"/>
      <c r="L23880" s="33"/>
      <c r="M23880" s="24"/>
    </row>
    <row r="23881" spans="1:13" x14ac:dyDescent="0.2">
      <c r="A23881" s="289"/>
      <c r="I23881"/>
      <c r="J23881"/>
      <c r="L23881" s="33"/>
      <c r="M23881" s="24"/>
    </row>
    <row r="23882" spans="1:13" x14ac:dyDescent="0.2">
      <c r="A23882" s="289"/>
      <c r="I23882"/>
      <c r="J23882"/>
      <c r="L23882" s="33"/>
      <c r="M23882" s="24"/>
    </row>
    <row r="23883" spans="1:13" x14ac:dyDescent="0.2">
      <c r="A23883" s="289"/>
      <c r="I23883"/>
      <c r="J23883"/>
      <c r="L23883" s="33"/>
      <c r="M23883" s="24"/>
    </row>
    <row r="23884" spans="1:13" x14ac:dyDescent="0.2">
      <c r="A23884" s="289"/>
      <c r="I23884"/>
      <c r="J23884"/>
      <c r="L23884" s="33"/>
      <c r="M23884" s="24"/>
    </row>
    <row r="23885" spans="1:13" x14ac:dyDescent="0.2">
      <c r="A23885" s="289"/>
      <c r="I23885"/>
      <c r="J23885"/>
      <c r="L23885" s="33"/>
      <c r="M23885" s="24"/>
    </row>
    <row r="23886" spans="1:13" x14ac:dyDescent="0.2">
      <c r="A23886" s="289"/>
      <c r="I23886"/>
      <c r="J23886"/>
      <c r="L23886" s="33"/>
      <c r="M23886" s="24"/>
    </row>
    <row r="23887" spans="1:13" x14ac:dyDescent="0.2">
      <c r="A23887" s="289"/>
      <c r="I23887"/>
      <c r="J23887"/>
      <c r="L23887" s="33"/>
      <c r="M23887" s="24"/>
    </row>
    <row r="23888" spans="1:13" x14ac:dyDescent="0.2">
      <c r="A23888" s="289"/>
      <c r="I23888"/>
      <c r="J23888"/>
      <c r="L23888" s="33"/>
      <c r="M23888" s="24"/>
    </row>
    <row r="23889" spans="1:13" x14ac:dyDescent="0.2">
      <c r="A23889" s="289"/>
      <c r="I23889"/>
      <c r="J23889"/>
      <c r="L23889" s="33"/>
      <c r="M23889" s="24"/>
    </row>
    <row r="23890" spans="1:13" x14ac:dyDescent="0.2">
      <c r="A23890" s="289"/>
      <c r="I23890"/>
      <c r="J23890"/>
      <c r="L23890" s="33"/>
      <c r="M23890" s="24"/>
    </row>
    <row r="23891" spans="1:13" x14ac:dyDescent="0.2">
      <c r="A23891" s="289"/>
      <c r="I23891"/>
      <c r="J23891"/>
      <c r="L23891" s="33"/>
      <c r="M23891" s="24"/>
    </row>
    <row r="23892" spans="1:13" x14ac:dyDescent="0.2">
      <c r="A23892" s="289"/>
      <c r="I23892"/>
      <c r="J23892"/>
      <c r="L23892" s="33"/>
      <c r="M23892" s="24"/>
    </row>
    <row r="23893" spans="1:13" x14ac:dyDescent="0.2">
      <c r="A23893" s="289"/>
      <c r="I23893"/>
      <c r="J23893"/>
      <c r="L23893" s="33"/>
      <c r="M23893" s="24"/>
    </row>
    <row r="23894" spans="1:13" x14ac:dyDescent="0.2">
      <c r="A23894" s="289"/>
      <c r="I23894"/>
      <c r="J23894"/>
      <c r="L23894" s="33"/>
      <c r="M23894" s="24"/>
    </row>
    <row r="23895" spans="1:13" x14ac:dyDescent="0.2">
      <c r="A23895" s="289"/>
      <c r="I23895"/>
      <c r="J23895"/>
      <c r="L23895" s="33"/>
      <c r="M23895" s="24"/>
    </row>
    <row r="23896" spans="1:13" x14ac:dyDescent="0.2">
      <c r="A23896" s="289"/>
      <c r="I23896"/>
      <c r="J23896"/>
      <c r="L23896" s="33"/>
      <c r="M23896" s="24"/>
    </row>
    <row r="23897" spans="1:13" x14ac:dyDescent="0.2">
      <c r="A23897" s="289"/>
      <c r="I23897"/>
      <c r="J23897"/>
      <c r="L23897" s="33"/>
      <c r="M23897" s="24"/>
    </row>
    <row r="23898" spans="1:13" x14ac:dyDescent="0.2">
      <c r="A23898" s="289"/>
      <c r="I23898"/>
      <c r="J23898"/>
      <c r="L23898" s="33"/>
      <c r="M23898" s="24"/>
    </row>
    <row r="23899" spans="1:13" x14ac:dyDescent="0.2">
      <c r="A23899" s="289"/>
      <c r="I23899"/>
      <c r="J23899"/>
      <c r="L23899" s="33"/>
      <c r="M23899" s="24"/>
    </row>
    <row r="23900" spans="1:13" x14ac:dyDescent="0.2">
      <c r="A23900" s="289"/>
      <c r="I23900"/>
      <c r="J23900"/>
      <c r="L23900" s="33"/>
      <c r="M23900" s="24"/>
    </row>
    <row r="23901" spans="1:13" x14ac:dyDescent="0.2">
      <c r="A23901" s="289"/>
      <c r="I23901"/>
      <c r="J23901"/>
      <c r="L23901" s="33"/>
      <c r="M23901" s="24"/>
    </row>
    <row r="23902" spans="1:13" x14ac:dyDescent="0.2">
      <c r="A23902" s="289"/>
      <c r="I23902"/>
      <c r="J23902"/>
      <c r="L23902" s="33"/>
      <c r="M23902" s="24"/>
    </row>
    <row r="23903" spans="1:13" x14ac:dyDescent="0.2">
      <c r="A23903" s="289"/>
      <c r="I23903"/>
      <c r="J23903"/>
      <c r="L23903" s="33"/>
      <c r="M23903" s="24"/>
    </row>
    <row r="23904" spans="1:13" x14ac:dyDescent="0.2">
      <c r="A23904" s="289"/>
      <c r="I23904"/>
      <c r="J23904"/>
      <c r="L23904" s="33"/>
      <c r="M23904" s="24"/>
    </row>
    <row r="23905" spans="1:13" x14ac:dyDescent="0.2">
      <c r="A23905" s="289"/>
      <c r="I23905"/>
      <c r="J23905"/>
      <c r="L23905" s="33"/>
      <c r="M23905" s="24"/>
    </row>
    <row r="23906" spans="1:13" x14ac:dyDescent="0.2">
      <c r="A23906" s="289"/>
      <c r="I23906"/>
      <c r="J23906"/>
      <c r="L23906" s="33"/>
      <c r="M23906" s="24"/>
    </row>
    <row r="23907" spans="1:13" x14ac:dyDescent="0.2">
      <c r="A23907" s="289"/>
      <c r="I23907"/>
      <c r="J23907"/>
      <c r="L23907" s="33"/>
      <c r="M23907" s="24"/>
    </row>
    <row r="23908" spans="1:13" x14ac:dyDescent="0.2">
      <c r="A23908" s="289"/>
      <c r="I23908"/>
      <c r="J23908"/>
      <c r="L23908" s="33"/>
      <c r="M23908" s="24"/>
    </row>
    <row r="23909" spans="1:13" x14ac:dyDescent="0.2">
      <c r="A23909" s="289"/>
      <c r="I23909"/>
      <c r="J23909"/>
      <c r="L23909" s="33"/>
      <c r="M23909" s="24"/>
    </row>
    <row r="23910" spans="1:13" x14ac:dyDescent="0.2">
      <c r="A23910" s="289"/>
      <c r="I23910"/>
      <c r="J23910"/>
      <c r="L23910" s="33"/>
      <c r="M23910" s="24"/>
    </row>
    <row r="23911" spans="1:13" x14ac:dyDescent="0.2">
      <c r="A23911" s="289"/>
      <c r="I23911"/>
      <c r="J23911"/>
      <c r="L23911" s="33"/>
      <c r="M23911" s="24"/>
    </row>
    <row r="23912" spans="1:13" x14ac:dyDescent="0.2">
      <c r="A23912" s="289"/>
      <c r="I23912"/>
      <c r="J23912"/>
      <c r="L23912" s="33"/>
      <c r="M23912" s="24"/>
    </row>
    <row r="23913" spans="1:13" x14ac:dyDescent="0.2">
      <c r="A23913" s="289"/>
      <c r="I23913"/>
      <c r="J23913"/>
      <c r="L23913" s="33"/>
      <c r="M23913" s="24"/>
    </row>
    <row r="23914" spans="1:13" x14ac:dyDescent="0.2">
      <c r="A23914" s="289"/>
      <c r="I23914"/>
      <c r="J23914"/>
      <c r="L23914" s="33"/>
      <c r="M23914" s="24"/>
    </row>
    <row r="23915" spans="1:13" x14ac:dyDescent="0.2">
      <c r="A23915" s="289"/>
      <c r="I23915"/>
      <c r="J23915"/>
      <c r="L23915" s="33"/>
      <c r="M23915" s="24"/>
    </row>
    <row r="23916" spans="1:13" x14ac:dyDescent="0.2">
      <c r="A23916" s="289"/>
      <c r="I23916"/>
      <c r="J23916"/>
      <c r="L23916" s="33"/>
      <c r="M23916" s="24"/>
    </row>
    <row r="23917" spans="1:13" x14ac:dyDescent="0.2">
      <c r="A23917" s="289"/>
      <c r="I23917"/>
      <c r="J23917"/>
      <c r="L23917" s="33"/>
      <c r="M23917" s="24"/>
    </row>
    <row r="23918" spans="1:13" x14ac:dyDescent="0.2">
      <c r="A23918" s="289"/>
      <c r="I23918"/>
      <c r="J23918"/>
      <c r="L23918" s="33"/>
      <c r="M23918" s="24"/>
    </row>
    <row r="23919" spans="1:13" x14ac:dyDescent="0.2">
      <c r="A23919" s="289"/>
      <c r="I23919"/>
      <c r="J23919"/>
      <c r="L23919" s="33"/>
      <c r="M23919" s="24"/>
    </row>
    <row r="23920" spans="1:13" x14ac:dyDescent="0.2">
      <c r="A23920" s="289"/>
      <c r="I23920"/>
      <c r="J23920"/>
      <c r="L23920" s="33"/>
      <c r="M23920" s="24"/>
    </row>
    <row r="23921" spans="1:13" x14ac:dyDescent="0.2">
      <c r="A23921" s="289"/>
      <c r="I23921"/>
      <c r="J23921"/>
      <c r="L23921" s="33"/>
      <c r="M23921" s="24"/>
    </row>
    <row r="23922" spans="1:13" x14ac:dyDescent="0.2">
      <c r="A23922" s="289"/>
      <c r="I23922"/>
      <c r="J23922"/>
      <c r="L23922" s="33"/>
      <c r="M23922" s="24"/>
    </row>
    <row r="23923" spans="1:13" x14ac:dyDescent="0.2">
      <c r="A23923" s="289"/>
      <c r="I23923"/>
      <c r="J23923"/>
      <c r="L23923" s="33"/>
      <c r="M23923" s="24"/>
    </row>
    <row r="23924" spans="1:13" x14ac:dyDescent="0.2">
      <c r="A23924" s="289"/>
      <c r="I23924"/>
      <c r="J23924"/>
      <c r="L23924" s="33"/>
      <c r="M23924" s="24"/>
    </row>
    <row r="23925" spans="1:13" x14ac:dyDescent="0.2">
      <c r="A23925" s="289"/>
      <c r="I23925"/>
      <c r="J23925"/>
      <c r="L23925" s="33"/>
      <c r="M23925" s="24"/>
    </row>
    <row r="23926" spans="1:13" x14ac:dyDescent="0.2">
      <c r="A23926" s="289"/>
      <c r="I23926"/>
      <c r="J23926"/>
      <c r="L23926" s="33"/>
      <c r="M23926" s="24"/>
    </row>
    <row r="23927" spans="1:13" x14ac:dyDescent="0.2">
      <c r="A23927" s="289"/>
      <c r="I23927"/>
      <c r="J23927"/>
      <c r="L23927" s="33"/>
      <c r="M23927" s="24"/>
    </row>
    <row r="23928" spans="1:13" x14ac:dyDescent="0.2">
      <c r="A23928" s="289"/>
      <c r="I23928"/>
      <c r="J23928"/>
      <c r="L23928" s="33"/>
      <c r="M23928" s="24"/>
    </row>
    <row r="23929" spans="1:13" x14ac:dyDescent="0.2">
      <c r="A23929" s="289"/>
      <c r="I23929"/>
      <c r="J23929"/>
      <c r="L23929" s="33"/>
      <c r="M23929" s="24"/>
    </row>
    <row r="23930" spans="1:13" x14ac:dyDescent="0.2">
      <c r="A23930" s="289"/>
      <c r="I23930"/>
      <c r="J23930"/>
      <c r="L23930" s="33"/>
      <c r="M23930" s="24"/>
    </row>
    <row r="23931" spans="1:13" x14ac:dyDescent="0.2">
      <c r="A23931" s="289"/>
      <c r="I23931"/>
      <c r="J23931"/>
      <c r="L23931" s="33"/>
      <c r="M23931" s="24"/>
    </row>
    <row r="23932" spans="1:13" x14ac:dyDescent="0.2">
      <c r="A23932" s="289"/>
      <c r="I23932"/>
      <c r="J23932"/>
      <c r="L23932" s="33"/>
      <c r="M23932" s="24"/>
    </row>
    <row r="23933" spans="1:13" x14ac:dyDescent="0.2">
      <c r="A23933" s="289"/>
      <c r="I23933"/>
      <c r="J23933"/>
      <c r="L23933" s="33"/>
      <c r="M23933" s="24"/>
    </row>
    <row r="23934" spans="1:13" x14ac:dyDescent="0.2">
      <c r="A23934" s="289"/>
      <c r="I23934"/>
      <c r="J23934"/>
      <c r="L23934" s="33"/>
      <c r="M23934" s="24"/>
    </row>
    <row r="23935" spans="1:13" x14ac:dyDescent="0.2">
      <c r="A23935" s="289"/>
      <c r="I23935"/>
      <c r="J23935"/>
      <c r="L23935" s="33"/>
      <c r="M23935" s="24"/>
    </row>
    <row r="23936" spans="1:13" x14ac:dyDescent="0.2">
      <c r="A23936" s="289"/>
      <c r="I23936"/>
      <c r="J23936"/>
      <c r="L23936" s="33"/>
      <c r="M23936" s="24"/>
    </row>
    <row r="23937" spans="1:13" x14ac:dyDescent="0.2">
      <c r="A23937" s="289"/>
      <c r="I23937"/>
      <c r="J23937"/>
      <c r="L23937" s="33"/>
      <c r="M23937" s="24"/>
    </row>
    <row r="23938" spans="1:13" x14ac:dyDescent="0.2">
      <c r="A23938" s="289"/>
      <c r="I23938"/>
      <c r="J23938"/>
      <c r="L23938" s="33"/>
      <c r="M23938" s="24"/>
    </row>
    <row r="23939" spans="1:13" x14ac:dyDescent="0.2">
      <c r="A23939" s="289"/>
      <c r="I23939"/>
      <c r="J23939"/>
      <c r="L23939" s="33"/>
      <c r="M23939" s="24"/>
    </row>
    <row r="23940" spans="1:13" x14ac:dyDescent="0.2">
      <c r="A23940" s="289"/>
      <c r="I23940"/>
      <c r="J23940"/>
      <c r="L23940" s="33"/>
      <c r="M23940" s="24"/>
    </row>
    <row r="23941" spans="1:13" x14ac:dyDescent="0.2">
      <c r="A23941" s="289"/>
      <c r="I23941"/>
      <c r="J23941"/>
      <c r="L23941" s="33"/>
      <c r="M23941" s="24"/>
    </row>
    <row r="23942" spans="1:13" x14ac:dyDescent="0.2">
      <c r="A23942" s="289"/>
      <c r="I23942"/>
      <c r="J23942"/>
      <c r="L23942" s="33"/>
      <c r="M23942" s="24"/>
    </row>
    <row r="23943" spans="1:13" x14ac:dyDescent="0.2">
      <c r="A23943" s="289"/>
      <c r="I23943"/>
      <c r="J23943"/>
      <c r="L23943" s="33"/>
      <c r="M23943" s="24"/>
    </row>
    <row r="23944" spans="1:13" x14ac:dyDescent="0.2">
      <c r="A23944" s="289"/>
      <c r="I23944"/>
      <c r="J23944"/>
      <c r="L23944" s="33"/>
      <c r="M23944" s="24"/>
    </row>
    <row r="23945" spans="1:13" x14ac:dyDescent="0.2">
      <c r="A23945" s="289"/>
      <c r="I23945"/>
      <c r="J23945"/>
      <c r="L23945" s="33"/>
      <c r="M23945" s="24"/>
    </row>
    <row r="23946" spans="1:13" x14ac:dyDescent="0.2">
      <c r="A23946" s="289"/>
      <c r="I23946"/>
      <c r="J23946"/>
      <c r="L23946" s="33"/>
      <c r="M23946" s="24"/>
    </row>
    <row r="23947" spans="1:13" x14ac:dyDescent="0.2">
      <c r="A23947" s="289"/>
      <c r="I23947"/>
      <c r="J23947"/>
      <c r="L23947" s="33"/>
      <c r="M23947" s="24"/>
    </row>
    <row r="23948" spans="1:13" x14ac:dyDescent="0.2">
      <c r="A23948" s="289"/>
      <c r="I23948"/>
      <c r="J23948"/>
      <c r="L23948" s="33"/>
      <c r="M23948" s="24"/>
    </row>
    <row r="23949" spans="1:13" x14ac:dyDescent="0.2">
      <c r="A23949" s="289"/>
      <c r="I23949"/>
      <c r="J23949"/>
      <c r="L23949" s="33"/>
      <c r="M23949" s="24"/>
    </row>
    <row r="23950" spans="1:13" x14ac:dyDescent="0.2">
      <c r="A23950" s="289"/>
      <c r="I23950"/>
      <c r="J23950"/>
      <c r="L23950" s="33"/>
      <c r="M23950" s="24"/>
    </row>
    <row r="23951" spans="1:13" x14ac:dyDescent="0.2">
      <c r="A23951" s="289"/>
      <c r="I23951"/>
      <c r="J23951"/>
      <c r="L23951" s="33"/>
      <c r="M23951" s="24"/>
    </row>
    <row r="23952" spans="1:13" x14ac:dyDescent="0.2">
      <c r="A23952" s="289"/>
      <c r="I23952"/>
      <c r="J23952"/>
      <c r="L23952" s="33"/>
      <c r="M23952" s="24"/>
    </row>
    <row r="23953" spans="1:13" x14ac:dyDescent="0.2">
      <c r="A23953" s="289"/>
      <c r="I23953"/>
      <c r="J23953"/>
      <c r="L23953" s="33"/>
      <c r="M23953" s="24"/>
    </row>
    <row r="23954" spans="1:13" x14ac:dyDescent="0.2">
      <c r="A23954" s="289"/>
      <c r="I23954"/>
      <c r="J23954"/>
      <c r="L23954" s="33"/>
      <c r="M23954" s="24"/>
    </row>
    <row r="23955" spans="1:13" x14ac:dyDescent="0.2">
      <c r="A23955" s="289"/>
      <c r="I23955"/>
      <c r="J23955"/>
      <c r="L23955" s="33"/>
      <c r="M23955" s="24"/>
    </row>
    <row r="23956" spans="1:13" x14ac:dyDescent="0.2">
      <c r="A23956" s="289"/>
      <c r="I23956"/>
      <c r="J23956"/>
      <c r="L23956" s="33"/>
      <c r="M23956" s="24"/>
    </row>
    <row r="23957" spans="1:13" x14ac:dyDescent="0.2">
      <c r="A23957" s="289"/>
      <c r="I23957"/>
      <c r="J23957"/>
      <c r="L23957" s="33"/>
      <c r="M23957" s="24"/>
    </row>
    <row r="23958" spans="1:13" x14ac:dyDescent="0.2">
      <c r="A23958" s="289"/>
      <c r="I23958"/>
      <c r="J23958"/>
      <c r="L23958" s="33"/>
      <c r="M23958" s="24"/>
    </row>
    <row r="23959" spans="1:13" x14ac:dyDescent="0.2">
      <c r="A23959" s="289"/>
      <c r="I23959"/>
      <c r="J23959"/>
      <c r="L23959" s="33"/>
      <c r="M23959" s="24"/>
    </row>
    <row r="23960" spans="1:13" x14ac:dyDescent="0.2">
      <c r="A23960" s="289"/>
      <c r="I23960"/>
      <c r="J23960"/>
      <c r="L23960" s="33"/>
      <c r="M23960" s="24"/>
    </row>
    <row r="23961" spans="1:13" x14ac:dyDescent="0.2">
      <c r="A23961" s="289"/>
      <c r="I23961"/>
      <c r="J23961"/>
      <c r="L23961" s="33"/>
      <c r="M23961" s="24"/>
    </row>
    <row r="23962" spans="1:13" x14ac:dyDescent="0.2">
      <c r="A23962" s="289"/>
      <c r="I23962"/>
      <c r="J23962"/>
      <c r="L23962" s="33"/>
      <c r="M23962" s="24"/>
    </row>
    <row r="23963" spans="1:13" x14ac:dyDescent="0.2">
      <c r="A23963" s="289"/>
      <c r="I23963"/>
      <c r="J23963"/>
      <c r="L23963" s="33"/>
      <c r="M23963" s="24"/>
    </row>
    <row r="23964" spans="1:13" x14ac:dyDescent="0.2">
      <c r="A23964" s="289"/>
      <c r="I23964"/>
      <c r="J23964"/>
      <c r="L23964" s="33"/>
      <c r="M23964" s="24"/>
    </row>
    <row r="23965" spans="1:13" x14ac:dyDescent="0.2">
      <c r="A23965" s="289"/>
      <c r="I23965"/>
      <c r="J23965"/>
      <c r="L23965" s="33"/>
      <c r="M23965" s="24"/>
    </row>
    <row r="23966" spans="1:13" x14ac:dyDescent="0.2">
      <c r="A23966" s="289"/>
      <c r="I23966"/>
      <c r="J23966"/>
      <c r="L23966" s="33"/>
      <c r="M23966" s="24"/>
    </row>
    <row r="23967" spans="1:13" x14ac:dyDescent="0.2">
      <c r="A23967" s="289"/>
      <c r="I23967"/>
      <c r="J23967"/>
      <c r="L23967" s="33"/>
      <c r="M23967" s="24"/>
    </row>
    <row r="23968" spans="1:13" x14ac:dyDescent="0.2">
      <c r="A23968" s="289"/>
      <c r="I23968"/>
      <c r="J23968"/>
      <c r="L23968" s="33"/>
      <c r="M23968" s="24"/>
    </row>
    <row r="23969" spans="1:13" x14ac:dyDescent="0.2">
      <c r="A23969" s="289"/>
      <c r="I23969"/>
      <c r="J23969"/>
      <c r="L23969" s="33"/>
      <c r="M23969" s="24"/>
    </row>
    <row r="23970" spans="1:13" x14ac:dyDescent="0.2">
      <c r="A23970" s="289"/>
      <c r="I23970"/>
      <c r="J23970"/>
      <c r="L23970" s="33"/>
      <c r="M23970" s="24"/>
    </row>
    <row r="23971" spans="1:13" x14ac:dyDescent="0.2">
      <c r="A23971" s="289"/>
      <c r="I23971"/>
      <c r="J23971"/>
      <c r="L23971" s="33"/>
      <c r="M23971" s="24"/>
    </row>
    <row r="23972" spans="1:13" x14ac:dyDescent="0.2">
      <c r="A23972" s="289"/>
      <c r="I23972"/>
      <c r="J23972"/>
      <c r="L23972" s="33"/>
      <c r="M23972" s="24"/>
    </row>
    <row r="23973" spans="1:13" x14ac:dyDescent="0.2">
      <c r="A23973" s="289"/>
      <c r="I23973"/>
      <c r="J23973"/>
      <c r="L23973" s="33"/>
      <c r="M23973" s="24"/>
    </row>
    <row r="23974" spans="1:13" x14ac:dyDescent="0.2">
      <c r="A23974" s="289"/>
      <c r="I23974"/>
      <c r="J23974"/>
      <c r="L23974" s="33"/>
      <c r="M23974" s="24"/>
    </row>
    <row r="23975" spans="1:13" x14ac:dyDescent="0.2">
      <c r="A23975" s="289"/>
      <c r="I23975"/>
      <c r="J23975"/>
      <c r="L23975" s="33"/>
      <c r="M23975" s="24"/>
    </row>
    <row r="23976" spans="1:13" x14ac:dyDescent="0.2">
      <c r="A23976" s="289"/>
      <c r="I23976"/>
      <c r="J23976"/>
      <c r="L23976" s="33"/>
      <c r="M23976" s="24"/>
    </row>
    <row r="23977" spans="1:13" x14ac:dyDescent="0.2">
      <c r="A23977" s="289"/>
      <c r="I23977"/>
      <c r="J23977"/>
      <c r="L23977" s="33"/>
      <c r="M23977" s="24"/>
    </row>
    <row r="23978" spans="1:13" x14ac:dyDescent="0.2">
      <c r="A23978" s="289"/>
      <c r="I23978"/>
      <c r="J23978"/>
      <c r="L23978" s="33"/>
      <c r="M23978" s="24"/>
    </row>
    <row r="23979" spans="1:13" x14ac:dyDescent="0.2">
      <c r="A23979" s="289"/>
      <c r="I23979"/>
      <c r="J23979"/>
      <c r="L23979" s="33"/>
      <c r="M23979" s="24"/>
    </row>
    <row r="23980" spans="1:13" x14ac:dyDescent="0.2">
      <c r="A23980" s="289"/>
      <c r="I23980"/>
      <c r="J23980"/>
      <c r="L23980" s="33"/>
      <c r="M23980" s="24"/>
    </row>
    <row r="23981" spans="1:13" x14ac:dyDescent="0.2">
      <c r="A23981" s="289"/>
      <c r="I23981"/>
      <c r="J23981"/>
      <c r="L23981" s="33"/>
      <c r="M23981" s="24"/>
    </row>
    <row r="23982" spans="1:13" x14ac:dyDescent="0.2">
      <c r="A23982" s="289"/>
      <c r="I23982"/>
      <c r="J23982"/>
      <c r="L23982" s="33"/>
      <c r="M23982" s="24"/>
    </row>
    <row r="23983" spans="1:13" x14ac:dyDescent="0.2">
      <c r="A23983" s="289"/>
      <c r="I23983"/>
      <c r="J23983"/>
      <c r="L23983" s="33"/>
      <c r="M23983" s="24"/>
    </row>
    <row r="23984" spans="1:13" x14ac:dyDescent="0.2">
      <c r="A23984" s="289"/>
      <c r="I23984"/>
      <c r="J23984"/>
      <c r="L23984" s="33"/>
      <c r="M23984" s="24"/>
    </row>
    <row r="23985" spans="1:13" x14ac:dyDescent="0.2">
      <c r="A23985" s="289"/>
      <c r="I23985"/>
      <c r="J23985"/>
      <c r="L23985" s="33"/>
      <c r="M23985" s="24"/>
    </row>
    <row r="23986" spans="1:13" x14ac:dyDescent="0.2">
      <c r="A23986" s="289"/>
      <c r="I23986"/>
      <c r="J23986"/>
      <c r="L23986" s="33"/>
      <c r="M23986" s="24"/>
    </row>
    <row r="23987" spans="1:13" x14ac:dyDescent="0.2">
      <c r="A23987" s="289"/>
      <c r="I23987"/>
      <c r="J23987"/>
      <c r="L23987" s="33"/>
      <c r="M23987" s="24"/>
    </row>
    <row r="23988" spans="1:13" x14ac:dyDescent="0.2">
      <c r="A23988" s="289"/>
      <c r="I23988"/>
      <c r="J23988"/>
      <c r="L23988" s="33"/>
      <c r="M23988" s="24"/>
    </row>
    <row r="23989" spans="1:13" x14ac:dyDescent="0.2">
      <c r="A23989" s="289"/>
      <c r="I23989"/>
      <c r="J23989"/>
      <c r="L23989" s="33"/>
      <c r="M23989" s="24"/>
    </row>
    <row r="23990" spans="1:13" x14ac:dyDescent="0.2">
      <c r="A23990" s="289"/>
      <c r="I23990"/>
      <c r="J23990"/>
      <c r="L23990" s="33"/>
      <c r="M23990" s="24"/>
    </row>
    <row r="23991" spans="1:13" x14ac:dyDescent="0.2">
      <c r="A23991" s="289"/>
      <c r="I23991"/>
      <c r="J23991"/>
      <c r="L23991" s="33"/>
      <c r="M23991" s="24"/>
    </row>
    <row r="23992" spans="1:13" x14ac:dyDescent="0.2">
      <c r="A23992" s="289"/>
      <c r="I23992"/>
      <c r="J23992"/>
      <c r="L23992" s="33"/>
      <c r="M23992" s="24"/>
    </row>
    <row r="23993" spans="1:13" x14ac:dyDescent="0.2">
      <c r="A23993" s="289"/>
      <c r="I23993"/>
      <c r="J23993"/>
      <c r="L23993" s="33"/>
      <c r="M23993" s="24"/>
    </row>
    <row r="23994" spans="1:13" x14ac:dyDescent="0.2">
      <c r="A23994" s="289"/>
      <c r="I23994"/>
      <c r="J23994"/>
      <c r="L23994" s="33"/>
      <c r="M23994" s="24"/>
    </row>
    <row r="23995" spans="1:13" x14ac:dyDescent="0.2">
      <c r="A23995" s="289"/>
      <c r="I23995"/>
      <c r="J23995"/>
      <c r="L23995" s="33"/>
      <c r="M23995" s="24"/>
    </row>
    <row r="23996" spans="1:13" x14ac:dyDescent="0.2">
      <c r="A23996" s="289"/>
      <c r="I23996"/>
      <c r="J23996"/>
      <c r="L23996" s="33"/>
      <c r="M23996" s="24"/>
    </row>
    <row r="23997" spans="1:13" x14ac:dyDescent="0.2">
      <c r="A23997" s="289"/>
      <c r="I23997"/>
      <c r="J23997"/>
      <c r="L23997" s="33"/>
      <c r="M23997" s="24"/>
    </row>
    <row r="23998" spans="1:13" x14ac:dyDescent="0.2">
      <c r="A23998" s="289"/>
      <c r="I23998"/>
      <c r="J23998"/>
      <c r="L23998" s="33"/>
      <c r="M23998" s="24"/>
    </row>
    <row r="23999" spans="1:13" x14ac:dyDescent="0.2">
      <c r="A23999" s="289"/>
      <c r="I23999"/>
      <c r="J23999"/>
      <c r="L23999" s="33"/>
      <c r="M23999" s="24"/>
    </row>
    <row r="24000" spans="1:13" x14ac:dyDescent="0.2">
      <c r="A24000" s="289"/>
      <c r="I24000"/>
      <c r="J24000"/>
      <c r="L24000" s="33"/>
      <c r="M24000" s="24"/>
    </row>
    <row r="24001" spans="1:13" x14ac:dyDescent="0.2">
      <c r="A24001" s="289"/>
      <c r="I24001"/>
      <c r="J24001"/>
      <c r="L24001" s="33"/>
      <c r="M24001" s="24"/>
    </row>
    <row r="24002" spans="1:13" x14ac:dyDescent="0.2">
      <c r="A24002" s="289"/>
      <c r="I24002"/>
      <c r="J24002"/>
      <c r="L24002" s="33"/>
      <c r="M24002" s="24"/>
    </row>
    <row r="24003" spans="1:13" x14ac:dyDescent="0.2">
      <c r="A24003" s="289"/>
      <c r="I24003"/>
      <c r="J24003"/>
      <c r="L24003" s="33"/>
      <c r="M24003" s="24"/>
    </row>
    <row r="24004" spans="1:13" x14ac:dyDescent="0.2">
      <c r="A24004" s="289"/>
      <c r="I24004"/>
      <c r="J24004"/>
      <c r="L24004" s="33"/>
      <c r="M24004" s="24"/>
    </row>
    <row r="24005" spans="1:13" x14ac:dyDescent="0.2">
      <c r="A24005" s="289"/>
      <c r="I24005"/>
      <c r="J24005"/>
      <c r="L24005" s="33"/>
      <c r="M24005" s="24"/>
    </row>
    <row r="24006" spans="1:13" x14ac:dyDescent="0.2">
      <c r="A24006" s="289"/>
      <c r="I24006"/>
      <c r="J24006"/>
      <c r="L24006" s="33"/>
      <c r="M24006" s="24"/>
    </row>
    <row r="24007" spans="1:13" x14ac:dyDescent="0.2">
      <c r="A24007" s="289"/>
      <c r="I24007"/>
      <c r="J24007"/>
      <c r="L24007" s="33"/>
      <c r="M24007" s="24"/>
    </row>
    <row r="24008" spans="1:13" x14ac:dyDescent="0.2">
      <c r="A24008" s="289"/>
      <c r="I24008"/>
      <c r="J24008"/>
      <c r="L24008" s="33"/>
      <c r="M24008" s="24"/>
    </row>
    <row r="24009" spans="1:13" x14ac:dyDescent="0.2">
      <c r="A24009" s="289"/>
      <c r="I24009"/>
      <c r="J24009"/>
      <c r="L24009" s="33"/>
      <c r="M24009" s="24"/>
    </row>
    <row r="24010" spans="1:13" x14ac:dyDescent="0.2">
      <c r="A24010" s="289"/>
      <c r="I24010"/>
      <c r="J24010"/>
      <c r="L24010" s="33"/>
      <c r="M24010" s="24"/>
    </row>
    <row r="24011" spans="1:13" x14ac:dyDescent="0.2">
      <c r="A24011" s="289"/>
      <c r="I24011"/>
      <c r="J24011"/>
      <c r="L24011" s="33"/>
      <c r="M24011" s="24"/>
    </row>
    <row r="24012" spans="1:13" x14ac:dyDescent="0.2">
      <c r="A24012" s="289"/>
      <c r="I24012"/>
      <c r="J24012"/>
      <c r="L24012" s="33"/>
      <c r="M24012" s="24"/>
    </row>
    <row r="24013" spans="1:13" x14ac:dyDescent="0.2">
      <c r="A24013" s="289"/>
      <c r="I24013"/>
      <c r="J24013"/>
      <c r="L24013" s="33"/>
      <c r="M24013" s="24"/>
    </row>
    <row r="24014" spans="1:13" x14ac:dyDescent="0.2">
      <c r="A24014" s="289"/>
      <c r="I24014"/>
      <c r="J24014"/>
      <c r="L24014" s="33"/>
      <c r="M24014" s="24"/>
    </row>
    <row r="24015" spans="1:13" x14ac:dyDescent="0.2">
      <c r="A24015" s="289"/>
      <c r="I24015"/>
      <c r="J24015"/>
      <c r="L24015" s="33"/>
      <c r="M24015" s="24"/>
    </row>
    <row r="24016" spans="1:13" x14ac:dyDescent="0.2">
      <c r="A24016" s="289"/>
      <c r="I24016"/>
      <c r="J24016"/>
      <c r="L24016" s="33"/>
      <c r="M24016" s="24"/>
    </row>
    <row r="24017" spans="1:13" x14ac:dyDescent="0.2">
      <c r="A24017" s="289"/>
      <c r="I24017"/>
      <c r="J24017"/>
      <c r="L24017" s="33"/>
      <c r="M24017" s="24"/>
    </row>
    <row r="24018" spans="1:13" x14ac:dyDescent="0.2">
      <c r="A24018" s="289"/>
      <c r="I24018"/>
      <c r="J24018"/>
      <c r="L24018" s="33"/>
      <c r="M24018" s="24"/>
    </row>
    <row r="24019" spans="1:13" x14ac:dyDescent="0.2">
      <c r="A24019" s="289"/>
      <c r="I24019"/>
      <c r="J24019"/>
      <c r="L24019" s="33"/>
      <c r="M24019" s="24"/>
    </row>
    <row r="24020" spans="1:13" x14ac:dyDescent="0.2">
      <c r="A24020" s="289"/>
      <c r="I24020"/>
      <c r="J24020"/>
      <c r="L24020" s="33"/>
      <c r="M24020" s="24"/>
    </row>
    <row r="24021" spans="1:13" x14ac:dyDescent="0.2">
      <c r="A24021" s="289"/>
      <c r="I24021"/>
      <c r="J24021"/>
      <c r="L24021" s="33"/>
      <c r="M24021" s="24"/>
    </row>
    <row r="24022" spans="1:13" x14ac:dyDescent="0.2">
      <c r="A24022" s="289"/>
      <c r="I24022"/>
      <c r="J24022"/>
      <c r="L24022" s="33"/>
      <c r="M24022" s="24"/>
    </row>
    <row r="24023" spans="1:13" x14ac:dyDescent="0.2">
      <c r="A24023" s="289"/>
      <c r="I24023"/>
      <c r="J24023"/>
      <c r="L24023" s="33"/>
      <c r="M24023" s="24"/>
    </row>
    <row r="24024" spans="1:13" x14ac:dyDescent="0.2">
      <c r="A24024" s="289"/>
      <c r="I24024"/>
      <c r="J24024"/>
      <c r="L24024" s="33"/>
      <c r="M24024" s="24"/>
    </row>
    <row r="24025" spans="1:13" x14ac:dyDescent="0.2">
      <c r="A24025" s="289"/>
      <c r="I24025"/>
      <c r="J24025"/>
      <c r="L24025" s="33"/>
      <c r="M24025" s="24"/>
    </row>
    <row r="24026" spans="1:13" x14ac:dyDescent="0.2">
      <c r="A24026" s="289"/>
      <c r="I24026"/>
      <c r="J24026"/>
      <c r="L24026" s="33"/>
      <c r="M24026" s="24"/>
    </row>
    <row r="24027" spans="1:13" x14ac:dyDescent="0.2">
      <c r="A24027" s="289"/>
      <c r="I24027"/>
      <c r="J24027"/>
      <c r="L24027" s="33"/>
      <c r="M24027" s="24"/>
    </row>
    <row r="24028" spans="1:13" x14ac:dyDescent="0.2">
      <c r="A24028" s="289"/>
      <c r="I24028"/>
      <c r="J24028"/>
      <c r="L24028" s="33"/>
      <c r="M24028" s="24"/>
    </row>
    <row r="24029" spans="1:13" x14ac:dyDescent="0.2">
      <c r="A24029" s="289"/>
      <c r="I24029"/>
      <c r="J24029"/>
      <c r="L24029" s="33"/>
      <c r="M24029" s="24"/>
    </row>
    <row r="24030" spans="1:13" x14ac:dyDescent="0.2">
      <c r="A24030" s="289"/>
      <c r="I24030"/>
      <c r="J24030"/>
      <c r="L24030" s="33"/>
      <c r="M24030" s="24"/>
    </row>
    <row r="24031" spans="1:13" x14ac:dyDescent="0.2">
      <c r="A24031" s="289"/>
      <c r="I24031"/>
      <c r="J24031"/>
      <c r="L24031" s="33"/>
      <c r="M24031" s="24"/>
    </row>
    <row r="24032" spans="1:13" x14ac:dyDescent="0.2">
      <c r="A24032" s="289"/>
      <c r="I24032"/>
      <c r="J24032"/>
      <c r="L24032" s="33"/>
      <c r="M24032" s="24"/>
    </row>
    <row r="24033" spans="1:13" x14ac:dyDescent="0.2">
      <c r="A24033" s="289"/>
      <c r="I24033"/>
      <c r="J24033"/>
      <c r="L24033" s="33"/>
      <c r="M24033" s="24"/>
    </row>
    <row r="24034" spans="1:13" x14ac:dyDescent="0.2">
      <c r="A24034" s="289"/>
      <c r="I24034"/>
      <c r="J24034"/>
      <c r="L24034" s="33"/>
      <c r="M24034" s="24"/>
    </row>
    <row r="24035" spans="1:13" x14ac:dyDescent="0.2">
      <c r="A24035" s="289"/>
      <c r="I24035"/>
      <c r="J24035"/>
      <c r="L24035" s="33"/>
      <c r="M24035" s="24"/>
    </row>
    <row r="24036" spans="1:13" x14ac:dyDescent="0.2">
      <c r="A24036" s="289"/>
      <c r="I24036"/>
      <c r="J24036"/>
      <c r="L24036" s="33"/>
      <c r="M24036" s="24"/>
    </row>
    <row r="24037" spans="1:13" x14ac:dyDescent="0.2">
      <c r="A24037" s="289"/>
      <c r="I24037"/>
      <c r="J24037"/>
      <c r="L24037" s="33"/>
      <c r="M24037" s="24"/>
    </row>
    <row r="24038" spans="1:13" x14ac:dyDescent="0.2">
      <c r="A24038" s="289"/>
      <c r="I24038"/>
      <c r="J24038"/>
      <c r="L24038" s="33"/>
      <c r="M24038" s="24"/>
    </row>
    <row r="24039" spans="1:13" x14ac:dyDescent="0.2">
      <c r="A24039" s="289"/>
      <c r="I24039"/>
      <c r="J24039"/>
      <c r="L24039" s="33"/>
      <c r="M24039" s="24"/>
    </row>
    <row r="24040" spans="1:13" x14ac:dyDescent="0.2">
      <c r="A24040" s="289"/>
      <c r="I24040"/>
      <c r="J24040"/>
      <c r="L24040" s="33"/>
      <c r="M24040" s="24"/>
    </row>
    <row r="24041" spans="1:13" x14ac:dyDescent="0.2">
      <c r="A24041" s="289"/>
      <c r="I24041"/>
      <c r="J24041"/>
      <c r="L24041" s="33"/>
      <c r="M24041" s="24"/>
    </row>
    <row r="24042" spans="1:13" x14ac:dyDescent="0.2">
      <c r="A24042" s="289"/>
      <c r="I24042"/>
      <c r="J24042"/>
      <c r="L24042" s="33"/>
      <c r="M24042" s="24"/>
    </row>
    <row r="24043" spans="1:13" x14ac:dyDescent="0.2">
      <c r="A24043" s="289"/>
      <c r="I24043"/>
      <c r="J24043"/>
      <c r="L24043" s="33"/>
      <c r="M24043" s="24"/>
    </row>
    <row r="24044" spans="1:13" x14ac:dyDescent="0.2">
      <c r="A24044" s="289"/>
      <c r="I24044"/>
      <c r="J24044"/>
      <c r="L24044" s="33"/>
      <c r="M24044" s="24"/>
    </row>
    <row r="24045" spans="1:13" x14ac:dyDescent="0.2">
      <c r="A24045" s="289"/>
      <c r="I24045"/>
      <c r="J24045"/>
      <c r="L24045" s="33"/>
      <c r="M24045" s="24"/>
    </row>
    <row r="24046" spans="1:13" x14ac:dyDescent="0.2">
      <c r="A24046" s="289"/>
      <c r="I24046"/>
      <c r="J24046"/>
      <c r="L24046" s="33"/>
      <c r="M24046" s="24"/>
    </row>
    <row r="24047" spans="1:13" x14ac:dyDescent="0.2">
      <c r="A24047" s="289"/>
      <c r="I24047"/>
      <c r="J24047"/>
      <c r="L24047" s="33"/>
      <c r="M24047" s="24"/>
    </row>
    <row r="24048" spans="1:13" x14ac:dyDescent="0.2">
      <c r="A24048" s="289"/>
      <c r="I24048"/>
      <c r="J24048"/>
      <c r="L24048" s="33"/>
      <c r="M24048" s="24"/>
    </row>
    <row r="24049" spans="1:13" x14ac:dyDescent="0.2">
      <c r="A24049" s="289"/>
      <c r="I24049"/>
      <c r="J24049"/>
      <c r="L24049" s="33"/>
      <c r="M24049" s="24"/>
    </row>
    <row r="24050" spans="1:13" x14ac:dyDescent="0.2">
      <c r="A24050" s="289"/>
      <c r="I24050"/>
      <c r="J24050"/>
      <c r="L24050" s="33"/>
      <c r="M24050" s="24"/>
    </row>
    <row r="24051" spans="1:13" x14ac:dyDescent="0.2">
      <c r="A24051" s="289"/>
      <c r="I24051"/>
      <c r="J24051"/>
      <c r="L24051" s="33"/>
      <c r="M24051" s="24"/>
    </row>
    <row r="24052" spans="1:13" x14ac:dyDescent="0.2">
      <c r="A24052" s="289"/>
      <c r="I24052"/>
      <c r="J24052"/>
      <c r="L24052" s="33"/>
      <c r="M24052" s="24"/>
    </row>
    <row r="24053" spans="1:13" x14ac:dyDescent="0.2">
      <c r="A24053" s="289"/>
      <c r="I24053"/>
      <c r="J24053"/>
      <c r="L24053" s="33"/>
      <c r="M24053" s="24"/>
    </row>
    <row r="24054" spans="1:13" x14ac:dyDescent="0.2">
      <c r="A24054" s="289"/>
      <c r="I24054"/>
      <c r="J24054"/>
      <c r="L24054" s="33"/>
      <c r="M24054" s="24"/>
    </row>
    <row r="24055" spans="1:13" x14ac:dyDescent="0.2">
      <c r="A24055" s="289"/>
      <c r="I24055"/>
      <c r="J24055"/>
      <c r="L24055" s="33"/>
      <c r="M24055" s="24"/>
    </row>
    <row r="24056" spans="1:13" x14ac:dyDescent="0.2">
      <c r="A24056" s="289"/>
      <c r="I24056"/>
      <c r="J24056"/>
      <c r="L24056" s="33"/>
      <c r="M24056" s="24"/>
    </row>
    <row r="24057" spans="1:13" x14ac:dyDescent="0.2">
      <c r="A24057" s="289"/>
      <c r="I24057"/>
      <c r="J24057"/>
      <c r="L24057" s="33"/>
      <c r="M24057" s="24"/>
    </row>
    <row r="24058" spans="1:13" x14ac:dyDescent="0.2">
      <c r="A24058" s="289"/>
      <c r="I24058"/>
      <c r="J24058"/>
      <c r="L24058" s="33"/>
      <c r="M24058" s="24"/>
    </row>
    <row r="24059" spans="1:13" x14ac:dyDescent="0.2">
      <c r="A24059" s="289"/>
      <c r="I24059"/>
      <c r="J24059"/>
      <c r="L24059" s="33"/>
      <c r="M24059" s="24"/>
    </row>
    <row r="24060" spans="1:13" x14ac:dyDescent="0.2">
      <c r="A24060" s="289"/>
      <c r="I24060"/>
      <c r="J24060"/>
      <c r="L24060" s="33"/>
      <c r="M24060" s="24"/>
    </row>
    <row r="24061" spans="1:13" x14ac:dyDescent="0.2">
      <c r="A24061" s="289"/>
      <c r="I24061"/>
      <c r="J24061"/>
      <c r="L24061" s="33"/>
      <c r="M24061" s="24"/>
    </row>
    <row r="24062" spans="1:13" x14ac:dyDescent="0.2">
      <c r="A24062" s="289"/>
      <c r="I24062"/>
      <c r="J24062"/>
      <c r="L24062" s="33"/>
      <c r="M24062" s="24"/>
    </row>
    <row r="24063" spans="1:13" x14ac:dyDescent="0.2">
      <c r="A24063" s="289"/>
      <c r="I24063"/>
      <c r="J24063"/>
      <c r="L24063" s="33"/>
      <c r="M24063" s="24"/>
    </row>
    <row r="24064" spans="1:13" x14ac:dyDescent="0.2">
      <c r="A24064" s="289"/>
      <c r="I24064"/>
      <c r="J24064"/>
      <c r="L24064" s="33"/>
      <c r="M24064" s="24"/>
    </row>
    <row r="24065" spans="1:13" x14ac:dyDescent="0.2">
      <c r="A24065" s="289"/>
      <c r="I24065"/>
      <c r="J24065"/>
      <c r="L24065" s="33"/>
      <c r="M24065" s="24"/>
    </row>
    <row r="24066" spans="1:13" x14ac:dyDescent="0.2">
      <c r="A24066" s="289"/>
      <c r="I24066"/>
      <c r="J24066"/>
      <c r="L24066" s="33"/>
      <c r="M24066" s="24"/>
    </row>
    <row r="24067" spans="1:13" x14ac:dyDescent="0.2">
      <c r="A24067" s="289"/>
      <c r="I24067"/>
      <c r="J24067"/>
      <c r="L24067" s="33"/>
      <c r="M24067" s="24"/>
    </row>
    <row r="24068" spans="1:13" x14ac:dyDescent="0.2">
      <c r="A24068" s="289"/>
      <c r="I24068"/>
      <c r="J24068"/>
      <c r="L24068" s="33"/>
      <c r="M24068" s="24"/>
    </row>
    <row r="24069" spans="1:13" x14ac:dyDescent="0.2">
      <c r="A24069" s="289"/>
      <c r="I24069"/>
      <c r="J24069"/>
      <c r="L24069" s="33"/>
      <c r="M24069" s="24"/>
    </row>
    <row r="24070" spans="1:13" x14ac:dyDescent="0.2">
      <c r="A24070" s="289"/>
      <c r="I24070"/>
      <c r="J24070"/>
      <c r="L24070" s="33"/>
      <c r="M24070" s="24"/>
    </row>
    <row r="24071" spans="1:13" x14ac:dyDescent="0.2">
      <c r="A24071" s="289"/>
      <c r="I24071"/>
      <c r="J24071"/>
      <c r="L24071" s="33"/>
      <c r="M24071" s="24"/>
    </row>
    <row r="24072" spans="1:13" x14ac:dyDescent="0.2">
      <c r="A24072" s="289"/>
      <c r="I24072"/>
      <c r="J24072"/>
      <c r="L24072" s="33"/>
      <c r="M24072" s="24"/>
    </row>
    <row r="24073" spans="1:13" x14ac:dyDescent="0.2">
      <c r="A24073" s="289"/>
      <c r="I24073"/>
      <c r="J24073"/>
      <c r="L24073" s="33"/>
      <c r="M24073" s="24"/>
    </row>
    <row r="24074" spans="1:13" x14ac:dyDescent="0.2">
      <c r="A24074" s="289"/>
      <c r="I24074"/>
      <c r="J24074"/>
      <c r="L24074" s="33"/>
      <c r="M24074" s="24"/>
    </row>
    <row r="24075" spans="1:13" x14ac:dyDescent="0.2">
      <c r="A24075" s="289"/>
      <c r="I24075"/>
      <c r="J24075"/>
      <c r="L24075" s="33"/>
      <c r="M24075" s="24"/>
    </row>
    <row r="24076" spans="1:13" x14ac:dyDescent="0.2">
      <c r="A24076" s="289"/>
      <c r="I24076"/>
      <c r="J24076"/>
      <c r="L24076" s="33"/>
      <c r="M24076" s="24"/>
    </row>
    <row r="24077" spans="1:13" x14ac:dyDescent="0.2">
      <c r="A24077" s="289"/>
      <c r="I24077"/>
      <c r="J24077"/>
      <c r="L24077" s="33"/>
      <c r="M24077" s="24"/>
    </row>
    <row r="24078" spans="1:13" x14ac:dyDescent="0.2">
      <c r="A24078" s="289"/>
      <c r="I24078"/>
      <c r="J24078"/>
      <c r="L24078" s="33"/>
      <c r="M24078" s="24"/>
    </row>
    <row r="24079" spans="1:13" x14ac:dyDescent="0.2">
      <c r="A24079" s="289"/>
      <c r="I24079"/>
      <c r="J24079"/>
      <c r="L24079" s="33"/>
      <c r="M24079" s="24"/>
    </row>
    <row r="24080" spans="1:13" x14ac:dyDescent="0.2">
      <c r="A24080" s="289"/>
      <c r="I24080"/>
      <c r="J24080"/>
      <c r="L24080" s="33"/>
      <c r="M24080" s="24"/>
    </row>
    <row r="24081" spans="1:13" x14ac:dyDescent="0.2">
      <c r="A24081" s="289"/>
      <c r="I24081"/>
      <c r="J24081"/>
      <c r="L24081" s="33"/>
      <c r="M24081" s="24"/>
    </row>
    <row r="24082" spans="1:13" x14ac:dyDescent="0.2">
      <c r="A24082" s="289"/>
      <c r="I24082"/>
      <c r="J24082"/>
      <c r="L24082" s="33"/>
      <c r="M24082" s="24"/>
    </row>
    <row r="24083" spans="1:13" x14ac:dyDescent="0.2">
      <c r="A24083" s="289"/>
      <c r="I24083"/>
      <c r="J24083"/>
      <c r="L24083" s="33"/>
      <c r="M24083" s="24"/>
    </row>
    <row r="24084" spans="1:13" x14ac:dyDescent="0.2">
      <c r="A24084" s="289"/>
      <c r="I24084"/>
      <c r="J24084"/>
      <c r="L24084" s="33"/>
      <c r="M24084" s="24"/>
    </row>
    <row r="24085" spans="1:13" x14ac:dyDescent="0.2">
      <c r="A24085" s="289"/>
      <c r="I24085"/>
      <c r="J24085"/>
      <c r="L24085" s="33"/>
      <c r="M24085" s="24"/>
    </row>
    <row r="24086" spans="1:13" x14ac:dyDescent="0.2">
      <c r="A24086" s="289"/>
      <c r="I24086"/>
      <c r="J24086"/>
      <c r="L24086" s="33"/>
      <c r="M24086" s="24"/>
    </row>
    <row r="24087" spans="1:13" x14ac:dyDescent="0.2">
      <c r="A24087" s="289"/>
      <c r="I24087"/>
      <c r="J24087"/>
      <c r="L24087" s="33"/>
      <c r="M24087" s="24"/>
    </row>
    <row r="24088" spans="1:13" x14ac:dyDescent="0.2">
      <c r="A24088" s="289"/>
      <c r="I24088"/>
      <c r="J24088"/>
      <c r="L24088" s="33"/>
      <c r="M24088" s="24"/>
    </row>
    <row r="24089" spans="1:13" x14ac:dyDescent="0.2">
      <c r="A24089" s="289"/>
      <c r="I24089"/>
      <c r="J24089"/>
      <c r="L24089" s="33"/>
      <c r="M24089" s="24"/>
    </row>
    <row r="24090" spans="1:13" x14ac:dyDescent="0.2">
      <c r="A24090" s="289"/>
      <c r="I24090"/>
      <c r="J24090"/>
      <c r="L24090" s="33"/>
      <c r="M24090" s="24"/>
    </row>
    <row r="24091" spans="1:13" x14ac:dyDescent="0.2">
      <c r="A24091" s="289"/>
      <c r="I24091"/>
      <c r="J24091"/>
      <c r="L24091" s="33"/>
      <c r="M24091" s="24"/>
    </row>
    <row r="24092" spans="1:13" x14ac:dyDescent="0.2">
      <c r="A24092" s="289"/>
      <c r="I24092"/>
      <c r="J24092"/>
      <c r="L24092" s="33"/>
      <c r="M24092" s="24"/>
    </row>
    <row r="24093" spans="1:13" x14ac:dyDescent="0.2">
      <c r="A24093" s="289"/>
      <c r="I24093"/>
      <c r="J24093"/>
      <c r="L24093" s="33"/>
      <c r="M24093" s="24"/>
    </row>
    <row r="24094" spans="1:13" x14ac:dyDescent="0.2">
      <c r="A24094" s="289"/>
      <c r="I24094"/>
      <c r="J24094"/>
      <c r="L24094" s="33"/>
      <c r="M24094" s="24"/>
    </row>
    <row r="24095" spans="1:13" x14ac:dyDescent="0.2">
      <c r="A24095" s="289"/>
      <c r="I24095"/>
      <c r="J24095"/>
      <c r="L24095" s="33"/>
      <c r="M24095" s="24"/>
    </row>
    <row r="24096" spans="1:13" x14ac:dyDescent="0.2">
      <c r="A24096" s="289"/>
      <c r="I24096"/>
      <c r="J24096"/>
      <c r="L24096" s="33"/>
      <c r="M24096" s="24"/>
    </row>
    <row r="24097" spans="1:13" x14ac:dyDescent="0.2">
      <c r="A24097" s="289"/>
      <c r="I24097"/>
      <c r="J24097"/>
      <c r="L24097" s="33"/>
      <c r="M24097" s="24"/>
    </row>
    <row r="24098" spans="1:13" x14ac:dyDescent="0.2">
      <c r="A24098" s="289"/>
      <c r="I24098"/>
      <c r="J24098"/>
      <c r="L24098" s="33"/>
      <c r="M24098" s="24"/>
    </row>
    <row r="24099" spans="1:13" x14ac:dyDescent="0.2">
      <c r="A24099" s="289"/>
      <c r="I24099"/>
      <c r="J24099"/>
      <c r="L24099" s="33"/>
      <c r="M24099" s="24"/>
    </row>
    <row r="24100" spans="1:13" x14ac:dyDescent="0.2">
      <c r="A24100" s="289"/>
      <c r="I24100"/>
      <c r="J24100"/>
      <c r="L24100" s="33"/>
      <c r="M24100" s="24"/>
    </row>
    <row r="24101" spans="1:13" x14ac:dyDescent="0.2">
      <c r="A24101" s="289"/>
      <c r="I24101"/>
      <c r="J24101"/>
      <c r="L24101" s="33"/>
      <c r="M24101" s="24"/>
    </row>
    <row r="24102" spans="1:13" x14ac:dyDescent="0.2">
      <c r="A24102" s="289"/>
      <c r="I24102"/>
      <c r="J24102"/>
      <c r="L24102" s="33"/>
      <c r="M24102" s="24"/>
    </row>
    <row r="24103" spans="1:13" x14ac:dyDescent="0.2">
      <c r="A24103" s="289"/>
      <c r="I24103"/>
      <c r="J24103"/>
      <c r="L24103" s="33"/>
      <c r="M24103" s="24"/>
    </row>
    <row r="24104" spans="1:13" x14ac:dyDescent="0.2">
      <c r="A24104" s="289"/>
      <c r="I24104"/>
      <c r="J24104"/>
      <c r="L24104" s="33"/>
      <c r="M24104" s="24"/>
    </row>
    <row r="24105" spans="1:13" x14ac:dyDescent="0.2">
      <c r="A24105" s="289"/>
      <c r="I24105"/>
      <c r="J24105"/>
      <c r="L24105" s="33"/>
      <c r="M24105" s="24"/>
    </row>
    <row r="24106" spans="1:13" x14ac:dyDescent="0.2">
      <c r="A24106" s="289"/>
      <c r="I24106"/>
      <c r="J24106"/>
      <c r="L24106" s="33"/>
      <c r="M24106" s="24"/>
    </row>
    <row r="24107" spans="1:13" x14ac:dyDescent="0.2">
      <c r="A24107" s="289"/>
      <c r="I24107"/>
      <c r="J24107"/>
      <c r="L24107" s="33"/>
      <c r="M24107" s="24"/>
    </row>
    <row r="24108" spans="1:13" x14ac:dyDescent="0.2">
      <c r="A24108" s="289"/>
      <c r="I24108"/>
      <c r="J24108"/>
      <c r="L24108" s="33"/>
      <c r="M24108" s="24"/>
    </row>
    <row r="24109" spans="1:13" x14ac:dyDescent="0.2">
      <c r="A24109" s="289"/>
      <c r="I24109"/>
      <c r="J24109"/>
      <c r="L24109" s="33"/>
      <c r="M24109" s="24"/>
    </row>
    <row r="24110" spans="1:13" x14ac:dyDescent="0.2">
      <c r="A24110" s="289"/>
      <c r="I24110"/>
      <c r="J24110"/>
      <c r="L24110" s="33"/>
      <c r="M24110" s="24"/>
    </row>
    <row r="24111" spans="1:13" x14ac:dyDescent="0.2">
      <c r="A24111" s="289"/>
      <c r="I24111"/>
      <c r="J24111"/>
      <c r="L24111" s="33"/>
      <c r="M24111" s="24"/>
    </row>
    <row r="24112" spans="1:13" x14ac:dyDescent="0.2">
      <c r="A24112" s="289"/>
      <c r="I24112"/>
      <c r="J24112"/>
      <c r="L24112" s="33"/>
      <c r="M24112" s="24"/>
    </row>
    <row r="24113" spans="1:13" x14ac:dyDescent="0.2">
      <c r="A24113" s="289"/>
      <c r="I24113"/>
      <c r="J24113"/>
      <c r="L24113" s="33"/>
      <c r="M24113" s="24"/>
    </row>
    <row r="24114" spans="1:13" x14ac:dyDescent="0.2">
      <c r="A24114" s="289"/>
      <c r="I24114"/>
      <c r="J24114"/>
      <c r="L24114" s="33"/>
      <c r="M24114" s="24"/>
    </row>
    <row r="24115" spans="1:13" x14ac:dyDescent="0.2">
      <c r="A24115" s="289"/>
      <c r="I24115"/>
      <c r="J24115"/>
      <c r="L24115" s="33"/>
      <c r="M24115" s="24"/>
    </row>
    <row r="24116" spans="1:13" x14ac:dyDescent="0.2">
      <c r="A24116" s="289"/>
      <c r="I24116"/>
      <c r="J24116"/>
      <c r="L24116" s="33"/>
      <c r="M24116" s="24"/>
    </row>
    <row r="24117" spans="1:13" x14ac:dyDescent="0.2">
      <c r="A24117" s="289"/>
      <c r="I24117"/>
      <c r="J24117"/>
      <c r="L24117" s="33"/>
      <c r="M24117" s="24"/>
    </row>
    <row r="24118" spans="1:13" x14ac:dyDescent="0.2">
      <c r="A24118" s="289"/>
      <c r="I24118"/>
      <c r="J24118"/>
      <c r="L24118" s="33"/>
      <c r="M24118" s="24"/>
    </row>
    <row r="24119" spans="1:13" x14ac:dyDescent="0.2">
      <c r="A24119" s="289"/>
      <c r="I24119"/>
      <c r="J24119"/>
      <c r="L24119" s="33"/>
      <c r="M24119" s="24"/>
    </row>
    <row r="24120" spans="1:13" x14ac:dyDescent="0.2">
      <c r="A24120" s="289"/>
      <c r="I24120"/>
      <c r="J24120"/>
      <c r="L24120" s="33"/>
      <c r="M24120" s="24"/>
    </row>
    <row r="24121" spans="1:13" x14ac:dyDescent="0.2">
      <c r="A24121" s="289"/>
      <c r="I24121"/>
      <c r="J24121"/>
      <c r="L24121" s="33"/>
      <c r="M24121" s="24"/>
    </row>
    <row r="24122" spans="1:13" x14ac:dyDescent="0.2">
      <c r="A24122" s="289"/>
      <c r="I24122"/>
      <c r="J24122"/>
      <c r="L24122" s="33"/>
      <c r="M24122" s="24"/>
    </row>
    <row r="24123" spans="1:13" x14ac:dyDescent="0.2">
      <c r="A24123" s="289"/>
      <c r="I24123"/>
      <c r="J24123"/>
      <c r="L24123" s="33"/>
      <c r="M24123" s="24"/>
    </row>
    <row r="24124" spans="1:13" x14ac:dyDescent="0.2">
      <c r="A24124" s="289"/>
      <c r="I24124"/>
      <c r="J24124"/>
      <c r="L24124" s="33"/>
      <c r="M24124" s="24"/>
    </row>
    <row r="24125" spans="1:13" x14ac:dyDescent="0.2">
      <c r="A24125" s="289"/>
      <c r="I24125"/>
      <c r="J24125"/>
      <c r="L24125" s="33"/>
      <c r="M24125" s="24"/>
    </row>
    <row r="24126" spans="1:13" x14ac:dyDescent="0.2">
      <c r="A24126" s="289"/>
      <c r="I24126"/>
      <c r="J24126"/>
      <c r="L24126" s="33"/>
      <c r="M24126" s="24"/>
    </row>
    <row r="24127" spans="1:13" x14ac:dyDescent="0.2">
      <c r="A24127" s="289"/>
      <c r="I24127"/>
      <c r="J24127"/>
      <c r="L24127" s="33"/>
      <c r="M24127" s="24"/>
    </row>
    <row r="24128" spans="1:13" x14ac:dyDescent="0.2">
      <c r="A24128" s="289"/>
      <c r="I24128"/>
      <c r="J24128"/>
      <c r="L24128" s="33"/>
      <c r="M24128" s="24"/>
    </row>
    <row r="24129" spans="1:13" x14ac:dyDescent="0.2">
      <c r="A24129" s="289"/>
      <c r="I24129"/>
      <c r="J24129"/>
      <c r="L24129" s="33"/>
      <c r="M24129" s="24"/>
    </row>
    <row r="24130" spans="1:13" x14ac:dyDescent="0.2">
      <c r="A24130" s="289"/>
      <c r="I24130"/>
      <c r="J24130"/>
      <c r="L24130" s="33"/>
      <c r="M24130" s="24"/>
    </row>
    <row r="24131" spans="1:13" x14ac:dyDescent="0.2">
      <c r="A24131" s="289"/>
      <c r="I24131"/>
      <c r="J24131"/>
      <c r="L24131" s="33"/>
      <c r="M24131" s="24"/>
    </row>
    <row r="24132" spans="1:13" x14ac:dyDescent="0.2">
      <c r="A24132" s="289"/>
      <c r="I24132"/>
      <c r="J24132"/>
      <c r="L24132" s="33"/>
      <c r="M24132" s="24"/>
    </row>
    <row r="24133" spans="1:13" x14ac:dyDescent="0.2">
      <c r="A24133" s="289"/>
      <c r="I24133"/>
      <c r="J24133"/>
      <c r="L24133" s="33"/>
      <c r="M24133" s="24"/>
    </row>
    <row r="24134" spans="1:13" x14ac:dyDescent="0.2">
      <c r="A24134" s="289"/>
      <c r="I24134"/>
      <c r="J24134"/>
      <c r="L24134" s="33"/>
      <c r="M24134" s="24"/>
    </row>
    <row r="24135" spans="1:13" x14ac:dyDescent="0.2">
      <c r="A24135" s="289"/>
      <c r="I24135"/>
      <c r="J24135"/>
      <c r="L24135" s="33"/>
      <c r="M24135" s="24"/>
    </row>
    <row r="24136" spans="1:13" x14ac:dyDescent="0.2">
      <c r="A24136" s="289"/>
      <c r="I24136"/>
      <c r="J24136"/>
      <c r="L24136" s="33"/>
      <c r="M24136" s="24"/>
    </row>
    <row r="24137" spans="1:13" x14ac:dyDescent="0.2">
      <c r="A24137" s="289"/>
      <c r="I24137"/>
      <c r="J24137"/>
      <c r="L24137" s="33"/>
      <c r="M24137" s="24"/>
    </row>
    <row r="24138" spans="1:13" x14ac:dyDescent="0.2">
      <c r="A24138" s="289"/>
      <c r="I24138"/>
      <c r="J24138"/>
      <c r="L24138" s="33"/>
      <c r="M24138" s="24"/>
    </row>
    <row r="24139" spans="1:13" x14ac:dyDescent="0.2">
      <c r="A24139" s="289"/>
      <c r="I24139"/>
      <c r="J24139"/>
      <c r="L24139" s="33"/>
      <c r="M24139" s="24"/>
    </row>
    <row r="24140" spans="1:13" x14ac:dyDescent="0.2">
      <c r="A24140" s="289"/>
      <c r="I24140"/>
      <c r="J24140"/>
      <c r="L24140" s="33"/>
      <c r="M24140" s="24"/>
    </row>
    <row r="24141" spans="1:13" x14ac:dyDescent="0.2">
      <c r="A24141" s="289"/>
      <c r="I24141"/>
      <c r="J24141"/>
      <c r="L24141" s="33"/>
      <c r="M24141" s="24"/>
    </row>
    <row r="24142" spans="1:13" x14ac:dyDescent="0.2">
      <c r="A24142" s="289"/>
      <c r="I24142"/>
      <c r="J24142"/>
      <c r="L24142" s="33"/>
      <c r="M24142" s="24"/>
    </row>
    <row r="24143" spans="1:13" x14ac:dyDescent="0.2">
      <c r="A24143" s="289"/>
      <c r="I24143"/>
      <c r="J24143"/>
      <c r="L24143" s="33"/>
      <c r="M24143" s="24"/>
    </row>
    <row r="24144" spans="1:13" x14ac:dyDescent="0.2">
      <c r="A24144" s="289"/>
      <c r="I24144"/>
      <c r="J24144"/>
      <c r="L24144" s="33"/>
      <c r="M24144" s="24"/>
    </row>
    <row r="24145" spans="1:13" x14ac:dyDescent="0.2">
      <c r="A24145" s="289"/>
      <c r="I24145"/>
      <c r="J24145"/>
      <c r="L24145" s="33"/>
      <c r="M24145" s="24"/>
    </row>
    <row r="24146" spans="1:13" x14ac:dyDescent="0.2">
      <c r="A24146" s="289"/>
      <c r="I24146"/>
      <c r="J24146"/>
      <c r="L24146" s="33"/>
      <c r="M24146" s="24"/>
    </row>
    <row r="24147" spans="1:13" x14ac:dyDescent="0.2">
      <c r="A24147" s="289"/>
      <c r="I24147"/>
      <c r="J24147"/>
      <c r="L24147" s="33"/>
      <c r="M24147" s="24"/>
    </row>
    <row r="24148" spans="1:13" x14ac:dyDescent="0.2">
      <c r="A24148" s="289"/>
      <c r="I24148"/>
      <c r="J24148"/>
      <c r="L24148" s="33"/>
      <c r="M24148" s="24"/>
    </row>
    <row r="24149" spans="1:13" x14ac:dyDescent="0.2">
      <c r="A24149" s="289"/>
      <c r="I24149"/>
      <c r="J24149"/>
      <c r="L24149" s="33"/>
      <c r="M24149" s="24"/>
    </row>
    <row r="24150" spans="1:13" x14ac:dyDescent="0.2">
      <c r="A24150" s="289"/>
      <c r="I24150"/>
      <c r="J24150"/>
      <c r="L24150" s="33"/>
      <c r="M24150" s="24"/>
    </row>
    <row r="24151" spans="1:13" x14ac:dyDescent="0.2">
      <c r="A24151" s="289"/>
      <c r="I24151"/>
      <c r="J24151"/>
      <c r="L24151" s="33"/>
      <c r="M24151" s="24"/>
    </row>
    <row r="24152" spans="1:13" x14ac:dyDescent="0.2">
      <c r="A24152" s="289"/>
      <c r="I24152"/>
      <c r="J24152"/>
      <c r="L24152" s="33"/>
      <c r="M24152" s="24"/>
    </row>
    <row r="24153" spans="1:13" x14ac:dyDescent="0.2">
      <c r="A24153" s="289"/>
      <c r="I24153"/>
      <c r="J24153"/>
      <c r="L24153" s="33"/>
      <c r="M24153" s="24"/>
    </row>
    <row r="24154" spans="1:13" x14ac:dyDescent="0.2">
      <c r="A24154" s="289"/>
      <c r="I24154"/>
      <c r="J24154"/>
      <c r="L24154" s="33"/>
      <c r="M24154" s="24"/>
    </row>
    <row r="24155" spans="1:13" x14ac:dyDescent="0.2">
      <c r="A24155" s="289"/>
      <c r="I24155"/>
      <c r="J24155"/>
      <c r="L24155" s="33"/>
      <c r="M24155" s="24"/>
    </row>
    <row r="24156" spans="1:13" x14ac:dyDescent="0.2">
      <c r="A24156" s="289"/>
      <c r="I24156"/>
      <c r="J24156"/>
      <c r="L24156" s="33"/>
      <c r="M24156" s="24"/>
    </row>
    <row r="24157" spans="1:13" x14ac:dyDescent="0.2">
      <c r="A24157" s="289"/>
      <c r="I24157"/>
      <c r="J24157"/>
      <c r="L24157" s="33"/>
      <c r="M24157" s="24"/>
    </row>
    <row r="24158" spans="1:13" x14ac:dyDescent="0.2">
      <c r="A24158" s="289"/>
      <c r="I24158"/>
      <c r="J24158"/>
      <c r="L24158" s="33"/>
      <c r="M24158" s="24"/>
    </row>
    <row r="24159" spans="1:13" x14ac:dyDescent="0.2">
      <c r="A24159" s="289"/>
      <c r="I24159"/>
      <c r="J24159"/>
      <c r="L24159" s="33"/>
      <c r="M24159" s="24"/>
    </row>
    <row r="24160" spans="1:13" x14ac:dyDescent="0.2">
      <c r="A24160" s="289"/>
      <c r="I24160"/>
      <c r="J24160"/>
      <c r="L24160" s="33"/>
      <c r="M24160" s="24"/>
    </row>
    <row r="24161" spans="1:13" x14ac:dyDescent="0.2">
      <c r="A24161" s="289"/>
      <c r="I24161"/>
      <c r="J24161"/>
      <c r="L24161" s="33"/>
      <c r="M24161" s="24"/>
    </row>
    <row r="24162" spans="1:13" x14ac:dyDescent="0.2">
      <c r="A24162" s="289"/>
      <c r="I24162"/>
      <c r="J24162"/>
      <c r="L24162" s="33"/>
      <c r="M24162" s="24"/>
    </row>
    <row r="24163" spans="1:13" x14ac:dyDescent="0.2">
      <c r="A24163" s="289"/>
      <c r="I24163"/>
      <c r="J24163"/>
      <c r="L24163" s="33"/>
      <c r="M24163" s="24"/>
    </row>
    <row r="24164" spans="1:13" x14ac:dyDescent="0.2">
      <c r="A24164" s="289"/>
      <c r="I24164"/>
      <c r="J24164"/>
      <c r="L24164" s="33"/>
      <c r="M24164" s="24"/>
    </row>
    <row r="24165" spans="1:13" x14ac:dyDescent="0.2">
      <c r="A24165" s="289"/>
      <c r="I24165"/>
      <c r="J24165"/>
      <c r="L24165" s="33"/>
      <c r="M24165" s="24"/>
    </row>
    <row r="24166" spans="1:13" x14ac:dyDescent="0.2">
      <c r="A24166" s="289"/>
      <c r="I24166"/>
      <c r="J24166"/>
      <c r="L24166" s="33"/>
      <c r="M24166" s="24"/>
    </row>
    <row r="24167" spans="1:13" x14ac:dyDescent="0.2">
      <c r="A24167" s="289"/>
      <c r="I24167"/>
      <c r="J24167"/>
      <c r="L24167" s="33"/>
      <c r="M24167" s="24"/>
    </row>
    <row r="24168" spans="1:13" x14ac:dyDescent="0.2">
      <c r="A24168" s="289"/>
      <c r="I24168"/>
      <c r="J24168"/>
      <c r="L24168" s="33"/>
      <c r="M24168" s="24"/>
    </row>
    <row r="24169" spans="1:13" x14ac:dyDescent="0.2">
      <c r="A24169" s="289"/>
      <c r="I24169"/>
      <c r="J24169"/>
      <c r="L24169" s="33"/>
      <c r="M24169" s="24"/>
    </row>
    <row r="24170" spans="1:13" x14ac:dyDescent="0.2">
      <c r="A24170" s="289"/>
      <c r="I24170"/>
      <c r="J24170"/>
      <c r="L24170" s="33"/>
      <c r="M24170" s="24"/>
    </row>
    <row r="24171" spans="1:13" x14ac:dyDescent="0.2">
      <c r="A24171" s="289"/>
      <c r="I24171"/>
      <c r="J24171"/>
      <c r="L24171" s="33"/>
      <c r="M24171" s="24"/>
    </row>
    <row r="24172" spans="1:13" x14ac:dyDescent="0.2">
      <c r="A24172" s="289"/>
      <c r="I24172"/>
      <c r="J24172"/>
      <c r="L24172" s="33"/>
      <c r="M24172" s="24"/>
    </row>
    <row r="24173" spans="1:13" x14ac:dyDescent="0.2">
      <c r="A24173" s="289"/>
      <c r="I24173"/>
      <c r="J24173"/>
      <c r="L24173" s="33"/>
      <c r="M24173" s="24"/>
    </row>
    <row r="24174" spans="1:13" x14ac:dyDescent="0.2">
      <c r="A24174" s="289"/>
      <c r="I24174"/>
      <c r="J24174"/>
      <c r="L24174" s="33"/>
      <c r="M24174" s="24"/>
    </row>
    <row r="24175" spans="1:13" x14ac:dyDescent="0.2">
      <c r="A24175" s="289"/>
      <c r="I24175"/>
      <c r="J24175"/>
      <c r="L24175" s="33"/>
      <c r="M24175" s="24"/>
    </row>
    <row r="24176" spans="1:13" x14ac:dyDescent="0.2">
      <c r="A24176" s="289"/>
      <c r="I24176"/>
      <c r="J24176"/>
      <c r="L24176" s="33"/>
      <c r="M24176" s="24"/>
    </row>
    <row r="24177" spans="1:13" x14ac:dyDescent="0.2">
      <c r="A24177" s="289"/>
      <c r="I24177"/>
      <c r="J24177"/>
      <c r="L24177" s="33"/>
      <c r="M24177" s="24"/>
    </row>
    <row r="24178" spans="1:13" x14ac:dyDescent="0.2">
      <c r="A24178" s="289"/>
      <c r="I24178"/>
      <c r="J24178"/>
      <c r="L24178" s="33"/>
      <c r="M24178" s="24"/>
    </row>
    <row r="24179" spans="1:13" x14ac:dyDescent="0.2">
      <c r="A24179" s="289"/>
      <c r="I24179"/>
      <c r="J24179"/>
      <c r="L24179" s="33"/>
      <c r="M24179" s="24"/>
    </row>
    <row r="24180" spans="1:13" x14ac:dyDescent="0.2">
      <c r="A24180" s="289"/>
      <c r="I24180"/>
      <c r="J24180"/>
      <c r="L24180" s="33"/>
      <c r="M24180" s="24"/>
    </row>
    <row r="24181" spans="1:13" x14ac:dyDescent="0.2">
      <c r="A24181" s="289"/>
      <c r="I24181"/>
      <c r="J24181"/>
      <c r="L24181" s="33"/>
      <c r="M24181" s="24"/>
    </row>
    <row r="24182" spans="1:13" x14ac:dyDescent="0.2">
      <c r="A24182" s="289"/>
      <c r="I24182"/>
      <c r="J24182"/>
      <c r="L24182" s="33"/>
      <c r="M24182" s="24"/>
    </row>
    <row r="24183" spans="1:13" x14ac:dyDescent="0.2">
      <c r="A24183" s="289"/>
      <c r="I24183"/>
      <c r="J24183"/>
      <c r="L24183" s="33"/>
      <c r="M24183" s="24"/>
    </row>
    <row r="24184" spans="1:13" x14ac:dyDescent="0.2">
      <c r="A24184" s="289"/>
      <c r="I24184"/>
      <c r="J24184"/>
      <c r="L24184" s="33"/>
      <c r="M24184" s="24"/>
    </row>
    <row r="24185" spans="1:13" x14ac:dyDescent="0.2">
      <c r="A24185" s="289"/>
      <c r="I24185"/>
      <c r="J24185"/>
      <c r="L24185" s="33"/>
      <c r="M24185" s="24"/>
    </row>
    <row r="24186" spans="1:13" x14ac:dyDescent="0.2">
      <c r="A24186" s="289"/>
      <c r="I24186"/>
      <c r="J24186"/>
      <c r="L24186" s="33"/>
      <c r="M24186" s="24"/>
    </row>
    <row r="24187" spans="1:13" x14ac:dyDescent="0.2">
      <c r="A24187" s="289"/>
      <c r="I24187"/>
      <c r="J24187"/>
      <c r="L24187" s="33"/>
      <c r="M24187" s="24"/>
    </row>
    <row r="24188" spans="1:13" x14ac:dyDescent="0.2">
      <c r="A24188" s="289"/>
      <c r="I24188"/>
      <c r="J24188"/>
      <c r="L24188" s="33"/>
      <c r="M24188" s="24"/>
    </row>
    <row r="24189" spans="1:13" x14ac:dyDescent="0.2">
      <c r="A24189" s="289"/>
      <c r="I24189"/>
      <c r="J24189"/>
      <c r="L24189" s="33"/>
      <c r="M24189" s="24"/>
    </row>
    <row r="24190" spans="1:13" x14ac:dyDescent="0.2">
      <c r="A24190" s="289"/>
      <c r="I24190"/>
      <c r="J24190"/>
      <c r="L24190" s="33"/>
      <c r="M24190" s="24"/>
    </row>
    <row r="24191" spans="1:13" x14ac:dyDescent="0.2">
      <c r="A24191" s="289"/>
      <c r="I24191"/>
      <c r="J24191"/>
      <c r="L24191" s="33"/>
      <c r="M24191" s="24"/>
    </row>
    <row r="24192" spans="1:13" x14ac:dyDescent="0.2">
      <c r="A24192" s="289"/>
      <c r="I24192"/>
      <c r="J24192"/>
      <c r="L24192" s="33"/>
      <c r="M24192" s="24"/>
    </row>
    <row r="24193" spans="1:13" x14ac:dyDescent="0.2">
      <c r="A24193" s="289"/>
      <c r="I24193"/>
      <c r="J24193"/>
      <c r="L24193" s="33"/>
      <c r="M24193" s="24"/>
    </row>
    <row r="24194" spans="1:13" x14ac:dyDescent="0.2">
      <c r="A24194" s="289"/>
      <c r="I24194"/>
      <c r="J24194"/>
      <c r="L24194" s="33"/>
      <c r="M24194" s="24"/>
    </row>
    <row r="24195" spans="1:13" x14ac:dyDescent="0.2">
      <c r="A24195" s="289"/>
      <c r="I24195"/>
      <c r="J24195"/>
      <c r="L24195" s="33"/>
      <c r="M24195" s="24"/>
    </row>
    <row r="24196" spans="1:13" x14ac:dyDescent="0.2">
      <c r="A24196" s="289"/>
      <c r="I24196"/>
      <c r="J24196"/>
      <c r="L24196" s="33"/>
      <c r="M24196" s="24"/>
    </row>
    <row r="24197" spans="1:13" x14ac:dyDescent="0.2">
      <c r="A24197" s="289"/>
      <c r="I24197"/>
      <c r="J24197"/>
      <c r="L24197" s="33"/>
      <c r="M24197" s="24"/>
    </row>
    <row r="24198" spans="1:13" x14ac:dyDescent="0.2">
      <c r="A24198" s="289"/>
      <c r="I24198"/>
      <c r="J24198"/>
      <c r="L24198" s="33"/>
      <c r="M24198" s="24"/>
    </row>
    <row r="24199" spans="1:13" x14ac:dyDescent="0.2">
      <c r="A24199" s="289"/>
      <c r="I24199"/>
      <c r="J24199"/>
      <c r="L24199" s="33"/>
      <c r="M24199" s="24"/>
    </row>
    <row r="24200" spans="1:13" x14ac:dyDescent="0.2">
      <c r="A24200" s="289"/>
      <c r="I24200"/>
      <c r="J24200"/>
      <c r="L24200" s="33"/>
      <c r="M24200" s="24"/>
    </row>
    <row r="24201" spans="1:13" x14ac:dyDescent="0.2">
      <c r="A24201" s="289"/>
      <c r="I24201"/>
      <c r="J24201"/>
      <c r="L24201" s="33"/>
      <c r="M24201" s="24"/>
    </row>
    <row r="24202" spans="1:13" x14ac:dyDescent="0.2">
      <c r="A24202" s="289"/>
      <c r="I24202"/>
      <c r="J24202"/>
      <c r="L24202" s="33"/>
      <c r="M24202" s="24"/>
    </row>
    <row r="24203" spans="1:13" x14ac:dyDescent="0.2">
      <c r="A24203" s="289"/>
      <c r="I24203"/>
      <c r="J24203"/>
      <c r="L24203" s="33"/>
      <c r="M24203" s="24"/>
    </row>
    <row r="24204" spans="1:13" x14ac:dyDescent="0.2">
      <c r="A24204" s="289"/>
      <c r="I24204"/>
      <c r="J24204"/>
      <c r="L24204" s="33"/>
      <c r="M24204" s="24"/>
    </row>
    <row r="24205" spans="1:13" x14ac:dyDescent="0.2">
      <c r="A24205" s="289"/>
      <c r="I24205"/>
      <c r="J24205"/>
      <c r="L24205" s="33"/>
      <c r="M24205" s="24"/>
    </row>
    <row r="24206" spans="1:13" x14ac:dyDescent="0.2">
      <c r="A24206" s="289"/>
      <c r="I24206"/>
      <c r="J24206"/>
      <c r="L24206" s="33"/>
      <c r="M24206" s="24"/>
    </row>
    <row r="24207" spans="1:13" x14ac:dyDescent="0.2">
      <c r="A24207" s="289"/>
      <c r="I24207"/>
      <c r="J24207"/>
      <c r="L24207" s="33"/>
      <c r="M24207" s="24"/>
    </row>
    <row r="24208" spans="1:13" x14ac:dyDescent="0.2">
      <c r="A24208" s="289"/>
      <c r="I24208"/>
      <c r="J24208"/>
      <c r="L24208" s="33"/>
      <c r="M24208" s="24"/>
    </row>
    <row r="24209" spans="1:13" x14ac:dyDescent="0.2">
      <c r="A24209" s="289"/>
      <c r="I24209"/>
      <c r="J24209"/>
      <c r="L24209" s="33"/>
      <c r="M24209" s="24"/>
    </row>
    <row r="24210" spans="1:13" x14ac:dyDescent="0.2">
      <c r="A24210" s="289"/>
      <c r="I24210"/>
      <c r="J24210"/>
      <c r="L24210" s="33"/>
      <c r="M24210" s="24"/>
    </row>
    <row r="24211" spans="1:13" x14ac:dyDescent="0.2">
      <c r="A24211" s="289"/>
      <c r="I24211"/>
      <c r="J24211"/>
      <c r="L24211" s="33"/>
      <c r="M24211" s="24"/>
    </row>
    <row r="24212" spans="1:13" x14ac:dyDescent="0.2">
      <c r="A24212" s="289"/>
      <c r="I24212"/>
      <c r="J24212"/>
      <c r="L24212" s="33"/>
      <c r="M24212" s="24"/>
    </row>
    <row r="24213" spans="1:13" x14ac:dyDescent="0.2">
      <c r="A24213" s="289"/>
      <c r="I24213"/>
      <c r="J24213"/>
      <c r="L24213" s="33"/>
      <c r="M24213" s="24"/>
    </row>
    <row r="24214" spans="1:13" x14ac:dyDescent="0.2">
      <c r="A24214" s="289"/>
      <c r="I24214"/>
      <c r="J24214"/>
      <c r="L24214" s="33"/>
      <c r="M24214" s="24"/>
    </row>
    <row r="24215" spans="1:13" x14ac:dyDescent="0.2">
      <c r="A24215" s="289"/>
      <c r="I24215"/>
      <c r="J24215"/>
      <c r="L24215" s="33"/>
      <c r="M24215" s="24"/>
    </row>
    <row r="24216" spans="1:13" x14ac:dyDescent="0.2">
      <c r="A24216" s="289"/>
      <c r="I24216"/>
      <c r="J24216"/>
      <c r="L24216" s="33"/>
      <c r="M24216" s="24"/>
    </row>
    <row r="24217" spans="1:13" x14ac:dyDescent="0.2">
      <c r="A24217" s="289"/>
      <c r="I24217"/>
      <c r="J24217"/>
      <c r="L24217" s="33"/>
      <c r="M24217" s="24"/>
    </row>
    <row r="24218" spans="1:13" x14ac:dyDescent="0.2">
      <c r="A24218" s="289"/>
      <c r="I24218"/>
      <c r="J24218"/>
      <c r="L24218" s="33"/>
      <c r="M24218" s="24"/>
    </row>
    <row r="24219" spans="1:13" x14ac:dyDescent="0.2">
      <c r="A24219" s="289"/>
      <c r="I24219"/>
      <c r="J24219"/>
      <c r="L24219" s="33"/>
      <c r="M24219" s="24"/>
    </row>
    <row r="24220" spans="1:13" x14ac:dyDescent="0.2">
      <c r="A24220" s="289"/>
      <c r="I24220"/>
      <c r="J24220"/>
      <c r="L24220" s="33"/>
      <c r="M24220" s="24"/>
    </row>
    <row r="24221" spans="1:13" x14ac:dyDescent="0.2">
      <c r="A24221" s="289"/>
      <c r="I24221"/>
      <c r="J24221"/>
      <c r="L24221" s="33"/>
      <c r="M24221" s="24"/>
    </row>
    <row r="24222" spans="1:13" x14ac:dyDescent="0.2">
      <c r="A24222" s="289"/>
      <c r="I24222"/>
      <c r="J24222"/>
      <c r="L24222" s="33"/>
      <c r="M24222" s="24"/>
    </row>
    <row r="24223" spans="1:13" x14ac:dyDescent="0.2">
      <c r="A24223" s="289"/>
      <c r="I24223"/>
      <c r="J24223"/>
      <c r="L24223" s="33"/>
      <c r="M24223" s="24"/>
    </row>
    <row r="24224" spans="1:13" x14ac:dyDescent="0.2">
      <c r="A24224" s="289"/>
      <c r="I24224"/>
      <c r="J24224"/>
      <c r="L24224" s="33"/>
      <c r="M24224" s="24"/>
    </row>
    <row r="24225" spans="1:13" x14ac:dyDescent="0.2">
      <c r="A24225" s="289"/>
      <c r="I24225"/>
      <c r="J24225"/>
      <c r="L24225" s="33"/>
      <c r="M24225" s="24"/>
    </row>
    <row r="24226" spans="1:13" x14ac:dyDescent="0.2">
      <c r="A24226" s="289"/>
      <c r="I24226"/>
      <c r="J24226"/>
      <c r="L24226" s="33"/>
      <c r="M24226" s="24"/>
    </row>
    <row r="24227" spans="1:13" x14ac:dyDescent="0.2">
      <c r="A24227" s="289"/>
      <c r="I24227"/>
      <c r="J24227"/>
      <c r="L24227" s="33"/>
      <c r="M24227" s="24"/>
    </row>
    <row r="24228" spans="1:13" x14ac:dyDescent="0.2">
      <c r="A24228" s="289"/>
      <c r="I24228"/>
      <c r="J24228"/>
      <c r="L24228" s="33"/>
      <c r="M24228" s="24"/>
    </row>
    <row r="24229" spans="1:13" x14ac:dyDescent="0.2">
      <c r="A24229" s="289"/>
      <c r="I24229"/>
      <c r="J24229"/>
      <c r="L24229" s="33"/>
      <c r="M24229" s="24"/>
    </row>
    <row r="24230" spans="1:13" x14ac:dyDescent="0.2">
      <c r="A24230" s="289"/>
      <c r="I24230"/>
      <c r="J24230"/>
      <c r="L24230" s="33"/>
      <c r="M24230" s="24"/>
    </row>
    <row r="24231" spans="1:13" x14ac:dyDescent="0.2">
      <c r="A24231" s="289"/>
      <c r="I24231"/>
      <c r="J24231"/>
      <c r="L24231" s="33"/>
      <c r="M24231" s="24"/>
    </row>
    <row r="24232" spans="1:13" x14ac:dyDescent="0.2">
      <c r="A24232" s="289"/>
      <c r="I24232"/>
      <c r="J24232"/>
      <c r="L24232" s="33"/>
      <c r="M24232" s="24"/>
    </row>
    <row r="24233" spans="1:13" x14ac:dyDescent="0.2">
      <c r="A24233" s="289"/>
      <c r="I24233"/>
      <c r="J24233"/>
      <c r="L24233" s="33"/>
      <c r="M24233" s="24"/>
    </row>
    <row r="24234" spans="1:13" x14ac:dyDescent="0.2">
      <c r="A24234" s="289"/>
      <c r="I24234"/>
      <c r="J24234"/>
      <c r="L24234" s="33"/>
      <c r="M24234" s="24"/>
    </row>
    <row r="24235" spans="1:13" x14ac:dyDescent="0.2">
      <c r="A24235" s="289"/>
      <c r="I24235"/>
      <c r="J24235"/>
      <c r="L24235" s="33"/>
      <c r="M24235" s="24"/>
    </row>
    <row r="24236" spans="1:13" x14ac:dyDescent="0.2">
      <c r="A24236" s="289"/>
      <c r="I24236"/>
      <c r="J24236"/>
      <c r="L24236" s="33"/>
      <c r="M24236" s="24"/>
    </row>
    <row r="24237" spans="1:13" x14ac:dyDescent="0.2">
      <c r="A24237" s="289"/>
      <c r="I24237"/>
      <c r="J24237"/>
      <c r="L24237" s="33"/>
      <c r="M24237" s="24"/>
    </row>
    <row r="24238" spans="1:13" x14ac:dyDescent="0.2">
      <c r="A24238" s="289"/>
      <c r="I24238"/>
      <c r="J24238"/>
      <c r="L24238" s="33"/>
      <c r="M24238" s="24"/>
    </row>
    <row r="24239" spans="1:13" x14ac:dyDescent="0.2">
      <c r="A24239" s="289"/>
      <c r="I24239"/>
      <c r="J24239"/>
      <c r="L24239" s="33"/>
      <c r="M24239" s="24"/>
    </row>
    <row r="24240" spans="1:13" x14ac:dyDescent="0.2">
      <c r="A24240" s="289"/>
      <c r="I24240"/>
      <c r="J24240"/>
      <c r="L24240" s="33"/>
      <c r="M24240" s="24"/>
    </row>
    <row r="24241" spans="1:13" x14ac:dyDescent="0.2">
      <c r="A24241" s="289"/>
      <c r="I24241"/>
      <c r="J24241"/>
      <c r="L24241" s="33"/>
      <c r="M24241" s="24"/>
    </row>
    <row r="24242" spans="1:13" x14ac:dyDescent="0.2">
      <c r="A24242" s="289"/>
      <c r="I24242"/>
      <c r="J24242"/>
      <c r="L24242" s="33"/>
      <c r="M24242" s="24"/>
    </row>
    <row r="24243" spans="1:13" x14ac:dyDescent="0.2">
      <c r="A24243" s="289"/>
      <c r="I24243"/>
      <c r="J24243"/>
      <c r="L24243" s="33"/>
      <c r="M24243" s="24"/>
    </row>
    <row r="24244" spans="1:13" x14ac:dyDescent="0.2">
      <c r="A24244" s="289"/>
      <c r="I24244"/>
      <c r="J24244"/>
      <c r="L24244" s="33"/>
      <c r="M24244" s="24"/>
    </row>
    <row r="24245" spans="1:13" x14ac:dyDescent="0.2">
      <c r="A24245" s="289"/>
      <c r="I24245"/>
      <c r="J24245"/>
      <c r="L24245" s="33"/>
      <c r="M24245" s="24"/>
    </row>
    <row r="24246" spans="1:13" x14ac:dyDescent="0.2">
      <c r="A24246" s="289"/>
      <c r="I24246"/>
      <c r="J24246"/>
      <c r="L24246" s="33"/>
      <c r="M24246" s="24"/>
    </row>
    <row r="24247" spans="1:13" x14ac:dyDescent="0.2">
      <c r="A24247" s="289"/>
      <c r="I24247"/>
      <c r="J24247"/>
      <c r="L24247" s="33"/>
      <c r="M24247" s="24"/>
    </row>
    <row r="24248" spans="1:13" x14ac:dyDescent="0.2">
      <c r="A24248" s="289"/>
      <c r="I24248"/>
      <c r="J24248"/>
      <c r="L24248" s="33"/>
      <c r="M24248" s="24"/>
    </row>
    <row r="24249" spans="1:13" x14ac:dyDescent="0.2">
      <c r="A24249" s="289"/>
      <c r="I24249"/>
      <c r="J24249"/>
      <c r="L24249" s="33"/>
      <c r="M24249" s="24"/>
    </row>
    <row r="24250" spans="1:13" x14ac:dyDescent="0.2">
      <c r="A24250" s="289"/>
      <c r="I24250"/>
      <c r="J24250"/>
      <c r="L24250" s="33"/>
      <c r="M24250" s="24"/>
    </row>
    <row r="24251" spans="1:13" x14ac:dyDescent="0.2">
      <c r="A24251" s="289"/>
      <c r="I24251"/>
      <c r="J24251"/>
      <c r="L24251" s="33"/>
      <c r="M24251" s="24"/>
    </row>
    <row r="24252" spans="1:13" x14ac:dyDescent="0.2">
      <c r="A24252" s="289"/>
      <c r="I24252"/>
      <c r="J24252"/>
      <c r="L24252" s="33"/>
      <c r="M24252" s="24"/>
    </row>
    <row r="24253" spans="1:13" x14ac:dyDescent="0.2">
      <c r="A24253" s="289"/>
      <c r="I24253"/>
      <c r="J24253"/>
      <c r="L24253" s="33"/>
      <c r="M24253" s="24"/>
    </row>
    <row r="24254" spans="1:13" x14ac:dyDescent="0.2">
      <c r="A24254" s="289"/>
      <c r="I24254"/>
      <c r="J24254"/>
      <c r="L24254" s="33"/>
      <c r="M24254" s="24"/>
    </row>
    <row r="24255" spans="1:13" x14ac:dyDescent="0.2">
      <c r="A24255" s="289"/>
      <c r="I24255"/>
      <c r="J24255"/>
      <c r="L24255" s="33"/>
      <c r="M24255" s="24"/>
    </row>
    <row r="24256" spans="1:13" x14ac:dyDescent="0.2">
      <c r="A24256" s="289"/>
      <c r="I24256"/>
      <c r="J24256"/>
      <c r="L24256" s="33"/>
      <c r="M24256" s="24"/>
    </row>
    <row r="24257" spans="1:13" x14ac:dyDescent="0.2">
      <c r="A24257" s="289"/>
      <c r="I24257"/>
      <c r="J24257"/>
      <c r="L24257" s="33"/>
      <c r="M24257" s="24"/>
    </row>
    <row r="24258" spans="1:13" x14ac:dyDescent="0.2">
      <c r="A24258" s="289"/>
      <c r="I24258"/>
      <c r="J24258"/>
      <c r="L24258" s="33"/>
      <c r="M24258" s="24"/>
    </row>
    <row r="24259" spans="1:13" x14ac:dyDescent="0.2">
      <c r="A24259" s="289"/>
      <c r="I24259"/>
      <c r="J24259"/>
      <c r="L24259" s="33"/>
      <c r="M24259" s="24"/>
    </row>
    <row r="24260" spans="1:13" x14ac:dyDescent="0.2">
      <c r="A24260" s="289"/>
      <c r="I24260"/>
      <c r="J24260"/>
      <c r="L24260" s="33"/>
      <c r="M24260" s="24"/>
    </row>
    <row r="24261" spans="1:13" x14ac:dyDescent="0.2">
      <c r="A24261" s="289"/>
      <c r="I24261"/>
      <c r="J24261"/>
      <c r="L24261" s="33"/>
      <c r="M24261" s="24"/>
    </row>
    <row r="24262" spans="1:13" x14ac:dyDescent="0.2">
      <c r="A24262" s="289"/>
      <c r="I24262"/>
      <c r="J24262"/>
      <c r="L24262" s="33"/>
      <c r="M24262" s="24"/>
    </row>
    <row r="24263" spans="1:13" x14ac:dyDescent="0.2">
      <c r="A24263" s="289"/>
      <c r="I24263"/>
      <c r="J24263"/>
      <c r="L24263" s="33"/>
      <c r="M24263" s="24"/>
    </row>
    <row r="24264" spans="1:13" x14ac:dyDescent="0.2">
      <c r="A24264" s="289"/>
      <c r="I24264"/>
      <c r="J24264"/>
      <c r="L24264" s="33"/>
      <c r="M24264" s="24"/>
    </row>
    <row r="24265" spans="1:13" x14ac:dyDescent="0.2">
      <c r="A24265" s="289"/>
      <c r="I24265"/>
      <c r="J24265"/>
      <c r="L24265" s="33"/>
      <c r="M24265" s="24"/>
    </row>
    <row r="24266" spans="1:13" x14ac:dyDescent="0.2">
      <c r="A24266" s="289"/>
      <c r="I24266"/>
      <c r="J24266"/>
      <c r="L24266" s="33"/>
      <c r="M24266" s="24"/>
    </row>
    <row r="24267" spans="1:13" x14ac:dyDescent="0.2">
      <c r="A24267" s="289"/>
      <c r="I24267"/>
      <c r="J24267"/>
      <c r="L24267" s="33"/>
      <c r="M24267" s="24"/>
    </row>
    <row r="24268" spans="1:13" x14ac:dyDescent="0.2">
      <c r="A24268" s="289"/>
      <c r="I24268"/>
      <c r="J24268"/>
      <c r="L24268" s="33"/>
      <c r="M24268" s="24"/>
    </row>
    <row r="24269" spans="1:13" x14ac:dyDescent="0.2">
      <c r="A24269" s="289"/>
      <c r="I24269"/>
      <c r="J24269"/>
      <c r="L24269" s="33"/>
      <c r="M24269" s="24"/>
    </row>
    <row r="24270" spans="1:13" x14ac:dyDescent="0.2">
      <c r="A24270" s="289"/>
      <c r="I24270"/>
      <c r="J24270"/>
      <c r="L24270" s="33"/>
      <c r="M24270" s="24"/>
    </row>
    <row r="24271" spans="1:13" x14ac:dyDescent="0.2">
      <c r="A24271" s="289"/>
      <c r="I24271"/>
      <c r="J24271"/>
      <c r="L24271" s="33"/>
      <c r="M24271" s="24"/>
    </row>
    <row r="24272" spans="1:13" x14ac:dyDescent="0.2">
      <c r="A24272" s="289"/>
      <c r="I24272"/>
      <c r="J24272"/>
      <c r="L24272" s="33"/>
      <c r="M24272" s="24"/>
    </row>
    <row r="24273" spans="1:13" x14ac:dyDescent="0.2">
      <c r="A24273" s="289"/>
      <c r="I24273"/>
      <c r="J24273"/>
      <c r="L24273" s="33"/>
      <c r="M24273" s="24"/>
    </row>
    <row r="24274" spans="1:13" x14ac:dyDescent="0.2">
      <c r="A24274" s="289"/>
      <c r="I24274"/>
      <c r="J24274"/>
      <c r="L24274" s="33"/>
      <c r="M24274" s="24"/>
    </row>
    <row r="24275" spans="1:13" x14ac:dyDescent="0.2">
      <c r="A24275" s="289"/>
      <c r="I24275"/>
      <c r="J24275"/>
      <c r="L24275" s="33"/>
      <c r="M24275" s="24"/>
    </row>
    <row r="24276" spans="1:13" x14ac:dyDescent="0.2">
      <c r="A24276" s="289"/>
      <c r="I24276"/>
      <c r="J24276"/>
      <c r="L24276" s="33"/>
      <c r="M24276" s="24"/>
    </row>
    <row r="24277" spans="1:13" x14ac:dyDescent="0.2">
      <c r="A24277" s="289"/>
      <c r="I24277"/>
      <c r="J24277"/>
      <c r="L24277" s="33"/>
      <c r="M24277" s="24"/>
    </row>
    <row r="24278" spans="1:13" x14ac:dyDescent="0.2">
      <c r="A24278" s="289"/>
      <c r="I24278"/>
      <c r="J24278"/>
      <c r="L24278" s="33"/>
      <c r="M24278" s="24"/>
    </row>
    <row r="24279" spans="1:13" x14ac:dyDescent="0.2">
      <c r="A24279" s="289"/>
      <c r="I24279"/>
      <c r="J24279"/>
      <c r="L24279" s="33"/>
      <c r="M24279" s="24"/>
    </row>
    <row r="24280" spans="1:13" x14ac:dyDescent="0.2">
      <c r="A24280" s="289"/>
      <c r="I24280"/>
      <c r="J24280"/>
      <c r="L24280" s="33"/>
      <c r="M24280" s="24"/>
    </row>
    <row r="24281" spans="1:13" x14ac:dyDescent="0.2">
      <c r="A24281" s="289"/>
      <c r="I24281"/>
      <c r="J24281"/>
      <c r="L24281" s="33"/>
      <c r="M24281" s="24"/>
    </row>
    <row r="24282" spans="1:13" x14ac:dyDescent="0.2">
      <c r="A24282" s="289"/>
      <c r="I24282"/>
      <c r="J24282"/>
      <c r="L24282" s="33"/>
      <c r="M24282" s="24"/>
    </row>
    <row r="24283" spans="1:13" x14ac:dyDescent="0.2">
      <c r="A24283" s="289"/>
      <c r="I24283"/>
      <c r="J24283"/>
      <c r="L24283" s="33"/>
      <c r="M24283" s="24"/>
    </row>
    <row r="24284" spans="1:13" x14ac:dyDescent="0.2">
      <c r="A24284" s="289"/>
      <c r="I24284"/>
      <c r="J24284"/>
      <c r="L24284" s="33"/>
      <c r="M24284" s="24"/>
    </row>
    <row r="24285" spans="1:13" x14ac:dyDescent="0.2">
      <c r="A24285" s="289"/>
      <c r="I24285"/>
      <c r="J24285"/>
      <c r="L24285" s="33"/>
      <c r="M24285" s="24"/>
    </row>
    <row r="24286" spans="1:13" x14ac:dyDescent="0.2">
      <c r="A24286" s="289"/>
      <c r="I24286"/>
      <c r="J24286"/>
      <c r="L24286" s="33"/>
      <c r="M24286" s="24"/>
    </row>
    <row r="24287" spans="1:13" x14ac:dyDescent="0.2">
      <c r="A24287" s="289"/>
      <c r="I24287"/>
      <c r="J24287"/>
      <c r="L24287" s="33"/>
      <c r="M24287" s="24"/>
    </row>
    <row r="24288" spans="1:13" x14ac:dyDescent="0.2">
      <c r="A24288" s="289"/>
      <c r="I24288"/>
      <c r="J24288"/>
      <c r="L24288" s="33"/>
      <c r="M24288" s="24"/>
    </row>
    <row r="24289" spans="1:13" x14ac:dyDescent="0.2">
      <c r="A24289" s="289"/>
      <c r="I24289"/>
      <c r="J24289"/>
      <c r="L24289" s="33"/>
      <c r="M24289" s="24"/>
    </row>
    <row r="24290" spans="1:13" x14ac:dyDescent="0.2">
      <c r="A24290" s="289"/>
      <c r="I24290"/>
      <c r="J24290"/>
      <c r="L24290" s="33"/>
      <c r="M24290" s="24"/>
    </row>
    <row r="24291" spans="1:13" x14ac:dyDescent="0.2">
      <c r="A24291" s="289"/>
      <c r="I24291"/>
      <c r="J24291"/>
      <c r="L24291" s="33"/>
      <c r="M24291" s="24"/>
    </row>
    <row r="24292" spans="1:13" x14ac:dyDescent="0.2">
      <c r="A24292" s="289"/>
      <c r="I24292"/>
      <c r="J24292"/>
      <c r="L24292" s="33"/>
      <c r="M24292" s="24"/>
    </row>
    <row r="24293" spans="1:13" x14ac:dyDescent="0.2">
      <c r="A24293" s="289"/>
      <c r="I24293"/>
      <c r="J24293"/>
      <c r="L24293" s="33"/>
      <c r="M24293" s="24"/>
    </row>
    <row r="24294" spans="1:13" x14ac:dyDescent="0.2">
      <c r="A24294" s="289"/>
      <c r="I24294"/>
      <c r="J24294"/>
      <c r="L24294" s="33"/>
      <c r="M24294" s="24"/>
    </row>
    <row r="24295" spans="1:13" x14ac:dyDescent="0.2">
      <c r="A24295" s="289"/>
      <c r="I24295"/>
      <c r="J24295"/>
      <c r="L24295" s="33"/>
      <c r="M24295" s="24"/>
    </row>
    <row r="24296" spans="1:13" x14ac:dyDescent="0.2">
      <c r="A24296" s="289"/>
      <c r="I24296"/>
      <c r="J24296"/>
      <c r="L24296" s="33"/>
      <c r="M24296" s="24"/>
    </row>
    <row r="24297" spans="1:13" x14ac:dyDescent="0.2">
      <c r="A24297" s="289"/>
      <c r="I24297"/>
      <c r="J24297"/>
      <c r="L24297" s="33"/>
      <c r="M24297" s="24"/>
    </row>
    <row r="24298" spans="1:13" x14ac:dyDescent="0.2">
      <c r="A24298" s="289"/>
      <c r="I24298"/>
      <c r="J24298"/>
      <c r="L24298" s="33"/>
      <c r="M24298" s="24"/>
    </row>
    <row r="24299" spans="1:13" x14ac:dyDescent="0.2">
      <c r="A24299" s="289"/>
      <c r="I24299"/>
      <c r="J24299"/>
      <c r="L24299" s="33"/>
      <c r="M24299" s="24"/>
    </row>
    <row r="24300" spans="1:13" x14ac:dyDescent="0.2">
      <c r="A24300" s="289"/>
      <c r="I24300"/>
      <c r="J24300"/>
      <c r="L24300" s="33"/>
      <c r="M24300" s="24"/>
    </row>
    <row r="24301" spans="1:13" x14ac:dyDescent="0.2">
      <c r="A24301" s="289"/>
      <c r="I24301"/>
      <c r="J24301"/>
      <c r="L24301" s="33"/>
      <c r="M24301" s="24"/>
    </row>
    <row r="24302" spans="1:13" x14ac:dyDescent="0.2">
      <c r="A24302" s="289"/>
      <c r="I24302"/>
      <c r="J24302"/>
      <c r="L24302" s="33"/>
      <c r="M24302" s="24"/>
    </row>
    <row r="24303" spans="1:13" x14ac:dyDescent="0.2">
      <c r="A24303" s="289"/>
      <c r="I24303"/>
      <c r="J24303"/>
      <c r="L24303" s="33"/>
      <c r="M24303" s="24"/>
    </row>
    <row r="24304" spans="1:13" x14ac:dyDescent="0.2">
      <c r="A24304" s="289"/>
      <c r="I24304"/>
      <c r="J24304"/>
      <c r="L24304" s="33"/>
      <c r="M24304" s="24"/>
    </row>
    <row r="24305" spans="1:13" x14ac:dyDescent="0.2">
      <c r="A24305" s="289"/>
      <c r="I24305"/>
      <c r="J24305"/>
      <c r="L24305" s="33"/>
      <c r="M24305" s="24"/>
    </row>
    <row r="24306" spans="1:13" x14ac:dyDescent="0.2">
      <c r="A24306" s="289"/>
      <c r="I24306"/>
      <c r="J24306"/>
      <c r="L24306" s="33"/>
      <c r="M24306" s="24"/>
    </row>
    <row r="24307" spans="1:13" x14ac:dyDescent="0.2">
      <c r="A24307" s="289"/>
      <c r="I24307"/>
      <c r="J24307"/>
      <c r="L24307" s="33"/>
      <c r="M24307" s="24"/>
    </row>
    <row r="24308" spans="1:13" x14ac:dyDescent="0.2">
      <c r="A24308" s="289"/>
      <c r="I24308"/>
      <c r="J24308"/>
      <c r="L24308" s="33"/>
      <c r="M24308" s="24"/>
    </row>
    <row r="24309" spans="1:13" x14ac:dyDescent="0.2">
      <c r="A24309" s="289"/>
      <c r="I24309"/>
      <c r="J24309"/>
      <c r="L24309" s="33"/>
      <c r="M24309" s="24"/>
    </row>
    <row r="24310" spans="1:13" x14ac:dyDescent="0.2">
      <c r="A24310" s="289"/>
      <c r="I24310"/>
      <c r="J24310"/>
      <c r="L24310" s="33"/>
      <c r="M24310" s="24"/>
    </row>
    <row r="24311" spans="1:13" x14ac:dyDescent="0.2">
      <c r="A24311" s="289"/>
      <c r="I24311"/>
      <c r="J24311"/>
      <c r="L24311" s="33"/>
      <c r="M24311" s="24"/>
    </row>
    <row r="24312" spans="1:13" x14ac:dyDescent="0.2">
      <c r="A24312" s="289"/>
      <c r="I24312"/>
      <c r="J24312"/>
      <c r="L24312" s="33"/>
      <c r="M24312" s="24"/>
    </row>
    <row r="24313" spans="1:13" x14ac:dyDescent="0.2">
      <c r="A24313" s="289"/>
      <c r="I24313"/>
      <c r="J24313"/>
      <c r="L24313" s="33"/>
      <c r="M24313" s="24"/>
    </row>
    <row r="24314" spans="1:13" x14ac:dyDescent="0.2">
      <c r="A24314" s="289"/>
      <c r="I24314"/>
      <c r="J24314"/>
      <c r="L24314" s="33"/>
      <c r="M24314" s="24"/>
    </row>
    <row r="24315" spans="1:13" x14ac:dyDescent="0.2">
      <c r="A24315" s="289"/>
      <c r="I24315"/>
      <c r="J24315"/>
      <c r="L24315" s="33"/>
      <c r="M24315" s="24"/>
    </row>
    <row r="24316" spans="1:13" x14ac:dyDescent="0.2">
      <c r="A24316" s="289"/>
      <c r="I24316"/>
      <c r="J24316"/>
      <c r="L24316" s="33"/>
      <c r="M24316" s="24"/>
    </row>
    <row r="24317" spans="1:13" x14ac:dyDescent="0.2">
      <c r="A24317" s="289"/>
      <c r="I24317"/>
      <c r="J24317"/>
      <c r="L24317" s="33"/>
      <c r="M24317" s="24"/>
    </row>
    <row r="24318" spans="1:13" x14ac:dyDescent="0.2">
      <c r="A24318" s="289"/>
      <c r="I24318"/>
      <c r="J24318"/>
      <c r="L24318" s="33"/>
      <c r="M24318" s="24"/>
    </row>
    <row r="24319" spans="1:13" x14ac:dyDescent="0.2">
      <c r="A24319" s="289"/>
      <c r="I24319"/>
      <c r="J24319"/>
      <c r="L24319" s="33"/>
      <c r="M24319" s="24"/>
    </row>
    <row r="24320" spans="1:13" x14ac:dyDescent="0.2">
      <c r="A24320" s="289"/>
      <c r="I24320"/>
      <c r="J24320"/>
      <c r="L24320" s="33"/>
      <c r="M24320" s="24"/>
    </row>
    <row r="24321" spans="1:13" x14ac:dyDescent="0.2">
      <c r="A24321" s="289"/>
      <c r="I24321"/>
      <c r="J24321"/>
      <c r="L24321" s="33"/>
      <c r="M24321" s="24"/>
    </row>
    <row r="24322" spans="1:13" x14ac:dyDescent="0.2">
      <c r="A24322" s="289"/>
      <c r="I24322"/>
      <c r="J24322"/>
      <c r="L24322" s="33"/>
      <c r="M24322" s="24"/>
    </row>
    <row r="24323" spans="1:13" x14ac:dyDescent="0.2">
      <c r="A24323" s="289"/>
      <c r="I24323"/>
      <c r="J24323"/>
      <c r="L24323" s="33"/>
      <c r="M24323" s="24"/>
    </row>
    <row r="24324" spans="1:13" x14ac:dyDescent="0.2">
      <c r="A24324" s="289"/>
      <c r="I24324"/>
      <c r="J24324"/>
      <c r="L24324" s="33"/>
      <c r="M24324" s="24"/>
    </row>
    <row r="24325" spans="1:13" x14ac:dyDescent="0.2">
      <c r="A24325" s="289"/>
      <c r="I24325"/>
      <c r="J24325"/>
      <c r="L24325" s="33"/>
      <c r="M24325" s="24"/>
    </row>
    <row r="24326" spans="1:13" x14ac:dyDescent="0.2">
      <c r="A24326" s="289"/>
      <c r="I24326"/>
      <c r="J24326"/>
      <c r="L24326" s="33"/>
      <c r="M24326" s="24"/>
    </row>
    <row r="24327" spans="1:13" x14ac:dyDescent="0.2">
      <c r="A24327" s="289"/>
      <c r="I24327"/>
      <c r="J24327"/>
      <c r="L24327" s="33"/>
      <c r="M24327" s="24"/>
    </row>
    <row r="24328" spans="1:13" x14ac:dyDescent="0.2">
      <c r="A24328" s="289"/>
      <c r="I24328"/>
      <c r="J24328"/>
      <c r="L24328" s="33"/>
      <c r="M24328" s="24"/>
    </row>
    <row r="24329" spans="1:13" x14ac:dyDescent="0.2">
      <c r="A24329" s="289"/>
      <c r="I24329"/>
      <c r="J24329"/>
      <c r="L24329" s="33"/>
      <c r="M24329" s="24"/>
    </row>
    <row r="24330" spans="1:13" x14ac:dyDescent="0.2">
      <c r="A24330" s="289"/>
      <c r="I24330"/>
      <c r="J24330"/>
      <c r="L24330" s="33"/>
      <c r="M24330" s="24"/>
    </row>
    <row r="24331" spans="1:13" x14ac:dyDescent="0.2">
      <c r="A24331" s="289"/>
      <c r="I24331"/>
      <c r="J24331"/>
      <c r="L24331" s="33"/>
      <c r="M24331" s="24"/>
    </row>
    <row r="24332" spans="1:13" x14ac:dyDescent="0.2">
      <c r="A24332" s="289"/>
      <c r="I24332"/>
      <c r="J24332"/>
      <c r="L24332" s="33"/>
      <c r="M24332" s="24"/>
    </row>
    <row r="24333" spans="1:13" x14ac:dyDescent="0.2">
      <c r="A24333" s="289"/>
      <c r="I24333"/>
      <c r="J24333"/>
      <c r="L24333" s="33"/>
      <c r="M24333" s="24"/>
    </row>
    <row r="24334" spans="1:13" x14ac:dyDescent="0.2">
      <c r="A24334" s="289"/>
      <c r="I24334"/>
      <c r="J24334"/>
      <c r="L24334" s="33"/>
      <c r="M24334" s="24"/>
    </row>
    <row r="24335" spans="1:13" x14ac:dyDescent="0.2">
      <c r="A24335" s="289"/>
      <c r="I24335"/>
      <c r="J24335"/>
      <c r="L24335" s="33"/>
      <c r="M24335" s="24"/>
    </row>
    <row r="24336" spans="1:13" x14ac:dyDescent="0.2">
      <c r="A24336" s="289"/>
      <c r="I24336"/>
      <c r="J24336"/>
      <c r="L24336" s="33"/>
      <c r="M24336" s="24"/>
    </row>
    <row r="24337" spans="1:13" x14ac:dyDescent="0.2">
      <c r="A24337" s="289"/>
      <c r="I24337"/>
      <c r="J24337"/>
      <c r="L24337" s="33"/>
      <c r="M24337" s="24"/>
    </row>
    <row r="24338" spans="1:13" x14ac:dyDescent="0.2">
      <c r="A24338" s="289"/>
      <c r="I24338"/>
      <c r="J24338"/>
      <c r="L24338" s="33"/>
      <c r="M24338" s="24"/>
    </row>
    <row r="24339" spans="1:13" x14ac:dyDescent="0.2">
      <c r="A24339" s="289"/>
      <c r="I24339"/>
      <c r="J24339"/>
      <c r="L24339" s="33"/>
      <c r="M24339" s="24"/>
    </row>
    <row r="24340" spans="1:13" x14ac:dyDescent="0.2">
      <c r="A24340" s="289"/>
      <c r="I24340"/>
      <c r="J24340"/>
      <c r="L24340" s="33"/>
      <c r="M24340" s="24"/>
    </row>
    <row r="24341" spans="1:13" x14ac:dyDescent="0.2">
      <c r="A24341" s="289"/>
      <c r="I24341"/>
      <c r="J24341"/>
      <c r="L24341" s="33"/>
      <c r="M24341" s="24"/>
    </row>
    <row r="24342" spans="1:13" x14ac:dyDescent="0.2">
      <c r="A24342" s="289"/>
      <c r="I24342"/>
      <c r="J24342"/>
      <c r="L24342" s="33"/>
      <c r="M24342" s="24"/>
    </row>
    <row r="24343" spans="1:13" x14ac:dyDescent="0.2">
      <c r="A24343" s="289"/>
      <c r="I24343"/>
      <c r="J24343"/>
      <c r="L24343" s="33"/>
      <c r="M24343" s="24"/>
    </row>
    <row r="24344" spans="1:13" x14ac:dyDescent="0.2">
      <c r="A24344" s="289"/>
      <c r="I24344"/>
      <c r="J24344"/>
      <c r="L24344" s="33"/>
      <c r="M24344" s="24"/>
    </row>
    <row r="24345" spans="1:13" x14ac:dyDescent="0.2">
      <c r="A24345" s="289"/>
      <c r="I24345"/>
      <c r="J24345"/>
      <c r="L24345" s="33"/>
      <c r="M24345" s="24"/>
    </row>
    <row r="24346" spans="1:13" x14ac:dyDescent="0.2">
      <c r="A24346" s="289"/>
      <c r="I24346"/>
      <c r="J24346"/>
      <c r="L24346" s="33"/>
      <c r="M24346" s="24"/>
    </row>
    <row r="24347" spans="1:13" x14ac:dyDescent="0.2">
      <c r="A24347" s="289"/>
      <c r="I24347"/>
      <c r="J24347"/>
      <c r="L24347" s="33"/>
      <c r="M24347" s="24"/>
    </row>
    <row r="24348" spans="1:13" x14ac:dyDescent="0.2">
      <c r="A24348" s="289"/>
      <c r="I24348"/>
      <c r="J24348"/>
      <c r="L24348" s="33"/>
      <c r="M24348" s="24"/>
    </row>
    <row r="24349" spans="1:13" x14ac:dyDescent="0.2">
      <c r="A24349" s="289"/>
      <c r="I24349"/>
      <c r="J24349"/>
      <c r="L24349" s="33"/>
      <c r="M24349" s="24"/>
    </row>
    <row r="24350" spans="1:13" x14ac:dyDescent="0.2">
      <c r="A24350" s="289"/>
      <c r="I24350"/>
      <c r="J24350"/>
      <c r="L24350" s="33"/>
      <c r="M24350" s="24"/>
    </row>
    <row r="24351" spans="1:13" x14ac:dyDescent="0.2">
      <c r="A24351" s="289"/>
      <c r="I24351"/>
      <c r="J24351"/>
      <c r="L24351" s="33"/>
      <c r="M24351" s="24"/>
    </row>
    <row r="24352" spans="1:13" x14ac:dyDescent="0.2">
      <c r="A24352" s="289"/>
      <c r="I24352"/>
      <c r="J24352"/>
      <c r="L24352" s="33"/>
      <c r="M24352" s="24"/>
    </row>
    <row r="24353" spans="1:13" x14ac:dyDescent="0.2">
      <c r="A24353" s="289"/>
      <c r="I24353"/>
      <c r="J24353"/>
      <c r="L24353" s="33"/>
      <c r="M24353" s="24"/>
    </row>
    <row r="24354" spans="1:13" x14ac:dyDescent="0.2">
      <c r="A24354" s="289"/>
      <c r="I24354"/>
      <c r="J24354"/>
      <c r="L24354" s="33"/>
      <c r="M24354" s="24"/>
    </row>
    <row r="24355" spans="1:13" x14ac:dyDescent="0.2">
      <c r="A24355" s="289"/>
      <c r="I24355"/>
      <c r="J24355"/>
      <c r="L24355" s="33"/>
      <c r="M24355" s="24"/>
    </row>
    <row r="24356" spans="1:13" x14ac:dyDescent="0.2">
      <c r="A24356" s="289"/>
      <c r="I24356"/>
      <c r="J24356"/>
      <c r="L24356" s="33"/>
      <c r="M24356" s="24"/>
    </row>
    <row r="24357" spans="1:13" x14ac:dyDescent="0.2">
      <c r="A24357" s="289"/>
      <c r="I24357"/>
      <c r="J24357"/>
      <c r="L24357" s="33"/>
      <c r="M24357" s="24"/>
    </row>
    <row r="24358" spans="1:13" x14ac:dyDescent="0.2">
      <c r="A24358" s="289"/>
      <c r="I24358"/>
      <c r="J24358"/>
      <c r="L24358" s="33"/>
      <c r="M24358" s="24"/>
    </row>
    <row r="24359" spans="1:13" x14ac:dyDescent="0.2">
      <c r="A24359" s="289"/>
      <c r="I24359"/>
      <c r="J24359"/>
      <c r="L24359" s="33"/>
      <c r="M24359" s="24"/>
    </row>
    <row r="24360" spans="1:13" x14ac:dyDescent="0.2">
      <c r="A24360" s="289"/>
      <c r="I24360"/>
      <c r="J24360"/>
      <c r="L24360" s="33"/>
      <c r="M24360" s="24"/>
    </row>
    <row r="24361" spans="1:13" x14ac:dyDescent="0.2">
      <c r="A24361" s="289"/>
      <c r="I24361"/>
      <c r="J24361"/>
      <c r="L24361" s="33"/>
      <c r="M24361" s="24"/>
    </row>
    <row r="24362" spans="1:13" x14ac:dyDescent="0.2">
      <c r="A24362" s="289"/>
      <c r="I24362"/>
      <c r="J24362"/>
      <c r="L24362" s="33"/>
      <c r="M24362" s="24"/>
    </row>
    <row r="24363" spans="1:13" x14ac:dyDescent="0.2">
      <c r="A24363" s="289"/>
      <c r="I24363"/>
      <c r="J24363"/>
      <c r="L24363" s="33"/>
      <c r="M24363" s="24"/>
    </row>
    <row r="24364" spans="1:13" x14ac:dyDescent="0.2">
      <c r="A24364" s="289"/>
      <c r="I24364"/>
      <c r="J24364"/>
      <c r="L24364" s="33"/>
      <c r="M24364" s="24"/>
    </row>
    <row r="24365" spans="1:13" x14ac:dyDescent="0.2">
      <c r="A24365" s="289"/>
      <c r="I24365"/>
      <c r="J24365"/>
      <c r="L24365" s="33"/>
      <c r="M24365" s="24"/>
    </row>
    <row r="24366" spans="1:13" x14ac:dyDescent="0.2">
      <c r="A24366" s="289"/>
      <c r="I24366"/>
      <c r="J24366"/>
      <c r="L24366" s="33"/>
      <c r="M24366" s="24"/>
    </row>
    <row r="24367" spans="1:13" x14ac:dyDescent="0.2">
      <c r="A24367" s="289"/>
      <c r="I24367"/>
      <c r="J24367"/>
      <c r="L24367" s="33"/>
      <c r="M24367" s="24"/>
    </row>
    <row r="24368" spans="1:13" x14ac:dyDescent="0.2">
      <c r="A24368" s="289"/>
      <c r="I24368"/>
      <c r="J24368"/>
      <c r="L24368" s="33"/>
      <c r="M24368" s="24"/>
    </row>
    <row r="24369" spans="1:13" x14ac:dyDescent="0.2">
      <c r="A24369" s="289"/>
      <c r="I24369"/>
      <c r="J24369"/>
      <c r="L24369" s="33"/>
      <c r="M24369" s="24"/>
    </row>
    <row r="24370" spans="1:13" x14ac:dyDescent="0.2">
      <c r="A24370" s="289"/>
      <c r="I24370"/>
      <c r="J24370"/>
      <c r="L24370" s="33"/>
      <c r="M24370" s="24"/>
    </row>
    <row r="24371" spans="1:13" x14ac:dyDescent="0.2">
      <c r="A24371" s="289"/>
      <c r="I24371"/>
      <c r="J24371"/>
      <c r="L24371" s="33"/>
      <c r="M24371" s="24"/>
    </row>
    <row r="24372" spans="1:13" x14ac:dyDescent="0.2">
      <c r="A24372" s="289"/>
      <c r="I24372"/>
      <c r="J24372"/>
      <c r="L24372" s="33"/>
      <c r="M24372" s="24"/>
    </row>
    <row r="24373" spans="1:13" x14ac:dyDescent="0.2">
      <c r="A24373" s="289"/>
      <c r="I24373"/>
      <c r="J24373"/>
      <c r="L24373" s="33"/>
      <c r="M24373" s="24"/>
    </row>
    <row r="24374" spans="1:13" x14ac:dyDescent="0.2">
      <c r="A24374" s="289"/>
      <c r="I24374"/>
      <c r="J24374"/>
      <c r="L24374" s="33"/>
      <c r="M24374" s="24"/>
    </row>
    <row r="24375" spans="1:13" x14ac:dyDescent="0.2">
      <c r="A24375" s="289"/>
      <c r="I24375"/>
      <c r="J24375"/>
      <c r="L24375" s="33"/>
      <c r="M24375" s="24"/>
    </row>
    <row r="24376" spans="1:13" x14ac:dyDescent="0.2">
      <c r="A24376" s="289"/>
      <c r="I24376"/>
      <c r="J24376"/>
      <c r="L24376" s="33"/>
      <c r="M24376" s="24"/>
    </row>
    <row r="24377" spans="1:13" x14ac:dyDescent="0.2">
      <c r="A24377" s="289"/>
      <c r="I24377"/>
      <c r="J24377"/>
      <c r="L24377" s="33"/>
      <c r="M24377" s="24"/>
    </row>
    <row r="24378" spans="1:13" x14ac:dyDescent="0.2">
      <c r="A24378" s="289"/>
      <c r="I24378"/>
      <c r="J24378"/>
      <c r="L24378" s="33"/>
      <c r="M24378" s="24"/>
    </row>
    <row r="24379" spans="1:13" x14ac:dyDescent="0.2">
      <c r="A24379" s="289"/>
      <c r="I24379"/>
      <c r="J24379"/>
      <c r="L24379" s="33"/>
      <c r="M24379" s="24"/>
    </row>
    <row r="24380" spans="1:13" x14ac:dyDescent="0.2">
      <c r="A24380" s="289"/>
      <c r="I24380"/>
      <c r="J24380"/>
      <c r="L24380" s="33"/>
      <c r="M24380" s="24"/>
    </row>
    <row r="24381" spans="1:13" x14ac:dyDescent="0.2">
      <c r="A24381" s="289"/>
      <c r="I24381"/>
      <c r="J24381"/>
      <c r="L24381" s="33"/>
      <c r="M24381" s="24"/>
    </row>
    <row r="24382" spans="1:13" x14ac:dyDescent="0.2">
      <c r="A24382" s="289"/>
      <c r="I24382"/>
      <c r="J24382"/>
      <c r="L24382" s="33"/>
      <c r="M24382" s="24"/>
    </row>
    <row r="24383" spans="1:13" x14ac:dyDescent="0.2">
      <c r="A24383" s="289"/>
      <c r="I24383"/>
      <c r="J24383"/>
      <c r="L24383" s="33"/>
      <c r="M24383" s="24"/>
    </row>
    <row r="24384" spans="1:13" x14ac:dyDescent="0.2">
      <c r="A24384" s="289"/>
      <c r="I24384"/>
      <c r="J24384"/>
      <c r="L24384" s="33"/>
      <c r="M24384" s="24"/>
    </row>
    <row r="24385" spans="1:13" x14ac:dyDescent="0.2">
      <c r="A24385" s="289"/>
      <c r="I24385"/>
      <c r="J24385"/>
      <c r="L24385" s="33"/>
      <c r="M24385" s="24"/>
    </row>
    <row r="24386" spans="1:13" x14ac:dyDescent="0.2">
      <c r="A24386" s="289"/>
      <c r="I24386"/>
      <c r="J24386"/>
      <c r="L24386" s="33"/>
      <c r="M24386" s="24"/>
    </row>
    <row r="24387" spans="1:13" x14ac:dyDescent="0.2">
      <c r="A24387" s="289"/>
      <c r="I24387"/>
      <c r="J24387"/>
      <c r="L24387" s="33"/>
      <c r="M24387" s="24"/>
    </row>
    <row r="24388" spans="1:13" x14ac:dyDescent="0.2">
      <c r="A24388" s="289"/>
      <c r="I24388"/>
      <c r="J24388"/>
      <c r="L24388" s="33"/>
      <c r="M24388" s="24"/>
    </row>
    <row r="24389" spans="1:13" x14ac:dyDescent="0.2">
      <c r="A24389" s="289"/>
      <c r="I24389"/>
      <c r="J24389"/>
      <c r="L24389" s="33"/>
      <c r="M24389" s="24"/>
    </row>
    <row r="24390" spans="1:13" x14ac:dyDescent="0.2">
      <c r="A24390" s="289"/>
      <c r="I24390"/>
      <c r="J24390"/>
      <c r="L24390" s="33"/>
      <c r="M24390" s="24"/>
    </row>
    <row r="24391" spans="1:13" x14ac:dyDescent="0.2">
      <c r="A24391" s="289"/>
      <c r="I24391"/>
      <c r="J24391"/>
      <c r="L24391" s="33"/>
      <c r="M24391" s="24"/>
    </row>
    <row r="24392" spans="1:13" x14ac:dyDescent="0.2">
      <c r="A24392" s="289"/>
      <c r="I24392"/>
      <c r="J24392"/>
      <c r="L24392" s="33"/>
      <c r="M24392" s="24"/>
    </row>
    <row r="24393" spans="1:13" x14ac:dyDescent="0.2">
      <c r="A24393" s="289"/>
      <c r="I24393"/>
      <c r="J24393"/>
      <c r="L24393" s="33"/>
      <c r="M24393" s="24"/>
    </row>
    <row r="24394" spans="1:13" x14ac:dyDescent="0.2">
      <c r="A24394" s="289"/>
      <c r="I24394"/>
      <c r="J24394"/>
      <c r="L24394" s="33"/>
      <c r="M24394" s="24"/>
    </row>
    <row r="24395" spans="1:13" x14ac:dyDescent="0.2">
      <c r="A24395" s="289"/>
      <c r="I24395"/>
      <c r="J24395"/>
      <c r="L24395" s="33"/>
      <c r="M24395" s="24"/>
    </row>
    <row r="24396" spans="1:13" x14ac:dyDescent="0.2">
      <c r="A24396" s="289"/>
      <c r="I24396"/>
      <c r="J24396"/>
      <c r="L24396" s="33"/>
      <c r="M24396" s="24"/>
    </row>
    <row r="24397" spans="1:13" x14ac:dyDescent="0.2">
      <c r="A24397" s="289"/>
      <c r="I24397"/>
      <c r="J24397"/>
      <c r="L24397" s="33"/>
      <c r="M24397" s="24"/>
    </row>
    <row r="24398" spans="1:13" x14ac:dyDescent="0.2">
      <c r="A24398" s="289"/>
      <c r="I24398"/>
      <c r="J24398"/>
      <c r="L24398" s="33"/>
      <c r="M24398" s="24"/>
    </row>
    <row r="24399" spans="1:13" x14ac:dyDescent="0.2">
      <c r="A24399" s="289"/>
      <c r="I24399"/>
      <c r="J24399"/>
      <c r="L24399" s="33"/>
      <c r="M24399" s="24"/>
    </row>
    <row r="24400" spans="1:13" x14ac:dyDescent="0.2">
      <c r="A24400" s="289"/>
      <c r="I24400"/>
      <c r="J24400"/>
      <c r="L24400" s="33"/>
      <c r="M24400" s="24"/>
    </row>
    <row r="24401" spans="1:13" x14ac:dyDescent="0.2">
      <c r="A24401" s="289"/>
      <c r="I24401"/>
      <c r="J24401"/>
      <c r="L24401" s="33"/>
      <c r="M24401" s="24"/>
    </row>
    <row r="24402" spans="1:13" x14ac:dyDescent="0.2">
      <c r="A24402" s="289"/>
      <c r="I24402"/>
      <c r="J24402"/>
      <c r="L24402" s="33"/>
      <c r="M24402" s="24"/>
    </row>
    <row r="24403" spans="1:13" x14ac:dyDescent="0.2">
      <c r="A24403" s="289"/>
      <c r="I24403"/>
      <c r="J24403"/>
      <c r="L24403" s="33"/>
      <c r="M24403" s="24"/>
    </row>
    <row r="24404" spans="1:13" x14ac:dyDescent="0.2">
      <c r="A24404" s="289"/>
      <c r="I24404"/>
      <c r="J24404"/>
      <c r="L24404" s="33"/>
      <c r="M24404" s="24"/>
    </row>
    <row r="24405" spans="1:13" x14ac:dyDescent="0.2">
      <c r="A24405" s="289"/>
      <c r="I24405"/>
      <c r="J24405"/>
      <c r="L24405" s="33"/>
      <c r="M24405" s="24"/>
    </row>
    <row r="24406" spans="1:13" x14ac:dyDescent="0.2">
      <c r="A24406" s="289"/>
      <c r="I24406"/>
      <c r="J24406"/>
      <c r="L24406" s="33"/>
      <c r="M24406" s="24"/>
    </row>
    <row r="24407" spans="1:13" x14ac:dyDescent="0.2">
      <c r="A24407" s="289"/>
      <c r="I24407"/>
      <c r="J24407"/>
      <c r="L24407" s="33"/>
      <c r="M24407" s="24"/>
    </row>
    <row r="24408" spans="1:13" x14ac:dyDescent="0.2">
      <c r="A24408" s="289"/>
      <c r="I24408"/>
      <c r="J24408"/>
      <c r="L24408" s="33"/>
      <c r="M24408" s="24"/>
    </row>
    <row r="24409" spans="1:13" x14ac:dyDescent="0.2">
      <c r="A24409" s="289"/>
      <c r="I24409"/>
      <c r="J24409"/>
      <c r="L24409" s="33"/>
      <c r="M24409" s="24"/>
    </row>
    <row r="24410" spans="1:13" x14ac:dyDescent="0.2">
      <c r="A24410" s="289"/>
      <c r="I24410"/>
      <c r="J24410"/>
      <c r="L24410" s="33"/>
      <c r="M24410" s="24"/>
    </row>
    <row r="24411" spans="1:13" x14ac:dyDescent="0.2">
      <c r="A24411" s="289"/>
      <c r="I24411"/>
      <c r="J24411"/>
      <c r="L24411" s="33"/>
      <c r="M24411" s="24"/>
    </row>
    <row r="24412" spans="1:13" x14ac:dyDescent="0.2">
      <c r="A24412" s="289"/>
      <c r="I24412"/>
      <c r="J24412"/>
      <c r="L24412" s="33"/>
      <c r="M24412" s="24"/>
    </row>
    <row r="24413" spans="1:13" x14ac:dyDescent="0.2">
      <c r="A24413" s="289"/>
      <c r="I24413"/>
      <c r="J24413"/>
      <c r="L24413" s="33"/>
      <c r="M24413" s="24"/>
    </row>
    <row r="24414" spans="1:13" x14ac:dyDescent="0.2">
      <c r="A24414" s="289"/>
      <c r="I24414"/>
      <c r="J24414"/>
      <c r="L24414" s="33"/>
      <c r="M24414" s="24"/>
    </row>
    <row r="24415" spans="1:13" x14ac:dyDescent="0.2">
      <c r="A24415" s="289"/>
      <c r="I24415"/>
      <c r="J24415"/>
      <c r="L24415" s="33"/>
      <c r="M24415" s="24"/>
    </row>
    <row r="24416" spans="1:13" x14ac:dyDescent="0.2">
      <c r="A24416" s="289"/>
      <c r="I24416"/>
      <c r="J24416"/>
      <c r="L24416" s="33"/>
      <c r="M24416" s="24"/>
    </row>
    <row r="24417" spans="1:13" x14ac:dyDescent="0.2">
      <c r="A24417" s="289"/>
      <c r="I24417"/>
      <c r="J24417"/>
      <c r="L24417" s="33"/>
      <c r="M24417" s="24"/>
    </row>
    <row r="24418" spans="1:13" x14ac:dyDescent="0.2">
      <c r="A24418" s="289"/>
      <c r="I24418"/>
      <c r="J24418"/>
      <c r="L24418" s="33"/>
      <c r="M24418" s="24"/>
    </row>
    <row r="24419" spans="1:13" x14ac:dyDescent="0.2">
      <c r="A24419" s="289"/>
      <c r="I24419"/>
      <c r="J24419"/>
      <c r="L24419" s="33"/>
      <c r="M24419" s="24"/>
    </row>
    <row r="24420" spans="1:13" x14ac:dyDescent="0.2">
      <c r="A24420" s="289"/>
      <c r="I24420"/>
      <c r="J24420"/>
      <c r="L24420" s="33"/>
      <c r="M24420" s="24"/>
    </row>
    <row r="24421" spans="1:13" x14ac:dyDescent="0.2">
      <c r="A24421" s="289"/>
      <c r="I24421"/>
      <c r="J24421"/>
      <c r="L24421" s="33"/>
      <c r="M24421" s="24"/>
    </row>
    <row r="24422" spans="1:13" x14ac:dyDescent="0.2">
      <c r="A24422" s="289"/>
      <c r="I24422"/>
      <c r="J24422"/>
      <c r="L24422" s="33"/>
      <c r="M24422" s="24"/>
    </row>
    <row r="24423" spans="1:13" x14ac:dyDescent="0.2">
      <c r="A24423" s="289"/>
      <c r="I24423"/>
      <c r="J24423"/>
      <c r="L24423" s="33"/>
      <c r="M24423" s="24"/>
    </row>
    <row r="24424" spans="1:13" x14ac:dyDescent="0.2">
      <c r="A24424" s="289"/>
      <c r="I24424"/>
      <c r="J24424"/>
      <c r="L24424" s="33"/>
      <c r="M24424" s="24"/>
    </row>
    <row r="24425" spans="1:13" x14ac:dyDescent="0.2">
      <c r="A24425" s="289"/>
      <c r="I24425"/>
      <c r="J24425"/>
      <c r="L24425" s="33"/>
      <c r="M24425" s="24"/>
    </row>
    <row r="24426" spans="1:13" x14ac:dyDescent="0.2">
      <c r="A24426" s="289"/>
      <c r="I24426"/>
      <c r="J24426"/>
      <c r="L24426" s="33"/>
      <c r="M24426" s="24"/>
    </row>
    <row r="24427" spans="1:13" x14ac:dyDescent="0.2">
      <c r="A24427" s="289"/>
      <c r="I24427"/>
      <c r="J24427"/>
      <c r="L24427" s="33"/>
      <c r="M24427" s="24"/>
    </row>
    <row r="24428" spans="1:13" x14ac:dyDescent="0.2">
      <c r="A24428" s="289"/>
      <c r="I24428"/>
      <c r="J24428"/>
      <c r="L24428" s="33"/>
      <c r="M24428" s="24"/>
    </row>
    <row r="24429" spans="1:13" x14ac:dyDescent="0.2">
      <c r="A24429" s="289"/>
      <c r="I24429"/>
      <c r="J24429"/>
      <c r="L24429" s="33"/>
      <c r="M24429" s="24"/>
    </row>
    <row r="24430" spans="1:13" x14ac:dyDescent="0.2">
      <c r="A24430" s="289"/>
      <c r="I24430"/>
      <c r="J24430"/>
      <c r="L24430" s="33"/>
      <c r="M24430" s="24"/>
    </row>
    <row r="24431" spans="1:13" x14ac:dyDescent="0.2">
      <c r="A24431" s="289"/>
      <c r="I24431"/>
      <c r="J24431"/>
      <c r="L24431" s="33"/>
      <c r="M24431" s="24"/>
    </row>
    <row r="24432" spans="1:13" x14ac:dyDescent="0.2">
      <c r="A24432" s="289"/>
      <c r="I24432"/>
      <c r="J24432"/>
      <c r="L24432" s="33"/>
      <c r="M24432" s="24"/>
    </row>
    <row r="24433" spans="1:13" x14ac:dyDescent="0.2">
      <c r="A24433" s="289"/>
      <c r="I24433"/>
      <c r="J24433"/>
      <c r="L24433" s="33"/>
      <c r="M24433" s="24"/>
    </row>
    <row r="24434" spans="1:13" x14ac:dyDescent="0.2">
      <c r="A24434" s="289"/>
      <c r="I24434"/>
      <c r="J24434"/>
      <c r="L24434" s="33"/>
      <c r="M24434" s="24"/>
    </row>
    <row r="24435" spans="1:13" x14ac:dyDescent="0.2">
      <c r="A24435" s="289"/>
      <c r="I24435"/>
      <c r="J24435"/>
      <c r="L24435" s="33"/>
      <c r="M24435" s="24"/>
    </row>
    <row r="24436" spans="1:13" x14ac:dyDescent="0.2">
      <c r="A24436" s="289"/>
      <c r="I24436"/>
      <c r="J24436"/>
      <c r="L24436" s="33"/>
      <c r="M24436" s="24"/>
    </row>
    <row r="24437" spans="1:13" x14ac:dyDescent="0.2">
      <c r="A24437" s="289"/>
      <c r="I24437"/>
      <c r="J24437"/>
      <c r="L24437" s="33"/>
      <c r="M24437" s="24"/>
    </row>
    <row r="24438" spans="1:13" x14ac:dyDescent="0.2">
      <c r="A24438" s="289"/>
      <c r="I24438"/>
      <c r="J24438"/>
      <c r="L24438" s="33"/>
      <c r="M24438" s="24"/>
    </row>
    <row r="24439" spans="1:13" x14ac:dyDescent="0.2">
      <c r="A24439" s="289"/>
      <c r="I24439"/>
      <c r="J24439"/>
      <c r="L24439" s="33"/>
      <c r="M24439" s="24"/>
    </row>
    <row r="24440" spans="1:13" x14ac:dyDescent="0.2">
      <c r="A24440" s="289"/>
      <c r="I24440"/>
      <c r="J24440"/>
      <c r="L24440" s="33"/>
      <c r="M24440" s="24"/>
    </row>
    <row r="24441" spans="1:13" x14ac:dyDescent="0.2">
      <c r="A24441" s="289"/>
      <c r="I24441"/>
      <c r="J24441"/>
      <c r="L24441" s="33"/>
      <c r="M24441" s="24"/>
    </row>
    <row r="24442" spans="1:13" x14ac:dyDescent="0.2">
      <c r="A24442" s="289"/>
      <c r="I24442"/>
      <c r="J24442"/>
      <c r="L24442" s="33"/>
      <c r="M24442" s="24"/>
    </row>
    <row r="24443" spans="1:13" x14ac:dyDescent="0.2">
      <c r="A24443" s="289"/>
      <c r="I24443"/>
      <c r="J24443"/>
      <c r="L24443" s="33"/>
      <c r="M24443" s="24"/>
    </row>
    <row r="24444" spans="1:13" x14ac:dyDescent="0.2">
      <c r="A24444" s="289"/>
      <c r="I24444"/>
      <c r="J24444"/>
      <c r="L24444" s="33"/>
      <c r="M24444" s="24"/>
    </row>
    <row r="24445" spans="1:13" x14ac:dyDescent="0.2">
      <c r="A24445" s="289"/>
      <c r="I24445"/>
      <c r="J24445"/>
      <c r="L24445" s="33"/>
      <c r="M24445" s="24"/>
    </row>
    <row r="24446" spans="1:13" x14ac:dyDescent="0.2">
      <c r="A24446" s="289"/>
      <c r="I24446"/>
      <c r="J24446"/>
      <c r="L24446" s="33"/>
      <c r="M24446" s="24"/>
    </row>
    <row r="24447" spans="1:13" x14ac:dyDescent="0.2">
      <c r="A24447" s="289"/>
      <c r="I24447"/>
      <c r="J24447"/>
      <c r="L24447" s="33"/>
      <c r="M24447" s="24"/>
    </row>
    <row r="24448" spans="1:13" x14ac:dyDescent="0.2">
      <c r="A24448" s="289"/>
      <c r="I24448"/>
      <c r="J24448"/>
      <c r="L24448" s="33"/>
      <c r="M24448" s="24"/>
    </row>
    <row r="24449" spans="1:13" x14ac:dyDescent="0.2">
      <c r="A24449" s="289"/>
      <c r="I24449"/>
      <c r="J24449"/>
      <c r="L24449" s="33"/>
      <c r="M24449" s="24"/>
    </row>
    <row r="24450" spans="1:13" x14ac:dyDescent="0.2">
      <c r="A24450" s="289"/>
      <c r="I24450"/>
      <c r="J24450"/>
      <c r="L24450" s="33"/>
      <c r="M24450" s="24"/>
    </row>
    <row r="24451" spans="1:13" x14ac:dyDescent="0.2">
      <c r="A24451" s="289"/>
      <c r="I24451"/>
      <c r="J24451"/>
      <c r="L24451" s="33"/>
      <c r="M24451" s="24"/>
    </row>
    <row r="24452" spans="1:13" x14ac:dyDescent="0.2">
      <c r="A24452" s="289"/>
      <c r="I24452"/>
      <c r="J24452"/>
      <c r="L24452" s="33"/>
      <c r="M24452" s="24"/>
    </row>
    <row r="24453" spans="1:13" x14ac:dyDescent="0.2">
      <c r="A24453" s="289"/>
      <c r="I24453"/>
      <c r="J24453"/>
      <c r="L24453" s="33"/>
      <c r="M24453" s="24"/>
    </row>
    <row r="24454" spans="1:13" x14ac:dyDescent="0.2">
      <c r="A24454" s="289"/>
      <c r="I24454"/>
      <c r="J24454"/>
      <c r="L24454" s="33"/>
      <c r="M24454" s="24"/>
    </row>
    <row r="24455" spans="1:13" x14ac:dyDescent="0.2">
      <c r="A24455" s="289"/>
      <c r="I24455"/>
      <c r="J24455"/>
      <c r="L24455" s="33"/>
      <c r="M24455" s="24"/>
    </row>
    <row r="24456" spans="1:13" x14ac:dyDescent="0.2">
      <c r="A24456" s="289"/>
      <c r="I24456"/>
      <c r="J24456"/>
      <c r="L24456" s="33"/>
      <c r="M24456" s="24"/>
    </row>
    <row r="24457" spans="1:13" x14ac:dyDescent="0.2">
      <c r="A24457" s="289"/>
      <c r="I24457"/>
      <c r="J24457"/>
      <c r="L24457" s="33"/>
      <c r="M24457" s="24"/>
    </row>
    <row r="24458" spans="1:13" x14ac:dyDescent="0.2">
      <c r="A24458" s="289"/>
      <c r="I24458"/>
      <c r="J24458"/>
      <c r="L24458" s="33"/>
      <c r="M24458" s="24"/>
    </row>
    <row r="24459" spans="1:13" x14ac:dyDescent="0.2">
      <c r="A24459" s="289"/>
      <c r="I24459"/>
      <c r="J24459"/>
      <c r="L24459" s="33"/>
      <c r="M24459" s="24"/>
    </row>
    <row r="24460" spans="1:13" x14ac:dyDescent="0.2">
      <c r="A24460" s="289"/>
      <c r="I24460"/>
      <c r="J24460"/>
      <c r="L24460" s="33"/>
      <c r="M24460" s="24"/>
    </row>
    <row r="24461" spans="1:13" x14ac:dyDescent="0.2">
      <c r="A24461" s="289"/>
      <c r="I24461"/>
      <c r="J24461"/>
      <c r="L24461" s="33"/>
      <c r="M24461" s="24"/>
    </row>
    <row r="24462" spans="1:13" x14ac:dyDescent="0.2">
      <c r="A24462" s="289"/>
      <c r="I24462"/>
      <c r="J24462"/>
      <c r="L24462" s="33"/>
      <c r="M24462" s="24"/>
    </row>
    <row r="24463" spans="1:13" x14ac:dyDescent="0.2">
      <c r="A24463" s="289"/>
      <c r="I24463"/>
      <c r="J24463"/>
      <c r="L24463" s="33"/>
      <c r="M24463" s="24"/>
    </row>
    <row r="24464" spans="1:13" x14ac:dyDescent="0.2">
      <c r="A24464" s="289"/>
      <c r="I24464"/>
      <c r="J24464"/>
      <c r="L24464" s="33"/>
      <c r="M24464" s="24"/>
    </row>
    <row r="24465" spans="1:13" x14ac:dyDescent="0.2">
      <c r="A24465" s="289"/>
      <c r="I24465"/>
      <c r="J24465"/>
      <c r="L24465" s="33"/>
      <c r="M24465" s="24"/>
    </row>
    <row r="24466" spans="1:13" x14ac:dyDescent="0.2">
      <c r="A24466" s="289"/>
      <c r="I24466"/>
      <c r="J24466"/>
      <c r="L24466" s="33"/>
      <c r="M24466" s="24"/>
    </row>
    <row r="24467" spans="1:13" x14ac:dyDescent="0.2">
      <c r="A24467" s="289"/>
      <c r="I24467"/>
      <c r="J24467"/>
      <c r="L24467" s="33"/>
      <c r="M24467" s="24"/>
    </row>
    <row r="24468" spans="1:13" x14ac:dyDescent="0.2">
      <c r="A24468" s="289"/>
      <c r="I24468"/>
      <c r="J24468"/>
      <c r="L24468" s="33"/>
      <c r="M24468" s="24"/>
    </row>
    <row r="24469" spans="1:13" x14ac:dyDescent="0.2">
      <c r="A24469" s="289"/>
      <c r="I24469"/>
      <c r="J24469"/>
      <c r="L24469" s="33"/>
      <c r="M24469" s="24"/>
    </row>
    <row r="24470" spans="1:13" x14ac:dyDescent="0.2">
      <c r="A24470" s="289"/>
      <c r="I24470"/>
      <c r="J24470"/>
      <c r="L24470" s="33"/>
      <c r="M24470" s="24"/>
    </row>
    <row r="24471" spans="1:13" x14ac:dyDescent="0.2">
      <c r="A24471" s="289"/>
      <c r="I24471"/>
      <c r="J24471"/>
      <c r="L24471" s="33"/>
      <c r="M24471" s="24"/>
    </row>
    <row r="24472" spans="1:13" x14ac:dyDescent="0.2">
      <c r="A24472" s="289"/>
      <c r="I24472"/>
      <c r="J24472"/>
      <c r="L24472" s="33"/>
      <c r="M24472" s="24"/>
    </row>
    <row r="24473" spans="1:13" x14ac:dyDescent="0.2">
      <c r="A24473" s="289"/>
      <c r="I24473"/>
      <c r="J24473"/>
      <c r="L24473" s="33"/>
      <c r="M24473" s="24"/>
    </row>
    <row r="24474" spans="1:13" x14ac:dyDescent="0.2">
      <c r="A24474" s="289"/>
      <c r="I24474"/>
      <c r="J24474"/>
      <c r="L24474" s="33"/>
      <c r="M24474" s="24"/>
    </row>
    <row r="24475" spans="1:13" x14ac:dyDescent="0.2">
      <c r="A24475" s="289"/>
      <c r="I24475"/>
      <c r="J24475"/>
      <c r="L24475" s="33"/>
      <c r="M24475" s="24"/>
    </row>
    <row r="24476" spans="1:13" x14ac:dyDescent="0.2">
      <c r="A24476" s="289"/>
      <c r="I24476"/>
      <c r="J24476"/>
      <c r="L24476" s="33"/>
      <c r="M24476" s="24"/>
    </row>
    <row r="24477" spans="1:13" x14ac:dyDescent="0.2">
      <c r="A24477" s="289"/>
      <c r="I24477"/>
      <c r="J24477"/>
      <c r="L24477" s="33"/>
      <c r="M24477" s="24"/>
    </row>
    <row r="24478" spans="1:13" x14ac:dyDescent="0.2">
      <c r="A24478" s="289"/>
      <c r="I24478"/>
      <c r="J24478"/>
      <c r="L24478" s="33"/>
      <c r="M24478" s="24"/>
    </row>
    <row r="24479" spans="1:13" x14ac:dyDescent="0.2">
      <c r="A24479" s="289"/>
      <c r="I24479"/>
      <c r="J24479"/>
      <c r="L24479" s="33"/>
      <c r="M24479" s="24"/>
    </row>
    <row r="24480" spans="1:13" x14ac:dyDescent="0.2">
      <c r="A24480" s="289"/>
      <c r="I24480"/>
      <c r="J24480"/>
      <c r="L24480" s="33"/>
      <c r="M24480" s="24"/>
    </row>
    <row r="24481" spans="1:13" x14ac:dyDescent="0.2">
      <c r="A24481" s="289"/>
      <c r="I24481"/>
      <c r="J24481"/>
      <c r="L24481" s="33"/>
      <c r="M24481" s="24"/>
    </row>
    <row r="24482" spans="1:13" x14ac:dyDescent="0.2">
      <c r="A24482" s="289"/>
      <c r="I24482"/>
      <c r="J24482"/>
      <c r="L24482" s="33"/>
      <c r="M24482" s="24"/>
    </row>
    <row r="24483" spans="1:13" x14ac:dyDescent="0.2">
      <c r="A24483" s="289"/>
      <c r="I24483"/>
      <c r="J24483"/>
      <c r="L24483" s="33"/>
      <c r="M24483" s="24"/>
    </row>
    <row r="24484" spans="1:13" x14ac:dyDescent="0.2">
      <c r="A24484" s="289"/>
      <c r="I24484"/>
      <c r="J24484"/>
      <c r="L24484" s="33"/>
      <c r="M24484" s="24"/>
    </row>
    <row r="24485" spans="1:13" x14ac:dyDescent="0.2">
      <c r="A24485" s="289"/>
      <c r="I24485"/>
      <c r="J24485"/>
      <c r="L24485" s="33"/>
      <c r="M24485" s="24"/>
    </row>
    <row r="24486" spans="1:13" x14ac:dyDescent="0.2">
      <c r="A24486" s="289"/>
      <c r="I24486"/>
      <c r="J24486"/>
      <c r="L24486" s="33"/>
      <c r="M24486" s="24"/>
    </row>
    <row r="24487" spans="1:13" x14ac:dyDescent="0.2">
      <c r="A24487" s="289"/>
      <c r="I24487"/>
      <c r="J24487"/>
      <c r="L24487" s="33"/>
      <c r="M24487" s="24"/>
    </row>
    <row r="24488" spans="1:13" x14ac:dyDescent="0.2">
      <c r="A24488" s="289"/>
      <c r="I24488"/>
      <c r="J24488"/>
      <c r="L24488" s="33"/>
      <c r="M24488" s="24"/>
    </row>
    <row r="24489" spans="1:13" x14ac:dyDescent="0.2">
      <c r="A24489" s="289"/>
      <c r="I24489"/>
      <c r="J24489"/>
      <c r="L24489" s="33"/>
      <c r="M24489" s="24"/>
    </row>
    <row r="24490" spans="1:13" x14ac:dyDescent="0.2">
      <c r="A24490" s="289"/>
      <c r="I24490"/>
      <c r="J24490"/>
      <c r="L24490" s="33"/>
      <c r="M24490" s="24"/>
    </row>
    <row r="24491" spans="1:13" x14ac:dyDescent="0.2">
      <c r="A24491" s="289"/>
      <c r="I24491"/>
      <c r="J24491"/>
      <c r="L24491" s="33"/>
      <c r="M24491" s="24"/>
    </row>
    <row r="24492" spans="1:13" x14ac:dyDescent="0.2">
      <c r="A24492" s="289"/>
      <c r="I24492"/>
      <c r="J24492"/>
      <c r="L24492" s="33"/>
      <c r="M24492" s="24"/>
    </row>
    <row r="24493" spans="1:13" x14ac:dyDescent="0.2">
      <c r="A24493" s="289"/>
      <c r="I24493"/>
      <c r="J24493"/>
      <c r="L24493" s="33"/>
      <c r="M24493" s="24"/>
    </row>
    <row r="24494" spans="1:13" x14ac:dyDescent="0.2">
      <c r="A24494" s="289"/>
      <c r="I24494"/>
      <c r="J24494"/>
      <c r="L24494" s="33"/>
      <c r="M24494" s="24"/>
    </row>
    <row r="24495" spans="1:13" x14ac:dyDescent="0.2">
      <c r="A24495" s="289"/>
      <c r="I24495"/>
      <c r="J24495"/>
      <c r="L24495" s="33"/>
      <c r="M24495" s="24"/>
    </row>
    <row r="24496" spans="1:13" x14ac:dyDescent="0.2">
      <c r="A24496" s="289"/>
      <c r="I24496"/>
      <c r="J24496"/>
      <c r="L24496" s="33"/>
      <c r="M24496" s="24"/>
    </row>
    <row r="24497" spans="1:13" x14ac:dyDescent="0.2">
      <c r="A24497" s="289"/>
      <c r="I24497"/>
      <c r="J24497"/>
      <c r="L24497" s="33"/>
      <c r="M24497" s="24"/>
    </row>
    <row r="24498" spans="1:13" x14ac:dyDescent="0.2">
      <c r="A24498" s="289"/>
      <c r="I24498"/>
      <c r="J24498"/>
      <c r="L24498" s="33"/>
      <c r="M24498" s="24"/>
    </row>
    <row r="24499" spans="1:13" x14ac:dyDescent="0.2">
      <c r="A24499" s="289"/>
      <c r="I24499"/>
      <c r="J24499"/>
      <c r="L24499" s="33"/>
      <c r="M24499" s="24"/>
    </row>
    <row r="24500" spans="1:13" x14ac:dyDescent="0.2">
      <c r="A24500" s="289"/>
      <c r="I24500"/>
      <c r="J24500"/>
      <c r="L24500" s="33"/>
      <c r="M24500" s="24"/>
    </row>
    <row r="24501" spans="1:13" x14ac:dyDescent="0.2">
      <c r="A24501" s="289"/>
      <c r="I24501"/>
      <c r="J24501"/>
      <c r="L24501" s="33"/>
      <c r="M24501" s="24"/>
    </row>
    <row r="24502" spans="1:13" x14ac:dyDescent="0.2">
      <c r="A24502" s="289"/>
      <c r="I24502"/>
      <c r="J24502"/>
      <c r="L24502" s="33"/>
      <c r="M24502" s="24"/>
    </row>
    <row r="24503" spans="1:13" x14ac:dyDescent="0.2">
      <c r="A24503" s="289"/>
      <c r="I24503"/>
      <c r="J24503"/>
      <c r="L24503" s="33"/>
      <c r="M24503" s="24"/>
    </row>
    <row r="24504" spans="1:13" x14ac:dyDescent="0.2">
      <c r="A24504" s="289"/>
      <c r="I24504"/>
      <c r="J24504"/>
      <c r="L24504" s="33"/>
      <c r="M24504" s="24"/>
    </row>
    <row r="24505" spans="1:13" x14ac:dyDescent="0.2">
      <c r="A24505" s="289"/>
      <c r="I24505"/>
      <c r="J24505"/>
      <c r="L24505" s="33"/>
      <c r="M24505" s="24"/>
    </row>
    <row r="24506" spans="1:13" x14ac:dyDescent="0.2">
      <c r="A24506" s="289"/>
      <c r="I24506"/>
      <c r="J24506"/>
      <c r="L24506" s="33"/>
      <c r="M24506" s="24"/>
    </row>
    <row r="24507" spans="1:13" x14ac:dyDescent="0.2">
      <c r="A24507" s="289"/>
      <c r="I24507"/>
      <c r="J24507"/>
      <c r="L24507" s="33"/>
      <c r="M24507" s="24"/>
    </row>
    <row r="24508" spans="1:13" x14ac:dyDescent="0.2">
      <c r="A24508" s="289"/>
      <c r="I24508"/>
      <c r="J24508"/>
      <c r="L24508" s="33"/>
      <c r="M24508" s="24"/>
    </row>
    <row r="24509" spans="1:13" x14ac:dyDescent="0.2">
      <c r="A24509" s="289"/>
      <c r="I24509"/>
      <c r="J24509"/>
      <c r="L24509" s="33"/>
      <c r="M24509" s="24"/>
    </row>
    <row r="24510" spans="1:13" x14ac:dyDescent="0.2">
      <c r="A24510" s="289"/>
      <c r="I24510"/>
      <c r="J24510"/>
      <c r="L24510" s="33"/>
      <c r="M24510" s="24"/>
    </row>
    <row r="24511" spans="1:13" x14ac:dyDescent="0.2">
      <c r="A24511" s="289"/>
      <c r="I24511"/>
      <c r="J24511"/>
      <c r="L24511" s="33"/>
      <c r="M24511" s="24"/>
    </row>
    <row r="24512" spans="1:13" x14ac:dyDescent="0.2">
      <c r="A24512" s="289"/>
      <c r="I24512"/>
      <c r="J24512"/>
      <c r="L24512" s="33"/>
      <c r="M24512" s="24"/>
    </row>
    <row r="24513" spans="1:13" x14ac:dyDescent="0.2">
      <c r="A24513" s="289"/>
      <c r="I24513"/>
      <c r="J24513"/>
      <c r="L24513" s="33"/>
      <c r="M24513" s="24"/>
    </row>
    <row r="24514" spans="1:13" x14ac:dyDescent="0.2">
      <c r="A24514" s="289"/>
      <c r="I24514"/>
      <c r="J24514"/>
      <c r="L24514" s="33"/>
      <c r="M24514" s="24"/>
    </row>
    <row r="24515" spans="1:13" x14ac:dyDescent="0.2">
      <c r="A24515" s="289"/>
      <c r="I24515"/>
      <c r="J24515"/>
      <c r="L24515" s="33"/>
      <c r="M24515" s="24"/>
    </row>
    <row r="24516" spans="1:13" x14ac:dyDescent="0.2">
      <c r="A24516" s="289"/>
      <c r="I24516"/>
      <c r="J24516"/>
      <c r="L24516" s="33"/>
      <c r="M24516" s="24"/>
    </row>
    <row r="24517" spans="1:13" x14ac:dyDescent="0.2">
      <c r="A24517" s="289"/>
      <c r="I24517"/>
      <c r="J24517"/>
      <c r="L24517" s="33"/>
      <c r="M24517" s="24"/>
    </row>
    <row r="24518" spans="1:13" x14ac:dyDescent="0.2">
      <c r="A24518" s="289"/>
      <c r="I24518"/>
      <c r="J24518"/>
      <c r="L24518" s="33"/>
      <c r="M24518" s="24"/>
    </row>
    <row r="24519" spans="1:13" x14ac:dyDescent="0.2">
      <c r="A24519" s="289"/>
      <c r="I24519"/>
      <c r="J24519"/>
      <c r="L24519" s="33"/>
      <c r="M24519" s="24"/>
    </row>
    <row r="24520" spans="1:13" x14ac:dyDescent="0.2">
      <c r="A24520" s="289"/>
      <c r="I24520"/>
      <c r="J24520"/>
      <c r="L24520" s="33"/>
      <c r="M24520" s="24"/>
    </row>
    <row r="24521" spans="1:13" x14ac:dyDescent="0.2">
      <c r="A24521" s="289"/>
      <c r="I24521"/>
      <c r="J24521"/>
      <c r="L24521" s="33"/>
      <c r="M24521" s="24"/>
    </row>
    <row r="24522" spans="1:13" x14ac:dyDescent="0.2">
      <c r="A24522" s="289"/>
      <c r="I24522"/>
      <c r="J24522"/>
      <c r="L24522" s="33"/>
      <c r="M24522" s="24"/>
    </row>
    <row r="24523" spans="1:13" x14ac:dyDescent="0.2">
      <c r="A24523" s="289"/>
      <c r="I24523"/>
      <c r="J24523"/>
      <c r="L24523" s="33"/>
      <c r="M24523" s="24"/>
    </row>
    <row r="24524" spans="1:13" x14ac:dyDescent="0.2">
      <c r="A24524" s="289"/>
      <c r="I24524"/>
      <c r="J24524"/>
      <c r="L24524" s="33"/>
      <c r="M24524" s="24"/>
    </row>
    <row r="24525" spans="1:13" x14ac:dyDescent="0.2">
      <c r="A24525" s="289"/>
      <c r="I24525"/>
      <c r="J24525"/>
      <c r="L24525" s="33"/>
      <c r="M24525" s="24"/>
    </row>
    <row r="24526" spans="1:13" x14ac:dyDescent="0.2">
      <c r="A24526" s="289"/>
      <c r="I24526"/>
      <c r="J24526"/>
      <c r="L24526" s="33"/>
      <c r="M24526" s="24"/>
    </row>
    <row r="24527" spans="1:13" x14ac:dyDescent="0.2">
      <c r="A24527" s="289"/>
      <c r="I24527"/>
      <c r="J24527"/>
      <c r="L24527" s="33"/>
      <c r="M24527" s="24"/>
    </row>
    <row r="24528" spans="1:13" x14ac:dyDescent="0.2">
      <c r="A24528" s="289"/>
      <c r="I24528"/>
      <c r="J24528"/>
      <c r="L24528" s="33"/>
      <c r="M24528" s="24"/>
    </row>
    <row r="24529" spans="1:13" x14ac:dyDescent="0.2">
      <c r="A24529" s="289"/>
      <c r="I24529"/>
      <c r="J24529"/>
      <c r="L24529" s="33"/>
      <c r="M24529" s="24"/>
    </row>
    <row r="24530" spans="1:13" x14ac:dyDescent="0.2">
      <c r="A24530" s="289"/>
      <c r="I24530"/>
      <c r="J24530"/>
      <c r="L24530" s="33"/>
      <c r="M24530" s="24"/>
    </row>
    <row r="24531" spans="1:13" x14ac:dyDescent="0.2">
      <c r="A24531" s="289"/>
      <c r="I24531"/>
      <c r="J24531"/>
      <c r="L24531" s="33"/>
      <c r="M24531" s="24"/>
    </row>
    <row r="24532" spans="1:13" x14ac:dyDescent="0.2">
      <c r="A24532" s="289"/>
      <c r="I24532"/>
      <c r="J24532"/>
      <c r="L24532" s="33"/>
      <c r="M24532" s="24"/>
    </row>
    <row r="24533" spans="1:13" x14ac:dyDescent="0.2">
      <c r="A24533" s="289"/>
      <c r="I24533"/>
      <c r="J24533"/>
      <c r="L24533" s="33"/>
      <c r="M24533" s="24"/>
    </row>
    <row r="24534" spans="1:13" x14ac:dyDescent="0.2">
      <c r="A24534" s="289"/>
      <c r="I24534"/>
      <c r="J24534"/>
      <c r="L24534" s="33"/>
      <c r="M24534" s="24"/>
    </row>
    <row r="24535" spans="1:13" x14ac:dyDescent="0.2">
      <c r="A24535" s="289"/>
      <c r="I24535"/>
      <c r="J24535"/>
      <c r="L24535" s="33"/>
      <c r="M24535" s="24"/>
    </row>
    <row r="24536" spans="1:13" x14ac:dyDescent="0.2">
      <c r="A24536" s="289"/>
      <c r="I24536"/>
      <c r="J24536"/>
      <c r="L24536" s="33"/>
      <c r="M24536" s="24"/>
    </row>
    <row r="24537" spans="1:13" x14ac:dyDescent="0.2">
      <c r="A24537" s="289"/>
      <c r="I24537"/>
      <c r="J24537"/>
      <c r="L24537" s="33"/>
      <c r="M24537" s="24"/>
    </row>
    <row r="24538" spans="1:13" x14ac:dyDescent="0.2">
      <c r="A24538" s="289"/>
      <c r="I24538"/>
      <c r="J24538"/>
      <c r="L24538" s="33"/>
      <c r="M24538" s="24"/>
    </row>
    <row r="24539" spans="1:13" x14ac:dyDescent="0.2">
      <c r="A24539" s="289"/>
      <c r="I24539"/>
      <c r="J24539"/>
      <c r="L24539" s="33"/>
      <c r="M24539" s="24"/>
    </row>
    <row r="24540" spans="1:13" x14ac:dyDescent="0.2">
      <c r="A24540" s="289"/>
      <c r="I24540"/>
      <c r="J24540"/>
      <c r="L24540" s="33"/>
      <c r="M24540" s="24"/>
    </row>
    <row r="24541" spans="1:13" x14ac:dyDescent="0.2">
      <c r="A24541" s="289"/>
      <c r="I24541"/>
      <c r="J24541"/>
      <c r="L24541" s="33"/>
      <c r="M24541" s="24"/>
    </row>
    <row r="24542" spans="1:13" x14ac:dyDescent="0.2">
      <c r="A24542" s="289"/>
      <c r="I24542"/>
      <c r="J24542"/>
      <c r="L24542" s="33"/>
      <c r="M24542" s="24"/>
    </row>
    <row r="24543" spans="1:13" x14ac:dyDescent="0.2">
      <c r="A24543" s="289"/>
      <c r="I24543"/>
      <c r="J24543"/>
      <c r="L24543" s="33"/>
      <c r="M24543" s="24"/>
    </row>
    <row r="24544" spans="1:13" x14ac:dyDescent="0.2">
      <c r="A24544" s="289"/>
      <c r="I24544"/>
      <c r="J24544"/>
      <c r="L24544" s="33"/>
      <c r="M24544" s="24"/>
    </row>
    <row r="24545" spans="1:13" x14ac:dyDescent="0.2">
      <c r="A24545" s="289"/>
      <c r="I24545"/>
      <c r="J24545"/>
      <c r="L24545" s="33"/>
      <c r="M24545" s="24"/>
    </row>
    <row r="24546" spans="1:13" x14ac:dyDescent="0.2">
      <c r="A24546" s="289"/>
      <c r="I24546"/>
      <c r="J24546"/>
      <c r="L24546" s="33"/>
      <c r="M24546" s="24"/>
    </row>
    <row r="24547" spans="1:13" x14ac:dyDescent="0.2">
      <c r="A24547" s="289"/>
      <c r="I24547"/>
      <c r="J24547"/>
      <c r="L24547" s="33"/>
      <c r="M24547" s="24"/>
    </row>
    <row r="24548" spans="1:13" x14ac:dyDescent="0.2">
      <c r="A24548" s="289"/>
      <c r="I24548"/>
      <c r="J24548"/>
      <c r="L24548" s="33"/>
      <c r="M24548" s="24"/>
    </row>
    <row r="24549" spans="1:13" x14ac:dyDescent="0.2">
      <c r="A24549" s="289"/>
      <c r="I24549"/>
      <c r="J24549"/>
      <c r="L24549" s="33"/>
      <c r="M24549" s="24"/>
    </row>
    <row r="24550" spans="1:13" x14ac:dyDescent="0.2">
      <c r="A24550" s="289"/>
      <c r="I24550"/>
      <c r="J24550"/>
      <c r="L24550" s="33"/>
      <c r="M24550" s="24"/>
    </row>
    <row r="24551" spans="1:13" x14ac:dyDescent="0.2">
      <c r="A24551" s="289"/>
      <c r="I24551"/>
      <c r="J24551"/>
      <c r="L24551" s="33"/>
      <c r="M24551" s="24"/>
    </row>
    <row r="24552" spans="1:13" x14ac:dyDescent="0.2">
      <c r="A24552" s="289"/>
      <c r="I24552"/>
      <c r="J24552"/>
      <c r="L24552" s="33"/>
      <c r="M24552" s="24"/>
    </row>
    <row r="24553" spans="1:13" x14ac:dyDescent="0.2">
      <c r="A24553" s="289"/>
      <c r="I24553"/>
      <c r="J24553"/>
      <c r="L24553" s="33"/>
      <c r="M24553" s="24"/>
    </row>
    <row r="24554" spans="1:13" x14ac:dyDescent="0.2">
      <c r="A24554" s="289"/>
      <c r="I24554"/>
      <c r="J24554"/>
      <c r="L24554" s="33"/>
      <c r="M24554" s="24"/>
    </row>
    <row r="24555" spans="1:13" x14ac:dyDescent="0.2">
      <c r="A24555" s="289"/>
      <c r="I24555"/>
      <c r="J24555"/>
      <c r="L24555" s="33"/>
      <c r="M24555" s="24"/>
    </row>
    <row r="24556" spans="1:13" x14ac:dyDescent="0.2">
      <c r="A24556" s="289"/>
      <c r="I24556"/>
      <c r="J24556"/>
      <c r="L24556" s="33"/>
      <c r="M24556" s="24"/>
    </row>
    <row r="24557" spans="1:13" x14ac:dyDescent="0.2">
      <c r="A24557" s="289"/>
      <c r="I24557"/>
      <c r="J24557"/>
      <c r="L24557" s="33"/>
      <c r="M24557" s="24"/>
    </row>
    <row r="24558" spans="1:13" x14ac:dyDescent="0.2">
      <c r="A24558" s="289"/>
      <c r="I24558"/>
      <c r="J24558"/>
      <c r="L24558" s="33"/>
      <c r="M24558" s="24"/>
    </row>
    <row r="24559" spans="1:13" x14ac:dyDescent="0.2">
      <c r="A24559" s="289"/>
      <c r="I24559"/>
      <c r="J24559"/>
      <c r="L24559" s="33"/>
      <c r="M24559" s="24"/>
    </row>
    <row r="24560" spans="1:13" x14ac:dyDescent="0.2">
      <c r="A24560" s="289"/>
      <c r="I24560"/>
      <c r="J24560"/>
      <c r="L24560" s="33"/>
      <c r="M24560" s="24"/>
    </row>
    <row r="24561" spans="1:13" x14ac:dyDescent="0.2">
      <c r="A24561" s="289"/>
      <c r="I24561"/>
      <c r="J24561"/>
      <c r="L24561" s="33"/>
      <c r="M24561" s="24"/>
    </row>
    <row r="24562" spans="1:13" x14ac:dyDescent="0.2">
      <c r="A24562" s="289"/>
      <c r="I24562"/>
      <c r="J24562"/>
      <c r="L24562" s="33"/>
      <c r="M24562" s="24"/>
    </row>
    <row r="24563" spans="1:13" x14ac:dyDescent="0.2">
      <c r="A24563" s="289"/>
      <c r="I24563"/>
      <c r="J24563"/>
      <c r="L24563" s="33"/>
      <c r="M24563" s="24"/>
    </row>
    <row r="24564" spans="1:13" x14ac:dyDescent="0.2">
      <c r="A24564" s="289"/>
      <c r="I24564"/>
      <c r="J24564"/>
      <c r="L24564" s="33"/>
      <c r="M24564" s="24"/>
    </row>
    <row r="24565" spans="1:13" x14ac:dyDescent="0.2">
      <c r="A24565" s="289"/>
      <c r="I24565"/>
      <c r="J24565"/>
      <c r="L24565" s="33"/>
      <c r="M24565" s="24"/>
    </row>
    <row r="24566" spans="1:13" x14ac:dyDescent="0.2">
      <c r="A24566" s="289"/>
      <c r="I24566"/>
      <c r="J24566"/>
      <c r="L24566" s="33"/>
      <c r="M24566" s="24"/>
    </row>
    <row r="24567" spans="1:13" x14ac:dyDescent="0.2">
      <c r="A24567" s="289"/>
      <c r="I24567"/>
      <c r="J24567"/>
      <c r="L24567" s="33"/>
      <c r="M24567" s="24"/>
    </row>
    <row r="24568" spans="1:13" x14ac:dyDescent="0.2">
      <c r="A24568" s="289"/>
      <c r="I24568"/>
      <c r="J24568"/>
      <c r="L24568" s="33"/>
      <c r="M24568" s="24"/>
    </row>
    <row r="24569" spans="1:13" x14ac:dyDescent="0.2">
      <c r="A24569" s="289"/>
      <c r="I24569"/>
      <c r="J24569"/>
      <c r="L24569" s="33"/>
      <c r="M24569" s="24"/>
    </row>
    <row r="24570" spans="1:13" x14ac:dyDescent="0.2">
      <c r="A24570" s="289"/>
      <c r="I24570"/>
      <c r="J24570"/>
      <c r="L24570" s="33"/>
      <c r="M24570" s="24"/>
    </row>
    <row r="24571" spans="1:13" x14ac:dyDescent="0.2">
      <c r="A24571" s="289"/>
      <c r="I24571"/>
      <c r="J24571"/>
      <c r="L24571" s="33"/>
      <c r="M24571" s="24"/>
    </row>
    <row r="24572" spans="1:13" x14ac:dyDescent="0.2">
      <c r="A24572" s="289"/>
      <c r="I24572"/>
      <c r="J24572"/>
      <c r="L24572" s="33"/>
      <c r="M24572" s="24"/>
    </row>
    <row r="24573" spans="1:13" x14ac:dyDescent="0.2">
      <c r="A24573" s="289"/>
      <c r="I24573"/>
      <c r="J24573"/>
      <c r="L24573" s="33"/>
      <c r="M24573" s="24"/>
    </row>
    <row r="24574" spans="1:13" x14ac:dyDescent="0.2">
      <c r="A24574" s="289"/>
      <c r="I24574"/>
      <c r="J24574"/>
      <c r="L24574" s="33"/>
      <c r="M24574" s="24"/>
    </row>
    <row r="24575" spans="1:13" x14ac:dyDescent="0.2">
      <c r="A24575" s="289"/>
      <c r="I24575"/>
      <c r="J24575"/>
      <c r="L24575" s="33"/>
      <c r="M24575" s="24"/>
    </row>
    <row r="24576" spans="1:13" x14ac:dyDescent="0.2">
      <c r="A24576" s="289"/>
      <c r="I24576"/>
      <c r="J24576"/>
      <c r="L24576" s="33"/>
      <c r="M24576" s="24"/>
    </row>
    <row r="24577" spans="1:13" x14ac:dyDescent="0.2">
      <c r="A24577" s="289"/>
      <c r="I24577"/>
      <c r="J24577"/>
      <c r="L24577" s="33"/>
      <c r="M24577" s="24"/>
    </row>
    <row r="24578" spans="1:13" x14ac:dyDescent="0.2">
      <c r="A24578" s="289"/>
      <c r="I24578"/>
      <c r="J24578"/>
      <c r="L24578" s="33"/>
      <c r="M24578" s="24"/>
    </row>
    <row r="24579" spans="1:13" x14ac:dyDescent="0.2">
      <c r="A24579" s="289"/>
      <c r="I24579"/>
      <c r="J24579"/>
      <c r="L24579" s="33"/>
      <c r="M24579" s="24"/>
    </row>
    <row r="24580" spans="1:13" x14ac:dyDescent="0.2">
      <c r="A24580" s="289"/>
      <c r="I24580"/>
      <c r="J24580"/>
      <c r="L24580" s="33"/>
      <c r="M24580" s="24"/>
    </row>
    <row r="24581" spans="1:13" x14ac:dyDescent="0.2">
      <c r="A24581" s="289"/>
      <c r="I24581"/>
      <c r="J24581"/>
      <c r="L24581" s="33"/>
      <c r="M24581" s="24"/>
    </row>
    <row r="24582" spans="1:13" x14ac:dyDescent="0.2">
      <c r="A24582" s="289"/>
      <c r="I24582"/>
      <c r="J24582"/>
      <c r="L24582" s="33"/>
      <c r="M24582" s="24"/>
    </row>
    <row r="24583" spans="1:13" x14ac:dyDescent="0.2">
      <c r="A24583" s="289"/>
      <c r="I24583"/>
      <c r="J24583"/>
      <c r="L24583" s="33"/>
      <c r="M24583" s="24"/>
    </row>
    <row r="24584" spans="1:13" x14ac:dyDescent="0.2">
      <c r="A24584" s="289"/>
      <c r="I24584"/>
      <c r="J24584"/>
      <c r="L24584" s="33"/>
      <c r="M24584" s="24"/>
    </row>
    <row r="24585" spans="1:13" x14ac:dyDescent="0.2">
      <c r="A24585" s="289"/>
      <c r="I24585"/>
      <c r="J24585"/>
      <c r="L24585" s="33"/>
      <c r="M24585" s="24"/>
    </row>
    <row r="24586" spans="1:13" x14ac:dyDescent="0.2">
      <c r="A24586" s="289"/>
      <c r="I24586"/>
      <c r="J24586"/>
      <c r="L24586" s="33"/>
      <c r="M24586" s="24"/>
    </row>
    <row r="24587" spans="1:13" x14ac:dyDescent="0.2">
      <c r="A24587" s="289"/>
      <c r="I24587"/>
      <c r="J24587"/>
      <c r="L24587" s="33"/>
      <c r="M24587" s="24"/>
    </row>
    <row r="24588" spans="1:13" x14ac:dyDescent="0.2">
      <c r="A24588" s="289"/>
      <c r="I24588"/>
      <c r="J24588"/>
      <c r="L24588" s="33"/>
      <c r="M24588" s="24"/>
    </row>
    <row r="24589" spans="1:13" x14ac:dyDescent="0.2">
      <c r="A24589" s="289"/>
      <c r="I24589"/>
      <c r="J24589"/>
      <c r="L24589" s="33"/>
      <c r="M24589" s="24"/>
    </row>
    <row r="24590" spans="1:13" x14ac:dyDescent="0.2">
      <c r="A24590" s="289"/>
      <c r="I24590"/>
      <c r="J24590"/>
      <c r="L24590" s="33"/>
      <c r="M24590" s="24"/>
    </row>
    <row r="24591" spans="1:13" x14ac:dyDescent="0.2">
      <c r="A24591" s="289"/>
      <c r="I24591"/>
      <c r="J24591"/>
      <c r="L24591" s="33"/>
      <c r="M24591" s="24"/>
    </row>
    <row r="24592" spans="1:13" x14ac:dyDescent="0.2">
      <c r="A24592" s="289"/>
      <c r="I24592"/>
      <c r="J24592"/>
      <c r="L24592" s="33"/>
      <c r="M24592" s="24"/>
    </row>
    <row r="24593" spans="1:13" x14ac:dyDescent="0.2">
      <c r="A24593" s="289"/>
      <c r="I24593"/>
      <c r="J24593"/>
      <c r="L24593" s="33"/>
      <c r="M24593" s="24"/>
    </row>
    <row r="24594" spans="1:13" x14ac:dyDescent="0.2">
      <c r="A24594" s="289"/>
      <c r="I24594"/>
      <c r="J24594"/>
      <c r="L24594" s="33"/>
      <c r="M24594" s="24"/>
    </row>
    <row r="24595" spans="1:13" x14ac:dyDescent="0.2">
      <c r="A24595" s="289"/>
      <c r="I24595"/>
      <c r="J24595"/>
      <c r="L24595" s="33"/>
      <c r="M24595" s="24"/>
    </row>
    <row r="24596" spans="1:13" x14ac:dyDescent="0.2">
      <c r="A24596" s="289"/>
      <c r="I24596"/>
      <c r="J24596"/>
      <c r="L24596" s="33"/>
      <c r="M24596" s="24"/>
    </row>
    <row r="24597" spans="1:13" x14ac:dyDescent="0.2">
      <c r="A24597" s="289"/>
      <c r="I24597"/>
      <c r="J24597"/>
      <c r="L24597" s="33"/>
      <c r="M24597" s="24"/>
    </row>
    <row r="24598" spans="1:13" x14ac:dyDescent="0.2">
      <c r="A24598" s="289"/>
      <c r="I24598"/>
      <c r="J24598"/>
      <c r="L24598" s="33"/>
      <c r="M24598" s="24"/>
    </row>
    <row r="24599" spans="1:13" x14ac:dyDescent="0.2">
      <c r="A24599" s="289"/>
      <c r="I24599"/>
      <c r="J24599"/>
      <c r="L24599" s="33"/>
      <c r="M24599" s="24"/>
    </row>
    <row r="24600" spans="1:13" x14ac:dyDescent="0.2">
      <c r="A24600" s="289"/>
      <c r="I24600"/>
      <c r="J24600"/>
      <c r="L24600" s="33"/>
      <c r="M24600" s="24"/>
    </row>
    <row r="24601" spans="1:13" x14ac:dyDescent="0.2">
      <c r="A24601" s="289"/>
      <c r="I24601"/>
      <c r="J24601"/>
      <c r="L24601" s="33"/>
      <c r="M24601" s="24"/>
    </row>
    <row r="24602" spans="1:13" x14ac:dyDescent="0.2">
      <c r="A24602" s="289"/>
      <c r="I24602"/>
      <c r="J24602"/>
      <c r="L24602" s="33"/>
      <c r="M24602" s="24"/>
    </row>
    <row r="24603" spans="1:13" x14ac:dyDescent="0.2">
      <c r="A24603" s="289"/>
      <c r="I24603"/>
      <c r="J24603"/>
      <c r="L24603" s="33"/>
      <c r="M24603" s="24"/>
    </row>
    <row r="24604" spans="1:13" x14ac:dyDescent="0.2">
      <c r="A24604" s="289"/>
      <c r="I24604"/>
      <c r="J24604"/>
      <c r="L24604" s="33"/>
      <c r="M24604" s="24"/>
    </row>
    <row r="24605" spans="1:13" x14ac:dyDescent="0.2">
      <c r="A24605" s="289"/>
      <c r="I24605"/>
      <c r="J24605"/>
      <c r="L24605" s="33"/>
      <c r="M24605" s="24"/>
    </row>
    <row r="24606" spans="1:13" x14ac:dyDescent="0.2">
      <c r="A24606" s="289"/>
      <c r="I24606"/>
      <c r="J24606"/>
      <c r="L24606" s="33"/>
      <c r="M24606" s="24"/>
    </row>
    <row r="24607" spans="1:13" x14ac:dyDescent="0.2">
      <c r="A24607" s="289"/>
      <c r="I24607"/>
      <c r="J24607"/>
      <c r="L24607" s="33"/>
      <c r="M24607" s="24"/>
    </row>
    <row r="24608" spans="1:13" x14ac:dyDescent="0.2">
      <c r="A24608" s="289"/>
      <c r="I24608"/>
      <c r="J24608"/>
      <c r="L24608" s="33"/>
      <c r="M24608" s="24"/>
    </row>
    <row r="24609" spans="1:13" x14ac:dyDescent="0.2">
      <c r="A24609" s="289"/>
      <c r="I24609"/>
      <c r="J24609"/>
      <c r="L24609" s="33"/>
      <c r="M24609" s="24"/>
    </row>
    <row r="24610" spans="1:13" x14ac:dyDescent="0.2">
      <c r="A24610" s="289"/>
      <c r="I24610"/>
      <c r="J24610"/>
      <c r="L24610" s="33"/>
      <c r="M24610" s="24"/>
    </row>
    <row r="24611" spans="1:13" x14ac:dyDescent="0.2">
      <c r="A24611" s="289"/>
      <c r="I24611"/>
      <c r="J24611"/>
      <c r="L24611" s="33"/>
      <c r="M24611" s="24"/>
    </row>
    <row r="24612" spans="1:13" x14ac:dyDescent="0.2">
      <c r="A24612" s="289"/>
      <c r="I24612"/>
      <c r="J24612"/>
      <c r="L24612" s="33"/>
      <c r="M24612" s="24"/>
    </row>
    <row r="24613" spans="1:13" x14ac:dyDescent="0.2">
      <c r="A24613" s="289"/>
      <c r="I24613"/>
      <c r="J24613"/>
      <c r="L24613" s="33"/>
      <c r="M24613" s="24"/>
    </row>
    <row r="24614" spans="1:13" x14ac:dyDescent="0.2">
      <c r="A24614" s="289"/>
      <c r="I24614"/>
      <c r="J24614"/>
      <c r="L24614" s="33"/>
      <c r="M24614" s="24"/>
    </row>
    <row r="24615" spans="1:13" x14ac:dyDescent="0.2">
      <c r="A24615" s="289"/>
      <c r="I24615"/>
      <c r="J24615"/>
      <c r="L24615" s="33"/>
      <c r="M24615" s="24"/>
    </row>
    <row r="24616" spans="1:13" x14ac:dyDescent="0.2">
      <c r="A24616" s="289"/>
      <c r="I24616"/>
      <c r="J24616"/>
      <c r="L24616" s="33"/>
      <c r="M24616" s="24"/>
    </row>
    <row r="24617" spans="1:13" x14ac:dyDescent="0.2">
      <c r="A24617" s="289"/>
      <c r="I24617"/>
      <c r="J24617"/>
      <c r="L24617" s="33"/>
      <c r="M24617" s="24"/>
    </row>
    <row r="24618" spans="1:13" x14ac:dyDescent="0.2">
      <c r="A24618" s="289"/>
      <c r="I24618"/>
      <c r="J24618"/>
      <c r="L24618" s="33"/>
      <c r="M24618" s="24"/>
    </row>
    <row r="24619" spans="1:13" x14ac:dyDescent="0.2">
      <c r="A24619" s="289"/>
      <c r="I24619"/>
      <c r="J24619"/>
      <c r="L24619" s="33"/>
      <c r="M24619" s="24"/>
    </row>
    <row r="24620" spans="1:13" x14ac:dyDescent="0.2">
      <c r="A24620" s="289"/>
      <c r="I24620"/>
      <c r="J24620"/>
      <c r="L24620" s="33"/>
      <c r="M24620" s="24"/>
    </row>
    <row r="24621" spans="1:13" x14ac:dyDescent="0.2">
      <c r="A24621" s="289"/>
      <c r="I24621"/>
      <c r="J24621"/>
      <c r="L24621" s="33"/>
      <c r="M24621" s="24"/>
    </row>
    <row r="24622" spans="1:13" x14ac:dyDescent="0.2">
      <c r="A24622" s="289"/>
      <c r="I24622"/>
      <c r="J24622"/>
      <c r="L24622" s="33"/>
      <c r="M24622" s="24"/>
    </row>
    <row r="24623" spans="1:13" x14ac:dyDescent="0.2">
      <c r="A24623" s="289"/>
      <c r="I24623"/>
      <c r="J24623"/>
      <c r="L24623" s="33"/>
      <c r="M24623" s="24"/>
    </row>
    <row r="24624" spans="1:13" x14ac:dyDescent="0.2">
      <c r="A24624" s="289"/>
      <c r="I24624"/>
      <c r="J24624"/>
      <c r="L24624" s="33"/>
      <c r="M24624" s="24"/>
    </row>
    <row r="24625" spans="1:13" x14ac:dyDescent="0.2">
      <c r="A24625" s="289"/>
      <c r="I24625"/>
      <c r="J24625"/>
      <c r="L24625" s="33"/>
      <c r="M24625" s="24"/>
    </row>
    <row r="24626" spans="1:13" x14ac:dyDescent="0.2">
      <c r="A24626" s="289"/>
      <c r="I24626"/>
      <c r="J24626"/>
      <c r="L24626" s="33"/>
      <c r="M24626" s="24"/>
    </row>
    <row r="24627" spans="1:13" x14ac:dyDescent="0.2">
      <c r="A24627" s="289"/>
      <c r="I24627"/>
      <c r="J24627"/>
      <c r="L24627" s="33"/>
      <c r="M24627" s="24"/>
    </row>
    <row r="24628" spans="1:13" x14ac:dyDescent="0.2">
      <c r="A24628" s="289"/>
      <c r="I24628"/>
      <c r="J24628"/>
      <c r="L24628" s="33"/>
      <c r="M24628" s="24"/>
    </row>
    <row r="24629" spans="1:13" x14ac:dyDescent="0.2">
      <c r="A24629" s="289"/>
      <c r="I24629"/>
      <c r="J24629"/>
      <c r="L24629" s="33"/>
      <c r="M24629" s="24"/>
    </row>
    <row r="24630" spans="1:13" x14ac:dyDescent="0.2">
      <c r="A24630" s="289"/>
      <c r="I24630"/>
      <c r="J24630"/>
      <c r="L24630" s="33"/>
      <c r="M24630" s="24"/>
    </row>
    <row r="24631" spans="1:13" x14ac:dyDescent="0.2">
      <c r="A24631" s="289"/>
      <c r="I24631"/>
      <c r="J24631"/>
      <c r="L24631" s="33"/>
      <c r="M24631" s="24"/>
    </row>
    <row r="24632" spans="1:13" x14ac:dyDescent="0.2">
      <c r="A24632" s="289"/>
      <c r="I24632"/>
      <c r="J24632"/>
      <c r="L24632" s="33"/>
      <c r="M24632" s="24"/>
    </row>
    <row r="24633" spans="1:13" x14ac:dyDescent="0.2">
      <c r="A24633" s="289"/>
      <c r="I24633"/>
      <c r="J24633"/>
      <c r="L24633" s="33"/>
      <c r="M24633" s="24"/>
    </row>
    <row r="24634" spans="1:13" x14ac:dyDescent="0.2">
      <c r="A24634" s="289"/>
      <c r="I24634"/>
      <c r="J24634"/>
      <c r="L24634" s="33"/>
      <c r="M24634" s="24"/>
    </row>
    <row r="24635" spans="1:13" x14ac:dyDescent="0.2">
      <c r="A24635" s="289"/>
      <c r="I24635"/>
      <c r="J24635"/>
      <c r="L24635" s="33"/>
      <c r="M24635" s="24"/>
    </row>
    <row r="24636" spans="1:13" x14ac:dyDescent="0.2">
      <c r="A24636" s="289"/>
      <c r="I24636"/>
      <c r="J24636"/>
      <c r="L24636" s="33"/>
      <c r="M24636" s="24"/>
    </row>
    <row r="24637" spans="1:13" x14ac:dyDescent="0.2">
      <c r="A24637" s="289"/>
      <c r="I24637"/>
      <c r="J24637"/>
      <c r="L24637" s="33"/>
      <c r="M24637" s="24"/>
    </row>
    <row r="24638" spans="1:13" x14ac:dyDescent="0.2">
      <c r="A24638" s="289"/>
      <c r="I24638"/>
      <c r="J24638"/>
      <c r="L24638" s="33"/>
      <c r="M24638" s="24"/>
    </row>
    <row r="24639" spans="1:13" x14ac:dyDescent="0.2">
      <c r="A24639" s="289"/>
      <c r="I24639"/>
      <c r="J24639"/>
      <c r="L24639" s="33"/>
      <c r="M24639" s="24"/>
    </row>
    <row r="24640" spans="1:13" x14ac:dyDescent="0.2">
      <c r="A24640" s="289"/>
      <c r="I24640"/>
      <c r="J24640"/>
      <c r="L24640" s="33"/>
      <c r="M24640" s="24"/>
    </row>
    <row r="24641" spans="1:13" x14ac:dyDescent="0.2">
      <c r="A24641" s="289"/>
      <c r="I24641"/>
      <c r="J24641"/>
      <c r="L24641" s="33"/>
      <c r="M24641" s="24"/>
    </row>
    <row r="24642" spans="1:13" x14ac:dyDescent="0.2">
      <c r="A24642" s="289"/>
      <c r="I24642"/>
      <c r="J24642"/>
      <c r="L24642" s="33"/>
      <c r="M24642" s="24"/>
    </row>
    <row r="24643" spans="1:13" x14ac:dyDescent="0.2">
      <c r="A24643" s="289"/>
      <c r="I24643"/>
      <c r="J24643"/>
      <c r="L24643" s="33"/>
      <c r="M24643" s="24"/>
    </row>
    <row r="24644" spans="1:13" x14ac:dyDescent="0.2">
      <c r="A24644" s="289"/>
      <c r="I24644"/>
      <c r="J24644"/>
      <c r="L24644" s="33"/>
      <c r="M24644" s="24"/>
    </row>
    <row r="24645" spans="1:13" x14ac:dyDescent="0.2">
      <c r="A24645" s="289"/>
      <c r="I24645"/>
      <c r="J24645"/>
      <c r="L24645" s="33"/>
      <c r="M24645" s="24"/>
    </row>
    <row r="24646" spans="1:13" x14ac:dyDescent="0.2">
      <c r="A24646" s="289"/>
      <c r="I24646"/>
      <c r="J24646"/>
      <c r="L24646" s="33"/>
      <c r="M24646" s="24"/>
    </row>
    <row r="24647" spans="1:13" x14ac:dyDescent="0.2">
      <c r="A24647" s="289"/>
      <c r="I24647"/>
      <c r="J24647"/>
      <c r="L24647" s="33"/>
      <c r="M24647" s="24"/>
    </row>
    <row r="24648" spans="1:13" x14ac:dyDescent="0.2">
      <c r="A24648" s="289"/>
      <c r="I24648"/>
      <c r="J24648"/>
      <c r="L24648" s="33"/>
      <c r="M24648" s="24"/>
    </row>
    <row r="24649" spans="1:13" x14ac:dyDescent="0.2">
      <c r="A24649" s="289"/>
      <c r="I24649"/>
      <c r="J24649"/>
      <c r="L24649" s="33"/>
      <c r="M24649" s="24"/>
    </row>
    <row r="24650" spans="1:13" x14ac:dyDescent="0.2">
      <c r="A24650" s="289"/>
      <c r="I24650"/>
      <c r="J24650"/>
      <c r="L24650" s="33"/>
      <c r="M24650" s="24"/>
    </row>
    <row r="24651" spans="1:13" x14ac:dyDescent="0.2">
      <c r="A24651" s="289"/>
      <c r="I24651"/>
      <c r="J24651"/>
      <c r="L24651" s="33"/>
      <c r="M24651" s="24"/>
    </row>
    <row r="24652" spans="1:13" x14ac:dyDescent="0.2">
      <c r="A24652" s="289"/>
      <c r="I24652"/>
      <c r="J24652"/>
      <c r="L24652" s="33"/>
      <c r="M24652" s="24"/>
    </row>
    <row r="24653" spans="1:13" x14ac:dyDescent="0.2">
      <c r="A24653" s="289"/>
      <c r="I24653"/>
      <c r="J24653"/>
      <c r="L24653" s="33"/>
      <c r="M24653" s="24"/>
    </row>
    <row r="24654" spans="1:13" x14ac:dyDescent="0.2">
      <c r="A24654" s="289"/>
      <c r="I24654"/>
      <c r="J24654"/>
      <c r="L24654" s="33"/>
      <c r="M24654" s="24"/>
    </row>
    <row r="24655" spans="1:13" x14ac:dyDescent="0.2">
      <c r="A24655" s="289"/>
      <c r="I24655"/>
      <c r="J24655"/>
      <c r="L24655" s="33"/>
      <c r="M24655" s="24"/>
    </row>
    <row r="24656" spans="1:13" x14ac:dyDescent="0.2">
      <c r="A24656" s="289"/>
      <c r="I24656"/>
      <c r="J24656"/>
      <c r="L24656" s="33"/>
      <c r="M24656" s="24"/>
    </row>
    <row r="24657" spans="1:13" x14ac:dyDescent="0.2">
      <c r="A24657" s="289"/>
      <c r="I24657"/>
      <c r="J24657"/>
      <c r="L24657" s="33"/>
      <c r="M24657" s="24"/>
    </row>
    <row r="24658" spans="1:13" x14ac:dyDescent="0.2">
      <c r="A24658" s="289"/>
      <c r="I24658"/>
      <c r="J24658"/>
      <c r="L24658" s="33"/>
      <c r="M24658" s="24"/>
    </row>
    <row r="24659" spans="1:13" x14ac:dyDescent="0.2">
      <c r="A24659" s="289"/>
      <c r="I24659"/>
      <c r="J24659"/>
      <c r="L24659" s="33"/>
      <c r="M24659" s="24"/>
    </row>
    <row r="24660" spans="1:13" x14ac:dyDescent="0.2">
      <c r="A24660" s="289"/>
      <c r="I24660"/>
      <c r="J24660"/>
      <c r="L24660" s="33"/>
      <c r="M24660" s="24"/>
    </row>
    <row r="24661" spans="1:13" x14ac:dyDescent="0.2">
      <c r="A24661" s="289"/>
      <c r="I24661"/>
      <c r="J24661"/>
      <c r="L24661" s="33"/>
      <c r="M24661" s="24"/>
    </row>
    <row r="24662" spans="1:13" x14ac:dyDescent="0.2">
      <c r="A24662" s="289"/>
      <c r="I24662"/>
      <c r="J24662"/>
      <c r="L24662" s="33"/>
      <c r="M24662" s="24"/>
    </row>
    <row r="24663" spans="1:13" x14ac:dyDescent="0.2">
      <c r="A24663" s="289"/>
      <c r="I24663"/>
      <c r="J24663"/>
      <c r="L24663" s="33"/>
      <c r="M24663" s="24"/>
    </row>
    <row r="24664" spans="1:13" x14ac:dyDescent="0.2">
      <c r="A24664" s="289"/>
      <c r="I24664"/>
      <c r="J24664"/>
      <c r="L24664" s="33"/>
      <c r="M24664" s="24"/>
    </row>
    <row r="24665" spans="1:13" x14ac:dyDescent="0.2">
      <c r="A24665" s="289"/>
      <c r="I24665"/>
      <c r="J24665"/>
      <c r="L24665" s="33"/>
      <c r="M24665" s="24"/>
    </row>
    <row r="24666" spans="1:13" x14ac:dyDescent="0.2">
      <c r="A24666" s="289"/>
      <c r="I24666"/>
      <c r="J24666"/>
      <c r="L24666" s="33"/>
      <c r="M24666" s="24"/>
    </row>
    <row r="24667" spans="1:13" x14ac:dyDescent="0.2">
      <c r="A24667" s="289"/>
      <c r="I24667"/>
      <c r="J24667"/>
      <c r="L24667" s="33"/>
      <c r="M24667" s="24"/>
    </row>
    <row r="24668" spans="1:13" x14ac:dyDescent="0.2">
      <c r="A24668" s="289"/>
      <c r="I24668"/>
      <c r="J24668"/>
      <c r="L24668" s="33"/>
      <c r="M24668" s="24"/>
    </row>
    <row r="24669" spans="1:13" x14ac:dyDescent="0.2">
      <c r="A24669" s="289"/>
      <c r="I24669"/>
      <c r="J24669"/>
      <c r="L24669" s="33"/>
      <c r="M24669" s="24"/>
    </row>
    <row r="24670" spans="1:13" x14ac:dyDescent="0.2">
      <c r="A24670" s="289"/>
      <c r="I24670"/>
      <c r="J24670"/>
      <c r="L24670" s="33"/>
      <c r="M24670" s="24"/>
    </row>
    <row r="24671" spans="1:13" x14ac:dyDescent="0.2">
      <c r="A24671" s="289"/>
      <c r="I24671"/>
      <c r="J24671"/>
      <c r="L24671" s="33"/>
      <c r="M24671" s="24"/>
    </row>
    <row r="24672" spans="1:13" x14ac:dyDescent="0.2">
      <c r="A24672" s="289"/>
      <c r="I24672"/>
      <c r="J24672"/>
      <c r="L24672" s="33"/>
      <c r="M24672" s="24"/>
    </row>
    <row r="24673" spans="1:13" x14ac:dyDescent="0.2">
      <c r="A24673" s="289"/>
      <c r="I24673"/>
      <c r="J24673"/>
      <c r="L24673" s="33"/>
      <c r="M24673" s="24"/>
    </row>
    <row r="24674" spans="1:13" x14ac:dyDescent="0.2">
      <c r="A24674" s="289"/>
      <c r="I24674"/>
      <c r="J24674"/>
      <c r="L24674" s="33"/>
      <c r="M24674" s="24"/>
    </row>
    <row r="24675" spans="1:13" x14ac:dyDescent="0.2">
      <c r="A24675" s="289"/>
      <c r="I24675"/>
      <c r="J24675"/>
      <c r="L24675" s="33"/>
      <c r="M24675" s="24"/>
    </row>
    <row r="24676" spans="1:13" x14ac:dyDescent="0.2">
      <c r="A24676" s="289"/>
      <c r="I24676"/>
      <c r="J24676"/>
      <c r="L24676" s="33"/>
      <c r="M24676" s="24"/>
    </row>
    <row r="24677" spans="1:13" x14ac:dyDescent="0.2">
      <c r="A24677" s="289"/>
      <c r="I24677"/>
      <c r="J24677"/>
      <c r="L24677" s="33"/>
      <c r="M24677" s="24"/>
    </row>
    <row r="24678" spans="1:13" x14ac:dyDescent="0.2">
      <c r="A24678" s="289"/>
      <c r="I24678"/>
      <c r="J24678"/>
      <c r="L24678" s="33"/>
      <c r="M24678" s="24"/>
    </row>
    <row r="24679" spans="1:13" x14ac:dyDescent="0.2">
      <c r="A24679" s="289"/>
      <c r="I24679"/>
      <c r="J24679"/>
      <c r="L24679" s="33"/>
      <c r="M24679" s="24"/>
    </row>
    <row r="24680" spans="1:13" x14ac:dyDescent="0.2">
      <c r="A24680" s="289"/>
      <c r="I24680"/>
      <c r="J24680"/>
      <c r="L24680" s="33"/>
      <c r="M24680" s="24"/>
    </row>
    <row r="24681" spans="1:13" x14ac:dyDescent="0.2">
      <c r="A24681" s="289"/>
      <c r="I24681"/>
      <c r="J24681"/>
      <c r="L24681" s="33"/>
      <c r="M24681" s="24"/>
    </row>
    <row r="24682" spans="1:13" x14ac:dyDescent="0.2">
      <c r="A24682" s="289"/>
      <c r="I24682"/>
      <c r="J24682"/>
      <c r="L24682" s="33"/>
      <c r="M24682" s="24"/>
    </row>
    <row r="24683" spans="1:13" x14ac:dyDescent="0.2">
      <c r="A24683" s="289"/>
      <c r="I24683"/>
      <c r="J24683"/>
      <c r="L24683" s="33"/>
      <c r="M24683" s="24"/>
    </row>
    <row r="24684" spans="1:13" x14ac:dyDescent="0.2">
      <c r="A24684" s="289"/>
      <c r="I24684"/>
      <c r="J24684"/>
      <c r="L24684" s="33"/>
      <c r="M24684" s="24"/>
    </row>
    <row r="24685" spans="1:13" x14ac:dyDescent="0.2">
      <c r="A24685" s="289"/>
      <c r="I24685"/>
      <c r="J24685"/>
      <c r="L24685" s="33"/>
      <c r="M24685" s="24"/>
    </row>
    <row r="24686" spans="1:13" x14ac:dyDescent="0.2">
      <c r="A24686" s="289"/>
      <c r="I24686"/>
      <c r="J24686"/>
      <c r="L24686" s="33"/>
      <c r="M24686" s="24"/>
    </row>
    <row r="24687" spans="1:13" x14ac:dyDescent="0.2">
      <c r="A24687" s="289"/>
      <c r="I24687"/>
      <c r="J24687"/>
      <c r="L24687" s="33"/>
      <c r="M24687" s="24"/>
    </row>
    <row r="24688" spans="1:13" x14ac:dyDescent="0.2">
      <c r="A24688" s="289"/>
      <c r="I24688"/>
      <c r="J24688"/>
      <c r="L24688" s="33"/>
      <c r="M24688" s="24"/>
    </row>
    <row r="24689" spans="1:13" x14ac:dyDescent="0.2">
      <c r="A24689" s="289"/>
      <c r="I24689"/>
      <c r="J24689"/>
      <c r="L24689" s="33"/>
      <c r="M24689" s="24"/>
    </row>
    <row r="24690" spans="1:13" x14ac:dyDescent="0.2">
      <c r="A24690" s="289"/>
      <c r="I24690"/>
      <c r="J24690"/>
      <c r="L24690" s="33"/>
      <c r="M24690" s="24"/>
    </row>
    <row r="24691" spans="1:13" x14ac:dyDescent="0.2">
      <c r="A24691" s="289"/>
      <c r="I24691"/>
      <c r="J24691"/>
      <c r="L24691" s="33"/>
      <c r="M24691" s="24"/>
    </row>
    <row r="24692" spans="1:13" x14ac:dyDescent="0.2">
      <c r="A24692" s="289"/>
      <c r="I24692"/>
      <c r="J24692"/>
      <c r="L24692" s="33"/>
      <c r="M24692" s="24"/>
    </row>
    <row r="24693" spans="1:13" x14ac:dyDescent="0.2">
      <c r="A24693" s="289"/>
      <c r="I24693"/>
      <c r="J24693"/>
      <c r="L24693" s="33"/>
      <c r="M24693" s="24"/>
    </row>
    <row r="24694" spans="1:13" x14ac:dyDescent="0.2">
      <c r="A24694" s="289"/>
      <c r="I24694"/>
      <c r="J24694"/>
      <c r="L24694" s="33"/>
      <c r="M24694" s="24"/>
    </row>
    <row r="24695" spans="1:13" x14ac:dyDescent="0.2">
      <c r="A24695" s="289"/>
      <c r="I24695"/>
      <c r="J24695"/>
      <c r="L24695" s="33"/>
      <c r="M24695" s="24"/>
    </row>
    <row r="24696" spans="1:13" x14ac:dyDescent="0.2">
      <c r="A24696" s="289"/>
      <c r="I24696"/>
      <c r="J24696"/>
      <c r="L24696" s="33"/>
      <c r="M24696" s="24"/>
    </row>
    <row r="24697" spans="1:13" x14ac:dyDescent="0.2">
      <c r="A24697" s="289"/>
      <c r="I24697"/>
      <c r="J24697"/>
      <c r="L24697" s="33"/>
      <c r="M24697" s="24"/>
    </row>
    <row r="24698" spans="1:13" x14ac:dyDescent="0.2">
      <c r="A24698" s="289"/>
      <c r="I24698"/>
      <c r="J24698"/>
      <c r="L24698" s="33"/>
      <c r="M24698" s="24"/>
    </row>
    <row r="24699" spans="1:13" x14ac:dyDescent="0.2">
      <c r="A24699" s="289"/>
      <c r="I24699"/>
      <c r="J24699"/>
      <c r="L24699" s="33"/>
      <c r="M24699" s="24"/>
    </row>
    <row r="24700" spans="1:13" x14ac:dyDescent="0.2">
      <c r="A24700" s="289"/>
      <c r="I24700"/>
      <c r="J24700"/>
      <c r="L24700" s="33"/>
      <c r="M24700" s="24"/>
    </row>
    <row r="24701" spans="1:13" x14ac:dyDescent="0.2">
      <c r="A24701" s="289"/>
      <c r="I24701"/>
      <c r="J24701"/>
      <c r="L24701" s="33"/>
      <c r="M24701" s="24"/>
    </row>
    <row r="24702" spans="1:13" x14ac:dyDescent="0.2">
      <c r="A24702" s="289"/>
      <c r="I24702"/>
      <c r="J24702"/>
      <c r="L24702" s="33"/>
      <c r="M24702" s="24"/>
    </row>
    <row r="24703" spans="1:13" x14ac:dyDescent="0.2">
      <c r="A24703" s="289"/>
      <c r="I24703"/>
      <c r="J24703"/>
      <c r="L24703" s="33"/>
      <c r="M24703" s="24"/>
    </row>
    <row r="24704" spans="1:13" x14ac:dyDescent="0.2">
      <c r="A24704" s="289"/>
      <c r="I24704"/>
      <c r="J24704"/>
      <c r="L24704" s="33"/>
      <c r="M24704" s="24"/>
    </row>
    <row r="24705" spans="1:13" x14ac:dyDescent="0.2">
      <c r="A24705" s="289"/>
      <c r="I24705"/>
      <c r="J24705"/>
      <c r="L24705" s="33"/>
      <c r="M24705" s="24"/>
    </row>
    <row r="24706" spans="1:13" x14ac:dyDescent="0.2">
      <c r="A24706" s="289"/>
      <c r="I24706"/>
      <c r="J24706"/>
      <c r="L24706" s="33"/>
      <c r="M24706" s="24"/>
    </row>
    <row r="24707" spans="1:13" x14ac:dyDescent="0.2">
      <c r="A24707" s="289"/>
      <c r="I24707"/>
      <c r="J24707"/>
      <c r="L24707" s="33"/>
      <c r="M24707" s="24"/>
    </row>
    <row r="24708" spans="1:13" x14ac:dyDescent="0.2">
      <c r="A24708" s="289"/>
      <c r="I24708"/>
      <c r="J24708"/>
      <c r="L24708" s="33"/>
      <c r="M24708" s="24"/>
    </row>
    <row r="24709" spans="1:13" x14ac:dyDescent="0.2">
      <c r="A24709" s="289"/>
      <c r="I24709"/>
      <c r="J24709"/>
      <c r="L24709" s="33"/>
      <c r="M24709" s="24"/>
    </row>
    <row r="24710" spans="1:13" x14ac:dyDescent="0.2">
      <c r="A24710" s="289"/>
      <c r="I24710"/>
      <c r="J24710"/>
      <c r="L24710" s="33"/>
      <c r="M24710" s="24"/>
    </row>
    <row r="24711" spans="1:13" x14ac:dyDescent="0.2">
      <c r="A24711" s="289"/>
      <c r="I24711"/>
      <c r="J24711"/>
      <c r="L24711" s="33"/>
      <c r="M24711" s="24"/>
    </row>
    <row r="24712" spans="1:13" x14ac:dyDescent="0.2">
      <c r="A24712" s="289"/>
      <c r="I24712"/>
      <c r="J24712"/>
      <c r="L24712" s="33"/>
      <c r="M24712" s="24"/>
    </row>
    <row r="24713" spans="1:13" x14ac:dyDescent="0.2">
      <c r="A24713" s="289"/>
      <c r="I24713"/>
      <c r="J24713"/>
      <c r="L24713" s="33"/>
      <c r="M24713" s="24"/>
    </row>
    <row r="24714" spans="1:13" x14ac:dyDescent="0.2">
      <c r="A24714" s="289"/>
      <c r="I24714"/>
      <c r="J24714"/>
      <c r="L24714" s="33"/>
      <c r="M24714" s="24"/>
    </row>
    <row r="24715" spans="1:13" x14ac:dyDescent="0.2">
      <c r="A24715" s="289"/>
      <c r="I24715"/>
      <c r="J24715"/>
      <c r="L24715" s="33"/>
      <c r="M24715" s="24"/>
    </row>
    <row r="24716" spans="1:13" x14ac:dyDescent="0.2">
      <c r="A24716" s="289"/>
      <c r="I24716"/>
      <c r="J24716"/>
      <c r="L24716" s="33"/>
      <c r="M24716" s="24"/>
    </row>
    <row r="24717" spans="1:13" x14ac:dyDescent="0.2">
      <c r="A24717" s="289"/>
      <c r="I24717"/>
      <c r="J24717"/>
      <c r="L24717" s="33"/>
      <c r="M24717" s="24"/>
    </row>
    <row r="24718" spans="1:13" x14ac:dyDescent="0.2">
      <c r="A24718" s="289"/>
      <c r="I24718"/>
      <c r="J24718"/>
      <c r="L24718" s="33"/>
      <c r="M24718" s="24"/>
    </row>
    <row r="24719" spans="1:13" x14ac:dyDescent="0.2">
      <c r="A24719" s="289"/>
      <c r="I24719"/>
      <c r="J24719"/>
      <c r="L24719" s="33"/>
      <c r="M24719" s="24"/>
    </row>
    <row r="24720" spans="1:13" x14ac:dyDescent="0.2">
      <c r="A24720" s="289"/>
      <c r="I24720"/>
      <c r="J24720"/>
      <c r="L24720" s="33"/>
      <c r="M24720" s="24"/>
    </row>
    <row r="24721" spans="1:13" x14ac:dyDescent="0.2">
      <c r="A24721" s="289"/>
      <c r="I24721"/>
      <c r="J24721"/>
      <c r="L24721" s="33"/>
      <c r="M24721" s="24"/>
    </row>
    <row r="24722" spans="1:13" x14ac:dyDescent="0.2">
      <c r="A24722" s="289"/>
      <c r="I24722"/>
      <c r="J24722"/>
      <c r="L24722" s="33"/>
      <c r="M24722" s="24"/>
    </row>
    <row r="24723" spans="1:13" x14ac:dyDescent="0.2">
      <c r="A24723" s="289"/>
      <c r="I24723"/>
      <c r="J24723"/>
      <c r="L24723" s="33"/>
      <c r="M24723" s="24"/>
    </row>
    <row r="24724" spans="1:13" x14ac:dyDescent="0.2">
      <c r="A24724" s="289"/>
      <c r="I24724"/>
      <c r="J24724"/>
      <c r="L24724" s="33"/>
      <c r="M24724" s="24"/>
    </row>
    <row r="24725" spans="1:13" x14ac:dyDescent="0.2">
      <c r="A24725" s="289"/>
      <c r="I24725"/>
      <c r="J24725"/>
      <c r="L24725" s="33"/>
      <c r="M24725" s="24"/>
    </row>
    <row r="24726" spans="1:13" x14ac:dyDescent="0.2">
      <c r="A24726" s="289"/>
      <c r="I24726"/>
      <c r="J24726"/>
      <c r="L24726" s="33"/>
      <c r="M24726" s="24"/>
    </row>
    <row r="24727" spans="1:13" x14ac:dyDescent="0.2">
      <c r="A24727" s="289"/>
      <c r="I24727"/>
      <c r="J24727"/>
      <c r="L24727" s="33"/>
      <c r="M24727" s="24"/>
    </row>
    <row r="24728" spans="1:13" x14ac:dyDescent="0.2">
      <c r="A24728" s="289"/>
      <c r="I24728"/>
      <c r="J24728"/>
      <c r="L24728" s="33"/>
      <c r="M24728" s="24"/>
    </row>
    <row r="24729" spans="1:13" x14ac:dyDescent="0.2">
      <c r="A24729" s="289"/>
      <c r="I24729"/>
      <c r="J24729"/>
      <c r="L24729" s="33"/>
      <c r="M24729" s="24"/>
    </row>
    <row r="24730" spans="1:13" x14ac:dyDescent="0.2">
      <c r="A24730" s="289"/>
      <c r="I24730"/>
      <c r="J24730"/>
      <c r="L24730" s="33"/>
      <c r="M24730" s="24"/>
    </row>
    <row r="24731" spans="1:13" x14ac:dyDescent="0.2">
      <c r="A24731" s="289"/>
      <c r="I24731"/>
      <c r="J24731"/>
      <c r="L24731" s="33"/>
      <c r="M24731" s="24"/>
    </row>
    <row r="24732" spans="1:13" x14ac:dyDescent="0.2">
      <c r="A24732" s="289"/>
      <c r="I24732"/>
      <c r="J24732"/>
      <c r="L24732" s="33"/>
      <c r="M24732" s="24"/>
    </row>
    <row r="24733" spans="1:13" x14ac:dyDescent="0.2">
      <c r="A24733" s="289"/>
      <c r="I24733"/>
      <c r="J24733"/>
      <c r="L24733" s="33"/>
      <c r="M24733" s="24"/>
    </row>
    <row r="24734" spans="1:13" x14ac:dyDescent="0.2">
      <c r="A24734" s="289"/>
      <c r="I24734"/>
      <c r="J24734"/>
      <c r="L24734" s="33"/>
      <c r="M24734" s="24"/>
    </row>
    <row r="24735" spans="1:13" x14ac:dyDescent="0.2">
      <c r="A24735" s="289"/>
      <c r="I24735"/>
      <c r="J24735"/>
      <c r="L24735" s="33"/>
      <c r="M24735" s="24"/>
    </row>
    <row r="24736" spans="1:13" x14ac:dyDescent="0.2">
      <c r="A24736" s="289"/>
      <c r="I24736"/>
      <c r="J24736"/>
      <c r="L24736" s="33"/>
      <c r="M24736" s="24"/>
    </row>
    <row r="24737" spans="1:13" x14ac:dyDescent="0.2">
      <c r="A24737" s="289"/>
      <c r="I24737"/>
      <c r="J24737"/>
      <c r="L24737" s="33"/>
      <c r="M24737" s="24"/>
    </row>
    <row r="24738" spans="1:13" x14ac:dyDescent="0.2">
      <c r="A24738" s="289"/>
      <c r="I24738"/>
      <c r="J24738"/>
      <c r="L24738" s="33"/>
      <c r="M24738" s="24"/>
    </row>
    <row r="24739" spans="1:13" x14ac:dyDescent="0.2">
      <c r="A24739" s="289"/>
      <c r="I24739"/>
      <c r="J24739"/>
      <c r="L24739" s="33"/>
      <c r="M24739" s="24"/>
    </row>
    <row r="24740" spans="1:13" x14ac:dyDescent="0.2">
      <c r="A24740" s="289"/>
      <c r="I24740"/>
      <c r="J24740"/>
      <c r="L24740" s="33"/>
      <c r="M24740" s="24"/>
    </row>
    <row r="24741" spans="1:13" x14ac:dyDescent="0.2">
      <c r="A24741" s="289"/>
      <c r="I24741"/>
      <c r="J24741"/>
      <c r="L24741" s="33"/>
      <c r="M24741" s="24"/>
    </row>
    <row r="24742" spans="1:13" x14ac:dyDescent="0.2">
      <c r="A24742" s="289"/>
      <c r="I24742"/>
      <c r="J24742"/>
      <c r="L24742" s="33"/>
      <c r="M24742" s="24"/>
    </row>
    <row r="24743" spans="1:13" x14ac:dyDescent="0.2">
      <c r="A24743" s="289"/>
      <c r="I24743"/>
      <c r="J24743"/>
      <c r="L24743" s="33"/>
      <c r="M24743" s="24"/>
    </row>
    <row r="24744" spans="1:13" x14ac:dyDescent="0.2">
      <c r="A24744" s="289"/>
      <c r="I24744"/>
      <c r="J24744"/>
      <c r="L24744" s="33"/>
      <c r="M24744" s="24"/>
    </row>
    <row r="24745" spans="1:13" x14ac:dyDescent="0.2">
      <c r="A24745" s="289"/>
      <c r="I24745"/>
      <c r="J24745"/>
      <c r="L24745" s="33"/>
      <c r="M24745" s="24"/>
    </row>
    <row r="24746" spans="1:13" x14ac:dyDescent="0.2">
      <c r="A24746" s="289"/>
      <c r="I24746"/>
      <c r="J24746"/>
      <c r="L24746" s="33"/>
      <c r="M24746" s="24"/>
    </row>
    <row r="24747" spans="1:13" x14ac:dyDescent="0.2">
      <c r="A24747" s="289"/>
      <c r="I24747"/>
      <c r="J24747"/>
      <c r="L24747" s="33"/>
      <c r="M24747" s="24"/>
    </row>
    <row r="24748" spans="1:13" x14ac:dyDescent="0.2">
      <c r="A24748" s="289"/>
      <c r="I24748"/>
      <c r="J24748"/>
      <c r="L24748" s="33"/>
      <c r="M24748" s="24"/>
    </row>
    <row r="24749" spans="1:13" x14ac:dyDescent="0.2">
      <c r="A24749" s="289"/>
      <c r="I24749"/>
      <c r="J24749"/>
      <c r="L24749" s="33"/>
      <c r="M24749" s="24"/>
    </row>
    <row r="24750" spans="1:13" x14ac:dyDescent="0.2">
      <c r="A24750" s="289"/>
      <c r="I24750"/>
      <c r="J24750"/>
      <c r="L24750" s="33"/>
      <c r="M24750" s="24"/>
    </row>
    <row r="24751" spans="1:13" x14ac:dyDescent="0.2">
      <c r="A24751" s="289"/>
      <c r="I24751"/>
      <c r="J24751"/>
      <c r="L24751" s="33"/>
      <c r="M24751" s="24"/>
    </row>
    <row r="24752" spans="1:13" x14ac:dyDescent="0.2">
      <c r="A24752" s="289"/>
      <c r="I24752"/>
      <c r="J24752"/>
      <c r="L24752" s="33"/>
      <c r="M24752" s="24"/>
    </row>
    <row r="24753" spans="1:13" x14ac:dyDescent="0.2">
      <c r="A24753" s="289"/>
      <c r="I24753"/>
      <c r="J24753"/>
      <c r="L24753" s="33"/>
      <c r="M24753" s="24"/>
    </row>
    <row r="24754" spans="1:13" x14ac:dyDescent="0.2">
      <c r="A24754" s="289"/>
      <c r="I24754"/>
      <c r="J24754"/>
      <c r="L24754" s="33"/>
      <c r="M24754" s="24"/>
    </row>
    <row r="24755" spans="1:13" x14ac:dyDescent="0.2">
      <c r="A24755" s="289"/>
      <c r="I24755"/>
      <c r="J24755"/>
      <c r="L24755" s="33"/>
      <c r="M24755" s="24"/>
    </row>
    <row r="24756" spans="1:13" x14ac:dyDescent="0.2">
      <c r="A24756" s="289"/>
      <c r="I24756"/>
      <c r="J24756"/>
      <c r="L24756" s="33"/>
      <c r="M24756" s="24"/>
    </row>
    <row r="24757" spans="1:13" x14ac:dyDescent="0.2">
      <c r="A24757" s="289"/>
      <c r="I24757"/>
      <c r="J24757"/>
      <c r="L24757" s="33"/>
      <c r="M24757" s="24"/>
    </row>
    <row r="24758" spans="1:13" x14ac:dyDescent="0.2">
      <c r="A24758" s="289"/>
      <c r="I24758"/>
      <c r="J24758"/>
      <c r="L24758" s="33"/>
      <c r="M24758" s="24"/>
    </row>
    <row r="24759" spans="1:13" x14ac:dyDescent="0.2">
      <c r="A24759" s="289"/>
      <c r="I24759"/>
      <c r="J24759"/>
      <c r="L24759" s="33"/>
      <c r="M24759" s="24"/>
    </row>
    <row r="24760" spans="1:13" x14ac:dyDescent="0.2">
      <c r="A24760" s="289"/>
      <c r="I24760"/>
      <c r="J24760"/>
      <c r="L24760" s="33"/>
      <c r="M24760" s="24"/>
    </row>
    <row r="24761" spans="1:13" x14ac:dyDescent="0.2">
      <c r="A24761" s="289"/>
      <c r="I24761"/>
      <c r="J24761"/>
      <c r="L24761" s="33"/>
      <c r="M24761" s="24"/>
    </row>
    <row r="24762" spans="1:13" x14ac:dyDescent="0.2">
      <c r="A24762" s="289"/>
      <c r="I24762"/>
      <c r="J24762"/>
      <c r="L24762" s="33"/>
      <c r="M24762" s="24"/>
    </row>
    <row r="24763" spans="1:13" x14ac:dyDescent="0.2">
      <c r="A24763" s="289"/>
      <c r="I24763"/>
      <c r="J24763"/>
      <c r="L24763" s="33"/>
      <c r="M24763" s="24"/>
    </row>
    <row r="24764" spans="1:13" x14ac:dyDescent="0.2">
      <c r="A24764" s="289"/>
      <c r="I24764"/>
      <c r="J24764"/>
      <c r="L24764" s="33"/>
      <c r="M24764" s="24"/>
    </row>
    <row r="24765" spans="1:13" x14ac:dyDescent="0.2">
      <c r="A24765" s="289"/>
      <c r="I24765"/>
      <c r="J24765"/>
      <c r="L24765" s="33"/>
      <c r="M24765" s="24"/>
    </row>
    <row r="24766" spans="1:13" x14ac:dyDescent="0.2">
      <c r="A24766" s="289"/>
      <c r="I24766"/>
      <c r="J24766"/>
      <c r="L24766" s="33"/>
      <c r="M24766" s="24"/>
    </row>
    <row r="24767" spans="1:13" x14ac:dyDescent="0.2">
      <c r="A24767" s="289"/>
      <c r="I24767"/>
      <c r="J24767"/>
      <c r="L24767" s="33"/>
      <c r="M24767" s="24"/>
    </row>
    <row r="24768" spans="1:13" x14ac:dyDescent="0.2">
      <c r="A24768" s="289"/>
      <c r="I24768"/>
      <c r="J24768"/>
      <c r="L24768" s="33"/>
      <c r="M24768" s="24"/>
    </row>
    <row r="24769" spans="1:13" x14ac:dyDescent="0.2">
      <c r="A24769" s="289"/>
      <c r="I24769"/>
      <c r="J24769"/>
      <c r="L24769" s="33"/>
      <c r="M24769" s="24"/>
    </row>
    <row r="24770" spans="1:13" x14ac:dyDescent="0.2">
      <c r="A24770" s="289"/>
      <c r="I24770"/>
      <c r="J24770"/>
      <c r="L24770" s="33"/>
      <c r="M24770" s="24"/>
    </row>
    <row r="24771" spans="1:13" x14ac:dyDescent="0.2">
      <c r="A24771" s="289"/>
      <c r="I24771"/>
      <c r="J24771"/>
      <c r="L24771" s="33"/>
      <c r="M24771" s="24"/>
    </row>
    <row r="24772" spans="1:13" x14ac:dyDescent="0.2">
      <c r="A24772" s="289"/>
      <c r="I24772"/>
      <c r="J24772"/>
      <c r="L24772" s="33"/>
      <c r="M24772" s="24"/>
    </row>
    <row r="24773" spans="1:13" x14ac:dyDescent="0.2">
      <c r="A24773" s="289"/>
      <c r="I24773"/>
      <c r="J24773"/>
      <c r="L24773" s="33"/>
      <c r="M24773" s="24"/>
    </row>
    <row r="24774" spans="1:13" x14ac:dyDescent="0.2">
      <c r="A24774" s="289"/>
      <c r="I24774"/>
      <c r="J24774"/>
      <c r="L24774" s="33"/>
      <c r="M24774" s="24"/>
    </row>
    <row r="24775" spans="1:13" x14ac:dyDescent="0.2">
      <c r="A24775" s="289"/>
      <c r="I24775"/>
      <c r="J24775"/>
      <c r="L24775" s="33"/>
      <c r="M24775" s="24"/>
    </row>
    <row r="24776" spans="1:13" x14ac:dyDescent="0.2">
      <c r="A24776" s="289"/>
      <c r="I24776"/>
      <c r="J24776"/>
      <c r="L24776" s="33"/>
      <c r="M24776" s="24"/>
    </row>
    <row r="24777" spans="1:13" x14ac:dyDescent="0.2">
      <c r="A24777" s="289"/>
      <c r="I24777"/>
      <c r="J24777"/>
      <c r="L24777" s="33"/>
      <c r="M24777" s="24"/>
    </row>
    <row r="24778" spans="1:13" x14ac:dyDescent="0.2">
      <c r="A24778" s="289"/>
      <c r="I24778"/>
      <c r="J24778"/>
      <c r="L24778" s="33"/>
      <c r="M24778" s="24"/>
    </row>
    <row r="24779" spans="1:13" x14ac:dyDescent="0.2">
      <c r="A24779" s="289"/>
      <c r="I24779"/>
      <c r="J24779"/>
      <c r="L24779" s="33"/>
      <c r="M24779" s="24"/>
    </row>
    <row r="24780" spans="1:13" x14ac:dyDescent="0.2">
      <c r="A24780" s="289"/>
      <c r="I24780"/>
      <c r="J24780"/>
      <c r="L24780" s="33"/>
      <c r="M24780" s="24"/>
    </row>
    <row r="24781" spans="1:13" x14ac:dyDescent="0.2">
      <c r="A24781" s="289"/>
      <c r="I24781"/>
      <c r="J24781"/>
      <c r="L24781" s="33"/>
      <c r="M24781" s="24"/>
    </row>
    <row r="24782" spans="1:13" x14ac:dyDescent="0.2">
      <c r="A24782" s="289"/>
      <c r="I24782"/>
      <c r="J24782"/>
      <c r="L24782" s="33"/>
      <c r="M24782" s="24"/>
    </row>
    <row r="24783" spans="1:13" x14ac:dyDescent="0.2">
      <c r="A24783" s="289"/>
      <c r="I24783"/>
      <c r="J24783"/>
      <c r="L24783" s="33"/>
      <c r="M24783" s="24"/>
    </row>
    <row r="24784" spans="1:13" x14ac:dyDescent="0.2">
      <c r="A24784" s="289"/>
      <c r="I24784"/>
      <c r="J24784"/>
      <c r="L24784" s="33"/>
      <c r="M24784" s="24"/>
    </row>
    <row r="24785" spans="1:13" x14ac:dyDescent="0.2">
      <c r="A24785" s="289"/>
      <c r="I24785"/>
      <c r="J24785"/>
      <c r="L24785" s="33"/>
      <c r="M24785" s="24"/>
    </row>
    <row r="24786" spans="1:13" x14ac:dyDescent="0.2">
      <c r="A24786" s="289"/>
      <c r="I24786"/>
      <c r="J24786"/>
      <c r="L24786" s="33"/>
      <c r="M24786" s="24"/>
    </row>
    <row r="24787" spans="1:13" x14ac:dyDescent="0.2">
      <c r="A24787" s="289"/>
      <c r="I24787"/>
      <c r="J24787"/>
      <c r="L24787" s="33"/>
      <c r="M24787" s="24"/>
    </row>
    <row r="24788" spans="1:13" x14ac:dyDescent="0.2">
      <c r="A24788" s="289"/>
      <c r="I24788"/>
      <c r="J24788"/>
      <c r="L24788" s="33"/>
      <c r="M24788" s="24"/>
    </row>
    <row r="24789" spans="1:13" x14ac:dyDescent="0.2">
      <c r="A24789" s="289"/>
      <c r="I24789"/>
      <c r="J24789"/>
      <c r="L24789" s="33"/>
      <c r="M24789" s="24"/>
    </row>
    <row r="24790" spans="1:13" x14ac:dyDescent="0.2">
      <c r="A24790" s="289"/>
      <c r="I24790"/>
      <c r="J24790"/>
      <c r="L24790" s="33"/>
      <c r="M24790" s="24"/>
    </row>
    <row r="24791" spans="1:13" x14ac:dyDescent="0.2">
      <c r="A24791" s="289"/>
      <c r="I24791"/>
      <c r="J24791"/>
      <c r="L24791" s="33"/>
      <c r="M24791" s="24"/>
    </row>
    <row r="24792" spans="1:13" x14ac:dyDescent="0.2">
      <c r="A24792" s="289"/>
      <c r="I24792"/>
      <c r="J24792"/>
      <c r="L24792" s="33"/>
      <c r="M24792" s="24"/>
    </row>
    <row r="24793" spans="1:13" x14ac:dyDescent="0.2">
      <c r="A24793" s="289"/>
      <c r="I24793"/>
      <c r="J24793"/>
      <c r="L24793" s="33"/>
      <c r="M24793" s="24"/>
    </row>
    <row r="24794" spans="1:13" x14ac:dyDescent="0.2">
      <c r="A24794" s="289"/>
      <c r="I24794"/>
      <c r="J24794"/>
      <c r="L24794" s="33"/>
      <c r="M24794" s="24"/>
    </row>
    <row r="24795" spans="1:13" x14ac:dyDescent="0.2">
      <c r="A24795" s="289"/>
      <c r="I24795"/>
      <c r="J24795"/>
      <c r="L24795" s="33"/>
      <c r="M24795" s="24"/>
    </row>
    <row r="24796" spans="1:13" x14ac:dyDescent="0.2">
      <c r="A24796" s="289"/>
      <c r="I24796"/>
      <c r="J24796"/>
      <c r="L24796" s="33"/>
      <c r="M24796" s="24"/>
    </row>
    <row r="24797" spans="1:13" x14ac:dyDescent="0.2">
      <c r="A24797" s="289"/>
      <c r="I24797"/>
      <c r="J24797"/>
      <c r="L24797" s="33"/>
      <c r="M24797" s="24"/>
    </row>
    <row r="24798" spans="1:13" x14ac:dyDescent="0.2">
      <c r="A24798" s="289"/>
      <c r="I24798"/>
      <c r="J24798"/>
      <c r="L24798" s="33"/>
      <c r="M24798" s="24"/>
    </row>
    <row r="24799" spans="1:13" x14ac:dyDescent="0.2">
      <c r="A24799" s="289"/>
      <c r="I24799"/>
      <c r="J24799"/>
      <c r="L24799" s="33"/>
      <c r="M24799" s="24"/>
    </row>
    <row r="24800" spans="1:13" x14ac:dyDescent="0.2">
      <c r="A24800" s="289"/>
      <c r="I24800"/>
      <c r="J24800"/>
      <c r="L24800" s="33"/>
      <c r="M24800" s="24"/>
    </row>
    <row r="24801" spans="1:13" x14ac:dyDescent="0.2">
      <c r="A24801" s="289"/>
      <c r="I24801"/>
      <c r="J24801"/>
      <c r="L24801" s="33"/>
      <c r="M24801" s="24"/>
    </row>
    <row r="24802" spans="1:13" x14ac:dyDescent="0.2">
      <c r="A24802" s="289"/>
      <c r="I24802"/>
      <c r="J24802"/>
      <c r="L24802" s="33"/>
      <c r="M24802" s="24"/>
    </row>
    <row r="24803" spans="1:13" x14ac:dyDescent="0.2">
      <c r="A24803" s="289"/>
      <c r="I24803"/>
      <c r="J24803"/>
      <c r="L24803" s="33"/>
      <c r="M24803" s="24"/>
    </row>
    <row r="24804" spans="1:13" x14ac:dyDescent="0.2">
      <c r="A24804" s="289"/>
      <c r="I24804"/>
      <c r="J24804"/>
      <c r="L24804" s="33"/>
      <c r="M24804" s="24"/>
    </row>
    <row r="24805" spans="1:13" x14ac:dyDescent="0.2">
      <c r="A24805" s="289"/>
      <c r="I24805"/>
      <c r="J24805"/>
      <c r="L24805" s="33"/>
      <c r="M24805" s="24"/>
    </row>
    <row r="24806" spans="1:13" x14ac:dyDescent="0.2">
      <c r="A24806" s="289"/>
      <c r="I24806"/>
      <c r="J24806"/>
      <c r="L24806" s="33"/>
      <c r="M24806" s="24"/>
    </row>
    <row r="24807" spans="1:13" x14ac:dyDescent="0.2">
      <c r="A24807" s="289"/>
      <c r="I24807"/>
      <c r="J24807"/>
      <c r="L24807" s="33"/>
      <c r="M24807" s="24"/>
    </row>
    <row r="24808" spans="1:13" x14ac:dyDescent="0.2">
      <c r="A24808" s="289"/>
      <c r="I24808"/>
      <c r="J24808"/>
      <c r="L24808" s="33"/>
      <c r="M24808" s="24"/>
    </row>
    <row r="24809" spans="1:13" x14ac:dyDescent="0.2">
      <c r="A24809" s="289"/>
      <c r="I24809"/>
      <c r="J24809"/>
      <c r="L24809" s="33"/>
      <c r="M24809" s="24"/>
    </row>
    <row r="24810" spans="1:13" x14ac:dyDescent="0.2">
      <c r="A24810" s="289"/>
      <c r="I24810"/>
      <c r="J24810"/>
      <c r="L24810" s="33"/>
      <c r="M24810" s="24"/>
    </row>
    <row r="24811" spans="1:13" x14ac:dyDescent="0.2">
      <c r="A24811" s="289"/>
      <c r="I24811"/>
      <c r="J24811"/>
      <c r="L24811" s="33"/>
      <c r="M24811" s="24"/>
    </row>
    <row r="24812" spans="1:13" x14ac:dyDescent="0.2">
      <c r="A24812" s="289"/>
      <c r="I24812"/>
      <c r="J24812"/>
      <c r="L24812" s="33"/>
      <c r="M24812" s="24"/>
    </row>
    <row r="24813" spans="1:13" x14ac:dyDescent="0.2">
      <c r="A24813" s="289"/>
      <c r="I24813"/>
      <c r="J24813"/>
      <c r="L24813" s="33"/>
      <c r="M24813" s="24"/>
    </row>
    <row r="24814" spans="1:13" x14ac:dyDescent="0.2">
      <c r="A24814" s="289"/>
      <c r="I24814"/>
      <c r="J24814"/>
      <c r="L24814" s="33"/>
      <c r="M24814" s="24"/>
    </row>
    <row r="24815" spans="1:13" x14ac:dyDescent="0.2">
      <c r="A24815" s="289"/>
      <c r="I24815"/>
      <c r="J24815"/>
      <c r="L24815" s="33"/>
      <c r="M24815" s="24"/>
    </row>
    <row r="24816" spans="1:13" x14ac:dyDescent="0.2">
      <c r="A24816" s="289"/>
      <c r="I24816"/>
      <c r="J24816"/>
      <c r="L24816" s="33"/>
      <c r="M24816" s="24"/>
    </row>
    <row r="24817" spans="1:13" x14ac:dyDescent="0.2">
      <c r="A24817" s="289"/>
      <c r="I24817"/>
      <c r="J24817"/>
      <c r="L24817" s="33"/>
      <c r="M24817" s="24"/>
    </row>
    <row r="24818" spans="1:13" x14ac:dyDescent="0.2">
      <c r="A24818" s="289"/>
      <c r="I24818"/>
      <c r="J24818"/>
      <c r="L24818" s="33"/>
      <c r="M24818" s="24"/>
    </row>
    <row r="24819" spans="1:13" x14ac:dyDescent="0.2">
      <c r="A24819" s="289"/>
      <c r="I24819"/>
      <c r="J24819"/>
      <c r="L24819" s="33"/>
      <c r="M24819" s="24"/>
    </row>
    <row r="24820" spans="1:13" x14ac:dyDescent="0.2">
      <c r="A24820" s="289"/>
      <c r="I24820"/>
      <c r="J24820"/>
      <c r="L24820" s="33"/>
      <c r="M24820" s="24"/>
    </row>
    <row r="24821" spans="1:13" x14ac:dyDescent="0.2">
      <c r="A24821" s="289"/>
      <c r="I24821"/>
      <c r="J24821"/>
      <c r="L24821" s="33"/>
      <c r="M24821" s="24"/>
    </row>
    <row r="24822" spans="1:13" x14ac:dyDescent="0.2">
      <c r="A24822" s="289"/>
      <c r="I24822"/>
      <c r="J24822"/>
      <c r="L24822" s="33"/>
      <c r="M24822" s="24"/>
    </row>
    <row r="24823" spans="1:13" x14ac:dyDescent="0.2">
      <c r="A24823" s="289"/>
      <c r="I24823"/>
      <c r="J24823"/>
      <c r="L24823" s="33"/>
      <c r="M24823" s="24"/>
    </row>
    <row r="24824" spans="1:13" x14ac:dyDescent="0.2">
      <c r="A24824" s="289"/>
      <c r="I24824"/>
      <c r="J24824"/>
      <c r="L24824" s="33"/>
      <c r="M24824" s="24"/>
    </row>
    <row r="24825" spans="1:13" x14ac:dyDescent="0.2">
      <c r="A24825" s="289"/>
      <c r="I24825"/>
      <c r="J24825"/>
      <c r="L24825" s="33"/>
      <c r="M24825" s="24"/>
    </row>
    <row r="24826" spans="1:13" x14ac:dyDescent="0.2">
      <c r="A24826" s="289"/>
      <c r="I24826"/>
      <c r="J24826"/>
      <c r="L24826" s="33"/>
      <c r="M24826" s="24"/>
    </row>
    <row r="24827" spans="1:13" x14ac:dyDescent="0.2">
      <c r="A24827" s="289"/>
      <c r="I24827"/>
      <c r="J24827"/>
      <c r="L24827" s="33"/>
      <c r="M24827" s="24"/>
    </row>
    <row r="24828" spans="1:13" x14ac:dyDescent="0.2">
      <c r="A24828" s="289"/>
      <c r="I24828"/>
      <c r="J24828"/>
      <c r="L24828" s="33"/>
      <c r="M24828" s="24"/>
    </row>
    <row r="24829" spans="1:13" x14ac:dyDescent="0.2">
      <c r="A24829" s="289"/>
      <c r="I24829"/>
      <c r="J24829"/>
      <c r="L24829" s="33"/>
      <c r="M24829" s="24"/>
    </row>
    <row r="24830" spans="1:13" x14ac:dyDescent="0.2">
      <c r="A24830" s="289"/>
      <c r="I24830"/>
      <c r="J24830"/>
      <c r="L24830" s="33"/>
      <c r="M24830" s="24"/>
    </row>
    <row r="24831" spans="1:13" x14ac:dyDescent="0.2">
      <c r="A24831" s="289"/>
      <c r="I24831"/>
      <c r="J24831"/>
      <c r="L24831" s="33"/>
      <c r="M24831" s="24"/>
    </row>
    <row r="24832" spans="1:13" x14ac:dyDescent="0.2">
      <c r="A24832" s="289"/>
      <c r="I24832"/>
      <c r="J24832"/>
      <c r="L24832" s="33"/>
      <c r="M24832" s="24"/>
    </row>
    <row r="24833" spans="1:13" x14ac:dyDescent="0.2">
      <c r="A24833" s="289"/>
      <c r="I24833"/>
      <c r="J24833"/>
      <c r="L24833" s="33"/>
      <c r="M24833" s="24"/>
    </row>
    <row r="24834" spans="1:13" x14ac:dyDescent="0.2">
      <c r="A24834" s="289"/>
      <c r="I24834"/>
      <c r="J24834"/>
      <c r="L24834" s="33"/>
      <c r="M24834" s="24"/>
    </row>
    <row r="24835" spans="1:13" x14ac:dyDescent="0.2">
      <c r="A24835" s="289"/>
      <c r="I24835"/>
      <c r="J24835"/>
      <c r="L24835" s="33"/>
      <c r="M24835" s="24"/>
    </row>
    <row r="24836" spans="1:13" x14ac:dyDescent="0.2">
      <c r="A24836" s="289"/>
      <c r="I24836"/>
      <c r="J24836"/>
      <c r="L24836" s="33"/>
      <c r="M24836" s="24"/>
    </row>
    <row r="24837" spans="1:13" x14ac:dyDescent="0.2">
      <c r="A24837" s="289"/>
      <c r="I24837"/>
      <c r="J24837"/>
      <c r="L24837" s="33"/>
      <c r="M24837" s="24"/>
    </row>
    <row r="24838" spans="1:13" x14ac:dyDescent="0.2">
      <c r="A24838" s="289"/>
      <c r="I24838"/>
      <c r="J24838"/>
      <c r="L24838" s="33"/>
      <c r="M24838" s="24"/>
    </row>
    <row r="24839" spans="1:13" x14ac:dyDescent="0.2">
      <c r="A24839" s="289"/>
      <c r="I24839"/>
      <c r="J24839"/>
      <c r="L24839" s="33"/>
      <c r="M24839" s="24"/>
    </row>
    <row r="24840" spans="1:13" x14ac:dyDescent="0.2">
      <c r="A24840" s="289"/>
      <c r="I24840"/>
      <c r="J24840"/>
      <c r="L24840" s="33"/>
      <c r="M24840" s="24"/>
    </row>
    <row r="24841" spans="1:13" x14ac:dyDescent="0.2">
      <c r="A24841" s="289"/>
      <c r="I24841"/>
      <c r="J24841"/>
      <c r="L24841" s="33"/>
      <c r="M24841" s="24"/>
    </row>
    <row r="24842" spans="1:13" x14ac:dyDescent="0.2">
      <c r="A24842" s="289"/>
      <c r="I24842"/>
      <c r="J24842"/>
      <c r="L24842" s="33"/>
      <c r="M24842" s="24"/>
    </row>
    <row r="24843" spans="1:13" x14ac:dyDescent="0.2">
      <c r="A24843" s="289"/>
      <c r="I24843"/>
      <c r="J24843"/>
      <c r="L24843" s="33"/>
      <c r="M24843" s="24"/>
    </row>
    <row r="24844" spans="1:13" x14ac:dyDescent="0.2">
      <c r="A24844" s="289"/>
      <c r="I24844"/>
      <c r="J24844"/>
      <c r="L24844" s="33"/>
      <c r="M24844" s="24"/>
    </row>
    <row r="24845" spans="1:13" x14ac:dyDescent="0.2">
      <c r="A24845" s="289"/>
      <c r="I24845"/>
      <c r="J24845"/>
      <c r="L24845" s="33"/>
      <c r="M24845" s="24"/>
    </row>
    <row r="24846" spans="1:13" x14ac:dyDescent="0.2">
      <c r="A24846" s="289"/>
      <c r="I24846"/>
      <c r="J24846"/>
      <c r="L24846" s="33"/>
      <c r="M24846" s="24"/>
    </row>
    <row r="24847" spans="1:13" x14ac:dyDescent="0.2">
      <c r="A24847" s="289"/>
      <c r="I24847"/>
      <c r="J24847"/>
      <c r="L24847" s="33"/>
      <c r="M24847" s="24"/>
    </row>
    <row r="24848" spans="1:13" x14ac:dyDescent="0.2">
      <c r="A24848" s="289"/>
      <c r="I24848"/>
      <c r="J24848"/>
      <c r="L24848" s="33"/>
      <c r="M24848" s="24"/>
    </row>
    <row r="24849" spans="1:13" x14ac:dyDescent="0.2">
      <c r="A24849" s="289"/>
      <c r="I24849"/>
      <c r="J24849"/>
      <c r="L24849" s="33"/>
      <c r="M24849" s="24"/>
    </row>
    <row r="24850" spans="1:13" x14ac:dyDescent="0.2">
      <c r="A24850" s="289"/>
      <c r="I24850"/>
      <c r="J24850"/>
      <c r="L24850" s="33"/>
      <c r="M24850" s="24"/>
    </row>
    <row r="24851" spans="1:13" x14ac:dyDescent="0.2">
      <c r="A24851" s="289"/>
      <c r="I24851"/>
      <c r="J24851"/>
      <c r="L24851" s="33"/>
      <c r="M24851" s="24"/>
    </row>
    <row r="24852" spans="1:13" x14ac:dyDescent="0.2">
      <c r="A24852" s="289"/>
      <c r="I24852"/>
      <c r="J24852"/>
      <c r="L24852" s="33"/>
      <c r="M24852" s="24"/>
    </row>
    <row r="24853" spans="1:13" x14ac:dyDescent="0.2">
      <c r="A24853" s="289"/>
      <c r="I24853"/>
      <c r="J24853"/>
      <c r="L24853" s="33"/>
      <c r="M24853" s="24"/>
    </row>
    <row r="24854" spans="1:13" x14ac:dyDescent="0.2">
      <c r="A24854" s="289"/>
      <c r="I24854"/>
      <c r="J24854"/>
      <c r="L24854" s="33"/>
      <c r="M24854" s="24"/>
    </row>
    <row r="24855" spans="1:13" x14ac:dyDescent="0.2">
      <c r="A24855" s="289"/>
      <c r="I24855"/>
      <c r="J24855"/>
      <c r="L24855" s="33"/>
      <c r="M24855" s="24"/>
    </row>
    <row r="24856" spans="1:13" x14ac:dyDescent="0.2">
      <c r="A24856" s="289"/>
      <c r="I24856"/>
      <c r="J24856"/>
      <c r="L24856" s="33"/>
      <c r="M24856" s="24"/>
    </row>
    <row r="24857" spans="1:13" x14ac:dyDescent="0.2">
      <c r="A24857" s="289"/>
      <c r="I24857"/>
      <c r="J24857"/>
      <c r="L24857" s="33"/>
      <c r="M24857" s="24"/>
    </row>
    <row r="24858" spans="1:13" x14ac:dyDescent="0.2">
      <c r="A24858" s="289"/>
      <c r="I24858"/>
      <c r="J24858"/>
      <c r="L24858" s="33"/>
      <c r="M24858" s="24"/>
    </row>
    <row r="24859" spans="1:13" x14ac:dyDescent="0.2">
      <c r="A24859" s="289"/>
      <c r="I24859"/>
      <c r="J24859"/>
      <c r="L24859" s="33"/>
      <c r="M24859" s="24"/>
    </row>
    <row r="24860" spans="1:13" x14ac:dyDescent="0.2">
      <c r="A24860" s="289"/>
      <c r="I24860"/>
      <c r="J24860"/>
      <c r="L24860" s="33"/>
      <c r="M24860" s="24"/>
    </row>
    <row r="24861" spans="1:13" x14ac:dyDescent="0.2">
      <c r="A24861" s="289"/>
      <c r="I24861"/>
      <c r="J24861"/>
      <c r="L24861" s="33"/>
      <c r="M24861" s="24"/>
    </row>
    <row r="24862" spans="1:13" x14ac:dyDescent="0.2">
      <c r="A24862" s="289"/>
      <c r="I24862"/>
      <c r="J24862"/>
      <c r="L24862" s="33"/>
      <c r="M24862" s="24"/>
    </row>
    <row r="24863" spans="1:13" x14ac:dyDescent="0.2">
      <c r="A24863" s="289"/>
      <c r="I24863"/>
      <c r="J24863"/>
      <c r="L24863" s="33"/>
      <c r="M24863" s="24"/>
    </row>
    <row r="24864" spans="1:13" x14ac:dyDescent="0.2">
      <c r="A24864" s="289"/>
      <c r="I24864"/>
      <c r="J24864"/>
      <c r="L24864" s="33"/>
      <c r="M24864" s="24"/>
    </row>
    <row r="24865" spans="1:13" x14ac:dyDescent="0.2">
      <c r="A24865" s="289"/>
      <c r="I24865"/>
      <c r="J24865"/>
      <c r="L24865" s="33"/>
      <c r="M24865" s="24"/>
    </row>
    <row r="24866" spans="1:13" x14ac:dyDescent="0.2">
      <c r="A24866" s="289"/>
      <c r="I24866"/>
      <c r="J24866"/>
      <c r="L24866" s="33"/>
      <c r="M24866" s="24"/>
    </row>
    <row r="24867" spans="1:13" x14ac:dyDescent="0.2">
      <c r="A24867" s="289"/>
      <c r="I24867"/>
      <c r="J24867"/>
      <c r="L24867" s="33"/>
      <c r="M24867" s="24"/>
    </row>
    <row r="24868" spans="1:13" x14ac:dyDescent="0.2">
      <c r="A24868" s="289"/>
      <c r="I24868"/>
      <c r="J24868"/>
      <c r="L24868" s="33"/>
      <c r="M24868" s="24"/>
    </row>
    <row r="24869" spans="1:13" x14ac:dyDescent="0.2">
      <c r="A24869" s="289"/>
      <c r="I24869"/>
      <c r="J24869"/>
      <c r="L24869" s="33"/>
      <c r="M24869" s="24"/>
    </row>
    <row r="24870" spans="1:13" x14ac:dyDescent="0.2">
      <c r="A24870" s="289"/>
      <c r="I24870"/>
      <c r="J24870"/>
      <c r="L24870" s="33"/>
      <c r="M24870" s="24"/>
    </row>
    <row r="24871" spans="1:13" x14ac:dyDescent="0.2">
      <c r="A24871" s="289"/>
      <c r="I24871"/>
      <c r="J24871"/>
      <c r="L24871" s="33"/>
      <c r="M24871" s="24"/>
    </row>
    <row r="24872" spans="1:13" x14ac:dyDescent="0.2">
      <c r="A24872" s="289"/>
      <c r="I24872"/>
      <c r="J24872"/>
      <c r="L24872" s="33"/>
      <c r="M24872" s="24"/>
    </row>
    <row r="24873" spans="1:13" x14ac:dyDescent="0.2">
      <c r="A24873" s="289"/>
      <c r="I24873"/>
      <c r="J24873"/>
      <c r="L24873" s="33"/>
      <c r="M24873" s="24"/>
    </row>
    <row r="24874" spans="1:13" x14ac:dyDescent="0.2">
      <c r="A24874" s="289"/>
      <c r="I24874"/>
      <c r="J24874"/>
      <c r="L24874" s="33"/>
      <c r="M24874" s="24"/>
    </row>
    <row r="24875" spans="1:13" x14ac:dyDescent="0.2">
      <c r="A24875" s="289"/>
      <c r="I24875"/>
      <c r="J24875"/>
      <c r="L24875" s="33"/>
      <c r="M24875" s="24"/>
    </row>
    <row r="24876" spans="1:13" x14ac:dyDescent="0.2">
      <c r="A24876" s="289"/>
      <c r="I24876"/>
      <c r="J24876"/>
      <c r="L24876" s="33"/>
      <c r="M24876" s="24"/>
    </row>
    <row r="24877" spans="1:13" x14ac:dyDescent="0.2">
      <c r="A24877" s="289"/>
      <c r="I24877"/>
      <c r="J24877"/>
      <c r="L24877" s="33"/>
      <c r="M24877" s="24"/>
    </row>
    <row r="24878" spans="1:13" x14ac:dyDescent="0.2">
      <c r="A24878" s="289"/>
      <c r="I24878"/>
      <c r="J24878"/>
      <c r="L24878" s="33"/>
      <c r="M24878" s="24"/>
    </row>
    <row r="24879" spans="1:13" x14ac:dyDescent="0.2">
      <c r="A24879" s="289"/>
      <c r="I24879"/>
      <c r="J24879"/>
      <c r="L24879" s="33"/>
      <c r="M24879" s="24"/>
    </row>
    <row r="24880" spans="1:13" x14ac:dyDescent="0.2">
      <c r="A24880" s="289"/>
      <c r="I24880"/>
      <c r="J24880"/>
      <c r="L24880" s="33"/>
      <c r="M24880" s="24"/>
    </row>
    <row r="24881" spans="1:13" x14ac:dyDescent="0.2">
      <c r="A24881" s="289"/>
      <c r="I24881"/>
      <c r="J24881"/>
      <c r="L24881" s="33"/>
      <c r="M24881" s="24"/>
    </row>
    <row r="24882" spans="1:13" x14ac:dyDescent="0.2">
      <c r="A24882" s="289"/>
      <c r="I24882"/>
      <c r="J24882"/>
      <c r="L24882" s="33"/>
      <c r="M24882" s="24"/>
    </row>
    <row r="24883" spans="1:13" x14ac:dyDescent="0.2">
      <c r="A24883" s="289"/>
      <c r="I24883"/>
      <c r="J24883"/>
      <c r="L24883" s="33"/>
      <c r="M24883" s="24"/>
    </row>
    <row r="24884" spans="1:13" x14ac:dyDescent="0.2">
      <c r="A24884" s="289"/>
      <c r="I24884"/>
      <c r="J24884"/>
      <c r="L24884" s="33"/>
      <c r="M24884" s="24"/>
    </row>
    <row r="24885" spans="1:13" x14ac:dyDescent="0.2">
      <c r="A24885" s="289"/>
      <c r="I24885"/>
      <c r="J24885"/>
      <c r="L24885" s="33"/>
      <c r="M24885" s="24"/>
    </row>
    <row r="24886" spans="1:13" x14ac:dyDescent="0.2">
      <c r="A24886" s="289"/>
      <c r="I24886"/>
      <c r="J24886"/>
      <c r="L24886" s="33"/>
      <c r="M24886" s="24"/>
    </row>
    <row r="24887" spans="1:13" x14ac:dyDescent="0.2">
      <c r="A24887" s="289"/>
      <c r="I24887"/>
      <c r="J24887"/>
      <c r="L24887" s="33"/>
      <c r="M24887" s="24"/>
    </row>
    <row r="24888" spans="1:13" x14ac:dyDescent="0.2">
      <c r="A24888" s="289"/>
      <c r="I24888"/>
      <c r="J24888"/>
      <c r="L24888" s="33"/>
      <c r="M24888" s="24"/>
    </row>
    <row r="24889" spans="1:13" x14ac:dyDescent="0.2">
      <c r="A24889" s="289"/>
      <c r="I24889"/>
      <c r="J24889"/>
      <c r="L24889" s="33"/>
      <c r="M24889" s="24"/>
    </row>
    <row r="24890" spans="1:13" x14ac:dyDescent="0.2">
      <c r="A24890" s="289"/>
      <c r="I24890"/>
      <c r="J24890"/>
      <c r="L24890" s="33"/>
      <c r="M24890" s="24"/>
    </row>
    <row r="24891" spans="1:13" x14ac:dyDescent="0.2">
      <c r="A24891" s="289"/>
      <c r="I24891"/>
      <c r="J24891"/>
      <c r="L24891" s="33"/>
      <c r="M24891" s="24"/>
    </row>
    <row r="24892" spans="1:13" x14ac:dyDescent="0.2">
      <c r="A24892" s="289"/>
      <c r="I24892"/>
      <c r="J24892"/>
      <c r="L24892" s="33"/>
      <c r="M24892" s="24"/>
    </row>
    <row r="24893" spans="1:13" x14ac:dyDescent="0.2">
      <c r="A24893" s="289"/>
      <c r="I24893"/>
      <c r="J24893"/>
      <c r="L24893" s="33"/>
      <c r="M24893" s="24"/>
    </row>
    <row r="24894" spans="1:13" x14ac:dyDescent="0.2">
      <c r="A24894" s="289"/>
      <c r="I24894"/>
      <c r="J24894"/>
      <c r="L24894" s="33"/>
      <c r="M24894" s="24"/>
    </row>
    <row r="24895" spans="1:13" x14ac:dyDescent="0.2">
      <c r="A24895" s="289"/>
      <c r="I24895"/>
      <c r="J24895"/>
      <c r="L24895" s="33"/>
      <c r="M24895" s="24"/>
    </row>
    <row r="24896" spans="1:13" x14ac:dyDescent="0.2">
      <c r="A24896" s="289"/>
      <c r="I24896"/>
      <c r="J24896"/>
      <c r="L24896" s="33"/>
      <c r="M24896" s="24"/>
    </row>
    <row r="24897" spans="1:13" x14ac:dyDescent="0.2">
      <c r="A24897" s="289"/>
      <c r="I24897"/>
      <c r="J24897"/>
      <c r="L24897" s="33"/>
      <c r="M24897" s="24"/>
    </row>
    <row r="24898" spans="1:13" x14ac:dyDescent="0.2">
      <c r="A24898" s="289"/>
      <c r="I24898"/>
      <c r="J24898"/>
      <c r="L24898" s="33"/>
      <c r="M24898" s="24"/>
    </row>
    <row r="24899" spans="1:13" x14ac:dyDescent="0.2">
      <c r="A24899" s="289"/>
      <c r="I24899"/>
      <c r="J24899"/>
      <c r="L24899" s="33"/>
      <c r="M24899" s="24"/>
    </row>
    <row r="24900" spans="1:13" x14ac:dyDescent="0.2">
      <c r="A24900" s="289"/>
      <c r="I24900"/>
      <c r="J24900"/>
      <c r="L24900" s="33"/>
      <c r="M24900" s="24"/>
    </row>
    <row r="24901" spans="1:13" x14ac:dyDescent="0.2">
      <c r="A24901" s="289"/>
      <c r="I24901"/>
      <c r="J24901"/>
      <c r="L24901" s="33"/>
      <c r="M24901" s="24"/>
    </row>
    <row r="24902" spans="1:13" x14ac:dyDescent="0.2">
      <c r="A24902" s="289"/>
      <c r="I24902"/>
      <c r="J24902"/>
      <c r="L24902" s="33"/>
      <c r="M24902" s="24"/>
    </row>
    <row r="24903" spans="1:13" x14ac:dyDescent="0.2">
      <c r="A24903" s="289"/>
      <c r="I24903"/>
      <c r="J24903"/>
      <c r="L24903" s="33"/>
      <c r="M24903" s="24"/>
    </row>
    <row r="24904" spans="1:13" x14ac:dyDescent="0.2">
      <c r="A24904" s="289"/>
      <c r="I24904"/>
      <c r="J24904"/>
      <c r="L24904" s="33"/>
      <c r="M24904" s="24"/>
    </row>
    <row r="24905" spans="1:13" x14ac:dyDescent="0.2">
      <c r="A24905" s="289"/>
      <c r="I24905"/>
      <c r="J24905"/>
      <c r="L24905" s="33"/>
      <c r="M24905" s="24"/>
    </row>
    <row r="24906" spans="1:13" x14ac:dyDescent="0.2">
      <c r="A24906" s="289"/>
      <c r="I24906"/>
      <c r="J24906"/>
      <c r="L24906" s="33"/>
      <c r="M24906" s="24"/>
    </row>
    <row r="24907" spans="1:13" x14ac:dyDescent="0.2">
      <c r="A24907" s="289"/>
      <c r="I24907"/>
      <c r="J24907"/>
      <c r="L24907" s="33"/>
      <c r="M24907" s="24"/>
    </row>
    <row r="24908" spans="1:13" x14ac:dyDescent="0.2">
      <c r="A24908" s="289"/>
      <c r="I24908"/>
      <c r="J24908"/>
      <c r="L24908" s="33"/>
      <c r="M24908" s="24"/>
    </row>
    <row r="24909" spans="1:13" x14ac:dyDescent="0.2">
      <c r="A24909" s="289"/>
      <c r="I24909"/>
      <c r="J24909"/>
      <c r="L24909" s="33"/>
      <c r="M24909" s="24"/>
    </row>
    <row r="24910" spans="1:13" x14ac:dyDescent="0.2">
      <c r="A24910" s="289"/>
      <c r="I24910"/>
      <c r="J24910"/>
      <c r="L24910" s="33"/>
      <c r="M24910" s="24"/>
    </row>
    <row r="24911" spans="1:13" x14ac:dyDescent="0.2">
      <c r="A24911" s="289"/>
      <c r="I24911"/>
      <c r="J24911"/>
      <c r="L24911" s="33"/>
      <c r="M24911" s="24"/>
    </row>
    <row r="24912" spans="1:13" x14ac:dyDescent="0.2">
      <c r="A24912" s="289"/>
      <c r="I24912"/>
      <c r="J24912"/>
      <c r="L24912" s="33"/>
      <c r="M24912" s="24"/>
    </row>
    <row r="24913" spans="1:13" x14ac:dyDescent="0.2">
      <c r="A24913" s="289"/>
      <c r="I24913"/>
      <c r="J24913"/>
      <c r="L24913" s="33"/>
      <c r="M24913" s="24"/>
    </row>
    <row r="24914" spans="1:13" x14ac:dyDescent="0.2">
      <c r="A24914" s="289"/>
      <c r="I24914"/>
      <c r="J24914"/>
      <c r="L24914" s="33"/>
      <c r="M24914" s="24"/>
    </row>
    <row r="24915" spans="1:13" x14ac:dyDescent="0.2">
      <c r="A24915" s="289"/>
      <c r="I24915"/>
      <c r="J24915"/>
      <c r="L24915" s="33"/>
      <c r="M24915" s="24"/>
    </row>
    <row r="24916" spans="1:13" x14ac:dyDescent="0.2">
      <c r="A24916" s="289"/>
      <c r="I24916"/>
      <c r="J24916"/>
      <c r="L24916" s="33"/>
      <c r="M24916" s="24"/>
    </row>
    <row r="24917" spans="1:13" x14ac:dyDescent="0.2">
      <c r="A24917" s="289"/>
      <c r="I24917"/>
      <c r="J24917"/>
      <c r="L24917" s="33"/>
      <c r="M24917" s="24"/>
    </row>
    <row r="24918" spans="1:13" x14ac:dyDescent="0.2">
      <c r="A24918" s="289"/>
      <c r="I24918"/>
      <c r="J24918"/>
      <c r="L24918" s="33"/>
      <c r="M24918" s="24"/>
    </row>
    <row r="24919" spans="1:13" x14ac:dyDescent="0.2">
      <c r="A24919" s="289"/>
      <c r="I24919"/>
      <c r="J24919"/>
      <c r="L24919" s="33"/>
      <c r="M24919" s="24"/>
    </row>
    <row r="24920" spans="1:13" x14ac:dyDescent="0.2">
      <c r="A24920" s="289"/>
      <c r="I24920"/>
      <c r="J24920"/>
      <c r="L24920" s="33"/>
      <c r="M24920" s="24"/>
    </row>
    <row r="24921" spans="1:13" x14ac:dyDescent="0.2">
      <c r="A24921" s="289"/>
      <c r="I24921"/>
      <c r="J24921"/>
      <c r="L24921" s="33"/>
      <c r="M24921" s="24"/>
    </row>
    <row r="24922" spans="1:13" x14ac:dyDescent="0.2">
      <c r="A24922" s="289"/>
      <c r="I24922"/>
      <c r="J24922"/>
      <c r="L24922" s="33"/>
      <c r="M24922" s="24"/>
    </row>
    <row r="24923" spans="1:13" x14ac:dyDescent="0.2">
      <c r="A24923" s="289"/>
      <c r="I24923"/>
      <c r="J24923"/>
      <c r="L24923" s="33"/>
      <c r="M24923" s="24"/>
    </row>
    <row r="24924" spans="1:13" x14ac:dyDescent="0.2">
      <c r="A24924" s="289"/>
      <c r="I24924"/>
      <c r="J24924"/>
      <c r="L24924" s="33"/>
      <c r="M24924" s="24"/>
    </row>
    <row r="24925" spans="1:13" x14ac:dyDescent="0.2">
      <c r="A24925" s="289"/>
      <c r="I24925"/>
      <c r="J24925"/>
      <c r="L24925" s="33"/>
      <c r="M24925" s="24"/>
    </row>
    <row r="24926" spans="1:13" x14ac:dyDescent="0.2">
      <c r="A24926" s="289"/>
      <c r="I24926"/>
      <c r="J24926"/>
      <c r="L24926" s="33"/>
      <c r="M24926" s="24"/>
    </row>
    <row r="24927" spans="1:13" x14ac:dyDescent="0.2">
      <c r="A24927" s="289"/>
      <c r="I24927"/>
      <c r="J24927"/>
      <c r="L24927" s="33"/>
      <c r="M24927" s="24"/>
    </row>
    <row r="24928" spans="1:13" x14ac:dyDescent="0.2">
      <c r="A24928" s="289"/>
      <c r="I24928"/>
      <c r="J24928"/>
      <c r="L24928" s="33"/>
      <c r="M24928" s="24"/>
    </row>
    <row r="24929" spans="1:13" x14ac:dyDescent="0.2">
      <c r="A24929" s="289"/>
      <c r="I24929"/>
      <c r="J24929"/>
      <c r="L24929" s="33"/>
      <c r="M24929" s="24"/>
    </row>
    <row r="24930" spans="1:13" x14ac:dyDescent="0.2">
      <c r="A24930" s="289"/>
      <c r="I24930"/>
      <c r="J24930"/>
      <c r="L24930" s="33"/>
      <c r="M24930" s="24"/>
    </row>
    <row r="24931" spans="1:13" x14ac:dyDescent="0.2">
      <c r="A24931" s="289"/>
      <c r="I24931"/>
      <c r="J24931"/>
      <c r="L24931" s="33"/>
      <c r="M24931" s="24"/>
    </row>
    <row r="24932" spans="1:13" x14ac:dyDescent="0.2">
      <c r="A24932" s="289"/>
      <c r="I24932"/>
      <c r="J24932"/>
      <c r="L24932" s="33"/>
      <c r="M24932" s="24"/>
    </row>
    <row r="24933" spans="1:13" x14ac:dyDescent="0.2">
      <c r="A24933" s="289"/>
      <c r="I24933"/>
      <c r="J24933"/>
      <c r="L24933" s="33"/>
      <c r="M24933" s="24"/>
    </row>
    <row r="24934" spans="1:13" x14ac:dyDescent="0.2">
      <c r="A24934" s="289"/>
      <c r="I24934"/>
      <c r="J24934"/>
      <c r="L24934" s="33"/>
      <c r="M24934" s="24"/>
    </row>
    <row r="24935" spans="1:13" x14ac:dyDescent="0.2">
      <c r="A24935" s="289"/>
      <c r="I24935"/>
      <c r="J24935"/>
      <c r="L24935" s="33"/>
      <c r="M24935" s="24"/>
    </row>
    <row r="24936" spans="1:13" x14ac:dyDescent="0.2">
      <c r="A24936" s="289"/>
      <c r="I24936"/>
      <c r="J24936"/>
      <c r="L24936" s="33"/>
      <c r="M24936" s="24"/>
    </row>
    <row r="24937" spans="1:13" x14ac:dyDescent="0.2">
      <c r="A24937" s="289"/>
      <c r="I24937"/>
      <c r="J24937"/>
      <c r="L24937" s="33"/>
      <c r="M24937" s="24"/>
    </row>
    <row r="24938" spans="1:13" x14ac:dyDescent="0.2">
      <c r="A24938" s="289"/>
      <c r="I24938"/>
      <c r="J24938"/>
      <c r="L24938" s="33"/>
      <c r="M24938" s="24"/>
    </row>
    <row r="24939" spans="1:13" x14ac:dyDescent="0.2">
      <c r="A24939" s="289"/>
      <c r="I24939"/>
      <c r="J24939"/>
      <c r="L24939" s="33"/>
      <c r="M24939" s="24"/>
    </row>
    <row r="24940" spans="1:13" x14ac:dyDescent="0.2">
      <c r="A24940" s="289"/>
      <c r="I24940"/>
      <c r="J24940"/>
      <c r="L24940" s="33"/>
      <c r="M24940" s="24"/>
    </row>
    <row r="24941" spans="1:13" x14ac:dyDescent="0.2">
      <c r="A24941" s="289"/>
      <c r="I24941"/>
      <c r="J24941"/>
      <c r="L24941" s="33"/>
      <c r="M24941" s="24"/>
    </row>
    <row r="24942" spans="1:13" x14ac:dyDescent="0.2">
      <c r="A24942" s="289"/>
      <c r="I24942"/>
      <c r="J24942"/>
      <c r="L24942" s="33"/>
      <c r="M24942" s="24"/>
    </row>
    <row r="24943" spans="1:13" x14ac:dyDescent="0.2">
      <c r="A24943" s="289"/>
      <c r="I24943"/>
      <c r="J24943"/>
      <c r="L24943" s="33"/>
      <c r="M24943" s="24"/>
    </row>
    <row r="24944" spans="1:13" x14ac:dyDescent="0.2">
      <c r="A24944" s="289"/>
      <c r="I24944"/>
      <c r="J24944"/>
      <c r="L24944" s="33"/>
      <c r="M24944" s="24"/>
    </row>
    <row r="24945" spans="1:13" x14ac:dyDescent="0.2">
      <c r="A24945" s="289"/>
      <c r="I24945"/>
      <c r="J24945"/>
      <c r="L24945" s="33"/>
      <c r="M24945" s="24"/>
    </row>
    <row r="24946" spans="1:13" x14ac:dyDescent="0.2">
      <c r="A24946" s="289"/>
      <c r="I24946"/>
      <c r="J24946"/>
      <c r="L24946" s="33"/>
      <c r="M24946" s="24"/>
    </row>
    <row r="24947" spans="1:13" x14ac:dyDescent="0.2">
      <c r="A24947" s="289"/>
      <c r="I24947"/>
      <c r="J24947"/>
      <c r="L24947" s="33"/>
      <c r="M24947" s="24"/>
    </row>
    <row r="24948" spans="1:13" x14ac:dyDescent="0.2">
      <c r="A24948" s="289"/>
      <c r="I24948"/>
      <c r="J24948"/>
      <c r="L24948" s="33"/>
      <c r="M24948" s="24"/>
    </row>
    <row r="24949" spans="1:13" x14ac:dyDescent="0.2">
      <c r="A24949" s="289"/>
      <c r="I24949"/>
      <c r="J24949"/>
      <c r="L24949" s="33"/>
      <c r="M24949" s="24"/>
    </row>
    <row r="24950" spans="1:13" x14ac:dyDescent="0.2">
      <c r="A24950" s="289"/>
      <c r="I24950"/>
      <c r="J24950"/>
      <c r="L24950" s="33"/>
      <c r="M24950" s="24"/>
    </row>
    <row r="24951" spans="1:13" x14ac:dyDescent="0.2">
      <c r="A24951" s="289"/>
      <c r="I24951"/>
      <c r="J24951"/>
      <c r="L24951" s="33"/>
      <c r="M24951" s="24"/>
    </row>
    <row r="24952" spans="1:13" x14ac:dyDescent="0.2">
      <c r="A24952" s="289"/>
      <c r="I24952"/>
      <c r="J24952"/>
      <c r="L24952" s="33"/>
      <c r="M24952" s="24"/>
    </row>
    <row r="24953" spans="1:13" x14ac:dyDescent="0.2">
      <c r="A24953" s="289"/>
      <c r="I24953"/>
      <c r="J24953"/>
      <c r="L24953" s="33"/>
      <c r="M24953" s="24"/>
    </row>
    <row r="24954" spans="1:13" x14ac:dyDescent="0.2">
      <c r="A24954" s="289"/>
      <c r="I24954"/>
      <c r="J24954"/>
      <c r="L24954" s="33"/>
      <c r="M24954" s="24"/>
    </row>
    <row r="24955" spans="1:13" x14ac:dyDescent="0.2">
      <c r="A24955" s="289"/>
      <c r="I24955"/>
      <c r="J24955"/>
      <c r="L24955" s="33"/>
      <c r="M24955" s="24"/>
    </row>
    <row r="24956" spans="1:13" x14ac:dyDescent="0.2">
      <c r="A24956" s="289"/>
      <c r="I24956"/>
      <c r="J24956"/>
      <c r="L24956" s="33"/>
      <c r="M24956" s="24"/>
    </row>
    <row r="24957" spans="1:13" x14ac:dyDescent="0.2">
      <c r="A24957" s="289"/>
      <c r="I24957"/>
      <c r="J24957"/>
      <c r="L24957" s="33"/>
      <c r="M24957" s="24"/>
    </row>
    <row r="24958" spans="1:13" x14ac:dyDescent="0.2">
      <c r="A24958" s="289"/>
      <c r="I24958"/>
      <c r="J24958"/>
      <c r="L24958" s="33"/>
      <c r="M24958" s="24"/>
    </row>
    <row r="24959" spans="1:13" x14ac:dyDescent="0.2">
      <c r="A24959" s="289"/>
      <c r="I24959"/>
      <c r="J24959"/>
      <c r="L24959" s="33"/>
      <c r="M24959" s="24"/>
    </row>
    <row r="24960" spans="1:13" x14ac:dyDescent="0.2">
      <c r="A24960" s="289"/>
      <c r="I24960"/>
      <c r="J24960"/>
      <c r="L24960" s="33"/>
      <c r="M24960" s="24"/>
    </row>
    <row r="24961" spans="1:13" x14ac:dyDescent="0.2">
      <c r="A24961" s="289"/>
      <c r="I24961"/>
      <c r="J24961"/>
      <c r="L24961" s="33"/>
      <c r="M24961" s="24"/>
    </row>
    <row r="24962" spans="1:13" x14ac:dyDescent="0.2">
      <c r="A24962" s="289"/>
      <c r="I24962"/>
      <c r="J24962"/>
      <c r="L24962" s="33"/>
      <c r="M24962" s="24"/>
    </row>
    <row r="24963" spans="1:13" x14ac:dyDescent="0.2">
      <c r="A24963" s="289"/>
      <c r="I24963"/>
      <c r="J24963"/>
      <c r="L24963" s="33"/>
      <c r="M24963" s="24"/>
    </row>
    <row r="24964" spans="1:13" x14ac:dyDescent="0.2">
      <c r="A24964" s="289"/>
      <c r="I24964"/>
      <c r="J24964"/>
      <c r="L24964" s="33"/>
      <c r="M24964" s="24"/>
    </row>
    <row r="24965" spans="1:13" x14ac:dyDescent="0.2">
      <c r="A24965" s="289"/>
      <c r="I24965"/>
      <c r="J24965"/>
      <c r="L24965" s="33"/>
      <c r="M24965" s="24"/>
    </row>
    <row r="24966" spans="1:13" x14ac:dyDescent="0.2">
      <c r="A24966" s="289"/>
      <c r="I24966"/>
      <c r="J24966"/>
      <c r="L24966" s="33"/>
      <c r="M24966" s="24"/>
    </row>
    <row r="24967" spans="1:13" x14ac:dyDescent="0.2">
      <c r="A24967" s="289"/>
      <c r="I24967"/>
      <c r="J24967"/>
      <c r="L24967" s="33"/>
      <c r="M24967" s="24"/>
    </row>
    <row r="24968" spans="1:13" x14ac:dyDescent="0.2">
      <c r="A24968" s="289"/>
      <c r="I24968"/>
      <c r="J24968"/>
      <c r="L24968" s="33"/>
      <c r="M24968" s="24"/>
    </row>
    <row r="24969" spans="1:13" x14ac:dyDescent="0.2">
      <c r="A24969" s="289"/>
      <c r="I24969"/>
      <c r="J24969"/>
      <c r="L24969" s="33"/>
      <c r="M24969" s="24"/>
    </row>
    <row r="24970" spans="1:13" x14ac:dyDescent="0.2">
      <c r="A24970" s="289"/>
      <c r="I24970"/>
      <c r="J24970"/>
      <c r="L24970" s="33"/>
      <c r="M24970" s="24"/>
    </row>
    <row r="24971" spans="1:13" x14ac:dyDescent="0.2">
      <c r="A24971" s="289"/>
      <c r="I24971"/>
      <c r="J24971"/>
      <c r="L24971" s="33"/>
      <c r="M24971" s="24"/>
    </row>
    <row r="24972" spans="1:13" x14ac:dyDescent="0.2">
      <c r="A24972" s="289"/>
      <c r="I24972"/>
      <c r="J24972"/>
      <c r="L24972" s="33"/>
      <c r="M24972" s="24"/>
    </row>
    <row r="24973" spans="1:13" x14ac:dyDescent="0.2">
      <c r="A24973" s="289"/>
      <c r="I24973"/>
      <c r="J24973"/>
      <c r="L24973" s="33"/>
      <c r="M24973" s="24"/>
    </row>
    <row r="24974" spans="1:13" x14ac:dyDescent="0.2">
      <c r="A24974" s="289"/>
      <c r="I24974"/>
      <c r="J24974"/>
      <c r="L24974" s="33"/>
      <c r="M24974" s="24"/>
    </row>
    <row r="24975" spans="1:13" x14ac:dyDescent="0.2">
      <c r="A24975" s="289"/>
      <c r="I24975"/>
      <c r="J24975"/>
      <c r="L24975" s="33"/>
      <c r="M24975" s="24"/>
    </row>
    <row r="24976" spans="1:13" x14ac:dyDescent="0.2">
      <c r="A24976" s="289"/>
      <c r="I24976"/>
      <c r="J24976"/>
      <c r="L24976" s="33"/>
      <c r="M24976" s="24"/>
    </row>
    <row r="24977" spans="1:13" x14ac:dyDescent="0.2">
      <c r="A24977" s="289"/>
      <c r="I24977"/>
      <c r="J24977"/>
      <c r="L24977" s="33"/>
      <c r="M24977" s="24"/>
    </row>
    <row r="24978" spans="1:13" x14ac:dyDescent="0.2">
      <c r="A24978" s="289"/>
      <c r="I24978"/>
      <c r="J24978"/>
      <c r="L24978" s="33"/>
      <c r="M24978" s="24"/>
    </row>
    <row r="24979" spans="1:13" x14ac:dyDescent="0.2">
      <c r="A24979" s="289"/>
      <c r="I24979"/>
      <c r="J24979"/>
      <c r="L24979" s="33"/>
      <c r="M24979" s="24"/>
    </row>
    <row r="24980" spans="1:13" x14ac:dyDescent="0.2">
      <c r="A24980" s="289"/>
      <c r="I24980"/>
      <c r="J24980"/>
      <c r="L24980" s="33"/>
      <c r="M24980" s="24"/>
    </row>
    <row r="24981" spans="1:13" x14ac:dyDescent="0.2">
      <c r="A24981" s="289"/>
      <c r="I24981"/>
      <c r="J24981"/>
      <c r="L24981" s="33"/>
      <c r="M24981" s="24"/>
    </row>
    <row r="24982" spans="1:13" x14ac:dyDescent="0.2">
      <c r="A24982" s="289"/>
      <c r="I24982"/>
      <c r="J24982"/>
      <c r="L24982" s="33"/>
      <c r="M24982" s="24"/>
    </row>
    <row r="24983" spans="1:13" x14ac:dyDescent="0.2">
      <c r="A24983" s="289"/>
      <c r="I24983"/>
      <c r="J24983"/>
      <c r="L24983" s="33"/>
      <c r="M24983" s="24"/>
    </row>
    <row r="24984" spans="1:13" x14ac:dyDescent="0.2">
      <c r="A24984" s="289"/>
      <c r="I24984"/>
      <c r="J24984"/>
      <c r="L24984" s="33"/>
      <c r="M24984" s="24"/>
    </row>
    <row r="24985" spans="1:13" x14ac:dyDescent="0.2">
      <c r="A24985" s="289"/>
      <c r="I24985"/>
      <c r="J24985"/>
      <c r="L24985" s="33"/>
      <c r="M24985" s="24"/>
    </row>
    <row r="24986" spans="1:13" x14ac:dyDescent="0.2">
      <c r="A24986" s="289"/>
      <c r="I24986"/>
      <c r="J24986"/>
      <c r="L24986" s="33"/>
      <c r="M24986" s="24"/>
    </row>
    <row r="24987" spans="1:13" x14ac:dyDescent="0.2">
      <c r="A24987" s="289"/>
      <c r="I24987"/>
      <c r="J24987"/>
      <c r="L24987" s="33"/>
      <c r="M24987" s="24"/>
    </row>
    <row r="24988" spans="1:13" x14ac:dyDescent="0.2">
      <c r="A24988" s="289"/>
      <c r="I24988"/>
      <c r="J24988"/>
      <c r="L24988" s="33"/>
      <c r="M24988" s="24"/>
    </row>
    <row r="24989" spans="1:13" x14ac:dyDescent="0.2">
      <c r="A24989" s="289"/>
      <c r="I24989"/>
      <c r="J24989"/>
      <c r="L24989" s="33"/>
      <c r="M24989" s="24"/>
    </row>
    <row r="24990" spans="1:13" x14ac:dyDescent="0.2">
      <c r="A24990" s="289"/>
      <c r="I24990"/>
      <c r="J24990"/>
      <c r="L24990" s="33"/>
      <c r="M24990" s="24"/>
    </row>
    <row r="24991" spans="1:13" x14ac:dyDescent="0.2">
      <c r="A24991" s="289"/>
      <c r="I24991"/>
      <c r="J24991"/>
      <c r="L24991" s="33"/>
      <c r="M24991" s="24"/>
    </row>
    <row r="24992" spans="1:13" x14ac:dyDescent="0.2">
      <c r="A24992" s="289"/>
      <c r="I24992"/>
      <c r="J24992"/>
      <c r="L24992" s="33"/>
      <c r="M24992" s="24"/>
    </row>
    <row r="24993" spans="1:13" x14ac:dyDescent="0.2">
      <c r="A24993" s="289"/>
      <c r="I24993"/>
      <c r="J24993"/>
      <c r="L24993" s="33"/>
      <c r="M24993" s="24"/>
    </row>
    <row r="24994" spans="1:13" x14ac:dyDescent="0.2">
      <c r="A24994" s="289"/>
      <c r="I24994"/>
      <c r="J24994"/>
      <c r="L24994" s="33"/>
      <c r="M24994" s="24"/>
    </row>
    <row r="24995" spans="1:13" x14ac:dyDescent="0.2">
      <c r="A24995" s="289"/>
      <c r="I24995"/>
      <c r="J24995"/>
      <c r="L24995" s="33"/>
      <c r="M24995" s="24"/>
    </row>
    <row r="24996" spans="1:13" x14ac:dyDescent="0.2">
      <c r="A24996" s="289"/>
      <c r="I24996"/>
      <c r="J24996"/>
      <c r="L24996" s="33"/>
      <c r="M24996" s="24"/>
    </row>
    <row r="24997" spans="1:13" x14ac:dyDescent="0.2">
      <c r="A24997" s="289"/>
      <c r="I24997"/>
      <c r="J24997"/>
      <c r="L24997" s="33"/>
      <c r="M24997" s="24"/>
    </row>
    <row r="24998" spans="1:13" x14ac:dyDescent="0.2">
      <c r="A24998" s="289"/>
      <c r="I24998"/>
      <c r="J24998"/>
      <c r="L24998" s="33"/>
      <c r="M24998" s="24"/>
    </row>
    <row r="24999" spans="1:13" x14ac:dyDescent="0.2">
      <c r="A24999" s="289"/>
      <c r="I24999"/>
      <c r="J24999"/>
      <c r="L24999" s="33"/>
      <c r="M24999" s="24"/>
    </row>
    <row r="25000" spans="1:13" x14ac:dyDescent="0.2">
      <c r="A25000" s="289"/>
      <c r="I25000"/>
      <c r="J25000"/>
      <c r="L25000" s="33"/>
      <c r="M25000" s="24"/>
    </row>
    <row r="25001" spans="1:13" x14ac:dyDescent="0.2">
      <c r="A25001" s="289"/>
      <c r="I25001"/>
      <c r="J25001"/>
      <c r="L25001" s="33"/>
      <c r="M25001" s="24"/>
    </row>
    <row r="25002" spans="1:13" x14ac:dyDescent="0.2">
      <c r="A25002" s="289"/>
      <c r="I25002"/>
      <c r="J25002"/>
      <c r="L25002" s="33"/>
      <c r="M25002" s="24"/>
    </row>
    <row r="25003" spans="1:13" x14ac:dyDescent="0.2">
      <c r="A25003" s="289"/>
      <c r="I25003"/>
      <c r="J25003"/>
      <c r="L25003" s="33"/>
      <c r="M25003" s="24"/>
    </row>
    <row r="25004" spans="1:13" x14ac:dyDescent="0.2">
      <c r="A25004" s="289"/>
      <c r="I25004"/>
      <c r="J25004"/>
      <c r="L25004" s="33"/>
      <c r="M25004" s="24"/>
    </row>
    <row r="25005" spans="1:13" x14ac:dyDescent="0.2">
      <c r="A25005" s="289"/>
      <c r="I25005"/>
      <c r="J25005"/>
      <c r="L25005" s="33"/>
      <c r="M25005" s="24"/>
    </row>
    <row r="25006" spans="1:13" x14ac:dyDescent="0.2">
      <c r="A25006" s="289"/>
      <c r="I25006"/>
      <c r="J25006"/>
      <c r="L25006" s="33"/>
      <c r="M25006" s="24"/>
    </row>
    <row r="25007" spans="1:13" x14ac:dyDescent="0.2">
      <c r="A25007" s="289"/>
      <c r="I25007"/>
      <c r="J25007"/>
      <c r="L25007" s="33"/>
      <c r="M25007" s="24"/>
    </row>
    <row r="25008" spans="1:13" x14ac:dyDescent="0.2">
      <c r="A25008" s="289"/>
      <c r="I25008"/>
      <c r="J25008"/>
      <c r="L25008" s="33"/>
      <c r="M25008" s="24"/>
    </row>
    <row r="25009" spans="1:13" x14ac:dyDescent="0.2">
      <c r="A25009" s="289"/>
      <c r="I25009"/>
      <c r="J25009"/>
      <c r="L25009" s="33"/>
      <c r="M25009" s="24"/>
    </row>
    <row r="25010" spans="1:13" x14ac:dyDescent="0.2">
      <c r="A25010" s="289"/>
      <c r="I25010"/>
      <c r="J25010"/>
      <c r="L25010" s="33"/>
      <c r="M25010" s="24"/>
    </row>
    <row r="25011" spans="1:13" x14ac:dyDescent="0.2">
      <c r="A25011" s="289"/>
      <c r="I25011"/>
      <c r="J25011"/>
      <c r="L25011" s="33"/>
      <c r="M25011" s="24"/>
    </row>
    <row r="25012" spans="1:13" x14ac:dyDescent="0.2">
      <c r="A25012" s="289"/>
      <c r="I25012"/>
      <c r="J25012"/>
      <c r="L25012" s="33"/>
      <c r="M25012" s="24"/>
    </row>
    <row r="25013" spans="1:13" x14ac:dyDescent="0.2">
      <c r="A25013" s="289"/>
      <c r="I25013"/>
      <c r="J25013"/>
      <c r="L25013" s="33"/>
      <c r="M25013" s="24"/>
    </row>
    <row r="25014" spans="1:13" x14ac:dyDescent="0.2">
      <c r="A25014" s="289"/>
      <c r="I25014"/>
      <c r="J25014"/>
      <c r="L25014" s="33"/>
      <c r="M25014" s="24"/>
    </row>
    <row r="25015" spans="1:13" x14ac:dyDescent="0.2">
      <c r="A25015" s="289"/>
      <c r="I25015"/>
      <c r="J25015"/>
      <c r="L25015" s="33"/>
      <c r="M25015" s="24"/>
    </row>
    <row r="25016" spans="1:13" x14ac:dyDescent="0.2">
      <c r="A25016" s="289"/>
      <c r="I25016"/>
      <c r="J25016"/>
      <c r="L25016" s="33"/>
      <c r="M25016" s="24"/>
    </row>
    <row r="25017" spans="1:13" x14ac:dyDescent="0.2">
      <c r="A25017" s="289"/>
      <c r="I25017"/>
      <c r="J25017"/>
      <c r="L25017" s="33"/>
      <c r="M25017" s="24"/>
    </row>
    <row r="25018" spans="1:13" x14ac:dyDescent="0.2">
      <c r="A25018" s="289"/>
      <c r="I25018"/>
      <c r="J25018"/>
      <c r="L25018" s="33"/>
      <c r="M25018" s="24"/>
    </row>
    <row r="25019" spans="1:13" x14ac:dyDescent="0.2">
      <c r="A25019" s="289"/>
      <c r="I25019"/>
      <c r="J25019"/>
      <c r="L25019" s="33"/>
      <c r="M25019" s="24"/>
    </row>
    <row r="25020" spans="1:13" x14ac:dyDescent="0.2">
      <c r="A25020" s="289"/>
      <c r="I25020"/>
      <c r="J25020"/>
      <c r="L25020" s="33"/>
      <c r="M25020" s="24"/>
    </row>
    <row r="25021" spans="1:13" x14ac:dyDescent="0.2">
      <c r="A25021" s="289"/>
      <c r="I25021"/>
      <c r="J25021"/>
      <c r="L25021" s="33"/>
      <c r="M25021" s="24"/>
    </row>
    <row r="25022" spans="1:13" x14ac:dyDescent="0.2">
      <c r="A25022" s="289"/>
      <c r="I25022"/>
      <c r="J25022"/>
      <c r="L25022" s="33"/>
      <c r="M25022" s="24"/>
    </row>
    <row r="25023" spans="1:13" x14ac:dyDescent="0.2">
      <c r="A25023" s="289"/>
      <c r="I25023"/>
      <c r="J25023"/>
      <c r="L25023" s="33"/>
      <c r="M25023" s="24"/>
    </row>
    <row r="25024" spans="1:13" x14ac:dyDescent="0.2">
      <c r="A25024" s="289"/>
      <c r="I25024"/>
      <c r="J25024"/>
      <c r="L25024" s="33"/>
      <c r="M25024" s="24"/>
    </row>
    <row r="25025" spans="1:13" x14ac:dyDescent="0.2">
      <c r="A25025" s="289"/>
      <c r="I25025"/>
      <c r="J25025"/>
      <c r="L25025" s="33"/>
      <c r="M25025" s="24"/>
    </row>
    <row r="25026" spans="1:13" x14ac:dyDescent="0.2">
      <c r="A25026" s="289"/>
      <c r="I25026"/>
      <c r="J25026"/>
      <c r="L25026" s="33"/>
      <c r="M25026" s="24"/>
    </row>
    <row r="25027" spans="1:13" x14ac:dyDescent="0.2">
      <c r="A25027" s="289"/>
      <c r="I25027"/>
      <c r="J25027"/>
      <c r="L25027" s="33"/>
      <c r="M25027" s="24"/>
    </row>
    <row r="25028" spans="1:13" x14ac:dyDescent="0.2">
      <c r="A25028" s="289"/>
      <c r="I25028"/>
      <c r="J25028"/>
      <c r="L25028" s="33"/>
      <c r="M25028" s="24"/>
    </row>
    <row r="25029" spans="1:13" x14ac:dyDescent="0.2">
      <c r="A25029" s="289"/>
      <c r="I25029"/>
      <c r="J25029"/>
      <c r="L25029" s="33"/>
      <c r="M25029" s="24"/>
    </row>
    <row r="25030" spans="1:13" x14ac:dyDescent="0.2">
      <c r="A25030" s="289"/>
      <c r="I25030"/>
      <c r="J25030"/>
      <c r="L25030" s="33"/>
      <c r="M25030" s="24"/>
    </row>
    <row r="25031" spans="1:13" x14ac:dyDescent="0.2">
      <c r="A25031" s="289"/>
      <c r="I25031"/>
      <c r="J25031"/>
      <c r="L25031" s="33"/>
      <c r="M25031" s="24"/>
    </row>
    <row r="25032" spans="1:13" x14ac:dyDescent="0.2">
      <c r="A25032" s="289"/>
      <c r="I25032"/>
      <c r="J25032"/>
      <c r="L25032" s="33"/>
      <c r="M25032" s="24"/>
    </row>
    <row r="25033" spans="1:13" x14ac:dyDescent="0.2">
      <c r="A25033" s="289"/>
      <c r="I25033"/>
      <c r="J25033"/>
      <c r="L25033" s="33"/>
      <c r="M25033" s="24"/>
    </row>
    <row r="25034" spans="1:13" x14ac:dyDescent="0.2">
      <c r="A25034" s="289"/>
      <c r="I25034"/>
      <c r="J25034"/>
      <c r="L25034" s="33"/>
      <c r="M25034" s="24"/>
    </row>
    <row r="25035" spans="1:13" x14ac:dyDescent="0.2">
      <c r="A25035" s="289"/>
      <c r="I25035"/>
      <c r="J25035"/>
      <c r="L25035" s="33"/>
      <c r="M25035" s="24"/>
    </row>
    <row r="25036" spans="1:13" x14ac:dyDescent="0.2">
      <c r="A25036" s="289"/>
      <c r="I25036"/>
      <c r="J25036"/>
      <c r="L25036" s="33"/>
      <c r="M25036" s="24"/>
    </row>
    <row r="25037" spans="1:13" x14ac:dyDescent="0.2">
      <c r="A25037" s="289"/>
      <c r="I25037"/>
      <c r="J25037"/>
      <c r="L25037" s="33"/>
      <c r="M25037" s="24"/>
    </row>
    <row r="25038" spans="1:13" x14ac:dyDescent="0.2">
      <c r="A25038" s="289"/>
      <c r="I25038"/>
      <c r="J25038"/>
      <c r="L25038" s="33"/>
      <c r="M25038" s="24"/>
    </row>
    <row r="25039" spans="1:13" x14ac:dyDescent="0.2">
      <c r="A25039" s="289"/>
      <c r="I25039"/>
      <c r="J25039"/>
      <c r="L25039" s="33"/>
      <c r="M25039" s="24"/>
    </row>
    <row r="25040" spans="1:13" x14ac:dyDescent="0.2">
      <c r="A25040" s="289"/>
      <c r="I25040"/>
      <c r="J25040"/>
      <c r="L25040" s="33"/>
      <c r="M25040" s="24"/>
    </row>
    <row r="25041" spans="1:13" x14ac:dyDescent="0.2">
      <c r="A25041" s="289"/>
      <c r="I25041"/>
      <c r="J25041"/>
      <c r="L25041" s="33"/>
      <c r="M25041" s="24"/>
    </row>
    <row r="25042" spans="1:13" x14ac:dyDescent="0.2">
      <c r="A25042" s="289"/>
      <c r="I25042"/>
      <c r="J25042"/>
      <c r="L25042" s="33"/>
      <c r="M25042" s="24"/>
    </row>
    <row r="25043" spans="1:13" x14ac:dyDescent="0.2">
      <c r="A25043" s="289"/>
      <c r="I25043"/>
      <c r="J25043"/>
      <c r="L25043" s="33"/>
      <c r="M25043" s="24"/>
    </row>
    <row r="25044" spans="1:13" x14ac:dyDescent="0.2">
      <c r="A25044" s="289"/>
      <c r="I25044"/>
      <c r="J25044"/>
      <c r="L25044" s="33"/>
      <c r="M25044" s="24"/>
    </row>
    <row r="25045" spans="1:13" x14ac:dyDescent="0.2">
      <c r="A25045" s="289"/>
      <c r="I25045"/>
      <c r="J25045"/>
      <c r="L25045" s="33"/>
      <c r="M25045" s="24"/>
    </row>
    <row r="25046" spans="1:13" x14ac:dyDescent="0.2">
      <c r="A25046" s="289"/>
      <c r="I25046"/>
      <c r="J25046"/>
      <c r="L25046" s="33"/>
      <c r="M25046" s="24"/>
    </row>
    <row r="25047" spans="1:13" x14ac:dyDescent="0.2">
      <c r="A25047" s="289"/>
      <c r="I25047"/>
      <c r="J25047"/>
      <c r="L25047" s="33"/>
      <c r="M25047" s="24"/>
    </row>
    <row r="25048" spans="1:13" x14ac:dyDescent="0.2">
      <c r="A25048" s="289"/>
      <c r="I25048"/>
      <c r="J25048"/>
      <c r="L25048" s="33"/>
      <c r="M25048" s="24"/>
    </row>
    <row r="25049" spans="1:13" x14ac:dyDescent="0.2">
      <c r="A25049" s="289"/>
      <c r="I25049"/>
      <c r="J25049"/>
      <c r="L25049" s="33"/>
      <c r="M25049" s="24"/>
    </row>
    <row r="25050" spans="1:13" x14ac:dyDescent="0.2">
      <c r="A25050" s="289"/>
      <c r="I25050"/>
      <c r="J25050"/>
      <c r="L25050" s="33"/>
      <c r="M25050" s="24"/>
    </row>
    <row r="25051" spans="1:13" x14ac:dyDescent="0.2">
      <c r="A25051" s="289"/>
      <c r="I25051"/>
      <c r="J25051"/>
      <c r="L25051" s="33"/>
      <c r="M25051" s="24"/>
    </row>
    <row r="25052" spans="1:13" x14ac:dyDescent="0.2">
      <c r="A25052" s="289"/>
      <c r="I25052"/>
      <c r="J25052"/>
      <c r="L25052" s="33"/>
      <c r="M25052" s="24"/>
    </row>
    <row r="25053" spans="1:13" x14ac:dyDescent="0.2">
      <c r="A25053" s="289"/>
      <c r="I25053"/>
      <c r="J25053"/>
      <c r="L25053" s="33"/>
      <c r="M25053" s="24"/>
    </row>
    <row r="25054" spans="1:13" x14ac:dyDescent="0.2">
      <c r="A25054" s="289"/>
      <c r="I25054"/>
      <c r="J25054"/>
      <c r="L25054" s="33"/>
      <c r="M25054" s="24"/>
    </row>
    <row r="25055" spans="1:13" x14ac:dyDescent="0.2">
      <c r="A25055" s="289"/>
      <c r="I25055"/>
      <c r="J25055"/>
      <c r="L25055" s="33"/>
      <c r="M25055" s="24"/>
    </row>
    <row r="25056" spans="1:13" x14ac:dyDescent="0.2">
      <c r="A25056" s="289"/>
      <c r="I25056"/>
      <c r="J25056"/>
      <c r="L25056" s="33"/>
      <c r="M25056" s="24"/>
    </row>
    <row r="25057" spans="1:13" x14ac:dyDescent="0.2">
      <c r="A25057" s="289"/>
      <c r="I25057"/>
      <c r="J25057"/>
      <c r="L25057" s="33"/>
      <c r="M25057" s="24"/>
    </row>
    <row r="25058" spans="1:13" x14ac:dyDescent="0.2">
      <c r="A25058" s="289"/>
      <c r="I25058"/>
      <c r="J25058"/>
      <c r="L25058" s="33"/>
      <c r="M25058" s="24"/>
    </row>
    <row r="25059" spans="1:13" x14ac:dyDescent="0.2">
      <c r="A25059" s="289"/>
      <c r="I25059"/>
      <c r="J25059"/>
      <c r="L25059" s="33"/>
      <c r="M25059" s="24"/>
    </row>
    <row r="25060" spans="1:13" x14ac:dyDescent="0.2">
      <c r="A25060" s="289"/>
      <c r="I25060"/>
      <c r="J25060"/>
      <c r="L25060" s="33"/>
      <c r="M25060" s="24"/>
    </row>
    <row r="25061" spans="1:13" x14ac:dyDescent="0.2">
      <c r="A25061" s="289"/>
      <c r="I25061"/>
      <c r="J25061"/>
      <c r="L25061" s="33"/>
      <c r="M25061" s="24"/>
    </row>
    <row r="25062" spans="1:13" x14ac:dyDescent="0.2">
      <c r="A25062" s="289"/>
      <c r="I25062"/>
      <c r="J25062"/>
      <c r="L25062" s="33"/>
      <c r="M25062" s="24"/>
    </row>
    <row r="25063" spans="1:13" x14ac:dyDescent="0.2">
      <c r="A25063" s="289"/>
      <c r="I25063"/>
      <c r="J25063"/>
      <c r="L25063" s="33"/>
      <c r="M25063" s="24"/>
    </row>
    <row r="25064" spans="1:13" x14ac:dyDescent="0.2">
      <c r="A25064" s="289"/>
      <c r="I25064"/>
      <c r="J25064"/>
      <c r="L25064" s="33"/>
      <c r="M25064" s="24"/>
    </row>
    <row r="25065" spans="1:13" x14ac:dyDescent="0.2">
      <c r="A25065" s="289"/>
      <c r="I25065"/>
      <c r="J25065"/>
      <c r="L25065" s="33"/>
      <c r="M25065" s="24"/>
    </row>
    <row r="25066" spans="1:13" x14ac:dyDescent="0.2">
      <c r="A25066" s="289"/>
      <c r="I25066"/>
      <c r="J25066"/>
      <c r="L25066" s="33"/>
      <c r="M25066" s="24"/>
    </row>
    <row r="25067" spans="1:13" x14ac:dyDescent="0.2">
      <c r="A25067" s="289"/>
      <c r="I25067"/>
      <c r="J25067"/>
      <c r="L25067" s="33"/>
      <c r="M25067" s="24"/>
    </row>
    <row r="25068" spans="1:13" x14ac:dyDescent="0.2">
      <c r="A25068" s="289"/>
      <c r="I25068"/>
      <c r="J25068"/>
      <c r="L25068" s="33"/>
      <c r="M25068" s="24"/>
    </row>
    <row r="25069" spans="1:13" x14ac:dyDescent="0.2">
      <c r="A25069" s="289"/>
      <c r="I25069"/>
      <c r="J25069"/>
      <c r="L25069" s="33"/>
      <c r="M25069" s="24"/>
    </row>
    <row r="25070" spans="1:13" x14ac:dyDescent="0.2">
      <c r="A25070" s="289"/>
      <c r="I25070"/>
      <c r="J25070"/>
      <c r="L25070" s="33"/>
      <c r="M25070" s="24"/>
    </row>
    <row r="25071" spans="1:13" x14ac:dyDescent="0.2">
      <c r="A25071" s="289"/>
      <c r="I25071"/>
      <c r="J25071"/>
      <c r="L25071" s="33"/>
      <c r="M25071" s="24"/>
    </row>
    <row r="25072" spans="1:13" x14ac:dyDescent="0.2">
      <c r="A25072" s="289"/>
      <c r="I25072"/>
      <c r="J25072"/>
      <c r="L25072" s="33"/>
      <c r="M25072" s="24"/>
    </row>
    <row r="25073" spans="1:13" x14ac:dyDescent="0.2">
      <c r="A25073" s="289"/>
      <c r="I25073"/>
      <c r="J25073"/>
      <c r="L25073" s="33"/>
      <c r="M25073" s="24"/>
    </row>
    <row r="25074" spans="1:13" x14ac:dyDescent="0.2">
      <c r="A25074" s="289"/>
      <c r="I25074"/>
      <c r="J25074"/>
      <c r="L25074" s="33"/>
      <c r="M25074" s="24"/>
    </row>
    <row r="25075" spans="1:13" x14ac:dyDescent="0.2">
      <c r="A25075" s="289"/>
      <c r="I25075"/>
      <c r="J25075"/>
      <c r="L25075" s="33"/>
      <c r="M25075" s="24"/>
    </row>
    <row r="25076" spans="1:13" x14ac:dyDescent="0.2">
      <c r="A25076" s="289"/>
      <c r="I25076"/>
      <c r="J25076"/>
      <c r="L25076" s="33"/>
      <c r="M25076" s="24"/>
    </row>
    <row r="25077" spans="1:13" x14ac:dyDescent="0.2">
      <c r="A25077" s="289"/>
      <c r="I25077"/>
      <c r="J25077"/>
      <c r="L25077" s="33"/>
      <c r="M25077" s="24"/>
    </row>
    <row r="25078" spans="1:13" x14ac:dyDescent="0.2">
      <c r="A25078" s="289"/>
      <c r="I25078"/>
      <c r="J25078"/>
      <c r="L25078" s="33"/>
      <c r="M25078" s="24"/>
    </row>
    <row r="25079" spans="1:13" x14ac:dyDescent="0.2">
      <c r="A25079" s="289"/>
      <c r="I25079"/>
      <c r="J25079"/>
      <c r="L25079" s="33"/>
      <c r="M25079" s="24"/>
    </row>
    <row r="25080" spans="1:13" x14ac:dyDescent="0.2">
      <c r="A25080" s="289"/>
      <c r="I25080"/>
      <c r="J25080"/>
      <c r="L25080" s="33"/>
      <c r="M25080" s="24"/>
    </row>
    <row r="25081" spans="1:13" x14ac:dyDescent="0.2">
      <c r="A25081" s="289"/>
      <c r="I25081"/>
      <c r="J25081"/>
      <c r="L25081" s="33"/>
      <c r="M25081" s="24"/>
    </row>
    <row r="25082" spans="1:13" x14ac:dyDescent="0.2">
      <c r="A25082" s="289"/>
      <c r="I25082"/>
      <c r="J25082"/>
      <c r="L25082" s="33"/>
      <c r="M25082" s="24"/>
    </row>
    <row r="25083" spans="1:13" x14ac:dyDescent="0.2">
      <c r="A25083" s="289"/>
      <c r="I25083"/>
      <c r="J25083"/>
      <c r="L25083" s="33"/>
      <c r="M25083" s="24"/>
    </row>
    <row r="25084" spans="1:13" x14ac:dyDescent="0.2">
      <c r="A25084" s="289"/>
      <c r="I25084"/>
      <c r="J25084"/>
      <c r="L25084" s="33"/>
      <c r="M25084" s="24"/>
    </row>
    <row r="25085" spans="1:13" x14ac:dyDescent="0.2">
      <c r="A25085" s="289"/>
      <c r="I25085"/>
      <c r="J25085"/>
      <c r="L25085" s="33"/>
      <c r="M25085" s="24"/>
    </row>
    <row r="25086" spans="1:13" x14ac:dyDescent="0.2">
      <c r="A25086" s="289"/>
      <c r="I25086"/>
      <c r="J25086"/>
      <c r="L25086" s="33"/>
      <c r="M25086" s="24"/>
    </row>
    <row r="25087" spans="1:13" x14ac:dyDescent="0.2">
      <c r="A25087" s="289"/>
      <c r="I25087"/>
      <c r="J25087"/>
      <c r="L25087" s="33"/>
      <c r="M25087" s="24"/>
    </row>
    <row r="25088" spans="1:13" x14ac:dyDescent="0.2">
      <c r="A25088" s="289"/>
      <c r="I25088"/>
      <c r="J25088"/>
      <c r="L25088" s="33"/>
      <c r="M25088" s="24"/>
    </row>
    <row r="25089" spans="1:13" x14ac:dyDescent="0.2">
      <c r="A25089" s="289"/>
      <c r="I25089"/>
      <c r="J25089"/>
      <c r="L25089" s="33"/>
      <c r="M25089" s="24"/>
    </row>
    <row r="25090" spans="1:13" x14ac:dyDescent="0.2">
      <c r="A25090" s="289"/>
      <c r="I25090"/>
      <c r="J25090"/>
      <c r="L25090" s="33"/>
      <c r="M25090" s="24"/>
    </row>
    <row r="25091" spans="1:13" x14ac:dyDescent="0.2">
      <c r="A25091" s="289"/>
      <c r="I25091"/>
      <c r="J25091"/>
      <c r="L25091" s="33"/>
      <c r="M25091" s="24"/>
    </row>
    <row r="25092" spans="1:13" x14ac:dyDescent="0.2">
      <c r="A25092" s="289"/>
      <c r="I25092"/>
      <c r="J25092"/>
      <c r="L25092" s="33"/>
      <c r="M25092" s="24"/>
    </row>
    <row r="25093" spans="1:13" x14ac:dyDescent="0.2">
      <c r="A25093" s="289"/>
      <c r="I25093"/>
      <c r="J25093"/>
      <c r="L25093" s="33"/>
      <c r="M25093" s="24"/>
    </row>
    <row r="25094" spans="1:13" x14ac:dyDescent="0.2">
      <c r="A25094" s="289"/>
      <c r="I25094"/>
      <c r="J25094"/>
      <c r="L25094" s="33"/>
      <c r="M25094" s="24"/>
    </row>
    <row r="25095" spans="1:13" x14ac:dyDescent="0.2">
      <c r="A25095" s="289"/>
      <c r="I25095"/>
      <c r="J25095"/>
      <c r="L25095" s="33"/>
      <c r="M25095" s="24"/>
    </row>
    <row r="25096" spans="1:13" x14ac:dyDescent="0.2">
      <c r="A25096" s="289"/>
      <c r="I25096"/>
      <c r="J25096"/>
      <c r="L25096" s="33"/>
      <c r="M25096" s="24"/>
    </row>
    <row r="25097" spans="1:13" x14ac:dyDescent="0.2">
      <c r="A25097" s="289"/>
      <c r="I25097"/>
      <c r="J25097"/>
      <c r="L25097" s="33"/>
      <c r="M25097" s="24"/>
    </row>
    <row r="25098" spans="1:13" x14ac:dyDescent="0.2">
      <c r="A25098" s="289"/>
      <c r="I25098"/>
      <c r="J25098"/>
      <c r="L25098" s="33"/>
      <c r="M25098" s="24"/>
    </row>
    <row r="25099" spans="1:13" x14ac:dyDescent="0.2">
      <c r="A25099" s="289"/>
      <c r="I25099"/>
      <c r="J25099"/>
      <c r="L25099" s="33"/>
      <c r="M25099" s="24"/>
    </row>
    <row r="25100" spans="1:13" x14ac:dyDescent="0.2">
      <c r="A25100" s="289"/>
      <c r="I25100"/>
      <c r="J25100"/>
      <c r="L25100" s="33"/>
      <c r="M25100" s="24"/>
    </row>
    <row r="25101" spans="1:13" x14ac:dyDescent="0.2">
      <c r="A25101" s="289"/>
      <c r="I25101"/>
      <c r="J25101"/>
      <c r="L25101" s="33"/>
      <c r="M25101" s="24"/>
    </row>
    <row r="25102" spans="1:13" x14ac:dyDescent="0.2">
      <c r="A25102" s="289"/>
      <c r="I25102"/>
      <c r="J25102"/>
      <c r="L25102" s="33"/>
      <c r="M25102" s="24"/>
    </row>
    <row r="25103" spans="1:13" x14ac:dyDescent="0.2">
      <c r="A25103" s="289"/>
      <c r="I25103"/>
      <c r="J25103"/>
      <c r="L25103" s="33"/>
      <c r="M25103" s="24"/>
    </row>
    <row r="25104" spans="1:13" x14ac:dyDescent="0.2">
      <c r="A25104" s="289"/>
      <c r="I25104"/>
      <c r="J25104"/>
      <c r="L25104" s="33"/>
      <c r="M25104" s="24"/>
    </row>
    <row r="25105" spans="1:13" x14ac:dyDescent="0.2">
      <c r="A25105" s="289"/>
      <c r="I25105"/>
      <c r="J25105"/>
      <c r="L25105" s="33"/>
      <c r="M25105" s="24"/>
    </row>
    <row r="25106" spans="1:13" x14ac:dyDescent="0.2">
      <c r="A25106" s="289"/>
      <c r="I25106"/>
      <c r="J25106"/>
      <c r="L25106" s="33"/>
      <c r="M25106" s="24"/>
    </row>
    <row r="25107" spans="1:13" x14ac:dyDescent="0.2">
      <c r="A25107" s="289"/>
      <c r="I25107"/>
      <c r="J25107"/>
      <c r="L25107" s="33"/>
      <c r="M25107" s="24"/>
    </row>
    <row r="25108" spans="1:13" x14ac:dyDescent="0.2">
      <c r="A25108" s="289"/>
      <c r="I25108"/>
      <c r="J25108"/>
      <c r="L25108" s="33"/>
      <c r="M25108" s="24"/>
    </row>
    <row r="25109" spans="1:13" x14ac:dyDescent="0.2">
      <c r="A25109" s="289"/>
      <c r="I25109"/>
      <c r="J25109"/>
      <c r="L25109" s="33"/>
      <c r="M25109" s="24"/>
    </row>
    <row r="25110" spans="1:13" x14ac:dyDescent="0.2">
      <c r="A25110" s="289"/>
      <c r="I25110"/>
      <c r="J25110"/>
      <c r="L25110" s="33"/>
      <c r="M25110" s="24"/>
    </row>
    <row r="25111" spans="1:13" x14ac:dyDescent="0.2">
      <c r="A25111" s="289"/>
      <c r="I25111"/>
      <c r="J25111"/>
      <c r="L25111" s="33"/>
      <c r="M25111" s="24"/>
    </row>
    <row r="25112" spans="1:13" x14ac:dyDescent="0.2">
      <c r="A25112" s="289"/>
      <c r="I25112"/>
      <c r="J25112"/>
      <c r="L25112" s="33"/>
      <c r="M25112" s="24"/>
    </row>
    <row r="25113" spans="1:13" x14ac:dyDescent="0.2">
      <c r="A25113" s="289"/>
      <c r="I25113"/>
      <c r="J25113"/>
      <c r="L25113" s="33"/>
      <c r="M25113" s="24"/>
    </row>
    <row r="25114" spans="1:13" x14ac:dyDescent="0.2">
      <c r="A25114" s="289"/>
      <c r="I25114"/>
      <c r="J25114"/>
      <c r="L25114" s="33"/>
      <c r="M25114" s="24"/>
    </row>
    <row r="25115" spans="1:13" x14ac:dyDescent="0.2">
      <c r="A25115" s="289"/>
      <c r="I25115"/>
      <c r="J25115"/>
      <c r="L25115" s="33"/>
      <c r="M25115" s="24"/>
    </row>
    <row r="25116" spans="1:13" x14ac:dyDescent="0.2">
      <c r="A25116" s="289"/>
      <c r="I25116"/>
      <c r="J25116"/>
      <c r="L25116" s="33"/>
      <c r="M25116" s="24"/>
    </row>
    <row r="25117" spans="1:13" x14ac:dyDescent="0.2">
      <c r="A25117" s="289"/>
      <c r="I25117"/>
      <c r="J25117"/>
      <c r="L25117" s="33"/>
      <c r="M25117" s="24"/>
    </row>
    <row r="25118" spans="1:13" x14ac:dyDescent="0.2">
      <c r="A25118" s="289"/>
      <c r="I25118"/>
      <c r="J25118"/>
      <c r="L25118" s="33"/>
      <c r="M25118" s="24"/>
    </row>
    <row r="25119" spans="1:13" x14ac:dyDescent="0.2">
      <c r="A25119" s="289"/>
      <c r="I25119"/>
      <c r="J25119"/>
      <c r="L25119" s="33"/>
      <c r="M25119" s="24"/>
    </row>
    <row r="25120" spans="1:13" x14ac:dyDescent="0.2">
      <c r="A25120" s="289"/>
      <c r="I25120"/>
      <c r="J25120"/>
      <c r="L25120" s="33"/>
      <c r="M25120" s="24"/>
    </row>
    <row r="25121" spans="1:13" x14ac:dyDescent="0.2">
      <c r="A25121" s="289"/>
      <c r="I25121"/>
      <c r="J25121"/>
      <c r="L25121" s="33"/>
      <c r="M25121" s="24"/>
    </row>
    <row r="25122" spans="1:13" x14ac:dyDescent="0.2">
      <c r="A25122" s="289"/>
      <c r="I25122"/>
      <c r="J25122"/>
      <c r="L25122" s="33"/>
      <c r="M25122" s="24"/>
    </row>
    <row r="25123" spans="1:13" x14ac:dyDescent="0.2">
      <c r="A25123" s="289"/>
      <c r="I25123"/>
      <c r="J25123"/>
      <c r="L25123" s="33"/>
      <c r="M25123" s="24"/>
    </row>
    <row r="25124" spans="1:13" x14ac:dyDescent="0.2">
      <c r="A25124" s="289"/>
      <c r="I25124"/>
      <c r="J25124"/>
      <c r="L25124" s="33"/>
      <c r="M25124" s="24"/>
    </row>
    <row r="25125" spans="1:13" x14ac:dyDescent="0.2">
      <c r="A25125" s="289"/>
      <c r="I25125"/>
      <c r="J25125"/>
      <c r="L25125" s="33"/>
      <c r="M25125" s="24"/>
    </row>
    <row r="25126" spans="1:13" x14ac:dyDescent="0.2">
      <c r="A25126" s="289"/>
      <c r="I25126"/>
      <c r="J25126"/>
      <c r="L25126" s="33"/>
      <c r="M25126" s="24"/>
    </row>
    <row r="25127" spans="1:13" x14ac:dyDescent="0.2">
      <c r="A25127" s="289"/>
      <c r="I25127"/>
      <c r="J25127"/>
      <c r="L25127" s="33"/>
      <c r="M25127" s="24"/>
    </row>
    <row r="25128" spans="1:13" x14ac:dyDescent="0.2">
      <c r="A25128" s="289"/>
      <c r="I25128"/>
      <c r="J25128"/>
      <c r="L25128" s="33"/>
      <c r="M25128" s="24"/>
    </row>
    <row r="25129" spans="1:13" x14ac:dyDescent="0.2">
      <c r="A25129" s="289"/>
      <c r="I25129"/>
      <c r="J25129"/>
      <c r="L25129" s="33"/>
      <c r="M25129" s="24"/>
    </row>
    <row r="25130" spans="1:13" x14ac:dyDescent="0.2">
      <c r="A25130" s="289"/>
      <c r="I25130"/>
      <c r="J25130"/>
      <c r="L25130" s="33"/>
      <c r="M25130" s="24"/>
    </row>
    <row r="25131" spans="1:13" x14ac:dyDescent="0.2">
      <c r="A25131" s="289"/>
      <c r="I25131"/>
      <c r="J25131"/>
      <c r="L25131" s="33"/>
      <c r="M25131" s="24"/>
    </row>
    <row r="25132" spans="1:13" x14ac:dyDescent="0.2">
      <c r="A25132" s="289"/>
      <c r="I25132"/>
      <c r="J25132"/>
      <c r="L25132" s="33"/>
      <c r="M25132" s="24"/>
    </row>
    <row r="25133" spans="1:13" x14ac:dyDescent="0.2">
      <c r="A25133" s="289"/>
      <c r="I25133"/>
      <c r="J25133"/>
      <c r="L25133" s="33"/>
      <c r="M25133" s="24"/>
    </row>
    <row r="25134" spans="1:13" x14ac:dyDescent="0.2">
      <c r="A25134" s="289"/>
      <c r="I25134"/>
      <c r="J25134"/>
      <c r="L25134" s="33"/>
      <c r="M25134" s="24"/>
    </row>
    <row r="25135" spans="1:13" x14ac:dyDescent="0.2">
      <c r="A25135" s="289"/>
      <c r="I25135"/>
      <c r="J25135"/>
      <c r="L25135" s="33"/>
      <c r="M25135" s="24"/>
    </row>
    <row r="25136" spans="1:13" x14ac:dyDescent="0.2">
      <c r="A25136" s="289"/>
      <c r="I25136"/>
      <c r="J25136"/>
      <c r="L25136" s="33"/>
      <c r="M25136" s="24"/>
    </row>
    <row r="25137" spans="1:13" x14ac:dyDescent="0.2">
      <c r="A25137" s="289"/>
      <c r="I25137"/>
      <c r="J25137"/>
      <c r="L25137" s="33"/>
      <c r="M25137" s="24"/>
    </row>
    <row r="25138" spans="1:13" x14ac:dyDescent="0.2">
      <c r="A25138" s="289"/>
      <c r="I25138"/>
      <c r="J25138"/>
      <c r="L25138" s="33"/>
      <c r="M25138" s="24"/>
    </row>
    <row r="25139" spans="1:13" x14ac:dyDescent="0.2">
      <c r="A25139" s="289"/>
      <c r="I25139"/>
      <c r="J25139"/>
      <c r="L25139" s="33"/>
      <c r="M25139" s="24"/>
    </row>
    <row r="25140" spans="1:13" x14ac:dyDescent="0.2">
      <c r="A25140" s="289"/>
      <c r="I25140"/>
      <c r="J25140"/>
      <c r="L25140" s="33"/>
      <c r="M25140" s="24"/>
    </row>
    <row r="25141" spans="1:13" x14ac:dyDescent="0.2">
      <c r="A25141" s="289"/>
      <c r="I25141"/>
      <c r="J25141"/>
      <c r="L25141" s="33"/>
      <c r="M25141" s="24"/>
    </row>
    <row r="25142" spans="1:13" x14ac:dyDescent="0.2">
      <c r="A25142" s="289"/>
      <c r="I25142"/>
      <c r="J25142"/>
      <c r="L25142" s="33"/>
      <c r="M25142" s="24"/>
    </row>
    <row r="25143" spans="1:13" x14ac:dyDescent="0.2">
      <c r="A25143" s="289"/>
      <c r="I25143"/>
      <c r="J25143"/>
      <c r="L25143" s="33"/>
      <c r="M25143" s="24"/>
    </row>
    <row r="25144" spans="1:13" x14ac:dyDescent="0.2">
      <c r="A25144" s="289"/>
      <c r="I25144"/>
      <c r="J25144"/>
      <c r="L25144" s="33"/>
      <c r="M25144" s="24"/>
    </row>
    <row r="25145" spans="1:13" x14ac:dyDescent="0.2">
      <c r="A25145" s="289"/>
      <c r="I25145"/>
      <c r="J25145"/>
      <c r="L25145" s="33"/>
      <c r="M25145" s="24"/>
    </row>
    <row r="25146" spans="1:13" x14ac:dyDescent="0.2">
      <c r="A25146" s="289"/>
      <c r="I25146"/>
      <c r="J25146"/>
      <c r="L25146" s="33"/>
      <c r="M25146" s="24"/>
    </row>
    <row r="25147" spans="1:13" x14ac:dyDescent="0.2">
      <c r="A25147" s="289"/>
      <c r="I25147"/>
      <c r="J25147"/>
      <c r="L25147" s="33"/>
      <c r="M25147" s="24"/>
    </row>
    <row r="25148" spans="1:13" x14ac:dyDescent="0.2">
      <c r="A25148" s="289"/>
      <c r="I25148"/>
      <c r="J25148"/>
      <c r="L25148" s="33"/>
      <c r="M25148" s="24"/>
    </row>
    <row r="25149" spans="1:13" x14ac:dyDescent="0.2">
      <c r="A25149" s="289"/>
      <c r="I25149"/>
      <c r="J25149"/>
      <c r="L25149" s="33"/>
      <c r="M25149" s="24"/>
    </row>
    <row r="25150" spans="1:13" x14ac:dyDescent="0.2">
      <c r="A25150" s="289"/>
      <c r="I25150"/>
      <c r="J25150"/>
      <c r="L25150" s="33"/>
      <c r="M25150" s="24"/>
    </row>
    <row r="25151" spans="1:13" x14ac:dyDescent="0.2">
      <c r="A25151" s="289"/>
      <c r="I25151"/>
      <c r="J25151"/>
      <c r="L25151" s="33"/>
      <c r="M25151" s="24"/>
    </row>
    <row r="25152" spans="1:13" x14ac:dyDescent="0.2">
      <c r="A25152" s="289"/>
      <c r="I25152"/>
      <c r="J25152"/>
      <c r="L25152" s="33"/>
      <c r="M25152" s="24"/>
    </row>
    <row r="25153" spans="1:13" x14ac:dyDescent="0.2">
      <c r="A25153" s="289"/>
      <c r="I25153"/>
      <c r="J25153"/>
      <c r="L25153" s="33"/>
      <c r="M25153" s="24"/>
    </row>
    <row r="25154" spans="1:13" x14ac:dyDescent="0.2">
      <c r="A25154" s="289"/>
      <c r="I25154"/>
      <c r="J25154"/>
      <c r="L25154" s="33"/>
      <c r="M25154" s="24"/>
    </row>
    <row r="25155" spans="1:13" x14ac:dyDescent="0.2">
      <c r="A25155" s="289"/>
      <c r="I25155"/>
      <c r="J25155"/>
      <c r="L25155" s="33"/>
      <c r="M25155" s="24"/>
    </row>
    <row r="25156" spans="1:13" x14ac:dyDescent="0.2">
      <c r="A25156" s="289"/>
      <c r="I25156"/>
      <c r="J25156"/>
      <c r="L25156" s="33"/>
      <c r="M25156" s="24"/>
    </row>
    <row r="25157" spans="1:13" x14ac:dyDescent="0.2">
      <c r="A25157" s="289"/>
      <c r="I25157"/>
      <c r="J25157"/>
      <c r="L25157" s="33"/>
      <c r="M25157" s="24"/>
    </row>
    <row r="25158" spans="1:13" x14ac:dyDescent="0.2">
      <c r="A25158" s="289"/>
      <c r="I25158"/>
      <c r="J25158"/>
      <c r="L25158" s="33"/>
      <c r="M25158" s="24"/>
    </row>
    <row r="25159" spans="1:13" x14ac:dyDescent="0.2">
      <c r="A25159" s="289"/>
      <c r="I25159"/>
      <c r="J25159"/>
      <c r="L25159" s="33"/>
      <c r="M25159" s="24"/>
    </row>
    <row r="25160" spans="1:13" x14ac:dyDescent="0.2">
      <c r="A25160" s="289"/>
      <c r="I25160"/>
      <c r="J25160"/>
      <c r="L25160" s="33"/>
      <c r="M25160" s="24"/>
    </row>
    <row r="25161" spans="1:13" x14ac:dyDescent="0.2">
      <c r="A25161" s="289"/>
      <c r="I25161"/>
      <c r="J25161"/>
      <c r="L25161" s="33"/>
      <c r="M25161" s="24"/>
    </row>
    <row r="25162" spans="1:13" x14ac:dyDescent="0.2">
      <c r="A25162" s="289"/>
      <c r="I25162"/>
      <c r="J25162"/>
      <c r="L25162" s="33"/>
      <c r="M25162" s="24"/>
    </row>
    <row r="25163" spans="1:13" x14ac:dyDescent="0.2">
      <c r="A25163" s="289"/>
      <c r="I25163"/>
      <c r="J25163"/>
      <c r="L25163" s="33"/>
      <c r="M25163" s="24"/>
    </row>
    <row r="25164" spans="1:13" x14ac:dyDescent="0.2">
      <c r="A25164" s="289"/>
      <c r="I25164"/>
      <c r="J25164"/>
      <c r="L25164" s="33"/>
      <c r="M25164" s="24"/>
    </row>
    <row r="25165" spans="1:13" x14ac:dyDescent="0.2">
      <c r="A25165" s="289"/>
      <c r="I25165"/>
      <c r="J25165"/>
      <c r="L25165" s="33"/>
      <c r="M25165" s="24"/>
    </row>
    <row r="25166" spans="1:13" x14ac:dyDescent="0.2">
      <c r="A25166" s="289"/>
      <c r="I25166"/>
      <c r="J25166"/>
      <c r="L25166" s="33"/>
      <c r="M25166" s="24"/>
    </row>
    <row r="25167" spans="1:13" x14ac:dyDescent="0.2">
      <c r="A25167" s="289"/>
      <c r="I25167"/>
      <c r="J25167"/>
      <c r="L25167" s="33"/>
      <c r="M25167" s="24"/>
    </row>
    <row r="25168" spans="1:13" x14ac:dyDescent="0.2">
      <c r="A25168" s="289"/>
      <c r="I25168"/>
      <c r="J25168"/>
      <c r="L25168" s="33"/>
      <c r="M25168" s="24"/>
    </row>
    <row r="25169" spans="1:13" x14ac:dyDescent="0.2">
      <c r="A25169" s="289"/>
      <c r="I25169"/>
      <c r="J25169"/>
      <c r="L25169" s="33"/>
      <c r="M25169" s="24"/>
    </row>
    <row r="25170" spans="1:13" x14ac:dyDescent="0.2">
      <c r="A25170" s="289"/>
      <c r="I25170"/>
      <c r="J25170"/>
      <c r="L25170" s="33"/>
      <c r="M25170" s="24"/>
    </row>
    <row r="25171" spans="1:13" x14ac:dyDescent="0.2">
      <c r="A25171" s="289"/>
      <c r="I25171"/>
      <c r="J25171"/>
      <c r="L25171" s="33"/>
      <c r="M25171" s="24"/>
    </row>
    <row r="25172" spans="1:13" x14ac:dyDescent="0.2">
      <c r="A25172" s="289"/>
      <c r="I25172"/>
      <c r="J25172"/>
      <c r="L25172" s="33"/>
      <c r="M25172" s="24"/>
    </row>
    <row r="25173" spans="1:13" x14ac:dyDescent="0.2">
      <c r="A25173" s="289"/>
      <c r="I25173"/>
      <c r="J25173"/>
      <c r="L25173" s="33"/>
      <c r="M25173" s="24"/>
    </row>
    <row r="25174" spans="1:13" x14ac:dyDescent="0.2">
      <c r="A25174" s="289"/>
      <c r="I25174"/>
      <c r="J25174"/>
      <c r="L25174" s="33"/>
      <c r="M25174" s="24"/>
    </row>
    <row r="25175" spans="1:13" x14ac:dyDescent="0.2">
      <c r="A25175" s="289"/>
      <c r="I25175"/>
      <c r="J25175"/>
      <c r="L25175" s="33"/>
      <c r="M25175" s="24"/>
    </row>
    <row r="25176" spans="1:13" x14ac:dyDescent="0.2">
      <c r="A25176" s="289"/>
      <c r="I25176"/>
      <c r="J25176"/>
      <c r="L25176" s="33"/>
      <c r="M25176" s="24"/>
    </row>
    <row r="25177" spans="1:13" x14ac:dyDescent="0.2">
      <c r="A25177" s="289"/>
      <c r="I25177"/>
      <c r="J25177"/>
      <c r="L25177" s="33"/>
      <c r="M25177" s="24"/>
    </row>
    <row r="25178" spans="1:13" x14ac:dyDescent="0.2">
      <c r="A25178" s="289"/>
      <c r="I25178"/>
      <c r="J25178"/>
      <c r="L25178" s="33"/>
      <c r="M25178" s="24"/>
    </row>
    <row r="25179" spans="1:13" x14ac:dyDescent="0.2">
      <c r="A25179" s="289"/>
      <c r="I25179"/>
      <c r="J25179"/>
      <c r="L25179" s="33"/>
      <c r="M25179" s="24"/>
    </row>
    <row r="25180" spans="1:13" x14ac:dyDescent="0.2">
      <c r="A25180" s="289"/>
      <c r="I25180"/>
      <c r="J25180"/>
      <c r="L25180" s="33"/>
      <c r="M25180" s="24"/>
    </row>
    <row r="25181" spans="1:13" x14ac:dyDescent="0.2">
      <c r="A25181" s="289"/>
      <c r="I25181"/>
      <c r="J25181"/>
      <c r="L25181" s="33"/>
      <c r="M25181" s="24"/>
    </row>
    <row r="25182" spans="1:13" x14ac:dyDescent="0.2">
      <c r="A25182" s="289"/>
      <c r="I25182"/>
      <c r="J25182"/>
      <c r="L25182" s="33"/>
      <c r="M25182" s="24"/>
    </row>
    <row r="25183" spans="1:13" x14ac:dyDescent="0.2">
      <c r="A25183" s="289"/>
      <c r="I25183"/>
      <c r="J25183"/>
      <c r="L25183" s="33"/>
      <c r="M25183" s="24"/>
    </row>
    <row r="25184" spans="1:13" x14ac:dyDescent="0.2">
      <c r="A25184" s="289"/>
      <c r="I25184"/>
      <c r="J25184"/>
      <c r="L25184" s="33"/>
      <c r="M25184" s="24"/>
    </row>
    <row r="25185" spans="1:13" x14ac:dyDescent="0.2">
      <c r="A25185" s="289"/>
      <c r="I25185"/>
      <c r="J25185"/>
      <c r="L25185" s="33"/>
      <c r="M25185" s="24"/>
    </row>
    <row r="25186" spans="1:13" x14ac:dyDescent="0.2">
      <c r="A25186" s="289"/>
      <c r="I25186"/>
      <c r="J25186"/>
      <c r="L25186" s="33"/>
      <c r="M25186" s="24"/>
    </row>
    <row r="25187" spans="1:13" x14ac:dyDescent="0.2">
      <c r="A25187" s="289"/>
      <c r="I25187"/>
      <c r="J25187"/>
      <c r="L25187" s="33"/>
      <c r="M25187" s="24"/>
    </row>
    <row r="25188" spans="1:13" x14ac:dyDescent="0.2">
      <c r="A25188" s="289"/>
      <c r="I25188"/>
      <c r="J25188"/>
      <c r="L25188" s="33"/>
      <c r="M25188" s="24"/>
    </row>
    <row r="25189" spans="1:13" x14ac:dyDescent="0.2">
      <c r="A25189" s="289"/>
      <c r="I25189"/>
      <c r="J25189"/>
      <c r="L25189" s="33"/>
      <c r="M25189" s="24"/>
    </row>
    <row r="25190" spans="1:13" x14ac:dyDescent="0.2">
      <c r="A25190" s="289"/>
      <c r="I25190"/>
      <c r="J25190"/>
      <c r="L25190" s="33"/>
      <c r="M25190" s="24"/>
    </row>
    <row r="25191" spans="1:13" x14ac:dyDescent="0.2">
      <c r="A25191" s="289"/>
      <c r="I25191"/>
      <c r="J25191"/>
      <c r="L25191" s="33"/>
      <c r="M25191" s="24"/>
    </row>
    <row r="25192" spans="1:13" x14ac:dyDescent="0.2">
      <c r="A25192" s="289"/>
      <c r="I25192"/>
      <c r="J25192"/>
      <c r="L25192" s="33"/>
      <c r="M25192" s="24"/>
    </row>
    <row r="25193" spans="1:13" x14ac:dyDescent="0.2">
      <c r="A25193" s="289"/>
      <c r="I25193"/>
      <c r="J25193"/>
      <c r="L25193" s="33"/>
      <c r="M25193" s="24"/>
    </row>
    <row r="25194" spans="1:13" x14ac:dyDescent="0.2">
      <c r="A25194" s="289"/>
      <c r="I25194"/>
      <c r="J25194"/>
      <c r="L25194" s="33"/>
      <c r="M25194" s="24"/>
    </row>
    <row r="25195" spans="1:13" x14ac:dyDescent="0.2">
      <c r="A25195" s="289"/>
      <c r="I25195"/>
      <c r="J25195"/>
      <c r="L25195" s="33"/>
      <c r="M25195" s="24"/>
    </row>
    <row r="25196" spans="1:13" x14ac:dyDescent="0.2">
      <c r="A25196" s="289"/>
      <c r="I25196"/>
      <c r="J25196"/>
      <c r="L25196" s="33"/>
      <c r="M25196" s="24"/>
    </row>
    <row r="25197" spans="1:13" x14ac:dyDescent="0.2">
      <c r="A25197" s="289"/>
      <c r="I25197"/>
      <c r="J25197"/>
      <c r="L25197" s="33"/>
      <c r="M25197" s="24"/>
    </row>
    <row r="25198" spans="1:13" x14ac:dyDescent="0.2">
      <c r="A25198" s="289"/>
      <c r="I25198"/>
      <c r="J25198"/>
      <c r="L25198" s="33"/>
      <c r="M25198" s="24"/>
    </row>
    <row r="25199" spans="1:13" x14ac:dyDescent="0.2">
      <c r="A25199" s="289"/>
      <c r="I25199"/>
      <c r="J25199"/>
      <c r="L25199" s="33"/>
      <c r="M25199" s="24"/>
    </row>
    <row r="25200" spans="1:13" x14ac:dyDescent="0.2">
      <c r="A25200" s="289"/>
      <c r="I25200"/>
      <c r="J25200"/>
      <c r="L25200" s="33"/>
      <c r="M25200" s="24"/>
    </row>
    <row r="25201" spans="1:13" x14ac:dyDescent="0.2">
      <c r="A25201" s="289"/>
      <c r="I25201"/>
      <c r="J25201"/>
      <c r="L25201" s="33"/>
      <c r="M25201" s="24"/>
    </row>
    <row r="25202" spans="1:13" x14ac:dyDescent="0.2">
      <c r="A25202" s="289"/>
      <c r="I25202"/>
      <c r="J25202"/>
      <c r="L25202" s="33"/>
      <c r="M25202" s="24"/>
    </row>
    <row r="25203" spans="1:13" x14ac:dyDescent="0.2">
      <c r="A25203" s="289"/>
      <c r="I25203"/>
      <c r="J25203"/>
      <c r="L25203" s="33"/>
      <c r="M25203" s="24"/>
    </row>
    <row r="25204" spans="1:13" x14ac:dyDescent="0.2">
      <c r="A25204" s="289"/>
      <c r="I25204"/>
      <c r="J25204"/>
      <c r="L25204" s="33"/>
      <c r="M25204" s="24"/>
    </row>
    <row r="25205" spans="1:13" x14ac:dyDescent="0.2">
      <c r="A25205" s="289"/>
      <c r="I25205"/>
      <c r="J25205"/>
      <c r="L25205" s="33"/>
      <c r="M25205" s="24"/>
    </row>
    <row r="25206" spans="1:13" x14ac:dyDescent="0.2">
      <c r="A25206" s="289"/>
      <c r="I25206"/>
      <c r="J25206"/>
      <c r="L25206" s="33"/>
      <c r="M25206" s="24"/>
    </row>
    <row r="25207" spans="1:13" x14ac:dyDescent="0.2">
      <c r="A25207" s="289"/>
      <c r="I25207"/>
      <c r="J25207"/>
      <c r="L25207" s="33"/>
      <c r="M25207" s="24"/>
    </row>
    <row r="25208" spans="1:13" x14ac:dyDescent="0.2">
      <c r="A25208" s="289"/>
      <c r="I25208"/>
      <c r="J25208"/>
      <c r="L25208" s="33"/>
      <c r="M25208" s="24"/>
    </row>
    <row r="25209" spans="1:13" x14ac:dyDescent="0.2">
      <c r="A25209" s="289"/>
      <c r="I25209"/>
      <c r="J25209"/>
      <c r="L25209" s="33"/>
      <c r="M25209" s="24"/>
    </row>
    <row r="25210" spans="1:13" x14ac:dyDescent="0.2">
      <c r="A25210" s="289"/>
      <c r="I25210"/>
      <c r="J25210"/>
      <c r="L25210" s="33"/>
      <c r="M25210" s="24"/>
    </row>
    <row r="25211" spans="1:13" x14ac:dyDescent="0.2">
      <c r="A25211" s="289"/>
      <c r="I25211"/>
      <c r="J25211"/>
      <c r="L25211" s="33"/>
      <c r="M25211" s="24"/>
    </row>
    <row r="25212" spans="1:13" x14ac:dyDescent="0.2">
      <c r="A25212" s="289"/>
      <c r="I25212"/>
      <c r="J25212"/>
      <c r="L25212" s="33"/>
      <c r="M25212" s="24"/>
    </row>
    <row r="25213" spans="1:13" x14ac:dyDescent="0.2">
      <c r="A25213" s="289"/>
      <c r="I25213"/>
      <c r="J25213"/>
      <c r="L25213" s="33"/>
      <c r="M25213" s="24"/>
    </row>
    <row r="25214" spans="1:13" x14ac:dyDescent="0.2">
      <c r="A25214" s="289"/>
      <c r="I25214"/>
      <c r="J25214"/>
      <c r="L25214" s="33"/>
      <c r="M25214" s="24"/>
    </row>
    <row r="25215" spans="1:13" x14ac:dyDescent="0.2">
      <c r="A25215" s="289"/>
      <c r="I25215"/>
      <c r="J25215"/>
      <c r="L25215" s="33"/>
      <c r="M25215" s="24"/>
    </row>
    <row r="25216" spans="1:13" x14ac:dyDescent="0.2">
      <c r="A25216" s="289"/>
      <c r="I25216"/>
      <c r="J25216"/>
      <c r="L25216" s="33"/>
      <c r="M25216" s="24"/>
    </row>
    <row r="25217" spans="1:13" x14ac:dyDescent="0.2">
      <c r="A25217" s="289"/>
      <c r="I25217"/>
      <c r="J25217"/>
      <c r="L25217" s="33"/>
      <c r="M25217" s="24"/>
    </row>
    <row r="25218" spans="1:13" x14ac:dyDescent="0.2">
      <c r="A25218" s="289"/>
      <c r="I25218"/>
      <c r="J25218"/>
      <c r="L25218" s="33"/>
      <c r="M25218" s="24"/>
    </row>
    <row r="25219" spans="1:13" x14ac:dyDescent="0.2">
      <c r="A25219" s="289"/>
      <c r="I25219"/>
      <c r="J25219"/>
      <c r="L25219" s="33"/>
      <c r="M25219" s="24"/>
    </row>
    <row r="25220" spans="1:13" x14ac:dyDescent="0.2">
      <c r="A25220" s="289"/>
      <c r="I25220"/>
      <c r="J25220"/>
      <c r="L25220" s="33"/>
      <c r="M25220" s="24"/>
    </row>
    <row r="25221" spans="1:13" x14ac:dyDescent="0.2">
      <c r="A25221" s="289"/>
      <c r="I25221"/>
      <c r="J25221"/>
      <c r="L25221" s="33"/>
      <c r="M25221" s="24"/>
    </row>
    <row r="25222" spans="1:13" x14ac:dyDescent="0.2">
      <c r="A25222" s="289"/>
      <c r="I25222"/>
      <c r="J25222"/>
      <c r="L25222" s="33"/>
      <c r="M25222" s="24"/>
    </row>
    <row r="25223" spans="1:13" x14ac:dyDescent="0.2">
      <c r="A25223" s="289"/>
      <c r="I25223"/>
      <c r="J25223"/>
      <c r="L25223" s="33"/>
      <c r="M25223" s="24"/>
    </row>
    <row r="25224" spans="1:13" x14ac:dyDescent="0.2">
      <c r="A25224" s="289"/>
      <c r="I25224"/>
      <c r="J25224"/>
      <c r="L25224" s="33"/>
      <c r="M25224" s="24"/>
    </row>
    <row r="25225" spans="1:13" x14ac:dyDescent="0.2">
      <c r="A25225" s="289"/>
      <c r="I25225"/>
      <c r="J25225"/>
      <c r="L25225" s="33"/>
      <c r="M25225" s="24"/>
    </row>
    <row r="25226" spans="1:13" x14ac:dyDescent="0.2">
      <c r="A25226" s="289"/>
      <c r="I25226"/>
      <c r="J25226"/>
      <c r="L25226" s="33"/>
      <c r="M25226" s="24"/>
    </row>
    <row r="25227" spans="1:13" x14ac:dyDescent="0.2">
      <c r="A25227" s="289"/>
      <c r="I25227"/>
      <c r="J25227"/>
      <c r="L25227" s="33"/>
      <c r="M25227" s="24"/>
    </row>
    <row r="25228" spans="1:13" x14ac:dyDescent="0.2">
      <c r="A25228" s="289"/>
      <c r="I25228"/>
      <c r="J25228"/>
      <c r="L25228" s="33"/>
      <c r="M25228" s="24"/>
    </row>
    <row r="25229" spans="1:13" x14ac:dyDescent="0.2">
      <c r="A25229" s="289"/>
      <c r="I25229"/>
      <c r="J25229"/>
      <c r="L25229" s="33"/>
      <c r="M25229" s="24"/>
    </row>
    <row r="25230" spans="1:13" x14ac:dyDescent="0.2">
      <c r="A25230" s="289"/>
      <c r="I25230"/>
      <c r="J25230"/>
      <c r="L25230" s="33"/>
      <c r="M25230" s="24"/>
    </row>
    <row r="25231" spans="1:13" x14ac:dyDescent="0.2">
      <c r="A25231" s="289"/>
      <c r="I25231"/>
      <c r="J25231"/>
      <c r="L25231" s="33"/>
      <c r="M25231" s="24"/>
    </row>
    <row r="25232" spans="1:13" x14ac:dyDescent="0.2">
      <c r="A25232" s="289"/>
      <c r="I25232"/>
      <c r="J25232"/>
      <c r="L25232" s="33"/>
      <c r="M25232" s="24"/>
    </row>
    <row r="25233" spans="1:13" x14ac:dyDescent="0.2">
      <c r="A25233" s="289"/>
      <c r="I25233"/>
      <c r="J25233"/>
      <c r="L25233" s="33"/>
      <c r="M25233" s="24"/>
    </row>
    <row r="25234" spans="1:13" x14ac:dyDescent="0.2">
      <c r="A25234" s="289"/>
      <c r="I25234"/>
      <c r="J25234"/>
      <c r="L25234" s="33"/>
      <c r="M25234" s="24"/>
    </row>
    <row r="25235" spans="1:13" x14ac:dyDescent="0.2">
      <c r="A25235" s="289"/>
      <c r="I25235"/>
      <c r="J25235"/>
      <c r="L25235" s="33"/>
      <c r="M25235" s="24"/>
    </row>
    <row r="25236" spans="1:13" x14ac:dyDescent="0.2">
      <c r="A25236" s="289"/>
      <c r="I25236"/>
      <c r="J25236"/>
      <c r="L25236" s="33"/>
      <c r="M25236" s="24"/>
    </row>
    <row r="25237" spans="1:13" x14ac:dyDescent="0.2">
      <c r="A25237" s="289"/>
      <c r="I25237"/>
      <c r="J25237"/>
      <c r="L25237" s="33"/>
      <c r="M25237" s="24"/>
    </row>
    <row r="25238" spans="1:13" x14ac:dyDescent="0.2">
      <c r="A25238" s="289"/>
      <c r="I25238"/>
      <c r="J25238"/>
      <c r="L25238" s="33"/>
      <c r="M25238" s="24"/>
    </row>
    <row r="25239" spans="1:13" x14ac:dyDescent="0.2">
      <c r="A25239" s="289"/>
      <c r="I25239"/>
      <c r="J25239"/>
      <c r="L25239" s="33"/>
      <c r="M25239" s="24"/>
    </row>
    <row r="25240" spans="1:13" x14ac:dyDescent="0.2">
      <c r="A25240" s="289"/>
      <c r="I25240"/>
      <c r="J25240"/>
      <c r="L25240" s="33"/>
      <c r="M25240" s="24"/>
    </row>
    <row r="25241" spans="1:13" x14ac:dyDescent="0.2">
      <c r="A25241" s="289"/>
      <c r="I25241"/>
      <c r="J25241"/>
      <c r="L25241" s="33"/>
      <c r="M25241" s="24"/>
    </row>
    <row r="25242" spans="1:13" x14ac:dyDescent="0.2">
      <c r="A25242" s="289"/>
      <c r="I25242"/>
      <c r="J25242"/>
      <c r="L25242" s="33"/>
      <c r="M25242" s="24"/>
    </row>
    <row r="25243" spans="1:13" x14ac:dyDescent="0.2">
      <c r="A25243" s="289"/>
      <c r="I25243"/>
      <c r="J25243"/>
      <c r="L25243" s="33"/>
      <c r="M25243" s="24"/>
    </row>
    <row r="25244" spans="1:13" x14ac:dyDescent="0.2">
      <c r="A25244" s="289"/>
      <c r="I25244"/>
      <c r="J25244"/>
      <c r="L25244" s="33"/>
      <c r="M25244" s="24"/>
    </row>
    <row r="25245" spans="1:13" x14ac:dyDescent="0.2">
      <c r="A25245" s="289"/>
      <c r="I25245"/>
      <c r="J25245"/>
      <c r="L25245" s="33"/>
      <c r="M25245" s="24"/>
    </row>
    <row r="25246" spans="1:13" x14ac:dyDescent="0.2">
      <c r="A25246" s="289"/>
      <c r="I25246"/>
      <c r="J25246"/>
      <c r="L25246" s="33"/>
      <c r="M25246" s="24"/>
    </row>
    <row r="25247" spans="1:13" x14ac:dyDescent="0.2">
      <c r="A25247" s="289"/>
      <c r="I25247"/>
      <c r="J25247"/>
      <c r="L25247" s="33"/>
      <c r="M25247" s="24"/>
    </row>
    <row r="25248" spans="1:13" x14ac:dyDescent="0.2">
      <c r="A25248" s="289"/>
      <c r="I25248"/>
      <c r="J25248"/>
      <c r="L25248" s="33"/>
      <c r="M25248" s="24"/>
    </row>
    <row r="25249" spans="1:13" x14ac:dyDescent="0.2">
      <c r="A25249" s="289"/>
      <c r="I25249"/>
      <c r="J25249"/>
      <c r="L25249" s="33"/>
      <c r="M25249" s="24"/>
    </row>
    <row r="25250" spans="1:13" x14ac:dyDescent="0.2">
      <c r="A25250" s="289"/>
      <c r="I25250"/>
      <c r="J25250"/>
      <c r="L25250" s="33"/>
      <c r="M25250" s="24"/>
    </row>
    <row r="25251" spans="1:13" x14ac:dyDescent="0.2">
      <c r="A25251" s="289"/>
      <c r="I25251"/>
      <c r="J25251"/>
      <c r="L25251" s="33"/>
      <c r="M25251" s="24"/>
    </row>
    <row r="25252" spans="1:13" x14ac:dyDescent="0.2">
      <c r="A25252" s="289"/>
      <c r="I25252"/>
      <c r="J25252"/>
      <c r="L25252" s="33"/>
      <c r="M25252" s="24"/>
    </row>
    <row r="25253" spans="1:13" x14ac:dyDescent="0.2">
      <c r="A25253" s="289"/>
      <c r="I25253"/>
      <c r="J25253"/>
      <c r="L25253" s="33"/>
      <c r="M25253" s="24"/>
    </row>
    <row r="25254" spans="1:13" x14ac:dyDescent="0.2">
      <c r="A25254" s="289"/>
      <c r="I25254"/>
      <c r="J25254"/>
      <c r="L25254" s="33"/>
      <c r="M25254" s="24"/>
    </row>
    <row r="25255" spans="1:13" x14ac:dyDescent="0.2">
      <c r="A25255" s="289"/>
      <c r="I25255"/>
      <c r="J25255"/>
      <c r="L25255" s="33"/>
      <c r="M25255" s="24"/>
    </row>
    <row r="25256" spans="1:13" x14ac:dyDescent="0.2">
      <c r="A25256" s="289"/>
      <c r="I25256"/>
      <c r="J25256"/>
      <c r="L25256" s="33"/>
      <c r="M25256" s="24"/>
    </row>
    <row r="25257" spans="1:13" x14ac:dyDescent="0.2">
      <c r="A25257" s="289"/>
      <c r="I25257"/>
      <c r="J25257"/>
      <c r="L25257" s="33"/>
      <c r="M25257" s="24"/>
    </row>
    <row r="25258" spans="1:13" x14ac:dyDescent="0.2">
      <c r="A25258" s="289"/>
      <c r="I25258"/>
      <c r="J25258"/>
      <c r="L25258" s="33"/>
      <c r="M25258" s="24"/>
    </row>
    <row r="25259" spans="1:13" x14ac:dyDescent="0.2">
      <c r="A25259" s="289"/>
      <c r="I25259"/>
      <c r="J25259"/>
      <c r="L25259" s="33"/>
      <c r="M25259" s="24"/>
    </row>
    <row r="25260" spans="1:13" x14ac:dyDescent="0.2">
      <c r="A25260" s="289"/>
      <c r="I25260"/>
      <c r="J25260"/>
      <c r="L25260" s="33"/>
      <c r="M25260" s="24"/>
    </row>
    <row r="25261" spans="1:13" x14ac:dyDescent="0.2">
      <c r="A25261" s="289"/>
      <c r="I25261"/>
      <c r="J25261"/>
      <c r="L25261" s="33"/>
      <c r="M25261" s="24"/>
    </row>
    <row r="25262" spans="1:13" x14ac:dyDescent="0.2">
      <c r="A25262" s="289"/>
      <c r="I25262"/>
      <c r="J25262"/>
      <c r="L25262" s="33"/>
      <c r="M25262" s="24"/>
    </row>
    <row r="25263" spans="1:13" x14ac:dyDescent="0.2">
      <c r="A25263" s="289"/>
      <c r="I25263"/>
      <c r="J25263"/>
      <c r="L25263" s="33"/>
      <c r="M25263" s="24"/>
    </row>
    <row r="25264" spans="1:13" x14ac:dyDescent="0.2">
      <c r="A25264" s="289"/>
      <c r="I25264"/>
      <c r="J25264"/>
      <c r="L25264" s="33"/>
      <c r="M25264" s="24"/>
    </row>
    <row r="25265" spans="1:13" x14ac:dyDescent="0.2">
      <c r="A25265" s="289"/>
      <c r="I25265"/>
      <c r="J25265"/>
      <c r="L25265" s="33"/>
      <c r="M25265" s="24"/>
    </row>
    <row r="25266" spans="1:13" x14ac:dyDescent="0.2">
      <c r="A25266" s="289"/>
      <c r="I25266"/>
      <c r="J25266"/>
      <c r="L25266" s="33"/>
      <c r="M25266" s="24"/>
    </row>
    <row r="25267" spans="1:13" x14ac:dyDescent="0.2">
      <c r="A25267" s="289"/>
      <c r="I25267"/>
      <c r="J25267"/>
      <c r="L25267" s="33"/>
      <c r="M25267" s="24"/>
    </row>
    <row r="25268" spans="1:13" x14ac:dyDescent="0.2">
      <c r="A25268" s="289"/>
      <c r="I25268"/>
      <c r="J25268"/>
      <c r="L25268" s="33"/>
      <c r="M25268" s="24"/>
    </row>
    <row r="25269" spans="1:13" x14ac:dyDescent="0.2">
      <c r="A25269" s="289"/>
      <c r="I25269"/>
      <c r="J25269"/>
      <c r="L25269" s="33"/>
      <c r="M25269" s="24"/>
    </row>
    <row r="25270" spans="1:13" x14ac:dyDescent="0.2">
      <c r="A25270" s="289"/>
      <c r="I25270"/>
      <c r="J25270"/>
      <c r="L25270" s="33"/>
      <c r="M25270" s="24"/>
    </row>
    <row r="25271" spans="1:13" x14ac:dyDescent="0.2">
      <c r="A25271" s="289"/>
      <c r="I25271"/>
      <c r="J25271"/>
      <c r="L25271" s="33"/>
      <c r="M25271" s="24"/>
    </row>
    <row r="25272" spans="1:13" x14ac:dyDescent="0.2">
      <c r="A25272" s="289"/>
      <c r="I25272"/>
      <c r="J25272"/>
      <c r="L25272" s="33"/>
      <c r="M25272" s="24"/>
    </row>
    <row r="25273" spans="1:13" x14ac:dyDescent="0.2">
      <c r="A25273" s="289"/>
      <c r="I25273"/>
      <c r="J25273"/>
      <c r="L25273" s="33"/>
      <c r="M25273" s="24"/>
    </row>
    <row r="25274" spans="1:13" x14ac:dyDescent="0.2">
      <c r="A25274" s="289"/>
      <c r="I25274"/>
      <c r="J25274"/>
      <c r="L25274" s="33"/>
      <c r="M25274" s="24"/>
    </row>
    <row r="25275" spans="1:13" x14ac:dyDescent="0.2">
      <c r="A25275" s="289"/>
      <c r="I25275"/>
      <c r="J25275"/>
      <c r="L25275" s="33"/>
      <c r="M25275" s="24"/>
    </row>
    <row r="25276" spans="1:13" x14ac:dyDescent="0.2">
      <c r="A25276" s="289"/>
      <c r="I25276"/>
      <c r="J25276"/>
      <c r="L25276" s="33"/>
      <c r="M25276" s="24"/>
    </row>
    <row r="25277" spans="1:13" x14ac:dyDescent="0.2">
      <c r="A25277" s="289"/>
      <c r="I25277"/>
      <c r="J25277"/>
      <c r="L25277" s="33"/>
      <c r="M25277" s="24"/>
    </row>
    <row r="25278" spans="1:13" x14ac:dyDescent="0.2">
      <c r="A25278" s="289"/>
      <c r="I25278"/>
      <c r="J25278"/>
      <c r="L25278" s="33"/>
      <c r="M25278" s="24"/>
    </row>
    <row r="25279" spans="1:13" x14ac:dyDescent="0.2">
      <c r="A25279" s="289"/>
      <c r="I25279"/>
      <c r="J25279"/>
      <c r="L25279" s="33"/>
      <c r="M25279" s="24"/>
    </row>
    <row r="25280" spans="1:13" x14ac:dyDescent="0.2">
      <c r="A25280" s="289"/>
      <c r="I25280"/>
      <c r="J25280"/>
      <c r="L25280" s="33"/>
      <c r="M25280" s="24"/>
    </row>
    <row r="25281" spans="1:13" x14ac:dyDescent="0.2">
      <c r="A25281" s="289"/>
      <c r="I25281"/>
      <c r="J25281"/>
      <c r="L25281" s="33"/>
      <c r="M25281" s="24"/>
    </row>
    <row r="25282" spans="1:13" x14ac:dyDescent="0.2">
      <c r="A25282" s="289"/>
      <c r="I25282"/>
      <c r="J25282"/>
      <c r="L25282" s="33"/>
      <c r="M25282" s="24"/>
    </row>
    <row r="25283" spans="1:13" x14ac:dyDescent="0.2">
      <c r="A25283" s="289"/>
      <c r="I25283"/>
      <c r="J25283"/>
      <c r="L25283" s="33"/>
      <c r="M25283" s="24"/>
    </row>
    <row r="25284" spans="1:13" x14ac:dyDescent="0.2">
      <c r="A25284" s="289"/>
      <c r="I25284"/>
      <c r="J25284"/>
      <c r="L25284" s="33"/>
      <c r="M25284" s="24"/>
    </row>
    <row r="25285" spans="1:13" x14ac:dyDescent="0.2">
      <c r="A25285" s="289"/>
      <c r="I25285"/>
      <c r="J25285"/>
      <c r="L25285" s="33"/>
      <c r="M25285" s="24"/>
    </row>
    <row r="25286" spans="1:13" x14ac:dyDescent="0.2">
      <c r="A25286" s="289"/>
      <c r="I25286"/>
      <c r="J25286"/>
      <c r="L25286" s="33"/>
      <c r="M25286" s="24"/>
    </row>
    <row r="25287" spans="1:13" x14ac:dyDescent="0.2">
      <c r="A25287" s="289"/>
      <c r="I25287"/>
      <c r="J25287"/>
      <c r="L25287" s="33"/>
      <c r="M25287" s="24"/>
    </row>
    <row r="25288" spans="1:13" x14ac:dyDescent="0.2">
      <c r="A25288" s="289"/>
      <c r="I25288"/>
      <c r="J25288"/>
      <c r="L25288" s="33"/>
      <c r="M25288" s="24"/>
    </row>
    <row r="25289" spans="1:13" x14ac:dyDescent="0.2">
      <c r="A25289" s="289"/>
      <c r="I25289"/>
      <c r="J25289"/>
      <c r="L25289" s="33"/>
      <c r="M25289" s="24"/>
    </row>
    <row r="25290" spans="1:13" x14ac:dyDescent="0.2">
      <c r="A25290" s="289"/>
      <c r="I25290"/>
      <c r="J25290"/>
      <c r="L25290" s="33"/>
      <c r="M25290" s="24"/>
    </row>
    <row r="25291" spans="1:13" x14ac:dyDescent="0.2">
      <c r="A25291" s="289"/>
      <c r="I25291"/>
      <c r="J25291"/>
      <c r="L25291" s="33"/>
      <c r="M25291" s="24"/>
    </row>
    <row r="25292" spans="1:13" x14ac:dyDescent="0.2">
      <c r="A25292" s="289"/>
      <c r="I25292"/>
      <c r="J25292"/>
      <c r="L25292" s="33"/>
      <c r="M25292" s="24"/>
    </row>
    <row r="25293" spans="1:13" x14ac:dyDescent="0.2">
      <c r="A25293" s="289"/>
      <c r="I25293"/>
      <c r="J25293"/>
      <c r="L25293" s="33"/>
      <c r="M25293" s="24"/>
    </row>
    <row r="25294" spans="1:13" x14ac:dyDescent="0.2">
      <c r="A25294" s="289"/>
      <c r="I25294"/>
      <c r="J25294"/>
      <c r="L25294" s="33"/>
      <c r="M25294" s="24"/>
    </row>
    <row r="25295" spans="1:13" x14ac:dyDescent="0.2">
      <c r="A25295" s="289"/>
      <c r="I25295"/>
      <c r="J25295"/>
      <c r="L25295" s="33"/>
      <c r="M25295" s="24"/>
    </row>
    <row r="25296" spans="1:13" x14ac:dyDescent="0.2">
      <c r="A25296" s="289"/>
      <c r="I25296"/>
      <c r="J25296"/>
      <c r="L25296" s="33"/>
      <c r="M25296" s="24"/>
    </row>
    <row r="25297" spans="1:13" x14ac:dyDescent="0.2">
      <c r="A25297" s="289"/>
      <c r="I25297"/>
      <c r="J25297"/>
      <c r="L25297" s="33"/>
      <c r="M25297" s="24"/>
    </row>
    <row r="25298" spans="1:13" x14ac:dyDescent="0.2">
      <c r="A25298" s="289"/>
      <c r="I25298"/>
      <c r="J25298"/>
      <c r="L25298" s="33"/>
      <c r="M25298" s="24"/>
    </row>
    <row r="25299" spans="1:13" x14ac:dyDescent="0.2">
      <c r="A25299" s="289"/>
      <c r="I25299"/>
      <c r="J25299"/>
      <c r="L25299" s="33"/>
      <c r="M25299" s="24"/>
    </row>
    <row r="25300" spans="1:13" x14ac:dyDescent="0.2">
      <c r="A25300" s="289"/>
      <c r="I25300"/>
      <c r="J25300"/>
      <c r="L25300" s="33"/>
      <c r="M25300" s="24"/>
    </row>
    <row r="25301" spans="1:13" x14ac:dyDescent="0.2">
      <c r="A25301" s="289"/>
      <c r="I25301"/>
      <c r="J25301"/>
      <c r="L25301" s="33"/>
      <c r="M25301" s="24"/>
    </row>
    <row r="25302" spans="1:13" x14ac:dyDescent="0.2">
      <c r="A25302" s="289"/>
      <c r="I25302"/>
      <c r="J25302"/>
      <c r="L25302" s="33"/>
      <c r="M25302" s="24"/>
    </row>
    <row r="25303" spans="1:13" x14ac:dyDescent="0.2">
      <c r="A25303" s="289"/>
      <c r="I25303"/>
      <c r="J25303"/>
      <c r="L25303" s="33"/>
      <c r="M25303" s="24"/>
    </row>
    <row r="25304" spans="1:13" x14ac:dyDescent="0.2">
      <c r="A25304" s="289"/>
      <c r="I25304"/>
      <c r="J25304"/>
      <c r="L25304" s="33"/>
      <c r="M25304" s="24"/>
    </row>
    <row r="25305" spans="1:13" x14ac:dyDescent="0.2">
      <c r="A25305" s="289"/>
      <c r="I25305"/>
      <c r="J25305"/>
      <c r="L25305" s="33"/>
      <c r="M25305" s="24"/>
    </row>
    <row r="25306" spans="1:13" x14ac:dyDescent="0.2">
      <c r="A25306" s="289"/>
      <c r="I25306"/>
      <c r="J25306"/>
      <c r="L25306" s="33"/>
      <c r="M25306" s="24"/>
    </row>
    <row r="25307" spans="1:13" x14ac:dyDescent="0.2">
      <c r="A25307" s="289"/>
      <c r="I25307"/>
      <c r="J25307"/>
      <c r="L25307" s="33"/>
      <c r="M25307" s="24"/>
    </row>
    <row r="25308" spans="1:13" x14ac:dyDescent="0.2">
      <c r="A25308" s="289"/>
      <c r="I25308"/>
      <c r="J25308"/>
      <c r="L25308" s="33"/>
      <c r="M25308" s="24"/>
    </row>
    <row r="25309" spans="1:13" x14ac:dyDescent="0.2">
      <c r="A25309" s="289"/>
      <c r="I25309"/>
      <c r="J25309"/>
      <c r="L25309" s="33"/>
      <c r="M25309" s="24"/>
    </row>
    <row r="25310" spans="1:13" x14ac:dyDescent="0.2">
      <c r="A25310" s="289"/>
      <c r="I25310"/>
      <c r="J25310"/>
      <c r="L25310" s="33"/>
      <c r="M25310" s="24"/>
    </row>
    <row r="25311" spans="1:13" x14ac:dyDescent="0.2">
      <c r="A25311" s="289"/>
      <c r="I25311"/>
      <c r="J25311"/>
      <c r="L25311" s="33"/>
      <c r="M25311" s="24"/>
    </row>
    <row r="25312" spans="1:13" x14ac:dyDescent="0.2">
      <c r="A25312" s="289"/>
      <c r="I25312"/>
      <c r="J25312"/>
      <c r="L25312" s="33"/>
      <c r="M25312" s="24"/>
    </row>
    <row r="25313" spans="1:13" x14ac:dyDescent="0.2">
      <c r="A25313" s="289"/>
      <c r="I25313"/>
      <c r="J25313"/>
      <c r="L25313" s="33"/>
      <c r="M25313" s="24"/>
    </row>
    <row r="25314" spans="1:13" x14ac:dyDescent="0.2">
      <c r="A25314" s="289"/>
      <c r="I25314"/>
      <c r="J25314"/>
      <c r="L25314" s="33"/>
      <c r="M25314" s="24"/>
    </row>
    <row r="25315" spans="1:13" x14ac:dyDescent="0.2">
      <c r="A25315" s="289"/>
      <c r="I25315"/>
      <c r="J25315"/>
      <c r="L25315" s="33"/>
      <c r="M25315" s="24"/>
    </row>
    <row r="25316" spans="1:13" x14ac:dyDescent="0.2">
      <c r="A25316" s="289"/>
      <c r="I25316"/>
      <c r="J25316"/>
      <c r="L25316" s="33"/>
      <c r="M25316" s="24"/>
    </row>
    <row r="25317" spans="1:13" x14ac:dyDescent="0.2">
      <c r="A25317" s="289"/>
      <c r="I25317"/>
      <c r="J25317"/>
      <c r="L25317" s="33"/>
      <c r="M25317" s="24"/>
    </row>
    <row r="25318" spans="1:13" x14ac:dyDescent="0.2">
      <c r="A25318" s="289"/>
      <c r="I25318"/>
      <c r="J25318"/>
      <c r="L25318" s="33"/>
      <c r="M25318" s="24"/>
    </row>
    <row r="25319" spans="1:13" x14ac:dyDescent="0.2">
      <c r="A25319" s="289"/>
      <c r="I25319"/>
      <c r="J25319"/>
      <c r="L25319" s="33"/>
      <c r="M25319" s="24"/>
    </row>
    <row r="25320" spans="1:13" x14ac:dyDescent="0.2">
      <c r="A25320" s="289"/>
      <c r="I25320"/>
      <c r="J25320"/>
      <c r="L25320" s="33"/>
      <c r="M25320" s="24"/>
    </row>
    <row r="25321" spans="1:13" x14ac:dyDescent="0.2">
      <c r="A25321" s="289"/>
      <c r="I25321"/>
      <c r="J25321"/>
      <c r="L25321" s="33"/>
      <c r="M25321" s="24"/>
    </row>
    <row r="25322" spans="1:13" x14ac:dyDescent="0.2">
      <c r="A25322" s="289"/>
      <c r="I25322"/>
      <c r="J25322"/>
      <c r="L25322" s="33"/>
      <c r="M25322" s="24"/>
    </row>
    <row r="25323" spans="1:13" x14ac:dyDescent="0.2">
      <c r="A25323" s="289"/>
      <c r="I25323"/>
      <c r="J25323"/>
      <c r="L25323" s="33"/>
      <c r="M25323" s="24"/>
    </row>
    <row r="25324" spans="1:13" x14ac:dyDescent="0.2">
      <c r="A25324" s="289"/>
      <c r="I25324"/>
      <c r="J25324"/>
      <c r="L25324" s="33"/>
      <c r="M25324" s="24"/>
    </row>
    <row r="25325" spans="1:13" x14ac:dyDescent="0.2">
      <c r="A25325" s="289"/>
      <c r="I25325"/>
      <c r="J25325"/>
      <c r="L25325" s="33"/>
      <c r="M25325" s="24"/>
    </row>
    <row r="25326" spans="1:13" x14ac:dyDescent="0.2">
      <c r="A25326" s="289"/>
      <c r="I25326"/>
      <c r="J25326"/>
      <c r="L25326" s="33"/>
      <c r="M25326" s="24"/>
    </row>
    <row r="25327" spans="1:13" x14ac:dyDescent="0.2">
      <c r="A25327" s="289"/>
      <c r="I25327"/>
      <c r="J25327"/>
      <c r="L25327" s="33"/>
      <c r="M25327" s="24"/>
    </row>
    <row r="25328" spans="1:13" x14ac:dyDescent="0.2">
      <c r="A25328" s="289"/>
      <c r="I25328"/>
      <c r="J25328"/>
      <c r="L25328" s="33"/>
      <c r="M25328" s="24"/>
    </row>
    <row r="25329" spans="1:13" x14ac:dyDescent="0.2">
      <c r="A25329" s="289"/>
      <c r="I25329"/>
      <c r="J25329"/>
      <c r="L25329" s="33"/>
      <c r="M25329" s="24"/>
    </row>
    <row r="25330" spans="1:13" x14ac:dyDescent="0.2">
      <c r="A25330" s="289"/>
      <c r="I25330"/>
      <c r="J25330"/>
      <c r="L25330" s="33"/>
      <c r="M25330" s="24"/>
    </row>
    <row r="25331" spans="1:13" x14ac:dyDescent="0.2">
      <c r="A25331" s="289"/>
      <c r="I25331"/>
      <c r="J25331"/>
      <c r="L25331" s="33"/>
      <c r="M25331" s="24"/>
    </row>
    <row r="25332" spans="1:13" x14ac:dyDescent="0.2">
      <c r="A25332" s="289"/>
      <c r="I25332"/>
      <c r="J25332"/>
      <c r="L25332" s="33"/>
      <c r="M25332" s="24"/>
    </row>
    <row r="25333" spans="1:13" x14ac:dyDescent="0.2">
      <c r="A25333" s="289"/>
      <c r="I25333"/>
      <c r="J25333"/>
      <c r="L25333" s="33"/>
      <c r="M25333" s="24"/>
    </row>
    <row r="25334" spans="1:13" x14ac:dyDescent="0.2">
      <c r="A25334" s="289"/>
      <c r="I25334"/>
      <c r="J25334"/>
      <c r="L25334" s="33"/>
      <c r="M25334" s="24"/>
    </row>
    <row r="25335" spans="1:13" x14ac:dyDescent="0.2">
      <c r="A25335" s="289"/>
      <c r="I25335"/>
      <c r="J25335"/>
      <c r="L25335" s="33"/>
      <c r="M25335" s="24"/>
    </row>
    <row r="25336" spans="1:13" x14ac:dyDescent="0.2">
      <c r="A25336" s="289"/>
      <c r="I25336"/>
      <c r="J25336"/>
      <c r="L25336" s="33"/>
      <c r="M25336" s="24"/>
    </row>
    <row r="25337" spans="1:13" x14ac:dyDescent="0.2">
      <c r="A25337" s="289"/>
      <c r="I25337"/>
      <c r="J25337"/>
      <c r="L25337" s="33"/>
      <c r="M25337" s="24"/>
    </row>
    <row r="25338" spans="1:13" x14ac:dyDescent="0.2">
      <c r="A25338" s="289"/>
      <c r="I25338"/>
      <c r="J25338"/>
      <c r="L25338" s="33"/>
      <c r="M25338" s="24"/>
    </row>
    <row r="25339" spans="1:13" x14ac:dyDescent="0.2">
      <c r="A25339" s="289"/>
      <c r="I25339"/>
      <c r="J25339"/>
      <c r="L25339" s="33"/>
      <c r="M25339" s="24"/>
    </row>
    <row r="25340" spans="1:13" x14ac:dyDescent="0.2">
      <c r="A25340" s="289"/>
      <c r="I25340"/>
      <c r="J25340"/>
      <c r="L25340" s="33"/>
      <c r="M25340" s="24"/>
    </row>
    <row r="25341" spans="1:13" x14ac:dyDescent="0.2">
      <c r="A25341" s="289"/>
      <c r="I25341"/>
      <c r="J25341"/>
      <c r="L25341" s="33"/>
      <c r="M25341" s="24"/>
    </row>
    <row r="25342" spans="1:13" x14ac:dyDescent="0.2">
      <c r="A25342" s="289"/>
      <c r="I25342"/>
      <c r="J25342"/>
      <c r="L25342" s="33"/>
      <c r="M25342" s="24"/>
    </row>
    <row r="25343" spans="1:13" x14ac:dyDescent="0.2">
      <c r="A25343" s="289"/>
      <c r="I25343"/>
      <c r="J25343"/>
      <c r="L25343" s="33"/>
      <c r="M25343" s="24"/>
    </row>
    <row r="25344" spans="1:13" x14ac:dyDescent="0.2">
      <c r="A25344" s="289"/>
      <c r="I25344"/>
      <c r="J25344"/>
      <c r="L25344" s="33"/>
      <c r="M25344" s="24"/>
    </row>
    <row r="25345" spans="1:13" x14ac:dyDescent="0.2">
      <c r="A25345" s="289"/>
      <c r="I25345"/>
      <c r="J25345"/>
      <c r="L25345" s="33"/>
      <c r="M25345" s="24"/>
    </row>
    <row r="25346" spans="1:13" x14ac:dyDescent="0.2">
      <c r="A25346" s="289"/>
      <c r="I25346"/>
      <c r="J25346"/>
      <c r="L25346" s="33"/>
      <c r="M25346" s="24"/>
    </row>
    <row r="25347" spans="1:13" x14ac:dyDescent="0.2">
      <c r="A25347" s="289"/>
      <c r="I25347"/>
      <c r="J25347"/>
      <c r="L25347" s="33"/>
      <c r="M25347" s="24"/>
    </row>
    <row r="25348" spans="1:13" x14ac:dyDescent="0.2">
      <c r="A25348" s="289"/>
      <c r="I25348"/>
      <c r="J25348"/>
      <c r="L25348" s="33"/>
      <c r="M25348" s="24"/>
    </row>
    <row r="25349" spans="1:13" x14ac:dyDescent="0.2">
      <c r="A25349" s="289"/>
      <c r="I25349"/>
      <c r="J25349"/>
      <c r="L25349" s="33"/>
      <c r="M25349" s="24"/>
    </row>
    <row r="25350" spans="1:13" x14ac:dyDescent="0.2">
      <c r="A25350" s="289"/>
      <c r="I25350"/>
      <c r="J25350"/>
      <c r="L25350" s="33"/>
      <c r="M25350" s="24"/>
    </row>
    <row r="25351" spans="1:13" x14ac:dyDescent="0.2">
      <c r="A25351" s="289"/>
      <c r="I25351"/>
      <c r="J25351"/>
      <c r="L25351" s="33"/>
      <c r="M25351" s="24"/>
    </row>
    <row r="25352" spans="1:13" x14ac:dyDescent="0.2">
      <c r="A25352" s="289"/>
      <c r="I25352"/>
      <c r="J25352"/>
      <c r="L25352" s="33"/>
      <c r="M25352" s="24"/>
    </row>
    <row r="25353" spans="1:13" x14ac:dyDescent="0.2">
      <c r="A25353" s="289"/>
      <c r="I25353"/>
      <c r="J25353"/>
      <c r="L25353" s="33"/>
      <c r="M25353" s="24"/>
    </row>
    <row r="25354" spans="1:13" x14ac:dyDescent="0.2">
      <c r="A25354" s="289"/>
      <c r="I25354"/>
      <c r="J25354"/>
      <c r="L25354" s="33"/>
      <c r="M25354" s="24"/>
    </row>
    <row r="25355" spans="1:13" x14ac:dyDescent="0.2">
      <c r="A25355" s="289"/>
      <c r="I25355"/>
      <c r="J25355"/>
      <c r="L25355" s="33"/>
      <c r="M25355" s="24"/>
    </row>
    <row r="25356" spans="1:13" x14ac:dyDescent="0.2">
      <c r="A25356" s="289"/>
      <c r="I25356"/>
      <c r="J25356"/>
      <c r="L25356" s="33"/>
      <c r="M25356" s="24"/>
    </row>
    <row r="25357" spans="1:13" x14ac:dyDescent="0.2">
      <c r="A25357" s="289"/>
      <c r="I25357"/>
      <c r="J25357"/>
      <c r="L25357" s="33"/>
      <c r="M25357" s="24"/>
    </row>
    <row r="25358" spans="1:13" x14ac:dyDescent="0.2">
      <c r="A25358" s="289"/>
      <c r="I25358"/>
      <c r="J25358"/>
      <c r="L25358" s="33"/>
      <c r="M25358" s="24"/>
    </row>
    <row r="25359" spans="1:13" x14ac:dyDescent="0.2">
      <c r="A25359" s="289"/>
      <c r="I25359"/>
      <c r="J25359"/>
      <c r="L25359" s="33"/>
      <c r="M25359" s="24"/>
    </row>
    <row r="25360" spans="1:13" x14ac:dyDescent="0.2">
      <c r="A25360" s="289"/>
      <c r="I25360"/>
      <c r="J25360"/>
      <c r="L25360" s="33"/>
      <c r="M25360" s="24"/>
    </row>
    <row r="25361" spans="1:13" x14ac:dyDescent="0.2">
      <c r="A25361" s="289"/>
      <c r="I25361"/>
      <c r="J25361"/>
      <c r="L25361" s="33"/>
      <c r="M25361" s="24"/>
    </row>
    <row r="25362" spans="1:13" x14ac:dyDescent="0.2">
      <c r="A25362" s="289"/>
      <c r="I25362"/>
      <c r="J25362"/>
      <c r="L25362" s="33"/>
      <c r="M25362" s="24"/>
    </row>
    <row r="25363" spans="1:13" x14ac:dyDescent="0.2">
      <c r="A25363" s="289"/>
      <c r="I25363"/>
      <c r="J25363"/>
      <c r="L25363" s="33"/>
      <c r="M25363" s="24"/>
    </row>
    <row r="25364" spans="1:13" x14ac:dyDescent="0.2">
      <c r="A25364" s="289"/>
      <c r="I25364"/>
      <c r="J25364"/>
      <c r="L25364" s="33"/>
      <c r="M25364" s="24"/>
    </row>
    <row r="25365" spans="1:13" x14ac:dyDescent="0.2">
      <c r="A25365" s="289"/>
      <c r="I25365"/>
      <c r="J25365"/>
      <c r="L25365" s="33"/>
      <c r="M25365" s="24"/>
    </row>
    <row r="25366" spans="1:13" x14ac:dyDescent="0.2">
      <c r="A25366" s="289"/>
      <c r="I25366"/>
      <c r="J25366"/>
      <c r="L25366" s="33"/>
      <c r="M25366" s="24"/>
    </row>
    <row r="25367" spans="1:13" x14ac:dyDescent="0.2">
      <c r="A25367" s="289"/>
      <c r="I25367"/>
      <c r="J25367"/>
      <c r="L25367" s="33"/>
      <c r="M25367" s="24"/>
    </row>
    <row r="25368" spans="1:13" x14ac:dyDescent="0.2">
      <c r="A25368" s="289"/>
      <c r="I25368"/>
      <c r="J25368"/>
      <c r="L25368" s="33"/>
      <c r="M25368" s="24"/>
    </row>
    <row r="25369" spans="1:13" x14ac:dyDescent="0.2">
      <c r="A25369" s="289"/>
      <c r="I25369"/>
      <c r="J25369"/>
      <c r="L25369" s="33"/>
      <c r="M25369" s="24"/>
    </row>
    <row r="25370" spans="1:13" x14ac:dyDescent="0.2">
      <c r="A25370" s="289"/>
      <c r="I25370"/>
      <c r="J25370"/>
      <c r="L25370" s="33"/>
      <c r="M25370" s="24"/>
    </row>
    <row r="25371" spans="1:13" x14ac:dyDescent="0.2">
      <c r="A25371" s="289"/>
      <c r="I25371"/>
      <c r="J25371"/>
      <c r="L25371" s="33"/>
      <c r="M25371" s="24"/>
    </row>
    <row r="25372" spans="1:13" x14ac:dyDescent="0.2">
      <c r="A25372" s="289"/>
      <c r="I25372"/>
      <c r="J25372"/>
      <c r="L25372" s="33"/>
      <c r="M25372" s="24"/>
    </row>
    <row r="25373" spans="1:13" x14ac:dyDescent="0.2">
      <c r="A25373" s="289"/>
      <c r="I25373"/>
      <c r="J25373"/>
      <c r="L25373" s="33"/>
      <c r="M25373" s="24"/>
    </row>
    <row r="25374" spans="1:13" x14ac:dyDescent="0.2">
      <c r="A25374" s="289"/>
      <c r="I25374"/>
      <c r="J25374"/>
      <c r="L25374" s="33"/>
      <c r="M25374" s="24"/>
    </row>
    <row r="25375" spans="1:13" x14ac:dyDescent="0.2">
      <c r="A25375" s="289"/>
      <c r="I25375"/>
      <c r="J25375"/>
      <c r="L25375" s="33"/>
      <c r="M25375" s="24"/>
    </row>
    <row r="25376" spans="1:13" x14ac:dyDescent="0.2">
      <c r="A25376" s="289"/>
      <c r="I25376"/>
      <c r="J25376"/>
      <c r="L25376" s="33"/>
      <c r="M25376" s="24"/>
    </row>
    <row r="25377" spans="1:13" x14ac:dyDescent="0.2">
      <c r="A25377" s="289"/>
      <c r="I25377"/>
      <c r="J25377"/>
      <c r="L25377" s="33"/>
      <c r="M25377" s="24"/>
    </row>
    <row r="25378" spans="1:13" x14ac:dyDescent="0.2">
      <c r="A25378" s="289"/>
      <c r="I25378"/>
      <c r="J25378"/>
      <c r="L25378" s="33"/>
      <c r="M25378" s="24"/>
    </row>
    <row r="25379" spans="1:13" x14ac:dyDescent="0.2">
      <c r="A25379" s="289"/>
      <c r="I25379"/>
      <c r="J25379"/>
      <c r="L25379" s="33"/>
      <c r="M25379" s="24"/>
    </row>
    <row r="25380" spans="1:13" x14ac:dyDescent="0.2">
      <c r="A25380" s="289"/>
      <c r="I25380"/>
      <c r="J25380"/>
      <c r="L25380" s="33"/>
      <c r="M25380" s="24"/>
    </row>
    <row r="25381" spans="1:13" x14ac:dyDescent="0.2">
      <c r="A25381" s="289"/>
      <c r="I25381"/>
      <c r="J25381"/>
      <c r="L25381" s="33"/>
      <c r="M25381" s="24"/>
    </row>
    <row r="25382" spans="1:13" x14ac:dyDescent="0.2">
      <c r="A25382" s="289"/>
      <c r="I25382"/>
      <c r="J25382"/>
      <c r="L25382" s="33"/>
      <c r="M25382" s="24"/>
    </row>
    <row r="25383" spans="1:13" x14ac:dyDescent="0.2">
      <c r="A25383" s="289"/>
      <c r="I25383"/>
      <c r="J25383"/>
      <c r="L25383" s="33"/>
      <c r="M25383" s="24"/>
    </row>
    <row r="25384" spans="1:13" x14ac:dyDescent="0.2">
      <c r="A25384" s="289"/>
      <c r="I25384"/>
      <c r="J25384"/>
      <c r="L25384" s="33"/>
      <c r="M25384" s="24"/>
    </row>
    <row r="25385" spans="1:13" x14ac:dyDescent="0.2">
      <c r="A25385" s="289"/>
      <c r="I25385"/>
      <c r="J25385"/>
      <c r="L25385" s="33"/>
      <c r="M25385" s="24"/>
    </row>
    <row r="25386" spans="1:13" x14ac:dyDescent="0.2">
      <c r="A25386" s="289"/>
      <c r="I25386"/>
      <c r="J25386"/>
      <c r="L25386" s="33"/>
      <c r="M25386" s="24"/>
    </row>
    <row r="25387" spans="1:13" x14ac:dyDescent="0.2">
      <c r="A25387" s="289"/>
      <c r="I25387"/>
      <c r="J25387"/>
      <c r="L25387" s="33"/>
      <c r="M25387" s="24"/>
    </row>
    <row r="25388" spans="1:13" x14ac:dyDescent="0.2">
      <c r="A25388" s="289"/>
      <c r="I25388"/>
      <c r="J25388"/>
      <c r="L25388" s="33"/>
      <c r="M25388" s="24"/>
    </row>
    <row r="25389" spans="1:13" x14ac:dyDescent="0.2">
      <c r="A25389" s="289"/>
      <c r="I25389"/>
      <c r="J25389"/>
      <c r="L25389" s="33"/>
      <c r="M25389" s="24"/>
    </row>
    <row r="25390" spans="1:13" x14ac:dyDescent="0.2">
      <c r="A25390" s="289"/>
      <c r="I25390"/>
      <c r="J25390"/>
      <c r="L25390" s="33"/>
      <c r="M25390" s="24"/>
    </row>
    <row r="25391" spans="1:13" x14ac:dyDescent="0.2">
      <c r="A25391" s="289"/>
      <c r="I25391"/>
      <c r="J25391"/>
      <c r="L25391" s="33"/>
      <c r="M25391" s="24"/>
    </row>
    <row r="25392" spans="1:13" x14ac:dyDescent="0.2">
      <c r="A25392" s="289"/>
      <c r="I25392"/>
      <c r="J25392"/>
      <c r="L25392" s="33"/>
      <c r="M25392" s="24"/>
    </row>
    <row r="25393" spans="1:13" x14ac:dyDescent="0.2">
      <c r="A25393" s="289"/>
      <c r="I25393"/>
      <c r="J25393"/>
      <c r="L25393" s="33"/>
      <c r="M25393" s="24"/>
    </row>
    <row r="25394" spans="1:13" x14ac:dyDescent="0.2">
      <c r="A25394" s="289"/>
      <c r="I25394"/>
      <c r="J25394"/>
      <c r="L25394" s="33"/>
      <c r="M25394" s="24"/>
    </row>
    <row r="25395" spans="1:13" x14ac:dyDescent="0.2">
      <c r="A25395" s="289"/>
      <c r="I25395"/>
      <c r="J25395"/>
      <c r="L25395" s="33"/>
      <c r="M25395" s="24"/>
    </row>
    <row r="25396" spans="1:13" x14ac:dyDescent="0.2">
      <c r="A25396" s="289"/>
      <c r="I25396"/>
      <c r="J25396"/>
      <c r="L25396" s="33"/>
      <c r="M25396" s="24"/>
    </row>
    <row r="25397" spans="1:13" x14ac:dyDescent="0.2">
      <c r="A25397" s="289"/>
      <c r="I25397"/>
      <c r="J25397"/>
      <c r="L25397" s="33"/>
      <c r="M25397" s="24"/>
    </row>
    <row r="25398" spans="1:13" x14ac:dyDescent="0.2">
      <c r="A25398" s="289"/>
      <c r="I25398"/>
      <c r="J25398"/>
      <c r="L25398" s="33"/>
      <c r="M25398" s="24"/>
    </row>
    <row r="25399" spans="1:13" x14ac:dyDescent="0.2">
      <c r="A25399" s="289"/>
      <c r="I25399"/>
      <c r="J25399"/>
      <c r="L25399" s="33"/>
      <c r="M25399" s="24"/>
    </row>
    <row r="25400" spans="1:13" x14ac:dyDescent="0.2">
      <c r="A25400" s="289"/>
      <c r="I25400"/>
      <c r="J25400"/>
      <c r="L25400" s="33"/>
      <c r="M25400" s="24"/>
    </row>
    <row r="25401" spans="1:13" x14ac:dyDescent="0.2">
      <c r="A25401" s="289"/>
      <c r="I25401"/>
      <c r="J25401"/>
      <c r="L25401" s="33"/>
      <c r="M25401" s="24"/>
    </row>
    <row r="25402" spans="1:13" x14ac:dyDescent="0.2">
      <c r="A25402" s="289"/>
      <c r="I25402"/>
      <c r="J25402"/>
      <c r="L25402" s="33"/>
      <c r="M25402" s="24"/>
    </row>
    <row r="25403" spans="1:13" x14ac:dyDescent="0.2">
      <c r="A25403" s="289"/>
      <c r="I25403"/>
      <c r="J25403"/>
      <c r="L25403" s="33"/>
      <c r="M25403" s="24"/>
    </row>
    <row r="25404" spans="1:13" x14ac:dyDescent="0.2">
      <c r="A25404" s="289"/>
      <c r="I25404"/>
      <c r="J25404"/>
      <c r="L25404" s="33"/>
      <c r="M25404" s="24"/>
    </row>
    <row r="25405" spans="1:13" x14ac:dyDescent="0.2">
      <c r="A25405" s="289"/>
      <c r="I25405"/>
      <c r="J25405"/>
      <c r="L25405" s="33"/>
      <c r="M25405" s="24"/>
    </row>
    <row r="25406" spans="1:13" x14ac:dyDescent="0.2">
      <c r="A25406" s="289"/>
      <c r="I25406"/>
      <c r="J25406"/>
      <c r="L25406" s="33"/>
      <c r="M25406" s="24"/>
    </row>
    <row r="25407" spans="1:13" x14ac:dyDescent="0.2">
      <c r="A25407" s="289"/>
      <c r="I25407"/>
      <c r="J25407"/>
      <c r="L25407" s="33"/>
      <c r="M25407" s="24"/>
    </row>
    <row r="25408" spans="1:13" x14ac:dyDescent="0.2">
      <c r="A25408" s="289"/>
      <c r="I25408"/>
      <c r="J25408"/>
      <c r="L25408" s="33"/>
      <c r="M25408" s="24"/>
    </row>
    <row r="25409" spans="1:13" x14ac:dyDescent="0.2">
      <c r="A25409" s="289"/>
      <c r="I25409"/>
      <c r="J25409"/>
      <c r="L25409" s="33"/>
      <c r="M25409" s="24"/>
    </row>
    <row r="25410" spans="1:13" x14ac:dyDescent="0.2">
      <c r="A25410" s="289"/>
      <c r="I25410"/>
      <c r="J25410"/>
      <c r="L25410" s="33"/>
      <c r="M25410" s="24"/>
    </row>
    <row r="25411" spans="1:13" x14ac:dyDescent="0.2">
      <c r="A25411" s="289"/>
      <c r="I25411"/>
      <c r="J25411"/>
      <c r="L25411" s="33"/>
      <c r="M25411" s="24"/>
    </row>
    <row r="25412" spans="1:13" x14ac:dyDescent="0.2">
      <c r="A25412" s="289"/>
      <c r="I25412"/>
      <c r="J25412"/>
      <c r="L25412" s="33"/>
      <c r="M25412" s="24"/>
    </row>
    <row r="25413" spans="1:13" x14ac:dyDescent="0.2">
      <c r="A25413" s="289"/>
      <c r="I25413"/>
      <c r="J25413"/>
      <c r="L25413" s="33"/>
      <c r="M25413" s="24"/>
    </row>
    <row r="25414" spans="1:13" x14ac:dyDescent="0.2">
      <c r="A25414" s="289"/>
      <c r="I25414"/>
      <c r="J25414"/>
      <c r="L25414" s="33"/>
      <c r="M25414" s="24"/>
    </row>
    <row r="25415" spans="1:13" x14ac:dyDescent="0.2">
      <c r="A25415" s="289"/>
      <c r="I25415"/>
      <c r="J25415"/>
      <c r="L25415" s="33"/>
      <c r="M25415" s="24"/>
    </row>
    <row r="25416" spans="1:13" x14ac:dyDescent="0.2">
      <c r="A25416" s="289"/>
      <c r="I25416"/>
      <c r="J25416"/>
      <c r="L25416" s="33"/>
      <c r="M25416" s="24"/>
    </row>
    <row r="25417" spans="1:13" x14ac:dyDescent="0.2">
      <c r="A25417" s="289"/>
      <c r="I25417"/>
      <c r="J25417"/>
      <c r="L25417" s="33"/>
      <c r="M25417" s="24"/>
    </row>
    <row r="25418" spans="1:13" x14ac:dyDescent="0.2">
      <c r="A25418" s="289"/>
      <c r="I25418"/>
      <c r="J25418"/>
      <c r="L25418" s="33"/>
      <c r="M25418" s="24"/>
    </row>
    <row r="25419" spans="1:13" x14ac:dyDescent="0.2">
      <c r="A25419" s="289"/>
      <c r="I25419"/>
      <c r="J25419"/>
      <c r="L25419" s="33"/>
      <c r="M25419" s="24"/>
    </row>
    <row r="25420" spans="1:13" x14ac:dyDescent="0.2">
      <c r="A25420" s="289"/>
      <c r="I25420"/>
      <c r="J25420"/>
      <c r="L25420" s="33"/>
      <c r="M25420" s="24"/>
    </row>
    <row r="25421" spans="1:13" x14ac:dyDescent="0.2">
      <c r="A25421" s="289"/>
      <c r="I25421"/>
      <c r="J25421"/>
      <c r="L25421" s="33"/>
      <c r="M25421" s="24"/>
    </row>
    <row r="25422" spans="1:13" x14ac:dyDescent="0.2">
      <c r="A25422" s="289"/>
      <c r="I25422"/>
      <c r="J25422"/>
      <c r="L25422" s="33"/>
      <c r="M25422" s="24"/>
    </row>
    <row r="25423" spans="1:13" x14ac:dyDescent="0.2">
      <c r="A25423" s="289"/>
      <c r="I25423"/>
      <c r="J25423"/>
      <c r="L25423" s="33"/>
      <c r="M25423" s="24"/>
    </row>
    <row r="25424" spans="1:13" x14ac:dyDescent="0.2">
      <c r="A25424" s="289"/>
      <c r="I25424"/>
      <c r="J25424"/>
      <c r="L25424" s="33"/>
      <c r="M25424" s="24"/>
    </row>
    <row r="25425" spans="1:13" x14ac:dyDescent="0.2">
      <c r="A25425" s="289"/>
      <c r="I25425"/>
      <c r="J25425"/>
      <c r="L25425" s="33"/>
      <c r="M25425" s="24"/>
    </row>
    <row r="25426" spans="1:13" x14ac:dyDescent="0.2">
      <c r="A25426" s="289"/>
      <c r="I25426"/>
      <c r="J25426"/>
      <c r="L25426" s="33"/>
      <c r="M25426" s="24"/>
    </row>
    <row r="25427" spans="1:13" x14ac:dyDescent="0.2">
      <c r="A25427" s="289"/>
      <c r="I25427"/>
      <c r="J25427"/>
      <c r="L25427" s="33"/>
      <c r="M25427" s="24"/>
    </row>
    <row r="25428" spans="1:13" x14ac:dyDescent="0.2">
      <c r="A25428" s="289"/>
      <c r="I25428"/>
      <c r="J25428"/>
      <c r="L25428" s="33"/>
      <c r="M25428" s="24"/>
    </row>
    <row r="25429" spans="1:13" x14ac:dyDescent="0.2">
      <c r="A25429" s="289"/>
      <c r="I25429"/>
      <c r="J25429"/>
      <c r="L25429" s="33"/>
      <c r="M25429" s="24"/>
    </row>
    <row r="25430" spans="1:13" x14ac:dyDescent="0.2">
      <c r="A25430" s="289"/>
      <c r="I25430"/>
      <c r="J25430"/>
      <c r="L25430" s="33"/>
      <c r="M25430" s="24"/>
    </row>
    <row r="25431" spans="1:13" x14ac:dyDescent="0.2">
      <c r="A25431" s="289"/>
      <c r="I25431"/>
      <c r="J25431"/>
      <c r="L25431" s="33"/>
      <c r="M25431" s="24"/>
    </row>
    <row r="25432" spans="1:13" x14ac:dyDescent="0.2">
      <c r="A25432" s="289"/>
      <c r="I25432"/>
      <c r="J25432"/>
      <c r="L25432" s="33"/>
      <c r="M25432" s="24"/>
    </row>
    <row r="25433" spans="1:13" x14ac:dyDescent="0.2">
      <c r="A25433" s="289"/>
      <c r="I25433"/>
      <c r="J25433"/>
      <c r="L25433" s="33"/>
      <c r="M25433" s="24"/>
    </row>
    <row r="25434" spans="1:13" x14ac:dyDescent="0.2">
      <c r="A25434" s="289"/>
      <c r="I25434"/>
      <c r="J25434"/>
      <c r="L25434" s="33"/>
      <c r="M25434" s="24"/>
    </row>
    <row r="25435" spans="1:13" x14ac:dyDescent="0.2">
      <c r="A25435" s="289"/>
      <c r="I25435"/>
      <c r="J25435"/>
      <c r="L25435" s="33"/>
      <c r="M25435" s="24"/>
    </row>
    <row r="25436" spans="1:13" x14ac:dyDescent="0.2">
      <c r="A25436" s="289"/>
      <c r="I25436"/>
      <c r="J25436"/>
      <c r="L25436" s="33"/>
      <c r="M25436" s="24"/>
    </row>
    <row r="25437" spans="1:13" x14ac:dyDescent="0.2">
      <c r="A25437" s="289"/>
      <c r="I25437"/>
      <c r="J25437"/>
      <c r="L25437" s="33"/>
      <c r="M25437" s="24"/>
    </row>
    <row r="25438" spans="1:13" x14ac:dyDescent="0.2">
      <c r="A25438" s="289"/>
      <c r="I25438"/>
      <c r="J25438"/>
      <c r="L25438" s="33"/>
      <c r="M25438" s="24"/>
    </row>
    <row r="25439" spans="1:13" x14ac:dyDescent="0.2">
      <c r="A25439" s="289"/>
      <c r="I25439"/>
      <c r="J25439"/>
      <c r="L25439" s="33"/>
      <c r="M25439" s="24"/>
    </row>
    <row r="25440" spans="1:13" x14ac:dyDescent="0.2">
      <c r="A25440" s="289"/>
      <c r="I25440"/>
      <c r="J25440"/>
      <c r="L25440" s="33"/>
      <c r="M25440" s="24"/>
    </row>
    <row r="25441" spans="1:13" x14ac:dyDescent="0.2">
      <c r="A25441" s="289"/>
      <c r="I25441"/>
      <c r="J25441"/>
      <c r="L25441" s="33"/>
      <c r="M25441" s="24"/>
    </row>
    <row r="25442" spans="1:13" x14ac:dyDescent="0.2">
      <c r="A25442" s="289"/>
      <c r="I25442"/>
      <c r="J25442"/>
      <c r="L25442" s="33"/>
      <c r="M25442" s="24"/>
    </row>
    <row r="25443" spans="1:13" x14ac:dyDescent="0.2">
      <c r="A25443" s="289"/>
      <c r="I25443"/>
      <c r="J25443"/>
      <c r="L25443" s="33"/>
      <c r="M25443" s="24"/>
    </row>
    <row r="25444" spans="1:13" x14ac:dyDescent="0.2">
      <c r="A25444" s="289"/>
      <c r="I25444"/>
      <c r="J25444"/>
      <c r="L25444" s="33"/>
      <c r="M25444" s="24"/>
    </row>
    <row r="25445" spans="1:13" x14ac:dyDescent="0.2">
      <c r="A25445" s="289"/>
      <c r="I25445"/>
      <c r="J25445"/>
      <c r="L25445" s="33"/>
      <c r="M25445" s="24"/>
    </row>
    <row r="25446" spans="1:13" x14ac:dyDescent="0.2">
      <c r="A25446" s="289"/>
      <c r="I25446"/>
      <c r="J25446"/>
      <c r="L25446" s="33"/>
      <c r="M25446" s="24"/>
    </row>
    <row r="25447" spans="1:13" x14ac:dyDescent="0.2">
      <c r="A25447" s="289"/>
      <c r="I25447"/>
      <c r="J25447"/>
      <c r="L25447" s="33"/>
      <c r="M25447" s="24"/>
    </row>
    <row r="25448" spans="1:13" x14ac:dyDescent="0.2">
      <c r="A25448" s="289"/>
      <c r="I25448"/>
      <c r="J25448"/>
      <c r="L25448" s="33"/>
      <c r="M25448" s="24"/>
    </row>
    <row r="25449" spans="1:13" x14ac:dyDescent="0.2">
      <c r="A25449" s="289"/>
      <c r="I25449"/>
      <c r="J25449"/>
      <c r="L25449" s="33"/>
      <c r="M25449" s="24"/>
    </row>
    <row r="25450" spans="1:13" x14ac:dyDescent="0.2">
      <c r="A25450" s="289"/>
      <c r="I25450"/>
      <c r="J25450"/>
      <c r="L25450" s="33"/>
      <c r="M25450" s="24"/>
    </row>
    <row r="25451" spans="1:13" x14ac:dyDescent="0.2">
      <c r="A25451" s="289"/>
      <c r="I25451"/>
      <c r="J25451"/>
      <c r="L25451" s="33"/>
      <c r="M25451" s="24"/>
    </row>
    <row r="25452" spans="1:13" x14ac:dyDescent="0.2">
      <c r="A25452" s="289"/>
      <c r="I25452"/>
      <c r="J25452"/>
      <c r="L25452" s="33"/>
      <c r="M25452" s="24"/>
    </row>
    <row r="25453" spans="1:13" x14ac:dyDescent="0.2">
      <c r="A25453" s="289"/>
      <c r="I25453"/>
      <c r="J25453"/>
      <c r="L25453" s="33"/>
      <c r="M25453" s="24"/>
    </row>
    <row r="25454" spans="1:13" x14ac:dyDescent="0.2">
      <c r="A25454" s="289"/>
      <c r="I25454"/>
      <c r="J25454"/>
      <c r="L25454" s="33"/>
      <c r="M25454" s="24"/>
    </row>
    <row r="25455" spans="1:13" x14ac:dyDescent="0.2">
      <c r="A25455" s="289"/>
      <c r="I25455"/>
      <c r="J25455"/>
      <c r="L25455" s="33"/>
      <c r="M25455" s="24"/>
    </row>
    <row r="25456" spans="1:13" x14ac:dyDescent="0.2">
      <c r="A25456" s="289"/>
      <c r="I25456"/>
      <c r="J25456"/>
      <c r="L25456" s="33"/>
      <c r="M25456" s="24"/>
    </row>
    <row r="25457" spans="1:13" x14ac:dyDescent="0.2">
      <c r="A25457" s="289"/>
      <c r="I25457"/>
      <c r="J25457"/>
      <c r="L25457" s="33"/>
      <c r="M25457" s="24"/>
    </row>
    <row r="25458" spans="1:13" x14ac:dyDescent="0.2">
      <c r="A25458" s="289"/>
      <c r="I25458"/>
      <c r="J25458"/>
      <c r="L25458" s="33"/>
      <c r="M25458" s="24"/>
    </row>
    <row r="25459" spans="1:13" x14ac:dyDescent="0.2">
      <c r="A25459" s="289"/>
      <c r="I25459"/>
      <c r="J25459"/>
      <c r="L25459" s="33"/>
      <c r="M25459" s="24"/>
    </row>
    <row r="25460" spans="1:13" x14ac:dyDescent="0.2">
      <c r="A25460" s="289"/>
      <c r="I25460"/>
      <c r="J25460"/>
      <c r="L25460" s="33"/>
      <c r="M25460" s="24"/>
    </row>
    <row r="25461" spans="1:13" x14ac:dyDescent="0.2">
      <c r="A25461" s="289"/>
      <c r="I25461"/>
      <c r="J25461"/>
      <c r="L25461" s="33"/>
      <c r="M25461" s="24"/>
    </row>
    <row r="25462" spans="1:13" x14ac:dyDescent="0.2">
      <c r="A25462" s="289"/>
      <c r="I25462"/>
      <c r="J25462"/>
      <c r="L25462" s="33"/>
      <c r="M25462" s="24"/>
    </row>
    <row r="25463" spans="1:13" x14ac:dyDescent="0.2">
      <c r="A25463" s="289"/>
      <c r="I25463"/>
      <c r="J25463"/>
      <c r="L25463" s="33"/>
      <c r="M25463" s="24"/>
    </row>
    <row r="25464" spans="1:13" x14ac:dyDescent="0.2">
      <c r="A25464" s="289"/>
      <c r="I25464"/>
      <c r="J25464"/>
      <c r="L25464" s="33"/>
      <c r="M25464" s="24"/>
    </row>
    <row r="25465" spans="1:13" x14ac:dyDescent="0.2">
      <c r="A25465" s="289"/>
      <c r="I25465"/>
      <c r="J25465"/>
      <c r="L25465" s="33"/>
      <c r="M25465" s="24"/>
    </row>
    <row r="25466" spans="1:13" x14ac:dyDescent="0.2">
      <c r="A25466" s="289"/>
      <c r="I25466"/>
      <c r="J25466"/>
      <c r="L25466" s="33"/>
      <c r="M25466" s="24"/>
    </row>
    <row r="25467" spans="1:13" x14ac:dyDescent="0.2">
      <c r="A25467" s="289"/>
      <c r="I25467"/>
      <c r="J25467"/>
      <c r="L25467" s="33"/>
      <c r="M25467" s="24"/>
    </row>
    <row r="25468" spans="1:13" x14ac:dyDescent="0.2">
      <c r="A25468" s="289"/>
      <c r="I25468"/>
      <c r="J25468"/>
      <c r="L25468" s="33"/>
      <c r="M25468" s="24"/>
    </row>
    <row r="25469" spans="1:13" x14ac:dyDescent="0.2">
      <c r="A25469" s="289"/>
      <c r="I25469"/>
      <c r="J25469"/>
      <c r="L25469" s="33"/>
      <c r="M25469" s="24"/>
    </row>
    <row r="25470" spans="1:13" x14ac:dyDescent="0.2">
      <c r="A25470" s="289"/>
      <c r="I25470"/>
      <c r="J25470"/>
      <c r="L25470" s="33"/>
      <c r="M25470" s="24"/>
    </row>
    <row r="25471" spans="1:13" x14ac:dyDescent="0.2">
      <c r="A25471" s="289"/>
      <c r="I25471"/>
      <c r="J25471"/>
      <c r="L25471" s="33"/>
      <c r="M25471" s="24"/>
    </row>
    <row r="25472" spans="1:13" x14ac:dyDescent="0.2">
      <c r="A25472" s="289"/>
      <c r="I25472"/>
      <c r="J25472"/>
      <c r="L25472" s="33"/>
      <c r="M25472" s="24"/>
    </row>
    <row r="25473" spans="1:13" x14ac:dyDescent="0.2">
      <c r="A25473" s="289"/>
      <c r="I25473"/>
      <c r="J25473"/>
      <c r="L25473" s="33"/>
      <c r="M25473" s="24"/>
    </row>
    <row r="25474" spans="1:13" x14ac:dyDescent="0.2">
      <c r="A25474" s="289"/>
      <c r="I25474"/>
      <c r="J25474"/>
      <c r="L25474" s="33"/>
      <c r="M25474" s="24"/>
    </row>
    <row r="25475" spans="1:13" x14ac:dyDescent="0.2">
      <c r="A25475" s="289"/>
      <c r="I25475"/>
      <c r="J25475"/>
      <c r="L25475" s="33"/>
      <c r="M25475" s="24"/>
    </row>
    <row r="25476" spans="1:13" x14ac:dyDescent="0.2">
      <c r="A25476" s="289"/>
      <c r="I25476"/>
      <c r="J25476"/>
      <c r="L25476" s="33"/>
      <c r="M25476" s="24"/>
    </row>
    <row r="25477" spans="1:13" x14ac:dyDescent="0.2">
      <c r="A25477" s="289"/>
      <c r="I25477"/>
      <c r="J25477"/>
      <c r="L25477" s="33"/>
      <c r="M25477" s="24"/>
    </row>
    <row r="25478" spans="1:13" x14ac:dyDescent="0.2">
      <c r="A25478" s="289"/>
      <c r="I25478"/>
      <c r="J25478"/>
      <c r="L25478" s="33"/>
      <c r="M25478" s="24"/>
    </row>
    <row r="25479" spans="1:13" x14ac:dyDescent="0.2">
      <c r="A25479" s="289"/>
      <c r="I25479"/>
      <c r="J25479"/>
      <c r="L25479" s="33"/>
      <c r="M25479" s="24"/>
    </row>
    <row r="25480" spans="1:13" x14ac:dyDescent="0.2">
      <c r="A25480" s="289"/>
      <c r="I25480"/>
      <c r="J25480"/>
      <c r="L25480" s="33"/>
      <c r="M25480" s="24"/>
    </row>
    <row r="25481" spans="1:13" x14ac:dyDescent="0.2">
      <c r="A25481" s="289"/>
      <c r="I25481"/>
      <c r="J25481"/>
      <c r="L25481" s="33"/>
      <c r="M25481" s="24"/>
    </row>
    <row r="25482" spans="1:13" x14ac:dyDescent="0.2">
      <c r="A25482" s="289"/>
      <c r="I25482"/>
      <c r="J25482"/>
      <c r="L25482" s="33"/>
      <c r="M25482" s="24"/>
    </row>
    <row r="25483" spans="1:13" x14ac:dyDescent="0.2">
      <c r="A25483" s="289"/>
      <c r="I25483"/>
      <c r="J25483"/>
      <c r="L25483" s="33"/>
      <c r="M25483" s="24"/>
    </row>
    <row r="25484" spans="1:13" x14ac:dyDescent="0.2">
      <c r="A25484" s="289"/>
      <c r="I25484"/>
      <c r="J25484"/>
      <c r="L25484" s="33"/>
      <c r="M25484" s="24"/>
    </row>
    <row r="25485" spans="1:13" x14ac:dyDescent="0.2">
      <c r="A25485" s="289"/>
      <c r="I25485"/>
      <c r="J25485"/>
      <c r="L25485" s="33"/>
      <c r="M25485" s="24"/>
    </row>
    <row r="25486" spans="1:13" x14ac:dyDescent="0.2">
      <c r="A25486" s="289"/>
      <c r="I25486"/>
      <c r="J25486"/>
      <c r="L25486" s="33"/>
      <c r="M25486" s="24"/>
    </row>
    <row r="25487" spans="1:13" x14ac:dyDescent="0.2">
      <c r="A25487" s="289"/>
      <c r="I25487"/>
      <c r="J25487"/>
      <c r="L25487" s="33"/>
      <c r="M25487" s="24"/>
    </row>
    <row r="25488" spans="1:13" x14ac:dyDescent="0.2">
      <c r="A25488" s="289"/>
      <c r="I25488"/>
      <c r="J25488"/>
      <c r="L25488" s="33"/>
      <c r="M25488" s="24"/>
    </row>
    <row r="25489" spans="1:13" x14ac:dyDescent="0.2">
      <c r="A25489" s="289"/>
      <c r="I25489"/>
      <c r="J25489"/>
      <c r="L25489" s="33"/>
      <c r="M25489" s="24"/>
    </row>
    <row r="25490" spans="1:13" x14ac:dyDescent="0.2">
      <c r="A25490" s="289"/>
      <c r="I25490"/>
      <c r="J25490"/>
      <c r="L25490" s="33"/>
      <c r="M25490" s="24"/>
    </row>
    <row r="25491" spans="1:13" x14ac:dyDescent="0.2">
      <c r="A25491" s="289"/>
      <c r="I25491"/>
      <c r="J25491"/>
      <c r="L25491" s="33"/>
      <c r="M25491" s="24"/>
    </row>
    <row r="25492" spans="1:13" x14ac:dyDescent="0.2">
      <c r="A25492" s="289"/>
      <c r="I25492"/>
      <c r="J25492"/>
      <c r="L25492" s="33"/>
      <c r="M25492" s="24"/>
    </row>
    <row r="25493" spans="1:13" x14ac:dyDescent="0.2">
      <c r="A25493" s="289"/>
      <c r="I25493"/>
      <c r="J25493"/>
      <c r="L25493" s="33"/>
      <c r="M25493" s="24"/>
    </row>
    <row r="25494" spans="1:13" x14ac:dyDescent="0.2">
      <c r="A25494" s="289"/>
      <c r="I25494"/>
      <c r="J25494"/>
      <c r="L25494" s="33"/>
      <c r="M25494" s="24"/>
    </row>
    <row r="25495" spans="1:13" x14ac:dyDescent="0.2">
      <c r="A25495" s="289"/>
      <c r="I25495"/>
      <c r="J25495"/>
      <c r="L25495" s="33"/>
      <c r="M25495" s="24"/>
    </row>
    <row r="25496" spans="1:13" x14ac:dyDescent="0.2">
      <c r="A25496" s="289"/>
      <c r="I25496"/>
      <c r="J25496"/>
      <c r="L25496" s="33"/>
      <c r="M25496" s="24"/>
    </row>
    <row r="25497" spans="1:13" x14ac:dyDescent="0.2">
      <c r="A25497" s="289"/>
      <c r="I25497"/>
      <c r="J25497"/>
      <c r="L25497" s="33"/>
      <c r="M25497" s="24"/>
    </row>
    <row r="25498" spans="1:13" x14ac:dyDescent="0.2">
      <c r="A25498" s="289"/>
      <c r="I25498"/>
      <c r="J25498"/>
      <c r="L25498" s="33"/>
      <c r="M25498" s="24"/>
    </row>
    <row r="25499" spans="1:13" x14ac:dyDescent="0.2">
      <c r="A25499" s="289"/>
      <c r="I25499"/>
      <c r="J25499"/>
      <c r="L25499" s="33"/>
      <c r="M25499" s="24"/>
    </row>
    <row r="25500" spans="1:13" x14ac:dyDescent="0.2">
      <c r="A25500" s="289"/>
      <c r="I25500"/>
      <c r="J25500"/>
      <c r="L25500" s="33"/>
      <c r="M25500" s="24"/>
    </row>
    <row r="25501" spans="1:13" x14ac:dyDescent="0.2">
      <c r="A25501" s="289"/>
      <c r="I25501"/>
      <c r="J25501"/>
      <c r="L25501" s="33"/>
      <c r="M25501" s="24"/>
    </row>
    <row r="25502" spans="1:13" x14ac:dyDescent="0.2">
      <c r="A25502" s="289"/>
      <c r="I25502"/>
      <c r="J25502"/>
      <c r="L25502" s="33"/>
      <c r="M25502" s="24"/>
    </row>
    <row r="25503" spans="1:13" x14ac:dyDescent="0.2">
      <c r="A25503" s="289"/>
      <c r="I25503"/>
      <c r="J25503"/>
      <c r="L25503" s="33"/>
      <c r="M25503" s="24"/>
    </row>
    <row r="25504" spans="1:13" x14ac:dyDescent="0.2">
      <c r="A25504" s="289"/>
      <c r="I25504"/>
      <c r="J25504"/>
      <c r="L25504" s="33"/>
      <c r="M25504" s="24"/>
    </row>
    <row r="25505" spans="1:13" x14ac:dyDescent="0.2">
      <c r="A25505" s="289"/>
      <c r="I25505"/>
      <c r="J25505"/>
      <c r="L25505" s="33"/>
      <c r="M25505" s="24"/>
    </row>
    <row r="25506" spans="1:13" x14ac:dyDescent="0.2">
      <c r="A25506" s="289"/>
      <c r="I25506"/>
      <c r="J25506"/>
      <c r="L25506" s="33"/>
      <c r="M25506" s="24"/>
    </row>
    <row r="25507" spans="1:13" x14ac:dyDescent="0.2">
      <c r="A25507" s="289"/>
      <c r="I25507"/>
      <c r="J25507"/>
      <c r="L25507" s="33"/>
      <c r="M25507" s="24"/>
    </row>
    <row r="25508" spans="1:13" x14ac:dyDescent="0.2">
      <c r="A25508" s="289"/>
      <c r="I25508"/>
      <c r="J25508"/>
      <c r="L25508" s="33"/>
      <c r="M25508" s="24"/>
    </row>
    <row r="25509" spans="1:13" x14ac:dyDescent="0.2">
      <c r="A25509" s="289"/>
      <c r="I25509"/>
      <c r="J25509"/>
      <c r="L25509" s="33"/>
      <c r="M25509" s="24"/>
    </row>
    <row r="25510" spans="1:13" x14ac:dyDescent="0.2">
      <c r="A25510" s="289"/>
      <c r="I25510"/>
      <c r="J25510"/>
      <c r="L25510" s="33"/>
      <c r="M25510" s="24"/>
    </row>
    <row r="25511" spans="1:13" x14ac:dyDescent="0.2">
      <c r="A25511" s="289"/>
      <c r="I25511"/>
      <c r="J25511"/>
      <c r="L25511" s="33"/>
      <c r="M25511" s="24"/>
    </row>
    <row r="25512" spans="1:13" x14ac:dyDescent="0.2">
      <c r="A25512" s="289"/>
      <c r="I25512"/>
      <c r="J25512"/>
      <c r="L25512" s="33"/>
      <c r="M25512" s="24"/>
    </row>
    <row r="25513" spans="1:13" x14ac:dyDescent="0.2">
      <c r="A25513" s="289"/>
      <c r="I25513"/>
      <c r="J25513"/>
      <c r="L25513" s="33"/>
      <c r="M25513" s="24"/>
    </row>
    <row r="25514" spans="1:13" x14ac:dyDescent="0.2">
      <c r="A25514" s="289"/>
      <c r="I25514"/>
      <c r="J25514"/>
      <c r="L25514" s="33"/>
      <c r="M25514" s="24"/>
    </row>
    <row r="25515" spans="1:13" x14ac:dyDescent="0.2">
      <c r="A25515" s="289"/>
      <c r="I25515"/>
      <c r="J25515"/>
      <c r="L25515" s="33"/>
      <c r="M25515" s="24"/>
    </row>
    <row r="25516" spans="1:13" x14ac:dyDescent="0.2">
      <c r="A25516" s="289"/>
      <c r="I25516"/>
      <c r="J25516"/>
      <c r="L25516" s="33"/>
      <c r="M25516" s="24"/>
    </row>
    <row r="25517" spans="1:13" x14ac:dyDescent="0.2">
      <c r="A25517" s="289"/>
      <c r="I25517"/>
      <c r="J25517"/>
      <c r="L25517" s="33"/>
      <c r="M25517" s="24"/>
    </row>
    <row r="25518" spans="1:13" x14ac:dyDescent="0.2">
      <c r="A25518" s="289"/>
      <c r="I25518"/>
      <c r="J25518"/>
      <c r="L25518" s="33"/>
      <c r="M25518" s="24"/>
    </row>
    <row r="25519" spans="1:13" x14ac:dyDescent="0.2">
      <c r="A25519" s="289"/>
      <c r="I25519"/>
      <c r="J25519"/>
      <c r="L25519" s="33"/>
      <c r="M25519" s="24"/>
    </row>
    <row r="25520" spans="1:13" x14ac:dyDescent="0.2">
      <c r="A25520" s="289"/>
      <c r="I25520"/>
      <c r="J25520"/>
      <c r="L25520" s="33"/>
      <c r="M25520" s="24"/>
    </row>
    <row r="25521" spans="1:13" x14ac:dyDescent="0.2">
      <c r="A25521" s="289"/>
      <c r="I25521"/>
      <c r="J25521"/>
      <c r="L25521" s="33"/>
      <c r="M25521" s="24"/>
    </row>
    <row r="25522" spans="1:13" x14ac:dyDescent="0.2">
      <c r="A25522" s="289"/>
      <c r="I25522"/>
      <c r="J25522"/>
      <c r="L25522" s="33"/>
      <c r="M25522" s="24"/>
    </row>
    <row r="25523" spans="1:13" x14ac:dyDescent="0.2">
      <c r="A25523" s="289"/>
      <c r="I25523"/>
      <c r="J25523"/>
      <c r="L25523" s="33"/>
      <c r="M25523" s="24"/>
    </row>
    <row r="25524" spans="1:13" x14ac:dyDescent="0.2">
      <c r="A25524" s="289"/>
      <c r="I25524"/>
      <c r="J25524"/>
      <c r="L25524" s="33"/>
      <c r="M25524" s="24"/>
    </row>
    <row r="25525" spans="1:13" x14ac:dyDescent="0.2">
      <c r="A25525" s="289"/>
      <c r="I25525"/>
      <c r="J25525"/>
      <c r="L25525" s="33"/>
      <c r="M25525" s="24"/>
    </row>
    <row r="25526" spans="1:13" x14ac:dyDescent="0.2">
      <c r="A25526" s="289"/>
      <c r="I25526"/>
      <c r="J25526"/>
      <c r="L25526" s="33"/>
      <c r="M25526" s="24"/>
    </row>
    <row r="25527" spans="1:13" x14ac:dyDescent="0.2">
      <c r="A25527" s="289"/>
      <c r="I25527"/>
      <c r="J25527"/>
      <c r="L25527" s="33"/>
      <c r="M25527" s="24"/>
    </row>
    <row r="25528" spans="1:13" x14ac:dyDescent="0.2">
      <c r="A25528" s="289"/>
      <c r="I25528"/>
      <c r="J25528"/>
      <c r="L25528" s="33"/>
      <c r="M25528" s="24"/>
    </row>
    <row r="25529" spans="1:13" x14ac:dyDescent="0.2">
      <c r="A25529" s="289"/>
      <c r="I25529"/>
      <c r="J25529"/>
      <c r="L25529" s="33"/>
      <c r="M25529" s="24"/>
    </row>
    <row r="25530" spans="1:13" x14ac:dyDescent="0.2">
      <c r="A25530" s="289"/>
      <c r="I25530"/>
      <c r="J25530"/>
      <c r="L25530" s="33"/>
      <c r="M25530" s="24"/>
    </row>
    <row r="25531" spans="1:13" x14ac:dyDescent="0.2">
      <c r="A25531" s="289"/>
      <c r="I25531"/>
      <c r="J25531"/>
      <c r="L25531" s="33"/>
      <c r="M25531" s="24"/>
    </row>
    <row r="25532" spans="1:13" x14ac:dyDescent="0.2">
      <c r="A25532" s="289"/>
      <c r="I25532"/>
      <c r="J25532"/>
      <c r="L25532" s="33"/>
      <c r="M25532" s="24"/>
    </row>
    <row r="25533" spans="1:13" x14ac:dyDescent="0.2">
      <c r="A25533" s="289"/>
      <c r="I25533"/>
      <c r="J25533"/>
      <c r="L25533" s="33"/>
      <c r="M25533" s="24"/>
    </row>
    <row r="25534" spans="1:13" x14ac:dyDescent="0.2">
      <c r="A25534" s="289"/>
      <c r="I25534"/>
      <c r="J25534"/>
      <c r="L25534" s="33"/>
      <c r="M25534" s="24"/>
    </row>
    <row r="25535" spans="1:13" x14ac:dyDescent="0.2">
      <c r="A25535" s="289"/>
      <c r="I25535"/>
      <c r="J25535"/>
      <c r="L25535" s="33"/>
      <c r="M25535" s="24"/>
    </row>
    <row r="25536" spans="1:13" x14ac:dyDescent="0.2">
      <c r="A25536" s="289"/>
      <c r="I25536"/>
      <c r="J25536"/>
      <c r="L25536" s="33"/>
      <c r="M25536" s="24"/>
    </row>
    <row r="25537" spans="1:13" x14ac:dyDescent="0.2">
      <c r="A25537" s="289"/>
      <c r="I25537"/>
      <c r="J25537"/>
      <c r="L25537" s="33"/>
      <c r="M25537" s="24"/>
    </row>
    <row r="25538" spans="1:13" x14ac:dyDescent="0.2">
      <c r="A25538" s="289"/>
      <c r="I25538"/>
      <c r="J25538"/>
      <c r="L25538" s="33"/>
      <c r="M25538" s="24"/>
    </row>
    <row r="25539" spans="1:13" x14ac:dyDescent="0.2">
      <c r="A25539" s="289"/>
      <c r="I25539"/>
      <c r="J25539"/>
      <c r="L25539" s="33"/>
      <c r="M25539" s="24"/>
    </row>
    <row r="25540" spans="1:13" x14ac:dyDescent="0.2">
      <c r="A25540" s="289"/>
      <c r="I25540"/>
      <c r="J25540"/>
      <c r="L25540" s="33"/>
      <c r="M25540" s="24"/>
    </row>
    <row r="25541" spans="1:13" x14ac:dyDescent="0.2">
      <c r="A25541" s="289"/>
      <c r="I25541"/>
      <c r="J25541"/>
      <c r="L25541" s="33"/>
      <c r="M25541" s="24"/>
    </row>
    <row r="25542" spans="1:13" x14ac:dyDescent="0.2">
      <c r="A25542" s="289"/>
      <c r="I25542"/>
      <c r="J25542"/>
      <c r="L25542" s="33"/>
      <c r="M25542" s="24"/>
    </row>
    <row r="25543" spans="1:13" x14ac:dyDescent="0.2">
      <c r="A25543" s="289"/>
      <c r="I25543"/>
      <c r="J25543"/>
      <c r="L25543" s="33"/>
      <c r="M25543" s="24"/>
    </row>
    <row r="25544" spans="1:13" x14ac:dyDescent="0.2">
      <c r="A25544" s="289"/>
      <c r="I25544"/>
      <c r="J25544"/>
      <c r="L25544" s="33"/>
      <c r="M25544" s="24"/>
    </row>
    <row r="25545" spans="1:13" x14ac:dyDescent="0.2">
      <c r="A25545" s="289"/>
      <c r="I25545"/>
      <c r="J25545"/>
      <c r="L25545" s="33"/>
      <c r="M25545" s="24"/>
    </row>
    <row r="25546" spans="1:13" x14ac:dyDescent="0.2">
      <c r="A25546" s="289"/>
      <c r="I25546"/>
      <c r="J25546"/>
      <c r="L25546" s="33"/>
      <c r="M25546" s="24"/>
    </row>
    <row r="25547" spans="1:13" x14ac:dyDescent="0.2">
      <c r="A25547" s="289"/>
      <c r="I25547"/>
      <c r="J25547"/>
      <c r="L25547" s="33"/>
      <c r="M25547" s="24"/>
    </row>
    <row r="25548" spans="1:13" x14ac:dyDescent="0.2">
      <c r="A25548" s="289"/>
      <c r="I25548"/>
      <c r="J25548"/>
      <c r="L25548" s="33"/>
      <c r="M25548" s="24"/>
    </row>
    <row r="25549" spans="1:13" x14ac:dyDescent="0.2">
      <c r="A25549" s="289"/>
      <c r="I25549"/>
      <c r="J25549"/>
      <c r="L25549" s="33"/>
      <c r="M25549" s="24"/>
    </row>
    <row r="25550" spans="1:13" x14ac:dyDescent="0.2">
      <c r="A25550" s="289"/>
      <c r="I25550"/>
      <c r="J25550"/>
      <c r="L25550" s="33"/>
      <c r="M25550" s="24"/>
    </row>
    <row r="25551" spans="1:13" x14ac:dyDescent="0.2">
      <c r="A25551" s="289"/>
      <c r="I25551"/>
      <c r="J25551"/>
      <c r="L25551" s="33"/>
      <c r="M25551" s="24"/>
    </row>
    <row r="25552" spans="1:13" x14ac:dyDescent="0.2">
      <c r="A25552" s="289"/>
      <c r="I25552"/>
      <c r="J25552"/>
      <c r="L25552" s="33"/>
      <c r="M25552" s="24"/>
    </row>
    <row r="25553" spans="1:13" x14ac:dyDescent="0.2">
      <c r="A25553" s="289"/>
      <c r="I25553"/>
      <c r="J25553"/>
      <c r="L25553" s="33"/>
      <c r="M25553" s="24"/>
    </row>
    <row r="25554" spans="1:13" x14ac:dyDescent="0.2">
      <c r="A25554" s="289"/>
      <c r="I25554"/>
      <c r="J25554"/>
      <c r="L25554" s="33"/>
      <c r="M25554" s="24"/>
    </row>
    <row r="25555" spans="1:13" x14ac:dyDescent="0.2">
      <c r="A25555" s="289"/>
      <c r="I25555"/>
      <c r="J25555"/>
      <c r="L25555" s="33"/>
      <c r="M25555" s="24"/>
    </row>
    <row r="25556" spans="1:13" x14ac:dyDescent="0.2">
      <c r="A25556" s="289"/>
      <c r="I25556"/>
      <c r="J25556"/>
      <c r="L25556" s="33"/>
      <c r="M25556" s="24"/>
    </row>
    <row r="25557" spans="1:13" x14ac:dyDescent="0.2">
      <c r="A25557" s="289"/>
      <c r="I25557"/>
      <c r="J25557"/>
      <c r="L25557" s="33"/>
      <c r="M25557" s="24"/>
    </row>
    <row r="25558" spans="1:13" x14ac:dyDescent="0.2">
      <c r="A25558" s="289"/>
      <c r="I25558"/>
      <c r="J25558"/>
      <c r="L25558" s="33"/>
      <c r="M25558" s="24"/>
    </row>
    <row r="25559" spans="1:13" x14ac:dyDescent="0.2">
      <c r="A25559" s="289"/>
      <c r="I25559"/>
      <c r="J25559"/>
      <c r="L25559" s="33"/>
      <c r="M25559" s="24"/>
    </row>
    <row r="25560" spans="1:13" x14ac:dyDescent="0.2">
      <c r="A25560" s="289"/>
      <c r="I25560"/>
      <c r="J25560"/>
      <c r="L25560" s="33"/>
      <c r="M25560" s="24"/>
    </row>
    <row r="25561" spans="1:13" x14ac:dyDescent="0.2">
      <c r="A25561" s="289"/>
      <c r="I25561"/>
      <c r="J25561"/>
      <c r="L25561" s="33"/>
      <c r="M25561" s="24"/>
    </row>
    <row r="25562" spans="1:13" x14ac:dyDescent="0.2">
      <c r="A25562" s="289"/>
      <c r="I25562"/>
      <c r="J25562"/>
      <c r="L25562" s="33"/>
      <c r="M25562" s="24"/>
    </row>
    <row r="25563" spans="1:13" x14ac:dyDescent="0.2">
      <c r="A25563" s="289"/>
      <c r="I25563"/>
      <c r="J25563"/>
      <c r="L25563" s="33"/>
      <c r="M25563" s="24"/>
    </row>
    <row r="25564" spans="1:13" x14ac:dyDescent="0.2">
      <c r="A25564" s="289"/>
      <c r="I25564"/>
      <c r="J25564"/>
      <c r="L25564" s="33"/>
      <c r="M25564" s="24"/>
    </row>
    <row r="25565" spans="1:13" x14ac:dyDescent="0.2">
      <c r="A25565" s="289"/>
      <c r="I25565"/>
      <c r="J25565"/>
      <c r="L25565" s="33"/>
      <c r="M25565" s="24"/>
    </row>
    <row r="25566" spans="1:13" x14ac:dyDescent="0.2">
      <c r="A25566" s="289"/>
      <c r="I25566"/>
      <c r="J25566"/>
      <c r="L25566" s="33"/>
      <c r="M25566" s="24"/>
    </row>
    <row r="25567" spans="1:13" x14ac:dyDescent="0.2">
      <c r="A25567" s="289"/>
      <c r="I25567"/>
      <c r="J25567"/>
      <c r="L25567" s="33"/>
      <c r="M25567" s="24"/>
    </row>
    <row r="25568" spans="1:13" x14ac:dyDescent="0.2">
      <c r="A25568" s="289"/>
      <c r="I25568"/>
      <c r="J25568"/>
      <c r="L25568" s="33"/>
      <c r="M25568" s="24"/>
    </row>
    <row r="25569" spans="1:13" x14ac:dyDescent="0.2">
      <c r="A25569" s="289"/>
      <c r="I25569"/>
      <c r="J25569"/>
      <c r="L25569" s="33"/>
      <c r="M25569" s="24"/>
    </row>
    <row r="25570" spans="1:13" x14ac:dyDescent="0.2">
      <c r="A25570" s="289"/>
      <c r="I25570"/>
      <c r="J25570"/>
      <c r="L25570" s="33"/>
      <c r="M25570" s="24"/>
    </row>
    <row r="25571" spans="1:13" x14ac:dyDescent="0.2">
      <c r="A25571" s="289"/>
      <c r="I25571"/>
      <c r="J25571"/>
      <c r="L25571" s="33"/>
      <c r="M25571" s="24"/>
    </row>
    <row r="25572" spans="1:13" x14ac:dyDescent="0.2">
      <c r="A25572" s="289"/>
      <c r="I25572"/>
      <c r="J25572"/>
      <c r="L25572" s="33"/>
      <c r="M25572" s="24"/>
    </row>
    <row r="25573" spans="1:13" x14ac:dyDescent="0.2">
      <c r="A25573" s="289"/>
      <c r="I25573"/>
      <c r="J25573"/>
      <c r="L25573" s="33"/>
      <c r="M25573" s="24"/>
    </row>
    <row r="25574" spans="1:13" x14ac:dyDescent="0.2">
      <c r="A25574" s="289"/>
      <c r="I25574"/>
      <c r="J25574"/>
      <c r="L25574" s="33"/>
      <c r="M25574" s="24"/>
    </row>
    <row r="25575" spans="1:13" x14ac:dyDescent="0.2">
      <c r="A25575" s="289"/>
      <c r="I25575"/>
      <c r="J25575"/>
      <c r="L25575" s="33"/>
      <c r="M25575" s="24"/>
    </row>
    <row r="25576" spans="1:13" x14ac:dyDescent="0.2">
      <c r="A25576" s="289"/>
      <c r="I25576"/>
      <c r="J25576"/>
      <c r="L25576" s="33"/>
      <c r="M25576" s="24"/>
    </row>
    <row r="25577" spans="1:13" x14ac:dyDescent="0.2">
      <c r="A25577" s="289"/>
      <c r="I25577"/>
      <c r="J25577"/>
      <c r="L25577" s="33"/>
      <c r="M25577" s="24"/>
    </row>
    <row r="25578" spans="1:13" x14ac:dyDescent="0.2">
      <c r="A25578" s="289"/>
      <c r="I25578"/>
      <c r="J25578"/>
      <c r="L25578" s="33"/>
      <c r="M25578" s="24"/>
    </row>
    <row r="25579" spans="1:13" x14ac:dyDescent="0.2">
      <c r="A25579" s="289"/>
      <c r="I25579"/>
      <c r="J25579"/>
      <c r="L25579" s="33"/>
      <c r="M25579" s="24"/>
    </row>
    <row r="25580" spans="1:13" x14ac:dyDescent="0.2">
      <c r="A25580" s="289"/>
      <c r="I25580"/>
      <c r="J25580"/>
      <c r="L25580" s="33"/>
      <c r="M25580" s="24"/>
    </row>
    <row r="25581" spans="1:13" x14ac:dyDescent="0.2">
      <c r="A25581" s="289"/>
      <c r="I25581"/>
      <c r="J25581"/>
      <c r="L25581" s="33"/>
      <c r="M25581" s="24"/>
    </row>
    <row r="25582" spans="1:13" x14ac:dyDescent="0.2">
      <c r="A25582" s="289"/>
      <c r="I25582"/>
      <c r="J25582"/>
      <c r="L25582" s="33"/>
      <c r="M25582" s="24"/>
    </row>
    <row r="25583" spans="1:13" x14ac:dyDescent="0.2">
      <c r="A25583" s="289"/>
      <c r="I25583"/>
      <c r="J25583"/>
      <c r="L25583" s="33"/>
      <c r="M25583" s="24"/>
    </row>
    <row r="25584" spans="1:13" x14ac:dyDescent="0.2">
      <c r="A25584" s="289"/>
      <c r="I25584"/>
      <c r="J25584"/>
      <c r="L25584" s="33"/>
      <c r="M25584" s="24"/>
    </row>
    <row r="25585" spans="1:13" x14ac:dyDescent="0.2">
      <c r="A25585" s="289"/>
      <c r="I25585"/>
      <c r="J25585"/>
      <c r="L25585" s="33"/>
      <c r="M25585" s="24"/>
    </row>
    <row r="25586" spans="1:13" x14ac:dyDescent="0.2">
      <c r="A25586" s="289"/>
      <c r="I25586"/>
      <c r="J25586"/>
      <c r="L25586" s="33"/>
      <c r="M25586" s="24"/>
    </row>
    <row r="25587" spans="1:13" x14ac:dyDescent="0.2">
      <c r="A25587" s="289"/>
      <c r="I25587"/>
      <c r="J25587"/>
      <c r="L25587" s="33"/>
      <c r="M25587" s="24"/>
    </row>
    <row r="25588" spans="1:13" x14ac:dyDescent="0.2">
      <c r="A25588" s="289"/>
      <c r="I25588"/>
      <c r="J25588"/>
      <c r="L25588" s="33"/>
      <c r="M25588" s="24"/>
    </row>
    <row r="25589" spans="1:13" x14ac:dyDescent="0.2">
      <c r="A25589" s="289"/>
      <c r="I25589"/>
      <c r="J25589"/>
      <c r="L25589" s="33"/>
      <c r="M25589" s="24"/>
    </row>
    <row r="25590" spans="1:13" x14ac:dyDescent="0.2">
      <c r="A25590" s="289"/>
      <c r="I25590"/>
      <c r="J25590"/>
      <c r="L25590" s="33"/>
      <c r="M25590" s="24"/>
    </row>
    <row r="25591" spans="1:13" x14ac:dyDescent="0.2">
      <c r="A25591" s="289"/>
      <c r="I25591"/>
      <c r="J25591"/>
      <c r="L25591" s="33"/>
      <c r="M25591" s="24"/>
    </row>
    <row r="25592" spans="1:13" x14ac:dyDescent="0.2">
      <c r="A25592" s="289"/>
      <c r="I25592"/>
      <c r="J25592"/>
      <c r="L25592" s="33"/>
      <c r="M25592" s="24"/>
    </row>
    <row r="25593" spans="1:13" x14ac:dyDescent="0.2">
      <c r="A25593" s="289"/>
      <c r="I25593"/>
      <c r="J25593"/>
      <c r="L25593" s="33"/>
      <c r="M25593" s="24"/>
    </row>
    <row r="25594" spans="1:13" x14ac:dyDescent="0.2">
      <c r="A25594" s="289"/>
      <c r="I25594"/>
      <c r="J25594"/>
      <c r="L25594" s="33"/>
      <c r="M25594" s="24"/>
    </row>
    <row r="25595" spans="1:13" x14ac:dyDescent="0.2">
      <c r="A25595" s="289"/>
      <c r="I25595"/>
      <c r="J25595"/>
      <c r="L25595" s="33"/>
      <c r="M25595" s="24"/>
    </row>
    <row r="25596" spans="1:13" x14ac:dyDescent="0.2">
      <c r="A25596" s="289"/>
      <c r="I25596"/>
      <c r="J25596"/>
      <c r="L25596" s="33"/>
      <c r="M25596" s="24"/>
    </row>
    <row r="25597" spans="1:13" x14ac:dyDescent="0.2">
      <c r="A25597" s="289"/>
      <c r="I25597"/>
      <c r="J25597"/>
      <c r="L25597" s="33"/>
      <c r="M25597" s="24"/>
    </row>
    <row r="25598" spans="1:13" x14ac:dyDescent="0.2">
      <c r="A25598" s="289"/>
      <c r="I25598"/>
      <c r="J25598"/>
      <c r="L25598" s="33"/>
      <c r="M25598" s="24"/>
    </row>
    <row r="25599" spans="1:13" x14ac:dyDescent="0.2">
      <c r="A25599" s="289"/>
      <c r="I25599"/>
      <c r="J25599"/>
      <c r="L25599" s="33"/>
      <c r="M25599" s="24"/>
    </row>
    <row r="25600" spans="1:13" x14ac:dyDescent="0.2">
      <c r="A25600" s="289"/>
      <c r="I25600"/>
      <c r="J25600"/>
      <c r="L25600" s="33"/>
      <c r="M25600" s="24"/>
    </row>
    <row r="25601" spans="1:13" x14ac:dyDescent="0.2">
      <c r="A25601" s="289"/>
      <c r="I25601"/>
      <c r="J25601"/>
      <c r="L25601" s="33"/>
      <c r="M25601" s="24"/>
    </row>
    <row r="25602" spans="1:13" x14ac:dyDescent="0.2">
      <c r="A25602" s="289"/>
      <c r="I25602"/>
      <c r="J25602"/>
      <c r="L25602" s="33"/>
      <c r="M25602" s="24"/>
    </row>
    <row r="25603" spans="1:13" x14ac:dyDescent="0.2">
      <c r="A25603" s="289"/>
      <c r="I25603"/>
      <c r="J25603"/>
      <c r="L25603" s="33"/>
      <c r="M25603" s="24"/>
    </row>
    <row r="25604" spans="1:13" x14ac:dyDescent="0.2">
      <c r="A25604" s="289"/>
      <c r="I25604"/>
      <c r="J25604"/>
      <c r="L25604" s="33"/>
      <c r="M25604" s="24"/>
    </row>
    <row r="25605" spans="1:13" x14ac:dyDescent="0.2">
      <c r="A25605" s="289"/>
      <c r="I25605"/>
      <c r="J25605"/>
      <c r="L25605" s="33"/>
      <c r="M25605" s="24"/>
    </row>
    <row r="25606" spans="1:13" x14ac:dyDescent="0.2">
      <c r="A25606" s="289"/>
      <c r="I25606"/>
      <c r="J25606"/>
      <c r="L25606" s="33"/>
      <c r="M25606" s="24"/>
    </row>
    <row r="25607" spans="1:13" x14ac:dyDescent="0.2">
      <c r="A25607" s="289"/>
      <c r="I25607"/>
      <c r="J25607"/>
      <c r="L25607" s="33"/>
      <c r="M25607" s="24"/>
    </row>
    <row r="25608" spans="1:13" x14ac:dyDescent="0.2">
      <c r="A25608" s="289"/>
      <c r="I25608"/>
      <c r="J25608"/>
      <c r="L25608" s="33"/>
      <c r="M25608" s="24"/>
    </row>
    <row r="25609" spans="1:13" x14ac:dyDescent="0.2">
      <c r="A25609" s="289"/>
      <c r="I25609"/>
      <c r="J25609"/>
      <c r="L25609" s="33"/>
      <c r="M25609" s="24"/>
    </row>
    <row r="25610" spans="1:13" x14ac:dyDescent="0.2">
      <c r="A25610" s="289"/>
      <c r="I25610"/>
      <c r="J25610"/>
      <c r="L25610" s="33"/>
      <c r="M25610" s="24"/>
    </row>
    <row r="25611" spans="1:13" x14ac:dyDescent="0.2">
      <c r="A25611" s="289"/>
      <c r="I25611"/>
      <c r="J25611"/>
      <c r="L25611" s="33"/>
      <c r="M25611" s="24"/>
    </row>
    <row r="25612" spans="1:13" x14ac:dyDescent="0.2">
      <c r="A25612" s="289"/>
      <c r="I25612"/>
      <c r="J25612"/>
      <c r="L25612" s="33"/>
      <c r="M25612" s="24"/>
    </row>
    <row r="25613" spans="1:13" x14ac:dyDescent="0.2">
      <c r="A25613" s="289"/>
      <c r="I25613"/>
      <c r="J25613"/>
      <c r="L25613" s="33"/>
      <c r="M25613" s="24"/>
    </row>
    <row r="25614" spans="1:13" x14ac:dyDescent="0.2">
      <c r="A25614" s="289"/>
      <c r="I25614"/>
      <c r="J25614"/>
      <c r="L25614" s="33"/>
      <c r="M25614" s="24"/>
    </row>
    <row r="25615" spans="1:13" x14ac:dyDescent="0.2">
      <c r="A25615" s="289"/>
      <c r="I25615"/>
      <c r="J25615"/>
      <c r="L25615" s="33"/>
      <c r="M25615" s="24"/>
    </row>
    <row r="25616" spans="1:13" x14ac:dyDescent="0.2">
      <c r="A25616" s="289"/>
      <c r="I25616"/>
      <c r="J25616"/>
      <c r="L25616" s="33"/>
      <c r="M25616" s="24"/>
    </row>
    <row r="25617" spans="1:13" x14ac:dyDescent="0.2">
      <c r="A25617" s="289"/>
      <c r="I25617"/>
      <c r="J25617"/>
      <c r="L25617" s="33"/>
      <c r="M25617" s="24"/>
    </row>
    <row r="25618" spans="1:13" x14ac:dyDescent="0.2">
      <c r="A25618" s="289"/>
      <c r="I25618"/>
      <c r="J25618"/>
      <c r="L25618" s="33"/>
      <c r="M25618" s="24"/>
    </row>
    <row r="25619" spans="1:13" x14ac:dyDescent="0.2">
      <c r="A25619" s="289"/>
      <c r="I25619"/>
      <c r="J25619"/>
      <c r="L25619" s="33"/>
      <c r="M25619" s="24"/>
    </row>
    <row r="25620" spans="1:13" x14ac:dyDescent="0.2">
      <c r="A25620" s="289"/>
      <c r="I25620"/>
      <c r="J25620"/>
      <c r="L25620" s="33"/>
      <c r="M25620" s="24"/>
    </row>
    <row r="25621" spans="1:13" x14ac:dyDescent="0.2">
      <c r="A25621" s="289"/>
      <c r="I25621"/>
      <c r="J25621"/>
      <c r="L25621" s="33"/>
      <c r="M25621" s="24"/>
    </row>
    <row r="25622" spans="1:13" x14ac:dyDescent="0.2">
      <c r="A25622" s="289"/>
      <c r="I25622"/>
      <c r="J25622"/>
      <c r="L25622" s="33"/>
      <c r="M25622" s="24"/>
    </row>
    <row r="25623" spans="1:13" x14ac:dyDescent="0.2">
      <c r="A25623" s="289"/>
      <c r="I25623"/>
      <c r="J25623"/>
      <c r="L25623" s="33"/>
      <c r="M25623" s="24"/>
    </row>
    <row r="25624" spans="1:13" x14ac:dyDescent="0.2">
      <c r="A25624" s="289"/>
      <c r="I25624"/>
      <c r="J25624"/>
      <c r="L25624" s="33"/>
      <c r="M25624" s="24"/>
    </row>
    <row r="25625" spans="1:13" x14ac:dyDescent="0.2">
      <c r="A25625" s="289"/>
      <c r="I25625"/>
      <c r="J25625"/>
      <c r="L25625" s="33"/>
      <c r="M25625" s="24"/>
    </row>
    <row r="25626" spans="1:13" x14ac:dyDescent="0.2">
      <c r="A25626" s="289"/>
      <c r="I25626"/>
      <c r="J25626"/>
      <c r="L25626" s="33"/>
      <c r="M25626" s="24"/>
    </row>
    <row r="25627" spans="1:13" x14ac:dyDescent="0.2">
      <c r="A25627" s="289"/>
      <c r="I25627"/>
      <c r="J25627"/>
      <c r="L25627" s="33"/>
      <c r="M25627" s="24"/>
    </row>
    <row r="25628" spans="1:13" x14ac:dyDescent="0.2">
      <c r="A25628" s="289"/>
      <c r="I25628"/>
      <c r="J25628"/>
      <c r="L25628" s="33"/>
      <c r="M25628" s="24"/>
    </row>
    <row r="25629" spans="1:13" x14ac:dyDescent="0.2">
      <c r="A25629" s="289"/>
      <c r="I25629"/>
      <c r="J25629"/>
      <c r="L25629" s="33"/>
      <c r="M25629" s="24"/>
    </row>
    <row r="25630" spans="1:13" x14ac:dyDescent="0.2">
      <c r="A25630" s="289"/>
      <c r="I25630"/>
      <c r="J25630"/>
      <c r="L25630" s="33"/>
      <c r="M25630" s="24"/>
    </row>
    <row r="25631" spans="1:13" x14ac:dyDescent="0.2">
      <c r="A25631" s="289"/>
      <c r="I25631"/>
      <c r="J25631"/>
      <c r="L25631" s="33"/>
      <c r="M25631" s="24"/>
    </row>
    <row r="25632" spans="1:13" x14ac:dyDescent="0.2">
      <c r="A25632" s="289"/>
      <c r="I25632"/>
      <c r="J25632"/>
      <c r="L25632" s="33"/>
      <c r="M25632" s="24"/>
    </row>
    <row r="25633" spans="1:13" x14ac:dyDescent="0.2">
      <c r="A25633" s="289"/>
      <c r="I25633"/>
      <c r="J25633"/>
      <c r="L25633" s="33"/>
      <c r="M25633" s="24"/>
    </row>
    <row r="25634" spans="1:13" x14ac:dyDescent="0.2">
      <c r="A25634" s="289"/>
      <c r="I25634"/>
      <c r="J25634"/>
      <c r="L25634" s="33"/>
      <c r="M25634" s="24"/>
    </row>
    <row r="25635" spans="1:13" x14ac:dyDescent="0.2">
      <c r="A25635" s="289"/>
      <c r="I25635"/>
      <c r="J25635"/>
      <c r="L25635" s="33"/>
      <c r="M25635" s="24"/>
    </row>
    <row r="25636" spans="1:13" x14ac:dyDescent="0.2">
      <c r="A25636" s="289"/>
      <c r="I25636"/>
      <c r="J25636"/>
      <c r="L25636" s="33"/>
      <c r="M25636" s="24"/>
    </row>
    <row r="25637" spans="1:13" x14ac:dyDescent="0.2">
      <c r="A25637" s="289"/>
      <c r="I25637"/>
      <c r="J25637"/>
      <c r="L25637" s="33"/>
      <c r="M25637" s="24"/>
    </row>
    <row r="25638" spans="1:13" x14ac:dyDescent="0.2">
      <c r="A25638" s="289"/>
      <c r="I25638"/>
      <c r="J25638"/>
      <c r="L25638" s="33"/>
      <c r="M25638" s="24"/>
    </row>
    <row r="25639" spans="1:13" x14ac:dyDescent="0.2">
      <c r="A25639" s="289"/>
      <c r="I25639"/>
      <c r="J25639"/>
      <c r="L25639" s="33"/>
      <c r="M25639" s="24"/>
    </row>
    <row r="25640" spans="1:13" x14ac:dyDescent="0.2">
      <c r="A25640" s="289"/>
      <c r="I25640"/>
      <c r="J25640"/>
      <c r="L25640" s="33"/>
      <c r="M25640" s="24"/>
    </row>
    <row r="25641" spans="1:13" x14ac:dyDescent="0.2">
      <c r="A25641" s="289"/>
      <c r="I25641"/>
      <c r="J25641"/>
      <c r="L25641" s="33"/>
      <c r="M25641" s="24"/>
    </row>
    <row r="25642" spans="1:13" x14ac:dyDescent="0.2">
      <c r="A25642" s="289"/>
      <c r="I25642"/>
      <c r="J25642"/>
      <c r="L25642" s="33"/>
      <c r="M25642" s="24"/>
    </row>
    <row r="25643" spans="1:13" x14ac:dyDescent="0.2">
      <c r="A25643" s="289"/>
      <c r="I25643"/>
      <c r="J25643"/>
      <c r="L25643" s="33"/>
      <c r="M25643" s="24"/>
    </row>
    <row r="25644" spans="1:13" x14ac:dyDescent="0.2">
      <c r="A25644" s="289"/>
      <c r="I25644"/>
      <c r="J25644"/>
      <c r="L25644" s="33"/>
      <c r="M25644" s="24"/>
    </row>
    <row r="25645" spans="1:13" x14ac:dyDescent="0.2">
      <c r="A25645" s="289"/>
      <c r="I25645"/>
      <c r="J25645"/>
      <c r="L25645" s="33"/>
      <c r="M25645" s="24"/>
    </row>
    <row r="25646" spans="1:13" x14ac:dyDescent="0.2">
      <c r="A25646" s="289"/>
      <c r="I25646"/>
      <c r="J25646"/>
      <c r="L25646" s="33"/>
      <c r="M25646" s="24"/>
    </row>
    <row r="25647" spans="1:13" x14ac:dyDescent="0.2">
      <c r="A25647" s="289"/>
      <c r="I25647"/>
      <c r="J25647"/>
      <c r="L25647" s="33"/>
      <c r="M25647" s="24"/>
    </row>
    <row r="25648" spans="1:13" x14ac:dyDescent="0.2">
      <c r="A25648" s="289"/>
      <c r="I25648"/>
      <c r="J25648"/>
      <c r="L25648" s="33"/>
      <c r="M25648" s="24"/>
    </row>
    <row r="25649" spans="1:13" x14ac:dyDescent="0.2">
      <c r="A25649" s="289"/>
      <c r="I25649"/>
      <c r="J25649"/>
      <c r="L25649" s="33"/>
      <c r="M25649" s="24"/>
    </row>
    <row r="25650" spans="1:13" x14ac:dyDescent="0.2">
      <c r="A25650" s="289"/>
      <c r="I25650"/>
      <c r="J25650"/>
      <c r="L25650" s="33"/>
      <c r="M25650" s="24"/>
    </row>
    <row r="25651" spans="1:13" x14ac:dyDescent="0.2">
      <c r="A25651" s="289"/>
      <c r="I25651"/>
      <c r="J25651"/>
      <c r="L25651" s="33"/>
      <c r="M25651" s="24"/>
    </row>
    <row r="25652" spans="1:13" x14ac:dyDescent="0.2">
      <c r="A25652" s="289"/>
      <c r="I25652"/>
      <c r="J25652"/>
      <c r="L25652" s="33"/>
      <c r="M25652" s="24"/>
    </row>
    <row r="25653" spans="1:13" x14ac:dyDescent="0.2">
      <c r="A25653" s="289"/>
      <c r="I25653"/>
      <c r="J25653"/>
      <c r="L25653" s="33"/>
      <c r="M25653" s="24"/>
    </row>
    <row r="25654" spans="1:13" x14ac:dyDescent="0.2">
      <c r="A25654" s="289"/>
      <c r="I25654"/>
      <c r="J25654"/>
      <c r="L25654" s="33"/>
      <c r="M25654" s="24"/>
    </row>
    <row r="25655" spans="1:13" x14ac:dyDescent="0.2">
      <c r="A25655" s="289"/>
      <c r="I25655"/>
      <c r="J25655"/>
      <c r="L25655" s="33"/>
      <c r="M25655" s="24"/>
    </row>
    <row r="25656" spans="1:13" x14ac:dyDescent="0.2">
      <c r="A25656" s="289"/>
      <c r="I25656"/>
      <c r="J25656"/>
      <c r="L25656" s="33"/>
      <c r="M25656" s="24"/>
    </row>
    <row r="25657" spans="1:13" x14ac:dyDescent="0.2">
      <c r="A25657" s="289"/>
      <c r="I25657"/>
      <c r="J25657"/>
      <c r="L25657" s="33"/>
      <c r="M25657" s="24"/>
    </row>
    <row r="25658" spans="1:13" x14ac:dyDescent="0.2">
      <c r="A25658" s="289"/>
      <c r="I25658"/>
      <c r="J25658"/>
      <c r="L25658" s="33"/>
      <c r="M25658" s="24"/>
    </row>
    <row r="25659" spans="1:13" x14ac:dyDescent="0.2">
      <c r="A25659" s="289"/>
      <c r="I25659"/>
      <c r="J25659"/>
      <c r="L25659" s="33"/>
      <c r="M25659" s="24"/>
    </row>
    <row r="25660" spans="1:13" x14ac:dyDescent="0.2">
      <c r="A25660" s="289"/>
      <c r="I25660"/>
      <c r="J25660"/>
      <c r="L25660" s="33"/>
      <c r="M25660" s="24"/>
    </row>
    <row r="25661" spans="1:13" x14ac:dyDescent="0.2">
      <c r="A25661" s="289"/>
      <c r="I25661"/>
      <c r="J25661"/>
      <c r="L25661" s="33"/>
      <c r="M25661" s="24"/>
    </row>
    <row r="25662" spans="1:13" x14ac:dyDescent="0.2">
      <c r="A25662" s="289"/>
      <c r="I25662"/>
      <c r="J25662"/>
      <c r="L25662" s="33"/>
      <c r="M25662" s="24"/>
    </row>
    <row r="25663" spans="1:13" x14ac:dyDescent="0.2">
      <c r="A25663" s="289"/>
      <c r="I25663"/>
      <c r="J25663"/>
      <c r="L25663" s="33"/>
      <c r="M25663" s="24"/>
    </row>
    <row r="25664" spans="1:13" x14ac:dyDescent="0.2">
      <c r="A25664" s="289"/>
      <c r="I25664"/>
      <c r="J25664"/>
      <c r="L25664" s="33"/>
      <c r="M25664" s="24"/>
    </row>
    <row r="25665" spans="1:13" x14ac:dyDescent="0.2">
      <c r="A25665" s="289"/>
      <c r="I25665"/>
      <c r="J25665"/>
      <c r="L25665" s="33"/>
      <c r="M25665" s="24"/>
    </row>
    <row r="25666" spans="1:13" x14ac:dyDescent="0.2">
      <c r="A25666" s="289"/>
      <c r="I25666"/>
      <c r="J25666"/>
      <c r="L25666" s="33"/>
      <c r="M25666" s="24"/>
    </row>
    <row r="25667" spans="1:13" x14ac:dyDescent="0.2">
      <c r="A25667" s="289"/>
      <c r="I25667"/>
      <c r="J25667"/>
      <c r="L25667" s="33"/>
      <c r="M25667" s="24"/>
    </row>
    <row r="25668" spans="1:13" x14ac:dyDescent="0.2">
      <c r="A25668" s="289"/>
      <c r="I25668"/>
      <c r="J25668"/>
      <c r="L25668" s="33"/>
      <c r="M25668" s="24"/>
    </row>
    <row r="25669" spans="1:13" x14ac:dyDescent="0.2">
      <c r="A25669" s="289"/>
      <c r="I25669"/>
      <c r="J25669"/>
      <c r="L25669" s="33"/>
      <c r="M25669" s="24"/>
    </row>
    <row r="25670" spans="1:13" x14ac:dyDescent="0.2">
      <c r="A25670" s="289"/>
      <c r="I25670"/>
      <c r="J25670"/>
      <c r="L25670" s="33"/>
      <c r="M25670" s="24"/>
    </row>
    <row r="25671" spans="1:13" x14ac:dyDescent="0.2">
      <c r="A25671" s="289"/>
      <c r="I25671"/>
      <c r="J25671"/>
      <c r="L25671" s="33"/>
      <c r="M25671" s="24"/>
    </row>
    <row r="25672" spans="1:13" x14ac:dyDescent="0.2">
      <c r="A25672" s="289"/>
      <c r="I25672"/>
      <c r="J25672"/>
      <c r="L25672" s="33"/>
      <c r="M25672" s="24"/>
    </row>
    <row r="25673" spans="1:13" x14ac:dyDescent="0.2">
      <c r="A25673" s="289"/>
      <c r="I25673"/>
      <c r="J25673"/>
      <c r="L25673" s="33"/>
      <c r="M25673" s="24"/>
    </row>
    <row r="25674" spans="1:13" x14ac:dyDescent="0.2">
      <c r="A25674" s="289"/>
      <c r="I25674"/>
      <c r="J25674"/>
      <c r="L25674" s="33"/>
      <c r="M25674" s="24"/>
    </row>
    <row r="25675" spans="1:13" x14ac:dyDescent="0.2">
      <c r="A25675" s="289"/>
      <c r="I25675"/>
      <c r="J25675"/>
      <c r="L25675" s="33"/>
      <c r="M25675" s="24"/>
    </row>
    <row r="25676" spans="1:13" x14ac:dyDescent="0.2">
      <c r="A25676" s="289"/>
      <c r="I25676"/>
      <c r="J25676"/>
      <c r="L25676" s="33"/>
      <c r="M25676" s="24"/>
    </row>
    <row r="25677" spans="1:13" x14ac:dyDescent="0.2">
      <c r="A25677" s="289"/>
      <c r="I25677"/>
      <c r="J25677"/>
      <c r="L25677" s="33"/>
      <c r="M25677" s="24"/>
    </row>
    <row r="25678" spans="1:13" x14ac:dyDescent="0.2">
      <c r="A25678" s="289"/>
      <c r="I25678"/>
      <c r="J25678"/>
      <c r="L25678" s="33"/>
      <c r="M25678" s="24"/>
    </row>
    <row r="25679" spans="1:13" x14ac:dyDescent="0.2">
      <c r="A25679" s="289"/>
      <c r="I25679"/>
      <c r="J25679"/>
      <c r="L25679" s="33"/>
      <c r="M25679" s="24"/>
    </row>
    <row r="25680" spans="1:13" x14ac:dyDescent="0.2">
      <c r="A25680" s="289"/>
      <c r="I25680"/>
      <c r="J25680"/>
      <c r="L25680" s="33"/>
      <c r="M25680" s="24"/>
    </row>
    <row r="25681" spans="1:13" x14ac:dyDescent="0.2">
      <c r="A25681" s="289"/>
      <c r="I25681"/>
      <c r="J25681"/>
      <c r="L25681" s="33"/>
      <c r="M25681" s="24"/>
    </row>
    <row r="25682" spans="1:13" x14ac:dyDescent="0.2">
      <c r="A25682" s="289"/>
      <c r="I25682"/>
      <c r="J25682"/>
      <c r="L25682" s="33"/>
      <c r="M25682" s="24"/>
    </row>
    <row r="25683" spans="1:13" x14ac:dyDescent="0.2">
      <c r="A25683" s="289"/>
      <c r="I25683"/>
      <c r="J25683"/>
      <c r="L25683" s="33"/>
      <c r="M25683" s="24"/>
    </row>
    <row r="25684" spans="1:13" x14ac:dyDescent="0.2">
      <c r="A25684" s="289"/>
      <c r="I25684"/>
      <c r="J25684"/>
      <c r="L25684" s="33"/>
      <c r="M25684" s="24"/>
    </row>
    <row r="25685" spans="1:13" x14ac:dyDescent="0.2">
      <c r="A25685" s="289"/>
      <c r="I25685"/>
      <c r="J25685"/>
      <c r="L25685" s="33"/>
      <c r="M25685" s="24"/>
    </row>
    <row r="25686" spans="1:13" x14ac:dyDescent="0.2">
      <c r="A25686" s="289"/>
      <c r="I25686"/>
      <c r="J25686"/>
      <c r="L25686" s="33"/>
      <c r="M25686" s="24"/>
    </row>
    <row r="25687" spans="1:13" x14ac:dyDescent="0.2">
      <c r="A25687" s="289"/>
      <c r="I25687"/>
      <c r="J25687"/>
      <c r="L25687" s="33"/>
      <c r="M25687" s="24"/>
    </row>
    <row r="25688" spans="1:13" x14ac:dyDescent="0.2">
      <c r="A25688" s="289"/>
      <c r="I25688"/>
      <c r="J25688"/>
      <c r="L25688" s="33"/>
      <c r="M25688" s="24"/>
    </row>
    <row r="25689" spans="1:13" x14ac:dyDescent="0.2">
      <c r="A25689" s="289"/>
      <c r="I25689"/>
      <c r="J25689"/>
      <c r="L25689" s="33"/>
      <c r="M25689" s="24"/>
    </row>
    <row r="25690" spans="1:13" x14ac:dyDescent="0.2">
      <c r="A25690" s="289"/>
      <c r="I25690"/>
      <c r="J25690"/>
      <c r="L25690" s="33"/>
      <c r="M25690" s="24"/>
    </row>
    <row r="25691" spans="1:13" x14ac:dyDescent="0.2">
      <c r="A25691" s="289"/>
      <c r="I25691"/>
      <c r="J25691"/>
      <c r="L25691" s="33"/>
      <c r="M25691" s="24"/>
    </row>
    <row r="25692" spans="1:13" x14ac:dyDescent="0.2">
      <c r="A25692" s="289"/>
      <c r="I25692"/>
      <c r="J25692"/>
      <c r="L25692" s="33"/>
      <c r="M25692" s="24"/>
    </row>
    <row r="25693" spans="1:13" x14ac:dyDescent="0.2">
      <c r="A25693" s="289"/>
      <c r="I25693"/>
      <c r="J25693"/>
      <c r="L25693" s="33"/>
      <c r="M25693" s="24"/>
    </row>
    <row r="25694" spans="1:13" x14ac:dyDescent="0.2">
      <c r="A25694" s="289"/>
      <c r="I25694"/>
      <c r="J25694"/>
      <c r="L25694" s="33"/>
      <c r="M25694" s="24"/>
    </row>
    <row r="25695" spans="1:13" x14ac:dyDescent="0.2">
      <c r="A25695" s="289"/>
      <c r="I25695"/>
      <c r="J25695"/>
      <c r="L25695" s="33"/>
      <c r="M25695" s="24"/>
    </row>
    <row r="25696" spans="1:13" x14ac:dyDescent="0.2">
      <c r="A25696" s="289"/>
      <c r="I25696"/>
      <c r="J25696"/>
      <c r="L25696" s="33"/>
      <c r="M25696" s="24"/>
    </row>
    <row r="25697" spans="1:13" x14ac:dyDescent="0.2">
      <c r="A25697" s="289"/>
      <c r="I25697"/>
      <c r="J25697"/>
      <c r="L25697" s="33"/>
      <c r="M25697" s="24"/>
    </row>
    <row r="25698" spans="1:13" x14ac:dyDescent="0.2">
      <c r="A25698" s="289"/>
      <c r="I25698"/>
      <c r="J25698"/>
      <c r="L25698" s="33"/>
      <c r="M25698" s="24"/>
    </row>
    <row r="25699" spans="1:13" x14ac:dyDescent="0.2">
      <c r="A25699" s="289"/>
      <c r="I25699"/>
      <c r="J25699"/>
      <c r="L25699" s="33"/>
      <c r="M25699" s="24"/>
    </row>
    <row r="25700" spans="1:13" x14ac:dyDescent="0.2">
      <c r="A25700" s="289"/>
      <c r="I25700"/>
      <c r="J25700"/>
      <c r="L25700" s="33"/>
      <c r="M25700" s="24"/>
    </row>
    <row r="25701" spans="1:13" x14ac:dyDescent="0.2">
      <c r="A25701" s="289"/>
      <c r="I25701"/>
      <c r="J25701"/>
      <c r="L25701" s="33"/>
      <c r="M25701" s="24"/>
    </row>
    <row r="25702" spans="1:13" x14ac:dyDescent="0.2">
      <c r="A25702" s="289"/>
      <c r="I25702"/>
      <c r="J25702"/>
      <c r="L25702" s="33"/>
      <c r="M25702" s="24"/>
    </row>
    <row r="25703" spans="1:13" x14ac:dyDescent="0.2">
      <c r="A25703" s="289"/>
      <c r="I25703"/>
      <c r="J25703"/>
      <c r="L25703" s="33"/>
      <c r="M25703" s="24"/>
    </row>
    <row r="25704" spans="1:13" x14ac:dyDescent="0.2">
      <c r="A25704" s="289"/>
      <c r="I25704"/>
      <c r="J25704"/>
      <c r="L25704" s="33"/>
      <c r="M25704" s="24"/>
    </row>
    <row r="25705" spans="1:13" x14ac:dyDescent="0.2">
      <c r="A25705" s="289"/>
      <c r="I25705"/>
      <c r="J25705"/>
      <c r="L25705" s="33"/>
      <c r="M25705" s="24"/>
    </row>
    <row r="25706" spans="1:13" x14ac:dyDescent="0.2">
      <c r="A25706" s="289"/>
      <c r="I25706"/>
      <c r="J25706"/>
      <c r="L25706" s="33"/>
      <c r="M25706" s="24"/>
    </row>
    <row r="25707" spans="1:13" x14ac:dyDescent="0.2">
      <c r="A25707" s="289"/>
      <c r="I25707"/>
      <c r="J25707"/>
      <c r="L25707" s="33"/>
      <c r="M25707" s="24"/>
    </row>
    <row r="25708" spans="1:13" x14ac:dyDescent="0.2">
      <c r="A25708" s="289"/>
      <c r="I25708"/>
      <c r="J25708"/>
      <c r="L25708" s="33"/>
      <c r="M25708" s="24"/>
    </row>
    <row r="25709" spans="1:13" x14ac:dyDescent="0.2">
      <c r="A25709" s="289"/>
      <c r="I25709"/>
      <c r="J25709"/>
      <c r="L25709" s="33"/>
      <c r="M25709" s="24"/>
    </row>
    <row r="25710" spans="1:13" x14ac:dyDescent="0.2">
      <c r="A25710" s="289"/>
      <c r="I25710"/>
      <c r="J25710"/>
      <c r="L25710" s="33"/>
      <c r="M25710" s="24"/>
    </row>
    <row r="25711" spans="1:13" x14ac:dyDescent="0.2">
      <c r="A25711" s="289"/>
      <c r="I25711"/>
      <c r="J25711"/>
      <c r="L25711" s="33"/>
      <c r="M25711" s="24"/>
    </row>
    <row r="25712" spans="1:13" x14ac:dyDescent="0.2">
      <c r="A25712" s="289"/>
      <c r="I25712"/>
      <c r="J25712"/>
      <c r="L25712" s="33"/>
      <c r="M25712" s="24"/>
    </row>
    <row r="25713" spans="1:13" x14ac:dyDescent="0.2">
      <c r="A25713" s="289"/>
      <c r="I25713"/>
      <c r="J25713"/>
      <c r="L25713" s="33"/>
      <c r="M25713" s="24"/>
    </row>
    <row r="25714" spans="1:13" x14ac:dyDescent="0.2">
      <c r="A25714" s="289"/>
      <c r="I25714"/>
      <c r="J25714"/>
      <c r="L25714" s="33"/>
      <c r="M25714" s="24"/>
    </row>
    <row r="25715" spans="1:13" x14ac:dyDescent="0.2">
      <c r="A25715" s="289"/>
      <c r="I25715"/>
      <c r="J25715"/>
      <c r="L25715" s="33"/>
      <c r="M25715" s="24"/>
    </row>
    <row r="25716" spans="1:13" x14ac:dyDescent="0.2">
      <c r="A25716" s="289"/>
      <c r="I25716"/>
      <c r="J25716"/>
      <c r="L25716" s="33"/>
      <c r="M25716" s="24"/>
    </row>
    <row r="25717" spans="1:13" x14ac:dyDescent="0.2">
      <c r="A25717" s="289"/>
      <c r="I25717"/>
      <c r="J25717"/>
      <c r="L25717" s="33"/>
      <c r="M25717" s="24"/>
    </row>
    <row r="25718" spans="1:13" x14ac:dyDescent="0.2">
      <c r="A25718" s="289"/>
      <c r="I25718"/>
      <c r="J25718"/>
      <c r="L25718" s="33"/>
      <c r="M25718" s="24"/>
    </row>
    <row r="25719" spans="1:13" x14ac:dyDescent="0.2">
      <c r="A25719" s="289"/>
      <c r="I25719"/>
      <c r="J25719"/>
      <c r="L25719" s="33"/>
      <c r="M25719" s="24"/>
    </row>
    <row r="25720" spans="1:13" x14ac:dyDescent="0.2">
      <c r="A25720" s="289"/>
      <c r="I25720"/>
      <c r="J25720"/>
      <c r="L25720" s="33"/>
      <c r="M25720" s="24"/>
    </row>
    <row r="25721" spans="1:13" x14ac:dyDescent="0.2">
      <c r="A25721" s="289"/>
      <c r="I25721"/>
      <c r="J25721"/>
      <c r="L25721" s="33"/>
      <c r="M25721" s="24"/>
    </row>
    <row r="25722" spans="1:13" x14ac:dyDescent="0.2">
      <c r="A25722" s="289"/>
      <c r="I25722"/>
      <c r="J25722"/>
      <c r="L25722" s="33"/>
      <c r="M25722" s="24"/>
    </row>
    <row r="25723" spans="1:13" x14ac:dyDescent="0.2">
      <c r="A25723" s="289"/>
      <c r="I25723"/>
      <c r="J25723"/>
      <c r="L25723" s="33"/>
      <c r="M25723" s="24"/>
    </row>
    <row r="25724" spans="1:13" x14ac:dyDescent="0.2">
      <c r="A25724" s="289"/>
      <c r="I25724"/>
      <c r="J25724"/>
      <c r="L25724" s="33"/>
      <c r="M25724" s="24"/>
    </row>
    <row r="25725" spans="1:13" x14ac:dyDescent="0.2">
      <c r="A25725" s="289"/>
      <c r="I25725"/>
      <c r="J25725"/>
      <c r="L25725" s="33"/>
      <c r="M25725" s="24"/>
    </row>
    <row r="25726" spans="1:13" x14ac:dyDescent="0.2">
      <c r="A25726" s="289"/>
      <c r="I25726"/>
      <c r="J25726"/>
      <c r="L25726" s="33"/>
      <c r="M25726" s="24"/>
    </row>
    <row r="25727" spans="1:13" x14ac:dyDescent="0.2">
      <c r="A25727" s="289"/>
      <c r="I25727"/>
      <c r="J25727"/>
      <c r="L25727" s="33"/>
      <c r="M25727" s="24"/>
    </row>
    <row r="25728" spans="1:13" x14ac:dyDescent="0.2">
      <c r="A25728" s="289"/>
      <c r="I25728"/>
      <c r="J25728"/>
      <c r="L25728" s="33"/>
      <c r="M25728" s="24"/>
    </row>
    <row r="25729" spans="1:13" x14ac:dyDescent="0.2">
      <c r="A25729" s="289"/>
      <c r="I25729"/>
      <c r="J25729"/>
      <c r="L25729" s="33"/>
      <c r="M25729" s="24"/>
    </row>
    <row r="25730" spans="1:13" x14ac:dyDescent="0.2">
      <c r="A25730" s="289"/>
      <c r="I25730"/>
      <c r="J25730"/>
      <c r="L25730" s="33"/>
      <c r="M25730" s="24"/>
    </row>
    <row r="25731" spans="1:13" x14ac:dyDescent="0.2">
      <c r="A25731" s="289"/>
      <c r="I25731"/>
      <c r="J25731"/>
      <c r="L25731" s="33"/>
      <c r="M25731" s="24"/>
    </row>
    <row r="25732" spans="1:13" x14ac:dyDescent="0.2">
      <c r="A25732" s="289"/>
      <c r="I25732"/>
      <c r="J25732"/>
      <c r="L25732" s="33"/>
      <c r="M25732" s="24"/>
    </row>
    <row r="25733" spans="1:13" x14ac:dyDescent="0.2">
      <c r="A25733" s="289"/>
      <c r="I25733"/>
      <c r="J25733"/>
      <c r="L25733" s="33"/>
      <c r="M25733" s="24"/>
    </row>
    <row r="25734" spans="1:13" x14ac:dyDescent="0.2">
      <c r="A25734" s="289"/>
      <c r="I25734"/>
      <c r="J25734"/>
      <c r="L25734" s="33"/>
      <c r="M25734" s="24"/>
    </row>
    <row r="25735" spans="1:13" x14ac:dyDescent="0.2">
      <c r="A25735" s="289"/>
      <c r="I25735"/>
      <c r="J25735"/>
      <c r="L25735" s="33"/>
      <c r="M25735" s="24"/>
    </row>
    <row r="25736" spans="1:13" x14ac:dyDescent="0.2">
      <c r="A25736" s="289"/>
      <c r="I25736"/>
      <c r="J25736"/>
      <c r="L25736" s="33"/>
      <c r="M25736" s="24"/>
    </row>
    <row r="25737" spans="1:13" x14ac:dyDescent="0.2">
      <c r="A25737" s="289"/>
      <c r="I25737"/>
      <c r="J25737"/>
      <c r="L25737" s="33"/>
      <c r="M25737" s="24"/>
    </row>
    <row r="25738" spans="1:13" x14ac:dyDescent="0.2">
      <c r="A25738" s="289"/>
      <c r="I25738"/>
      <c r="J25738"/>
      <c r="L25738" s="33"/>
      <c r="M25738" s="24"/>
    </row>
    <row r="25739" spans="1:13" x14ac:dyDescent="0.2">
      <c r="A25739" s="289"/>
      <c r="I25739"/>
      <c r="J25739"/>
      <c r="L25739" s="33"/>
      <c r="M25739" s="24"/>
    </row>
    <row r="25740" spans="1:13" x14ac:dyDescent="0.2">
      <c r="A25740" s="289"/>
      <c r="I25740"/>
      <c r="J25740"/>
      <c r="L25740" s="33"/>
      <c r="M25740" s="24"/>
    </row>
    <row r="25741" spans="1:13" x14ac:dyDescent="0.2">
      <c r="A25741" s="289"/>
      <c r="I25741"/>
      <c r="J25741"/>
      <c r="L25741" s="33"/>
      <c r="M25741" s="24"/>
    </row>
    <row r="25742" spans="1:13" x14ac:dyDescent="0.2">
      <c r="A25742" s="289"/>
      <c r="I25742"/>
      <c r="J25742"/>
      <c r="L25742" s="33"/>
      <c r="M25742" s="24"/>
    </row>
    <row r="25743" spans="1:13" x14ac:dyDescent="0.2">
      <c r="A25743" s="289"/>
      <c r="I25743"/>
      <c r="J25743"/>
      <c r="L25743" s="33"/>
      <c r="M25743" s="24"/>
    </row>
    <row r="25744" spans="1:13" x14ac:dyDescent="0.2">
      <c r="A25744" s="289"/>
      <c r="I25744"/>
      <c r="J25744"/>
      <c r="L25744" s="33"/>
      <c r="M25744" s="24"/>
    </row>
    <row r="25745" spans="1:13" x14ac:dyDescent="0.2">
      <c r="A25745" s="289"/>
      <c r="I25745"/>
      <c r="J25745"/>
      <c r="L25745" s="33"/>
      <c r="M25745" s="24"/>
    </row>
    <row r="25746" spans="1:13" x14ac:dyDescent="0.2">
      <c r="A25746" s="289"/>
      <c r="I25746"/>
      <c r="J25746"/>
      <c r="L25746" s="33"/>
      <c r="M25746" s="24"/>
    </row>
    <row r="25747" spans="1:13" x14ac:dyDescent="0.2">
      <c r="A25747" s="289"/>
      <c r="I25747"/>
      <c r="J25747"/>
      <c r="L25747" s="33"/>
      <c r="M25747" s="24"/>
    </row>
    <row r="25748" spans="1:13" x14ac:dyDescent="0.2">
      <c r="A25748" s="289"/>
      <c r="I25748"/>
      <c r="J25748"/>
      <c r="L25748" s="33"/>
      <c r="M25748" s="24"/>
    </row>
    <row r="25749" spans="1:13" x14ac:dyDescent="0.2">
      <c r="A25749" s="289"/>
      <c r="I25749"/>
      <c r="J25749"/>
      <c r="L25749" s="33"/>
      <c r="M25749" s="24"/>
    </row>
    <row r="25750" spans="1:13" x14ac:dyDescent="0.2">
      <c r="A25750" s="289"/>
      <c r="I25750"/>
      <c r="J25750"/>
      <c r="L25750" s="33"/>
      <c r="M25750" s="24"/>
    </row>
    <row r="25751" spans="1:13" x14ac:dyDescent="0.2">
      <c r="A25751" s="289"/>
      <c r="I25751"/>
      <c r="J25751"/>
      <c r="L25751" s="33"/>
      <c r="M25751" s="24"/>
    </row>
    <row r="25752" spans="1:13" x14ac:dyDescent="0.2">
      <c r="A25752" s="289"/>
      <c r="I25752"/>
      <c r="J25752"/>
      <c r="L25752" s="33"/>
      <c r="M25752" s="24"/>
    </row>
    <row r="25753" spans="1:13" x14ac:dyDescent="0.2">
      <c r="A25753" s="289"/>
      <c r="I25753"/>
      <c r="J25753"/>
      <c r="L25753" s="33"/>
      <c r="M25753" s="24"/>
    </row>
    <row r="25754" spans="1:13" x14ac:dyDescent="0.2">
      <c r="A25754" s="289"/>
      <c r="I25754"/>
      <c r="J25754"/>
      <c r="L25754" s="33"/>
      <c r="M25754" s="24"/>
    </row>
    <row r="25755" spans="1:13" x14ac:dyDescent="0.2">
      <c r="A25755" s="289"/>
      <c r="I25755"/>
      <c r="J25755"/>
      <c r="L25755" s="33"/>
      <c r="M25755" s="24"/>
    </row>
    <row r="25756" spans="1:13" x14ac:dyDescent="0.2">
      <c r="A25756" s="289"/>
      <c r="I25756"/>
      <c r="J25756"/>
      <c r="L25756" s="33"/>
      <c r="M25756" s="24"/>
    </row>
    <row r="25757" spans="1:13" x14ac:dyDescent="0.2">
      <c r="A25757" s="289"/>
      <c r="I25757"/>
      <c r="J25757"/>
      <c r="L25757" s="33"/>
      <c r="M25757" s="24"/>
    </row>
    <row r="25758" spans="1:13" x14ac:dyDescent="0.2">
      <c r="A25758" s="289"/>
      <c r="I25758"/>
      <c r="J25758"/>
      <c r="L25758" s="33"/>
      <c r="M25758" s="24"/>
    </row>
    <row r="25759" spans="1:13" x14ac:dyDescent="0.2">
      <c r="A25759" s="289"/>
      <c r="I25759"/>
      <c r="J25759"/>
      <c r="L25759" s="33"/>
      <c r="M25759" s="24"/>
    </row>
    <row r="25760" spans="1:13" x14ac:dyDescent="0.2">
      <c r="A25760" s="289"/>
      <c r="I25760"/>
      <c r="J25760"/>
      <c r="L25760" s="33"/>
      <c r="M25760" s="24"/>
    </row>
    <row r="25761" spans="1:13" x14ac:dyDescent="0.2">
      <c r="A25761" s="289"/>
      <c r="I25761"/>
      <c r="J25761"/>
      <c r="L25761" s="33"/>
      <c r="M25761" s="24"/>
    </row>
    <row r="25762" spans="1:13" x14ac:dyDescent="0.2">
      <c r="A25762" s="289"/>
      <c r="I25762"/>
      <c r="J25762"/>
      <c r="L25762" s="33"/>
      <c r="M25762" s="24"/>
    </row>
    <row r="25763" spans="1:13" x14ac:dyDescent="0.2">
      <c r="A25763" s="289"/>
      <c r="I25763"/>
      <c r="J25763"/>
      <c r="L25763" s="33"/>
      <c r="M25763" s="24"/>
    </row>
    <row r="25764" spans="1:13" x14ac:dyDescent="0.2">
      <c r="A25764" s="289"/>
      <c r="I25764"/>
      <c r="J25764"/>
      <c r="L25764" s="33"/>
      <c r="M25764" s="24"/>
    </row>
    <row r="25765" spans="1:13" x14ac:dyDescent="0.2">
      <c r="A25765" s="289"/>
      <c r="I25765"/>
      <c r="J25765"/>
      <c r="L25765" s="33"/>
      <c r="M25765" s="24"/>
    </row>
    <row r="25766" spans="1:13" x14ac:dyDescent="0.2">
      <c r="A25766" s="289"/>
      <c r="I25766"/>
      <c r="J25766"/>
      <c r="L25766" s="33"/>
      <c r="M25766" s="24"/>
    </row>
    <row r="25767" spans="1:13" x14ac:dyDescent="0.2">
      <c r="A25767" s="289"/>
      <c r="I25767"/>
      <c r="J25767"/>
      <c r="L25767" s="33"/>
      <c r="M25767" s="24"/>
    </row>
    <row r="25768" spans="1:13" x14ac:dyDescent="0.2">
      <c r="A25768" s="289"/>
      <c r="I25768"/>
      <c r="J25768"/>
      <c r="L25768" s="33"/>
      <c r="M25768" s="24"/>
    </row>
    <row r="25769" spans="1:13" x14ac:dyDescent="0.2">
      <c r="A25769" s="289"/>
      <c r="I25769"/>
      <c r="J25769"/>
      <c r="L25769" s="33"/>
      <c r="M25769" s="24"/>
    </row>
    <row r="25770" spans="1:13" x14ac:dyDescent="0.2">
      <c r="A25770" s="289"/>
      <c r="I25770"/>
      <c r="J25770"/>
      <c r="L25770" s="33"/>
      <c r="M25770" s="24"/>
    </row>
    <row r="25771" spans="1:13" x14ac:dyDescent="0.2">
      <c r="A25771" s="289"/>
      <c r="I25771"/>
      <c r="J25771"/>
      <c r="L25771" s="33"/>
      <c r="M25771" s="24"/>
    </row>
    <row r="25772" spans="1:13" x14ac:dyDescent="0.2">
      <c r="A25772" s="289"/>
      <c r="I25772"/>
      <c r="J25772"/>
      <c r="L25772" s="33"/>
      <c r="M25772" s="24"/>
    </row>
    <row r="25773" spans="1:13" x14ac:dyDescent="0.2">
      <c r="A25773" s="289"/>
      <c r="I25773"/>
      <c r="J25773"/>
      <c r="L25773" s="33"/>
      <c r="M25773" s="24"/>
    </row>
    <row r="25774" spans="1:13" x14ac:dyDescent="0.2">
      <c r="A25774" s="289"/>
      <c r="I25774"/>
      <c r="J25774"/>
      <c r="L25774" s="33"/>
      <c r="M25774" s="24"/>
    </row>
    <row r="25775" spans="1:13" x14ac:dyDescent="0.2">
      <c r="A25775" s="289"/>
      <c r="I25775"/>
      <c r="J25775"/>
      <c r="L25775" s="33"/>
      <c r="M25775" s="24"/>
    </row>
    <row r="25776" spans="1:13" x14ac:dyDescent="0.2">
      <c r="A25776" s="289"/>
      <c r="I25776"/>
      <c r="J25776"/>
      <c r="L25776" s="33"/>
      <c r="M25776" s="24"/>
    </row>
    <row r="25777" spans="1:13" x14ac:dyDescent="0.2">
      <c r="A25777" s="289"/>
      <c r="I25777"/>
      <c r="J25777"/>
      <c r="L25777" s="33"/>
      <c r="M25777" s="24"/>
    </row>
    <row r="25778" spans="1:13" x14ac:dyDescent="0.2">
      <c r="A25778" s="289"/>
      <c r="I25778"/>
      <c r="J25778"/>
      <c r="L25778" s="33"/>
      <c r="M25778" s="24"/>
    </row>
    <row r="25779" spans="1:13" x14ac:dyDescent="0.2">
      <c r="A25779" s="289"/>
      <c r="I25779"/>
      <c r="J25779"/>
      <c r="L25779" s="33"/>
      <c r="M25779" s="24"/>
    </row>
    <row r="25780" spans="1:13" x14ac:dyDescent="0.2">
      <c r="A25780" s="289"/>
      <c r="I25780"/>
      <c r="J25780"/>
      <c r="L25780" s="33"/>
      <c r="M25780" s="24"/>
    </row>
    <row r="25781" spans="1:13" x14ac:dyDescent="0.2">
      <c r="A25781" s="289"/>
      <c r="I25781"/>
      <c r="J25781"/>
      <c r="L25781" s="33"/>
      <c r="M25781" s="24"/>
    </row>
    <row r="25782" spans="1:13" x14ac:dyDescent="0.2">
      <c r="A25782" s="289"/>
      <c r="I25782"/>
      <c r="J25782"/>
      <c r="L25782" s="33"/>
      <c r="M25782" s="24"/>
    </row>
    <row r="25783" spans="1:13" x14ac:dyDescent="0.2">
      <c r="A25783" s="289"/>
      <c r="I25783"/>
      <c r="J25783"/>
      <c r="L25783" s="33"/>
      <c r="M25783" s="24"/>
    </row>
    <row r="25784" spans="1:13" x14ac:dyDescent="0.2">
      <c r="A25784" s="289"/>
      <c r="I25784"/>
      <c r="J25784"/>
      <c r="L25784" s="33"/>
      <c r="M25784" s="24"/>
    </row>
    <row r="25785" spans="1:13" x14ac:dyDescent="0.2">
      <c r="A25785" s="289"/>
      <c r="I25785"/>
      <c r="J25785"/>
      <c r="L25785" s="33"/>
      <c r="M25785" s="24"/>
    </row>
    <row r="25786" spans="1:13" x14ac:dyDescent="0.2">
      <c r="A25786" s="289"/>
      <c r="I25786"/>
      <c r="J25786"/>
      <c r="L25786" s="33"/>
      <c r="M25786" s="24"/>
    </row>
    <row r="25787" spans="1:13" x14ac:dyDescent="0.2">
      <c r="A25787" s="289"/>
      <c r="I25787"/>
      <c r="J25787"/>
      <c r="L25787" s="33"/>
      <c r="M25787" s="24"/>
    </row>
    <row r="25788" spans="1:13" x14ac:dyDescent="0.2">
      <c r="A25788" s="289"/>
      <c r="I25788"/>
      <c r="J25788"/>
      <c r="L25788" s="33"/>
      <c r="M25788" s="24"/>
    </row>
    <row r="25789" spans="1:13" x14ac:dyDescent="0.2">
      <c r="A25789" s="289"/>
      <c r="I25789"/>
      <c r="J25789"/>
      <c r="L25789" s="33"/>
      <c r="M25789" s="24"/>
    </row>
    <row r="25790" spans="1:13" x14ac:dyDescent="0.2">
      <c r="A25790" s="289"/>
      <c r="I25790"/>
      <c r="J25790"/>
      <c r="L25790" s="33"/>
      <c r="M25790" s="24"/>
    </row>
    <row r="25791" spans="1:13" x14ac:dyDescent="0.2">
      <c r="A25791" s="289"/>
      <c r="I25791"/>
      <c r="J25791"/>
      <c r="L25791" s="33"/>
      <c r="M25791" s="24"/>
    </row>
    <row r="25792" spans="1:13" x14ac:dyDescent="0.2">
      <c r="A25792" s="289"/>
      <c r="I25792"/>
      <c r="J25792"/>
      <c r="L25792" s="33"/>
      <c r="M25792" s="24"/>
    </row>
    <row r="25793" spans="1:13" x14ac:dyDescent="0.2">
      <c r="A25793" s="289"/>
      <c r="I25793"/>
      <c r="J25793"/>
      <c r="L25793" s="33"/>
      <c r="M25793" s="24"/>
    </row>
    <row r="25794" spans="1:13" x14ac:dyDescent="0.2">
      <c r="A25794" s="289"/>
      <c r="I25794"/>
      <c r="J25794"/>
      <c r="L25794" s="33"/>
      <c r="M25794" s="24"/>
    </row>
    <row r="25795" spans="1:13" x14ac:dyDescent="0.2">
      <c r="A25795" s="289"/>
      <c r="I25795"/>
      <c r="J25795"/>
      <c r="L25795" s="33"/>
      <c r="M25795" s="24"/>
    </row>
    <row r="25796" spans="1:13" x14ac:dyDescent="0.2">
      <c r="A25796" s="289"/>
      <c r="I25796"/>
      <c r="J25796"/>
      <c r="L25796" s="33"/>
      <c r="M25796" s="24"/>
    </row>
    <row r="25797" spans="1:13" x14ac:dyDescent="0.2">
      <c r="A25797" s="289"/>
      <c r="I25797"/>
      <c r="J25797"/>
      <c r="L25797" s="33"/>
      <c r="M25797" s="24"/>
    </row>
    <row r="25798" spans="1:13" x14ac:dyDescent="0.2">
      <c r="A25798" s="289"/>
      <c r="I25798"/>
      <c r="J25798"/>
      <c r="L25798" s="33"/>
      <c r="M25798" s="24"/>
    </row>
    <row r="25799" spans="1:13" x14ac:dyDescent="0.2">
      <c r="A25799" s="289"/>
      <c r="I25799"/>
      <c r="J25799"/>
      <c r="L25799" s="33"/>
      <c r="M25799" s="24"/>
    </row>
    <row r="25800" spans="1:13" x14ac:dyDescent="0.2">
      <c r="A25800" s="289"/>
      <c r="I25800"/>
      <c r="J25800"/>
      <c r="L25800" s="33"/>
      <c r="M25800" s="24"/>
    </row>
    <row r="25801" spans="1:13" x14ac:dyDescent="0.2">
      <c r="A25801" s="289"/>
      <c r="I25801"/>
      <c r="J25801"/>
      <c r="L25801" s="33"/>
      <c r="M25801" s="24"/>
    </row>
    <row r="25802" spans="1:13" x14ac:dyDescent="0.2">
      <c r="A25802" s="289"/>
      <c r="I25802"/>
      <c r="J25802"/>
      <c r="L25802" s="33"/>
      <c r="M25802" s="24"/>
    </row>
    <row r="25803" spans="1:13" x14ac:dyDescent="0.2">
      <c r="A25803" s="289"/>
      <c r="I25803"/>
      <c r="J25803"/>
      <c r="L25803" s="33"/>
      <c r="M25803" s="24"/>
    </row>
    <row r="25804" spans="1:13" x14ac:dyDescent="0.2">
      <c r="A25804" s="289"/>
      <c r="I25804"/>
      <c r="J25804"/>
      <c r="L25804" s="33"/>
      <c r="M25804" s="24"/>
    </row>
    <row r="25805" spans="1:13" x14ac:dyDescent="0.2">
      <c r="A25805" s="289"/>
      <c r="I25805"/>
      <c r="J25805"/>
      <c r="L25805" s="33"/>
      <c r="M25805" s="24"/>
    </row>
    <row r="25806" spans="1:13" x14ac:dyDescent="0.2">
      <c r="A25806" s="289"/>
      <c r="I25806"/>
      <c r="J25806"/>
      <c r="L25806" s="33"/>
      <c r="M25806" s="24"/>
    </row>
    <row r="25807" spans="1:13" x14ac:dyDescent="0.2">
      <c r="A25807" s="289"/>
      <c r="I25807"/>
      <c r="J25807"/>
      <c r="L25807" s="33"/>
      <c r="M25807" s="24"/>
    </row>
    <row r="25808" spans="1:13" x14ac:dyDescent="0.2">
      <c r="A25808" s="289"/>
      <c r="I25808"/>
      <c r="J25808"/>
      <c r="L25808" s="33"/>
      <c r="M25808" s="24"/>
    </row>
    <row r="25809" spans="1:13" x14ac:dyDescent="0.2">
      <c r="A25809" s="289"/>
      <c r="I25809"/>
      <c r="J25809"/>
      <c r="L25809" s="33"/>
      <c r="M25809" s="24"/>
    </row>
    <row r="25810" spans="1:13" x14ac:dyDescent="0.2">
      <c r="A25810" s="289"/>
      <c r="I25810"/>
      <c r="J25810"/>
      <c r="L25810" s="33"/>
      <c r="M25810" s="24"/>
    </row>
    <row r="25811" spans="1:13" x14ac:dyDescent="0.2">
      <c r="A25811" s="289"/>
      <c r="I25811"/>
      <c r="J25811"/>
      <c r="L25811" s="33"/>
      <c r="M25811" s="24"/>
    </row>
    <row r="25812" spans="1:13" x14ac:dyDescent="0.2">
      <c r="A25812" s="289"/>
      <c r="I25812"/>
      <c r="J25812"/>
      <c r="L25812" s="33"/>
      <c r="M25812" s="24"/>
    </row>
    <row r="25813" spans="1:13" x14ac:dyDescent="0.2">
      <c r="A25813" s="289"/>
      <c r="I25813"/>
      <c r="J25813"/>
      <c r="L25813" s="33"/>
      <c r="M25813" s="24"/>
    </row>
    <row r="25814" spans="1:13" x14ac:dyDescent="0.2">
      <c r="A25814" s="289"/>
      <c r="I25814"/>
      <c r="J25814"/>
      <c r="L25814" s="33"/>
      <c r="M25814" s="24"/>
    </row>
    <row r="25815" spans="1:13" x14ac:dyDescent="0.2">
      <c r="A25815" s="289"/>
      <c r="I25815"/>
      <c r="J25815"/>
      <c r="L25815" s="33"/>
      <c r="M25815" s="24"/>
    </row>
    <row r="25816" spans="1:13" x14ac:dyDescent="0.2">
      <c r="A25816" s="289"/>
      <c r="I25816"/>
      <c r="J25816"/>
      <c r="L25816" s="33"/>
      <c r="M25816" s="24"/>
    </row>
    <row r="25817" spans="1:13" x14ac:dyDescent="0.2">
      <c r="A25817" s="289"/>
      <c r="I25817"/>
      <c r="J25817"/>
      <c r="L25817" s="33"/>
      <c r="M25817" s="24"/>
    </row>
    <row r="25818" spans="1:13" x14ac:dyDescent="0.2">
      <c r="A25818" s="289"/>
      <c r="I25818"/>
      <c r="J25818"/>
      <c r="L25818" s="33"/>
      <c r="M25818" s="24"/>
    </row>
    <row r="25819" spans="1:13" x14ac:dyDescent="0.2">
      <c r="A25819" s="289"/>
      <c r="I25819"/>
      <c r="J25819"/>
      <c r="L25819" s="33"/>
      <c r="M25819" s="24"/>
    </row>
    <row r="25820" spans="1:13" x14ac:dyDescent="0.2">
      <c r="A25820" s="289"/>
      <c r="I25820"/>
      <c r="J25820"/>
      <c r="L25820" s="33"/>
      <c r="M25820" s="24"/>
    </row>
    <row r="25821" spans="1:13" x14ac:dyDescent="0.2">
      <c r="A25821" s="289"/>
      <c r="I25821"/>
      <c r="J25821"/>
      <c r="L25821" s="33"/>
      <c r="M25821" s="24"/>
    </row>
    <row r="25822" spans="1:13" x14ac:dyDescent="0.2">
      <c r="A25822" s="289"/>
      <c r="I25822"/>
      <c r="J25822"/>
      <c r="L25822" s="33"/>
      <c r="M25822" s="24"/>
    </row>
    <row r="25823" spans="1:13" x14ac:dyDescent="0.2">
      <c r="A25823" s="289"/>
      <c r="I25823"/>
      <c r="J25823"/>
      <c r="L25823" s="33"/>
      <c r="M25823" s="24"/>
    </row>
    <row r="25824" spans="1:13" x14ac:dyDescent="0.2">
      <c r="A25824" s="289"/>
      <c r="I25824"/>
      <c r="J25824"/>
      <c r="L25824" s="33"/>
      <c r="M25824" s="24"/>
    </row>
    <row r="25825" spans="1:13" x14ac:dyDescent="0.2">
      <c r="A25825" s="289"/>
      <c r="I25825"/>
      <c r="J25825"/>
      <c r="L25825" s="33"/>
      <c r="M25825" s="24"/>
    </row>
    <row r="25826" spans="1:13" x14ac:dyDescent="0.2">
      <c r="A25826" s="289"/>
      <c r="I25826"/>
      <c r="J25826"/>
      <c r="L25826" s="33"/>
      <c r="M25826" s="24"/>
    </row>
    <row r="25827" spans="1:13" x14ac:dyDescent="0.2">
      <c r="A25827" s="289"/>
      <c r="I25827"/>
      <c r="J25827"/>
      <c r="L25827" s="33"/>
      <c r="M25827" s="24"/>
    </row>
    <row r="25828" spans="1:13" x14ac:dyDescent="0.2">
      <c r="A25828" s="289"/>
      <c r="I25828"/>
      <c r="J25828"/>
      <c r="L25828" s="33"/>
      <c r="M25828" s="24"/>
    </row>
    <row r="25829" spans="1:13" x14ac:dyDescent="0.2">
      <c r="A25829" s="289"/>
      <c r="I25829"/>
      <c r="J25829"/>
      <c r="L25829" s="33"/>
      <c r="M25829" s="24"/>
    </row>
    <row r="25830" spans="1:13" x14ac:dyDescent="0.2">
      <c r="A25830" s="289"/>
      <c r="I25830"/>
      <c r="J25830"/>
      <c r="L25830" s="33"/>
      <c r="M25830" s="24"/>
    </row>
    <row r="25831" spans="1:13" x14ac:dyDescent="0.2">
      <c r="A25831" s="289"/>
      <c r="I25831"/>
      <c r="J25831"/>
      <c r="L25831" s="33"/>
      <c r="M25831" s="24"/>
    </row>
    <row r="25832" spans="1:13" x14ac:dyDescent="0.2">
      <c r="A25832" s="289"/>
      <c r="I25832"/>
      <c r="J25832"/>
      <c r="L25832" s="33"/>
      <c r="M25832" s="24"/>
    </row>
    <row r="25833" spans="1:13" x14ac:dyDescent="0.2">
      <c r="A25833" s="289"/>
      <c r="I25833"/>
      <c r="J25833"/>
      <c r="L25833" s="33"/>
      <c r="M25833" s="24"/>
    </row>
    <row r="25834" spans="1:13" x14ac:dyDescent="0.2">
      <c r="A25834" s="289"/>
      <c r="I25834"/>
      <c r="J25834"/>
      <c r="L25834" s="33"/>
      <c r="M25834" s="24"/>
    </row>
    <row r="25835" spans="1:13" x14ac:dyDescent="0.2">
      <c r="A25835" s="289"/>
      <c r="I25835"/>
      <c r="J25835"/>
      <c r="L25835" s="33"/>
      <c r="M25835" s="24"/>
    </row>
    <row r="25836" spans="1:13" x14ac:dyDescent="0.2">
      <c r="A25836" s="289"/>
      <c r="I25836"/>
      <c r="J25836"/>
      <c r="L25836" s="33"/>
      <c r="M25836" s="24"/>
    </row>
    <row r="25837" spans="1:13" x14ac:dyDescent="0.2">
      <c r="A25837" s="289"/>
      <c r="I25837"/>
      <c r="J25837"/>
      <c r="L25837" s="33"/>
      <c r="M25837" s="24"/>
    </row>
    <row r="25838" spans="1:13" x14ac:dyDescent="0.2">
      <c r="A25838" s="289"/>
      <c r="I25838"/>
      <c r="J25838"/>
      <c r="L25838" s="33"/>
      <c r="M25838" s="24"/>
    </row>
    <row r="25839" spans="1:13" x14ac:dyDescent="0.2">
      <c r="A25839" s="289"/>
      <c r="I25839"/>
      <c r="J25839"/>
      <c r="L25839" s="33"/>
      <c r="M25839" s="24"/>
    </row>
    <row r="25840" spans="1:13" x14ac:dyDescent="0.2">
      <c r="A25840" s="289"/>
      <c r="I25840"/>
      <c r="J25840"/>
      <c r="L25840" s="33"/>
      <c r="M25840" s="24"/>
    </row>
    <row r="25841" spans="1:13" x14ac:dyDescent="0.2">
      <c r="A25841" s="289"/>
      <c r="I25841"/>
      <c r="J25841"/>
      <c r="L25841" s="33"/>
      <c r="M25841" s="24"/>
    </row>
    <row r="25842" spans="1:13" x14ac:dyDescent="0.2">
      <c r="A25842" s="289"/>
      <c r="I25842"/>
      <c r="J25842"/>
      <c r="L25842" s="33"/>
      <c r="M25842" s="24"/>
    </row>
    <row r="25843" spans="1:13" x14ac:dyDescent="0.2">
      <c r="A25843" s="289"/>
      <c r="I25843"/>
      <c r="J25843"/>
      <c r="L25843" s="33"/>
      <c r="M25843" s="24"/>
    </row>
    <row r="25844" spans="1:13" x14ac:dyDescent="0.2">
      <c r="A25844" s="289"/>
      <c r="I25844"/>
      <c r="J25844"/>
      <c r="L25844" s="33"/>
      <c r="M25844" s="24"/>
    </row>
    <row r="25845" spans="1:13" x14ac:dyDescent="0.2">
      <c r="A25845" s="289"/>
      <c r="I25845"/>
      <c r="J25845"/>
      <c r="L25845" s="33"/>
      <c r="M25845" s="24"/>
    </row>
    <row r="25846" spans="1:13" x14ac:dyDescent="0.2">
      <c r="A25846" s="289"/>
      <c r="I25846"/>
      <c r="J25846"/>
      <c r="L25846" s="33"/>
      <c r="M25846" s="24"/>
    </row>
    <row r="25847" spans="1:13" x14ac:dyDescent="0.2">
      <c r="A25847" s="289"/>
      <c r="I25847"/>
      <c r="J25847"/>
      <c r="L25847" s="33"/>
      <c r="M25847" s="24"/>
    </row>
    <row r="25848" spans="1:13" x14ac:dyDescent="0.2">
      <c r="A25848" s="289"/>
      <c r="I25848"/>
      <c r="J25848"/>
      <c r="L25848" s="33"/>
      <c r="M25848" s="24"/>
    </row>
    <row r="25849" spans="1:13" x14ac:dyDescent="0.2">
      <c r="A25849" s="289"/>
      <c r="I25849"/>
      <c r="J25849"/>
      <c r="L25849" s="33"/>
      <c r="M25849" s="24"/>
    </row>
    <row r="25850" spans="1:13" x14ac:dyDescent="0.2">
      <c r="A25850" s="289"/>
      <c r="I25850"/>
      <c r="J25850"/>
      <c r="L25850" s="33"/>
      <c r="M25850" s="24"/>
    </row>
    <row r="25851" spans="1:13" x14ac:dyDescent="0.2">
      <c r="A25851" s="289"/>
      <c r="I25851"/>
      <c r="J25851"/>
      <c r="L25851" s="33"/>
      <c r="M25851" s="24"/>
    </row>
    <row r="25852" spans="1:13" x14ac:dyDescent="0.2">
      <c r="A25852" s="289"/>
      <c r="I25852"/>
      <c r="J25852"/>
      <c r="L25852" s="33"/>
      <c r="M25852" s="24"/>
    </row>
    <row r="25853" spans="1:13" x14ac:dyDescent="0.2">
      <c r="A25853" s="289"/>
      <c r="I25853"/>
      <c r="J25853"/>
      <c r="L25853" s="33"/>
      <c r="M25853" s="24"/>
    </row>
    <row r="25854" spans="1:13" x14ac:dyDescent="0.2">
      <c r="A25854" s="289"/>
      <c r="I25854"/>
      <c r="J25854"/>
      <c r="L25854" s="33"/>
      <c r="M25854" s="24"/>
    </row>
    <row r="25855" spans="1:13" x14ac:dyDescent="0.2">
      <c r="A25855" s="289"/>
      <c r="I25855"/>
      <c r="J25855"/>
      <c r="L25855" s="33"/>
      <c r="M25855" s="24"/>
    </row>
    <row r="25856" spans="1:13" x14ac:dyDescent="0.2">
      <c r="A25856" s="289"/>
      <c r="I25856"/>
      <c r="J25856"/>
      <c r="L25856" s="33"/>
      <c r="M25856" s="24"/>
    </row>
    <row r="25857" spans="1:13" x14ac:dyDescent="0.2">
      <c r="A25857" s="289"/>
      <c r="I25857"/>
      <c r="J25857"/>
      <c r="L25857" s="33"/>
      <c r="M25857" s="24"/>
    </row>
    <row r="25858" spans="1:13" x14ac:dyDescent="0.2">
      <c r="A25858" s="289"/>
      <c r="I25858"/>
      <c r="J25858"/>
      <c r="L25858" s="33"/>
      <c r="M25858" s="24"/>
    </row>
    <row r="25859" spans="1:13" x14ac:dyDescent="0.2">
      <c r="A25859" s="289"/>
      <c r="I25859"/>
      <c r="J25859"/>
      <c r="L25859" s="33"/>
      <c r="M25859" s="24"/>
    </row>
    <row r="25860" spans="1:13" x14ac:dyDescent="0.2">
      <c r="A25860" s="289"/>
      <c r="I25860"/>
      <c r="J25860"/>
      <c r="L25860" s="33"/>
      <c r="M25860" s="24"/>
    </row>
    <row r="25861" spans="1:13" x14ac:dyDescent="0.2">
      <c r="A25861" s="289"/>
      <c r="I25861"/>
      <c r="J25861"/>
      <c r="L25861" s="33"/>
      <c r="M25861" s="24"/>
    </row>
    <row r="25862" spans="1:13" x14ac:dyDescent="0.2">
      <c r="A25862" s="289"/>
      <c r="I25862"/>
      <c r="J25862"/>
      <c r="L25862" s="33"/>
      <c r="M25862" s="24"/>
    </row>
    <row r="25863" spans="1:13" x14ac:dyDescent="0.2">
      <c r="A25863" s="289"/>
      <c r="I25863"/>
      <c r="J25863"/>
      <c r="L25863" s="33"/>
      <c r="M25863" s="24"/>
    </row>
    <row r="25864" spans="1:13" x14ac:dyDescent="0.2">
      <c r="A25864" s="289"/>
      <c r="I25864"/>
      <c r="J25864"/>
      <c r="L25864" s="33"/>
      <c r="M25864" s="24"/>
    </row>
    <row r="25865" spans="1:13" x14ac:dyDescent="0.2">
      <c r="A25865" s="289"/>
      <c r="I25865"/>
      <c r="J25865"/>
      <c r="L25865" s="33"/>
      <c r="M25865" s="24"/>
    </row>
    <row r="25866" spans="1:13" x14ac:dyDescent="0.2">
      <c r="A25866" s="289"/>
      <c r="I25866"/>
      <c r="J25866"/>
      <c r="L25866" s="33"/>
      <c r="M25866" s="24"/>
    </row>
    <row r="25867" spans="1:13" x14ac:dyDescent="0.2">
      <c r="A25867" s="289"/>
      <c r="I25867"/>
      <c r="J25867"/>
      <c r="L25867" s="33"/>
      <c r="M25867" s="24"/>
    </row>
    <row r="25868" spans="1:13" x14ac:dyDescent="0.2">
      <c r="A25868" s="289"/>
      <c r="I25868"/>
      <c r="J25868"/>
      <c r="L25868" s="33"/>
      <c r="M25868" s="24"/>
    </row>
    <row r="25869" spans="1:13" x14ac:dyDescent="0.2">
      <c r="A25869" s="289"/>
      <c r="I25869"/>
      <c r="J25869"/>
      <c r="L25869" s="33"/>
      <c r="M25869" s="24"/>
    </row>
    <row r="25870" spans="1:13" x14ac:dyDescent="0.2">
      <c r="A25870" s="289"/>
      <c r="I25870"/>
      <c r="J25870"/>
      <c r="L25870" s="33"/>
      <c r="M25870" s="24"/>
    </row>
    <row r="25871" spans="1:13" x14ac:dyDescent="0.2">
      <c r="A25871" s="289"/>
      <c r="I25871"/>
      <c r="J25871"/>
      <c r="L25871" s="33"/>
      <c r="M25871" s="24"/>
    </row>
    <row r="25872" spans="1:13" x14ac:dyDescent="0.2">
      <c r="A25872" s="289"/>
      <c r="I25872"/>
      <c r="J25872"/>
      <c r="L25872" s="33"/>
      <c r="M25872" s="24"/>
    </row>
    <row r="25873" spans="1:13" x14ac:dyDescent="0.2">
      <c r="A25873" s="289"/>
      <c r="I25873"/>
      <c r="J25873"/>
      <c r="L25873" s="33"/>
      <c r="M25873" s="24"/>
    </row>
    <row r="25874" spans="1:13" x14ac:dyDescent="0.2">
      <c r="A25874" s="289"/>
      <c r="I25874"/>
      <c r="J25874"/>
      <c r="L25874" s="33"/>
      <c r="M25874" s="24"/>
    </row>
    <row r="25875" spans="1:13" x14ac:dyDescent="0.2">
      <c r="A25875" s="289"/>
      <c r="I25875"/>
      <c r="J25875"/>
      <c r="L25875" s="33"/>
      <c r="M25875" s="24"/>
    </row>
    <row r="25876" spans="1:13" x14ac:dyDescent="0.2">
      <c r="A25876" s="289"/>
      <c r="I25876"/>
      <c r="J25876"/>
      <c r="L25876" s="33"/>
      <c r="M25876" s="24"/>
    </row>
    <row r="25877" spans="1:13" x14ac:dyDescent="0.2">
      <c r="A25877" s="289"/>
      <c r="I25877"/>
      <c r="J25877"/>
      <c r="L25877" s="33"/>
      <c r="M25877" s="24"/>
    </row>
    <row r="25878" spans="1:13" x14ac:dyDescent="0.2">
      <c r="A25878" s="289"/>
      <c r="I25878"/>
      <c r="J25878"/>
      <c r="L25878" s="33"/>
      <c r="M25878" s="24"/>
    </row>
    <row r="25879" spans="1:13" x14ac:dyDescent="0.2">
      <c r="A25879" s="289"/>
      <c r="I25879"/>
      <c r="J25879"/>
      <c r="L25879" s="33"/>
      <c r="M25879" s="24"/>
    </row>
    <row r="25880" spans="1:13" x14ac:dyDescent="0.2">
      <c r="A25880" s="289"/>
      <c r="I25880"/>
      <c r="J25880"/>
      <c r="L25880" s="33"/>
      <c r="M25880" s="24"/>
    </row>
    <row r="25881" spans="1:13" x14ac:dyDescent="0.2">
      <c r="A25881" s="289"/>
      <c r="I25881"/>
      <c r="J25881"/>
      <c r="L25881" s="33"/>
      <c r="M25881" s="24"/>
    </row>
    <row r="25882" spans="1:13" x14ac:dyDescent="0.2">
      <c r="A25882" s="289"/>
      <c r="I25882"/>
      <c r="J25882"/>
      <c r="L25882" s="33"/>
      <c r="M25882" s="24"/>
    </row>
    <row r="25883" spans="1:13" x14ac:dyDescent="0.2">
      <c r="A25883" s="289"/>
      <c r="I25883"/>
      <c r="J25883"/>
      <c r="L25883" s="33"/>
      <c r="M25883" s="24"/>
    </row>
    <row r="25884" spans="1:13" x14ac:dyDescent="0.2">
      <c r="A25884" s="289"/>
      <c r="I25884"/>
      <c r="J25884"/>
      <c r="L25884" s="33"/>
      <c r="M25884" s="24"/>
    </row>
    <row r="25885" spans="1:13" x14ac:dyDescent="0.2">
      <c r="A25885" s="289"/>
      <c r="I25885"/>
      <c r="J25885"/>
      <c r="L25885" s="33"/>
      <c r="M25885" s="24"/>
    </row>
    <row r="25886" spans="1:13" x14ac:dyDescent="0.2">
      <c r="A25886" s="289"/>
      <c r="I25886"/>
      <c r="J25886"/>
      <c r="L25886" s="33"/>
      <c r="M25886" s="24"/>
    </row>
    <row r="25887" spans="1:13" x14ac:dyDescent="0.2">
      <c r="A25887" s="289"/>
      <c r="I25887"/>
      <c r="J25887"/>
      <c r="L25887" s="33"/>
      <c r="M25887" s="24"/>
    </row>
    <row r="25888" spans="1:13" x14ac:dyDescent="0.2">
      <c r="A25888" s="289"/>
      <c r="I25888"/>
      <c r="J25888"/>
      <c r="L25888" s="33"/>
      <c r="M25888" s="24"/>
    </row>
    <row r="25889" spans="1:13" x14ac:dyDescent="0.2">
      <c r="A25889" s="289"/>
      <c r="I25889"/>
      <c r="J25889"/>
      <c r="L25889" s="33"/>
      <c r="M25889" s="24"/>
    </row>
    <row r="25890" spans="1:13" x14ac:dyDescent="0.2">
      <c r="A25890" s="289"/>
      <c r="I25890"/>
      <c r="J25890"/>
      <c r="L25890" s="33"/>
      <c r="M25890" s="24"/>
    </row>
    <row r="25891" spans="1:13" x14ac:dyDescent="0.2">
      <c r="A25891" s="289"/>
      <c r="I25891"/>
      <c r="J25891"/>
      <c r="L25891" s="33"/>
      <c r="M25891" s="24"/>
    </row>
    <row r="25892" spans="1:13" x14ac:dyDescent="0.2">
      <c r="A25892" s="289"/>
      <c r="I25892"/>
      <c r="J25892"/>
      <c r="L25892" s="33"/>
      <c r="M25892" s="24"/>
    </row>
    <row r="25893" spans="1:13" x14ac:dyDescent="0.2">
      <c r="A25893" s="289"/>
      <c r="I25893"/>
      <c r="J25893"/>
      <c r="L25893" s="33"/>
      <c r="M25893" s="24"/>
    </row>
    <row r="25894" spans="1:13" x14ac:dyDescent="0.2">
      <c r="A25894" s="289"/>
      <c r="I25894"/>
      <c r="J25894"/>
      <c r="L25894" s="33"/>
      <c r="M25894" s="24"/>
    </row>
    <row r="25895" spans="1:13" x14ac:dyDescent="0.2">
      <c r="A25895" s="289"/>
      <c r="I25895"/>
      <c r="J25895"/>
      <c r="L25895" s="33"/>
      <c r="M25895" s="24"/>
    </row>
    <row r="25896" spans="1:13" x14ac:dyDescent="0.2">
      <c r="A25896" s="289"/>
      <c r="I25896"/>
      <c r="J25896"/>
      <c r="L25896" s="33"/>
      <c r="M25896" s="24"/>
    </row>
    <row r="25897" spans="1:13" x14ac:dyDescent="0.2">
      <c r="A25897" s="289"/>
      <c r="I25897"/>
      <c r="J25897"/>
      <c r="L25897" s="33"/>
      <c r="M25897" s="24"/>
    </row>
    <row r="25898" spans="1:13" x14ac:dyDescent="0.2">
      <c r="A25898" s="289"/>
      <c r="I25898"/>
      <c r="J25898"/>
      <c r="L25898" s="33"/>
      <c r="M25898" s="24"/>
    </row>
    <row r="25899" spans="1:13" x14ac:dyDescent="0.2">
      <c r="A25899" s="289"/>
      <c r="I25899"/>
      <c r="J25899"/>
      <c r="L25899" s="33"/>
      <c r="M25899" s="24"/>
    </row>
    <row r="25900" spans="1:13" x14ac:dyDescent="0.2">
      <c r="A25900" s="289"/>
      <c r="I25900"/>
      <c r="J25900"/>
      <c r="L25900" s="33"/>
      <c r="M25900" s="24"/>
    </row>
    <row r="25901" spans="1:13" x14ac:dyDescent="0.2">
      <c r="A25901" s="289"/>
      <c r="I25901"/>
      <c r="J25901"/>
      <c r="L25901" s="33"/>
      <c r="M25901" s="24"/>
    </row>
    <row r="25902" spans="1:13" x14ac:dyDescent="0.2">
      <c r="A25902" s="289"/>
      <c r="I25902"/>
      <c r="J25902"/>
      <c r="L25902" s="33"/>
      <c r="M25902" s="24"/>
    </row>
    <row r="25903" spans="1:13" x14ac:dyDescent="0.2">
      <c r="A25903" s="289"/>
      <c r="I25903"/>
      <c r="J25903"/>
      <c r="L25903" s="33"/>
      <c r="M25903" s="24"/>
    </row>
    <row r="25904" spans="1:13" x14ac:dyDescent="0.2">
      <c r="A25904" s="289"/>
      <c r="I25904"/>
      <c r="J25904"/>
      <c r="L25904" s="33"/>
      <c r="M25904" s="24"/>
    </row>
    <row r="25905" spans="1:13" x14ac:dyDescent="0.2">
      <c r="A25905" s="289"/>
      <c r="I25905"/>
      <c r="J25905"/>
      <c r="L25905" s="33"/>
      <c r="M25905" s="24"/>
    </row>
    <row r="25906" spans="1:13" x14ac:dyDescent="0.2">
      <c r="A25906" s="289"/>
      <c r="I25906"/>
      <c r="J25906"/>
      <c r="L25906" s="33"/>
      <c r="M25906" s="24"/>
    </row>
    <row r="25907" spans="1:13" x14ac:dyDescent="0.2">
      <c r="A25907" s="289"/>
      <c r="I25907"/>
      <c r="J25907"/>
      <c r="L25907" s="33"/>
      <c r="M25907" s="24"/>
    </row>
    <row r="25908" spans="1:13" x14ac:dyDescent="0.2">
      <c r="A25908" s="289"/>
      <c r="I25908"/>
      <c r="J25908"/>
      <c r="L25908" s="33"/>
      <c r="M25908" s="24"/>
    </row>
    <row r="25909" spans="1:13" x14ac:dyDescent="0.2">
      <c r="A25909" s="289"/>
      <c r="I25909"/>
      <c r="J25909"/>
      <c r="L25909" s="33"/>
      <c r="M25909" s="24"/>
    </row>
    <row r="25910" spans="1:13" x14ac:dyDescent="0.2">
      <c r="A25910" s="289"/>
      <c r="I25910"/>
      <c r="J25910"/>
      <c r="L25910" s="33"/>
      <c r="M25910" s="24"/>
    </row>
    <row r="25911" spans="1:13" x14ac:dyDescent="0.2">
      <c r="A25911" s="289"/>
      <c r="I25911"/>
      <c r="J25911"/>
      <c r="L25911" s="33"/>
      <c r="M25911" s="24"/>
    </row>
    <row r="25912" spans="1:13" x14ac:dyDescent="0.2">
      <c r="A25912" s="289"/>
      <c r="I25912"/>
      <c r="J25912"/>
      <c r="L25912" s="33"/>
      <c r="M25912" s="24"/>
    </row>
    <row r="25913" spans="1:13" x14ac:dyDescent="0.2">
      <c r="A25913" s="289"/>
      <c r="I25913"/>
      <c r="J25913"/>
      <c r="L25913" s="33"/>
      <c r="M25913" s="24"/>
    </row>
    <row r="25914" spans="1:13" x14ac:dyDescent="0.2">
      <c r="A25914" s="289"/>
      <c r="I25914"/>
      <c r="J25914"/>
      <c r="L25914" s="33"/>
      <c r="M25914" s="24"/>
    </row>
    <row r="25915" spans="1:13" x14ac:dyDescent="0.2">
      <c r="A25915" s="289"/>
      <c r="I25915"/>
      <c r="J25915"/>
      <c r="L25915" s="33"/>
      <c r="M25915" s="24"/>
    </row>
    <row r="25916" spans="1:13" x14ac:dyDescent="0.2">
      <c r="A25916" s="289"/>
      <c r="I25916"/>
      <c r="J25916"/>
      <c r="L25916" s="33"/>
      <c r="M25916" s="24"/>
    </row>
    <row r="25917" spans="1:13" x14ac:dyDescent="0.2">
      <c r="A25917" s="289"/>
      <c r="I25917"/>
      <c r="J25917"/>
      <c r="L25917" s="33"/>
      <c r="M25917" s="24"/>
    </row>
    <row r="25918" spans="1:13" x14ac:dyDescent="0.2">
      <c r="A25918" s="289"/>
      <c r="I25918"/>
      <c r="J25918"/>
      <c r="L25918" s="33"/>
      <c r="M25918" s="24"/>
    </row>
    <row r="25919" spans="1:13" x14ac:dyDescent="0.2">
      <c r="A25919" s="289"/>
      <c r="I25919"/>
      <c r="J25919"/>
      <c r="L25919" s="33"/>
      <c r="M25919" s="24"/>
    </row>
    <row r="25920" spans="1:13" x14ac:dyDescent="0.2">
      <c r="A25920" s="289"/>
      <c r="I25920"/>
      <c r="J25920"/>
      <c r="L25920" s="33"/>
      <c r="M25920" s="24"/>
    </row>
    <row r="25921" spans="1:13" x14ac:dyDescent="0.2">
      <c r="A25921" s="289"/>
      <c r="I25921"/>
      <c r="J25921"/>
      <c r="L25921" s="33"/>
      <c r="M25921" s="24"/>
    </row>
    <row r="25922" spans="1:13" x14ac:dyDescent="0.2">
      <c r="A25922" s="289"/>
      <c r="I25922"/>
      <c r="J25922"/>
      <c r="L25922" s="33"/>
      <c r="M25922" s="24"/>
    </row>
    <row r="25923" spans="1:13" x14ac:dyDescent="0.2">
      <c r="A25923" s="289"/>
      <c r="I25923"/>
      <c r="J25923"/>
      <c r="L25923" s="33"/>
      <c r="M25923" s="24"/>
    </row>
    <row r="25924" spans="1:13" x14ac:dyDescent="0.2">
      <c r="A25924" s="289"/>
      <c r="I25924"/>
      <c r="J25924"/>
      <c r="L25924" s="33"/>
      <c r="M25924" s="24"/>
    </row>
    <row r="25925" spans="1:13" x14ac:dyDescent="0.2">
      <c r="A25925" s="289"/>
      <c r="I25925"/>
      <c r="J25925"/>
      <c r="L25925" s="33"/>
      <c r="M25925" s="24"/>
    </row>
    <row r="25926" spans="1:13" x14ac:dyDescent="0.2">
      <c r="A25926" s="289"/>
      <c r="I25926"/>
      <c r="J25926"/>
      <c r="L25926" s="33"/>
      <c r="M25926" s="24"/>
    </row>
    <row r="25927" spans="1:13" x14ac:dyDescent="0.2">
      <c r="A25927" s="289"/>
      <c r="I25927"/>
      <c r="J25927"/>
      <c r="L25927" s="33"/>
      <c r="M25927" s="24"/>
    </row>
    <row r="25928" spans="1:13" x14ac:dyDescent="0.2">
      <c r="A25928" s="289"/>
      <c r="I25928"/>
      <c r="J25928"/>
      <c r="L25928" s="33"/>
      <c r="M25928" s="24"/>
    </row>
    <row r="25929" spans="1:13" x14ac:dyDescent="0.2">
      <c r="A25929" s="289"/>
      <c r="I25929"/>
      <c r="J25929"/>
      <c r="L25929" s="33"/>
      <c r="M25929" s="24"/>
    </row>
    <row r="25930" spans="1:13" x14ac:dyDescent="0.2">
      <c r="A25930" s="289"/>
      <c r="I25930"/>
      <c r="J25930"/>
      <c r="L25930" s="33"/>
      <c r="M25930" s="24"/>
    </row>
    <row r="25931" spans="1:13" x14ac:dyDescent="0.2">
      <c r="A25931" s="289"/>
      <c r="I25931"/>
      <c r="J25931"/>
      <c r="L25931" s="33"/>
      <c r="M25931" s="24"/>
    </row>
    <row r="25932" spans="1:13" x14ac:dyDescent="0.2">
      <c r="A25932" s="289"/>
      <c r="I25932"/>
      <c r="J25932"/>
      <c r="L25932" s="33"/>
      <c r="M25932" s="24"/>
    </row>
    <row r="25933" spans="1:13" x14ac:dyDescent="0.2">
      <c r="A25933" s="289"/>
      <c r="I25933"/>
      <c r="J25933"/>
      <c r="L25933" s="33"/>
      <c r="M25933" s="24"/>
    </row>
    <row r="25934" spans="1:13" x14ac:dyDescent="0.2">
      <c r="A25934" s="289"/>
      <c r="I25934"/>
      <c r="J25934"/>
      <c r="L25934" s="33"/>
      <c r="M25934" s="24"/>
    </row>
    <row r="25935" spans="1:13" x14ac:dyDescent="0.2">
      <c r="A25935" s="289"/>
      <c r="I25935"/>
      <c r="J25935"/>
      <c r="L25935" s="33"/>
      <c r="M25935" s="24"/>
    </row>
    <row r="25936" spans="1:13" x14ac:dyDescent="0.2">
      <c r="A25936" s="289"/>
      <c r="I25936"/>
      <c r="J25936"/>
      <c r="L25936" s="33"/>
      <c r="M25936" s="24"/>
    </row>
    <row r="25937" spans="1:13" x14ac:dyDescent="0.2">
      <c r="A25937" s="289"/>
      <c r="I25937"/>
      <c r="J25937"/>
      <c r="L25937" s="33"/>
      <c r="M25937" s="24"/>
    </row>
    <row r="25938" spans="1:13" x14ac:dyDescent="0.2">
      <c r="A25938" s="289"/>
      <c r="I25938"/>
      <c r="J25938"/>
      <c r="L25938" s="33"/>
      <c r="M25938" s="24"/>
    </row>
    <row r="25939" spans="1:13" x14ac:dyDescent="0.2">
      <c r="A25939" s="289"/>
      <c r="I25939"/>
      <c r="J25939"/>
      <c r="L25939" s="33"/>
      <c r="M25939" s="24"/>
    </row>
    <row r="25940" spans="1:13" x14ac:dyDescent="0.2">
      <c r="A25940" s="289"/>
      <c r="I25940"/>
      <c r="J25940"/>
      <c r="L25940" s="33"/>
      <c r="M25940" s="24"/>
    </row>
    <row r="25941" spans="1:13" x14ac:dyDescent="0.2">
      <c r="A25941" s="289"/>
      <c r="I25941"/>
      <c r="J25941"/>
      <c r="L25941" s="33"/>
      <c r="M25941" s="24"/>
    </row>
    <row r="25942" spans="1:13" x14ac:dyDescent="0.2">
      <c r="A25942" s="289"/>
      <c r="I25942"/>
      <c r="J25942"/>
      <c r="L25942" s="33"/>
      <c r="M25942" s="24"/>
    </row>
    <row r="25943" spans="1:13" x14ac:dyDescent="0.2">
      <c r="A25943" s="289"/>
      <c r="I25943"/>
      <c r="J25943"/>
      <c r="L25943" s="33"/>
      <c r="M25943" s="24"/>
    </row>
    <row r="25944" spans="1:13" x14ac:dyDescent="0.2">
      <c r="A25944" s="289"/>
      <c r="I25944"/>
      <c r="J25944"/>
      <c r="L25944" s="33"/>
      <c r="M25944" s="24"/>
    </row>
    <row r="25945" spans="1:13" x14ac:dyDescent="0.2">
      <c r="A25945" s="289"/>
      <c r="I25945"/>
      <c r="J25945"/>
      <c r="L25945" s="33"/>
      <c r="M25945" s="24"/>
    </row>
    <row r="25946" spans="1:13" x14ac:dyDescent="0.2">
      <c r="A25946" s="289"/>
      <c r="I25946"/>
      <c r="J25946"/>
      <c r="L25946" s="33"/>
      <c r="M25946" s="24"/>
    </row>
    <row r="25947" spans="1:13" x14ac:dyDescent="0.2">
      <c r="A25947" s="289"/>
      <c r="I25947"/>
      <c r="J25947"/>
      <c r="L25947" s="33"/>
      <c r="M25947" s="24"/>
    </row>
    <row r="25948" spans="1:13" x14ac:dyDescent="0.2">
      <c r="A25948" s="289"/>
      <c r="I25948"/>
      <c r="J25948"/>
      <c r="L25948" s="33"/>
      <c r="M25948" s="24"/>
    </row>
    <row r="25949" spans="1:13" x14ac:dyDescent="0.2">
      <c r="A25949" s="289"/>
      <c r="I25949"/>
      <c r="J25949"/>
      <c r="L25949" s="33"/>
      <c r="M25949" s="24"/>
    </row>
    <row r="25950" spans="1:13" x14ac:dyDescent="0.2">
      <c r="A25950" s="289"/>
      <c r="I25950"/>
      <c r="J25950"/>
      <c r="L25950" s="33"/>
      <c r="M25950" s="24"/>
    </row>
    <row r="25951" spans="1:13" x14ac:dyDescent="0.2">
      <c r="A25951" s="289"/>
      <c r="I25951"/>
      <c r="J25951"/>
      <c r="L25951" s="33"/>
      <c r="M25951" s="24"/>
    </row>
    <row r="25952" spans="1:13" x14ac:dyDescent="0.2">
      <c r="A25952" s="289"/>
      <c r="I25952"/>
      <c r="J25952"/>
      <c r="L25952" s="33"/>
      <c r="M25952" s="24"/>
    </row>
    <row r="25953" spans="1:13" x14ac:dyDescent="0.2">
      <c r="A25953" s="289"/>
      <c r="I25953"/>
      <c r="J25953"/>
      <c r="L25953" s="33"/>
      <c r="M25953" s="24"/>
    </row>
    <row r="25954" spans="1:13" x14ac:dyDescent="0.2">
      <c r="A25954" s="289"/>
      <c r="I25954"/>
      <c r="J25954"/>
      <c r="L25954" s="33"/>
      <c r="M25954" s="24"/>
    </row>
    <row r="25955" spans="1:13" x14ac:dyDescent="0.2">
      <c r="A25955" s="289"/>
      <c r="I25955"/>
      <c r="J25955"/>
      <c r="L25955" s="33"/>
      <c r="M25955" s="24"/>
    </row>
    <row r="25956" spans="1:13" x14ac:dyDescent="0.2">
      <c r="A25956" s="289"/>
      <c r="I25956"/>
      <c r="J25956"/>
      <c r="L25956" s="33"/>
      <c r="M25956" s="24"/>
    </row>
    <row r="25957" spans="1:13" x14ac:dyDescent="0.2">
      <c r="A25957" s="289"/>
      <c r="I25957"/>
      <c r="J25957"/>
      <c r="L25957" s="33"/>
      <c r="M25957" s="24"/>
    </row>
    <row r="25958" spans="1:13" x14ac:dyDescent="0.2">
      <c r="A25958" s="289"/>
      <c r="I25958"/>
      <c r="J25958"/>
      <c r="L25958" s="33"/>
      <c r="M25958" s="24"/>
    </row>
    <row r="25959" spans="1:13" x14ac:dyDescent="0.2">
      <c r="A25959" s="289"/>
      <c r="I25959"/>
      <c r="J25959"/>
      <c r="L25959" s="33"/>
      <c r="M25959" s="24"/>
    </row>
    <row r="25960" spans="1:13" x14ac:dyDescent="0.2">
      <c r="A25960" s="289"/>
      <c r="I25960"/>
      <c r="J25960"/>
      <c r="L25960" s="33"/>
      <c r="M25960" s="24"/>
    </row>
    <row r="25961" spans="1:13" x14ac:dyDescent="0.2">
      <c r="A25961" s="289"/>
      <c r="I25961"/>
      <c r="J25961"/>
      <c r="L25961" s="33"/>
      <c r="M25961" s="24"/>
    </row>
    <row r="25962" spans="1:13" x14ac:dyDescent="0.2">
      <c r="A25962" s="289"/>
      <c r="I25962"/>
      <c r="J25962"/>
      <c r="L25962" s="33"/>
      <c r="M25962" s="24"/>
    </row>
    <row r="25963" spans="1:13" x14ac:dyDescent="0.2">
      <c r="A25963" s="289"/>
      <c r="I25963"/>
      <c r="J25963"/>
      <c r="L25963" s="33"/>
      <c r="M25963" s="24"/>
    </row>
    <row r="25964" spans="1:13" x14ac:dyDescent="0.2">
      <c r="A25964" s="289"/>
      <c r="I25964"/>
      <c r="J25964"/>
      <c r="L25964" s="33"/>
      <c r="M25964" s="24"/>
    </row>
    <row r="25965" spans="1:13" x14ac:dyDescent="0.2">
      <c r="A25965" s="289"/>
      <c r="I25965"/>
      <c r="J25965"/>
      <c r="L25965" s="33"/>
      <c r="M25965" s="24"/>
    </row>
    <row r="25966" spans="1:13" x14ac:dyDescent="0.2">
      <c r="A25966" s="289"/>
      <c r="I25966"/>
      <c r="J25966"/>
      <c r="L25966" s="33"/>
      <c r="M25966" s="24"/>
    </row>
    <row r="25967" spans="1:13" x14ac:dyDescent="0.2">
      <c r="A25967" s="289"/>
      <c r="I25967"/>
      <c r="J25967"/>
      <c r="L25967" s="33"/>
      <c r="M25967" s="24"/>
    </row>
    <row r="25968" spans="1:13" x14ac:dyDescent="0.2">
      <c r="A25968" s="289"/>
      <c r="I25968"/>
      <c r="J25968"/>
      <c r="L25968" s="33"/>
      <c r="M25968" s="24"/>
    </row>
    <row r="25969" spans="1:13" x14ac:dyDescent="0.2">
      <c r="A25969" s="289"/>
      <c r="I25969"/>
      <c r="J25969"/>
      <c r="L25969" s="33"/>
      <c r="M25969" s="24"/>
    </row>
    <row r="25970" spans="1:13" x14ac:dyDescent="0.2">
      <c r="A25970" s="289"/>
      <c r="I25970"/>
      <c r="J25970"/>
      <c r="L25970" s="33"/>
      <c r="M25970" s="24"/>
    </row>
    <row r="25971" spans="1:13" x14ac:dyDescent="0.2">
      <c r="A25971" s="289"/>
      <c r="I25971"/>
      <c r="J25971"/>
      <c r="L25971" s="33"/>
      <c r="M25971" s="24"/>
    </row>
    <row r="25972" spans="1:13" x14ac:dyDescent="0.2">
      <c r="A25972" s="289"/>
      <c r="I25972"/>
      <c r="J25972"/>
      <c r="L25972" s="33"/>
      <c r="M25972" s="24"/>
    </row>
    <row r="25973" spans="1:13" x14ac:dyDescent="0.2">
      <c r="A25973" s="289"/>
      <c r="I25973"/>
      <c r="J25973"/>
      <c r="L25973" s="33"/>
      <c r="M25973" s="24"/>
    </row>
    <row r="25974" spans="1:13" x14ac:dyDescent="0.2">
      <c r="A25974" s="289"/>
      <c r="I25974"/>
      <c r="J25974"/>
      <c r="L25974" s="33"/>
      <c r="M25974" s="24"/>
    </row>
    <row r="25975" spans="1:13" x14ac:dyDescent="0.2">
      <c r="A25975" s="289"/>
      <c r="I25975"/>
      <c r="J25975"/>
      <c r="L25975" s="33"/>
      <c r="M25975" s="24"/>
    </row>
    <row r="25976" spans="1:13" x14ac:dyDescent="0.2">
      <c r="A25976" s="289"/>
      <c r="I25976"/>
      <c r="J25976"/>
      <c r="L25976" s="33"/>
      <c r="M25976" s="24"/>
    </row>
    <row r="25977" spans="1:13" x14ac:dyDescent="0.2">
      <c r="A25977" s="289"/>
      <c r="I25977"/>
      <c r="J25977"/>
      <c r="L25977" s="33"/>
      <c r="M25977" s="24"/>
    </row>
    <row r="25978" spans="1:13" x14ac:dyDescent="0.2">
      <c r="A25978" s="289"/>
      <c r="I25978"/>
      <c r="J25978"/>
      <c r="L25978" s="33"/>
      <c r="M25978" s="24"/>
    </row>
    <row r="25979" spans="1:13" x14ac:dyDescent="0.2">
      <c r="A25979" s="289"/>
      <c r="I25979"/>
      <c r="J25979"/>
      <c r="L25979" s="33"/>
      <c r="M25979" s="24"/>
    </row>
    <row r="25980" spans="1:13" x14ac:dyDescent="0.2">
      <c r="A25980" s="289"/>
      <c r="I25980"/>
      <c r="J25980"/>
      <c r="L25980" s="33"/>
      <c r="M25980" s="24"/>
    </row>
    <row r="25981" spans="1:13" x14ac:dyDescent="0.2">
      <c r="A25981" s="289"/>
      <c r="I25981"/>
      <c r="J25981"/>
      <c r="L25981" s="33"/>
      <c r="M25981" s="24"/>
    </row>
    <row r="25982" spans="1:13" x14ac:dyDescent="0.2">
      <c r="A25982" s="289"/>
      <c r="I25982"/>
      <c r="J25982"/>
      <c r="L25982" s="33"/>
      <c r="M25982" s="24"/>
    </row>
    <row r="25983" spans="1:13" x14ac:dyDescent="0.2">
      <c r="A25983" s="289"/>
      <c r="I25983"/>
      <c r="J25983"/>
      <c r="L25983" s="33"/>
      <c r="M25983" s="24"/>
    </row>
    <row r="25984" spans="1:13" x14ac:dyDescent="0.2">
      <c r="A25984" s="289"/>
      <c r="I25984"/>
      <c r="J25984"/>
      <c r="L25984" s="33"/>
      <c r="M25984" s="24"/>
    </row>
    <row r="25985" spans="1:13" x14ac:dyDescent="0.2">
      <c r="A25985" s="289"/>
      <c r="I25985"/>
      <c r="J25985"/>
      <c r="L25985" s="33"/>
      <c r="M25985" s="24"/>
    </row>
    <row r="25986" spans="1:13" x14ac:dyDescent="0.2">
      <c r="A25986" s="289"/>
      <c r="I25986"/>
      <c r="J25986"/>
      <c r="L25986" s="33"/>
      <c r="M25986" s="24"/>
    </row>
    <row r="25987" spans="1:13" x14ac:dyDescent="0.2">
      <c r="A25987" s="289"/>
      <c r="I25987"/>
      <c r="J25987"/>
      <c r="L25987" s="33"/>
      <c r="M25987" s="24"/>
    </row>
    <row r="25988" spans="1:13" x14ac:dyDescent="0.2">
      <c r="A25988" s="289"/>
      <c r="I25988"/>
      <c r="J25988"/>
      <c r="L25988" s="33"/>
      <c r="M25988" s="24"/>
    </row>
    <row r="25989" spans="1:13" x14ac:dyDescent="0.2">
      <c r="A25989" s="289"/>
      <c r="I25989"/>
      <c r="J25989"/>
      <c r="L25989" s="33"/>
      <c r="M25989" s="24"/>
    </row>
    <row r="25990" spans="1:13" x14ac:dyDescent="0.2">
      <c r="A25990" s="289"/>
      <c r="I25990"/>
      <c r="J25990"/>
      <c r="L25990" s="33"/>
      <c r="M25990" s="24"/>
    </row>
    <row r="25991" spans="1:13" x14ac:dyDescent="0.2">
      <c r="A25991" s="289"/>
      <c r="I25991"/>
      <c r="J25991"/>
      <c r="L25991" s="33"/>
      <c r="M25991" s="24"/>
    </row>
    <row r="25992" spans="1:13" x14ac:dyDescent="0.2">
      <c r="A25992" s="289"/>
      <c r="I25992"/>
      <c r="J25992"/>
      <c r="L25992" s="33"/>
      <c r="M25992" s="24"/>
    </row>
    <row r="25993" spans="1:13" x14ac:dyDescent="0.2">
      <c r="A25993" s="289"/>
      <c r="I25993"/>
      <c r="J25993"/>
      <c r="L25993" s="33"/>
      <c r="M25993" s="24"/>
    </row>
    <row r="25994" spans="1:13" x14ac:dyDescent="0.2">
      <c r="A25994" s="289"/>
      <c r="I25994"/>
      <c r="J25994"/>
      <c r="L25994" s="33"/>
      <c r="M25994" s="24"/>
    </row>
    <row r="25995" spans="1:13" x14ac:dyDescent="0.2">
      <c r="A25995" s="289"/>
      <c r="I25995"/>
      <c r="J25995"/>
      <c r="L25995" s="33"/>
      <c r="M25995" s="24"/>
    </row>
    <row r="25996" spans="1:13" x14ac:dyDescent="0.2">
      <c r="A25996" s="289"/>
      <c r="I25996"/>
      <c r="J25996"/>
      <c r="L25996" s="33"/>
      <c r="M25996" s="24"/>
    </row>
    <row r="25997" spans="1:13" x14ac:dyDescent="0.2">
      <c r="A25997" s="289"/>
      <c r="I25997"/>
      <c r="J25997"/>
      <c r="L25997" s="33"/>
      <c r="M25997" s="24"/>
    </row>
    <row r="25998" spans="1:13" x14ac:dyDescent="0.2">
      <c r="A25998" s="289"/>
      <c r="I25998"/>
      <c r="J25998"/>
      <c r="L25998" s="33"/>
      <c r="M25998" s="24"/>
    </row>
    <row r="25999" spans="1:13" x14ac:dyDescent="0.2">
      <c r="A25999" s="289"/>
      <c r="I25999"/>
      <c r="J25999"/>
      <c r="L25999" s="33"/>
      <c r="M25999" s="24"/>
    </row>
    <row r="26000" spans="1:13" x14ac:dyDescent="0.2">
      <c r="A26000" s="289"/>
      <c r="I26000"/>
      <c r="J26000"/>
      <c r="L26000" s="33"/>
      <c r="M26000" s="24"/>
    </row>
    <row r="26001" spans="1:13" x14ac:dyDescent="0.2">
      <c r="A26001" s="289"/>
      <c r="I26001"/>
      <c r="J26001"/>
      <c r="L26001" s="33"/>
      <c r="M26001" s="24"/>
    </row>
    <row r="26002" spans="1:13" x14ac:dyDescent="0.2">
      <c r="A26002" s="289"/>
      <c r="I26002"/>
      <c r="J26002"/>
      <c r="L26002" s="33"/>
      <c r="M26002" s="24"/>
    </row>
    <row r="26003" spans="1:13" x14ac:dyDescent="0.2">
      <c r="A26003" s="289"/>
      <c r="I26003"/>
      <c r="J26003"/>
      <c r="L26003" s="33"/>
      <c r="M26003" s="24"/>
    </row>
    <row r="26004" spans="1:13" x14ac:dyDescent="0.2">
      <c r="A26004" s="289"/>
      <c r="I26004"/>
      <c r="J26004"/>
      <c r="L26004" s="33"/>
      <c r="M26004" s="24"/>
    </row>
    <row r="26005" spans="1:13" x14ac:dyDescent="0.2">
      <c r="A26005" s="289"/>
      <c r="I26005"/>
      <c r="J26005"/>
      <c r="L26005" s="33"/>
      <c r="M26005" s="24"/>
    </row>
    <row r="26006" spans="1:13" x14ac:dyDescent="0.2">
      <c r="A26006" s="289"/>
      <c r="I26006"/>
      <c r="J26006"/>
      <c r="L26006" s="33"/>
      <c r="M26006" s="24"/>
    </row>
    <row r="26007" spans="1:13" x14ac:dyDescent="0.2">
      <c r="A26007" s="289"/>
      <c r="I26007"/>
      <c r="J26007"/>
      <c r="L26007" s="33"/>
      <c r="M26007" s="24"/>
    </row>
    <row r="26008" spans="1:13" x14ac:dyDescent="0.2">
      <c r="A26008" s="289"/>
      <c r="I26008"/>
      <c r="J26008"/>
      <c r="L26008" s="33"/>
      <c r="M26008" s="24"/>
    </row>
    <row r="26009" spans="1:13" x14ac:dyDescent="0.2">
      <c r="A26009" s="289"/>
      <c r="I26009"/>
      <c r="J26009"/>
      <c r="L26009" s="33"/>
      <c r="M26009" s="24"/>
    </row>
    <row r="26010" spans="1:13" x14ac:dyDescent="0.2">
      <c r="A26010" s="289"/>
      <c r="I26010"/>
      <c r="J26010"/>
      <c r="L26010" s="33"/>
      <c r="M26010" s="24"/>
    </row>
    <row r="26011" spans="1:13" x14ac:dyDescent="0.2">
      <c r="A26011" s="289"/>
      <c r="I26011"/>
      <c r="J26011"/>
      <c r="L26011" s="33"/>
      <c r="M26011" s="24"/>
    </row>
    <row r="26012" spans="1:13" x14ac:dyDescent="0.2">
      <c r="A26012" s="289"/>
      <c r="I26012"/>
      <c r="J26012"/>
      <c r="L26012" s="33"/>
      <c r="M26012" s="24"/>
    </row>
    <row r="26013" spans="1:13" x14ac:dyDescent="0.2">
      <c r="A26013" s="289"/>
      <c r="I26013"/>
      <c r="J26013"/>
      <c r="L26013" s="33"/>
      <c r="M26013" s="24"/>
    </row>
    <row r="26014" spans="1:13" x14ac:dyDescent="0.2">
      <c r="A26014" s="289"/>
      <c r="I26014"/>
      <c r="J26014"/>
      <c r="L26014" s="33"/>
      <c r="M26014" s="24"/>
    </row>
    <row r="26015" spans="1:13" x14ac:dyDescent="0.2">
      <c r="A26015" s="289"/>
      <c r="I26015"/>
      <c r="J26015"/>
      <c r="L26015" s="33"/>
      <c r="M26015" s="24"/>
    </row>
    <row r="26016" spans="1:13" x14ac:dyDescent="0.2">
      <c r="A26016" s="289"/>
      <c r="I26016"/>
      <c r="J26016"/>
      <c r="L26016" s="33"/>
      <c r="M26016" s="24"/>
    </row>
    <row r="26017" spans="1:13" x14ac:dyDescent="0.2">
      <c r="A26017" s="289"/>
      <c r="I26017"/>
      <c r="J26017"/>
      <c r="L26017" s="33"/>
      <c r="M26017" s="24"/>
    </row>
    <row r="26018" spans="1:13" x14ac:dyDescent="0.2">
      <c r="A26018" s="289"/>
      <c r="I26018"/>
      <c r="J26018"/>
      <c r="L26018" s="33"/>
      <c r="M26018" s="24"/>
    </row>
    <row r="26019" spans="1:13" x14ac:dyDescent="0.2">
      <c r="A26019" s="289"/>
      <c r="I26019"/>
      <c r="J26019"/>
      <c r="L26019" s="33"/>
      <c r="M26019" s="24"/>
    </row>
    <row r="26020" spans="1:13" x14ac:dyDescent="0.2">
      <c r="A26020" s="289"/>
      <c r="I26020"/>
      <c r="J26020"/>
      <c r="L26020" s="33"/>
      <c r="M26020" s="24"/>
    </row>
    <row r="26021" spans="1:13" x14ac:dyDescent="0.2">
      <c r="A26021" s="289"/>
      <c r="I26021"/>
      <c r="J26021"/>
      <c r="L26021" s="33"/>
      <c r="M26021" s="24"/>
    </row>
    <row r="26022" spans="1:13" x14ac:dyDescent="0.2">
      <c r="A26022" s="289"/>
      <c r="I26022"/>
      <c r="J26022"/>
      <c r="L26022" s="33"/>
      <c r="M26022" s="24"/>
    </row>
    <row r="26023" spans="1:13" x14ac:dyDescent="0.2">
      <c r="A26023" s="289"/>
      <c r="I26023"/>
      <c r="J26023"/>
      <c r="L26023" s="33"/>
      <c r="M26023" s="24"/>
    </row>
    <row r="26024" spans="1:13" x14ac:dyDescent="0.2">
      <c r="A26024" s="289"/>
      <c r="I26024"/>
      <c r="J26024"/>
      <c r="L26024" s="33"/>
      <c r="M26024" s="24"/>
    </row>
    <row r="26025" spans="1:13" x14ac:dyDescent="0.2">
      <c r="A26025" s="289"/>
      <c r="I26025"/>
      <c r="J26025"/>
      <c r="L26025" s="33"/>
      <c r="M26025" s="24"/>
    </row>
    <row r="26026" spans="1:13" x14ac:dyDescent="0.2">
      <c r="A26026" s="289"/>
      <c r="I26026"/>
      <c r="J26026"/>
      <c r="L26026" s="33"/>
      <c r="M26026" s="24"/>
    </row>
    <row r="26027" spans="1:13" x14ac:dyDescent="0.2">
      <c r="A26027" s="289"/>
      <c r="I26027"/>
      <c r="J26027"/>
      <c r="L26027" s="33"/>
      <c r="M26027" s="24"/>
    </row>
    <row r="26028" spans="1:13" x14ac:dyDescent="0.2">
      <c r="A26028" s="289"/>
      <c r="I26028"/>
      <c r="J26028"/>
      <c r="L26028" s="33"/>
      <c r="M26028" s="24"/>
    </row>
    <row r="26029" spans="1:13" x14ac:dyDescent="0.2">
      <c r="A26029" s="289"/>
      <c r="I26029"/>
      <c r="J26029"/>
      <c r="L26029" s="33"/>
      <c r="M26029" s="24"/>
    </row>
    <row r="26030" spans="1:13" x14ac:dyDescent="0.2">
      <c r="A26030" s="289"/>
      <c r="I26030"/>
      <c r="J26030"/>
      <c r="L26030" s="33"/>
      <c r="M26030" s="24"/>
    </row>
    <row r="26031" spans="1:13" x14ac:dyDescent="0.2">
      <c r="A26031" s="289"/>
      <c r="I26031"/>
      <c r="J26031"/>
      <c r="L26031" s="33"/>
      <c r="M26031" s="24"/>
    </row>
    <row r="26032" spans="1:13" x14ac:dyDescent="0.2">
      <c r="A26032" s="289"/>
      <c r="I26032"/>
      <c r="J26032"/>
      <c r="L26032" s="33"/>
      <c r="M26032" s="24"/>
    </row>
    <row r="26033" spans="1:13" x14ac:dyDescent="0.2">
      <c r="A26033" s="289"/>
      <c r="I26033"/>
      <c r="J26033"/>
      <c r="L26033" s="33"/>
      <c r="M26033" s="24"/>
    </row>
    <row r="26034" spans="1:13" x14ac:dyDescent="0.2">
      <c r="A26034" s="289"/>
      <c r="I26034"/>
      <c r="J26034"/>
      <c r="L26034" s="33"/>
      <c r="M26034" s="24"/>
    </row>
    <row r="26035" spans="1:13" x14ac:dyDescent="0.2">
      <c r="A26035" s="289"/>
      <c r="I26035"/>
      <c r="J26035"/>
      <c r="L26035" s="33"/>
      <c r="M26035" s="24"/>
    </row>
    <row r="26036" spans="1:13" x14ac:dyDescent="0.2">
      <c r="A26036" s="289"/>
      <c r="I26036"/>
      <c r="J26036"/>
      <c r="L26036" s="33"/>
      <c r="M26036" s="24"/>
    </row>
    <row r="26037" spans="1:13" x14ac:dyDescent="0.2">
      <c r="A26037" s="289"/>
      <c r="I26037"/>
      <c r="J26037"/>
      <c r="L26037" s="33"/>
      <c r="M26037" s="24"/>
    </row>
    <row r="26038" spans="1:13" x14ac:dyDescent="0.2">
      <c r="A26038" s="289"/>
      <c r="I26038"/>
      <c r="J26038"/>
      <c r="L26038" s="33"/>
      <c r="M26038" s="24"/>
    </row>
    <row r="26039" spans="1:13" x14ac:dyDescent="0.2">
      <c r="A26039" s="289"/>
      <c r="I26039"/>
      <c r="J26039"/>
      <c r="L26039" s="33"/>
      <c r="M26039" s="24"/>
    </row>
    <row r="26040" spans="1:13" x14ac:dyDescent="0.2">
      <c r="A26040" s="289"/>
      <c r="I26040"/>
      <c r="J26040"/>
      <c r="L26040" s="33"/>
      <c r="M26040" s="24"/>
    </row>
    <row r="26041" spans="1:13" x14ac:dyDescent="0.2">
      <c r="A26041" s="289"/>
      <c r="I26041"/>
      <c r="J26041"/>
      <c r="L26041" s="33"/>
      <c r="M26041" s="24"/>
    </row>
    <row r="26042" spans="1:13" x14ac:dyDescent="0.2">
      <c r="A26042" s="289"/>
      <c r="I26042"/>
      <c r="J26042"/>
      <c r="L26042" s="33"/>
      <c r="M26042" s="24"/>
    </row>
    <row r="26043" spans="1:13" x14ac:dyDescent="0.2">
      <c r="A26043" s="289"/>
      <c r="I26043"/>
      <c r="J26043"/>
      <c r="L26043" s="33"/>
      <c r="M26043" s="24"/>
    </row>
    <row r="26044" spans="1:13" x14ac:dyDescent="0.2">
      <c r="A26044" s="289"/>
      <c r="I26044"/>
      <c r="J26044"/>
      <c r="L26044" s="33"/>
      <c r="M26044" s="24"/>
    </row>
    <row r="26045" spans="1:13" x14ac:dyDescent="0.2">
      <c r="A26045" s="289"/>
      <c r="I26045"/>
      <c r="J26045"/>
      <c r="L26045" s="33"/>
      <c r="M26045" s="24"/>
    </row>
    <row r="26046" spans="1:13" x14ac:dyDescent="0.2">
      <c r="A26046" s="289"/>
      <c r="I26046"/>
      <c r="J26046"/>
      <c r="L26046" s="33"/>
      <c r="M26046" s="24"/>
    </row>
    <row r="26047" spans="1:13" x14ac:dyDescent="0.2">
      <c r="A26047" s="289"/>
      <c r="I26047"/>
      <c r="J26047"/>
      <c r="L26047" s="33"/>
      <c r="M26047" s="24"/>
    </row>
    <row r="26048" spans="1:13" x14ac:dyDescent="0.2">
      <c r="A26048" s="289"/>
      <c r="I26048"/>
      <c r="J26048"/>
      <c r="L26048" s="33"/>
      <c r="M26048" s="24"/>
    </row>
    <row r="26049" spans="1:13" x14ac:dyDescent="0.2">
      <c r="A26049" s="289"/>
      <c r="I26049"/>
      <c r="J26049"/>
      <c r="L26049" s="33"/>
      <c r="M26049" s="24"/>
    </row>
    <row r="26050" spans="1:13" x14ac:dyDescent="0.2">
      <c r="A26050" s="289"/>
      <c r="I26050"/>
      <c r="J26050"/>
      <c r="L26050" s="33"/>
      <c r="M26050" s="24"/>
    </row>
    <row r="26051" spans="1:13" x14ac:dyDescent="0.2">
      <c r="A26051" s="289"/>
      <c r="I26051"/>
      <c r="J26051"/>
      <c r="L26051" s="33"/>
      <c r="M26051" s="24"/>
    </row>
    <row r="26052" spans="1:13" x14ac:dyDescent="0.2">
      <c r="A26052" s="289"/>
      <c r="I26052"/>
      <c r="J26052"/>
      <c r="L26052" s="33"/>
      <c r="M26052" s="24"/>
    </row>
    <row r="26053" spans="1:13" x14ac:dyDescent="0.2">
      <c r="A26053" s="289"/>
      <c r="I26053"/>
      <c r="J26053"/>
      <c r="L26053" s="33"/>
      <c r="M26053" s="24"/>
    </row>
    <row r="26054" spans="1:13" x14ac:dyDescent="0.2">
      <c r="A26054" s="289"/>
      <c r="I26054"/>
      <c r="J26054"/>
      <c r="L26054" s="33"/>
      <c r="M26054" s="24"/>
    </row>
    <row r="26055" spans="1:13" x14ac:dyDescent="0.2">
      <c r="A26055" s="289"/>
      <c r="I26055"/>
      <c r="J26055"/>
      <c r="L26055" s="33"/>
      <c r="M26055" s="24"/>
    </row>
    <row r="26056" spans="1:13" x14ac:dyDescent="0.2">
      <c r="A26056" s="289"/>
      <c r="I26056"/>
      <c r="J26056"/>
      <c r="L26056" s="33"/>
      <c r="M26056" s="24"/>
    </row>
    <row r="26057" spans="1:13" x14ac:dyDescent="0.2">
      <c r="A26057" s="289"/>
      <c r="I26057"/>
      <c r="J26057"/>
      <c r="L26057" s="33"/>
      <c r="M26057" s="24"/>
    </row>
    <row r="26058" spans="1:13" x14ac:dyDescent="0.2">
      <c r="A26058" s="289"/>
      <c r="I26058"/>
      <c r="J26058"/>
      <c r="L26058" s="33"/>
      <c r="M26058" s="24"/>
    </row>
    <row r="26059" spans="1:13" x14ac:dyDescent="0.2">
      <c r="A26059" s="289"/>
      <c r="I26059"/>
      <c r="J26059"/>
      <c r="L26059" s="33"/>
      <c r="M26059" s="24"/>
    </row>
    <row r="26060" spans="1:13" x14ac:dyDescent="0.2">
      <c r="A26060" s="289"/>
      <c r="I26060"/>
      <c r="J26060"/>
      <c r="L26060" s="33"/>
      <c r="M26060" s="24"/>
    </row>
    <row r="26061" spans="1:13" x14ac:dyDescent="0.2">
      <c r="A26061" s="289"/>
      <c r="I26061"/>
      <c r="J26061"/>
      <c r="L26061" s="33"/>
      <c r="M26061" s="24"/>
    </row>
    <row r="26062" spans="1:13" x14ac:dyDescent="0.2">
      <c r="A26062" s="289"/>
      <c r="I26062"/>
      <c r="J26062"/>
      <c r="L26062" s="33"/>
      <c r="M26062" s="24"/>
    </row>
    <row r="26063" spans="1:13" x14ac:dyDescent="0.2">
      <c r="A26063" s="289"/>
      <c r="I26063"/>
      <c r="J26063"/>
      <c r="L26063" s="33"/>
      <c r="M26063" s="24"/>
    </row>
    <row r="26064" spans="1:13" x14ac:dyDescent="0.2">
      <c r="A26064" s="289"/>
      <c r="I26064"/>
      <c r="J26064"/>
      <c r="L26064" s="33"/>
      <c r="M26064" s="24"/>
    </row>
    <row r="26065" spans="1:13" x14ac:dyDescent="0.2">
      <c r="A26065" s="289"/>
      <c r="I26065"/>
      <c r="J26065"/>
      <c r="L26065" s="33"/>
      <c r="M26065" s="24"/>
    </row>
    <row r="26066" spans="1:13" x14ac:dyDescent="0.2">
      <c r="A26066" s="289"/>
      <c r="I26066"/>
      <c r="J26066"/>
      <c r="L26066" s="33"/>
      <c r="M26066" s="24"/>
    </row>
    <row r="26067" spans="1:13" x14ac:dyDescent="0.2">
      <c r="A26067" s="289"/>
      <c r="I26067"/>
      <c r="J26067"/>
      <c r="L26067" s="33"/>
      <c r="M26067" s="24"/>
    </row>
    <row r="26068" spans="1:13" x14ac:dyDescent="0.2">
      <c r="A26068" s="289"/>
      <c r="I26068"/>
      <c r="J26068"/>
      <c r="L26068" s="33"/>
      <c r="M26068" s="24"/>
    </row>
    <row r="26069" spans="1:13" x14ac:dyDescent="0.2">
      <c r="A26069" s="289"/>
      <c r="I26069"/>
      <c r="J26069"/>
      <c r="L26069" s="33"/>
      <c r="M26069" s="24"/>
    </row>
    <row r="26070" spans="1:13" x14ac:dyDescent="0.2">
      <c r="A26070" s="289"/>
      <c r="I26070"/>
      <c r="J26070"/>
      <c r="L26070" s="33"/>
      <c r="M26070" s="24"/>
    </row>
    <row r="26071" spans="1:13" x14ac:dyDescent="0.2">
      <c r="A26071" s="289"/>
      <c r="I26071"/>
      <c r="J26071"/>
      <c r="L26071" s="33"/>
      <c r="M26071" s="24"/>
    </row>
    <row r="26072" spans="1:13" x14ac:dyDescent="0.2">
      <c r="A26072" s="289"/>
      <c r="I26072"/>
      <c r="J26072"/>
      <c r="L26072" s="33"/>
      <c r="M26072" s="24"/>
    </row>
    <row r="26073" spans="1:13" x14ac:dyDescent="0.2">
      <c r="A26073" s="289"/>
      <c r="I26073"/>
      <c r="J26073"/>
      <c r="L26073" s="33"/>
      <c r="M26073" s="24"/>
    </row>
    <row r="26074" spans="1:13" x14ac:dyDescent="0.2">
      <c r="A26074" s="289"/>
      <c r="I26074"/>
      <c r="J26074"/>
      <c r="L26074" s="33"/>
      <c r="M26074" s="24"/>
    </row>
    <row r="26075" spans="1:13" x14ac:dyDescent="0.2">
      <c r="A26075" s="289"/>
      <c r="I26075"/>
      <c r="J26075"/>
      <c r="L26075" s="33"/>
      <c r="M26075" s="24"/>
    </row>
    <row r="26076" spans="1:13" x14ac:dyDescent="0.2">
      <c r="A26076" s="289"/>
      <c r="I26076"/>
      <c r="J26076"/>
      <c r="L26076" s="33"/>
      <c r="M26076" s="24"/>
    </row>
    <row r="26077" spans="1:13" x14ac:dyDescent="0.2">
      <c r="A26077" s="289"/>
      <c r="I26077"/>
      <c r="J26077"/>
      <c r="L26077" s="33"/>
      <c r="M26077" s="24"/>
    </row>
    <row r="26078" spans="1:13" x14ac:dyDescent="0.2">
      <c r="A26078" s="289"/>
      <c r="I26078"/>
      <c r="J26078"/>
      <c r="L26078" s="33"/>
      <c r="M26078" s="24"/>
    </row>
    <row r="26079" spans="1:13" x14ac:dyDescent="0.2">
      <c r="A26079" s="289"/>
      <c r="I26079"/>
      <c r="J26079"/>
      <c r="L26079" s="33"/>
      <c r="M26079" s="24"/>
    </row>
    <row r="26080" spans="1:13" x14ac:dyDescent="0.2">
      <c r="A26080" s="289"/>
      <c r="I26080"/>
      <c r="J26080"/>
      <c r="L26080" s="33"/>
      <c r="M26080" s="24"/>
    </row>
    <row r="26081" spans="1:13" x14ac:dyDescent="0.2">
      <c r="A26081" s="289"/>
      <c r="I26081"/>
      <c r="J26081"/>
      <c r="L26081" s="33"/>
      <c r="M26081" s="24"/>
    </row>
    <row r="26082" spans="1:13" x14ac:dyDescent="0.2">
      <c r="A26082" s="289"/>
      <c r="I26082"/>
      <c r="J26082"/>
      <c r="L26082" s="33"/>
      <c r="M26082" s="24"/>
    </row>
    <row r="26083" spans="1:13" x14ac:dyDescent="0.2">
      <c r="A26083" s="289"/>
      <c r="I26083"/>
      <c r="J26083"/>
      <c r="L26083" s="33"/>
      <c r="M26083" s="24"/>
    </row>
    <row r="26084" spans="1:13" x14ac:dyDescent="0.2">
      <c r="A26084" s="289"/>
      <c r="I26084"/>
      <c r="J26084"/>
      <c r="L26084" s="33"/>
      <c r="M26084" s="24"/>
    </row>
    <row r="26085" spans="1:13" x14ac:dyDescent="0.2">
      <c r="A26085" s="289"/>
      <c r="I26085"/>
      <c r="J26085"/>
      <c r="L26085" s="33"/>
      <c r="M26085" s="24"/>
    </row>
    <row r="26086" spans="1:13" x14ac:dyDescent="0.2">
      <c r="A26086" s="289"/>
      <c r="I26086"/>
      <c r="J26086"/>
      <c r="L26086" s="33"/>
      <c r="M26086" s="24"/>
    </row>
    <row r="26087" spans="1:13" x14ac:dyDescent="0.2">
      <c r="A26087" s="289"/>
      <c r="I26087"/>
      <c r="J26087"/>
      <c r="L26087" s="33"/>
      <c r="M26087" s="24"/>
    </row>
    <row r="26088" spans="1:13" x14ac:dyDescent="0.2">
      <c r="A26088" s="289"/>
      <c r="I26088"/>
      <c r="J26088"/>
      <c r="L26088" s="33"/>
      <c r="M26088" s="24"/>
    </row>
    <row r="26089" spans="1:13" x14ac:dyDescent="0.2">
      <c r="A26089" s="289"/>
      <c r="I26089"/>
      <c r="J26089"/>
      <c r="L26089" s="33"/>
      <c r="M26089" s="24"/>
    </row>
    <row r="26090" spans="1:13" x14ac:dyDescent="0.2">
      <c r="A26090" s="289"/>
      <c r="I26090"/>
      <c r="J26090"/>
      <c r="L26090" s="33"/>
      <c r="M26090" s="24"/>
    </row>
    <row r="26091" spans="1:13" x14ac:dyDescent="0.2">
      <c r="A26091" s="289"/>
      <c r="I26091"/>
      <c r="J26091"/>
      <c r="L26091" s="33"/>
      <c r="M26091" s="24"/>
    </row>
    <row r="26092" spans="1:13" x14ac:dyDescent="0.2">
      <c r="A26092" s="289"/>
      <c r="I26092"/>
      <c r="J26092"/>
      <c r="L26092" s="33"/>
      <c r="M26092" s="24"/>
    </row>
    <row r="26093" spans="1:13" x14ac:dyDescent="0.2">
      <c r="A26093" s="289"/>
      <c r="I26093"/>
      <c r="J26093"/>
      <c r="L26093" s="33"/>
      <c r="M26093" s="24"/>
    </row>
    <row r="26094" spans="1:13" x14ac:dyDescent="0.2">
      <c r="A26094" s="289"/>
      <c r="I26094"/>
      <c r="J26094"/>
      <c r="L26094" s="33"/>
      <c r="M26094" s="24"/>
    </row>
    <row r="26095" spans="1:13" x14ac:dyDescent="0.2">
      <c r="A26095" s="289"/>
      <c r="I26095"/>
      <c r="J26095"/>
      <c r="L26095" s="33"/>
      <c r="M26095" s="24"/>
    </row>
    <row r="26096" spans="1:13" x14ac:dyDescent="0.2">
      <c r="A26096" s="289"/>
      <c r="I26096"/>
      <c r="J26096"/>
      <c r="L26096" s="33"/>
      <c r="M26096" s="24"/>
    </row>
    <row r="26097" spans="1:13" x14ac:dyDescent="0.2">
      <c r="A26097" s="289"/>
      <c r="I26097"/>
      <c r="J26097"/>
      <c r="L26097" s="33"/>
      <c r="M26097" s="24"/>
    </row>
    <row r="26098" spans="1:13" x14ac:dyDescent="0.2">
      <c r="A26098" s="289"/>
      <c r="I26098"/>
      <c r="J26098"/>
      <c r="L26098" s="33"/>
      <c r="M26098" s="24"/>
    </row>
    <row r="26099" spans="1:13" x14ac:dyDescent="0.2">
      <c r="A26099" s="289"/>
      <c r="I26099"/>
      <c r="J26099"/>
      <c r="L26099" s="33"/>
      <c r="M26099" s="24"/>
    </row>
    <row r="26100" spans="1:13" x14ac:dyDescent="0.2">
      <c r="A26100" s="289"/>
      <c r="I26100"/>
      <c r="J26100"/>
      <c r="L26100" s="33"/>
      <c r="M26100" s="24"/>
    </row>
    <row r="26101" spans="1:13" x14ac:dyDescent="0.2">
      <c r="A26101" s="289"/>
      <c r="I26101"/>
      <c r="J26101"/>
      <c r="L26101" s="33"/>
      <c r="M26101" s="24"/>
    </row>
    <row r="26102" spans="1:13" x14ac:dyDescent="0.2">
      <c r="A26102" s="289"/>
      <c r="I26102"/>
      <c r="J26102"/>
      <c r="L26102" s="33"/>
      <c r="M26102" s="24"/>
    </row>
    <row r="26103" spans="1:13" x14ac:dyDescent="0.2">
      <c r="A26103" s="289"/>
      <c r="I26103"/>
      <c r="J26103"/>
      <c r="L26103" s="33"/>
      <c r="M26103" s="24"/>
    </row>
    <row r="26104" spans="1:13" x14ac:dyDescent="0.2">
      <c r="A26104" s="289"/>
      <c r="I26104"/>
      <c r="J26104"/>
      <c r="L26104" s="33"/>
      <c r="M26104" s="24"/>
    </row>
    <row r="26105" spans="1:13" x14ac:dyDescent="0.2">
      <c r="A26105" s="289"/>
      <c r="I26105"/>
      <c r="J26105"/>
      <c r="L26105" s="33"/>
      <c r="M26105" s="24"/>
    </row>
    <row r="26106" spans="1:13" x14ac:dyDescent="0.2">
      <c r="A26106" s="289"/>
      <c r="I26106"/>
      <c r="J26106"/>
      <c r="L26106" s="33"/>
      <c r="M26106" s="24"/>
    </row>
    <row r="26107" spans="1:13" x14ac:dyDescent="0.2">
      <c r="A26107" s="289"/>
      <c r="I26107"/>
      <c r="J26107"/>
      <c r="L26107" s="33"/>
      <c r="M26107" s="24"/>
    </row>
    <row r="26108" spans="1:13" x14ac:dyDescent="0.2">
      <c r="A26108" s="289"/>
      <c r="I26108"/>
      <c r="J26108"/>
      <c r="L26108" s="33"/>
      <c r="M26108" s="24"/>
    </row>
    <row r="26109" spans="1:13" x14ac:dyDescent="0.2">
      <c r="A26109" s="289"/>
      <c r="I26109"/>
      <c r="J26109"/>
      <c r="L26109" s="33"/>
      <c r="M26109" s="24"/>
    </row>
    <row r="26110" spans="1:13" x14ac:dyDescent="0.2">
      <c r="A26110" s="289"/>
      <c r="I26110"/>
      <c r="J26110"/>
      <c r="L26110" s="33"/>
      <c r="M26110" s="24"/>
    </row>
    <row r="26111" spans="1:13" x14ac:dyDescent="0.2">
      <c r="A26111" s="289"/>
      <c r="I26111"/>
      <c r="J26111"/>
      <c r="L26111" s="33"/>
      <c r="M26111" s="24"/>
    </row>
    <row r="26112" spans="1:13" x14ac:dyDescent="0.2">
      <c r="A26112" s="289"/>
      <c r="I26112"/>
      <c r="J26112"/>
      <c r="L26112" s="33"/>
      <c r="M26112" s="24"/>
    </row>
    <row r="26113" spans="1:13" x14ac:dyDescent="0.2">
      <c r="A26113" s="289"/>
      <c r="I26113"/>
      <c r="J26113"/>
      <c r="L26113" s="33"/>
      <c r="M26113" s="24"/>
    </row>
    <row r="26114" spans="1:13" x14ac:dyDescent="0.2">
      <c r="A26114" s="289"/>
      <c r="I26114"/>
      <c r="J26114"/>
      <c r="L26114" s="33"/>
      <c r="M26114" s="24"/>
    </row>
    <row r="26115" spans="1:13" x14ac:dyDescent="0.2">
      <c r="A26115" s="289"/>
      <c r="I26115"/>
      <c r="J26115"/>
      <c r="L26115" s="33"/>
      <c r="M26115" s="24"/>
    </row>
    <row r="26116" spans="1:13" x14ac:dyDescent="0.2">
      <c r="A26116" s="289"/>
      <c r="I26116"/>
      <c r="J26116"/>
      <c r="L26116" s="33"/>
      <c r="M26116" s="24"/>
    </row>
    <row r="26117" spans="1:13" x14ac:dyDescent="0.2">
      <c r="A26117" s="289"/>
      <c r="I26117"/>
      <c r="J26117"/>
      <c r="L26117" s="33"/>
      <c r="M26117" s="24"/>
    </row>
    <row r="26118" spans="1:13" x14ac:dyDescent="0.2">
      <c r="A26118" s="289"/>
      <c r="I26118"/>
      <c r="J26118"/>
      <c r="L26118" s="33"/>
      <c r="M26118" s="24"/>
    </row>
    <row r="26119" spans="1:13" x14ac:dyDescent="0.2">
      <c r="A26119" s="289"/>
      <c r="I26119"/>
      <c r="J26119"/>
      <c r="L26119" s="33"/>
      <c r="M26119" s="24"/>
    </row>
    <row r="26120" spans="1:13" x14ac:dyDescent="0.2">
      <c r="A26120" s="289"/>
      <c r="I26120"/>
      <c r="J26120"/>
      <c r="L26120" s="33"/>
      <c r="M26120" s="24"/>
    </row>
    <row r="26121" spans="1:13" x14ac:dyDescent="0.2">
      <c r="A26121" s="289"/>
      <c r="I26121"/>
      <c r="J26121"/>
      <c r="L26121" s="33"/>
      <c r="M26121" s="24"/>
    </row>
    <row r="26122" spans="1:13" x14ac:dyDescent="0.2">
      <c r="A26122" s="289"/>
      <c r="I26122"/>
      <c r="J26122"/>
      <c r="L26122" s="33"/>
      <c r="M26122" s="24"/>
    </row>
    <row r="26123" spans="1:13" x14ac:dyDescent="0.2">
      <c r="A26123" s="289"/>
      <c r="I26123"/>
      <c r="J26123"/>
      <c r="L26123" s="33"/>
      <c r="M26123" s="24"/>
    </row>
    <row r="26124" spans="1:13" x14ac:dyDescent="0.2">
      <c r="A26124" s="289"/>
      <c r="I26124"/>
      <c r="J26124"/>
      <c r="L26124" s="33"/>
      <c r="M26124" s="24"/>
    </row>
    <row r="26125" spans="1:13" x14ac:dyDescent="0.2">
      <c r="A26125" s="289"/>
      <c r="I26125"/>
      <c r="J26125"/>
      <c r="L26125" s="33"/>
      <c r="M26125" s="24"/>
    </row>
    <row r="26126" spans="1:13" x14ac:dyDescent="0.2">
      <c r="A26126" s="289"/>
      <c r="I26126"/>
      <c r="J26126"/>
      <c r="L26126" s="33"/>
      <c r="M26126" s="24"/>
    </row>
    <row r="26127" spans="1:13" x14ac:dyDescent="0.2">
      <c r="A26127" s="289"/>
      <c r="I26127"/>
      <c r="J26127"/>
      <c r="L26127" s="33"/>
      <c r="M26127" s="24"/>
    </row>
    <row r="26128" spans="1:13" x14ac:dyDescent="0.2">
      <c r="A26128" s="289"/>
      <c r="I26128"/>
      <c r="J26128"/>
      <c r="L26128" s="33"/>
      <c r="M26128" s="24"/>
    </row>
    <row r="26129" spans="1:13" x14ac:dyDescent="0.2">
      <c r="A26129" s="289"/>
      <c r="I26129"/>
      <c r="J26129"/>
      <c r="L26129" s="33"/>
      <c r="M26129" s="24"/>
    </row>
    <row r="26130" spans="1:13" x14ac:dyDescent="0.2">
      <c r="A26130" s="289"/>
      <c r="I26130"/>
      <c r="J26130"/>
      <c r="L26130" s="33"/>
      <c r="M26130" s="24"/>
    </row>
    <row r="26131" spans="1:13" x14ac:dyDescent="0.2">
      <c r="A26131" s="289"/>
      <c r="I26131"/>
      <c r="J26131"/>
      <c r="L26131" s="33"/>
      <c r="M26131" s="24"/>
    </row>
    <row r="26132" spans="1:13" x14ac:dyDescent="0.2">
      <c r="A26132" s="289"/>
      <c r="I26132"/>
      <c r="J26132"/>
      <c r="L26132" s="33"/>
      <c r="M26132" s="24"/>
    </row>
    <row r="26133" spans="1:13" x14ac:dyDescent="0.2">
      <c r="A26133" s="289"/>
      <c r="I26133"/>
      <c r="J26133"/>
      <c r="L26133" s="33"/>
      <c r="M26133" s="24"/>
    </row>
    <row r="26134" spans="1:13" x14ac:dyDescent="0.2">
      <c r="A26134" s="289"/>
      <c r="I26134"/>
      <c r="J26134"/>
      <c r="L26134" s="33"/>
      <c r="M26134" s="24"/>
    </row>
    <row r="26135" spans="1:13" x14ac:dyDescent="0.2">
      <c r="A26135" s="289"/>
      <c r="I26135"/>
      <c r="J26135"/>
      <c r="L26135" s="33"/>
      <c r="M26135" s="24"/>
    </row>
    <row r="26136" spans="1:13" x14ac:dyDescent="0.2">
      <c r="A26136" s="289"/>
      <c r="I26136"/>
      <c r="J26136"/>
      <c r="L26136" s="33"/>
      <c r="M26136" s="24"/>
    </row>
    <row r="26137" spans="1:13" x14ac:dyDescent="0.2">
      <c r="A26137" s="289"/>
      <c r="I26137"/>
      <c r="J26137"/>
      <c r="L26137" s="33"/>
      <c r="M26137" s="24"/>
    </row>
    <row r="26138" spans="1:13" x14ac:dyDescent="0.2">
      <c r="A26138" s="289"/>
      <c r="I26138"/>
      <c r="J26138"/>
      <c r="L26138" s="33"/>
      <c r="M26138" s="24"/>
    </row>
    <row r="26139" spans="1:13" x14ac:dyDescent="0.2">
      <c r="A26139" s="289"/>
      <c r="I26139"/>
      <c r="J26139"/>
      <c r="L26139" s="33"/>
      <c r="M26139" s="24"/>
    </row>
    <row r="26140" spans="1:13" x14ac:dyDescent="0.2">
      <c r="A26140" s="289"/>
      <c r="I26140"/>
      <c r="J26140"/>
      <c r="L26140" s="33"/>
      <c r="M26140" s="24"/>
    </row>
    <row r="26141" spans="1:13" x14ac:dyDescent="0.2">
      <c r="A26141" s="289"/>
      <c r="I26141"/>
      <c r="J26141"/>
      <c r="L26141" s="33"/>
      <c r="M26141" s="24"/>
    </row>
    <row r="26142" spans="1:13" x14ac:dyDescent="0.2">
      <c r="A26142" s="289"/>
      <c r="I26142"/>
      <c r="J26142"/>
      <c r="L26142" s="33"/>
      <c r="M26142" s="24"/>
    </row>
    <row r="26143" spans="1:13" x14ac:dyDescent="0.2">
      <c r="A26143" s="289"/>
      <c r="I26143"/>
      <c r="J26143"/>
      <c r="L26143" s="33"/>
      <c r="M26143" s="24"/>
    </row>
    <row r="26144" spans="1:13" x14ac:dyDescent="0.2">
      <c r="A26144" s="289"/>
      <c r="I26144"/>
      <c r="J26144"/>
      <c r="L26144" s="33"/>
      <c r="M26144" s="24"/>
    </row>
    <row r="26145" spans="1:13" x14ac:dyDescent="0.2">
      <c r="A26145" s="289"/>
      <c r="I26145"/>
      <c r="J26145"/>
      <c r="L26145" s="33"/>
      <c r="M26145" s="24"/>
    </row>
    <row r="26146" spans="1:13" x14ac:dyDescent="0.2">
      <c r="A26146" s="289"/>
      <c r="I26146"/>
      <c r="J26146"/>
      <c r="L26146" s="33"/>
      <c r="M26146" s="24"/>
    </row>
    <row r="26147" spans="1:13" x14ac:dyDescent="0.2">
      <c r="A26147" s="289"/>
      <c r="I26147"/>
      <c r="J26147"/>
      <c r="L26147" s="33"/>
      <c r="M26147" s="24"/>
    </row>
    <row r="26148" spans="1:13" x14ac:dyDescent="0.2">
      <c r="A26148" s="289"/>
      <c r="I26148"/>
      <c r="J26148"/>
      <c r="L26148" s="33"/>
      <c r="M26148" s="24"/>
    </row>
    <row r="26149" spans="1:13" x14ac:dyDescent="0.2">
      <c r="A26149" s="289"/>
      <c r="I26149"/>
      <c r="J26149"/>
      <c r="L26149" s="33"/>
      <c r="M26149" s="24"/>
    </row>
    <row r="26150" spans="1:13" x14ac:dyDescent="0.2">
      <c r="A26150" s="289"/>
      <c r="I26150"/>
      <c r="J26150"/>
      <c r="L26150" s="33"/>
      <c r="M26150" s="24"/>
    </row>
    <row r="26151" spans="1:13" x14ac:dyDescent="0.2">
      <c r="A26151" s="289"/>
      <c r="I26151"/>
      <c r="J26151"/>
      <c r="L26151" s="33"/>
      <c r="M26151" s="24"/>
    </row>
    <row r="26152" spans="1:13" x14ac:dyDescent="0.2">
      <c r="A26152" s="289"/>
      <c r="I26152"/>
      <c r="J26152"/>
      <c r="L26152" s="33"/>
      <c r="M26152" s="24"/>
    </row>
    <row r="26153" spans="1:13" x14ac:dyDescent="0.2">
      <c r="A26153" s="289"/>
      <c r="I26153"/>
      <c r="J26153"/>
      <c r="L26153" s="33"/>
      <c r="M26153" s="24"/>
    </row>
    <row r="26154" spans="1:13" x14ac:dyDescent="0.2">
      <c r="A26154" s="289"/>
      <c r="I26154"/>
      <c r="J26154"/>
      <c r="L26154" s="33"/>
      <c r="M26154" s="24"/>
    </row>
    <row r="26155" spans="1:13" x14ac:dyDescent="0.2">
      <c r="A26155" s="289"/>
      <c r="I26155"/>
      <c r="J26155"/>
      <c r="L26155" s="33"/>
      <c r="M26155" s="24"/>
    </row>
    <row r="26156" spans="1:13" x14ac:dyDescent="0.2">
      <c r="A26156" s="289"/>
      <c r="I26156"/>
      <c r="J26156"/>
      <c r="L26156" s="33"/>
      <c r="M26156" s="24"/>
    </row>
    <row r="26157" spans="1:13" x14ac:dyDescent="0.2">
      <c r="A26157" s="289"/>
      <c r="I26157"/>
      <c r="J26157"/>
      <c r="L26157" s="33"/>
      <c r="M26157" s="24"/>
    </row>
    <row r="26158" spans="1:13" x14ac:dyDescent="0.2">
      <c r="A26158" s="289"/>
      <c r="I26158"/>
      <c r="J26158"/>
      <c r="L26158" s="33"/>
      <c r="M26158" s="24"/>
    </row>
    <row r="26159" spans="1:13" x14ac:dyDescent="0.2">
      <c r="A26159" s="289"/>
      <c r="I26159"/>
      <c r="J26159"/>
      <c r="L26159" s="33"/>
      <c r="M26159" s="24"/>
    </row>
    <row r="26160" spans="1:13" x14ac:dyDescent="0.2">
      <c r="A26160" s="289"/>
      <c r="I26160"/>
      <c r="J26160"/>
      <c r="L26160" s="33"/>
      <c r="M26160" s="24"/>
    </row>
    <row r="26161" spans="1:13" x14ac:dyDescent="0.2">
      <c r="A26161" s="289"/>
      <c r="I26161"/>
      <c r="J26161"/>
      <c r="L26161" s="33"/>
      <c r="M26161" s="24"/>
    </row>
    <row r="26162" spans="1:13" x14ac:dyDescent="0.2">
      <c r="A26162" s="289"/>
      <c r="I26162"/>
      <c r="J26162"/>
      <c r="L26162" s="33"/>
      <c r="M26162" s="24"/>
    </row>
    <row r="26163" spans="1:13" x14ac:dyDescent="0.2">
      <c r="A26163" s="289"/>
      <c r="I26163"/>
      <c r="J26163"/>
      <c r="L26163" s="33"/>
      <c r="M26163" s="24"/>
    </row>
    <row r="26164" spans="1:13" x14ac:dyDescent="0.2">
      <c r="A26164" s="289"/>
      <c r="I26164"/>
      <c r="J26164"/>
      <c r="L26164" s="33"/>
      <c r="M26164" s="24"/>
    </row>
    <row r="26165" spans="1:13" x14ac:dyDescent="0.2">
      <c r="A26165" s="289"/>
      <c r="I26165"/>
      <c r="J26165"/>
      <c r="L26165" s="33"/>
      <c r="M26165" s="24"/>
    </row>
    <row r="26166" spans="1:13" x14ac:dyDescent="0.2">
      <c r="A26166" s="289"/>
      <c r="I26166"/>
      <c r="J26166"/>
      <c r="L26166" s="33"/>
      <c r="M26166" s="24"/>
    </row>
    <row r="26167" spans="1:13" x14ac:dyDescent="0.2">
      <c r="A26167" s="289"/>
      <c r="I26167"/>
      <c r="J26167"/>
      <c r="L26167" s="33"/>
      <c r="M26167" s="24"/>
    </row>
    <row r="26168" spans="1:13" x14ac:dyDescent="0.2">
      <c r="A26168" s="289"/>
      <c r="I26168"/>
      <c r="J26168"/>
      <c r="L26168" s="33"/>
      <c r="M26168" s="24"/>
    </row>
    <row r="26169" spans="1:13" x14ac:dyDescent="0.2">
      <c r="A26169" s="289"/>
      <c r="I26169"/>
      <c r="J26169"/>
      <c r="L26169" s="33"/>
      <c r="M26169" s="24"/>
    </row>
    <row r="26170" spans="1:13" x14ac:dyDescent="0.2">
      <c r="A26170" s="289"/>
      <c r="I26170"/>
      <c r="J26170"/>
      <c r="L26170" s="33"/>
      <c r="M26170" s="24"/>
    </row>
    <row r="26171" spans="1:13" x14ac:dyDescent="0.2">
      <c r="A26171" s="289"/>
      <c r="I26171"/>
      <c r="J26171"/>
      <c r="L26171" s="33"/>
      <c r="M26171" s="24"/>
    </row>
    <row r="26172" spans="1:13" x14ac:dyDescent="0.2">
      <c r="A26172" s="289"/>
      <c r="I26172"/>
      <c r="J26172"/>
      <c r="L26172" s="33"/>
      <c r="M26172" s="24"/>
    </row>
    <row r="26173" spans="1:13" x14ac:dyDescent="0.2">
      <c r="A26173" s="289"/>
      <c r="I26173"/>
      <c r="J26173"/>
      <c r="L26173" s="33"/>
      <c r="M26173" s="24"/>
    </row>
    <row r="26174" spans="1:13" x14ac:dyDescent="0.2">
      <c r="A26174" s="289"/>
      <c r="I26174"/>
      <c r="J26174"/>
      <c r="L26174" s="33"/>
      <c r="M26174" s="24"/>
    </row>
    <row r="26175" spans="1:13" x14ac:dyDescent="0.2">
      <c r="A26175" s="289"/>
      <c r="I26175"/>
      <c r="J26175"/>
      <c r="L26175" s="33"/>
      <c r="M26175" s="24"/>
    </row>
    <row r="26176" spans="1:13" x14ac:dyDescent="0.2">
      <c r="A26176" s="289"/>
      <c r="I26176"/>
      <c r="J26176"/>
      <c r="L26176" s="33"/>
      <c r="M26176" s="24"/>
    </row>
    <row r="26177" spans="1:13" x14ac:dyDescent="0.2">
      <c r="A26177" s="289"/>
      <c r="I26177"/>
      <c r="J26177"/>
      <c r="L26177" s="33"/>
      <c r="M26177" s="24"/>
    </row>
    <row r="26178" spans="1:13" x14ac:dyDescent="0.2">
      <c r="A26178" s="289"/>
      <c r="I26178"/>
      <c r="J26178"/>
      <c r="L26178" s="33"/>
      <c r="M26178" s="24"/>
    </row>
    <row r="26179" spans="1:13" x14ac:dyDescent="0.2">
      <c r="A26179" s="289"/>
      <c r="I26179"/>
      <c r="J26179"/>
      <c r="L26179" s="33"/>
      <c r="M26179" s="24"/>
    </row>
    <row r="26180" spans="1:13" x14ac:dyDescent="0.2">
      <c r="A26180" s="289"/>
      <c r="I26180"/>
      <c r="J26180"/>
      <c r="L26180" s="33"/>
      <c r="M26180" s="24"/>
    </row>
    <row r="26181" spans="1:13" x14ac:dyDescent="0.2">
      <c r="A26181" s="289"/>
      <c r="I26181"/>
      <c r="J26181"/>
      <c r="L26181" s="33"/>
      <c r="M26181" s="24"/>
    </row>
    <row r="26182" spans="1:13" x14ac:dyDescent="0.2">
      <c r="A26182" s="289"/>
      <c r="I26182"/>
      <c r="J26182"/>
      <c r="L26182" s="33"/>
      <c r="M26182" s="24"/>
    </row>
    <row r="26183" spans="1:13" x14ac:dyDescent="0.2">
      <c r="A26183" s="289"/>
      <c r="I26183"/>
      <c r="J26183"/>
      <c r="L26183" s="33"/>
      <c r="M26183" s="24"/>
    </row>
    <row r="26184" spans="1:13" x14ac:dyDescent="0.2">
      <c r="A26184" s="289"/>
      <c r="I26184"/>
      <c r="J26184"/>
      <c r="L26184" s="33"/>
      <c r="M26184" s="24"/>
    </row>
    <row r="26185" spans="1:13" x14ac:dyDescent="0.2">
      <c r="A26185" s="289"/>
      <c r="I26185"/>
      <c r="J26185"/>
      <c r="L26185" s="33"/>
      <c r="M26185" s="24"/>
    </row>
    <row r="26186" spans="1:13" x14ac:dyDescent="0.2">
      <c r="A26186" s="289"/>
      <c r="I26186"/>
      <c r="J26186"/>
      <c r="L26186" s="33"/>
      <c r="M26186" s="24"/>
    </row>
    <row r="26187" spans="1:13" x14ac:dyDescent="0.2">
      <c r="A26187" s="289"/>
      <c r="I26187"/>
      <c r="J26187"/>
      <c r="L26187" s="33"/>
      <c r="M26187" s="24"/>
    </row>
    <row r="26188" spans="1:13" x14ac:dyDescent="0.2">
      <c r="A26188" s="289"/>
      <c r="I26188"/>
      <c r="J26188"/>
      <c r="L26188" s="33"/>
      <c r="M26188" s="24"/>
    </row>
    <row r="26189" spans="1:13" x14ac:dyDescent="0.2">
      <c r="A26189" s="289"/>
      <c r="I26189"/>
      <c r="J26189"/>
      <c r="L26189" s="33"/>
      <c r="M26189" s="24"/>
    </row>
    <row r="26190" spans="1:13" x14ac:dyDescent="0.2">
      <c r="A26190" s="289"/>
      <c r="I26190"/>
      <c r="J26190"/>
      <c r="L26190" s="33"/>
      <c r="M26190" s="24"/>
    </row>
    <row r="26191" spans="1:13" x14ac:dyDescent="0.2">
      <c r="A26191" s="289"/>
      <c r="I26191"/>
      <c r="J26191"/>
      <c r="L26191" s="33"/>
      <c r="M26191" s="24"/>
    </row>
    <row r="26192" spans="1:13" x14ac:dyDescent="0.2">
      <c r="A26192" s="289"/>
      <c r="I26192"/>
      <c r="J26192"/>
      <c r="L26192" s="33"/>
      <c r="M26192" s="24"/>
    </row>
    <row r="26193" spans="1:13" x14ac:dyDescent="0.2">
      <c r="A26193" s="289"/>
      <c r="I26193"/>
      <c r="J26193"/>
      <c r="L26193" s="33"/>
      <c r="M26193" s="24"/>
    </row>
    <row r="26194" spans="1:13" x14ac:dyDescent="0.2">
      <c r="A26194" s="289"/>
      <c r="I26194"/>
      <c r="J26194"/>
      <c r="L26194" s="33"/>
      <c r="M26194" s="24"/>
    </row>
    <row r="26195" spans="1:13" x14ac:dyDescent="0.2">
      <c r="A26195" s="289"/>
      <c r="I26195"/>
      <c r="J26195"/>
      <c r="L26195" s="33"/>
      <c r="M26195" s="24"/>
    </row>
    <row r="26196" spans="1:13" x14ac:dyDescent="0.2">
      <c r="A26196" s="289"/>
      <c r="I26196"/>
      <c r="J26196"/>
      <c r="L26196" s="33"/>
      <c r="M26196" s="24"/>
    </row>
    <row r="26197" spans="1:13" x14ac:dyDescent="0.2">
      <c r="A26197" s="289"/>
      <c r="I26197"/>
      <c r="J26197"/>
      <c r="L26197" s="33"/>
      <c r="M26197" s="24"/>
    </row>
    <row r="26198" spans="1:13" x14ac:dyDescent="0.2">
      <c r="A26198" s="289"/>
      <c r="I26198"/>
      <c r="J26198"/>
      <c r="L26198" s="33"/>
      <c r="M26198" s="24"/>
    </row>
    <row r="26199" spans="1:13" x14ac:dyDescent="0.2">
      <c r="A26199" s="289"/>
      <c r="I26199"/>
      <c r="J26199"/>
      <c r="L26199" s="33"/>
      <c r="M26199" s="24"/>
    </row>
    <row r="26200" spans="1:13" x14ac:dyDescent="0.2">
      <c r="A26200" s="289"/>
      <c r="I26200"/>
      <c r="J26200"/>
      <c r="L26200" s="33"/>
      <c r="M26200" s="24"/>
    </row>
    <row r="26201" spans="1:13" x14ac:dyDescent="0.2">
      <c r="A26201" s="289"/>
      <c r="I26201"/>
      <c r="J26201"/>
      <c r="L26201" s="33"/>
      <c r="M26201" s="24"/>
    </row>
    <row r="26202" spans="1:13" x14ac:dyDescent="0.2">
      <c r="A26202" s="289"/>
      <c r="I26202"/>
      <c r="J26202"/>
      <c r="L26202" s="33"/>
      <c r="M26202" s="24"/>
    </row>
    <row r="26203" spans="1:13" x14ac:dyDescent="0.2">
      <c r="A26203" s="289"/>
      <c r="I26203"/>
      <c r="J26203"/>
      <c r="L26203" s="33"/>
      <c r="M26203" s="24"/>
    </row>
    <row r="26204" spans="1:13" x14ac:dyDescent="0.2">
      <c r="A26204" s="289"/>
      <c r="I26204"/>
      <c r="J26204"/>
      <c r="L26204" s="33"/>
      <c r="M26204" s="24"/>
    </row>
    <row r="26205" spans="1:13" x14ac:dyDescent="0.2">
      <c r="A26205" s="289"/>
      <c r="I26205"/>
      <c r="J26205"/>
      <c r="L26205" s="33"/>
      <c r="M26205" s="24"/>
    </row>
    <row r="26206" spans="1:13" x14ac:dyDescent="0.2">
      <c r="A26206" s="289"/>
      <c r="I26206"/>
      <c r="J26206"/>
      <c r="L26206" s="33"/>
      <c r="M26206" s="24"/>
    </row>
    <row r="26207" spans="1:13" x14ac:dyDescent="0.2">
      <c r="A26207" s="289"/>
      <c r="I26207"/>
      <c r="J26207"/>
      <c r="L26207" s="33"/>
      <c r="M26207" s="24"/>
    </row>
    <row r="26208" spans="1:13" x14ac:dyDescent="0.2">
      <c r="A26208" s="289"/>
      <c r="I26208"/>
      <c r="J26208"/>
      <c r="L26208" s="33"/>
      <c r="M26208" s="24"/>
    </row>
    <row r="26209" spans="1:13" x14ac:dyDescent="0.2">
      <c r="A26209" s="289"/>
      <c r="I26209"/>
      <c r="J26209"/>
      <c r="L26209" s="33"/>
      <c r="M26209" s="24"/>
    </row>
    <row r="26210" spans="1:13" x14ac:dyDescent="0.2">
      <c r="A26210" s="289"/>
      <c r="I26210"/>
      <c r="J26210"/>
      <c r="L26210" s="33"/>
      <c r="M26210" s="24"/>
    </row>
    <row r="26211" spans="1:13" x14ac:dyDescent="0.2">
      <c r="A26211" s="289"/>
      <c r="I26211"/>
      <c r="J26211"/>
      <c r="L26211" s="33"/>
      <c r="M26211" s="24"/>
    </row>
    <row r="26212" spans="1:13" x14ac:dyDescent="0.2">
      <c r="A26212" s="289"/>
      <c r="I26212"/>
      <c r="J26212"/>
      <c r="L26212" s="33"/>
      <c r="M26212" s="24"/>
    </row>
    <row r="26213" spans="1:13" x14ac:dyDescent="0.2">
      <c r="A26213" s="289"/>
      <c r="I26213"/>
      <c r="J26213"/>
      <c r="L26213" s="33"/>
      <c r="M26213" s="24"/>
    </row>
    <row r="26214" spans="1:13" x14ac:dyDescent="0.2">
      <c r="A26214" s="289"/>
      <c r="I26214"/>
      <c r="J26214"/>
      <c r="L26214" s="33"/>
      <c r="M26214" s="24"/>
    </row>
    <row r="26215" spans="1:13" x14ac:dyDescent="0.2">
      <c r="A26215" s="289"/>
      <c r="I26215"/>
      <c r="J26215"/>
      <c r="L26215" s="33"/>
      <c r="M26215" s="24"/>
    </row>
    <row r="26216" spans="1:13" x14ac:dyDescent="0.2">
      <c r="A26216" s="289"/>
      <c r="I26216"/>
      <c r="J26216"/>
      <c r="L26216" s="33"/>
      <c r="M26216" s="24"/>
    </row>
    <row r="26217" spans="1:13" x14ac:dyDescent="0.2">
      <c r="A26217" s="289"/>
      <c r="I26217"/>
      <c r="J26217"/>
      <c r="L26217" s="33"/>
      <c r="M26217" s="24"/>
    </row>
    <row r="26218" spans="1:13" x14ac:dyDescent="0.2">
      <c r="A26218" s="289"/>
      <c r="I26218"/>
      <c r="J26218"/>
      <c r="L26218" s="33"/>
      <c r="M26218" s="24"/>
    </row>
    <row r="26219" spans="1:13" x14ac:dyDescent="0.2">
      <c r="A26219" s="289"/>
      <c r="I26219"/>
      <c r="J26219"/>
      <c r="L26219" s="33"/>
      <c r="M26219" s="24"/>
    </row>
    <row r="26220" spans="1:13" x14ac:dyDescent="0.2">
      <c r="A26220" s="289"/>
      <c r="I26220"/>
      <c r="J26220"/>
      <c r="L26220" s="33"/>
      <c r="M26220" s="24"/>
    </row>
    <row r="26221" spans="1:13" x14ac:dyDescent="0.2">
      <c r="A26221" s="289"/>
      <c r="I26221"/>
      <c r="J26221"/>
      <c r="L26221" s="33"/>
      <c r="M26221" s="24"/>
    </row>
    <row r="26222" spans="1:13" x14ac:dyDescent="0.2">
      <c r="A26222" s="289"/>
      <c r="I26222"/>
      <c r="J26222"/>
      <c r="L26222" s="33"/>
      <c r="M26222" s="24"/>
    </row>
    <row r="26223" spans="1:13" x14ac:dyDescent="0.2">
      <c r="A26223" s="289"/>
      <c r="I26223"/>
      <c r="J26223"/>
      <c r="L26223" s="33"/>
      <c r="M26223" s="24"/>
    </row>
    <row r="26224" spans="1:13" x14ac:dyDescent="0.2">
      <c r="A26224" s="289"/>
      <c r="I26224"/>
      <c r="J26224"/>
      <c r="L26224" s="33"/>
      <c r="M26224" s="24"/>
    </row>
    <row r="26225" spans="1:13" x14ac:dyDescent="0.2">
      <c r="A26225" s="289"/>
      <c r="I26225"/>
      <c r="J26225"/>
      <c r="L26225" s="33"/>
      <c r="M26225" s="24"/>
    </row>
    <row r="26226" spans="1:13" x14ac:dyDescent="0.2">
      <c r="A26226" s="289"/>
      <c r="I26226"/>
      <c r="J26226"/>
      <c r="L26226" s="33"/>
      <c r="M26226" s="24"/>
    </row>
    <row r="26227" spans="1:13" x14ac:dyDescent="0.2">
      <c r="A26227" s="289"/>
      <c r="I26227"/>
      <c r="J26227"/>
      <c r="L26227" s="33"/>
      <c r="M26227" s="24"/>
    </row>
    <row r="26228" spans="1:13" x14ac:dyDescent="0.2">
      <c r="A26228" s="289"/>
      <c r="I26228"/>
      <c r="J26228"/>
      <c r="L26228" s="33"/>
      <c r="M26228" s="24"/>
    </row>
    <row r="26229" spans="1:13" x14ac:dyDescent="0.2">
      <c r="A26229" s="289"/>
      <c r="I26229"/>
      <c r="J26229"/>
      <c r="L26229" s="33"/>
      <c r="M26229" s="24"/>
    </row>
    <row r="26230" spans="1:13" x14ac:dyDescent="0.2">
      <c r="A26230" s="289"/>
      <c r="I26230"/>
      <c r="J26230"/>
      <c r="L26230" s="33"/>
      <c r="M26230" s="24"/>
    </row>
    <row r="26231" spans="1:13" x14ac:dyDescent="0.2">
      <c r="A26231" s="289"/>
      <c r="I26231"/>
      <c r="J26231"/>
      <c r="L26231" s="33"/>
      <c r="M26231" s="24"/>
    </row>
    <row r="26232" spans="1:13" x14ac:dyDescent="0.2">
      <c r="A26232" s="289"/>
      <c r="I26232"/>
      <c r="J26232"/>
      <c r="L26232" s="33"/>
      <c r="M26232" s="24"/>
    </row>
    <row r="26233" spans="1:13" x14ac:dyDescent="0.2">
      <c r="A26233" s="289"/>
      <c r="I26233"/>
      <c r="J26233"/>
      <c r="L26233" s="33"/>
      <c r="M26233" s="24"/>
    </row>
    <row r="26234" spans="1:13" x14ac:dyDescent="0.2">
      <c r="A26234" s="289"/>
      <c r="I26234"/>
      <c r="J26234"/>
      <c r="L26234" s="33"/>
      <c r="M26234" s="24"/>
    </row>
    <row r="26235" spans="1:13" x14ac:dyDescent="0.2">
      <c r="A26235" s="289"/>
      <c r="I26235"/>
      <c r="J26235"/>
      <c r="L26235" s="33"/>
      <c r="M26235" s="24"/>
    </row>
    <row r="26236" spans="1:13" x14ac:dyDescent="0.2">
      <c r="A26236" s="289"/>
      <c r="I26236"/>
      <c r="J26236"/>
      <c r="L26236" s="33"/>
      <c r="M26236" s="24"/>
    </row>
    <row r="26237" spans="1:13" x14ac:dyDescent="0.2">
      <c r="A26237" s="289"/>
      <c r="I26237"/>
      <c r="J26237"/>
      <c r="L26237" s="33"/>
      <c r="M26237" s="24"/>
    </row>
    <row r="26238" spans="1:13" x14ac:dyDescent="0.2">
      <c r="A26238" s="289"/>
      <c r="I26238"/>
      <c r="J26238"/>
      <c r="L26238" s="33"/>
      <c r="M26238" s="24"/>
    </row>
    <row r="26239" spans="1:13" x14ac:dyDescent="0.2">
      <c r="A26239" s="289"/>
      <c r="I26239"/>
      <c r="J26239"/>
      <c r="L26239" s="33"/>
      <c r="M26239" s="24"/>
    </row>
    <row r="26240" spans="1:13" x14ac:dyDescent="0.2">
      <c r="A26240" s="289"/>
      <c r="I26240"/>
      <c r="J26240"/>
      <c r="L26240" s="33"/>
      <c r="M26240" s="24"/>
    </row>
    <row r="26241" spans="1:13" x14ac:dyDescent="0.2">
      <c r="A26241" s="289"/>
      <c r="I26241"/>
      <c r="J26241"/>
      <c r="L26241" s="33"/>
      <c r="M26241" s="24"/>
    </row>
    <row r="26242" spans="1:13" x14ac:dyDescent="0.2">
      <c r="A26242" s="289"/>
      <c r="I26242"/>
      <c r="J26242"/>
      <c r="L26242" s="33"/>
      <c r="M26242" s="24"/>
    </row>
    <row r="26243" spans="1:13" x14ac:dyDescent="0.2">
      <c r="A26243" s="289"/>
      <c r="I26243"/>
      <c r="J26243"/>
      <c r="L26243" s="33"/>
      <c r="M26243" s="24"/>
    </row>
    <row r="26244" spans="1:13" x14ac:dyDescent="0.2">
      <c r="A26244" s="289"/>
      <c r="I26244"/>
      <c r="J26244"/>
      <c r="L26244" s="33"/>
      <c r="M26244" s="24"/>
    </row>
    <row r="26245" spans="1:13" x14ac:dyDescent="0.2">
      <c r="A26245" s="289"/>
      <c r="I26245"/>
      <c r="J26245"/>
      <c r="L26245" s="33"/>
      <c r="M26245" s="24"/>
    </row>
    <row r="26246" spans="1:13" x14ac:dyDescent="0.2">
      <c r="A26246" s="289"/>
      <c r="I26246"/>
      <c r="J26246"/>
      <c r="L26246" s="33"/>
      <c r="M26246" s="24"/>
    </row>
    <row r="26247" spans="1:13" x14ac:dyDescent="0.2">
      <c r="A26247" s="289"/>
      <c r="I26247"/>
      <c r="J26247"/>
      <c r="L26247" s="33"/>
      <c r="M26247" s="24"/>
    </row>
    <row r="26248" spans="1:13" x14ac:dyDescent="0.2">
      <c r="A26248" s="289"/>
      <c r="I26248"/>
      <c r="J26248"/>
      <c r="L26248" s="33"/>
      <c r="M26248" s="24"/>
    </row>
    <row r="26249" spans="1:13" x14ac:dyDescent="0.2">
      <c r="A26249" s="289"/>
      <c r="I26249"/>
      <c r="J26249"/>
      <c r="L26249" s="33"/>
      <c r="M26249" s="24"/>
    </row>
    <row r="26250" spans="1:13" x14ac:dyDescent="0.2">
      <c r="A26250" s="289"/>
      <c r="I26250"/>
      <c r="J26250"/>
      <c r="L26250" s="33"/>
      <c r="M26250" s="24"/>
    </row>
    <row r="26251" spans="1:13" x14ac:dyDescent="0.2">
      <c r="A26251" s="289"/>
      <c r="I26251"/>
      <c r="J26251"/>
      <c r="L26251" s="33"/>
      <c r="M26251" s="24"/>
    </row>
    <row r="26252" spans="1:13" x14ac:dyDescent="0.2">
      <c r="A26252" s="289"/>
      <c r="I26252"/>
      <c r="J26252"/>
      <c r="L26252" s="33"/>
      <c r="M26252" s="24"/>
    </row>
    <row r="26253" spans="1:13" x14ac:dyDescent="0.2">
      <c r="A26253" s="289"/>
      <c r="I26253"/>
      <c r="J26253"/>
      <c r="L26253" s="33"/>
      <c r="M26253" s="24"/>
    </row>
    <row r="26254" spans="1:13" x14ac:dyDescent="0.2">
      <c r="A26254" s="289"/>
      <c r="I26254"/>
      <c r="J26254"/>
      <c r="L26254" s="33"/>
      <c r="M26254" s="24"/>
    </row>
    <row r="26255" spans="1:13" x14ac:dyDescent="0.2">
      <c r="A26255" s="289"/>
      <c r="I26255"/>
      <c r="J26255"/>
      <c r="L26255" s="33"/>
      <c r="M26255" s="24"/>
    </row>
    <row r="26256" spans="1:13" x14ac:dyDescent="0.2">
      <c r="A26256" s="289"/>
      <c r="I26256"/>
      <c r="J26256"/>
      <c r="L26256" s="33"/>
      <c r="M26256" s="24"/>
    </row>
    <row r="26257" spans="1:13" x14ac:dyDescent="0.2">
      <c r="A26257" s="289"/>
      <c r="I26257"/>
      <c r="J26257"/>
      <c r="L26257" s="33"/>
      <c r="M26257" s="24"/>
    </row>
    <row r="26258" spans="1:13" x14ac:dyDescent="0.2">
      <c r="A26258" s="289"/>
      <c r="I26258"/>
      <c r="J26258"/>
      <c r="L26258" s="33"/>
      <c r="M26258" s="24"/>
    </row>
    <row r="26259" spans="1:13" x14ac:dyDescent="0.2">
      <c r="A26259" s="289"/>
      <c r="I26259"/>
      <c r="J26259"/>
      <c r="L26259" s="33"/>
      <c r="M26259" s="24"/>
    </row>
    <row r="26260" spans="1:13" x14ac:dyDescent="0.2">
      <c r="A26260" s="289"/>
      <c r="I26260"/>
      <c r="J26260"/>
      <c r="L26260" s="33"/>
      <c r="M26260" s="24"/>
    </row>
    <row r="26261" spans="1:13" x14ac:dyDescent="0.2">
      <c r="A26261" s="289"/>
      <c r="I26261"/>
      <c r="J26261"/>
      <c r="L26261" s="33"/>
      <c r="M26261" s="24"/>
    </row>
    <row r="26262" spans="1:13" x14ac:dyDescent="0.2">
      <c r="A26262" s="289"/>
      <c r="I26262"/>
      <c r="J26262"/>
      <c r="L26262" s="33"/>
      <c r="M26262" s="24"/>
    </row>
    <row r="26263" spans="1:13" x14ac:dyDescent="0.2">
      <c r="A26263" s="289"/>
      <c r="I26263"/>
      <c r="J26263"/>
      <c r="L26263" s="33"/>
      <c r="M26263" s="24"/>
    </row>
    <row r="26264" spans="1:13" x14ac:dyDescent="0.2">
      <c r="A26264" s="289"/>
      <c r="I26264"/>
      <c r="J26264"/>
      <c r="L26264" s="33"/>
      <c r="M26264" s="24"/>
    </row>
    <row r="26265" spans="1:13" x14ac:dyDescent="0.2">
      <c r="A26265" s="289"/>
      <c r="I26265"/>
      <c r="J26265"/>
      <c r="L26265" s="33"/>
      <c r="M26265" s="24"/>
    </row>
    <row r="26266" spans="1:13" x14ac:dyDescent="0.2">
      <c r="A26266" s="289"/>
      <c r="I26266"/>
      <c r="J26266"/>
      <c r="L26266" s="33"/>
      <c r="M26266" s="24"/>
    </row>
    <row r="26267" spans="1:13" x14ac:dyDescent="0.2">
      <c r="A26267" s="289"/>
      <c r="I26267"/>
      <c r="J26267"/>
      <c r="L26267" s="33"/>
      <c r="M26267" s="24"/>
    </row>
    <row r="26268" spans="1:13" x14ac:dyDescent="0.2">
      <c r="A26268" s="289"/>
      <c r="I26268"/>
      <c r="J26268"/>
      <c r="L26268" s="33"/>
      <c r="M26268" s="24"/>
    </row>
    <row r="26269" spans="1:13" x14ac:dyDescent="0.2">
      <c r="A26269" s="289"/>
      <c r="I26269"/>
      <c r="J26269"/>
      <c r="L26269" s="33"/>
      <c r="M26269" s="24"/>
    </row>
    <row r="26270" spans="1:13" x14ac:dyDescent="0.2">
      <c r="A26270" s="289"/>
      <c r="I26270"/>
      <c r="J26270"/>
      <c r="L26270" s="33"/>
      <c r="M26270" s="24"/>
    </row>
    <row r="26271" spans="1:13" x14ac:dyDescent="0.2">
      <c r="A26271" s="289"/>
      <c r="I26271"/>
      <c r="J26271"/>
      <c r="L26271" s="33"/>
      <c r="M26271" s="24"/>
    </row>
    <row r="26272" spans="1:13" x14ac:dyDescent="0.2">
      <c r="A26272" s="289"/>
      <c r="I26272"/>
      <c r="J26272"/>
      <c r="L26272" s="33"/>
      <c r="M26272" s="24"/>
    </row>
    <row r="26273" spans="1:13" x14ac:dyDescent="0.2">
      <c r="A26273" s="289"/>
      <c r="I26273"/>
      <c r="J26273"/>
      <c r="L26273" s="33"/>
      <c r="M26273" s="24"/>
    </row>
    <row r="26274" spans="1:13" x14ac:dyDescent="0.2">
      <c r="A26274" s="289"/>
      <c r="I26274"/>
      <c r="J26274"/>
      <c r="L26274" s="33"/>
      <c r="M26274" s="24"/>
    </row>
    <row r="26275" spans="1:13" x14ac:dyDescent="0.2">
      <c r="A26275" s="289"/>
      <c r="I26275"/>
      <c r="J26275"/>
      <c r="L26275" s="33"/>
      <c r="M26275" s="24"/>
    </row>
    <row r="26276" spans="1:13" x14ac:dyDescent="0.2">
      <c r="A26276" s="289"/>
      <c r="I26276"/>
      <c r="J26276"/>
      <c r="L26276" s="33"/>
      <c r="M26276" s="24"/>
    </row>
    <row r="26277" spans="1:13" x14ac:dyDescent="0.2">
      <c r="A26277" s="289"/>
      <c r="I26277"/>
      <c r="J26277"/>
      <c r="L26277" s="33"/>
      <c r="M26277" s="24"/>
    </row>
    <row r="26278" spans="1:13" x14ac:dyDescent="0.2">
      <c r="A26278" s="289"/>
      <c r="I26278"/>
      <c r="J26278"/>
      <c r="L26278" s="33"/>
      <c r="M26278" s="24"/>
    </row>
    <row r="26279" spans="1:13" x14ac:dyDescent="0.2">
      <c r="A26279" s="289"/>
      <c r="I26279"/>
      <c r="J26279"/>
      <c r="L26279" s="33"/>
      <c r="M26279" s="24"/>
    </row>
    <row r="26280" spans="1:13" x14ac:dyDescent="0.2">
      <c r="A26280" s="289"/>
      <c r="I26280"/>
      <c r="J26280"/>
      <c r="L26280" s="33"/>
      <c r="M26280" s="24"/>
    </row>
    <row r="26281" spans="1:13" x14ac:dyDescent="0.2">
      <c r="A26281" s="289"/>
      <c r="I26281"/>
      <c r="J26281"/>
      <c r="L26281" s="33"/>
      <c r="M26281" s="24"/>
    </row>
    <row r="26282" spans="1:13" x14ac:dyDescent="0.2">
      <c r="A26282" s="289"/>
      <c r="I26282"/>
      <c r="J26282"/>
      <c r="L26282" s="33"/>
      <c r="M26282" s="24"/>
    </row>
    <row r="26283" spans="1:13" x14ac:dyDescent="0.2">
      <c r="A26283" s="289"/>
      <c r="I26283"/>
      <c r="J26283"/>
      <c r="L26283" s="33"/>
      <c r="M26283" s="24"/>
    </row>
    <row r="26284" spans="1:13" x14ac:dyDescent="0.2">
      <c r="A26284" s="289"/>
      <c r="I26284"/>
      <c r="J26284"/>
      <c r="L26284" s="33"/>
      <c r="M26284" s="24"/>
    </row>
    <row r="26285" spans="1:13" x14ac:dyDescent="0.2">
      <c r="A26285" s="289"/>
      <c r="I26285"/>
      <c r="J26285"/>
      <c r="L26285" s="33"/>
      <c r="M26285" s="24"/>
    </row>
    <row r="26286" spans="1:13" x14ac:dyDescent="0.2">
      <c r="A26286" s="289"/>
      <c r="I26286"/>
      <c r="J26286"/>
      <c r="L26286" s="33"/>
      <c r="M26286" s="24"/>
    </row>
    <row r="26287" spans="1:13" x14ac:dyDescent="0.2">
      <c r="A26287" s="289"/>
      <c r="I26287"/>
      <c r="J26287"/>
      <c r="L26287" s="33"/>
      <c r="M26287" s="24"/>
    </row>
    <row r="26288" spans="1:13" x14ac:dyDescent="0.2">
      <c r="A26288" s="289"/>
      <c r="I26288"/>
      <c r="J26288"/>
      <c r="L26288" s="33"/>
      <c r="M26288" s="24"/>
    </row>
    <row r="26289" spans="1:13" x14ac:dyDescent="0.2">
      <c r="A26289" s="289"/>
      <c r="I26289"/>
      <c r="J26289"/>
      <c r="L26289" s="33"/>
      <c r="M26289" s="24"/>
    </row>
    <row r="26290" spans="1:13" x14ac:dyDescent="0.2">
      <c r="A26290" s="289"/>
      <c r="I26290"/>
      <c r="J26290"/>
      <c r="L26290" s="33"/>
      <c r="M26290" s="24"/>
    </row>
    <row r="26291" spans="1:13" x14ac:dyDescent="0.2">
      <c r="A26291" s="289"/>
      <c r="I26291"/>
      <c r="J26291"/>
      <c r="L26291" s="33"/>
      <c r="M26291" s="24"/>
    </row>
    <row r="26292" spans="1:13" x14ac:dyDescent="0.2">
      <c r="A26292" s="289"/>
      <c r="I26292"/>
      <c r="J26292"/>
      <c r="L26292" s="33"/>
      <c r="M26292" s="24"/>
    </row>
    <row r="26293" spans="1:13" x14ac:dyDescent="0.2">
      <c r="A26293" s="289"/>
      <c r="I26293"/>
      <c r="J26293"/>
      <c r="L26293" s="33"/>
      <c r="M26293" s="24"/>
    </row>
    <row r="26294" spans="1:13" x14ac:dyDescent="0.2">
      <c r="A26294" s="289"/>
      <c r="I26294"/>
      <c r="J26294"/>
      <c r="L26294" s="33"/>
      <c r="M26294" s="24"/>
    </row>
    <row r="26295" spans="1:13" x14ac:dyDescent="0.2">
      <c r="A26295" s="289"/>
      <c r="I26295"/>
      <c r="J26295"/>
      <c r="L26295" s="33"/>
      <c r="M26295" s="24"/>
    </row>
    <row r="26296" spans="1:13" x14ac:dyDescent="0.2">
      <c r="A26296" s="289"/>
      <c r="I26296"/>
      <c r="J26296"/>
      <c r="L26296" s="33"/>
      <c r="M26296" s="24"/>
    </row>
    <row r="26297" spans="1:13" x14ac:dyDescent="0.2">
      <c r="A26297" s="289"/>
      <c r="I26297"/>
      <c r="J26297"/>
      <c r="L26297" s="33"/>
      <c r="M26297" s="24"/>
    </row>
    <row r="26298" spans="1:13" x14ac:dyDescent="0.2">
      <c r="A26298" s="289"/>
      <c r="I26298"/>
      <c r="J26298"/>
      <c r="L26298" s="33"/>
      <c r="M26298" s="24"/>
    </row>
    <row r="26299" spans="1:13" x14ac:dyDescent="0.2">
      <c r="A26299" s="289"/>
      <c r="I26299"/>
      <c r="J26299"/>
      <c r="L26299" s="33"/>
      <c r="M26299" s="24"/>
    </row>
    <row r="26300" spans="1:13" x14ac:dyDescent="0.2">
      <c r="A26300" s="289"/>
      <c r="I26300"/>
      <c r="J26300"/>
      <c r="L26300" s="33"/>
      <c r="M26300" s="24"/>
    </row>
    <row r="26301" spans="1:13" x14ac:dyDescent="0.2">
      <c r="A26301" s="289"/>
      <c r="I26301"/>
      <c r="J26301"/>
      <c r="L26301" s="33"/>
      <c r="M26301" s="24"/>
    </row>
    <row r="26302" spans="1:13" x14ac:dyDescent="0.2">
      <c r="A26302" s="289"/>
      <c r="I26302"/>
      <c r="J26302"/>
      <c r="L26302" s="33"/>
      <c r="M26302" s="24"/>
    </row>
    <row r="26303" spans="1:13" x14ac:dyDescent="0.2">
      <c r="A26303" s="289"/>
      <c r="I26303"/>
      <c r="J26303"/>
      <c r="L26303" s="33"/>
      <c r="M26303" s="24"/>
    </row>
    <row r="26304" spans="1:13" x14ac:dyDescent="0.2">
      <c r="A26304" s="289"/>
      <c r="I26304"/>
      <c r="J26304"/>
      <c r="L26304" s="33"/>
      <c r="M26304" s="24"/>
    </row>
    <row r="26305" spans="1:13" x14ac:dyDescent="0.2">
      <c r="A26305" s="289"/>
      <c r="I26305"/>
      <c r="J26305"/>
      <c r="L26305" s="33"/>
      <c r="M26305" s="24"/>
    </row>
    <row r="26306" spans="1:13" x14ac:dyDescent="0.2">
      <c r="A26306" s="289"/>
      <c r="I26306"/>
      <c r="J26306"/>
      <c r="L26306" s="33"/>
      <c r="M26306" s="24"/>
    </row>
    <row r="26307" spans="1:13" x14ac:dyDescent="0.2">
      <c r="A26307" s="289"/>
      <c r="I26307"/>
      <c r="J26307"/>
      <c r="L26307" s="33"/>
      <c r="M26307" s="24"/>
    </row>
    <row r="26308" spans="1:13" x14ac:dyDescent="0.2">
      <c r="A26308" s="289"/>
      <c r="I26308"/>
      <c r="J26308"/>
      <c r="L26308" s="33"/>
      <c r="M26308" s="24"/>
    </row>
    <row r="26309" spans="1:13" x14ac:dyDescent="0.2">
      <c r="A26309" s="289"/>
      <c r="I26309"/>
      <c r="J26309"/>
      <c r="L26309" s="33"/>
      <c r="M26309" s="24"/>
    </row>
    <row r="26310" spans="1:13" x14ac:dyDescent="0.2">
      <c r="A26310" s="289"/>
      <c r="I26310"/>
      <c r="J26310"/>
      <c r="L26310" s="33"/>
      <c r="M26310" s="24"/>
    </row>
    <row r="26311" spans="1:13" x14ac:dyDescent="0.2">
      <c r="A26311" s="289"/>
      <c r="I26311"/>
      <c r="J26311"/>
      <c r="L26311" s="33"/>
      <c r="M26311" s="24"/>
    </row>
    <row r="26312" spans="1:13" x14ac:dyDescent="0.2">
      <c r="A26312" s="289"/>
      <c r="I26312"/>
      <c r="J26312"/>
      <c r="L26312" s="33"/>
      <c r="M26312" s="24"/>
    </row>
    <row r="26313" spans="1:13" x14ac:dyDescent="0.2">
      <c r="A26313" s="289"/>
      <c r="I26313"/>
      <c r="J26313"/>
      <c r="L26313" s="33"/>
      <c r="M26313" s="24"/>
    </row>
    <row r="26314" spans="1:13" x14ac:dyDescent="0.2">
      <c r="A26314" s="289"/>
      <c r="I26314"/>
      <c r="J26314"/>
      <c r="L26314" s="33"/>
      <c r="M26314" s="24"/>
    </row>
    <row r="26315" spans="1:13" x14ac:dyDescent="0.2">
      <c r="A26315" s="289"/>
      <c r="I26315"/>
      <c r="J26315"/>
      <c r="L26315" s="33"/>
      <c r="M26315" s="24"/>
    </row>
    <row r="26316" spans="1:13" x14ac:dyDescent="0.2">
      <c r="A26316" s="289"/>
      <c r="I26316"/>
      <c r="J26316"/>
      <c r="L26316" s="33"/>
      <c r="M26316" s="24"/>
    </row>
    <row r="26317" spans="1:13" x14ac:dyDescent="0.2">
      <c r="A26317" s="289"/>
      <c r="I26317"/>
      <c r="J26317"/>
      <c r="L26317" s="33"/>
      <c r="M26317" s="24"/>
    </row>
    <row r="26318" spans="1:13" x14ac:dyDescent="0.2">
      <c r="A26318" s="289"/>
      <c r="I26318"/>
      <c r="J26318"/>
      <c r="L26318" s="33"/>
      <c r="M26318" s="24"/>
    </row>
    <row r="26319" spans="1:13" x14ac:dyDescent="0.2">
      <c r="A26319" s="289"/>
      <c r="I26319"/>
      <c r="J26319"/>
      <c r="L26319" s="33"/>
      <c r="M26319" s="24"/>
    </row>
    <row r="26320" spans="1:13" x14ac:dyDescent="0.2">
      <c r="A26320" s="289"/>
      <c r="I26320"/>
      <c r="J26320"/>
      <c r="L26320" s="33"/>
      <c r="M26320" s="24"/>
    </row>
    <row r="26321" spans="1:13" x14ac:dyDescent="0.2">
      <c r="A26321" s="289"/>
      <c r="I26321"/>
      <c r="J26321"/>
      <c r="L26321" s="33"/>
      <c r="M26321" s="24"/>
    </row>
    <row r="26322" spans="1:13" x14ac:dyDescent="0.2">
      <c r="A26322" s="289"/>
      <c r="I26322"/>
      <c r="J26322"/>
      <c r="L26322" s="33"/>
      <c r="M26322" s="24"/>
    </row>
    <row r="26323" spans="1:13" x14ac:dyDescent="0.2">
      <c r="A26323" s="289"/>
      <c r="I26323"/>
      <c r="J26323"/>
      <c r="L26323" s="33"/>
      <c r="M26323" s="24"/>
    </row>
    <row r="26324" spans="1:13" x14ac:dyDescent="0.2">
      <c r="A26324" s="289"/>
      <c r="I26324"/>
      <c r="J26324"/>
      <c r="L26324" s="33"/>
      <c r="M26324" s="24"/>
    </row>
    <row r="26325" spans="1:13" x14ac:dyDescent="0.2">
      <c r="A26325" s="289"/>
      <c r="I26325"/>
      <c r="J26325"/>
      <c r="L26325" s="33"/>
      <c r="M26325" s="24"/>
    </row>
    <row r="26326" spans="1:13" x14ac:dyDescent="0.2">
      <c r="A26326" s="289"/>
      <c r="I26326"/>
      <c r="J26326"/>
      <c r="L26326" s="33"/>
      <c r="M26326" s="24"/>
    </row>
    <row r="26327" spans="1:13" x14ac:dyDescent="0.2">
      <c r="A26327" s="289"/>
      <c r="I26327"/>
      <c r="J26327"/>
      <c r="L26327" s="33"/>
      <c r="M26327" s="24"/>
    </row>
    <row r="26328" spans="1:13" x14ac:dyDescent="0.2">
      <c r="A26328" s="289"/>
      <c r="I26328"/>
      <c r="J26328"/>
      <c r="L26328" s="33"/>
      <c r="M26328" s="24"/>
    </row>
    <row r="26329" spans="1:13" x14ac:dyDescent="0.2">
      <c r="A26329" s="289"/>
      <c r="I26329"/>
      <c r="J26329"/>
      <c r="L26329" s="33"/>
      <c r="M26329" s="24"/>
    </row>
    <row r="26330" spans="1:13" x14ac:dyDescent="0.2">
      <c r="A26330" s="289"/>
      <c r="I26330"/>
      <c r="J26330"/>
      <c r="L26330" s="33"/>
      <c r="M26330" s="24"/>
    </row>
    <row r="26331" spans="1:13" x14ac:dyDescent="0.2">
      <c r="A26331" s="289"/>
      <c r="I26331"/>
      <c r="J26331"/>
      <c r="L26331" s="33"/>
      <c r="M26331" s="24"/>
    </row>
    <row r="26332" spans="1:13" x14ac:dyDescent="0.2">
      <c r="A26332" s="289"/>
      <c r="I26332"/>
      <c r="J26332"/>
      <c r="L26332" s="33"/>
      <c r="M26332" s="24"/>
    </row>
    <row r="26333" spans="1:13" x14ac:dyDescent="0.2">
      <c r="A26333" s="289"/>
      <c r="I26333"/>
      <c r="J26333"/>
      <c r="L26333" s="33"/>
      <c r="M26333" s="24"/>
    </row>
    <row r="26334" spans="1:13" x14ac:dyDescent="0.2">
      <c r="A26334" s="289"/>
      <c r="I26334"/>
      <c r="J26334"/>
      <c r="L26334" s="33"/>
      <c r="M26334" s="24"/>
    </row>
    <row r="26335" spans="1:13" x14ac:dyDescent="0.2">
      <c r="A26335" s="289"/>
      <c r="I26335"/>
      <c r="J26335"/>
      <c r="L26335" s="33"/>
      <c r="M26335" s="24"/>
    </row>
    <row r="26336" spans="1:13" x14ac:dyDescent="0.2">
      <c r="A26336" s="289"/>
      <c r="I26336"/>
      <c r="J26336"/>
      <c r="L26336" s="33"/>
      <c r="M26336" s="24"/>
    </row>
    <row r="26337" spans="1:13" x14ac:dyDescent="0.2">
      <c r="A26337" s="289"/>
      <c r="I26337"/>
      <c r="J26337"/>
      <c r="L26337" s="33"/>
      <c r="M26337" s="24"/>
    </row>
    <row r="26338" spans="1:13" x14ac:dyDescent="0.2">
      <c r="A26338" s="289"/>
      <c r="I26338"/>
      <c r="J26338"/>
      <c r="L26338" s="33"/>
      <c r="M26338" s="24"/>
    </row>
    <row r="26339" spans="1:13" x14ac:dyDescent="0.2">
      <c r="A26339" s="289"/>
      <c r="I26339"/>
      <c r="J26339"/>
      <c r="L26339" s="33"/>
      <c r="M26339" s="24"/>
    </row>
    <row r="26340" spans="1:13" x14ac:dyDescent="0.2">
      <c r="A26340" s="289"/>
      <c r="I26340"/>
      <c r="J26340"/>
      <c r="L26340" s="33"/>
      <c r="M26340" s="24"/>
    </row>
    <row r="26341" spans="1:13" x14ac:dyDescent="0.2">
      <c r="A26341" s="289"/>
      <c r="I26341"/>
      <c r="J26341"/>
      <c r="L26341" s="33"/>
      <c r="M26341" s="24"/>
    </row>
    <row r="26342" spans="1:13" x14ac:dyDescent="0.2">
      <c r="A26342" s="289"/>
      <c r="I26342"/>
      <c r="J26342"/>
      <c r="L26342" s="33"/>
      <c r="M26342" s="24"/>
    </row>
    <row r="26343" spans="1:13" x14ac:dyDescent="0.2">
      <c r="A26343" s="289"/>
      <c r="I26343"/>
      <c r="J26343"/>
      <c r="L26343" s="33"/>
      <c r="M26343" s="24"/>
    </row>
    <row r="26344" spans="1:13" x14ac:dyDescent="0.2">
      <c r="A26344" s="289"/>
      <c r="I26344"/>
      <c r="J26344"/>
      <c r="L26344" s="33"/>
      <c r="M26344" s="24"/>
    </row>
    <row r="26345" spans="1:13" x14ac:dyDescent="0.2">
      <c r="A26345" s="289"/>
      <c r="I26345"/>
      <c r="J26345"/>
      <c r="L26345" s="33"/>
      <c r="M26345" s="24"/>
    </row>
    <row r="26346" spans="1:13" x14ac:dyDescent="0.2">
      <c r="A26346" s="289"/>
      <c r="I26346"/>
      <c r="J26346"/>
      <c r="L26346" s="33"/>
      <c r="M26346" s="24"/>
    </row>
    <row r="26347" spans="1:13" x14ac:dyDescent="0.2">
      <c r="A26347" s="289"/>
      <c r="I26347"/>
      <c r="J26347"/>
      <c r="L26347" s="33"/>
      <c r="M26347" s="24"/>
    </row>
    <row r="26348" spans="1:13" x14ac:dyDescent="0.2">
      <c r="A26348" s="289"/>
      <c r="I26348"/>
      <c r="J26348"/>
      <c r="L26348" s="33"/>
      <c r="M26348" s="24"/>
    </row>
    <row r="26349" spans="1:13" x14ac:dyDescent="0.2">
      <c r="A26349" s="289"/>
      <c r="I26349"/>
      <c r="J26349"/>
      <c r="L26349" s="33"/>
      <c r="M26349" s="24"/>
    </row>
    <row r="26350" spans="1:13" x14ac:dyDescent="0.2">
      <c r="A26350" s="289"/>
      <c r="I26350"/>
      <c r="J26350"/>
      <c r="L26350" s="33"/>
      <c r="M26350" s="24"/>
    </row>
    <row r="26351" spans="1:13" x14ac:dyDescent="0.2">
      <c r="A26351" s="289"/>
      <c r="I26351"/>
      <c r="J26351"/>
      <c r="L26351" s="33"/>
      <c r="M26351" s="24"/>
    </row>
    <row r="26352" spans="1:13" x14ac:dyDescent="0.2">
      <c r="A26352" s="289"/>
      <c r="I26352"/>
      <c r="J26352"/>
      <c r="L26352" s="33"/>
      <c r="M26352" s="24"/>
    </row>
    <row r="26353" spans="1:13" x14ac:dyDescent="0.2">
      <c r="A26353" s="289"/>
      <c r="I26353"/>
      <c r="J26353"/>
      <c r="L26353" s="33"/>
      <c r="M26353" s="24"/>
    </row>
    <row r="26354" spans="1:13" x14ac:dyDescent="0.2">
      <c r="A26354" s="289"/>
      <c r="I26354"/>
      <c r="J26354"/>
      <c r="L26354" s="33"/>
      <c r="M26354" s="24"/>
    </row>
    <row r="26355" spans="1:13" x14ac:dyDescent="0.2">
      <c r="A26355" s="289"/>
      <c r="I26355"/>
      <c r="J26355"/>
      <c r="L26355" s="33"/>
      <c r="M26355" s="24"/>
    </row>
    <row r="26356" spans="1:13" x14ac:dyDescent="0.2">
      <c r="A26356" s="289"/>
      <c r="I26356"/>
      <c r="J26356"/>
      <c r="L26356" s="33"/>
      <c r="M26356" s="24"/>
    </row>
    <row r="26357" spans="1:13" x14ac:dyDescent="0.2">
      <c r="A26357" s="289"/>
      <c r="I26357"/>
      <c r="J26357"/>
      <c r="L26357" s="33"/>
      <c r="M26357" s="24"/>
    </row>
    <row r="26358" spans="1:13" x14ac:dyDescent="0.2">
      <c r="A26358" s="289"/>
      <c r="I26358"/>
      <c r="J26358"/>
      <c r="L26358" s="33"/>
      <c r="M26358" s="24"/>
    </row>
    <row r="26359" spans="1:13" x14ac:dyDescent="0.2">
      <c r="A26359" s="289"/>
      <c r="I26359"/>
      <c r="J26359"/>
      <c r="L26359" s="33"/>
      <c r="M26359" s="24"/>
    </row>
    <row r="26360" spans="1:13" x14ac:dyDescent="0.2">
      <c r="A26360" s="289"/>
      <c r="I26360"/>
      <c r="J26360"/>
      <c r="L26360" s="33"/>
      <c r="M26360" s="24"/>
    </row>
    <row r="26361" spans="1:13" x14ac:dyDescent="0.2">
      <c r="A26361" s="289"/>
      <c r="I26361"/>
      <c r="J26361"/>
      <c r="L26361" s="33"/>
      <c r="M26361" s="24"/>
    </row>
    <row r="26362" spans="1:13" x14ac:dyDescent="0.2">
      <c r="A26362" s="289"/>
      <c r="I26362"/>
      <c r="J26362"/>
      <c r="L26362" s="33"/>
      <c r="M26362" s="24"/>
    </row>
    <row r="26363" spans="1:13" x14ac:dyDescent="0.2">
      <c r="A26363" s="289"/>
      <c r="I26363"/>
      <c r="J26363"/>
      <c r="L26363" s="33"/>
      <c r="M26363" s="24"/>
    </row>
    <row r="26364" spans="1:13" x14ac:dyDescent="0.2">
      <c r="A26364" s="289"/>
      <c r="I26364"/>
      <c r="J26364"/>
      <c r="L26364" s="33"/>
      <c r="M26364" s="24"/>
    </row>
    <row r="26365" spans="1:13" x14ac:dyDescent="0.2">
      <c r="A26365" s="289"/>
      <c r="I26365"/>
      <c r="J26365"/>
      <c r="L26365" s="33"/>
      <c r="M26365" s="24"/>
    </row>
    <row r="26366" spans="1:13" x14ac:dyDescent="0.2">
      <c r="A26366" s="289"/>
      <c r="I26366"/>
      <c r="J26366"/>
      <c r="L26366" s="33"/>
      <c r="M26366" s="24"/>
    </row>
    <row r="26367" spans="1:13" x14ac:dyDescent="0.2">
      <c r="A26367" s="289"/>
      <c r="I26367"/>
      <c r="J26367"/>
      <c r="L26367" s="33"/>
      <c r="M26367" s="24"/>
    </row>
    <row r="26368" spans="1:13" x14ac:dyDescent="0.2">
      <c r="A26368" s="289"/>
      <c r="I26368"/>
      <c r="J26368"/>
      <c r="L26368" s="33"/>
      <c r="M26368" s="24"/>
    </row>
    <row r="26369" spans="1:13" x14ac:dyDescent="0.2">
      <c r="A26369" s="289"/>
      <c r="I26369"/>
      <c r="J26369"/>
      <c r="L26369" s="33"/>
      <c r="M26369" s="24"/>
    </row>
    <row r="26370" spans="1:13" x14ac:dyDescent="0.2">
      <c r="A26370" s="289"/>
      <c r="I26370"/>
      <c r="J26370"/>
      <c r="L26370" s="33"/>
      <c r="M26370" s="24"/>
    </row>
    <row r="26371" spans="1:13" x14ac:dyDescent="0.2">
      <c r="A26371" s="289"/>
      <c r="I26371"/>
      <c r="J26371"/>
      <c r="L26371" s="33"/>
      <c r="M26371" s="24"/>
    </row>
    <row r="26372" spans="1:13" x14ac:dyDescent="0.2">
      <c r="A26372" s="289"/>
      <c r="I26372"/>
      <c r="J26372"/>
      <c r="L26372" s="33"/>
      <c r="M26372" s="24"/>
    </row>
    <row r="26373" spans="1:13" x14ac:dyDescent="0.2">
      <c r="A26373" s="289"/>
      <c r="I26373"/>
      <c r="J26373"/>
      <c r="L26373" s="33"/>
      <c r="M26373" s="24"/>
    </row>
    <row r="26374" spans="1:13" x14ac:dyDescent="0.2">
      <c r="A26374" s="289"/>
      <c r="I26374"/>
      <c r="J26374"/>
      <c r="L26374" s="33"/>
      <c r="M26374" s="24"/>
    </row>
    <row r="26375" spans="1:13" x14ac:dyDescent="0.2">
      <c r="A26375" s="289"/>
      <c r="I26375"/>
      <c r="J26375"/>
      <c r="L26375" s="33"/>
      <c r="M26375" s="24"/>
    </row>
    <row r="26376" spans="1:13" x14ac:dyDescent="0.2">
      <c r="A26376" s="289"/>
      <c r="I26376"/>
      <c r="J26376"/>
      <c r="L26376" s="33"/>
      <c r="M26376" s="24"/>
    </row>
    <row r="26377" spans="1:13" x14ac:dyDescent="0.2">
      <c r="A26377" s="289"/>
      <c r="I26377"/>
      <c r="J26377"/>
      <c r="L26377" s="33"/>
      <c r="M26377" s="24"/>
    </row>
    <row r="26378" spans="1:13" x14ac:dyDescent="0.2">
      <c r="A26378" s="289"/>
      <c r="I26378"/>
      <c r="J26378"/>
      <c r="L26378" s="33"/>
      <c r="M26378" s="24"/>
    </row>
    <row r="26379" spans="1:13" x14ac:dyDescent="0.2">
      <c r="A26379" s="289"/>
      <c r="I26379"/>
      <c r="J26379"/>
      <c r="L26379" s="33"/>
      <c r="M26379" s="24"/>
    </row>
    <row r="26380" spans="1:13" x14ac:dyDescent="0.2">
      <c r="A26380" s="289"/>
      <c r="I26380"/>
      <c r="J26380"/>
      <c r="L26380" s="33"/>
      <c r="M26380" s="24"/>
    </row>
    <row r="26381" spans="1:13" x14ac:dyDescent="0.2">
      <c r="A26381" s="289"/>
      <c r="I26381"/>
      <c r="J26381"/>
      <c r="L26381" s="33"/>
      <c r="M26381" s="24"/>
    </row>
    <row r="26382" spans="1:13" x14ac:dyDescent="0.2">
      <c r="A26382" s="289"/>
      <c r="I26382"/>
      <c r="J26382"/>
      <c r="L26382" s="33"/>
      <c r="M26382" s="24"/>
    </row>
    <row r="26383" spans="1:13" x14ac:dyDescent="0.2">
      <c r="A26383" s="289"/>
      <c r="I26383"/>
      <c r="J26383"/>
      <c r="L26383" s="33"/>
      <c r="M26383" s="24"/>
    </row>
    <row r="26384" spans="1:13" x14ac:dyDescent="0.2">
      <c r="A26384" s="289"/>
      <c r="I26384"/>
      <c r="J26384"/>
      <c r="L26384" s="33"/>
      <c r="M26384" s="24"/>
    </row>
    <row r="26385" spans="1:13" x14ac:dyDescent="0.2">
      <c r="A26385" s="289"/>
      <c r="I26385"/>
      <c r="J26385"/>
      <c r="L26385" s="33"/>
      <c r="M26385" s="24"/>
    </row>
    <row r="26386" spans="1:13" x14ac:dyDescent="0.2">
      <c r="A26386" s="289"/>
      <c r="I26386"/>
      <c r="J26386"/>
      <c r="L26386" s="33"/>
      <c r="M26386" s="24"/>
    </row>
    <row r="26387" spans="1:13" x14ac:dyDescent="0.2">
      <c r="A26387" s="289"/>
      <c r="I26387"/>
      <c r="J26387"/>
      <c r="L26387" s="33"/>
      <c r="M26387" s="24"/>
    </row>
    <row r="26388" spans="1:13" x14ac:dyDescent="0.2">
      <c r="A26388" s="289"/>
      <c r="I26388"/>
      <c r="J26388"/>
      <c r="L26388" s="33"/>
      <c r="M26388" s="24"/>
    </row>
    <row r="26389" spans="1:13" x14ac:dyDescent="0.2">
      <c r="A26389" s="289"/>
      <c r="I26389"/>
      <c r="J26389"/>
      <c r="L26389" s="33"/>
      <c r="M26389" s="24"/>
    </row>
    <row r="26390" spans="1:13" x14ac:dyDescent="0.2">
      <c r="A26390" s="289"/>
      <c r="I26390"/>
      <c r="J26390"/>
      <c r="L26390" s="33"/>
      <c r="M26390" s="24"/>
    </row>
    <row r="26391" spans="1:13" x14ac:dyDescent="0.2">
      <c r="A26391" s="289"/>
      <c r="I26391"/>
      <c r="J26391"/>
      <c r="L26391" s="33"/>
      <c r="M26391" s="24"/>
    </row>
    <row r="26392" spans="1:13" x14ac:dyDescent="0.2">
      <c r="A26392" s="289"/>
      <c r="I26392"/>
      <c r="J26392"/>
      <c r="L26392" s="33"/>
      <c r="M26392" s="24"/>
    </row>
    <row r="26393" spans="1:13" x14ac:dyDescent="0.2">
      <c r="A26393" s="289"/>
      <c r="I26393"/>
      <c r="J26393"/>
      <c r="L26393" s="33"/>
      <c r="M26393" s="24"/>
    </row>
    <row r="26394" spans="1:13" x14ac:dyDescent="0.2">
      <c r="A26394" s="289"/>
      <c r="I26394"/>
      <c r="J26394"/>
      <c r="L26394" s="33"/>
      <c r="M26394" s="24"/>
    </row>
    <row r="26395" spans="1:13" x14ac:dyDescent="0.2">
      <c r="A26395" s="289"/>
      <c r="I26395"/>
      <c r="J26395"/>
      <c r="L26395" s="33"/>
      <c r="M26395" s="24"/>
    </row>
    <row r="26396" spans="1:13" x14ac:dyDescent="0.2">
      <c r="A26396" s="289"/>
      <c r="I26396"/>
      <c r="J26396"/>
      <c r="L26396" s="33"/>
      <c r="M26396" s="24"/>
    </row>
    <row r="26397" spans="1:13" x14ac:dyDescent="0.2">
      <c r="A26397" s="289"/>
      <c r="I26397"/>
      <c r="J26397"/>
      <c r="L26397" s="33"/>
      <c r="M26397" s="24"/>
    </row>
    <row r="26398" spans="1:13" x14ac:dyDescent="0.2">
      <c r="A26398" s="289"/>
      <c r="I26398"/>
      <c r="J26398"/>
      <c r="L26398" s="33"/>
      <c r="M26398" s="24"/>
    </row>
    <row r="26399" spans="1:13" x14ac:dyDescent="0.2">
      <c r="A26399" s="289"/>
      <c r="I26399"/>
      <c r="J26399"/>
      <c r="L26399" s="33"/>
      <c r="M26399" s="24"/>
    </row>
    <row r="26400" spans="1:13" x14ac:dyDescent="0.2">
      <c r="A26400" s="289"/>
      <c r="I26400"/>
      <c r="J26400"/>
      <c r="L26400" s="33"/>
      <c r="M26400" s="24"/>
    </row>
    <row r="26401" spans="1:13" x14ac:dyDescent="0.2">
      <c r="A26401" s="289"/>
      <c r="I26401"/>
      <c r="J26401"/>
      <c r="L26401" s="33"/>
      <c r="M26401" s="24"/>
    </row>
    <row r="26402" spans="1:13" x14ac:dyDescent="0.2">
      <c r="A26402" s="289"/>
      <c r="I26402"/>
      <c r="J26402"/>
      <c r="L26402" s="33"/>
      <c r="M26402" s="24"/>
    </row>
    <row r="26403" spans="1:13" x14ac:dyDescent="0.2">
      <c r="A26403" s="289"/>
      <c r="I26403"/>
      <c r="J26403"/>
      <c r="L26403" s="33"/>
      <c r="M26403" s="24"/>
    </row>
    <row r="26404" spans="1:13" x14ac:dyDescent="0.2">
      <c r="A26404" s="289"/>
      <c r="I26404"/>
      <c r="J26404"/>
      <c r="L26404" s="33"/>
      <c r="M26404" s="24"/>
    </row>
    <row r="26405" spans="1:13" x14ac:dyDescent="0.2">
      <c r="A26405" s="289"/>
      <c r="I26405"/>
      <c r="J26405"/>
      <c r="L26405" s="33"/>
      <c r="M26405" s="24"/>
    </row>
    <row r="26406" spans="1:13" x14ac:dyDescent="0.2">
      <c r="A26406" s="289"/>
      <c r="I26406"/>
      <c r="J26406"/>
      <c r="L26406" s="33"/>
      <c r="M26406" s="24"/>
    </row>
    <row r="26407" spans="1:13" x14ac:dyDescent="0.2">
      <c r="A26407" s="289"/>
      <c r="I26407"/>
      <c r="J26407"/>
      <c r="L26407" s="33"/>
      <c r="M26407" s="24"/>
    </row>
    <row r="26408" spans="1:13" x14ac:dyDescent="0.2">
      <c r="A26408" s="289"/>
      <c r="I26408"/>
      <c r="J26408"/>
      <c r="L26408" s="33"/>
      <c r="M26408" s="24"/>
    </row>
    <row r="26409" spans="1:13" x14ac:dyDescent="0.2">
      <c r="A26409" s="289"/>
      <c r="I26409"/>
      <c r="J26409"/>
      <c r="L26409" s="33"/>
      <c r="M26409" s="24"/>
    </row>
    <row r="26410" spans="1:13" x14ac:dyDescent="0.2">
      <c r="A26410" s="289"/>
      <c r="I26410"/>
      <c r="J26410"/>
      <c r="L26410" s="33"/>
      <c r="M26410" s="24"/>
    </row>
    <row r="26411" spans="1:13" x14ac:dyDescent="0.2">
      <c r="A26411" s="289"/>
      <c r="I26411"/>
      <c r="J26411"/>
      <c r="L26411" s="33"/>
      <c r="M26411" s="24"/>
    </row>
    <row r="26412" spans="1:13" x14ac:dyDescent="0.2">
      <c r="A26412" s="289"/>
      <c r="I26412"/>
      <c r="J26412"/>
      <c r="L26412" s="33"/>
      <c r="M26412" s="24"/>
    </row>
    <row r="26413" spans="1:13" x14ac:dyDescent="0.2">
      <c r="A26413" s="289"/>
      <c r="I26413"/>
      <c r="J26413"/>
      <c r="L26413" s="33"/>
      <c r="M26413" s="24"/>
    </row>
    <row r="26414" spans="1:13" x14ac:dyDescent="0.2">
      <c r="A26414" s="289"/>
      <c r="I26414"/>
      <c r="J26414"/>
      <c r="L26414" s="33"/>
      <c r="M26414" s="24"/>
    </row>
    <row r="26415" spans="1:13" x14ac:dyDescent="0.2">
      <c r="A26415" s="289"/>
      <c r="I26415"/>
      <c r="J26415"/>
      <c r="L26415" s="33"/>
      <c r="M26415" s="24"/>
    </row>
    <row r="26416" spans="1:13" x14ac:dyDescent="0.2">
      <c r="A26416" s="289"/>
      <c r="I26416"/>
      <c r="J26416"/>
      <c r="L26416" s="33"/>
      <c r="M26416" s="24"/>
    </row>
    <row r="26417" spans="1:13" x14ac:dyDescent="0.2">
      <c r="A26417" s="289"/>
      <c r="I26417"/>
      <c r="J26417"/>
      <c r="L26417" s="33"/>
      <c r="M26417" s="24"/>
    </row>
    <row r="26418" spans="1:13" x14ac:dyDescent="0.2">
      <c r="A26418" s="289"/>
      <c r="I26418"/>
      <c r="J26418"/>
      <c r="L26418" s="33"/>
      <c r="M26418" s="24"/>
    </row>
    <row r="26419" spans="1:13" x14ac:dyDescent="0.2">
      <c r="A26419" s="289"/>
      <c r="I26419"/>
      <c r="J26419"/>
      <c r="L26419" s="33"/>
      <c r="M26419" s="24"/>
    </row>
    <row r="26420" spans="1:13" x14ac:dyDescent="0.2">
      <c r="A26420" s="289"/>
      <c r="I26420"/>
      <c r="J26420"/>
      <c r="L26420" s="33"/>
      <c r="M26420" s="24"/>
    </row>
    <row r="26421" spans="1:13" x14ac:dyDescent="0.2">
      <c r="A26421" s="289"/>
      <c r="I26421"/>
      <c r="J26421"/>
      <c r="L26421" s="33"/>
      <c r="M26421" s="24"/>
    </row>
    <row r="26422" spans="1:13" x14ac:dyDescent="0.2">
      <c r="A26422" s="289"/>
      <c r="I26422"/>
      <c r="J26422"/>
      <c r="L26422" s="33"/>
      <c r="M26422" s="24"/>
    </row>
    <row r="26423" spans="1:13" x14ac:dyDescent="0.2">
      <c r="A26423" s="289"/>
      <c r="I26423"/>
      <c r="J26423"/>
      <c r="L26423" s="33"/>
      <c r="M26423" s="24"/>
    </row>
    <row r="26424" spans="1:13" x14ac:dyDescent="0.2">
      <c r="A26424" s="289"/>
      <c r="I26424"/>
      <c r="J26424"/>
      <c r="L26424" s="33"/>
      <c r="M26424" s="24"/>
    </row>
    <row r="26425" spans="1:13" x14ac:dyDescent="0.2">
      <c r="A26425" s="289"/>
      <c r="I26425"/>
      <c r="J26425"/>
      <c r="L26425" s="33"/>
      <c r="M26425" s="24"/>
    </row>
    <row r="26426" spans="1:13" x14ac:dyDescent="0.2">
      <c r="A26426" s="289"/>
      <c r="I26426"/>
      <c r="J26426"/>
      <c r="L26426" s="33"/>
      <c r="M26426" s="24"/>
    </row>
    <row r="26427" spans="1:13" x14ac:dyDescent="0.2">
      <c r="A26427" s="289"/>
      <c r="I26427"/>
      <c r="J26427"/>
      <c r="L26427" s="33"/>
      <c r="M26427" s="24"/>
    </row>
    <row r="26428" spans="1:13" x14ac:dyDescent="0.2">
      <c r="A26428" s="289"/>
      <c r="I26428"/>
      <c r="J26428"/>
      <c r="L26428" s="33"/>
      <c r="M26428" s="24"/>
    </row>
    <row r="26429" spans="1:13" x14ac:dyDescent="0.2">
      <c r="A26429" s="289"/>
      <c r="I26429"/>
      <c r="J26429"/>
      <c r="L26429" s="33"/>
      <c r="M26429" s="24"/>
    </row>
    <row r="26430" spans="1:13" x14ac:dyDescent="0.2">
      <c r="A26430" s="289"/>
      <c r="I26430"/>
      <c r="J26430"/>
      <c r="L26430" s="33"/>
      <c r="M26430" s="24"/>
    </row>
    <row r="26431" spans="1:13" x14ac:dyDescent="0.2">
      <c r="A26431" s="289"/>
      <c r="I26431"/>
      <c r="J26431"/>
      <c r="L26431" s="33"/>
      <c r="M26431" s="24"/>
    </row>
    <row r="26432" spans="1:13" x14ac:dyDescent="0.2">
      <c r="A26432" s="289"/>
      <c r="I26432"/>
      <c r="J26432"/>
      <c r="L26432" s="33"/>
      <c r="M26432" s="24"/>
    </row>
    <row r="26433" spans="1:13" x14ac:dyDescent="0.2">
      <c r="A26433" s="289"/>
      <c r="I26433"/>
      <c r="J26433"/>
      <c r="L26433" s="33"/>
      <c r="M26433" s="24"/>
    </row>
    <row r="26434" spans="1:13" x14ac:dyDescent="0.2">
      <c r="A26434" s="289"/>
      <c r="I26434"/>
      <c r="J26434"/>
      <c r="L26434" s="33"/>
      <c r="M26434" s="24"/>
    </row>
    <row r="26435" spans="1:13" x14ac:dyDescent="0.2">
      <c r="A26435" s="289"/>
      <c r="I26435"/>
      <c r="J26435"/>
      <c r="L26435" s="33"/>
      <c r="M26435" s="24"/>
    </row>
    <row r="26436" spans="1:13" x14ac:dyDescent="0.2">
      <c r="A26436" s="289"/>
      <c r="I26436"/>
      <c r="J26436"/>
      <c r="L26436" s="33"/>
      <c r="M26436" s="24"/>
    </row>
    <row r="26437" spans="1:13" x14ac:dyDescent="0.2">
      <c r="A26437" s="289"/>
      <c r="I26437"/>
      <c r="J26437"/>
      <c r="L26437" s="33"/>
      <c r="M26437" s="24"/>
    </row>
    <row r="26438" spans="1:13" x14ac:dyDescent="0.2">
      <c r="A26438" s="289"/>
      <c r="I26438"/>
      <c r="J26438"/>
      <c r="L26438" s="33"/>
      <c r="M26438" s="24"/>
    </row>
    <row r="26439" spans="1:13" x14ac:dyDescent="0.2">
      <c r="A26439" s="289"/>
      <c r="I26439"/>
      <c r="J26439"/>
      <c r="L26439" s="33"/>
      <c r="M26439" s="24"/>
    </row>
    <row r="26440" spans="1:13" x14ac:dyDescent="0.2">
      <c r="A26440" s="289"/>
      <c r="I26440"/>
      <c r="J26440"/>
      <c r="L26440" s="33"/>
      <c r="M26440" s="24"/>
    </row>
    <row r="26441" spans="1:13" x14ac:dyDescent="0.2">
      <c r="A26441" s="289"/>
      <c r="I26441"/>
      <c r="J26441"/>
      <c r="L26441" s="33"/>
      <c r="M26441" s="24"/>
    </row>
    <row r="26442" spans="1:13" x14ac:dyDescent="0.2">
      <c r="A26442" s="289"/>
      <c r="I26442"/>
      <c r="J26442"/>
      <c r="L26442" s="33"/>
      <c r="M26442" s="24"/>
    </row>
    <row r="26443" spans="1:13" x14ac:dyDescent="0.2">
      <c r="A26443" s="289"/>
      <c r="I26443"/>
      <c r="J26443"/>
      <c r="L26443" s="33"/>
      <c r="M26443" s="24"/>
    </row>
    <row r="26444" spans="1:13" x14ac:dyDescent="0.2">
      <c r="A26444" s="289"/>
      <c r="I26444"/>
      <c r="J26444"/>
      <c r="L26444" s="33"/>
      <c r="M26444" s="24"/>
    </row>
    <row r="26445" spans="1:13" x14ac:dyDescent="0.2">
      <c r="A26445" s="289"/>
      <c r="I26445"/>
      <c r="J26445"/>
      <c r="L26445" s="33"/>
      <c r="M26445" s="24"/>
    </row>
    <row r="26446" spans="1:13" x14ac:dyDescent="0.2">
      <c r="A26446" s="289"/>
      <c r="I26446"/>
      <c r="J26446"/>
      <c r="L26446" s="33"/>
      <c r="M26446" s="24"/>
    </row>
    <row r="26447" spans="1:13" x14ac:dyDescent="0.2">
      <c r="A26447" s="289"/>
      <c r="I26447"/>
      <c r="J26447"/>
      <c r="L26447" s="33"/>
      <c r="M26447" s="24"/>
    </row>
    <row r="26448" spans="1:13" x14ac:dyDescent="0.2">
      <c r="A26448" s="289"/>
      <c r="I26448"/>
      <c r="J26448"/>
      <c r="L26448" s="33"/>
      <c r="M26448" s="24"/>
    </row>
    <row r="26449" spans="1:13" x14ac:dyDescent="0.2">
      <c r="A26449" s="289"/>
      <c r="I26449"/>
      <c r="J26449"/>
      <c r="L26449" s="33"/>
      <c r="M26449" s="24"/>
    </row>
    <row r="26450" spans="1:13" x14ac:dyDescent="0.2">
      <c r="A26450" s="289"/>
      <c r="I26450"/>
      <c r="J26450"/>
      <c r="L26450" s="33"/>
      <c r="M26450" s="24"/>
    </row>
    <row r="26451" spans="1:13" x14ac:dyDescent="0.2">
      <c r="A26451" s="289"/>
      <c r="I26451"/>
      <c r="J26451"/>
      <c r="L26451" s="33"/>
      <c r="M26451" s="24"/>
    </row>
    <row r="26452" spans="1:13" x14ac:dyDescent="0.2">
      <c r="A26452" s="289"/>
      <c r="I26452"/>
      <c r="J26452"/>
      <c r="L26452" s="33"/>
      <c r="M26452" s="24"/>
    </row>
    <row r="26453" spans="1:13" x14ac:dyDescent="0.2">
      <c r="A26453" s="289"/>
      <c r="I26453"/>
      <c r="J26453"/>
      <c r="L26453" s="33"/>
      <c r="M26453" s="24"/>
    </row>
    <row r="26454" spans="1:13" x14ac:dyDescent="0.2">
      <c r="A26454" s="289"/>
      <c r="I26454"/>
      <c r="J26454"/>
      <c r="L26454" s="33"/>
      <c r="M26454" s="24"/>
    </row>
    <row r="26455" spans="1:13" x14ac:dyDescent="0.2">
      <c r="A26455" s="289"/>
      <c r="I26455"/>
      <c r="J26455"/>
      <c r="L26455" s="33"/>
      <c r="M26455" s="24"/>
    </row>
    <row r="26456" spans="1:13" x14ac:dyDescent="0.2">
      <c r="A26456" s="289"/>
      <c r="I26456"/>
      <c r="J26456"/>
      <c r="L26456" s="33"/>
      <c r="M26456" s="24"/>
    </row>
    <row r="26457" spans="1:13" x14ac:dyDescent="0.2">
      <c r="A26457" s="289"/>
      <c r="I26457"/>
      <c r="J26457"/>
      <c r="L26457" s="33"/>
      <c r="M26457" s="24"/>
    </row>
    <row r="26458" spans="1:13" x14ac:dyDescent="0.2">
      <c r="A26458" s="289"/>
      <c r="I26458"/>
      <c r="J26458"/>
      <c r="L26458" s="33"/>
      <c r="M26458" s="24"/>
    </row>
    <row r="26459" spans="1:13" x14ac:dyDescent="0.2">
      <c r="A26459" s="289"/>
      <c r="I26459"/>
      <c r="J26459"/>
      <c r="L26459" s="33"/>
      <c r="M26459" s="24"/>
    </row>
    <row r="26460" spans="1:13" x14ac:dyDescent="0.2">
      <c r="A26460" s="289"/>
      <c r="I26460"/>
      <c r="J26460"/>
      <c r="L26460" s="33"/>
      <c r="M26460" s="24"/>
    </row>
    <row r="26461" spans="1:13" x14ac:dyDescent="0.2">
      <c r="A26461" s="289"/>
      <c r="I26461"/>
      <c r="J26461"/>
      <c r="L26461" s="33"/>
      <c r="M26461" s="24"/>
    </row>
    <row r="26462" spans="1:13" x14ac:dyDescent="0.2">
      <c r="A26462" s="289"/>
      <c r="I26462"/>
      <c r="J26462"/>
      <c r="L26462" s="33"/>
      <c r="M26462" s="24"/>
    </row>
    <row r="26463" spans="1:13" x14ac:dyDescent="0.2">
      <c r="A26463" s="289"/>
      <c r="I26463"/>
      <c r="J26463"/>
      <c r="L26463" s="33"/>
      <c r="M26463" s="24"/>
    </row>
    <row r="26464" spans="1:13" x14ac:dyDescent="0.2">
      <c r="A26464" s="289"/>
      <c r="I26464"/>
      <c r="J26464"/>
      <c r="L26464" s="33"/>
      <c r="M26464" s="24"/>
    </row>
    <row r="26465" spans="1:13" x14ac:dyDescent="0.2">
      <c r="A26465" s="289"/>
      <c r="I26465"/>
      <c r="J26465"/>
      <c r="L26465" s="33"/>
      <c r="M26465" s="24"/>
    </row>
    <row r="26466" spans="1:13" x14ac:dyDescent="0.2">
      <c r="A26466" s="289"/>
      <c r="I26466"/>
      <c r="J26466"/>
      <c r="L26466" s="33"/>
      <c r="M26466" s="24"/>
    </row>
    <row r="26467" spans="1:13" x14ac:dyDescent="0.2">
      <c r="A26467" s="289"/>
      <c r="I26467"/>
      <c r="J26467"/>
      <c r="L26467" s="33"/>
      <c r="M26467" s="24"/>
    </row>
    <row r="26468" spans="1:13" x14ac:dyDescent="0.2">
      <c r="A26468" s="289"/>
      <c r="I26468"/>
      <c r="J26468"/>
      <c r="L26468" s="33"/>
      <c r="M26468" s="24"/>
    </row>
    <row r="26469" spans="1:13" x14ac:dyDescent="0.2">
      <c r="A26469" s="289"/>
      <c r="I26469"/>
      <c r="J26469"/>
      <c r="L26469" s="33"/>
      <c r="M26469" s="24"/>
    </row>
    <row r="26470" spans="1:13" x14ac:dyDescent="0.2">
      <c r="A26470" s="289"/>
      <c r="I26470"/>
      <c r="J26470"/>
      <c r="L26470" s="33"/>
      <c r="M26470" s="24"/>
    </row>
    <row r="26471" spans="1:13" x14ac:dyDescent="0.2">
      <c r="A26471" s="289"/>
      <c r="I26471"/>
      <c r="J26471"/>
      <c r="L26471" s="33"/>
      <c r="M26471" s="24"/>
    </row>
    <row r="26472" spans="1:13" x14ac:dyDescent="0.2">
      <c r="A26472" s="289"/>
      <c r="I26472"/>
      <c r="J26472"/>
      <c r="L26472" s="33"/>
      <c r="M26472" s="24"/>
    </row>
    <row r="26473" spans="1:13" x14ac:dyDescent="0.2">
      <c r="A26473" s="289"/>
      <c r="I26473"/>
      <c r="J26473"/>
      <c r="L26473" s="33"/>
      <c r="M26473" s="24"/>
    </row>
    <row r="26474" spans="1:13" x14ac:dyDescent="0.2">
      <c r="A26474" s="289"/>
      <c r="I26474"/>
      <c r="J26474"/>
      <c r="L26474" s="33"/>
      <c r="M26474" s="24"/>
    </row>
    <row r="26475" spans="1:13" x14ac:dyDescent="0.2">
      <c r="A26475" s="289"/>
      <c r="I26475"/>
      <c r="J26475"/>
      <c r="L26475" s="33"/>
      <c r="M26475" s="24"/>
    </row>
    <row r="26476" spans="1:13" x14ac:dyDescent="0.2">
      <c r="A26476" s="289"/>
      <c r="I26476"/>
      <c r="J26476"/>
      <c r="L26476" s="33"/>
      <c r="M26476" s="24"/>
    </row>
    <row r="26477" spans="1:13" x14ac:dyDescent="0.2">
      <c r="A26477" s="289"/>
      <c r="I26477"/>
      <c r="J26477"/>
      <c r="L26477" s="33"/>
      <c r="M26477" s="24"/>
    </row>
    <row r="26478" spans="1:13" x14ac:dyDescent="0.2">
      <c r="A26478" s="289"/>
      <c r="I26478"/>
      <c r="J26478"/>
      <c r="L26478" s="33"/>
      <c r="M26478" s="24"/>
    </row>
    <row r="26479" spans="1:13" x14ac:dyDescent="0.2">
      <c r="A26479" s="289"/>
      <c r="I26479"/>
      <c r="J26479"/>
      <c r="L26479" s="33"/>
      <c r="M26479" s="24"/>
    </row>
    <row r="26480" spans="1:13" x14ac:dyDescent="0.2">
      <c r="A26480" s="289"/>
      <c r="I26480"/>
      <c r="J26480"/>
      <c r="L26480" s="33"/>
      <c r="M26480" s="24"/>
    </row>
    <row r="26481" spans="1:13" x14ac:dyDescent="0.2">
      <c r="A26481" s="289"/>
      <c r="I26481"/>
      <c r="J26481"/>
      <c r="L26481" s="33"/>
      <c r="M26481" s="24"/>
    </row>
    <row r="26482" spans="1:13" x14ac:dyDescent="0.2">
      <c r="A26482" s="289"/>
      <c r="I26482"/>
      <c r="J26482"/>
      <c r="L26482" s="33"/>
      <c r="M26482" s="24"/>
    </row>
    <row r="26483" spans="1:13" x14ac:dyDescent="0.2">
      <c r="A26483" s="289"/>
      <c r="I26483"/>
      <c r="J26483"/>
      <c r="L26483" s="33"/>
      <c r="M26483" s="24"/>
    </row>
    <row r="26484" spans="1:13" x14ac:dyDescent="0.2">
      <c r="A26484" s="289"/>
      <c r="I26484"/>
      <c r="J26484"/>
      <c r="L26484" s="33"/>
      <c r="M26484" s="24"/>
    </row>
    <row r="26485" spans="1:13" x14ac:dyDescent="0.2">
      <c r="A26485" s="289"/>
      <c r="I26485"/>
      <c r="J26485"/>
      <c r="L26485" s="33"/>
      <c r="M26485" s="24"/>
    </row>
    <row r="26486" spans="1:13" x14ac:dyDescent="0.2">
      <c r="A26486" s="289"/>
      <c r="I26486"/>
      <c r="J26486"/>
      <c r="L26486" s="33"/>
      <c r="M26486" s="24"/>
    </row>
    <row r="26487" spans="1:13" x14ac:dyDescent="0.2">
      <c r="A26487" s="289"/>
      <c r="I26487"/>
      <c r="J26487"/>
      <c r="L26487" s="33"/>
      <c r="M26487" s="24"/>
    </row>
    <row r="26488" spans="1:13" x14ac:dyDescent="0.2">
      <c r="A26488" s="289"/>
      <c r="I26488"/>
      <c r="J26488"/>
      <c r="L26488" s="33"/>
      <c r="M26488" s="24"/>
    </row>
    <row r="26489" spans="1:13" x14ac:dyDescent="0.2">
      <c r="A26489" s="289"/>
      <c r="I26489"/>
      <c r="J26489"/>
      <c r="L26489" s="33"/>
      <c r="M26489" s="24"/>
    </row>
    <row r="26490" spans="1:13" x14ac:dyDescent="0.2">
      <c r="A26490" s="289"/>
      <c r="I26490"/>
      <c r="J26490"/>
      <c r="L26490" s="33"/>
      <c r="M26490" s="24"/>
    </row>
    <row r="26491" spans="1:13" x14ac:dyDescent="0.2">
      <c r="A26491" s="289"/>
      <c r="I26491"/>
      <c r="J26491"/>
      <c r="L26491" s="33"/>
      <c r="M26491" s="24"/>
    </row>
    <row r="26492" spans="1:13" x14ac:dyDescent="0.2">
      <c r="A26492" s="289"/>
      <c r="I26492"/>
      <c r="J26492"/>
      <c r="L26492" s="33"/>
      <c r="M26492" s="24"/>
    </row>
    <row r="26493" spans="1:13" x14ac:dyDescent="0.2">
      <c r="A26493" s="289"/>
      <c r="I26493"/>
      <c r="J26493"/>
      <c r="L26493" s="33"/>
      <c r="M26493" s="24"/>
    </row>
    <row r="26494" spans="1:13" x14ac:dyDescent="0.2">
      <c r="A26494" s="289"/>
      <c r="I26494"/>
      <c r="J26494"/>
      <c r="L26494" s="33"/>
      <c r="M26494" s="24"/>
    </row>
    <row r="26495" spans="1:13" x14ac:dyDescent="0.2">
      <c r="A26495" s="289"/>
      <c r="I26495"/>
      <c r="J26495"/>
      <c r="L26495" s="33"/>
      <c r="M26495" s="24"/>
    </row>
    <row r="26496" spans="1:13" x14ac:dyDescent="0.2">
      <c r="A26496" s="289"/>
      <c r="I26496"/>
      <c r="J26496"/>
      <c r="L26496" s="33"/>
      <c r="M26496" s="24"/>
    </row>
    <row r="26497" spans="1:13" x14ac:dyDescent="0.2">
      <c r="A26497" s="289"/>
      <c r="I26497"/>
      <c r="J26497"/>
      <c r="L26497" s="33"/>
      <c r="M26497" s="24"/>
    </row>
    <row r="26498" spans="1:13" x14ac:dyDescent="0.2">
      <c r="A26498" s="289"/>
      <c r="I26498"/>
      <c r="J26498"/>
      <c r="L26498" s="33"/>
      <c r="M26498" s="24"/>
    </row>
    <row r="26499" spans="1:13" x14ac:dyDescent="0.2">
      <c r="A26499" s="289"/>
      <c r="I26499"/>
      <c r="J26499"/>
      <c r="L26499" s="33"/>
      <c r="M26499" s="24"/>
    </row>
    <row r="26500" spans="1:13" x14ac:dyDescent="0.2">
      <c r="A26500" s="289"/>
      <c r="I26500"/>
      <c r="J26500"/>
      <c r="L26500" s="33"/>
      <c r="M26500" s="24"/>
    </row>
    <row r="26501" spans="1:13" x14ac:dyDescent="0.2">
      <c r="A26501" s="289"/>
      <c r="I26501"/>
      <c r="J26501"/>
      <c r="L26501" s="33"/>
      <c r="M26501" s="24"/>
    </row>
    <row r="26502" spans="1:13" x14ac:dyDescent="0.2">
      <c r="A26502" s="289"/>
      <c r="I26502"/>
      <c r="J26502"/>
      <c r="L26502" s="33"/>
      <c r="M26502" s="24"/>
    </row>
    <row r="26503" spans="1:13" x14ac:dyDescent="0.2">
      <c r="A26503" s="289"/>
      <c r="I26503"/>
      <c r="J26503"/>
      <c r="L26503" s="33"/>
      <c r="M26503" s="24"/>
    </row>
    <row r="26504" spans="1:13" x14ac:dyDescent="0.2">
      <c r="A26504" s="289"/>
      <c r="I26504"/>
      <c r="J26504"/>
      <c r="L26504" s="33"/>
      <c r="M26504" s="24"/>
    </row>
    <row r="26505" spans="1:13" x14ac:dyDescent="0.2">
      <c r="A26505" s="289"/>
      <c r="I26505"/>
      <c r="J26505"/>
      <c r="L26505" s="33"/>
      <c r="M26505" s="24"/>
    </row>
    <row r="26506" spans="1:13" x14ac:dyDescent="0.2">
      <c r="A26506" s="289"/>
      <c r="I26506"/>
      <c r="J26506"/>
      <c r="L26506" s="33"/>
      <c r="M26506" s="24"/>
    </row>
    <row r="26507" spans="1:13" x14ac:dyDescent="0.2">
      <c r="A26507" s="289"/>
      <c r="I26507"/>
      <c r="J26507"/>
      <c r="L26507" s="33"/>
      <c r="M26507" s="24"/>
    </row>
    <row r="26508" spans="1:13" x14ac:dyDescent="0.2">
      <c r="A26508" s="289"/>
      <c r="I26508"/>
      <c r="J26508"/>
      <c r="L26508" s="33"/>
      <c r="M26508" s="24"/>
    </row>
    <row r="26509" spans="1:13" x14ac:dyDescent="0.2">
      <c r="A26509" s="289"/>
      <c r="I26509"/>
      <c r="J26509"/>
      <c r="L26509" s="33"/>
      <c r="M26509" s="24"/>
    </row>
    <row r="26510" spans="1:13" x14ac:dyDescent="0.2">
      <c r="A26510" s="289"/>
      <c r="I26510"/>
      <c r="J26510"/>
      <c r="L26510" s="33"/>
      <c r="M26510" s="24"/>
    </row>
    <row r="26511" spans="1:13" x14ac:dyDescent="0.2">
      <c r="A26511" s="289"/>
      <c r="I26511"/>
      <c r="J26511"/>
      <c r="L26511" s="33"/>
      <c r="M26511" s="24"/>
    </row>
    <row r="26512" spans="1:13" x14ac:dyDescent="0.2">
      <c r="A26512" s="289"/>
      <c r="I26512"/>
      <c r="J26512"/>
      <c r="L26512" s="33"/>
      <c r="M26512" s="24"/>
    </row>
    <row r="26513" spans="1:13" x14ac:dyDescent="0.2">
      <c r="A26513" s="289"/>
      <c r="I26513"/>
      <c r="J26513"/>
      <c r="L26513" s="33"/>
      <c r="M26513" s="24"/>
    </row>
    <row r="26514" spans="1:13" x14ac:dyDescent="0.2">
      <c r="A26514" s="289"/>
      <c r="I26514"/>
      <c r="J26514"/>
      <c r="L26514" s="33"/>
      <c r="M26514" s="24"/>
    </row>
    <row r="26515" spans="1:13" x14ac:dyDescent="0.2">
      <c r="A26515" s="289"/>
      <c r="I26515"/>
      <c r="J26515"/>
      <c r="L26515" s="33"/>
      <c r="M26515" s="24"/>
    </row>
    <row r="26516" spans="1:13" x14ac:dyDescent="0.2">
      <c r="A26516" s="289"/>
      <c r="I26516"/>
      <c r="J26516"/>
      <c r="L26516" s="33"/>
      <c r="M26516" s="24"/>
    </row>
    <row r="26517" spans="1:13" x14ac:dyDescent="0.2">
      <c r="A26517" s="289"/>
      <c r="I26517"/>
      <c r="J26517"/>
      <c r="L26517" s="33"/>
      <c r="M26517" s="24"/>
    </row>
    <row r="26518" spans="1:13" x14ac:dyDescent="0.2">
      <c r="A26518" s="289"/>
      <c r="I26518"/>
      <c r="J26518"/>
      <c r="L26518" s="33"/>
      <c r="M26518" s="24"/>
    </row>
    <row r="26519" spans="1:13" x14ac:dyDescent="0.2">
      <c r="A26519" s="289"/>
      <c r="I26519"/>
      <c r="J26519"/>
      <c r="L26519" s="33"/>
      <c r="M26519" s="24"/>
    </row>
    <row r="26520" spans="1:13" x14ac:dyDescent="0.2">
      <c r="A26520" s="289"/>
      <c r="I26520"/>
      <c r="J26520"/>
      <c r="L26520" s="33"/>
      <c r="M26520" s="24"/>
    </row>
    <row r="26521" spans="1:13" x14ac:dyDescent="0.2">
      <c r="A26521" s="289"/>
      <c r="I26521"/>
      <c r="J26521"/>
      <c r="L26521" s="33"/>
      <c r="M26521" s="24"/>
    </row>
    <row r="26522" spans="1:13" x14ac:dyDescent="0.2">
      <c r="A26522" s="289"/>
      <c r="I26522"/>
      <c r="J26522"/>
      <c r="L26522" s="33"/>
      <c r="M26522" s="24"/>
    </row>
    <row r="26523" spans="1:13" x14ac:dyDescent="0.2">
      <c r="A26523" s="289"/>
      <c r="I26523"/>
      <c r="J26523"/>
      <c r="L26523" s="33"/>
      <c r="M26523" s="24"/>
    </row>
    <row r="26524" spans="1:13" x14ac:dyDescent="0.2">
      <c r="A26524" s="289"/>
      <c r="I26524"/>
      <c r="J26524"/>
      <c r="L26524" s="33"/>
      <c r="M26524" s="24"/>
    </row>
    <row r="26525" spans="1:13" x14ac:dyDescent="0.2">
      <c r="A26525" s="289"/>
      <c r="I26525"/>
      <c r="J26525"/>
      <c r="L26525" s="33"/>
      <c r="M26525" s="24"/>
    </row>
    <row r="26526" spans="1:13" x14ac:dyDescent="0.2">
      <c r="A26526" s="289"/>
      <c r="I26526"/>
      <c r="J26526"/>
      <c r="L26526" s="33"/>
      <c r="M26526" s="24"/>
    </row>
    <row r="26527" spans="1:13" x14ac:dyDescent="0.2">
      <c r="A26527" s="289"/>
      <c r="I26527"/>
      <c r="J26527"/>
      <c r="L26527" s="33"/>
      <c r="M26527" s="24"/>
    </row>
    <row r="26528" spans="1:13" x14ac:dyDescent="0.2">
      <c r="A26528" s="289"/>
      <c r="I26528"/>
      <c r="J26528"/>
      <c r="L26528" s="33"/>
      <c r="M26528" s="24"/>
    </row>
    <row r="26529" spans="1:13" x14ac:dyDescent="0.2">
      <c r="A26529" s="289"/>
      <c r="I26529"/>
      <c r="J26529"/>
      <c r="L26529" s="33"/>
      <c r="M26529" s="24"/>
    </row>
    <row r="26530" spans="1:13" x14ac:dyDescent="0.2">
      <c r="A26530" s="289"/>
      <c r="I26530"/>
      <c r="J26530"/>
      <c r="L26530" s="33"/>
      <c r="M26530" s="24"/>
    </row>
    <row r="26531" spans="1:13" x14ac:dyDescent="0.2">
      <c r="A26531" s="289"/>
      <c r="I26531"/>
      <c r="J26531"/>
      <c r="L26531" s="33"/>
      <c r="M26531" s="24"/>
    </row>
    <row r="26532" spans="1:13" x14ac:dyDescent="0.2">
      <c r="A26532" s="289"/>
      <c r="I26532"/>
      <c r="J26532"/>
      <c r="L26532" s="33"/>
      <c r="M26532" s="24"/>
    </row>
    <row r="26533" spans="1:13" x14ac:dyDescent="0.2">
      <c r="A26533" s="289"/>
      <c r="I26533"/>
      <c r="J26533"/>
      <c r="L26533" s="33"/>
      <c r="M26533" s="24"/>
    </row>
    <row r="26534" spans="1:13" x14ac:dyDescent="0.2">
      <c r="A26534" s="289"/>
      <c r="I26534"/>
      <c r="J26534"/>
      <c r="L26534" s="33"/>
      <c r="M26534" s="24"/>
    </row>
    <row r="26535" spans="1:13" x14ac:dyDescent="0.2">
      <c r="A26535" s="289"/>
      <c r="I26535"/>
      <c r="J26535"/>
      <c r="L26535" s="33"/>
      <c r="M26535" s="24"/>
    </row>
    <row r="26536" spans="1:13" x14ac:dyDescent="0.2">
      <c r="A26536" s="289"/>
      <c r="I26536"/>
      <c r="J26536"/>
      <c r="L26536" s="33"/>
      <c r="M26536" s="24"/>
    </row>
    <row r="26537" spans="1:13" x14ac:dyDescent="0.2">
      <c r="A26537" s="289"/>
      <c r="I26537"/>
      <c r="J26537"/>
      <c r="L26537" s="33"/>
      <c r="M26537" s="24"/>
    </row>
    <row r="26538" spans="1:13" x14ac:dyDescent="0.2">
      <c r="A26538" s="289"/>
      <c r="I26538"/>
      <c r="J26538"/>
      <c r="L26538" s="33"/>
      <c r="M26538" s="24"/>
    </row>
    <row r="26539" spans="1:13" x14ac:dyDescent="0.2">
      <c r="A26539" s="289"/>
      <c r="I26539"/>
      <c r="J26539"/>
      <c r="L26539" s="33"/>
      <c r="M26539" s="24"/>
    </row>
    <row r="26540" spans="1:13" x14ac:dyDescent="0.2">
      <c r="A26540" s="289"/>
      <c r="I26540"/>
      <c r="J26540"/>
      <c r="L26540" s="33"/>
      <c r="M26540" s="24"/>
    </row>
    <row r="26541" spans="1:13" x14ac:dyDescent="0.2">
      <c r="A26541" s="289"/>
      <c r="I26541"/>
      <c r="J26541"/>
      <c r="L26541" s="33"/>
      <c r="M26541" s="24"/>
    </row>
    <row r="26542" spans="1:13" x14ac:dyDescent="0.2">
      <c r="A26542" s="289"/>
      <c r="I26542"/>
      <c r="J26542"/>
      <c r="L26542" s="33"/>
      <c r="M26542" s="24"/>
    </row>
    <row r="26543" spans="1:13" x14ac:dyDescent="0.2">
      <c r="A26543" s="289"/>
      <c r="I26543"/>
      <c r="J26543"/>
      <c r="L26543" s="33"/>
      <c r="M26543" s="24"/>
    </row>
    <row r="26544" spans="1:13" x14ac:dyDescent="0.2">
      <c r="A26544" s="289"/>
      <c r="I26544"/>
      <c r="J26544"/>
      <c r="L26544" s="33"/>
      <c r="M26544" s="24"/>
    </row>
    <row r="26545" spans="1:13" x14ac:dyDescent="0.2">
      <c r="A26545" s="289"/>
      <c r="I26545"/>
      <c r="J26545"/>
      <c r="L26545" s="33"/>
      <c r="M26545" s="24"/>
    </row>
    <row r="26546" spans="1:13" x14ac:dyDescent="0.2">
      <c r="A26546" s="289"/>
      <c r="I26546"/>
      <c r="J26546"/>
      <c r="L26546" s="33"/>
      <c r="M26546" s="24"/>
    </row>
    <row r="26547" spans="1:13" x14ac:dyDescent="0.2">
      <c r="A26547" s="289"/>
      <c r="I26547"/>
      <c r="J26547"/>
      <c r="L26547" s="33"/>
      <c r="M26547" s="24"/>
    </row>
    <row r="26548" spans="1:13" x14ac:dyDescent="0.2">
      <c r="A26548" s="289"/>
      <c r="I26548"/>
      <c r="J26548"/>
      <c r="L26548" s="33"/>
      <c r="M26548" s="24"/>
    </row>
    <row r="26549" spans="1:13" x14ac:dyDescent="0.2">
      <c r="A26549" s="289"/>
      <c r="I26549"/>
      <c r="J26549"/>
      <c r="L26549" s="33"/>
      <c r="M26549" s="24"/>
    </row>
    <row r="26550" spans="1:13" x14ac:dyDescent="0.2">
      <c r="A26550" s="289"/>
      <c r="I26550"/>
      <c r="J26550"/>
      <c r="L26550" s="33"/>
      <c r="M26550" s="24"/>
    </row>
    <row r="26551" spans="1:13" x14ac:dyDescent="0.2">
      <c r="A26551" s="289"/>
      <c r="I26551"/>
      <c r="J26551"/>
      <c r="L26551" s="33"/>
      <c r="M26551" s="24"/>
    </row>
    <row r="26552" spans="1:13" x14ac:dyDescent="0.2">
      <c r="A26552" s="289"/>
      <c r="I26552"/>
      <c r="J26552"/>
      <c r="L26552" s="33"/>
      <c r="M26552" s="24"/>
    </row>
    <row r="26553" spans="1:13" x14ac:dyDescent="0.2">
      <c r="A26553" s="289"/>
      <c r="I26553"/>
      <c r="J26553"/>
      <c r="L26553" s="33"/>
      <c r="M26553" s="24"/>
    </row>
    <row r="26554" spans="1:13" x14ac:dyDescent="0.2">
      <c r="A26554" s="289"/>
      <c r="I26554"/>
      <c r="J26554"/>
      <c r="L26554" s="33"/>
      <c r="M26554" s="24"/>
    </row>
    <row r="26555" spans="1:13" x14ac:dyDescent="0.2">
      <c r="A26555" s="289"/>
      <c r="I26555"/>
      <c r="J26555"/>
      <c r="L26555" s="33"/>
      <c r="M26555" s="24"/>
    </row>
    <row r="26556" spans="1:13" x14ac:dyDescent="0.2">
      <c r="A26556" s="289"/>
      <c r="I26556"/>
      <c r="J26556"/>
      <c r="L26556" s="33"/>
      <c r="M26556" s="24"/>
    </row>
    <row r="26557" spans="1:13" x14ac:dyDescent="0.2">
      <c r="A26557" s="289"/>
      <c r="I26557"/>
      <c r="J26557"/>
      <c r="L26557" s="33"/>
      <c r="M26557" s="24"/>
    </row>
    <row r="26558" spans="1:13" x14ac:dyDescent="0.2">
      <c r="A26558" s="289"/>
      <c r="I26558"/>
      <c r="J26558"/>
      <c r="L26558" s="33"/>
      <c r="M26558" s="24"/>
    </row>
    <row r="26559" spans="1:13" x14ac:dyDescent="0.2">
      <c r="A26559" s="289"/>
      <c r="I26559"/>
      <c r="J26559"/>
      <c r="L26559" s="33"/>
      <c r="M26559" s="24"/>
    </row>
    <row r="26560" spans="1:13" x14ac:dyDescent="0.2">
      <c r="A26560" s="289"/>
      <c r="I26560"/>
      <c r="J26560"/>
      <c r="L26560" s="33"/>
      <c r="M26560" s="24"/>
    </row>
    <row r="26561" spans="1:13" x14ac:dyDescent="0.2">
      <c r="A26561" s="289"/>
      <c r="I26561"/>
      <c r="J26561"/>
      <c r="L26561" s="33"/>
      <c r="M26561" s="24"/>
    </row>
    <row r="26562" spans="1:13" x14ac:dyDescent="0.2">
      <c r="A26562" s="289"/>
      <c r="I26562"/>
      <c r="J26562"/>
      <c r="L26562" s="33"/>
      <c r="M26562" s="24"/>
    </row>
    <row r="26563" spans="1:13" x14ac:dyDescent="0.2">
      <c r="A26563" s="289"/>
      <c r="I26563"/>
      <c r="J26563"/>
      <c r="L26563" s="33"/>
      <c r="M26563" s="24"/>
    </row>
    <row r="26564" spans="1:13" x14ac:dyDescent="0.2">
      <c r="A26564" s="289"/>
      <c r="I26564"/>
      <c r="J26564"/>
      <c r="L26564" s="33"/>
      <c r="M26564" s="24"/>
    </row>
    <row r="26565" spans="1:13" x14ac:dyDescent="0.2">
      <c r="A26565" s="289"/>
      <c r="I26565"/>
      <c r="J26565"/>
      <c r="L26565" s="33"/>
      <c r="M26565" s="24"/>
    </row>
    <row r="26566" spans="1:13" x14ac:dyDescent="0.2">
      <c r="A26566" s="289"/>
      <c r="I26566"/>
      <c r="J26566"/>
      <c r="L26566" s="33"/>
      <c r="M26566" s="24"/>
    </row>
    <row r="26567" spans="1:13" x14ac:dyDescent="0.2">
      <c r="A26567" s="289"/>
      <c r="I26567"/>
      <c r="J26567"/>
      <c r="L26567" s="33"/>
      <c r="M26567" s="24"/>
    </row>
    <row r="26568" spans="1:13" x14ac:dyDescent="0.2">
      <c r="A26568" s="289"/>
      <c r="I26568"/>
      <c r="J26568"/>
      <c r="L26568" s="33"/>
      <c r="M26568" s="24"/>
    </row>
    <row r="26569" spans="1:13" x14ac:dyDescent="0.2">
      <c r="A26569" s="289"/>
      <c r="I26569"/>
      <c r="J26569"/>
      <c r="L26569" s="33"/>
      <c r="M26569" s="24"/>
    </row>
    <row r="26570" spans="1:13" x14ac:dyDescent="0.2">
      <c r="A26570" s="289"/>
      <c r="I26570"/>
      <c r="J26570"/>
      <c r="L26570" s="33"/>
      <c r="M26570" s="24"/>
    </row>
    <row r="26571" spans="1:13" x14ac:dyDescent="0.2">
      <c r="A26571" s="289"/>
      <c r="I26571"/>
      <c r="J26571"/>
      <c r="L26571" s="33"/>
      <c r="M26571" s="24"/>
    </row>
    <row r="26572" spans="1:13" x14ac:dyDescent="0.2">
      <c r="A26572" s="289"/>
      <c r="I26572"/>
      <c r="J26572"/>
      <c r="L26572" s="33"/>
      <c r="M26572" s="24"/>
    </row>
    <row r="26573" spans="1:13" x14ac:dyDescent="0.2">
      <c r="A26573" s="289"/>
      <c r="I26573"/>
      <c r="J26573"/>
      <c r="L26573" s="33"/>
      <c r="M26573" s="24"/>
    </row>
    <row r="26574" spans="1:13" x14ac:dyDescent="0.2">
      <c r="A26574" s="289"/>
      <c r="I26574"/>
      <c r="J26574"/>
      <c r="L26574" s="33"/>
      <c r="M26574" s="24"/>
    </row>
    <row r="26575" spans="1:13" x14ac:dyDescent="0.2">
      <c r="A26575" s="289"/>
      <c r="I26575"/>
      <c r="J26575"/>
      <c r="L26575" s="33"/>
      <c r="M26575" s="24"/>
    </row>
    <row r="26576" spans="1:13" x14ac:dyDescent="0.2">
      <c r="A26576" s="289"/>
      <c r="I26576"/>
      <c r="J26576"/>
      <c r="L26576" s="33"/>
      <c r="M26576" s="24"/>
    </row>
    <row r="26577" spans="1:13" x14ac:dyDescent="0.2">
      <c r="A26577" s="289"/>
      <c r="I26577"/>
      <c r="J26577"/>
      <c r="L26577" s="33"/>
      <c r="M26577" s="24"/>
    </row>
    <row r="26578" spans="1:13" x14ac:dyDescent="0.2">
      <c r="A26578" s="289"/>
      <c r="I26578"/>
      <c r="J26578"/>
      <c r="L26578" s="33"/>
      <c r="M26578" s="24"/>
    </row>
    <row r="26579" spans="1:13" x14ac:dyDescent="0.2">
      <c r="A26579" s="289"/>
      <c r="I26579"/>
      <c r="J26579"/>
      <c r="L26579" s="33"/>
      <c r="M26579" s="24"/>
    </row>
    <row r="26580" spans="1:13" x14ac:dyDescent="0.2">
      <c r="A26580" s="289"/>
      <c r="I26580"/>
      <c r="J26580"/>
      <c r="L26580" s="33"/>
      <c r="M26580" s="24"/>
    </row>
    <row r="26581" spans="1:13" x14ac:dyDescent="0.2">
      <c r="A26581" s="289"/>
      <c r="I26581"/>
      <c r="J26581"/>
      <c r="L26581" s="33"/>
      <c r="M26581" s="24"/>
    </row>
    <row r="26582" spans="1:13" x14ac:dyDescent="0.2">
      <c r="A26582" s="289"/>
      <c r="I26582"/>
      <c r="J26582"/>
      <c r="L26582" s="33"/>
      <c r="M26582" s="24"/>
    </row>
    <row r="26583" spans="1:13" x14ac:dyDescent="0.2">
      <c r="A26583" s="289"/>
      <c r="I26583"/>
      <c r="J26583"/>
      <c r="L26583" s="33"/>
      <c r="M26583" s="24"/>
    </row>
    <row r="26584" spans="1:13" x14ac:dyDescent="0.2">
      <c r="A26584" s="289"/>
      <c r="I26584"/>
      <c r="J26584"/>
      <c r="L26584" s="33"/>
      <c r="M26584" s="24"/>
    </row>
    <row r="26585" spans="1:13" x14ac:dyDescent="0.2">
      <c r="A26585" s="289"/>
      <c r="I26585"/>
      <c r="J26585"/>
      <c r="L26585" s="33"/>
      <c r="M26585" s="24"/>
    </row>
    <row r="26586" spans="1:13" x14ac:dyDescent="0.2">
      <c r="A26586" s="289"/>
      <c r="I26586"/>
      <c r="J26586"/>
      <c r="L26586" s="33"/>
      <c r="M26586" s="24"/>
    </row>
    <row r="26587" spans="1:13" x14ac:dyDescent="0.2">
      <c r="A26587" s="289"/>
      <c r="I26587"/>
      <c r="J26587"/>
      <c r="L26587" s="33"/>
      <c r="M26587" s="24"/>
    </row>
    <row r="26588" spans="1:13" x14ac:dyDescent="0.2">
      <c r="A26588" s="289"/>
      <c r="I26588"/>
      <c r="J26588"/>
      <c r="L26588" s="33"/>
      <c r="M26588" s="24"/>
    </row>
    <row r="26589" spans="1:13" x14ac:dyDescent="0.2">
      <c r="A26589" s="289"/>
      <c r="I26589"/>
      <c r="J26589"/>
      <c r="L26589" s="33"/>
      <c r="M26589" s="24"/>
    </row>
    <row r="26590" spans="1:13" x14ac:dyDescent="0.2">
      <c r="A26590" s="289"/>
      <c r="I26590"/>
      <c r="J26590"/>
      <c r="L26590" s="33"/>
      <c r="M26590" s="24"/>
    </row>
    <row r="26591" spans="1:13" x14ac:dyDescent="0.2">
      <c r="A26591" s="289"/>
      <c r="I26591"/>
      <c r="J26591"/>
      <c r="L26591" s="33"/>
      <c r="M26591" s="24"/>
    </row>
    <row r="26592" spans="1:13" x14ac:dyDescent="0.2">
      <c r="A26592" s="289"/>
      <c r="I26592"/>
      <c r="J26592"/>
      <c r="L26592" s="33"/>
      <c r="M26592" s="24"/>
    </row>
    <row r="26593" spans="1:13" x14ac:dyDescent="0.2">
      <c r="A26593" s="289"/>
      <c r="I26593"/>
      <c r="J26593"/>
      <c r="L26593" s="33"/>
      <c r="M26593" s="24"/>
    </row>
    <row r="26594" spans="1:13" x14ac:dyDescent="0.2">
      <c r="A26594" s="289"/>
      <c r="I26594"/>
      <c r="J26594"/>
      <c r="L26594" s="33"/>
      <c r="M26594" s="24"/>
    </row>
    <row r="26595" spans="1:13" x14ac:dyDescent="0.2">
      <c r="A26595" s="289"/>
      <c r="I26595"/>
      <c r="J26595"/>
      <c r="L26595" s="33"/>
      <c r="M26595" s="24"/>
    </row>
    <row r="26596" spans="1:13" x14ac:dyDescent="0.2">
      <c r="A26596" s="289"/>
      <c r="I26596"/>
      <c r="J26596"/>
      <c r="L26596" s="33"/>
      <c r="M26596" s="24"/>
    </row>
    <row r="26597" spans="1:13" x14ac:dyDescent="0.2">
      <c r="A26597" s="289"/>
      <c r="I26597"/>
      <c r="J26597"/>
      <c r="L26597" s="33"/>
      <c r="M26597" s="24"/>
    </row>
    <row r="26598" spans="1:13" x14ac:dyDescent="0.2">
      <c r="A26598" s="289"/>
      <c r="I26598"/>
      <c r="J26598"/>
      <c r="L26598" s="33"/>
      <c r="M26598" s="24"/>
    </row>
    <row r="26599" spans="1:13" x14ac:dyDescent="0.2">
      <c r="A26599" s="289"/>
      <c r="I26599"/>
      <c r="J26599"/>
      <c r="L26599" s="33"/>
      <c r="M26599" s="24"/>
    </row>
    <row r="26600" spans="1:13" x14ac:dyDescent="0.2">
      <c r="A26600" s="289"/>
      <c r="I26600"/>
      <c r="J26600"/>
      <c r="L26600" s="33"/>
      <c r="M26600" s="24"/>
    </row>
    <row r="26601" spans="1:13" x14ac:dyDescent="0.2">
      <c r="A26601" s="289"/>
      <c r="I26601"/>
      <c r="J26601"/>
      <c r="L26601" s="33"/>
      <c r="M26601" s="24"/>
    </row>
    <row r="26602" spans="1:13" x14ac:dyDescent="0.2">
      <c r="A26602" s="289"/>
      <c r="I26602"/>
      <c r="J26602"/>
      <c r="L26602" s="33"/>
      <c r="M26602" s="24"/>
    </row>
    <row r="26603" spans="1:13" x14ac:dyDescent="0.2">
      <c r="A26603" s="289"/>
      <c r="I26603"/>
      <c r="J26603"/>
      <c r="L26603" s="33"/>
      <c r="M26603" s="24"/>
    </row>
    <row r="26604" spans="1:13" x14ac:dyDescent="0.2">
      <c r="A26604" s="289"/>
      <c r="I26604"/>
      <c r="J26604"/>
      <c r="L26604" s="33"/>
      <c r="M26604" s="24"/>
    </row>
    <row r="26605" spans="1:13" x14ac:dyDescent="0.2">
      <c r="A26605" s="289"/>
      <c r="I26605"/>
      <c r="J26605"/>
      <c r="L26605" s="33"/>
      <c r="M26605" s="24"/>
    </row>
    <row r="26606" spans="1:13" x14ac:dyDescent="0.2">
      <c r="A26606" s="289"/>
      <c r="I26606"/>
      <c r="J26606"/>
      <c r="L26606" s="33"/>
      <c r="M26606" s="24"/>
    </row>
    <row r="26607" spans="1:13" x14ac:dyDescent="0.2">
      <c r="A26607" s="289"/>
      <c r="I26607"/>
      <c r="J26607"/>
      <c r="L26607" s="33"/>
      <c r="M26607" s="24"/>
    </row>
    <row r="26608" spans="1:13" x14ac:dyDescent="0.2">
      <c r="A26608" s="289"/>
      <c r="I26608"/>
      <c r="J26608"/>
      <c r="L26608" s="33"/>
      <c r="M26608" s="24"/>
    </row>
    <row r="26609" spans="1:13" x14ac:dyDescent="0.2">
      <c r="A26609" s="289"/>
      <c r="I26609"/>
      <c r="J26609"/>
      <c r="L26609" s="33"/>
      <c r="M26609" s="24"/>
    </row>
    <row r="26610" spans="1:13" x14ac:dyDescent="0.2">
      <c r="A26610" s="289"/>
      <c r="I26610"/>
      <c r="J26610"/>
      <c r="L26610" s="33"/>
      <c r="M26610" s="24"/>
    </row>
    <row r="26611" spans="1:13" x14ac:dyDescent="0.2">
      <c r="A26611" s="289"/>
      <c r="I26611"/>
      <c r="J26611"/>
      <c r="L26611" s="33"/>
      <c r="M26611" s="24"/>
    </row>
    <row r="26612" spans="1:13" x14ac:dyDescent="0.2">
      <c r="A26612" s="289"/>
      <c r="I26612"/>
      <c r="J26612"/>
      <c r="L26612" s="33"/>
      <c r="M26612" s="24"/>
    </row>
    <row r="26613" spans="1:13" x14ac:dyDescent="0.2">
      <c r="A26613" s="289"/>
      <c r="I26613"/>
      <c r="J26613"/>
      <c r="L26613" s="33"/>
      <c r="M26613" s="24"/>
    </row>
    <row r="26614" spans="1:13" x14ac:dyDescent="0.2">
      <c r="A26614" s="289"/>
      <c r="I26614"/>
      <c r="J26614"/>
      <c r="L26614" s="33"/>
      <c r="M26614" s="24"/>
    </row>
    <row r="26615" spans="1:13" x14ac:dyDescent="0.2">
      <c r="A26615" s="289"/>
      <c r="I26615"/>
      <c r="J26615"/>
      <c r="L26615" s="33"/>
      <c r="M26615" s="24"/>
    </row>
    <row r="26616" spans="1:13" x14ac:dyDescent="0.2">
      <c r="A26616" s="289"/>
      <c r="I26616"/>
      <c r="J26616"/>
      <c r="L26616" s="33"/>
      <c r="M26616" s="24"/>
    </row>
    <row r="26617" spans="1:13" x14ac:dyDescent="0.2">
      <c r="A26617" s="289"/>
      <c r="I26617"/>
      <c r="J26617"/>
      <c r="L26617" s="33"/>
      <c r="M26617" s="24"/>
    </row>
    <row r="26618" spans="1:13" x14ac:dyDescent="0.2">
      <c r="A26618" s="289"/>
      <c r="I26618"/>
      <c r="J26618"/>
      <c r="L26618" s="33"/>
      <c r="M26618" s="24"/>
    </row>
    <row r="26619" spans="1:13" x14ac:dyDescent="0.2">
      <c r="A26619" s="289"/>
      <c r="I26619"/>
      <c r="J26619"/>
      <c r="L26619" s="33"/>
      <c r="M26619" s="24"/>
    </row>
    <row r="26620" spans="1:13" x14ac:dyDescent="0.2">
      <c r="A26620" s="289"/>
      <c r="I26620"/>
      <c r="J26620"/>
      <c r="L26620" s="33"/>
      <c r="M26620" s="24"/>
    </row>
    <row r="26621" spans="1:13" x14ac:dyDescent="0.2">
      <c r="A26621" s="289"/>
      <c r="I26621"/>
      <c r="J26621"/>
      <c r="L26621" s="33"/>
      <c r="M26621" s="24"/>
    </row>
    <row r="26622" spans="1:13" x14ac:dyDescent="0.2">
      <c r="A26622" s="289"/>
      <c r="I26622"/>
      <c r="J26622"/>
      <c r="L26622" s="33"/>
      <c r="M26622" s="24"/>
    </row>
    <row r="26623" spans="1:13" x14ac:dyDescent="0.2">
      <c r="A26623" s="289"/>
      <c r="I26623"/>
      <c r="J26623"/>
      <c r="L26623" s="33"/>
      <c r="M26623" s="24"/>
    </row>
    <row r="26624" spans="1:13" x14ac:dyDescent="0.2">
      <c r="A26624" s="289"/>
      <c r="I26624"/>
      <c r="J26624"/>
      <c r="L26624" s="33"/>
      <c r="M26624" s="24"/>
    </row>
    <row r="26625" spans="1:13" x14ac:dyDescent="0.2">
      <c r="A26625" s="289"/>
      <c r="I26625"/>
      <c r="J26625"/>
      <c r="L26625" s="33"/>
      <c r="M26625" s="24"/>
    </row>
    <row r="26626" spans="1:13" x14ac:dyDescent="0.2">
      <c r="A26626" s="289"/>
      <c r="I26626"/>
      <c r="J26626"/>
      <c r="L26626" s="33"/>
      <c r="M26626" s="24"/>
    </row>
    <row r="26627" spans="1:13" x14ac:dyDescent="0.2">
      <c r="A26627" s="289"/>
      <c r="I26627"/>
      <c r="J26627"/>
      <c r="L26627" s="33"/>
      <c r="M26627" s="24"/>
    </row>
    <row r="26628" spans="1:13" x14ac:dyDescent="0.2">
      <c r="A26628" s="289"/>
      <c r="I26628"/>
      <c r="J26628"/>
      <c r="L26628" s="33"/>
      <c r="M26628" s="24"/>
    </row>
    <row r="26629" spans="1:13" x14ac:dyDescent="0.2">
      <c r="A26629" s="289"/>
      <c r="I26629"/>
      <c r="J26629"/>
      <c r="L26629" s="33"/>
      <c r="M26629" s="24"/>
    </row>
    <row r="26630" spans="1:13" x14ac:dyDescent="0.2">
      <c r="A26630" s="289"/>
      <c r="I26630"/>
      <c r="J26630"/>
      <c r="L26630" s="33"/>
      <c r="M26630" s="24"/>
    </row>
    <row r="26631" spans="1:13" x14ac:dyDescent="0.2">
      <c r="A26631" s="289"/>
      <c r="I26631"/>
      <c r="J26631"/>
      <c r="L26631" s="33"/>
      <c r="M26631" s="24"/>
    </row>
    <row r="26632" spans="1:13" x14ac:dyDescent="0.2">
      <c r="A26632" s="289"/>
      <c r="I26632"/>
      <c r="J26632"/>
      <c r="L26632" s="33"/>
      <c r="M26632" s="24"/>
    </row>
    <row r="26633" spans="1:13" x14ac:dyDescent="0.2">
      <c r="A26633" s="289"/>
      <c r="I26633"/>
      <c r="J26633"/>
      <c r="L26633" s="33"/>
      <c r="M26633" s="24"/>
    </row>
    <row r="26634" spans="1:13" x14ac:dyDescent="0.2">
      <c r="A26634" s="289"/>
      <c r="I26634"/>
      <c r="J26634"/>
      <c r="L26634" s="33"/>
      <c r="M26634" s="24"/>
    </row>
    <row r="26635" spans="1:13" x14ac:dyDescent="0.2">
      <c r="A26635" s="289"/>
      <c r="I26635"/>
      <c r="J26635"/>
      <c r="L26635" s="33"/>
      <c r="M26635" s="24"/>
    </row>
    <row r="26636" spans="1:13" x14ac:dyDescent="0.2">
      <c r="A26636" s="289"/>
      <c r="I26636"/>
      <c r="J26636"/>
      <c r="L26636" s="33"/>
      <c r="M26636" s="24"/>
    </row>
    <row r="26637" spans="1:13" x14ac:dyDescent="0.2">
      <c r="A26637" s="289"/>
      <c r="I26637"/>
      <c r="J26637"/>
      <c r="L26637" s="33"/>
      <c r="M26637" s="24"/>
    </row>
    <row r="26638" spans="1:13" x14ac:dyDescent="0.2">
      <c r="A26638" s="289"/>
      <c r="I26638"/>
      <c r="J26638"/>
      <c r="L26638" s="33"/>
      <c r="M26638" s="24"/>
    </row>
    <row r="26639" spans="1:13" x14ac:dyDescent="0.2">
      <c r="A26639" s="289"/>
      <c r="I26639"/>
      <c r="J26639"/>
      <c r="L26639" s="33"/>
      <c r="M26639" s="24"/>
    </row>
    <row r="26640" spans="1:13" x14ac:dyDescent="0.2">
      <c r="A26640" s="289"/>
      <c r="I26640"/>
      <c r="J26640"/>
      <c r="L26640" s="33"/>
      <c r="M26640" s="24"/>
    </row>
    <row r="26641" spans="1:13" x14ac:dyDescent="0.2">
      <c r="A26641" s="289"/>
      <c r="I26641"/>
      <c r="J26641"/>
      <c r="L26641" s="33"/>
      <c r="M26641" s="24"/>
    </row>
    <row r="26642" spans="1:13" x14ac:dyDescent="0.2">
      <c r="A26642" s="289"/>
      <c r="I26642"/>
      <c r="J26642"/>
      <c r="L26642" s="33"/>
      <c r="M26642" s="24"/>
    </row>
    <row r="26643" spans="1:13" x14ac:dyDescent="0.2">
      <c r="A26643" s="289"/>
      <c r="I26643"/>
      <c r="J26643"/>
      <c r="L26643" s="33"/>
      <c r="M26643" s="24"/>
    </row>
    <row r="26644" spans="1:13" x14ac:dyDescent="0.2">
      <c r="A26644" s="289"/>
      <c r="I26644"/>
      <c r="J26644"/>
      <c r="L26644" s="33"/>
      <c r="M26644" s="24"/>
    </row>
    <row r="26645" spans="1:13" x14ac:dyDescent="0.2">
      <c r="A26645" s="289"/>
      <c r="I26645"/>
      <c r="J26645"/>
      <c r="L26645" s="33"/>
      <c r="M26645" s="24"/>
    </row>
    <row r="26646" spans="1:13" x14ac:dyDescent="0.2">
      <c r="A26646" s="289"/>
      <c r="I26646"/>
      <c r="J26646"/>
      <c r="L26646" s="33"/>
      <c r="M26646" s="24"/>
    </row>
    <row r="26647" spans="1:13" x14ac:dyDescent="0.2">
      <c r="A26647" s="289"/>
      <c r="I26647"/>
      <c r="J26647"/>
      <c r="L26647" s="33"/>
      <c r="M26647" s="24"/>
    </row>
    <row r="26648" spans="1:13" x14ac:dyDescent="0.2">
      <c r="A26648" s="289"/>
      <c r="I26648"/>
      <c r="J26648"/>
      <c r="L26648" s="33"/>
      <c r="M26648" s="24"/>
    </row>
    <row r="26649" spans="1:13" x14ac:dyDescent="0.2">
      <c r="A26649" s="289"/>
      <c r="I26649"/>
      <c r="J26649"/>
      <c r="L26649" s="33"/>
      <c r="M26649" s="24"/>
    </row>
    <row r="26650" spans="1:13" x14ac:dyDescent="0.2">
      <c r="A26650" s="289"/>
      <c r="I26650"/>
      <c r="J26650"/>
      <c r="L26650" s="33"/>
      <c r="M26650" s="24"/>
    </row>
    <row r="26651" spans="1:13" x14ac:dyDescent="0.2">
      <c r="A26651" s="289"/>
      <c r="I26651"/>
      <c r="J26651"/>
      <c r="L26651" s="33"/>
      <c r="M26651" s="24"/>
    </row>
    <row r="26652" spans="1:13" x14ac:dyDescent="0.2">
      <c r="A26652" s="289"/>
      <c r="I26652"/>
      <c r="J26652"/>
      <c r="L26652" s="33"/>
      <c r="M26652" s="24"/>
    </row>
    <row r="26653" spans="1:13" x14ac:dyDescent="0.2">
      <c r="A26653" s="289"/>
      <c r="I26653"/>
      <c r="J26653"/>
      <c r="L26653" s="33"/>
      <c r="M26653" s="24"/>
    </row>
    <row r="26654" spans="1:13" x14ac:dyDescent="0.2">
      <c r="A26654" s="289"/>
      <c r="I26654"/>
      <c r="J26654"/>
      <c r="L26654" s="33"/>
      <c r="M26654" s="24"/>
    </row>
    <row r="26655" spans="1:13" x14ac:dyDescent="0.2">
      <c r="A26655" s="289"/>
      <c r="I26655"/>
      <c r="J26655"/>
      <c r="L26655" s="33"/>
      <c r="M26655" s="24"/>
    </row>
    <row r="26656" spans="1:13" x14ac:dyDescent="0.2">
      <c r="A26656" s="289"/>
      <c r="I26656"/>
      <c r="J26656"/>
      <c r="L26656" s="33"/>
      <c r="M26656" s="24"/>
    </row>
    <row r="26657" spans="1:13" x14ac:dyDescent="0.2">
      <c r="A26657" s="289"/>
      <c r="I26657"/>
      <c r="J26657"/>
      <c r="L26657" s="33"/>
      <c r="M26657" s="24"/>
    </row>
    <row r="26658" spans="1:13" x14ac:dyDescent="0.2">
      <c r="A26658" s="289"/>
      <c r="I26658"/>
      <c r="J26658"/>
      <c r="L26658" s="33"/>
      <c r="M26658" s="24"/>
    </row>
    <row r="26659" spans="1:13" x14ac:dyDescent="0.2">
      <c r="A26659" s="289"/>
      <c r="I26659"/>
      <c r="J26659"/>
      <c r="L26659" s="33"/>
      <c r="M26659" s="24"/>
    </row>
    <row r="26660" spans="1:13" x14ac:dyDescent="0.2">
      <c r="A26660" s="289"/>
      <c r="I26660"/>
      <c r="J26660"/>
      <c r="L26660" s="33"/>
      <c r="M26660" s="24"/>
    </row>
    <row r="26661" spans="1:13" x14ac:dyDescent="0.2">
      <c r="A26661" s="289"/>
      <c r="I26661"/>
      <c r="J26661"/>
      <c r="L26661" s="33"/>
      <c r="M26661" s="24"/>
    </row>
    <row r="26662" spans="1:13" x14ac:dyDescent="0.2">
      <c r="A26662" s="289"/>
      <c r="I26662"/>
      <c r="J26662"/>
      <c r="L26662" s="33"/>
      <c r="M26662" s="24"/>
    </row>
    <row r="26663" spans="1:13" x14ac:dyDescent="0.2">
      <c r="A26663" s="289"/>
      <c r="I26663"/>
      <c r="J26663"/>
      <c r="L26663" s="33"/>
      <c r="M26663" s="24"/>
    </row>
    <row r="26664" spans="1:13" x14ac:dyDescent="0.2">
      <c r="A26664" s="289"/>
      <c r="I26664"/>
      <c r="J26664"/>
      <c r="L26664" s="33"/>
      <c r="M26664" s="24"/>
    </row>
    <row r="26665" spans="1:13" x14ac:dyDescent="0.2">
      <c r="A26665" s="289"/>
      <c r="I26665"/>
      <c r="J26665"/>
      <c r="L26665" s="33"/>
      <c r="M26665" s="24"/>
    </row>
    <row r="26666" spans="1:13" x14ac:dyDescent="0.2">
      <c r="A26666" s="289"/>
      <c r="I26666"/>
      <c r="J26666"/>
      <c r="L26666" s="33"/>
      <c r="M26666" s="24"/>
    </row>
    <row r="26667" spans="1:13" x14ac:dyDescent="0.2">
      <c r="A26667" s="289"/>
      <c r="I26667"/>
      <c r="J26667"/>
      <c r="L26667" s="33"/>
      <c r="M26667" s="24"/>
    </row>
    <row r="26668" spans="1:13" x14ac:dyDescent="0.2">
      <c r="A26668" s="289"/>
      <c r="I26668"/>
      <c r="J26668"/>
      <c r="L26668" s="33"/>
      <c r="M26668" s="24"/>
    </row>
    <row r="26669" spans="1:13" x14ac:dyDescent="0.2">
      <c r="A26669" s="289"/>
      <c r="I26669"/>
      <c r="J26669"/>
      <c r="L26669" s="33"/>
      <c r="M26669" s="24"/>
    </row>
    <row r="26670" spans="1:13" x14ac:dyDescent="0.2">
      <c r="A26670" s="289"/>
      <c r="I26670"/>
      <c r="J26670"/>
      <c r="L26670" s="33"/>
      <c r="M26670" s="24"/>
    </row>
    <row r="26671" spans="1:13" x14ac:dyDescent="0.2">
      <c r="A26671" s="289"/>
      <c r="I26671"/>
      <c r="J26671"/>
      <c r="L26671" s="33"/>
      <c r="M26671" s="24"/>
    </row>
    <row r="26672" spans="1:13" x14ac:dyDescent="0.2">
      <c r="A26672" s="289"/>
      <c r="I26672"/>
      <c r="J26672"/>
      <c r="L26672" s="33"/>
      <c r="M26672" s="24"/>
    </row>
    <row r="26673" spans="1:13" x14ac:dyDescent="0.2">
      <c r="A26673" s="289"/>
      <c r="I26673"/>
      <c r="J26673"/>
      <c r="L26673" s="33"/>
      <c r="M26673" s="24"/>
    </row>
    <row r="26674" spans="1:13" x14ac:dyDescent="0.2">
      <c r="A26674" s="289"/>
      <c r="I26674"/>
      <c r="J26674"/>
      <c r="L26674" s="33"/>
      <c r="M26674" s="24"/>
    </row>
    <row r="26675" spans="1:13" x14ac:dyDescent="0.2">
      <c r="A26675" s="289"/>
      <c r="I26675"/>
      <c r="J26675"/>
      <c r="L26675" s="33"/>
      <c r="M26675" s="24"/>
    </row>
    <row r="26676" spans="1:13" x14ac:dyDescent="0.2">
      <c r="A26676" s="289"/>
      <c r="I26676"/>
      <c r="J26676"/>
      <c r="L26676" s="33"/>
      <c r="M26676" s="24"/>
    </row>
    <row r="26677" spans="1:13" x14ac:dyDescent="0.2">
      <c r="A26677" s="289"/>
      <c r="I26677"/>
      <c r="J26677"/>
      <c r="L26677" s="33"/>
      <c r="M26677" s="24"/>
    </row>
    <row r="26678" spans="1:13" x14ac:dyDescent="0.2">
      <c r="A26678" s="289"/>
      <c r="I26678"/>
      <c r="J26678"/>
      <c r="L26678" s="33"/>
      <c r="M26678" s="24"/>
    </row>
    <row r="26679" spans="1:13" x14ac:dyDescent="0.2">
      <c r="A26679" s="289"/>
      <c r="I26679"/>
      <c r="J26679"/>
      <c r="L26679" s="33"/>
      <c r="M26679" s="24"/>
    </row>
    <row r="26680" spans="1:13" x14ac:dyDescent="0.2">
      <c r="A26680" s="289"/>
      <c r="I26680"/>
      <c r="J26680"/>
      <c r="L26680" s="33"/>
      <c r="M26680" s="24"/>
    </row>
    <row r="26681" spans="1:13" x14ac:dyDescent="0.2">
      <c r="A26681" s="289"/>
      <c r="I26681"/>
      <c r="J26681"/>
      <c r="L26681" s="33"/>
      <c r="M26681" s="24"/>
    </row>
    <row r="26682" spans="1:13" x14ac:dyDescent="0.2">
      <c r="A26682" s="289"/>
      <c r="I26682"/>
      <c r="J26682"/>
      <c r="L26682" s="33"/>
      <c r="M26682" s="24"/>
    </row>
    <row r="26683" spans="1:13" x14ac:dyDescent="0.2">
      <c r="A26683" s="289"/>
      <c r="I26683"/>
      <c r="J26683"/>
      <c r="L26683" s="33"/>
      <c r="M26683" s="24"/>
    </row>
    <row r="26684" spans="1:13" x14ac:dyDescent="0.2">
      <c r="A26684" s="289"/>
      <c r="I26684"/>
      <c r="J26684"/>
      <c r="L26684" s="33"/>
      <c r="M26684" s="24"/>
    </row>
    <row r="26685" spans="1:13" x14ac:dyDescent="0.2">
      <c r="A26685" s="289"/>
      <c r="I26685"/>
      <c r="J26685"/>
      <c r="L26685" s="33"/>
      <c r="M26685" s="24"/>
    </row>
    <row r="26686" spans="1:13" x14ac:dyDescent="0.2">
      <c r="A26686" s="289"/>
      <c r="I26686"/>
      <c r="J26686"/>
      <c r="L26686" s="33"/>
      <c r="M26686" s="24"/>
    </row>
    <row r="26687" spans="1:13" x14ac:dyDescent="0.2">
      <c r="A26687" s="289"/>
      <c r="I26687"/>
      <c r="J26687"/>
      <c r="L26687" s="33"/>
      <c r="M26687" s="24"/>
    </row>
    <row r="26688" spans="1:13" x14ac:dyDescent="0.2">
      <c r="A26688" s="289"/>
      <c r="I26688"/>
      <c r="J26688"/>
      <c r="L26688" s="33"/>
      <c r="M26688" s="24"/>
    </row>
    <row r="26689" spans="1:13" x14ac:dyDescent="0.2">
      <c r="A26689" s="289"/>
      <c r="I26689"/>
      <c r="J26689"/>
      <c r="L26689" s="33"/>
      <c r="M26689" s="24"/>
    </row>
    <row r="26690" spans="1:13" x14ac:dyDescent="0.2">
      <c r="A26690" s="289"/>
      <c r="I26690"/>
      <c r="J26690"/>
      <c r="L26690" s="33"/>
      <c r="M26690" s="24"/>
    </row>
    <row r="26691" spans="1:13" x14ac:dyDescent="0.2">
      <c r="A26691" s="289"/>
      <c r="I26691"/>
      <c r="J26691"/>
      <c r="L26691" s="33"/>
      <c r="M26691" s="24"/>
    </row>
    <row r="26692" spans="1:13" x14ac:dyDescent="0.2">
      <c r="A26692" s="289"/>
      <c r="I26692"/>
      <c r="J26692"/>
      <c r="L26692" s="33"/>
      <c r="M26692" s="24"/>
    </row>
    <row r="26693" spans="1:13" x14ac:dyDescent="0.2">
      <c r="A26693" s="289"/>
      <c r="I26693"/>
      <c r="J26693"/>
      <c r="L26693" s="33"/>
      <c r="M26693" s="24"/>
    </row>
    <row r="26694" spans="1:13" x14ac:dyDescent="0.2">
      <c r="A26694" s="289"/>
      <c r="I26694"/>
      <c r="J26694"/>
      <c r="L26694" s="33"/>
      <c r="M26694" s="24"/>
    </row>
    <row r="26695" spans="1:13" x14ac:dyDescent="0.2">
      <c r="A26695" s="289"/>
      <c r="I26695"/>
      <c r="J26695"/>
      <c r="L26695" s="33"/>
      <c r="M26695" s="24"/>
    </row>
    <row r="26696" spans="1:13" x14ac:dyDescent="0.2">
      <c r="A26696" s="289"/>
      <c r="I26696"/>
      <c r="J26696"/>
      <c r="L26696" s="33"/>
      <c r="M26696" s="24"/>
    </row>
    <row r="26697" spans="1:13" x14ac:dyDescent="0.2">
      <c r="A26697" s="289"/>
      <c r="I26697"/>
      <c r="J26697"/>
      <c r="L26697" s="33"/>
      <c r="M26697" s="24"/>
    </row>
    <row r="26698" spans="1:13" x14ac:dyDescent="0.2">
      <c r="A26698" s="289"/>
      <c r="I26698"/>
      <c r="J26698"/>
      <c r="L26698" s="33"/>
      <c r="M26698" s="24"/>
    </row>
    <row r="26699" spans="1:13" x14ac:dyDescent="0.2">
      <c r="A26699" s="289"/>
      <c r="I26699"/>
      <c r="J26699"/>
      <c r="L26699" s="33"/>
      <c r="M26699" s="24"/>
    </row>
    <row r="26700" spans="1:13" x14ac:dyDescent="0.2">
      <c r="A26700" s="289"/>
      <c r="I26700"/>
      <c r="J26700"/>
      <c r="L26700" s="33"/>
      <c r="M26700" s="24"/>
    </row>
    <row r="26701" spans="1:13" x14ac:dyDescent="0.2">
      <c r="A26701" s="289"/>
      <c r="I26701"/>
      <c r="J26701"/>
      <c r="L26701" s="33"/>
      <c r="M26701" s="24"/>
    </row>
    <row r="26702" spans="1:13" x14ac:dyDescent="0.2">
      <c r="A26702" s="289"/>
      <c r="I26702"/>
      <c r="J26702"/>
      <c r="L26702" s="33"/>
      <c r="M26702" s="24"/>
    </row>
    <row r="26703" spans="1:13" x14ac:dyDescent="0.2">
      <c r="A26703" s="289"/>
      <c r="I26703"/>
      <c r="J26703"/>
      <c r="L26703" s="33"/>
      <c r="M26703" s="24"/>
    </row>
    <row r="26704" spans="1:13" x14ac:dyDescent="0.2">
      <c r="A26704" s="289"/>
      <c r="I26704"/>
      <c r="J26704"/>
      <c r="L26704" s="33"/>
      <c r="M26704" s="24"/>
    </row>
    <row r="26705" spans="1:13" x14ac:dyDescent="0.2">
      <c r="A26705" s="289"/>
      <c r="I26705"/>
      <c r="J26705"/>
      <c r="L26705" s="33"/>
      <c r="M26705" s="24"/>
    </row>
    <row r="26706" spans="1:13" x14ac:dyDescent="0.2">
      <c r="A26706" s="289"/>
      <c r="I26706"/>
      <c r="J26706"/>
      <c r="L26706" s="33"/>
      <c r="M26706" s="24"/>
    </row>
    <row r="26707" spans="1:13" x14ac:dyDescent="0.2">
      <c r="A26707" s="289"/>
      <c r="I26707"/>
      <c r="J26707"/>
      <c r="L26707" s="33"/>
      <c r="M26707" s="24"/>
    </row>
    <row r="26708" spans="1:13" x14ac:dyDescent="0.2">
      <c r="A26708" s="289"/>
      <c r="I26708"/>
      <c r="J26708"/>
      <c r="L26708" s="33"/>
      <c r="M26708" s="24"/>
    </row>
    <row r="26709" spans="1:13" x14ac:dyDescent="0.2">
      <c r="A26709" s="289"/>
      <c r="I26709"/>
      <c r="J26709"/>
      <c r="L26709" s="33"/>
      <c r="M26709" s="24"/>
    </row>
    <row r="26710" spans="1:13" x14ac:dyDescent="0.2">
      <c r="A26710" s="289"/>
      <c r="I26710"/>
      <c r="J26710"/>
      <c r="L26710" s="33"/>
      <c r="M26710" s="24"/>
    </row>
    <row r="26711" spans="1:13" x14ac:dyDescent="0.2">
      <c r="A26711" s="289"/>
      <c r="I26711"/>
      <c r="J26711"/>
      <c r="L26711" s="33"/>
      <c r="M26711" s="24"/>
    </row>
    <row r="26712" spans="1:13" x14ac:dyDescent="0.2">
      <c r="A26712" s="289"/>
      <c r="I26712"/>
      <c r="J26712"/>
      <c r="L26712" s="33"/>
      <c r="M26712" s="24"/>
    </row>
    <row r="26713" spans="1:13" x14ac:dyDescent="0.2">
      <c r="A26713" s="289"/>
      <c r="I26713"/>
      <c r="J26713"/>
      <c r="L26713" s="33"/>
      <c r="M26713" s="24"/>
    </row>
    <row r="26714" spans="1:13" x14ac:dyDescent="0.2">
      <c r="A26714" s="289"/>
      <c r="I26714"/>
      <c r="J26714"/>
      <c r="L26714" s="33"/>
      <c r="M26714" s="24"/>
    </row>
    <row r="26715" spans="1:13" x14ac:dyDescent="0.2">
      <c r="A26715" s="289"/>
      <c r="I26715"/>
      <c r="J26715"/>
      <c r="L26715" s="33"/>
      <c r="M26715" s="24"/>
    </row>
    <row r="26716" spans="1:13" x14ac:dyDescent="0.2">
      <c r="A26716" s="289"/>
      <c r="I26716"/>
      <c r="J26716"/>
      <c r="L26716" s="33"/>
      <c r="M26716" s="24"/>
    </row>
    <row r="26717" spans="1:13" x14ac:dyDescent="0.2">
      <c r="A26717" s="289"/>
      <c r="I26717"/>
      <c r="J26717"/>
      <c r="L26717" s="33"/>
      <c r="M26717" s="24"/>
    </row>
    <row r="26718" spans="1:13" x14ac:dyDescent="0.2">
      <c r="A26718" s="289"/>
      <c r="I26718"/>
      <c r="J26718"/>
      <c r="L26718" s="33"/>
      <c r="M26718" s="24"/>
    </row>
    <row r="26719" spans="1:13" x14ac:dyDescent="0.2">
      <c r="A26719" s="289"/>
      <c r="I26719"/>
      <c r="J26719"/>
      <c r="L26719" s="33"/>
      <c r="M26719" s="24"/>
    </row>
    <row r="26720" spans="1:13" x14ac:dyDescent="0.2">
      <c r="A26720" s="289"/>
      <c r="I26720"/>
      <c r="J26720"/>
      <c r="L26720" s="33"/>
      <c r="M26720" s="24"/>
    </row>
    <row r="26721" spans="1:13" x14ac:dyDescent="0.2">
      <c r="A26721" s="289"/>
      <c r="I26721"/>
      <c r="J26721"/>
      <c r="L26721" s="33"/>
      <c r="M26721" s="24"/>
    </row>
    <row r="26722" spans="1:13" x14ac:dyDescent="0.2">
      <c r="A26722" s="289"/>
      <c r="I26722"/>
      <c r="J26722"/>
      <c r="L26722" s="33"/>
      <c r="M26722" s="24"/>
    </row>
    <row r="26723" spans="1:13" x14ac:dyDescent="0.2">
      <c r="A26723" s="289"/>
      <c r="I26723"/>
      <c r="J26723"/>
      <c r="L26723" s="33"/>
      <c r="M26723" s="24"/>
    </row>
    <row r="26724" spans="1:13" x14ac:dyDescent="0.2">
      <c r="A26724" s="289"/>
      <c r="I26724"/>
      <c r="J26724"/>
      <c r="L26724" s="33"/>
      <c r="M26724" s="24"/>
    </row>
    <row r="26725" spans="1:13" x14ac:dyDescent="0.2">
      <c r="A26725" s="289"/>
      <c r="I26725"/>
      <c r="J26725"/>
      <c r="L26725" s="33"/>
      <c r="M26725" s="24"/>
    </row>
    <row r="26726" spans="1:13" x14ac:dyDescent="0.2">
      <c r="A26726" s="289"/>
      <c r="I26726"/>
      <c r="J26726"/>
      <c r="L26726" s="33"/>
      <c r="M26726" s="24"/>
    </row>
    <row r="26727" spans="1:13" x14ac:dyDescent="0.2">
      <c r="A26727" s="289"/>
      <c r="I26727"/>
      <c r="J26727"/>
      <c r="L26727" s="33"/>
      <c r="M26727" s="24"/>
    </row>
    <row r="26728" spans="1:13" x14ac:dyDescent="0.2">
      <c r="A26728" s="289"/>
      <c r="I26728"/>
      <c r="J26728"/>
      <c r="L26728" s="33"/>
      <c r="M26728" s="24"/>
    </row>
    <row r="26729" spans="1:13" x14ac:dyDescent="0.2">
      <c r="A26729" s="289"/>
      <c r="I26729"/>
      <c r="J26729"/>
      <c r="L26729" s="33"/>
      <c r="M26729" s="24"/>
    </row>
    <row r="26730" spans="1:13" x14ac:dyDescent="0.2">
      <c r="A26730" s="289"/>
      <c r="I26730"/>
      <c r="J26730"/>
      <c r="L26730" s="33"/>
      <c r="M26730" s="24"/>
    </row>
    <row r="26731" spans="1:13" x14ac:dyDescent="0.2">
      <c r="A26731" s="289"/>
      <c r="I26731"/>
      <c r="J26731"/>
      <c r="L26731" s="33"/>
      <c r="M26731" s="24"/>
    </row>
    <row r="26732" spans="1:13" x14ac:dyDescent="0.2">
      <c r="A26732" s="289"/>
      <c r="I26732"/>
      <c r="J26732"/>
      <c r="L26732" s="33"/>
      <c r="M26732" s="24"/>
    </row>
    <row r="26733" spans="1:13" x14ac:dyDescent="0.2">
      <c r="A26733" s="289"/>
      <c r="I26733"/>
      <c r="J26733"/>
      <c r="L26733" s="33"/>
      <c r="M26733" s="24"/>
    </row>
    <row r="26734" spans="1:13" x14ac:dyDescent="0.2">
      <c r="A26734" s="289"/>
      <c r="I26734"/>
      <c r="J26734"/>
      <c r="L26734" s="33"/>
      <c r="M26734" s="24"/>
    </row>
    <row r="26735" spans="1:13" x14ac:dyDescent="0.2">
      <c r="A26735" s="289"/>
      <c r="I26735"/>
      <c r="J26735"/>
      <c r="L26735" s="33"/>
      <c r="M26735" s="24"/>
    </row>
    <row r="26736" spans="1:13" x14ac:dyDescent="0.2">
      <c r="A26736" s="289"/>
      <c r="I26736"/>
      <c r="J26736"/>
      <c r="L26736" s="33"/>
      <c r="M26736" s="24"/>
    </row>
    <row r="26737" spans="1:13" x14ac:dyDescent="0.2">
      <c r="A26737" s="289"/>
      <c r="I26737"/>
      <c r="J26737"/>
      <c r="L26737" s="33"/>
      <c r="M26737" s="24"/>
    </row>
    <row r="26738" spans="1:13" x14ac:dyDescent="0.2">
      <c r="A26738" s="289"/>
      <c r="I26738"/>
      <c r="J26738"/>
      <c r="L26738" s="33"/>
      <c r="M26738" s="24"/>
    </row>
    <row r="26739" spans="1:13" x14ac:dyDescent="0.2">
      <c r="A26739" s="289"/>
      <c r="I26739"/>
      <c r="J26739"/>
      <c r="L26739" s="33"/>
      <c r="M26739" s="24"/>
    </row>
    <row r="26740" spans="1:13" x14ac:dyDescent="0.2">
      <c r="A26740" s="289"/>
      <c r="I26740"/>
      <c r="J26740"/>
      <c r="L26740" s="33"/>
      <c r="M26740" s="24"/>
    </row>
    <row r="26741" spans="1:13" x14ac:dyDescent="0.2">
      <c r="A26741" s="289"/>
      <c r="I26741"/>
      <c r="J26741"/>
      <c r="L26741" s="33"/>
      <c r="M26741" s="24"/>
    </row>
    <row r="26742" spans="1:13" x14ac:dyDescent="0.2">
      <c r="A26742" s="289"/>
      <c r="I26742"/>
      <c r="J26742"/>
      <c r="L26742" s="33"/>
      <c r="M26742" s="24"/>
    </row>
    <row r="26743" spans="1:13" x14ac:dyDescent="0.2">
      <c r="A26743" s="289"/>
      <c r="I26743"/>
      <c r="J26743"/>
      <c r="L26743" s="33"/>
      <c r="M26743" s="24"/>
    </row>
    <row r="26744" spans="1:13" x14ac:dyDescent="0.2">
      <c r="A26744" s="289"/>
      <c r="I26744"/>
      <c r="J26744"/>
      <c r="L26744" s="33"/>
      <c r="M26744" s="24"/>
    </row>
    <row r="26745" spans="1:13" x14ac:dyDescent="0.2">
      <c r="A26745" s="289"/>
      <c r="I26745"/>
      <c r="J26745"/>
      <c r="L26745" s="33"/>
      <c r="M26745" s="24"/>
    </row>
    <row r="26746" spans="1:13" x14ac:dyDescent="0.2">
      <c r="A26746" s="289"/>
      <c r="I26746"/>
      <c r="J26746"/>
      <c r="L26746" s="33"/>
      <c r="M26746" s="24"/>
    </row>
    <row r="26747" spans="1:13" x14ac:dyDescent="0.2">
      <c r="A26747" s="289"/>
      <c r="I26747"/>
      <c r="J26747"/>
      <c r="L26747" s="33"/>
      <c r="M26747" s="24"/>
    </row>
    <row r="26748" spans="1:13" x14ac:dyDescent="0.2">
      <c r="A26748" s="289"/>
      <c r="I26748"/>
      <c r="J26748"/>
      <c r="L26748" s="33"/>
      <c r="M26748" s="24"/>
    </row>
    <row r="26749" spans="1:13" x14ac:dyDescent="0.2">
      <c r="A26749" s="289"/>
      <c r="I26749"/>
      <c r="J26749"/>
      <c r="L26749" s="33"/>
      <c r="M26749" s="24"/>
    </row>
    <row r="26750" spans="1:13" x14ac:dyDescent="0.2">
      <c r="A26750" s="289"/>
      <c r="I26750"/>
      <c r="J26750"/>
      <c r="L26750" s="33"/>
      <c r="M26750" s="24"/>
    </row>
    <row r="26751" spans="1:13" x14ac:dyDescent="0.2">
      <c r="A26751" s="289"/>
      <c r="I26751"/>
      <c r="J26751"/>
      <c r="L26751" s="33"/>
      <c r="M26751" s="24"/>
    </row>
    <row r="26752" spans="1:13" x14ac:dyDescent="0.2">
      <c r="A26752" s="289"/>
      <c r="I26752"/>
      <c r="J26752"/>
      <c r="L26752" s="33"/>
      <c r="M26752" s="24"/>
    </row>
    <row r="26753" spans="1:13" x14ac:dyDescent="0.2">
      <c r="A26753" s="289"/>
      <c r="I26753"/>
      <c r="J26753"/>
      <c r="L26753" s="33"/>
      <c r="M26753" s="24"/>
    </row>
    <row r="26754" spans="1:13" x14ac:dyDescent="0.2">
      <c r="A26754" s="289"/>
      <c r="I26754"/>
      <c r="J26754"/>
      <c r="L26754" s="33"/>
      <c r="M26754" s="24"/>
    </row>
    <row r="26755" spans="1:13" x14ac:dyDescent="0.2">
      <c r="A26755" s="289"/>
      <c r="I26755"/>
      <c r="J26755"/>
      <c r="L26755" s="33"/>
      <c r="M26755" s="24"/>
    </row>
    <row r="26756" spans="1:13" x14ac:dyDescent="0.2">
      <c r="A26756" s="289"/>
      <c r="I26756"/>
      <c r="J26756"/>
      <c r="L26756" s="33"/>
      <c r="M26756" s="24"/>
    </row>
    <row r="26757" spans="1:13" x14ac:dyDescent="0.2">
      <c r="A26757" s="289"/>
      <c r="I26757"/>
      <c r="J26757"/>
      <c r="L26757" s="33"/>
      <c r="M26757" s="24"/>
    </row>
    <row r="26758" spans="1:13" x14ac:dyDescent="0.2">
      <c r="A26758" s="289"/>
      <c r="I26758"/>
      <c r="J26758"/>
      <c r="L26758" s="33"/>
      <c r="M26758" s="24"/>
    </row>
    <row r="26759" spans="1:13" x14ac:dyDescent="0.2">
      <c r="A26759" s="289"/>
      <c r="I26759"/>
      <c r="J26759"/>
      <c r="L26759" s="33"/>
      <c r="M26759" s="24"/>
    </row>
    <row r="26760" spans="1:13" x14ac:dyDescent="0.2">
      <c r="A26760" s="289"/>
      <c r="I26760"/>
      <c r="J26760"/>
      <c r="L26760" s="33"/>
      <c r="M26760" s="24"/>
    </row>
    <row r="26761" spans="1:13" x14ac:dyDescent="0.2">
      <c r="A26761" s="289"/>
      <c r="I26761"/>
      <c r="J26761"/>
      <c r="L26761" s="33"/>
      <c r="M26761" s="24"/>
    </row>
    <row r="26762" spans="1:13" x14ac:dyDescent="0.2">
      <c r="A26762" s="289"/>
      <c r="I26762"/>
      <c r="J26762"/>
      <c r="L26762" s="33"/>
      <c r="M26762" s="24"/>
    </row>
    <row r="26763" spans="1:13" x14ac:dyDescent="0.2">
      <c r="A26763" s="289"/>
      <c r="I26763"/>
      <c r="J26763"/>
      <c r="L26763" s="33"/>
      <c r="M26763" s="24"/>
    </row>
    <row r="26764" spans="1:13" x14ac:dyDescent="0.2">
      <c r="A26764" s="289"/>
      <c r="I26764"/>
      <c r="J26764"/>
      <c r="L26764" s="33"/>
      <c r="M26764" s="24"/>
    </row>
    <row r="26765" spans="1:13" x14ac:dyDescent="0.2">
      <c r="A26765" s="289"/>
      <c r="I26765"/>
      <c r="J26765"/>
      <c r="L26765" s="33"/>
      <c r="M26765" s="24"/>
    </row>
    <row r="26766" spans="1:13" x14ac:dyDescent="0.2">
      <c r="A26766" s="289"/>
      <c r="I26766"/>
      <c r="J26766"/>
      <c r="L26766" s="33"/>
      <c r="M26766" s="24"/>
    </row>
    <row r="26767" spans="1:13" x14ac:dyDescent="0.2">
      <c r="A26767" s="289"/>
      <c r="I26767"/>
      <c r="J26767"/>
      <c r="L26767" s="33"/>
      <c r="M26767" s="24"/>
    </row>
    <row r="26768" spans="1:13" x14ac:dyDescent="0.2">
      <c r="A26768" s="289"/>
      <c r="I26768"/>
      <c r="J26768"/>
      <c r="L26768" s="33"/>
      <c r="M26768" s="24"/>
    </row>
    <row r="26769" spans="1:13" x14ac:dyDescent="0.2">
      <c r="A26769" s="289"/>
      <c r="I26769"/>
      <c r="J26769"/>
      <c r="L26769" s="33"/>
      <c r="M26769" s="24"/>
    </row>
    <row r="26770" spans="1:13" x14ac:dyDescent="0.2">
      <c r="A26770" s="289"/>
      <c r="I26770"/>
      <c r="J26770"/>
      <c r="L26770" s="33"/>
      <c r="M26770" s="24"/>
    </row>
    <row r="26771" spans="1:13" x14ac:dyDescent="0.2">
      <c r="A26771" s="289"/>
      <c r="I26771"/>
      <c r="J26771"/>
      <c r="L26771" s="33"/>
      <c r="M26771" s="24"/>
    </row>
    <row r="26772" spans="1:13" x14ac:dyDescent="0.2">
      <c r="A26772" s="289"/>
      <c r="I26772"/>
      <c r="J26772"/>
      <c r="L26772" s="33"/>
      <c r="M26772" s="24"/>
    </row>
    <row r="26773" spans="1:13" x14ac:dyDescent="0.2">
      <c r="A26773" s="289"/>
      <c r="I26773"/>
      <c r="J26773"/>
      <c r="L26773" s="33"/>
      <c r="M26773" s="24"/>
    </row>
    <row r="26774" spans="1:13" x14ac:dyDescent="0.2">
      <c r="A26774" s="289"/>
      <c r="I26774"/>
      <c r="J26774"/>
      <c r="L26774" s="33"/>
      <c r="M26774" s="24"/>
    </row>
    <row r="26775" spans="1:13" x14ac:dyDescent="0.2">
      <c r="A26775" s="289"/>
      <c r="I26775"/>
      <c r="J26775"/>
      <c r="L26775" s="33"/>
      <c r="M26775" s="24"/>
    </row>
    <row r="26776" spans="1:13" x14ac:dyDescent="0.2">
      <c r="A26776" s="289"/>
      <c r="I26776"/>
      <c r="J26776"/>
      <c r="L26776" s="33"/>
      <c r="M26776" s="24"/>
    </row>
    <row r="26777" spans="1:13" x14ac:dyDescent="0.2">
      <c r="A26777" s="289"/>
      <c r="I26777"/>
      <c r="J26777"/>
      <c r="L26777" s="33"/>
      <c r="M26777" s="24"/>
    </row>
    <row r="26778" spans="1:13" x14ac:dyDescent="0.2">
      <c r="A26778" s="289"/>
      <c r="I26778"/>
      <c r="J26778"/>
      <c r="L26778" s="33"/>
      <c r="M26778" s="24"/>
    </row>
    <row r="26779" spans="1:13" x14ac:dyDescent="0.2">
      <c r="A26779" s="289"/>
      <c r="I26779"/>
      <c r="J26779"/>
      <c r="L26779" s="33"/>
      <c r="M26779" s="24"/>
    </row>
    <row r="26780" spans="1:13" x14ac:dyDescent="0.2">
      <c r="A26780" s="289"/>
      <c r="I26780"/>
      <c r="J26780"/>
      <c r="L26780" s="33"/>
      <c r="M26780" s="24"/>
    </row>
    <row r="26781" spans="1:13" x14ac:dyDescent="0.2">
      <c r="A26781" s="289"/>
      <c r="I26781"/>
      <c r="J26781"/>
      <c r="L26781" s="33"/>
      <c r="M26781" s="24"/>
    </row>
    <row r="26782" spans="1:13" x14ac:dyDescent="0.2">
      <c r="A26782" s="289"/>
      <c r="I26782"/>
      <c r="J26782"/>
      <c r="L26782" s="33"/>
      <c r="M26782" s="24"/>
    </row>
    <row r="26783" spans="1:13" x14ac:dyDescent="0.2">
      <c r="A26783" s="289"/>
      <c r="I26783"/>
      <c r="J26783"/>
      <c r="L26783" s="33"/>
      <c r="M26783" s="24"/>
    </row>
    <row r="26784" spans="1:13" x14ac:dyDescent="0.2">
      <c r="A26784" s="289"/>
      <c r="I26784"/>
      <c r="J26784"/>
      <c r="L26784" s="33"/>
      <c r="M26784" s="24"/>
    </row>
    <row r="26785" spans="1:13" x14ac:dyDescent="0.2">
      <c r="A26785" s="289"/>
      <c r="I26785"/>
      <c r="J26785"/>
      <c r="L26785" s="33"/>
      <c r="M26785" s="24"/>
    </row>
    <row r="26786" spans="1:13" x14ac:dyDescent="0.2">
      <c r="A26786" s="289"/>
      <c r="I26786"/>
      <c r="J26786"/>
      <c r="L26786" s="33"/>
      <c r="M26786" s="24"/>
    </row>
    <row r="26787" spans="1:13" x14ac:dyDescent="0.2">
      <c r="A26787" s="289"/>
      <c r="I26787"/>
      <c r="J26787"/>
      <c r="L26787" s="33"/>
      <c r="M26787" s="24"/>
    </row>
    <row r="26788" spans="1:13" x14ac:dyDescent="0.2">
      <c r="A26788" s="289"/>
      <c r="I26788"/>
      <c r="J26788"/>
      <c r="L26788" s="33"/>
      <c r="M26788" s="24"/>
    </row>
    <row r="26789" spans="1:13" x14ac:dyDescent="0.2">
      <c r="A26789" s="289"/>
      <c r="I26789"/>
      <c r="J26789"/>
      <c r="L26789" s="33"/>
      <c r="M26789" s="24"/>
    </row>
    <row r="26790" spans="1:13" x14ac:dyDescent="0.2">
      <c r="A26790" s="289"/>
      <c r="I26790"/>
      <c r="J26790"/>
      <c r="L26790" s="33"/>
      <c r="M26790" s="24"/>
    </row>
    <row r="26791" spans="1:13" x14ac:dyDescent="0.2">
      <c r="A26791" s="289"/>
      <c r="I26791"/>
      <c r="J26791"/>
      <c r="L26791" s="33"/>
      <c r="M26791" s="24"/>
    </row>
    <row r="26792" spans="1:13" x14ac:dyDescent="0.2">
      <c r="A26792" s="289"/>
      <c r="I26792"/>
      <c r="J26792"/>
      <c r="L26792" s="33"/>
      <c r="M26792" s="24"/>
    </row>
    <row r="26793" spans="1:13" x14ac:dyDescent="0.2">
      <c r="A26793" s="289"/>
      <c r="I26793"/>
      <c r="J26793"/>
      <c r="L26793" s="33"/>
      <c r="M26793" s="24"/>
    </row>
    <row r="26794" spans="1:13" x14ac:dyDescent="0.2">
      <c r="A26794" s="289"/>
      <c r="I26794"/>
      <c r="J26794"/>
      <c r="L26794" s="33"/>
      <c r="M26794" s="24"/>
    </row>
    <row r="26795" spans="1:13" x14ac:dyDescent="0.2">
      <c r="A26795" s="289"/>
      <c r="I26795"/>
      <c r="J26795"/>
      <c r="L26795" s="33"/>
      <c r="M26795" s="24"/>
    </row>
    <row r="26796" spans="1:13" x14ac:dyDescent="0.2">
      <c r="A26796" s="289"/>
      <c r="I26796"/>
      <c r="J26796"/>
      <c r="L26796" s="33"/>
      <c r="M26796" s="24"/>
    </row>
    <row r="26797" spans="1:13" x14ac:dyDescent="0.2">
      <c r="A26797" s="289"/>
      <c r="I26797"/>
      <c r="J26797"/>
      <c r="L26797" s="33"/>
      <c r="M26797" s="24"/>
    </row>
    <row r="26798" spans="1:13" x14ac:dyDescent="0.2">
      <c r="A26798" s="289"/>
      <c r="I26798"/>
      <c r="J26798"/>
      <c r="L26798" s="33"/>
      <c r="M26798" s="24"/>
    </row>
    <row r="26799" spans="1:13" x14ac:dyDescent="0.2">
      <c r="A26799" s="289"/>
      <c r="I26799"/>
      <c r="J26799"/>
      <c r="L26799" s="33"/>
      <c r="M26799" s="24"/>
    </row>
    <row r="26800" spans="1:13" x14ac:dyDescent="0.2">
      <c r="A26800" s="289"/>
      <c r="I26800"/>
      <c r="J26800"/>
      <c r="L26800" s="33"/>
      <c r="M26800" s="24"/>
    </row>
    <row r="26801" spans="1:13" x14ac:dyDescent="0.2">
      <c r="A26801" s="289"/>
      <c r="I26801"/>
      <c r="J26801"/>
      <c r="L26801" s="33"/>
      <c r="M26801" s="24"/>
    </row>
    <row r="26802" spans="1:13" x14ac:dyDescent="0.2">
      <c r="A26802" s="289"/>
      <c r="I26802"/>
      <c r="J26802"/>
      <c r="L26802" s="33"/>
      <c r="M26802" s="24"/>
    </row>
    <row r="26803" spans="1:13" x14ac:dyDescent="0.2">
      <c r="A26803" s="289"/>
      <c r="I26803"/>
      <c r="J26803"/>
      <c r="L26803" s="33"/>
      <c r="M26803" s="24"/>
    </row>
    <row r="26804" spans="1:13" x14ac:dyDescent="0.2">
      <c r="A26804" s="289"/>
      <c r="I26804"/>
      <c r="J26804"/>
      <c r="L26804" s="33"/>
      <c r="M26804" s="24"/>
    </row>
    <row r="26805" spans="1:13" x14ac:dyDescent="0.2">
      <c r="A26805" s="289"/>
      <c r="I26805"/>
      <c r="J26805"/>
      <c r="L26805" s="33"/>
      <c r="M26805" s="24"/>
    </row>
    <row r="26806" spans="1:13" x14ac:dyDescent="0.2">
      <c r="A26806" s="289"/>
      <c r="I26806"/>
      <c r="J26806"/>
      <c r="L26806" s="33"/>
      <c r="M26806" s="24"/>
    </row>
    <row r="26807" spans="1:13" x14ac:dyDescent="0.2">
      <c r="A26807" s="289"/>
      <c r="I26807"/>
      <c r="J26807"/>
      <c r="L26807" s="33"/>
      <c r="M26807" s="24"/>
    </row>
    <row r="26808" spans="1:13" x14ac:dyDescent="0.2">
      <c r="A26808" s="289"/>
      <c r="I26808"/>
      <c r="J26808"/>
      <c r="L26808" s="33"/>
      <c r="M26808" s="24"/>
    </row>
    <row r="26809" spans="1:13" x14ac:dyDescent="0.2">
      <c r="A26809" s="289"/>
      <c r="I26809"/>
      <c r="J26809"/>
      <c r="L26809" s="33"/>
      <c r="M26809" s="24"/>
    </row>
    <row r="26810" spans="1:13" x14ac:dyDescent="0.2">
      <c r="A26810" s="289"/>
      <c r="I26810"/>
      <c r="J26810"/>
      <c r="L26810" s="33"/>
      <c r="M26810" s="24"/>
    </row>
    <row r="26811" spans="1:13" x14ac:dyDescent="0.2">
      <c r="A26811" s="289"/>
      <c r="I26811"/>
      <c r="J26811"/>
      <c r="L26811" s="33"/>
      <c r="M26811" s="24"/>
    </row>
    <row r="26812" spans="1:13" x14ac:dyDescent="0.2">
      <c r="A26812" s="289"/>
      <c r="I26812"/>
      <c r="J26812"/>
      <c r="L26812" s="33"/>
      <c r="M26812" s="24"/>
    </row>
    <row r="26813" spans="1:13" x14ac:dyDescent="0.2">
      <c r="A26813" s="289"/>
      <c r="I26813"/>
      <c r="J26813"/>
      <c r="L26813" s="33"/>
      <c r="M26813" s="24"/>
    </row>
    <row r="26814" spans="1:13" x14ac:dyDescent="0.2">
      <c r="A26814" s="289"/>
      <c r="I26814"/>
      <c r="J26814"/>
      <c r="L26814" s="33"/>
      <c r="M26814" s="24"/>
    </row>
    <row r="26815" spans="1:13" x14ac:dyDescent="0.2">
      <c r="A26815" s="289"/>
      <c r="I26815"/>
      <c r="J26815"/>
      <c r="L26815" s="33"/>
      <c r="M26815" s="24"/>
    </row>
    <row r="26816" spans="1:13" x14ac:dyDescent="0.2">
      <c r="A26816" s="289"/>
      <c r="I26816"/>
      <c r="J26816"/>
      <c r="L26816" s="33"/>
      <c r="M26816" s="24"/>
    </row>
    <row r="26817" spans="1:13" x14ac:dyDescent="0.2">
      <c r="A26817" s="289"/>
      <c r="I26817"/>
      <c r="J26817"/>
      <c r="L26817" s="33"/>
      <c r="M26817" s="24"/>
    </row>
    <row r="26818" spans="1:13" x14ac:dyDescent="0.2">
      <c r="A26818" s="289"/>
      <c r="I26818"/>
      <c r="J26818"/>
      <c r="L26818" s="33"/>
      <c r="M26818" s="24"/>
    </row>
    <row r="26819" spans="1:13" x14ac:dyDescent="0.2">
      <c r="A26819" s="289"/>
      <c r="I26819"/>
      <c r="J26819"/>
      <c r="L26819" s="33"/>
      <c r="M26819" s="24"/>
    </row>
    <row r="26820" spans="1:13" x14ac:dyDescent="0.2">
      <c r="A26820" s="289"/>
      <c r="I26820"/>
      <c r="J26820"/>
      <c r="L26820" s="33"/>
      <c r="M26820" s="24"/>
    </row>
    <row r="26821" spans="1:13" x14ac:dyDescent="0.2">
      <c r="A26821" s="289"/>
      <c r="I26821"/>
      <c r="J26821"/>
      <c r="L26821" s="33"/>
      <c r="M26821" s="24"/>
    </row>
    <row r="26822" spans="1:13" x14ac:dyDescent="0.2">
      <c r="A26822" s="289"/>
      <c r="I26822"/>
      <c r="J26822"/>
      <c r="L26822" s="33"/>
      <c r="M26822" s="24"/>
    </row>
    <row r="26823" spans="1:13" x14ac:dyDescent="0.2">
      <c r="A26823" s="289"/>
      <c r="I26823"/>
      <c r="J26823"/>
      <c r="L26823" s="33"/>
      <c r="M26823" s="24"/>
    </row>
    <row r="26824" spans="1:13" x14ac:dyDescent="0.2">
      <c r="A26824" s="289"/>
      <c r="I26824"/>
      <c r="J26824"/>
      <c r="L26824" s="33"/>
      <c r="M26824" s="24"/>
    </row>
    <row r="26825" spans="1:13" x14ac:dyDescent="0.2">
      <c r="A26825" s="289"/>
      <c r="I26825"/>
      <c r="J26825"/>
      <c r="L26825" s="33"/>
      <c r="M26825" s="24"/>
    </row>
    <row r="26826" spans="1:13" x14ac:dyDescent="0.2">
      <c r="A26826" s="289"/>
      <c r="I26826"/>
      <c r="J26826"/>
      <c r="L26826" s="33"/>
      <c r="M26826" s="24"/>
    </row>
    <row r="26827" spans="1:13" x14ac:dyDescent="0.2">
      <c r="A26827" s="289"/>
      <c r="I26827"/>
      <c r="J26827"/>
      <c r="L26827" s="33"/>
      <c r="M26827" s="24"/>
    </row>
    <row r="26828" spans="1:13" x14ac:dyDescent="0.2">
      <c r="A26828" s="289"/>
      <c r="I26828"/>
      <c r="J26828"/>
      <c r="L26828" s="33"/>
      <c r="M26828" s="24"/>
    </row>
    <row r="26829" spans="1:13" x14ac:dyDescent="0.2">
      <c r="A26829" s="289"/>
      <c r="I26829"/>
      <c r="J26829"/>
      <c r="L26829" s="33"/>
      <c r="M26829" s="24"/>
    </row>
    <row r="26830" spans="1:13" x14ac:dyDescent="0.2">
      <c r="A26830" s="289"/>
      <c r="I26830"/>
      <c r="J26830"/>
      <c r="L26830" s="33"/>
      <c r="M26830" s="24"/>
    </row>
    <row r="26831" spans="1:13" x14ac:dyDescent="0.2">
      <c r="A26831" s="289"/>
      <c r="I26831"/>
      <c r="J26831"/>
      <c r="L26831" s="33"/>
      <c r="M26831" s="24"/>
    </row>
    <row r="26832" spans="1:13" x14ac:dyDescent="0.2">
      <c r="A26832" s="289"/>
      <c r="I26832"/>
      <c r="J26832"/>
      <c r="L26832" s="33"/>
      <c r="M26832" s="24"/>
    </row>
    <row r="26833" spans="1:13" x14ac:dyDescent="0.2">
      <c r="A26833" s="289"/>
      <c r="I26833"/>
      <c r="J26833"/>
      <c r="L26833" s="33"/>
      <c r="M26833" s="24"/>
    </row>
    <row r="26834" spans="1:13" x14ac:dyDescent="0.2">
      <c r="A26834" s="289"/>
      <c r="I26834"/>
      <c r="J26834"/>
      <c r="L26834" s="33"/>
      <c r="M26834" s="24"/>
    </row>
    <row r="26835" spans="1:13" x14ac:dyDescent="0.2">
      <c r="A26835" s="289"/>
      <c r="I26835"/>
      <c r="J26835"/>
      <c r="L26835" s="33"/>
      <c r="M26835" s="24"/>
    </row>
    <row r="26836" spans="1:13" x14ac:dyDescent="0.2">
      <c r="A26836" s="289"/>
      <c r="I26836"/>
      <c r="J26836"/>
      <c r="L26836" s="33"/>
      <c r="M26836" s="24"/>
    </row>
    <row r="26837" spans="1:13" x14ac:dyDescent="0.2">
      <c r="A26837" s="289"/>
      <c r="I26837"/>
      <c r="J26837"/>
      <c r="L26837" s="33"/>
      <c r="M26837" s="24"/>
    </row>
    <row r="26838" spans="1:13" x14ac:dyDescent="0.2">
      <c r="A26838" s="289"/>
      <c r="I26838"/>
      <c r="J26838"/>
      <c r="L26838" s="33"/>
      <c r="M26838" s="24"/>
    </row>
    <row r="26839" spans="1:13" x14ac:dyDescent="0.2">
      <c r="A26839" s="289"/>
      <c r="I26839"/>
      <c r="J26839"/>
      <c r="L26839" s="33"/>
      <c r="M26839" s="24"/>
    </row>
    <row r="26840" spans="1:13" x14ac:dyDescent="0.2">
      <c r="A26840" s="289"/>
      <c r="I26840"/>
      <c r="J26840"/>
      <c r="L26840" s="33"/>
      <c r="M26840" s="24"/>
    </row>
    <row r="26841" spans="1:13" x14ac:dyDescent="0.2">
      <c r="A26841" s="289"/>
      <c r="I26841"/>
      <c r="J26841"/>
      <c r="L26841" s="33"/>
      <c r="M26841" s="24"/>
    </row>
    <row r="26842" spans="1:13" x14ac:dyDescent="0.2">
      <c r="A26842" s="289"/>
      <c r="I26842"/>
      <c r="J26842"/>
      <c r="L26842" s="33"/>
      <c r="M26842" s="24"/>
    </row>
    <row r="26843" spans="1:13" x14ac:dyDescent="0.2">
      <c r="A26843" s="289"/>
      <c r="I26843"/>
      <c r="J26843"/>
      <c r="L26843" s="33"/>
      <c r="M26843" s="24"/>
    </row>
    <row r="26844" spans="1:13" x14ac:dyDescent="0.2">
      <c r="A26844" s="289"/>
      <c r="I26844"/>
      <c r="J26844"/>
      <c r="L26844" s="33"/>
      <c r="M26844" s="24"/>
    </row>
    <row r="26845" spans="1:13" x14ac:dyDescent="0.2">
      <c r="A26845" s="289"/>
      <c r="I26845"/>
      <c r="J26845"/>
      <c r="L26845" s="33"/>
      <c r="M26845" s="24"/>
    </row>
    <row r="26846" spans="1:13" x14ac:dyDescent="0.2">
      <c r="A26846" s="289"/>
      <c r="I26846"/>
      <c r="J26846"/>
      <c r="L26846" s="33"/>
      <c r="M26846" s="24"/>
    </row>
    <row r="26847" spans="1:13" x14ac:dyDescent="0.2">
      <c r="A26847" s="289"/>
      <c r="I26847"/>
      <c r="J26847"/>
      <c r="L26847" s="33"/>
      <c r="M26847" s="24"/>
    </row>
    <row r="26848" spans="1:13" x14ac:dyDescent="0.2">
      <c r="A26848" s="289"/>
      <c r="I26848"/>
      <c r="J26848"/>
      <c r="L26848" s="33"/>
      <c r="M26848" s="24"/>
    </row>
    <row r="26849" spans="1:13" x14ac:dyDescent="0.2">
      <c r="A26849" s="289"/>
      <c r="I26849"/>
      <c r="J26849"/>
      <c r="L26849" s="33"/>
      <c r="M26849" s="24"/>
    </row>
    <row r="26850" spans="1:13" x14ac:dyDescent="0.2">
      <c r="A26850" s="289"/>
      <c r="I26850"/>
      <c r="J26850"/>
      <c r="L26850" s="33"/>
      <c r="M26850" s="24"/>
    </row>
    <row r="26851" spans="1:13" x14ac:dyDescent="0.2">
      <c r="A26851" s="289"/>
      <c r="I26851"/>
      <c r="J26851"/>
      <c r="L26851" s="33"/>
      <c r="M26851" s="24"/>
    </row>
    <row r="26852" spans="1:13" x14ac:dyDescent="0.2">
      <c r="A26852" s="289"/>
      <c r="I26852"/>
      <c r="J26852"/>
      <c r="L26852" s="33"/>
      <c r="M26852" s="24"/>
    </row>
    <row r="26853" spans="1:13" x14ac:dyDescent="0.2">
      <c r="A26853" s="289"/>
      <c r="I26853"/>
      <c r="J26853"/>
      <c r="L26853" s="33"/>
      <c r="M26853" s="24"/>
    </row>
    <row r="26854" spans="1:13" x14ac:dyDescent="0.2">
      <c r="A26854" s="289"/>
      <c r="I26854"/>
      <c r="J26854"/>
      <c r="L26854" s="33"/>
      <c r="M26854" s="24"/>
    </row>
    <row r="26855" spans="1:13" x14ac:dyDescent="0.2">
      <c r="A26855" s="289"/>
      <c r="I26855"/>
      <c r="J26855"/>
      <c r="L26855" s="33"/>
      <c r="M26855" s="24"/>
    </row>
    <row r="26856" spans="1:13" x14ac:dyDescent="0.2">
      <c r="A26856" s="289"/>
      <c r="I26856"/>
      <c r="J26856"/>
      <c r="L26856" s="33"/>
      <c r="M26856" s="24"/>
    </row>
    <row r="26857" spans="1:13" x14ac:dyDescent="0.2">
      <c r="A26857" s="289"/>
      <c r="I26857"/>
      <c r="J26857"/>
      <c r="L26857" s="33"/>
      <c r="M26857" s="24"/>
    </row>
    <row r="26858" spans="1:13" x14ac:dyDescent="0.2">
      <c r="A26858" s="289"/>
      <c r="I26858"/>
      <c r="J26858"/>
      <c r="L26858" s="33"/>
      <c r="M26858" s="24"/>
    </row>
    <row r="26859" spans="1:13" x14ac:dyDescent="0.2">
      <c r="A26859" s="289"/>
      <c r="I26859"/>
      <c r="J26859"/>
      <c r="L26859" s="33"/>
      <c r="M26859" s="24"/>
    </row>
    <row r="26860" spans="1:13" x14ac:dyDescent="0.2">
      <c r="A26860" s="289"/>
      <c r="I26860"/>
      <c r="J26860"/>
      <c r="L26860" s="33"/>
      <c r="M26860" s="24"/>
    </row>
    <row r="26861" spans="1:13" x14ac:dyDescent="0.2">
      <c r="A26861" s="289"/>
      <c r="I26861"/>
      <c r="J26861"/>
      <c r="L26861" s="33"/>
      <c r="M26861" s="24"/>
    </row>
    <row r="26862" spans="1:13" x14ac:dyDescent="0.2">
      <c r="A26862" s="289"/>
      <c r="I26862"/>
      <c r="J26862"/>
      <c r="L26862" s="33"/>
      <c r="M26862" s="24"/>
    </row>
    <row r="26863" spans="1:13" x14ac:dyDescent="0.2">
      <c r="A26863" s="289"/>
      <c r="I26863"/>
      <c r="J26863"/>
      <c r="L26863" s="33"/>
      <c r="M26863" s="24"/>
    </row>
    <row r="26864" spans="1:13" x14ac:dyDescent="0.2">
      <c r="A26864" s="289"/>
      <c r="I26864"/>
      <c r="J26864"/>
      <c r="L26864" s="33"/>
      <c r="M26864" s="24"/>
    </row>
    <row r="26865" spans="1:13" x14ac:dyDescent="0.2">
      <c r="A26865" s="289"/>
      <c r="I26865"/>
      <c r="J26865"/>
      <c r="L26865" s="33"/>
      <c r="M26865" s="24"/>
    </row>
    <row r="26866" spans="1:13" x14ac:dyDescent="0.2">
      <c r="A26866" s="289"/>
      <c r="I26866"/>
      <c r="J26866"/>
      <c r="L26866" s="33"/>
      <c r="M26866" s="24"/>
    </row>
    <row r="26867" spans="1:13" x14ac:dyDescent="0.2">
      <c r="A26867" s="289"/>
      <c r="I26867"/>
      <c r="J26867"/>
      <c r="L26867" s="33"/>
      <c r="M26867" s="24"/>
    </row>
    <row r="26868" spans="1:13" x14ac:dyDescent="0.2">
      <c r="A26868" s="289"/>
      <c r="I26868"/>
      <c r="J26868"/>
      <c r="L26868" s="33"/>
      <c r="M26868" s="24"/>
    </row>
    <row r="26869" spans="1:13" x14ac:dyDescent="0.2">
      <c r="A26869" s="289"/>
      <c r="I26869"/>
      <c r="J26869"/>
      <c r="L26869" s="33"/>
      <c r="M26869" s="24"/>
    </row>
    <row r="26870" spans="1:13" x14ac:dyDescent="0.2">
      <c r="A26870" s="289"/>
      <c r="I26870"/>
      <c r="J26870"/>
      <c r="L26870" s="33"/>
      <c r="M26870" s="24"/>
    </row>
    <row r="26871" spans="1:13" x14ac:dyDescent="0.2">
      <c r="A26871" s="289"/>
      <c r="I26871"/>
      <c r="J26871"/>
      <c r="L26871" s="33"/>
      <c r="M26871" s="24"/>
    </row>
    <row r="26872" spans="1:13" x14ac:dyDescent="0.2">
      <c r="A26872" s="289"/>
      <c r="I26872"/>
      <c r="J26872"/>
      <c r="L26872" s="33"/>
      <c r="M26872" s="24"/>
    </row>
    <row r="26873" spans="1:13" x14ac:dyDescent="0.2">
      <c r="A26873" s="289"/>
      <c r="I26873"/>
      <c r="J26873"/>
      <c r="L26873" s="33"/>
      <c r="M26873" s="24"/>
    </row>
    <row r="26874" spans="1:13" x14ac:dyDescent="0.2">
      <c r="A26874" s="289"/>
      <c r="I26874"/>
      <c r="J26874"/>
      <c r="L26874" s="33"/>
      <c r="M26874" s="24"/>
    </row>
    <row r="26875" spans="1:13" x14ac:dyDescent="0.2">
      <c r="A26875" s="289"/>
      <c r="I26875"/>
      <c r="J26875"/>
      <c r="L26875" s="33"/>
      <c r="M26875" s="24"/>
    </row>
    <row r="26876" spans="1:13" x14ac:dyDescent="0.2">
      <c r="A26876" s="289"/>
      <c r="I26876"/>
      <c r="J26876"/>
      <c r="L26876" s="33"/>
      <c r="M26876" s="24"/>
    </row>
    <row r="26877" spans="1:13" x14ac:dyDescent="0.2">
      <c r="A26877" s="289"/>
      <c r="I26877"/>
      <c r="J26877"/>
      <c r="L26877" s="33"/>
      <c r="M26877" s="24"/>
    </row>
    <row r="26878" spans="1:13" x14ac:dyDescent="0.2">
      <c r="A26878" s="289"/>
      <c r="I26878"/>
      <c r="J26878"/>
      <c r="L26878" s="33"/>
      <c r="M26878" s="24"/>
    </row>
    <row r="26879" spans="1:13" x14ac:dyDescent="0.2">
      <c r="A26879" s="289"/>
      <c r="I26879"/>
      <c r="J26879"/>
      <c r="L26879" s="33"/>
      <c r="M26879" s="24"/>
    </row>
    <row r="26880" spans="1:13" x14ac:dyDescent="0.2">
      <c r="A26880" s="289"/>
      <c r="I26880"/>
      <c r="J26880"/>
      <c r="L26880" s="33"/>
      <c r="M26880" s="24"/>
    </row>
    <row r="26881" spans="1:13" x14ac:dyDescent="0.2">
      <c r="A26881" s="289"/>
      <c r="I26881"/>
      <c r="J26881"/>
      <c r="L26881" s="33"/>
      <c r="M26881" s="24"/>
    </row>
    <row r="26882" spans="1:13" x14ac:dyDescent="0.2">
      <c r="A26882" s="289"/>
      <c r="I26882"/>
      <c r="J26882"/>
      <c r="L26882" s="33"/>
      <c r="M26882" s="24"/>
    </row>
    <row r="26883" spans="1:13" x14ac:dyDescent="0.2">
      <c r="A26883" s="289"/>
      <c r="I26883"/>
      <c r="J26883"/>
      <c r="L26883" s="33"/>
      <c r="M26883" s="24"/>
    </row>
    <row r="26884" spans="1:13" x14ac:dyDescent="0.2">
      <c r="A26884" s="289"/>
      <c r="I26884"/>
      <c r="J26884"/>
      <c r="L26884" s="33"/>
      <c r="M26884" s="24"/>
    </row>
    <row r="26885" spans="1:13" x14ac:dyDescent="0.2">
      <c r="A26885" s="289"/>
      <c r="I26885"/>
      <c r="J26885"/>
      <c r="L26885" s="33"/>
      <c r="M26885" s="24"/>
    </row>
    <row r="26886" spans="1:13" x14ac:dyDescent="0.2">
      <c r="A26886" s="289"/>
      <c r="I26886"/>
      <c r="J26886"/>
      <c r="L26886" s="33"/>
      <c r="M26886" s="24"/>
    </row>
    <row r="26887" spans="1:13" x14ac:dyDescent="0.2">
      <c r="A26887" s="289"/>
      <c r="I26887"/>
      <c r="J26887"/>
      <c r="L26887" s="33"/>
      <c r="M26887" s="24"/>
    </row>
    <row r="26888" spans="1:13" x14ac:dyDescent="0.2">
      <c r="A26888" s="289"/>
      <c r="I26888"/>
      <c r="J26888"/>
      <c r="L26888" s="33"/>
      <c r="M26888" s="24"/>
    </row>
    <row r="26889" spans="1:13" x14ac:dyDescent="0.2">
      <c r="A26889" s="289"/>
      <c r="I26889"/>
      <c r="J26889"/>
      <c r="L26889" s="33"/>
      <c r="M26889" s="24"/>
    </row>
    <row r="26890" spans="1:13" x14ac:dyDescent="0.2">
      <c r="A26890" s="289"/>
      <c r="I26890"/>
      <c r="J26890"/>
      <c r="L26890" s="33"/>
      <c r="M26890" s="24"/>
    </row>
    <row r="26891" spans="1:13" x14ac:dyDescent="0.2">
      <c r="A26891" s="289"/>
      <c r="I26891"/>
      <c r="J26891"/>
      <c r="L26891" s="33"/>
      <c r="M26891" s="24"/>
    </row>
    <row r="26892" spans="1:13" x14ac:dyDescent="0.2">
      <c r="A26892" s="289"/>
      <c r="I26892"/>
      <c r="J26892"/>
      <c r="L26892" s="33"/>
      <c r="M26892" s="24"/>
    </row>
    <row r="26893" spans="1:13" x14ac:dyDescent="0.2">
      <c r="A26893" s="289"/>
      <c r="I26893"/>
      <c r="J26893"/>
      <c r="L26893" s="33"/>
      <c r="M26893" s="24"/>
    </row>
    <row r="26894" spans="1:13" x14ac:dyDescent="0.2">
      <c r="A26894" s="289"/>
      <c r="I26894"/>
      <c r="J26894"/>
      <c r="L26894" s="33"/>
      <c r="M26894" s="24"/>
    </row>
    <row r="26895" spans="1:13" x14ac:dyDescent="0.2">
      <c r="A26895" s="289"/>
      <c r="I26895"/>
      <c r="J26895"/>
      <c r="L26895" s="33"/>
      <c r="M26895" s="24"/>
    </row>
    <row r="26896" spans="1:13" x14ac:dyDescent="0.2">
      <c r="A26896" s="289"/>
      <c r="I26896"/>
      <c r="J26896"/>
      <c r="L26896" s="33"/>
      <c r="M26896" s="24"/>
    </row>
    <row r="26897" spans="1:13" x14ac:dyDescent="0.2">
      <c r="A26897" s="289"/>
      <c r="I26897"/>
      <c r="J26897"/>
      <c r="L26897" s="33"/>
      <c r="M26897" s="24"/>
    </row>
    <row r="26898" spans="1:13" x14ac:dyDescent="0.2">
      <c r="A26898" s="289"/>
      <c r="I26898"/>
      <c r="J26898"/>
      <c r="L26898" s="33"/>
      <c r="M26898" s="24"/>
    </row>
    <row r="26899" spans="1:13" x14ac:dyDescent="0.2">
      <c r="A26899" s="289"/>
      <c r="I26899"/>
      <c r="J26899"/>
      <c r="L26899" s="33"/>
      <c r="M26899" s="24"/>
    </row>
    <row r="26900" spans="1:13" x14ac:dyDescent="0.2">
      <c r="A26900" s="289"/>
      <c r="I26900"/>
      <c r="J26900"/>
      <c r="L26900" s="33"/>
      <c r="M26900" s="24"/>
    </row>
    <row r="26901" spans="1:13" x14ac:dyDescent="0.2">
      <c r="A26901" s="289"/>
      <c r="I26901"/>
      <c r="J26901"/>
      <c r="L26901" s="33"/>
      <c r="M26901" s="24"/>
    </row>
    <row r="26902" spans="1:13" x14ac:dyDescent="0.2">
      <c r="A26902" s="289"/>
      <c r="I26902"/>
      <c r="J26902"/>
      <c r="L26902" s="33"/>
      <c r="M26902" s="24"/>
    </row>
    <row r="26903" spans="1:13" x14ac:dyDescent="0.2">
      <c r="A26903" s="289"/>
      <c r="I26903"/>
      <c r="J26903"/>
      <c r="L26903" s="33"/>
      <c r="M26903" s="24"/>
    </row>
    <row r="26904" spans="1:13" x14ac:dyDescent="0.2">
      <c r="A26904" s="289"/>
      <c r="I26904"/>
      <c r="J26904"/>
      <c r="L26904" s="33"/>
      <c r="M26904" s="24"/>
    </row>
    <row r="26905" spans="1:13" x14ac:dyDescent="0.2">
      <c r="A26905" s="289"/>
      <c r="I26905"/>
      <c r="J26905"/>
      <c r="L26905" s="33"/>
      <c r="M26905" s="24"/>
    </row>
    <row r="26906" spans="1:13" x14ac:dyDescent="0.2">
      <c r="A26906" s="289"/>
      <c r="I26906"/>
      <c r="J26906"/>
      <c r="L26906" s="33"/>
      <c r="M26906" s="24"/>
    </row>
    <row r="26907" spans="1:13" x14ac:dyDescent="0.2">
      <c r="A26907" s="289"/>
      <c r="I26907"/>
      <c r="J26907"/>
      <c r="L26907" s="33"/>
      <c r="M26907" s="24"/>
    </row>
    <row r="26908" spans="1:13" x14ac:dyDescent="0.2">
      <c r="A26908" s="289"/>
      <c r="I26908"/>
      <c r="J26908"/>
      <c r="L26908" s="33"/>
      <c r="M26908" s="24"/>
    </row>
    <row r="26909" spans="1:13" x14ac:dyDescent="0.2">
      <c r="A26909" s="289"/>
      <c r="I26909"/>
      <c r="J26909"/>
      <c r="L26909" s="33"/>
      <c r="M26909" s="24"/>
    </row>
    <row r="26910" spans="1:13" x14ac:dyDescent="0.2">
      <c r="A26910" s="289"/>
      <c r="I26910"/>
      <c r="J26910"/>
      <c r="L26910" s="33"/>
      <c r="M26910" s="24"/>
    </row>
    <row r="26911" spans="1:13" x14ac:dyDescent="0.2">
      <c r="A26911" s="289"/>
      <c r="I26911"/>
      <c r="J26911"/>
      <c r="L26911" s="33"/>
      <c r="M26911" s="24"/>
    </row>
    <row r="26912" spans="1:13" x14ac:dyDescent="0.2">
      <c r="A26912" s="289"/>
      <c r="I26912"/>
      <c r="J26912"/>
      <c r="L26912" s="33"/>
      <c r="M26912" s="24"/>
    </row>
    <row r="26913" spans="1:13" x14ac:dyDescent="0.2">
      <c r="A26913" s="289"/>
      <c r="I26913"/>
      <c r="J26913"/>
      <c r="L26913" s="33"/>
      <c r="M26913" s="24"/>
    </row>
    <row r="26914" spans="1:13" x14ac:dyDescent="0.2">
      <c r="A26914" s="289"/>
      <c r="I26914"/>
      <c r="J26914"/>
      <c r="L26914" s="33"/>
      <c r="M26914" s="24"/>
    </row>
    <row r="26915" spans="1:13" x14ac:dyDescent="0.2">
      <c r="A26915" s="289"/>
      <c r="I26915"/>
      <c r="J26915"/>
      <c r="L26915" s="33"/>
      <c r="M26915" s="24"/>
    </row>
    <row r="26916" spans="1:13" x14ac:dyDescent="0.2">
      <c r="A26916" s="289"/>
      <c r="I26916"/>
      <c r="J26916"/>
      <c r="L26916" s="33"/>
      <c r="M26916" s="24"/>
    </row>
    <row r="26917" spans="1:13" x14ac:dyDescent="0.2">
      <c r="A26917" s="289"/>
      <c r="I26917"/>
      <c r="J26917"/>
      <c r="L26917" s="33"/>
      <c r="M26917" s="24"/>
    </row>
    <row r="26918" spans="1:13" x14ac:dyDescent="0.2">
      <c r="A26918" s="289"/>
      <c r="I26918"/>
      <c r="J26918"/>
      <c r="L26918" s="33"/>
      <c r="M26918" s="24"/>
    </row>
    <row r="26919" spans="1:13" x14ac:dyDescent="0.2">
      <c r="A26919" s="289"/>
      <c r="I26919"/>
      <c r="J26919"/>
      <c r="L26919" s="33"/>
      <c r="M26919" s="24"/>
    </row>
    <row r="26920" spans="1:13" x14ac:dyDescent="0.2">
      <c r="A26920" s="289"/>
      <c r="I26920"/>
      <c r="J26920"/>
      <c r="L26920" s="33"/>
      <c r="M26920" s="24"/>
    </row>
    <row r="26921" spans="1:13" x14ac:dyDescent="0.2">
      <c r="A26921" s="289"/>
      <c r="I26921"/>
      <c r="J26921"/>
      <c r="L26921" s="33"/>
      <c r="M26921" s="24"/>
    </row>
    <row r="26922" spans="1:13" x14ac:dyDescent="0.2">
      <c r="A26922" s="289"/>
      <c r="I26922"/>
      <c r="J26922"/>
      <c r="L26922" s="33"/>
      <c r="M26922" s="24"/>
    </row>
    <row r="26923" spans="1:13" x14ac:dyDescent="0.2">
      <c r="A26923" s="289"/>
      <c r="I26923"/>
      <c r="J26923"/>
      <c r="L26923" s="33"/>
      <c r="M26923" s="24"/>
    </row>
    <row r="26924" spans="1:13" x14ac:dyDescent="0.2">
      <c r="A26924" s="289"/>
      <c r="I26924"/>
      <c r="J26924"/>
      <c r="L26924" s="33"/>
      <c r="M26924" s="24"/>
    </row>
    <row r="26925" spans="1:13" x14ac:dyDescent="0.2">
      <c r="A26925" s="289"/>
      <c r="I26925"/>
      <c r="J26925"/>
      <c r="L26925" s="33"/>
      <c r="M26925" s="24"/>
    </row>
    <row r="26926" spans="1:13" x14ac:dyDescent="0.2">
      <c r="A26926" s="289"/>
      <c r="I26926"/>
      <c r="J26926"/>
      <c r="L26926" s="33"/>
      <c r="M26926" s="24"/>
    </row>
    <row r="26927" spans="1:13" x14ac:dyDescent="0.2">
      <c r="A26927" s="289"/>
      <c r="I26927"/>
      <c r="J26927"/>
      <c r="L26927" s="33"/>
      <c r="M26927" s="24"/>
    </row>
    <row r="26928" spans="1:13" x14ac:dyDescent="0.2">
      <c r="A26928" s="289"/>
      <c r="I26928"/>
      <c r="J26928"/>
      <c r="L26928" s="33"/>
      <c r="M26928" s="24"/>
    </row>
    <row r="26929" spans="1:13" x14ac:dyDescent="0.2">
      <c r="A26929" s="289"/>
      <c r="I26929"/>
      <c r="J26929"/>
      <c r="L26929" s="33"/>
      <c r="M26929" s="24"/>
    </row>
    <row r="26930" spans="1:13" x14ac:dyDescent="0.2">
      <c r="A26930" s="289"/>
      <c r="I26930"/>
      <c r="J26930"/>
      <c r="L26930" s="33"/>
      <c r="M26930" s="24"/>
    </row>
    <row r="26931" spans="1:13" x14ac:dyDescent="0.2">
      <c r="A26931" s="289"/>
      <c r="I26931"/>
      <c r="J26931"/>
      <c r="L26931" s="33"/>
      <c r="M26931" s="24"/>
    </row>
    <row r="26932" spans="1:13" x14ac:dyDescent="0.2">
      <c r="A26932" s="289"/>
      <c r="I26932"/>
      <c r="J26932"/>
      <c r="L26932" s="33"/>
      <c r="M26932" s="24"/>
    </row>
    <row r="26933" spans="1:13" x14ac:dyDescent="0.2">
      <c r="A26933" s="289"/>
      <c r="I26933"/>
      <c r="J26933"/>
      <c r="L26933" s="33"/>
      <c r="M26933" s="24"/>
    </row>
    <row r="26934" spans="1:13" x14ac:dyDescent="0.2">
      <c r="A26934" s="289"/>
      <c r="I26934"/>
      <c r="J26934"/>
      <c r="L26934" s="33"/>
      <c r="M26934" s="24"/>
    </row>
    <row r="26935" spans="1:13" x14ac:dyDescent="0.2">
      <c r="A26935" s="289"/>
      <c r="I26935"/>
      <c r="J26935"/>
      <c r="L26935" s="33"/>
      <c r="M26935" s="24"/>
    </row>
    <row r="26936" spans="1:13" x14ac:dyDescent="0.2">
      <c r="A26936" s="289"/>
      <c r="I26936"/>
      <c r="J26936"/>
      <c r="L26936" s="33"/>
      <c r="M26936" s="24"/>
    </row>
    <row r="26937" spans="1:13" x14ac:dyDescent="0.2">
      <c r="A26937" s="289"/>
      <c r="I26937"/>
      <c r="J26937"/>
      <c r="L26937" s="33"/>
      <c r="M26937" s="24"/>
    </row>
    <row r="26938" spans="1:13" x14ac:dyDescent="0.2">
      <c r="A26938" s="289"/>
      <c r="I26938"/>
      <c r="J26938"/>
      <c r="L26938" s="33"/>
      <c r="M26938" s="24"/>
    </row>
    <row r="26939" spans="1:13" x14ac:dyDescent="0.2">
      <c r="A26939" s="289"/>
      <c r="I26939"/>
      <c r="J26939"/>
      <c r="L26939" s="33"/>
      <c r="M26939" s="24"/>
    </row>
    <row r="26940" spans="1:13" x14ac:dyDescent="0.2">
      <c r="A26940" s="289"/>
      <c r="I26940"/>
      <c r="J26940"/>
      <c r="L26940" s="33"/>
      <c r="M26940" s="24"/>
    </row>
    <row r="26941" spans="1:13" x14ac:dyDescent="0.2">
      <c r="A26941" s="289"/>
      <c r="I26941"/>
      <c r="J26941"/>
      <c r="L26941" s="33"/>
      <c r="M26941" s="24"/>
    </row>
    <row r="26942" spans="1:13" x14ac:dyDescent="0.2">
      <c r="A26942" s="289"/>
      <c r="I26942"/>
      <c r="J26942"/>
      <c r="L26942" s="33"/>
      <c r="M26942" s="24"/>
    </row>
    <row r="26943" spans="1:13" x14ac:dyDescent="0.2">
      <c r="A26943" s="289"/>
      <c r="I26943"/>
      <c r="J26943"/>
      <c r="L26943" s="33"/>
      <c r="M26943" s="24"/>
    </row>
    <row r="26944" spans="1:13" x14ac:dyDescent="0.2">
      <c r="A26944" s="289"/>
      <c r="I26944"/>
      <c r="J26944"/>
      <c r="L26944" s="33"/>
      <c r="M26944" s="24"/>
    </row>
    <row r="26945" spans="1:13" x14ac:dyDescent="0.2">
      <c r="A26945" s="289"/>
      <c r="I26945"/>
      <c r="J26945"/>
      <c r="L26945" s="33"/>
      <c r="M26945" s="24"/>
    </row>
    <row r="26946" spans="1:13" x14ac:dyDescent="0.2">
      <c r="A26946" s="289"/>
      <c r="I26946"/>
      <c r="J26946"/>
      <c r="L26946" s="33"/>
      <c r="M26946" s="24"/>
    </row>
    <row r="26947" spans="1:13" x14ac:dyDescent="0.2">
      <c r="A26947" s="289"/>
      <c r="I26947"/>
      <c r="J26947"/>
      <c r="L26947" s="33"/>
      <c r="M26947" s="24"/>
    </row>
    <row r="26948" spans="1:13" x14ac:dyDescent="0.2">
      <c r="A26948" s="289"/>
      <c r="I26948"/>
      <c r="J26948"/>
      <c r="L26948" s="33"/>
      <c r="M26948" s="24"/>
    </row>
    <row r="26949" spans="1:13" x14ac:dyDescent="0.2">
      <c r="A26949" s="289"/>
      <c r="I26949"/>
      <c r="J26949"/>
      <c r="L26949" s="33"/>
      <c r="M26949" s="24"/>
    </row>
    <row r="26950" spans="1:13" x14ac:dyDescent="0.2">
      <c r="A26950" s="289"/>
      <c r="I26950"/>
      <c r="J26950"/>
      <c r="L26950" s="33"/>
      <c r="M26950" s="24"/>
    </row>
    <row r="26951" spans="1:13" x14ac:dyDescent="0.2">
      <c r="A26951" s="289"/>
      <c r="I26951"/>
      <c r="J26951"/>
      <c r="L26951" s="33"/>
      <c r="M26951" s="24"/>
    </row>
    <row r="26952" spans="1:13" x14ac:dyDescent="0.2">
      <c r="A26952" s="289"/>
      <c r="I26952"/>
      <c r="J26952"/>
      <c r="L26952" s="33"/>
      <c r="M26952" s="24"/>
    </row>
    <row r="26953" spans="1:13" x14ac:dyDescent="0.2">
      <c r="A26953" s="289"/>
      <c r="I26953"/>
      <c r="J26953"/>
      <c r="L26953" s="33"/>
      <c r="M26953" s="24"/>
    </row>
    <row r="26954" spans="1:13" x14ac:dyDescent="0.2">
      <c r="A26954" s="289"/>
      <c r="I26954"/>
      <c r="J26954"/>
      <c r="L26954" s="33"/>
      <c r="M26954" s="24"/>
    </row>
    <row r="26955" spans="1:13" x14ac:dyDescent="0.2">
      <c r="A26955" s="289"/>
      <c r="I26955"/>
      <c r="J26955"/>
      <c r="L26955" s="33"/>
      <c r="M26955" s="24"/>
    </row>
    <row r="26956" spans="1:13" x14ac:dyDescent="0.2">
      <c r="A26956" s="289"/>
      <c r="I26956"/>
      <c r="J26956"/>
      <c r="L26956" s="33"/>
      <c r="M26956" s="24"/>
    </row>
    <row r="26957" spans="1:13" x14ac:dyDescent="0.2">
      <c r="A26957" s="289"/>
      <c r="I26957"/>
      <c r="J26957"/>
      <c r="L26957" s="33"/>
      <c r="M26957" s="24"/>
    </row>
    <row r="26958" spans="1:13" x14ac:dyDescent="0.2">
      <c r="A26958" s="289"/>
      <c r="I26958"/>
      <c r="J26958"/>
      <c r="L26958" s="33"/>
      <c r="M26958" s="24"/>
    </row>
    <row r="26959" spans="1:13" x14ac:dyDescent="0.2">
      <c r="A26959" s="289"/>
      <c r="I26959"/>
      <c r="J26959"/>
      <c r="L26959" s="33"/>
      <c r="M26959" s="24"/>
    </row>
    <row r="26960" spans="1:13" x14ac:dyDescent="0.2">
      <c r="A26960" s="289"/>
      <c r="I26960"/>
      <c r="J26960"/>
      <c r="L26960" s="33"/>
      <c r="M26960" s="24"/>
    </row>
    <row r="26961" spans="1:13" x14ac:dyDescent="0.2">
      <c r="A26961" s="289"/>
      <c r="I26961"/>
      <c r="J26961"/>
      <c r="L26961" s="33"/>
      <c r="M26961" s="24"/>
    </row>
    <row r="26962" spans="1:13" x14ac:dyDescent="0.2">
      <c r="A26962" s="289"/>
      <c r="I26962"/>
      <c r="J26962"/>
      <c r="L26962" s="33"/>
      <c r="M26962" s="24"/>
    </row>
    <row r="26963" spans="1:13" x14ac:dyDescent="0.2">
      <c r="A26963" s="289"/>
      <c r="I26963"/>
      <c r="J26963"/>
      <c r="L26963" s="33"/>
      <c r="M26963" s="24"/>
    </row>
    <row r="26964" spans="1:13" x14ac:dyDescent="0.2">
      <c r="A26964" s="289"/>
      <c r="I26964"/>
      <c r="J26964"/>
      <c r="L26964" s="33"/>
      <c r="M26964" s="24"/>
    </row>
    <row r="26965" spans="1:13" x14ac:dyDescent="0.2">
      <c r="A26965" s="289"/>
      <c r="I26965"/>
      <c r="J26965"/>
      <c r="L26965" s="33"/>
      <c r="M26965" s="24"/>
    </row>
    <row r="26966" spans="1:13" x14ac:dyDescent="0.2">
      <c r="A26966" s="289"/>
      <c r="I26966"/>
      <c r="J26966"/>
      <c r="L26966" s="33"/>
      <c r="M26966" s="24"/>
    </row>
    <row r="26967" spans="1:13" x14ac:dyDescent="0.2">
      <c r="A26967" s="289"/>
      <c r="I26967"/>
      <c r="J26967"/>
      <c r="L26967" s="33"/>
      <c r="M26967" s="24"/>
    </row>
    <row r="26968" spans="1:13" x14ac:dyDescent="0.2">
      <c r="A26968" s="289"/>
      <c r="I26968"/>
      <c r="J26968"/>
      <c r="L26968" s="33"/>
      <c r="M26968" s="24"/>
    </row>
    <row r="26969" spans="1:13" x14ac:dyDescent="0.2">
      <c r="A26969" s="289"/>
      <c r="I26969"/>
      <c r="J26969"/>
      <c r="L26969" s="33"/>
      <c r="M26969" s="24"/>
    </row>
    <row r="26970" spans="1:13" x14ac:dyDescent="0.2">
      <c r="A26970" s="289"/>
      <c r="I26970"/>
      <c r="J26970"/>
      <c r="L26970" s="33"/>
      <c r="M26970" s="24"/>
    </row>
    <row r="26971" spans="1:13" x14ac:dyDescent="0.2">
      <c r="A26971" s="289"/>
      <c r="I26971"/>
      <c r="J26971"/>
      <c r="L26971" s="33"/>
      <c r="M26971" s="24"/>
    </row>
    <row r="26972" spans="1:13" x14ac:dyDescent="0.2">
      <c r="A26972" s="289"/>
      <c r="I26972"/>
      <c r="J26972"/>
      <c r="L26972" s="33"/>
      <c r="M26972" s="24"/>
    </row>
    <row r="26973" spans="1:13" x14ac:dyDescent="0.2">
      <c r="A26973" s="289"/>
      <c r="I26973"/>
      <c r="J26973"/>
      <c r="L26973" s="33"/>
      <c r="M26973" s="24"/>
    </row>
    <row r="26974" spans="1:13" x14ac:dyDescent="0.2">
      <c r="A26974" s="289"/>
      <c r="I26974"/>
      <c r="J26974"/>
      <c r="L26974" s="33"/>
      <c r="M26974" s="24"/>
    </row>
    <row r="26975" spans="1:13" x14ac:dyDescent="0.2">
      <c r="A26975" s="289"/>
      <c r="I26975"/>
      <c r="J26975"/>
      <c r="L26975" s="33"/>
      <c r="M26975" s="24"/>
    </row>
    <row r="26976" spans="1:13" x14ac:dyDescent="0.2">
      <c r="A26976" s="289"/>
      <c r="I26976"/>
      <c r="J26976"/>
      <c r="L26976" s="33"/>
      <c r="M26976" s="24"/>
    </row>
    <row r="26977" spans="1:13" x14ac:dyDescent="0.2">
      <c r="A26977" s="289"/>
      <c r="I26977"/>
      <c r="J26977"/>
      <c r="L26977" s="33"/>
      <c r="M26977" s="24"/>
    </row>
    <row r="26978" spans="1:13" x14ac:dyDescent="0.2">
      <c r="A26978" s="289"/>
      <c r="I26978"/>
      <c r="J26978"/>
      <c r="L26978" s="33"/>
      <c r="M26978" s="24"/>
    </row>
    <row r="26979" spans="1:13" x14ac:dyDescent="0.2">
      <c r="A26979" s="289"/>
      <c r="I26979"/>
      <c r="J26979"/>
      <c r="L26979" s="33"/>
      <c r="M26979" s="24"/>
    </row>
    <row r="26980" spans="1:13" x14ac:dyDescent="0.2">
      <c r="A26980" s="289"/>
      <c r="I26980"/>
      <c r="J26980"/>
      <c r="L26980" s="33"/>
      <c r="M26980" s="24"/>
    </row>
    <row r="26981" spans="1:13" x14ac:dyDescent="0.2">
      <c r="A26981" s="289"/>
      <c r="I26981"/>
      <c r="J26981"/>
      <c r="L26981" s="33"/>
      <c r="M26981" s="24"/>
    </row>
    <row r="26982" spans="1:13" x14ac:dyDescent="0.2">
      <c r="A26982" s="289"/>
      <c r="I26982"/>
      <c r="J26982"/>
      <c r="L26982" s="33"/>
      <c r="M26982" s="24"/>
    </row>
    <row r="26983" spans="1:13" x14ac:dyDescent="0.2">
      <c r="A26983" s="289"/>
      <c r="I26983"/>
      <c r="J26983"/>
      <c r="L26983" s="33"/>
      <c r="M26983" s="24"/>
    </row>
    <row r="26984" spans="1:13" x14ac:dyDescent="0.2">
      <c r="A26984" s="289"/>
      <c r="I26984"/>
      <c r="J26984"/>
      <c r="L26984" s="33"/>
      <c r="M26984" s="24"/>
    </row>
    <row r="26985" spans="1:13" x14ac:dyDescent="0.2">
      <c r="A26985" s="289"/>
      <c r="I26985"/>
      <c r="J26985"/>
      <c r="L26985" s="33"/>
      <c r="M26985" s="24"/>
    </row>
    <row r="26986" spans="1:13" x14ac:dyDescent="0.2">
      <c r="A26986" s="289"/>
      <c r="I26986"/>
      <c r="J26986"/>
      <c r="L26986" s="33"/>
      <c r="M26986" s="24"/>
    </row>
    <row r="26987" spans="1:13" x14ac:dyDescent="0.2">
      <c r="A26987" s="289"/>
      <c r="I26987"/>
      <c r="J26987"/>
      <c r="L26987" s="33"/>
      <c r="M26987" s="24"/>
    </row>
    <row r="26988" spans="1:13" x14ac:dyDescent="0.2">
      <c r="A26988" s="289"/>
      <c r="I26988"/>
      <c r="J26988"/>
      <c r="L26988" s="33"/>
      <c r="M26988" s="24"/>
    </row>
    <row r="26989" spans="1:13" x14ac:dyDescent="0.2">
      <c r="A26989" s="289"/>
      <c r="I26989"/>
      <c r="J26989"/>
      <c r="L26989" s="33"/>
      <c r="M26989" s="24"/>
    </row>
    <row r="26990" spans="1:13" x14ac:dyDescent="0.2">
      <c r="A26990" s="289"/>
      <c r="I26990"/>
      <c r="J26990"/>
      <c r="L26990" s="33"/>
      <c r="M26990" s="24"/>
    </row>
    <row r="26991" spans="1:13" x14ac:dyDescent="0.2">
      <c r="A26991" s="289"/>
      <c r="I26991"/>
      <c r="J26991"/>
      <c r="L26991" s="33"/>
      <c r="M26991" s="24"/>
    </row>
    <row r="26992" spans="1:13" x14ac:dyDescent="0.2">
      <c r="A26992" s="289"/>
      <c r="I26992"/>
      <c r="J26992"/>
      <c r="L26992" s="33"/>
      <c r="M26992" s="24"/>
    </row>
    <row r="26993" spans="1:13" x14ac:dyDescent="0.2">
      <c r="A26993" s="289"/>
      <c r="I26993"/>
      <c r="J26993"/>
      <c r="L26993" s="33"/>
      <c r="M26993" s="24"/>
    </row>
    <row r="26994" spans="1:13" x14ac:dyDescent="0.2">
      <c r="A26994" s="289"/>
      <c r="I26994"/>
      <c r="J26994"/>
      <c r="L26994" s="33"/>
      <c r="M26994" s="24"/>
    </row>
    <row r="26995" spans="1:13" x14ac:dyDescent="0.2">
      <c r="A26995" s="289"/>
      <c r="I26995"/>
      <c r="J26995"/>
      <c r="L26995" s="33"/>
      <c r="M26995" s="24"/>
    </row>
    <row r="26996" spans="1:13" x14ac:dyDescent="0.2">
      <c r="A26996" s="289"/>
      <c r="I26996"/>
      <c r="J26996"/>
      <c r="L26996" s="33"/>
      <c r="M26996" s="24"/>
    </row>
    <row r="26997" spans="1:13" x14ac:dyDescent="0.2">
      <c r="A26997" s="289"/>
      <c r="I26997"/>
      <c r="J26997"/>
      <c r="L26997" s="33"/>
      <c r="M26997" s="24"/>
    </row>
    <row r="26998" spans="1:13" x14ac:dyDescent="0.2">
      <c r="A26998" s="289"/>
      <c r="I26998"/>
      <c r="J26998"/>
      <c r="L26998" s="33"/>
      <c r="M26998" s="24"/>
    </row>
    <row r="26999" spans="1:13" x14ac:dyDescent="0.2">
      <c r="A26999" s="289"/>
      <c r="I26999"/>
      <c r="J26999"/>
      <c r="L26999" s="33"/>
      <c r="M26999" s="24"/>
    </row>
    <row r="27000" spans="1:13" x14ac:dyDescent="0.2">
      <c r="A27000" s="289"/>
      <c r="I27000"/>
      <c r="J27000"/>
      <c r="L27000" s="33"/>
      <c r="M27000" s="24"/>
    </row>
    <row r="27001" spans="1:13" x14ac:dyDescent="0.2">
      <c r="A27001" s="289"/>
      <c r="I27001"/>
      <c r="J27001"/>
      <c r="L27001" s="33"/>
      <c r="M27001" s="24"/>
    </row>
    <row r="27002" spans="1:13" x14ac:dyDescent="0.2">
      <c r="A27002" s="289"/>
      <c r="I27002"/>
      <c r="J27002"/>
      <c r="L27002" s="33"/>
      <c r="M27002" s="24"/>
    </row>
    <row r="27003" spans="1:13" x14ac:dyDescent="0.2">
      <c r="A27003" s="289"/>
      <c r="I27003"/>
      <c r="J27003"/>
      <c r="L27003" s="33"/>
      <c r="M27003" s="24"/>
    </row>
    <row r="27004" spans="1:13" x14ac:dyDescent="0.2">
      <c r="A27004" s="289"/>
      <c r="I27004"/>
      <c r="J27004"/>
      <c r="L27004" s="33"/>
      <c r="M27004" s="24"/>
    </row>
    <row r="27005" spans="1:13" x14ac:dyDescent="0.2">
      <c r="A27005" s="289"/>
      <c r="I27005"/>
      <c r="J27005"/>
      <c r="L27005" s="33"/>
      <c r="M27005" s="24"/>
    </row>
    <row r="27006" spans="1:13" x14ac:dyDescent="0.2">
      <c r="A27006" s="289"/>
      <c r="I27006"/>
      <c r="J27006"/>
      <c r="L27006" s="33"/>
      <c r="M27006" s="24"/>
    </row>
    <row r="27007" spans="1:13" x14ac:dyDescent="0.2">
      <c r="A27007" s="289"/>
      <c r="I27007"/>
      <c r="J27007"/>
      <c r="L27007" s="33"/>
      <c r="M27007" s="24"/>
    </row>
    <row r="27008" spans="1:13" x14ac:dyDescent="0.2">
      <c r="A27008" s="289"/>
      <c r="I27008"/>
      <c r="J27008"/>
      <c r="L27008" s="33"/>
      <c r="M27008" s="24"/>
    </row>
    <row r="27009" spans="1:13" x14ac:dyDescent="0.2">
      <c r="A27009" s="289"/>
      <c r="I27009"/>
      <c r="J27009"/>
      <c r="L27009" s="33"/>
      <c r="M27009" s="24"/>
    </row>
    <row r="27010" spans="1:13" x14ac:dyDescent="0.2">
      <c r="A27010" s="289"/>
      <c r="I27010"/>
      <c r="J27010"/>
      <c r="L27010" s="33"/>
      <c r="M27010" s="24"/>
    </row>
    <row r="27011" spans="1:13" x14ac:dyDescent="0.2">
      <c r="A27011" s="289"/>
      <c r="I27011"/>
      <c r="J27011"/>
      <c r="L27011" s="33"/>
      <c r="M27011" s="24"/>
    </row>
    <row r="27012" spans="1:13" x14ac:dyDescent="0.2">
      <c r="A27012" s="289"/>
      <c r="I27012"/>
      <c r="J27012"/>
      <c r="L27012" s="33"/>
      <c r="M27012" s="24"/>
    </row>
    <row r="27013" spans="1:13" x14ac:dyDescent="0.2">
      <c r="A27013" s="289"/>
      <c r="I27013"/>
      <c r="J27013"/>
      <c r="L27013" s="33"/>
      <c r="M27013" s="24"/>
    </row>
    <row r="27014" spans="1:13" x14ac:dyDescent="0.2">
      <c r="A27014" s="289"/>
      <c r="I27014"/>
      <c r="J27014"/>
      <c r="L27014" s="33"/>
      <c r="M27014" s="24"/>
    </row>
    <row r="27015" spans="1:13" x14ac:dyDescent="0.2">
      <c r="A27015" s="289"/>
      <c r="I27015"/>
      <c r="J27015"/>
      <c r="L27015" s="33"/>
      <c r="M27015" s="24"/>
    </row>
    <row r="27016" spans="1:13" x14ac:dyDescent="0.2">
      <c r="A27016" s="289"/>
      <c r="I27016"/>
      <c r="J27016"/>
      <c r="L27016" s="33"/>
      <c r="M27016" s="24"/>
    </row>
    <row r="27017" spans="1:13" x14ac:dyDescent="0.2">
      <c r="A27017" s="289"/>
      <c r="I27017"/>
      <c r="J27017"/>
      <c r="L27017" s="33"/>
      <c r="M27017" s="24"/>
    </row>
    <row r="27018" spans="1:13" x14ac:dyDescent="0.2">
      <c r="A27018" s="289"/>
      <c r="I27018"/>
      <c r="J27018"/>
      <c r="L27018" s="33"/>
      <c r="M27018" s="24"/>
    </row>
    <row r="27019" spans="1:13" x14ac:dyDescent="0.2">
      <c r="A27019" s="289"/>
      <c r="I27019"/>
      <c r="J27019"/>
      <c r="L27019" s="33"/>
      <c r="M27019" s="24"/>
    </row>
    <row r="27020" spans="1:13" x14ac:dyDescent="0.2">
      <c r="A27020" s="289"/>
      <c r="I27020"/>
      <c r="J27020"/>
      <c r="L27020" s="33"/>
      <c r="M27020" s="24"/>
    </row>
    <row r="27021" spans="1:13" x14ac:dyDescent="0.2">
      <c r="A27021" s="289"/>
      <c r="I27021"/>
      <c r="J27021"/>
      <c r="L27021" s="33"/>
      <c r="M27021" s="24"/>
    </row>
    <row r="27022" spans="1:13" x14ac:dyDescent="0.2">
      <c r="A27022" s="289"/>
      <c r="I27022"/>
      <c r="J27022"/>
      <c r="L27022" s="33"/>
      <c r="M27022" s="24"/>
    </row>
    <row r="27023" spans="1:13" x14ac:dyDescent="0.2">
      <c r="A27023" s="289"/>
      <c r="I27023"/>
      <c r="J27023"/>
      <c r="L27023" s="33"/>
      <c r="M27023" s="24"/>
    </row>
    <row r="27024" spans="1:13" x14ac:dyDescent="0.2">
      <c r="A27024" s="289"/>
      <c r="I27024"/>
      <c r="J27024"/>
      <c r="L27024" s="33"/>
      <c r="M27024" s="24"/>
    </row>
    <row r="27025" spans="1:13" x14ac:dyDescent="0.2">
      <c r="A27025" s="289"/>
      <c r="I27025"/>
      <c r="J27025"/>
      <c r="L27025" s="33"/>
      <c r="M27025" s="24"/>
    </row>
    <row r="27026" spans="1:13" x14ac:dyDescent="0.2">
      <c r="A27026" s="289"/>
      <c r="I27026"/>
      <c r="J27026"/>
      <c r="L27026" s="33"/>
      <c r="M27026" s="24"/>
    </row>
    <row r="27027" spans="1:13" x14ac:dyDescent="0.2">
      <c r="A27027" s="289"/>
      <c r="I27027"/>
      <c r="J27027"/>
      <c r="L27027" s="33"/>
      <c r="M27027" s="24"/>
    </row>
    <row r="27028" spans="1:13" x14ac:dyDescent="0.2">
      <c r="A27028" s="289"/>
      <c r="I27028"/>
      <c r="J27028"/>
      <c r="L27028" s="33"/>
      <c r="M27028" s="24"/>
    </row>
    <row r="27029" spans="1:13" x14ac:dyDescent="0.2">
      <c r="A27029" s="289"/>
      <c r="I27029"/>
      <c r="J27029"/>
      <c r="L27029" s="33"/>
      <c r="M27029" s="24"/>
    </row>
    <row r="27030" spans="1:13" x14ac:dyDescent="0.2">
      <c r="A27030" s="289"/>
      <c r="I27030"/>
      <c r="J27030"/>
      <c r="L27030" s="33"/>
      <c r="M27030" s="24"/>
    </row>
    <row r="27031" spans="1:13" x14ac:dyDescent="0.2">
      <c r="A27031" s="289"/>
      <c r="I27031"/>
      <c r="J27031"/>
      <c r="L27031" s="33"/>
      <c r="M27031" s="24"/>
    </row>
    <row r="27032" spans="1:13" x14ac:dyDescent="0.2">
      <c r="A27032" s="289"/>
      <c r="I27032"/>
      <c r="J27032"/>
      <c r="L27032" s="33"/>
      <c r="M27032" s="24"/>
    </row>
    <row r="27033" spans="1:13" x14ac:dyDescent="0.2">
      <c r="A27033" s="289"/>
      <c r="I27033"/>
      <c r="J27033"/>
      <c r="L27033" s="33"/>
      <c r="M27033" s="24"/>
    </row>
    <row r="27034" spans="1:13" x14ac:dyDescent="0.2">
      <c r="A27034" s="289"/>
      <c r="I27034"/>
      <c r="J27034"/>
      <c r="L27034" s="33"/>
      <c r="M27034" s="24"/>
    </row>
    <row r="27035" spans="1:13" x14ac:dyDescent="0.2">
      <c r="A27035" s="289"/>
      <c r="I27035"/>
      <c r="J27035"/>
      <c r="L27035" s="33"/>
      <c r="M27035" s="24"/>
    </row>
    <row r="27036" spans="1:13" x14ac:dyDescent="0.2">
      <c r="A27036" s="289"/>
      <c r="I27036"/>
      <c r="J27036"/>
      <c r="L27036" s="33"/>
      <c r="M27036" s="24"/>
    </row>
    <row r="27037" spans="1:13" x14ac:dyDescent="0.2">
      <c r="A27037" s="289"/>
      <c r="I27037"/>
      <c r="J27037"/>
      <c r="L27037" s="33"/>
      <c r="M27037" s="24"/>
    </row>
    <row r="27038" spans="1:13" x14ac:dyDescent="0.2">
      <c r="A27038" s="289"/>
      <c r="I27038"/>
      <c r="J27038"/>
      <c r="L27038" s="33"/>
      <c r="M27038" s="24"/>
    </row>
    <row r="27039" spans="1:13" x14ac:dyDescent="0.2">
      <c r="A27039" s="289"/>
      <c r="I27039"/>
      <c r="J27039"/>
      <c r="L27039" s="33"/>
      <c r="M27039" s="24"/>
    </row>
    <row r="27040" spans="1:13" x14ac:dyDescent="0.2">
      <c r="A27040" s="289"/>
      <c r="I27040"/>
      <c r="J27040"/>
      <c r="L27040" s="33"/>
      <c r="M27040" s="24"/>
    </row>
    <row r="27041" spans="1:13" x14ac:dyDescent="0.2">
      <c r="A27041" s="289"/>
      <c r="I27041"/>
      <c r="J27041"/>
      <c r="L27041" s="33"/>
      <c r="M27041" s="24"/>
    </row>
    <row r="27042" spans="1:13" x14ac:dyDescent="0.2">
      <c r="A27042" s="289"/>
      <c r="I27042"/>
      <c r="J27042"/>
      <c r="L27042" s="33"/>
      <c r="M27042" s="24"/>
    </row>
    <row r="27043" spans="1:13" x14ac:dyDescent="0.2">
      <c r="A27043" s="289"/>
      <c r="I27043"/>
      <c r="J27043"/>
      <c r="L27043" s="33"/>
      <c r="M27043" s="24"/>
    </row>
    <row r="27044" spans="1:13" x14ac:dyDescent="0.2">
      <c r="A27044" s="289"/>
      <c r="I27044"/>
      <c r="J27044"/>
      <c r="L27044" s="33"/>
      <c r="M27044" s="24"/>
    </row>
    <row r="27045" spans="1:13" x14ac:dyDescent="0.2">
      <c r="A27045" s="289"/>
      <c r="I27045"/>
      <c r="J27045"/>
      <c r="L27045" s="33"/>
      <c r="M27045" s="24"/>
    </row>
    <row r="27046" spans="1:13" x14ac:dyDescent="0.2">
      <c r="A27046" s="289"/>
      <c r="I27046"/>
      <c r="J27046"/>
      <c r="L27046" s="33"/>
      <c r="M27046" s="24"/>
    </row>
    <row r="27047" spans="1:13" x14ac:dyDescent="0.2">
      <c r="A27047" s="289"/>
      <c r="I27047"/>
      <c r="J27047"/>
      <c r="L27047" s="33"/>
      <c r="M27047" s="24"/>
    </row>
    <row r="27048" spans="1:13" x14ac:dyDescent="0.2">
      <c r="A27048" s="289"/>
      <c r="I27048"/>
      <c r="J27048"/>
      <c r="L27048" s="33"/>
      <c r="M27048" s="24"/>
    </row>
    <row r="27049" spans="1:13" x14ac:dyDescent="0.2">
      <c r="A27049" s="289"/>
      <c r="I27049"/>
      <c r="J27049"/>
      <c r="L27049" s="33"/>
      <c r="M27049" s="24"/>
    </row>
    <row r="27050" spans="1:13" x14ac:dyDescent="0.2">
      <c r="A27050" s="289"/>
      <c r="I27050"/>
      <c r="J27050"/>
      <c r="L27050" s="33"/>
      <c r="M27050" s="24"/>
    </row>
    <row r="27051" spans="1:13" x14ac:dyDescent="0.2">
      <c r="A27051" s="289"/>
      <c r="I27051"/>
      <c r="J27051"/>
      <c r="L27051" s="33"/>
      <c r="M27051" s="24"/>
    </row>
    <row r="27052" spans="1:13" x14ac:dyDescent="0.2">
      <c r="A27052" s="289"/>
      <c r="I27052"/>
      <c r="J27052"/>
      <c r="L27052" s="33"/>
      <c r="M27052" s="24"/>
    </row>
    <row r="27053" spans="1:13" x14ac:dyDescent="0.2">
      <c r="A27053" s="289"/>
      <c r="I27053"/>
      <c r="J27053"/>
      <c r="L27053" s="33"/>
      <c r="M27053" s="24"/>
    </row>
    <row r="27054" spans="1:13" x14ac:dyDescent="0.2">
      <c r="A27054" s="289"/>
      <c r="I27054"/>
      <c r="J27054"/>
      <c r="L27054" s="33"/>
      <c r="M27054" s="24"/>
    </row>
    <row r="27055" spans="1:13" x14ac:dyDescent="0.2">
      <c r="A27055" s="289"/>
      <c r="I27055"/>
      <c r="J27055"/>
      <c r="L27055" s="33"/>
      <c r="M27055" s="24"/>
    </row>
    <row r="27056" spans="1:13" x14ac:dyDescent="0.2">
      <c r="A27056" s="289"/>
      <c r="I27056"/>
      <c r="J27056"/>
      <c r="L27056" s="33"/>
      <c r="M27056" s="24"/>
    </row>
    <row r="27057" spans="1:13" x14ac:dyDescent="0.2">
      <c r="A27057" s="289"/>
      <c r="I27057"/>
      <c r="J27057"/>
      <c r="L27057" s="33"/>
      <c r="M27057" s="24"/>
    </row>
    <row r="27058" spans="1:13" x14ac:dyDescent="0.2">
      <c r="A27058" s="289"/>
      <c r="I27058"/>
      <c r="J27058"/>
      <c r="L27058" s="33"/>
      <c r="M27058" s="24"/>
    </row>
    <row r="27059" spans="1:13" x14ac:dyDescent="0.2">
      <c r="A27059" s="289"/>
      <c r="I27059"/>
      <c r="J27059"/>
      <c r="L27059" s="33"/>
      <c r="M27059" s="24"/>
    </row>
    <row r="27060" spans="1:13" x14ac:dyDescent="0.2">
      <c r="A27060" s="289"/>
      <c r="I27060"/>
      <c r="J27060"/>
      <c r="L27060" s="33"/>
      <c r="M27060" s="24"/>
    </row>
    <row r="27061" spans="1:13" x14ac:dyDescent="0.2">
      <c r="A27061" s="289"/>
      <c r="I27061"/>
      <c r="J27061"/>
      <c r="L27061" s="33"/>
      <c r="M27061" s="24"/>
    </row>
    <row r="27062" spans="1:13" x14ac:dyDescent="0.2">
      <c r="A27062" s="289"/>
      <c r="I27062"/>
      <c r="J27062"/>
      <c r="L27062" s="33"/>
      <c r="M27062" s="24"/>
    </row>
    <row r="27063" spans="1:13" x14ac:dyDescent="0.2">
      <c r="A27063" s="289"/>
      <c r="I27063"/>
      <c r="J27063"/>
      <c r="L27063" s="33"/>
      <c r="M27063" s="24"/>
    </row>
    <row r="27064" spans="1:13" x14ac:dyDescent="0.2">
      <c r="A27064" s="289"/>
      <c r="I27064"/>
      <c r="J27064"/>
      <c r="L27064" s="33"/>
      <c r="M27064" s="24"/>
    </row>
    <row r="27065" spans="1:13" x14ac:dyDescent="0.2">
      <c r="A27065" s="289"/>
      <c r="I27065"/>
      <c r="J27065"/>
      <c r="L27065" s="33"/>
      <c r="M27065" s="24"/>
    </row>
    <row r="27066" spans="1:13" x14ac:dyDescent="0.2">
      <c r="A27066" s="289"/>
      <c r="I27066"/>
      <c r="J27066"/>
      <c r="L27066" s="33"/>
      <c r="M27066" s="24"/>
    </row>
    <row r="27067" spans="1:13" x14ac:dyDescent="0.2">
      <c r="A27067" s="289"/>
      <c r="I27067"/>
      <c r="J27067"/>
      <c r="L27067" s="33"/>
      <c r="M27067" s="24"/>
    </row>
    <row r="27068" spans="1:13" x14ac:dyDescent="0.2">
      <c r="A27068" s="289"/>
      <c r="I27068"/>
      <c r="J27068"/>
      <c r="L27068" s="33"/>
      <c r="M27068" s="24"/>
    </row>
    <row r="27069" spans="1:13" x14ac:dyDescent="0.2">
      <c r="A27069" s="289"/>
      <c r="I27069"/>
      <c r="J27069"/>
      <c r="L27069" s="33"/>
      <c r="M27069" s="24"/>
    </row>
    <row r="27070" spans="1:13" x14ac:dyDescent="0.2">
      <c r="A27070" s="289"/>
      <c r="I27070"/>
      <c r="J27070"/>
      <c r="L27070" s="33"/>
      <c r="M27070" s="24"/>
    </row>
    <row r="27071" spans="1:13" x14ac:dyDescent="0.2">
      <c r="A27071" s="289"/>
      <c r="I27071"/>
      <c r="J27071"/>
      <c r="L27071" s="33"/>
      <c r="M27071" s="24"/>
    </row>
    <row r="27072" spans="1:13" x14ac:dyDescent="0.2">
      <c r="A27072" s="289"/>
      <c r="I27072"/>
      <c r="J27072"/>
      <c r="L27072" s="33"/>
      <c r="M27072" s="24"/>
    </row>
    <row r="27073" spans="1:13" x14ac:dyDescent="0.2">
      <c r="A27073" s="289"/>
      <c r="I27073"/>
      <c r="J27073"/>
      <c r="L27073" s="33"/>
      <c r="M27073" s="24"/>
    </row>
    <row r="27074" spans="1:13" x14ac:dyDescent="0.2">
      <c r="A27074" s="289"/>
      <c r="I27074"/>
      <c r="J27074"/>
      <c r="L27074" s="33"/>
      <c r="M27074" s="24"/>
    </row>
    <row r="27075" spans="1:13" x14ac:dyDescent="0.2">
      <c r="A27075" s="289"/>
      <c r="I27075"/>
      <c r="J27075"/>
      <c r="L27075" s="33"/>
      <c r="M27075" s="24"/>
    </row>
    <row r="27076" spans="1:13" x14ac:dyDescent="0.2">
      <c r="A27076" s="289"/>
      <c r="I27076"/>
      <c r="J27076"/>
      <c r="L27076" s="33"/>
      <c r="M27076" s="24"/>
    </row>
    <row r="27077" spans="1:13" x14ac:dyDescent="0.2">
      <c r="A27077" s="289"/>
      <c r="I27077"/>
      <c r="J27077"/>
      <c r="L27077" s="33"/>
      <c r="M27077" s="24"/>
    </row>
    <row r="27078" spans="1:13" x14ac:dyDescent="0.2">
      <c r="A27078" s="289"/>
      <c r="I27078"/>
      <c r="J27078"/>
      <c r="L27078" s="33"/>
      <c r="M27078" s="24"/>
    </row>
    <row r="27079" spans="1:13" x14ac:dyDescent="0.2">
      <c r="A27079" s="289"/>
      <c r="I27079"/>
      <c r="J27079"/>
      <c r="L27079" s="33"/>
      <c r="M27079" s="24"/>
    </row>
    <row r="27080" spans="1:13" x14ac:dyDescent="0.2">
      <c r="A27080" s="289"/>
      <c r="I27080"/>
      <c r="J27080"/>
      <c r="L27080" s="33"/>
      <c r="M27080" s="24"/>
    </row>
    <row r="27081" spans="1:13" x14ac:dyDescent="0.2">
      <c r="A27081" s="289"/>
      <c r="I27081"/>
      <c r="J27081"/>
      <c r="L27081" s="33"/>
      <c r="M27081" s="24"/>
    </row>
    <row r="27082" spans="1:13" x14ac:dyDescent="0.2">
      <c r="A27082" s="289"/>
      <c r="I27082"/>
      <c r="J27082"/>
      <c r="L27082" s="33"/>
      <c r="M27082" s="24"/>
    </row>
    <row r="27083" spans="1:13" x14ac:dyDescent="0.2">
      <c r="A27083" s="289"/>
      <c r="I27083"/>
      <c r="J27083"/>
      <c r="L27083" s="33"/>
      <c r="M27083" s="24"/>
    </row>
    <row r="27084" spans="1:13" x14ac:dyDescent="0.2">
      <c r="A27084" s="289"/>
      <c r="I27084"/>
      <c r="J27084"/>
      <c r="L27084" s="33"/>
      <c r="M27084" s="24"/>
    </row>
    <row r="27085" spans="1:13" x14ac:dyDescent="0.2">
      <c r="A27085" s="289"/>
      <c r="I27085"/>
      <c r="J27085"/>
      <c r="L27085" s="33"/>
      <c r="M27085" s="24"/>
    </row>
    <row r="27086" spans="1:13" x14ac:dyDescent="0.2">
      <c r="A27086" s="289"/>
      <c r="I27086"/>
      <c r="J27086"/>
      <c r="L27086" s="33"/>
      <c r="M27086" s="24"/>
    </row>
    <row r="27087" spans="1:13" x14ac:dyDescent="0.2">
      <c r="A27087" s="289"/>
      <c r="I27087"/>
      <c r="J27087"/>
      <c r="L27087" s="33"/>
      <c r="M27087" s="24"/>
    </row>
    <row r="27088" spans="1:13" x14ac:dyDescent="0.2">
      <c r="A27088" s="289"/>
      <c r="I27088"/>
      <c r="J27088"/>
      <c r="L27088" s="33"/>
      <c r="M27088" s="24"/>
    </row>
    <row r="27089" spans="1:13" x14ac:dyDescent="0.2">
      <c r="A27089" s="289"/>
      <c r="I27089"/>
      <c r="J27089"/>
      <c r="L27089" s="33"/>
      <c r="M27089" s="24"/>
    </row>
    <row r="27090" spans="1:13" x14ac:dyDescent="0.2">
      <c r="A27090" s="289"/>
      <c r="I27090"/>
      <c r="J27090"/>
      <c r="L27090" s="33"/>
      <c r="M27090" s="24"/>
    </row>
    <row r="27091" spans="1:13" x14ac:dyDescent="0.2">
      <c r="A27091" s="289"/>
      <c r="I27091"/>
      <c r="J27091"/>
      <c r="L27091" s="33"/>
      <c r="M27091" s="24"/>
    </row>
    <row r="27092" spans="1:13" x14ac:dyDescent="0.2">
      <c r="A27092" s="289"/>
      <c r="I27092"/>
      <c r="J27092"/>
      <c r="L27092" s="33"/>
      <c r="M27092" s="24"/>
    </row>
    <row r="27093" spans="1:13" x14ac:dyDescent="0.2">
      <c r="A27093" s="289"/>
      <c r="I27093"/>
      <c r="J27093"/>
      <c r="L27093" s="33"/>
      <c r="M27093" s="24"/>
    </row>
    <row r="27094" spans="1:13" x14ac:dyDescent="0.2">
      <c r="A27094" s="289"/>
      <c r="I27094"/>
      <c r="J27094"/>
      <c r="L27094" s="33"/>
      <c r="M27094" s="24"/>
    </row>
    <row r="27095" spans="1:13" x14ac:dyDescent="0.2">
      <c r="A27095" s="289"/>
      <c r="I27095"/>
      <c r="J27095"/>
      <c r="L27095" s="33"/>
      <c r="M27095" s="24"/>
    </row>
    <row r="27096" spans="1:13" x14ac:dyDescent="0.2">
      <c r="A27096" s="289"/>
      <c r="I27096"/>
      <c r="J27096"/>
      <c r="L27096" s="33"/>
      <c r="M27096" s="24"/>
    </row>
    <row r="27097" spans="1:13" x14ac:dyDescent="0.2">
      <c r="A27097" s="289"/>
      <c r="I27097"/>
      <c r="J27097"/>
      <c r="L27097" s="33"/>
      <c r="M27097" s="24"/>
    </row>
    <row r="27098" spans="1:13" x14ac:dyDescent="0.2">
      <c r="A27098" s="289"/>
      <c r="I27098"/>
      <c r="J27098"/>
      <c r="L27098" s="33"/>
      <c r="M27098" s="24"/>
    </row>
    <row r="27099" spans="1:13" x14ac:dyDescent="0.2">
      <c r="A27099" s="289"/>
      <c r="I27099"/>
      <c r="J27099"/>
      <c r="L27099" s="33"/>
      <c r="M27099" s="24"/>
    </row>
    <row r="27100" spans="1:13" x14ac:dyDescent="0.2">
      <c r="A27100" s="289"/>
      <c r="I27100"/>
      <c r="J27100"/>
      <c r="L27100" s="33"/>
      <c r="M27100" s="24"/>
    </row>
    <row r="27101" spans="1:13" x14ac:dyDescent="0.2">
      <c r="A27101" s="289"/>
      <c r="I27101"/>
      <c r="J27101"/>
      <c r="L27101" s="33"/>
      <c r="M27101" s="24"/>
    </row>
    <row r="27102" spans="1:13" x14ac:dyDescent="0.2">
      <c r="A27102" s="289"/>
      <c r="I27102"/>
      <c r="J27102"/>
      <c r="L27102" s="33"/>
      <c r="M27102" s="24"/>
    </row>
    <row r="27103" spans="1:13" x14ac:dyDescent="0.2">
      <c r="A27103" s="289"/>
      <c r="I27103"/>
      <c r="J27103"/>
      <c r="L27103" s="33"/>
      <c r="M27103" s="24"/>
    </row>
    <row r="27104" spans="1:13" x14ac:dyDescent="0.2">
      <c r="A27104" s="289"/>
      <c r="I27104"/>
      <c r="J27104"/>
      <c r="L27104" s="33"/>
      <c r="M27104" s="24"/>
    </row>
    <row r="27105" spans="1:13" x14ac:dyDescent="0.2">
      <c r="A27105" s="289"/>
      <c r="I27105"/>
      <c r="J27105"/>
      <c r="L27105" s="33"/>
      <c r="M27105" s="24"/>
    </row>
    <row r="27106" spans="1:13" x14ac:dyDescent="0.2">
      <c r="A27106" s="289"/>
      <c r="I27106"/>
      <c r="J27106"/>
      <c r="L27106" s="33"/>
      <c r="M27106" s="24"/>
    </row>
    <row r="27107" spans="1:13" x14ac:dyDescent="0.2">
      <c r="A27107" s="289"/>
      <c r="I27107"/>
      <c r="J27107"/>
      <c r="L27107" s="33"/>
      <c r="M27107" s="24"/>
    </row>
    <row r="27108" spans="1:13" x14ac:dyDescent="0.2">
      <c r="A27108" s="289"/>
      <c r="I27108"/>
      <c r="J27108"/>
      <c r="L27108" s="33"/>
      <c r="M27108" s="24"/>
    </row>
    <row r="27109" spans="1:13" x14ac:dyDescent="0.2">
      <c r="A27109" s="289"/>
      <c r="I27109"/>
      <c r="J27109"/>
      <c r="L27109" s="33"/>
      <c r="M27109" s="24"/>
    </row>
    <row r="27110" spans="1:13" x14ac:dyDescent="0.2">
      <c r="A27110" s="289"/>
      <c r="I27110"/>
      <c r="J27110"/>
      <c r="L27110" s="33"/>
      <c r="M27110" s="24"/>
    </row>
    <row r="27111" spans="1:13" x14ac:dyDescent="0.2">
      <c r="A27111" s="289"/>
      <c r="I27111"/>
      <c r="J27111"/>
      <c r="L27111" s="33"/>
      <c r="M27111" s="24"/>
    </row>
    <row r="27112" spans="1:13" x14ac:dyDescent="0.2">
      <c r="A27112" s="289"/>
      <c r="I27112"/>
      <c r="J27112"/>
      <c r="L27112" s="33"/>
      <c r="M27112" s="24"/>
    </row>
    <row r="27113" spans="1:13" x14ac:dyDescent="0.2">
      <c r="A27113" s="289"/>
      <c r="I27113"/>
      <c r="J27113"/>
      <c r="L27113" s="33"/>
      <c r="M27113" s="24"/>
    </row>
    <row r="27114" spans="1:13" x14ac:dyDescent="0.2">
      <c r="A27114" s="289"/>
      <c r="I27114"/>
      <c r="J27114"/>
      <c r="L27114" s="33"/>
      <c r="M27114" s="24"/>
    </row>
    <row r="27115" spans="1:13" x14ac:dyDescent="0.2">
      <c r="A27115" s="289"/>
      <c r="I27115"/>
      <c r="J27115"/>
      <c r="L27115" s="33"/>
      <c r="M27115" s="24"/>
    </row>
    <row r="27116" spans="1:13" x14ac:dyDescent="0.2">
      <c r="A27116" s="289"/>
      <c r="I27116"/>
      <c r="J27116"/>
      <c r="L27116" s="33"/>
      <c r="M27116" s="24"/>
    </row>
    <row r="27117" spans="1:13" x14ac:dyDescent="0.2">
      <c r="A27117" s="289"/>
      <c r="I27117"/>
      <c r="J27117"/>
      <c r="L27117" s="33"/>
      <c r="M27117" s="24"/>
    </row>
    <row r="27118" spans="1:13" x14ac:dyDescent="0.2">
      <c r="A27118" s="289"/>
      <c r="I27118"/>
      <c r="J27118"/>
      <c r="L27118" s="33"/>
      <c r="M27118" s="24"/>
    </row>
    <row r="27119" spans="1:13" x14ac:dyDescent="0.2">
      <c r="A27119" s="289"/>
      <c r="I27119"/>
      <c r="J27119"/>
      <c r="L27119" s="33"/>
      <c r="M27119" s="24"/>
    </row>
    <row r="27120" spans="1:13" x14ac:dyDescent="0.2">
      <c r="A27120" s="289"/>
      <c r="I27120"/>
      <c r="J27120"/>
      <c r="L27120" s="33"/>
      <c r="M27120" s="24"/>
    </row>
    <row r="27121" spans="1:13" x14ac:dyDescent="0.2">
      <c r="A27121" s="289"/>
      <c r="I27121"/>
      <c r="J27121"/>
      <c r="L27121" s="33"/>
      <c r="M27121" s="24"/>
    </row>
    <row r="27122" spans="1:13" x14ac:dyDescent="0.2">
      <c r="A27122" s="289"/>
      <c r="I27122"/>
      <c r="J27122"/>
      <c r="L27122" s="33"/>
      <c r="M27122" s="24"/>
    </row>
    <row r="27123" spans="1:13" x14ac:dyDescent="0.2">
      <c r="A27123" s="289"/>
      <c r="I27123"/>
      <c r="J27123"/>
      <c r="L27123" s="33"/>
      <c r="M27123" s="24"/>
    </row>
    <row r="27124" spans="1:13" x14ac:dyDescent="0.2">
      <c r="A27124" s="289"/>
      <c r="I27124"/>
      <c r="J27124"/>
      <c r="L27124" s="33"/>
      <c r="M27124" s="24"/>
    </row>
    <row r="27125" spans="1:13" x14ac:dyDescent="0.2">
      <c r="A27125" s="289"/>
      <c r="I27125"/>
      <c r="J27125"/>
      <c r="L27125" s="33"/>
      <c r="M27125" s="24"/>
    </row>
    <row r="27126" spans="1:13" x14ac:dyDescent="0.2">
      <c r="A27126" s="289"/>
      <c r="I27126"/>
      <c r="J27126"/>
      <c r="L27126" s="33"/>
      <c r="M27126" s="24"/>
    </row>
    <row r="27127" spans="1:13" x14ac:dyDescent="0.2">
      <c r="A27127" s="289"/>
      <c r="I27127"/>
      <c r="J27127"/>
      <c r="L27127" s="33"/>
      <c r="M27127" s="24"/>
    </row>
    <row r="27128" spans="1:13" x14ac:dyDescent="0.2">
      <c r="A27128" s="289"/>
      <c r="I27128"/>
      <c r="J27128"/>
      <c r="L27128" s="33"/>
      <c r="M27128" s="24"/>
    </row>
    <row r="27129" spans="1:13" x14ac:dyDescent="0.2">
      <c r="A27129" s="289"/>
      <c r="I27129"/>
      <c r="J27129"/>
      <c r="L27129" s="33"/>
      <c r="M27129" s="24"/>
    </row>
    <row r="27130" spans="1:13" x14ac:dyDescent="0.2">
      <c r="A27130" s="289"/>
      <c r="I27130"/>
      <c r="J27130"/>
      <c r="L27130" s="33"/>
      <c r="M27130" s="24"/>
    </row>
    <row r="27131" spans="1:13" x14ac:dyDescent="0.2">
      <c r="A27131" s="289"/>
      <c r="I27131"/>
      <c r="J27131"/>
      <c r="L27131" s="33"/>
      <c r="M27131" s="24"/>
    </row>
    <row r="27132" spans="1:13" x14ac:dyDescent="0.2">
      <c r="A27132" s="289"/>
      <c r="I27132"/>
      <c r="J27132"/>
      <c r="L27132" s="33"/>
      <c r="M27132" s="24"/>
    </row>
    <row r="27133" spans="1:13" x14ac:dyDescent="0.2">
      <c r="A27133" s="289"/>
      <c r="I27133"/>
      <c r="J27133"/>
      <c r="L27133" s="33"/>
      <c r="M27133" s="24"/>
    </row>
    <row r="27134" spans="1:13" x14ac:dyDescent="0.2">
      <c r="A27134" s="289"/>
      <c r="I27134"/>
      <c r="J27134"/>
      <c r="L27134" s="33"/>
      <c r="M27134" s="24"/>
    </row>
    <row r="27135" spans="1:13" x14ac:dyDescent="0.2">
      <c r="A27135" s="289"/>
      <c r="I27135"/>
      <c r="J27135"/>
      <c r="L27135" s="33"/>
      <c r="M27135" s="24"/>
    </row>
    <row r="27136" spans="1:13" x14ac:dyDescent="0.2">
      <c r="A27136" s="289"/>
      <c r="I27136"/>
      <c r="J27136"/>
      <c r="L27136" s="33"/>
      <c r="M27136" s="24"/>
    </row>
    <row r="27137" spans="1:13" x14ac:dyDescent="0.2">
      <c r="A27137" s="289"/>
      <c r="I27137"/>
      <c r="J27137"/>
      <c r="L27137" s="33"/>
      <c r="M27137" s="24"/>
    </row>
    <row r="27138" spans="1:13" x14ac:dyDescent="0.2">
      <c r="A27138" s="289"/>
      <c r="I27138"/>
      <c r="J27138"/>
      <c r="L27138" s="33"/>
      <c r="M27138" s="24"/>
    </row>
    <row r="27139" spans="1:13" x14ac:dyDescent="0.2">
      <c r="A27139" s="289"/>
      <c r="I27139"/>
      <c r="J27139"/>
      <c r="L27139" s="33"/>
      <c r="M27139" s="24"/>
    </row>
    <row r="27140" spans="1:13" x14ac:dyDescent="0.2">
      <c r="A27140" s="289"/>
      <c r="I27140"/>
      <c r="J27140"/>
      <c r="L27140" s="33"/>
      <c r="M27140" s="24"/>
    </row>
    <row r="27141" spans="1:13" x14ac:dyDescent="0.2">
      <c r="A27141" s="289"/>
      <c r="I27141"/>
      <c r="J27141"/>
      <c r="L27141" s="33"/>
      <c r="M27141" s="24"/>
    </row>
    <row r="27142" spans="1:13" x14ac:dyDescent="0.2">
      <c r="A27142" s="289"/>
      <c r="I27142"/>
      <c r="J27142"/>
      <c r="L27142" s="33"/>
      <c r="M27142" s="24"/>
    </row>
    <row r="27143" spans="1:13" x14ac:dyDescent="0.2">
      <c r="A27143" s="289"/>
      <c r="I27143"/>
      <c r="J27143"/>
      <c r="L27143" s="33"/>
      <c r="M27143" s="24"/>
    </row>
    <row r="27144" spans="1:13" x14ac:dyDescent="0.2">
      <c r="A27144" s="289"/>
      <c r="I27144"/>
      <c r="J27144"/>
      <c r="L27144" s="33"/>
      <c r="M27144" s="24"/>
    </row>
    <row r="27145" spans="1:13" x14ac:dyDescent="0.2">
      <c r="A27145" s="289"/>
      <c r="I27145"/>
      <c r="J27145"/>
      <c r="L27145" s="33"/>
      <c r="M27145" s="24"/>
    </row>
    <row r="27146" spans="1:13" x14ac:dyDescent="0.2">
      <c r="A27146" s="289"/>
      <c r="I27146"/>
      <c r="J27146"/>
      <c r="L27146" s="33"/>
      <c r="M27146" s="24"/>
    </row>
    <row r="27147" spans="1:13" x14ac:dyDescent="0.2">
      <c r="A27147" s="289"/>
      <c r="I27147"/>
      <c r="J27147"/>
      <c r="L27147" s="33"/>
      <c r="M27147" s="24"/>
    </row>
    <row r="27148" spans="1:13" x14ac:dyDescent="0.2">
      <c r="A27148" s="289"/>
      <c r="I27148"/>
      <c r="J27148"/>
      <c r="L27148" s="33"/>
      <c r="M27148" s="24"/>
    </row>
    <row r="27149" spans="1:13" x14ac:dyDescent="0.2">
      <c r="A27149" s="289"/>
      <c r="I27149"/>
      <c r="J27149"/>
      <c r="L27149" s="33"/>
      <c r="M27149" s="24"/>
    </row>
    <row r="27150" spans="1:13" x14ac:dyDescent="0.2">
      <c r="A27150" s="289"/>
      <c r="I27150"/>
      <c r="J27150"/>
      <c r="L27150" s="33"/>
      <c r="M27150" s="24"/>
    </row>
    <row r="27151" spans="1:13" x14ac:dyDescent="0.2">
      <c r="A27151" s="289"/>
      <c r="I27151"/>
      <c r="J27151"/>
      <c r="L27151" s="33"/>
      <c r="M27151" s="24"/>
    </row>
    <row r="27152" spans="1:13" x14ac:dyDescent="0.2">
      <c r="A27152" s="289"/>
      <c r="I27152"/>
      <c r="J27152"/>
      <c r="L27152" s="33"/>
      <c r="M27152" s="24"/>
    </row>
    <row r="27153" spans="1:13" x14ac:dyDescent="0.2">
      <c r="A27153" s="289"/>
      <c r="I27153"/>
      <c r="J27153"/>
      <c r="L27153" s="33"/>
      <c r="M27153" s="24"/>
    </row>
    <row r="27154" spans="1:13" x14ac:dyDescent="0.2">
      <c r="A27154" s="289"/>
      <c r="I27154"/>
      <c r="J27154"/>
      <c r="L27154" s="33"/>
      <c r="M27154" s="24"/>
    </row>
    <row r="27155" spans="1:13" x14ac:dyDescent="0.2">
      <c r="A27155" s="289"/>
      <c r="I27155"/>
      <c r="J27155"/>
      <c r="L27155" s="33"/>
      <c r="M27155" s="24"/>
    </row>
    <row r="27156" spans="1:13" x14ac:dyDescent="0.2">
      <c r="A27156" s="289"/>
      <c r="I27156"/>
      <c r="J27156"/>
      <c r="L27156" s="33"/>
      <c r="M27156" s="24"/>
    </row>
    <row r="27157" spans="1:13" x14ac:dyDescent="0.2">
      <c r="A27157" s="289"/>
      <c r="I27157"/>
      <c r="J27157"/>
      <c r="L27157" s="33"/>
      <c r="M27157" s="24"/>
    </row>
    <row r="27158" spans="1:13" x14ac:dyDescent="0.2">
      <c r="A27158" s="289"/>
      <c r="I27158"/>
      <c r="J27158"/>
      <c r="L27158" s="33"/>
      <c r="M27158" s="24"/>
    </row>
    <row r="27159" spans="1:13" x14ac:dyDescent="0.2">
      <c r="A27159" s="289"/>
      <c r="I27159"/>
      <c r="J27159"/>
      <c r="L27159" s="33"/>
      <c r="M27159" s="24"/>
    </row>
    <row r="27160" spans="1:13" x14ac:dyDescent="0.2">
      <c r="A27160" s="289"/>
      <c r="I27160"/>
      <c r="J27160"/>
      <c r="L27160" s="33"/>
      <c r="M27160" s="24"/>
    </row>
    <row r="27161" spans="1:13" x14ac:dyDescent="0.2">
      <c r="A27161" s="289"/>
      <c r="I27161"/>
      <c r="J27161"/>
      <c r="L27161" s="33"/>
      <c r="M27161" s="24"/>
    </row>
    <row r="27162" spans="1:13" x14ac:dyDescent="0.2">
      <c r="A27162" s="289"/>
      <c r="I27162"/>
      <c r="J27162"/>
      <c r="L27162" s="33"/>
      <c r="M27162" s="24"/>
    </row>
    <row r="27163" spans="1:13" x14ac:dyDescent="0.2">
      <c r="A27163" s="289"/>
      <c r="I27163"/>
      <c r="J27163"/>
      <c r="L27163" s="33"/>
      <c r="M27163" s="24"/>
    </row>
    <row r="27164" spans="1:13" x14ac:dyDescent="0.2">
      <c r="A27164" s="289"/>
      <c r="I27164"/>
      <c r="J27164"/>
      <c r="L27164" s="33"/>
      <c r="M27164" s="24"/>
    </row>
    <row r="27165" spans="1:13" x14ac:dyDescent="0.2">
      <c r="A27165" s="289"/>
      <c r="I27165"/>
      <c r="J27165"/>
      <c r="L27165" s="33"/>
      <c r="M27165" s="24"/>
    </row>
    <row r="27166" spans="1:13" x14ac:dyDescent="0.2">
      <c r="A27166" s="289"/>
      <c r="I27166"/>
      <c r="J27166"/>
      <c r="L27166" s="33"/>
      <c r="M27166" s="24"/>
    </row>
    <row r="27167" spans="1:13" x14ac:dyDescent="0.2">
      <c r="A27167" s="289"/>
      <c r="I27167"/>
      <c r="J27167"/>
      <c r="L27167" s="33"/>
      <c r="M27167" s="24"/>
    </row>
    <row r="27168" spans="1:13" x14ac:dyDescent="0.2">
      <c r="A27168" s="289"/>
      <c r="I27168"/>
      <c r="J27168"/>
      <c r="L27168" s="33"/>
      <c r="M27168" s="24"/>
    </row>
    <row r="27169" spans="1:13" x14ac:dyDescent="0.2">
      <c r="A27169" s="289"/>
      <c r="I27169"/>
      <c r="J27169"/>
      <c r="L27169" s="33"/>
      <c r="M27169" s="24"/>
    </row>
    <row r="27170" spans="1:13" x14ac:dyDescent="0.2">
      <c r="A27170" s="289"/>
      <c r="I27170"/>
      <c r="J27170"/>
      <c r="L27170" s="33"/>
      <c r="M27170" s="24"/>
    </row>
    <row r="27171" spans="1:13" x14ac:dyDescent="0.2">
      <c r="A27171" s="289"/>
      <c r="I27171"/>
      <c r="J27171"/>
      <c r="L27171" s="33"/>
      <c r="M27171" s="24"/>
    </row>
    <row r="27172" spans="1:13" x14ac:dyDescent="0.2">
      <c r="A27172" s="289"/>
      <c r="I27172"/>
      <c r="J27172"/>
      <c r="L27172" s="33"/>
      <c r="M27172" s="24"/>
    </row>
    <row r="27173" spans="1:13" x14ac:dyDescent="0.2">
      <c r="A27173" s="289"/>
      <c r="I27173"/>
      <c r="J27173"/>
      <c r="L27173" s="33"/>
      <c r="M27173" s="24"/>
    </row>
    <row r="27174" spans="1:13" x14ac:dyDescent="0.2">
      <c r="A27174" s="289"/>
      <c r="I27174"/>
      <c r="J27174"/>
      <c r="L27174" s="33"/>
      <c r="M27174" s="24"/>
    </row>
    <row r="27175" spans="1:13" x14ac:dyDescent="0.2">
      <c r="A27175" s="289"/>
      <c r="I27175"/>
      <c r="J27175"/>
      <c r="L27175" s="33"/>
      <c r="M27175" s="24"/>
    </row>
    <row r="27176" spans="1:13" x14ac:dyDescent="0.2">
      <c r="A27176" s="289"/>
      <c r="I27176"/>
      <c r="J27176"/>
      <c r="L27176" s="33"/>
      <c r="M27176" s="24"/>
    </row>
    <row r="27177" spans="1:13" x14ac:dyDescent="0.2">
      <c r="A27177" s="289"/>
      <c r="I27177"/>
      <c r="J27177"/>
      <c r="L27177" s="33"/>
      <c r="M27177" s="24"/>
    </row>
    <row r="27178" spans="1:13" x14ac:dyDescent="0.2">
      <c r="A27178" s="289"/>
      <c r="I27178"/>
      <c r="J27178"/>
      <c r="L27178" s="33"/>
      <c r="M27178" s="24"/>
    </row>
    <row r="27179" spans="1:13" x14ac:dyDescent="0.2">
      <c r="A27179" s="289"/>
      <c r="I27179"/>
      <c r="J27179"/>
      <c r="L27179" s="33"/>
      <c r="M27179" s="24"/>
    </row>
    <row r="27180" spans="1:13" x14ac:dyDescent="0.2">
      <c r="A27180" s="289"/>
      <c r="I27180"/>
      <c r="J27180"/>
      <c r="L27180" s="33"/>
      <c r="M27180" s="24"/>
    </row>
    <row r="27181" spans="1:13" x14ac:dyDescent="0.2">
      <c r="A27181" s="289"/>
      <c r="I27181"/>
      <c r="J27181"/>
      <c r="L27181" s="33"/>
      <c r="M27181" s="24"/>
    </row>
    <row r="27182" spans="1:13" x14ac:dyDescent="0.2">
      <c r="A27182" s="289"/>
      <c r="I27182"/>
      <c r="J27182"/>
      <c r="L27182" s="33"/>
      <c r="M27182" s="24"/>
    </row>
    <row r="27183" spans="1:13" x14ac:dyDescent="0.2">
      <c r="A27183" s="289"/>
      <c r="I27183"/>
      <c r="J27183"/>
      <c r="L27183" s="33"/>
      <c r="M27183" s="24"/>
    </row>
    <row r="27184" spans="1:13" x14ac:dyDescent="0.2">
      <c r="A27184" s="289"/>
      <c r="I27184"/>
      <c r="J27184"/>
      <c r="L27184" s="33"/>
      <c r="M27184" s="24"/>
    </row>
    <row r="27185" spans="1:13" x14ac:dyDescent="0.2">
      <c r="A27185" s="289"/>
      <c r="I27185"/>
      <c r="J27185"/>
      <c r="L27185" s="33"/>
      <c r="M27185" s="24"/>
    </row>
    <row r="27186" spans="1:13" x14ac:dyDescent="0.2">
      <c r="A27186" s="289"/>
      <c r="I27186"/>
      <c r="J27186"/>
      <c r="L27186" s="33"/>
      <c r="M27186" s="24"/>
    </row>
    <row r="27187" spans="1:13" x14ac:dyDescent="0.2">
      <c r="A27187" s="289"/>
      <c r="I27187"/>
      <c r="J27187"/>
      <c r="L27187" s="33"/>
      <c r="M27187" s="24"/>
    </row>
    <row r="27188" spans="1:13" x14ac:dyDescent="0.2">
      <c r="A27188" s="289"/>
      <c r="I27188"/>
      <c r="J27188"/>
      <c r="L27188" s="33"/>
      <c r="M27188" s="24"/>
    </row>
    <row r="27189" spans="1:13" x14ac:dyDescent="0.2">
      <c r="A27189" s="289"/>
      <c r="I27189"/>
      <c r="J27189"/>
      <c r="L27189" s="33"/>
      <c r="M27189" s="24"/>
    </row>
    <row r="27190" spans="1:13" x14ac:dyDescent="0.2">
      <c r="A27190" s="289"/>
      <c r="I27190"/>
      <c r="J27190"/>
      <c r="L27190" s="33"/>
      <c r="M27190" s="24"/>
    </row>
    <row r="27191" spans="1:13" x14ac:dyDescent="0.2">
      <c r="A27191" s="289"/>
      <c r="I27191"/>
      <c r="J27191"/>
      <c r="L27191" s="33"/>
      <c r="M27191" s="24"/>
    </row>
    <row r="27192" spans="1:13" x14ac:dyDescent="0.2">
      <c r="A27192" s="289"/>
      <c r="I27192"/>
      <c r="J27192"/>
      <c r="L27192" s="33"/>
      <c r="M27192" s="24"/>
    </row>
    <row r="27193" spans="1:13" x14ac:dyDescent="0.2">
      <c r="A27193" s="289"/>
      <c r="I27193"/>
      <c r="J27193"/>
      <c r="L27193" s="33"/>
      <c r="M27193" s="24"/>
    </row>
    <row r="27194" spans="1:13" x14ac:dyDescent="0.2">
      <c r="A27194" s="289"/>
      <c r="I27194"/>
      <c r="J27194"/>
      <c r="L27194" s="33"/>
      <c r="M27194" s="24"/>
    </row>
    <row r="27195" spans="1:13" x14ac:dyDescent="0.2">
      <c r="A27195" s="289"/>
      <c r="I27195"/>
      <c r="J27195"/>
      <c r="L27195" s="33"/>
      <c r="M27195" s="24"/>
    </row>
    <row r="27196" spans="1:13" x14ac:dyDescent="0.2">
      <c r="A27196" s="289"/>
      <c r="I27196"/>
      <c r="J27196"/>
      <c r="L27196" s="33"/>
      <c r="M27196" s="24"/>
    </row>
    <row r="27197" spans="1:13" x14ac:dyDescent="0.2">
      <c r="A27197" s="289"/>
      <c r="I27197"/>
      <c r="J27197"/>
      <c r="L27197" s="33"/>
      <c r="M27197" s="24"/>
    </row>
    <row r="27198" spans="1:13" x14ac:dyDescent="0.2">
      <c r="A27198" s="289"/>
      <c r="I27198"/>
      <c r="J27198"/>
      <c r="L27198" s="33"/>
      <c r="M27198" s="24"/>
    </row>
    <row r="27199" spans="1:13" x14ac:dyDescent="0.2">
      <c r="A27199" s="289"/>
      <c r="I27199"/>
      <c r="J27199"/>
      <c r="L27199" s="33"/>
      <c r="M27199" s="24"/>
    </row>
    <row r="27200" spans="1:13" x14ac:dyDescent="0.2">
      <c r="A27200" s="289"/>
      <c r="I27200"/>
      <c r="J27200"/>
      <c r="L27200" s="33"/>
      <c r="M27200" s="24"/>
    </row>
    <row r="27201" spans="1:13" x14ac:dyDescent="0.2">
      <c r="A27201" s="289"/>
      <c r="I27201"/>
      <c r="J27201"/>
      <c r="L27201" s="33"/>
      <c r="M27201" s="24"/>
    </row>
    <row r="27202" spans="1:13" x14ac:dyDescent="0.2">
      <c r="A27202" s="289"/>
      <c r="I27202"/>
      <c r="J27202"/>
      <c r="L27202" s="33"/>
      <c r="M27202" s="24"/>
    </row>
    <row r="27203" spans="1:13" x14ac:dyDescent="0.2">
      <c r="A27203" s="289"/>
      <c r="I27203"/>
      <c r="J27203"/>
      <c r="L27203" s="33"/>
      <c r="M27203" s="24"/>
    </row>
    <row r="27204" spans="1:13" x14ac:dyDescent="0.2">
      <c r="A27204" s="289"/>
      <c r="I27204"/>
      <c r="J27204"/>
      <c r="L27204" s="33"/>
      <c r="M27204" s="24"/>
    </row>
    <row r="27205" spans="1:13" x14ac:dyDescent="0.2">
      <c r="A27205" s="289"/>
      <c r="I27205"/>
      <c r="J27205"/>
      <c r="L27205" s="33"/>
      <c r="M27205" s="24"/>
    </row>
    <row r="27206" spans="1:13" x14ac:dyDescent="0.2">
      <c r="A27206" s="289"/>
      <c r="I27206"/>
      <c r="J27206"/>
      <c r="L27206" s="33"/>
      <c r="M27206" s="24"/>
    </row>
    <row r="27207" spans="1:13" x14ac:dyDescent="0.2">
      <c r="A27207" s="289"/>
      <c r="I27207"/>
      <c r="J27207"/>
      <c r="L27207" s="33"/>
      <c r="M27207" s="24"/>
    </row>
    <row r="27208" spans="1:13" x14ac:dyDescent="0.2">
      <c r="A27208" s="289"/>
      <c r="I27208"/>
      <c r="J27208"/>
      <c r="L27208" s="33"/>
      <c r="M27208" s="24"/>
    </row>
    <row r="27209" spans="1:13" x14ac:dyDescent="0.2">
      <c r="A27209" s="289"/>
      <c r="I27209"/>
      <c r="J27209"/>
      <c r="L27209" s="33"/>
      <c r="M27209" s="24"/>
    </row>
    <row r="27210" spans="1:13" x14ac:dyDescent="0.2">
      <c r="A27210" s="289"/>
      <c r="I27210"/>
      <c r="J27210"/>
      <c r="L27210" s="33"/>
      <c r="M27210" s="24"/>
    </row>
    <row r="27211" spans="1:13" x14ac:dyDescent="0.2">
      <c r="A27211" s="289"/>
      <c r="I27211"/>
      <c r="J27211"/>
      <c r="L27211" s="33"/>
      <c r="M27211" s="24"/>
    </row>
    <row r="27212" spans="1:13" x14ac:dyDescent="0.2">
      <c r="A27212" s="289"/>
      <c r="I27212"/>
      <c r="J27212"/>
      <c r="L27212" s="33"/>
      <c r="M27212" s="24"/>
    </row>
    <row r="27213" spans="1:13" x14ac:dyDescent="0.2">
      <c r="A27213" s="289"/>
      <c r="I27213"/>
      <c r="J27213"/>
      <c r="L27213" s="33"/>
      <c r="M27213" s="24"/>
    </row>
    <row r="27214" spans="1:13" x14ac:dyDescent="0.2">
      <c r="A27214" s="289"/>
      <c r="I27214"/>
      <c r="J27214"/>
      <c r="L27214" s="33"/>
      <c r="M27214" s="24"/>
    </row>
    <row r="27215" spans="1:13" x14ac:dyDescent="0.2">
      <c r="A27215" s="289"/>
      <c r="I27215"/>
      <c r="J27215"/>
      <c r="L27215" s="33"/>
      <c r="M27215" s="24"/>
    </row>
    <row r="27216" spans="1:13" x14ac:dyDescent="0.2">
      <c r="A27216" s="289"/>
      <c r="I27216"/>
      <c r="J27216"/>
      <c r="L27216" s="33"/>
      <c r="M27216" s="24"/>
    </row>
    <row r="27217" spans="1:13" x14ac:dyDescent="0.2">
      <c r="A27217" s="289"/>
      <c r="I27217"/>
      <c r="J27217"/>
      <c r="L27217" s="33"/>
      <c r="M27217" s="24"/>
    </row>
    <row r="27218" spans="1:13" x14ac:dyDescent="0.2">
      <c r="A27218" s="289"/>
      <c r="I27218"/>
      <c r="J27218"/>
      <c r="L27218" s="33"/>
      <c r="M27218" s="24"/>
    </row>
    <row r="27219" spans="1:13" x14ac:dyDescent="0.2">
      <c r="A27219" s="289"/>
      <c r="I27219"/>
      <c r="J27219"/>
      <c r="L27219" s="33"/>
      <c r="M27219" s="24"/>
    </row>
    <row r="27220" spans="1:13" x14ac:dyDescent="0.2">
      <c r="A27220" s="289"/>
      <c r="I27220"/>
      <c r="J27220"/>
      <c r="L27220" s="33"/>
      <c r="M27220" s="24"/>
    </row>
    <row r="27221" spans="1:13" x14ac:dyDescent="0.2">
      <c r="A27221" s="289"/>
      <c r="I27221"/>
      <c r="J27221"/>
      <c r="L27221" s="33"/>
      <c r="M27221" s="24"/>
    </row>
    <row r="27222" spans="1:13" x14ac:dyDescent="0.2">
      <c r="A27222" s="289"/>
      <c r="I27222"/>
      <c r="J27222"/>
      <c r="L27222" s="33"/>
      <c r="M27222" s="24"/>
    </row>
    <row r="27223" spans="1:13" x14ac:dyDescent="0.2">
      <c r="A27223" s="289"/>
      <c r="I27223"/>
      <c r="J27223"/>
      <c r="L27223" s="33"/>
      <c r="M27223" s="24"/>
    </row>
    <row r="27224" spans="1:13" x14ac:dyDescent="0.2">
      <c r="A27224" s="289"/>
      <c r="I27224"/>
      <c r="J27224"/>
      <c r="L27224" s="33"/>
      <c r="M27224" s="24"/>
    </row>
    <row r="27225" spans="1:13" x14ac:dyDescent="0.2">
      <c r="A27225" s="289"/>
      <c r="I27225"/>
      <c r="J27225"/>
      <c r="L27225" s="33"/>
      <c r="M27225" s="24"/>
    </row>
    <row r="27226" spans="1:13" x14ac:dyDescent="0.2">
      <c r="A27226" s="289"/>
      <c r="I27226"/>
      <c r="J27226"/>
      <c r="L27226" s="33"/>
      <c r="M27226" s="24"/>
    </row>
    <row r="27227" spans="1:13" x14ac:dyDescent="0.2">
      <c r="A27227" s="289"/>
      <c r="I27227"/>
      <c r="J27227"/>
      <c r="L27227" s="33"/>
      <c r="M27227" s="24"/>
    </row>
    <row r="27228" spans="1:13" x14ac:dyDescent="0.2">
      <c r="A27228" s="289"/>
      <c r="I27228"/>
      <c r="J27228"/>
      <c r="L27228" s="33"/>
      <c r="M27228" s="24"/>
    </row>
    <row r="27229" spans="1:13" x14ac:dyDescent="0.2">
      <c r="A27229" s="289"/>
      <c r="I27229"/>
      <c r="J27229"/>
      <c r="L27229" s="33"/>
      <c r="M27229" s="24"/>
    </row>
    <row r="27230" spans="1:13" x14ac:dyDescent="0.2">
      <c r="A27230" s="289"/>
      <c r="I27230"/>
      <c r="J27230"/>
      <c r="L27230" s="33"/>
      <c r="M27230" s="24"/>
    </row>
    <row r="27231" spans="1:13" x14ac:dyDescent="0.2">
      <c r="A27231" s="289"/>
      <c r="I27231"/>
      <c r="J27231"/>
      <c r="L27231" s="33"/>
      <c r="M27231" s="24"/>
    </row>
    <row r="27232" spans="1:13" x14ac:dyDescent="0.2">
      <c r="A27232" s="289"/>
      <c r="I27232"/>
      <c r="J27232"/>
      <c r="L27232" s="33"/>
      <c r="M27232" s="24"/>
    </row>
    <row r="27233" spans="1:13" x14ac:dyDescent="0.2">
      <c r="A27233" s="289"/>
      <c r="I27233"/>
      <c r="J27233"/>
      <c r="L27233" s="33"/>
      <c r="M27233" s="24"/>
    </row>
    <row r="27234" spans="1:13" x14ac:dyDescent="0.2">
      <c r="A27234" s="289"/>
      <c r="I27234"/>
      <c r="J27234"/>
      <c r="L27234" s="33"/>
      <c r="M27234" s="24"/>
    </row>
    <row r="27235" spans="1:13" x14ac:dyDescent="0.2">
      <c r="A27235" s="289"/>
      <c r="I27235"/>
      <c r="J27235"/>
      <c r="L27235" s="33"/>
      <c r="M27235" s="24"/>
    </row>
    <row r="27236" spans="1:13" x14ac:dyDescent="0.2">
      <c r="A27236" s="289"/>
      <c r="I27236"/>
      <c r="J27236"/>
      <c r="L27236" s="33"/>
      <c r="M27236" s="24"/>
    </row>
    <row r="27237" spans="1:13" x14ac:dyDescent="0.2">
      <c r="A27237" s="289"/>
      <c r="I27237"/>
      <c r="J27237"/>
      <c r="L27237" s="33"/>
      <c r="M27237" s="24"/>
    </row>
    <row r="27238" spans="1:13" x14ac:dyDescent="0.2">
      <c r="A27238" s="289"/>
      <c r="I27238"/>
      <c r="J27238"/>
      <c r="L27238" s="33"/>
      <c r="M27238" s="24"/>
    </row>
    <row r="27239" spans="1:13" x14ac:dyDescent="0.2">
      <c r="A27239" s="289"/>
      <c r="I27239"/>
      <c r="J27239"/>
      <c r="L27239" s="33"/>
      <c r="M27239" s="24"/>
    </row>
    <row r="27240" spans="1:13" x14ac:dyDescent="0.2">
      <c r="A27240" s="289"/>
      <c r="I27240"/>
      <c r="J27240"/>
      <c r="L27240" s="33"/>
      <c r="M27240" s="24"/>
    </row>
    <row r="27241" spans="1:13" x14ac:dyDescent="0.2">
      <c r="A27241" s="289"/>
      <c r="I27241"/>
      <c r="J27241"/>
      <c r="L27241" s="33"/>
      <c r="M27241" s="24"/>
    </row>
    <row r="27242" spans="1:13" x14ac:dyDescent="0.2">
      <c r="A27242" s="289"/>
      <c r="I27242"/>
      <c r="J27242"/>
      <c r="L27242" s="33"/>
      <c r="M27242" s="24"/>
    </row>
    <row r="27243" spans="1:13" x14ac:dyDescent="0.2">
      <c r="A27243" s="289"/>
      <c r="I27243"/>
      <c r="J27243"/>
      <c r="L27243" s="33"/>
      <c r="M27243" s="24"/>
    </row>
    <row r="27244" spans="1:13" x14ac:dyDescent="0.2">
      <c r="A27244" s="289"/>
      <c r="I27244"/>
      <c r="J27244"/>
      <c r="L27244" s="33"/>
      <c r="M27244" s="24"/>
    </row>
    <row r="27245" spans="1:13" x14ac:dyDescent="0.2">
      <c r="A27245" s="289"/>
      <c r="I27245"/>
      <c r="J27245"/>
      <c r="L27245" s="33"/>
      <c r="M27245" s="24"/>
    </row>
    <row r="27246" spans="1:13" x14ac:dyDescent="0.2">
      <c r="A27246" s="289"/>
      <c r="I27246"/>
      <c r="J27246"/>
      <c r="L27246" s="33"/>
      <c r="M27246" s="24"/>
    </row>
    <row r="27247" spans="1:13" x14ac:dyDescent="0.2">
      <c r="A27247" s="289"/>
      <c r="I27247"/>
      <c r="J27247"/>
      <c r="L27247" s="33"/>
      <c r="M27247" s="24"/>
    </row>
    <row r="27248" spans="1:13" x14ac:dyDescent="0.2">
      <c r="A27248" s="289"/>
      <c r="I27248"/>
      <c r="J27248"/>
      <c r="L27248" s="33"/>
      <c r="M27248" s="24"/>
    </row>
    <row r="27249" spans="1:13" x14ac:dyDescent="0.2">
      <c r="A27249" s="289"/>
      <c r="I27249"/>
      <c r="J27249"/>
      <c r="L27249" s="33"/>
      <c r="M27249" s="24"/>
    </row>
    <row r="27250" spans="1:13" x14ac:dyDescent="0.2">
      <c r="A27250" s="289"/>
      <c r="I27250"/>
      <c r="J27250"/>
      <c r="L27250" s="33"/>
      <c r="M27250" s="24"/>
    </row>
    <row r="27251" spans="1:13" x14ac:dyDescent="0.2">
      <c r="A27251" s="289"/>
      <c r="I27251"/>
      <c r="J27251"/>
      <c r="L27251" s="33"/>
      <c r="M27251" s="24"/>
    </row>
    <row r="27252" spans="1:13" x14ac:dyDescent="0.2">
      <c r="A27252" s="289"/>
      <c r="I27252"/>
      <c r="J27252"/>
      <c r="L27252" s="33"/>
      <c r="M27252" s="24"/>
    </row>
    <row r="27253" spans="1:13" x14ac:dyDescent="0.2">
      <c r="A27253" s="289"/>
      <c r="I27253"/>
      <c r="J27253"/>
      <c r="L27253" s="33"/>
      <c r="M27253" s="24"/>
    </row>
    <row r="27254" spans="1:13" x14ac:dyDescent="0.2">
      <c r="A27254" s="289"/>
      <c r="I27254"/>
      <c r="J27254"/>
      <c r="L27254" s="33"/>
      <c r="M27254" s="24"/>
    </row>
    <row r="27255" spans="1:13" x14ac:dyDescent="0.2">
      <c r="A27255" s="289"/>
      <c r="I27255"/>
      <c r="J27255"/>
      <c r="L27255" s="33"/>
      <c r="M27255" s="24"/>
    </row>
    <row r="27256" spans="1:13" x14ac:dyDescent="0.2">
      <c r="A27256" s="289"/>
      <c r="I27256"/>
      <c r="J27256"/>
      <c r="L27256" s="33"/>
      <c r="M27256" s="24"/>
    </row>
    <row r="27257" spans="1:13" x14ac:dyDescent="0.2">
      <c r="A27257" s="289"/>
      <c r="I27257"/>
      <c r="J27257"/>
      <c r="L27257" s="33"/>
      <c r="M27257" s="24"/>
    </row>
    <row r="27258" spans="1:13" x14ac:dyDescent="0.2">
      <c r="A27258" s="289"/>
      <c r="I27258"/>
      <c r="J27258"/>
      <c r="L27258" s="33"/>
      <c r="M27258" s="24"/>
    </row>
    <row r="27259" spans="1:13" x14ac:dyDescent="0.2">
      <c r="A27259" s="289"/>
      <c r="I27259"/>
      <c r="J27259"/>
      <c r="L27259" s="33"/>
      <c r="M27259" s="24"/>
    </row>
    <row r="27260" spans="1:13" x14ac:dyDescent="0.2">
      <c r="A27260" s="289"/>
      <c r="I27260"/>
      <c r="J27260"/>
      <c r="L27260" s="33"/>
      <c r="M27260" s="24"/>
    </row>
    <row r="27261" spans="1:13" x14ac:dyDescent="0.2">
      <c r="A27261" s="289"/>
      <c r="I27261"/>
      <c r="J27261"/>
      <c r="L27261" s="33"/>
      <c r="M27261" s="24"/>
    </row>
    <row r="27262" spans="1:13" x14ac:dyDescent="0.2">
      <c r="A27262" s="289"/>
      <c r="I27262"/>
      <c r="J27262"/>
      <c r="L27262" s="33"/>
      <c r="M27262" s="24"/>
    </row>
    <row r="27263" spans="1:13" x14ac:dyDescent="0.2">
      <c r="A27263" s="289"/>
      <c r="I27263"/>
      <c r="J27263"/>
      <c r="L27263" s="33"/>
      <c r="M27263" s="24"/>
    </row>
    <row r="27264" spans="1:13" x14ac:dyDescent="0.2">
      <c r="A27264" s="289"/>
      <c r="I27264"/>
      <c r="J27264"/>
      <c r="L27264" s="33"/>
      <c r="M27264" s="24"/>
    </row>
    <row r="27265" spans="1:13" x14ac:dyDescent="0.2">
      <c r="A27265" s="289"/>
      <c r="I27265"/>
      <c r="J27265"/>
      <c r="L27265" s="33"/>
      <c r="M27265" s="24"/>
    </row>
    <row r="27266" spans="1:13" x14ac:dyDescent="0.2">
      <c r="A27266" s="289"/>
      <c r="I27266"/>
      <c r="J27266"/>
      <c r="L27266" s="33"/>
      <c r="M27266" s="24"/>
    </row>
    <row r="27267" spans="1:13" x14ac:dyDescent="0.2">
      <c r="A27267" s="289"/>
      <c r="I27267"/>
      <c r="J27267"/>
      <c r="L27267" s="33"/>
      <c r="M27267" s="24"/>
    </row>
    <row r="27268" spans="1:13" x14ac:dyDescent="0.2">
      <c r="A27268" s="289"/>
      <c r="I27268"/>
      <c r="J27268"/>
      <c r="L27268" s="33"/>
      <c r="M27268" s="24"/>
    </row>
    <row r="27269" spans="1:13" x14ac:dyDescent="0.2">
      <c r="A27269" s="289"/>
      <c r="I27269"/>
      <c r="J27269"/>
      <c r="L27269" s="33"/>
      <c r="M27269" s="24"/>
    </row>
    <row r="27270" spans="1:13" x14ac:dyDescent="0.2">
      <c r="A27270" s="289"/>
      <c r="I27270"/>
      <c r="J27270"/>
      <c r="L27270" s="33"/>
      <c r="M27270" s="24"/>
    </row>
    <row r="27271" spans="1:13" x14ac:dyDescent="0.2">
      <c r="A27271" s="289"/>
      <c r="I27271"/>
      <c r="J27271"/>
      <c r="L27271" s="33"/>
      <c r="M27271" s="24"/>
    </row>
    <row r="27272" spans="1:13" x14ac:dyDescent="0.2">
      <c r="A27272" s="289"/>
      <c r="I27272"/>
      <c r="J27272"/>
      <c r="L27272" s="33"/>
      <c r="M27272" s="24"/>
    </row>
    <row r="27273" spans="1:13" x14ac:dyDescent="0.2">
      <c r="A27273" s="289"/>
      <c r="I27273"/>
      <c r="J27273"/>
      <c r="L27273" s="33"/>
      <c r="M27273" s="24"/>
    </row>
    <row r="27274" spans="1:13" x14ac:dyDescent="0.2">
      <c r="A27274" s="289"/>
      <c r="I27274"/>
      <c r="J27274"/>
      <c r="L27274" s="33"/>
      <c r="M27274" s="24"/>
    </row>
    <row r="27275" spans="1:13" x14ac:dyDescent="0.2">
      <c r="A27275" s="289"/>
      <c r="I27275"/>
      <c r="J27275"/>
      <c r="L27275" s="33"/>
      <c r="M27275" s="24"/>
    </row>
    <row r="27276" spans="1:13" x14ac:dyDescent="0.2">
      <c r="A27276" s="289"/>
      <c r="I27276"/>
      <c r="J27276"/>
      <c r="L27276" s="33"/>
      <c r="M27276" s="24"/>
    </row>
    <row r="27277" spans="1:13" x14ac:dyDescent="0.2">
      <c r="A27277" s="289"/>
      <c r="I27277"/>
      <c r="J27277"/>
      <c r="L27277" s="33"/>
      <c r="M27277" s="24"/>
    </row>
    <row r="27278" spans="1:13" x14ac:dyDescent="0.2">
      <c r="A27278" s="289"/>
      <c r="I27278"/>
      <c r="J27278"/>
      <c r="L27278" s="33"/>
      <c r="M27278" s="24"/>
    </row>
    <row r="27279" spans="1:13" x14ac:dyDescent="0.2">
      <c r="A27279" s="289"/>
      <c r="I27279"/>
      <c r="J27279"/>
      <c r="L27279" s="33"/>
      <c r="M27279" s="24"/>
    </row>
    <row r="27280" spans="1:13" x14ac:dyDescent="0.2">
      <c r="A27280" s="289"/>
      <c r="I27280"/>
      <c r="J27280"/>
      <c r="L27280" s="33"/>
      <c r="M27280" s="24"/>
    </row>
    <row r="27281" spans="1:13" x14ac:dyDescent="0.2">
      <c r="A27281" s="289"/>
      <c r="I27281"/>
      <c r="J27281"/>
      <c r="L27281" s="33"/>
      <c r="M27281" s="24"/>
    </row>
    <row r="27282" spans="1:13" x14ac:dyDescent="0.2">
      <c r="A27282" s="289"/>
      <c r="I27282"/>
      <c r="J27282"/>
      <c r="L27282" s="33"/>
      <c r="M27282" s="24"/>
    </row>
    <row r="27283" spans="1:13" x14ac:dyDescent="0.2">
      <c r="A27283" s="289"/>
      <c r="I27283"/>
      <c r="J27283"/>
      <c r="L27283" s="33"/>
      <c r="M27283" s="24"/>
    </row>
    <row r="27284" spans="1:13" x14ac:dyDescent="0.2">
      <c r="A27284" s="289"/>
      <c r="I27284"/>
      <c r="J27284"/>
      <c r="L27284" s="33"/>
      <c r="M27284" s="24"/>
    </row>
    <row r="27285" spans="1:13" x14ac:dyDescent="0.2">
      <c r="A27285" s="289"/>
      <c r="I27285"/>
      <c r="J27285"/>
      <c r="L27285" s="33"/>
      <c r="M27285" s="24"/>
    </row>
    <row r="27286" spans="1:13" x14ac:dyDescent="0.2">
      <c r="A27286" s="289"/>
      <c r="I27286"/>
      <c r="J27286"/>
      <c r="L27286" s="33"/>
      <c r="M27286" s="24"/>
    </row>
    <row r="27287" spans="1:13" x14ac:dyDescent="0.2">
      <c r="A27287" s="289"/>
      <c r="I27287"/>
      <c r="J27287"/>
      <c r="L27287" s="33"/>
      <c r="M27287" s="24"/>
    </row>
    <row r="27288" spans="1:13" x14ac:dyDescent="0.2">
      <c r="A27288" s="289"/>
      <c r="I27288"/>
      <c r="J27288"/>
      <c r="L27288" s="33"/>
      <c r="M27288" s="24"/>
    </row>
    <row r="27289" spans="1:13" x14ac:dyDescent="0.2">
      <c r="A27289" s="289"/>
      <c r="I27289"/>
      <c r="J27289"/>
      <c r="L27289" s="33"/>
      <c r="M27289" s="24"/>
    </row>
    <row r="27290" spans="1:13" x14ac:dyDescent="0.2">
      <c r="A27290" s="289"/>
      <c r="I27290"/>
      <c r="J27290"/>
      <c r="L27290" s="33"/>
      <c r="M27290" s="24"/>
    </row>
    <row r="27291" spans="1:13" x14ac:dyDescent="0.2">
      <c r="A27291" s="289"/>
      <c r="I27291"/>
      <c r="J27291"/>
      <c r="L27291" s="33"/>
      <c r="M27291" s="24"/>
    </row>
    <row r="27292" spans="1:13" x14ac:dyDescent="0.2">
      <c r="A27292" s="289"/>
      <c r="I27292"/>
      <c r="J27292"/>
      <c r="L27292" s="33"/>
      <c r="M27292" s="24"/>
    </row>
    <row r="27293" spans="1:13" x14ac:dyDescent="0.2">
      <c r="A27293" s="289"/>
      <c r="I27293"/>
      <c r="J27293"/>
      <c r="L27293" s="33"/>
      <c r="M27293" s="24"/>
    </row>
    <row r="27294" spans="1:13" x14ac:dyDescent="0.2">
      <c r="A27294" s="289"/>
      <c r="I27294"/>
      <c r="J27294"/>
      <c r="L27294" s="33"/>
      <c r="M27294" s="24"/>
    </row>
    <row r="27295" spans="1:13" x14ac:dyDescent="0.2">
      <c r="A27295" s="289"/>
      <c r="I27295"/>
      <c r="J27295"/>
      <c r="L27295" s="33"/>
      <c r="M27295" s="24"/>
    </row>
    <row r="27296" spans="1:13" x14ac:dyDescent="0.2">
      <c r="A27296" s="289"/>
      <c r="I27296"/>
      <c r="J27296"/>
      <c r="L27296" s="33"/>
      <c r="M27296" s="24"/>
    </row>
    <row r="27297" spans="1:13" x14ac:dyDescent="0.2">
      <c r="A27297" s="289"/>
      <c r="I27297"/>
      <c r="J27297"/>
      <c r="L27297" s="33"/>
      <c r="M27297" s="24"/>
    </row>
    <row r="27298" spans="1:13" x14ac:dyDescent="0.2">
      <c r="A27298" s="289"/>
      <c r="I27298"/>
      <c r="J27298"/>
      <c r="L27298" s="33"/>
      <c r="M27298" s="24"/>
    </row>
    <row r="27299" spans="1:13" x14ac:dyDescent="0.2">
      <c r="A27299" s="289"/>
      <c r="I27299"/>
      <c r="J27299"/>
      <c r="L27299" s="33"/>
      <c r="M27299" s="24"/>
    </row>
    <row r="27300" spans="1:13" x14ac:dyDescent="0.2">
      <c r="A27300" s="289"/>
      <c r="I27300"/>
      <c r="J27300"/>
      <c r="L27300" s="33"/>
      <c r="M27300" s="24"/>
    </row>
    <row r="27301" spans="1:13" x14ac:dyDescent="0.2">
      <c r="A27301" s="289"/>
      <c r="I27301"/>
      <c r="J27301"/>
      <c r="L27301" s="33"/>
      <c r="M27301" s="24"/>
    </row>
    <row r="27302" spans="1:13" x14ac:dyDescent="0.2">
      <c r="A27302" s="289"/>
      <c r="I27302"/>
      <c r="J27302"/>
      <c r="L27302" s="33"/>
      <c r="M27302" s="24"/>
    </row>
    <row r="27303" spans="1:13" x14ac:dyDescent="0.2">
      <c r="A27303" s="289"/>
      <c r="I27303"/>
      <c r="J27303"/>
      <c r="L27303" s="33"/>
      <c r="M27303" s="24"/>
    </row>
    <row r="27304" spans="1:13" x14ac:dyDescent="0.2">
      <c r="A27304" s="289"/>
      <c r="I27304"/>
      <c r="J27304"/>
      <c r="L27304" s="33"/>
      <c r="M27304" s="24"/>
    </row>
    <row r="27305" spans="1:13" x14ac:dyDescent="0.2">
      <c r="A27305" s="289"/>
      <c r="I27305"/>
      <c r="J27305"/>
      <c r="L27305" s="33"/>
      <c r="M27305" s="24"/>
    </row>
    <row r="27306" spans="1:13" x14ac:dyDescent="0.2">
      <c r="A27306" s="289"/>
      <c r="I27306"/>
      <c r="J27306"/>
      <c r="L27306" s="33"/>
      <c r="M27306" s="24"/>
    </row>
    <row r="27307" spans="1:13" x14ac:dyDescent="0.2">
      <c r="A27307" s="289"/>
      <c r="I27307"/>
      <c r="J27307"/>
      <c r="L27307" s="33"/>
      <c r="M27307" s="24"/>
    </row>
    <row r="27308" spans="1:13" x14ac:dyDescent="0.2">
      <c r="A27308" s="289"/>
      <c r="I27308"/>
      <c r="J27308"/>
      <c r="L27308" s="33"/>
      <c r="M27308" s="24"/>
    </row>
    <row r="27309" spans="1:13" x14ac:dyDescent="0.2">
      <c r="A27309" s="289"/>
      <c r="I27309"/>
      <c r="J27309"/>
      <c r="L27309" s="33"/>
      <c r="M27309" s="24"/>
    </row>
    <row r="27310" spans="1:13" x14ac:dyDescent="0.2">
      <c r="A27310" s="289"/>
      <c r="I27310"/>
      <c r="J27310"/>
      <c r="L27310" s="33"/>
      <c r="M27310" s="24"/>
    </row>
    <row r="27311" spans="1:13" x14ac:dyDescent="0.2">
      <c r="A27311" s="289"/>
      <c r="I27311"/>
      <c r="J27311"/>
      <c r="L27311" s="33"/>
      <c r="M27311" s="24"/>
    </row>
    <row r="27312" spans="1:13" x14ac:dyDescent="0.2">
      <c r="A27312" s="289"/>
      <c r="I27312"/>
      <c r="J27312"/>
      <c r="L27312" s="33"/>
      <c r="M27312" s="24"/>
    </row>
    <row r="27313" spans="1:13" x14ac:dyDescent="0.2">
      <c r="A27313" s="289"/>
      <c r="I27313"/>
      <c r="J27313"/>
      <c r="L27313" s="33"/>
      <c r="M27313" s="24"/>
    </row>
    <row r="27314" spans="1:13" x14ac:dyDescent="0.2">
      <c r="A27314" s="289"/>
      <c r="I27314"/>
      <c r="J27314"/>
      <c r="L27314" s="33"/>
      <c r="M27314" s="24"/>
    </row>
    <row r="27315" spans="1:13" x14ac:dyDescent="0.2">
      <c r="A27315" s="289"/>
      <c r="I27315"/>
      <c r="J27315"/>
      <c r="L27315" s="33"/>
      <c r="M27315" s="24"/>
    </row>
    <row r="27316" spans="1:13" x14ac:dyDescent="0.2">
      <c r="A27316" s="289"/>
      <c r="I27316"/>
      <c r="J27316"/>
      <c r="L27316" s="33"/>
      <c r="M27316" s="24"/>
    </row>
    <row r="27317" spans="1:13" x14ac:dyDescent="0.2">
      <c r="A27317" s="289"/>
      <c r="I27317"/>
      <c r="J27317"/>
      <c r="L27317" s="33"/>
      <c r="M27317" s="24"/>
    </row>
    <row r="27318" spans="1:13" x14ac:dyDescent="0.2">
      <c r="A27318" s="289"/>
      <c r="I27318"/>
      <c r="J27318"/>
      <c r="L27318" s="33"/>
      <c r="M27318" s="24"/>
    </row>
    <row r="27319" spans="1:13" x14ac:dyDescent="0.2">
      <c r="A27319" s="289"/>
      <c r="I27319"/>
      <c r="J27319"/>
      <c r="L27319" s="33"/>
      <c r="M27319" s="24"/>
    </row>
    <row r="27320" spans="1:13" x14ac:dyDescent="0.2">
      <c r="A27320" s="289"/>
      <c r="I27320"/>
      <c r="J27320"/>
      <c r="L27320" s="33"/>
      <c r="M27320" s="24"/>
    </row>
    <row r="27321" spans="1:13" x14ac:dyDescent="0.2">
      <c r="A27321" s="289"/>
      <c r="I27321"/>
      <c r="J27321"/>
      <c r="L27321" s="33"/>
      <c r="M27321" s="24"/>
    </row>
    <row r="27322" spans="1:13" x14ac:dyDescent="0.2">
      <c r="A27322" s="289"/>
      <c r="I27322"/>
      <c r="J27322"/>
      <c r="L27322" s="33"/>
      <c r="M27322" s="24"/>
    </row>
    <row r="27323" spans="1:13" x14ac:dyDescent="0.2">
      <c r="A27323" s="289"/>
      <c r="I27323"/>
      <c r="J27323"/>
      <c r="L27323" s="33"/>
      <c r="M27323" s="24"/>
    </row>
    <row r="27324" spans="1:13" x14ac:dyDescent="0.2">
      <c r="A27324" s="289"/>
      <c r="I27324"/>
      <c r="J27324"/>
      <c r="L27324" s="33"/>
      <c r="M27324" s="24"/>
    </row>
    <row r="27325" spans="1:13" x14ac:dyDescent="0.2">
      <c r="A27325" s="289"/>
      <c r="I27325"/>
      <c r="J27325"/>
      <c r="L27325" s="33"/>
      <c r="M27325" s="24"/>
    </row>
    <row r="27326" spans="1:13" x14ac:dyDescent="0.2">
      <c r="A27326" s="289"/>
      <c r="I27326"/>
      <c r="J27326"/>
      <c r="L27326" s="33"/>
      <c r="M27326" s="24"/>
    </row>
    <row r="27327" spans="1:13" x14ac:dyDescent="0.2">
      <c r="A27327" s="289"/>
      <c r="I27327"/>
      <c r="J27327"/>
      <c r="L27327" s="33"/>
      <c r="M27327" s="24"/>
    </row>
    <row r="27328" spans="1:13" x14ac:dyDescent="0.2">
      <c r="A27328" s="289"/>
      <c r="I27328"/>
      <c r="J27328"/>
      <c r="L27328" s="33"/>
      <c r="M27328" s="24"/>
    </row>
    <row r="27329" spans="1:13" x14ac:dyDescent="0.2">
      <c r="A27329" s="289"/>
      <c r="I27329"/>
      <c r="J27329"/>
      <c r="L27329" s="33"/>
      <c r="M27329" s="24"/>
    </row>
    <row r="27330" spans="1:13" x14ac:dyDescent="0.2">
      <c r="A27330" s="289"/>
      <c r="I27330"/>
      <c r="J27330"/>
      <c r="L27330" s="33"/>
      <c r="M27330" s="24"/>
    </row>
    <row r="27331" spans="1:13" x14ac:dyDescent="0.2">
      <c r="A27331" s="289"/>
      <c r="I27331"/>
      <c r="J27331"/>
      <c r="L27331" s="33"/>
      <c r="M27331" s="24"/>
    </row>
    <row r="27332" spans="1:13" x14ac:dyDescent="0.2">
      <c r="A27332" s="289"/>
      <c r="I27332"/>
      <c r="J27332"/>
      <c r="L27332" s="33"/>
      <c r="M27332" s="24"/>
    </row>
    <row r="27333" spans="1:13" x14ac:dyDescent="0.2">
      <c r="A27333" s="289"/>
      <c r="I27333"/>
      <c r="J27333"/>
      <c r="L27333" s="33"/>
      <c r="M27333" s="24"/>
    </row>
    <row r="27334" spans="1:13" x14ac:dyDescent="0.2">
      <c r="A27334" s="289"/>
      <c r="I27334"/>
      <c r="J27334"/>
      <c r="L27334" s="33"/>
      <c r="M27334" s="24"/>
    </row>
    <row r="27335" spans="1:13" x14ac:dyDescent="0.2">
      <c r="A27335" s="289"/>
      <c r="I27335"/>
      <c r="J27335"/>
      <c r="L27335" s="33"/>
      <c r="M27335" s="24"/>
    </row>
    <row r="27336" spans="1:13" x14ac:dyDescent="0.2">
      <c r="A27336" s="289"/>
      <c r="I27336"/>
      <c r="J27336"/>
      <c r="L27336" s="33"/>
      <c r="M27336" s="24"/>
    </row>
    <row r="27337" spans="1:13" x14ac:dyDescent="0.2">
      <c r="A27337" s="289"/>
      <c r="I27337"/>
      <c r="J27337"/>
      <c r="L27337" s="33"/>
      <c r="M27337" s="24"/>
    </row>
    <row r="27338" spans="1:13" x14ac:dyDescent="0.2">
      <c r="A27338" s="289"/>
      <c r="I27338"/>
      <c r="J27338"/>
      <c r="L27338" s="33"/>
      <c r="M27338" s="24"/>
    </row>
    <row r="27339" spans="1:13" x14ac:dyDescent="0.2">
      <c r="A27339" s="289"/>
      <c r="I27339"/>
      <c r="J27339"/>
      <c r="L27339" s="33"/>
      <c r="M27339" s="24"/>
    </row>
    <row r="27340" spans="1:13" x14ac:dyDescent="0.2">
      <c r="A27340" s="289"/>
      <c r="I27340"/>
      <c r="J27340"/>
      <c r="L27340" s="33"/>
      <c r="M27340" s="24"/>
    </row>
    <row r="27341" spans="1:13" x14ac:dyDescent="0.2">
      <c r="A27341" s="289"/>
      <c r="I27341"/>
      <c r="J27341"/>
      <c r="L27341" s="33"/>
      <c r="M27341" s="24"/>
    </row>
    <row r="27342" spans="1:13" x14ac:dyDescent="0.2">
      <c r="A27342" s="289"/>
      <c r="I27342"/>
      <c r="J27342"/>
      <c r="L27342" s="33"/>
      <c r="M27342" s="24"/>
    </row>
    <row r="27343" spans="1:13" x14ac:dyDescent="0.2">
      <c r="A27343" s="289"/>
      <c r="I27343"/>
      <c r="J27343"/>
      <c r="L27343" s="33"/>
      <c r="M27343" s="24"/>
    </row>
    <row r="27344" spans="1:13" x14ac:dyDescent="0.2">
      <c r="A27344" s="289"/>
      <c r="I27344"/>
      <c r="J27344"/>
      <c r="L27344" s="33"/>
      <c r="M27344" s="24"/>
    </row>
    <row r="27345" spans="1:13" x14ac:dyDescent="0.2">
      <c r="A27345" s="289"/>
      <c r="I27345"/>
      <c r="J27345"/>
      <c r="L27345" s="33"/>
      <c r="M27345" s="24"/>
    </row>
    <row r="27346" spans="1:13" x14ac:dyDescent="0.2">
      <c r="A27346" s="289"/>
      <c r="I27346"/>
      <c r="J27346"/>
      <c r="L27346" s="33"/>
      <c r="M27346" s="24"/>
    </row>
    <row r="27347" spans="1:13" x14ac:dyDescent="0.2">
      <c r="A27347" s="289"/>
      <c r="I27347"/>
      <c r="J27347"/>
      <c r="L27347" s="33"/>
      <c r="M27347" s="24"/>
    </row>
    <row r="27348" spans="1:13" x14ac:dyDescent="0.2">
      <c r="A27348" s="289"/>
      <c r="I27348"/>
      <c r="J27348"/>
      <c r="L27348" s="33"/>
      <c r="M27348" s="24"/>
    </row>
    <row r="27349" spans="1:13" x14ac:dyDescent="0.2">
      <c r="A27349" s="289"/>
      <c r="I27349"/>
      <c r="J27349"/>
      <c r="L27349" s="33"/>
      <c r="M27349" s="24"/>
    </row>
    <row r="27350" spans="1:13" x14ac:dyDescent="0.2">
      <c r="A27350" s="289"/>
      <c r="I27350"/>
      <c r="J27350"/>
      <c r="L27350" s="33"/>
      <c r="M27350" s="24"/>
    </row>
    <row r="27351" spans="1:13" x14ac:dyDescent="0.2">
      <c r="A27351" s="289"/>
      <c r="I27351"/>
      <c r="J27351"/>
      <c r="L27351" s="33"/>
      <c r="M27351" s="24"/>
    </row>
    <row r="27352" spans="1:13" x14ac:dyDescent="0.2">
      <c r="A27352" s="289"/>
      <c r="I27352"/>
      <c r="J27352"/>
      <c r="L27352" s="33"/>
      <c r="M27352" s="24"/>
    </row>
    <row r="27353" spans="1:13" x14ac:dyDescent="0.2">
      <c r="A27353" s="289"/>
      <c r="I27353"/>
      <c r="J27353"/>
      <c r="L27353" s="33"/>
      <c r="M27353" s="24"/>
    </row>
    <row r="27354" spans="1:13" x14ac:dyDescent="0.2">
      <c r="A27354" s="289"/>
      <c r="I27354"/>
      <c r="J27354"/>
      <c r="L27354" s="33"/>
      <c r="M27354" s="24"/>
    </row>
    <row r="27355" spans="1:13" x14ac:dyDescent="0.2">
      <c r="A27355" s="289"/>
      <c r="I27355"/>
      <c r="J27355"/>
      <c r="L27355" s="33"/>
      <c r="M27355" s="24"/>
    </row>
    <row r="27356" spans="1:13" x14ac:dyDescent="0.2">
      <c r="A27356" s="289"/>
      <c r="I27356"/>
      <c r="J27356"/>
      <c r="L27356" s="33"/>
      <c r="M27356" s="24"/>
    </row>
    <row r="27357" spans="1:13" x14ac:dyDescent="0.2">
      <c r="A27357" s="289"/>
      <c r="I27357"/>
      <c r="J27357"/>
      <c r="L27357" s="33"/>
      <c r="M27357" s="24"/>
    </row>
    <row r="27358" spans="1:13" x14ac:dyDescent="0.2">
      <c r="A27358" s="289"/>
      <c r="I27358"/>
      <c r="J27358"/>
      <c r="L27358" s="33"/>
      <c r="M27358" s="24"/>
    </row>
    <row r="27359" spans="1:13" x14ac:dyDescent="0.2">
      <c r="A27359" s="289"/>
      <c r="I27359"/>
      <c r="J27359"/>
      <c r="L27359" s="33"/>
      <c r="M27359" s="24"/>
    </row>
    <row r="27360" spans="1:13" x14ac:dyDescent="0.2">
      <c r="A27360" s="289"/>
      <c r="I27360"/>
      <c r="J27360"/>
      <c r="L27360" s="33"/>
      <c r="M27360" s="24"/>
    </row>
    <row r="27361" spans="1:13" x14ac:dyDescent="0.2">
      <c r="A27361" s="289"/>
      <c r="I27361"/>
      <c r="J27361"/>
      <c r="L27361" s="33"/>
      <c r="M27361" s="24"/>
    </row>
    <row r="27362" spans="1:13" x14ac:dyDescent="0.2">
      <c r="A27362" s="289"/>
      <c r="I27362"/>
      <c r="J27362"/>
      <c r="L27362" s="33"/>
      <c r="M27362" s="24"/>
    </row>
    <row r="27363" spans="1:13" x14ac:dyDescent="0.2">
      <c r="A27363" s="289"/>
      <c r="I27363"/>
      <c r="J27363"/>
      <c r="L27363" s="33"/>
      <c r="M27363" s="24"/>
    </row>
    <row r="27364" spans="1:13" x14ac:dyDescent="0.2">
      <c r="A27364" s="289"/>
      <c r="I27364"/>
      <c r="J27364"/>
      <c r="L27364" s="33"/>
      <c r="M27364" s="24"/>
    </row>
    <row r="27365" spans="1:13" x14ac:dyDescent="0.2">
      <c r="A27365" s="289"/>
      <c r="I27365"/>
      <c r="J27365"/>
      <c r="L27365" s="33"/>
      <c r="M27365" s="24"/>
    </row>
    <row r="27366" spans="1:13" x14ac:dyDescent="0.2">
      <c r="A27366" s="289"/>
      <c r="I27366"/>
      <c r="J27366"/>
      <c r="L27366" s="33"/>
      <c r="M27366" s="24"/>
    </row>
    <row r="27367" spans="1:13" x14ac:dyDescent="0.2">
      <c r="A27367" s="289"/>
      <c r="I27367"/>
      <c r="J27367"/>
      <c r="L27367" s="33"/>
      <c r="M27367" s="24"/>
    </row>
    <row r="27368" spans="1:13" x14ac:dyDescent="0.2">
      <c r="A27368" s="289"/>
      <c r="I27368"/>
      <c r="J27368"/>
      <c r="L27368" s="33"/>
      <c r="M27368" s="24"/>
    </row>
    <row r="27369" spans="1:13" x14ac:dyDescent="0.2">
      <c r="A27369" s="289"/>
      <c r="I27369"/>
      <c r="J27369"/>
      <c r="L27369" s="33"/>
      <c r="M27369" s="24"/>
    </row>
    <row r="27370" spans="1:13" x14ac:dyDescent="0.2">
      <c r="A27370" s="289"/>
      <c r="I27370"/>
      <c r="J27370"/>
      <c r="L27370" s="33"/>
      <c r="M27370" s="24"/>
    </row>
    <row r="27371" spans="1:13" x14ac:dyDescent="0.2">
      <c r="A27371" s="289"/>
      <c r="I27371"/>
      <c r="J27371"/>
      <c r="L27371" s="33"/>
      <c r="M27371" s="24"/>
    </row>
    <row r="27372" spans="1:13" x14ac:dyDescent="0.2">
      <c r="A27372" s="289"/>
      <c r="I27372"/>
      <c r="J27372"/>
      <c r="L27372" s="33"/>
      <c r="M27372" s="24"/>
    </row>
    <row r="27373" spans="1:13" x14ac:dyDescent="0.2">
      <c r="A27373" s="289"/>
      <c r="I27373"/>
      <c r="J27373"/>
      <c r="L27373" s="33"/>
      <c r="M27373" s="24"/>
    </row>
    <row r="27374" spans="1:13" x14ac:dyDescent="0.2">
      <c r="A27374" s="289"/>
      <c r="I27374"/>
      <c r="J27374"/>
      <c r="L27374" s="33"/>
      <c r="M27374" s="24"/>
    </row>
    <row r="27375" spans="1:13" x14ac:dyDescent="0.2">
      <c r="A27375" s="289"/>
      <c r="I27375"/>
      <c r="J27375"/>
      <c r="L27375" s="33"/>
      <c r="M27375" s="24"/>
    </row>
    <row r="27376" spans="1:13" x14ac:dyDescent="0.2">
      <c r="A27376" s="289"/>
      <c r="I27376"/>
      <c r="J27376"/>
      <c r="L27376" s="33"/>
      <c r="M27376" s="24"/>
    </row>
    <row r="27377" spans="1:13" x14ac:dyDescent="0.2">
      <c r="A27377" s="289"/>
      <c r="I27377"/>
      <c r="J27377"/>
      <c r="L27377" s="33"/>
      <c r="M27377" s="24"/>
    </row>
    <row r="27378" spans="1:13" x14ac:dyDescent="0.2">
      <c r="A27378" s="289"/>
      <c r="I27378"/>
      <c r="J27378"/>
      <c r="L27378" s="33"/>
      <c r="M27378" s="24"/>
    </row>
    <row r="27379" spans="1:13" x14ac:dyDescent="0.2">
      <c r="A27379" s="289"/>
      <c r="I27379"/>
      <c r="J27379"/>
      <c r="L27379" s="33"/>
      <c r="M27379" s="24"/>
    </row>
    <row r="27380" spans="1:13" x14ac:dyDescent="0.2">
      <c r="A27380" s="289"/>
      <c r="I27380"/>
      <c r="J27380"/>
      <c r="L27380" s="33"/>
      <c r="M27380" s="24"/>
    </row>
    <row r="27381" spans="1:13" x14ac:dyDescent="0.2">
      <c r="A27381" s="289"/>
      <c r="I27381"/>
      <c r="J27381"/>
      <c r="L27381" s="33"/>
      <c r="M27381" s="24"/>
    </row>
    <row r="27382" spans="1:13" x14ac:dyDescent="0.2">
      <c r="A27382" s="289"/>
      <c r="I27382"/>
      <c r="J27382"/>
      <c r="L27382" s="33"/>
      <c r="M27382" s="24"/>
    </row>
    <row r="27383" spans="1:13" x14ac:dyDescent="0.2">
      <c r="A27383" s="289"/>
      <c r="I27383"/>
      <c r="J27383"/>
      <c r="L27383" s="33"/>
      <c r="M27383" s="24"/>
    </row>
    <row r="27384" spans="1:13" x14ac:dyDescent="0.2">
      <c r="A27384" s="289"/>
      <c r="I27384"/>
      <c r="J27384"/>
      <c r="L27384" s="33"/>
      <c r="M27384" s="24"/>
    </row>
    <row r="27385" spans="1:13" x14ac:dyDescent="0.2">
      <c r="A27385" s="289"/>
      <c r="I27385"/>
      <c r="J27385"/>
      <c r="L27385" s="33"/>
      <c r="M27385" s="24"/>
    </row>
    <row r="27386" spans="1:13" x14ac:dyDescent="0.2">
      <c r="A27386" s="289"/>
      <c r="I27386"/>
      <c r="J27386"/>
      <c r="L27386" s="33"/>
      <c r="M27386" s="24"/>
    </row>
    <row r="27387" spans="1:13" x14ac:dyDescent="0.2">
      <c r="A27387" s="289"/>
      <c r="I27387"/>
      <c r="J27387"/>
      <c r="L27387" s="33"/>
      <c r="M27387" s="24"/>
    </row>
    <row r="27388" spans="1:13" x14ac:dyDescent="0.2">
      <c r="A27388" s="289"/>
      <c r="I27388"/>
      <c r="J27388"/>
      <c r="L27388" s="33"/>
      <c r="M27388" s="24"/>
    </row>
    <row r="27389" spans="1:13" x14ac:dyDescent="0.2">
      <c r="A27389" s="289"/>
      <c r="I27389"/>
      <c r="J27389"/>
      <c r="L27389" s="33"/>
      <c r="M27389" s="24"/>
    </row>
    <row r="27390" spans="1:13" x14ac:dyDescent="0.2">
      <c r="A27390" s="289"/>
      <c r="I27390"/>
      <c r="J27390"/>
      <c r="L27390" s="33"/>
      <c r="M27390" s="24"/>
    </row>
    <row r="27391" spans="1:13" x14ac:dyDescent="0.2">
      <c r="A27391" s="289"/>
      <c r="I27391"/>
      <c r="J27391"/>
      <c r="L27391" s="33"/>
      <c r="M27391" s="24"/>
    </row>
    <row r="27392" spans="1:13" x14ac:dyDescent="0.2">
      <c r="A27392" s="289"/>
      <c r="I27392"/>
      <c r="J27392"/>
      <c r="L27392" s="33"/>
      <c r="M27392" s="24"/>
    </row>
    <row r="27393" spans="1:13" x14ac:dyDescent="0.2">
      <c r="A27393" s="289"/>
      <c r="I27393"/>
      <c r="J27393"/>
      <c r="L27393" s="33"/>
      <c r="M27393" s="24"/>
    </row>
    <row r="27394" spans="1:13" x14ac:dyDescent="0.2">
      <c r="A27394" s="289"/>
      <c r="I27394"/>
      <c r="J27394"/>
      <c r="L27394" s="33"/>
      <c r="M27394" s="24"/>
    </row>
    <row r="27395" spans="1:13" x14ac:dyDescent="0.2">
      <c r="A27395" s="289"/>
      <c r="I27395"/>
      <c r="J27395"/>
      <c r="L27395" s="33"/>
      <c r="M27395" s="24"/>
    </row>
    <row r="27396" spans="1:13" x14ac:dyDescent="0.2">
      <c r="A27396" s="289"/>
      <c r="I27396"/>
      <c r="J27396"/>
      <c r="L27396" s="33"/>
      <c r="M27396" s="24"/>
    </row>
    <row r="27397" spans="1:13" x14ac:dyDescent="0.2">
      <c r="A27397" s="289"/>
      <c r="I27397"/>
      <c r="J27397"/>
      <c r="L27397" s="33"/>
      <c r="M27397" s="24"/>
    </row>
    <row r="27398" spans="1:13" x14ac:dyDescent="0.2">
      <c r="A27398" s="289"/>
      <c r="I27398"/>
      <c r="J27398"/>
      <c r="L27398" s="33"/>
      <c r="M27398" s="24"/>
    </row>
    <row r="27399" spans="1:13" x14ac:dyDescent="0.2">
      <c r="A27399" s="289"/>
      <c r="I27399"/>
      <c r="J27399"/>
      <c r="L27399" s="33"/>
      <c r="M27399" s="24"/>
    </row>
    <row r="27400" spans="1:13" x14ac:dyDescent="0.2">
      <c r="A27400" s="289"/>
      <c r="I27400"/>
      <c r="J27400"/>
      <c r="L27400" s="33"/>
      <c r="M27400" s="24"/>
    </row>
    <row r="27401" spans="1:13" x14ac:dyDescent="0.2">
      <c r="A27401" s="289"/>
      <c r="I27401"/>
      <c r="J27401"/>
      <c r="L27401" s="33"/>
      <c r="M27401" s="24"/>
    </row>
    <row r="27402" spans="1:13" x14ac:dyDescent="0.2">
      <c r="A27402" s="289"/>
      <c r="I27402"/>
      <c r="J27402"/>
      <c r="L27402" s="33"/>
      <c r="M27402" s="24"/>
    </row>
    <row r="27403" spans="1:13" x14ac:dyDescent="0.2">
      <c r="A27403" s="289"/>
      <c r="I27403"/>
      <c r="J27403"/>
      <c r="L27403" s="33"/>
      <c r="M27403" s="24"/>
    </row>
    <row r="27404" spans="1:13" x14ac:dyDescent="0.2">
      <c r="A27404" s="289"/>
      <c r="I27404"/>
      <c r="J27404"/>
      <c r="L27404" s="33"/>
      <c r="M27404" s="24"/>
    </row>
    <row r="27405" spans="1:13" x14ac:dyDescent="0.2">
      <c r="A27405" s="289"/>
      <c r="I27405"/>
      <c r="J27405"/>
      <c r="L27405" s="33"/>
      <c r="M27405" s="24"/>
    </row>
    <row r="27406" spans="1:13" x14ac:dyDescent="0.2">
      <c r="A27406" s="289"/>
      <c r="I27406"/>
      <c r="J27406"/>
      <c r="L27406" s="33"/>
      <c r="M27406" s="24"/>
    </row>
    <row r="27407" spans="1:13" x14ac:dyDescent="0.2">
      <c r="A27407" s="289"/>
      <c r="I27407"/>
      <c r="J27407"/>
      <c r="L27407" s="33"/>
      <c r="M27407" s="24"/>
    </row>
    <row r="27408" spans="1:13" x14ac:dyDescent="0.2">
      <c r="A27408" s="289"/>
      <c r="I27408"/>
      <c r="J27408"/>
      <c r="L27408" s="33"/>
      <c r="M27408" s="24"/>
    </row>
    <row r="27409" spans="1:13" x14ac:dyDescent="0.2">
      <c r="A27409" s="289"/>
      <c r="I27409"/>
      <c r="J27409"/>
      <c r="L27409" s="33"/>
      <c r="M27409" s="24"/>
    </row>
    <row r="27410" spans="1:13" x14ac:dyDescent="0.2">
      <c r="A27410" s="289"/>
      <c r="I27410"/>
      <c r="J27410"/>
      <c r="L27410" s="33"/>
      <c r="M27410" s="24"/>
    </row>
    <row r="27411" spans="1:13" x14ac:dyDescent="0.2">
      <c r="A27411" s="289"/>
      <c r="I27411"/>
      <c r="J27411"/>
      <c r="L27411" s="33"/>
      <c r="M27411" s="24"/>
    </row>
    <row r="27412" spans="1:13" x14ac:dyDescent="0.2">
      <c r="A27412" s="289"/>
      <c r="I27412"/>
      <c r="J27412"/>
      <c r="L27412" s="33"/>
      <c r="M27412" s="24"/>
    </row>
    <row r="27413" spans="1:13" x14ac:dyDescent="0.2">
      <c r="A27413" s="289"/>
      <c r="I27413"/>
      <c r="J27413"/>
      <c r="L27413" s="33"/>
      <c r="M27413" s="24"/>
    </row>
    <row r="27414" spans="1:13" x14ac:dyDescent="0.2">
      <c r="A27414" s="289"/>
      <c r="I27414"/>
      <c r="J27414"/>
      <c r="L27414" s="33"/>
      <c r="M27414" s="24"/>
    </row>
    <row r="27415" spans="1:13" x14ac:dyDescent="0.2">
      <c r="A27415" s="289"/>
      <c r="I27415"/>
      <c r="J27415"/>
      <c r="L27415" s="33"/>
      <c r="M27415" s="24"/>
    </row>
    <row r="27416" spans="1:13" x14ac:dyDescent="0.2">
      <c r="A27416" s="289"/>
      <c r="I27416"/>
      <c r="J27416"/>
      <c r="L27416" s="33"/>
      <c r="M27416" s="24"/>
    </row>
    <row r="27417" spans="1:13" x14ac:dyDescent="0.2">
      <c r="A27417" s="289"/>
      <c r="I27417"/>
      <c r="J27417"/>
      <c r="L27417" s="33"/>
      <c r="M27417" s="24"/>
    </row>
    <row r="27418" spans="1:13" x14ac:dyDescent="0.2">
      <c r="A27418" s="289"/>
      <c r="I27418"/>
      <c r="J27418"/>
      <c r="L27418" s="33"/>
      <c r="M27418" s="24"/>
    </row>
    <row r="27419" spans="1:13" x14ac:dyDescent="0.2">
      <c r="A27419" s="289"/>
      <c r="I27419"/>
      <c r="J27419"/>
      <c r="L27419" s="33"/>
      <c r="M27419" s="24"/>
    </row>
    <row r="27420" spans="1:13" x14ac:dyDescent="0.2">
      <c r="A27420" s="289"/>
      <c r="I27420"/>
      <c r="J27420"/>
      <c r="L27420" s="33"/>
      <c r="M27420" s="24"/>
    </row>
    <row r="27421" spans="1:13" x14ac:dyDescent="0.2">
      <c r="A27421" s="289"/>
      <c r="I27421"/>
      <c r="J27421"/>
      <c r="L27421" s="33"/>
      <c r="M27421" s="24"/>
    </row>
    <row r="27422" spans="1:13" x14ac:dyDescent="0.2">
      <c r="A27422" s="289"/>
      <c r="I27422"/>
      <c r="J27422"/>
      <c r="L27422" s="33"/>
      <c r="M27422" s="24"/>
    </row>
    <row r="27423" spans="1:13" x14ac:dyDescent="0.2">
      <c r="A27423" s="289"/>
      <c r="I27423"/>
      <c r="J27423"/>
      <c r="L27423" s="33"/>
      <c r="M27423" s="24"/>
    </row>
    <row r="27424" spans="1:13" x14ac:dyDescent="0.2">
      <c r="A27424" s="289"/>
      <c r="I27424"/>
      <c r="J27424"/>
      <c r="L27424" s="33"/>
      <c r="M27424" s="24"/>
    </row>
    <row r="27425" spans="1:13" x14ac:dyDescent="0.2">
      <c r="A27425" s="289"/>
      <c r="I27425"/>
      <c r="J27425"/>
      <c r="L27425" s="33"/>
      <c r="M27425" s="24"/>
    </row>
    <row r="27426" spans="1:13" x14ac:dyDescent="0.2">
      <c r="A27426" s="289"/>
      <c r="I27426"/>
      <c r="J27426"/>
      <c r="L27426" s="33"/>
      <c r="M27426" s="24"/>
    </row>
    <row r="27427" spans="1:13" x14ac:dyDescent="0.2">
      <c r="A27427" s="289"/>
      <c r="I27427"/>
      <c r="J27427"/>
      <c r="L27427" s="33"/>
      <c r="M27427" s="24"/>
    </row>
    <row r="27428" spans="1:13" x14ac:dyDescent="0.2">
      <c r="A27428" s="289"/>
      <c r="I27428"/>
      <c r="J27428"/>
      <c r="L27428" s="33"/>
      <c r="M27428" s="24"/>
    </row>
    <row r="27429" spans="1:13" x14ac:dyDescent="0.2">
      <c r="A27429" s="289"/>
      <c r="I27429"/>
      <c r="J27429"/>
      <c r="L27429" s="33"/>
      <c r="M27429" s="24"/>
    </row>
    <row r="27430" spans="1:13" x14ac:dyDescent="0.2">
      <c r="A27430" s="289"/>
      <c r="I27430"/>
      <c r="J27430"/>
      <c r="L27430" s="33"/>
      <c r="M27430" s="24"/>
    </row>
    <row r="27431" spans="1:13" x14ac:dyDescent="0.2">
      <c r="A27431" s="289"/>
      <c r="I27431"/>
      <c r="J27431"/>
      <c r="L27431" s="33"/>
      <c r="M27431" s="24"/>
    </row>
    <row r="27432" spans="1:13" x14ac:dyDescent="0.2">
      <c r="A27432" s="289"/>
      <c r="I27432"/>
      <c r="J27432"/>
      <c r="L27432" s="33"/>
      <c r="M27432" s="24"/>
    </row>
    <row r="27433" spans="1:13" x14ac:dyDescent="0.2">
      <c r="A27433" s="289"/>
      <c r="I27433"/>
      <c r="J27433"/>
      <c r="L27433" s="33"/>
      <c r="M27433" s="24"/>
    </row>
    <row r="27434" spans="1:13" x14ac:dyDescent="0.2">
      <c r="A27434" s="289"/>
      <c r="I27434"/>
      <c r="J27434"/>
      <c r="L27434" s="33"/>
      <c r="M27434" s="24"/>
    </row>
    <row r="27435" spans="1:13" x14ac:dyDescent="0.2">
      <c r="A27435" s="289"/>
      <c r="I27435"/>
      <c r="J27435"/>
      <c r="L27435" s="33"/>
      <c r="M27435" s="24"/>
    </row>
    <row r="27436" spans="1:13" x14ac:dyDescent="0.2">
      <c r="A27436" s="289"/>
      <c r="I27436"/>
      <c r="J27436"/>
      <c r="L27436" s="33"/>
      <c r="M27436" s="24"/>
    </row>
    <row r="27437" spans="1:13" x14ac:dyDescent="0.2">
      <c r="A27437" s="289"/>
      <c r="I27437"/>
      <c r="J27437"/>
      <c r="L27437" s="33"/>
      <c r="M27437" s="24"/>
    </row>
    <row r="27438" spans="1:13" x14ac:dyDescent="0.2">
      <c r="A27438" s="289"/>
      <c r="I27438"/>
      <c r="J27438"/>
      <c r="L27438" s="33"/>
      <c r="M27438" s="24"/>
    </row>
    <row r="27439" spans="1:13" x14ac:dyDescent="0.2">
      <c r="A27439" s="289"/>
      <c r="I27439"/>
      <c r="J27439"/>
      <c r="L27439" s="33"/>
      <c r="M27439" s="24"/>
    </row>
    <row r="27440" spans="1:13" x14ac:dyDescent="0.2">
      <c r="A27440" s="289"/>
      <c r="I27440"/>
      <c r="J27440"/>
      <c r="L27440" s="33"/>
      <c r="M27440" s="24"/>
    </row>
    <row r="27441" spans="1:13" x14ac:dyDescent="0.2">
      <c r="A27441" s="289"/>
      <c r="I27441"/>
      <c r="J27441"/>
      <c r="L27441" s="33"/>
      <c r="M27441" s="24"/>
    </row>
    <row r="27442" spans="1:13" x14ac:dyDescent="0.2">
      <c r="A27442" s="289"/>
      <c r="I27442"/>
      <c r="J27442"/>
      <c r="L27442" s="33"/>
      <c r="M27442" s="24"/>
    </row>
    <row r="27443" spans="1:13" x14ac:dyDescent="0.2">
      <c r="A27443" s="289"/>
      <c r="I27443"/>
      <c r="J27443"/>
      <c r="L27443" s="33"/>
      <c r="M27443" s="24"/>
    </row>
    <row r="27444" spans="1:13" x14ac:dyDescent="0.2">
      <c r="A27444" s="289"/>
      <c r="I27444"/>
      <c r="J27444"/>
      <c r="L27444" s="33"/>
      <c r="M27444" s="24"/>
    </row>
    <row r="27445" spans="1:13" x14ac:dyDescent="0.2">
      <c r="A27445" s="289"/>
      <c r="I27445"/>
      <c r="J27445"/>
      <c r="L27445" s="33"/>
      <c r="M27445" s="24"/>
    </row>
    <row r="27446" spans="1:13" x14ac:dyDescent="0.2">
      <c r="A27446" s="289"/>
      <c r="I27446"/>
      <c r="J27446"/>
      <c r="L27446" s="33"/>
      <c r="M27446" s="24"/>
    </row>
    <row r="27447" spans="1:13" x14ac:dyDescent="0.2">
      <c r="A27447" s="289"/>
      <c r="I27447"/>
      <c r="J27447"/>
      <c r="L27447" s="33"/>
      <c r="M27447" s="24"/>
    </row>
    <row r="27448" spans="1:13" x14ac:dyDescent="0.2">
      <c r="A27448" s="289"/>
      <c r="I27448"/>
      <c r="J27448"/>
      <c r="L27448" s="33"/>
      <c r="M27448" s="24"/>
    </row>
    <row r="27449" spans="1:13" x14ac:dyDescent="0.2">
      <c r="A27449" s="289"/>
      <c r="I27449"/>
      <c r="J27449"/>
      <c r="L27449" s="33"/>
      <c r="M27449" s="24"/>
    </row>
    <row r="27450" spans="1:13" x14ac:dyDescent="0.2">
      <c r="A27450" s="289"/>
      <c r="I27450"/>
      <c r="J27450"/>
      <c r="L27450" s="33"/>
      <c r="M27450" s="24"/>
    </row>
    <row r="27451" spans="1:13" x14ac:dyDescent="0.2">
      <c r="A27451" s="289"/>
      <c r="I27451"/>
      <c r="J27451"/>
      <c r="L27451" s="33"/>
      <c r="M27451" s="24"/>
    </row>
    <row r="27452" spans="1:13" x14ac:dyDescent="0.2">
      <c r="A27452" s="289"/>
      <c r="I27452"/>
      <c r="J27452"/>
      <c r="L27452" s="33"/>
      <c r="M27452" s="24"/>
    </row>
    <row r="27453" spans="1:13" x14ac:dyDescent="0.2">
      <c r="A27453" s="289"/>
      <c r="I27453"/>
      <c r="J27453"/>
      <c r="L27453" s="33"/>
      <c r="M27453" s="24"/>
    </row>
    <row r="27454" spans="1:13" x14ac:dyDescent="0.2">
      <c r="A27454" s="289"/>
      <c r="I27454"/>
      <c r="J27454"/>
      <c r="L27454" s="33"/>
      <c r="M27454" s="24"/>
    </row>
    <row r="27455" spans="1:13" x14ac:dyDescent="0.2">
      <c r="A27455" s="289"/>
      <c r="I27455"/>
      <c r="J27455"/>
      <c r="L27455" s="33"/>
      <c r="M27455" s="24"/>
    </row>
    <row r="27456" spans="1:13" x14ac:dyDescent="0.2">
      <c r="A27456" s="289"/>
      <c r="I27456"/>
      <c r="J27456"/>
      <c r="L27456" s="33"/>
      <c r="M27456" s="24"/>
    </row>
    <row r="27457" spans="1:13" x14ac:dyDescent="0.2">
      <c r="A27457" s="289"/>
      <c r="I27457"/>
      <c r="J27457"/>
      <c r="L27457" s="33"/>
      <c r="M27457" s="24"/>
    </row>
    <row r="27458" spans="1:13" x14ac:dyDescent="0.2">
      <c r="A27458" s="289"/>
      <c r="I27458"/>
      <c r="J27458"/>
      <c r="L27458" s="33"/>
      <c r="M27458" s="24"/>
    </row>
    <row r="27459" spans="1:13" x14ac:dyDescent="0.2">
      <c r="A27459" s="289"/>
      <c r="I27459"/>
      <c r="J27459"/>
      <c r="L27459" s="33"/>
      <c r="M27459" s="24"/>
    </row>
    <row r="27460" spans="1:13" x14ac:dyDescent="0.2">
      <c r="A27460" s="289"/>
      <c r="I27460"/>
      <c r="J27460"/>
      <c r="L27460" s="33"/>
      <c r="M27460" s="24"/>
    </row>
    <row r="27461" spans="1:13" x14ac:dyDescent="0.2">
      <c r="A27461" s="289"/>
      <c r="I27461"/>
      <c r="J27461"/>
      <c r="L27461" s="33"/>
      <c r="M27461" s="24"/>
    </row>
    <row r="27462" spans="1:13" x14ac:dyDescent="0.2">
      <c r="A27462" s="289"/>
      <c r="I27462"/>
      <c r="J27462"/>
      <c r="L27462" s="33"/>
      <c r="M27462" s="24"/>
    </row>
    <row r="27463" spans="1:13" x14ac:dyDescent="0.2">
      <c r="A27463" s="289"/>
      <c r="I27463"/>
      <c r="J27463"/>
      <c r="L27463" s="33"/>
      <c r="M27463" s="24"/>
    </row>
    <row r="27464" spans="1:13" x14ac:dyDescent="0.2">
      <c r="A27464" s="289"/>
      <c r="I27464"/>
      <c r="J27464"/>
      <c r="L27464" s="33"/>
      <c r="M27464" s="24"/>
    </row>
    <row r="27465" spans="1:13" x14ac:dyDescent="0.2">
      <c r="A27465" s="289"/>
      <c r="I27465"/>
      <c r="J27465"/>
      <c r="L27465" s="33"/>
      <c r="M27465" s="24"/>
    </row>
    <row r="27466" spans="1:13" x14ac:dyDescent="0.2">
      <c r="A27466" s="289"/>
      <c r="I27466"/>
      <c r="J27466"/>
      <c r="L27466" s="33"/>
      <c r="M27466" s="24"/>
    </row>
    <row r="27467" spans="1:13" x14ac:dyDescent="0.2">
      <c r="A27467" s="289"/>
      <c r="I27467"/>
      <c r="J27467"/>
      <c r="L27467" s="33"/>
      <c r="M27467" s="24"/>
    </row>
    <row r="27468" spans="1:13" x14ac:dyDescent="0.2">
      <c r="A27468" s="289"/>
      <c r="I27468"/>
      <c r="J27468"/>
      <c r="L27468" s="33"/>
      <c r="M27468" s="24"/>
    </row>
    <row r="27469" spans="1:13" x14ac:dyDescent="0.2">
      <c r="A27469" s="289"/>
      <c r="I27469"/>
      <c r="J27469"/>
      <c r="L27469" s="33"/>
      <c r="M27469" s="24"/>
    </row>
    <row r="27470" spans="1:13" x14ac:dyDescent="0.2">
      <c r="A27470" s="289"/>
      <c r="I27470"/>
      <c r="J27470"/>
      <c r="L27470" s="33"/>
      <c r="M27470" s="24"/>
    </row>
    <row r="27471" spans="1:13" x14ac:dyDescent="0.2">
      <c r="A27471" s="289"/>
      <c r="I27471"/>
      <c r="J27471"/>
      <c r="L27471" s="33"/>
      <c r="M27471" s="24"/>
    </row>
    <row r="27472" spans="1:13" x14ac:dyDescent="0.2">
      <c r="A27472" s="289"/>
      <c r="I27472"/>
      <c r="J27472"/>
      <c r="L27472" s="33"/>
      <c r="M27472" s="24"/>
    </row>
    <row r="27473" spans="1:13" x14ac:dyDescent="0.2">
      <c r="A27473" s="289"/>
      <c r="I27473"/>
      <c r="J27473"/>
      <c r="L27473" s="33"/>
      <c r="M27473" s="24"/>
    </row>
    <row r="27474" spans="1:13" x14ac:dyDescent="0.2">
      <c r="A27474" s="289"/>
      <c r="I27474"/>
      <c r="J27474"/>
      <c r="L27474" s="33"/>
      <c r="M27474" s="24"/>
    </row>
    <row r="27475" spans="1:13" x14ac:dyDescent="0.2">
      <c r="A27475" s="289"/>
      <c r="I27475"/>
      <c r="J27475"/>
      <c r="L27475" s="33"/>
      <c r="M27475" s="24"/>
    </row>
    <row r="27476" spans="1:13" x14ac:dyDescent="0.2">
      <c r="A27476" s="289"/>
      <c r="I27476"/>
      <c r="J27476"/>
      <c r="L27476" s="33"/>
      <c r="M27476" s="24"/>
    </row>
    <row r="27477" spans="1:13" x14ac:dyDescent="0.2">
      <c r="A27477" s="289"/>
      <c r="I27477"/>
      <c r="J27477"/>
      <c r="L27477" s="33"/>
      <c r="M27477" s="24"/>
    </row>
    <row r="27478" spans="1:13" x14ac:dyDescent="0.2">
      <c r="A27478" s="289"/>
      <c r="I27478"/>
      <c r="J27478"/>
      <c r="L27478" s="33"/>
      <c r="M27478" s="24"/>
    </row>
    <row r="27479" spans="1:13" x14ac:dyDescent="0.2">
      <c r="A27479" s="289"/>
      <c r="I27479"/>
      <c r="J27479"/>
      <c r="L27479" s="33"/>
      <c r="M27479" s="24"/>
    </row>
    <row r="27480" spans="1:13" x14ac:dyDescent="0.2">
      <c r="A27480" s="289"/>
      <c r="I27480"/>
      <c r="J27480"/>
      <c r="L27480" s="33"/>
      <c r="M27480" s="24"/>
    </row>
    <row r="27481" spans="1:13" x14ac:dyDescent="0.2">
      <c r="A27481" s="289"/>
      <c r="I27481"/>
      <c r="J27481"/>
      <c r="L27481" s="33"/>
      <c r="M27481" s="24"/>
    </row>
    <row r="27482" spans="1:13" x14ac:dyDescent="0.2">
      <c r="A27482" s="289"/>
      <c r="I27482"/>
      <c r="J27482"/>
      <c r="L27482" s="33"/>
      <c r="M27482" s="24"/>
    </row>
    <row r="27483" spans="1:13" x14ac:dyDescent="0.2">
      <c r="A27483" s="289"/>
      <c r="I27483"/>
      <c r="J27483"/>
      <c r="L27483" s="33"/>
      <c r="M27483" s="24"/>
    </row>
    <row r="27484" spans="1:13" x14ac:dyDescent="0.2">
      <c r="A27484" s="289"/>
      <c r="I27484"/>
      <c r="J27484"/>
      <c r="L27484" s="33"/>
      <c r="M27484" s="24"/>
    </row>
    <row r="27485" spans="1:13" x14ac:dyDescent="0.2">
      <c r="A27485" s="289"/>
      <c r="I27485"/>
      <c r="J27485"/>
      <c r="L27485" s="33"/>
      <c r="M27485" s="24"/>
    </row>
    <row r="27486" spans="1:13" x14ac:dyDescent="0.2">
      <c r="A27486" s="289"/>
      <c r="I27486"/>
      <c r="J27486"/>
      <c r="L27486" s="33"/>
      <c r="M27486" s="24"/>
    </row>
    <row r="27487" spans="1:13" x14ac:dyDescent="0.2">
      <c r="A27487" s="289"/>
      <c r="I27487"/>
      <c r="J27487"/>
      <c r="L27487" s="33"/>
      <c r="M27487" s="24"/>
    </row>
    <row r="27488" spans="1:13" x14ac:dyDescent="0.2">
      <c r="A27488" s="289"/>
      <c r="I27488"/>
      <c r="J27488"/>
      <c r="L27488" s="33"/>
      <c r="M27488" s="24"/>
    </row>
    <row r="27489" spans="1:13" x14ac:dyDescent="0.2">
      <c r="A27489" s="289"/>
      <c r="I27489"/>
      <c r="J27489"/>
      <c r="L27489" s="33"/>
      <c r="M27489" s="24"/>
    </row>
    <row r="27490" spans="1:13" x14ac:dyDescent="0.2">
      <c r="A27490" s="289"/>
      <c r="I27490"/>
      <c r="J27490"/>
      <c r="L27490" s="33"/>
      <c r="M27490" s="24"/>
    </row>
    <row r="27491" spans="1:13" x14ac:dyDescent="0.2">
      <c r="A27491" s="289"/>
      <c r="I27491"/>
      <c r="J27491"/>
      <c r="L27491" s="33"/>
      <c r="M27491" s="24"/>
    </row>
    <row r="27492" spans="1:13" x14ac:dyDescent="0.2">
      <c r="A27492" s="289"/>
      <c r="I27492"/>
      <c r="J27492"/>
      <c r="L27492" s="33"/>
      <c r="M27492" s="24"/>
    </row>
    <row r="27493" spans="1:13" x14ac:dyDescent="0.2">
      <c r="A27493" s="289"/>
      <c r="I27493"/>
      <c r="J27493"/>
      <c r="L27493" s="33"/>
      <c r="M27493" s="24"/>
    </row>
    <row r="27494" spans="1:13" x14ac:dyDescent="0.2">
      <c r="A27494" s="289"/>
      <c r="I27494"/>
      <c r="J27494"/>
      <c r="L27494" s="33"/>
      <c r="M27494" s="24"/>
    </row>
    <row r="27495" spans="1:13" x14ac:dyDescent="0.2">
      <c r="A27495" s="289"/>
      <c r="I27495"/>
      <c r="J27495"/>
      <c r="L27495" s="33"/>
      <c r="M27495" s="24"/>
    </row>
    <row r="27496" spans="1:13" x14ac:dyDescent="0.2">
      <c r="A27496" s="289"/>
      <c r="I27496"/>
      <c r="J27496"/>
      <c r="L27496" s="33"/>
      <c r="M27496" s="24"/>
    </row>
    <row r="27497" spans="1:13" x14ac:dyDescent="0.2">
      <c r="A27497" s="289"/>
      <c r="I27497"/>
      <c r="J27497"/>
      <c r="L27497" s="33"/>
      <c r="M27497" s="24"/>
    </row>
    <row r="27498" spans="1:13" x14ac:dyDescent="0.2">
      <c r="A27498" s="289"/>
      <c r="I27498"/>
      <c r="J27498"/>
      <c r="L27498" s="33"/>
      <c r="M27498" s="24"/>
    </row>
    <row r="27499" spans="1:13" x14ac:dyDescent="0.2">
      <c r="A27499" s="289"/>
      <c r="I27499"/>
      <c r="J27499"/>
      <c r="L27499" s="33"/>
      <c r="M27499" s="24"/>
    </row>
    <row r="27500" spans="1:13" x14ac:dyDescent="0.2">
      <c r="A27500" s="289"/>
      <c r="I27500"/>
      <c r="J27500"/>
      <c r="L27500" s="33"/>
      <c r="M27500" s="24"/>
    </row>
    <row r="27501" spans="1:13" x14ac:dyDescent="0.2">
      <c r="A27501" s="289"/>
      <c r="I27501"/>
      <c r="J27501"/>
      <c r="L27501" s="33"/>
      <c r="M27501" s="24"/>
    </row>
    <row r="27502" spans="1:13" x14ac:dyDescent="0.2">
      <c r="A27502" s="289"/>
      <c r="I27502"/>
      <c r="J27502"/>
      <c r="L27502" s="33"/>
      <c r="M27502" s="24"/>
    </row>
    <row r="27503" spans="1:13" x14ac:dyDescent="0.2">
      <c r="A27503" s="289"/>
      <c r="I27503"/>
      <c r="J27503"/>
      <c r="L27503" s="33"/>
      <c r="M27503" s="24"/>
    </row>
    <row r="27504" spans="1:13" x14ac:dyDescent="0.2">
      <c r="A27504" s="289"/>
      <c r="I27504"/>
      <c r="J27504"/>
      <c r="L27504" s="33"/>
      <c r="M27504" s="24"/>
    </row>
    <row r="27505" spans="1:13" x14ac:dyDescent="0.2">
      <c r="A27505" s="289"/>
      <c r="I27505"/>
      <c r="J27505"/>
      <c r="L27505" s="33"/>
      <c r="M27505" s="24"/>
    </row>
    <row r="27506" spans="1:13" x14ac:dyDescent="0.2">
      <c r="A27506" s="289"/>
      <c r="I27506"/>
      <c r="J27506"/>
      <c r="L27506" s="33"/>
      <c r="M27506" s="24"/>
    </row>
    <row r="27507" spans="1:13" x14ac:dyDescent="0.2">
      <c r="A27507" s="289"/>
      <c r="I27507"/>
      <c r="J27507"/>
      <c r="L27507" s="33"/>
      <c r="M27507" s="24"/>
    </row>
    <row r="27508" spans="1:13" x14ac:dyDescent="0.2">
      <c r="A27508" s="289"/>
      <c r="I27508"/>
      <c r="J27508"/>
      <c r="L27508" s="33"/>
      <c r="M27508" s="24"/>
    </row>
    <row r="27509" spans="1:13" x14ac:dyDescent="0.2">
      <c r="A27509" s="289"/>
      <c r="I27509"/>
      <c r="J27509"/>
      <c r="L27509" s="33"/>
      <c r="M27509" s="24"/>
    </row>
    <row r="27510" spans="1:13" x14ac:dyDescent="0.2">
      <c r="A27510" s="289"/>
      <c r="I27510"/>
      <c r="J27510"/>
      <c r="L27510" s="33"/>
      <c r="M27510" s="24"/>
    </row>
    <row r="27511" spans="1:13" x14ac:dyDescent="0.2">
      <c r="A27511" s="289"/>
      <c r="I27511"/>
      <c r="J27511"/>
      <c r="L27511" s="33"/>
      <c r="M27511" s="24"/>
    </row>
    <row r="27512" spans="1:13" x14ac:dyDescent="0.2">
      <c r="A27512" s="289"/>
      <c r="I27512"/>
      <c r="J27512"/>
      <c r="L27512" s="33"/>
      <c r="M27512" s="24"/>
    </row>
    <row r="27513" spans="1:13" x14ac:dyDescent="0.2">
      <c r="A27513" s="289"/>
      <c r="I27513"/>
      <c r="J27513"/>
      <c r="L27513" s="33"/>
      <c r="M27513" s="24"/>
    </row>
    <row r="27514" spans="1:13" x14ac:dyDescent="0.2">
      <c r="A27514" s="289"/>
      <c r="I27514"/>
      <c r="J27514"/>
      <c r="L27514" s="33"/>
      <c r="M27514" s="24"/>
    </row>
    <row r="27515" spans="1:13" x14ac:dyDescent="0.2">
      <c r="A27515" s="289"/>
      <c r="I27515"/>
      <c r="J27515"/>
      <c r="L27515" s="33"/>
      <c r="M27515" s="24"/>
    </row>
    <row r="27516" spans="1:13" x14ac:dyDescent="0.2">
      <c r="A27516" s="289"/>
      <c r="I27516"/>
      <c r="J27516"/>
      <c r="L27516" s="33"/>
      <c r="M27516" s="24"/>
    </row>
    <row r="27517" spans="1:13" x14ac:dyDescent="0.2">
      <c r="A27517" s="289"/>
      <c r="I27517"/>
      <c r="J27517"/>
      <c r="L27517" s="33"/>
      <c r="M27517" s="24"/>
    </row>
    <row r="27518" spans="1:13" x14ac:dyDescent="0.2">
      <c r="A27518" s="289"/>
      <c r="I27518"/>
      <c r="J27518"/>
      <c r="L27518" s="33"/>
      <c r="M27518" s="24"/>
    </row>
    <row r="27519" spans="1:13" x14ac:dyDescent="0.2">
      <c r="A27519" s="289"/>
      <c r="I27519"/>
      <c r="J27519"/>
      <c r="L27519" s="33"/>
      <c r="M27519" s="24"/>
    </row>
    <row r="27520" spans="1:13" x14ac:dyDescent="0.2">
      <c r="A27520" s="289"/>
      <c r="I27520"/>
      <c r="J27520"/>
      <c r="L27520" s="33"/>
      <c r="M27520" s="24"/>
    </row>
    <row r="27521" spans="1:13" x14ac:dyDescent="0.2">
      <c r="A27521" s="289"/>
      <c r="I27521"/>
      <c r="J27521"/>
      <c r="L27521" s="33"/>
      <c r="M27521" s="24"/>
    </row>
    <row r="27522" spans="1:13" x14ac:dyDescent="0.2">
      <c r="A27522" s="289"/>
      <c r="I27522"/>
      <c r="J27522"/>
      <c r="L27522" s="33"/>
      <c r="M27522" s="24"/>
    </row>
    <row r="27523" spans="1:13" x14ac:dyDescent="0.2">
      <c r="A27523" s="289"/>
      <c r="I27523"/>
      <c r="J27523"/>
      <c r="L27523" s="33"/>
      <c r="M27523" s="24"/>
    </row>
    <row r="27524" spans="1:13" x14ac:dyDescent="0.2">
      <c r="A27524" s="289"/>
      <c r="I27524"/>
      <c r="J27524"/>
      <c r="L27524" s="33"/>
      <c r="M27524" s="24"/>
    </row>
    <row r="27525" spans="1:13" x14ac:dyDescent="0.2">
      <c r="A27525" s="289"/>
      <c r="I27525"/>
      <c r="J27525"/>
      <c r="L27525" s="33"/>
      <c r="M27525" s="24"/>
    </row>
    <row r="27526" spans="1:13" x14ac:dyDescent="0.2">
      <c r="A27526" s="289"/>
      <c r="I27526"/>
      <c r="J27526"/>
      <c r="L27526" s="33"/>
      <c r="M27526" s="24"/>
    </row>
    <row r="27527" spans="1:13" x14ac:dyDescent="0.2">
      <c r="A27527" s="289"/>
      <c r="I27527"/>
      <c r="J27527"/>
      <c r="L27527" s="33"/>
      <c r="M27527" s="24"/>
    </row>
    <row r="27528" spans="1:13" x14ac:dyDescent="0.2">
      <c r="A27528" s="289"/>
      <c r="I27528"/>
      <c r="J27528"/>
      <c r="L27528" s="33"/>
      <c r="M27528" s="24"/>
    </row>
    <row r="27529" spans="1:13" x14ac:dyDescent="0.2">
      <c r="A27529" s="289"/>
      <c r="I27529"/>
      <c r="J27529"/>
      <c r="L27529" s="33"/>
      <c r="M27529" s="24"/>
    </row>
    <row r="27530" spans="1:13" x14ac:dyDescent="0.2">
      <c r="A27530" s="289"/>
      <c r="I27530"/>
      <c r="J27530"/>
      <c r="L27530" s="33"/>
      <c r="M27530" s="24"/>
    </row>
    <row r="27531" spans="1:13" x14ac:dyDescent="0.2">
      <c r="A27531" s="289"/>
      <c r="I27531"/>
      <c r="J27531"/>
      <c r="L27531" s="33"/>
      <c r="M27531" s="24"/>
    </row>
    <row r="27532" spans="1:13" x14ac:dyDescent="0.2">
      <c r="A27532" s="289"/>
      <c r="I27532"/>
      <c r="J27532"/>
      <c r="L27532" s="33"/>
      <c r="M27532" s="24"/>
    </row>
    <row r="27533" spans="1:13" x14ac:dyDescent="0.2">
      <c r="A27533" s="289"/>
      <c r="I27533"/>
      <c r="J27533"/>
      <c r="L27533" s="33"/>
      <c r="M27533" s="24"/>
    </row>
    <row r="27534" spans="1:13" x14ac:dyDescent="0.2">
      <c r="A27534" s="289"/>
      <c r="I27534"/>
      <c r="J27534"/>
      <c r="L27534" s="33"/>
      <c r="M27534" s="24"/>
    </row>
    <row r="27535" spans="1:13" x14ac:dyDescent="0.2">
      <c r="A27535" s="289"/>
      <c r="I27535"/>
      <c r="J27535"/>
      <c r="L27535" s="33"/>
      <c r="M27535" s="24"/>
    </row>
    <row r="27536" spans="1:13" x14ac:dyDescent="0.2">
      <c r="A27536" s="289"/>
      <c r="I27536"/>
      <c r="J27536"/>
      <c r="L27536" s="33"/>
      <c r="M27536" s="24"/>
    </row>
    <row r="27537" spans="1:13" x14ac:dyDescent="0.2">
      <c r="A27537" s="289"/>
      <c r="I27537"/>
      <c r="J27537"/>
      <c r="L27537" s="33"/>
      <c r="M27537" s="24"/>
    </row>
    <row r="27538" spans="1:13" x14ac:dyDescent="0.2">
      <c r="A27538" s="289"/>
      <c r="I27538"/>
      <c r="J27538"/>
      <c r="L27538" s="33"/>
      <c r="M27538" s="24"/>
    </row>
    <row r="27539" spans="1:13" x14ac:dyDescent="0.2">
      <c r="A27539" s="289"/>
      <c r="I27539"/>
      <c r="J27539"/>
      <c r="L27539" s="33"/>
      <c r="M27539" s="24"/>
    </row>
    <row r="27540" spans="1:13" x14ac:dyDescent="0.2">
      <c r="A27540" s="289"/>
      <c r="I27540"/>
      <c r="J27540"/>
      <c r="L27540" s="33"/>
      <c r="M27540" s="24"/>
    </row>
    <row r="27541" spans="1:13" x14ac:dyDescent="0.2">
      <c r="A27541" s="289"/>
      <c r="I27541"/>
      <c r="J27541"/>
      <c r="L27541" s="33"/>
      <c r="M27541" s="24"/>
    </row>
    <row r="27542" spans="1:13" x14ac:dyDescent="0.2">
      <c r="A27542" s="289"/>
      <c r="I27542"/>
      <c r="J27542"/>
      <c r="L27542" s="33"/>
      <c r="M27542" s="24"/>
    </row>
    <row r="27543" spans="1:13" x14ac:dyDescent="0.2">
      <c r="A27543" s="289"/>
      <c r="I27543"/>
      <c r="J27543"/>
      <c r="L27543" s="33"/>
      <c r="M27543" s="24"/>
    </row>
    <row r="27544" spans="1:13" x14ac:dyDescent="0.2">
      <c r="A27544" s="289"/>
      <c r="I27544"/>
      <c r="J27544"/>
      <c r="L27544" s="33"/>
      <c r="M27544" s="24"/>
    </row>
    <row r="27545" spans="1:13" x14ac:dyDescent="0.2">
      <c r="A27545" s="289"/>
      <c r="I27545"/>
      <c r="J27545"/>
      <c r="L27545" s="33"/>
      <c r="M27545" s="24"/>
    </row>
    <row r="27546" spans="1:13" x14ac:dyDescent="0.2">
      <c r="A27546" s="289"/>
      <c r="I27546"/>
      <c r="J27546"/>
      <c r="L27546" s="33"/>
      <c r="M27546" s="24"/>
    </row>
    <row r="27547" spans="1:13" x14ac:dyDescent="0.2">
      <c r="A27547" s="289"/>
      <c r="I27547"/>
      <c r="J27547"/>
      <c r="L27547" s="33"/>
      <c r="M27547" s="24"/>
    </row>
    <row r="27548" spans="1:13" x14ac:dyDescent="0.2">
      <c r="A27548" s="289"/>
      <c r="I27548"/>
      <c r="J27548"/>
      <c r="L27548" s="33"/>
      <c r="M27548" s="24"/>
    </row>
    <row r="27549" spans="1:13" x14ac:dyDescent="0.2">
      <c r="A27549" s="289"/>
      <c r="I27549"/>
      <c r="J27549"/>
      <c r="L27549" s="33"/>
      <c r="M27549" s="24"/>
    </row>
    <row r="27550" spans="1:13" x14ac:dyDescent="0.2">
      <c r="A27550" s="289"/>
      <c r="I27550"/>
      <c r="J27550"/>
      <c r="L27550" s="33"/>
      <c r="M27550" s="24"/>
    </row>
    <row r="27551" spans="1:13" x14ac:dyDescent="0.2">
      <c r="A27551" s="289"/>
      <c r="I27551"/>
      <c r="J27551"/>
      <c r="L27551" s="33"/>
      <c r="M27551" s="24"/>
    </row>
    <row r="27552" spans="1:13" x14ac:dyDescent="0.2">
      <c r="A27552" s="289"/>
      <c r="I27552"/>
      <c r="J27552"/>
      <c r="L27552" s="33"/>
      <c r="M27552" s="24"/>
    </row>
    <row r="27553" spans="1:13" x14ac:dyDescent="0.2">
      <c r="A27553" s="289"/>
      <c r="I27553"/>
      <c r="J27553"/>
      <c r="L27553" s="33"/>
      <c r="M27553" s="24"/>
    </row>
    <row r="27554" spans="1:13" x14ac:dyDescent="0.2">
      <c r="A27554" s="289"/>
      <c r="I27554"/>
      <c r="J27554"/>
      <c r="L27554" s="33"/>
      <c r="M27554" s="24"/>
    </row>
    <row r="27555" spans="1:13" x14ac:dyDescent="0.2">
      <c r="A27555" s="289"/>
      <c r="I27555"/>
      <c r="J27555"/>
      <c r="L27555" s="33"/>
      <c r="M27555" s="24"/>
    </row>
    <row r="27556" spans="1:13" x14ac:dyDescent="0.2">
      <c r="A27556" s="289"/>
      <c r="I27556"/>
      <c r="J27556"/>
      <c r="L27556" s="33"/>
      <c r="M27556" s="24"/>
    </row>
    <row r="27557" spans="1:13" x14ac:dyDescent="0.2">
      <c r="A27557" s="289"/>
      <c r="I27557"/>
      <c r="J27557"/>
      <c r="L27557" s="33"/>
      <c r="M27557" s="24"/>
    </row>
    <row r="27558" spans="1:13" x14ac:dyDescent="0.2">
      <c r="A27558" s="289"/>
      <c r="I27558"/>
      <c r="J27558"/>
      <c r="L27558" s="33"/>
      <c r="M27558" s="24"/>
    </row>
    <row r="27559" spans="1:13" x14ac:dyDescent="0.2">
      <c r="A27559" s="289"/>
      <c r="I27559"/>
      <c r="J27559"/>
      <c r="L27559" s="33"/>
      <c r="M27559" s="24"/>
    </row>
    <row r="27560" spans="1:13" x14ac:dyDescent="0.2">
      <c r="A27560" s="289"/>
      <c r="I27560"/>
      <c r="J27560"/>
      <c r="L27560" s="33"/>
      <c r="M27560" s="24"/>
    </row>
    <row r="27561" spans="1:13" x14ac:dyDescent="0.2">
      <c r="A27561" s="289"/>
      <c r="I27561"/>
      <c r="J27561"/>
      <c r="L27561" s="33"/>
      <c r="M27561" s="24"/>
    </row>
    <row r="27562" spans="1:13" x14ac:dyDescent="0.2">
      <c r="A27562" s="289"/>
      <c r="I27562"/>
      <c r="J27562"/>
      <c r="L27562" s="33"/>
      <c r="M27562" s="24"/>
    </row>
    <row r="27563" spans="1:13" x14ac:dyDescent="0.2">
      <c r="A27563" s="289"/>
      <c r="I27563"/>
      <c r="J27563"/>
      <c r="L27563" s="33"/>
      <c r="M27563" s="24"/>
    </row>
    <row r="27564" spans="1:13" x14ac:dyDescent="0.2">
      <c r="A27564" s="289"/>
      <c r="I27564"/>
      <c r="J27564"/>
      <c r="L27564" s="33"/>
      <c r="M27564" s="24"/>
    </row>
    <row r="27565" spans="1:13" x14ac:dyDescent="0.2">
      <c r="A27565" s="289"/>
      <c r="I27565"/>
      <c r="J27565"/>
      <c r="L27565" s="33"/>
      <c r="M27565" s="24"/>
    </row>
    <row r="27566" spans="1:13" x14ac:dyDescent="0.2">
      <c r="A27566" s="289"/>
      <c r="I27566"/>
      <c r="J27566"/>
      <c r="L27566" s="33"/>
      <c r="M27566" s="24"/>
    </row>
    <row r="27567" spans="1:13" x14ac:dyDescent="0.2">
      <c r="A27567" s="289"/>
      <c r="I27567"/>
      <c r="J27567"/>
      <c r="L27567" s="33"/>
      <c r="M27567" s="24"/>
    </row>
    <row r="27568" spans="1:13" x14ac:dyDescent="0.2">
      <c r="A27568" s="289"/>
      <c r="I27568"/>
      <c r="J27568"/>
      <c r="L27568" s="33"/>
      <c r="M27568" s="24"/>
    </row>
    <row r="27569" spans="1:13" x14ac:dyDescent="0.2">
      <c r="A27569" s="289"/>
      <c r="I27569"/>
      <c r="J27569"/>
      <c r="L27569" s="33"/>
      <c r="M27569" s="24"/>
    </row>
    <row r="27570" spans="1:13" x14ac:dyDescent="0.2">
      <c r="A27570" s="289"/>
      <c r="I27570"/>
      <c r="J27570"/>
      <c r="L27570" s="33"/>
      <c r="M27570" s="24"/>
    </row>
    <row r="27571" spans="1:13" x14ac:dyDescent="0.2">
      <c r="A27571" s="289"/>
      <c r="I27571"/>
      <c r="J27571"/>
      <c r="L27571" s="33"/>
      <c r="M27571" s="24"/>
    </row>
    <row r="27572" spans="1:13" x14ac:dyDescent="0.2">
      <c r="A27572" s="289"/>
      <c r="I27572"/>
      <c r="J27572"/>
      <c r="L27572" s="33"/>
      <c r="M27572" s="24"/>
    </row>
    <row r="27573" spans="1:13" x14ac:dyDescent="0.2">
      <c r="A27573" s="289"/>
      <c r="I27573"/>
      <c r="J27573"/>
      <c r="L27573" s="33"/>
      <c r="M27573" s="24"/>
    </row>
    <row r="27574" spans="1:13" x14ac:dyDescent="0.2">
      <c r="A27574" s="289"/>
      <c r="I27574"/>
      <c r="J27574"/>
      <c r="L27574" s="33"/>
      <c r="M27574" s="24"/>
    </row>
    <row r="27575" spans="1:13" x14ac:dyDescent="0.2">
      <c r="A27575" s="289"/>
      <c r="I27575"/>
      <c r="J27575"/>
      <c r="L27575" s="33"/>
      <c r="M27575" s="24"/>
    </row>
    <row r="27576" spans="1:13" x14ac:dyDescent="0.2">
      <c r="A27576" s="289"/>
      <c r="I27576"/>
      <c r="J27576"/>
      <c r="L27576" s="33"/>
      <c r="M27576" s="24"/>
    </row>
    <row r="27577" spans="1:13" x14ac:dyDescent="0.2">
      <c r="A27577" s="289"/>
      <c r="I27577"/>
      <c r="J27577"/>
      <c r="L27577" s="33"/>
      <c r="M27577" s="24"/>
    </row>
    <row r="27578" spans="1:13" x14ac:dyDescent="0.2">
      <c r="A27578" s="289"/>
      <c r="I27578"/>
      <c r="J27578"/>
      <c r="L27578" s="33"/>
      <c r="M27578" s="24"/>
    </row>
    <row r="27579" spans="1:13" x14ac:dyDescent="0.2">
      <c r="A27579" s="289"/>
      <c r="I27579"/>
      <c r="J27579"/>
      <c r="L27579" s="33"/>
      <c r="M27579" s="24"/>
    </row>
    <row r="27580" spans="1:13" x14ac:dyDescent="0.2">
      <c r="A27580" s="289"/>
      <c r="I27580"/>
      <c r="J27580"/>
      <c r="L27580" s="33"/>
      <c r="M27580" s="24"/>
    </row>
    <row r="27581" spans="1:13" x14ac:dyDescent="0.2">
      <c r="A27581" s="289"/>
      <c r="I27581"/>
      <c r="J27581"/>
      <c r="L27581" s="33"/>
      <c r="M27581" s="24"/>
    </row>
    <row r="27582" spans="1:13" x14ac:dyDescent="0.2">
      <c r="A27582" s="289"/>
      <c r="I27582"/>
      <c r="J27582"/>
      <c r="L27582" s="33"/>
      <c r="M27582" s="24"/>
    </row>
    <row r="27583" spans="1:13" x14ac:dyDescent="0.2">
      <c r="A27583" s="289"/>
      <c r="I27583"/>
      <c r="J27583"/>
      <c r="L27583" s="33"/>
      <c r="M27583" s="24"/>
    </row>
    <row r="27584" spans="1:13" x14ac:dyDescent="0.2">
      <c r="A27584" s="289"/>
      <c r="I27584"/>
      <c r="J27584"/>
      <c r="L27584" s="33"/>
      <c r="M27584" s="24"/>
    </row>
    <row r="27585" spans="1:13" x14ac:dyDescent="0.2">
      <c r="A27585" s="289"/>
      <c r="I27585"/>
      <c r="J27585"/>
      <c r="L27585" s="33"/>
      <c r="M27585" s="24"/>
    </row>
    <row r="27586" spans="1:13" x14ac:dyDescent="0.2">
      <c r="A27586" s="289"/>
      <c r="I27586"/>
      <c r="J27586"/>
      <c r="L27586" s="33"/>
      <c r="M27586" s="24"/>
    </row>
    <row r="27587" spans="1:13" x14ac:dyDescent="0.2">
      <c r="A27587" s="289"/>
      <c r="I27587"/>
      <c r="J27587"/>
      <c r="L27587" s="33"/>
      <c r="M27587" s="24"/>
    </row>
    <row r="27588" spans="1:13" x14ac:dyDescent="0.2">
      <c r="A27588" s="289"/>
      <c r="I27588"/>
      <c r="J27588"/>
      <c r="L27588" s="33"/>
      <c r="M27588" s="24"/>
    </row>
    <row r="27589" spans="1:13" x14ac:dyDescent="0.2">
      <c r="A27589" s="289"/>
      <c r="I27589"/>
      <c r="J27589"/>
      <c r="L27589" s="33"/>
      <c r="M27589" s="24"/>
    </row>
    <row r="27590" spans="1:13" x14ac:dyDescent="0.2">
      <c r="A27590" s="289"/>
      <c r="I27590"/>
      <c r="J27590"/>
      <c r="L27590" s="33"/>
      <c r="M27590" s="24"/>
    </row>
    <row r="27591" spans="1:13" x14ac:dyDescent="0.2">
      <c r="A27591" s="289"/>
      <c r="I27591"/>
      <c r="J27591"/>
      <c r="L27591" s="33"/>
      <c r="M27591" s="24"/>
    </row>
    <row r="27592" spans="1:13" x14ac:dyDescent="0.2">
      <c r="A27592" s="289"/>
      <c r="I27592"/>
      <c r="J27592"/>
      <c r="L27592" s="33"/>
      <c r="M27592" s="24"/>
    </row>
    <row r="27593" spans="1:13" x14ac:dyDescent="0.2">
      <c r="A27593" s="289"/>
      <c r="I27593"/>
      <c r="J27593"/>
      <c r="L27593" s="33"/>
      <c r="M27593" s="24"/>
    </row>
    <row r="27594" spans="1:13" x14ac:dyDescent="0.2">
      <c r="A27594" s="289"/>
      <c r="I27594"/>
      <c r="J27594"/>
      <c r="L27594" s="33"/>
      <c r="M27594" s="24"/>
    </row>
    <row r="27595" spans="1:13" x14ac:dyDescent="0.2">
      <c r="A27595" s="289"/>
      <c r="I27595"/>
      <c r="J27595"/>
      <c r="L27595" s="33"/>
      <c r="M27595" s="24"/>
    </row>
    <row r="27596" spans="1:13" x14ac:dyDescent="0.2">
      <c r="A27596" s="289"/>
      <c r="I27596"/>
      <c r="J27596"/>
      <c r="L27596" s="33"/>
      <c r="M27596" s="24"/>
    </row>
    <row r="27597" spans="1:13" x14ac:dyDescent="0.2">
      <c r="A27597" s="289"/>
      <c r="I27597"/>
      <c r="J27597"/>
      <c r="L27597" s="33"/>
      <c r="M27597" s="24"/>
    </row>
    <row r="27598" spans="1:13" x14ac:dyDescent="0.2">
      <c r="A27598" s="289"/>
      <c r="I27598"/>
      <c r="J27598"/>
      <c r="L27598" s="33"/>
      <c r="M27598" s="24"/>
    </row>
    <row r="27599" spans="1:13" x14ac:dyDescent="0.2">
      <c r="A27599" s="289"/>
      <c r="I27599"/>
      <c r="J27599"/>
      <c r="L27599" s="33"/>
      <c r="M27599" s="24"/>
    </row>
    <row r="27600" spans="1:13" x14ac:dyDescent="0.2">
      <c r="A27600" s="289"/>
      <c r="I27600"/>
      <c r="J27600"/>
      <c r="L27600" s="33"/>
      <c r="M27600" s="24"/>
    </row>
    <row r="27601" spans="1:13" x14ac:dyDescent="0.2">
      <c r="A27601" s="289"/>
      <c r="I27601"/>
      <c r="J27601"/>
      <c r="L27601" s="33"/>
      <c r="M27601" s="24"/>
    </row>
    <row r="27602" spans="1:13" x14ac:dyDescent="0.2">
      <c r="A27602" s="289"/>
      <c r="I27602"/>
      <c r="J27602"/>
      <c r="L27602" s="33"/>
      <c r="M27602" s="24"/>
    </row>
    <row r="27603" spans="1:13" x14ac:dyDescent="0.2">
      <c r="A27603" s="289"/>
      <c r="I27603"/>
      <c r="J27603"/>
      <c r="L27603" s="33"/>
      <c r="M27603" s="24"/>
    </row>
    <row r="27604" spans="1:13" x14ac:dyDescent="0.2">
      <c r="A27604" s="289"/>
      <c r="I27604"/>
      <c r="J27604"/>
      <c r="L27604" s="33"/>
      <c r="M27604" s="24"/>
    </row>
    <row r="27605" spans="1:13" x14ac:dyDescent="0.2">
      <c r="A27605" s="289"/>
      <c r="I27605"/>
      <c r="J27605"/>
      <c r="L27605" s="33"/>
      <c r="M27605" s="24"/>
    </row>
    <row r="27606" spans="1:13" x14ac:dyDescent="0.2">
      <c r="A27606" s="289"/>
      <c r="I27606"/>
      <c r="J27606"/>
      <c r="L27606" s="33"/>
      <c r="M27606" s="24"/>
    </row>
    <row r="27607" spans="1:13" x14ac:dyDescent="0.2">
      <c r="A27607" s="289"/>
      <c r="I27607"/>
      <c r="J27607"/>
      <c r="L27607" s="33"/>
      <c r="M27607" s="24"/>
    </row>
    <row r="27608" spans="1:13" x14ac:dyDescent="0.2">
      <c r="A27608" s="289"/>
      <c r="I27608"/>
      <c r="J27608"/>
      <c r="L27608" s="33"/>
      <c r="M27608" s="24"/>
    </row>
    <row r="27609" spans="1:13" x14ac:dyDescent="0.2">
      <c r="A27609" s="289"/>
      <c r="I27609"/>
      <c r="J27609"/>
      <c r="L27609" s="33"/>
      <c r="M27609" s="24"/>
    </row>
    <row r="27610" spans="1:13" x14ac:dyDescent="0.2">
      <c r="A27610" s="289"/>
      <c r="I27610"/>
      <c r="J27610"/>
      <c r="L27610" s="33"/>
      <c r="M27610" s="24"/>
    </row>
    <row r="27611" spans="1:13" x14ac:dyDescent="0.2">
      <c r="A27611" s="289"/>
      <c r="I27611"/>
      <c r="J27611"/>
      <c r="L27611" s="33"/>
      <c r="M27611" s="24"/>
    </row>
    <row r="27612" spans="1:13" x14ac:dyDescent="0.2">
      <c r="A27612" s="289"/>
      <c r="I27612"/>
      <c r="J27612"/>
      <c r="L27612" s="33"/>
      <c r="M27612" s="24"/>
    </row>
    <row r="27613" spans="1:13" x14ac:dyDescent="0.2">
      <c r="A27613" s="289"/>
      <c r="I27613"/>
      <c r="J27613"/>
      <c r="L27613" s="33"/>
      <c r="M27613" s="24"/>
    </row>
    <row r="27614" spans="1:13" x14ac:dyDescent="0.2">
      <c r="A27614" s="289"/>
      <c r="I27614"/>
      <c r="J27614"/>
      <c r="L27614" s="33"/>
      <c r="M27614" s="24"/>
    </row>
    <row r="27615" spans="1:13" x14ac:dyDescent="0.2">
      <c r="A27615" s="289"/>
      <c r="I27615"/>
      <c r="J27615"/>
      <c r="L27615" s="33"/>
      <c r="M27615" s="24"/>
    </row>
    <row r="27616" spans="1:13" x14ac:dyDescent="0.2">
      <c r="A27616" s="289"/>
      <c r="I27616"/>
      <c r="J27616"/>
      <c r="L27616" s="33"/>
      <c r="M27616" s="24"/>
    </row>
    <row r="27617" spans="1:13" x14ac:dyDescent="0.2">
      <c r="A27617" s="289"/>
      <c r="I27617"/>
      <c r="J27617"/>
      <c r="L27617" s="33"/>
      <c r="M27617" s="24"/>
    </row>
    <row r="27618" spans="1:13" x14ac:dyDescent="0.2">
      <c r="A27618" s="289"/>
      <c r="I27618"/>
      <c r="J27618"/>
      <c r="L27618" s="33"/>
      <c r="M27618" s="24"/>
    </row>
    <row r="27619" spans="1:13" x14ac:dyDescent="0.2">
      <c r="A27619" s="289"/>
      <c r="I27619"/>
      <c r="J27619"/>
      <c r="L27619" s="33"/>
      <c r="M27619" s="24"/>
    </row>
    <row r="27620" spans="1:13" x14ac:dyDescent="0.2">
      <c r="A27620" s="289"/>
      <c r="I27620"/>
      <c r="J27620"/>
      <c r="L27620" s="33"/>
      <c r="M27620" s="24"/>
    </row>
    <row r="27621" spans="1:13" x14ac:dyDescent="0.2">
      <c r="A27621" s="289"/>
      <c r="I27621"/>
      <c r="J27621"/>
      <c r="L27621" s="33"/>
      <c r="M27621" s="24"/>
    </row>
    <row r="27622" spans="1:13" x14ac:dyDescent="0.2">
      <c r="A27622" s="289"/>
      <c r="I27622"/>
      <c r="J27622"/>
      <c r="L27622" s="33"/>
      <c r="M27622" s="24"/>
    </row>
    <row r="27623" spans="1:13" x14ac:dyDescent="0.2">
      <c r="A27623" s="289"/>
      <c r="I27623"/>
      <c r="J27623"/>
      <c r="L27623" s="33"/>
      <c r="M27623" s="24"/>
    </row>
    <row r="27624" spans="1:13" x14ac:dyDescent="0.2">
      <c r="A27624" s="289"/>
      <c r="I27624"/>
      <c r="J27624"/>
      <c r="L27624" s="33"/>
      <c r="M27624" s="24"/>
    </row>
    <row r="27625" spans="1:13" x14ac:dyDescent="0.2">
      <c r="A27625" s="289"/>
      <c r="I27625"/>
      <c r="J27625"/>
      <c r="L27625" s="33"/>
      <c r="M27625" s="24"/>
    </row>
    <row r="27626" spans="1:13" x14ac:dyDescent="0.2">
      <c r="A27626" s="289"/>
      <c r="I27626"/>
      <c r="J27626"/>
      <c r="L27626" s="33"/>
      <c r="M27626" s="24"/>
    </row>
    <row r="27627" spans="1:13" x14ac:dyDescent="0.2">
      <c r="A27627" s="289"/>
      <c r="I27627"/>
      <c r="J27627"/>
      <c r="L27627" s="33"/>
      <c r="M27627" s="24"/>
    </row>
    <row r="27628" spans="1:13" x14ac:dyDescent="0.2">
      <c r="A27628" s="289"/>
      <c r="I27628"/>
      <c r="J27628"/>
      <c r="L27628" s="33"/>
      <c r="M27628" s="24"/>
    </row>
    <row r="27629" spans="1:13" x14ac:dyDescent="0.2">
      <c r="A27629" s="289"/>
      <c r="I27629"/>
      <c r="J27629"/>
      <c r="L27629" s="33"/>
      <c r="M27629" s="24"/>
    </row>
    <row r="27630" spans="1:13" x14ac:dyDescent="0.2">
      <c r="A27630" s="289"/>
      <c r="I27630"/>
      <c r="J27630"/>
      <c r="L27630" s="33"/>
      <c r="M27630" s="24"/>
    </row>
    <row r="27631" spans="1:13" x14ac:dyDescent="0.2">
      <c r="A27631" s="289"/>
      <c r="I27631"/>
      <c r="J27631"/>
      <c r="L27631" s="33"/>
      <c r="M27631" s="24"/>
    </row>
    <row r="27632" spans="1:13" x14ac:dyDescent="0.2">
      <c r="A27632" s="289"/>
      <c r="I27632"/>
      <c r="J27632"/>
      <c r="L27632" s="33"/>
      <c r="M27632" s="24"/>
    </row>
    <row r="27633" spans="1:13" x14ac:dyDescent="0.2">
      <c r="A27633" s="289"/>
      <c r="I27633"/>
      <c r="J27633"/>
      <c r="L27633" s="33"/>
      <c r="M27633" s="24"/>
    </row>
    <row r="27634" spans="1:13" x14ac:dyDescent="0.2">
      <c r="A27634" s="289"/>
      <c r="I27634"/>
      <c r="J27634"/>
      <c r="L27634" s="33"/>
      <c r="M27634" s="24"/>
    </row>
    <row r="27635" spans="1:13" x14ac:dyDescent="0.2">
      <c r="A27635" s="289"/>
      <c r="I27635"/>
      <c r="J27635"/>
      <c r="L27635" s="33"/>
      <c r="M27635" s="24"/>
    </row>
    <row r="27636" spans="1:13" x14ac:dyDescent="0.2">
      <c r="A27636" s="289"/>
      <c r="I27636"/>
      <c r="J27636"/>
      <c r="L27636" s="33"/>
      <c r="M27636" s="24"/>
    </row>
    <row r="27637" spans="1:13" x14ac:dyDescent="0.2">
      <c r="A27637" s="289"/>
      <c r="I27637"/>
      <c r="J27637"/>
      <c r="L27637" s="33"/>
      <c r="M27637" s="24"/>
    </row>
    <row r="27638" spans="1:13" x14ac:dyDescent="0.2">
      <c r="A27638" s="289"/>
      <c r="I27638"/>
      <c r="J27638"/>
      <c r="L27638" s="33"/>
      <c r="M27638" s="24"/>
    </row>
    <row r="27639" spans="1:13" x14ac:dyDescent="0.2">
      <c r="A27639" s="289"/>
      <c r="I27639"/>
      <c r="J27639"/>
      <c r="L27639" s="33"/>
      <c r="M27639" s="24"/>
    </row>
    <row r="27640" spans="1:13" x14ac:dyDescent="0.2">
      <c r="A27640" s="289"/>
      <c r="I27640"/>
      <c r="J27640"/>
      <c r="L27640" s="33"/>
      <c r="M27640" s="24"/>
    </row>
    <row r="27641" spans="1:13" x14ac:dyDescent="0.2">
      <c r="A27641" s="289"/>
      <c r="I27641"/>
      <c r="J27641"/>
      <c r="L27641" s="33"/>
      <c r="M27641" s="24"/>
    </row>
    <row r="27642" spans="1:13" x14ac:dyDescent="0.2">
      <c r="A27642" s="289"/>
      <c r="I27642"/>
      <c r="J27642"/>
      <c r="L27642" s="33"/>
      <c r="M27642" s="24"/>
    </row>
    <row r="27643" spans="1:13" x14ac:dyDescent="0.2">
      <c r="A27643" s="289"/>
      <c r="I27643"/>
      <c r="J27643"/>
      <c r="L27643" s="33"/>
      <c r="M27643" s="24"/>
    </row>
    <row r="27644" spans="1:13" x14ac:dyDescent="0.2">
      <c r="A27644" s="289"/>
      <c r="I27644"/>
      <c r="J27644"/>
      <c r="L27644" s="33"/>
      <c r="M27644" s="24"/>
    </row>
    <row r="27645" spans="1:13" x14ac:dyDescent="0.2">
      <c r="A27645" s="289"/>
      <c r="I27645"/>
      <c r="J27645"/>
      <c r="L27645" s="33"/>
      <c r="M27645" s="24"/>
    </row>
    <row r="27646" spans="1:13" x14ac:dyDescent="0.2">
      <c r="A27646" s="289"/>
      <c r="I27646"/>
      <c r="J27646"/>
      <c r="L27646" s="33"/>
      <c r="M27646" s="24"/>
    </row>
    <row r="27647" spans="1:13" x14ac:dyDescent="0.2">
      <c r="A27647" s="289"/>
      <c r="I27647"/>
      <c r="J27647"/>
      <c r="L27647" s="33"/>
      <c r="M27647" s="24"/>
    </row>
    <row r="27648" spans="1:13" x14ac:dyDescent="0.2">
      <c r="A27648" s="289"/>
      <c r="I27648"/>
      <c r="J27648"/>
      <c r="L27648" s="33"/>
      <c r="M27648" s="24"/>
    </row>
    <row r="27649" spans="1:13" x14ac:dyDescent="0.2">
      <c r="A27649" s="289"/>
      <c r="I27649"/>
      <c r="J27649"/>
      <c r="L27649" s="33"/>
      <c r="M27649" s="24"/>
    </row>
    <row r="27650" spans="1:13" x14ac:dyDescent="0.2">
      <c r="A27650" s="289"/>
      <c r="I27650"/>
      <c r="J27650"/>
      <c r="L27650" s="33"/>
      <c r="M27650" s="24"/>
    </row>
    <row r="27651" spans="1:13" x14ac:dyDescent="0.2">
      <c r="A27651" s="289"/>
      <c r="I27651"/>
      <c r="J27651"/>
      <c r="L27651" s="33"/>
      <c r="M27651" s="24"/>
    </row>
    <row r="27652" spans="1:13" x14ac:dyDescent="0.2">
      <c r="A27652" s="289"/>
      <c r="I27652"/>
      <c r="J27652"/>
      <c r="L27652" s="33"/>
      <c r="M27652" s="24"/>
    </row>
    <row r="27653" spans="1:13" x14ac:dyDescent="0.2">
      <c r="A27653" s="289"/>
      <c r="I27653"/>
      <c r="J27653"/>
      <c r="L27653" s="33"/>
      <c r="M27653" s="24"/>
    </row>
    <row r="27654" spans="1:13" x14ac:dyDescent="0.2">
      <c r="A27654" s="289"/>
      <c r="I27654"/>
      <c r="J27654"/>
      <c r="L27654" s="33"/>
      <c r="M27654" s="24"/>
    </row>
    <row r="27655" spans="1:13" x14ac:dyDescent="0.2">
      <c r="A27655" s="289"/>
      <c r="I27655"/>
      <c r="J27655"/>
      <c r="L27655" s="33"/>
      <c r="M27655" s="24"/>
    </row>
    <row r="27656" spans="1:13" x14ac:dyDescent="0.2">
      <c r="A27656" s="289"/>
      <c r="I27656"/>
      <c r="J27656"/>
      <c r="L27656" s="33"/>
      <c r="M27656" s="24"/>
    </row>
    <row r="27657" spans="1:13" x14ac:dyDescent="0.2">
      <c r="A27657" s="289"/>
      <c r="I27657"/>
      <c r="J27657"/>
      <c r="L27657" s="33"/>
      <c r="M27657" s="24"/>
    </row>
    <row r="27658" spans="1:13" x14ac:dyDescent="0.2">
      <c r="A27658" s="289"/>
      <c r="I27658"/>
      <c r="J27658"/>
      <c r="L27658" s="33"/>
      <c r="M27658" s="24"/>
    </row>
    <row r="27659" spans="1:13" x14ac:dyDescent="0.2">
      <c r="A27659" s="289"/>
      <c r="I27659"/>
      <c r="J27659"/>
      <c r="L27659" s="33"/>
      <c r="M27659" s="24"/>
    </row>
    <row r="27660" spans="1:13" x14ac:dyDescent="0.2">
      <c r="A27660" s="289"/>
      <c r="I27660"/>
      <c r="J27660"/>
      <c r="L27660" s="33"/>
      <c r="M27660" s="24"/>
    </row>
    <row r="27661" spans="1:13" x14ac:dyDescent="0.2">
      <c r="A27661" s="289"/>
      <c r="I27661"/>
      <c r="J27661"/>
      <c r="L27661" s="33"/>
      <c r="M27661" s="24"/>
    </row>
    <row r="27662" spans="1:13" x14ac:dyDescent="0.2">
      <c r="A27662" s="289"/>
      <c r="I27662"/>
      <c r="J27662"/>
      <c r="L27662" s="33"/>
      <c r="M27662" s="24"/>
    </row>
    <row r="27663" spans="1:13" x14ac:dyDescent="0.2">
      <c r="A27663" s="289"/>
      <c r="I27663"/>
      <c r="J27663"/>
      <c r="L27663" s="33"/>
      <c r="M27663" s="24"/>
    </row>
    <row r="27664" spans="1:13" x14ac:dyDescent="0.2">
      <c r="A27664" s="289"/>
      <c r="I27664"/>
      <c r="J27664"/>
      <c r="L27664" s="33"/>
      <c r="M27664" s="24"/>
    </row>
    <row r="27665" spans="1:13" x14ac:dyDescent="0.2">
      <c r="A27665" s="289"/>
      <c r="I27665"/>
      <c r="J27665"/>
      <c r="L27665" s="33"/>
      <c r="M27665" s="24"/>
    </row>
    <row r="27666" spans="1:13" x14ac:dyDescent="0.2">
      <c r="A27666" s="289"/>
      <c r="I27666"/>
      <c r="J27666"/>
      <c r="L27666" s="33"/>
      <c r="M27666" s="24"/>
    </row>
    <row r="27667" spans="1:13" x14ac:dyDescent="0.2">
      <c r="A27667" s="289"/>
      <c r="I27667"/>
      <c r="J27667"/>
      <c r="L27667" s="33"/>
      <c r="M27667" s="24"/>
    </row>
    <row r="27668" spans="1:13" x14ac:dyDescent="0.2">
      <c r="A27668" s="289"/>
      <c r="I27668"/>
      <c r="J27668"/>
      <c r="L27668" s="33"/>
      <c r="M27668" s="24"/>
    </row>
    <row r="27669" spans="1:13" x14ac:dyDescent="0.2">
      <c r="A27669" s="289"/>
      <c r="I27669"/>
      <c r="J27669"/>
      <c r="L27669" s="33"/>
      <c r="M27669" s="24"/>
    </row>
    <row r="27670" spans="1:13" x14ac:dyDescent="0.2">
      <c r="A27670" s="289"/>
      <c r="I27670"/>
      <c r="J27670"/>
      <c r="L27670" s="33"/>
      <c r="M27670" s="24"/>
    </row>
    <row r="27671" spans="1:13" x14ac:dyDescent="0.2">
      <c r="A27671" s="289"/>
      <c r="I27671"/>
      <c r="J27671"/>
      <c r="L27671" s="33"/>
      <c r="M27671" s="24"/>
    </row>
    <row r="27672" spans="1:13" x14ac:dyDescent="0.2">
      <c r="A27672" s="289"/>
      <c r="I27672"/>
      <c r="J27672"/>
      <c r="L27672" s="33"/>
      <c r="M27672" s="24"/>
    </row>
    <row r="27673" spans="1:13" x14ac:dyDescent="0.2">
      <c r="A27673" s="289"/>
      <c r="I27673"/>
      <c r="J27673"/>
      <c r="L27673" s="33"/>
      <c r="M27673" s="24"/>
    </row>
    <row r="27674" spans="1:13" x14ac:dyDescent="0.2">
      <c r="A27674" s="289"/>
      <c r="I27674"/>
      <c r="J27674"/>
      <c r="L27674" s="33"/>
      <c r="M27674" s="24"/>
    </row>
    <row r="27675" spans="1:13" x14ac:dyDescent="0.2">
      <c r="A27675" s="289"/>
      <c r="I27675"/>
      <c r="J27675"/>
      <c r="L27675" s="33"/>
      <c r="M27675" s="24"/>
    </row>
    <row r="27676" spans="1:13" x14ac:dyDescent="0.2">
      <c r="A27676" s="289"/>
      <c r="I27676"/>
      <c r="J27676"/>
      <c r="L27676" s="33"/>
      <c r="M27676" s="24"/>
    </row>
    <row r="27677" spans="1:13" x14ac:dyDescent="0.2">
      <c r="A27677" s="289"/>
      <c r="I27677"/>
      <c r="J27677"/>
      <c r="L27677" s="33"/>
      <c r="M27677" s="24"/>
    </row>
    <row r="27678" spans="1:13" x14ac:dyDescent="0.2">
      <c r="A27678" s="289"/>
      <c r="I27678"/>
      <c r="J27678"/>
      <c r="L27678" s="33"/>
      <c r="M27678" s="24"/>
    </row>
    <row r="27679" spans="1:13" x14ac:dyDescent="0.2">
      <c r="A27679" s="289"/>
      <c r="I27679"/>
      <c r="J27679"/>
      <c r="L27679" s="33"/>
      <c r="M27679" s="24"/>
    </row>
    <row r="27680" spans="1:13" x14ac:dyDescent="0.2">
      <c r="A27680" s="289"/>
      <c r="I27680"/>
      <c r="J27680"/>
      <c r="L27680" s="33"/>
      <c r="M27680" s="24"/>
    </row>
    <row r="27681" spans="1:13" x14ac:dyDescent="0.2">
      <c r="A27681" s="289"/>
      <c r="I27681"/>
      <c r="J27681"/>
      <c r="L27681" s="33"/>
      <c r="M27681" s="24"/>
    </row>
    <row r="27682" spans="1:13" x14ac:dyDescent="0.2">
      <c r="A27682" s="289"/>
      <c r="I27682"/>
      <c r="J27682"/>
      <c r="L27682" s="33"/>
      <c r="M27682" s="24"/>
    </row>
    <row r="27683" spans="1:13" x14ac:dyDescent="0.2">
      <c r="A27683" s="289"/>
      <c r="I27683"/>
      <c r="J27683"/>
      <c r="L27683" s="33"/>
      <c r="M27683" s="24"/>
    </row>
    <row r="27684" spans="1:13" x14ac:dyDescent="0.2">
      <c r="A27684" s="289"/>
      <c r="I27684"/>
      <c r="J27684"/>
      <c r="L27684" s="33"/>
      <c r="M27684" s="24"/>
    </row>
    <row r="27685" spans="1:13" x14ac:dyDescent="0.2">
      <c r="A27685" s="289"/>
      <c r="I27685"/>
      <c r="J27685"/>
      <c r="L27685" s="33"/>
      <c r="M27685" s="24"/>
    </row>
    <row r="27686" spans="1:13" x14ac:dyDescent="0.2">
      <c r="A27686" s="289"/>
      <c r="I27686"/>
      <c r="J27686"/>
      <c r="L27686" s="33"/>
      <c r="M27686" s="24"/>
    </row>
    <row r="27687" spans="1:13" x14ac:dyDescent="0.2">
      <c r="A27687" s="289"/>
      <c r="I27687"/>
      <c r="J27687"/>
      <c r="L27687" s="33"/>
      <c r="M27687" s="24"/>
    </row>
    <row r="27688" spans="1:13" x14ac:dyDescent="0.2">
      <c r="A27688" s="289"/>
      <c r="I27688"/>
      <c r="J27688"/>
      <c r="L27688" s="33"/>
      <c r="M27688" s="24"/>
    </row>
    <row r="27689" spans="1:13" x14ac:dyDescent="0.2">
      <c r="A27689" s="289"/>
      <c r="I27689"/>
      <c r="J27689"/>
      <c r="L27689" s="33"/>
      <c r="M27689" s="24"/>
    </row>
    <row r="27690" spans="1:13" x14ac:dyDescent="0.2">
      <c r="A27690" s="289"/>
      <c r="I27690"/>
      <c r="J27690"/>
      <c r="L27690" s="33"/>
      <c r="M27690" s="24"/>
    </row>
    <row r="27691" spans="1:13" x14ac:dyDescent="0.2">
      <c r="A27691" s="289"/>
      <c r="I27691"/>
      <c r="J27691"/>
      <c r="L27691" s="33"/>
      <c r="M27691" s="24"/>
    </row>
    <row r="27692" spans="1:13" x14ac:dyDescent="0.2">
      <c r="A27692" s="289"/>
      <c r="I27692"/>
      <c r="J27692"/>
      <c r="L27692" s="33"/>
      <c r="M27692" s="24"/>
    </row>
    <row r="27693" spans="1:13" x14ac:dyDescent="0.2">
      <c r="A27693" s="289"/>
      <c r="I27693"/>
      <c r="J27693"/>
      <c r="L27693" s="33"/>
      <c r="M27693" s="24"/>
    </row>
    <row r="27694" spans="1:13" x14ac:dyDescent="0.2">
      <c r="A27694" s="289"/>
      <c r="I27694"/>
      <c r="J27694"/>
      <c r="L27694" s="33"/>
      <c r="M27694" s="24"/>
    </row>
    <row r="27695" spans="1:13" x14ac:dyDescent="0.2">
      <c r="A27695" s="289"/>
      <c r="I27695"/>
      <c r="J27695"/>
      <c r="L27695" s="33"/>
      <c r="M27695" s="24"/>
    </row>
    <row r="27696" spans="1:13" x14ac:dyDescent="0.2">
      <c r="A27696" s="289"/>
      <c r="I27696"/>
      <c r="J27696"/>
      <c r="L27696" s="33"/>
      <c r="M27696" s="24"/>
    </row>
    <row r="27697" spans="1:13" x14ac:dyDescent="0.2">
      <c r="A27697" s="289"/>
      <c r="I27697"/>
      <c r="J27697"/>
      <c r="L27697" s="33"/>
      <c r="M27697" s="24"/>
    </row>
    <row r="27698" spans="1:13" x14ac:dyDescent="0.2">
      <c r="A27698" s="289"/>
      <c r="I27698"/>
      <c r="J27698"/>
      <c r="L27698" s="33"/>
      <c r="M27698" s="24"/>
    </row>
    <row r="27699" spans="1:13" x14ac:dyDescent="0.2">
      <c r="A27699" s="289"/>
      <c r="I27699"/>
      <c r="J27699"/>
      <c r="L27699" s="33"/>
      <c r="M27699" s="24"/>
    </row>
    <row r="27700" spans="1:13" x14ac:dyDescent="0.2">
      <c r="A27700" s="289"/>
      <c r="I27700"/>
      <c r="J27700"/>
      <c r="L27700" s="33"/>
      <c r="M27700" s="24"/>
    </row>
    <row r="27701" spans="1:13" x14ac:dyDescent="0.2">
      <c r="A27701" s="289"/>
      <c r="I27701"/>
      <c r="J27701"/>
      <c r="L27701" s="33"/>
      <c r="M27701" s="24"/>
    </row>
    <row r="27702" spans="1:13" x14ac:dyDescent="0.2">
      <c r="A27702" s="289"/>
      <c r="I27702"/>
      <c r="J27702"/>
      <c r="L27702" s="33"/>
      <c r="M27702" s="24"/>
    </row>
    <row r="27703" spans="1:13" x14ac:dyDescent="0.2">
      <c r="A27703" s="289"/>
      <c r="I27703"/>
      <c r="J27703"/>
      <c r="L27703" s="33"/>
      <c r="M27703" s="24"/>
    </row>
    <row r="27704" spans="1:13" x14ac:dyDescent="0.2">
      <c r="A27704" s="289"/>
      <c r="I27704"/>
      <c r="J27704"/>
      <c r="L27704" s="33"/>
      <c r="M27704" s="24"/>
    </row>
    <row r="27705" spans="1:13" x14ac:dyDescent="0.2">
      <c r="A27705" s="289"/>
      <c r="I27705"/>
      <c r="J27705"/>
      <c r="L27705" s="33"/>
      <c r="M27705" s="24"/>
    </row>
    <row r="27706" spans="1:13" x14ac:dyDescent="0.2">
      <c r="A27706" s="289"/>
      <c r="I27706"/>
      <c r="J27706"/>
      <c r="L27706" s="33"/>
      <c r="M27706" s="24"/>
    </row>
    <row r="27707" spans="1:13" x14ac:dyDescent="0.2">
      <c r="A27707" s="289"/>
      <c r="I27707"/>
      <c r="J27707"/>
      <c r="L27707" s="33"/>
      <c r="M27707" s="24"/>
    </row>
    <row r="27708" spans="1:13" x14ac:dyDescent="0.2">
      <c r="A27708" s="289"/>
      <c r="I27708"/>
      <c r="J27708"/>
      <c r="L27708" s="33"/>
      <c r="M27708" s="24"/>
    </row>
    <row r="27709" spans="1:13" x14ac:dyDescent="0.2">
      <c r="A27709" s="289"/>
      <c r="I27709"/>
      <c r="J27709"/>
      <c r="L27709" s="33"/>
      <c r="M27709" s="24"/>
    </row>
    <row r="27710" spans="1:13" x14ac:dyDescent="0.2">
      <c r="A27710" s="289"/>
      <c r="I27710"/>
      <c r="J27710"/>
      <c r="L27710" s="33"/>
      <c r="M27710" s="24"/>
    </row>
    <row r="27711" spans="1:13" x14ac:dyDescent="0.2">
      <c r="A27711" s="289"/>
      <c r="I27711"/>
      <c r="J27711"/>
      <c r="L27711" s="33"/>
      <c r="M27711" s="24"/>
    </row>
    <row r="27712" spans="1:13" x14ac:dyDescent="0.2">
      <c r="A27712" s="289"/>
      <c r="I27712"/>
      <c r="J27712"/>
      <c r="L27712" s="33"/>
      <c r="M27712" s="24"/>
    </row>
    <row r="27713" spans="1:13" x14ac:dyDescent="0.2">
      <c r="A27713" s="289"/>
      <c r="I27713"/>
      <c r="J27713"/>
      <c r="L27713" s="33"/>
      <c r="M27713" s="24"/>
    </row>
    <row r="27714" spans="1:13" x14ac:dyDescent="0.2">
      <c r="A27714" s="289"/>
      <c r="I27714"/>
      <c r="J27714"/>
      <c r="L27714" s="33"/>
      <c r="M27714" s="24"/>
    </row>
    <row r="27715" spans="1:13" x14ac:dyDescent="0.2">
      <c r="A27715" s="289"/>
      <c r="I27715"/>
      <c r="J27715"/>
      <c r="L27715" s="33"/>
      <c r="M27715" s="24"/>
    </row>
    <row r="27716" spans="1:13" x14ac:dyDescent="0.2">
      <c r="A27716" s="289"/>
      <c r="I27716"/>
      <c r="J27716"/>
      <c r="L27716" s="33"/>
      <c r="M27716" s="24"/>
    </row>
    <row r="27717" spans="1:13" x14ac:dyDescent="0.2">
      <c r="A27717" s="289"/>
      <c r="I27717"/>
      <c r="J27717"/>
      <c r="L27717" s="33"/>
      <c r="M27717" s="24"/>
    </row>
    <row r="27718" spans="1:13" x14ac:dyDescent="0.2">
      <c r="A27718" s="289"/>
      <c r="I27718"/>
      <c r="J27718"/>
      <c r="L27718" s="33"/>
      <c r="M27718" s="24"/>
    </row>
    <row r="27719" spans="1:13" x14ac:dyDescent="0.2">
      <c r="A27719" s="289"/>
      <c r="I27719"/>
      <c r="J27719"/>
      <c r="L27719" s="33"/>
      <c r="M27719" s="24"/>
    </row>
    <row r="27720" spans="1:13" x14ac:dyDescent="0.2">
      <c r="A27720" s="289"/>
      <c r="I27720"/>
      <c r="J27720"/>
      <c r="L27720" s="33"/>
      <c r="M27720" s="24"/>
    </row>
    <row r="27721" spans="1:13" x14ac:dyDescent="0.2">
      <c r="A27721" s="289"/>
      <c r="I27721"/>
      <c r="J27721"/>
      <c r="L27721" s="33"/>
      <c r="M27721" s="24"/>
    </row>
    <row r="27722" spans="1:13" x14ac:dyDescent="0.2">
      <c r="A27722" s="289"/>
      <c r="I27722"/>
      <c r="J27722"/>
      <c r="L27722" s="33"/>
      <c r="M27722" s="24"/>
    </row>
    <row r="27723" spans="1:13" x14ac:dyDescent="0.2">
      <c r="A27723" s="289"/>
      <c r="I27723"/>
      <c r="J27723"/>
      <c r="L27723" s="33"/>
      <c r="M27723" s="24"/>
    </row>
    <row r="27724" spans="1:13" x14ac:dyDescent="0.2">
      <c r="A27724" s="289"/>
      <c r="I27724"/>
      <c r="J27724"/>
      <c r="L27724" s="33"/>
      <c r="M27724" s="24"/>
    </row>
    <row r="27725" spans="1:13" x14ac:dyDescent="0.2">
      <c r="A27725" s="289"/>
      <c r="I27725"/>
      <c r="J27725"/>
      <c r="L27725" s="33"/>
      <c r="M27725" s="24"/>
    </row>
    <row r="27726" spans="1:13" x14ac:dyDescent="0.2">
      <c r="A27726" s="289"/>
      <c r="I27726"/>
      <c r="J27726"/>
      <c r="L27726" s="33"/>
      <c r="M27726" s="24"/>
    </row>
    <row r="27727" spans="1:13" x14ac:dyDescent="0.2">
      <c r="A27727" s="289"/>
      <c r="I27727"/>
      <c r="J27727"/>
      <c r="L27727" s="33"/>
      <c r="M27727" s="24"/>
    </row>
    <row r="27728" spans="1:13" x14ac:dyDescent="0.2">
      <c r="A27728" s="289"/>
      <c r="I27728"/>
      <c r="J27728"/>
      <c r="L27728" s="33"/>
      <c r="M27728" s="24"/>
    </row>
    <row r="27729" spans="1:13" x14ac:dyDescent="0.2">
      <c r="A27729" s="289"/>
      <c r="I27729"/>
      <c r="J27729"/>
      <c r="L27729" s="33"/>
      <c r="M27729" s="24"/>
    </row>
    <row r="27730" spans="1:13" x14ac:dyDescent="0.2">
      <c r="A27730" s="289"/>
      <c r="I27730"/>
      <c r="J27730"/>
      <c r="L27730" s="33"/>
      <c r="M27730" s="24"/>
    </row>
    <row r="27731" spans="1:13" x14ac:dyDescent="0.2">
      <c r="A27731" s="289"/>
      <c r="I27731"/>
      <c r="J27731"/>
      <c r="L27731" s="33"/>
      <c r="M27731" s="24"/>
    </row>
    <row r="27732" spans="1:13" x14ac:dyDescent="0.2">
      <c r="A27732" s="289"/>
      <c r="I27732"/>
      <c r="J27732"/>
      <c r="L27732" s="33"/>
      <c r="M27732" s="24"/>
    </row>
    <row r="27733" spans="1:13" x14ac:dyDescent="0.2">
      <c r="A27733" s="289"/>
      <c r="I27733"/>
      <c r="J27733"/>
      <c r="L27733" s="33"/>
      <c r="M27733" s="24"/>
    </row>
    <row r="27734" spans="1:13" x14ac:dyDescent="0.2">
      <c r="A27734" s="289"/>
      <c r="I27734"/>
      <c r="J27734"/>
      <c r="L27734" s="33"/>
      <c r="M27734" s="24"/>
    </row>
    <row r="27735" spans="1:13" x14ac:dyDescent="0.2">
      <c r="A27735" s="289"/>
      <c r="I27735"/>
      <c r="J27735"/>
      <c r="L27735" s="33"/>
      <c r="M27735" s="24"/>
    </row>
    <row r="27736" spans="1:13" x14ac:dyDescent="0.2">
      <c r="A27736" s="289"/>
      <c r="I27736"/>
      <c r="J27736"/>
      <c r="L27736" s="33"/>
      <c r="M27736" s="24"/>
    </row>
    <row r="27737" spans="1:13" x14ac:dyDescent="0.2">
      <c r="A27737" s="289"/>
      <c r="I27737"/>
      <c r="J27737"/>
      <c r="L27737" s="33"/>
      <c r="M27737" s="24"/>
    </row>
    <row r="27738" spans="1:13" x14ac:dyDescent="0.2">
      <c r="A27738" s="289"/>
      <c r="I27738"/>
      <c r="J27738"/>
      <c r="L27738" s="33"/>
      <c r="M27738" s="24"/>
    </row>
    <row r="27739" spans="1:13" x14ac:dyDescent="0.2">
      <c r="A27739" s="289"/>
      <c r="I27739"/>
      <c r="J27739"/>
      <c r="L27739" s="33"/>
      <c r="M27739" s="24"/>
    </row>
    <row r="27740" spans="1:13" x14ac:dyDescent="0.2">
      <c r="A27740" s="289"/>
      <c r="I27740"/>
      <c r="J27740"/>
      <c r="L27740" s="33"/>
      <c r="M27740" s="24"/>
    </row>
    <row r="27741" spans="1:13" x14ac:dyDescent="0.2">
      <c r="A27741" s="289"/>
      <c r="I27741"/>
      <c r="J27741"/>
      <c r="L27741" s="33"/>
      <c r="M27741" s="24"/>
    </row>
    <row r="27742" spans="1:13" x14ac:dyDescent="0.2">
      <c r="A27742" s="289"/>
      <c r="I27742"/>
      <c r="J27742"/>
      <c r="L27742" s="33"/>
      <c r="M27742" s="24"/>
    </row>
    <row r="27743" spans="1:13" x14ac:dyDescent="0.2">
      <c r="A27743" s="289"/>
      <c r="I27743"/>
      <c r="J27743"/>
      <c r="L27743" s="33"/>
      <c r="M27743" s="24"/>
    </row>
    <row r="27744" spans="1:13" x14ac:dyDescent="0.2">
      <c r="A27744" s="289"/>
      <c r="I27744"/>
      <c r="J27744"/>
      <c r="L27744" s="33"/>
      <c r="M27744" s="24"/>
    </row>
    <row r="27745" spans="1:13" x14ac:dyDescent="0.2">
      <c r="A27745" s="289"/>
      <c r="I27745"/>
      <c r="J27745"/>
      <c r="L27745" s="33"/>
      <c r="M27745" s="24"/>
    </row>
    <row r="27746" spans="1:13" x14ac:dyDescent="0.2">
      <c r="A27746" s="289"/>
      <c r="I27746"/>
      <c r="J27746"/>
      <c r="L27746" s="33"/>
      <c r="M27746" s="24"/>
    </row>
    <row r="27747" spans="1:13" x14ac:dyDescent="0.2">
      <c r="A27747" s="289"/>
      <c r="I27747"/>
      <c r="J27747"/>
      <c r="L27747" s="33"/>
      <c r="M27747" s="24"/>
    </row>
    <row r="27748" spans="1:13" x14ac:dyDescent="0.2">
      <c r="A27748" s="289"/>
      <c r="I27748"/>
      <c r="J27748"/>
      <c r="L27748" s="33"/>
      <c r="M27748" s="24"/>
    </row>
    <row r="27749" spans="1:13" x14ac:dyDescent="0.2">
      <c r="A27749" s="289"/>
      <c r="I27749"/>
      <c r="J27749"/>
      <c r="L27749" s="33"/>
      <c r="M27749" s="24"/>
    </row>
    <row r="27750" spans="1:13" x14ac:dyDescent="0.2">
      <c r="A27750" s="289"/>
      <c r="I27750"/>
      <c r="J27750"/>
      <c r="L27750" s="33"/>
      <c r="M27750" s="24"/>
    </row>
    <row r="27751" spans="1:13" x14ac:dyDescent="0.2">
      <c r="A27751" s="289"/>
      <c r="I27751"/>
      <c r="J27751"/>
      <c r="L27751" s="33"/>
      <c r="M27751" s="24"/>
    </row>
    <row r="27752" spans="1:13" x14ac:dyDescent="0.2">
      <c r="A27752" s="289"/>
      <c r="I27752"/>
      <c r="J27752"/>
      <c r="L27752" s="33"/>
      <c r="M27752" s="24"/>
    </row>
    <row r="27753" spans="1:13" x14ac:dyDescent="0.2">
      <c r="A27753" s="289"/>
      <c r="I27753"/>
      <c r="J27753"/>
      <c r="L27753" s="33"/>
      <c r="M27753" s="24"/>
    </row>
    <row r="27754" spans="1:13" x14ac:dyDescent="0.2">
      <c r="A27754" s="289"/>
      <c r="I27754"/>
      <c r="J27754"/>
      <c r="L27754" s="33"/>
      <c r="M27754" s="24"/>
    </row>
    <row r="27755" spans="1:13" x14ac:dyDescent="0.2">
      <c r="A27755" s="289"/>
      <c r="I27755"/>
      <c r="J27755"/>
      <c r="L27755" s="33"/>
      <c r="M27755" s="24"/>
    </row>
    <row r="27756" spans="1:13" x14ac:dyDescent="0.2">
      <c r="A27756" s="289"/>
      <c r="I27756"/>
      <c r="J27756"/>
      <c r="L27756" s="33"/>
      <c r="M27756" s="24"/>
    </row>
    <row r="27757" spans="1:13" x14ac:dyDescent="0.2">
      <c r="A27757" s="289"/>
      <c r="I27757"/>
      <c r="J27757"/>
      <c r="L27757" s="33"/>
      <c r="M27757" s="24"/>
    </row>
    <row r="27758" spans="1:13" x14ac:dyDescent="0.2">
      <c r="A27758" s="289"/>
      <c r="I27758"/>
      <c r="J27758"/>
      <c r="L27758" s="33"/>
      <c r="M27758" s="24"/>
    </row>
    <row r="27759" spans="1:13" x14ac:dyDescent="0.2">
      <c r="A27759" s="289"/>
      <c r="I27759"/>
      <c r="J27759"/>
      <c r="L27759" s="33"/>
      <c r="M27759" s="24"/>
    </row>
    <row r="27760" spans="1:13" x14ac:dyDescent="0.2">
      <c r="A27760" s="289"/>
      <c r="I27760"/>
      <c r="J27760"/>
      <c r="L27760" s="33"/>
      <c r="M27760" s="24"/>
    </row>
    <row r="27761" spans="1:13" x14ac:dyDescent="0.2">
      <c r="A27761" s="289"/>
      <c r="I27761"/>
      <c r="J27761"/>
      <c r="L27761" s="33"/>
      <c r="M27761" s="24"/>
    </row>
    <row r="27762" spans="1:13" x14ac:dyDescent="0.2">
      <c r="A27762" s="289"/>
      <c r="I27762"/>
      <c r="J27762"/>
      <c r="L27762" s="33"/>
      <c r="M27762" s="24"/>
    </row>
    <row r="27763" spans="1:13" x14ac:dyDescent="0.2">
      <c r="A27763" s="289"/>
      <c r="I27763"/>
      <c r="J27763"/>
      <c r="L27763" s="33"/>
      <c r="M27763" s="24"/>
    </row>
    <row r="27764" spans="1:13" x14ac:dyDescent="0.2">
      <c r="A27764" s="289"/>
      <c r="I27764"/>
      <c r="J27764"/>
      <c r="L27764" s="33"/>
      <c r="M27764" s="24"/>
    </row>
    <row r="27765" spans="1:13" x14ac:dyDescent="0.2">
      <c r="A27765" s="289"/>
      <c r="I27765"/>
      <c r="J27765"/>
      <c r="L27765" s="33"/>
      <c r="M27765" s="24"/>
    </row>
    <row r="27766" spans="1:13" x14ac:dyDescent="0.2">
      <c r="A27766" s="289"/>
      <c r="I27766"/>
      <c r="J27766"/>
      <c r="L27766" s="33"/>
      <c r="M27766" s="24"/>
    </row>
    <row r="27767" spans="1:13" x14ac:dyDescent="0.2">
      <c r="A27767" s="289"/>
      <c r="I27767"/>
      <c r="J27767"/>
      <c r="L27767" s="33"/>
      <c r="M27767" s="24"/>
    </row>
    <row r="27768" spans="1:13" x14ac:dyDescent="0.2">
      <c r="A27768" s="289"/>
      <c r="I27768"/>
      <c r="J27768"/>
      <c r="L27768" s="33"/>
      <c r="M27768" s="24"/>
    </row>
    <row r="27769" spans="1:13" x14ac:dyDescent="0.2">
      <c r="A27769" s="289"/>
      <c r="I27769"/>
      <c r="J27769"/>
      <c r="L27769" s="33"/>
      <c r="M27769" s="24"/>
    </row>
    <row r="27770" spans="1:13" x14ac:dyDescent="0.2">
      <c r="A27770" s="289"/>
      <c r="I27770"/>
      <c r="J27770"/>
      <c r="L27770" s="33"/>
      <c r="M27770" s="24"/>
    </row>
    <row r="27771" spans="1:13" x14ac:dyDescent="0.2">
      <c r="A27771" s="289"/>
      <c r="I27771"/>
      <c r="J27771"/>
      <c r="L27771" s="33"/>
      <c r="M27771" s="24"/>
    </row>
    <row r="27772" spans="1:13" x14ac:dyDescent="0.2">
      <c r="A27772" s="289"/>
      <c r="I27772"/>
      <c r="J27772"/>
      <c r="L27772" s="33"/>
      <c r="M27772" s="24"/>
    </row>
    <row r="27773" spans="1:13" x14ac:dyDescent="0.2">
      <c r="A27773" s="289"/>
      <c r="I27773"/>
      <c r="J27773"/>
      <c r="L27773" s="33"/>
      <c r="M27773" s="24"/>
    </row>
    <row r="27774" spans="1:13" x14ac:dyDescent="0.2">
      <c r="A27774" s="289"/>
      <c r="I27774"/>
      <c r="J27774"/>
      <c r="L27774" s="33"/>
      <c r="M27774" s="24"/>
    </row>
    <row r="27775" spans="1:13" x14ac:dyDescent="0.2">
      <c r="A27775" s="289"/>
      <c r="I27775"/>
      <c r="J27775"/>
      <c r="L27775" s="33"/>
      <c r="M27775" s="24"/>
    </row>
    <row r="27776" spans="1:13" x14ac:dyDescent="0.2">
      <c r="A27776" s="289"/>
      <c r="I27776"/>
      <c r="J27776"/>
      <c r="L27776" s="33"/>
      <c r="M27776" s="24"/>
    </row>
    <row r="27777" spans="1:13" x14ac:dyDescent="0.2">
      <c r="A27777" s="289"/>
      <c r="I27777"/>
      <c r="J27777"/>
      <c r="L27777" s="33"/>
      <c r="M27777" s="24"/>
    </row>
    <row r="27778" spans="1:13" x14ac:dyDescent="0.2">
      <c r="A27778" s="289"/>
      <c r="I27778"/>
      <c r="J27778"/>
      <c r="L27778" s="33"/>
      <c r="M27778" s="24"/>
    </row>
    <row r="27779" spans="1:13" x14ac:dyDescent="0.2">
      <c r="A27779" s="289"/>
      <c r="I27779"/>
      <c r="J27779"/>
      <c r="L27779" s="33"/>
      <c r="M27779" s="24"/>
    </row>
    <row r="27780" spans="1:13" x14ac:dyDescent="0.2">
      <c r="A27780" s="289"/>
      <c r="I27780"/>
      <c r="J27780"/>
      <c r="L27780" s="33"/>
      <c r="M27780" s="24"/>
    </row>
    <row r="27781" spans="1:13" x14ac:dyDescent="0.2">
      <c r="A27781" s="289"/>
      <c r="I27781"/>
      <c r="J27781"/>
      <c r="L27781" s="33"/>
      <c r="M27781" s="24"/>
    </row>
    <row r="27782" spans="1:13" x14ac:dyDescent="0.2">
      <c r="A27782" s="289"/>
      <c r="I27782"/>
      <c r="J27782"/>
      <c r="L27782" s="33"/>
      <c r="M27782" s="24"/>
    </row>
    <row r="27783" spans="1:13" x14ac:dyDescent="0.2">
      <c r="A27783" s="289"/>
      <c r="I27783"/>
      <c r="J27783"/>
      <c r="L27783" s="33"/>
      <c r="M27783" s="24"/>
    </row>
    <row r="27784" spans="1:13" x14ac:dyDescent="0.2">
      <c r="A27784" s="289"/>
      <c r="I27784"/>
      <c r="J27784"/>
      <c r="L27784" s="33"/>
      <c r="M27784" s="24"/>
    </row>
    <row r="27785" spans="1:13" x14ac:dyDescent="0.2">
      <c r="A27785" s="289"/>
      <c r="I27785"/>
      <c r="J27785"/>
      <c r="L27785" s="33"/>
      <c r="M27785" s="24"/>
    </row>
    <row r="27786" spans="1:13" x14ac:dyDescent="0.2">
      <c r="A27786" s="289"/>
      <c r="I27786"/>
      <c r="J27786"/>
      <c r="L27786" s="33"/>
      <c r="M27786" s="24"/>
    </row>
    <row r="27787" spans="1:13" x14ac:dyDescent="0.2">
      <c r="A27787" s="289"/>
      <c r="I27787"/>
      <c r="J27787"/>
      <c r="L27787" s="33"/>
      <c r="M27787" s="24"/>
    </row>
    <row r="27788" spans="1:13" x14ac:dyDescent="0.2">
      <c r="A27788" s="289"/>
      <c r="I27788"/>
      <c r="J27788"/>
      <c r="L27788" s="33"/>
      <c r="M27788" s="24"/>
    </row>
    <row r="27789" spans="1:13" x14ac:dyDescent="0.2">
      <c r="A27789" s="289"/>
      <c r="I27789"/>
      <c r="J27789"/>
      <c r="L27789" s="33"/>
      <c r="M27789" s="24"/>
    </row>
    <row r="27790" spans="1:13" x14ac:dyDescent="0.2">
      <c r="A27790" s="289"/>
      <c r="I27790"/>
      <c r="J27790"/>
      <c r="L27790" s="33"/>
      <c r="M27790" s="24"/>
    </row>
    <row r="27791" spans="1:13" x14ac:dyDescent="0.2">
      <c r="A27791" s="289"/>
      <c r="I27791"/>
      <c r="J27791"/>
      <c r="L27791" s="33"/>
      <c r="M27791" s="24"/>
    </row>
    <row r="27792" spans="1:13" x14ac:dyDescent="0.2">
      <c r="A27792" s="289"/>
      <c r="I27792"/>
      <c r="J27792"/>
      <c r="L27792" s="33"/>
      <c r="M27792" s="24"/>
    </row>
    <row r="27793" spans="1:13" x14ac:dyDescent="0.2">
      <c r="A27793" s="289"/>
      <c r="I27793"/>
      <c r="J27793"/>
      <c r="L27793" s="33"/>
      <c r="M27793" s="24"/>
    </row>
    <row r="27794" spans="1:13" x14ac:dyDescent="0.2">
      <c r="A27794" s="289"/>
      <c r="I27794"/>
      <c r="J27794"/>
      <c r="L27794" s="33"/>
      <c r="M27794" s="24"/>
    </row>
    <row r="27795" spans="1:13" x14ac:dyDescent="0.2">
      <c r="A27795" s="289"/>
      <c r="I27795"/>
      <c r="J27795"/>
      <c r="L27795" s="33"/>
      <c r="M27795" s="24"/>
    </row>
    <row r="27796" spans="1:13" x14ac:dyDescent="0.2">
      <c r="A27796" s="289"/>
      <c r="I27796"/>
      <c r="J27796"/>
      <c r="L27796" s="33"/>
      <c r="M27796" s="24"/>
    </row>
    <row r="27797" spans="1:13" x14ac:dyDescent="0.2">
      <c r="A27797" s="289"/>
      <c r="I27797"/>
      <c r="J27797"/>
      <c r="L27797" s="33"/>
      <c r="M27797" s="24"/>
    </row>
    <row r="27798" spans="1:13" x14ac:dyDescent="0.2">
      <c r="A27798" s="289"/>
      <c r="I27798"/>
      <c r="J27798"/>
      <c r="L27798" s="33"/>
      <c r="M27798" s="24"/>
    </row>
    <row r="27799" spans="1:13" x14ac:dyDescent="0.2">
      <c r="A27799" s="289"/>
      <c r="I27799"/>
      <c r="J27799"/>
      <c r="L27799" s="33"/>
      <c r="M27799" s="24"/>
    </row>
    <row r="27800" spans="1:13" x14ac:dyDescent="0.2">
      <c r="A27800" s="289"/>
      <c r="I27800"/>
      <c r="J27800"/>
      <c r="L27800" s="33"/>
      <c r="M27800" s="24"/>
    </row>
    <row r="27801" spans="1:13" x14ac:dyDescent="0.2">
      <c r="A27801" s="289"/>
      <c r="I27801"/>
      <c r="J27801"/>
      <c r="L27801" s="33"/>
      <c r="M27801" s="24"/>
    </row>
    <row r="27802" spans="1:13" x14ac:dyDescent="0.2">
      <c r="A27802" s="289"/>
      <c r="I27802"/>
      <c r="J27802"/>
      <c r="L27802" s="33"/>
      <c r="M27802" s="24"/>
    </row>
    <row r="27803" spans="1:13" x14ac:dyDescent="0.2">
      <c r="A27803" s="289"/>
      <c r="I27803"/>
      <c r="J27803"/>
      <c r="L27803" s="33"/>
      <c r="M27803" s="24"/>
    </row>
    <row r="27804" spans="1:13" x14ac:dyDescent="0.2">
      <c r="A27804" s="289"/>
      <c r="I27804"/>
      <c r="J27804"/>
      <c r="L27804" s="33"/>
      <c r="M27804" s="24"/>
    </row>
    <row r="27805" spans="1:13" x14ac:dyDescent="0.2">
      <c r="A27805" s="289"/>
      <c r="I27805"/>
      <c r="J27805"/>
      <c r="L27805" s="33"/>
      <c r="M27805" s="24"/>
    </row>
    <row r="27806" spans="1:13" x14ac:dyDescent="0.2">
      <c r="A27806" s="289"/>
      <c r="I27806"/>
      <c r="J27806"/>
      <c r="L27806" s="33"/>
      <c r="M27806" s="24"/>
    </row>
    <row r="27807" spans="1:13" x14ac:dyDescent="0.2">
      <c r="A27807" s="289"/>
      <c r="I27807"/>
      <c r="J27807"/>
      <c r="L27807" s="33"/>
      <c r="M27807" s="24"/>
    </row>
    <row r="27808" spans="1:13" x14ac:dyDescent="0.2">
      <c r="A27808" s="289"/>
      <c r="I27808"/>
      <c r="J27808"/>
      <c r="L27808" s="33"/>
      <c r="M27808" s="24"/>
    </row>
    <row r="27809" spans="1:13" x14ac:dyDescent="0.2">
      <c r="A27809" s="289"/>
      <c r="I27809"/>
      <c r="J27809"/>
      <c r="L27809" s="33"/>
      <c r="M27809" s="24"/>
    </row>
    <row r="27810" spans="1:13" x14ac:dyDescent="0.2">
      <c r="A27810" s="289"/>
      <c r="I27810"/>
      <c r="J27810"/>
      <c r="L27810" s="33"/>
      <c r="M27810" s="24"/>
    </row>
    <row r="27811" spans="1:13" x14ac:dyDescent="0.2">
      <c r="A27811" s="289"/>
      <c r="I27811"/>
      <c r="J27811"/>
      <c r="L27811" s="33"/>
      <c r="M27811" s="24"/>
    </row>
    <row r="27812" spans="1:13" x14ac:dyDescent="0.2">
      <c r="A27812" s="289"/>
      <c r="I27812"/>
      <c r="J27812"/>
      <c r="L27812" s="33"/>
      <c r="M27812" s="24"/>
    </row>
    <row r="27813" spans="1:13" x14ac:dyDescent="0.2">
      <c r="A27813" s="289"/>
      <c r="I27813"/>
      <c r="J27813"/>
      <c r="L27813" s="33"/>
      <c r="M27813" s="24"/>
    </row>
    <row r="27814" spans="1:13" x14ac:dyDescent="0.2">
      <c r="A27814" s="289"/>
      <c r="I27814"/>
      <c r="J27814"/>
      <c r="L27814" s="33"/>
      <c r="M27814" s="24"/>
    </row>
    <row r="27815" spans="1:13" x14ac:dyDescent="0.2">
      <c r="A27815" s="289"/>
      <c r="I27815"/>
      <c r="J27815"/>
      <c r="L27815" s="33"/>
      <c r="M27815" s="24"/>
    </row>
    <row r="27816" spans="1:13" x14ac:dyDescent="0.2">
      <c r="A27816" s="289"/>
      <c r="I27816"/>
      <c r="J27816"/>
      <c r="L27816" s="33"/>
      <c r="M27816" s="24"/>
    </row>
    <row r="27817" spans="1:13" x14ac:dyDescent="0.2">
      <c r="A27817" s="289"/>
      <c r="I27817"/>
      <c r="J27817"/>
      <c r="L27817" s="33"/>
      <c r="M27817" s="24"/>
    </row>
    <row r="27818" spans="1:13" x14ac:dyDescent="0.2">
      <c r="A27818" s="289"/>
      <c r="I27818"/>
      <c r="J27818"/>
      <c r="L27818" s="33"/>
      <c r="M27818" s="24"/>
    </row>
    <row r="27819" spans="1:13" x14ac:dyDescent="0.2">
      <c r="A27819" s="289"/>
      <c r="I27819"/>
      <c r="J27819"/>
      <c r="L27819" s="33"/>
      <c r="M27819" s="24"/>
    </row>
    <row r="27820" spans="1:13" x14ac:dyDescent="0.2">
      <c r="A27820" s="289"/>
      <c r="I27820"/>
      <c r="J27820"/>
      <c r="L27820" s="33"/>
      <c r="M27820" s="24"/>
    </row>
    <row r="27821" spans="1:13" x14ac:dyDescent="0.2">
      <c r="A27821" s="289"/>
      <c r="I27821"/>
      <c r="J27821"/>
      <c r="L27821" s="33"/>
      <c r="M27821" s="24"/>
    </row>
    <row r="27822" spans="1:13" x14ac:dyDescent="0.2">
      <c r="A27822" s="289"/>
      <c r="I27822"/>
      <c r="J27822"/>
      <c r="L27822" s="33"/>
      <c r="M27822" s="24"/>
    </row>
    <row r="27823" spans="1:13" x14ac:dyDescent="0.2">
      <c r="A27823" s="289"/>
      <c r="I27823"/>
      <c r="J27823"/>
      <c r="L27823" s="33"/>
      <c r="M27823" s="24"/>
    </row>
    <row r="27824" spans="1:13" x14ac:dyDescent="0.2">
      <c r="A27824" s="289"/>
      <c r="I27824"/>
      <c r="J27824"/>
      <c r="L27824" s="33"/>
      <c r="M27824" s="24"/>
    </row>
    <row r="27825" spans="1:13" x14ac:dyDescent="0.2">
      <c r="A27825" s="289"/>
      <c r="I27825"/>
      <c r="J27825"/>
      <c r="L27825" s="33"/>
      <c r="M27825" s="24"/>
    </row>
    <row r="27826" spans="1:13" x14ac:dyDescent="0.2">
      <c r="A27826" s="289"/>
      <c r="I27826"/>
      <c r="J27826"/>
      <c r="L27826" s="33"/>
      <c r="M27826" s="24"/>
    </row>
    <row r="27827" spans="1:13" x14ac:dyDescent="0.2">
      <c r="A27827" s="289"/>
      <c r="I27827"/>
      <c r="J27827"/>
      <c r="L27827" s="33"/>
      <c r="M27827" s="24"/>
    </row>
    <row r="27828" spans="1:13" x14ac:dyDescent="0.2">
      <c r="A27828" s="289"/>
      <c r="I27828"/>
      <c r="J27828"/>
      <c r="L27828" s="33"/>
      <c r="M27828" s="24"/>
    </row>
    <row r="27829" spans="1:13" x14ac:dyDescent="0.2">
      <c r="A27829" s="289"/>
      <c r="I27829"/>
      <c r="J27829"/>
      <c r="L27829" s="33"/>
      <c r="M27829" s="24"/>
    </row>
    <row r="27830" spans="1:13" x14ac:dyDescent="0.2">
      <c r="A27830" s="289"/>
      <c r="I27830"/>
      <c r="J27830"/>
      <c r="L27830" s="33"/>
      <c r="M27830" s="24"/>
    </row>
    <row r="27831" spans="1:13" x14ac:dyDescent="0.2">
      <c r="A27831" s="289"/>
      <c r="I27831"/>
      <c r="J27831"/>
      <c r="L27831" s="33"/>
      <c r="M27831" s="24"/>
    </row>
    <row r="27832" spans="1:13" x14ac:dyDescent="0.2">
      <c r="A27832" s="289"/>
      <c r="I27832"/>
      <c r="J27832"/>
      <c r="L27832" s="33"/>
      <c r="M27832" s="24"/>
    </row>
    <row r="27833" spans="1:13" x14ac:dyDescent="0.2">
      <c r="A27833" s="289"/>
      <c r="I27833"/>
      <c r="J27833"/>
      <c r="L27833" s="33"/>
      <c r="M27833" s="24"/>
    </row>
    <row r="27834" spans="1:13" x14ac:dyDescent="0.2">
      <c r="A27834" s="289"/>
      <c r="I27834"/>
      <c r="J27834"/>
      <c r="L27834" s="33"/>
      <c r="M27834" s="24"/>
    </row>
    <row r="27835" spans="1:13" x14ac:dyDescent="0.2">
      <c r="A27835" s="289"/>
      <c r="I27835"/>
      <c r="J27835"/>
      <c r="L27835" s="33"/>
      <c r="M27835" s="24"/>
    </row>
    <row r="27836" spans="1:13" x14ac:dyDescent="0.2">
      <c r="A27836" s="289"/>
      <c r="I27836"/>
      <c r="J27836"/>
      <c r="L27836" s="33"/>
      <c r="M27836" s="24"/>
    </row>
    <row r="27837" spans="1:13" x14ac:dyDescent="0.2">
      <c r="A27837" s="289"/>
      <c r="I27837"/>
      <c r="J27837"/>
      <c r="L27837" s="33"/>
      <c r="M27837" s="24"/>
    </row>
    <row r="27838" spans="1:13" x14ac:dyDescent="0.2">
      <c r="A27838" s="289"/>
      <c r="I27838"/>
      <c r="J27838"/>
      <c r="L27838" s="33"/>
      <c r="M27838" s="24"/>
    </row>
    <row r="27839" spans="1:13" x14ac:dyDescent="0.2">
      <c r="A27839" s="289"/>
      <c r="I27839"/>
      <c r="J27839"/>
      <c r="L27839" s="33"/>
      <c r="M27839" s="24"/>
    </row>
    <row r="27840" spans="1:13" x14ac:dyDescent="0.2">
      <c r="A27840" s="289"/>
      <c r="I27840"/>
      <c r="J27840"/>
      <c r="L27840" s="33"/>
      <c r="M27840" s="24"/>
    </row>
    <row r="27841" spans="1:13" x14ac:dyDescent="0.2">
      <c r="A27841" s="289"/>
      <c r="I27841"/>
      <c r="J27841"/>
      <c r="L27841" s="33"/>
      <c r="M27841" s="24"/>
    </row>
    <row r="27842" spans="1:13" x14ac:dyDescent="0.2">
      <c r="A27842" s="289"/>
      <c r="I27842"/>
      <c r="J27842"/>
      <c r="L27842" s="33"/>
      <c r="M27842" s="24"/>
    </row>
    <row r="27843" spans="1:13" x14ac:dyDescent="0.2">
      <c r="A27843" s="289"/>
      <c r="I27843"/>
      <c r="J27843"/>
      <c r="L27843" s="33"/>
      <c r="M27843" s="24"/>
    </row>
    <row r="27844" spans="1:13" x14ac:dyDescent="0.2">
      <c r="A27844" s="289"/>
      <c r="I27844"/>
      <c r="J27844"/>
      <c r="L27844" s="33"/>
      <c r="M27844" s="24"/>
    </row>
    <row r="27845" spans="1:13" x14ac:dyDescent="0.2">
      <c r="A27845" s="289"/>
      <c r="I27845"/>
      <c r="J27845"/>
      <c r="L27845" s="33"/>
      <c r="M27845" s="24"/>
    </row>
    <row r="27846" spans="1:13" x14ac:dyDescent="0.2">
      <c r="A27846" s="289"/>
      <c r="I27846"/>
      <c r="J27846"/>
      <c r="L27846" s="33"/>
      <c r="M27846" s="24"/>
    </row>
    <row r="27847" spans="1:13" x14ac:dyDescent="0.2">
      <c r="A27847" s="289"/>
      <c r="I27847"/>
      <c r="J27847"/>
      <c r="L27847" s="33"/>
      <c r="M27847" s="24"/>
    </row>
    <row r="27848" spans="1:13" x14ac:dyDescent="0.2">
      <c r="A27848" s="289"/>
      <c r="I27848"/>
      <c r="J27848"/>
      <c r="L27848" s="33"/>
      <c r="M27848" s="24"/>
    </row>
    <row r="27849" spans="1:13" x14ac:dyDescent="0.2">
      <c r="A27849" s="289"/>
      <c r="I27849"/>
      <c r="J27849"/>
      <c r="L27849" s="33"/>
      <c r="M27849" s="24"/>
    </row>
    <row r="27850" spans="1:13" x14ac:dyDescent="0.2">
      <c r="A27850" s="289"/>
      <c r="I27850"/>
      <c r="J27850"/>
      <c r="L27850" s="33"/>
      <c r="M27850" s="24"/>
    </row>
    <row r="27851" spans="1:13" x14ac:dyDescent="0.2">
      <c r="A27851" s="289"/>
      <c r="I27851"/>
      <c r="J27851"/>
      <c r="L27851" s="33"/>
      <c r="M27851" s="24"/>
    </row>
    <row r="27852" spans="1:13" x14ac:dyDescent="0.2">
      <c r="A27852" s="289"/>
      <c r="I27852"/>
      <c r="J27852"/>
      <c r="L27852" s="33"/>
      <c r="M27852" s="24"/>
    </row>
    <row r="27853" spans="1:13" x14ac:dyDescent="0.2">
      <c r="A27853" s="289"/>
      <c r="I27853"/>
      <c r="J27853"/>
      <c r="L27853" s="33"/>
      <c r="M27853" s="24"/>
    </row>
    <row r="27854" spans="1:13" x14ac:dyDescent="0.2">
      <c r="A27854" s="289"/>
      <c r="I27854"/>
      <c r="J27854"/>
      <c r="L27854" s="33"/>
      <c r="M27854" s="24"/>
    </row>
    <row r="27855" spans="1:13" x14ac:dyDescent="0.2">
      <c r="A27855" s="289"/>
      <c r="I27855"/>
      <c r="J27855"/>
      <c r="L27855" s="33"/>
      <c r="M27855" s="24"/>
    </row>
    <row r="27856" spans="1:13" x14ac:dyDescent="0.2">
      <c r="A27856" s="289"/>
      <c r="I27856"/>
      <c r="J27856"/>
      <c r="L27856" s="33"/>
      <c r="M27856" s="24"/>
    </row>
    <row r="27857" spans="1:13" x14ac:dyDescent="0.2">
      <c r="A27857" s="289"/>
      <c r="I27857"/>
      <c r="J27857"/>
      <c r="L27857" s="33"/>
      <c r="M27857" s="24"/>
    </row>
    <row r="27858" spans="1:13" x14ac:dyDescent="0.2">
      <c r="A27858" s="289"/>
      <c r="I27858"/>
      <c r="J27858"/>
      <c r="L27858" s="33"/>
      <c r="M27858" s="24"/>
    </row>
    <row r="27859" spans="1:13" x14ac:dyDescent="0.2">
      <c r="A27859" s="289"/>
      <c r="I27859"/>
      <c r="J27859"/>
      <c r="L27859" s="33"/>
      <c r="M27859" s="24"/>
    </row>
    <row r="27860" spans="1:13" x14ac:dyDescent="0.2">
      <c r="A27860" s="289"/>
      <c r="I27860"/>
      <c r="J27860"/>
      <c r="L27860" s="33"/>
      <c r="M27860" s="24"/>
    </row>
    <row r="27861" spans="1:13" x14ac:dyDescent="0.2">
      <c r="A27861" s="289"/>
      <c r="I27861"/>
      <c r="J27861"/>
      <c r="L27861" s="33"/>
      <c r="M27861" s="24"/>
    </row>
    <row r="27862" spans="1:13" x14ac:dyDescent="0.2">
      <c r="A27862" s="289"/>
      <c r="I27862"/>
      <c r="J27862"/>
      <c r="L27862" s="33"/>
      <c r="M27862" s="24"/>
    </row>
    <row r="27863" spans="1:13" x14ac:dyDescent="0.2">
      <c r="A27863" s="289"/>
      <c r="I27863"/>
      <c r="J27863"/>
      <c r="L27863" s="33"/>
      <c r="M27863" s="24"/>
    </row>
    <row r="27864" spans="1:13" x14ac:dyDescent="0.2">
      <c r="A27864" s="289"/>
      <c r="I27864"/>
      <c r="J27864"/>
      <c r="L27864" s="33"/>
      <c r="M27864" s="24"/>
    </row>
    <row r="27865" spans="1:13" x14ac:dyDescent="0.2">
      <c r="A27865" s="289"/>
      <c r="I27865"/>
      <c r="J27865"/>
      <c r="L27865" s="33"/>
      <c r="M27865" s="24"/>
    </row>
    <row r="27866" spans="1:13" x14ac:dyDescent="0.2">
      <c r="A27866" s="289"/>
      <c r="I27866"/>
      <c r="J27866"/>
      <c r="L27866" s="33"/>
      <c r="M27866" s="24"/>
    </row>
    <row r="27867" spans="1:13" x14ac:dyDescent="0.2">
      <c r="A27867" s="289"/>
      <c r="I27867"/>
      <c r="J27867"/>
      <c r="L27867" s="33"/>
      <c r="M27867" s="24"/>
    </row>
    <row r="27868" spans="1:13" x14ac:dyDescent="0.2">
      <c r="A27868" s="289"/>
      <c r="I27868"/>
      <c r="J27868"/>
      <c r="L27868" s="33"/>
      <c r="M27868" s="24"/>
    </row>
    <row r="27869" spans="1:13" x14ac:dyDescent="0.2">
      <c r="A27869" s="289"/>
      <c r="I27869"/>
      <c r="J27869"/>
      <c r="L27869" s="33"/>
      <c r="M27869" s="24"/>
    </row>
    <row r="27870" spans="1:13" x14ac:dyDescent="0.2">
      <c r="A27870" s="289"/>
      <c r="I27870"/>
      <c r="J27870"/>
      <c r="L27870" s="33"/>
      <c r="M27870" s="24"/>
    </row>
    <row r="27871" spans="1:13" x14ac:dyDescent="0.2">
      <c r="A27871" s="289"/>
      <c r="I27871"/>
      <c r="J27871"/>
      <c r="L27871" s="33"/>
      <c r="M27871" s="24"/>
    </row>
    <row r="27872" spans="1:13" x14ac:dyDescent="0.2">
      <c r="A27872" s="289"/>
      <c r="I27872"/>
      <c r="J27872"/>
      <c r="L27872" s="33"/>
      <c r="M27872" s="24"/>
    </row>
    <row r="27873" spans="1:13" x14ac:dyDescent="0.2">
      <c r="A27873" s="289"/>
      <c r="I27873"/>
      <c r="J27873"/>
      <c r="L27873" s="33"/>
      <c r="M27873" s="24"/>
    </row>
    <row r="27874" spans="1:13" x14ac:dyDescent="0.2">
      <c r="A27874" s="289"/>
      <c r="I27874"/>
      <c r="J27874"/>
      <c r="L27874" s="33"/>
      <c r="M27874" s="24"/>
    </row>
    <row r="27875" spans="1:13" x14ac:dyDescent="0.2">
      <c r="A27875" s="289"/>
      <c r="I27875"/>
      <c r="J27875"/>
      <c r="L27875" s="33"/>
      <c r="M27875" s="24"/>
    </row>
    <row r="27876" spans="1:13" x14ac:dyDescent="0.2">
      <c r="A27876" s="289"/>
      <c r="I27876"/>
      <c r="J27876"/>
      <c r="L27876" s="33"/>
      <c r="M27876" s="24"/>
    </row>
    <row r="27877" spans="1:13" x14ac:dyDescent="0.2">
      <c r="A27877" s="289"/>
      <c r="I27877"/>
      <c r="J27877"/>
      <c r="L27877" s="33"/>
      <c r="M27877" s="24"/>
    </row>
    <row r="27878" spans="1:13" x14ac:dyDescent="0.2">
      <c r="A27878" s="289"/>
      <c r="I27878"/>
      <c r="J27878"/>
      <c r="L27878" s="33"/>
      <c r="M27878" s="24"/>
    </row>
    <row r="27879" spans="1:13" x14ac:dyDescent="0.2">
      <c r="A27879" s="289"/>
      <c r="I27879"/>
      <c r="J27879"/>
      <c r="L27879" s="33"/>
      <c r="M27879" s="24"/>
    </row>
    <row r="27880" spans="1:13" x14ac:dyDescent="0.2">
      <c r="A27880" s="289"/>
      <c r="I27880"/>
      <c r="J27880"/>
      <c r="L27880" s="33"/>
      <c r="M27880" s="24"/>
    </row>
    <row r="27881" spans="1:13" x14ac:dyDescent="0.2">
      <c r="A27881" s="289"/>
      <c r="I27881"/>
      <c r="J27881"/>
      <c r="L27881" s="33"/>
      <c r="M27881" s="24"/>
    </row>
    <row r="27882" spans="1:13" x14ac:dyDescent="0.2">
      <c r="A27882" s="289"/>
      <c r="I27882"/>
      <c r="J27882"/>
      <c r="L27882" s="33"/>
      <c r="M27882" s="24"/>
    </row>
    <row r="27883" spans="1:13" x14ac:dyDescent="0.2">
      <c r="A27883" s="289"/>
      <c r="I27883"/>
      <c r="J27883"/>
      <c r="L27883" s="33"/>
      <c r="M27883" s="24"/>
    </row>
    <row r="27884" spans="1:13" x14ac:dyDescent="0.2">
      <c r="A27884" s="289"/>
      <c r="I27884"/>
      <c r="J27884"/>
      <c r="L27884" s="33"/>
      <c r="M27884" s="24"/>
    </row>
    <row r="27885" spans="1:13" x14ac:dyDescent="0.2">
      <c r="A27885" s="289"/>
      <c r="I27885"/>
      <c r="J27885"/>
      <c r="L27885" s="33"/>
      <c r="M27885" s="24"/>
    </row>
    <row r="27886" spans="1:13" x14ac:dyDescent="0.2">
      <c r="A27886" s="289"/>
      <c r="I27886"/>
      <c r="J27886"/>
      <c r="L27886" s="33"/>
      <c r="M27886" s="24"/>
    </row>
    <row r="27887" spans="1:13" x14ac:dyDescent="0.2">
      <c r="A27887" s="289"/>
      <c r="I27887"/>
      <c r="J27887"/>
      <c r="L27887" s="33"/>
      <c r="M27887" s="24"/>
    </row>
    <row r="27888" spans="1:13" x14ac:dyDescent="0.2">
      <c r="A27888" s="289"/>
      <c r="I27888"/>
      <c r="J27888"/>
      <c r="L27888" s="33"/>
      <c r="M27888" s="24"/>
    </row>
    <row r="27889" spans="1:13" x14ac:dyDescent="0.2">
      <c r="A27889" s="289"/>
      <c r="I27889"/>
      <c r="J27889"/>
      <c r="L27889" s="33"/>
      <c r="M27889" s="24"/>
    </row>
    <row r="27890" spans="1:13" x14ac:dyDescent="0.2">
      <c r="A27890" s="289"/>
      <c r="I27890"/>
      <c r="J27890"/>
      <c r="L27890" s="33"/>
      <c r="M27890" s="24"/>
    </row>
    <row r="27891" spans="1:13" x14ac:dyDescent="0.2">
      <c r="A27891" s="289"/>
      <c r="I27891"/>
      <c r="J27891"/>
      <c r="L27891" s="33"/>
      <c r="M27891" s="24"/>
    </row>
    <row r="27892" spans="1:13" x14ac:dyDescent="0.2">
      <c r="A27892" s="289"/>
      <c r="I27892"/>
      <c r="J27892"/>
      <c r="L27892" s="33"/>
      <c r="M27892" s="24"/>
    </row>
    <row r="27893" spans="1:13" x14ac:dyDescent="0.2">
      <c r="A27893" s="289"/>
      <c r="I27893"/>
      <c r="J27893"/>
      <c r="L27893" s="33"/>
      <c r="M27893" s="24"/>
    </row>
    <row r="27894" spans="1:13" x14ac:dyDescent="0.2">
      <c r="A27894" s="289"/>
      <c r="I27894"/>
      <c r="J27894"/>
      <c r="L27894" s="33"/>
      <c r="M27894" s="24"/>
    </row>
    <row r="27895" spans="1:13" x14ac:dyDescent="0.2">
      <c r="A27895" s="289"/>
      <c r="I27895"/>
      <c r="J27895"/>
      <c r="L27895" s="33"/>
      <c r="M27895" s="24"/>
    </row>
    <row r="27896" spans="1:13" x14ac:dyDescent="0.2">
      <c r="A27896" s="289"/>
      <c r="I27896"/>
      <c r="J27896"/>
      <c r="L27896" s="33"/>
      <c r="M27896" s="24"/>
    </row>
    <row r="27897" spans="1:13" x14ac:dyDescent="0.2">
      <c r="A27897" s="289"/>
      <c r="I27897"/>
      <c r="J27897"/>
      <c r="L27897" s="33"/>
      <c r="M27897" s="24"/>
    </row>
    <row r="27898" spans="1:13" x14ac:dyDescent="0.2">
      <c r="A27898" s="289"/>
      <c r="I27898"/>
      <c r="J27898"/>
      <c r="L27898" s="33"/>
      <c r="M27898" s="24"/>
    </row>
    <row r="27899" spans="1:13" x14ac:dyDescent="0.2">
      <c r="A27899" s="289"/>
      <c r="I27899"/>
      <c r="J27899"/>
      <c r="L27899" s="33"/>
      <c r="M27899" s="24"/>
    </row>
    <row r="27900" spans="1:13" x14ac:dyDescent="0.2">
      <c r="A27900" s="289"/>
      <c r="I27900"/>
      <c r="J27900"/>
      <c r="L27900" s="33"/>
      <c r="M27900" s="24"/>
    </row>
    <row r="27901" spans="1:13" x14ac:dyDescent="0.2">
      <c r="A27901" s="289"/>
      <c r="I27901"/>
      <c r="J27901"/>
      <c r="L27901" s="33"/>
      <c r="M27901" s="24"/>
    </row>
    <row r="27902" spans="1:13" x14ac:dyDescent="0.2">
      <c r="A27902" s="289"/>
      <c r="I27902"/>
      <c r="J27902"/>
      <c r="L27902" s="33"/>
      <c r="M27902" s="24"/>
    </row>
    <row r="27903" spans="1:13" x14ac:dyDescent="0.2">
      <c r="A27903" s="289"/>
      <c r="I27903"/>
      <c r="J27903"/>
      <c r="L27903" s="33"/>
      <c r="M27903" s="24"/>
    </row>
    <row r="27904" spans="1:13" x14ac:dyDescent="0.2">
      <c r="A27904" s="289"/>
      <c r="I27904"/>
      <c r="J27904"/>
      <c r="L27904" s="33"/>
      <c r="M27904" s="24"/>
    </row>
    <row r="27905" spans="1:13" x14ac:dyDescent="0.2">
      <c r="A27905" s="289"/>
      <c r="I27905"/>
      <c r="J27905"/>
      <c r="L27905" s="33"/>
      <c r="M27905" s="24"/>
    </row>
    <row r="27906" spans="1:13" x14ac:dyDescent="0.2">
      <c r="A27906" s="289"/>
      <c r="I27906"/>
      <c r="J27906"/>
      <c r="L27906" s="33"/>
      <c r="M27906" s="24"/>
    </row>
    <row r="27907" spans="1:13" x14ac:dyDescent="0.2">
      <c r="A27907" s="289"/>
      <c r="I27907"/>
      <c r="J27907"/>
      <c r="L27907" s="33"/>
      <c r="M27907" s="24"/>
    </row>
    <row r="27908" spans="1:13" x14ac:dyDescent="0.2">
      <c r="A27908" s="289"/>
      <c r="I27908"/>
      <c r="J27908"/>
      <c r="L27908" s="33"/>
      <c r="M27908" s="24"/>
    </row>
    <row r="27909" spans="1:13" x14ac:dyDescent="0.2">
      <c r="A27909" s="289"/>
      <c r="I27909"/>
      <c r="J27909"/>
      <c r="L27909" s="33"/>
      <c r="M27909" s="24"/>
    </row>
    <row r="27910" spans="1:13" x14ac:dyDescent="0.2">
      <c r="A27910" s="289"/>
      <c r="I27910"/>
      <c r="J27910"/>
      <c r="L27910" s="33"/>
      <c r="M27910" s="24"/>
    </row>
    <row r="27911" spans="1:13" x14ac:dyDescent="0.2">
      <c r="A27911" s="289"/>
      <c r="I27911"/>
      <c r="J27911"/>
      <c r="L27911" s="33"/>
      <c r="M27911" s="24"/>
    </row>
    <row r="27912" spans="1:13" x14ac:dyDescent="0.2">
      <c r="A27912" s="289"/>
      <c r="I27912"/>
      <c r="J27912"/>
      <c r="L27912" s="33"/>
      <c r="M27912" s="24"/>
    </row>
    <row r="27913" spans="1:13" x14ac:dyDescent="0.2">
      <c r="A27913" s="289"/>
      <c r="I27913"/>
      <c r="J27913"/>
      <c r="L27913" s="33"/>
      <c r="M27913" s="24"/>
    </row>
    <row r="27914" spans="1:13" x14ac:dyDescent="0.2">
      <c r="A27914" s="289"/>
      <c r="I27914"/>
      <c r="J27914"/>
      <c r="L27914" s="33"/>
      <c r="M27914" s="24"/>
    </row>
    <row r="27915" spans="1:13" x14ac:dyDescent="0.2">
      <c r="A27915" s="289"/>
      <c r="I27915"/>
      <c r="J27915"/>
      <c r="L27915" s="33"/>
      <c r="M27915" s="24"/>
    </row>
    <row r="27916" spans="1:13" x14ac:dyDescent="0.2">
      <c r="A27916" s="289"/>
      <c r="I27916"/>
      <c r="J27916"/>
      <c r="L27916" s="33"/>
      <c r="M27916" s="24"/>
    </row>
    <row r="27917" spans="1:13" x14ac:dyDescent="0.2">
      <c r="A27917" s="289"/>
      <c r="I27917"/>
      <c r="J27917"/>
      <c r="L27917" s="33"/>
      <c r="M27917" s="24"/>
    </row>
    <row r="27918" spans="1:13" x14ac:dyDescent="0.2">
      <c r="A27918" s="289"/>
      <c r="I27918"/>
      <c r="J27918"/>
      <c r="L27918" s="33"/>
      <c r="M27918" s="24"/>
    </row>
    <row r="27919" spans="1:13" x14ac:dyDescent="0.2">
      <c r="A27919" s="289"/>
      <c r="I27919"/>
      <c r="J27919"/>
      <c r="L27919" s="33"/>
      <c r="M27919" s="24"/>
    </row>
    <row r="27920" spans="1:13" x14ac:dyDescent="0.2">
      <c r="A27920" s="289"/>
      <c r="I27920"/>
      <c r="J27920"/>
      <c r="L27920" s="33"/>
      <c r="M27920" s="24"/>
    </row>
    <row r="27921" spans="1:13" x14ac:dyDescent="0.2">
      <c r="A27921" s="289"/>
      <c r="I27921"/>
      <c r="J27921"/>
      <c r="L27921" s="33"/>
      <c r="M27921" s="24"/>
    </row>
    <row r="27922" spans="1:13" x14ac:dyDescent="0.2">
      <c r="A27922" s="289"/>
      <c r="I27922"/>
      <c r="J27922"/>
      <c r="L27922" s="33"/>
      <c r="M27922" s="24"/>
    </row>
    <row r="27923" spans="1:13" x14ac:dyDescent="0.2">
      <c r="A27923" s="289"/>
      <c r="I27923"/>
      <c r="J27923"/>
      <c r="L27923" s="33"/>
      <c r="M27923" s="24"/>
    </row>
    <row r="27924" spans="1:13" x14ac:dyDescent="0.2">
      <c r="A27924" s="289"/>
      <c r="I27924"/>
      <c r="J27924"/>
      <c r="L27924" s="33"/>
      <c r="M27924" s="24"/>
    </row>
    <row r="27925" spans="1:13" x14ac:dyDescent="0.2">
      <c r="A27925" s="289"/>
      <c r="I27925"/>
      <c r="J27925"/>
      <c r="L27925" s="33"/>
      <c r="M27925" s="24"/>
    </row>
    <row r="27926" spans="1:13" x14ac:dyDescent="0.2">
      <c r="A27926" s="289"/>
      <c r="I27926"/>
      <c r="J27926"/>
      <c r="L27926" s="33"/>
      <c r="M27926" s="24"/>
    </row>
    <row r="27927" spans="1:13" x14ac:dyDescent="0.2">
      <c r="A27927" s="289"/>
      <c r="I27927"/>
      <c r="J27927"/>
      <c r="L27927" s="33"/>
      <c r="M27927" s="24"/>
    </row>
    <row r="27928" spans="1:13" x14ac:dyDescent="0.2">
      <c r="A27928" s="289"/>
      <c r="I27928"/>
      <c r="J27928"/>
      <c r="L27928" s="33"/>
      <c r="M27928" s="24"/>
    </row>
    <row r="27929" spans="1:13" x14ac:dyDescent="0.2">
      <c r="A27929" s="289"/>
      <c r="I27929"/>
      <c r="J27929"/>
      <c r="L27929" s="33"/>
      <c r="M27929" s="24"/>
    </row>
    <row r="27930" spans="1:13" x14ac:dyDescent="0.2">
      <c r="A27930" s="289"/>
      <c r="I27930"/>
      <c r="J27930"/>
      <c r="L27930" s="33"/>
      <c r="M27930" s="24"/>
    </row>
    <row r="27931" spans="1:13" x14ac:dyDescent="0.2">
      <c r="A27931" s="289"/>
      <c r="I27931"/>
      <c r="J27931"/>
      <c r="L27931" s="33"/>
      <c r="M27931" s="24"/>
    </row>
    <row r="27932" spans="1:13" x14ac:dyDescent="0.2">
      <c r="A27932" s="289"/>
      <c r="I27932"/>
      <c r="J27932"/>
      <c r="L27932" s="33"/>
      <c r="M27932" s="24"/>
    </row>
    <row r="27933" spans="1:13" x14ac:dyDescent="0.2">
      <c r="A27933" s="289"/>
      <c r="I27933"/>
      <c r="J27933"/>
      <c r="L27933" s="33"/>
      <c r="M27933" s="24"/>
    </row>
    <row r="27934" spans="1:13" x14ac:dyDescent="0.2">
      <c r="A27934" s="289"/>
      <c r="I27934"/>
      <c r="J27934"/>
      <c r="L27934" s="33"/>
      <c r="M27934" s="24"/>
    </row>
    <row r="27935" spans="1:13" x14ac:dyDescent="0.2">
      <c r="A27935" s="289"/>
      <c r="I27935"/>
      <c r="J27935"/>
      <c r="L27935" s="33"/>
      <c r="M27935" s="24"/>
    </row>
    <row r="27936" spans="1:13" x14ac:dyDescent="0.2">
      <c r="A27936" s="289"/>
      <c r="I27936"/>
      <c r="J27936"/>
      <c r="L27936" s="33"/>
      <c r="M27936" s="24"/>
    </row>
    <row r="27937" spans="1:13" x14ac:dyDescent="0.2">
      <c r="A27937" s="289"/>
      <c r="I27937"/>
      <c r="J27937"/>
      <c r="L27937" s="33"/>
      <c r="M27937" s="24"/>
    </row>
    <row r="27938" spans="1:13" x14ac:dyDescent="0.2">
      <c r="A27938" s="289"/>
      <c r="I27938"/>
      <c r="J27938"/>
      <c r="L27938" s="33"/>
      <c r="M27938" s="24"/>
    </row>
    <row r="27939" spans="1:13" x14ac:dyDescent="0.2">
      <c r="A27939" s="289"/>
      <c r="I27939"/>
      <c r="J27939"/>
      <c r="L27939" s="33"/>
      <c r="M27939" s="24"/>
    </row>
    <row r="27940" spans="1:13" x14ac:dyDescent="0.2">
      <c r="A27940" s="289"/>
      <c r="I27940"/>
      <c r="J27940"/>
      <c r="L27940" s="33"/>
      <c r="M27940" s="24"/>
    </row>
    <row r="27941" spans="1:13" x14ac:dyDescent="0.2">
      <c r="A27941" s="289"/>
      <c r="I27941"/>
      <c r="J27941"/>
      <c r="L27941" s="33"/>
      <c r="M27941" s="24"/>
    </row>
    <row r="27942" spans="1:13" x14ac:dyDescent="0.2">
      <c r="A27942" s="289"/>
      <c r="I27942"/>
      <c r="J27942"/>
      <c r="L27942" s="33"/>
      <c r="M27942" s="24"/>
    </row>
    <row r="27943" spans="1:13" x14ac:dyDescent="0.2">
      <c r="A27943" s="289"/>
      <c r="I27943"/>
      <c r="J27943"/>
      <c r="L27943" s="33"/>
      <c r="M27943" s="24"/>
    </row>
    <row r="27944" spans="1:13" x14ac:dyDescent="0.2">
      <c r="A27944" s="289"/>
      <c r="I27944"/>
      <c r="J27944"/>
      <c r="L27944" s="33"/>
      <c r="M27944" s="24"/>
    </row>
    <row r="27945" spans="1:13" x14ac:dyDescent="0.2">
      <c r="A27945" s="289"/>
      <c r="I27945"/>
      <c r="J27945"/>
      <c r="L27945" s="33"/>
      <c r="M27945" s="24"/>
    </row>
    <row r="27946" spans="1:13" x14ac:dyDescent="0.2">
      <c r="A27946" s="289"/>
      <c r="I27946"/>
      <c r="J27946"/>
      <c r="L27946" s="33"/>
      <c r="M27946" s="24"/>
    </row>
    <row r="27947" spans="1:13" x14ac:dyDescent="0.2">
      <c r="A27947" s="289"/>
      <c r="I27947"/>
      <c r="J27947"/>
      <c r="L27947" s="33"/>
      <c r="M27947" s="24"/>
    </row>
    <row r="27948" spans="1:13" x14ac:dyDescent="0.2">
      <c r="A27948" s="289"/>
      <c r="I27948"/>
      <c r="J27948"/>
      <c r="L27948" s="33"/>
      <c r="M27948" s="24"/>
    </row>
    <row r="27949" spans="1:13" x14ac:dyDescent="0.2">
      <c r="A27949" s="289"/>
      <c r="I27949"/>
      <c r="J27949"/>
      <c r="L27949" s="33"/>
      <c r="M27949" s="24"/>
    </row>
    <row r="27950" spans="1:13" x14ac:dyDescent="0.2">
      <c r="A27950" s="289"/>
      <c r="I27950"/>
      <c r="J27950"/>
      <c r="L27950" s="33"/>
      <c r="M27950" s="24"/>
    </row>
    <row r="27951" spans="1:13" x14ac:dyDescent="0.2">
      <c r="A27951" s="289"/>
      <c r="I27951"/>
      <c r="J27951"/>
      <c r="L27951" s="33"/>
      <c r="M27951" s="24"/>
    </row>
    <row r="27952" spans="1:13" x14ac:dyDescent="0.2">
      <c r="A27952" s="289"/>
      <c r="I27952"/>
      <c r="J27952"/>
      <c r="L27952" s="33"/>
      <c r="M27952" s="24"/>
    </row>
    <row r="27953" spans="1:13" x14ac:dyDescent="0.2">
      <c r="A27953" s="289"/>
      <c r="I27953"/>
      <c r="J27953"/>
      <c r="L27953" s="33"/>
      <c r="M27953" s="24"/>
    </row>
    <row r="27954" spans="1:13" x14ac:dyDescent="0.2">
      <c r="A27954" s="289"/>
      <c r="I27954"/>
      <c r="J27954"/>
      <c r="L27954" s="33"/>
      <c r="M27954" s="24"/>
    </row>
    <row r="27955" spans="1:13" x14ac:dyDescent="0.2">
      <c r="A27955" s="289"/>
      <c r="I27955"/>
      <c r="J27955"/>
      <c r="L27955" s="33"/>
      <c r="M27955" s="24"/>
    </row>
    <row r="27956" spans="1:13" x14ac:dyDescent="0.2">
      <c r="A27956" s="289"/>
      <c r="I27956"/>
      <c r="J27956"/>
      <c r="L27956" s="33"/>
      <c r="M27956" s="24"/>
    </row>
    <row r="27957" spans="1:13" x14ac:dyDescent="0.2">
      <c r="A27957" s="289"/>
      <c r="I27957"/>
      <c r="J27957"/>
      <c r="L27957" s="33"/>
      <c r="M27957" s="24"/>
    </row>
    <row r="27958" spans="1:13" x14ac:dyDescent="0.2">
      <c r="A27958" s="289"/>
      <c r="I27958"/>
      <c r="J27958"/>
      <c r="L27958" s="33"/>
      <c r="M27958" s="24"/>
    </row>
    <row r="27959" spans="1:13" x14ac:dyDescent="0.2">
      <c r="A27959" s="289"/>
      <c r="I27959"/>
      <c r="J27959"/>
      <c r="L27959" s="33"/>
      <c r="M27959" s="24"/>
    </row>
    <row r="27960" spans="1:13" x14ac:dyDescent="0.2">
      <c r="A27960" s="289"/>
      <c r="I27960"/>
      <c r="J27960"/>
      <c r="L27960" s="33"/>
      <c r="M27960" s="24"/>
    </row>
    <row r="27961" spans="1:13" x14ac:dyDescent="0.2">
      <c r="A27961" s="289"/>
      <c r="I27961"/>
      <c r="J27961"/>
      <c r="L27961" s="33"/>
      <c r="M27961" s="24"/>
    </row>
    <row r="27962" spans="1:13" x14ac:dyDescent="0.2">
      <c r="A27962" s="289"/>
      <c r="I27962"/>
      <c r="J27962"/>
      <c r="L27962" s="33"/>
      <c r="M27962" s="24"/>
    </row>
    <row r="27963" spans="1:13" x14ac:dyDescent="0.2">
      <c r="A27963" s="289"/>
      <c r="I27963"/>
      <c r="J27963"/>
      <c r="L27963" s="33"/>
      <c r="M27963" s="24"/>
    </row>
    <row r="27964" spans="1:13" x14ac:dyDescent="0.2">
      <c r="A27964" s="289"/>
      <c r="I27964"/>
      <c r="J27964"/>
      <c r="L27964" s="33"/>
      <c r="M27964" s="24"/>
    </row>
    <row r="27965" spans="1:13" x14ac:dyDescent="0.2">
      <c r="A27965" s="289"/>
      <c r="I27965"/>
      <c r="J27965"/>
      <c r="L27965" s="33"/>
      <c r="M27965" s="24"/>
    </row>
    <row r="27966" spans="1:13" x14ac:dyDescent="0.2">
      <c r="A27966" s="289"/>
      <c r="I27966"/>
      <c r="J27966"/>
      <c r="L27966" s="33"/>
      <c r="M27966" s="24"/>
    </row>
    <row r="27967" spans="1:13" x14ac:dyDescent="0.2">
      <c r="A27967" s="289"/>
      <c r="I27967"/>
      <c r="J27967"/>
      <c r="L27967" s="33"/>
      <c r="M27967" s="24"/>
    </row>
    <row r="27968" spans="1:13" x14ac:dyDescent="0.2">
      <c r="A27968" s="289"/>
      <c r="I27968"/>
      <c r="J27968"/>
      <c r="L27968" s="33"/>
      <c r="M27968" s="24"/>
    </row>
    <row r="27969" spans="1:13" x14ac:dyDescent="0.2">
      <c r="A27969" s="289"/>
      <c r="I27969"/>
      <c r="J27969"/>
      <c r="L27969" s="33"/>
      <c r="M27969" s="24"/>
    </row>
    <row r="27970" spans="1:13" x14ac:dyDescent="0.2">
      <c r="A27970" s="289"/>
      <c r="I27970"/>
      <c r="J27970"/>
      <c r="L27970" s="33"/>
      <c r="M27970" s="24"/>
    </row>
    <row r="27971" spans="1:13" x14ac:dyDescent="0.2">
      <c r="A27971" s="289"/>
      <c r="I27971"/>
      <c r="J27971"/>
      <c r="L27971" s="33"/>
      <c r="M27971" s="24"/>
    </row>
    <row r="27972" spans="1:13" x14ac:dyDescent="0.2">
      <c r="A27972" s="289"/>
      <c r="I27972"/>
      <c r="J27972"/>
      <c r="L27972" s="33"/>
      <c r="M27972" s="24"/>
    </row>
    <row r="27973" spans="1:13" x14ac:dyDescent="0.2">
      <c r="A27973" s="289"/>
      <c r="I27973"/>
      <c r="J27973"/>
      <c r="L27973" s="33"/>
      <c r="M27973" s="24"/>
    </row>
    <row r="27974" spans="1:13" x14ac:dyDescent="0.2">
      <c r="A27974" s="289"/>
      <c r="I27974"/>
      <c r="J27974"/>
      <c r="L27974" s="33"/>
      <c r="M27974" s="24"/>
    </row>
    <row r="27975" spans="1:13" x14ac:dyDescent="0.2">
      <c r="A27975" s="289"/>
      <c r="I27975"/>
      <c r="J27975"/>
      <c r="L27975" s="33"/>
      <c r="M27975" s="24"/>
    </row>
    <row r="27976" spans="1:13" x14ac:dyDescent="0.2">
      <c r="A27976" s="289"/>
      <c r="I27976"/>
      <c r="J27976"/>
      <c r="L27976" s="33"/>
      <c r="M27976" s="24"/>
    </row>
    <row r="27977" spans="1:13" x14ac:dyDescent="0.2">
      <c r="A27977" s="289"/>
      <c r="I27977"/>
      <c r="J27977"/>
      <c r="L27977" s="33"/>
      <c r="M27977" s="24"/>
    </row>
    <row r="27978" spans="1:13" x14ac:dyDescent="0.2">
      <c r="A27978" s="289"/>
      <c r="I27978"/>
      <c r="J27978"/>
      <c r="L27978" s="33"/>
      <c r="M27978" s="24"/>
    </row>
    <row r="27979" spans="1:13" x14ac:dyDescent="0.2">
      <c r="A27979" s="289"/>
      <c r="I27979"/>
      <c r="J27979"/>
      <c r="L27979" s="33"/>
      <c r="M27979" s="24"/>
    </row>
    <row r="27980" spans="1:13" x14ac:dyDescent="0.2">
      <c r="A27980" s="289"/>
      <c r="I27980"/>
      <c r="J27980"/>
      <c r="L27980" s="33"/>
      <c r="M27980" s="24"/>
    </row>
    <row r="27981" spans="1:13" x14ac:dyDescent="0.2">
      <c r="A27981" s="289"/>
      <c r="I27981"/>
      <c r="J27981"/>
      <c r="L27981" s="33"/>
      <c r="M27981" s="24"/>
    </row>
    <row r="27982" spans="1:13" x14ac:dyDescent="0.2">
      <c r="A27982" s="289"/>
      <c r="I27982"/>
      <c r="J27982"/>
      <c r="L27982" s="33"/>
      <c r="M27982" s="24"/>
    </row>
    <row r="27983" spans="1:13" x14ac:dyDescent="0.2">
      <c r="A27983" s="289"/>
      <c r="I27983"/>
      <c r="J27983"/>
      <c r="L27983" s="33"/>
      <c r="M27983" s="24"/>
    </row>
    <row r="27984" spans="1:13" x14ac:dyDescent="0.2">
      <c r="A27984" s="289"/>
      <c r="I27984"/>
      <c r="J27984"/>
      <c r="L27984" s="33"/>
      <c r="M27984" s="24"/>
    </row>
    <row r="27985" spans="1:13" x14ac:dyDescent="0.2">
      <c r="A27985" s="289"/>
      <c r="I27985"/>
      <c r="J27985"/>
      <c r="L27985" s="33"/>
      <c r="M27985" s="24"/>
    </row>
    <row r="27986" spans="1:13" x14ac:dyDescent="0.2">
      <c r="A27986" s="289"/>
      <c r="I27986"/>
      <c r="J27986"/>
      <c r="L27986" s="33"/>
      <c r="M27986" s="24"/>
    </row>
    <row r="27987" spans="1:13" x14ac:dyDescent="0.2">
      <c r="A27987" s="289"/>
      <c r="I27987"/>
      <c r="J27987"/>
      <c r="L27987" s="33"/>
      <c r="M27987" s="24"/>
    </row>
    <row r="27988" spans="1:13" x14ac:dyDescent="0.2">
      <c r="A27988" s="289"/>
      <c r="I27988"/>
      <c r="J27988"/>
      <c r="L27988" s="33"/>
      <c r="M27988" s="24"/>
    </row>
    <row r="27989" spans="1:13" x14ac:dyDescent="0.2">
      <c r="A27989" s="289"/>
      <c r="I27989"/>
      <c r="J27989"/>
      <c r="L27989" s="33"/>
      <c r="M27989" s="24"/>
    </row>
    <row r="27990" spans="1:13" x14ac:dyDescent="0.2">
      <c r="A27990" s="289"/>
      <c r="I27990"/>
      <c r="J27990"/>
      <c r="L27990" s="33"/>
      <c r="M27990" s="24"/>
    </row>
    <row r="27991" spans="1:13" x14ac:dyDescent="0.2">
      <c r="A27991" s="289"/>
      <c r="I27991"/>
      <c r="J27991"/>
      <c r="L27991" s="33"/>
      <c r="M27991" s="24"/>
    </row>
    <row r="27992" spans="1:13" x14ac:dyDescent="0.2">
      <c r="A27992" s="289"/>
      <c r="I27992"/>
      <c r="J27992"/>
      <c r="L27992" s="33"/>
      <c r="M27992" s="24"/>
    </row>
    <row r="27993" spans="1:13" x14ac:dyDescent="0.2">
      <c r="A27993" s="289"/>
      <c r="I27993"/>
      <c r="J27993"/>
      <c r="L27993" s="33"/>
      <c r="M27993" s="24"/>
    </row>
    <row r="27994" spans="1:13" x14ac:dyDescent="0.2">
      <c r="A27994" s="289"/>
      <c r="I27994"/>
      <c r="J27994"/>
      <c r="L27994" s="33"/>
      <c r="M27994" s="24"/>
    </row>
    <row r="27995" spans="1:13" x14ac:dyDescent="0.2">
      <c r="A27995" s="289"/>
      <c r="I27995"/>
      <c r="J27995"/>
      <c r="L27995" s="33"/>
      <c r="M27995" s="24"/>
    </row>
    <row r="27996" spans="1:13" x14ac:dyDescent="0.2">
      <c r="A27996" s="289"/>
      <c r="I27996"/>
      <c r="J27996"/>
      <c r="L27996" s="33"/>
      <c r="M27996" s="24"/>
    </row>
    <row r="27997" spans="1:13" x14ac:dyDescent="0.2">
      <c r="A27997" s="289"/>
      <c r="I27997"/>
      <c r="J27997"/>
      <c r="L27997" s="33"/>
      <c r="M27997" s="24"/>
    </row>
    <row r="27998" spans="1:13" x14ac:dyDescent="0.2">
      <c r="A27998" s="289"/>
      <c r="I27998"/>
      <c r="J27998"/>
      <c r="L27998" s="33"/>
      <c r="M27998" s="24"/>
    </row>
    <row r="27999" spans="1:13" x14ac:dyDescent="0.2">
      <c r="A27999" s="289"/>
      <c r="I27999"/>
      <c r="J27999"/>
      <c r="L27999" s="33"/>
      <c r="M27999" s="24"/>
    </row>
    <row r="28000" spans="1:13" x14ac:dyDescent="0.2">
      <c r="A28000" s="289"/>
      <c r="I28000"/>
      <c r="J28000"/>
      <c r="L28000" s="33"/>
      <c r="M28000" s="24"/>
    </row>
    <row r="28001" spans="1:13" x14ac:dyDescent="0.2">
      <c r="A28001" s="289"/>
      <c r="I28001"/>
      <c r="J28001"/>
      <c r="L28001" s="33"/>
      <c r="M28001" s="24"/>
    </row>
    <row r="28002" spans="1:13" x14ac:dyDescent="0.2">
      <c r="A28002" s="289"/>
      <c r="I28002"/>
      <c r="J28002"/>
      <c r="L28002" s="33"/>
      <c r="M28002" s="24"/>
    </row>
    <row r="28003" spans="1:13" x14ac:dyDescent="0.2">
      <c r="A28003" s="289"/>
      <c r="I28003"/>
      <c r="J28003"/>
      <c r="L28003" s="33"/>
      <c r="M28003" s="24"/>
    </row>
    <row r="28004" spans="1:13" x14ac:dyDescent="0.2">
      <c r="A28004" s="289"/>
      <c r="I28004"/>
      <c r="J28004"/>
      <c r="L28004" s="33"/>
      <c r="M28004" s="24"/>
    </row>
    <row r="28005" spans="1:13" x14ac:dyDescent="0.2">
      <c r="A28005" s="289"/>
      <c r="I28005"/>
      <c r="J28005"/>
      <c r="L28005" s="33"/>
      <c r="M28005" s="24"/>
    </row>
    <row r="28006" spans="1:13" x14ac:dyDescent="0.2">
      <c r="A28006" s="289"/>
      <c r="I28006"/>
      <c r="J28006"/>
      <c r="L28006" s="33"/>
      <c r="M28006" s="24"/>
    </row>
    <row r="28007" spans="1:13" x14ac:dyDescent="0.2">
      <c r="A28007" s="289"/>
      <c r="I28007"/>
      <c r="J28007"/>
      <c r="L28007" s="33"/>
      <c r="M28007" s="24"/>
    </row>
    <row r="28008" spans="1:13" x14ac:dyDescent="0.2">
      <c r="A28008" s="289"/>
      <c r="I28008"/>
      <c r="J28008"/>
      <c r="L28008" s="33"/>
      <c r="M28008" s="24"/>
    </row>
    <row r="28009" spans="1:13" x14ac:dyDescent="0.2">
      <c r="A28009" s="289"/>
      <c r="I28009"/>
      <c r="J28009"/>
      <c r="L28009" s="33"/>
      <c r="M28009" s="24"/>
    </row>
    <row r="28010" spans="1:13" x14ac:dyDescent="0.2">
      <c r="A28010" s="289"/>
      <c r="I28010"/>
      <c r="J28010"/>
      <c r="L28010" s="33"/>
      <c r="M28010" s="24"/>
    </row>
    <row r="28011" spans="1:13" x14ac:dyDescent="0.2">
      <c r="A28011" s="289"/>
      <c r="I28011"/>
      <c r="J28011"/>
      <c r="L28011" s="33"/>
      <c r="M28011" s="24"/>
    </row>
    <row r="28012" spans="1:13" x14ac:dyDescent="0.2">
      <c r="A28012" s="289"/>
      <c r="I28012"/>
      <c r="J28012"/>
      <c r="L28012" s="33"/>
      <c r="M28012" s="24"/>
    </row>
    <row r="28013" spans="1:13" x14ac:dyDescent="0.2">
      <c r="A28013" s="289"/>
      <c r="I28013"/>
      <c r="J28013"/>
      <c r="L28013" s="33"/>
      <c r="M28013" s="24"/>
    </row>
    <row r="28014" spans="1:13" x14ac:dyDescent="0.2">
      <c r="A28014" s="289"/>
      <c r="I28014"/>
      <c r="J28014"/>
      <c r="L28014" s="33"/>
      <c r="M28014" s="24"/>
    </row>
    <row r="28015" spans="1:13" x14ac:dyDescent="0.2">
      <c r="A28015" s="289"/>
      <c r="I28015"/>
      <c r="J28015"/>
      <c r="L28015" s="33"/>
      <c r="M28015" s="24"/>
    </row>
    <row r="28016" spans="1:13" x14ac:dyDescent="0.2">
      <c r="A28016" s="289"/>
      <c r="I28016"/>
      <c r="J28016"/>
      <c r="L28016" s="33"/>
      <c r="M28016" s="24"/>
    </row>
    <row r="28017" spans="1:13" x14ac:dyDescent="0.2">
      <c r="A28017" s="289"/>
      <c r="I28017"/>
      <c r="J28017"/>
      <c r="L28017" s="33"/>
      <c r="M28017" s="24"/>
    </row>
    <row r="28018" spans="1:13" x14ac:dyDescent="0.2">
      <c r="A28018" s="289"/>
      <c r="I28018"/>
      <c r="J28018"/>
      <c r="L28018" s="33"/>
      <c r="M28018" s="24"/>
    </row>
    <row r="28019" spans="1:13" x14ac:dyDescent="0.2">
      <c r="A28019" s="289"/>
      <c r="I28019"/>
      <c r="J28019"/>
      <c r="L28019" s="33"/>
      <c r="M28019" s="24"/>
    </row>
    <row r="28020" spans="1:13" x14ac:dyDescent="0.2">
      <c r="A28020" s="289"/>
      <c r="I28020"/>
      <c r="J28020"/>
      <c r="L28020" s="33"/>
      <c r="M28020" s="24"/>
    </row>
    <row r="28021" spans="1:13" x14ac:dyDescent="0.2">
      <c r="A28021" s="289"/>
      <c r="I28021"/>
      <c r="J28021"/>
      <c r="L28021" s="33"/>
      <c r="M28021" s="24"/>
    </row>
    <row r="28022" spans="1:13" x14ac:dyDescent="0.2">
      <c r="A28022" s="289"/>
      <c r="I28022"/>
      <c r="J28022"/>
      <c r="L28022" s="33"/>
      <c r="M28022" s="24"/>
    </row>
    <row r="28023" spans="1:13" x14ac:dyDescent="0.2">
      <c r="A28023" s="289"/>
      <c r="I28023"/>
      <c r="J28023"/>
      <c r="L28023" s="33"/>
      <c r="M28023" s="24"/>
    </row>
    <row r="28024" spans="1:13" x14ac:dyDescent="0.2">
      <c r="A28024" s="289"/>
      <c r="I28024"/>
      <c r="J28024"/>
      <c r="L28024" s="33"/>
      <c r="M28024" s="24"/>
    </row>
    <row r="28025" spans="1:13" x14ac:dyDescent="0.2">
      <c r="A28025" s="289"/>
      <c r="I28025"/>
      <c r="J28025"/>
      <c r="L28025" s="33"/>
      <c r="M28025" s="24"/>
    </row>
    <row r="28026" spans="1:13" x14ac:dyDescent="0.2">
      <c r="A28026" s="289"/>
      <c r="I28026"/>
      <c r="J28026"/>
      <c r="L28026" s="33"/>
      <c r="M28026" s="24"/>
    </row>
    <row r="28027" spans="1:13" x14ac:dyDescent="0.2">
      <c r="A28027" s="289"/>
      <c r="I28027"/>
      <c r="J28027"/>
      <c r="L28027" s="33"/>
      <c r="M28027" s="24"/>
    </row>
    <row r="28028" spans="1:13" x14ac:dyDescent="0.2">
      <c r="A28028" s="289"/>
      <c r="I28028"/>
      <c r="J28028"/>
      <c r="L28028" s="33"/>
      <c r="M28028" s="24"/>
    </row>
    <row r="28029" spans="1:13" x14ac:dyDescent="0.2">
      <c r="A28029" s="289"/>
      <c r="I28029"/>
      <c r="J28029"/>
      <c r="L28029" s="33"/>
      <c r="M28029" s="24"/>
    </row>
    <row r="28030" spans="1:13" x14ac:dyDescent="0.2">
      <c r="A28030" s="289"/>
      <c r="I28030"/>
      <c r="J28030"/>
      <c r="L28030" s="33"/>
      <c r="M28030" s="24"/>
    </row>
    <row r="28031" spans="1:13" x14ac:dyDescent="0.2">
      <c r="A28031" s="289"/>
      <c r="I28031"/>
      <c r="J28031"/>
      <c r="L28031" s="33"/>
      <c r="M28031" s="24"/>
    </row>
    <row r="28032" spans="1:13" x14ac:dyDescent="0.2">
      <c r="A28032" s="289"/>
      <c r="I28032"/>
      <c r="J28032"/>
      <c r="L28032" s="33"/>
      <c r="M28032" s="24"/>
    </row>
    <row r="28033" spans="1:13" x14ac:dyDescent="0.2">
      <c r="A28033" s="289"/>
      <c r="I28033"/>
      <c r="J28033"/>
      <c r="L28033" s="33"/>
      <c r="M28033" s="24"/>
    </row>
    <row r="28034" spans="1:13" x14ac:dyDescent="0.2">
      <c r="A28034" s="289"/>
      <c r="I28034"/>
      <c r="J28034"/>
      <c r="L28034" s="33"/>
      <c r="M28034" s="24"/>
    </row>
    <row r="28035" spans="1:13" x14ac:dyDescent="0.2">
      <c r="A28035" s="289"/>
      <c r="I28035"/>
      <c r="J28035"/>
      <c r="L28035" s="33"/>
      <c r="M28035" s="24"/>
    </row>
    <row r="28036" spans="1:13" x14ac:dyDescent="0.2">
      <c r="A28036" s="289"/>
      <c r="I28036"/>
      <c r="J28036"/>
      <c r="L28036" s="33"/>
      <c r="M28036" s="24"/>
    </row>
    <row r="28037" spans="1:13" x14ac:dyDescent="0.2">
      <c r="A28037" s="289"/>
      <c r="I28037"/>
      <c r="J28037"/>
      <c r="L28037" s="33"/>
      <c r="M28037" s="24"/>
    </row>
    <row r="28038" spans="1:13" x14ac:dyDescent="0.2">
      <c r="A28038" s="289"/>
      <c r="I28038"/>
      <c r="J28038"/>
      <c r="L28038" s="33"/>
      <c r="M28038" s="24"/>
    </row>
    <row r="28039" spans="1:13" x14ac:dyDescent="0.2">
      <c r="A28039" s="289"/>
      <c r="I28039"/>
      <c r="J28039"/>
      <c r="L28039" s="33"/>
      <c r="M28039" s="24"/>
    </row>
    <row r="28040" spans="1:13" x14ac:dyDescent="0.2">
      <c r="A28040" s="289"/>
      <c r="I28040"/>
      <c r="J28040"/>
      <c r="L28040" s="33"/>
      <c r="M28040" s="24"/>
    </row>
    <row r="28041" spans="1:13" x14ac:dyDescent="0.2">
      <c r="A28041" s="289"/>
      <c r="I28041"/>
      <c r="J28041"/>
      <c r="L28041" s="33"/>
      <c r="M28041" s="24"/>
    </row>
    <row r="28042" spans="1:13" x14ac:dyDescent="0.2">
      <c r="A28042" s="289"/>
      <c r="I28042"/>
      <c r="J28042"/>
      <c r="L28042" s="33"/>
      <c r="M28042" s="24"/>
    </row>
    <row r="28043" spans="1:13" x14ac:dyDescent="0.2">
      <c r="A28043" s="289"/>
      <c r="I28043"/>
      <c r="J28043"/>
      <c r="L28043" s="33"/>
      <c r="M28043" s="24"/>
    </row>
    <row r="28044" spans="1:13" x14ac:dyDescent="0.2">
      <c r="A28044" s="289"/>
      <c r="I28044"/>
      <c r="J28044"/>
      <c r="L28044" s="33"/>
      <c r="M28044" s="24"/>
    </row>
    <row r="28045" spans="1:13" x14ac:dyDescent="0.2">
      <c r="A28045" s="289"/>
      <c r="I28045"/>
      <c r="J28045"/>
      <c r="L28045" s="33"/>
      <c r="M28045" s="24"/>
    </row>
    <row r="28046" spans="1:13" x14ac:dyDescent="0.2">
      <c r="A28046" s="289"/>
      <c r="I28046"/>
      <c r="J28046"/>
      <c r="L28046" s="33"/>
      <c r="M28046" s="24"/>
    </row>
    <row r="28047" spans="1:13" x14ac:dyDescent="0.2">
      <c r="A28047" s="289"/>
      <c r="I28047"/>
      <c r="J28047"/>
      <c r="L28047" s="33"/>
      <c r="M28047" s="24"/>
    </row>
    <row r="28048" spans="1:13" x14ac:dyDescent="0.2">
      <c r="A28048" s="289"/>
      <c r="I28048"/>
      <c r="J28048"/>
      <c r="L28048" s="33"/>
      <c r="M28048" s="24"/>
    </row>
    <row r="28049" spans="1:13" x14ac:dyDescent="0.2">
      <c r="A28049" s="289"/>
      <c r="I28049"/>
      <c r="J28049"/>
      <c r="L28049" s="33"/>
      <c r="M28049" s="24"/>
    </row>
    <row r="28050" spans="1:13" x14ac:dyDescent="0.2">
      <c r="A28050" s="289"/>
      <c r="I28050"/>
      <c r="J28050"/>
      <c r="L28050" s="33"/>
      <c r="M28050" s="24"/>
    </row>
    <row r="28051" spans="1:13" x14ac:dyDescent="0.2">
      <c r="A28051" s="289"/>
      <c r="I28051"/>
      <c r="J28051"/>
      <c r="L28051" s="33"/>
      <c r="M28051" s="24"/>
    </row>
    <row r="28052" spans="1:13" x14ac:dyDescent="0.2">
      <c r="A28052" s="289"/>
      <c r="I28052"/>
      <c r="J28052"/>
      <c r="L28052" s="33"/>
      <c r="M28052" s="24"/>
    </row>
    <row r="28053" spans="1:13" x14ac:dyDescent="0.2">
      <c r="A28053" s="289"/>
      <c r="I28053"/>
      <c r="J28053"/>
      <c r="L28053" s="33"/>
      <c r="M28053" s="24"/>
    </row>
    <row r="28054" spans="1:13" x14ac:dyDescent="0.2">
      <c r="A28054" s="289"/>
      <c r="I28054"/>
      <c r="J28054"/>
      <c r="L28054" s="33"/>
      <c r="M28054" s="24"/>
    </row>
    <row r="28055" spans="1:13" x14ac:dyDescent="0.2">
      <c r="A28055" s="289"/>
      <c r="I28055"/>
      <c r="J28055"/>
      <c r="L28055" s="33"/>
      <c r="M28055" s="24"/>
    </row>
    <row r="28056" spans="1:13" x14ac:dyDescent="0.2">
      <c r="A28056" s="289"/>
      <c r="I28056"/>
      <c r="J28056"/>
      <c r="L28056" s="33"/>
      <c r="M28056" s="24"/>
    </row>
    <row r="28057" spans="1:13" x14ac:dyDescent="0.2">
      <c r="A28057" s="289"/>
      <c r="I28057"/>
      <c r="J28057"/>
      <c r="L28057" s="33"/>
      <c r="M28057" s="24"/>
    </row>
    <row r="28058" spans="1:13" x14ac:dyDescent="0.2">
      <c r="A28058" s="289"/>
      <c r="I28058"/>
      <c r="J28058"/>
      <c r="L28058" s="33"/>
      <c r="M28058" s="24"/>
    </row>
    <row r="28059" spans="1:13" x14ac:dyDescent="0.2">
      <c r="A28059" s="289"/>
      <c r="I28059"/>
      <c r="J28059"/>
      <c r="L28059" s="33"/>
      <c r="M28059" s="24"/>
    </row>
    <row r="28060" spans="1:13" x14ac:dyDescent="0.2">
      <c r="A28060" s="289"/>
      <c r="I28060"/>
      <c r="J28060"/>
      <c r="L28060" s="33"/>
      <c r="M28060" s="24"/>
    </row>
    <row r="28061" spans="1:13" x14ac:dyDescent="0.2">
      <c r="A28061" s="289"/>
      <c r="I28061"/>
      <c r="J28061"/>
      <c r="L28061" s="33"/>
      <c r="M28061" s="24"/>
    </row>
    <row r="28062" spans="1:13" x14ac:dyDescent="0.2">
      <c r="A28062" s="289"/>
      <c r="I28062"/>
      <c r="J28062"/>
      <c r="L28062" s="33"/>
      <c r="M28062" s="24"/>
    </row>
    <row r="28063" spans="1:13" x14ac:dyDescent="0.2">
      <c r="A28063" s="289"/>
      <c r="I28063"/>
      <c r="J28063"/>
      <c r="L28063" s="33"/>
      <c r="M28063" s="24"/>
    </row>
    <row r="28064" spans="1:13" x14ac:dyDescent="0.2">
      <c r="A28064" s="289"/>
      <c r="I28064"/>
      <c r="J28064"/>
      <c r="L28064" s="33"/>
      <c r="M28064" s="24"/>
    </row>
    <row r="28065" spans="1:13" x14ac:dyDescent="0.2">
      <c r="A28065" s="289"/>
      <c r="I28065"/>
      <c r="J28065"/>
      <c r="L28065" s="33"/>
      <c r="M28065" s="24"/>
    </row>
    <row r="28066" spans="1:13" x14ac:dyDescent="0.2">
      <c r="A28066" s="289"/>
      <c r="I28066"/>
      <c r="J28066"/>
      <c r="L28066" s="33"/>
      <c r="M28066" s="24"/>
    </row>
    <row r="28067" spans="1:13" x14ac:dyDescent="0.2">
      <c r="A28067" s="289"/>
      <c r="I28067"/>
      <c r="J28067"/>
      <c r="L28067" s="33"/>
      <c r="M28067" s="24"/>
    </row>
    <row r="28068" spans="1:13" x14ac:dyDescent="0.2">
      <c r="A28068" s="289"/>
      <c r="I28068"/>
      <c r="J28068"/>
      <c r="L28068" s="33"/>
      <c r="M28068" s="24"/>
    </row>
    <row r="28069" spans="1:13" x14ac:dyDescent="0.2">
      <c r="A28069" s="289"/>
      <c r="I28069"/>
      <c r="J28069"/>
      <c r="L28069" s="33"/>
      <c r="M28069" s="24"/>
    </row>
    <row r="28070" spans="1:13" x14ac:dyDescent="0.2">
      <c r="A28070" s="289"/>
      <c r="I28070"/>
      <c r="J28070"/>
      <c r="L28070" s="33"/>
      <c r="M28070" s="24"/>
    </row>
    <row r="28071" spans="1:13" x14ac:dyDescent="0.2">
      <c r="A28071" s="289"/>
      <c r="I28071"/>
      <c r="J28071"/>
      <c r="L28071" s="33"/>
      <c r="M28071" s="24"/>
    </row>
    <row r="28072" spans="1:13" x14ac:dyDescent="0.2">
      <c r="A28072" s="289"/>
      <c r="I28072"/>
      <c r="J28072"/>
      <c r="L28072" s="33"/>
      <c r="M28072" s="24"/>
    </row>
    <row r="28073" spans="1:13" x14ac:dyDescent="0.2">
      <c r="A28073" s="289"/>
      <c r="I28073"/>
      <c r="J28073"/>
      <c r="L28073" s="33"/>
      <c r="M28073" s="24"/>
    </row>
    <row r="28074" spans="1:13" x14ac:dyDescent="0.2">
      <c r="A28074" s="289"/>
      <c r="I28074"/>
      <c r="J28074"/>
      <c r="L28074" s="33"/>
      <c r="M28074" s="24"/>
    </row>
    <row r="28075" spans="1:13" x14ac:dyDescent="0.2">
      <c r="A28075" s="289"/>
      <c r="I28075"/>
      <c r="J28075"/>
      <c r="L28075" s="33"/>
      <c r="M28075" s="24"/>
    </row>
    <row r="28076" spans="1:13" x14ac:dyDescent="0.2">
      <c r="A28076" s="289"/>
      <c r="I28076"/>
      <c r="J28076"/>
      <c r="L28076" s="33"/>
      <c r="M28076" s="24"/>
    </row>
    <row r="28077" spans="1:13" x14ac:dyDescent="0.2">
      <c r="A28077" s="289"/>
      <c r="I28077"/>
      <c r="J28077"/>
      <c r="L28077" s="33"/>
      <c r="M28077" s="24"/>
    </row>
    <row r="28078" spans="1:13" x14ac:dyDescent="0.2">
      <c r="A28078" s="289"/>
      <c r="I28078"/>
      <c r="J28078"/>
      <c r="L28078" s="33"/>
      <c r="M28078" s="24"/>
    </row>
    <row r="28079" spans="1:13" x14ac:dyDescent="0.2">
      <c r="A28079" s="289"/>
      <c r="I28079"/>
      <c r="J28079"/>
      <c r="L28079" s="33"/>
      <c r="M28079" s="24"/>
    </row>
    <row r="28080" spans="1:13" x14ac:dyDescent="0.2">
      <c r="A28080" s="289"/>
      <c r="I28080"/>
      <c r="J28080"/>
      <c r="L28080" s="33"/>
      <c r="M28080" s="24"/>
    </row>
    <row r="28081" spans="1:13" x14ac:dyDescent="0.2">
      <c r="A28081" s="289"/>
      <c r="I28081"/>
      <c r="J28081"/>
      <c r="L28081" s="33"/>
      <c r="M28081" s="24"/>
    </row>
    <row r="28082" spans="1:13" x14ac:dyDescent="0.2">
      <c r="A28082" s="289"/>
      <c r="I28082"/>
      <c r="J28082"/>
      <c r="L28082" s="33"/>
      <c r="M28082" s="24"/>
    </row>
    <row r="28083" spans="1:13" x14ac:dyDescent="0.2">
      <c r="A28083" s="289"/>
      <c r="I28083"/>
      <c r="J28083"/>
      <c r="L28083" s="33"/>
      <c r="M28083" s="24"/>
    </row>
    <row r="28084" spans="1:13" x14ac:dyDescent="0.2">
      <c r="A28084" s="289"/>
      <c r="I28084"/>
      <c r="J28084"/>
      <c r="L28084" s="33"/>
      <c r="M28084" s="24"/>
    </row>
    <row r="28085" spans="1:13" x14ac:dyDescent="0.2">
      <c r="A28085" s="289"/>
      <c r="I28085"/>
      <c r="J28085"/>
      <c r="L28085" s="33"/>
      <c r="M28085" s="24"/>
    </row>
    <row r="28086" spans="1:13" x14ac:dyDescent="0.2">
      <c r="A28086" s="289"/>
      <c r="I28086"/>
      <c r="J28086"/>
      <c r="L28086" s="33"/>
      <c r="M28086" s="24"/>
    </row>
    <row r="28087" spans="1:13" x14ac:dyDescent="0.2">
      <c r="A28087" s="289"/>
      <c r="I28087"/>
      <c r="J28087"/>
      <c r="L28087" s="33"/>
      <c r="M28087" s="24"/>
    </row>
    <row r="28088" spans="1:13" x14ac:dyDescent="0.2">
      <c r="A28088" s="289"/>
      <c r="I28088"/>
      <c r="J28088"/>
      <c r="L28088" s="33"/>
      <c r="M28088" s="24"/>
    </row>
    <row r="28089" spans="1:13" x14ac:dyDescent="0.2">
      <c r="A28089" s="289"/>
      <c r="I28089"/>
      <c r="J28089"/>
      <c r="L28089" s="33"/>
      <c r="M28089" s="24"/>
    </row>
    <row r="28090" spans="1:13" x14ac:dyDescent="0.2">
      <c r="A28090" s="289"/>
      <c r="I28090"/>
      <c r="J28090"/>
      <c r="L28090" s="33"/>
      <c r="M28090" s="24"/>
    </row>
    <row r="28091" spans="1:13" x14ac:dyDescent="0.2">
      <c r="A28091" s="289"/>
      <c r="I28091"/>
      <c r="J28091"/>
      <c r="L28091" s="33"/>
      <c r="M28091" s="24"/>
    </row>
    <row r="28092" spans="1:13" x14ac:dyDescent="0.2">
      <c r="A28092" s="289"/>
      <c r="I28092"/>
      <c r="J28092"/>
      <c r="L28092" s="33"/>
      <c r="M28092" s="24"/>
    </row>
    <row r="28093" spans="1:13" x14ac:dyDescent="0.2">
      <c r="A28093" s="289"/>
      <c r="I28093"/>
      <c r="J28093"/>
      <c r="L28093" s="33"/>
      <c r="M28093" s="24"/>
    </row>
    <row r="28094" spans="1:13" x14ac:dyDescent="0.2">
      <c r="A28094" s="289"/>
      <c r="I28094"/>
      <c r="J28094"/>
      <c r="L28094" s="33"/>
      <c r="M28094" s="24"/>
    </row>
    <row r="28095" spans="1:13" x14ac:dyDescent="0.2">
      <c r="A28095" s="289"/>
      <c r="I28095"/>
      <c r="J28095"/>
      <c r="L28095" s="33"/>
      <c r="M28095" s="24"/>
    </row>
    <row r="28096" spans="1:13" x14ac:dyDescent="0.2">
      <c r="A28096" s="289"/>
      <c r="I28096"/>
      <c r="J28096"/>
      <c r="L28096" s="33"/>
      <c r="M28096" s="24"/>
    </row>
    <row r="28097" spans="1:13" x14ac:dyDescent="0.2">
      <c r="A28097" s="289"/>
      <c r="I28097"/>
      <c r="J28097"/>
      <c r="L28097" s="33"/>
      <c r="M28097" s="24"/>
    </row>
    <row r="28098" spans="1:13" x14ac:dyDescent="0.2">
      <c r="A28098" s="289"/>
      <c r="I28098"/>
      <c r="J28098"/>
      <c r="L28098" s="33"/>
      <c r="M28098" s="24"/>
    </row>
    <row r="28099" spans="1:13" x14ac:dyDescent="0.2">
      <c r="A28099" s="289"/>
      <c r="I28099"/>
      <c r="J28099"/>
      <c r="L28099" s="33"/>
      <c r="M28099" s="24"/>
    </row>
    <row r="28100" spans="1:13" x14ac:dyDescent="0.2">
      <c r="A28100" s="289"/>
      <c r="I28100"/>
      <c r="J28100"/>
      <c r="L28100" s="33"/>
      <c r="M28100" s="24"/>
    </row>
    <row r="28101" spans="1:13" x14ac:dyDescent="0.2">
      <c r="A28101" s="289"/>
      <c r="I28101"/>
      <c r="J28101"/>
      <c r="L28101" s="33"/>
      <c r="M28101" s="24"/>
    </row>
    <row r="28102" spans="1:13" x14ac:dyDescent="0.2">
      <c r="A28102" s="289"/>
      <c r="I28102"/>
      <c r="J28102"/>
      <c r="L28102" s="33"/>
      <c r="M28102" s="24"/>
    </row>
    <row r="28103" spans="1:13" x14ac:dyDescent="0.2">
      <c r="A28103" s="289"/>
      <c r="I28103"/>
      <c r="J28103"/>
      <c r="L28103" s="33"/>
      <c r="M28103" s="24"/>
    </row>
    <row r="28104" spans="1:13" x14ac:dyDescent="0.2">
      <c r="A28104" s="289"/>
      <c r="I28104"/>
      <c r="J28104"/>
      <c r="L28104" s="33"/>
      <c r="M28104" s="24"/>
    </row>
    <row r="28105" spans="1:13" x14ac:dyDescent="0.2">
      <c r="A28105" s="289"/>
      <c r="I28105"/>
      <c r="J28105"/>
      <c r="L28105" s="33"/>
      <c r="M28105" s="24"/>
    </row>
    <row r="28106" spans="1:13" x14ac:dyDescent="0.2">
      <c r="A28106" s="289"/>
      <c r="I28106"/>
      <c r="J28106"/>
      <c r="L28106" s="33"/>
      <c r="M28106" s="24"/>
    </row>
    <row r="28107" spans="1:13" x14ac:dyDescent="0.2">
      <c r="A28107" s="289"/>
      <c r="I28107"/>
      <c r="J28107"/>
      <c r="L28107" s="33"/>
      <c r="M28107" s="24"/>
    </row>
    <row r="28108" spans="1:13" x14ac:dyDescent="0.2">
      <c r="A28108" s="289"/>
      <c r="I28108"/>
      <c r="J28108"/>
      <c r="L28108" s="33"/>
      <c r="M28108" s="24"/>
    </row>
    <row r="28109" spans="1:13" x14ac:dyDescent="0.2">
      <c r="A28109" s="289"/>
      <c r="I28109"/>
      <c r="J28109"/>
      <c r="L28109" s="33"/>
      <c r="M28109" s="24"/>
    </row>
    <row r="28110" spans="1:13" x14ac:dyDescent="0.2">
      <c r="A28110" s="289"/>
      <c r="I28110"/>
      <c r="J28110"/>
      <c r="L28110" s="33"/>
      <c r="M28110" s="24"/>
    </row>
    <row r="28111" spans="1:13" x14ac:dyDescent="0.2">
      <c r="A28111" s="289"/>
      <c r="I28111"/>
      <c r="J28111"/>
      <c r="L28111" s="33"/>
      <c r="M28111" s="24"/>
    </row>
    <row r="28112" spans="1:13" x14ac:dyDescent="0.2">
      <c r="A28112" s="289"/>
      <c r="I28112"/>
      <c r="J28112"/>
      <c r="L28112" s="33"/>
      <c r="M28112" s="24"/>
    </row>
    <row r="28113" spans="1:13" x14ac:dyDescent="0.2">
      <c r="A28113" s="289"/>
      <c r="I28113"/>
      <c r="J28113"/>
      <c r="L28113" s="33"/>
      <c r="M28113" s="24"/>
    </row>
    <row r="28114" spans="1:13" x14ac:dyDescent="0.2">
      <c r="A28114" s="289"/>
      <c r="I28114"/>
      <c r="J28114"/>
      <c r="L28114" s="33"/>
      <c r="M28114" s="24"/>
    </row>
    <row r="28115" spans="1:13" x14ac:dyDescent="0.2">
      <c r="A28115" s="289"/>
      <c r="I28115"/>
      <c r="J28115"/>
      <c r="L28115" s="33"/>
      <c r="M28115" s="24"/>
    </row>
    <row r="28116" spans="1:13" x14ac:dyDescent="0.2">
      <c r="A28116" s="289"/>
      <c r="I28116"/>
      <c r="J28116"/>
      <c r="L28116" s="33"/>
      <c r="M28116" s="24"/>
    </row>
    <row r="28117" spans="1:13" x14ac:dyDescent="0.2">
      <c r="A28117" s="289"/>
      <c r="I28117"/>
      <c r="J28117"/>
      <c r="L28117" s="33"/>
      <c r="M28117" s="24"/>
    </row>
    <row r="28118" spans="1:13" x14ac:dyDescent="0.2">
      <c r="A28118" s="289"/>
      <c r="I28118"/>
      <c r="J28118"/>
      <c r="L28118" s="33"/>
      <c r="M28118" s="24"/>
    </row>
    <row r="28119" spans="1:13" x14ac:dyDescent="0.2">
      <c r="A28119" s="289"/>
      <c r="I28119"/>
      <c r="J28119"/>
      <c r="L28119" s="33"/>
      <c r="M28119" s="24"/>
    </row>
    <row r="28120" spans="1:13" x14ac:dyDescent="0.2">
      <c r="A28120" s="289"/>
      <c r="I28120"/>
      <c r="J28120"/>
      <c r="L28120" s="33"/>
      <c r="M28120" s="24"/>
    </row>
    <row r="28121" spans="1:13" x14ac:dyDescent="0.2">
      <c r="A28121" s="289"/>
      <c r="I28121"/>
      <c r="J28121"/>
      <c r="L28121" s="33"/>
      <c r="M28121" s="24"/>
    </row>
    <row r="28122" spans="1:13" x14ac:dyDescent="0.2">
      <c r="A28122" s="289"/>
      <c r="I28122"/>
      <c r="J28122"/>
      <c r="L28122" s="33"/>
      <c r="M28122" s="24"/>
    </row>
    <row r="28123" spans="1:13" x14ac:dyDescent="0.2">
      <c r="A28123" s="289"/>
      <c r="I28123"/>
      <c r="J28123"/>
      <c r="L28123" s="33"/>
      <c r="M28123" s="24"/>
    </row>
    <row r="28124" spans="1:13" x14ac:dyDescent="0.2">
      <c r="A28124" s="289"/>
      <c r="I28124"/>
      <c r="J28124"/>
      <c r="L28124" s="33"/>
      <c r="M28124" s="24"/>
    </row>
    <row r="28125" spans="1:13" x14ac:dyDescent="0.2">
      <c r="A28125" s="289"/>
      <c r="I28125"/>
      <c r="J28125"/>
      <c r="L28125" s="33"/>
      <c r="M28125" s="24"/>
    </row>
    <row r="28126" spans="1:13" x14ac:dyDescent="0.2">
      <c r="A28126" s="289"/>
      <c r="I28126"/>
      <c r="J28126"/>
      <c r="L28126" s="33"/>
      <c r="M28126" s="24"/>
    </row>
    <row r="28127" spans="1:13" x14ac:dyDescent="0.2">
      <c r="A28127" s="289"/>
      <c r="I28127"/>
      <c r="J28127"/>
      <c r="L28127" s="33"/>
      <c r="M28127" s="24"/>
    </row>
    <row r="28128" spans="1:13" x14ac:dyDescent="0.2">
      <c r="A28128" s="289"/>
      <c r="I28128"/>
      <c r="J28128"/>
      <c r="L28128" s="33"/>
      <c r="M28128" s="24"/>
    </row>
    <row r="28129" spans="1:13" x14ac:dyDescent="0.2">
      <c r="A28129" s="289"/>
      <c r="I28129"/>
      <c r="J28129"/>
      <c r="L28129" s="33"/>
      <c r="M28129" s="24"/>
    </row>
    <row r="28130" spans="1:13" x14ac:dyDescent="0.2">
      <c r="A28130" s="289"/>
      <c r="I28130"/>
      <c r="J28130"/>
      <c r="L28130" s="33"/>
      <c r="M28130" s="24"/>
    </row>
    <row r="28131" spans="1:13" x14ac:dyDescent="0.2">
      <c r="A28131" s="289"/>
      <c r="I28131"/>
      <c r="J28131"/>
      <c r="L28131" s="33"/>
      <c r="M28131" s="24"/>
    </row>
    <row r="28132" spans="1:13" x14ac:dyDescent="0.2">
      <c r="A28132" s="289"/>
      <c r="I28132"/>
      <c r="J28132"/>
      <c r="L28132" s="33"/>
      <c r="M28132" s="24"/>
    </row>
    <row r="28133" spans="1:13" x14ac:dyDescent="0.2">
      <c r="A28133" s="289"/>
      <c r="I28133"/>
      <c r="J28133"/>
      <c r="L28133" s="33"/>
      <c r="M28133" s="24"/>
    </row>
    <row r="28134" spans="1:13" x14ac:dyDescent="0.2">
      <c r="A28134" s="289"/>
      <c r="I28134"/>
      <c r="J28134"/>
      <c r="L28134" s="33"/>
      <c r="M28134" s="24"/>
    </row>
    <row r="28135" spans="1:13" x14ac:dyDescent="0.2">
      <c r="A28135" s="289"/>
      <c r="I28135"/>
      <c r="J28135"/>
      <c r="L28135" s="33"/>
      <c r="M28135" s="24"/>
    </row>
    <row r="28136" spans="1:13" x14ac:dyDescent="0.2">
      <c r="A28136" s="289"/>
      <c r="I28136"/>
      <c r="J28136"/>
      <c r="L28136" s="33"/>
      <c r="M28136" s="24"/>
    </row>
    <row r="28137" spans="1:13" x14ac:dyDescent="0.2">
      <c r="A28137" s="289"/>
      <c r="I28137"/>
      <c r="J28137"/>
      <c r="L28137" s="33"/>
      <c r="M28137" s="24"/>
    </row>
    <row r="28138" spans="1:13" x14ac:dyDescent="0.2">
      <c r="A28138" s="289"/>
      <c r="I28138"/>
      <c r="J28138"/>
      <c r="L28138" s="33"/>
      <c r="M28138" s="24"/>
    </row>
    <row r="28139" spans="1:13" x14ac:dyDescent="0.2">
      <c r="A28139" s="289"/>
      <c r="I28139"/>
      <c r="J28139"/>
      <c r="L28139" s="33"/>
      <c r="M28139" s="24"/>
    </row>
    <row r="28140" spans="1:13" x14ac:dyDescent="0.2">
      <c r="A28140" s="289"/>
      <c r="I28140"/>
      <c r="J28140"/>
      <c r="L28140" s="33"/>
      <c r="M28140" s="24"/>
    </row>
    <row r="28141" spans="1:13" x14ac:dyDescent="0.2">
      <c r="A28141" s="289"/>
      <c r="I28141"/>
      <c r="J28141"/>
      <c r="L28141" s="33"/>
      <c r="M28141" s="24"/>
    </row>
    <row r="28142" spans="1:13" x14ac:dyDescent="0.2">
      <c r="A28142" s="289"/>
      <c r="I28142"/>
      <c r="J28142"/>
      <c r="L28142" s="33"/>
      <c r="M28142" s="24"/>
    </row>
    <row r="28143" spans="1:13" x14ac:dyDescent="0.2">
      <c r="A28143" s="289"/>
      <c r="I28143"/>
      <c r="J28143"/>
      <c r="L28143" s="33"/>
      <c r="M28143" s="24"/>
    </row>
    <row r="28144" spans="1:13" x14ac:dyDescent="0.2">
      <c r="A28144" s="289"/>
      <c r="I28144"/>
      <c r="J28144"/>
      <c r="L28144" s="33"/>
      <c r="M28144" s="24"/>
    </row>
    <row r="28145" spans="1:13" x14ac:dyDescent="0.2">
      <c r="A28145" s="289"/>
      <c r="I28145"/>
      <c r="J28145"/>
      <c r="L28145" s="33"/>
      <c r="M28145" s="24"/>
    </row>
    <row r="28146" spans="1:13" x14ac:dyDescent="0.2">
      <c r="A28146" s="289"/>
      <c r="I28146"/>
      <c r="J28146"/>
      <c r="L28146" s="33"/>
      <c r="M28146" s="24"/>
    </row>
    <row r="28147" spans="1:13" x14ac:dyDescent="0.2">
      <c r="A28147" s="289"/>
      <c r="I28147"/>
      <c r="J28147"/>
      <c r="L28147" s="33"/>
      <c r="M28147" s="24"/>
    </row>
    <row r="28148" spans="1:13" x14ac:dyDescent="0.2">
      <c r="A28148" s="289"/>
      <c r="I28148"/>
      <c r="J28148"/>
      <c r="L28148" s="33"/>
      <c r="M28148" s="24"/>
    </row>
    <row r="28149" spans="1:13" x14ac:dyDescent="0.2">
      <c r="A28149" s="289"/>
      <c r="I28149"/>
      <c r="J28149"/>
      <c r="L28149" s="33"/>
      <c r="M28149" s="24"/>
    </row>
    <row r="28150" spans="1:13" x14ac:dyDescent="0.2">
      <c r="A28150" s="289"/>
      <c r="I28150"/>
      <c r="J28150"/>
      <c r="L28150" s="33"/>
      <c r="M28150" s="24"/>
    </row>
    <row r="28151" spans="1:13" x14ac:dyDescent="0.2">
      <c r="A28151" s="289"/>
      <c r="I28151"/>
      <c r="J28151"/>
      <c r="L28151" s="33"/>
      <c r="M28151" s="24"/>
    </row>
    <row r="28152" spans="1:13" x14ac:dyDescent="0.2">
      <c r="A28152" s="289"/>
      <c r="I28152"/>
      <c r="J28152"/>
      <c r="L28152" s="33"/>
      <c r="M28152" s="24"/>
    </row>
    <row r="28153" spans="1:13" x14ac:dyDescent="0.2">
      <c r="A28153" s="289"/>
      <c r="I28153"/>
      <c r="J28153"/>
      <c r="L28153" s="33"/>
      <c r="M28153" s="24"/>
    </row>
    <row r="28154" spans="1:13" x14ac:dyDescent="0.2">
      <c r="A28154" s="289"/>
      <c r="I28154"/>
      <c r="J28154"/>
      <c r="L28154" s="33"/>
      <c r="M28154" s="24"/>
    </row>
    <row r="28155" spans="1:13" x14ac:dyDescent="0.2">
      <c r="A28155" s="289"/>
      <c r="I28155"/>
      <c r="J28155"/>
      <c r="L28155" s="33"/>
      <c r="M28155" s="24"/>
    </row>
    <row r="28156" spans="1:13" x14ac:dyDescent="0.2">
      <c r="A28156" s="289"/>
      <c r="I28156"/>
      <c r="J28156"/>
      <c r="L28156" s="33"/>
      <c r="M28156" s="24"/>
    </row>
    <row r="28157" spans="1:13" x14ac:dyDescent="0.2">
      <c r="A28157" s="289"/>
      <c r="I28157"/>
      <c r="J28157"/>
      <c r="L28157" s="33"/>
      <c r="M28157" s="24"/>
    </row>
    <row r="28158" spans="1:13" x14ac:dyDescent="0.2">
      <c r="A28158" s="289"/>
      <c r="I28158"/>
      <c r="J28158"/>
      <c r="L28158" s="33"/>
      <c r="M28158" s="24"/>
    </row>
    <row r="28159" spans="1:13" x14ac:dyDescent="0.2">
      <c r="A28159" s="289"/>
      <c r="I28159"/>
      <c r="J28159"/>
      <c r="L28159" s="33"/>
      <c r="M28159" s="24"/>
    </row>
    <row r="28160" spans="1:13" x14ac:dyDescent="0.2">
      <c r="A28160" s="289"/>
      <c r="I28160"/>
      <c r="J28160"/>
      <c r="L28160" s="33"/>
      <c r="M28160" s="24"/>
    </row>
    <row r="28161" spans="1:13" x14ac:dyDescent="0.2">
      <c r="A28161" s="289"/>
      <c r="I28161"/>
      <c r="J28161"/>
      <c r="L28161" s="33"/>
      <c r="M28161" s="24"/>
    </row>
    <row r="28162" spans="1:13" x14ac:dyDescent="0.2">
      <c r="A28162" s="289"/>
      <c r="I28162"/>
      <c r="J28162"/>
      <c r="L28162" s="33"/>
      <c r="M28162" s="24"/>
    </row>
    <row r="28163" spans="1:13" x14ac:dyDescent="0.2">
      <c r="A28163" s="289"/>
      <c r="I28163"/>
      <c r="J28163"/>
      <c r="L28163" s="33"/>
      <c r="M28163" s="24"/>
    </row>
    <row r="28164" spans="1:13" x14ac:dyDescent="0.2">
      <c r="A28164" s="289"/>
      <c r="I28164"/>
      <c r="J28164"/>
      <c r="L28164" s="33"/>
      <c r="M28164" s="24"/>
    </row>
    <row r="28165" spans="1:13" x14ac:dyDescent="0.2">
      <c r="A28165" s="289"/>
      <c r="I28165"/>
      <c r="J28165"/>
      <c r="L28165" s="33"/>
      <c r="M28165" s="24"/>
    </row>
    <row r="28166" spans="1:13" x14ac:dyDescent="0.2">
      <c r="A28166" s="289"/>
      <c r="I28166"/>
      <c r="J28166"/>
      <c r="L28166" s="33"/>
      <c r="M28166" s="24"/>
    </row>
    <row r="28167" spans="1:13" x14ac:dyDescent="0.2">
      <c r="A28167" s="289"/>
      <c r="I28167"/>
      <c r="J28167"/>
      <c r="L28167" s="33"/>
      <c r="M28167" s="24"/>
    </row>
    <row r="28168" spans="1:13" x14ac:dyDescent="0.2">
      <c r="A28168" s="289"/>
      <c r="I28168"/>
      <c r="J28168"/>
      <c r="L28168" s="33"/>
      <c r="M28168" s="24"/>
    </row>
    <row r="28169" spans="1:13" x14ac:dyDescent="0.2">
      <c r="A28169" s="289"/>
      <c r="I28169"/>
      <c r="J28169"/>
      <c r="L28169" s="33"/>
      <c r="M28169" s="24"/>
    </row>
    <row r="28170" spans="1:13" x14ac:dyDescent="0.2">
      <c r="A28170" s="289"/>
      <c r="I28170"/>
      <c r="J28170"/>
      <c r="L28170" s="33"/>
      <c r="M28170" s="24"/>
    </row>
    <row r="28171" spans="1:13" x14ac:dyDescent="0.2">
      <c r="A28171" s="289"/>
      <c r="I28171"/>
      <c r="J28171"/>
      <c r="L28171" s="33"/>
      <c r="M28171" s="24"/>
    </row>
    <row r="28172" spans="1:13" x14ac:dyDescent="0.2">
      <c r="A28172" s="289"/>
      <c r="I28172"/>
      <c r="J28172"/>
      <c r="L28172" s="33"/>
      <c r="M28172" s="24"/>
    </row>
    <row r="28173" spans="1:13" x14ac:dyDescent="0.2">
      <c r="A28173" s="289"/>
      <c r="I28173"/>
      <c r="J28173"/>
      <c r="L28173" s="33"/>
      <c r="M28173" s="24"/>
    </row>
    <row r="28174" spans="1:13" x14ac:dyDescent="0.2">
      <c r="A28174" s="289"/>
      <c r="I28174"/>
      <c r="J28174"/>
      <c r="L28174" s="33"/>
      <c r="M28174" s="24"/>
    </row>
    <row r="28175" spans="1:13" x14ac:dyDescent="0.2">
      <c r="A28175" s="289"/>
      <c r="I28175"/>
      <c r="J28175"/>
      <c r="L28175" s="33"/>
      <c r="M28175" s="24"/>
    </row>
    <row r="28176" spans="1:13" x14ac:dyDescent="0.2">
      <c r="A28176" s="289"/>
      <c r="I28176"/>
      <c r="J28176"/>
      <c r="L28176" s="33"/>
      <c r="M28176" s="24"/>
    </row>
    <row r="28177" spans="1:13" x14ac:dyDescent="0.2">
      <c r="A28177" s="289"/>
      <c r="I28177"/>
      <c r="J28177"/>
      <c r="L28177" s="33"/>
      <c r="M28177" s="24"/>
    </row>
    <row r="28178" spans="1:13" x14ac:dyDescent="0.2">
      <c r="A28178" s="289"/>
      <c r="I28178"/>
      <c r="J28178"/>
      <c r="L28178" s="33"/>
      <c r="M28178" s="24"/>
    </row>
    <row r="28179" spans="1:13" x14ac:dyDescent="0.2">
      <c r="A28179" s="289"/>
      <c r="I28179"/>
      <c r="J28179"/>
      <c r="L28179" s="33"/>
      <c r="M28179" s="24"/>
    </row>
    <row r="28180" spans="1:13" x14ac:dyDescent="0.2">
      <c r="A28180" s="289"/>
      <c r="I28180"/>
      <c r="J28180"/>
      <c r="L28180" s="33"/>
      <c r="M28180" s="24"/>
    </row>
    <row r="28181" spans="1:13" x14ac:dyDescent="0.2">
      <c r="A28181" s="289"/>
      <c r="I28181"/>
      <c r="J28181"/>
      <c r="L28181" s="33"/>
      <c r="M28181" s="24"/>
    </row>
    <row r="28182" spans="1:13" x14ac:dyDescent="0.2">
      <c r="A28182" s="289"/>
      <c r="I28182"/>
      <c r="J28182"/>
      <c r="L28182" s="33"/>
      <c r="M28182" s="24"/>
    </row>
    <row r="28183" spans="1:13" x14ac:dyDescent="0.2">
      <c r="A28183" s="289"/>
      <c r="I28183"/>
      <c r="J28183"/>
      <c r="L28183" s="33"/>
      <c r="M28183" s="24"/>
    </row>
    <row r="28184" spans="1:13" x14ac:dyDescent="0.2">
      <c r="A28184" s="289"/>
      <c r="I28184"/>
      <c r="J28184"/>
      <c r="L28184" s="33"/>
      <c r="M28184" s="24"/>
    </row>
    <row r="28185" spans="1:13" x14ac:dyDescent="0.2">
      <c r="A28185" s="289"/>
      <c r="I28185"/>
      <c r="J28185"/>
      <c r="L28185" s="33"/>
      <c r="M28185" s="24"/>
    </row>
    <row r="28186" spans="1:13" x14ac:dyDescent="0.2">
      <c r="A28186" s="289"/>
      <c r="I28186"/>
      <c r="J28186"/>
      <c r="L28186" s="33"/>
      <c r="M28186" s="24"/>
    </row>
    <row r="28187" spans="1:13" x14ac:dyDescent="0.2">
      <c r="A28187" s="289"/>
      <c r="I28187"/>
      <c r="J28187"/>
      <c r="L28187" s="33"/>
      <c r="M28187" s="24"/>
    </row>
    <row r="28188" spans="1:13" x14ac:dyDescent="0.2">
      <c r="A28188" s="289"/>
      <c r="I28188"/>
      <c r="J28188"/>
      <c r="L28188" s="33"/>
      <c r="M28188" s="24"/>
    </row>
    <row r="28189" spans="1:13" x14ac:dyDescent="0.2">
      <c r="A28189" s="289"/>
      <c r="I28189"/>
      <c r="J28189"/>
      <c r="L28189" s="33"/>
      <c r="M28189" s="24"/>
    </row>
    <row r="28190" spans="1:13" x14ac:dyDescent="0.2">
      <c r="A28190" s="289"/>
      <c r="I28190"/>
      <c r="J28190"/>
      <c r="L28190" s="33"/>
      <c r="M28190" s="24"/>
    </row>
    <row r="28191" spans="1:13" x14ac:dyDescent="0.2">
      <c r="A28191" s="289"/>
      <c r="I28191"/>
      <c r="J28191"/>
      <c r="L28191" s="33"/>
      <c r="M28191" s="24"/>
    </row>
    <row r="28192" spans="1:13" x14ac:dyDescent="0.2">
      <c r="A28192" s="289"/>
      <c r="I28192"/>
      <c r="J28192"/>
      <c r="L28192" s="33"/>
      <c r="M28192" s="24"/>
    </row>
    <row r="28193" spans="1:13" x14ac:dyDescent="0.2">
      <c r="A28193" s="289"/>
      <c r="I28193"/>
      <c r="J28193"/>
      <c r="L28193" s="33"/>
      <c r="M28193" s="24"/>
    </row>
    <row r="28194" spans="1:13" x14ac:dyDescent="0.2">
      <c r="A28194" s="289"/>
      <c r="I28194"/>
      <c r="J28194"/>
      <c r="L28194" s="33"/>
      <c r="M28194" s="24"/>
    </row>
    <row r="28195" spans="1:13" x14ac:dyDescent="0.2">
      <c r="A28195" s="289"/>
      <c r="I28195"/>
      <c r="J28195"/>
      <c r="L28195" s="33"/>
      <c r="M28195" s="24"/>
    </row>
    <row r="28196" spans="1:13" x14ac:dyDescent="0.2">
      <c r="A28196" s="289"/>
      <c r="I28196"/>
      <c r="J28196"/>
      <c r="L28196" s="33"/>
      <c r="M28196" s="24"/>
    </row>
    <row r="28197" spans="1:13" x14ac:dyDescent="0.2">
      <c r="A28197" s="289"/>
      <c r="I28197"/>
      <c r="J28197"/>
      <c r="L28197" s="33"/>
      <c r="M28197" s="24"/>
    </row>
    <row r="28198" spans="1:13" x14ac:dyDescent="0.2">
      <c r="A28198" s="289"/>
      <c r="I28198"/>
      <c r="J28198"/>
      <c r="L28198" s="33"/>
      <c r="M28198" s="24"/>
    </row>
    <row r="28199" spans="1:13" x14ac:dyDescent="0.2">
      <c r="A28199" s="289"/>
      <c r="I28199"/>
      <c r="J28199"/>
      <c r="L28199" s="33"/>
      <c r="M28199" s="24"/>
    </row>
    <row r="28200" spans="1:13" x14ac:dyDescent="0.2">
      <c r="A28200" s="289"/>
      <c r="I28200"/>
      <c r="J28200"/>
      <c r="L28200" s="33"/>
      <c r="M28200" s="24"/>
    </row>
    <row r="28201" spans="1:13" x14ac:dyDescent="0.2">
      <c r="A28201" s="289"/>
      <c r="I28201"/>
      <c r="J28201"/>
      <c r="L28201" s="33"/>
      <c r="M28201" s="24"/>
    </row>
    <row r="28202" spans="1:13" x14ac:dyDescent="0.2">
      <c r="A28202" s="289"/>
      <c r="I28202"/>
      <c r="J28202"/>
      <c r="L28202" s="33"/>
      <c r="M28202" s="24"/>
    </row>
    <row r="28203" spans="1:13" x14ac:dyDescent="0.2">
      <c r="A28203" s="289"/>
      <c r="I28203"/>
      <c r="J28203"/>
      <c r="L28203" s="33"/>
      <c r="M28203" s="24"/>
    </row>
    <row r="28204" spans="1:13" x14ac:dyDescent="0.2">
      <c r="A28204" s="289"/>
      <c r="I28204"/>
      <c r="J28204"/>
      <c r="L28204" s="33"/>
      <c r="M28204" s="24"/>
    </row>
    <row r="28205" spans="1:13" x14ac:dyDescent="0.2">
      <c r="A28205" s="289"/>
      <c r="I28205"/>
      <c r="J28205"/>
      <c r="L28205" s="33"/>
      <c r="M28205" s="24"/>
    </row>
    <row r="28206" spans="1:13" x14ac:dyDescent="0.2">
      <c r="A28206" s="289"/>
      <c r="I28206"/>
      <c r="J28206"/>
      <c r="L28206" s="33"/>
      <c r="M28206" s="24"/>
    </row>
    <row r="28207" spans="1:13" x14ac:dyDescent="0.2">
      <c r="A28207" s="289"/>
      <c r="I28207"/>
      <c r="J28207"/>
      <c r="L28207" s="33"/>
      <c r="M28207" s="24"/>
    </row>
    <row r="28208" spans="1:13" x14ac:dyDescent="0.2">
      <c r="A28208" s="289"/>
      <c r="I28208"/>
      <c r="J28208"/>
      <c r="L28208" s="33"/>
      <c r="M28208" s="24"/>
    </row>
    <row r="28209" spans="1:13" x14ac:dyDescent="0.2">
      <c r="A28209" s="289"/>
      <c r="I28209"/>
      <c r="J28209"/>
      <c r="L28209" s="33"/>
      <c r="M28209" s="24"/>
    </row>
    <row r="28210" spans="1:13" x14ac:dyDescent="0.2">
      <c r="A28210" s="289"/>
      <c r="I28210"/>
      <c r="J28210"/>
      <c r="L28210" s="33"/>
      <c r="M28210" s="24"/>
    </row>
    <row r="28211" spans="1:13" x14ac:dyDescent="0.2">
      <c r="A28211" s="289"/>
      <c r="I28211"/>
      <c r="J28211"/>
      <c r="L28211" s="33"/>
      <c r="M28211" s="24"/>
    </row>
    <row r="28212" spans="1:13" x14ac:dyDescent="0.2">
      <c r="A28212" s="289"/>
      <c r="I28212"/>
      <c r="J28212"/>
      <c r="L28212" s="33"/>
      <c r="M28212" s="24"/>
    </row>
    <row r="28213" spans="1:13" x14ac:dyDescent="0.2">
      <c r="A28213" s="289"/>
      <c r="I28213"/>
      <c r="J28213"/>
      <c r="L28213" s="33"/>
      <c r="M28213" s="24"/>
    </row>
    <row r="28214" spans="1:13" x14ac:dyDescent="0.2">
      <c r="A28214" s="289"/>
      <c r="I28214"/>
      <c r="J28214"/>
      <c r="L28214" s="33"/>
      <c r="M28214" s="24"/>
    </row>
    <row r="28215" spans="1:13" x14ac:dyDescent="0.2">
      <c r="A28215" s="289"/>
      <c r="I28215"/>
      <c r="J28215"/>
      <c r="L28215" s="33"/>
      <c r="M28215" s="24"/>
    </row>
    <row r="28216" spans="1:13" x14ac:dyDescent="0.2">
      <c r="A28216" s="289"/>
      <c r="I28216"/>
      <c r="J28216"/>
      <c r="L28216" s="33"/>
      <c r="M28216" s="24"/>
    </row>
    <row r="28217" spans="1:13" x14ac:dyDescent="0.2">
      <c r="A28217" s="289"/>
      <c r="I28217"/>
      <c r="J28217"/>
      <c r="L28217" s="33"/>
      <c r="M28217" s="24"/>
    </row>
    <row r="28218" spans="1:13" x14ac:dyDescent="0.2">
      <c r="A28218" s="289"/>
      <c r="I28218"/>
      <c r="J28218"/>
      <c r="L28218" s="33"/>
      <c r="M28218" s="24"/>
    </row>
    <row r="28219" spans="1:13" x14ac:dyDescent="0.2">
      <c r="A28219" s="289"/>
      <c r="I28219"/>
      <c r="J28219"/>
      <c r="L28219" s="33"/>
      <c r="M28219" s="24"/>
    </row>
    <row r="28220" spans="1:13" x14ac:dyDescent="0.2">
      <c r="A28220" s="289"/>
      <c r="I28220"/>
      <c r="J28220"/>
      <c r="L28220" s="33"/>
      <c r="M28220" s="24"/>
    </row>
    <row r="28221" spans="1:13" x14ac:dyDescent="0.2">
      <c r="A28221" s="289"/>
      <c r="I28221"/>
      <c r="J28221"/>
      <c r="L28221" s="33"/>
      <c r="M28221" s="24"/>
    </row>
    <row r="28222" spans="1:13" x14ac:dyDescent="0.2">
      <c r="A28222" s="289"/>
      <c r="I28222"/>
      <c r="J28222"/>
      <c r="L28222" s="33"/>
      <c r="M28222" s="24"/>
    </row>
    <row r="28223" spans="1:13" x14ac:dyDescent="0.2">
      <c r="A28223" s="289"/>
      <c r="I28223"/>
      <c r="J28223"/>
      <c r="L28223" s="33"/>
      <c r="M28223" s="24"/>
    </row>
    <row r="28224" spans="1:13" x14ac:dyDescent="0.2">
      <c r="A28224" s="289"/>
      <c r="I28224"/>
      <c r="J28224"/>
      <c r="L28224" s="33"/>
      <c r="M28224" s="24"/>
    </row>
    <row r="28225" spans="1:13" x14ac:dyDescent="0.2">
      <c r="A28225" s="289"/>
      <c r="I28225"/>
      <c r="J28225"/>
      <c r="L28225" s="33"/>
      <c r="M28225" s="24"/>
    </row>
    <row r="28226" spans="1:13" x14ac:dyDescent="0.2">
      <c r="A28226" s="289"/>
      <c r="I28226"/>
      <c r="J28226"/>
      <c r="L28226" s="33"/>
      <c r="M28226" s="24"/>
    </row>
    <row r="28227" spans="1:13" x14ac:dyDescent="0.2">
      <c r="A28227" s="289"/>
      <c r="I28227"/>
      <c r="J28227"/>
      <c r="L28227" s="33"/>
      <c r="M28227" s="24"/>
    </row>
    <row r="28228" spans="1:13" x14ac:dyDescent="0.2">
      <c r="A28228" s="289"/>
      <c r="I28228"/>
      <c r="J28228"/>
      <c r="L28228" s="33"/>
      <c r="M28228" s="24"/>
    </row>
    <row r="28229" spans="1:13" x14ac:dyDescent="0.2">
      <c r="A28229" s="289"/>
      <c r="I28229"/>
      <c r="J28229"/>
      <c r="L28229" s="33"/>
      <c r="M28229" s="24"/>
    </row>
    <row r="28230" spans="1:13" x14ac:dyDescent="0.2">
      <c r="A28230" s="289"/>
      <c r="I28230"/>
      <c r="J28230"/>
      <c r="L28230" s="33"/>
      <c r="M28230" s="24"/>
    </row>
    <row r="28231" spans="1:13" x14ac:dyDescent="0.2">
      <c r="A28231" s="289"/>
      <c r="I28231"/>
      <c r="J28231"/>
      <c r="L28231" s="33"/>
      <c r="M28231" s="24"/>
    </row>
    <row r="28232" spans="1:13" x14ac:dyDescent="0.2">
      <c r="A28232" s="289"/>
      <c r="I28232"/>
      <c r="J28232"/>
      <c r="L28232" s="33"/>
      <c r="M28232" s="24"/>
    </row>
    <row r="28233" spans="1:13" x14ac:dyDescent="0.2">
      <c r="A28233" s="289"/>
      <c r="I28233"/>
      <c r="J28233"/>
      <c r="L28233" s="33"/>
      <c r="M28233" s="24"/>
    </row>
    <row r="28234" spans="1:13" x14ac:dyDescent="0.2">
      <c r="A28234" s="289"/>
      <c r="I28234"/>
      <c r="J28234"/>
      <c r="L28234" s="33"/>
      <c r="M28234" s="24"/>
    </row>
    <row r="28235" spans="1:13" x14ac:dyDescent="0.2">
      <c r="A28235" s="289"/>
      <c r="I28235"/>
      <c r="J28235"/>
      <c r="L28235" s="33"/>
      <c r="M28235" s="24"/>
    </row>
    <row r="28236" spans="1:13" x14ac:dyDescent="0.2">
      <c r="A28236" s="289"/>
      <c r="I28236"/>
      <c r="J28236"/>
      <c r="L28236" s="33"/>
      <c r="M28236" s="24"/>
    </row>
    <row r="28237" spans="1:13" x14ac:dyDescent="0.2">
      <c r="A28237" s="289"/>
      <c r="I28237"/>
      <c r="J28237"/>
      <c r="L28237" s="33"/>
      <c r="M28237" s="24"/>
    </row>
    <row r="28238" spans="1:13" x14ac:dyDescent="0.2">
      <c r="A28238" s="289"/>
      <c r="I28238"/>
      <c r="J28238"/>
      <c r="L28238" s="33"/>
      <c r="M28238" s="24"/>
    </row>
    <row r="28239" spans="1:13" x14ac:dyDescent="0.2">
      <c r="A28239" s="289"/>
      <c r="I28239"/>
      <c r="J28239"/>
      <c r="L28239" s="33"/>
      <c r="M28239" s="24"/>
    </row>
    <row r="28240" spans="1:13" x14ac:dyDescent="0.2">
      <c r="A28240" s="289"/>
      <c r="I28240"/>
      <c r="J28240"/>
      <c r="L28240" s="33"/>
      <c r="M28240" s="24"/>
    </row>
    <row r="28241" spans="1:13" x14ac:dyDescent="0.2">
      <c r="A28241" s="289"/>
      <c r="I28241"/>
      <c r="J28241"/>
      <c r="L28241" s="33"/>
      <c r="M28241" s="24"/>
    </row>
    <row r="28242" spans="1:13" x14ac:dyDescent="0.2">
      <c r="A28242" s="289"/>
      <c r="I28242"/>
      <c r="J28242"/>
      <c r="L28242" s="33"/>
      <c r="M28242" s="24"/>
    </row>
    <row r="28243" spans="1:13" x14ac:dyDescent="0.2">
      <c r="A28243" s="289"/>
      <c r="I28243"/>
      <c r="J28243"/>
      <c r="L28243" s="33"/>
      <c r="M28243" s="24"/>
    </row>
    <row r="28244" spans="1:13" x14ac:dyDescent="0.2">
      <c r="A28244" s="289"/>
      <c r="I28244"/>
      <c r="J28244"/>
      <c r="L28244" s="33"/>
      <c r="M28244" s="24"/>
    </row>
    <row r="28245" spans="1:13" x14ac:dyDescent="0.2">
      <c r="A28245" s="289"/>
      <c r="I28245"/>
      <c r="J28245"/>
      <c r="L28245" s="33"/>
      <c r="M28245" s="24"/>
    </row>
    <row r="28246" spans="1:13" x14ac:dyDescent="0.2">
      <c r="A28246" s="289"/>
      <c r="I28246"/>
      <c r="J28246"/>
      <c r="L28246" s="33"/>
      <c r="M28246" s="24"/>
    </row>
    <row r="28247" spans="1:13" x14ac:dyDescent="0.2">
      <c r="A28247" s="289"/>
      <c r="I28247"/>
      <c r="J28247"/>
      <c r="L28247" s="33"/>
      <c r="M28247" s="24"/>
    </row>
    <row r="28248" spans="1:13" x14ac:dyDescent="0.2">
      <c r="A28248" s="289"/>
      <c r="I28248"/>
      <c r="J28248"/>
      <c r="L28248" s="33"/>
      <c r="M28248" s="24"/>
    </row>
    <row r="28249" spans="1:13" x14ac:dyDescent="0.2">
      <c r="A28249" s="289"/>
      <c r="I28249"/>
      <c r="J28249"/>
      <c r="L28249" s="33"/>
      <c r="M28249" s="24"/>
    </row>
    <row r="28250" spans="1:13" x14ac:dyDescent="0.2">
      <c r="A28250" s="289"/>
      <c r="I28250"/>
      <c r="J28250"/>
      <c r="L28250" s="33"/>
      <c r="M28250" s="24"/>
    </row>
    <row r="28251" spans="1:13" x14ac:dyDescent="0.2">
      <c r="A28251" s="289"/>
      <c r="I28251"/>
      <c r="J28251"/>
      <c r="L28251" s="33"/>
      <c r="M28251" s="24"/>
    </row>
    <row r="28252" spans="1:13" x14ac:dyDescent="0.2">
      <c r="A28252" s="289"/>
      <c r="I28252"/>
      <c r="J28252"/>
      <c r="L28252" s="33"/>
      <c r="M28252" s="24"/>
    </row>
    <row r="28253" spans="1:13" x14ac:dyDescent="0.2">
      <c r="A28253" s="289"/>
      <c r="I28253"/>
      <c r="J28253"/>
      <c r="L28253" s="33"/>
      <c r="M28253" s="24"/>
    </row>
    <row r="28254" spans="1:13" x14ac:dyDescent="0.2">
      <c r="A28254" s="289"/>
      <c r="I28254"/>
      <c r="J28254"/>
      <c r="L28254" s="33"/>
      <c r="M28254" s="24"/>
    </row>
    <row r="28255" spans="1:13" x14ac:dyDescent="0.2">
      <c r="A28255" s="289"/>
      <c r="I28255"/>
      <c r="J28255"/>
      <c r="L28255" s="33"/>
      <c r="M28255" s="24"/>
    </row>
    <row r="28256" spans="1:13" x14ac:dyDescent="0.2">
      <c r="A28256" s="289"/>
      <c r="I28256"/>
      <c r="J28256"/>
      <c r="L28256" s="33"/>
      <c r="M28256" s="24"/>
    </row>
    <row r="28257" spans="1:13" x14ac:dyDescent="0.2">
      <c r="A28257" s="289"/>
      <c r="I28257"/>
      <c r="J28257"/>
      <c r="L28257" s="33"/>
      <c r="M28257" s="24"/>
    </row>
    <row r="28258" spans="1:13" x14ac:dyDescent="0.2">
      <c r="A28258" s="289"/>
      <c r="I28258"/>
      <c r="J28258"/>
      <c r="L28258" s="33"/>
      <c r="M28258" s="24"/>
    </row>
    <row r="28259" spans="1:13" x14ac:dyDescent="0.2">
      <c r="A28259" s="289"/>
      <c r="I28259"/>
      <c r="J28259"/>
      <c r="L28259" s="33"/>
      <c r="M28259" s="24"/>
    </row>
    <row r="28260" spans="1:13" x14ac:dyDescent="0.2">
      <c r="A28260" s="289"/>
      <c r="I28260"/>
      <c r="J28260"/>
      <c r="L28260" s="33"/>
      <c r="M28260" s="24"/>
    </row>
    <row r="28261" spans="1:13" x14ac:dyDescent="0.2">
      <c r="A28261" s="289"/>
      <c r="I28261"/>
      <c r="J28261"/>
      <c r="L28261" s="33"/>
      <c r="M28261" s="24"/>
    </row>
    <row r="28262" spans="1:13" x14ac:dyDescent="0.2">
      <c r="A28262" s="289"/>
      <c r="I28262"/>
      <c r="J28262"/>
      <c r="L28262" s="33"/>
      <c r="M28262" s="24"/>
    </row>
    <row r="28263" spans="1:13" x14ac:dyDescent="0.2">
      <c r="A28263" s="289"/>
      <c r="I28263"/>
      <c r="J28263"/>
      <c r="L28263" s="33"/>
      <c r="M28263" s="24"/>
    </row>
    <row r="28264" spans="1:13" x14ac:dyDescent="0.2">
      <c r="A28264" s="289"/>
      <c r="I28264"/>
      <c r="J28264"/>
      <c r="L28264" s="33"/>
      <c r="M28264" s="24"/>
    </row>
    <row r="28265" spans="1:13" x14ac:dyDescent="0.2">
      <c r="A28265" s="289"/>
      <c r="I28265"/>
      <c r="J28265"/>
      <c r="L28265" s="33"/>
      <c r="M28265" s="24"/>
    </row>
    <row r="28266" spans="1:13" x14ac:dyDescent="0.2">
      <c r="A28266" s="289"/>
      <c r="I28266"/>
      <c r="J28266"/>
      <c r="L28266" s="33"/>
      <c r="M28266" s="24"/>
    </row>
    <row r="28267" spans="1:13" x14ac:dyDescent="0.2">
      <c r="A28267" s="289"/>
      <c r="I28267"/>
      <c r="J28267"/>
      <c r="L28267" s="33"/>
      <c r="M28267" s="24"/>
    </row>
    <row r="28268" spans="1:13" x14ac:dyDescent="0.2">
      <c r="A28268" s="289"/>
      <c r="I28268"/>
      <c r="J28268"/>
      <c r="L28268" s="33"/>
      <c r="M28268" s="24"/>
    </row>
    <row r="28269" spans="1:13" x14ac:dyDescent="0.2">
      <c r="A28269" s="289"/>
      <c r="I28269"/>
      <c r="J28269"/>
      <c r="L28269" s="33"/>
      <c r="M28269" s="24"/>
    </row>
    <row r="28270" spans="1:13" x14ac:dyDescent="0.2">
      <c r="A28270" s="289"/>
      <c r="I28270"/>
      <c r="J28270"/>
      <c r="L28270" s="33"/>
      <c r="M28270" s="24"/>
    </row>
    <row r="28271" spans="1:13" x14ac:dyDescent="0.2">
      <c r="A28271" s="289"/>
      <c r="I28271"/>
      <c r="J28271"/>
      <c r="L28271" s="33"/>
      <c r="M28271" s="24"/>
    </row>
    <row r="28272" spans="1:13" x14ac:dyDescent="0.2">
      <c r="A28272" s="289"/>
      <c r="I28272"/>
      <c r="J28272"/>
      <c r="L28272" s="33"/>
      <c r="M28272" s="24"/>
    </row>
    <row r="28273" spans="1:13" x14ac:dyDescent="0.2">
      <c r="A28273" s="289"/>
      <c r="I28273"/>
      <c r="J28273"/>
      <c r="L28273" s="33"/>
      <c r="M28273" s="24"/>
    </row>
    <row r="28274" spans="1:13" x14ac:dyDescent="0.2">
      <c r="A28274" s="289"/>
      <c r="I28274"/>
      <c r="J28274"/>
      <c r="L28274" s="33"/>
      <c r="M28274" s="24"/>
    </row>
    <row r="28275" spans="1:13" x14ac:dyDescent="0.2">
      <c r="A28275" s="289"/>
      <c r="I28275"/>
      <c r="J28275"/>
      <c r="L28275" s="33"/>
      <c r="M28275" s="24"/>
    </row>
    <row r="28276" spans="1:13" x14ac:dyDescent="0.2">
      <c r="A28276" s="289"/>
      <c r="I28276"/>
      <c r="J28276"/>
      <c r="L28276" s="33"/>
      <c r="M28276" s="24"/>
    </row>
    <row r="28277" spans="1:13" x14ac:dyDescent="0.2">
      <c r="A28277" s="289"/>
      <c r="I28277"/>
      <c r="J28277"/>
      <c r="L28277" s="33"/>
      <c r="M28277" s="24"/>
    </row>
    <row r="28278" spans="1:13" x14ac:dyDescent="0.2">
      <c r="A28278" s="289"/>
      <c r="I28278"/>
      <c r="J28278"/>
      <c r="L28278" s="33"/>
      <c r="M28278" s="24"/>
    </row>
    <row r="28279" spans="1:13" x14ac:dyDescent="0.2">
      <c r="A28279" s="289"/>
      <c r="I28279"/>
      <c r="J28279"/>
      <c r="L28279" s="33"/>
      <c r="M28279" s="24"/>
    </row>
    <row r="28280" spans="1:13" x14ac:dyDescent="0.2">
      <c r="A28280" s="289"/>
      <c r="I28280"/>
      <c r="J28280"/>
      <c r="L28280" s="33"/>
      <c r="M28280" s="24"/>
    </row>
    <row r="28281" spans="1:13" x14ac:dyDescent="0.2">
      <c r="A28281" s="289"/>
      <c r="I28281"/>
      <c r="J28281"/>
      <c r="L28281" s="33"/>
      <c r="M28281" s="24"/>
    </row>
    <row r="28282" spans="1:13" x14ac:dyDescent="0.2">
      <c r="A28282" s="289"/>
      <c r="I28282"/>
      <c r="J28282"/>
      <c r="L28282" s="33"/>
      <c r="M28282" s="24"/>
    </row>
    <row r="28283" spans="1:13" x14ac:dyDescent="0.2">
      <c r="A28283" s="289"/>
      <c r="I28283"/>
      <c r="J28283"/>
      <c r="L28283" s="33"/>
      <c r="M28283" s="24"/>
    </row>
    <row r="28284" spans="1:13" x14ac:dyDescent="0.2">
      <c r="A28284" s="289"/>
      <c r="I28284"/>
      <c r="J28284"/>
      <c r="L28284" s="33"/>
      <c r="M28284" s="24"/>
    </row>
    <row r="28285" spans="1:13" x14ac:dyDescent="0.2">
      <c r="A28285" s="289"/>
      <c r="I28285"/>
      <c r="J28285"/>
      <c r="L28285" s="33"/>
      <c r="M28285" s="24"/>
    </row>
    <row r="28286" spans="1:13" x14ac:dyDescent="0.2">
      <c r="A28286" s="289"/>
      <c r="I28286"/>
      <c r="J28286"/>
      <c r="L28286" s="33"/>
      <c r="M28286" s="24"/>
    </row>
    <row r="28287" spans="1:13" x14ac:dyDescent="0.2">
      <c r="A28287" s="289"/>
      <c r="I28287"/>
      <c r="J28287"/>
      <c r="L28287" s="33"/>
      <c r="M28287" s="24"/>
    </row>
    <row r="28288" spans="1:13" x14ac:dyDescent="0.2">
      <c r="A28288" s="289"/>
      <c r="I28288"/>
      <c r="J28288"/>
      <c r="L28288" s="33"/>
      <c r="M28288" s="24"/>
    </row>
    <row r="28289" spans="1:13" x14ac:dyDescent="0.2">
      <c r="A28289" s="289"/>
      <c r="I28289"/>
      <c r="J28289"/>
      <c r="L28289" s="33"/>
      <c r="M28289" s="24"/>
    </row>
    <row r="28290" spans="1:13" x14ac:dyDescent="0.2">
      <c r="A28290" s="289"/>
      <c r="I28290"/>
      <c r="J28290"/>
      <c r="L28290" s="33"/>
      <c r="M28290" s="24"/>
    </row>
    <row r="28291" spans="1:13" x14ac:dyDescent="0.2">
      <c r="A28291" s="289"/>
      <c r="I28291"/>
      <c r="J28291"/>
      <c r="L28291" s="33"/>
      <c r="M28291" s="24"/>
    </row>
    <row r="28292" spans="1:13" x14ac:dyDescent="0.2">
      <c r="A28292" s="289"/>
      <c r="I28292"/>
      <c r="J28292"/>
      <c r="L28292" s="33"/>
      <c r="M28292" s="24"/>
    </row>
    <row r="28293" spans="1:13" x14ac:dyDescent="0.2">
      <c r="A28293" s="289"/>
      <c r="I28293"/>
      <c r="J28293"/>
      <c r="L28293" s="33"/>
      <c r="M28293" s="24"/>
    </row>
    <row r="28294" spans="1:13" x14ac:dyDescent="0.2">
      <c r="A28294" s="289"/>
      <c r="I28294"/>
      <c r="J28294"/>
      <c r="L28294" s="33"/>
      <c r="M28294" s="24"/>
    </row>
    <row r="28295" spans="1:13" x14ac:dyDescent="0.2">
      <c r="A28295" s="289"/>
      <c r="I28295"/>
      <c r="J28295"/>
      <c r="L28295" s="33"/>
      <c r="M28295" s="24"/>
    </row>
    <row r="28296" spans="1:13" x14ac:dyDescent="0.2">
      <c r="A28296" s="289"/>
      <c r="I28296"/>
      <c r="J28296"/>
      <c r="L28296" s="33"/>
      <c r="M28296" s="24"/>
    </row>
    <row r="28297" spans="1:13" x14ac:dyDescent="0.2">
      <c r="A28297" s="289"/>
      <c r="I28297"/>
      <c r="J28297"/>
      <c r="L28297" s="33"/>
      <c r="M28297" s="24"/>
    </row>
    <row r="28298" spans="1:13" x14ac:dyDescent="0.2">
      <c r="A28298" s="289"/>
      <c r="I28298"/>
      <c r="J28298"/>
      <c r="L28298" s="33"/>
      <c r="M28298" s="24"/>
    </row>
    <row r="28299" spans="1:13" x14ac:dyDescent="0.2">
      <c r="A28299" s="289"/>
      <c r="I28299"/>
      <c r="J28299"/>
      <c r="L28299" s="33"/>
      <c r="M28299" s="24"/>
    </row>
    <row r="28300" spans="1:13" x14ac:dyDescent="0.2">
      <c r="A28300" s="289"/>
      <c r="I28300"/>
      <c r="J28300"/>
      <c r="L28300" s="33"/>
      <c r="M28300" s="24"/>
    </row>
    <row r="28301" spans="1:13" x14ac:dyDescent="0.2">
      <c r="A28301" s="289"/>
      <c r="I28301"/>
      <c r="J28301"/>
      <c r="L28301" s="33"/>
      <c r="M28301" s="24"/>
    </row>
    <row r="28302" spans="1:13" x14ac:dyDescent="0.2">
      <c r="A28302" s="289"/>
      <c r="I28302"/>
      <c r="J28302"/>
      <c r="L28302" s="33"/>
      <c r="M28302" s="24"/>
    </row>
    <row r="28303" spans="1:13" x14ac:dyDescent="0.2">
      <c r="A28303" s="289"/>
      <c r="I28303"/>
      <c r="J28303"/>
      <c r="L28303" s="33"/>
      <c r="M28303" s="24"/>
    </row>
    <row r="28304" spans="1:13" x14ac:dyDescent="0.2">
      <c r="A28304" s="289"/>
      <c r="I28304"/>
      <c r="J28304"/>
      <c r="L28304" s="33"/>
      <c r="M28304" s="24"/>
    </row>
    <row r="28305" spans="1:13" x14ac:dyDescent="0.2">
      <c r="A28305" s="289"/>
      <c r="I28305"/>
      <c r="J28305"/>
      <c r="L28305" s="33"/>
      <c r="M28305" s="24"/>
    </row>
    <row r="28306" spans="1:13" x14ac:dyDescent="0.2">
      <c r="A28306" s="289"/>
      <c r="I28306"/>
      <c r="J28306"/>
      <c r="L28306" s="33"/>
      <c r="M28306" s="24"/>
    </row>
    <row r="28307" spans="1:13" x14ac:dyDescent="0.2">
      <c r="A28307" s="289"/>
      <c r="I28307"/>
      <c r="J28307"/>
      <c r="L28307" s="33"/>
      <c r="M28307" s="24"/>
    </row>
    <row r="28308" spans="1:13" x14ac:dyDescent="0.2">
      <c r="A28308" s="289"/>
      <c r="I28308"/>
      <c r="J28308"/>
      <c r="L28308" s="33"/>
      <c r="M28308" s="24"/>
    </row>
    <row r="28309" spans="1:13" x14ac:dyDescent="0.2">
      <c r="A28309" s="289"/>
      <c r="I28309"/>
      <c r="J28309"/>
      <c r="L28309" s="33"/>
      <c r="M28309" s="24"/>
    </row>
    <row r="28310" spans="1:13" x14ac:dyDescent="0.2">
      <c r="A28310" s="289"/>
      <c r="I28310"/>
      <c r="J28310"/>
      <c r="L28310" s="33"/>
      <c r="M28310" s="24"/>
    </row>
    <row r="28311" spans="1:13" x14ac:dyDescent="0.2">
      <c r="A28311" s="289"/>
      <c r="I28311"/>
      <c r="J28311"/>
      <c r="L28311" s="33"/>
      <c r="M28311" s="24"/>
    </row>
    <row r="28312" spans="1:13" x14ac:dyDescent="0.2">
      <c r="A28312" s="289"/>
      <c r="I28312"/>
      <c r="J28312"/>
      <c r="L28312" s="33"/>
      <c r="M28312" s="24"/>
    </row>
    <row r="28313" spans="1:13" x14ac:dyDescent="0.2">
      <c r="A28313" s="289"/>
      <c r="I28313"/>
      <c r="J28313"/>
      <c r="L28313" s="33"/>
      <c r="M28313" s="24"/>
    </row>
    <row r="28314" spans="1:13" x14ac:dyDescent="0.2">
      <c r="A28314" s="289"/>
      <c r="I28314"/>
      <c r="J28314"/>
      <c r="L28314" s="33"/>
      <c r="M28314" s="24"/>
    </row>
    <row r="28315" spans="1:13" x14ac:dyDescent="0.2">
      <c r="A28315" s="289"/>
      <c r="I28315"/>
      <c r="J28315"/>
      <c r="L28315" s="33"/>
      <c r="M28315" s="24"/>
    </row>
    <row r="28316" spans="1:13" x14ac:dyDescent="0.2">
      <c r="A28316" s="289"/>
      <c r="I28316"/>
      <c r="J28316"/>
      <c r="L28316" s="33"/>
      <c r="M28316" s="24"/>
    </row>
    <row r="28317" spans="1:13" x14ac:dyDescent="0.2">
      <c r="A28317" s="289"/>
      <c r="I28317"/>
      <c r="J28317"/>
      <c r="L28317" s="33"/>
      <c r="M28317" s="24"/>
    </row>
    <row r="28318" spans="1:13" x14ac:dyDescent="0.2">
      <c r="A28318" s="289"/>
      <c r="I28318"/>
      <c r="J28318"/>
      <c r="L28318" s="33"/>
      <c r="M28318" s="24"/>
    </row>
    <row r="28319" spans="1:13" x14ac:dyDescent="0.2">
      <c r="A28319" s="289"/>
      <c r="I28319"/>
      <c r="J28319"/>
      <c r="L28319" s="33"/>
      <c r="M28319" s="24"/>
    </row>
    <row r="28320" spans="1:13" x14ac:dyDescent="0.2">
      <c r="A28320" s="289"/>
      <c r="I28320"/>
      <c r="J28320"/>
      <c r="L28320" s="33"/>
      <c r="M28320" s="24"/>
    </row>
    <row r="28321" spans="1:13" x14ac:dyDescent="0.2">
      <c r="A28321" s="289"/>
      <c r="I28321"/>
      <c r="J28321"/>
      <c r="L28321" s="33"/>
      <c r="M28321" s="24"/>
    </row>
    <row r="28322" spans="1:13" x14ac:dyDescent="0.2">
      <c r="A28322" s="289"/>
      <c r="I28322"/>
      <c r="J28322"/>
      <c r="L28322" s="33"/>
      <c r="M28322" s="24"/>
    </row>
    <row r="28323" spans="1:13" x14ac:dyDescent="0.2">
      <c r="A28323" s="289"/>
      <c r="I28323"/>
      <c r="J28323"/>
      <c r="L28323" s="33"/>
      <c r="M28323" s="24"/>
    </row>
    <row r="28324" spans="1:13" x14ac:dyDescent="0.2">
      <c r="A28324" s="289"/>
      <c r="I28324"/>
      <c r="J28324"/>
      <c r="L28324" s="33"/>
      <c r="M28324" s="24"/>
    </row>
    <row r="28325" spans="1:13" x14ac:dyDescent="0.2">
      <c r="A28325" s="289"/>
      <c r="I28325"/>
      <c r="J28325"/>
      <c r="L28325" s="33"/>
      <c r="M28325" s="24"/>
    </row>
    <row r="28326" spans="1:13" x14ac:dyDescent="0.2">
      <c r="A28326" s="289"/>
      <c r="I28326"/>
      <c r="J28326"/>
      <c r="L28326" s="33"/>
      <c r="M28326" s="24"/>
    </row>
    <row r="28327" spans="1:13" x14ac:dyDescent="0.2">
      <c r="A28327" s="289"/>
      <c r="I28327"/>
      <c r="J28327"/>
      <c r="L28327" s="33"/>
      <c r="M28327" s="24"/>
    </row>
    <row r="28328" spans="1:13" x14ac:dyDescent="0.2">
      <c r="A28328" s="289"/>
      <c r="I28328"/>
      <c r="J28328"/>
      <c r="L28328" s="33"/>
      <c r="M28328" s="24"/>
    </row>
    <row r="28329" spans="1:13" x14ac:dyDescent="0.2">
      <c r="A28329" s="289"/>
      <c r="I28329"/>
      <c r="J28329"/>
      <c r="L28329" s="33"/>
      <c r="M28329" s="24"/>
    </row>
    <row r="28330" spans="1:13" x14ac:dyDescent="0.2">
      <c r="A28330" s="289"/>
      <c r="I28330"/>
      <c r="J28330"/>
      <c r="L28330" s="33"/>
      <c r="M28330" s="24"/>
    </row>
    <row r="28331" spans="1:13" x14ac:dyDescent="0.2">
      <c r="A28331" s="289"/>
      <c r="I28331"/>
      <c r="J28331"/>
      <c r="L28331" s="33"/>
      <c r="M28331" s="24"/>
    </row>
    <row r="28332" spans="1:13" x14ac:dyDescent="0.2">
      <c r="A28332" s="289"/>
      <c r="I28332"/>
      <c r="J28332"/>
      <c r="L28332" s="33"/>
      <c r="M28332" s="24"/>
    </row>
    <row r="28333" spans="1:13" x14ac:dyDescent="0.2">
      <c r="A28333" s="289"/>
      <c r="I28333"/>
      <c r="J28333"/>
      <c r="L28333" s="33"/>
      <c r="M28333" s="24"/>
    </row>
    <row r="28334" spans="1:13" x14ac:dyDescent="0.2">
      <c r="A28334" s="289"/>
      <c r="I28334"/>
      <c r="J28334"/>
      <c r="L28334" s="33"/>
      <c r="M28334" s="24"/>
    </row>
    <row r="28335" spans="1:13" x14ac:dyDescent="0.2">
      <c r="A28335" s="289"/>
      <c r="I28335"/>
      <c r="J28335"/>
      <c r="L28335" s="33"/>
      <c r="M28335" s="24"/>
    </row>
    <row r="28336" spans="1:13" x14ac:dyDescent="0.2">
      <c r="A28336" s="289"/>
      <c r="I28336"/>
      <c r="J28336"/>
      <c r="L28336" s="33"/>
      <c r="M28336" s="24"/>
    </row>
    <row r="28337" spans="1:13" x14ac:dyDescent="0.2">
      <c r="A28337" s="289"/>
      <c r="I28337"/>
      <c r="J28337"/>
      <c r="L28337" s="33"/>
      <c r="M28337" s="24"/>
    </row>
    <row r="28338" spans="1:13" x14ac:dyDescent="0.2">
      <c r="A28338" s="289"/>
      <c r="I28338"/>
      <c r="J28338"/>
      <c r="L28338" s="33"/>
      <c r="M28338" s="24"/>
    </row>
    <row r="28339" spans="1:13" x14ac:dyDescent="0.2">
      <c r="A28339" s="289"/>
      <c r="I28339"/>
      <c r="J28339"/>
      <c r="L28339" s="33"/>
      <c r="M28339" s="24"/>
    </row>
    <row r="28340" spans="1:13" x14ac:dyDescent="0.2">
      <c r="A28340" s="289"/>
      <c r="I28340"/>
      <c r="J28340"/>
      <c r="L28340" s="33"/>
      <c r="M28340" s="24"/>
    </row>
    <row r="28341" spans="1:13" x14ac:dyDescent="0.2">
      <c r="A28341" s="289"/>
      <c r="I28341"/>
      <c r="J28341"/>
      <c r="L28341" s="33"/>
      <c r="M28341" s="24"/>
    </row>
    <row r="28342" spans="1:13" x14ac:dyDescent="0.2">
      <c r="A28342" s="289"/>
      <c r="I28342"/>
      <c r="J28342"/>
      <c r="L28342" s="33"/>
      <c r="M28342" s="24"/>
    </row>
    <row r="28343" spans="1:13" x14ac:dyDescent="0.2">
      <c r="A28343" s="289"/>
      <c r="I28343"/>
      <c r="J28343"/>
      <c r="L28343" s="33"/>
      <c r="M28343" s="24"/>
    </row>
    <row r="28344" spans="1:13" x14ac:dyDescent="0.2">
      <c r="A28344" s="289"/>
      <c r="I28344"/>
      <c r="J28344"/>
      <c r="L28344" s="33"/>
      <c r="M28344" s="24"/>
    </row>
    <row r="28345" spans="1:13" x14ac:dyDescent="0.2">
      <c r="A28345" s="289"/>
      <c r="I28345"/>
      <c r="J28345"/>
      <c r="L28345" s="33"/>
      <c r="M28345" s="24"/>
    </row>
    <row r="28346" spans="1:13" x14ac:dyDescent="0.2">
      <c r="A28346" s="289"/>
      <c r="I28346"/>
      <c r="J28346"/>
      <c r="L28346" s="33"/>
      <c r="M28346" s="24"/>
    </row>
    <row r="28347" spans="1:13" x14ac:dyDescent="0.2">
      <c r="A28347" s="289"/>
      <c r="I28347"/>
      <c r="J28347"/>
      <c r="L28347" s="33"/>
      <c r="M28347" s="24"/>
    </row>
    <row r="28348" spans="1:13" x14ac:dyDescent="0.2">
      <c r="A28348" s="289"/>
      <c r="I28348"/>
      <c r="J28348"/>
      <c r="L28348" s="33"/>
      <c r="M28348" s="24"/>
    </row>
    <row r="28349" spans="1:13" x14ac:dyDescent="0.2">
      <c r="A28349" s="289"/>
      <c r="I28349"/>
      <c r="J28349"/>
      <c r="L28349" s="33"/>
      <c r="M28349" s="24"/>
    </row>
    <row r="28350" spans="1:13" x14ac:dyDescent="0.2">
      <c r="A28350" s="289"/>
      <c r="I28350"/>
      <c r="J28350"/>
      <c r="L28350" s="33"/>
      <c r="M28350" s="24"/>
    </row>
    <row r="28351" spans="1:13" x14ac:dyDescent="0.2">
      <c r="A28351" s="289"/>
      <c r="I28351"/>
      <c r="J28351"/>
      <c r="L28351" s="33"/>
      <c r="M28351" s="24"/>
    </row>
    <row r="28352" spans="1:13" x14ac:dyDescent="0.2">
      <c r="A28352" s="289"/>
      <c r="I28352"/>
      <c r="J28352"/>
      <c r="L28352" s="33"/>
      <c r="M28352" s="24"/>
    </row>
    <row r="28353" spans="1:13" x14ac:dyDescent="0.2">
      <c r="A28353" s="289"/>
      <c r="I28353"/>
      <c r="J28353"/>
      <c r="L28353" s="33"/>
      <c r="M28353" s="24"/>
    </row>
    <row r="28354" spans="1:13" x14ac:dyDescent="0.2">
      <c r="A28354" s="289"/>
      <c r="I28354"/>
      <c r="J28354"/>
      <c r="L28354" s="33"/>
      <c r="M28354" s="24"/>
    </row>
    <row r="28355" spans="1:13" x14ac:dyDescent="0.2">
      <c r="A28355" s="289"/>
      <c r="I28355"/>
      <c r="J28355"/>
      <c r="L28355" s="33"/>
      <c r="M28355" s="24"/>
    </row>
    <row r="28356" spans="1:13" x14ac:dyDescent="0.2">
      <c r="A28356" s="289"/>
      <c r="I28356"/>
      <c r="J28356"/>
      <c r="L28356" s="33"/>
      <c r="M28356" s="24"/>
    </row>
    <row r="28357" spans="1:13" x14ac:dyDescent="0.2">
      <c r="A28357" s="289"/>
      <c r="I28357"/>
      <c r="J28357"/>
      <c r="L28357" s="33"/>
      <c r="M28357" s="24"/>
    </row>
    <row r="28358" spans="1:13" x14ac:dyDescent="0.2">
      <c r="A28358" s="289"/>
      <c r="I28358"/>
      <c r="J28358"/>
      <c r="L28358" s="33"/>
      <c r="M28358" s="24"/>
    </row>
    <row r="28359" spans="1:13" x14ac:dyDescent="0.2">
      <c r="A28359" s="289"/>
      <c r="I28359"/>
      <c r="J28359"/>
      <c r="L28359" s="33"/>
      <c r="M28359" s="24"/>
    </row>
    <row r="28360" spans="1:13" x14ac:dyDescent="0.2">
      <c r="A28360" s="289"/>
      <c r="I28360"/>
      <c r="J28360"/>
      <c r="L28360" s="33"/>
      <c r="M28360" s="24"/>
    </row>
    <row r="28361" spans="1:13" x14ac:dyDescent="0.2">
      <c r="A28361" s="289"/>
      <c r="I28361"/>
      <c r="J28361"/>
      <c r="L28361" s="33"/>
      <c r="M28361" s="24"/>
    </row>
    <row r="28362" spans="1:13" x14ac:dyDescent="0.2">
      <c r="A28362" s="289"/>
      <c r="I28362"/>
      <c r="J28362"/>
      <c r="L28362" s="33"/>
      <c r="M28362" s="24"/>
    </row>
    <row r="28363" spans="1:13" x14ac:dyDescent="0.2">
      <c r="A28363" s="289"/>
      <c r="I28363"/>
      <c r="J28363"/>
      <c r="L28363" s="33"/>
      <c r="M28363" s="24"/>
    </row>
    <row r="28364" spans="1:13" x14ac:dyDescent="0.2">
      <c r="A28364" s="289"/>
      <c r="I28364"/>
      <c r="J28364"/>
      <c r="L28364" s="33"/>
      <c r="M28364" s="24"/>
    </row>
    <row r="28365" spans="1:13" x14ac:dyDescent="0.2">
      <c r="A28365" s="289"/>
      <c r="I28365"/>
      <c r="J28365"/>
      <c r="L28365" s="33"/>
      <c r="M28365" s="24"/>
    </row>
    <row r="28366" spans="1:13" x14ac:dyDescent="0.2">
      <c r="A28366" s="289"/>
      <c r="I28366"/>
      <c r="J28366"/>
      <c r="L28366" s="33"/>
      <c r="M28366" s="24"/>
    </row>
    <row r="28367" spans="1:13" x14ac:dyDescent="0.2">
      <c r="A28367" s="289"/>
      <c r="I28367"/>
      <c r="J28367"/>
      <c r="L28367" s="33"/>
      <c r="M28367" s="24"/>
    </row>
    <row r="28368" spans="1:13" x14ac:dyDescent="0.2">
      <c r="A28368" s="289"/>
      <c r="I28368"/>
      <c r="J28368"/>
      <c r="L28368" s="33"/>
      <c r="M28368" s="24"/>
    </row>
    <row r="28369" spans="1:13" x14ac:dyDescent="0.2">
      <c r="A28369" s="289"/>
      <c r="I28369"/>
      <c r="J28369"/>
      <c r="L28369" s="33"/>
      <c r="M28369" s="24"/>
    </row>
    <row r="28370" spans="1:13" x14ac:dyDescent="0.2">
      <c r="A28370" s="289"/>
      <c r="I28370"/>
      <c r="J28370"/>
      <c r="L28370" s="33"/>
      <c r="M28370" s="24"/>
    </row>
    <row r="28371" spans="1:13" x14ac:dyDescent="0.2">
      <c r="A28371" s="289"/>
      <c r="I28371"/>
      <c r="J28371"/>
      <c r="L28371" s="33"/>
      <c r="M28371" s="24"/>
    </row>
    <row r="28372" spans="1:13" x14ac:dyDescent="0.2">
      <c r="A28372" s="289"/>
      <c r="I28372"/>
      <c r="J28372"/>
      <c r="L28372" s="33"/>
      <c r="M28372" s="24"/>
    </row>
    <row r="28373" spans="1:13" x14ac:dyDescent="0.2">
      <c r="A28373" s="289"/>
      <c r="I28373"/>
      <c r="J28373"/>
      <c r="L28373" s="33"/>
      <c r="M28373" s="24"/>
    </row>
    <row r="28374" spans="1:13" x14ac:dyDescent="0.2">
      <c r="A28374" s="289"/>
      <c r="I28374"/>
      <c r="J28374"/>
      <c r="L28374" s="33"/>
      <c r="M28374" s="24"/>
    </row>
    <row r="28375" spans="1:13" x14ac:dyDescent="0.2">
      <c r="A28375" s="289"/>
      <c r="I28375"/>
      <c r="J28375"/>
      <c r="L28375" s="33"/>
      <c r="M28375" s="24"/>
    </row>
    <row r="28376" spans="1:13" x14ac:dyDescent="0.2">
      <c r="A28376" s="289"/>
      <c r="I28376"/>
      <c r="J28376"/>
      <c r="L28376" s="33"/>
      <c r="M28376" s="24"/>
    </row>
    <row r="28377" spans="1:13" x14ac:dyDescent="0.2">
      <c r="A28377" s="289"/>
      <c r="I28377"/>
      <c r="J28377"/>
      <c r="L28377" s="33"/>
      <c r="M28377" s="24"/>
    </row>
    <row r="28378" spans="1:13" x14ac:dyDescent="0.2">
      <c r="A28378" s="289"/>
      <c r="I28378"/>
      <c r="J28378"/>
      <c r="L28378" s="33"/>
      <c r="M28378" s="24"/>
    </row>
    <row r="28379" spans="1:13" x14ac:dyDescent="0.2">
      <c r="A28379" s="289"/>
      <c r="I28379"/>
      <c r="J28379"/>
      <c r="L28379" s="33"/>
      <c r="M28379" s="24"/>
    </row>
    <row r="28380" spans="1:13" x14ac:dyDescent="0.2">
      <c r="A28380" s="289"/>
      <c r="I28380"/>
      <c r="J28380"/>
      <c r="L28380" s="33"/>
      <c r="M28380" s="24"/>
    </row>
    <row r="28381" spans="1:13" x14ac:dyDescent="0.2">
      <c r="A28381" s="289"/>
      <c r="I28381"/>
      <c r="J28381"/>
      <c r="L28381" s="33"/>
      <c r="M28381" s="24"/>
    </row>
    <row r="28382" spans="1:13" x14ac:dyDescent="0.2">
      <c r="A28382" s="289"/>
      <c r="I28382"/>
      <c r="J28382"/>
      <c r="L28382" s="33"/>
      <c r="M28382" s="24"/>
    </row>
    <row r="28383" spans="1:13" x14ac:dyDescent="0.2">
      <c r="A28383" s="289"/>
      <c r="I28383"/>
      <c r="J28383"/>
      <c r="L28383" s="33"/>
      <c r="M28383" s="24"/>
    </row>
    <row r="28384" spans="1:13" x14ac:dyDescent="0.2">
      <c r="A28384" s="289"/>
      <c r="I28384"/>
      <c r="J28384"/>
      <c r="L28384" s="33"/>
      <c r="M28384" s="24"/>
    </row>
    <row r="28385" spans="1:13" x14ac:dyDescent="0.2">
      <c r="A28385" s="289"/>
      <c r="I28385"/>
      <c r="J28385"/>
      <c r="L28385" s="33"/>
      <c r="M28385" s="24"/>
    </row>
    <row r="28386" spans="1:13" x14ac:dyDescent="0.2">
      <c r="A28386" s="289"/>
      <c r="I28386"/>
      <c r="J28386"/>
      <c r="L28386" s="33"/>
      <c r="M28386" s="24"/>
    </row>
    <row r="28387" spans="1:13" x14ac:dyDescent="0.2">
      <c r="A28387" s="289"/>
      <c r="I28387"/>
      <c r="J28387"/>
      <c r="L28387" s="33"/>
      <c r="M28387" s="24"/>
    </row>
    <row r="28388" spans="1:13" x14ac:dyDescent="0.2">
      <c r="A28388" s="289"/>
      <c r="I28388"/>
      <c r="J28388"/>
      <c r="L28388" s="33"/>
      <c r="M28388" s="24"/>
    </row>
    <row r="28389" spans="1:13" x14ac:dyDescent="0.2">
      <c r="A28389" s="289"/>
      <c r="I28389"/>
      <c r="J28389"/>
      <c r="L28389" s="33"/>
      <c r="M28389" s="24"/>
    </row>
    <row r="28390" spans="1:13" x14ac:dyDescent="0.2">
      <c r="A28390" s="289"/>
      <c r="I28390"/>
      <c r="J28390"/>
      <c r="L28390" s="33"/>
      <c r="M28390" s="24"/>
    </row>
    <row r="28391" spans="1:13" x14ac:dyDescent="0.2">
      <c r="A28391" s="289"/>
      <c r="I28391"/>
      <c r="J28391"/>
      <c r="L28391" s="33"/>
      <c r="M28391" s="24"/>
    </row>
    <row r="28392" spans="1:13" x14ac:dyDescent="0.2">
      <c r="A28392" s="289"/>
      <c r="I28392"/>
      <c r="J28392"/>
      <c r="L28392" s="33"/>
      <c r="M28392" s="24"/>
    </row>
    <row r="28393" spans="1:13" x14ac:dyDescent="0.2">
      <c r="A28393" s="289"/>
      <c r="I28393"/>
      <c r="J28393"/>
      <c r="L28393" s="33"/>
      <c r="M28393" s="24"/>
    </row>
    <row r="28394" spans="1:13" x14ac:dyDescent="0.2">
      <c r="A28394" s="289"/>
      <c r="I28394"/>
      <c r="J28394"/>
      <c r="L28394" s="33"/>
      <c r="M28394" s="24"/>
    </row>
    <row r="28395" spans="1:13" x14ac:dyDescent="0.2">
      <c r="A28395" s="289"/>
      <c r="I28395"/>
      <c r="J28395"/>
      <c r="L28395" s="33"/>
      <c r="M28395" s="24"/>
    </row>
    <row r="28396" spans="1:13" x14ac:dyDescent="0.2">
      <c r="A28396" s="289"/>
      <c r="I28396"/>
      <c r="J28396"/>
      <c r="L28396" s="33"/>
      <c r="M28396" s="24"/>
    </row>
    <row r="28397" spans="1:13" x14ac:dyDescent="0.2">
      <c r="A28397" s="289"/>
      <c r="I28397"/>
      <c r="J28397"/>
      <c r="L28397" s="33"/>
      <c r="M28397" s="24"/>
    </row>
    <row r="28398" spans="1:13" x14ac:dyDescent="0.2">
      <c r="A28398" s="289"/>
      <c r="I28398"/>
      <c r="J28398"/>
      <c r="L28398" s="33"/>
      <c r="M28398" s="24"/>
    </row>
    <row r="28399" spans="1:13" x14ac:dyDescent="0.2">
      <c r="A28399" s="289"/>
      <c r="I28399"/>
      <c r="J28399"/>
      <c r="L28399" s="33"/>
      <c r="M28399" s="24"/>
    </row>
    <row r="28400" spans="1:13" x14ac:dyDescent="0.2">
      <c r="A28400" s="289"/>
      <c r="I28400"/>
      <c r="J28400"/>
      <c r="L28400" s="33"/>
      <c r="M28400" s="24"/>
    </row>
    <row r="28401" spans="1:13" x14ac:dyDescent="0.2">
      <c r="A28401" s="289"/>
      <c r="I28401"/>
      <c r="J28401"/>
      <c r="L28401" s="33"/>
      <c r="M28401" s="24"/>
    </row>
    <row r="28402" spans="1:13" x14ac:dyDescent="0.2">
      <c r="A28402" s="289"/>
      <c r="I28402"/>
      <c r="J28402"/>
      <c r="L28402" s="33"/>
      <c r="M28402" s="24"/>
    </row>
    <row r="28403" spans="1:13" x14ac:dyDescent="0.2">
      <c r="A28403" s="289"/>
      <c r="I28403"/>
      <c r="J28403"/>
      <c r="L28403" s="33"/>
      <c r="M28403" s="24"/>
    </row>
    <row r="28404" spans="1:13" x14ac:dyDescent="0.2">
      <c r="A28404" s="289"/>
      <c r="I28404"/>
      <c r="J28404"/>
      <c r="L28404" s="33"/>
      <c r="M28404" s="24"/>
    </row>
    <row r="28405" spans="1:13" x14ac:dyDescent="0.2">
      <c r="A28405" s="289"/>
      <c r="I28405"/>
      <c r="J28405"/>
      <c r="L28405" s="33"/>
      <c r="M28405" s="24"/>
    </row>
    <row r="28406" spans="1:13" x14ac:dyDescent="0.2">
      <c r="A28406" s="289"/>
      <c r="I28406"/>
      <c r="J28406"/>
      <c r="L28406" s="33"/>
      <c r="M28406" s="24"/>
    </row>
    <row r="28407" spans="1:13" x14ac:dyDescent="0.2">
      <c r="A28407" s="289"/>
      <c r="I28407"/>
      <c r="J28407"/>
      <c r="L28407" s="33"/>
      <c r="M28407" s="24"/>
    </row>
    <row r="28408" spans="1:13" x14ac:dyDescent="0.2">
      <c r="A28408" s="289"/>
      <c r="I28408"/>
      <c r="J28408"/>
      <c r="L28408" s="33"/>
      <c r="M28408" s="24"/>
    </row>
    <row r="28409" spans="1:13" x14ac:dyDescent="0.2">
      <c r="A28409" s="289"/>
      <c r="I28409"/>
      <c r="J28409"/>
      <c r="L28409" s="33"/>
      <c r="M28409" s="24"/>
    </row>
    <row r="28410" spans="1:13" x14ac:dyDescent="0.2">
      <c r="A28410" s="289"/>
      <c r="I28410"/>
      <c r="J28410"/>
      <c r="L28410" s="33"/>
      <c r="M28410" s="24"/>
    </row>
    <row r="28411" spans="1:13" x14ac:dyDescent="0.2">
      <c r="A28411" s="289"/>
      <c r="I28411"/>
      <c r="J28411"/>
      <c r="L28411" s="33"/>
      <c r="M28411" s="24"/>
    </row>
    <row r="28412" spans="1:13" x14ac:dyDescent="0.2">
      <c r="A28412" s="289"/>
      <c r="I28412"/>
      <c r="J28412"/>
      <c r="L28412" s="33"/>
      <c r="M28412" s="24"/>
    </row>
    <row r="28413" spans="1:13" x14ac:dyDescent="0.2">
      <c r="A28413" s="289"/>
      <c r="I28413"/>
      <c r="J28413"/>
      <c r="L28413" s="33"/>
      <c r="M28413" s="24"/>
    </row>
    <row r="28414" spans="1:13" x14ac:dyDescent="0.2">
      <c r="A28414" s="289"/>
      <c r="I28414"/>
      <c r="J28414"/>
      <c r="L28414" s="33"/>
      <c r="M28414" s="24"/>
    </row>
    <row r="28415" spans="1:13" x14ac:dyDescent="0.2">
      <c r="A28415" s="289"/>
      <c r="I28415"/>
      <c r="J28415"/>
      <c r="L28415" s="33"/>
      <c r="M28415" s="24"/>
    </row>
    <row r="28416" spans="1:13" x14ac:dyDescent="0.2">
      <c r="A28416" s="289"/>
      <c r="I28416"/>
      <c r="J28416"/>
      <c r="L28416" s="33"/>
      <c r="M28416" s="24"/>
    </row>
    <row r="28417" spans="1:13" x14ac:dyDescent="0.2">
      <c r="A28417" s="289"/>
      <c r="I28417"/>
      <c r="J28417"/>
      <c r="L28417" s="33"/>
      <c r="M28417" s="24"/>
    </row>
    <row r="28418" spans="1:13" x14ac:dyDescent="0.2">
      <c r="A28418" s="289"/>
      <c r="I28418"/>
      <c r="J28418"/>
      <c r="L28418" s="33"/>
      <c r="M28418" s="24"/>
    </row>
    <row r="28419" spans="1:13" x14ac:dyDescent="0.2">
      <c r="A28419" s="289"/>
      <c r="I28419"/>
      <c r="J28419"/>
      <c r="L28419" s="33"/>
      <c r="M28419" s="24"/>
    </row>
    <row r="28420" spans="1:13" x14ac:dyDescent="0.2">
      <c r="A28420" s="289"/>
      <c r="I28420"/>
      <c r="J28420"/>
      <c r="L28420" s="33"/>
      <c r="M28420" s="24"/>
    </row>
    <row r="28421" spans="1:13" x14ac:dyDescent="0.2">
      <c r="A28421" s="289"/>
      <c r="I28421"/>
      <c r="J28421"/>
      <c r="L28421" s="33"/>
      <c r="M28421" s="24"/>
    </row>
    <row r="28422" spans="1:13" x14ac:dyDescent="0.2">
      <c r="A28422" s="289"/>
      <c r="I28422"/>
      <c r="J28422"/>
      <c r="L28422" s="33"/>
      <c r="M28422" s="24"/>
    </row>
    <row r="28423" spans="1:13" x14ac:dyDescent="0.2">
      <c r="A28423" s="289"/>
      <c r="I28423"/>
      <c r="J28423"/>
      <c r="L28423" s="33"/>
      <c r="M28423" s="24"/>
    </row>
    <row r="28424" spans="1:13" x14ac:dyDescent="0.2">
      <c r="A28424" s="289"/>
      <c r="I28424"/>
      <c r="J28424"/>
      <c r="L28424" s="33"/>
      <c r="M28424" s="24"/>
    </row>
    <row r="28425" spans="1:13" x14ac:dyDescent="0.2">
      <c r="A28425" s="289"/>
      <c r="I28425"/>
      <c r="J28425"/>
      <c r="L28425" s="33"/>
      <c r="M28425" s="24"/>
    </row>
    <row r="28426" spans="1:13" x14ac:dyDescent="0.2">
      <c r="A28426" s="289"/>
      <c r="I28426"/>
      <c r="J28426"/>
      <c r="L28426" s="33"/>
      <c r="M28426" s="24"/>
    </row>
    <row r="28427" spans="1:13" x14ac:dyDescent="0.2">
      <c r="A28427" s="289"/>
      <c r="I28427"/>
      <c r="J28427"/>
      <c r="L28427" s="33"/>
      <c r="M28427" s="24"/>
    </row>
    <row r="28428" spans="1:13" x14ac:dyDescent="0.2">
      <c r="A28428" s="289"/>
      <c r="I28428"/>
      <c r="J28428"/>
      <c r="L28428" s="33"/>
      <c r="M28428" s="24"/>
    </row>
    <row r="28429" spans="1:13" x14ac:dyDescent="0.2">
      <c r="A28429" s="289"/>
      <c r="I28429"/>
      <c r="J28429"/>
      <c r="L28429" s="33"/>
      <c r="M28429" s="24"/>
    </row>
    <row r="28430" spans="1:13" x14ac:dyDescent="0.2">
      <c r="A28430" s="289"/>
      <c r="I28430"/>
      <c r="J28430"/>
      <c r="L28430" s="33"/>
      <c r="M28430" s="24"/>
    </row>
    <row r="28431" spans="1:13" x14ac:dyDescent="0.2">
      <c r="A28431" s="289"/>
      <c r="I28431"/>
      <c r="J28431"/>
      <c r="L28431" s="33"/>
      <c r="M28431" s="24"/>
    </row>
    <row r="28432" spans="1:13" x14ac:dyDescent="0.2">
      <c r="A28432" s="289"/>
      <c r="I28432"/>
      <c r="J28432"/>
      <c r="L28432" s="33"/>
      <c r="M28432" s="24"/>
    </row>
    <row r="28433" spans="1:13" x14ac:dyDescent="0.2">
      <c r="A28433" s="289"/>
      <c r="I28433"/>
      <c r="J28433"/>
      <c r="L28433" s="33"/>
      <c r="M28433" s="24"/>
    </row>
    <row r="28434" spans="1:13" x14ac:dyDescent="0.2">
      <c r="A28434" s="289"/>
      <c r="I28434"/>
      <c r="J28434"/>
      <c r="L28434" s="33"/>
      <c r="M28434" s="24"/>
    </row>
    <row r="28435" spans="1:13" x14ac:dyDescent="0.2">
      <c r="A28435" s="289"/>
      <c r="I28435"/>
      <c r="J28435"/>
      <c r="L28435" s="33"/>
      <c r="M28435" s="24"/>
    </row>
    <row r="28436" spans="1:13" x14ac:dyDescent="0.2">
      <c r="A28436" s="289"/>
      <c r="I28436"/>
      <c r="J28436"/>
      <c r="L28436" s="33"/>
      <c r="M28436" s="24"/>
    </row>
    <row r="28437" spans="1:13" x14ac:dyDescent="0.2">
      <c r="A28437" s="289"/>
      <c r="I28437"/>
      <c r="J28437"/>
      <c r="L28437" s="33"/>
      <c r="M28437" s="24"/>
    </row>
    <row r="28438" spans="1:13" x14ac:dyDescent="0.2">
      <c r="A28438" s="289"/>
      <c r="I28438"/>
      <c r="J28438"/>
      <c r="L28438" s="33"/>
      <c r="M28438" s="24"/>
    </row>
    <row r="28439" spans="1:13" x14ac:dyDescent="0.2">
      <c r="A28439" s="289"/>
      <c r="I28439"/>
      <c r="J28439"/>
      <c r="L28439" s="33"/>
      <c r="M28439" s="24"/>
    </row>
    <row r="28440" spans="1:13" x14ac:dyDescent="0.2">
      <c r="A28440" s="289"/>
      <c r="I28440"/>
      <c r="J28440"/>
      <c r="L28440" s="33"/>
      <c r="M28440" s="24"/>
    </row>
    <row r="28441" spans="1:13" x14ac:dyDescent="0.2">
      <c r="A28441" s="289"/>
      <c r="I28441"/>
      <c r="J28441"/>
      <c r="L28441" s="33"/>
      <c r="M28441" s="24"/>
    </row>
    <row r="28442" spans="1:13" x14ac:dyDescent="0.2">
      <c r="A28442" s="289"/>
      <c r="I28442"/>
      <c r="J28442"/>
      <c r="L28442" s="33"/>
      <c r="M28442" s="24"/>
    </row>
    <row r="28443" spans="1:13" x14ac:dyDescent="0.2">
      <c r="A28443" s="289"/>
      <c r="I28443"/>
      <c r="J28443"/>
      <c r="L28443" s="33"/>
      <c r="M28443" s="24"/>
    </row>
    <row r="28444" spans="1:13" x14ac:dyDescent="0.2">
      <c r="A28444" s="289"/>
      <c r="I28444"/>
      <c r="J28444"/>
      <c r="L28444" s="33"/>
      <c r="M28444" s="24"/>
    </row>
    <row r="28445" spans="1:13" x14ac:dyDescent="0.2">
      <c r="A28445" s="289"/>
      <c r="I28445"/>
      <c r="J28445"/>
      <c r="L28445" s="33"/>
      <c r="M28445" s="24"/>
    </row>
    <row r="28446" spans="1:13" x14ac:dyDescent="0.2">
      <c r="A28446" s="289"/>
      <c r="I28446"/>
      <c r="J28446"/>
      <c r="L28446" s="33"/>
      <c r="M28446" s="24"/>
    </row>
    <row r="28447" spans="1:13" x14ac:dyDescent="0.2">
      <c r="A28447" s="289"/>
      <c r="I28447"/>
      <c r="J28447"/>
      <c r="L28447" s="33"/>
      <c r="M28447" s="24"/>
    </row>
    <row r="28448" spans="1:13" x14ac:dyDescent="0.2">
      <c r="A28448" s="289"/>
      <c r="I28448"/>
      <c r="J28448"/>
      <c r="L28448" s="33"/>
      <c r="M28448" s="24"/>
    </row>
    <row r="28449" spans="1:13" x14ac:dyDescent="0.2">
      <c r="A28449" s="289"/>
      <c r="I28449"/>
      <c r="J28449"/>
      <c r="L28449" s="33"/>
      <c r="M28449" s="24"/>
    </row>
    <row r="28450" spans="1:13" x14ac:dyDescent="0.2">
      <c r="A28450" s="289"/>
      <c r="I28450"/>
      <c r="J28450"/>
      <c r="L28450" s="33"/>
      <c r="M28450" s="24"/>
    </row>
    <row r="28451" spans="1:13" x14ac:dyDescent="0.2">
      <c r="A28451" s="289"/>
      <c r="I28451"/>
      <c r="J28451"/>
      <c r="L28451" s="33"/>
      <c r="M28451" s="24"/>
    </row>
    <row r="28452" spans="1:13" x14ac:dyDescent="0.2">
      <c r="A28452" s="289"/>
      <c r="I28452"/>
      <c r="J28452"/>
      <c r="L28452" s="33"/>
      <c r="M28452" s="24"/>
    </row>
    <row r="28453" spans="1:13" x14ac:dyDescent="0.2">
      <c r="A28453" s="289"/>
      <c r="I28453"/>
      <c r="J28453"/>
      <c r="L28453" s="33"/>
      <c r="M28453" s="24"/>
    </row>
    <row r="28454" spans="1:13" x14ac:dyDescent="0.2">
      <c r="A28454" s="289"/>
      <c r="I28454"/>
      <c r="J28454"/>
      <c r="L28454" s="33"/>
      <c r="M28454" s="24"/>
    </row>
    <row r="28455" spans="1:13" x14ac:dyDescent="0.2">
      <c r="A28455" s="289"/>
      <c r="I28455"/>
      <c r="J28455"/>
      <c r="L28455" s="33"/>
      <c r="M28455" s="24"/>
    </row>
    <row r="28456" spans="1:13" x14ac:dyDescent="0.2">
      <c r="A28456" s="289"/>
      <c r="I28456"/>
      <c r="J28456"/>
      <c r="L28456" s="33"/>
      <c r="M28456" s="24"/>
    </row>
    <row r="28457" spans="1:13" x14ac:dyDescent="0.2">
      <c r="A28457" s="289"/>
      <c r="I28457"/>
      <c r="J28457"/>
      <c r="L28457" s="33"/>
      <c r="M28457" s="24"/>
    </row>
    <row r="28458" spans="1:13" x14ac:dyDescent="0.2">
      <c r="A28458" s="289"/>
      <c r="I28458"/>
      <c r="J28458"/>
      <c r="L28458" s="33"/>
      <c r="M28458" s="24"/>
    </row>
    <row r="28459" spans="1:13" x14ac:dyDescent="0.2">
      <c r="A28459" s="289"/>
      <c r="I28459"/>
      <c r="J28459"/>
      <c r="L28459" s="33"/>
      <c r="M28459" s="24"/>
    </row>
    <row r="28460" spans="1:13" x14ac:dyDescent="0.2">
      <c r="A28460" s="289"/>
      <c r="I28460"/>
      <c r="J28460"/>
      <c r="L28460" s="33"/>
      <c r="M28460" s="24"/>
    </row>
    <row r="28461" spans="1:13" x14ac:dyDescent="0.2">
      <c r="A28461" s="289"/>
      <c r="I28461"/>
      <c r="J28461"/>
      <c r="L28461" s="33"/>
      <c r="M28461" s="24"/>
    </row>
    <row r="28462" spans="1:13" x14ac:dyDescent="0.2">
      <c r="A28462" s="289"/>
      <c r="I28462"/>
      <c r="J28462"/>
      <c r="L28462" s="33"/>
      <c r="M28462" s="24"/>
    </row>
    <row r="28463" spans="1:13" x14ac:dyDescent="0.2">
      <c r="A28463" s="289"/>
      <c r="I28463"/>
      <c r="J28463"/>
      <c r="L28463" s="33"/>
      <c r="M28463" s="24"/>
    </row>
    <row r="28464" spans="1:13" x14ac:dyDescent="0.2">
      <c r="A28464" s="289"/>
      <c r="I28464"/>
      <c r="J28464"/>
      <c r="L28464" s="33"/>
      <c r="M28464" s="24"/>
    </row>
    <row r="28465" spans="1:13" x14ac:dyDescent="0.2">
      <c r="A28465" s="289"/>
      <c r="I28465"/>
      <c r="J28465"/>
      <c r="L28465" s="33"/>
      <c r="M28465" s="24"/>
    </row>
    <row r="28466" spans="1:13" x14ac:dyDescent="0.2">
      <c r="A28466" s="289"/>
      <c r="I28466"/>
      <c r="J28466"/>
      <c r="L28466" s="33"/>
      <c r="M28466" s="24"/>
    </row>
    <row r="28467" spans="1:13" x14ac:dyDescent="0.2">
      <c r="A28467" s="289"/>
      <c r="I28467"/>
      <c r="J28467"/>
      <c r="L28467" s="33"/>
      <c r="M28467" s="24"/>
    </row>
    <row r="28468" spans="1:13" x14ac:dyDescent="0.2">
      <c r="A28468" s="289"/>
      <c r="I28468"/>
      <c r="J28468"/>
      <c r="L28468" s="33"/>
      <c r="M28468" s="24"/>
    </row>
    <row r="28469" spans="1:13" x14ac:dyDescent="0.2">
      <c r="A28469" s="289"/>
      <c r="I28469"/>
      <c r="J28469"/>
      <c r="L28469" s="33"/>
      <c r="M28469" s="24"/>
    </row>
    <row r="28470" spans="1:13" x14ac:dyDescent="0.2">
      <c r="A28470" s="289"/>
      <c r="I28470"/>
      <c r="J28470"/>
      <c r="L28470" s="33"/>
      <c r="M28470" s="24"/>
    </row>
    <row r="28471" spans="1:13" x14ac:dyDescent="0.2">
      <c r="A28471" s="289"/>
      <c r="I28471"/>
      <c r="J28471"/>
      <c r="L28471" s="33"/>
      <c r="M28471" s="24"/>
    </row>
    <row r="28472" spans="1:13" x14ac:dyDescent="0.2">
      <c r="A28472" s="289"/>
      <c r="I28472"/>
      <c r="J28472"/>
      <c r="L28472" s="33"/>
      <c r="M28472" s="24"/>
    </row>
    <row r="28473" spans="1:13" x14ac:dyDescent="0.2">
      <c r="A28473" s="289"/>
      <c r="I28473"/>
      <c r="J28473"/>
      <c r="L28473" s="33"/>
      <c r="M28473" s="24"/>
    </row>
    <row r="28474" spans="1:13" x14ac:dyDescent="0.2">
      <c r="A28474" s="289"/>
      <c r="I28474"/>
      <c r="J28474"/>
      <c r="L28474" s="33"/>
      <c r="M28474" s="24"/>
    </row>
    <row r="28475" spans="1:13" x14ac:dyDescent="0.2">
      <c r="A28475" s="289"/>
      <c r="I28475"/>
      <c r="J28475"/>
      <c r="L28475" s="33"/>
      <c r="M28475" s="24"/>
    </row>
    <row r="28476" spans="1:13" x14ac:dyDescent="0.2">
      <c r="A28476" s="289"/>
      <c r="I28476"/>
      <c r="J28476"/>
      <c r="L28476" s="33"/>
      <c r="M28476" s="24"/>
    </row>
    <row r="28477" spans="1:13" x14ac:dyDescent="0.2">
      <c r="A28477" s="289"/>
      <c r="I28477"/>
      <c r="J28477"/>
      <c r="L28477" s="33"/>
      <c r="M28477" s="24"/>
    </row>
    <row r="28478" spans="1:13" x14ac:dyDescent="0.2">
      <c r="A28478" s="289"/>
      <c r="I28478"/>
      <c r="J28478"/>
      <c r="L28478" s="33"/>
      <c r="M28478" s="24"/>
    </row>
    <row r="28479" spans="1:13" x14ac:dyDescent="0.2">
      <c r="A28479" s="289"/>
      <c r="I28479"/>
      <c r="J28479"/>
      <c r="L28479" s="33"/>
      <c r="M28479" s="24"/>
    </row>
    <row r="28480" spans="1:13" x14ac:dyDescent="0.2">
      <c r="A28480" s="289"/>
      <c r="I28480"/>
      <c r="J28480"/>
      <c r="L28480" s="33"/>
      <c r="M28480" s="24"/>
    </row>
    <row r="28481" spans="1:13" x14ac:dyDescent="0.2">
      <c r="A28481" s="289"/>
      <c r="I28481"/>
      <c r="J28481"/>
      <c r="L28481" s="33"/>
      <c r="M28481" s="24"/>
    </row>
    <row r="28482" spans="1:13" x14ac:dyDescent="0.2">
      <c r="A28482" s="289"/>
      <c r="I28482"/>
      <c r="J28482"/>
      <c r="L28482" s="33"/>
      <c r="M28482" s="24"/>
    </row>
    <row r="28483" spans="1:13" x14ac:dyDescent="0.2">
      <c r="A28483" s="289"/>
      <c r="I28483"/>
      <c r="J28483"/>
      <c r="L28483" s="33"/>
      <c r="M28483" s="24"/>
    </row>
    <row r="28484" spans="1:13" x14ac:dyDescent="0.2">
      <c r="A28484" s="289"/>
      <c r="I28484"/>
      <c r="J28484"/>
      <c r="L28484" s="33"/>
      <c r="M28484" s="24"/>
    </row>
    <row r="28485" spans="1:13" x14ac:dyDescent="0.2">
      <c r="A28485" s="289"/>
      <c r="I28485"/>
      <c r="J28485"/>
      <c r="L28485" s="33"/>
      <c r="M28485" s="24"/>
    </row>
    <row r="28486" spans="1:13" x14ac:dyDescent="0.2">
      <c r="A28486" s="289"/>
      <c r="I28486"/>
      <c r="J28486"/>
      <c r="L28486" s="33"/>
      <c r="M28486" s="24"/>
    </row>
    <row r="28487" spans="1:13" x14ac:dyDescent="0.2">
      <c r="A28487" s="289"/>
      <c r="I28487"/>
      <c r="J28487"/>
      <c r="L28487" s="33"/>
      <c r="M28487" s="24"/>
    </row>
    <row r="28488" spans="1:13" x14ac:dyDescent="0.2">
      <c r="A28488" s="289"/>
      <c r="I28488"/>
      <c r="J28488"/>
      <c r="L28488" s="33"/>
      <c r="M28488" s="24"/>
    </row>
    <row r="28489" spans="1:13" x14ac:dyDescent="0.2">
      <c r="A28489" s="289"/>
      <c r="I28489"/>
      <c r="J28489"/>
      <c r="L28489" s="33"/>
      <c r="M28489" s="24"/>
    </row>
    <row r="28490" spans="1:13" x14ac:dyDescent="0.2">
      <c r="A28490" s="289"/>
      <c r="I28490"/>
      <c r="J28490"/>
      <c r="L28490" s="33"/>
      <c r="M28490" s="24"/>
    </row>
    <row r="28491" spans="1:13" x14ac:dyDescent="0.2">
      <c r="A28491" s="289"/>
      <c r="I28491"/>
      <c r="J28491"/>
      <c r="L28491" s="33"/>
      <c r="M28491" s="24"/>
    </row>
    <row r="28492" spans="1:13" x14ac:dyDescent="0.2">
      <c r="A28492" s="289"/>
      <c r="I28492"/>
      <c r="J28492"/>
      <c r="L28492" s="33"/>
      <c r="M28492" s="24"/>
    </row>
    <row r="28493" spans="1:13" x14ac:dyDescent="0.2">
      <c r="A28493" s="289"/>
      <c r="I28493"/>
      <c r="J28493"/>
      <c r="L28493" s="33"/>
      <c r="M28493" s="24"/>
    </row>
    <row r="28494" spans="1:13" x14ac:dyDescent="0.2">
      <c r="A28494" s="289"/>
      <c r="I28494"/>
      <c r="J28494"/>
      <c r="L28494" s="33"/>
      <c r="M28494" s="24"/>
    </row>
    <row r="28495" spans="1:13" x14ac:dyDescent="0.2">
      <c r="A28495" s="289"/>
      <c r="I28495"/>
      <c r="J28495"/>
      <c r="L28495" s="33"/>
      <c r="M28495" s="24"/>
    </row>
    <row r="28496" spans="1:13" x14ac:dyDescent="0.2">
      <c r="A28496" s="289"/>
      <c r="I28496"/>
      <c r="J28496"/>
      <c r="L28496" s="33"/>
      <c r="M28496" s="24"/>
    </row>
    <row r="28497" spans="1:13" x14ac:dyDescent="0.2">
      <c r="A28497" s="289"/>
      <c r="I28497"/>
      <c r="J28497"/>
      <c r="L28497" s="33"/>
      <c r="M28497" s="24"/>
    </row>
    <row r="28498" spans="1:13" x14ac:dyDescent="0.2">
      <c r="A28498" s="289"/>
      <c r="I28498"/>
      <c r="J28498"/>
      <c r="L28498" s="33"/>
      <c r="M28498" s="24"/>
    </row>
    <row r="28499" spans="1:13" x14ac:dyDescent="0.2">
      <c r="A28499" s="289"/>
      <c r="I28499"/>
      <c r="J28499"/>
      <c r="L28499" s="33"/>
      <c r="M28499" s="24"/>
    </row>
    <row r="28500" spans="1:13" x14ac:dyDescent="0.2">
      <c r="A28500" s="289"/>
      <c r="I28500"/>
      <c r="J28500"/>
      <c r="L28500" s="33"/>
      <c r="M28500" s="24"/>
    </row>
    <row r="28501" spans="1:13" x14ac:dyDescent="0.2">
      <c r="A28501" s="289"/>
      <c r="I28501"/>
      <c r="J28501"/>
      <c r="L28501" s="33"/>
      <c r="M28501" s="24"/>
    </row>
    <row r="28502" spans="1:13" x14ac:dyDescent="0.2">
      <c r="A28502" s="289"/>
      <c r="I28502"/>
      <c r="J28502"/>
      <c r="L28502" s="33"/>
      <c r="M28502" s="24"/>
    </row>
    <row r="28503" spans="1:13" x14ac:dyDescent="0.2">
      <c r="A28503" s="289"/>
      <c r="I28503"/>
      <c r="J28503"/>
      <c r="L28503" s="33"/>
      <c r="M28503" s="24"/>
    </row>
    <row r="28504" spans="1:13" x14ac:dyDescent="0.2">
      <c r="A28504" s="289"/>
      <c r="I28504"/>
      <c r="J28504"/>
      <c r="L28504" s="33"/>
      <c r="M28504" s="24"/>
    </row>
    <row r="28505" spans="1:13" x14ac:dyDescent="0.2">
      <c r="A28505" s="289"/>
      <c r="I28505"/>
      <c r="J28505"/>
      <c r="L28505" s="33"/>
      <c r="M28505" s="24"/>
    </row>
    <row r="28506" spans="1:13" x14ac:dyDescent="0.2">
      <c r="A28506" s="289"/>
      <c r="I28506"/>
      <c r="J28506"/>
      <c r="L28506" s="33"/>
      <c r="M28506" s="24"/>
    </row>
    <row r="28507" spans="1:13" x14ac:dyDescent="0.2">
      <c r="A28507" s="289"/>
      <c r="I28507"/>
      <c r="J28507"/>
      <c r="L28507" s="33"/>
      <c r="M28507" s="24"/>
    </row>
    <row r="28508" spans="1:13" x14ac:dyDescent="0.2">
      <c r="A28508" s="289"/>
      <c r="I28508"/>
      <c r="J28508"/>
      <c r="L28508" s="33"/>
      <c r="M28508" s="24"/>
    </row>
    <row r="28509" spans="1:13" x14ac:dyDescent="0.2">
      <c r="A28509" s="289"/>
      <c r="I28509"/>
      <c r="J28509"/>
      <c r="L28509" s="33"/>
      <c r="M28509" s="24"/>
    </row>
    <row r="28510" spans="1:13" x14ac:dyDescent="0.2">
      <c r="A28510" s="289"/>
      <c r="I28510"/>
      <c r="J28510"/>
      <c r="L28510" s="33"/>
      <c r="M28510" s="24"/>
    </row>
    <row r="28511" spans="1:13" x14ac:dyDescent="0.2">
      <c r="A28511" s="289"/>
      <c r="I28511"/>
      <c r="J28511"/>
      <c r="L28511" s="33"/>
      <c r="M28511" s="24"/>
    </row>
    <row r="28512" spans="1:13" x14ac:dyDescent="0.2">
      <c r="A28512" s="289"/>
      <c r="I28512"/>
      <c r="J28512"/>
      <c r="L28512" s="33"/>
      <c r="M28512" s="24"/>
    </row>
    <row r="28513" spans="1:13" x14ac:dyDescent="0.2">
      <c r="A28513" s="289"/>
      <c r="I28513"/>
      <c r="J28513"/>
      <c r="L28513" s="33"/>
      <c r="M28513" s="24"/>
    </row>
    <row r="28514" spans="1:13" x14ac:dyDescent="0.2">
      <c r="A28514" s="289"/>
      <c r="I28514"/>
      <c r="J28514"/>
      <c r="L28514" s="33"/>
      <c r="M28514" s="24"/>
    </row>
    <row r="28515" spans="1:13" x14ac:dyDescent="0.2">
      <c r="A28515" s="289"/>
      <c r="I28515"/>
      <c r="J28515"/>
      <c r="L28515" s="33"/>
      <c r="M28515" s="24"/>
    </row>
    <row r="28516" spans="1:13" x14ac:dyDescent="0.2">
      <c r="A28516" s="289"/>
      <c r="I28516"/>
      <c r="J28516"/>
      <c r="L28516" s="33"/>
      <c r="M28516" s="24"/>
    </row>
    <row r="28517" spans="1:13" x14ac:dyDescent="0.2">
      <c r="A28517" s="289"/>
      <c r="I28517"/>
      <c r="J28517"/>
      <c r="L28517" s="33"/>
      <c r="M28517" s="24"/>
    </row>
    <row r="28518" spans="1:13" x14ac:dyDescent="0.2">
      <c r="A28518" s="289"/>
      <c r="I28518"/>
      <c r="J28518"/>
      <c r="L28518" s="33"/>
      <c r="M28518" s="24"/>
    </row>
    <row r="28519" spans="1:13" x14ac:dyDescent="0.2">
      <c r="A28519" s="289"/>
      <c r="I28519"/>
      <c r="J28519"/>
      <c r="L28519" s="33"/>
      <c r="M28519" s="24"/>
    </row>
    <row r="28520" spans="1:13" x14ac:dyDescent="0.2">
      <c r="A28520" s="289"/>
      <c r="I28520"/>
      <c r="J28520"/>
      <c r="L28520" s="33"/>
      <c r="M28520" s="24"/>
    </row>
    <row r="28521" spans="1:13" x14ac:dyDescent="0.2">
      <c r="A28521" s="289"/>
      <c r="I28521"/>
      <c r="J28521"/>
      <c r="L28521" s="33"/>
      <c r="M28521" s="24"/>
    </row>
    <row r="28522" spans="1:13" x14ac:dyDescent="0.2">
      <c r="A28522" s="289"/>
      <c r="I28522"/>
      <c r="J28522"/>
      <c r="L28522" s="33"/>
      <c r="M28522" s="24"/>
    </row>
    <row r="28523" spans="1:13" x14ac:dyDescent="0.2">
      <c r="A28523" s="289"/>
      <c r="I28523"/>
      <c r="J28523"/>
      <c r="L28523" s="33"/>
      <c r="M28523" s="24"/>
    </row>
    <row r="28524" spans="1:13" x14ac:dyDescent="0.2">
      <c r="A28524" s="289"/>
      <c r="I28524"/>
      <c r="J28524"/>
      <c r="L28524" s="33"/>
      <c r="M28524" s="24"/>
    </row>
    <row r="28525" spans="1:13" x14ac:dyDescent="0.2">
      <c r="A28525" s="289"/>
      <c r="I28525"/>
      <c r="J28525"/>
      <c r="L28525" s="33"/>
      <c r="M28525" s="24"/>
    </row>
    <row r="28526" spans="1:13" x14ac:dyDescent="0.2">
      <c r="A28526" s="289"/>
      <c r="I28526"/>
      <c r="J28526"/>
      <c r="L28526" s="33"/>
      <c r="M28526" s="24"/>
    </row>
    <row r="28527" spans="1:13" x14ac:dyDescent="0.2">
      <c r="A28527" s="289"/>
      <c r="I28527"/>
      <c r="J28527"/>
      <c r="L28527" s="33"/>
      <c r="M28527" s="24"/>
    </row>
    <row r="28528" spans="1:13" x14ac:dyDescent="0.2">
      <c r="A28528" s="289"/>
      <c r="I28528"/>
      <c r="J28528"/>
      <c r="L28528" s="33"/>
      <c r="M28528" s="24"/>
    </row>
    <row r="28529" spans="1:13" x14ac:dyDescent="0.2">
      <c r="A28529" s="289"/>
      <c r="I28529"/>
      <c r="J28529"/>
      <c r="L28529" s="33"/>
      <c r="M28529" s="24"/>
    </row>
    <row r="28530" spans="1:13" x14ac:dyDescent="0.2">
      <c r="A28530" s="289"/>
      <c r="I28530"/>
      <c r="J28530"/>
      <c r="L28530" s="33"/>
      <c r="M28530" s="24"/>
    </row>
    <row r="28531" spans="1:13" x14ac:dyDescent="0.2">
      <c r="A28531" s="289"/>
      <c r="I28531"/>
      <c r="J28531"/>
      <c r="L28531" s="33"/>
      <c r="M28531" s="24"/>
    </row>
    <row r="28532" spans="1:13" x14ac:dyDescent="0.2">
      <c r="A28532" s="289"/>
      <c r="I28532"/>
      <c r="J28532"/>
      <c r="L28532" s="33"/>
      <c r="M28532" s="24"/>
    </row>
    <row r="28533" spans="1:13" x14ac:dyDescent="0.2">
      <c r="A28533" s="289"/>
      <c r="I28533"/>
      <c r="J28533"/>
      <c r="L28533" s="33"/>
      <c r="M28533" s="24"/>
    </row>
    <row r="28534" spans="1:13" x14ac:dyDescent="0.2">
      <c r="A28534" s="289"/>
      <c r="I28534"/>
      <c r="J28534"/>
      <c r="L28534" s="33"/>
      <c r="M28534" s="24"/>
    </row>
    <row r="28535" spans="1:13" x14ac:dyDescent="0.2">
      <c r="A28535" s="289"/>
      <c r="I28535"/>
      <c r="J28535"/>
      <c r="L28535" s="33"/>
      <c r="M28535" s="24"/>
    </row>
    <row r="28536" spans="1:13" x14ac:dyDescent="0.2">
      <c r="A28536" s="289"/>
      <c r="I28536"/>
      <c r="J28536"/>
      <c r="L28536" s="33"/>
      <c r="M28536" s="24"/>
    </row>
    <row r="28537" spans="1:13" x14ac:dyDescent="0.2">
      <c r="A28537" s="289"/>
      <c r="I28537"/>
      <c r="J28537"/>
      <c r="L28537" s="33"/>
      <c r="M28537" s="24"/>
    </row>
    <row r="28538" spans="1:13" x14ac:dyDescent="0.2">
      <c r="A28538" s="289"/>
      <c r="I28538"/>
      <c r="J28538"/>
      <c r="L28538" s="33"/>
      <c r="M28538" s="24"/>
    </row>
    <row r="28539" spans="1:13" x14ac:dyDescent="0.2">
      <c r="A28539" s="289"/>
      <c r="I28539"/>
      <c r="J28539"/>
      <c r="L28539" s="33"/>
      <c r="M28539" s="24"/>
    </row>
    <row r="28540" spans="1:13" x14ac:dyDescent="0.2">
      <c r="A28540" s="289"/>
      <c r="I28540"/>
      <c r="J28540"/>
      <c r="L28540" s="33"/>
      <c r="M28540" s="24"/>
    </row>
    <row r="28541" spans="1:13" x14ac:dyDescent="0.2">
      <c r="A28541" s="289"/>
      <c r="I28541"/>
      <c r="J28541"/>
      <c r="L28541" s="33"/>
      <c r="M28541" s="24"/>
    </row>
    <row r="28542" spans="1:13" x14ac:dyDescent="0.2">
      <c r="A28542" s="289"/>
      <c r="I28542"/>
      <c r="J28542"/>
      <c r="L28542" s="33"/>
      <c r="M28542" s="24"/>
    </row>
    <row r="28543" spans="1:13" x14ac:dyDescent="0.2">
      <c r="A28543" s="289"/>
      <c r="I28543"/>
      <c r="J28543"/>
      <c r="L28543" s="33"/>
      <c r="M28543" s="24"/>
    </row>
    <row r="28544" spans="1:13" x14ac:dyDescent="0.2">
      <c r="A28544" s="289"/>
      <c r="I28544"/>
      <c r="J28544"/>
      <c r="L28544" s="33"/>
      <c r="M28544" s="24"/>
    </row>
    <row r="28545" spans="1:13" x14ac:dyDescent="0.2">
      <c r="A28545" s="289"/>
      <c r="I28545"/>
      <c r="J28545"/>
      <c r="L28545" s="33"/>
      <c r="M28545" s="24"/>
    </row>
    <row r="28546" spans="1:13" x14ac:dyDescent="0.2">
      <c r="A28546" s="289"/>
      <c r="I28546"/>
      <c r="J28546"/>
      <c r="L28546" s="33"/>
      <c r="M28546" s="24"/>
    </row>
    <row r="28547" spans="1:13" x14ac:dyDescent="0.2">
      <c r="A28547" s="289"/>
      <c r="I28547"/>
      <c r="J28547"/>
      <c r="L28547" s="33"/>
      <c r="M28547" s="24"/>
    </row>
    <row r="28548" spans="1:13" x14ac:dyDescent="0.2">
      <c r="A28548" s="289"/>
      <c r="I28548"/>
      <c r="J28548"/>
      <c r="L28548" s="33"/>
      <c r="M28548" s="24"/>
    </row>
    <row r="28549" spans="1:13" x14ac:dyDescent="0.2">
      <c r="A28549" s="289"/>
      <c r="I28549"/>
      <c r="J28549"/>
      <c r="L28549" s="33"/>
      <c r="M28549" s="24"/>
    </row>
    <row r="28550" spans="1:13" x14ac:dyDescent="0.2">
      <c r="A28550" s="289"/>
      <c r="I28550"/>
      <c r="J28550"/>
      <c r="L28550" s="33"/>
      <c r="M28550" s="24"/>
    </row>
    <row r="28551" spans="1:13" x14ac:dyDescent="0.2">
      <c r="A28551" s="289"/>
      <c r="I28551"/>
      <c r="J28551"/>
      <c r="L28551" s="33"/>
      <c r="M28551" s="24"/>
    </row>
    <row r="28552" spans="1:13" x14ac:dyDescent="0.2">
      <c r="A28552" s="289"/>
      <c r="I28552"/>
      <c r="J28552"/>
      <c r="L28552" s="33"/>
      <c r="M28552" s="24"/>
    </row>
    <row r="28553" spans="1:13" x14ac:dyDescent="0.2">
      <c r="A28553" s="289"/>
      <c r="I28553"/>
      <c r="J28553"/>
      <c r="L28553" s="33"/>
      <c r="M28553" s="24"/>
    </row>
    <row r="28554" spans="1:13" x14ac:dyDescent="0.2">
      <c r="A28554" s="289"/>
      <c r="I28554"/>
      <c r="J28554"/>
      <c r="L28554" s="33"/>
      <c r="M28554" s="24"/>
    </row>
    <row r="28555" spans="1:13" x14ac:dyDescent="0.2">
      <c r="A28555" s="289"/>
      <c r="I28555"/>
      <c r="J28555"/>
      <c r="L28555" s="33"/>
      <c r="M28555" s="24"/>
    </row>
    <row r="28556" spans="1:13" x14ac:dyDescent="0.2">
      <c r="A28556" s="289"/>
      <c r="I28556"/>
      <c r="J28556"/>
      <c r="L28556" s="33"/>
      <c r="M28556" s="24"/>
    </row>
    <row r="28557" spans="1:13" x14ac:dyDescent="0.2">
      <c r="A28557" s="289"/>
      <c r="I28557"/>
      <c r="J28557"/>
      <c r="L28557" s="33"/>
      <c r="M28557" s="24"/>
    </row>
    <row r="28558" spans="1:13" x14ac:dyDescent="0.2">
      <c r="A28558" s="289"/>
      <c r="I28558"/>
      <c r="J28558"/>
      <c r="L28558" s="33"/>
      <c r="M28558" s="24"/>
    </row>
    <row r="28559" spans="1:13" x14ac:dyDescent="0.2">
      <c r="A28559" s="289"/>
      <c r="I28559"/>
      <c r="J28559"/>
      <c r="L28559" s="33"/>
      <c r="M28559" s="24"/>
    </row>
    <row r="28560" spans="1:13" x14ac:dyDescent="0.2">
      <c r="A28560" s="289"/>
      <c r="I28560"/>
      <c r="J28560"/>
      <c r="L28560" s="33"/>
      <c r="M28560" s="24"/>
    </row>
    <row r="28561" spans="1:13" x14ac:dyDescent="0.2">
      <c r="A28561" s="289"/>
      <c r="I28561"/>
      <c r="J28561"/>
      <c r="L28561" s="33"/>
      <c r="M28561" s="24"/>
    </row>
    <row r="28562" spans="1:13" x14ac:dyDescent="0.2">
      <c r="A28562" s="289"/>
      <c r="I28562"/>
      <c r="J28562"/>
      <c r="L28562" s="33"/>
      <c r="M28562" s="24"/>
    </row>
    <row r="28563" spans="1:13" x14ac:dyDescent="0.2">
      <c r="A28563" s="289"/>
      <c r="I28563"/>
      <c r="J28563"/>
      <c r="L28563" s="33"/>
      <c r="M28563" s="24"/>
    </row>
    <row r="28564" spans="1:13" x14ac:dyDescent="0.2">
      <c r="A28564" s="289"/>
      <c r="I28564"/>
      <c r="J28564"/>
      <c r="L28564" s="33"/>
      <c r="M28564" s="24"/>
    </row>
    <row r="28565" spans="1:13" x14ac:dyDescent="0.2">
      <c r="A28565" s="289"/>
      <c r="I28565"/>
      <c r="J28565"/>
      <c r="L28565" s="33"/>
      <c r="M28565" s="24"/>
    </row>
    <row r="28566" spans="1:13" x14ac:dyDescent="0.2">
      <c r="A28566" s="289"/>
      <c r="I28566"/>
      <c r="J28566"/>
      <c r="L28566" s="33"/>
      <c r="M28566" s="24"/>
    </row>
    <row r="28567" spans="1:13" x14ac:dyDescent="0.2">
      <c r="A28567" s="289"/>
      <c r="I28567"/>
      <c r="J28567"/>
      <c r="L28567" s="33"/>
      <c r="M28567" s="24"/>
    </row>
    <row r="28568" spans="1:13" x14ac:dyDescent="0.2">
      <c r="A28568" s="289"/>
      <c r="I28568"/>
      <c r="J28568"/>
      <c r="L28568" s="33"/>
      <c r="M28568" s="24"/>
    </row>
    <row r="28569" spans="1:13" x14ac:dyDescent="0.2">
      <c r="A28569" s="289"/>
      <c r="I28569"/>
      <c r="J28569"/>
      <c r="L28569" s="33"/>
      <c r="M28569" s="24"/>
    </row>
    <row r="28570" spans="1:13" x14ac:dyDescent="0.2">
      <c r="A28570" s="289"/>
      <c r="I28570"/>
      <c r="J28570"/>
      <c r="L28570" s="33"/>
      <c r="M28570" s="24"/>
    </row>
    <row r="28571" spans="1:13" x14ac:dyDescent="0.2">
      <c r="A28571" s="289"/>
      <c r="I28571"/>
      <c r="J28571"/>
      <c r="L28571" s="33"/>
      <c r="M28571" s="24"/>
    </row>
    <row r="28572" spans="1:13" x14ac:dyDescent="0.2">
      <c r="A28572" s="289"/>
      <c r="I28572"/>
      <c r="J28572"/>
      <c r="L28572" s="33"/>
      <c r="M28572" s="24"/>
    </row>
    <row r="28573" spans="1:13" x14ac:dyDescent="0.2">
      <c r="A28573" s="289"/>
      <c r="I28573"/>
      <c r="J28573"/>
      <c r="L28573" s="33"/>
      <c r="M28573" s="24"/>
    </row>
    <row r="28574" spans="1:13" x14ac:dyDescent="0.2">
      <c r="A28574" s="289"/>
      <c r="I28574"/>
      <c r="J28574"/>
      <c r="L28574" s="33"/>
      <c r="M28574" s="24"/>
    </row>
    <row r="28575" spans="1:13" x14ac:dyDescent="0.2">
      <c r="A28575" s="289"/>
      <c r="I28575"/>
      <c r="J28575"/>
      <c r="L28575" s="33"/>
      <c r="M28575" s="24"/>
    </row>
    <row r="28576" spans="1:13" x14ac:dyDescent="0.2">
      <c r="A28576" s="289"/>
      <c r="I28576"/>
      <c r="J28576"/>
      <c r="L28576" s="33"/>
      <c r="M28576" s="24"/>
    </row>
    <row r="28577" spans="1:13" x14ac:dyDescent="0.2">
      <c r="A28577" s="289"/>
      <c r="I28577"/>
      <c r="J28577"/>
      <c r="L28577" s="33"/>
      <c r="M28577" s="24"/>
    </row>
    <row r="28578" spans="1:13" x14ac:dyDescent="0.2">
      <c r="A28578" s="289"/>
      <c r="I28578"/>
      <c r="J28578"/>
      <c r="L28578" s="33"/>
      <c r="M28578" s="24"/>
    </row>
    <row r="28579" spans="1:13" x14ac:dyDescent="0.2">
      <c r="A28579" s="289"/>
      <c r="I28579"/>
      <c r="J28579"/>
      <c r="L28579" s="33"/>
      <c r="M28579" s="24"/>
    </row>
    <row r="28580" spans="1:13" x14ac:dyDescent="0.2">
      <c r="A28580" s="289"/>
      <c r="I28580"/>
      <c r="J28580"/>
      <c r="L28580" s="33"/>
      <c r="M28580" s="24"/>
    </row>
    <row r="28581" spans="1:13" x14ac:dyDescent="0.2">
      <c r="A28581" s="289"/>
      <c r="I28581"/>
      <c r="J28581"/>
      <c r="L28581" s="33"/>
      <c r="M28581" s="24"/>
    </row>
    <row r="28582" spans="1:13" x14ac:dyDescent="0.2">
      <c r="A28582" s="289"/>
      <c r="I28582"/>
      <c r="J28582"/>
      <c r="L28582" s="33"/>
      <c r="M28582" s="24"/>
    </row>
    <row r="28583" spans="1:13" x14ac:dyDescent="0.2">
      <c r="A28583" s="289"/>
      <c r="I28583"/>
      <c r="J28583"/>
      <c r="L28583" s="33"/>
      <c r="M28583" s="24"/>
    </row>
    <row r="28584" spans="1:13" x14ac:dyDescent="0.2">
      <c r="A28584" s="289"/>
      <c r="I28584"/>
      <c r="J28584"/>
      <c r="L28584" s="33"/>
      <c r="M28584" s="24"/>
    </row>
    <row r="28585" spans="1:13" x14ac:dyDescent="0.2">
      <c r="A28585" s="289"/>
      <c r="I28585"/>
      <c r="J28585"/>
      <c r="L28585" s="33"/>
      <c r="M28585" s="24"/>
    </row>
    <row r="28586" spans="1:13" x14ac:dyDescent="0.2">
      <c r="A28586" s="289"/>
      <c r="I28586"/>
      <c r="J28586"/>
      <c r="L28586" s="33"/>
      <c r="M28586" s="24"/>
    </row>
    <row r="28587" spans="1:13" x14ac:dyDescent="0.2">
      <c r="A28587" s="289"/>
      <c r="I28587"/>
      <c r="J28587"/>
      <c r="L28587" s="33"/>
      <c r="M28587" s="24"/>
    </row>
    <row r="28588" spans="1:13" x14ac:dyDescent="0.2">
      <c r="A28588" s="289"/>
      <c r="I28588"/>
      <c r="J28588"/>
      <c r="L28588" s="33"/>
      <c r="M28588" s="24"/>
    </row>
    <row r="28589" spans="1:13" x14ac:dyDescent="0.2">
      <c r="A28589" s="289"/>
      <c r="I28589"/>
      <c r="J28589"/>
      <c r="L28589" s="33"/>
      <c r="M28589" s="24"/>
    </row>
    <row r="28590" spans="1:13" x14ac:dyDescent="0.2">
      <c r="A28590" s="289"/>
      <c r="I28590"/>
      <c r="J28590"/>
      <c r="L28590" s="33"/>
      <c r="M28590" s="24"/>
    </row>
    <row r="28591" spans="1:13" x14ac:dyDescent="0.2">
      <c r="A28591" s="289"/>
      <c r="I28591"/>
      <c r="J28591"/>
      <c r="L28591" s="33"/>
      <c r="M28591" s="24"/>
    </row>
    <row r="28592" spans="1:13" x14ac:dyDescent="0.2">
      <c r="A28592" s="289"/>
      <c r="I28592"/>
      <c r="J28592"/>
      <c r="L28592" s="33"/>
      <c r="M28592" s="24"/>
    </row>
    <row r="28593" spans="1:13" x14ac:dyDescent="0.2">
      <c r="A28593" s="289"/>
      <c r="I28593"/>
      <c r="J28593"/>
      <c r="L28593" s="33"/>
      <c r="M28593" s="24"/>
    </row>
    <row r="28594" spans="1:13" x14ac:dyDescent="0.2">
      <c r="A28594" s="289"/>
      <c r="I28594"/>
      <c r="J28594"/>
      <c r="L28594" s="33"/>
      <c r="M28594" s="24"/>
    </row>
    <row r="28595" spans="1:13" x14ac:dyDescent="0.2">
      <c r="A28595" s="289"/>
      <c r="I28595"/>
      <c r="J28595"/>
      <c r="L28595" s="33"/>
      <c r="M28595" s="24"/>
    </row>
    <row r="28596" spans="1:13" x14ac:dyDescent="0.2">
      <c r="A28596" s="289"/>
      <c r="I28596"/>
      <c r="J28596"/>
      <c r="L28596" s="33"/>
      <c r="M28596" s="24"/>
    </row>
    <row r="28597" spans="1:13" x14ac:dyDescent="0.2">
      <c r="A28597" s="289"/>
      <c r="I28597"/>
      <c r="J28597"/>
      <c r="L28597" s="33"/>
      <c r="M28597" s="24"/>
    </row>
    <row r="28598" spans="1:13" x14ac:dyDescent="0.2">
      <c r="A28598" s="289"/>
      <c r="I28598"/>
      <c r="J28598"/>
      <c r="L28598" s="33"/>
      <c r="M28598" s="24"/>
    </row>
    <row r="28599" spans="1:13" x14ac:dyDescent="0.2">
      <c r="A28599" s="289"/>
      <c r="I28599"/>
      <c r="J28599"/>
      <c r="L28599" s="33"/>
      <c r="M28599" s="24"/>
    </row>
    <row r="28600" spans="1:13" x14ac:dyDescent="0.2">
      <c r="A28600" s="289"/>
      <c r="I28600"/>
      <c r="J28600"/>
      <c r="L28600" s="33"/>
      <c r="M28600" s="24"/>
    </row>
    <row r="28601" spans="1:13" x14ac:dyDescent="0.2">
      <c r="A28601" s="289"/>
      <c r="I28601"/>
      <c r="J28601"/>
      <c r="L28601" s="33"/>
      <c r="M28601" s="24"/>
    </row>
    <row r="28602" spans="1:13" x14ac:dyDescent="0.2">
      <c r="A28602" s="289"/>
      <c r="I28602"/>
      <c r="J28602"/>
      <c r="L28602" s="33"/>
      <c r="M28602" s="24"/>
    </row>
    <row r="28603" spans="1:13" x14ac:dyDescent="0.2">
      <c r="A28603" s="289"/>
      <c r="I28603"/>
      <c r="J28603"/>
      <c r="L28603" s="33"/>
      <c r="M28603" s="24"/>
    </row>
    <row r="28604" spans="1:13" x14ac:dyDescent="0.2">
      <c r="A28604" s="289"/>
      <c r="I28604"/>
      <c r="J28604"/>
      <c r="L28604" s="33"/>
      <c r="M28604" s="24"/>
    </row>
    <row r="28605" spans="1:13" x14ac:dyDescent="0.2">
      <c r="A28605" s="289"/>
      <c r="I28605"/>
      <c r="J28605"/>
      <c r="L28605" s="33"/>
      <c r="M28605" s="24"/>
    </row>
    <row r="28606" spans="1:13" x14ac:dyDescent="0.2">
      <c r="A28606" s="289"/>
      <c r="I28606"/>
      <c r="J28606"/>
      <c r="L28606" s="33"/>
      <c r="M28606" s="24"/>
    </row>
    <row r="28607" spans="1:13" x14ac:dyDescent="0.2">
      <c r="A28607" s="289"/>
      <c r="I28607"/>
      <c r="J28607"/>
      <c r="L28607" s="33"/>
      <c r="M28607" s="24"/>
    </row>
    <row r="28608" spans="1:13" x14ac:dyDescent="0.2">
      <c r="A28608" s="289"/>
      <c r="I28608"/>
      <c r="J28608"/>
      <c r="L28608" s="33"/>
      <c r="M28608" s="24"/>
    </row>
    <row r="28609" spans="1:13" x14ac:dyDescent="0.2">
      <c r="A28609" s="289"/>
      <c r="I28609"/>
      <c r="J28609"/>
      <c r="L28609" s="33"/>
      <c r="M28609" s="24"/>
    </row>
    <row r="28610" spans="1:13" x14ac:dyDescent="0.2">
      <c r="A28610" s="289"/>
      <c r="I28610"/>
      <c r="J28610"/>
      <c r="L28610" s="33"/>
      <c r="M28610" s="24"/>
    </row>
    <row r="28611" spans="1:13" x14ac:dyDescent="0.2">
      <c r="A28611" s="289"/>
      <c r="I28611"/>
      <c r="J28611"/>
      <c r="L28611" s="33"/>
      <c r="M28611" s="24"/>
    </row>
    <row r="28612" spans="1:13" x14ac:dyDescent="0.2">
      <c r="A28612" s="289"/>
      <c r="I28612"/>
      <c r="J28612"/>
      <c r="L28612" s="33"/>
      <c r="M28612" s="24"/>
    </row>
    <row r="28613" spans="1:13" x14ac:dyDescent="0.2">
      <c r="A28613" s="289"/>
      <c r="I28613"/>
      <c r="J28613"/>
      <c r="L28613" s="33"/>
      <c r="M28613" s="24"/>
    </row>
    <row r="28614" spans="1:13" x14ac:dyDescent="0.2">
      <c r="A28614" s="289"/>
      <c r="I28614"/>
      <c r="J28614"/>
      <c r="L28614" s="33"/>
      <c r="M28614" s="24"/>
    </row>
    <row r="28615" spans="1:13" x14ac:dyDescent="0.2">
      <c r="A28615" s="289"/>
      <c r="I28615"/>
      <c r="J28615"/>
      <c r="L28615" s="33"/>
      <c r="M28615" s="24"/>
    </row>
    <row r="28616" spans="1:13" x14ac:dyDescent="0.2">
      <c r="A28616" s="289"/>
      <c r="I28616"/>
      <c r="J28616"/>
      <c r="L28616" s="33"/>
      <c r="M28616" s="24"/>
    </row>
    <row r="28617" spans="1:13" x14ac:dyDescent="0.2">
      <c r="A28617" s="289"/>
      <c r="I28617"/>
      <c r="J28617"/>
      <c r="L28617" s="33"/>
      <c r="M28617" s="24"/>
    </row>
    <row r="28618" spans="1:13" x14ac:dyDescent="0.2">
      <c r="A28618" s="289"/>
      <c r="I28618"/>
      <c r="J28618"/>
      <c r="L28618" s="33"/>
      <c r="M28618" s="24"/>
    </row>
    <row r="28619" spans="1:13" x14ac:dyDescent="0.2">
      <c r="A28619" s="289"/>
      <c r="I28619"/>
      <c r="J28619"/>
      <c r="L28619" s="33"/>
      <c r="M28619" s="24"/>
    </row>
    <row r="28620" spans="1:13" x14ac:dyDescent="0.2">
      <c r="A28620" s="289"/>
      <c r="I28620"/>
      <c r="J28620"/>
      <c r="L28620" s="33"/>
      <c r="M28620" s="24"/>
    </row>
    <row r="28621" spans="1:13" x14ac:dyDescent="0.2">
      <c r="A28621" s="289"/>
      <c r="I28621"/>
      <c r="J28621"/>
      <c r="L28621" s="33"/>
      <c r="M28621" s="24"/>
    </row>
    <row r="28622" spans="1:13" x14ac:dyDescent="0.2">
      <c r="A28622" s="289"/>
      <c r="I28622"/>
      <c r="J28622"/>
      <c r="L28622" s="33"/>
      <c r="M28622" s="24"/>
    </row>
    <row r="28623" spans="1:13" x14ac:dyDescent="0.2">
      <c r="A28623" s="289"/>
      <c r="I28623"/>
      <c r="J28623"/>
      <c r="L28623" s="33"/>
      <c r="M28623" s="24"/>
    </row>
    <row r="28624" spans="1:13" x14ac:dyDescent="0.2">
      <c r="A28624" s="289"/>
      <c r="I28624"/>
      <c r="J28624"/>
      <c r="L28624" s="33"/>
      <c r="M28624" s="24"/>
    </row>
    <row r="28625" spans="1:13" x14ac:dyDescent="0.2">
      <c r="A28625" s="289"/>
      <c r="I28625"/>
      <c r="J28625"/>
      <c r="L28625" s="33"/>
      <c r="M28625" s="24"/>
    </row>
    <row r="28626" spans="1:13" x14ac:dyDescent="0.2">
      <c r="A28626" s="289"/>
      <c r="I28626"/>
      <c r="J28626"/>
      <c r="L28626" s="33"/>
      <c r="M28626" s="24"/>
    </row>
    <row r="28627" spans="1:13" x14ac:dyDescent="0.2">
      <c r="A28627" s="289"/>
      <c r="I28627"/>
      <c r="J28627"/>
      <c r="L28627" s="33"/>
      <c r="M28627" s="24"/>
    </row>
    <row r="28628" spans="1:13" x14ac:dyDescent="0.2">
      <c r="A28628" s="289"/>
      <c r="I28628"/>
      <c r="J28628"/>
      <c r="L28628" s="33"/>
      <c r="M28628" s="24"/>
    </row>
    <row r="28629" spans="1:13" x14ac:dyDescent="0.2">
      <c r="A28629" s="289"/>
      <c r="I28629"/>
      <c r="J28629"/>
      <c r="L28629" s="33"/>
      <c r="M28629" s="24"/>
    </row>
    <row r="28630" spans="1:13" x14ac:dyDescent="0.2">
      <c r="A28630" s="289"/>
      <c r="I28630"/>
      <c r="J28630"/>
      <c r="L28630" s="33"/>
      <c r="M28630" s="24"/>
    </row>
    <row r="28631" spans="1:13" x14ac:dyDescent="0.2">
      <c r="A28631" s="289"/>
      <c r="I28631"/>
      <c r="J28631"/>
      <c r="L28631" s="33"/>
      <c r="M28631" s="24"/>
    </row>
    <row r="28632" spans="1:13" x14ac:dyDescent="0.2">
      <c r="A28632" s="289"/>
      <c r="I28632"/>
      <c r="J28632"/>
      <c r="L28632" s="33"/>
      <c r="M28632" s="24"/>
    </row>
    <row r="28633" spans="1:13" x14ac:dyDescent="0.2">
      <c r="A28633" s="289"/>
      <c r="I28633"/>
      <c r="J28633"/>
      <c r="L28633" s="33"/>
      <c r="M28633" s="24"/>
    </row>
    <row r="28634" spans="1:13" x14ac:dyDescent="0.2">
      <c r="A28634" s="289"/>
      <c r="I28634"/>
      <c r="J28634"/>
      <c r="L28634" s="33"/>
      <c r="M28634" s="24"/>
    </row>
    <row r="28635" spans="1:13" x14ac:dyDescent="0.2">
      <c r="A28635" s="289"/>
      <c r="I28635"/>
      <c r="J28635"/>
      <c r="L28635" s="33"/>
      <c r="M28635" s="24"/>
    </row>
    <row r="28636" spans="1:13" x14ac:dyDescent="0.2">
      <c r="A28636" s="289"/>
      <c r="I28636"/>
      <c r="J28636"/>
      <c r="L28636" s="33"/>
      <c r="M28636" s="24"/>
    </row>
    <row r="28637" spans="1:13" x14ac:dyDescent="0.2">
      <c r="A28637" s="289"/>
      <c r="I28637"/>
      <c r="J28637"/>
      <c r="L28637" s="33"/>
      <c r="M28637" s="24"/>
    </row>
    <row r="28638" spans="1:13" x14ac:dyDescent="0.2">
      <c r="A28638" s="289"/>
      <c r="I28638"/>
      <c r="J28638"/>
      <c r="L28638" s="33"/>
      <c r="M28638" s="24"/>
    </row>
    <row r="28639" spans="1:13" x14ac:dyDescent="0.2">
      <c r="A28639" s="289"/>
      <c r="I28639"/>
      <c r="J28639"/>
      <c r="L28639" s="33"/>
      <c r="M28639" s="24"/>
    </row>
    <row r="28640" spans="1:13" x14ac:dyDescent="0.2">
      <c r="A28640" s="289"/>
      <c r="I28640"/>
      <c r="J28640"/>
      <c r="L28640" s="33"/>
      <c r="M28640" s="24"/>
    </row>
    <row r="28641" spans="1:13" x14ac:dyDescent="0.2">
      <c r="A28641" s="289"/>
      <c r="I28641"/>
      <c r="J28641"/>
      <c r="L28641" s="33"/>
      <c r="M28641" s="24"/>
    </row>
    <row r="28642" spans="1:13" x14ac:dyDescent="0.2">
      <c r="A28642" s="289"/>
      <c r="I28642"/>
      <c r="J28642"/>
      <c r="L28642" s="33"/>
      <c r="M28642" s="24"/>
    </row>
    <row r="28643" spans="1:13" x14ac:dyDescent="0.2">
      <c r="A28643" s="289"/>
      <c r="I28643"/>
      <c r="J28643"/>
      <c r="L28643" s="33"/>
      <c r="M28643" s="24"/>
    </row>
    <row r="28644" spans="1:13" x14ac:dyDescent="0.2">
      <c r="A28644" s="289"/>
      <c r="I28644"/>
      <c r="J28644"/>
      <c r="L28644" s="33"/>
      <c r="M28644" s="24"/>
    </row>
    <row r="28645" spans="1:13" x14ac:dyDescent="0.2">
      <c r="A28645" s="289"/>
      <c r="I28645"/>
      <c r="J28645"/>
      <c r="L28645" s="33"/>
      <c r="M28645" s="24"/>
    </row>
    <row r="28646" spans="1:13" x14ac:dyDescent="0.2">
      <c r="A28646" s="289"/>
      <c r="I28646"/>
      <c r="J28646"/>
      <c r="L28646" s="33"/>
      <c r="M28646" s="24"/>
    </row>
    <row r="28647" spans="1:13" x14ac:dyDescent="0.2">
      <c r="A28647" s="289"/>
      <c r="I28647"/>
      <c r="J28647"/>
      <c r="L28647" s="33"/>
      <c r="M28647" s="24"/>
    </row>
    <row r="28648" spans="1:13" x14ac:dyDescent="0.2">
      <c r="A28648" s="289"/>
      <c r="I28648"/>
      <c r="J28648"/>
      <c r="L28648" s="33"/>
      <c r="M28648" s="24"/>
    </row>
    <row r="28649" spans="1:13" x14ac:dyDescent="0.2">
      <c r="A28649" s="289"/>
      <c r="I28649"/>
      <c r="J28649"/>
      <c r="L28649" s="33"/>
      <c r="M28649" s="24"/>
    </row>
    <row r="28650" spans="1:13" x14ac:dyDescent="0.2">
      <c r="A28650" s="289"/>
      <c r="I28650"/>
      <c r="J28650"/>
      <c r="L28650" s="33"/>
      <c r="M28650" s="24"/>
    </row>
    <row r="28651" spans="1:13" x14ac:dyDescent="0.2">
      <c r="A28651" s="289"/>
      <c r="I28651"/>
      <c r="J28651"/>
      <c r="L28651" s="33"/>
      <c r="M28651" s="24"/>
    </row>
    <row r="28652" spans="1:13" x14ac:dyDescent="0.2">
      <c r="A28652" s="289"/>
      <c r="I28652"/>
      <c r="J28652"/>
      <c r="L28652" s="33"/>
      <c r="M28652" s="24"/>
    </row>
    <row r="28653" spans="1:13" x14ac:dyDescent="0.2">
      <c r="A28653" s="289"/>
      <c r="I28653"/>
      <c r="J28653"/>
      <c r="L28653" s="33"/>
      <c r="M28653" s="24"/>
    </row>
    <row r="28654" spans="1:13" x14ac:dyDescent="0.2">
      <c r="A28654" s="289"/>
      <c r="I28654"/>
      <c r="J28654"/>
      <c r="L28654" s="33"/>
      <c r="M28654" s="24"/>
    </row>
    <row r="28655" spans="1:13" x14ac:dyDescent="0.2">
      <c r="A28655" s="289"/>
      <c r="I28655"/>
      <c r="J28655"/>
      <c r="L28655" s="33"/>
      <c r="M28655" s="24"/>
    </row>
    <row r="28656" spans="1:13" x14ac:dyDescent="0.2">
      <c r="A28656" s="289"/>
      <c r="I28656"/>
      <c r="J28656"/>
      <c r="L28656" s="33"/>
      <c r="M28656" s="24"/>
    </row>
    <row r="28657" spans="1:13" x14ac:dyDescent="0.2">
      <c r="A28657" s="289"/>
      <c r="I28657"/>
      <c r="J28657"/>
      <c r="L28657" s="33"/>
      <c r="M28657" s="24"/>
    </row>
    <row r="28658" spans="1:13" x14ac:dyDescent="0.2">
      <c r="A28658" s="289"/>
      <c r="I28658"/>
      <c r="J28658"/>
      <c r="L28658" s="33"/>
      <c r="M28658" s="24"/>
    </row>
    <row r="28659" spans="1:13" x14ac:dyDescent="0.2">
      <c r="A28659" s="289"/>
      <c r="I28659"/>
      <c r="J28659"/>
      <c r="L28659" s="33"/>
      <c r="M28659" s="24"/>
    </row>
    <row r="28660" spans="1:13" x14ac:dyDescent="0.2">
      <c r="A28660" s="289"/>
      <c r="I28660"/>
      <c r="J28660"/>
      <c r="L28660" s="33"/>
      <c r="M28660" s="24"/>
    </row>
    <row r="28661" spans="1:13" x14ac:dyDescent="0.2">
      <c r="A28661" s="289"/>
      <c r="I28661"/>
      <c r="J28661"/>
      <c r="L28661" s="33"/>
      <c r="M28661" s="24"/>
    </row>
    <row r="28662" spans="1:13" x14ac:dyDescent="0.2">
      <c r="A28662" s="289"/>
      <c r="I28662"/>
      <c r="J28662"/>
      <c r="L28662" s="33"/>
      <c r="M28662" s="24"/>
    </row>
    <row r="28663" spans="1:13" x14ac:dyDescent="0.2">
      <c r="A28663" s="289"/>
      <c r="I28663"/>
      <c r="J28663"/>
      <c r="L28663" s="33"/>
      <c r="M28663" s="24"/>
    </row>
    <row r="28664" spans="1:13" x14ac:dyDescent="0.2">
      <c r="A28664" s="289"/>
      <c r="I28664"/>
      <c r="J28664"/>
      <c r="L28664" s="33"/>
      <c r="M28664" s="24"/>
    </row>
    <row r="28665" spans="1:13" x14ac:dyDescent="0.2">
      <c r="A28665" s="289"/>
      <c r="I28665"/>
      <c r="J28665"/>
      <c r="L28665" s="33"/>
      <c r="M28665" s="24"/>
    </row>
    <row r="28666" spans="1:13" x14ac:dyDescent="0.2">
      <c r="A28666" s="289"/>
      <c r="I28666"/>
      <c r="J28666"/>
      <c r="L28666" s="33"/>
      <c r="M28666" s="24"/>
    </row>
    <row r="28667" spans="1:13" x14ac:dyDescent="0.2">
      <c r="A28667" s="289"/>
      <c r="I28667"/>
      <c r="J28667"/>
      <c r="L28667" s="33"/>
      <c r="M28667" s="24"/>
    </row>
    <row r="28668" spans="1:13" x14ac:dyDescent="0.2">
      <c r="A28668" s="289"/>
      <c r="I28668"/>
      <c r="J28668"/>
      <c r="L28668" s="33"/>
      <c r="M28668" s="24"/>
    </row>
    <row r="28669" spans="1:13" x14ac:dyDescent="0.2">
      <c r="A28669" s="289"/>
      <c r="I28669"/>
      <c r="J28669"/>
      <c r="L28669" s="33"/>
      <c r="M28669" s="24"/>
    </row>
    <row r="28670" spans="1:13" x14ac:dyDescent="0.2">
      <c r="A28670" s="289"/>
      <c r="I28670"/>
      <c r="J28670"/>
      <c r="L28670" s="33"/>
      <c r="M28670" s="24"/>
    </row>
    <row r="28671" spans="1:13" x14ac:dyDescent="0.2">
      <c r="A28671" s="289"/>
      <c r="I28671"/>
      <c r="J28671"/>
      <c r="L28671" s="33"/>
      <c r="M28671" s="24"/>
    </row>
    <row r="28672" spans="1:13" x14ac:dyDescent="0.2">
      <c r="A28672" s="289"/>
      <c r="I28672"/>
      <c r="J28672"/>
      <c r="L28672" s="33"/>
      <c r="M28672" s="24"/>
    </row>
    <row r="28673" spans="1:13" x14ac:dyDescent="0.2">
      <c r="A28673" s="289"/>
      <c r="I28673"/>
      <c r="J28673"/>
      <c r="L28673" s="33"/>
      <c r="M28673" s="24"/>
    </row>
    <row r="28674" spans="1:13" x14ac:dyDescent="0.2">
      <c r="A28674" s="289"/>
      <c r="I28674"/>
      <c r="J28674"/>
      <c r="L28674" s="33"/>
      <c r="M28674" s="24"/>
    </row>
    <row r="28675" spans="1:13" x14ac:dyDescent="0.2">
      <c r="A28675" s="289"/>
      <c r="I28675"/>
      <c r="J28675"/>
      <c r="L28675" s="33"/>
      <c r="M28675" s="24"/>
    </row>
    <row r="28676" spans="1:13" x14ac:dyDescent="0.2">
      <c r="A28676" s="289"/>
      <c r="I28676"/>
      <c r="J28676"/>
      <c r="L28676" s="33"/>
      <c r="M28676" s="24"/>
    </row>
    <row r="28677" spans="1:13" x14ac:dyDescent="0.2">
      <c r="A28677" s="289"/>
      <c r="I28677"/>
      <c r="J28677"/>
      <c r="L28677" s="33"/>
      <c r="M28677" s="24"/>
    </row>
    <row r="28678" spans="1:13" x14ac:dyDescent="0.2">
      <c r="A28678" s="289"/>
      <c r="I28678"/>
      <c r="J28678"/>
      <c r="L28678" s="33"/>
      <c r="M28678" s="24"/>
    </row>
    <row r="28679" spans="1:13" x14ac:dyDescent="0.2">
      <c r="A28679" s="289"/>
      <c r="I28679"/>
      <c r="J28679"/>
      <c r="L28679" s="33"/>
      <c r="M28679" s="24"/>
    </row>
    <row r="28680" spans="1:13" x14ac:dyDescent="0.2">
      <c r="A28680" s="289"/>
      <c r="I28680"/>
      <c r="J28680"/>
      <c r="L28680" s="33"/>
      <c r="M28680" s="24"/>
    </row>
    <row r="28681" spans="1:13" x14ac:dyDescent="0.2">
      <c r="A28681" s="289"/>
      <c r="I28681"/>
      <c r="J28681"/>
      <c r="L28681" s="33"/>
      <c r="M28681" s="24"/>
    </row>
    <row r="28682" spans="1:13" x14ac:dyDescent="0.2">
      <c r="A28682" s="289"/>
      <c r="I28682"/>
      <c r="J28682"/>
      <c r="L28682" s="33"/>
      <c r="M28682" s="24"/>
    </row>
    <row r="28683" spans="1:13" x14ac:dyDescent="0.2">
      <c r="A28683" s="289"/>
      <c r="I28683"/>
      <c r="J28683"/>
      <c r="L28683" s="33"/>
      <c r="M28683" s="24"/>
    </row>
    <row r="28684" spans="1:13" x14ac:dyDescent="0.2">
      <c r="A28684" s="289"/>
      <c r="I28684"/>
      <c r="J28684"/>
      <c r="L28684" s="33"/>
      <c r="M28684" s="24"/>
    </row>
    <row r="28685" spans="1:13" x14ac:dyDescent="0.2">
      <c r="A28685" s="289"/>
      <c r="I28685"/>
      <c r="J28685"/>
      <c r="L28685" s="33"/>
      <c r="M28685" s="24"/>
    </row>
    <row r="28686" spans="1:13" x14ac:dyDescent="0.2">
      <c r="A28686" s="289"/>
      <c r="I28686"/>
      <c r="J28686"/>
      <c r="L28686" s="33"/>
      <c r="M28686" s="24"/>
    </row>
    <row r="28687" spans="1:13" x14ac:dyDescent="0.2">
      <c r="A28687" s="289"/>
      <c r="I28687"/>
      <c r="J28687"/>
      <c r="L28687" s="33"/>
      <c r="M28687" s="24"/>
    </row>
    <row r="28688" spans="1:13" x14ac:dyDescent="0.2">
      <c r="A28688" s="289"/>
      <c r="I28688"/>
      <c r="J28688"/>
      <c r="L28688" s="33"/>
      <c r="M28688" s="24"/>
    </row>
    <row r="28689" spans="1:13" x14ac:dyDescent="0.2">
      <c r="A28689" s="289"/>
      <c r="I28689"/>
      <c r="J28689"/>
      <c r="L28689" s="33"/>
      <c r="M28689" s="24"/>
    </row>
    <row r="28690" spans="1:13" x14ac:dyDescent="0.2">
      <c r="A28690" s="289"/>
      <c r="I28690"/>
      <c r="J28690"/>
      <c r="L28690" s="33"/>
      <c r="M28690" s="24"/>
    </row>
    <row r="28691" spans="1:13" x14ac:dyDescent="0.2">
      <c r="A28691" s="289"/>
      <c r="I28691"/>
      <c r="J28691"/>
      <c r="L28691" s="33"/>
      <c r="M28691" s="24"/>
    </row>
    <row r="28692" spans="1:13" x14ac:dyDescent="0.2">
      <c r="A28692" s="289"/>
      <c r="I28692"/>
      <c r="J28692"/>
      <c r="L28692" s="33"/>
      <c r="M28692" s="24"/>
    </row>
    <row r="28693" spans="1:13" x14ac:dyDescent="0.2">
      <c r="A28693" s="289"/>
      <c r="I28693"/>
      <c r="J28693"/>
      <c r="L28693" s="33"/>
      <c r="M28693" s="24"/>
    </row>
    <row r="28694" spans="1:13" x14ac:dyDescent="0.2">
      <c r="A28694" s="289"/>
      <c r="I28694"/>
      <c r="J28694"/>
      <c r="L28694" s="33"/>
      <c r="M28694" s="24"/>
    </row>
    <row r="28695" spans="1:13" x14ac:dyDescent="0.2">
      <c r="A28695" s="289"/>
      <c r="I28695"/>
      <c r="J28695"/>
      <c r="L28695" s="33"/>
      <c r="M28695" s="24"/>
    </row>
    <row r="28696" spans="1:13" x14ac:dyDescent="0.2">
      <c r="A28696" s="289"/>
      <c r="I28696"/>
      <c r="J28696"/>
      <c r="L28696" s="33"/>
      <c r="M28696" s="24"/>
    </row>
    <row r="28697" spans="1:13" x14ac:dyDescent="0.2">
      <c r="A28697" s="289"/>
      <c r="I28697"/>
      <c r="J28697"/>
      <c r="L28697" s="33"/>
      <c r="M28697" s="24"/>
    </row>
    <row r="28698" spans="1:13" x14ac:dyDescent="0.2">
      <c r="A28698" s="289"/>
      <c r="I28698"/>
      <c r="J28698"/>
      <c r="L28698" s="33"/>
      <c r="M28698" s="24"/>
    </row>
    <row r="28699" spans="1:13" x14ac:dyDescent="0.2">
      <c r="A28699" s="289"/>
      <c r="I28699"/>
      <c r="J28699"/>
      <c r="L28699" s="33"/>
      <c r="M28699" s="24"/>
    </row>
    <row r="28700" spans="1:13" x14ac:dyDescent="0.2">
      <c r="A28700" s="289"/>
      <c r="I28700"/>
      <c r="J28700"/>
      <c r="L28700" s="33"/>
      <c r="M28700" s="24"/>
    </row>
    <row r="28701" spans="1:13" x14ac:dyDescent="0.2">
      <c r="A28701" s="289"/>
      <c r="I28701"/>
      <c r="J28701"/>
      <c r="L28701" s="33"/>
      <c r="M28701" s="24"/>
    </row>
    <row r="28702" spans="1:13" x14ac:dyDescent="0.2">
      <c r="A28702" s="289"/>
      <c r="I28702"/>
      <c r="J28702"/>
      <c r="L28702" s="33"/>
      <c r="M28702" s="24"/>
    </row>
    <row r="28703" spans="1:13" x14ac:dyDescent="0.2">
      <c r="A28703" s="289"/>
      <c r="I28703"/>
      <c r="J28703"/>
      <c r="L28703" s="33"/>
      <c r="M28703" s="24"/>
    </row>
    <row r="28704" spans="1:13" x14ac:dyDescent="0.2">
      <c r="A28704" s="289"/>
      <c r="I28704"/>
      <c r="J28704"/>
      <c r="L28704" s="33"/>
      <c r="M28704" s="24"/>
    </row>
    <row r="28705" spans="1:13" x14ac:dyDescent="0.2">
      <c r="A28705" s="289"/>
      <c r="I28705"/>
      <c r="J28705"/>
      <c r="L28705" s="33"/>
      <c r="M28705" s="24"/>
    </row>
    <row r="28706" spans="1:13" x14ac:dyDescent="0.2">
      <c r="A28706" s="289"/>
      <c r="I28706"/>
      <c r="J28706"/>
      <c r="L28706" s="33"/>
      <c r="M28706" s="24"/>
    </row>
    <row r="28707" spans="1:13" x14ac:dyDescent="0.2">
      <c r="A28707" s="289"/>
      <c r="I28707"/>
      <c r="J28707"/>
      <c r="L28707" s="33"/>
      <c r="M28707" s="24"/>
    </row>
    <row r="28708" spans="1:13" x14ac:dyDescent="0.2">
      <c r="A28708" s="289"/>
      <c r="I28708"/>
      <c r="J28708"/>
      <c r="L28708" s="33"/>
      <c r="M28708" s="24"/>
    </row>
    <row r="28709" spans="1:13" x14ac:dyDescent="0.2">
      <c r="A28709" s="289"/>
      <c r="I28709"/>
      <c r="J28709"/>
      <c r="L28709" s="33"/>
      <c r="M28709" s="24"/>
    </row>
    <row r="28710" spans="1:13" x14ac:dyDescent="0.2">
      <c r="A28710" s="289"/>
      <c r="I28710"/>
      <c r="J28710"/>
      <c r="L28710" s="33"/>
      <c r="M28710" s="24"/>
    </row>
    <row r="28711" spans="1:13" x14ac:dyDescent="0.2">
      <c r="A28711" s="289"/>
      <c r="I28711"/>
      <c r="J28711"/>
      <c r="L28711" s="33"/>
      <c r="M28711" s="24"/>
    </row>
    <row r="28712" spans="1:13" x14ac:dyDescent="0.2">
      <c r="A28712" s="289"/>
      <c r="I28712"/>
      <c r="J28712"/>
      <c r="L28712" s="33"/>
      <c r="M28712" s="24"/>
    </row>
    <row r="28713" spans="1:13" x14ac:dyDescent="0.2">
      <c r="A28713" s="289"/>
      <c r="I28713"/>
      <c r="J28713"/>
      <c r="L28713" s="33"/>
      <c r="M28713" s="24"/>
    </row>
    <row r="28714" spans="1:13" x14ac:dyDescent="0.2">
      <c r="A28714" s="289"/>
      <c r="I28714"/>
      <c r="J28714"/>
      <c r="L28714" s="33"/>
      <c r="M28714" s="24"/>
    </row>
    <row r="28715" spans="1:13" x14ac:dyDescent="0.2">
      <c r="A28715" s="289"/>
      <c r="I28715"/>
      <c r="J28715"/>
      <c r="L28715" s="33"/>
      <c r="M28715" s="24"/>
    </row>
    <row r="28716" spans="1:13" x14ac:dyDescent="0.2">
      <c r="A28716" s="289"/>
      <c r="I28716"/>
      <c r="J28716"/>
      <c r="L28716" s="33"/>
      <c r="M28716" s="24"/>
    </row>
    <row r="28717" spans="1:13" x14ac:dyDescent="0.2">
      <c r="A28717" s="289"/>
      <c r="I28717"/>
      <c r="J28717"/>
      <c r="L28717" s="33"/>
      <c r="M28717" s="24"/>
    </row>
    <row r="28718" spans="1:13" x14ac:dyDescent="0.2">
      <c r="A28718" s="289"/>
      <c r="I28718"/>
      <c r="J28718"/>
      <c r="L28718" s="33"/>
      <c r="M28718" s="24"/>
    </row>
    <row r="28719" spans="1:13" x14ac:dyDescent="0.2">
      <c r="A28719" s="289"/>
      <c r="I28719"/>
      <c r="J28719"/>
      <c r="L28719" s="33"/>
      <c r="M28719" s="24"/>
    </row>
    <row r="28720" spans="1:13" x14ac:dyDescent="0.2">
      <c r="A28720" s="289"/>
      <c r="I28720"/>
      <c r="J28720"/>
      <c r="L28720" s="33"/>
      <c r="M28720" s="24"/>
    </row>
    <row r="28721" spans="1:13" x14ac:dyDescent="0.2">
      <c r="A28721" s="289"/>
      <c r="I28721"/>
      <c r="J28721"/>
      <c r="L28721" s="33"/>
      <c r="M28721" s="24"/>
    </row>
    <row r="28722" spans="1:13" x14ac:dyDescent="0.2">
      <c r="A28722" s="289"/>
      <c r="I28722"/>
      <c r="J28722"/>
      <c r="L28722" s="33"/>
      <c r="M28722" s="24"/>
    </row>
    <row r="28723" spans="1:13" x14ac:dyDescent="0.2">
      <c r="A28723" s="289"/>
      <c r="I28723"/>
      <c r="J28723"/>
      <c r="L28723" s="33"/>
      <c r="M28723" s="24"/>
    </row>
    <row r="28724" spans="1:13" x14ac:dyDescent="0.2">
      <c r="A28724" s="289"/>
      <c r="I28724"/>
      <c r="J28724"/>
      <c r="L28724" s="33"/>
      <c r="M28724" s="24"/>
    </row>
    <row r="28725" spans="1:13" x14ac:dyDescent="0.2">
      <c r="A28725" s="289"/>
      <c r="I28725"/>
      <c r="J28725"/>
      <c r="L28725" s="33"/>
      <c r="M28725" s="24"/>
    </row>
    <row r="28726" spans="1:13" x14ac:dyDescent="0.2">
      <c r="A28726" s="289"/>
      <c r="I28726"/>
      <c r="J28726"/>
      <c r="L28726" s="33"/>
      <c r="M28726" s="24"/>
    </row>
    <row r="28727" spans="1:13" x14ac:dyDescent="0.2">
      <c r="A28727" s="289"/>
      <c r="I28727"/>
      <c r="J28727"/>
      <c r="L28727" s="33"/>
      <c r="M28727" s="24"/>
    </row>
    <row r="28728" spans="1:13" x14ac:dyDescent="0.2">
      <c r="A28728" s="289"/>
      <c r="I28728"/>
      <c r="J28728"/>
      <c r="L28728" s="33"/>
      <c r="M28728" s="24"/>
    </row>
    <row r="28729" spans="1:13" x14ac:dyDescent="0.2">
      <c r="A28729" s="289"/>
      <c r="I28729"/>
      <c r="J28729"/>
      <c r="L28729" s="33"/>
      <c r="M28729" s="24"/>
    </row>
    <row r="28730" spans="1:13" x14ac:dyDescent="0.2">
      <c r="A28730" s="289"/>
      <c r="I28730"/>
      <c r="J28730"/>
      <c r="L28730" s="33"/>
      <c r="M28730" s="24"/>
    </row>
    <row r="28731" spans="1:13" x14ac:dyDescent="0.2">
      <c r="A28731" s="289"/>
      <c r="I28731"/>
      <c r="J28731"/>
      <c r="L28731" s="33"/>
      <c r="M28731" s="24"/>
    </row>
    <row r="28732" spans="1:13" x14ac:dyDescent="0.2">
      <c r="A28732" s="289"/>
      <c r="I28732"/>
      <c r="J28732"/>
      <c r="L28732" s="33"/>
      <c r="M28732" s="24"/>
    </row>
    <row r="28733" spans="1:13" x14ac:dyDescent="0.2">
      <c r="A28733" s="289"/>
      <c r="I28733"/>
      <c r="J28733"/>
      <c r="L28733" s="33"/>
      <c r="M28733" s="24"/>
    </row>
    <row r="28734" spans="1:13" x14ac:dyDescent="0.2">
      <c r="A28734" s="289"/>
      <c r="I28734"/>
      <c r="J28734"/>
      <c r="L28734" s="33"/>
      <c r="M28734" s="24"/>
    </row>
    <row r="28735" spans="1:13" x14ac:dyDescent="0.2">
      <c r="A28735" s="289"/>
      <c r="I28735"/>
      <c r="J28735"/>
      <c r="L28735" s="33"/>
      <c r="M28735" s="24"/>
    </row>
    <row r="28736" spans="1:13" x14ac:dyDescent="0.2">
      <c r="A28736" s="289"/>
      <c r="I28736"/>
      <c r="J28736"/>
      <c r="L28736" s="33"/>
      <c r="M28736" s="24"/>
    </row>
    <row r="28737" spans="1:13" x14ac:dyDescent="0.2">
      <c r="A28737" s="289"/>
      <c r="I28737"/>
      <c r="J28737"/>
      <c r="L28737" s="33"/>
      <c r="M28737" s="24"/>
    </row>
    <row r="28738" spans="1:13" x14ac:dyDescent="0.2">
      <c r="A28738" s="289"/>
      <c r="I28738"/>
      <c r="J28738"/>
      <c r="L28738" s="33"/>
      <c r="M28738" s="24"/>
    </row>
    <row r="28739" spans="1:13" x14ac:dyDescent="0.2">
      <c r="A28739" s="289"/>
      <c r="I28739"/>
      <c r="J28739"/>
      <c r="L28739" s="33"/>
      <c r="M28739" s="24"/>
    </row>
    <row r="28740" spans="1:13" x14ac:dyDescent="0.2">
      <c r="A28740" s="289"/>
      <c r="I28740"/>
      <c r="J28740"/>
      <c r="L28740" s="33"/>
      <c r="M28740" s="24"/>
    </row>
    <row r="28741" spans="1:13" x14ac:dyDescent="0.2">
      <c r="A28741" s="289"/>
      <c r="I28741"/>
      <c r="J28741"/>
      <c r="L28741" s="33"/>
      <c r="M28741" s="24"/>
    </row>
    <row r="28742" spans="1:13" x14ac:dyDescent="0.2">
      <c r="A28742" s="289"/>
      <c r="I28742"/>
      <c r="J28742"/>
      <c r="L28742" s="33"/>
      <c r="M28742" s="24"/>
    </row>
    <row r="28743" spans="1:13" x14ac:dyDescent="0.2">
      <c r="A28743" s="289"/>
      <c r="I28743"/>
      <c r="J28743"/>
      <c r="L28743" s="33"/>
      <c r="M28743" s="24"/>
    </row>
    <row r="28744" spans="1:13" x14ac:dyDescent="0.2">
      <c r="A28744" s="289"/>
      <c r="I28744"/>
      <c r="J28744"/>
      <c r="L28744" s="33"/>
      <c r="M28744" s="24"/>
    </row>
    <row r="28745" spans="1:13" x14ac:dyDescent="0.2">
      <c r="A28745" s="289"/>
      <c r="I28745"/>
      <c r="J28745"/>
      <c r="L28745" s="33"/>
      <c r="M28745" s="24"/>
    </row>
    <row r="28746" spans="1:13" x14ac:dyDescent="0.2">
      <c r="A28746" s="289"/>
      <c r="I28746"/>
      <c r="J28746"/>
      <c r="L28746" s="33"/>
      <c r="M28746" s="24"/>
    </row>
    <row r="28747" spans="1:13" x14ac:dyDescent="0.2">
      <c r="A28747" s="289"/>
      <c r="I28747"/>
      <c r="J28747"/>
      <c r="L28747" s="33"/>
      <c r="M28747" s="24"/>
    </row>
    <row r="28748" spans="1:13" x14ac:dyDescent="0.2">
      <c r="A28748" s="289"/>
      <c r="I28748"/>
      <c r="J28748"/>
      <c r="L28748" s="33"/>
      <c r="M28748" s="24"/>
    </row>
    <row r="28749" spans="1:13" x14ac:dyDescent="0.2">
      <c r="A28749" s="289"/>
      <c r="I28749"/>
      <c r="J28749"/>
      <c r="L28749" s="33"/>
      <c r="M28749" s="24"/>
    </row>
    <row r="28750" spans="1:13" x14ac:dyDescent="0.2">
      <c r="A28750" s="289"/>
      <c r="I28750"/>
      <c r="J28750"/>
      <c r="L28750" s="33"/>
      <c r="M28750" s="24"/>
    </row>
    <row r="28751" spans="1:13" x14ac:dyDescent="0.2">
      <c r="A28751" s="289"/>
      <c r="I28751"/>
      <c r="J28751"/>
      <c r="L28751" s="33"/>
      <c r="M28751" s="24"/>
    </row>
    <row r="28752" spans="1:13" x14ac:dyDescent="0.2">
      <c r="A28752" s="289"/>
      <c r="I28752"/>
      <c r="J28752"/>
      <c r="L28752" s="33"/>
      <c r="M28752" s="24"/>
    </row>
    <row r="28753" spans="1:13" x14ac:dyDescent="0.2">
      <c r="A28753" s="289"/>
      <c r="I28753"/>
      <c r="J28753"/>
      <c r="L28753" s="33"/>
      <c r="M28753" s="24"/>
    </row>
    <row r="28754" spans="1:13" x14ac:dyDescent="0.2">
      <c r="A28754" s="289"/>
      <c r="I28754"/>
      <c r="J28754"/>
      <c r="L28754" s="33"/>
      <c r="M28754" s="24"/>
    </row>
    <row r="28755" spans="1:13" x14ac:dyDescent="0.2">
      <c r="A28755" s="289"/>
      <c r="I28755"/>
      <c r="J28755"/>
      <c r="L28755" s="33"/>
      <c r="M28755" s="24"/>
    </row>
    <row r="28756" spans="1:13" x14ac:dyDescent="0.2">
      <c r="A28756" s="289"/>
      <c r="I28756"/>
      <c r="J28756"/>
      <c r="L28756" s="33"/>
      <c r="M28756" s="24"/>
    </row>
    <row r="28757" spans="1:13" x14ac:dyDescent="0.2">
      <c r="A28757" s="289"/>
      <c r="I28757"/>
      <c r="J28757"/>
      <c r="L28757" s="33"/>
      <c r="M28757" s="24"/>
    </row>
    <row r="28758" spans="1:13" x14ac:dyDescent="0.2">
      <c r="A28758" s="289"/>
      <c r="I28758"/>
      <c r="J28758"/>
      <c r="L28758" s="33"/>
      <c r="M28758" s="24"/>
    </row>
    <row r="28759" spans="1:13" x14ac:dyDescent="0.2">
      <c r="A28759" s="289"/>
      <c r="I28759"/>
      <c r="J28759"/>
      <c r="L28759" s="33"/>
      <c r="M28759" s="24"/>
    </row>
    <row r="28760" spans="1:13" x14ac:dyDescent="0.2">
      <c r="A28760" s="289"/>
      <c r="I28760"/>
      <c r="J28760"/>
      <c r="L28760" s="33"/>
      <c r="M28760" s="24"/>
    </row>
    <row r="28761" spans="1:13" x14ac:dyDescent="0.2">
      <c r="A28761" s="289"/>
      <c r="I28761"/>
      <c r="J28761"/>
      <c r="L28761" s="33"/>
      <c r="M28761" s="24"/>
    </row>
    <row r="28762" spans="1:13" x14ac:dyDescent="0.2">
      <c r="A28762" s="289"/>
      <c r="I28762"/>
      <c r="J28762"/>
      <c r="L28762" s="33"/>
      <c r="M28762" s="24"/>
    </row>
    <row r="28763" spans="1:13" x14ac:dyDescent="0.2">
      <c r="A28763" s="289"/>
      <c r="I28763"/>
      <c r="J28763"/>
      <c r="L28763" s="33"/>
      <c r="M28763" s="24"/>
    </row>
    <row r="28764" spans="1:13" x14ac:dyDescent="0.2">
      <c r="A28764" s="289"/>
      <c r="I28764"/>
      <c r="J28764"/>
      <c r="L28764" s="33"/>
      <c r="M28764" s="24"/>
    </row>
    <row r="28765" spans="1:13" x14ac:dyDescent="0.2">
      <c r="A28765" s="289"/>
      <c r="I28765"/>
      <c r="J28765"/>
      <c r="L28765" s="33"/>
      <c r="M28765" s="24"/>
    </row>
    <row r="28766" spans="1:13" x14ac:dyDescent="0.2">
      <c r="A28766" s="289"/>
      <c r="I28766"/>
      <c r="J28766"/>
      <c r="L28766" s="33"/>
      <c r="M28766" s="24"/>
    </row>
    <row r="28767" spans="1:13" x14ac:dyDescent="0.2">
      <c r="A28767" s="289"/>
      <c r="I28767"/>
      <c r="J28767"/>
      <c r="L28767" s="33"/>
      <c r="M28767" s="24"/>
    </row>
    <row r="28768" spans="1:13" x14ac:dyDescent="0.2">
      <c r="A28768" s="289"/>
      <c r="I28768"/>
      <c r="J28768"/>
      <c r="L28768" s="33"/>
      <c r="M28768" s="24"/>
    </row>
    <row r="28769" spans="1:13" x14ac:dyDescent="0.2">
      <c r="A28769" s="289"/>
      <c r="I28769"/>
      <c r="J28769"/>
      <c r="L28769" s="33"/>
      <c r="M28769" s="24"/>
    </row>
    <row r="28770" spans="1:13" x14ac:dyDescent="0.2">
      <c r="A28770" s="289"/>
      <c r="I28770"/>
      <c r="J28770"/>
      <c r="L28770" s="33"/>
      <c r="M28770" s="24"/>
    </row>
    <row r="28771" spans="1:13" x14ac:dyDescent="0.2">
      <c r="A28771" s="289"/>
      <c r="I28771"/>
      <c r="J28771"/>
      <c r="L28771" s="33"/>
      <c r="M28771" s="24"/>
    </row>
    <row r="28772" spans="1:13" x14ac:dyDescent="0.2">
      <c r="A28772" s="289"/>
      <c r="I28772"/>
      <c r="J28772"/>
      <c r="L28772" s="33"/>
      <c r="M28772" s="24"/>
    </row>
    <row r="28773" spans="1:13" x14ac:dyDescent="0.2">
      <c r="A28773" s="289"/>
      <c r="I28773"/>
      <c r="J28773"/>
      <c r="L28773" s="33"/>
      <c r="M28773" s="24"/>
    </row>
    <row r="28774" spans="1:13" x14ac:dyDescent="0.2">
      <c r="A28774" s="289"/>
      <c r="I28774"/>
      <c r="J28774"/>
      <c r="L28774" s="33"/>
      <c r="M28774" s="24"/>
    </row>
    <row r="28775" spans="1:13" x14ac:dyDescent="0.2">
      <c r="A28775" s="289"/>
      <c r="I28775"/>
      <c r="J28775"/>
      <c r="L28775" s="33"/>
      <c r="M28775" s="24"/>
    </row>
    <row r="28776" spans="1:13" x14ac:dyDescent="0.2">
      <c r="A28776" s="289"/>
      <c r="I28776"/>
      <c r="J28776"/>
      <c r="L28776" s="33"/>
      <c r="M28776" s="24"/>
    </row>
    <row r="28777" spans="1:13" x14ac:dyDescent="0.2">
      <c r="A28777" s="289"/>
      <c r="I28777"/>
      <c r="J28777"/>
      <c r="L28777" s="33"/>
      <c r="M28777" s="24"/>
    </row>
    <row r="28778" spans="1:13" x14ac:dyDescent="0.2">
      <c r="A28778" s="289"/>
      <c r="I28778"/>
      <c r="J28778"/>
      <c r="L28778" s="33"/>
      <c r="M28778" s="24"/>
    </row>
    <row r="28779" spans="1:13" x14ac:dyDescent="0.2">
      <c r="A28779" s="289"/>
      <c r="I28779"/>
      <c r="J28779"/>
      <c r="L28779" s="33"/>
      <c r="M28779" s="24"/>
    </row>
    <row r="28780" spans="1:13" x14ac:dyDescent="0.2">
      <c r="A28780" s="289"/>
      <c r="I28780"/>
      <c r="J28780"/>
      <c r="L28780" s="33"/>
      <c r="M28780" s="24"/>
    </row>
    <row r="28781" spans="1:13" x14ac:dyDescent="0.2">
      <c r="A28781" s="289"/>
      <c r="I28781"/>
      <c r="J28781"/>
      <c r="L28781" s="33"/>
      <c r="M28781" s="24"/>
    </row>
    <row r="28782" spans="1:13" x14ac:dyDescent="0.2">
      <c r="A28782" s="289"/>
      <c r="I28782"/>
      <c r="J28782"/>
      <c r="L28782" s="33"/>
      <c r="M28782" s="24"/>
    </row>
    <row r="28783" spans="1:13" x14ac:dyDescent="0.2">
      <c r="A28783" s="289"/>
      <c r="I28783"/>
      <c r="J28783"/>
      <c r="L28783" s="33"/>
      <c r="M28783" s="24"/>
    </row>
    <row r="28784" spans="1:13" x14ac:dyDescent="0.2">
      <c r="A28784" s="289"/>
      <c r="I28784"/>
      <c r="J28784"/>
      <c r="L28784" s="33"/>
      <c r="M28784" s="24"/>
    </row>
    <row r="28785" spans="1:13" x14ac:dyDescent="0.2">
      <c r="A28785" s="289"/>
      <c r="I28785"/>
      <c r="J28785"/>
      <c r="L28785" s="33"/>
      <c r="M28785" s="24"/>
    </row>
    <row r="28786" spans="1:13" x14ac:dyDescent="0.2">
      <c r="A28786" s="289"/>
      <c r="I28786"/>
      <c r="J28786"/>
      <c r="L28786" s="33"/>
      <c r="M28786" s="24"/>
    </row>
    <row r="28787" spans="1:13" x14ac:dyDescent="0.2">
      <c r="A28787" s="289"/>
      <c r="I28787"/>
      <c r="J28787"/>
      <c r="L28787" s="33"/>
      <c r="M28787" s="24"/>
    </row>
    <row r="28788" spans="1:13" x14ac:dyDescent="0.2">
      <c r="A28788" s="289"/>
      <c r="I28788"/>
      <c r="J28788"/>
      <c r="L28788" s="33"/>
      <c r="M28788" s="24"/>
    </row>
    <row r="28789" spans="1:13" x14ac:dyDescent="0.2">
      <c r="A28789" s="289"/>
      <c r="I28789"/>
      <c r="J28789"/>
      <c r="L28789" s="33"/>
      <c r="M28789" s="24"/>
    </row>
    <row r="28790" spans="1:13" x14ac:dyDescent="0.2">
      <c r="A28790" s="289"/>
      <c r="I28790"/>
      <c r="J28790"/>
      <c r="L28790" s="33"/>
      <c r="M28790" s="24"/>
    </row>
    <row r="28791" spans="1:13" x14ac:dyDescent="0.2">
      <c r="A28791" s="289"/>
      <c r="I28791"/>
      <c r="J28791"/>
      <c r="L28791" s="33"/>
      <c r="M28791" s="24"/>
    </row>
    <row r="28792" spans="1:13" x14ac:dyDescent="0.2">
      <c r="A28792" s="289"/>
      <c r="I28792"/>
      <c r="J28792"/>
      <c r="L28792" s="33"/>
      <c r="M28792" s="24"/>
    </row>
    <row r="28793" spans="1:13" x14ac:dyDescent="0.2">
      <c r="A28793" s="289"/>
      <c r="I28793"/>
      <c r="J28793"/>
      <c r="L28793" s="33"/>
      <c r="M28793" s="24"/>
    </row>
    <row r="28794" spans="1:13" x14ac:dyDescent="0.2">
      <c r="A28794" s="289"/>
      <c r="I28794"/>
      <c r="J28794"/>
      <c r="L28794" s="33"/>
      <c r="M28794" s="24"/>
    </row>
    <row r="28795" spans="1:13" x14ac:dyDescent="0.2">
      <c r="A28795" s="289"/>
      <c r="I28795"/>
      <c r="J28795"/>
      <c r="L28795" s="33"/>
      <c r="M28795" s="24"/>
    </row>
    <row r="28796" spans="1:13" x14ac:dyDescent="0.2">
      <c r="A28796" s="289"/>
      <c r="I28796"/>
      <c r="J28796"/>
      <c r="L28796" s="33"/>
      <c r="M28796" s="24"/>
    </row>
    <row r="28797" spans="1:13" x14ac:dyDescent="0.2">
      <c r="A28797" s="289"/>
      <c r="I28797"/>
      <c r="J28797"/>
      <c r="L28797" s="33"/>
      <c r="M28797" s="24"/>
    </row>
    <row r="28798" spans="1:13" x14ac:dyDescent="0.2">
      <c r="A28798" s="289"/>
      <c r="I28798"/>
      <c r="J28798"/>
      <c r="L28798" s="33"/>
      <c r="M28798" s="24"/>
    </row>
    <row r="28799" spans="1:13" x14ac:dyDescent="0.2">
      <c r="A28799" s="289"/>
      <c r="I28799"/>
      <c r="J28799"/>
      <c r="L28799" s="33"/>
      <c r="M28799" s="24"/>
    </row>
    <row r="28800" spans="1:13" x14ac:dyDescent="0.2">
      <c r="A28800" s="289"/>
      <c r="I28800"/>
      <c r="J28800"/>
      <c r="L28800" s="33"/>
      <c r="M28800" s="24"/>
    </row>
    <row r="28801" spans="1:13" x14ac:dyDescent="0.2">
      <c r="A28801" s="289"/>
      <c r="I28801"/>
      <c r="J28801"/>
      <c r="L28801" s="33"/>
      <c r="M28801" s="24"/>
    </row>
    <row r="28802" spans="1:13" x14ac:dyDescent="0.2">
      <c r="A28802" s="289"/>
      <c r="I28802"/>
      <c r="J28802"/>
      <c r="L28802" s="33"/>
      <c r="M28802" s="24"/>
    </row>
    <row r="28803" spans="1:13" x14ac:dyDescent="0.2">
      <c r="A28803" s="289"/>
      <c r="I28803"/>
      <c r="J28803"/>
      <c r="L28803" s="33"/>
      <c r="M28803" s="24"/>
    </row>
    <row r="28804" spans="1:13" x14ac:dyDescent="0.2">
      <c r="A28804" s="289"/>
      <c r="I28804"/>
      <c r="J28804"/>
      <c r="L28804" s="33"/>
      <c r="M28804" s="24"/>
    </row>
    <row r="28805" spans="1:13" x14ac:dyDescent="0.2">
      <c r="A28805" s="289"/>
      <c r="I28805"/>
      <c r="J28805"/>
      <c r="L28805" s="33"/>
      <c r="M28805" s="24"/>
    </row>
    <row r="28806" spans="1:13" x14ac:dyDescent="0.2">
      <c r="A28806" s="289"/>
      <c r="I28806"/>
      <c r="J28806"/>
      <c r="L28806" s="33"/>
      <c r="M28806" s="24"/>
    </row>
    <row r="28807" spans="1:13" x14ac:dyDescent="0.2">
      <c r="A28807" s="289"/>
      <c r="I28807"/>
      <c r="J28807"/>
      <c r="L28807" s="33"/>
      <c r="M28807" s="24"/>
    </row>
    <row r="28808" spans="1:13" x14ac:dyDescent="0.2">
      <c r="A28808" s="289"/>
      <c r="I28808"/>
      <c r="J28808"/>
      <c r="L28808" s="33"/>
      <c r="M28808" s="24"/>
    </row>
    <row r="28809" spans="1:13" x14ac:dyDescent="0.2">
      <c r="A28809" s="289"/>
      <c r="I28809"/>
      <c r="J28809"/>
      <c r="L28809" s="33"/>
      <c r="M28809" s="24"/>
    </row>
    <row r="28810" spans="1:13" x14ac:dyDescent="0.2">
      <c r="A28810" s="289"/>
      <c r="I28810"/>
      <c r="J28810"/>
      <c r="L28810" s="33"/>
      <c r="M28810" s="24"/>
    </row>
    <row r="28811" spans="1:13" x14ac:dyDescent="0.2">
      <c r="A28811" s="289"/>
      <c r="I28811"/>
      <c r="J28811"/>
      <c r="L28811" s="33"/>
      <c r="M28811" s="24"/>
    </row>
    <row r="28812" spans="1:13" x14ac:dyDescent="0.2">
      <c r="A28812" s="289"/>
      <c r="I28812"/>
      <c r="J28812"/>
      <c r="L28812" s="33"/>
      <c r="M28812" s="24"/>
    </row>
    <row r="28813" spans="1:13" x14ac:dyDescent="0.2">
      <c r="A28813" s="289"/>
      <c r="I28813"/>
      <c r="J28813"/>
      <c r="L28813" s="33"/>
      <c r="M28813" s="24"/>
    </row>
    <row r="28814" spans="1:13" x14ac:dyDescent="0.2">
      <c r="A28814" s="289"/>
      <c r="I28814"/>
      <c r="J28814"/>
      <c r="L28814" s="33"/>
      <c r="M28814" s="24"/>
    </row>
    <row r="28815" spans="1:13" x14ac:dyDescent="0.2">
      <c r="A28815" s="289"/>
      <c r="I28815"/>
      <c r="J28815"/>
      <c r="L28815" s="33"/>
      <c r="M28815" s="24"/>
    </row>
    <row r="28816" spans="1:13" x14ac:dyDescent="0.2">
      <c r="A28816" s="289"/>
      <c r="I28816"/>
      <c r="J28816"/>
      <c r="L28816" s="33"/>
      <c r="M28816" s="24"/>
    </row>
    <row r="28817" spans="1:13" x14ac:dyDescent="0.2">
      <c r="A28817" s="289"/>
      <c r="I28817"/>
      <c r="J28817"/>
      <c r="L28817" s="33"/>
      <c r="M28817" s="24"/>
    </row>
    <row r="28818" spans="1:13" x14ac:dyDescent="0.2">
      <c r="A28818" s="289"/>
      <c r="I28818"/>
      <c r="J28818"/>
      <c r="L28818" s="33"/>
      <c r="M28818" s="24"/>
    </row>
    <row r="28819" spans="1:13" x14ac:dyDescent="0.2">
      <c r="A28819" s="289"/>
      <c r="I28819"/>
      <c r="J28819"/>
      <c r="L28819" s="33"/>
      <c r="M28819" s="24"/>
    </row>
    <row r="28820" spans="1:13" x14ac:dyDescent="0.2">
      <c r="A28820" s="289"/>
      <c r="I28820"/>
      <c r="J28820"/>
      <c r="L28820" s="33"/>
      <c r="M28820" s="24"/>
    </row>
    <row r="28821" spans="1:13" x14ac:dyDescent="0.2">
      <c r="A28821" s="289"/>
      <c r="I28821"/>
      <c r="J28821"/>
      <c r="L28821" s="33"/>
      <c r="M28821" s="24"/>
    </row>
    <row r="28822" spans="1:13" x14ac:dyDescent="0.2">
      <c r="A28822" s="289"/>
      <c r="I28822"/>
      <c r="J28822"/>
      <c r="L28822" s="33"/>
      <c r="M28822" s="24"/>
    </row>
    <row r="28823" spans="1:13" x14ac:dyDescent="0.2">
      <c r="A28823" s="289"/>
      <c r="I28823"/>
      <c r="J28823"/>
      <c r="L28823" s="33"/>
      <c r="M28823" s="24"/>
    </row>
    <row r="28824" spans="1:13" x14ac:dyDescent="0.2">
      <c r="A28824" s="289"/>
      <c r="I28824"/>
      <c r="J28824"/>
      <c r="L28824" s="33"/>
      <c r="M28824" s="24"/>
    </row>
    <row r="28825" spans="1:13" x14ac:dyDescent="0.2">
      <c r="A28825" s="289"/>
      <c r="I28825"/>
      <c r="J28825"/>
      <c r="L28825" s="33"/>
      <c r="M28825" s="24"/>
    </row>
    <row r="28826" spans="1:13" x14ac:dyDescent="0.2">
      <c r="A28826" s="289"/>
      <c r="I28826"/>
      <c r="J28826"/>
      <c r="L28826" s="33"/>
      <c r="M28826" s="24"/>
    </row>
    <row r="28827" spans="1:13" x14ac:dyDescent="0.2">
      <c r="A28827" s="289"/>
      <c r="I28827"/>
      <c r="J28827"/>
      <c r="L28827" s="33"/>
      <c r="M28827" s="24"/>
    </row>
    <row r="28828" spans="1:13" x14ac:dyDescent="0.2">
      <c r="A28828" s="289"/>
      <c r="I28828"/>
      <c r="J28828"/>
      <c r="L28828" s="33"/>
      <c r="M28828" s="24"/>
    </row>
    <row r="28829" spans="1:13" x14ac:dyDescent="0.2">
      <c r="A28829" s="289"/>
      <c r="I28829"/>
      <c r="J28829"/>
      <c r="L28829" s="33"/>
      <c r="M28829" s="24"/>
    </row>
    <row r="28830" spans="1:13" x14ac:dyDescent="0.2">
      <c r="A28830" s="289"/>
      <c r="I28830"/>
      <c r="J28830"/>
      <c r="L28830" s="33"/>
      <c r="M28830" s="24"/>
    </row>
    <row r="28831" spans="1:13" x14ac:dyDescent="0.2">
      <c r="A28831" s="289"/>
      <c r="I28831"/>
      <c r="J28831"/>
      <c r="L28831" s="33"/>
      <c r="M28831" s="24"/>
    </row>
    <row r="28832" spans="1:13" x14ac:dyDescent="0.2">
      <c r="A28832" s="289"/>
      <c r="I28832"/>
      <c r="J28832"/>
      <c r="L28832" s="33"/>
      <c r="M28832" s="24"/>
    </row>
    <row r="28833" spans="1:13" x14ac:dyDescent="0.2">
      <c r="A28833" s="289"/>
      <c r="I28833"/>
      <c r="J28833"/>
      <c r="L28833" s="33"/>
      <c r="M28833" s="24"/>
    </row>
    <row r="28834" spans="1:13" x14ac:dyDescent="0.2">
      <c r="A28834" s="289"/>
      <c r="I28834"/>
      <c r="J28834"/>
      <c r="L28834" s="33"/>
      <c r="M28834" s="24"/>
    </row>
    <row r="28835" spans="1:13" x14ac:dyDescent="0.2">
      <c r="A28835" s="289"/>
      <c r="I28835"/>
      <c r="J28835"/>
      <c r="L28835" s="33"/>
      <c r="M28835" s="24"/>
    </row>
    <row r="28836" spans="1:13" x14ac:dyDescent="0.2">
      <c r="A28836" s="289"/>
      <c r="I28836"/>
      <c r="J28836"/>
      <c r="L28836" s="33"/>
      <c r="M28836" s="24"/>
    </row>
    <row r="28837" spans="1:13" x14ac:dyDescent="0.2">
      <c r="A28837" s="289"/>
      <c r="I28837"/>
      <c r="J28837"/>
      <c r="L28837" s="33"/>
      <c r="M28837" s="24"/>
    </row>
    <row r="28838" spans="1:13" x14ac:dyDescent="0.2">
      <c r="A28838" s="289"/>
      <c r="I28838"/>
      <c r="J28838"/>
      <c r="L28838" s="33"/>
      <c r="M28838" s="24"/>
    </row>
    <row r="28839" spans="1:13" x14ac:dyDescent="0.2">
      <c r="A28839" s="289"/>
      <c r="I28839"/>
      <c r="J28839"/>
      <c r="L28839" s="33"/>
      <c r="M28839" s="24"/>
    </row>
    <row r="28840" spans="1:13" x14ac:dyDescent="0.2">
      <c r="A28840" s="289"/>
      <c r="I28840"/>
      <c r="J28840"/>
      <c r="L28840" s="33"/>
      <c r="M28840" s="24"/>
    </row>
    <row r="28841" spans="1:13" x14ac:dyDescent="0.2">
      <c r="A28841" s="289"/>
      <c r="I28841"/>
      <c r="J28841"/>
      <c r="L28841" s="33"/>
      <c r="M28841" s="24"/>
    </row>
    <row r="28842" spans="1:13" x14ac:dyDescent="0.2">
      <c r="A28842" s="289"/>
      <c r="I28842"/>
      <c r="J28842"/>
      <c r="L28842" s="33"/>
      <c r="M28842" s="24"/>
    </row>
    <row r="28843" spans="1:13" x14ac:dyDescent="0.2">
      <c r="A28843" s="289"/>
      <c r="I28843"/>
      <c r="J28843"/>
      <c r="L28843" s="33"/>
      <c r="M28843" s="24"/>
    </row>
    <row r="28844" spans="1:13" x14ac:dyDescent="0.2">
      <c r="A28844" s="289"/>
      <c r="I28844"/>
      <c r="J28844"/>
      <c r="L28844" s="33"/>
      <c r="M28844" s="24"/>
    </row>
    <row r="28845" spans="1:13" x14ac:dyDescent="0.2">
      <c r="A28845" s="289"/>
      <c r="I28845"/>
      <c r="J28845"/>
      <c r="L28845" s="33"/>
      <c r="M28845" s="24"/>
    </row>
    <row r="28846" spans="1:13" x14ac:dyDescent="0.2">
      <c r="A28846" s="289"/>
      <c r="I28846"/>
      <c r="J28846"/>
      <c r="L28846" s="33"/>
      <c r="M28846" s="24"/>
    </row>
    <row r="28847" spans="1:13" x14ac:dyDescent="0.2">
      <c r="A28847" s="289"/>
      <c r="I28847"/>
      <c r="J28847"/>
      <c r="L28847" s="33"/>
      <c r="M28847" s="24"/>
    </row>
    <row r="28848" spans="1:13" x14ac:dyDescent="0.2">
      <c r="A28848" s="289"/>
      <c r="I28848"/>
      <c r="J28848"/>
      <c r="L28848" s="33"/>
      <c r="M28848" s="24"/>
    </row>
    <row r="28849" spans="1:13" x14ac:dyDescent="0.2">
      <c r="A28849" s="289"/>
      <c r="I28849"/>
      <c r="J28849"/>
      <c r="L28849" s="33"/>
      <c r="M28849" s="24"/>
    </row>
    <row r="28850" spans="1:13" x14ac:dyDescent="0.2">
      <c r="A28850" s="289"/>
      <c r="I28850"/>
      <c r="J28850"/>
      <c r="L28850" s="33"/>
      <c r="M28850" s="24"/>
    </row>
    <row r="28851" spans="1:13" x14ac:dyDescent="0.2">
      <c r="A28851" s="289"/>
      <c r="I28851"/>
      <c r="J28851"/>
      <c r="L28851" s="33"/>
      <c r="M28851" s="24"/>
    </row>
    <row r="28852" spans="1:13" x14ac:dyDescent="0.2">
      <c r="A28852" s="289"/>
      <c r="I28852"/>
      <c r="J28852"/>
      <c r="L28852" s="33"/>
      <c r="M28852" s="24"/>
    </row>
    <row r="28853" spans="1:13" x14ac:dyDescent="0.2">
      <c r="A28853" s="289"/>
      <c r="I28853"/>
      <c r="J28853"/>
      <c r="L28853" s="33"/>
      <c r="M28853" s="24"/>
    </row>
    <row r="28854" spans="1:13" x14ac:dyDescent="0.2">
      <c r="A28854" s="289"/>
      <c r="I28854"/>
      <c r="J28854"/>
      <c r="L28854" s="33"/>
      <c r="M28854" s="24"/>
    </row>
    <row r="28855" spans="1:13" x14ac:dyDescent="0.2">
      <c r="A28855" s="289"/>
      <c r="I28855"/>
      <c r="J28855"/>
      <c r="L28855" s="33"/>
      <c r="M28855" s="24"/>
    </row>
    <row r="28856" spans="1:13" x14ac:dyDescent="0.2">
      <c r="A28856" s="289"/>
      <c r="I28856"/>
      <c r="J28856"/>
      <c r="L28856" s="33"/>
      <c r="M28856" s="24"/>
    </row>
    <row r="28857" spans="1:13" x14ac:dyDescent="0.2">
      <c r="A28857" s="289"/>
      <c r="I28857"/>
      <c r="J28857"/>
      <c r="L28857" s="33"/>
      <c r="M28857" s="24"/>
    </row>
    <row r="28858" spans="1:13" x14ac:dyDescent="0.2">
      <c r="A28858" s="289"/>
      <c r="I28858"/>
      <c r="J28858"/>
      <c r="L28858" s="33"/>
      <c r="M28858" s="24"/>
    </row>
    <row r="28859" spans="1:13" x14ac:dyDescent="0.2">
      <c r="A28859" s="289"/>
      <c r="I28859"/>
      <c r="J28859"/>
      <c r="L28859" s="33"/>
      <c r="M28859" s="24"/>
    </row>
    <row r="28860" spans="1:13" x14ac:dyDescent="0.2">
      <c r="A28860" s="289"/>
      <c r="I28860"/>
      <c r="J28860"/>
      <c r="L28860" s="33"/>
      <c r="M28860" s="24"/>
    </row>
    <row r="28861" spans="1:13" x14ac:dyDescent="0.2">
      <c r="A28861" s="289"/>
      <c r="I28861"/>
      <c r="J28861"/>
      <c r="L28861" s="33"/>
      <c r="M28861" s="24"/>
    </row>
    <row r="28862" spans="1:13" x14ac:dyDescent="0.2">
      <c r="A28862" s="289"/>
      <c r="I28862"/>
      <c r="J28862"/>
      <c r="L28862" s="33"/>
      <c r="M28862" s="24"/>
    </row>
    <row r="28863" spans="1:13" x14ac:dyDescent="0.2">
      <c r="A28863" s="289"/>
      <c r="I28863"/>
      <c r="J28863"/>
      <c r="L28863" s="33"/>
      <c r="M28863" s="24"/>
    </row>
    <row r="28864" spans="1:13" x14ac:dyDescent="0.2">
      <c r="A28864" s="289"/>
      <c r="I28864"/>
      <c r="J28864"/>
      <c r="L28864" s="33"/>
      <c r="M28864" s="24"/>
    </row>
    <row r="28865" spans="1:13" x14ac:dyDescent="0.2">
      <c r="A28865" s="289"/>
      <c r="I28865"/>
      <c r="J28865"/>
      <c r="L28865" s="33"/>
      <c r="M28865" s="24"/>
    </row>
    <row r="28866" spans="1:13" x14ac:dyDescent="0.2">
      <c r="A28866" s="289"/>
      <c r="I28866"/>
      <c r="J28866"/>
      <c r="L28866" s="33"/>
      <c r="M28866" s="24"/>
    </row>
    <row r="28867" spans="1:13" x14ac:dyDescent="0.2">
      <c r="A28867" s="289"/>
      <c r="I28867"/>
      <c r="J28867"/>
      <c r="L28867" s="33"/>
      <c r="M28867" s="24"/>
    </row>
    <row r="28868" spans="1:13" x14ac:dyDescent="0.2">
      <c r="A28868" s="289"/>
      <c r="I28868"/>
      <c r="J28868"/>
      <c r="L28868" s="33"/>
      <c r="M28868" s="24"/>
    </row>
    <row r="28869" spans="1:13" x14ac:dyDescent="0.2">
      <c r="A28869" s="289"/>
      <c r="I28869"/>
      <c r="J28869"/>
      <c r="L28869" s="33"/>
      <c r="M28869" s="24"/>
    </row>
    <row r="28870" spans="1:13" x14ac:dyDescent="0.2">
      <c r="A28870" s="289"/>
      <c r="I28870"/>
      <c r="J28870"/>
      <c r="L28870" s="33"/>
      <c r="M28870" s="24"/>
    </row>
    <row r="28871" spans="1:13" x14ac:dyDescent="0.2">
      <c r="A28871" s="289"/>
      <c r="I28871"/>
      <c r="J28871"/>
      <c r="L28871" s="33"/>
      <c r="M28871" s="24"/>
    </row>
    <row r="28872" spans="1:13" x14ac:dyDescent="0.2">
      <c r="A28872" s="289"/>
      <c r="I28872"/>
      <c r="J28872"/>
      <c r="L28872" s="33"/>
      <c r="M28872" s="24"/>
    </row>
    <row r="28873" spans="1:13" x14ac:dyDescent="0.2">
      <c r="A28873" s="289"/>
      <c r="I28873"/>
      <c r="J28873"/>
      <c r="L28873" s="33"/>
      <c r="M28873" s="24"/>
    </row>
    <row r="28874" spans="1:13" x14ac:dyDescent="0.2">
      <c r="A28874" s="289"/>
      <c r="I28874"/>
      <c r="J28874"/>
      <c r="L28874" s="33"/>
      <c r="M28874" s="24"/>
    </row>
    <row r="28875" spans="1:13" x14ac:dyDescent="0.2">
      <c r="A28875" s="289"/>
      <c r="I28875"/>
      <c r="J28875"/>
      <c r="L28875" s="33"/>
      <c r="M28875" s="24"/>
    </row>
    <row r="28876" spans="1:13" x14ac:dyDescent="0.2">
      <c r="A28876" s="289"/>
      <c r="I28876"/>
      <c r="J28876"/>
      <c r="L28876" s="33"/>
      <c r="M28876" s="24"/>
    </row>
    <row r="28877" spans="1:13" x14ac:dyDescent="0.2">
      <c r="A28877" s="289"/>
      <c r="I28877"/>
      <c r="J28877"/>
      <c r="L28877" s="33"/>
      <c r="M28877" s="24"/>
    </row>
    <row r="28878" spans="1:13" x14ac:dyDescent="0.2">
      <c r="A28878" s="289"/>
      <c r="I28878"/>
      <c r="J28878"/>
      <c r="L28878" s="33"/>
      <c r="M28878" s="24"/>
    </row>
    <row r="28879" spans="1:13" x14ac:dyDescent="0.2">
      <c r="A28879" s="289"/>
      <c r="I28879"/>
      <c r="J28879"/>
      <c r="L28879" s="33"/>
      <c r="M28879" s="24"/>
    </row>
    <row r="28880" spans="1:13" x14ac:dyDescent="0.2">
      <c r="A28880" s="289"/>
      <c r="I28880"/>
      <c r="J28880"/>
      <c r="L28880" s="33"/>
      <c r="M28880" s="24"/>
    </row>
    <row r="28881" spans="1:13" x14ac:dyDescent="0.2">
      <c r="A28881" s="289"/>
      <c r="I28881"/>
      <c r="J28881"/>
      <c r="L28881" s="33"/>
      <c r="M28881" s="24"/>
    </row>
    <row r="28882" spans="1:13" x14ac:dyDescent="0.2">
      <c r="A28882" s="289"/>
      <c r="I28882"/>
      <c r="J28882"/>
      <c r="L28882" s="33"/>
      <c r="M28882" s="24"/>
    </row>
    <row r="28883" spans="1:13" x14ac:dyDescent="0.2">
      <c r="A28883" s="289"/>
      <c r="I28883"/>
      <c r="J28883"/>
      <c r="L28883" s="33"/>
      <c r="M28883" s="24"/>
    </row>
    <row r="28884" spans="1:13" x14ac:dyDescent="0.2">
      <c r="A28884" s="289"/>
      <c r="I28884"/>
      <c r="J28884"/>
      <c r="L28884" s="33"/>
      <c r="M28884" s="24"/>
    </row>
    <row r="28885" spans="1:13" x14ac:dyDescent="0.2">
      <c r="A28885" s="289"/>
      <c r="I28885"/>
      <c r="J28885"/>
      <c r="L28885" s="33"/>
      <c r="M28885" s="24"/>
    </row>
    <row r="28886" spans="1:13" x14ac:dyDescent="0.2">
      <c r="A28886" s="289"/>
      <c r="I28886"/>
      <c r="J28886"/>
      <c r="L28886" s="33"/>
      <c r="M28886" s="24"/>
    </row>
    <row r="28887" spans="1:13" x14ac:dyDescent="0.2">
      <c r="A28887" s="289"/>
      <c r="I28887"/>
      <c r="J28887"/>
      <c r="L28887" s="33"/>
      <c r="M28887" s="24"/>
    </row>
    <row r="28888" spans="1:13" x14ac:dyDescent="0.2">
      <c r="A28888" s="289"/>
      <c r="I28888"/>
      <c r="J28888"/>
      <c r="L28888" s="33"/>
      <c r="M28888" s="24"/>
    </row>
    <row r="28889" spans="1:13" x14ac:dyDescent="0.2">
      <c r="A28889" s="289"/>
      <c r="I28889"/>
      <c r="J28889"/>
      <c r="L28889" s="33"/>
      <c r="M28889" s="24"/>
    </row>
    <row r="28890" spans="1:13" x14ac:dyDescent="0.2">
      <c r="A28890" s="289"/>
      <c r="I28890"/>
      <c r="J28890"/>
      <c r="L28890" s="33"/>
      <c r="M28890" s="24"/>
    </row>
    <row r="28891" spans="1:13" x14ac:dyDescent="0.2">
      <c r="A28891" s="289"/>
      <c r="I28891"/>
      <c r="J28891"/>
      <c r="L28891" s="33"/>
      <c r="M28891" s="24"/>
    </row>
    <row r="28892" spans="1:13" x14ac:dyDescent="0.2">
      <c r="A28892" s="289"/>
      <c r="I28892"/>
      <c r="J28892"/>
      <c r="L28892" s="33"/>
      <c r="M28892" s="24"/>
    </row>
    <row r="28893" spans="1:13" x14ac:dyDescent="0.2">
      <c r="A28893" s="289"/>
      <c r="I28893"/>
      <c r="J28893"/>
      <c r="L28893" s="33"/>
      <c r="M28893" s="24"/>
    </row>
    <row r="28894" spans="1:13" x14ac:dyDescent="0.2">
      <c r="A28894" s="289"/>
      <c r="I28894"/>
      <c r="J28894"/>
      <c r="L28894" s="33"/>
      <c r="M28894" s="24"/>
    </row>
    <row r="28895" spans="1:13" x14ac:dyDescent="0.2">
      <c r="A28895" s="289"/>
      <c r="I28895"/>
      <c r="J28895"/>
      <c r="L28895" s="33"/>
      <c r="M28895" s="24"/>
    </row>
    <row r="28896" spans="1:13" x14ac:dyDescent="0.2">
      <c r="A28896" s="289"/>
      <c r="I28896"/>
      <c r="J28896"/>
      <c r="L28896" s="33"/>
      <c r="M28896" s="24"/>
    </row>
    <row r="28897" spans="1:13" x14ac:dyDescent="0.2">
      <c r="A28897" s="289"/>
      <c r="I28897"/>
      <c r="J28897"/>
      <c r="L28897" s="33"/>
      <c r="M28897" s="24"/>
    </row>
    <row r="28898" spans="1:13" x14ac:dyDescent="0.2">
      <c r="A28898" s="289"/>
      <c r="I28898"/>
      <c r="J28898"/>
      <c r="L28898" s="33"/>
      <c r="M28898" s="24"/>
    </row>
    <row r="28899" spans="1:13" x14ac:dyDescent="0.2">
      <c r="A28899" s="289"/>
      <c r="I28899"/>
      <c r="J28899"/>
      <c r="L28899" s="33"/>
      <c r="M28899" s="24"/>
    </row>
    <row r="28900" spans="1:13" x14ac:dyDescent="0.2">
      <c r="A28900" s="289"/>
      <c r="I28900"/>
      <c r="J28900"/>
      <c r="L28900" s="33"/>
      <c r="M28900" s="24"/>
    </row>
    <row r="28901" spans="1:13" x14ac:dyDescent="0.2">
      <c r="A28901" s="289"/>
      <c r="I28901"/>
      <c r="J28901"/>
      <c r="L28901" s="33"/>
      <c r="M28901" s="24"/>
    </row>
    <row r="28902" spans="1:13" x14ac:dyDescent="0.2">
      <c r="A28902" s="289"/>
      <c r="I28902"/>
      <c r="J28902"/>
      <c r="L28902" s="33"/>
      <c r="M28902" s="24"/>
    </row>
    <row r="28903" spans="1:13" x14ac:dyDescent="0.2">
      <c r="A28903" s="289"/>
      <c r="I28903"/>
      <c r="J28903"/>
      <c r="L28903" s="33"/>
      <c r="M28903" s="24"/>
    </row>
    <row r="28904" spans="1:13" x14ac:dyDescent="0.2">
      <c r="A28904" s="289"/>
      <c r="I28904"/>
      <c r="J28904"/>
      <c r="L28904" s="33"/>
      <c r="M28904" s="24"/>
    </row>
    <row r="28905" spans="1:13" x14ac:dyDescent="0.2">
      <c r="A28905" s="289"/>
      <c r="I28905"/>
      <c r="J28905"/>
      <c r="L28905" s="33"/>
      <c r="M28905" s="24"/>
    </row>
    <row r="28906" spans="1:13" x14ac:dyDescent="0.2">
      <c r="A28906" s="289"/>
      <c r="I28906"/>
      <c r="J28906"/>
      <c r="L28906" s="33"/>
      <c r="M28906" s="24"/>
    </row>
    <row r="28907" spans="1:13" x14ac:dyDescent="0.2">
      <c r="A28907" s="289"/>
      <c r="I28907"/>
      <c r="J28907"/>
      <c r="L28907" s="33"/>
      <c r="M28907" s="24"/>
    </row>
    <row r="28908" spans="1:13" x14ac:dyDescent="0.2">
      <c r="A28908" s="289"/>
      <c r="I28908"/>
      <c r="J28908"/>
      <c r="L28908" s="33"/>
      <c r="M28908" s="24"/>
    </row>
    <row r="28909" spans="1:13" x14ac:dyDescent="0.2">
      <c r="A28909" s="289"/>
      <c r="I28909"/>
      <c r="J28909"/>
      <c r="L28909" s="33"/>
      <c r="M28909" s="24"/>
    </row>
    <row r="28910" spans="1:13" x14ac:dyDescent="0.2">
      <c r="A28910" s="289"/>
      <c r="I28910"/>
      <c r="J28910"/>
      <c r="L28910" s="33"/>
      <c r="M28910" s="24"/>
    </row>
    <row r="28911" spans="1:13" x14ac:dyDescent="0.2">
      <c r="A28911" s="289"/>
      <c r="I28911"/>
      <c r="J28911"/>
      <c r="L28911" s="33"/>
      <c r="M28911" s="24"/>
    </row>
    <row r="28912" spans="1:13" x14ac:dyDescent="0.2">
      <c r="A28912" s="289"/>
      <c r="I28912"/>
      <c r="J28912"/>
      <c r="L28912" s="33"/>
      <c r="M28912" s="24"/>
    </row>
    <row r="28913" spans="1:13" x14ac:dyDescent="0.2">
      <c r="A28913" s="289"/>
      <c r="I28913"/>
      <c r="J28913"/>
      <c r="L28913" s="33"/>
      <c r="M28913" s="24"/>
    </row>
    <row r="28914" spans="1:13" x14ac:dyDescent="0.2">
      <c r="A28914" s="289"/>
      <c r="I28914"/>
      <c r="J28914"/>
      <c r="L28914" s="33"/>
      <c r="M28914" s="24"/>
    </row>
    <row r="28915" spans="1:13" x14ac:dyDescent="0.2">
      <c r="A28915" s="289"/>
      <c r="I28915"/>
      <c r="J28915"/>
      <c r="L28915" s="33"/>
      <c r="M28915" s="24"/>
    </row>
    <row r="28916" spans="1:13" x14ac:dyDescent="0.2">
      <c r="A28916" s="289"/>
      <c r="I28916"/>
      <c r="J28916"/>
      <c r="L28916" s="33"/>
      <c r="M28916" s="24"/>
    </row>
    <row r="28917" spans="1:13" x14ac:dyDescent="0.2">
      <c r="A28917" s="289"/>
      <c r="I28917"/>
      <c r="J28917"/>
      <c r="L28917" s="33"/>
      <c r="M28917" s="24"/>
    </row>
    <row r="28918" spans="1:13" x14ac:dyDescent="0.2">
      <c r="A28918" s="289"/>
      <c r="I28918"/>
      <c r="J28918"/>
      <c r="L28918" s="33"/>
      <c r="M28918" s="24"/>
    </row>
    <row r="28919" spans="1:13" x14ac:dyDescent="0.2">
      <c r="A28919" s="289"/>
      <c r="I28919"/>
      <c r="J28919"/>
      <c r="L28919" s="33"/>
      <c r="M28919" s="24"/>
    </row>
    <row r="28920" spans="1:13" x14ac:dyDescent="0.2">
      <c r="A28920" s="289"/>
      <c r="I28920"/>
      <c r="J28920"/>
      <c r="L28920" s="33"/>
      <c r="M28920" s="24"/>
    </row>
    <row r="28921" spans="1:13" x14ac:dyDescent="0.2">
      <c r="A28921" s="289"/>
      <c r="I28921"/>
      <c r="J28921"/>
      <c r="L28921" s="33"/>
      <c r="M28921" s="24"/>
    </row>
    <row r="28922" spans="1:13" x14ac:dyDescent="0.2">
      <c r="A28922" s="289"/>
      <c r="I28922"/>
      <c r="J28922"/>
      <c r="L28922" s="33"/>
      <c r="M28922" s="24"/>
    </row>
    <row r="28923" spans="1:13" x14ac:dyDescent="0.2">
      <c r="A28923" s="289"/>
      <c r="I28923"/>
      <c r="J28923"/>
      <c r="L28923" s="33"/>
      <c r="M28923" s="24"/>
    </row>
    <row r="28924" spans="1:13" x14ac:dyDescent="0.2">
      <c r="A28924" s="289"/>
      <c r="I28924"/>
      <c r="J28924"/>
      <c r="L28924" s="33"/>
      <c r="M28924" s="24"/>
    </row>
    <row r="28925" spans="1:13" x14ac:dyDescent="0.2">
      <c r="A28925" s="289"/>
      <c r="I28925"/>
      <c r="J28925"/>
      <c r="L28925" s="33"/>
      <c r="M28925" s="24"/>
    </row>
    <row r="28926" spans="1:13" x14ac:dyDescent="0.2">
      <c r="A28926" s="289"/>
      <c r="I28926"/>
      <c r="J28926"/>
      <c r="L28926" s="33"/>
      <c r="M28926" s="24"/>
    </row>
    <row r="28927" spans="1:13" x14ac:dyDescent="0.2">
      <c r="A28927" s="289"/>
      <c r="I28927"/>
      <c r="J28927"/>
      <c r="L28927" s="33"/>
      <c r="M28927" s="24"/>
    </row>
    <row r="28928" spans="1:13" x14ac:dyDescent="0.2">
      <c r="A28928" s="289"/>
      <c r="I28928"/>
      <c r="J28928"/>
      <c r="L28928" s="33"/>
      <c r="M28928" s="24"/>
    </row>
    <row r="28929" spans="1:13" x14ac:dyDescent="0.2">
      <c r="A28929" s="289"/>
      <c r="I28929"/>
      <c r="J28929"/>
      <c r="L28929" s="33"/>
      <c r="M28929" s="24"/>
    </row>
    <row r="28930" spans="1:13" x14ac:dyDescent="0.2">
      <c r="A28930" s="289"/>
      <c r="I28930"/>
      <c r="J28930"/>
      <c r="L28930" s="33"/>
      <c r="M28930" s="24"/>
    </row>
    <row r="28931" spans="1:13" x14ac:dyDescent="0.2">
      <c r="A28931" s="289"/>
      <c r="I28931"/>
      <c r="J28931"/>
      <c r="L28931" s="33"/>
      <c r="M28931" s="24"/>
    </row>
    <row r="28932" spans="1:13" x14ac:dyDescent="0.2">
      <c r="A28932" s="289"/>
      <c r="I28932"/>
      <c r="J28932"/>
      <c r="L28932" s="33"/>
      <c r="M28932" s="24"/>
    </row>
    <row r="28933" spans="1:13" x14ac:dyDescent="0.2">
      <c r="A28933" s="289"/>
      <c r="I28933"/>
      <c r="J28933"/>
      <c r="L28933" s="33"/>
      <c r="M28933" s="24"/>
    </row>
    <row r="28934" spans="1:13" x14ac:dyDescent="0.2">
      <c r="A28934" s="289"/>
      <c r="I28934"/>
      <c r="J28934"/>
      <c r="L28934" s="33"/>
      <c r="M28934" s="24"/>
    </row>
    <row r="28935" spans="1:13" x14ac:dyDescent="0.2">
      <c r="A28935" s="289"/>
      <c r="I28935"/>
      <c r="J28935"/>
      <c r="L28935" s="33"/>
      <c r="M28935" s="24"/>
    </row>
    <row r="28936" spans="1:13" x14ac:dyDescent="0.2">
      <c r="A28936" s="289"/>
      <c r="I28936"/>
      <c r="J28936"/>
      <c r="L28936" s="33"/>
      <c r="M28936" s="24"/>
    </row>
    <row r="28937" spans="1:13" x14ac:dyDescent="0.2">
      <c r="A28937" s="289"/>
      <c r="I28937"/>
      <c r="J28937"/>
      <c r="L28937" s="33"/>
      <c r="M28937" s="24"/>
    </row>
    <row r="28938" spans="1:13" x14ac:dyDescent="0.2">
      <c r="A28938" s="289"/>
      <c r="I28938"/>
      <c r="J28938"/>
      <c r="L28938" s="33"/>
      <c r="M28938" s="24"/>
    </row>
    <row r="28939" spans="1:13" x14ac:dyDescent="0.2">
      <c r="A28939" s="289"/>
      <c r="I28939"/>
      <c r="J28939"/>
      <c r="L28939" s="33"/>
      <c r="M28939" s="24"/>
    </row>
    <row r="28940" spans="1:13" x14ac:dyDescent="0.2">
      <c r="A28940" s="289"/>
      <c r="I28940"/>
      <c r="J28940"/>
      <c r="L28940" s="33"/>
      <c r="M28940" s="24"/>
    </row>
    <row r="28941" spans="1:13" x14ac:dyDescent="0.2">
      <c r="A28941" s="289"/>
      <c r="I28941"/>
      <c r="J28941"/>
      <c r="L28941" s="33"/>
      <c r="M28941" s="24"/>
    </row>
    <row r="28942" spans="1:13" x14ac:dyDescent="0.2">
      <c r="A28942" s="289"/>
      <c r="I28942"/>
      <c r="J28942"/>
      <c r="L28942" s="33"/>
      <c r="M28942" s="24"/>
    </row>
    <row r="28943" spans="1:13" x14ac:dyDescent="0.2">
      <c r="A28943" s="289"/>
      <c r="I28943"/>
      <c r="J28943"/>
      <c r="L28943" s="33"/>
      <c r="M28943" s="24"/>
    </row>
    <row r="28944" spans="1:13" x14ac:dyDescent="0.2">
      <c r="A28944" s="289"/>
      <c r="I28944"/>
      <c r="J28944"/>
      <c r="L28944" s="33"/>
      <c r="M28944" s="24"/>
    </row>
    <row r="28945" spans="1:13" x14ac:dyDescent="0.2">
      <c r="A28945" s="289"/>
      <c r="I28945"/>
      <c r="J28945"/>
      <c r="L28945" s="33"/>
      <c r="M28945" s="24"/>
    </row>
    <row r="28946" spans="1:13" x14ac:dyDescent="0.2">
      <c r="A28946" s="289"/>
      <c r="I28946"/>
      <c r="J28946"/>
      <c r="L28946" s="33"/>
      <c r="M28946" s="24"/>
    </row>
    <row r="28947" spans="1:13" x14ac:dyDescent="0.2">
      <c r="A28947" s="289"/>
      <c r="I28947"/>
      <c r="J28947"/>
      <c r="L28947" s="33"/>
      <c r="M28947" s="24"/>
    </row>
    <row r="28948" spans="1:13" x14ac:dyDescent="0.2">
      <c r="A28948" s="289"/>
      <c r="I28948"/>
      <c r="J28948"/>
      <c r="L28948" s="33"/>
      <c r="M28948" s="24"/>
    </row>
    <row r="28949" spans="1:13" x14ac:dyDescent="0.2">
      <c r="A28949" s="289"/>
      <c r="I28949"/>
      <c r="J28949"/>
      <c r="L28949" s="33"/>
      <c r="M28949" s="24"/>
    </row>
    <row r="28950" spans="1:13" x14ac:dyDescent="0.2">
      <c r="A28950" s="289"/>
      <c r="I28950"/>
      <c r="J28950"/>
      <c r="L28950" s="33"/>
      <c r="M28950" s="24"/>
    </row>
    <row r="28951" spans="1:13" x14ac:dyDescent="0.2">
      <c r="A28951" s="289"/>
      <c r="I28951"/>
      <c r="J28951"/>
      <c r="L28951" s="33"/>
      <c r="M28951" s="24"/>
    </row>
    <row r="28952" spans="1:13" x14ac:dyDescent="0.2">
      <c r="A28952" s="289"/>
      <c r="I28952"/>
      <c r="J28952"/>
      <c r="L28952" s="33"/>
      <c r="M28952" s="24"/>
    </row>
    <row r="28953" spans="1:13" x14ac:dyDescent="0.2">
      <c r="A28953" s="289"/>
      <c r="I28953"/>
      <c r="J28953"/>
      <c r="L28953" s="33"/>
      <c r="M28953" s="24"/>
    </row>
    <row r="28954" spans="1:13" x14ac:dyDescent="0.2">
      <c r="A28954" s="289"/>
      <c r="I28954"/>
      <c r="J28954"/>
      <c r="L28954" s="33"/>
      <c r="M28954" s="24"/>
    </row>
    <row r="28955" spans="1:13" x14ac:dyDescent="0.2">
      <c r="A28955" s="289"/>
      <c r="I28955"/>
      <c r="J28955"/>
      <c r="L28955" s="33"/>
      <c r="M28955" s="24"/>
    </row>
    <row r="28956" spans="1:13" x14ac:dyDescent="0.2">
      <c r="A28956" s="289"/>
      <c r="I28956"/>
      <c r="J28956"/>
      <c r="L28956" s="33"/>
      <c r="M28956" s="24"/>
    </row>
    <row r="28957" spans="1:13" x14ac:dyDescent="0.2">
      <c r="A28957" s="289"/>
      <c r="I28957"/>
      <c r="J28957"/>
      <c r="L28957" s="33"/>
      <c r="M28957" s="24"/>
    </row>
    <row r="28958" spans="1:13" x14ac:dyDescent="0.2">
      <c r="A28958" s="289"/>
      <c r="I28958"/>
      <c r="J28958"/>
      <c r="L28958" s="33"/>
      <c r="M28958" s="24"/>
    </row>
    <row r="28959" spans="1:13" x14ac:dyDescent="0.2">
      <c r="A28959" s="289"/>
      <c r="I28959"/>
      <c r="J28959"/>
      <c r="L28959" s="33"/>
      <c r="M28959" s="24"/>
    </row>
    <row r="28960" spans="1:13" x14ac:dyDescent="0.2">
      <c r="A28960" s="289"/>
      <c r="I28960"/>
      <c r="J28960"/>
      <c r="L28960" s="33"/>
      <c r="M28960" s="24"/>
    </row>
    <row r="28961" spans="1:13" x14ac:dyDescent="0.2">
      <c r="A28961" s="289"/>
      <c r="I28961"/>
      <c r="J28961"/>
      <c r="L28961" s="33"/>
      <c r="M28961" s="24"/>
    </row>
    <row r="28962" spans="1:13" x14ac:dyDescent="0.2">
      <c r="A28962" s="289"/>
      <c r="I28962"/>
      <c r="J28962"/>
      <c r="L28962" s="33"/>
      <c r="M28962" s="24"/>
    </row>
    <row r="28963" spans="1:13" x14ac:dyDescent="0.2">
      <c r="A28963" s="289"/>
      <c r="I28963"/>
      <c r="J28963"/>
      <c r="L28963" s="33"/>
      <c r="M28963" s="24"/>
    </row>
    <row r="28964" spans="1:13" x14ac:dyDescent="0.2">
      <c r="A28964" s="289"/>
      <c r="I28964"/>
      <c r="J28964"/>
      <c r="L28964" s="33"/>
      <c r="M28964" s="24"/>
    </row>
    <row r="28965" spans="1:13" x14ac:dyDescent="0.2">
      <c r="A28965" s="289"/>
      <c r="I28965"/>
      <c r="J28965"/>
      <c r="L28965" s="33"/>
      <c r="M28965" s="24"/>
    </row>
    <row r="28966" spans="1:13" x14ac:dyDescent="0.2">
      <c r="A28966" s="289"/>
      <c r="I28966"/>
      <c r="J28966"/>
      <c r="L28966" s="33"/>
      <c r="M28966" s="24"/>
    </row>
    <row r="28967" spans="1:13" x14ac:dyDescent="0.2">
      <c r="A28967" s="289"/>
      <c r="I28967"/>
      <c r="J28967"/>
      <c r="L28967" s="33"/>
      <c r="M28967" s="24"/>
    </row>
    <row r="28968" spans="1:13" x14ac:dyDescent="0.2">
      <c r="A28968" s="289"/>
      <c r="I28968"/>
      <c r="J28968"/>
      <c r="L28968" s="33"/>
      <c r="M28968" s="24"/>
    </row>
    <row r="28969" spans="1:13" x14ac:dyDescent="0.2">
      <c r="A28969" s="289"/>
      <c r="I28969"/>
      <c r="J28969"/>
      <c r="L28969" s="33"/>
      <c r="M28969" s="24"/>
    </row>
    <row r="28970" spans="1:13" x14ac:dyDescent="0.2">
      <c r="A28970" s="289"/>
      <c r="I28970"/>
      <c r="J28970"/>
      <c r="L28970" s="33"/>
      <c r="M28970" s="24"/>
    </row>
    <row r="28971" spans="1:13" x14ac:dyDescent="0.2">
      <c r="A28971" s="289"/>
      <c r="I28971"/>
      <c r="J28971"/>
      <c r="L28971" s="33"/>
      <c r="M28971" s="24"/>
    </row>
    <row r="28972" spans="1:13" x14ac:dyDescent="0.2">
      <c r="A28972" s="289"/>
      <c r="I28972"/>
      <c r="J28972"/>
      <c r="L28972" s="33"/>
      <c r="M28972" s="24"/>
    </row>
    <row r="28973" spans="1:13" x14ac:dyDescent="0.2">
      <c r="A28973" s="289"/>
      <c r="I28973"/>
      <c r="J28973"/>
      <c r="L28973" s="33"/>
      <c r="M28973" s="24"/>
    </row>
    <row r="28974" spans="1:13" x14ac:dyDescent="0.2">
      <c r="A28974" s="289"/>
      <c r="I28974"/>
      <c r="J28974"/>
      <c r="L28974" s="33"/>
      <c r="M28974" s="24"/>
    </row>
    <row r="28975" spans="1:13" x14ac:dyDescent="0.2">
      <c r="A28975" s="289"/>
      <c r="I28975"/>
      <c r="J28975"/>
      <c r="L28975" s="33"/>
      <c r="M28975" s="24"/>
    </row>
    <row r="28976" spans="1:13" x14ac:dyDescent="0.2">
      <c r="A28976" s="289"/>
      <c r="I28976"/>
      <c r="J28976"/>
      <c r="L28976" s="33"/>
      <c r="M28976" s="24"/>
    </row>
    <row r="28977" spans="1:13" x14ac:dyDescent="0.2">
      <c r="A28977" s="289"/>
      <c r="I28977"/>
      <c r="J28977"/>
      <c r="L28977" s="33"/>
      <c r="M28977" s="24"/>
    </row>
    <row r="28978" spans="1:13" x14ac:dyDescent="0.2">
      <c r="A28978" s="289"/>
      <c r="I28978"/>
      <c r="J28978"/>
      <c r="L28978" s="33"/>
      <c r="M28978" s="24"/>
    </row>
    <row r="28979" spans="1:13" x14ac:dyDescent="0.2">
      <c r="A28979" s="289"/>
      <c r="I28979"/>
      <c r="J28979"/>
      <c r="L28979" s="33"/>
      <c r="M28979" s="24"/>
    </row>
    <row r="28980" spans="1:13" x14ac:dyDescent="0.2">
      <c r="A28980" s="289"/>
      <c r="I28980"/>
      <c r="J28980"/>
      <c r="L28980" s="33"/>
      <c r="M28980" s="24"/>
    </row>
    <row r="28981" spans="1:13" x14ac:dyDescent="0.2">
      <c r="A28981" s="289"/>
      <c r="I28981"/>
      <c r="J28981"/>
      <c r="L28981" s="33"/>
      <c r="M28981" s="24"/>
    </row>
    <row r="28982" spans="1:13" x14ac:dyDescent="0.2">
      <c r="A28982" s="289"/>
      <c r="I28982"/>
      <c r="J28982"/>
      <c r="L28982" s="33"/>
      <c r="M28982" s="24"/>
    </row>
    <row r="28983" spans="1:13" x14ac:dyDescent="0.2">
      <c r="A28983" s="289"/>
      <c r="I28983"/>
      <c r="J28983"/>
      <c r="L28983" s="33"/>
      <c r="M28983" s="24"/>
    </row>
    <row r="28984" spans="1:13" x14ac:dyDescent="0.2">
      <c r="A28984" s="289"/>
      <c r="I28984"/>
      <c r="J28984"/>
      <c r="L28984" s="33"/>
      <c r="M28984" s="24"/>
    </row>
    <row r="28985" spans="1:13" x14ac:dyDescent="0.2">
      <c r="A28985" s="289"/>
      <c r="I28985"/>
      <c r="J28985"/>
      <c r="L28985" s="33"/>
      <c r="M28985" s="24"/>
    </row>
    <row r="28986" spans="1:13" x14ac:dyDescent="0.2">
      <c r="A28986" s="289"/>
      <c r="I28986"/>
      <c r="J28986"/>
      <c r="L28986" s="33"/>
      <c r="M28986" s="24"/>
    </row>
    <row r="28987" spans="1:13" x14ac:dyDescent="0.2">
      <c r="A28987" s="289"/>
      <c r="I28987"/>
      <c r="J28987"/>
      <c r="L28987" s="33"/>
      <c r="M28987" s="24"/>
    </row>
    <row r="28988" spans="1:13" x14ac:dyDescent="0.2">
      <c r="A28988" s="289"/>
      <c r="I28988"/>
      <c r="J28988"/>
      <c r="L28988" s="33"/>
      <c r="M28988" s="24"/>
    </row>
    <row r="28989" spans="1:13" x14ac:dyDescent="0.2">
      <c r="A28989" s="289"/>
      <c r="I28989"/>
      <c r="J28989"/>
      <c r="L28989" s="33"/>
      <c r="M28989" s="24"/>
    </row>
    <row r="28990" spans="1:13" x14ac:dyDescent="0.2">
      <c r="A28990" s="289"/>
      <c r="I28990"/>
      <c r="J28990"/>
      <c r="L28990" s="33"/>
      <c r="M28990" s="24"/>
    </row>
    <row r="28991" spans="1:13" x14ac:dyDescent="0.2">
      <c r="A28991" s="289"/>
      <c r="I28991"/>
      <c r="J28991"/>
      <c r="L28991" s="33"/>
      <c r="M28991" s="24"/>
    </row>
    <row r="28992" spans="1:13" x14ac:dyDescent="0.2">
      <c r="A28992" s="289"/>
      <c r="I28992"/>
      <c r="J28992"/>
      <c r="L28992" s="33"/>
      <c r="M28992" s="24"/>
    </row>
    <row r="28993" spans="1:13" x14ac:dyDescent="0.2">
      <c r="A28993" s="289"/>
      <c r="I28993"/>
      <c r="J28993"/>
      <c r="L28993" s="33"/>
      <c r="M28993" s="24"/>
    </row>
    <row r="28994" spans="1:13" x14ac:dyDescent="0.2">
      <c r="A28994" s="289"/>
      <c r="I28994"/>
      <c r="J28994"/>
      <c r="L28994" s="33"/>
      <c r="M28994" s="24"/>
    </row>
    <row r="28995" spans="1:13" x14ac:dyDescent="0.2">
      <c r="A28995" s="289"/>
      <c r="I28995"/>
      <c r="J28995"/>
      <c r="L28995" s="33"/>
      <c r="M28995" s="24"/>
    </row>
    <row r="28996" spans="1:13" x14ac:dyDescent="0.2">
      <c r="A28996" s="289"/>
      <c r="I28996"/>
      <c r="J28996"/>
      <c r="L28996" s="33"/>
      <c r="M28996" s="24"/>
    </row>
    <row r="28997" spans="1:13" x14ac:dyDescent="0.2">
      <c r="A28997" s="289"/>
      <c r="I28997"/>
      <c r="J28997"/>
      <c r="L28997" s="33"/>
      <c r="M28997" s="24"/>
    </row>
    <row r="28998" spans="1:13" x14ac:dyDescent="0.2">
      <c r="A28998" s="289"/>
      <c r="I28998"/>
      <c r="J28998"/>
      <c r="L28998" s="33"/>
      <c r="M28998" s="24"/>
    </row>
    <row r="28999" spans="1:13" x14ac:dyDescent="0.2">
      <c r="A28999" s="289"/>
      <c r="I28999"/>
      <c r="J28999"/>
      <c r="L28999" s="33"/>
      <c r="M28999" s="24"/>
    </row>
    <row r="29000" spans="1:13" x14ac:dyDescent="0.2">
      <c r="A29000" s="289"/>
      <c r="I29000"/>
      <c r="J29000"/>
      <c r="L29000" s="33"/>
      <c r="M29000" s="24"/>
    </row>
    <row r="29001" spans="1:13" x14ac:dyDescent="0.2">
      <c r="A29001" s="289"/>
      <c r="I29001"/>
      <c r="J29001"/>
      <c r="L29001" s="33"/>
      <c r="M29001" s="24"/>
    </row>
    <row r="29002" spans="1:13" x14ac:dyDescent="0.2">
      <c r="A29002" s="289"/>
      <c r="I29002"/>
      <c r="J29002"/>
      <c r="L29002" s="33"/>
      <c r="M29002" s="24"/>
    </row>
    <row r="29003" spans="1:13" x14ac:dyDescent="0.2">
      <c r="A29003" s="289"/>
      <c r="I29003"/>
      <c r="J29003"/>
      <c r="L29003" s="33"/>
      <c r="M29003" s="24"/>
    </row>
    <row r="29004" spans="1:13" x14ac:dyDescent="0.2">
      <c r="A29004" s="289"/>
      <c r="I29004"/>
      <c r="J29004"/>
      <c r="L29004" s="33"/>
      <c r="M29004" s="24"/>
    </row>
    <row r="29005" spans="1:13" x14ac:dyDescent="0.2">
      <c r="A29005" s="289"/>
      <c r="I29005"/>
      <c r="J29005"/>
      <c r="L29005" s="33"/>
      <c r="M29005" s="24"/>
    </row>
    <row r="29006" spans="1:13" x14ac:dyDescent="0.2">
      <c r="A29006" s="289"/>
      <c r="I29006"/>
      <c r="J29006"/>
      <c r="L29006" s="33"/>
      <c r="M29006" s="24"/>
    </row>
    <row r="29007" spans="1:13" x14ac:dyDescent="0.2">
      <c r="A29007" s="289"/>
      <c r="I29007"/>
      <c r="J29007"/>
      <c r="L29007" s="33"/>
      <c r="M29007" s="24"/>
    </row>
    <row r="29008" spans="1:13" x14ac:dyDescent="0.2">
      <c r="A29008" s="289"/>
      <c r="I29008"/>
      <c r="J29008"/>
      <c r="L29008" s="33"/>
      <c r="M29008" s="24"/>
    </row>
    <row r="29009" spans="1:13" x14ac:dyDescent="0.2">
      <c r="A29009" s="289"/>
      <c r="I29009"/>
      <c r="J29009"/>
      <c r="L29009" s="33"/>
      <c r="M29009" s="24"/>
    </row>
    <row r="29010" spans="1:13" x14ac:dyDescent="0.2">
      <c r="A29010" s="289"/>
      <c r="I29010"/>
      <c r="J29010"/>
      <c r="L29010" s="33"/>
      <c r="M29010" s="24"/>
    </row>
    <row r="29011" spans="1:13" x14ac:dyDescent="0.2">
      <c r="A29011" s="289"/>
      <c r="I29011"/>
      <c r="J29011"/>
      <c r="L29011" s="33"/>
      <c r="M29011" s="24"/>
    </row>
    <row r="29012" spans="1:13" x14ac:dyDescent="0.2">
      <c r="A29012" s="289"/>
      <c r="I29012"/>
      <c r="J29012"/>
      <c r="L29012" s="33"/>
      <c r="M29012" s="24"/>
    </row>
    <row r="29013" spans="1:13" x14ac:dyDescent="0.2">
      <c r="A29013" s="289"/>
      <c r="I29013"/>
      <c r="J29013"/>
      <c r="L29013" s="33"/>
      <c r="M29013" s="24"/>
    </row>
    <row r="29014" spans="1:13" x14ac:dyDescent="0.2">
      <c r="A29014" s="289"/>
      <c r="I29014"/>
      <c r="J29014"/>
      <c r="L29014" s="33"/>
      <c r="M29014" s="24"/>
    </row>
    <row r="29015" spans="1:13" x14ac:dyDescent="0.2">
      <c r="A29015" s="289"/>
      <c r="I29015"/>
      <c r="J29015"/>
      <c r="L29015" s="33"/>
      <c r="M29015" s="24"/>
    </row>
    <row r="29016" spans="1:13" x14ac:dyDescent="0.2">
      <c r="A29016" s="289"/>
      <c r="I29016"/>
      <c r="J29016"/>
      <c r="L29016" s="33"/>
      <c r="M29016" s="24"/>
    </row>
    <row r="29017" spans="1:13" x14ac:dyDescent="0.2">
      <c r="A29017" s="289"/>
      <c r="I29017"/>
      <c r="J29017"/>
      <c r="L29017" s="33"/>
      <c r="M29017" s="24"/>
    </row>
    <row r="29018" spans="1:13" x14ac:dyDescent="0.2">
      <c r="A29018" s="289"/>
      <c r="I29018"/>
      <c r="J29018"/>
      <c r="L29018" s="33"/>
      <c r="M29018" s="24"/>
    </row>
    <row r="29019" spans="1:13" x14ac:dyDescent="0.2">
      <c r="A29019" s="289"/>
      <c r="I29019"/>
      <c r="J29019"/>
      <c r="L29019" s="33"/>
      <c r="M29019" s="24"/>
    </row>
    <row r="29020" spans="1:13" x14ac:dyDescent="0.2">
      <c r="A29020" s="289"/>
      <c r="I29020"/>
      <c r="J29020"/>
      <c r="L29020" s="33"/>
      <c r="M29020" s="24"/>
    </row>
    <row r="29021" spans="1:13" x14ac:dyDescent="0.2">
      <c r="A29021" s="289"/>
      <c r="I29021"/>
      <c r="J29021"/>
      <c r="L29021" s="33"/>
      <c r="M29021" s="24"/>
    </row>
    <row r="29022" spans="1:13" x14ac:dyDescent="0.2">
      <c r="A29022" s="289"/>
      <c r="I29022"/>
      <c r="J29022"/>
      <c r="L29022" s="33"/>
      <c r="M29022" s="24"/>
    </row>
    <row r="29023" spans="1:13" x14ac:dyDescent="0.2">
      <c r="A29023" s="289"/>
      <c r="I29023"/>
      <c r="J29023"/>
      <c r="L29023" s="33"/>
      <c r="M29023" s="24"/>
    </row>
    <row r="29024" spans="1:13" x14ac:dyDescent="0.2">
      <c r="A29024" s="289"/>
      <c r="I29024"/>
      <c r="J29024"/>
      <c r="L29024" s="33"/>
      <c r="M29024" s="24"/>
    </row>
    <row r="29025" spans="1:13" x14ac:dyDescent="0.2">
      <c r="A29025" s="289"/>
      <c r="I29025"/>
      <c r="J29025"/>
      <c r="L29025" s="33"/>
      <c r="M29025" s="24"/>
    </row>
    <row r="29026" spans="1:13" x14ac:dyDescent="0.2">
      <c r="A29026" s="289"/>
      <c r="I29026"/>
      <c r="J29026"/>
      <c r="L29026" s="33"/>
      <c r="M29026" s="24"/>
    </row>
    <row r="29027" spans="1:13" x14ac:dyDescent="0.2">
      <c r="A29027" s="289"/>
      <c r="I29027"/>
      <c r="J29027"/>
      <c r="L29027" s="33"/>
      <c r="M29027" s="24"/>
    </row>
    <row r="29028" spans="1:13" x14ac:dyDescent="0.2">
      <c r="A29028" s="289"/>
      <c r="I29028"/>
      <c r="J29028"/>
      <c r="L29028" s="33"/>
      <c r="M29028" s="24"/>
    </row>
    <row r="29029" spans="1:13" x14ac:dyDescent="0.2">
      <c r="A29029" s="289"/>
      <c r="I29029"/>
      <c r="J29029"/>
      <c r="L29029" s="33"/>
      <c r="M29029" s="24"/>
    </row>
    <row r="29030" spans="1:13" x14ac:dyDescent="0.2">
      <c r="A29030" s="289"/>
      <c r="I29030"/>
      <c r="J29030"/>
      <c r="L29030" s="33"/>
      <c r="M29030" s="24"/>
    </row>
    <row r="29031" spans="1:13" x14ac:dyDescent="0.2">
      <c r="A29031" s="289"/>
      <c r="I29031"/>
      <c r="J29031"/>
      <c r="L29031" s="33"/>
      <c r="M29031" s="24"/>
    </row>
    <row r="29032" spans="1:13" x14ac:dyDescent="0.2">
      <c r="A29032" s="289"/>
      <c r="I29032"/>
      <c r="J29032"/>
      <c r="L29032" s="33"/>
      <c r="M29032" s="24"/>
    </row>
    <row r="29033" spans="1:13" x14ac:dyDescent="0.2">
      <c r="A29033" s="289"/>
      <c r="I29033"/>
      <c r="J29033"/>
      <c r="L29033" s="33"/>
      <c r="M29033" s="24"/>
    </row>
    <row r="29034" spans="1:13" x14ac:dyDescent="0.2">
      <c r="A29034" s="289"/>
      <c r="I29034"/>
      <c r="J29034"/>
      <c r="L29034" s="33"/>
      <c r="M29034" s="24"/>
    </row>
    <row r="29035" spans="1:13" x14ac:dyDescent="0.2">
      <c r="A29035" s="289"/>
      <c r="I29035"/>
      <c r="J29035"/>
      <c r="L29035" s="33"/>
      <c r="M29035" s="24"/>
    </row>
    <row r="29036" spans="1:13" x14ac:dyDescent="0.2">
      <c r="A29036" s="289"/>
      <c r="I29036"/>
      <c r="J29036"/>
      <c r="L29036" s="33"/>
      <c r="M29036" s="24"/>
    </row>
    <row r="29037" spans="1:13" x14ac:dyDescent="0.2">
      <c r="A29037" s="289"/>
      <c r="I29037"/>
      <c r="J29037"/>
      <c r="L29037" s="33"/>
      <c r="M29037" s="24"/>
    </row>
    <row r="29038" spans="1:13" x14ac:dyDescent="0.2">
      <c r="A29038" s="289"/>
      <c r="I29038"/>
      <c r="J29038"/>
      <c r="L29038" s="33"/>
      <c r="M29038" s="24"/>
    </row>
    <row r="29039" spans="1:13" x14ac:dyDescent="0.2">
      <c r="A29039" s="289"/>
      <c r="I29039"/>
      <c r="J29039"/>
      <c r="L29039" s="33"/>
      <c r="M29039" s="24"/>
    </row>
    <row r="29040" spans="1:13" x14ac:dyDescent="0.2">
      <c r="A29040" s="289"/>
      <c r="I29040"/>
      <c r="J29040"/>
      <c r="L29040" s="33"/>
      <c r="M29040" s="24"/>
    </row>
    <row r="29041" spans="1:13" x14ac:dyDescent="0.2">
      <c r="A29041" s="289"/>
      <c r="I29041"/>
      <c r="J29041"/>
      <c r="L29041" s="33"/>
      <c r="M29041" s="24"/>
    </row>
    <row r="29042" spans="1:13" x14ac:dyDescent="0.2">
      <c r="A29042" s="289"/>
      <c r="I29042"/>
      <c r="J29042"/>
      <c r="L29042" s="33"/>
      <c r="M29042" s="24"/>
    </row>
    <row r="29043" spans="1:13" x14ac:dyDescent="0.2">
      <c r="A29043" s="289"/>
      <c r="I29043"/>
      <c r="J29043"/>
      <c r="L29043" s="33"/>
      <c r="M29043" s="24"/>
    </row>
    <row r="29044" spans="1:13" x14ac:dyDescent="0.2">
      <c r="A29044" s="289"/>
      <c r="I29044"/>
      <c r="J29044"/>
      <c r="L29044" s="33"/>
      <c r="M29044" s="24"/>
    </row>
    <row r="29045" spans="1:13" x14ac:dyDescent="0.2">
      <c r="A29045" s="289"/>
      <c r="I29045"/>
      <c r="J29045"/>
      <c r="L29045" s="33"/>
      <c r="M29045" s="24"/>
    </row>
    <row r="29046" spans="1:13" x14ac:dyDescent="0.2">
      <c r="A29046" s="289"/>
      <c r="I29046"/>
      <c r="J29046"/>
      <c r="L29046" s="33"/>
      <c r="M29046" s="24"/>
    </row>
    <row r="29047" spans="1:13" x14ac:dyDescent="0.2">
      <c r="A29047" s="289"/>
      <c r="I29047"/>
      <c r="J29047"/>
      <c r="L29047" s="33"/>
      <c r="M29047" s="24"/>
    </row>
    <row r="29048" spans="1:13" x14ac:dyDescent="0.2">
      <c r="A29048" s="289"/>
      <c r="I29048"/>
      <c r="J29048"/>
      <c r="L29048" s="33"/>
      <c r="M29048" s="24"/>
    </row>
    <row r="29049" spans="1:13" x14ac:dyDescent="0.2">
      <c r="A29049" s="289"/>
      <c r="I29049"/>
      <c r="J29049"/>
      <c r="L29049" s="33"/>
      <c r="M29049" s="24"/>
    </row>
    <row r="29050" spans="1:13" x14ac:dyDescent="0.2">
      <c r="A29050" s="289"/>
      <c r="I29050"/>
      <c r="J29050"/>
      <c r="L29050" s="33"/>
      <c r="M29050" s="24"/>
    </row>
    <row r="29051" spans="1:13" x14ac:dyDescent="0.2">
      <c r="A29051" s="289"/>
      <c r="I29051"/>
      <c r="J29051"/>
      <c r="L29051" s="33"/>
      <c r="M29051" s="24"/>
    </row>
    <row r="29052" spans="1:13" x14ac:dyDescent="0.2">
      <c r="A29052" s="289"/>
      <c r="I29052"/>
      <c r="J29052"/>
      <c r="L29052" s="33"/>
      <c r="M29052" s="24"/>
    </row>
    <row r="29053" spans="1:13" x14ac:dyDescent="0.2">
      <c r="A29053" s="289"/>
      <c r="I29053"/>
      <c r="J29053"/>
      <c r="L29053" s="33"/>
      <c r="M29053" s="24"/>
    </row>
    <row r="29054" spans="1:13" x14ac:dyDescent="0.2">
      <c r="A29054" s="289"/>
      <c r="I29054"/>
      <c r="J29054"/>
      <c r="L29054" s="33"/>
      <c r="M29054" s="24"/>
    </row>
    <row r="29055" spans="1:13" x14ac:dyDescent="0.2">
      <c r="A29055" s="289"/>
      <c r="I29055"/>
      <c r="J29055"/>
      <c r="L29055" s="33"/>
      <c r="M29055" s="24"/>
    </row>
    <row r="29056" spans="1:13" x14ac:dyDescent="0.2">
      <c r="A29056" s="289"/>
      <c r="I29056"/>
      <c r="J29056"/>
      <c r="L29056" s="33"/>
      <c r="M29056" s="24"/>
    </row>
    <row r="29057" spans="1:13" x14ac:dyDescent="0.2">
      <c r="A29057" s="289"/>
      <c r="I29057"/>
      <c r="J29057"/>
      <c r="L29057" s="33"/>
      <c r="M29057" s="24"/>
    </row>
    <row r="29058" spans="1:13" x14ac:dyDescent="0.2">
      <c r="A29058" s="289"/>
      <c r="I29058"/>
      <c r="J29058"/>
      <c r="L29058" s="33"/>
      <c r="M29058" s="24"/>
    </row>
    <row r="29059" spans="1:13" x14ac:dyDescent="0.2">
      <c r="A29059" s="289"/>
      <c r="I29059"/>
      <c r="J29059"/>
      <c r="L29059" s="33"/>
      <c r="M29059" s="24"/>
    </row>
    <row r="29060" spans="1:13" x14ac:dyDescent="0.2">
      <c r="A29060" s="289"/>
      <c r="I29060"/>
      <c r="J29060"/>
      <c r="L29060" s="33"/>
      <c r="M29060" s="24"/>
    </row>
    <row r="29061" spans="1:13" x14ac:dyDescent="0.2">
      <c r="A29061" s="289"/>
      <c r="I29061"/>
      <c r="J29061"/>
      <c r="L29061" s="33"/>
      <c r="M29061" s="24"/>
    </row>
    <row r="29062" spans="1:13" x14ac:dyDescent="0.2">
      <c r="A29062" s="289"/>
      <c r="I29062"/>
      <c r="J29062"/>
      <c r="L29062" s="33"/>
      <c r="M29062" s="24"/>
    </row>
    <row r="29063" spans="1:13" x14ac:dyDescent="0.2">
      <c r="A29063" s="289"/>
      <c r="I29063"/>
      <c r="J29063"/>
      <c r="L29063" s="33"/>
      <c r="M29063" s="24"/>
    </row>
    <row r="29064" spans="1:13" x14ac:dyDescent="0.2">
      <c r="A29064" s="289"/>
      <c r="I29064"/>
      <c r="J29064"/>
      <c r="L29064" s="33"/>
      <c r="M29064" s="24"/>
    </row>
    <row r="29065" spans="1:13" x14ac:dyDescent="0.2">
      <c r="A29065" s="289"/>
      <c r="I29065"/>
      <c r="J29065"/>
      <c r="L29065" s="33"/>
      <c r="M29065" s="24"/>
    </row>
    <row r="29066" spans="1:13" x14ac:dyDescent="0.2">
      <c r="A29066" s="289"/>
      <c r="I29066"/>
      <c r="J29066"/>
      <c r="L29066" s="33"/>
      <c r="M29066" s="24"/>
    </row>
    <row r="29067" spans="1:13" x14ac:dyDescent="0.2">
      <c r="A29067" s="289"/>
      <c r="I29067"/>
      <c r="J29067"/>
      <c r="L29067" s="33"/>
      <c r="M29067" s="24"/>
    </row>
    <row r="29068" spans="1:13" x14ac:dyDescent="0.2">
      <c r="A29068" s="289"/>
      <c r="I29068"/>
      <c r="J29068"/>
      <c r="L29068" s="33"/>
      <c r="M29068" s="24"/>
    </row>
    <row r="29069" spans="1:13" x14ac:dyDescent="0.2">
      <c r="A29069" s="289"/>
      <c r="I29069"/>
      <c r="J29069"/>
      <c r="L29069" s="33"/>
      <c r="M29069" s="24"/>
    </row>
    <row r="29070" spans="1:13" x14ac:dyDescent="0.2">
      <c r="A29070" s="289"/>
      <c r="I29070"/>
      <c r="J29070"/>
      <c r="L29070" s="33"/>
      <c r="M29070" s="24"/>
    </row>
    <row r="29071" spans="1:13" x14ac:dyDescent="0.2">
      <c r="A29071" s="289"/>
      <c r="I29071"/>
      <c r="J29071"/>
      <c r="L29071" s="33"/>
      <c r="M29071" s="24"/>
    </row>
    <row r="29072" spans="1:13" x14ac:dyDescent="0.2">
      <c r="A29072" s="289"/>
      <c r="I29072"/>
      <c r="J29072"/>
      <c r="L29072" s="33"/>
      <c r="M29072" s="24"/>
    </row>
    <row r="29073" spans="1:13" x14ac:dyDescent="0.2">
      <c r="A29073" s="289"/>
      <c r="I29073"/>
      <c r="J29073"/>
      <c r="L29073" s="33"/>
      <c r="M29073" s="24"/>
    </row>
    <row r="29074" spans="1:13" x14ac:dyDescent="0.2">
      <c r="A29074" s="289"/>
      <c r="I29074"/>
      <c r="J29074"/>
      <c r="L29074" s="33"/>
      <c r="M29074" s="24"/>
    </row>
    <row r="29075" spans="1:13" x14ac:dyDescent="0.2">
      <c r="A29075" s="289"/>
      <c r="I29075"/>
      <c r="J29075"/>
      <c r="L29075" s="33"/>
      <c r="M29075" s="24"/>
    </row>
    <row r="29076" spans="1:13" x14ac:dyDescent="0.2">
      <c r="A29076" s="289"/>
      <c r="I29076"/>
      <c r="J29076"/>
      <c r="L29076" s="33"/>
      <c r="M29076" s="24"/>
    </row>
    <row r="29077" spans="1:13" x14ac:dyDescent="0.2">
      <c r="A29077" s="289"/>
      <c r="I29077"/>
      <c r="J29077"/>
      <c r="L29077" s="33"/>
      <c r="M29077" s="24"/>
    </row>
    <row r="29078" spans="1:13" x14ac:dyDescent="0.2">
      <c r="A29078" s="289"/>
      <c r="I29078"/>
      <c r="J29078"/>
      <c r="L29078" s="33"/>
      <c r="M29078" s="24"/>
    </row>
    <row r="29079" spans="1:13" x14ac:dyDescent="0.2">
      <c r="A29079" s="289"/>
      <c r="I29079"/>
      <c r="J29079"/>
      <c r="L29079" s="33"/>
      <c r="M29079" s="24"/>
    </row>
    <row r="29080" spans="1:13" x14ac:dyDescent="0.2">
      <c r="A29080" s="289"/>
      <c r="I29080"/>
      <c r="J29080"/>
      <c r="L29080" s="33"/>
      <c r="M29080" s="24"/>
    </row>
    <row r="29081" spans="1:13" x14ac:dyDescent="0.2">
      <c r="A29081" s="289"/>
      <c r="I29081"/>
      <c r="J29081"/>
      <c r="L29081" s="33"/>
      <c r="M29081" s="24"/>
    </row>
    <row r="29082" spans="1:13" x14ac:dyDescent="0.2">
      <c r="A29082" s="289"/>
      <c r="I29082"/>
      <c r="J29082"/>
      <c r="L29082" s="33"/>
      <c r="M29082" s="24"/>
    </row>
    <row r="29083" spans="1:13" x14ac:dyDescent="0.2">
      <c r="A29083" s="289"/>
      <c r="I29083"/>
      <c r="J29083"/>
      <c r="L29083" s="33"/>
      <c r="M29083" s="24"/>
    </row>
    <row r="29084" spans="1:13" x14ac:dyDescent="0.2">
      <c r="A29084" s="289"/>
      <c r="I29084"/>
      <c r="J29084"/>
      <c r="L29084" s="33"/>
      <c r="M29084" s="24"/>
    </row>
    <row r="29085" spans="1:13" x14ac:dyDescent="0.2">
      <c r="A29085" s="289"/>
      <c r="I29085"/>
      <c r="J29085"/>
      <c r="L29085" s="33"/>
      <c r="M29085" s="24"/>
    </row>
    <row r="29086" spans="1:13" x14ac:dyDescent="0.2">
      <c r="A29086" s="289"/>
      <c r="I29086"/>
      <c r="J29086"/>
      <c r="L29086" s="33"/>
      <c r="M29086" s="24"/>
    </row>
    <row r="29087" spans="1:13" x14ac:dyDescent="0.2">
      <c r="A29087" s="289"/>
      <c r="I29087"/>
      <c r="J29087"/>
      <c r="L29087" s="33"/>
      <c r="M29087" s="24"/>
    </row>
    <row r="29088" spans="1:13" x14ac:dyDescent="0.2">
      <c r="A29088" s="289"/>
      <c r="I29088"/>
      <c r="J29088"/>
      <c r="L29088" s="33"/>
      <c r="M29088" s="24"/>
    </row>
    <row r="29089" spans="1:13" x14ac:dyDescent="0.2">
      <c r="A29089" s="289"/>
      <c r="I29089"/>
      <c r="J29089"/>
      <c r="L29089" s="33"/>
      <c r="M29089" s="24"/>
    </row>
    <row r="29090" spans="1:13" x14ac:dyDescent="0.2">
      <c r="A29090" s="289"/>
      <c r="I29090"/>
      <c r="J29090"/>
      <c r="L29090" s="33"/>
      <c r="M29090" s="24"/>
    </row>
    <row r="29091" spans="1:13" x14ac:dyDescent="0.2">
      <c r="A29091" s="289"/>
      <c r="I29091"/>
      <c r="J29091"/>
      <c r="L29091" s="33"/>
      <c r="M29091" s="24"/>
    </row>
    <row r="29092" spans="1:13" x14ac:dyDescent="0.2">
      <c r="A29092" s="289"/>
      <c r="I29092"/>
      <c r="J29092"/>
      <c r="L29092" s="33"/>
      <c r="M29092" s="24"/>
    </row>
    <row r="29093" spans="1:13" x14ac:dyDescent="0.2">
      <c r="A29093" s="289"/>
      <c r="I29093"/>
      <c r="J29093"/>
      <c r="L29093" s="33"/>
      <c r="M29093" s="24"/>
    </row>
    <row r="29094" spans="1:13" x14ac:dyDescent="0.2">
      <c r="A29094" s="289"/>
      <c r="I29094"/>
      <c r="J29094"/>
      <c r="L29094" s="33"/>
      <c r="M29094" s="24"/>
    </row>
    <row r="29095" spans="1:13" x14ac:dyDescent="0.2">
      <c r="A29095" s="289"/>
      <c r="I29095"/>
      <c r="J29095"/>
      <c r="L29095" s="33"/>
      <c r="M29095" s="24"/>
    </row>
    <row r="29096" spans="1:13" x14ac:dyDescent="0.2">
      <c r="A29096" s="289"/>
      <c r="I29096"/>
      <c r="J29096"/>
      <c r="L29096" s="33"/>
      <c r="M29096" s="24"/>
    </row>
    <row r="29097" spans="1:13" x14ac:dyDescent="0.2">
      <c r="A29097" s="289"/>
      <c r="I29097"/>
      <c r="J29097"/>
      <c r="L29097" s="33"/>
      <c r="M29097" s="24"/>
    </row>
    <row r="29098" spans="1:13" x14ac:dyDescent="0.2">
      <c r="A29098" s="289"/>
      <c r="I29098"/>
      <c r="J29098"/>
      <c r="L29098" s="33"/>
      <c r="M29098" s="24"/>
    </row>
    <row r="29099" spans="1:13" x14ac:dyDescent="0.2">
      <c r="A29099" s="289"/>
      <c r="I29099"/>
      <c r="J29099"/>
      <c r="L29099" s="33"/>
      <c r="M29099" s="24"/>
    </row>
    <row r="29100" spans="1:13" x14ac:dyDescent="0.2">
      <c r="A29100" s="289"/>
      <c r="I29100"/>
      <c r="J29100"/>
      <c r="L29100" s="33"/>
      <c r="M29100" s="24"/>
    </row>
    <row r="29101" spans="1:13" x14ac:dyDescent="0.2">
      <c r="A29101" s="289"/>
      <c r="I29101"/>
      <c r="J29101"/>
      <c r="L29101" s="33"/>
      <c r="M29101" s="24"/>
    </row>
    <row r="29102" spans="1:13" x14ac:dyDescent="0.2">
      <c r="A29102" s="289"/>
      <c r="I29102"/>
      <c r="J29102"/>
      <c r="L29102" s="33"/>
      <c r="M29102" s="24"/>
    </row>
    <row r="29103" spans="1:13" x14ac:dyDescent="0.2">
      <c r="A29103" s="289"/>
      <c r="I29103"/>
      <c r="J29103"/>
      <c r="L29103" s="33"/>
      <c r="M29103" s="24"/>
    </row>
    <row r="29104" spans="1:13" x14ac:dyDescent="0.2">
      <c r="A29104" s="289"/>
      <c r="I29104"/>
      <c r="J29104"/>
      <c r="L29104" s="33"/>
      <c r="M29104" s="24"/>
    </row>
    <row r="29105" spans="1:13" x14ac:dyDescent="0.2">
      <c r="A29105" s="289"/>
      <c r="I29105"/>
      <c r="J29105"/>
      <c r="L29105" s="33"/>
      <c r="M29105" s="24"/>
    </row>
    <row r="29106" spans="1:13" x14ac:dyDescent="0.2">
      <c r="A29106" s="289"/>
      <c r="I29106"/>
      <c r="J29106"/>
      <c r="L29106" s="33"/>
      <c r="M29106" s="24"/>
    </row>
    <row r="29107" spans="1:13" x14ac:dyDescent="0.2">
      <c r="A29107" s="289"/>
      <c r="I29107"/>
      <c r="J29107"/>
      <c r="L29107" s="33"/>
      <c r="M29107" s="24"/>
    </row>
    <row r="29108" spans="1:13" x14ac:dyDescent="0.2">
      <c r="A29108" s="289"/>
      <c r="I29108"/>
      <c r="J29108"/>
      <c r="L29108" s="33"/>
      <c r="M29108" s="24"/>
    </row>
    <row r="29109" spans="1:13" x14ac:dyDescent="0.2">
      <c r="A29109" s="289"/>
      <c r="I29109"/>
      <c r="J29109"/>
      <c r="L29109" s="33"/>
      <c r="M29109" s="24"/>
    </row>
    <row r="29110" spans="1:13" x14ac:dyDescent="0.2">
      <c r="A29110" s="289"/>
      <c r="I29110"/>
      <c r="J29110"/>
      <c r="L29110" s="33"/>
      <c r="M29110" s="24"/>
    </row>
    <row r="29111" spans="1:13" x14ac:dyDescent="0.2">
      <c r="A29111" s="289"/>
      <c r="I29111"/>
      <c r="J29111"/>
      <c r="L29111" s="33"/>
      <c r="M29111" s="24"/>
    </row>
    <row r="29112" spans="1:13" x14ac:dyDescent="0.2">
      <c r="A29112" s="289"/>
      <c r="I29112"/>
      <c r="J29112"/>
      <c r="L29112" s="33"/>
      <c r="M29112" s="24"/>
    </row>
    <row r="29113" spans="1:13" x14ac:dyDescent="0.2">
      <c r="A29113" s="289"/>
      <c r="I29113"/>
      <c r="J29113"/>
      <c r="L29113" s="33"/>
      <c r="M29113" s="24"/>
    </row>
    <row r="29114" spans="1:13" x14ac:dyDescent="0.2">
      <c r="A29114" s="289"/>
      <c r="I29114"/>
      <c r="J29114"/>
      <c r="L29114" s="33"/>
      <c r="M29114" s="24"/>
    </row>
    <row r="29115" spans="1:13" x14ac:dyDescent="0.2">
      <c r="A29115" s="289"/>
      <c r="I29115"/>
      <c r="J29115"/>
      <c r="L29115" s="33"/>
      <c r="M29115" s="24"/>
    </row>
    <row r="29116" spans="1:13" x14ac:dyDescent="0.2">
      <c r="A29116" s="289"/>
      <c r="I29116"/>
      <c r="J29116"/>
      <c r="L29116" s="33"/>
      <c r="M29116" s="24"/>
    </row>
    <row r="29117" spans="1:13" x14ac:dyDescent="0.2">
      <c r="A29117" s="289"/>
      <c r="I29117"/>
      <c r="J29117"/>
      <c r="L29117" s="33"/>
      <c r="M29117" s="24"/>
    </row>
    <row r="29118" spans="1:13" x14ac:dyDescent="0.2">
      <c r="A29118" s="289"/>
      <c r="I29118"/>
      <c r="J29118"/>
      <c r="L29118" s="33"/>
      <c r="M29118" s="24"/>
    </row>
    <row r="29119" spans="1:13" x14ac:dyDescent="0.2">
      <c r="A29119" s="289"/>
      <c r="I29119"/>
      <c r="J29119"/>
      <c r="L29119" s="33"/>
      <c r="M29119" s="24"/>
    </row>
    <row r="29120" spans="1:13" x14ac:dyDescent="0.2">
      <c r="A29120" s="289"/>
      <c r="I29120"/>
      <c r="J29120"/>
      <c r="L29120" s="33"/>
      <c r="M29120" s="24"/>
    </row>
    <row r="29121" spans="1:13" x14ac:dyDescent="0.2">
      <c r="A29121" s="289"/>
      <c r="I29121"/>
      <c r="J29121"/>
      <c r="L29121" s="33"/>
      <c r="M29121" s="24"/>
    </row>
    <row r="29122" spans="1:13" x14ac:dyDescent="0.2">
      <c r="A29122" s="289"/>
      <c r="I29122"/>
      <c r="J29122"/>
      <c r="L29122" s="33"/>
      <c r="M29122" s="24"/>
    </row>
    <row r="29123" spans="1:13" x14ac:dyDescent="0.2">
      <c r="A29123" s="289"/>
      <c r="I29123"/>
      <c r="J29123"/>
      <c r="L29123" s="33"/>
      <c r="M29123" s="24"/>
    </row>
    <row r="29124" spans="1:13" x14ac:dyDescent="0.2">
      <c r="A29124" s="289"/>
      <c r="I29124"/>
      <c r="J29124"/>
      <c r="L29124" s="33"/>
      <c r="M29124" s="24"/>
    </row>
    <row r="29125" spans="1:13" x14ac:dyDescent="0.2">
      <c r="A29125" s="289"/>
      <c r="I29125"/>
      <c r="J29125"/>
      <c r="L29125" s="33"/>
      <c r="M29125" s="24"/>
    </row>
    <row r="29126" spans="1:13" x14ac:dyDescent="0.2">
      <c r="A29126" s="289"/>
      <c r="I29126"/>
      <c r="J29126"/>
      <c r="L29126" s="33"/>
      <c r="M29126" s="24"/>
    </row>
    <row r="29127" spans="1:13" x14ac:dyDescent="0.2">
      <c r="A29127" s="289"/>
      <c r="I29127"/>
      <c r="J29127"/>
      <c r="L29127" s="33"/>
      <c r="M29127" s="24"/>
    </row>
    <row r="29128" spans="1:13" x14ac:dyDescent="0.2">
      <c r="A29128" s="289"/>
      <c r="I29128"/>
      <c r="J29128"/>
      <c r="L29128" s="33"/>
      <c r="M29128" s="24"/>
    </row>
    <row r="29129" spans="1:13" x14ac:dyDescent="0.2">
      <c r="A29129" s="289"/>
      <c r="I29129"/>
      <c r="J29129"/>
      <c r="L29129" s="33"/>
      <c r="M29129" s="24"/>
    </row>
    <row r="29130" spans="1:13" x14ac:dyDescent="0.2">
      <c r="A29130" s="289"/>
      <c r="I29130"/>
      <c r="J29130"/>
      <c r="L29130" s="33"/>
      <c r="M29130" s="24"/>
    </row>
    <row r="29131" spans="1:13" x14ac:dyDescent="0.2">
      <c r="A29131" s="289"/>
      <c r="I29131"/>
      <c r="J29131"/>
      <c r="L29131" s="33"/>
      <c r="M29131" s="24"/>
    </row>
    <row r="29132" spans="1:13" x14ac:dyDescent="0.2">
      <c r="A29132" s="289"/>
      <c r="I29132"/>
      <c r="J29132"/>
      <c r="L29132" s="33"/>
      <c r="M29132" s="24"/>
    </row>
    <row r="29133" spans="1:13" x14ac:dyDescent="0.2">
      <c r="A29133" s="289"/>
      <c r="I29133"/>
      <c r="J29133"/>
      <c r="L29133" s="33"/>
      <c r="M29133" s="24"/>
    </row>
    <row r="29134" spans="1:13" x14ac:dyDescent="0.2">
      <c r="A29134" s="289"/>
      <c r="I29134"/>
      <c r="J29134"/>
      <c r="L29134" s="33"/>
      <c r="M29134" s="24"/>
    </row>
    <row r="29135" spans="1:13" x14ac:dyDescent="0.2">
      <c r="A29135" s="289"/>
      <c r="I29135"/>
      <c r="J29135"/>
      <c r="L29135" s="33"/>
      <c r="M29135" s="24"/>
    </row>
    <row r="29136" spans="1:13" x14ac:dyDescent="0.2">
      <c r="A29136" s="289"/>
      <c r="I29136"/>
      <c r="J29136"/>
      <c r="L29136" s="33"/>
      <c r="M29136" s="24"/>
    </row>
    <row r="29137" spans="1:13" x14ac:dyDescent="0.2">
      <c r="A29137" s="289"/>
      <c r="I29137"/>
      <c r="J29137"/>
      <c r="L29137" s="33"/>
      <c r="M29137" s="24"/>
    </row>
    <row r="29138" spans="1:13" x14ac:dyDescent="0.2">
      <c r="A29138" s="289"/>
      <c r="I29138"/>
      <c r="J29138"/>
      <c r="L29138" s="33"/>
      <c r="M29138" s="24"/>
    </row>
    <row r="29139" spans="1:13" x14ac:dyDescent="0.2">
      <c r="A29139" s="289"/>
      <c r="I29139"/>
      <c r="J29139"/>
      <c r="L29139" s="33"/>
      <c r="M29139" s="24"/>
    </row>
    <row r="29140" spans="1:13" x14ac:dyDescent="0.2">
      <c r="A29140" s="289"/>
      <c r="I29140"/>
      <c r="J29140"/>
      <c r="L29140" s="33"/>
      <c r="M29140" s="24"/>
    </row>
    <row r="29141" spans="1:13" x14ac:dyDescent="0.2">
      <c r="A29141" s="289"/>
      <c r="I29141"/>
      <c r="J29141"/>
      <c r="L29141" s="33"/>
      <c r="M29141" s="24"/>
    </row>
    <row r="29142" spans="1:13" x14ac:dyDescent="0.2">
      <c r="A29142" s="289"/>
      <c r="I29142"/>
      <c r="J29142"/>
      <c r="L29142" s="33"/>
      <c r="M29142" s="24"/>
    </row>
    <row r="29143" spans="1:13" x14ac:dyDescent="0.2">
      <c r="A29143" s="289"/>
      <c r="I29143"/>
      <c r="J29143"/>
      <c r="L29143" s="33"/>
      <c r="M29143" s="24"/>
    </row>
    <row r="29144" spans="1:13" x14ac:dyDescent="0.2">
      <c r="A29144" s="289"/>
      <c r="I29144"/>
      <c r="J29144"/>
      <c r="L29144" s="33"/>
      <c r="M29144" s="24"/>
    </row>
    <row r="29145" spans="1:13" x14ac:dyDescent="0.2">
      <c r="A29145" s="289"/>
      <c r="I29145"/>
      <c r="J29145"/>
      <c r="L29145" s="33"/>
      <c r="M29145" s="24"/>
    </row>
    <row r="29146" spans="1:13" x14ac:dyDescent="0.2">
      <c r="A29146" s="289"/>
      <c r="I29146"/>
      <c r="J29146"/>
      <c r="L29146" s="33"/>
      <c r="M29146" s="24"/>
    </row>
    <row r="29147" spans="1:13" x14ac:dyDescent="0.2">
      <c r="A29147" s="289"/>
      <c r="I29147"/>
      <c r="J29147"/>
      <c r="L29147" s="33"/>
      <c r="M29147" s="24"/>
    </row>
    <row r="29148" spans="1:13" x14ac:dyDescent="0.2">
      <c r="A29148" s="289"/>
      <c r="I29148"/>
      <c r="J29148"/>
      <c r="L29148" s="33"/>
      <c r="M29148" s="24"/>
    </row>
    <row r="29149" spans="1:13" x14ac:dyDescent="0.2">
      <c r="A29149" s="289"/>
      <c r="I29149"/>
      <c r="J29149"/>
      <c r="L29149" s="33"/>
      <c r="M29149" s="24"/>
    </row>
    <row r="29150" spans="1:13" x14ac:dyDescent="0.2">
      <c r="A29150" s="289"/>
      <c r="I29150"/>
      <c r="J29150"/>
      <c r="L29150" s="33"/>
      <c r="M29150" s="24"/>
    </row>
    <row r="29151" spans="1:13" x14ac:dyDescent="0.2">
      <c r="A29151" s="289"/>
      <c r="I29151"/>
      <c r="J29151"/>
      <c r="L29151" s="33"/>
      <c r="M29151" s="24"/>
    </row>
    <row r="29152" spans="1:13" x14ac:dyDescent="0.2">
      <c r="A29152" s="289"/>
      <c r="I29152"/>
      <c r="J29152"/>
      <c r="L29152" s="33"/>
      <c r="M29152" s="24"/>
    </row>
    <row r="29153" spans="1:13" x14ac:dyDescent="0.2">
      <c r="A29153" s="289"/>
      <c r="I29153"/>
      <c r="J29153"/>
      <c r="L29153" s="33"/>
      <c r="M29153" s="24"/>
    </row>
    <row r="29154" spans="1:13" x14ac:dyDescent="0.2">
      <c r="A29154" s="289"/>
      <c r="I29154"/>
      <c r="J29154"/>
      <c r="L29154" s="33"/>
      <c r="M29154" s="24"/>
    </row>
    <row r="29155" spans="1:13" x14ac:dyDescent="0.2">
      <c r="A29155" s="289"/>
      <c r="I29155"/>
      <c r="J29155"/>
      <c r="L29155" s="33"/>
      <c r="M29155" s="24"/>
    </row>
    <row r="29156" spans="1:13" x14ac:dyDescent="0.2">
      <c r="A29156" s="289"/>
      <c r="I29156"/>
      <c r="J29156"/>
      <c r="L29156" s="33"/>
      <c r="M29156" s="24"/>
    </row>
    <row r="29157" spans="1:13" x14ac:dyDescent="0.2">
      <c r="A29157" s="289"/>
      <c r="I29157"/>
      <c r="J29157"/>
      <c r="L29157" s="33"/>
      <c r="M29157" s="24"/>
    </row>
    <row r="29158" spans="1:13" x14ac:dyDescent="0.2">
      <c r="A29158" s="289"/>
      <c r="I29158"/>
      <c r="J29158"/>
      <c r="L29158" s="33"/>
      <c r="M29158" s="24"/>
    </row>
    <row r="29159" spans="1:13" x14ac:dyDescent="0.2">
      <c r="A29159" s="289"/>
      <c r="I29159"/>
      <c r="J29159"/>
      <c r="L29159" s="33"/>
      <c r="M29159" s="24"/>
    </row>
    <row r="29160" spans="1:13" x14ac:dyDescent="0.2">
      <c r="A29160" s="289"/>
      <c r="I29160"/>
      <c r="J29160"/>
      <c r="L29160" s="33"/>
      <c r="M29160" s="24"/>
    </row>
    <row r="29161" spans="1:13" x14ac:dyDescent="0.2">
      <c r="A29161" s="289"/>
      <c r="I29161"/>
      <c r="J29161"/>
      <c r="L29161" s="33"/>
      <c r="M29161" s="24"/>
    </row>
    <row r="29162" spans="1:13" x14ac:dyDescent="0.2">
      <c r="A29162" s="289"/>
      <c r="I29162"/>
      <c r="J29162"/>
      <c r="L29162" s="33"/>
      <c r="M29162" s="24"/>
    </row>
    <row r="29163" spans="1:13" x14ac:dyDescent="0.2">
      <c r="A29163" s="289"/>
      <c r="I29163"/>
      <c r="J29163"/>
      <c r="L29163" s="33"/>
      <c r="M29163" s="24"/>
    </row>
    <row r="29164" spans="1:13" x14ac:dyDescent="0.2">
      <c r="A29164" s="289"/>
      <c r="I29164"/>
      <c r="J29164"/>
      <c r="L29164" s="33"/>
      <c r="M29164" s="24"/>
    </row>
    <row r="29165" spans="1:13" x14ac:dyDescent="0.2">
      <c r="A29165" s="289"/>
      <c r="I29165"/>
      <c r="J29165"/>
      <c r="L29165" s="33"/>
      <c r="M29165" s="24"/>
    </row>
    <row r="29166" spans="1:13" x14ac:dyDescent="0.2">
      <c r="A29166" s="289"/>
      <c r="I29166"/>
      <c r="J29166"/>
      <c r="L29166" s="33"/>
      <c r="M29166" s="24"/>
    </row>
    <row r="29167" spans="1:13" x14ac:dyDescent="0.2">
      <c r="A29167" s="289"/>
      <c r="I29167"/>
      <c r="J29167"/>
      <c r="L29167" s="33"/>
      <c r="M29167" s="24"/>
    </row>
    <row r="29168" spans="1:13" x14ac:dyDescent="0.2">
      <c r="A29168" s="289"/>
      <c r="I29168"/>
      <c r="J29168"/>
      <c r="L29168" s="33"/>
      <c r="M29168" s="24"/>
    </row>
    <row r="29169" spans="1:13" x14ac:dyDescent="0.2">
      <c r="A29169" s="289"/>
      <c r="I29169"/>
      <c r="J29169"/>
      <c r="L29169" s="33"/>
      <c r="M29169" s="24"/>
    </row>
    <row r="29170" spans="1:13" x14ac:dyDescent="0.2">
      <c r="A29170" s="289"/>
      <c r="I29170"/>
      <c r="J29170"/>
      <c r="L29170" s="33"/>
      <c r="M29170" s="24"/>
    </row>
    <row r="29171" spans="1:13" x14ac:dyDescent="0.2">
      <c r="A29171" s="289"/>
      <c r="I29171"/>
      <c r="J29171"/>
      <c r="L29171" s="33"/>
      <c r="M29171" s="24"/>
    </row>
    <row r="29172" spans="1:13" x14ac:dyDescent="0.2">
      <c r="A29172" s="289"/>
      <c r="I29172"/>
      <c r="J29172"/>
      <c r="L29172" s="33"/>
      <c r="M29172" s="24"/>
    </row>
    <row r="29173" spans="1:13" x14ac:dyDescent="0.2">
      <c r="A29173" s="289"/>
      <c r="I29173"/>
      <c r="J29173"/>
      <c r="L29173" s="33"/>
      <c r="M29173" s="24"/>
    </row>
    <row r="29174" spans="1:13" x14ac:dyDescent="0.2">
      <c r="A29174" s="289"/>
      <c r="I29174"/>
      <c r="J29174"/>
      <c r="L29174" s="33"/>
      <c r="M29174" s="24"/>
    </row>
    <row r="29175" spans="1:13" x14ac:dyDescent="0.2">
      <c r="A29175" s="289"/>
      <c r="I29175"/>
      <c r="J29175"/>
      <c r="L29175" s="33"/>
      <c r="M29175" s="24"/>
    </row>
    <row r="29176" spans="1:13" x14ac:dyDescent="0.2">
      <c r="A29176" s="289"/>
      <c r="I29176"/>
      <c r="J29176"/>
      <c r="L29176" s="33"/>
      <c r="M29176" s="24"/>
    </row>
    <row r="29177" spans="1:13" x14ac:dyDescent="0.2">
      <c r="A29177" s="289"/>
      <c r="I29177"/>
      <c r="J29177"/>
      <c r="L29177" s="33"/>
      <c r="M29177" s="24"/>
    </row>
    <row r="29178" spans="1:13" x14ac:dyDescent="0.2">
      <c r="A29178" s="289"/>
      <c r="I29178"/>
      <c r="J29178"/>
      <c r="L29178" s="33"/>
      <c r="M29178" s="24"/>
    </row>
    <row r="29179" spans="1:13" x14ac:dyDescent="0.2">
      <c r="A29179" s="289"/>
      <c r="I29179"/>
      <c r="J29179"/>
      <c r="L29179" s="33"/>
      <c r="M29179" s="24"/>
    </row>
    <row r="29180" spans="1:13" x14ac:dyDescent="0.2">
      <c r="A29180" s="289"/>
      <c r="I29180"/>
      <c r="J29180"/>
      <c r="L29180" s="33"/>
      <c r="M29180" s="24"/>
    </row>
    <row r="29181" spans="1:13" x14ac:dyDescent="0.2">
      <c r="A29181" s="289"/>
      <c r="I29181"/>
      <c r="J29181"/>
      <c r="L29181" s="33"/>
      <c r="M29181" s="24"/>
    </row>
    <row r="29182" spans="1:13" x14ac:dyDescent="0.2">
      <c r="A29182" s="289"/>
      <c r="I29182"/>
      <c r="J29182"/>
      <c r="L29182" s="33"/>
      <c r="M29182" s="24"/>
    </row>
    <row r="29183" spans="1:13" x14ac:dyDescent="0.2">
      <c r="A29183" s="289"/>
      <c r="I29183"/>
      <c r="J29183"/>
      <c r="L29183" s="33"/>
      <c r="M29183" s="24"/>
    </row>
    <row r="29184" spans="1:13" x14ac:dyDescent="0.2">
      <c r="A29184" s="289"/>
      <c r="I29184"/>
      <c r="J29184"/>
      <c r="L29184" s="33"/>
      <c r="M29184" s="24"/>
    </row>
    <row r="29185" spans="1:13" x14ac:dyDescent="0.2">
      <c r="A29185" s="289"/>
      <c r="I29185"/>
      <c r="J29185"/>
      <c r="L29185" s="33"/>
      <c r="M29185" s="24"/>
    </row>
    <row r="29186" spans="1:13" x14ac:dyDescent="0.2">
      <c r="A29186" s="289"/>
      <c r="I29186"/>
      <c r="J29186"/>
      <c r="L29186" s="33"/>
      <c r="M29186" s="24"/>
    </row>
    <row r="29187" spans="1:13" x14ac:dyDescent="0.2">
      <c r="A29187" s="289"/>
      <c r="I29187"/>
      <c r="J29187"/>
      <c r="L29187" s="33"/>
      <c r="M29187" s="24"/>
    </row>
    <row r="29188" spans="1:13" x14ac:dyDescent="0.2">
      <c r="A29188" s="289"/>
      <c r="I29188"/>
      <c r="J29188"/>
      <c r="L29188" s="33"/>
      <c r="M29188" s="24"/>
    </row>
    <row r="29189" spans="1:13" x14ac:dyDescent="0.2">
      <c r="A29189" s="289"/>
      <c r="I29189"/>
      <c r="J29189"/>
      <c r="L29189" s="33"/>
      <c r="M29189" s="24"/>
    </row>
    <row r="29190" spans="1:13" x14ac:dyDescent="0.2">
      <c r="A29190" s="289"/>
      <c r="I29190"/>
      <c r="J29190"/>
      <c r="L29190" s="33"/>
      <c r="M29190" s="24"/>
    </row>
    <row r="29191" spans="1:13" x14ac:dyDescent="0.2">
      <c r="A29191" s="289"/>
      <c r="I29191"/>
      <c r="J29191"/>
      <c r="L29191" s="33"/>
      <c r="M29191" s="24"/>
    </row>
    <row r="29192" spans="1:13" x14ac:dyDescent="0.2">
      <c r="A29192" s="289"/>
      <c r="I29192"/>
      <c r="J29192"/>
      <c r="L29192" s="33"/>
      <c r="M29192" s="24"/>
    </row>
    <row r="29193" spans="1:13" x14ac:dyDescent="0.2">
      <c r="A29193" s="289"/>
      <c r="I29193"/>
      <c r="J29193"/>
      <c r="L29193" s="33"/>
      <c r="M29193" s="24"/>
    </row>
    <row r="29194" spans="1:13" x14ac:dyDescent="0.2">
      <c r="A29194" s="289"/>
      <c r="I29194"/>
      <c r="J29194"/>
      <c r="L29194" s="33"/>
      <c r="M29194" s="24"/>
    </row>
    <row r="29195" spans="1:13" x14ac:dyDescent="0.2">
      <c r="A29195" s="289"/>
      <c r="I29195"/>
      <c r="J29195"/>
      <c r="L29195" s="33"/>
      <c r="M29195" s="24"/>
    </row>
    <row r="29196" spans="1:13" x14ac:dyDescent="0.2">
      <c r="A29196" s="289"/>
      <c r="I29196"/>
      <c r="J29196"/>
      <c r="L29196" s="33"/>
      <c r="M29196" s="24"/>
    </row>
    <row r="29197" spans="1:13" x14ac:dyDescent="0.2">
      <c r="A29197" s="289"/>
      <c r="I29197"/>
      <c r="J29197"/>
      <c r="L29197" s="33"/>
      <c r="M29197" s="24"/>
    </row>
    <row r="29198" spans="1:13" x14ac:dyDescent="0.2">
      <c r="A29198" s="289"/>
      <c r="I29198"/>
      <c r="J29198"/>
      <c r="L29198" s="33"/>
      <c r="M29198" s="24"/>
    </row>
    <row r="29199" spans="1:13" x14ac:dyDescent="0.2">
      <c r="A29199" s="289"/>
      <c r="I29199"/>
      <c r="J29199"/>
      <c r="L29199" s="33"/>
      <c r="M29199" s="24"/>
    </row>
    <row r="29200" spans="1:13" x14ac:dyDescent="0.2">
      <c r="A29200" s="289"/>
      <c r="I29200"/>
      <c r="J29200"/>
      <c r="L29200" s="33"/>
      <c r="M29200" s="24"/>
    </row>
    <row r="29201" spans="1:13" x14ac:dyDescent="0.2">
      <c r="A29201" s="289"/>
      <c r="I29201"/>
      <c r="J29201"/>
      <c r="L29201" s="33"/>
      <c r="M29201" s="24"/>
    </row>
    <row r="29202" spans="1:13" x14ac:dyDescent="0.2">
      <c r="A29202" s="289"/>
      <c r="I29202"/>
      <c r="J29202"/>
      <c r="L29202" s="33"/>
      <c r="M29202" s="24"/>
    </row>
    <row r="29203" spans="1:13" x14ac:dyDescent="0.2">
      <c r="A29203" s="289"/>
      <c r="I29203"/>
      <c r="J29203"/>
      <c r="L29203" s="33"/>
      <c r="M29203" s="24"/>
    </row>
    <row r="29204" spans="1:13" x14ac:dyDescent="0.2">
      <c r="A29204" s="289"/>
      <c r="I29204"/>
      <c r="J29204"/>
      <c r="L29204" s="33"/>
      <c r="M29204" s="24"/>
    </row>
    <row r="29205" spans="1:13" x14ac:dyDescent="0.2">
      <c r="A29205" s="289"/>
      <c r="I29205"/>
      <c r="J29205"/>
      <c r="L29205" s="33"/>
      <c r="M29205" s="24"/>
    </row>
    <row r="29206" spans="1:13" x14ac:dyDescent="0.2">
      <c r="A29206" s="289"/>
      <c r="I29206"/>
      <c r="J29206"/>
      <c r="L29206" s="33"/>
      <c r="M29206" s="24"/>
    </row>
    <row r="29207" spans="1:13" x14ac:dyDescent="0.2">
      <c r="A29207" s="289"/>
      <c r="I29207"/>
      <c r="J29207"/>
      <c r="L29207" s="33"/>
      <c r="M29207" s="24"/>
    </row>
    <row r="29208" spans="1:13" x14ac:dyDescent="0.2">
      <c r="A29208" s="289"/>
      <c r="I29208"/>
      <c r="J29208"/>
      <c r="L29208" s="33"/>
      <c r="M29208" s="24"/>
    </row>
    <row r="29209" spans="1:13" x14ac:dyDescent="0.2">
      <c r="A29209" s="289"/>
      <c r="I29209"/>
      <c r="J29209"/>
      <c r="L29209" s="33"/>
      <c r="M29209" s="24"/>
    </row>
    <row r="29210" spans="1:13" x14ac:dyDescent="0.2">
      <c r="A29210" s="289"/>
      <c r="I29210"/>
      <c r="J29210"/>
      <c r="L29210" s="33"/>
      <c r="M29210" s="24"/>
    </row>
    <row r="29211" spans="1:13" x14ac:dyDescent="0.2">
      <c r="A29211" s="289"/>
      <c r="I29211"/>
      <c r="J29211"/>
      <c r="L29211" s="33"/>
      <c r="M29211" s="24"/>
    </row>
    <row r="29212" spans="1:13" x14ac:dyDescent="0.2">
      <c r="A29212" s="289"/>
      <c r="I29212"/>
      <c r="J29212"/>
      <c r="L29212" s="33"/>
      <c r="M29212" s="24"/>
    </row>
    <row r="29213" spans="1:13" x14ac:dyDescent="0.2">
      <c r="A29213" s="289"/>
      <c r="I29213"/>
      <c r="J29213"/>
      <c r="L29213" s="33"/>
      <c r="M29213" s="24"/>
    </row>
    <row r="29214" spans="1:13" x14ac:dyDescent="0.2">
      <c r="A29214" s="289"/>
      <c r="I29214"/>
      <c r="J29214"/>
      <c r="L29214" s="33"/>
      <c r="M29214" s="24"/>
    </row>
    <row r="29215" spans="1:13" x14ac:dyDescent="0.2">
      <c r="A29215" s="289"/>
      <c r="I29215"/>
      <c r="J29215"/>
      <c r="L29215" s="33"/>
      <c r="M29215" s="24"/>
    </row>
    <row r="29216" spans="1:13" x14ac:dyDescent="0.2">
      <c r="A29216" s="289"/>
      <c r="I29216"/>
      <c r="J29216"/>
      <c r="L29216" s="33"/>
      <c r="M29216" s="24"/>
    </row>
    <row r="29217" spans="1:13" x14ac:dyDescent="0.2">
      <c r="A29217" s="289"/>
      <c r="I29217"/>
      <c r="J29217"/>
      <c r="L29217" s="33"/>
      <c r="M29217" s="24"/>
    </row>
    <row r="29218" spans="1:13" x14ac:dyDescent="0.2">
      <c r="A29218" s="289"/>
      <c r="I29218"/>
      <c r="J29218"/>
      <c r="L29218" s="33"/>
      <c r="M29218" s="24"/>
    </row>
    <row r="29219" spans="1:13" x14ac:dyDescent="0.2">
      <c r="A29219" s="289"/>
      <c r="I29219"/>
      <c r="J29219"/>
      <c r="L29219" s="33"/>
      <c r="M29219" s="24"/>
    </row>
    <row r="29220" spans="1:13" x14ac:dyDescent="0.2">
      <c r="A29220" s="289"/>
      <c r="I29220"/>
      <c r="J29220"/>
      <c r="L29220" s="33"/>
      <c r="M29220" s="24"/>
    </row>
    <row r="29221" spans="1:13" x14ac:dyDescent="0.2">
      <c r="A29221" s="289"/>
      <c r="I29221"/>
      <c r="J29221"/>
      <c r="L29221" s="33"/>
      <c r="M29221" s="24"/>
    </row>
    <row r="29222" spans="1:13" x14ac:dyDescent="0.2">
      <c r="A29222" s="289"/>
      <c r="I29222"/>
      <c r="J29222"/>
      <c r="L29222" s="33"/>
      <c r="M29222" s="24"/>
    </row>
    <row r="29223" spans="1:13" x14ac:dyDescent="0.2">
      <c r="A29223" s="289"/>
      <c r="I29223"/>
      <c r="J29223"/>
      <c r="L29223" s="33"/>
      <c r="M29223" s="24"/>
    </row>
    <row r="29224" spans="1:13" x14ac:dyDescent="0.2">
      <c r="A29224" s="289"/>
      <c r="I29224"/>
      <c r="J29224"/>
      <c r="L29224" s="33"/>
      <c r="M29224" s="24"/>
    </row>
    <row r="29225" spans="1:13" x14ac:dyDescent="0.2">
      <c r="A29225" s="289"/>
      <c r="I29225"/>
      <c r="J29225"/>
      <c r="L29225" s="33"/>
      <c r="M29225" s="24"/>
    </row>
    <row r="29226" spans="1:13" x14ac:dyDescent="0.2">
      <c r="A29226" s="289"/>
      <c r="I29226"/>
      <c r="J29226"/>
      <c r="L29226" s="33"/>
      <c r="M29226" s="24"/>
    </row>
    <row r="29227" spans="1:13" x14ac:dyDescent="0.2">
      <c r="A29227" s="289"/>
      <c r="I29227"/>
      <c r="J29227"/>
      <c r="L29227" s="33"/>
      <c r="M29227" s="24"/>
    </row>
    <row r="29228" spans="1:13" x14ac:dyDescent="0.2">
      <c r="A29228" s="289"/>
      <c r="I29228"/>
      <c r="J29228"/>
      <c r="L29228" s="33"/>
      <c r="M29228" s="24"/>
    </row>
    <row r="29229" spans="1:13" x14ac:dyDescent="0.2">
      <c r="A29229" s="289"/>
      <c r="I29229"/>
      <c r="J29229"/>
      <c r="L29229" s="33"/>
      <c r="M29229" s="24"/>
    </row>
    <row r="29230" spans="1:13" x14ac:dyDescent="0.2">
      <c r="A29230" s="289"/>
      <c r="I29230"/>
      <c r="J29230"/>
      <c r="L29230" s="33"/>
      <c r="M29230" s="24"/>
    </row>
    <row r="29231" spans="1:13" x14ac:dyDescent="0.2">
      <c r="A29231" s="289"/>
      <c r="I29231"/>
      <c r="J29231"/>
      <c r="L29231" s="33"/>
      <c r="M29231" s="24"/>
    </row>
    <row r="29232" spans="1:13" x14ac:dyDescent="0.2">
      <c r="A29232" s="289"/>
      <c r="I29232"/>
      <c r="J29232"/>
      <c r="L29232" s="33"/>
      <c r="M29232" s="24"/>
    </row>
    <row r="29233" spans="1:13" x14ac:dyDescent="0.2">
      <c r="A29233" s="289"/>
      <c r="I29233"/>
      <c r="J29233"/>
      <c r="L29233" s="33"/>
      <c r="M29233" s="24"/>
    </row>
    <row r="29234" spans="1:13" x14ac:dyDescent="0.2">
      <c r="A29234" s="289"/>
      <c r="I29234"/>
      <c r="J29234"/>
      <c r="L29234" s="33"/>
      <c r="M29234" s="24"/>
    </row>
    <row r="29235" spans="1:13" x14ac:dyDescent="0.2">
      <c r="A29235" s="289"/>
      <c r="I29235"/>
      <c r="J29235"/>
      <c r="L29235" s="33"/>
      <c r="M29235" s="24"/>
    </row>
    <row r="29236" spans="1:13" x14ac:dyDescent="0.2">
      <c r="A29236" s="289"/>
      <c r="I29236"/>
      <c r="J29236"/>
      <c r="L29236" s="33"/>
      <c r="M29236" s="24"/>
    </row>
    <row r="29237" spans="1:13" x14ac:dyDescent="0.2">
      <c r="A29237" s="289"/>
      <c r="I29237"/>
      <c r="J29237"/>
      <c r="L29237" s="33"/>
      <c r="M29237" s="24"/>
    </row>
    <row r="29238" spans="1:13" x14ac:dyDescent="0.2">
      <c r="A29238" s="289"/>
      <c r="I29238"/>
      <c r="J29238"/>
      <c r="L29238" s="33"/>
      <c r="M29238" s="24"/>
    </row>
    <row r="29239" spans="1:13" x14ac:dyDescent="0.2">
      <c r="A29239" s="289"/>
      <c r="I29239"/>
      <c r="J29239"/>
      <c r="L29239" s="33"/>
      <c r="M29239" s="24"/>
    </row>
    <row r="29240" spans="1:13" x14ac:dyDescent="0.2">
      <c r="A29240" s="289"/>
      <c r="I29240"/>
      <c r="J29240"/>
      <c r="L29240" s="33"/>
      <c r="M29240" s="24"/>
    </row>
    <row r="29241" spans="1:13" x14ac:dyDescent="0.2">
      <c r="A29241" s="289"/>
      <c r="I29241"/>
      <c r="J29241"/>
      <c r="L29241" s="33"/>
      <c r="M29241" s="24"/>
    </row>
    <row r="29242" spans="1:13" x14ac:dyDescent="0.2">
      <c r="A29242" s="289"/>
      <c r="I29242"/>
      <c r="J29242"/>
      <c r="L29242" s="33"/>
      <c r="M29242" s="24"/>
    </row>
    <row r="29243" spans="1:13" x14ac:dyDescent="0.2">
      <c r="A29243" s="289"/>
      <c r="I29243"/>
      <c r="J29243"/>
      <c r="L29243" s="33"/>
      <c r="M29243" s="24"/>
    </row>
    <row r="29244" spans="1:13" x14ac:dyDescent="0.2">
      <c r="A29244" s="289"/>
      <c r="I29244"/>
      <c r="J29244"/>
      <c r="L29244" s="33"/>
      <c r="M29244" s="24"/>
    </row>
    <row r="29245" spans="1:13" x14ac:dyDescent="0.2">
      <c r="A29245" s="289"/>
      <c r="I29245"/>
      <c r="J29245"/>
      <c r="L29245" s="33"/>
      <c r="M29245" s="24"/>
    </row>
    <row r="29246" spans="1:13" x14ac:dyDescent="0.2">
      <c r="A29246" s="289"/>
      <c r="I29246"/>
      <c r="J29246"/>
      <c r="L29246" s="33"/>
      <c r="M29246" s="24"/>
    </row>
    <row r="29247" spans="1:13" x14ac:dyDescent="0.2">
      <c r="A29247" s="289"/>
      <c r="I29247"/>
      <c r="J29247"/>
      <c r="L29247" s="33"/>
      <c r="M29247" s="24"/>
    </row>
    <row r="29248" spans="1:13" x14ac:dyDescent="0.2">
      <c r="A29248" s="289"/>
      <c r="I29248"/>
      <c r="J29248"/>
      <c r="L29248" s="33"/>
      <c r="M29248" s="24"/>
    </row>
    <row r="29249" spans="1:13" x14ac:dyDescent="0.2">
      <c r="A29249" s="289"/>
      <c r="I29249"/>
      <c r="J29249"/>
      <c r="L29249" s="33"/>
      <c r="M29249" s="24"/>
    </row>
    <row r="29250" spans="1:13" x14ac:dyDescent="0.2">
      <c r="A29250" s="289"/>
      <c r="I29250"/>
      <c r="J29250"/>
      <c r="L29250" s="33"/>
      <c r="M29250" s="24"/>
    </row>
    <row r="29251" spans="1:13" x14ac:dyDescent="0.2">
      <c r="A29251" s="289"/>
      <c r="I29251"/>
      <c r="J29251"/>
      <c r="L29251" s="33"/>
      <c r="M29251" s="24"/>
    </row>
    <row r="29252" spans="1:13" x14ac:dyDescent="0.2">
      <c r="A29252" s="289"/>
      <c r="I29252"/>
      <c r="J29252"/>
      <c r="L29252" s="33"/>
      <c r="M29252" s="24"/>
    </row>
    <row r="29253" spans="1:13" x14ac:dyDescent="0.2">
      <c r="A29253" s="289"/>
      <c r="I29253"/>
      <c r="J29253"/>
      <c r="L29253" s="33"/>
      <c r="M29253" s="24"/>
    </row>
    <row r="29254" spans="1:13" x14ac:dyDescent="0.2">
      <c r="A29254" s="289"/>
      <c r="I29254"/>
      <c r="J29254"/>
      <c r="L29254" s="33"/>
      <c r="M29254" s="24"/>
    </row>
    <row r="29255" spans="1:13" x14ac:dyDescent="0.2">
      <c r="A29255" s="289"/>
      <c r="I29255"/>
      <c r="J29255"/>
      <c r="L29255" s="33"/>
      <c r="M29255" s="24"/>
    </row>
    <row r="29256" spans="1:13" x14ac:dyDescent="0.2">
      <c r="A29256" s="289"/>
      <c r="I29256"/>
      <c r="J29256"/>
      <c r="L29256" s="33"/>
      <c r="M29256" s="24"/>
    </row>
    <row r="29257" spans="1:13" x14ac:dyDescent="0.2">
      <c r="A29257" s="289"/>
      <c r="I29257"/>
      <c r="J29257"/>
      <c r="L29257" s="33"/>
      <c r="M29257" s="24"/>
    </row>
    <row r="29258" spans="1:13" x14ac:dyDescent="0.2">
      <c r="A29258" s="289"/>
      <c r="I29258"/>
      <c r="J29258"/>
      <c r="L29258" s="33"/>
      <c r="M29258" s="24"/>
    </row>
    <row r="29259" spans="1:13" x14ac:dyDescent="0.2">
      <c r="A29259" s="289"/>
      <c r="I29259"/>
      <c r="J29259"/>
      <c r="L29259" s="33"/>
      <c r="M29259" s="24"/>
    </row>
    <row r="29260" spans="1:13" x14ac:dyDescent="0.2">
      <c r="A29260" s="289"/>
      <c r="I29260"/>
      <c r="J29260"/>
      <c r="L29260" s="33"/>
      <c r="M29260" s="24"/>
    </row>
    <row r="29261" spans="1:13" x14ac:dyDescent="0.2">
      <c r="A29261" s="289"/>
      <c r="I29261"/>
      <c r="J29261"/>
      <c r="L29261" s="33"/>
      <c r="M29261" s="24"/>
    </row>
    <row r="29262" spans="1:13" x14ac:dyDescent="0.2">
      <c r="A29262" s="289"/>
      <c r="I29262"/>
      <c r="J29262"/>
      <c r="L29262" s="33"/>
      <c r="M29262" s="24"/>
    </row>
    <row r="29263" spans="1:13" x14ac:dyDescent="0.2">
      <c r="A29263" s="289"/>
      <c r="I29263"/>
      <c r="J29263"/>
      <c r="L29263" s="33"/>
      <c r="M29263" s="24"/>
    </row>
    <row r="29264" spans="1:13" x14ac:dyDescent="0.2">
      <c r="A29264" s="289"/>
      <c r="I29264"/>
      <c r="J29264"/>
      <c r="L29264" s="33"/>
      <c r="M29264" s="24"/>
    </row>
    <row r="29265" spans="1:13" x14ac:dyDescent="0.2">
      <c r="A29265" s="289"/>
      <c r="I29265"/>
      <c r="J29265"/>
      <c r="L29265" s="33"/>
      <c r="M29265" s="24"/>
    </row>
    <row r="29266" spans="1:13" x14ac:dyDescent="0.2">
      <c r="A29266" s="289"/>
      <c r="I29266"/>
      <c r="J29266"/>
      <c r="L29266" s="33"/>
      <c r="M29266" s="24"/>
    </row>
    <row r="29267" spans="1:13" x14ac:dyDescent="0.2">
      <c r="A29267" s="289"/>
      <c r="I29267"/>
      <c r="J29267"/>
      <c r="L29267" s="33"/>
      <c r="M29267" s="24"/>
    </row>
    <row r="29268" spans="1:13" x14ac:dyDescent="0.2">
      <c r="A29268" s="289"/>
      <c r="I29268"/>
      <c r="J29268"/>
      <c r="L29268" s="33"/>
      <c r="M29268" s="24"/>
    </row>
    <row r="29269" spans="1:13" x14ac:dyDescent="0.2">
      <c r="A29269" s="289"/>
      <c r="I29269"/>
      <c r="J29269"/>
      <c r="L29269" s="33"/>
      <c r="M29269" s="24"/>
    </row>
    <row r="29270" spans="1:13" x14ac:dyDescent="0.2">
      <c r="A29270" s="289"/>
      <c r="I29270"/>
      <c r="J29270"/>
      <c r="L29270" s="33"/>
      <c r="M29270" s="24"/>
    </row>
    <row r="29271" spans="1:13" x14ac:dyDescent="0.2">
      <c r="A29271" s="289"/>
      <c r="I29271"/>
      <c r="J29271"/>
      <c r="L29271" s="33"/>
      <c r="M29271" s="24"/>
    </row>
    <row r="29272" spans="1:13" x14ac:dyDescent="0.2">
      <c r="A29272" s="289"/>
      <c r="I29272"/>
      <c r="J29272"/>
      <c r="L29272" s="33"/>
      <c r="M29272" s="24"/>
    </row>
    <row r="29273" spans="1:13" x14ac:dyDescent="0.2">
      <c r="A29273" s="289"/>
      <c r="I29273"/>
      <c r="J29273"/>
      <c r="L29273" s="33"/>
      <c r="M29273" s="24"/>
    </row>
    <row r="29274" spans="1:13" x14ac:dyDescent="0.2">
      <c r="A29274" s="289"/>
      <c r="I29274"/>
      <c r="J29274"/>
      <c r="L29274" s="33"/>
      <c r="M29274" s="24"/>
    </row>
    <row r="29275" spans="1:13" x14ac:dyDescent="0.2">
      <c r="A29275" s="289"/>
      <c r="I29275"/>
      <c r="J29275"/>
      <c r="L29275" s="33"/>
      <c r="M29275" s="24"/>
    </row>
    <row r="29276" spans="1:13" x14ac:dyDescent="0.2">
      <c r="A29276" s="289"/>
      <c r="I29276"/>
      <c r="J29276"/>
      <c r="L29276" s="33"/>
      <c r="M29276" s="24"/>
    </row>
    <row r="29277" spans="1:13" x14ac:dyDescent="0.2">
      <c r="A29277" s="289"/>
      <c r="I29277"/>
      <c r="J29277"/>
      <c r="L29277" s="33"/>
      <c r="M29277" s="24"/>
    </row>
    <row r="29278" spans="1:13" x14ac:dyDescent="0.2">
      <c r="A29278" s="289"/>
      <c r="I29278"/>
      <c r="J29278"/>
      <c r="L29278" s="33"/>
      <c r="M29278" s="24"/>
    </row>
    <row r="29279" spans="1:13" x14ac:dyDescent="0.2">
      <c r="A29279" s="289"/>
      <c r="I29279"/>
      <c r="J29279"/>
      <c r="L29279" s="33"/>
      <c r="M29279" s="24"/>
    </row>
    <row r="29280" spans="1:13" x14ac:dyDescent="0.2">
      <c r="A29280" s="289"/>
      <c r="I29280"/>
      <c r="J29280"/>
      <c r="L29280" s="33"/>
      <c r="M29280" s="24"/>
    </row>
    <row r="29281" spans="1:13" x14ac:dyDescent="0.2">
      <c r="A29281" s="289"/>
      <c r="I29281"/>
      <c r="J29281"/>
      <c r="L29281" s="33"/>
      <c r="M29281" s="24"/>
    </row>
    <row r="29282" spans="1:13" x14ac:dyDescent="0.2">
      <c r="A29282" s="289"/>
      <c r="I29282"/>
      <c r="J29282"/>
      <c r="L29282" s="33"/>
      <c r="M29282" s="24"/>
    </row>
    <row r="29283" spans="1:13" x14ac:dyDescent="0.2">
      <c r="A29283" s="289"/>
      <c r="I29283"/>
      <c r="J29283"/>
      <c r="L29283" s="33"/>
      <c r="M29283" s="24"/>
    </row>
    <row r="29284" spans="1:13" x14ac:dyDescent="0.2">
      <c r="A29284" s="289"/>
      <c r="I29284"/>
      <c r="J29284"/>
      <c r="L29284" s="33"/>
      <c r="M29284" s="24"/>
    </row>
    <row r="29285" spans="1:13" x14ac:dyDescent="0.2">
      <c r="A29285" s="289"/>
      <c r="I29285"/>
      <c r="J29285"/>
      <c r="L29285" s="33"/>
      <c r="M29285" s="24"/>
    </row>
    <row r="29286" spans="1:13" x14ac:dyDescent="0.2">
      <c r="A29286" s="289"/>
      <c r="I29286"/>
      <c r="J29286"/>
      <c r="L29286" s="33"/>
      <c r="M29286" s="24"/>
    </row>
    <row r="29287" spans="1:13" x14ac:dyDescent="0.2">
      <c r="A29287" s="289"/>
      <c r="I29287"/>
      <c r="J29287"/>
      <c r="L29287" s="33"/>
      <c r="M29287" s="24"/>
    </row>
    <row r="29288" spans="1:13" x14ac:dyDescent="0.2">
      <c r="A29288" s="289"/>
      <c r="I29288"/>
      <c r="J29288"/>
      <c r="L29288" s="33"/>
      <c r="M29288" s="24"/>
    </row>
    <row r="29289" spans="1:13" x14ac:dyDescent="0.2">
      <c r="A29289" s="289"/>
      <c r="I29289"/>
      <c r="J29289"/>
      <c r="L29289" s="33"/>
      <c r="M29289" s="24"/>
    </row>
    <row r="29290" spans="1:13" x14ac:dyDescent="0.2">
      <c r="A29290" s="289"/>
      <c r="I29290"/>
      <c r="J29290"/>
      <c r="L29290" s="33"/>
      <c r="M29290" s="24"/>
    </row>
    <row r="29291" spans="1:13" x14ac:dyDescent="0.2">
      <c r="A29291" s="289"/>
      <c r="I29291"/>
      <c r="J29291"/>
      <c r="L29291" s="33"/>
      <c r="M29291" s="24"/>
    </row>
    <row r="29292" spans="1:13" x14ac:dyDescent="0.2">
      <c r="A29292" s="289"/>
      <c r="I29292"/>
      <c r="J29292"/>
      <c r="L29292" s="33"/>
      <c r="M29292" s="24"/>
    </row>
    <row r="29293" spans="1:13" x14ac:dyDescent="0.2">
      <c r="A29293" s="289"/>
      <c r="I29293"/>
      <c r="J29293"/>
      <c r="L29293" s="33"/>
      <c r="M29293" s="24"/>
    </row>
    <row r="29294" spans="1:13" x14ac:dyDescent="0.2">
      <c r="A29294" s="289"/>
      <c r="I29294"/>
      <c r="J29294"/>
      <c r="L29294" s="33"/>
      <c r="M29294" s="24"/>
    </row>
    <row r="29295" spans="1:13" x14ac:dyDescent="0.2">
      <c r="A29295" s="289"/>
      <c r="I29295"/>
      <c r="J29295"/>
      <c r="L29295" s="33"/>
      <c r="M29295" s="24"/>
    </row>
    <row r="29296" spans="1:13" x14ac:dyDescent="0.2">
      <c r="A29296" s="289"/>
      <c r="I29296"/>
      <c r="J29296"/>
      <c r="L29296" s="33"/>
      <c r="M29296" s="24"/>
    </row>
    <row r="29297" spans="1:13" x14ac:dyDescent="0.2">
      <c r="A29297" s="289"/>
      <c r="I29297"/>
      <c r="J29297"/>
      <c r="L29297" s="33"/>
      <c r="M29297" s="24"/>
    </row>
    <row r="29298" spans="1:13" x14ac:dyDescent="0.2">
      <c r="A29298" s="289"/>
      <c r="I29298"/>
      <c r="J29298"/>
      <c r="L29298" s="33"/>
      <c r="M29298" s="24"/>
    </row>
    <row r="29299" spans="1:13" x14ac:dyDescent="0.2">
      <c r="A29299" s="289"/>
      <c r="I29299"/>
      <c r="J29299"/>
      <c r="L29299" s="33"/>
      <c r="M29299" s="24"/>
    </row>
    <row r="29300" spans="1:13" x14ac:dyDescent="0.2">
      <c r="A29300" s="289"/>
      <c r="I29300"/>
      <c r="J29300"/>
      <c r="L29300" s="33"/>
      <c r="M29300" s="24"/>
    </row>
    <row r="29301" spans="1:13" x14ac:dyDescent="0.2">
      <c r="A29301" s="289"/>
      <c r="I29301"/>
      <c r="J29301"/>
      <c r="L29301" s="33"/>
      <c r="M29301" s="24"/>
    </row>
    <row r="29302" spans="1:13" x14ac:dyDescent="0.2">
      <c r="A29302" s="289"/>
      <c r="I29302"/>
      <c r="J29302"/>
      <c r="L29302" s="33"/>
      <c r="M29302" s="24"/>
    </row>
    <row r="29303" spans="1:13" x14ac:dyDescent="0.2">
      <c r="A29303" s="289"/>
      <c r="I29303"/>
      <c r="J29303"/>
      <c r="L29303" s="33"/>
      <c r="M29303" s="24"/>
    </row>
    <row r="29304" spans="1:13" x14ac:dyDescent="0.2">
      <c r="A29304" s="289"/>
      <c r="I29304"/>
      <c r="J29304"/>
      <c r="L29304" s="33"/>
      <c r="M29304" s="24"/>
    </row>
    <row r="29305" spans="1:13" x14ac:dyDescent="0.2">
      <c r="A29305" s="289"/>
      <c r="I29305"/>
      <c r="J29305"/>
      <c r="L29305" s="33"/>
      <c r="M29305" s="24"/>
    </row>
    <row r="29306" spans="1:13" x14ac:dyDescent="0.2">
      <c r="A29306" s="289"/>
      <c r="I29306"/>
      <c r="J29306"/>
      <c r="L29306" s="33"/>
      <c r="M29306" s="24"/>
    </row>
    <row r="29307" spans="1:13" x14ac:dyDescent="0.2">
      <c r="A29307" s="289"/>
      <c r="I29307"/>
      <c r="J29307"/>
      <c r="L29307" s="33"/>
      <c r="M29307" s="24"/>
    </row>
    <row r="29308" spans="1:13" x14ac:dyDescent="0.2">
      <c r="A29308" s="289"/>
      <c r="I29308"/>
      <c r="J29308"/>
      <c r="L29308" s="33"/>
      <c r="M29308" s="24"/>
    </row>
    <row r="29309" spans="1:13" x14ac:dyDescent="0.2">
      <c r="A29309" s="289"/>
      <c r="I29309"/>
      <c r="J29309"/>
      <c r="L29309" s="33"/>
      <c r="M29309" s="24"/>
    </row>
    <row r="29310" spans="1:13" x14ac:dyDescent="0.2">
      <c r="A29310" s="289"/>
      <c r="I29310"/>
      <c r="J29310"/>
      <c r="L29310" s="33"/>
      <c r="M29310" s="24"/>
    </row>
    <row r="29311" spans="1:13" x14ac:dyDescent="0.2">
      <c r="A29311" s="289"/>
      <c r="I29311"/>
      <c r="J29311"/>
      <c r="L29311" s="33"/>
      <c r="M29311" s="24"/>
    </row>
    <row r="29312" spans="1:13" x14ac:dyDescent="0.2">
      <c r="A29312" s="289"/>
      <c r="I29312"/>
      <c r="J29312"/>
      <c r="L29312" s="33"/>
      <c r="M29312" s="24"/>
    </row>
    <row r="29313" spans="1:13" x14ac:dyDescent="0.2">
      <c r="A29313" s="289"/>
      <c r="I29313"/>
      <c r="J29313"/>
      <c r="L29313" s="33"/>
      <c r="M29313" s="24"/>
    </row>
    <row r="29314" spans="1:13" x14ac:dyDescent="0.2">
      <c r="A29314" s="289"/>
      <c r="I29314"/>
      <c r="J29314"/>
      <c r="L29314" s="33"/>
      <c r="M29314" s="24"/>
    </row>
    <row r="29315" spans="1:13" x14ac:dyDescent="0.2">
      <c r="A29315" s="289"/>
      <c r="I29315"/>
      <c r="J29315"/>
      <c r="L29315" s="33"/>
      <c r="M29315" s="24"/>
    </row>
    <row r="29316" spans="1:13" x14ac:dyDescent="0.2">
      <c r="A29316" s="289"/>
      <c r="I29316"/>
      <c r="J29316"/>
      <c r="L29316" s="33"/>
      <c r="M29316" s="24"/>
    </row>
    <row r="29317" spans="1:13" x14ac:dyDescent="0.2">
      <c r="A29317" s="289"/>
      <c r="I29317"/>
      <c r="J29317"/>
      <c r="L29317" s="33"/>
      <c r="M29317" s="24"/>
    </row>
    <row r="29318" spans="1:13" x14ac:dyDescent="0.2">
      <c r="A29318" s="289"/>
      <c r="I29318"/>
      <c r="J29318"/>
      <c r="L29318" s="33"/>
      <c r="M29318" s="24"/>
    </row>
    <row r="29319" spans="1:13" x14ac:dyDescent="0.2">
      <c r="A29319" s="289"/>
      <c r="I29319"/>
      <c r="J29319"/>
      <c r="L29319" s="33"/>
      <c r="M29319" s="24"/>
    </row>
    <row r="29320" spans="1:13" x14ac:dyDescent="0.2">
      <c r="A29320" s="289"/>
      <c r="I29320"/>
      <c r="J29320"/>
      <c r="L29320" s="33"/>
      <c r="M29320" s="24"/>
    </row>
    <row r="29321" spans="1:13" x14ac:dyDescent="0.2">
      <c r="A29321" s="289"/>
      <c r="I29321"/>
      <c r="J29321"/>
      <c r="L29321" s="33"/>
      <c r="M29321" s="24"/>
    </row>
    <row r="29322" spans="1:13" x14ac:dyDescent="0.2">
      <c r="A29322" s="289"/>
      <c r="I29322"/>
      <c r="J29322"/>
      <c r="L29322" s="33"/>
      <c r="M29322" s="24"/>
    </row>
    <row r="29323" spans="1:13" x14ac:dyDescent="0.2">
      <c r="A29323" s="289"/>
      <c r="I29323"/>
      <c r="J29323"/>
      <c r="L29323" s="33"/>
      <c r="M29323" s="24"/>
    </row>
    <row r="29324" spans="1:13" x14ac:dyDescent="0.2">
      <c r="A29324" s="289"/>
      <c r="I29324"/>
      <c r="J29324"/>
      <c r="L29324" s="33"/>
      <c r="M29324" s="24"/>
    </row>
    <row r="29325" spans="1:13" x14ac:dyDescent="0.2">
      <c r="A29325" s="289"/>
      <c r="I29325"/>
      <c r="J29325"/>
      <c r="L29325" s="33"/>
      <c r="M29325" s="24"/>
    </row>
    <row r="29326" spans="1:13" x14ac:dyDescent="0.2">
      <c r="A29326" s="289"/>
      <c r="I29326"/>
      <c r="J29326"/>
      <c r="L29326" s="33"/>
      <c r="M29326" s="24"/>
    </row>
    <row r="29327" spans="1:13" x14ac:dyDescent="0.2">
      <c r="A29327" s="289"/>
      <c r="I29327"/>
      <c r="J29327"/>
      <c r="L29327" s="33"/>
      <c r="M29327" s="24"/>
    </row>
    <row r="29328" spans="1:13" x14ac:dyDescent="0.2">
      <c r="A29328" s="289"/>
      <c r="I29328"/>
      <c r="J29328"/>
      <c r="L29328" s="33"/>
      <c r="M29328" s="24"/>
    </row>
    <row r="29329" spans="1:13" x14ac:dyDescent="0.2">
      <c r="A29329" s="289"/>
      <c r="I29329"/>
      <c r="J29329"/>
      <c r="L29329" s="33"/>
      <c r="M29329" s="24"/>
    </row>
    <row r="29330" spans="1:13" x14ac:dyDescent="0.2">
      <c r="A29330" s="289"/>
      <c r="I29330"/>
      <c r="J29330"/>
      <c r="L29330" s="33"/>
      <c r="M29330" s="24"/>
    </row>
    <row r="29331" spans="1:13" x14ac:dyDescent="0.2">
      <c r="A29331" s="289"/>
      <c r="I29331"/>
      <c r="J29331"/>
      <c r="L29331" s="33"/>
      <c r="M29331" s="24"/>
    </row>
    <row r="29332" spans="1:13" x14ac:dyDescent="0.2">
      <c r="A29332" s="289"/>
      <c r="I29332"/>
      <c r="J29332"/>
      <c r="L29332" s="33"/>
      <c r="M29332" s="24"/>
    </row>
    <row r="29333" spans="1:13" x14ac:dyDescent="0.2">
      <c r="A29333" s="289"/>
      <c r="I29333"/>
      <c r="J29333"/>
      <c r="L29333" s="33"/>
      <c r="M29333" s="24"/>
    </row>
    <row r="29334" spans="1:13" x14ac:dyDescent="0.2">
      <c r="A29334" s="289"/>
      <c r="I29334"/>
      <c r="J29334"/>
      <c r="L29334" s="33"/>
      <c r="M29334" s="24"/>
    </row>
    <row r="29335" spans="1:13" x14ac:dyDescent="0.2">
      <c r="A29335" s="289"/>
      <c r="I29335"/>
      <c r="J29335"/>
      <c r="L29335" s="33"/>
      <c r="M29335" s="24"/>
    </row>
    <row r="29336" spans="1:13" x14ac:dyDescent="0.2">
      <c r="A29336" s="289"/>
      <c r="I29336"/>
      <c r="J29336"/>
      <c r="L29336" s="33"/>
      <c r="M29336" s="24"/>
    </row>
    <row r="29337" spans="1:13" x14ac:dyDescent="0.2">
      <c r="A29337" s="289"/>
      <c r="I29337"/>
      <c r="J29337"/>
      <c r="L29337" s="33"/>
      <c r="M29337" s="24"/>
    </row>
    <row r="29338" spans="1:13" x14ac:dyDescent="0.2">
      <c r="A29338" s="289"/>
      <c r="I29338"/>
      <c r="J29338"/>
      <c r="L29338" s="33"/>
      <c r="M29338" s="24"/>
    </row>
    <row r="29339" spans="1:13" x14ac:dyDescent="0.2">
      <c r="A29339" s="289"/>
      <c r="I29339"/>
      <c r="J29339"/>
      <c r="L29339" s="33"/>
      <c r="M29339" s="24"/>
    </row>
    <row r="29340" spans="1:13" x14ac:dyDescent="0.2">
      <c r="A29340" s="289"/>
      <c r="I29340"/>
      <c r="J29340"/>
      <c r="L29340" s="33"/>
      <c r="M29340" s="24"/>
    </row>
    <row r="29341" spans="1:13" x14ac:dyDescent="0.2">
      <c r="A29341" s="289"/>
      <c r="I29341"/>
      <c r="J29341"/>
      <c r="L29341" s="33"/>
      <c r="M29341" s="24"/>
    </row>
    <row r="29342" spans="1:13" x14ac:dyDescent="0.2">
      <c r="A29342" s="289"/>
      <c r="I29342"/>
      <c r="J29342"/>
      <c r="L29342" s="33"/>
      <c r="M29342" s="24"/>
    </row>
    <row r="29343" spans="1:13" x14ac:dyDescent="0.2">
      <c r="A29343" s="289"/>
      <c r="I29343"/>
      <c r="J29343"/>
      <c r="L29343" s="33"/>
      <c r="M29343" s="24"/>
    </row>
    <row r="29344" spans="1:13" x14ac:dyDescent="0.2">
      <c r="A29344" s="289"/>
      <c r="I29344"/>
      <c r="J29344"/>
      <c r="L29344" s="33"/>
      <c r="M29344" s="24"/>
    </row>
    <row r="29345" spans="1:13" x14ac:dyDescent="0.2">
      <c r="A29345" s="289"/>
      <c r="I29345"/>
      <c r="J29345"/>
      <c r="L29345" s="33"/>
      <c r="M29345" s="24"/>
    </row>
    <row r="29346" spans="1:13" x14ac:dyDescent="0.2">
      <c r="A29346" s="289"/>
      <c r="I29346"/>
      <c r="J29346"/>
      <c r="L29346" s="33"/>
      <c r="M29346" s="24"/>
    </row>
    <row r="29347" spans="1:13" x14ac:dyDescent="0.2">
      <c r="A29347" s="289"/>
      <c r="I29347"/>
      <c r="J29347"/>
      <c r="L29347" s="33"/>
      <c r="M29347" s="24"/>
    </row>
    <row r="29348" spans="1:13" x14ac:dyDescent="0.2">
      <c r="A29348" s="289"/>
      <c r="I29348"/>
      <c r="J29348"/>
      <c r="L29348" s="33"/>
      <c r="M29348" s="24"/>
    </row>
    <row r="29349" spans="1:13" x14ac:dyDescent="0.2">
      <c r="A29349" s="289"/>
      <c r="I29349"/>
      <c r="J29349"/>
      <c r="L29349" s="33"/>
      <c r="M29349" s="24"/>
    </row>
    <row r="29350" spans="1:13" x14ac:dyDescent="0.2">
      <c r="A29350" s="289"/>
      <c r="I29350"/>
      <c r="J29350"/>
      <c r="L29350" s="33"/>
      <c r="M29350" s="24"/>
    </row>
    <row r="29351" spans="1:13" x14ac:dyDescent="0.2">
      <c r="A29351" s="289"/>
      <c r="I29351"/>
      <c r="J29351"/>
      <c r="L29351" s="33"/>
      <c r="M29351" s="24"/>
    </row>
    <row r="29352" spans="1:13" x14ac:dyDescent="0.2">
      <c r="A29352" s="289"/>
      <c r="I29352"/>
      <c r="J29352"/>
      <c r="L29352" s="33"/>
      <c r="M29352" s="24"/>
    </row>
    <row r="29353" spans="1:13" x14ac:dyDescent="0.2">
      <c r="A29353" s="289"/>
      <c r="I29353"/>
      <c r="J29353"/>
      <c r="L29353" s="33"/>
      <c r="M29353" s="24"/>
    </row>
    <row r="29354" spans="1:13" x14ac:dyDescent="0.2">
      <c r="A29354" s="289"/>
      <c r="I29354"/>
      <c r="J29354"/>
      <c r="L29354" s="33"/>
      <c r="M29354" s="24"/>
    </row>
    <row r="29355" spans="1:13" x14ac:dyDescent="0.2">
      <c r="A29355" s="289"/>
      <c r="I29355"/>
      <c r="J29355"/>
      <c r="L29355" s="33"/>
      <c r="M29355" s="24"/>
    </row>
    <row r="29356" spans="1:13" x14ac:dyDescent="0.2">
      <c r="A29356" s="289"/>
      <c r="I29356"/>
      <c r="J29356"/>
      <c r="L29356" s="33"/>
      <c r="M29356" s="24"/>
    </row>
    <row r="29357" spans="1:13" x14ac:dyDescent="0.2">
      <c r="A29357" s="289"/>
      <c r="I29357"/>
      <c r="J29357"/>
      <c r="L29357" s="33"/>
      <c r="M29357" s="24"/>
    </row>
    <row r="29358" spans="1:13" x14ac:dyDescent="0.2">
      <c r="A29358" s="289"/>
      <c r="I29358"/>
      <c r="J29358"/>
      <c r="L29358" s="33"/>
      <c r="M29358" s="24"/>
    </row>
    <row r="29359" spans="1:13" x14ac:dyDescent="0.2">
      <c r="A29359" s="289"/>
      <c r="I29359"/>
      <c r="J29359"/>
      <c r="L29359" s="33"/>
      <c r="M29359" s="24"/>
    </row>
    <row r="29360" spans="1:13" x14ac:dyDescent="0.2">
      <c r="A29360" s="289"/>
      <c r="I29360"/>
      <c r="J29360"/>
      <c r="L29360" s="33"/>
      <c r="M29360" s="24"/>
    </row>
    <row r="29361" spans="1:13" x14ac:dyDescent="0.2">
      <c r="A29361" s="289"/>
      <c r="I29361"/>
      <c r="J29361"/>
      <c r="L29361" s="33"/>
      <c r="M29361" s="24"/>
    </row>
    <row r="29362" spans="1:13" x14ac:dyDescent="0.2">
      <c r="A29362" s="289"/>
      <c r="I29362"/>
      <c r="J29362"/>
      <c r="L29362" s="33"/>
      <c r="M29362" s="24"/>
    </row>
    <row r="29363" spans="1:13" x14ac:dyDescent="0.2">
      <c r="A29363" s="289"/>
      <c r="I29363"/>
      <c r="J29363"/>
      <c r="L29363" s="33"/>
      <c r="M29363" s="24"/>
    </row>
    <row r="29364" spans="1:13" x14ac:dyDescent="0.2">
      <c r="A29364" s="289"/>
      <c r="I29364"/>
      <c r="J29364"/>
      <c r="L29364" s="33"/>
      <c r="M29364" s="24"/>
    </row>
    <row r="29365" spans="1:13" x14ac:dyDescent="0.2">
      <c r="A29365" s="289"/>
      <c r="I29365"/>
      <c r="J29365"/>
      <c r="L29365" s="33"/>
      <c r="M29365" s="24"/>
    </row>
    <row r="29366" spans="1:13" x14ac:dyDescent="0.2">
      <c r="A29366" s="289"/>
      <c r="I29366"/>
      <c r="J29366"/>
      <c r="L29366" s="33"/>
      <c r="M29366" s="24"/>
    </row>
    <row r="29367" spans="1:13" x14ac:dyDescent="0.2">
      <c r="A29367" s="289"/>
      <c r="I29367"/>
      <c r="J29367"/>
      <c r="L29367" s="33"/>
      <c r="M29367" s="24"/>
    </row>
    <row r="29368" spans="1:13" x14ac:dyDescent="0.2">
      <c r="A29368" s="289"/>
      <c r="I29368"/>
      <c r="J29368"/>
      <c r="L29368" s="33"/>
      <c r="M29368" s="24"/>
    </row>
    <row r="29369" spans="1:13" x14ac:dyDescent="0.2">
      <c r="A29369" s="289"/>
      <c r="I29369"/>
      <c r="J29369"/>
      <c r="L29369" s="33"/>
      <c r="M29369" s="24"/>
    </row>
    <row r="29370" spans="1:13" x14ac:dyDescent="0.2">
      <c r="A29370" s="289"/>
      <c r="I29370"/>
      <c r="J29370"/>
      <c r="L29370" s="33"/>
      <c r="M29370" s="24"/>
    </row>
    <row r="29371" spans="1:13" x14ac:dyDescent="0.2">
      <c r="A29371" s="289"/>
      <c r="I29371"/>
      <c r="J29371"/>
      <c r="L29371" s="33"/>
      <c r="M29371" s="24"/>
    </row>
    <row r="29372" spans="1:13" x14ac:dyDescent="0.2">
      <c r="A29372" s="289"/>
      <c r="I29372"/>
      <c r="J29372"/>
      <c r="L29372" s="33"/>
      <c r="M29372" s="24"/>
    </row>
    <row r="29373" spans="1:13" x14ac:dyDescent="0.2">
      <c r="A29373" s="289"/>
      <c r="I29373"/>
      <c r="J29373"/>
      <c r="L29373" s="33"/>
      <c r="M29373" s="24"/>
    </row>
    <row r="29374" spans="1:13" x14ac:dyDescent="0.2">
      <c r="A29374" s="289"/>
      <c r="I29374"/>
      <c r="J29374"/>
      <c r="L29374" s="33"/>
      <c r="M29374" s="24"/>
    </row>
    <row r="29375" spans="1:13" x14ac:dyDescent="0.2">
      <c r="A29375" s="289"/>
      <c r="I29375"/>
      <c r="J29375"/>
      <c r="L29375" s="33"/>
      <c r="M29375" s="24"/>
    </row>
    <row r="29376" spans="1:13" x14ac:dyDescent="0.2">
      <c r="A29376" s="289"/>
      <c r="I29376"/>
      <c r="J29376"/>
      <c r="L29376" s="33"/>
      <c r="M29376" s="24"/>
    </row>
    <row r="29377" spans="1:13" x14ac:dyDescent="0.2">
      <c r="A29377" s="289"/>
      <c r="I29377"/>
      <c r="J29377"/>
      <c r="L29377" s="33"/>
      <c r="M29377" s="24"/>
    </row>
    <row r="29378" spans="1:13" x14ac:dyDescent="0.2">
      <c r="A29378" s="289"/>
      <c r="I29378"/>
      <c r="J29378"/>
      <c r="L29378" s="33"/>
      <c r="M29378" s="24"/>
    </row>
    <row r="29379" spans="1:13" x14ac:dyDescent="0.2">
      <c r="A29379" s="289"/>
      <c r="I29379"/>
      <c r="J29379"/>
      <c r="L29379" s="33"/>
      <c r="M29379" s="24"/>
    </row>
    <row r="29380" spans="1:13" x14ac:dyDescent="0.2">
      <c r="A29380" s="289"/>
      <c r="I29380"/>
      <c r="J29380"/>
      <c r="L29380" s="33"/>
      <c r="M29380" s="24"/>
    </row>
    <row r="29381" spans="1:13" x14ac:dyDescent="0.2">
      <c r="A29381" s="289"/>
      <c r="I29381"/>
      <c r="J29381"/>
      <c r="L29381" s="33"/>
      <c r="M29381" s="24"/>
    </row>
    <row r="29382" spans="1:13" x14ac:dyDescent="0.2">
      <c r="A29382" s="289"/>
      <c r="I29382"/>
      <c r="J29382"/>
      <c r="L29382" s="33"/>
      <c r="M29382" s="24"/>
    </row>
    <row r="29383" spans="1:13" x14ac:dyDescent="0.2">
      <c r="A29383" s="289"/>
      <c r="I29383"/>
      <c r="J29383"/>
      <c r="L29383" s="33"/>
      <c r="M29383" s="24"/>
    </row>
    <row r="29384" spans="1:13" x14ac:dyDescent="0.2">
      <c r="A29384" s="289"/>
      <c r="I29384"/>
      <c r="J29384"/>
      <c r="L29384" s="33"/>
      <c r="M29384" s="24"/>
    </row>
    <row r="29385" spans="1:13" x14ac:dyDescent="0.2">
      <c r="A29385" s="289"/>
      <c r="I29385"/>
      <c r="J29385"/>
      <c r="L29385" s="33"/>
      <c r="M29385" s="24"/>
    </row>
    <row r="29386" spans="1:13" x14ac:dyDescent="0.2">
      <c r="A29386" s="289"/>
      <c r="I29386"/>
      <c r="J29386"/>
      <c r="L29386" s="33"/>
      <c r="M29386" s="24"/>
    </row>
    <row r="29387" spans="1:13" x14ac:dyDescent="0.2">
      <c r="A29387" s="289"/>
      <c r="I29387"/>
      <c r="J29387"/>
      <c r="L29387" s="33"/>
      <c r="M29387" s="24"/>
    </row>
    <row r="29388" spans="1:13" x14ac:dyDescent="0.2">
      <c r="A29388" s="289"/>
      <c r="I29388"/>
      <c r="J29388"/>
      <c r="L29388" s="33"/>
      <c r="M29388" s="24"/>
    </row>
    <row r="29389" spans="1:13" x14ac:dyDescent="0.2">
      <c r="A29389" s="289"/>
      <c r="I29389"/>
      <c r="J29389"/>
      <c r="L29389" s="33"/>
      <c r="M29389" s="24"/>
    </row>
    <row r="29390" spans="1:13" x14ac:dyDescent="0.2">
      <c r="A29390" s="289"/>
      <c r="I29390"/>
      <c r="J29390"/>
      <c r="L29390" s="33"/>
      <c r="M29390" s="24"/>
    </row>
    <row r="29391" spans="1:13" x14ac:dyDescent="0.2">
      <c r="A29391" s="289"/>
      <c r="I29391"/>
      <c r="J29391"/>
      <c r="L29391" s="33"/>
      <c r="M29391" s="24"/>
    </row>
    <row r="29392" spans="1:13" x14ac:dyDescent="0.2">
      <c r="A29392" s="289"/>
      <c r="I29392"/>
      <c r="J29392"/>
      <c r="L29392" s="33"/>
      <c r="M29392" s="24"/>
    </row>
    <row r="29393" spans="1:13" x14ac:dyDescent="0.2">
      <c r="A29393" s="289"/>
      <c r="I29393"/>
      <c r="J29393"/>
      <c r="L29393" s="33"/>
      <c r="M29393" s="24"/>
    </row>
    <row r="29394" spans="1:13" x14ac:dyDescent="0.2">
      <c r="A29394" s="289"/>
      <c r="I29394"/>
      <c r="J29394"/>
      <c r="L29394" s="33"/>
      <c r="M29394" s="24"/>
    </row>
    <row r="29395" spans="1:13" x14ac:dyDescent="0.2">
      <c r="A29395" s="289"/>
      <c r="I29395"/>
      <c r="J29395"/>
      <c r="L29395" s="33"/>
      <c r="M29395" s="24"/>
    </row>
    <row r="29396" spans="1:13" x14ac:dyDescent="0.2">
      <c r="A29396" s="289"/>
      <c r="I29396"/>
      <c r="J29396"/>
      <c r="L29396" s="33"/>
      <c r="M29396" s="24"/>
    </row>
    <row r="29397" spans="1:13" x14ac:dyDescent="0.2">
      <c r="A29397" s="289"/>
      <c r="I29397"/>
      <c r="J29397"/>
      <c r="L29397" s="33"/>
      <c r="M29397" s="24"/>
    </row>
    <row r="29398" spans="1:13" x14ac:dyDescent="0.2">
      <c r="A29398" s="289"/>
      <c r="I29398"/>
      <c r="J29398"/>
      <c r="L29398" s="33"/>
      <c r="M29398" s="24"/>
    </row>
    <row r="29399" spans="1:13" x14ac:dyDescent="0.2">
      <c r="A29399" s="289"/>
      <c r="I29399"/>
      <c r="J29399"/>
      <c r="L29399" s="33"/>
      <c r="M29399" s="24"/>
    </row>
    <row r="29400" spans="1:13" x14ac:dyDescent="0.2">
      <c r="A29400" s="289"/>
      <c r="I29400"/>
      <c r="J29400"/>
      <c r="L29400" s="33"/>
      <c r="M29400" s="24"/>
    </row>
    <row r="29401" spans="1:13" x14ac:dyDescent="0.2">
      <c r="A29401" s="289"/>
      <c r="I29401"/>
      <c r="J29401"/>
      <c r="L29401" s="33"/>
      <c r="M29401" s="24"/>
    </row>
    <row r="29402" spans="1:13" x14ac:dyDescent="0.2">
      <c r="A29402" s="289"/>
      <c r="I29402"/>
      <c r="J29402"/>
      <c r="L29402" s="33"/>
      <c r="M29402" s="24"/>
    </row>
    <row r="29403" spans="1:13" x14ac:dyDescent="0.2">
      <c r="A29403" s="289"/>
      <c r="I29403"/>
      <c r="J29403"/>
      <c r="L29403" s="33"/>
      <c r="M29403" s="24"/>
    </row>
    <row r="29404" spans="1:13" x14ac:dyDescent="0.2">
      <c r="A29404" s="289"/>
      <c r="I29404"/>
      <c r="J29404"/>
      <c r="L29404" s="33"/>
      <c r="M29404" s="24"/>
    </row>
    <row r="29405" spans="1:13" x14ac:dyDescent="0.2">
      <c r="A29405" s="289"/>
      <c r="I29405"/>
      <c r="J29405"/>
      <c r="L29405" s="33"/>
      <c r="M29405" s="24"/>
    </row>
    <row r="29406" spans="1:13" x14ac:dyDescent="0.2">
      <c r="A29406" s="289"/>
      <c r="I29406"/>
      <c r="J29406"/>
      <c r="L29406" s="33"/>
      <c r="M29406" s="24"/>
    </row>
    <row r="29407" spans="1:13" x14ac:dyDescent="0.2">
      <c r="A29407" s="289"/>
      <c r="I29407"/>
      <c r="J29407"/>
      <c r="L29407" s="33"/>
      <c r="M29407" s="24"/>
    </row>
    <row r="29408" spans="1:13" x14ac:dyDescent="0.2">
      <c r="A29408" s="289"/>
      <c r="I29408"/>
      <c r="J29408"/>
      <c r="L29408" s="33"/>
      <c r="M29408" s="24"/>
    </row>
    <row r="29409" spans="1:13" x14ac:dyDescent="0.2">
      <c r="A29409" s="289"/>
      <c r="I29409"/>
      <c r="J29409"/>
      <c r="L29409" s="33"/>
      <c r="M29409" s="24"/>
    </row>
    <row r="29410" spans="1:13" x14ac:dyDescent="0.2">
      <c r="A29410" s="289"/>
      <c r="I29410"/>
      <c r="J29410"/>
      <c r="L29410" s="33"/>
      <c r="M29410" s="24"/>
    </row>
    <row r="29411" spans="1:13" x14ac:dyDescent="0.2">
      <c r="A29411" s="289"/>
      <c r="I29411"/>
      <c r="J29411"/>
      <c r="L29411" s="33"/>
      <c r="M29411" s="24"/>
    </row>
    <row r="29412" spans="1:13" x14ac:dyDescent="0.2">
      <c r="A29412" s="289"/>
      <c r="I29412"/>
      <c r="J29412"/>
      <c r="L29412" s="33"/>
      <c r="M29412" s="24"/>
    </row>
    <row r="29413" spans="1:13" x14ac:dyDescent="0.2">
      <c r="A29413" s="289"/>
      <c r="I29413"/>
      <c r="J29413"/>
      <c r="L29413" s="33"/>
      <c r="M29413" s="24"/>
    </row>
    <row r="29414" spans="1:13" x14ac:dyDescent="0.2">
      <c r="A29414" s="289"/>
      <c r="I29414"/>
      <c r="J29414"/>
      <c r="L29414" s="33"/>
      <c r="M29414" s="24"/>
    </row>
    <row r="29415" spans="1:13" x14ac:dyDescent="0.2">
      <c r="A29415" s="289"/>
      <c r="I29415"/>
      <c r="J29415"/>
      <c r="L29415" s="33"/>
      <c r="M29415" s="24"/>
    </row>
    <row r="29416" spans="1:13" x14ac:dyDescent="0.2">
      <c r="A29416" s="289"/>
      <c r="I29416"/>
      <c r="J29416"/>
      <c r="L29416" s="33"/>
      <c r="M29416" s="24"/>
    </row>
    <row r="29417" spans="1:13" x14ac:dyDescent="0.2">
      <c r="A29417" s="289"/>
      <c r="I29417"/>
      <c r="J29417"/>
      <c r="L29417" s="33"/>
      <c r="M29417" s="24"/>
    </row>
    <row r="29418" spans="1:13" x14ac:dyDescent="0.2">
      <c r="A29418" s="289"/>
      <c r="I29418"/>
      <c r="J29418"/>
      <c r="L29418" s="33"/>
      <c r="M29418" s="24"/>
    </row>
    <row r="29419" spans="1:13" x14ac:dyDescent="0.2">
      <c r="A29419" s="289"/>
      <c r="I29419"/>
      <c r="J29419"/>
      <c r="L29419" s="33"/>
      <c r="M29419" s="24"/>
    </row>
    <row r="29420" spans="1:13" x14ac:dyDescent="0.2">
      <c r="A29420" s="289"/>
      <c r="I29420"/>
      <c r="J29420"/>
      <c r="L29420" s="33"/>
      <c r="M29420" s="24"/>
    </row>
    <row r="29421" spans="1:13" x14ac:dyDescent="0.2">
      <c r="A29421" s="289"/>
      <c r="I29421"/>
      <c r="J29421"/>
      <c r="L29421" s="33"/>
      <c r="M29421" s="24"/>
    </row>
    <row r="29422" spans="1:13" x14ac:dyDescent="0.2">
      <c r="A29422" s="289"/>
      <c r="I29422"/>
      <c r="J29422"/>
      <c r="L29422" s="33"/>
      <c r="M29422" s="24"/>
    </row>
    <row r="29423" spans="1:13" x14ac:dyDescent="0.2">
      <c r="A29423" s="289"/>
      <c r="I29423"/>
      <c r="J29423"/>
      <c r="L29423" s="33"/>
      <c r="M29423" s="24"/>
    </row>
    <row r="29424" spans="1:13" x14ac:dyDescent="0.2">
      <c r="A29424" s="289"/>
      <c r="I29424"/>
      <c r="J29424"/>
      <c r="L29424" s="33"/>
      <c r="M29424" s="24"/>
    </row>
    <row r="29425" spans="1:13" x14ac:dyDescent="0.2">
      <c r="A29425" s="289"/>
      <c r="I29425"/>
      <c r="J29425"/>
      <c r="L29425" s="33"/>
      <c r="M29425" s="24"/>
    </row>
    <row r="29426" spans="1:13" x14ac:dyDescent="0.2">
      <c r="A29426" s="289"/>
      <c r="I29426"/>
      <c r="J29426"/>
      <c r="L29426" s="33"/>
      <c r="M29426" s="24"/>
    </row>
    <row r="29427" spans="1:13" x14ac:dyDescent="0.2">
      <c r="A29427" s="289"/>
      <c r="I29427"/>
      <c r="J29427"/>
      <c r="L29427" s="33"/>
      <c r="M29427" s="24"/>
    </row>
    <row r="29428" spans="1:13" x14ac:dyDescent="0.2">
      <c r="A29428" s="289"/>
      <c r="I29428"/>
      <c r="J29428"/>
      <c r="L29428" s="33"/>
      <c r="M29428" s="24"/>
    </row>
    <row r="29429" spans="1:13" x14ac:dyDescent="0.2">
      <c r="A29429" s="289"/>
      <c r="I29429"/>
      <c r="J29429"/>
      <c r="L29429" s="33"/>
      <c r="M29429" s="24"/>
    </row>
    <row r="29430" spans="1:13" x14ac:dyDescent="0.2">
      <c r="A29430" s="289"/>
      <c r="I29430"/>
      <c r="J29430"/>
      <c r="L29430" s="33"/>
      <c r="M29430" s="24"/>
    </row>
    <row r="29431" spans="1:13" x14ac:dyDescent="0.2">
      <c r="A29431" s="289"/>
      <c r="I29431"/>
      <c r="J29431"/>
      <c r="L29431" s="33"/>
      <c r="M29431" s="24"/>
    </row>
    <row r="29432" spans="1:13" x14ac:dyDescent="0.2">
      <c r="A29432" s="289"/>
      <c r="I29432"/>
      <c r="J29432"/>
      <c r="L29432" s="33"/>
      <c r="M29432" s="24"/>
    </row>
    <row r="29433" spans="1:13" x14ac:dyDescent="0.2">
      <c r="A29433" s="289"/>
      <c r="I29433"/>
      <c r="J29433"/>
      <c r="L29433" s="33"/>
      <c r="M29433" s="24"/>
    </row>
    <row r="29434" spans="1:13" x14ac:dyDescent="0.2">
      <c r="A29434" s="289"/>
      <c r="I29434"/>
      <c r="J29434"/>
      <c r="L29434" s="33"/>
      <c r="M29434" s="24"/>
    </row>
    <row r="29435" spans="1:13" x14ac:dyDescent="0.2">
      <c r="A29435" s="289"/>
      <c r="I29435"/>
      <c r="J29435"/>
      <c r="L29435" s="33"/>
      <c r="M29435" s="24"/>
    </row>
    <row r="29436" spans="1:13" x14ac:dyDescent="0.2">
      <c r="A29436" s="289"/>
      <c r="I29436"/>
      <c r="J29436"/>
      <c r="L29436" s="33"/>
      <c r="M29436" s="24"/>
    </row>
    <row r="29437" spans="1:13" x14ac:dyDescent="0.2">
      <c r="A29437" s="289"/>
      <c r="I29437"/>
      <c r="J29437"/>
      <c r="L29437" s="33"/>
      <c r="M29437" s="24"/>
    </row>
    <row r="29438" spans="1:13" x14ac:dyDescent="0.2">
      <c r="A29438" s="289"/>
      <c r="I29438"/>
      <c r="J29438"/>
      <c r="L29438" s="33"/>
      <c r="M29438" s="24"/>
    </row>
    <row r="29439" spans="1:13" x14ac:dyDescent="0.2">
      <c r="A29439" s="289"/>
      <c r="I29439"/>
      <c r="J29439"/>
      <c r="L29439" s="33"/>
      <c r="M29439" s="24"/>
    </row>
    <row r="29440" spans="1:13" x14ac:dyDescent="0.2">
      <c r="A29440" s="289"/>
      <c r="I29440"/>
      <c r="J29440"/>
      <c r="L29440" s="33"/>
      <c r="M29440" s="24"/>
    </row>
    <row r="29441" spans="1:13" x14ac:dyDescent="0.2">
      <c r="A29441" s="289"/>
      <c r="I29441"/>
      <c r="J29441"/>
      <c r="L29441" s="33"/>
      <c r="M29441" s="24"/>
    </row>
    <row r="29442" spans="1:13" x14ac:dyDescent="0.2">
      <c r="A29442" s="289"/>
      <c r="I29442"/>
      <c r="J29442"/>
      <c r="L29442" s="33"/>
      <c r="M29442" s="24"/>
    </row>
    <row r="29443" spans="1:13" x14ac:dyDescent="0.2">
      <c r="A29443" s="289"/>
      <c r="I29443"/>
      <c r="J29443"/>
      <c r="L29443" s="33"/>
      <c r="M29443" s="24"/>
    </row>
    <row r="29444" spans="1:13" x14ac:dyDescent="0.2">
      <c r="A29444" s="289"/>
      <c r="I29444"/>
      <c r="J29444"/>
      <c r="L29444" s="33"/>
      <c r="M29444" s="24"/>
    </row>
    <row r="29445" spans="1:13" x14ac:dyDescent="0.2">
      <c r="A29445" s="289"/>
      <c r="I29445"/>
      <c r="J29445"/>
      <c r="L29445" s="33"/>
      <c r="M29445" s="24"/>
    </row>
    <row r="29446" spans="1:13" x14ac:dyDescent="0.2">
      <c r="A29446" s="289"/>
      <c r="I29446"/>
      <c r="J29446"/>
      <c r="L29446" s="33"/>
      <c r="M29446" s="24"/>
    </row>
    <row r="29447" spans="1:13" x14ac:dyDescent="0.2">
      <c r="A29447" s="289"/>
      <c r="I29447"/>
      <c r="J29447"/>
      <c r="L29447" s="33"/>
      <c r="M29447" s="24"/>
    </row>
    <row r="29448" spans="1:13" x14ac:dyDescent="0.2">
      <c r="A29448" s="289"/>
      <c r="I29448"/>
      <c r="J29448"/>
      <c r="L29448" s="33"/>
      <c r="M29448" s="24"/>
    </row>
    <row r="29449" spans="1:13" x14ac:dyDescent="0.2">
      <c r="A29449" s="289"/>
      <c r="I29449"/>
      <c r="J29449"/>
      <c r="L29449" s="33"/>
      <c r="M29449" s="24"/>
    </row>
    <row r="29450" spans="1:13" x14ac:dyDescent="0.2">
      <c r="A29450" s="289"/>
      <c r="I29450"/>
      <c r="J29450"/>
      <c r="L29450" s="33"/>
      <c r="M29450" s="24"/>
    </row>
    <row r="29451" spans="1:13" x14ac:dyDescent="0.2">
      <c r="A29451" s="289"/>
      <c r="I29451"/>
      <c r="J29451"/>
      <c r="L29451" s="33"/>
      <c r="M29451" s="24"/>
    </row>
    <row r="29452" spans="1:13" x14ac:dyDescent="0.2">
      <c r="A29452" s="289"/>
      <c r="I29452"/>
      <c r="J29452"/>
      <c r="L29452" s="33"/>
      <c r="M29452" s="24"/>
    </row>
    <row r="29453" spans="1:13" x14ac:dyDescent="0.2">
      <c r="A29453" s="289"/>
      <c r="I29453"/>
      <c r="J29453"/>
      <c r="L29453" s="33"/>
      <c r="M29453" s="24"/>
    </row>
    <row r="29454" spans="1:13" x14ac:dyDescent="0.2">
      <c r="A29454" s="289"/>
      <c r="I29454"/>
      <c r="J29454"/>
      <c r="L29454" s="33"/>
      <c r="M29454" s="24"/>
    </row>
    <row r="29455" spans="1:13" x14ac:dyDescent="0.2">
      <c r="A29455" s="289"/>
      <c r="I29455"/>
      <c r="J29455"/>
      <c r="L29455" s="33"/>
      <c r="M29455" s="24"/>
    </row>
    <row r="29456" spans="1:13" x14ac:dyDescent="0.2">
      <c r="A29456" s="289"/>
      <c r="I29456"/>
      <c r="J29456"/>
      <c r="L29456" s="33"/>
      <c r="M29456" s="24"/>
    </row>
    <row r="29457" spans="1:13" x14ac:dyDescent="0.2">
      <c r="A29457" s="289"/>
      <c r="I29457"/>
      <c r="J29457"/>
      <c r="L29457" s="33"/>
      <c r="M29457" s="24"/>
    </row>
    <row r="29458" spans="1:13" x14ac:dyDescent="0.2">
      <c r="A29458" s="289"/>
      <c r="I29458"/>
      <c r="J29458"/>
      <c r="L29458" s="33"/>
      <c r="M29458" s="24"/>
    </row>
    <row r="29459" spans="1:13" x14ac:dyDescent="0.2">
      <c r="A29459" s="289"/>
      <c r="I29459"/>
      <c r="J29459"/>
      <c r="L29459" s="33"/>
      <c r="M29459" s="24"/>
    </row>
    <row r="29460" spans="1:13" x14ac:dyDescent="0.2">
      <c r="A29460" s="289"/>
      <c r="I29460"/>
      <c r="J29460"/>
      <c r="L29460" s="33"/>
      <c r="M29460" s="24"/>
    </row>
    <row r="29461" spans="1:13" x14ac:dyDescent="0.2">
      <c r="A29461" s="289"/>
      <c r="I29461"/>
      <c r="J29461"/>
      <c r="L29461" s="33"/>
      <c r="M29461" s="24"/>
    </row>
    <row r="29462" spans="1:13" x14ac:dyDescent="0.2">
      <c r="A29462" s="289"/>
      <c r="I29462"/>
      <c r="J29462"/>
      <c r="L29462" s="33"/>
      <c r="M29462" s="24"/>
    </row>
    <row r="29463" spans="1:13" x14ac:dyDescent="0.2">
      <c r="A29463" s="289"/>
      <c r="I29463"/>
      <c r="J29463"/>
      <c r="L29463" s="33"/>
      <c r="M29463" s="24"/>
    </row>
    <row r="29464" spans="1:13" x14ac:dyDescent="0.2">
      <c r="A29464" s="289"/>
      <c r="I29464"/>
      <c r="J29464"/>
      <c r="L29464" s="33"/>
      <c r="M29464" s="24"/>
    </row>
    <row r="29465" spans="1:13" x14ac:dyDescent="0.2">
      <c r="A29465" s="289"/>
      <c r="I29465"/>
      <c r="J29465"/>
      <c r="L29465" s="33"/>
      <c r="M29465" s="24"/>
    </row>
    <row r="29466" spans="1:13" x14ac:dyDescent="0.2">
      <c r="A29466" s="289"/>
      <c r="I29466"/>
      <c r="J29466"/>
      <c r="L29466" s="33"/>
      <c r="M29466" s="24"/>
    </row>
    <row r="29467" spans="1:13" x14ac:dyDescent="0.2">
      <c r="A29467" s="289"/>
      <c r="I29467"/>
      <c r="J29467"/>
      <c r="L29467" s="33"/>
      <c r="M29467" s="24"/>
    </row>
    <row r="29468" spans="1:13" x14ac:dyDescent="0.2">
      <c r="A29468" s="289"/>
      <c r="I29468"/>
      <c r="J29468"/>
      <c r="L29468" s="33"/>
      <c r="M29468" s="24"/>
    </row>
    <row r="29469" spans="1:13" x14ac:dyDescent="0.2">
      <c r="A29469" s="289"/>
      <c r="I29469"/>
      <c r="J29469"/>
      <c r="L29469" s="33"/>
      <c r="M29469" s="24"/>
    </row>
    <row r="29470" spans="1:13" x14ac:dyDescent="0.2">
      <c r="A29470" s="289"/>
      <c r="I29470"/>
      <c r="J29470"/>
      <c r="L29470" s="33"/>
      <c r="M29470" s="24"/>
    </row>
    <row r="29471" spans="1:13" x14ac:dyDescent="0.2">
      <c r="A29471" s="289"/>
      <c r="I29471"/>
      <c r="J29471"/>
      <c r="L29471" s="33"/>
      <c r="M29471" s="24"/>
    </row>
    <row r="29472" spans="1:13" x14ac:dyDescent="0.2">
      <c r="A29472" s="289"/>
      <c r="I29472"/>
      <c r="J29472"/>
      <c r="L29472" s="33"/>
      <c r="M29472" s="24"/>
    </row>
    <row r="29473" spans="1:13" x14ac:dyDescent="0.2">
      <c r="A29473" s="289"/>
      <c r="I29473"/>
      <c r="J29473"/>
      <c r="L29473" s="33"/>
      <c r="M29473" s="24"/>
    </row>
    <row r="29474" spans="1:13" x14ac:dyDescent="0.2">
      <c r="A29474" s="289"/>
      <c r="I29474"/>
      <c r="J29474"/>
      <c r="L29474" s="33"/>
      <c r="M29474" s="24"/>
    </row>
    <row r="29475" spans="1:13" x14ac:dyDescent="0.2">
      <c r="A29475" s="289"/>
      <c r="I29475"/>
      <c r="J29475"/>
      <c r="L29475" s="33"/>
      <c r="M29475" s="24"/>
    </row>
    <row r="29476" spans="1:13" x14ac:dyDescent="0.2">
      <c r="A29476" s="289"/>
      <c r="I29476"/>
      <c r="J29476"/>
      <c r="L29476" s="33"/>
      <c r="M29476" s="24"/>
    </row>
    <row r="29477" spans="1:13" x14ac:dyDescent="0.2">
      <c r="A29477" s="289"/>
      <c r="I29477"/>
      <c r="J29477"/>
      <c r="L29477" s="33"/>
      <c r="M29477" s="24"/>
    </row>
    <row r="29478" spans="1:13" x14ac:dyDescent="0.2">
      <c r="A29478" s="289"/>
      <c r="I29478"/>
      <c r="J29478"/>
      <c r="L29478" s="33"/>
      <c r="M29478" s="24"/>
    </row>
    <row r="29479" spans="1:13" x14ac:dyDescent="0.2">
      <c r="A29479" s="289"/>
      <c r="I29479"/>
      <c r="J29479"/>
      <c r="L29479" s="33"/>
      <c r="M29479" s="24"/>
    </row>
    <row r="29480" spans="1:13" x14ac:dyDescent="0.2">
      <c r="A29480" s="289"/>
      <c r="I29480"/>
      <c r="J29480"/>
      <c r="L29480" s="33"/>
      <c r="M29480" s="24"/>
    </row>
    <row r="29481" spans="1:13" x14ac:dyDescent="0.2">
      <c r="A29481" s="289"/>
      <c r="I29481"/>
      <c r="J29481"/>
      <c r="L29481" s="33"/>
      <c r="M29481" s="24"/>
    </row>
    <row r="29482" spans="1:13" x14ac:dyDescent="0.2">
      <c r="A29482" s="289"/>
      <c r="I29482"/>
      <c r="J29482"/>
      <c r="L29482" s="33"/>
      <c r="M29482" s="24"/>
    </row>
    <row r="29483" spans="1:13" x14ac:dyDescent="0.2">
      <c r="A29483" s="289"/>
      <c r="I29483"/>
      <c r="J29483"/>
      <c r="L29483" s="33"/>
      <c r="M29483" s="24"/>
    </row>
    <row r="29484" spans="1:13" x14ac:dyDescent="0.2">
      <c r="A29484" s="289"/>
      <c r="I29484"/>
      <c r="J29484"/>
      <c r="L29484" s="33"/>
      <c r="M29484" s="24"/>
    </row>
    <row r="29485" spans="1:13" x14ac:dyDescent="0.2">
      <c r="A29485" s="289"/>
      <c r="I29485"/>
      <c r="J29485"/>
      <c r="L29485" s="33"/>
      <c r="M29485" s="24"/>
    </row>
    <row r="29486" spans="1:13" x14ac:dyDescent="0.2">
      <c r="A29486" s="289"/>
      <c r="I29486"/>
      <c r="J29486"/>
      <c r="L29486" s="33"/>
      <c r="M29486" s="24"/>
    </row>
    <row r="29487" spans="1:13" x14ac:dyDescent="0.2">
      <c r="A29487" s="289"/>
      <c r="I29487"/>
      <c r="J29487"/>
      <c r="L29487" s="33"/>
      <c r="M29487" s="24"/>
    </row>
    <row r="29488" spans="1:13" x14ac:dyDescent="0.2">
      <c r="A29488" s="289"/>
      <c r="I29488"/>
      <c r="J29488"/>
      <c r="L29488" s="33"/>
      <c r="M29488" s="24"/>
    </row>
    <row r="29489" spans="1:13" x14ac:dyDescent="0.2">
      <c r="A29489" s="289"/>
      <c r="I29489"/>
      <c r="J29489"/>
      <c r="L29489" s="33"/>
      <c r="M29489" s="24"/>
    </row>
    <row r="29490" spans="1:13" x14ac:dyDescent="0.2">
      <c r="A29490" s="289"/>
      <c r="I29490"/>
      <c r="J29490"/>
      <c r="L29490" s="33"/>
      <c r="M29490" s="24"/>
    </row>
    <row r="29491" spans="1:13" x14ac:dyDescent="0.2">
      <c r="A29491" s="289"/>
      <c r="I29491"/>
      <c r="J29491"/>
      <c r="L29491" s="33"/>
      <c r="M29491" s="24"/>
    </row>
    <row r="29492" spans="1:13" x14ac:dyDescent="0.2">
      <c r="A29492" s="289"/>
      <c r="I29492"/>
      <c r="J29492"/>
      <c r="L29492" s="33"/>
      <c r="M29492" s="24"/>
    </row>
    <row r="29493" spans="1:13" x14ac:dyDescent="0.2">
      <c r="A29493" s="289"/>
      <c r="I29493"/>
      <c r="J29493"/>
      <c r="L29493" s="33"/>
      <c r="M29493" s="24"/>
    </row>
    <row r="29494" spans="1:13" x14ac:dyDescent="0.2">
      <c r="A29494" s="289"/>
      <c r="I29494"/>
      <c r="J29494"/>
      <c r="L29494" s="33"/>
      <c r="M29494" s="24"/>
    </row>
    <row r="29495" spans="1:13" x14ac:dyDescent="0.2">
      <c r="A29495" s="289"/>
      <c r="I29495"/>
      <c r="J29495"/>
      <c r="L29495" s="33"/>
      <c r="M29495" s="24"/>
    </row>
    <row r="29496" spans="1:13" x14ac:dyDescent="0.2">
      <c r="A29496" s="289"/>
      <c r="I29496"/>
      <c r="J29496"/>
      <c r="L29496" s="33"/>
      <c r="M29496" s="24"/>
    </row>
    <row r="29497" spans="1:13" x14ac:dyDescent="0.2">
      <c r="A29497" s="289"/>
      <c r="I29497"/>
      <c r="J29497"/>
      <c r="L29497" s="33"/>
      <c r="M29497" s="24"/>
    </row>
    <row r="29498" spans="1:13" x14ac:dyDescent="0.2">
      <c r="A29498" s="289"/>
      <c r="I29498"/>
      <c r="J29498"/>
      <c r="L29498" s="33"/>
      <c r="M29498" s="24"/>
    </row>
    <row r="29499" spans="1:13" x14ac:dyDescent="0.2">
      <c r="A29499" s="289"/>
      <c r="I29499"/>
      <c r="J29499"/>
      <c r="L29499" s="33"/>
      <c r="M29499" s="24"/>
    </row>
    <row r="29500" spans="1:13" x14ac:dyDescent="0.2">
      <c r="A29500" s="289"/>
      <c r="I29500"/>
      <c r="J29500"/>
      <c r="L29500" s="33"/>
      <c r="M29500" s="24"/>
    </row>
    <row r="29501" spans="1:13" x14ac:dyDescent="0.2">
      <c r="A29501" s="289"/>
      <c r="I29501"/>
      <c r="J29501"/>
      <c r="L29501" s="33"/>
      <c r="M29501" s="24"/>
    </row>
    <row r="29502" spans="1:13" x14ac:dyDescent="0.2">
      <c r="A29502" s="289"/>
      <c r="I29502"/>
      <c r="J29502"/>
      <c r="L29502" s="33"/>
      <c r="M29502" s="24"/>
    </row>
    <row r="29503" spans="1:13" x14ac:dyDescent="0.2">
      <c r="A29503" s="289"/>
      <c r="I29503"/>
      <c r="J29503"/>
      <c r="L29503" s="33"/>
      <c r="M29503" s="24"/>
    </row>
    <row r="29504" spans="1:13" x14ac:dyDescent="0.2">
      <c r="A29504" s="289"/>
      <c r="I29504"/>
      <c r="J29504"/>
      <c r="L29504" s="33"/>
      <c r="M29504" s="24"/>
    </row>
    <row r="29505" spans="1:13" x14ac:dyDescent="0.2">
      <c r="A29505" s="289"/>
      <c r="I29505"/>
      <c r="J29505"/>
      <c r="L29505" s="33"/>
      <c r="M29505" s="24"/>
    </row>
    <row r="29506" spans="1:13" x14ac:dyDescent="0.2">
      <c r="A29506" s="289"/>
      <c r="I29506"/>
      <c r="J29506"/>
      <c r="L29506" s="33"/>
      <c r="M29506" s="24"/>
    </row>
    <row r="29507" spans="1:13" x14ac:dyDescent="0.2">
      <c r="A29507" s="289"/>
      <c r="I29507"/>
      <c r="J29507"/>
      <c r="L29507" s="33"/>
      <c r="M29507" s="24"/>
    </row>
    <row r="29508" spans="1:13" x14ac:dyDescent="0.2">
      <c r="A29508" s="289"/>
      <c r="I29508"/>
      <c r="J29508"/>
      <c r="L29508" s="33"/>
      <c r="M29508" s="24"/>
    </row>
    <row r="29509" spans="1:13" x14ac:dyDescent="0.2">
      <c r="A29509" s="289"/>
      <c r="I29509"/>
      <c r="J29509"/>
      <c r="L29509" s="33"/>
      <c r="M29509" s="24"/>
    </row>
    <row r="29510" spans="1:13" x14ac:dyDescent="0.2">
      <c r="A29510" s="289"/>
      <c r="I29510"/>
      <c r="J29510"/>
      <c r="L29510" s="33"/>
      <c r="M29510" s="24"/>
    </row>
    <row r="29511" spans="1:13" x14ac:dyDescent="0.2">
      <c r="A29511" s="289"/>
      <c r="I29511"/>
      <c r="J29511"/>
      <c r="L29511" s="33"/>
      <c r="M29511" s="24"/>
    </row>
    <row r="29512" spans="1:13" x14ac:dyDescent="0.2">
      <c r="A29512" s="289"/>
      <c r="I29512"/>
      <c r="J29512"/>
      <c r="L29512" s="33"/>
      <c r="M29512" s="24"/>
    </row>
    <row r="29513" spans="1:13" x14ac:dyDescent="0.2">
      <c r="A29513" s="289"/>
      <c r="I29513"/>
      <c r="J29513"/>
      <c r="L29513" s="33"/>
      <c r="M29513" s="24"/>
    </row>
    <row r="29514" spans="1:13" x14ac:dyDescent="0.2">
      <c r="A29514" s="289"/>
      <c r="I29514"/>
      <c r="J29514"/>
      <c r="L29514" s="33"/>
      <c r="M29514" s="24"/>
    </row>
    <row r="29515" spans="1:13" x14ac:dyDescent="0.2">
      <c r="A29515" s="289"/>
      <c r="I29515"/>
      <c r="J29515"/>
      <c r="L29515" s="33"/>
      <c r="M29515" s="24"/>
    </row>
    <row r="29516" spans="1:13" x14ac:dyDescent="0.2">
      <c r="A29516" s="289"/>
      <c r="I29516"/>
      <c r="J29516"/>
      <c r="L29516" s="33"/>
      <c r="M29516" s="24"/>
    </row>
    <row r="29517" spans="1:13" x14ac:dyDescent="0.2">
      <c r="A29517" s="289"/>
      <c r="I29517"/>
      <c r="J29517"/>
      <c r="L29517" s="33"/>
      <c r="M29517" s="24"/>
    </row>
    <row r="29518" spans="1:13" x14ac:dyDescent="0.2">
      <c r="A29518" s="289"/>
      <c r="I29518"/>
      <c r="J29518"/>
      <c r="L29518" s="33"/>
      <c r="M29518" s="24"/>
    </row>
    <row r="29519" spans="1:13" x14ac:dyDescent="0.2">
      <c r="A29519" s="289"/>
      <c r="I29519"/>
      <c r="J29519"/>
      <c r="L29519" s="33"/>
      <c r="M29519" s="24"/>
    </row>
    <row r="29520" spans="1:13" x14ac:dyDescent="0.2">
      <c r="A29520" s="289"/>
      <c r="I29520"/>
      <c r="J29520"/>
      <c r="L29520" s="33"/>
      <c r="M29520" s="24"/>
    </row>
    <row r="29521" spans="1:13" x14ac:dyDescent="0.2">
      <c r="A29521" s="289"/>
      <c r="I29521"/>
      <c r="J29521"/>
      <c r="L29521" s="33"/>
      <c r="M29521" s="24"/>
    </row>
    <row r="29522" spans="1:13" x14ac:dyDescent="0.2">
      <c r="A29522" s="289"/>
      <c r="I29522"/>
      <c r="J29522"/>
      <c r="L29522" s="33"/>
      <c r="M29522" s="24"/>
    </row>
    <row r="29523" spans="1:13" x14ac:dyDescent="0.2">
      <c r="A29523" s="289"/>
      <c r="I29523"/>
      <c r="J29523"/>
      <c r="L29523" s="33"/>
      <c r="M29523" s="24"/>
    </row>
    <row r="29524" spans="1:13" x14ac:dyDescent="0.2">
      <c r="A29524" s="289"/>
      <c r="I29524"/>
      <c r="J29524"/>
      <c r="L29524" s="33"/>
      <c r="M29524" s="24"/>
    </row>
    <row r="29525" spans="1:13" x14ac:dyDescent="0.2">
      <c r="A29525" s="289"/>
      <c r="I29525"/>
      <c r="J29525"/>
      <c r="L29525" s="33"/>
      <c r="M29525" s="24"/>
    </row>
    <row r="29526" spans="1:13" x14ac:dyDescent="0.2">
      <c r="A29526" s="289"/>
      <c r="I29526"/>
      <c r="J29526"/>
      <c r="L29526" s="33"/>
      <c r="M29526" s="24"/>
    </row>
    <row r="29527" spans="1:13" x14ac:dyDescent="0.2">
      <c r="A29527" s="289"/>
      <c r="I29527"/>
      <c r="J29527"/>
      <c r="L29527" s="33"/>
      <c r="M29527" s="24"/>
    </row>
    <row r="29528" spans="1:13" x14ac:dyDescent="0.2">
      <c r="A29528" s="289"/>
      <c r="I29528"/>
      <c r="J29528"/>
      <c r="L29528" s="33"/>
      <c r="M29528" s="24"/>
    </row>
    <row r="29529" spans="1:13" x14ac:dyDescent="0.2">
      <c r="A29529" s="289"/>
      <c r="I29529"/>
      <c r="J29529"/>
      <c r="L29529" s="33"/>
      <c r="M29529" s="24"/>
    </row>
    <row r="29530" spans="1:13" x14ac:dyDescent="0.2">
      <c r="A29530" s="289"/>
      <c r="I29530"/>
      <c r="J29530"/>
      <c r="L29530" s="33"/>
      <c r="M29530" s="24"/>
    </row>
    <row r="29531" spans="1:13" x14ac:dyDescent="0.2">
      <c r="A29531" s="289"/>
      <c r="I29531"/>
      <c r="J29531"/>
      <c r="L29531" s="33"/>
      <c r="M29531" s="24"/>
    </row>
    <row r="29532" spans="1:13" x14ac:dyDescent="0.2">
      <c r="A29532" s="289"/>
      <c r="I29532"/>
      <c r="J29532"/>
      <c r="L29532" s="33"/>
      <c r="M29532" s="24"/>
    </row>
    <row r="29533" spans="1:13" x14ac:dyDescent="0.2">
      <c r="A29533" s="289"/>
      <c r="I29533"/>
      <c r="J29533"/>
      <c r="L29533" s="33"/>
      <c r="M29533" s="24"/>
    </row>
    <row r="29534" spans="1:13" x14ac:dyDescent="0.2">
      <c r="A29534" s="289"/>
      <c r="I29534"/>
      <c r="J29534"/>
      <c r="L29534" s="33"/>
      <c r="M29534" s="24"/>
    </row>
    <row r="29535" spans="1:13" x14ac:dyDescent="0.2">
      <c r="A29535" s="289"/>
      <c r="I29535"/>
      <c r="J29535"/>
      <c r="L29535" s="33"/>
      <c r="M29535" s="24"/>
    </row>
    <row r="29536" spans="1:13" x14ac:dyDescent="0.2">
      <c r="A29536" s="289"/>
      <c r="I29536"/>
      <c r="J29536"/>
      <c r="L29536" s="33"/>
      <c r="M29536" s="24"/>
    </row>
    <row r="29537" spans="1:13" x14ac:dyDescent="0.2">
      <c r="A29537" s="289"/>
      <c r="I29537"/>
      <c r="J29537"/>
      <c r="L29537" s="33"/>
      <c r="M29537" s="24"/>
    </row>
    <row r="29538" spans="1:13" x14ac:dyDescent="0.2">
      <c r="A29538" s="289"/>
      <c r="I29538"/>
      <c r="J29538"/>
      <c r="L29538" s="33"/>
      <c r="M29538" s="24"/>
    </row>
    <row r="29539" spans="1:13" x14ac:dyDescent="0.2">
      <c r="A29539" s="289"/>
      <c r="I29539"/>
      <c r="J29539"/>
      <c r="L29539" s="33"/>
      <c r="M29539" s="24"/>
    </row>
    <row r="29540" spans="1:13" x14ac:dyDescent="0.2">
      <c r="A29540" s="289"/>
      <c r="I29540"/>
      <c r="J29540"/>
      <c r="L29540" s="33"/>
      <c r="M29540" s="24"/>
    </row>
    <row r="29541" spans="1:13" x14ac:dyDescent="0.2">
      <c r="A29541" s="289"/>
      <c r="I29541"/>
      <c r="J29541"/>
      <c r="L29541" s="33"/>
      <c r="M29541" s="24"/>
    </row>
    <row r="29542" spans="1:13" x14ac:dyDescent="0.2">
      <c r="A29542" s="289"/>
      <c r="I29542"/>
      <c r="J29542"/>
      <c r="L29542" s="33"/>
      <c r="M29542" s="24"/>
    </row>
    <row r="29543" spans="1:13" x14ac:dyDescent="0.2">
      <c r="A29543" s="289"/>
      <c r="I29543"/>
      <c r="J29543"/>
      <c r="L29543" s="33"/>
      <c r="M29543" s="24"/>
    </row>
    <row r="29544" spans="1:13" x14ac:dyDescent="0.2">
      <c r="A29544" s="289"/>
      <c r="I29544"/>
      <c r="J29544"/>
      <c r="L29544" s="33"/>
      <c r="M29544" s="24"/>
    </row>
    <row r="29545" spans="1:13" x14ac:dyDescent="0.2">
      <c r="A29545" s="289"/>
      <c r="I29545"/>
      <c r="J29545"/>
      <c r="L29545" s="33"/>
      <c r="M29545" s="24"/>
    </row>
    <row r="29546" spans="1:13" x14ac:dyDescent="0.2">
      <c r="A29546" s="289"/>
      <c r="I29546"/>
      <c r="J29546"/>
      <c r="L29546" s="33"/>
      <c r="M29546" s="24"/>
    </row>
    <row r="29547" spans="1:13" x14ac:dyDescent="0.2">
      <c r="A29547" s="289"/>
      <c r="I29547"/>
      <c r="J29547"/>
      <c r="L29547" s="33"/>
      <c r="M29547" s="24"/>
    </row>
    <row r="29548" spans="1:13" x14ac:dyDescent="0.2">
      <c r="A29548" s="289"/>
      <c r="I29548"/>
      <c r="J29548"/>
      <c r="L29548" s="33"/>
      <c r="M29548" s="24"/>
    </row>
    <row r="29549" spans="1:13" x14ac:dyDescent="0.2">
      <c r="A29549" s="289"/>
      <c r="I29549"/>
      <c r="J29549"/>
      <c r="L29549" s="33"/>
      <c r="M29549" s="24"/>
    </row>
    <row r="29550" spans="1:13" x14ac:dyDescent="0.2">
      <c r="A29550" s="289"/>
      <c r="I29550"/>
      <c r="J29550"/>
      <c r="L29550" s="33"/>
      <c r="M29550" s="24"/>
    </row>
    <row r="29551" spans="1:13" x14ac:dyDescent="0.2">
      <c r="A29551" s="289"/>
      <c r="I29551"/>
      <c r="J29551"/>
      <c r="L29551" s="33"/>
      <c r="M29551" s="24"/>
    </row>
    <row r="29552" spans="1:13" x14ac:dyDescent="0.2">
      <c r="A29552" s="289"/>
      <c r="I29552"/>
      <c r="J29552"/>
      <c r="L29552" s="33"/>
      <c r="M29552" s="24"/>
    </row>
    <row r="29553" spans="1:13" x14ac:dyDescent="0.2">
      <c r="A29553" s="289"/>
      <c r="I29553"/>
      <c r="J29553"/>
      <c r="L29553" s="33"/>
      <c r="M29553" s="24"/>
    </row>
    <row r="29554" spans="1:13" x14ac:dyDescent="0.2">
      <c r="A29554" s="289"/>
      <c r="I29554"/>
      <c r="J29554"/>
      <c r="L29554" s="33"/>
      <c r="M29554" s="24"/>
    </row>
    <row r="29555" spans="1:13" x14ac:dyDescent="0.2">
      <c r="A29555" s="289"/>
      <c r="I29555"/>
      <c r="J29555"/>
      <c r="L29555" s="33"/>
      <c r="M29555" s="24"/>
    </row>
    <row r="29556" spans="1:13" x14ac:dyDescent="0.2">
      <c r="A29556" s="289"/>
      <c r="I29556"/>
      <c r="J29556"/>
      <c r="L29556" s="33"/>
      <c r="M29556" s="24"/>
    </row>
    <row r="29557" spans="1:13" x14ac:dyDescent="0.2">
      <c r="A29557" s="289"/>
      <c r="I29557"/>
      <c r="J29557"/>
      <c r="L29557" s="33"/>
      <c r="M29557" s="24"/>
    </row>
    <row r="29558" spans="1:13" x14ac:dyDescent="0.2">
      <c r="A29558" s="289"/>
      <c r="I29558"/>
      <c r="J29558"/>
      <c r="L29558" s="33"/>
      <c r="M29558" s="24"/>
    </row>
    <row r="29559" spans="1:13" x14ac:dyDescent="0.2">
      <c r="A29559" s="289"/>
      <c r="I29559"/>
      <c r="J29559"/>
      <c r="L29559" s="33"/>
      <c r="M29559" s="24"/>
    </row>
    <row r="29560" spans="1:13" x14ac:dyDescent="0.2">
      <c r="A29560" s="289"/>
      <c r="I29560"/>
      <c r="J29560"/>
      <c r="L29560" s="33"/>
      <c r="M29560" s="24"/>
    </row>
    <row r="29561" spans="1:13" x14ac:dyDescent="0.2">
      <c r="A29561" s="289"/>
      <c r="I29561"/>
      <c r="J29561"/>
      <c r="L29561" s="33"/>
      <c r="M29561" s="24"/>
    </row>
    <row r="29562" spans="1:13" x14ac:dyDescent="0.2">
      <c r="A29562" s="289"/>
      <c r="I29562"/>
      <c r="J29562"/>
      <c r="L29562" s="33"/>
      <c r="M29562" s="24"/>
    </row>
    <row r="29563" spans="1:13" x14ac:dyDescent="0.2">
      <c r="A29563" s="289"/>
      <c r="I29563"/>
      <c r="J29563"/>
      <c r="L29563" s="33"/>
      <c r="M29563" s="24"/>
    </row>
    <row r="29564" spans="1:13" x14ac:dyDescent="0.2">
      <c r="A29564" s="289"/>
      <c r="I29564"/>
      <c r="J29564"/>
      <c r="L29564" s="33"/>
      <c r="M29564" s="24"/>
    </row>
    <row r="29565" spans="1:13" x14ac:dyDescent="0.2">
      <c r="A29565" s="289"/>
      <c r="I29565"/>
      <c r="J29565"/>
      <c r="L29565" s="33"/>
      <c r="M29565" s="24"/>
    </row>
    <row r="29566" spans="1:13" x14ac:dyDescent="0.2">
      <c r="A29566" s="289"/>
      <c r="I29566"/>
      <c r="J29566"/>
      <c r="L29566" s="33"/>
      <c r="M29566" s="24"/>
    </row>
    <row r="29567" spans="1:13" x14ac:dyDescent="0.2">
      <c r="A29567" s="289"/>
      <c r="I29567"/>
      <c r="J29567"/>
      <c r="L29567" s="33"/>
      <c r="M29567" s="24"/>
    </row>
    <row r="29568" spans="1:13" x14ac:dyDescent="0.2">
      <c r="A29568" s="289"/>
      <c r="I29568"/>
      <c r="J29568"/>
      <c r="L29568" s="33"/>
      <c r="M29568" s="24"/>
    </row>
    <row r="29569" spans="1:13" x14ac:dyDescent="0.2">
      <c r="A29569" s="289"/>
      <c r="I29569"/>
      <c r="J29569"/>
      <c r="L29569" s="33"/>
      <c r="M29569" s="24"/>
    </row>
    <row r="29570" spans="1:13" x14ac:dyDescent="0.2">
      <c r="A29570" s="289"/>
      <c r="I29570"/>
      <c r="J29570"/>
      <c r="L29570" s="33"/>
      <c r="M29570" s="24"/>
    </row>
    <row r="29571" spans="1:13" x14ac:dyDescent="0.2">
      <c r="A29571" s="289"/>
      <c r="I29571"/>
      <c r="J29571"/>
      <c r="L29571" s="33"/>
      <c r="M29571" s="24"/>
    </row>
    <row r="29572" spans="1:13" x14ac:dyDescent="0.2">
      <c r="A29572" s="289"/>
      <c r="I29572"/>
      <c r="J29572"/>
      <c r="L29572" s="33"/>
      <c r="M29572" s="24"/>
    </row>
    <row r="29573" spans="1:13" x14ac:dyDescent="0.2">
      <c r="A29573" s="289"/>
      <c r="I29573"/>
      <c r="J29573"/>
      <c r="L29573" s="33"/>
      <c r="M29573" s="24"/>
    </row>
    <row r="29574" spans="1:13" x14ac:dyDescent="0.2">
      <c r="A29574" s="289"/>
      <c r="I29574"/>
      <c r="J29574"/>
      <c r="L29574" s="33"/>
      <c r="M29574" s="24"/>
    </row>
    <row r="29575" spans="1:13" x14ac:dyDescent="0.2">
      <c r="A29575" s="289"/>
      <c r="I29575"/>
      <c r="J29575"/>
      <c r="L29575" s="33"/>
      <c r="M29575" s="24"/>
    </row>
    <row r="29576" spans="1:13" x14ac:dyDescent="0.2">
      <c r="A29576" s="289"/>
      <c r="I29576"/>
      <c r="J29576"/>
      <c r="L29576" s="33"/>
      <c r="M29576" s="24"/>
    </row>
    <row r="29577" spans="1:13" x14ac:dyDescent="0.2">
      <c r="A29577" s="289"/>
      <c r="I29577"/>
      <c r="J29577"/>
      <c r="L29577" s="33"/>
      <c r="M29577" s="24"/>
    </row>
    <row r="29578" spans="1:13" x14ac:dyDescent="0.2">
      <c r="A29578" s="289"/>
      <c r="I29578"/>
      <c r="J29578"/>
      <c r="L29578" s="33"/>
      <c r="M29578" s="24"/>
    </row>
    <row r="29579" spans="1:13" x14ac:dyDescent="0.2">
      <c r="A29579" s="289"/>
      <c r="I29579"/>
      <c r="J29579"/>
      <c r="L29579" s="33"/>
      <c r="M29579" s="24"/>
    </row>
    <row r="29580" spans="1:13" x14ac:dyDescent="0.2">
      <c r="A29580" s="289"/>
      <c r="I29580"/>
      <c r="J29580"/>
      <c r="L29580" s="33"/>
      <c r="M29580" s="24"/>
    </row>
    <row r="29581" spans="1:13" x14ac:dyDescent="0.2">
      <c r="A29581" s="289"/>
      <c r="I29581"/>
      <c r="J29581"/>
      <c r="L29581" s="33"/>
      <c r="M29581" s="24"/>
    </row>
    <row r="29582" spans="1:13" x14ac:dyDescent="0.2">
      <c r="A29582" s="289"/>
      <c r="I29582"/>
      <c r="J29582"/>
      <c r="L29582" s="33"/>
      <c r="M29582" s="24"/>
    </row>
    <row r="29583" spans="1:13" x14ac:dyDescent="0.2">
      <c r="A29583" s="289"/>
      <c r="I29583"/>
      <c r="J29583"/>
      <c r="L29583" s="33"/>
      <c r="M29583" s="24"/>
    </row>
    <row r="29584" spans="1:13" x14ac:dyDescent="0.2">
      <c r="A29584" s="289"/>
      <c r="I29584"/>
      <c r="J29584"/>
      <c r="L29584" s="33"/>
      <c r="M29584" s="24"/>
    </row>
    <row r="29585" spans="1:13" x14ac:dyDescent="0.2">
      <c r="A29585" s="289"/>
      <c r="I29585"/>
      <c r="J29585"/>
      <c r="L29585" s="33"/>
      <c r="M29585" s="24"/>
    </row>
    <row r="29586" spans="1:13" x14ac:dyDescent="0.2">
      <c r="A29586" s="289"/>
      <c r="I29586"/>
      <c r="J29586"/>
      <c r="L29586" s="33"/>
      <c r="M29586" s="24"/>
    </row>
    <row r="29587" spans="1:13" x14ac:dyDescent="0.2">
      <c r="A29587" s="289"/>
      <c r="I29587"/>
      <c r="J29587"/>
      <c r="L29587" s="33"/>
      <c r="M29587" s="24"/>
    </row>
    <row r="29588" spans="1:13" x14ac:dyDescent="0.2">
      <c r="A29588" s="289"/>
      <c r="I29588"/>
      <c r="J29588"/>
      <c r="L29588" s="33"/>
      <c r="M29588" s="24"/>
    </row>
    <row r="29589" spans="1:13" x14ac:dyDescent="0.2">
      <c r="A29589" s="289"/>
      <c r="I29589"/>
      <c r="J29589"/>
      <c r="L29589" s="33"/>
      <c r="M29589" s="24"/>
    </row>
    <row r="29590" spans="1:13" x14ac:dyDescent="0.2">
      <c r="A29590" s="289"/>
      <c r="I29590"/>
      <c r="J29590"/>
      <c r="L29590" s="33"/>
      <c r="M29590" s="24"/>
    </row>
    <row r="29591" spans="1:13" x14ac:dyDescent="0.2">
      <c r="A29591" s="289"/>
      <c r="I29591"/>
      <c r="J29591"/>
      <c r="L29591" s="33"/>
      <c r="M29591" s="24"/>
    </row>
    <row r="29592" spans="1:13" x14ac:dyDescent="0.2">
      <c r="A29592" s="289"/>
      <c r="I29592"/>
      <c r="J29592"/>
      <c r="L29592" s="33"/>
      <c r="M29592" s="24"/>
    </row>
    <row r="29593" spans="1:13" x14ac:dyDescent="0.2">
      <c r="A29593" s="289"/>
      <c r="I29593"/>
      <c r="J29593"/>
      <c r="L29593" s="33"/>
      <c r="M29593" s="24"/>
    </row>
    <row r="29594" spans="1:13" x14ac:dyDescent="0.2">
      <c r="A29594" s="289"/>
      <c r="I29594"/>
      <c r="J29594"/>
      <c r="L29594" s="33"/>
      <c r="M29594" s="24"/>
    </row>
    <row r="29595" spans="1:13" x14ac:dyDescent="0.2">
      <c r="A29595" s="289"/>
      <c r="I29595"/>
      <c r="J29595"/>
      <c r="L29595" s="33"/>
      <c r="M29595" s="24"/>
    </row>
    <row r="29596" spans="1:13" x14ac:dyDescent="0.2">
      <c r="A29596" s="289"/>
      <c r="I29596"/>
      <c r="J29596"/>
      <c r="L29596" s="33"/>
      <c r="M29596" s="24"/>
    </row>
    <row r="29597" spans="1:13" x14ac:dyDescent="0.2">
      <c r="A29597" s="289"/>
      <c r="I29597"/>
      <c r="J29597"/>
      <c r="L29597" s="33"/>
      <c r="M29597" s="24"/>
    </row>
    <row r="29598" spans="1:13" x14ac:dyDescent="0.2">
      <c r="A29598" s="289"/>
      <c r="I29598"/>
      <c r="J29598"/>
      <c r="L29598" s="33"/>
      <c r="M29598" s="24"/>
    </row>
    <row r="29599" spans="1:13" x14ac:dyDescent="0.2">
      <c r="A29599" s="289"/>
      <c r="I29599"/>
      <c r="J29599"/>
      <c r="L29599" s="33"/>
      <c r="M29599" s="24"/>
    </row>
    <row r="29600" spans="1:13" x14ac:dyDescent="0.2">
      <c r="A29600" s="289"/>
      <c r="I29600"/>
      <c r="J29600"/>
      <c r="L29600" s="33"/>
      <c r="M29600" s="24"/>
    </row>
    <row r="29601" spans="1:13" x14ac:dyDescent="0.2">
      <c r="A29601" s="289"/>
      <c r="I29601"/>
      <c r="J29601"/>
      <c r="L29601" s="33"/>
      <c r="M29601" s="24"/>
    </row>
    <row r="29602" spans="1:13" x14ac:dyDescent="0.2">
      <c r="A29602" s="289"/>
      <c r="I29602"/>
      <c r="J29602"/>
      <c r="L29602" s="33"/>
      <c r="M29602" s="24"/>
    </row>
    <row r="29603" spans="1:13" x14ac:dyDescent="0.2">
      <c r="A29603" s="289"/>
      <c r="I29603"/>
      <c r="J29603"/>
      <c r="L29603" s="33"/>
      <c r="M29603" s="24"/>
    </row>
    <row r="29604" spans="1:13" x14ac:dyDescent="0.2">
      <c r="A29604" s="289"/>
      <c r="I29604"/>
      <c r="J29604"/>
      <c r="L29604" s="33"/>
      <c r="M29604" s="24"/>
    </row>
    <row r="29605" spans="1:13" x14ac:dyDescent="0.2">
      <c r="A29605" s="289"/>
      <c r="I29605"/>
      <c r="J29605"/>
      <c r="L29605" s="33"/>
      <c r="M29605" s="24"/>
    </row>
    <row r="29606" spans="1:13" x14ac:dyDescent="0.2">
      <c r="A29606" s="289"/>
      <c r="I29606"/>
      <c r="J29606"/>
      <c r="L29606" s="33"/>
      <c r="M29606" s="24"/>
    </row>
    <row r="29607" spans="1:13" x14ac:dyDescent="0.2">
      <c r="A29607" s="289"/>
      <c r="I29607"/>
      <c r="J29607"/>
      <c r="L29607" s="33"/>
      <c r="M29607" s="24"/>
    </row>
    <row r="29608" spans="1:13" x14ac:dyDescent="0.2">
      <c r="A29608" s="289"/>
      <c r="I29608"/>
      <c r="J29608"/>
      <c r="L29608" s="33"/>
      <c r="M29608" s="24"/>
    </row>
    <row r="29609" spans="1:13" x14ac:dyDescent="0.2">
      <c r="A29609" s="289"/>
      <c r="I29609"/>
      <c r="J29609"/>
      <c r="L29609" s="33"/>
      <c r="M29609" s="24"/>
    </row>
    <row r="29610" spans="1:13" x14ac:dyDescent="0.2">
      <c r="A29610" s="289"/>
      <c r="I29610"/>
      <c r="J29610"/>
      <c r="L29610" s="33"/>
      <c r="M29610" s="24"/>
    </row>
    <row r="29611" spans="1:13" x14ac:dyDescent="0.2">
      <c r="A29611" s="289"/>
      <c r="I29611"/>
      <c r="J29611"/>
      <c r="L29611" s="33"/>
      <c r="M29611" s="24"/>
    </row>
    <row r="29612" spans="1:13" x14ac:dyDescent="0.2">
      <c r="A29612" s="289"/>
      <c r="I29612"/>
      <c r="J29612"/>
      <c r="L29612" s="33"/>
      <c r="M29612" s="24"/>
    </row>
    <row r="29613" spans="1:13" x14ac:dyDescent="0.2">
      <c r="A29613" s="289"/>
      <c r="I29613"/>
      <c r="J29613"/>
      <c r="L29613" s="33"/>
      <c r="M29613" s="24"/>
    </row>
    <row r="29614" spans="1:13" x14ac:dyDescent="0.2">
      <c r="A29614" s="289"/>
      <c r="I29614"/>
      <c r="J29614"/>
      <c r="L29614" s="33"/>
      <c r="M29614" s="24"/>
    </row>
    <row r="29615" spans="1:13" x14ac:dyDescent="0.2">
      <c r="A29615" s="289"/>
      <c r="I29615"/>
      <c r="J29615"/>
      <c r="L29615" s="33"/>
      <c r="M29615" s="24"/>
    </row>
    <row r="29616" spans="1:13" x14ac:dyDescent="0.2">
      <c r="A29616" s="289"/>
      <c r="I29616"/>
      <c r="J29616"/>
      <c r="L29616" s="33"/>
      <c r="M29616" s="24"/>
    </row>
    <row r="29617" spans="1:13" x14ac:dyDescent="0.2">
      <c r="A29617" s="289"/>
      <c r="I29617"/>
      <c r="J29617"/>
      <c r="L29617" s="33"/>
      <c r="M29617" s="24"/>
    </row>
    <row r="29618" spans="1:13" x14ac:dyDescent="0.2">
      <c r="A29618" s="289"/>
      <c r="I29618"/>
      <c r="J29618"/>
      <c r="L29618" s="33"/>
      <c r="M29618" s="24"/>
    </row>
    <row r="29619" spans="1:13" x14ac:dyDescent="0.2">
      <c r="A29619" s="289"/>
      <c r="I29619"/>
      <c r="J29619"/>
      <c r="L29619" s="33"/>
      <c r="M29619" s="24"/>
    </row>
    <row r="29620" spans="1:13" x14ac:dyDescent="0.2">
      <c r="A29620" s="289"/>
      <c r="I29620"/>
      <c r="J29620"/>
      <c r="L29620" s="33"/>
      <c r="M29620" s="24"/>
    </row>
    <row r="29621" spans="1:13" x14ac:dyDescent="0.2">
      <c r="A29621" s="289"/>
      <c r="I29621"/>
      <c r="J29621"/>
      <c r="L29621" s="33"/>
      <c r="M29621" s="24"/>
    </row>
    <row r="29622" spans="1:13" x14ac:dyDescent="0.2">
      <c r="A29622" s="289"/>
      <c r="I29622"/>
      <c r="J29622"/>
      <c r="L29622" s="33"/>
      <c r="M29622" s="24"/>
    </row>
    <row r="29623" spans="1:13" x14ac:dyDescent="0.2">
      <c r="A29623" s="289"/>
      <c r="I29623"/>
      <c r="J29623"/>
      <c r="L29623" s="33"/>
      <c r="M29623" s="24"/>
    </row>
    <row r="29624" spans="1:13" x14ac:dyDescent="0.2">
      <c r="A29624" s="289"/>
      <c r="I29624"/>
      <c r="J29624"/>
      <c r="L29624" s="33"/>
      <c r="M29624" s="24"/>
    </row>
    <row r="29625" spans="1:13" x14ac:dyDescent="0.2">
      <c r="A29625" s="289"/>
      <c r="I29625"/>
      <c r="J29625"/>
      <c r="L29625" s="33"/>
      <c r="M29625" s="24"/>
    </row>
    <row r="29626" spans="1:13" x14ac:dyDescent="0.2">
      <c r="A29626" s="289"/>
      <c r="I29626"/>
      <c r="J29626"/>
      <c r="L29626" s="33"/>
      <c r="M29626" s="24"/>
    </row>
    <row r="29627" spans="1:13" x14ac:dyDescent="0.2">
      <c r="A29627" s="289"/>
      <c r="I29627"/>
      <c r="J29627"/>
      <c r="L29627" s="33"/>
      <c r="M29627" s="24"/>
    </row>
    <row r="29628" spans="1:13" x14ac:dyDescent="0.2">
      <c r="A29628" s="289"/>
      <c r="I29628"/>
      <c r="J29628"/>
      <c r="L29628" s="33"/>
      <c r="M29628" s="24"/>
    </row>
    <row r="29629" spans="1:13" x14ac:dyDescent="0.2">
      <c r="A29629" s="289"/>
      <c r="I29629"/>
      <c r="J29629"/>
      <c r="L29629" s="33"/>
      <c r="M29629" s="24"/>
    </row>
    <row r="29630" spans="1:13" x14ac:dyDescent="0.2">
      <c r="A29630" s="289"/>
      <c r="I29630"/>
      <c r="J29630"/>
      <c r="L29630" s="33"/>
      <c r="M29630" s="24"/>
    </row>
    <row r="29631" spans="1:13" x14ac:dyDescent="0.2">
      <c r="A29631" s="289"/>
      <c r="I29631"/>
      <c r="J29631"/>
      <c r="L29631" s="33"/>
      <c r="M29631" s="24"/>
    </row>
    <row r="29632" spans="1:13" x14ac:dyDescent="0.2">
      <c r="A29632" s="289"/>
      <c r="I29632"/>
      <c r="J29632"/>
      <c r="L29632" s="33"/>
      <c r="M29632" s="24"/>
    </row>
    <row r="29633" spans="1:13" x14ac:dyDescent="0.2">
      <c r="A29633" s="289"/>
      <c r="I29633"/>
      <c r="J29633"/>
      <c r="L29633" s="33"/>
      <c r="M29633" s="24"/>
    </row>
    <row r="29634" spans="1:13" x14ac:dyDescent="0.2">
      <c r="A29634" s="289"/>
      <c r="I29634"/>
      <c r="J29634"/>
      <c r="L29634" s="33"/>
      <c r="M29634" s="24"/>
    </row>
    <row r="29635" spans="1:13" x14ac:dyDescent="0.2">
      <c r="A29635" s="289"/>
      <c r="I29635"/>
      <c r="J29635"/>
      <c r="L29635" s="33"/>
      <c r="M29635" s="24"/>
    </row>
    <row r="29636" spans="1:13" x14ac:dyDescent="0.2">
      <c r="A29636" s="289"/>
      <c r="I29636"/>
      <c r="J29636"/>
      <c r="L29636" s="33"/>
      <c r="M29636" s="24"/>
    </row>
    <row r="29637" spans="1:13" x14ac:dyDescent="0.2">
      <c r="A29637" s="289"/>
      <c r="I29637"/>
      <c r="J29637"/>
      <c r="L29637" s="33"/>
      <c r="M29637" s="24"/>
    </row>
    <row r="29638" spans="1:13" x14ac:dyDescent="0.2">
      <c r="A29638" s="289"/>
      <c r="I29638"/>
      <c r="J29638"/>
      <c r="L29638" s="33"/>
      <c r="M29638" s="24"/>
    </row>
    <row r="29639" spans="1:13" x14ac:dyDescent="0.2">
      <c r="A29639" s="289"/>
      <c r="I29639"/>
      <c r="J29639"/>
      <c r="L29639" s="33"/>
      <c r="M29639" s="24"/>
    </row>
    <row r="29640" spans="1:13" x14ac:dyDescent="0.2">
      <c r="A29640" s="289"/>
      <c r="I29640"/>
      <c r="J29640"/>
      <c r="L29640" s="33"/>
      <c r="M29640" s="24"/>
    </row>
    <row r="29641" spans="1:13" x14ac:dyDescent="0.2">
      <c r="A29641" s="289"/>
      <c r="I29641"/>
      <c r="J29641"/>
      <c r="L29641" s="33"/>
      <c r="M29641" s="24"/>
    </row>
    <row r="29642" spans="1:13" x14ac:dyDescent="0.2">
      <c r="A29642" s="289"/>
      <c r="I29642"/>
      <c r="J29642"/>
      <c r="L29642" s="33"/>
      <c r="M29642" s="24"/>
    </row>
    <row r="29643" spans="1:13" x14ac:dyDescent="0.2">
      <c r="A29643" s="289"/>
      <c r="I29643"/>
      <c r="J29643"/>
      <c r="L29643" s="33"/>
      <c r="M29643" s="24"/>
    </row>
    <row r="29644" spans="1:13" x14ac:dyDescent="0.2">
      <c r="A29644" s="289"/>
      <c r="I29644"/>
      <c r="J29644"/>
      <c r="L29644" s="33"/>
      <c r="M29644" s="24"/>
    </row>
    <row r="29645" spans="1:13" x14ac:dyDescent="0.2">
      <c r="A29645" s="289"/>
      <c r="I29645"/>
      <c r="J29645"/>
      <c r="L29645" s="33"/>
      <c r="M29645" s="24"/>
    </row>
    <row r="29646" spans="1:13" x14ac:dyDescent="0.2">
      <c r="A29646" s="289"/>
      <c r="I29646"/>
      <c r="J29646"/>
      <c r="L29646" s="33"/>
      <c r="M29646" s="24"/>
    </row>
    <row r="29647" spans="1:13" x14ac:dyDescent="0.2">
      <c r="A29647" s="289"/>
      <c r="I29647"/>
      <c r="J29647"/>
      <c r="L29647" s="33"/>
      <c r="M29647" s="24"/>
    </row>
    <row r="29648" spans="1:13" x14ac:dyDescent="0.2">
      <c r="A29648" s="289"/>
      <c r="I29648"/>
      <c r="J29648"/>
      <c r="L29648" s="33"/>
      <c r="M29648" s="24"/>
    </row>
    <row r="29649" spans="1:13" x14ac:dyDescent="0.2">
      <c r="A29649" s="289"/>
      <c r="I29649"/>
      <c r="J29649"/>
      <c r="L29649" s="33"/>
      <c r="M29649" s="24"/>
    </row>
    <row r="29650" spans="1:13" x14ac:dyDescent="0.2">
      <c r="A29650" s="289"/>
      <c r="I29650"/>
      <c r="J29650"/>
      <c r="L29650" s="33"/>
      <c r="M29650" s="24"/>
    </row>
    <row r="29651" spans="1:13" x14ac:dyDescent="0.2">
      <c r="A29651" s="289"/>
      <c r="I29651"/>
      <c r="J29651"/>
      <c r="L29651" s="33"/>
      <c r="M29651" s="24"/>
    </row>
    <row r="29652" spans="1:13" x14ac:dyDescent="0.2">
      <c r="A29652" s="289"/>
      <c r="I29652"/>
      <c r="J29652"/>
      <c r="L29652" s="33"/>
      <c r="M29652" s="24"/>
    </row>
    <row r="29653" spans="1:13" x14ac:dyDescent="0.2">
      <c r="A29653" s="289"/>
      <c r="I29653"/>
      <c r="J29653"/>
      <c r="L29653" s="33"/>
      <c r="M29653" s="24"/>
    </row>
    <row r="29654" spans="1:13" x14ac:dyDescent="0.2">
      <c r="A29654" s="289"/>
      <c r="I29654"/>
      <c r="J29654"/>
      <c r="L29654" s="33"/>
      <c r="M29654" s="24"/>
    </row>
    <row r="29655" spans="1:13" x14ac:dyDescent="0.2">
      <c r="A29655" s="289"/>
      <c r="I29655"/>
      <c r="J29655"/>
      <c r="L29655" s="33"/>
      <c r="M29655" s="24"/>
    </row>
    <row r="29656" spans="1:13" x14ac:dyDescent="0.2">
      <c r="A29656" s="289"/>
      <c r="I29656"/>
      <c r="J29656"/>
      <c r="L29656" s="33"/>
      <c r="M29656" s="24"/>
    </row>
    <row r="29657" spans="1:13" x14ac:dyDescent="0.2">
      <c r="A29657" s="289"/>
      <c r="I29657"/>
      <c r="J29657"/>
      <c r="L29657" s="33"/>
      <c r="M29657" s="24"/>
    </row>
    <row r="29658" spans="1:13" x14ac:dyDescent="0.2">
      <c r="A29658" s="289"/>
      <c r="I29658"/>
      <c r="J29658"/>
      <c r="L29658" s="33"/>
      <c r="M29658" s="24"/>
    </row>
    <row r="29659" spans="1:13" x14ac:dyDescent="0.2">
      <c r="A29659" s="289"/>
      <c r="I29659"/>
      <c r="J29659"/>
      <c r="L29659" s="33"/>
      <c r="M29659" s="24"/>
    </row>
    <row r="29660" spans="1:13" x14ac:dyDescent="0.2">
      <c r="A29660" s="289"/>
      <c r="I29660"/>
      <c r="J29660"/>
      <c r="L29660" s="33"/>
      <c r="M29660" s="24"/>
    </row>
    <row r="29661" spans="1:13" x14ac:dyDescent="0.2">
      <c r="A29661" s="289"/>
      <c r="I29661"/>
      <c r="J29661"/>
      <c r="L29661" s="33"/>
      <c r="M29661" s="24"/>
    </row>
    <row r="29662" spans="1:13" x14ac:dyDescent="0.2">
      <c r="A29662" s="289"/>
      <c r="I29662"/>
      <c r="J29662"/>
      <c r="L29662" s="33"/>
      <c r="M29662" s="24"/>
    </row>
    <row r="29663" spans="1:13" x14ac:dyDescent="0.2">
      <c r="A29663" s="289"/>
      <c r="I29663"/>
      <c r="J29663"/>
      <c r="L29663" s="33"/>
      <c r="M29663" s="24"/>
    </row>
    <row r="29664" spans="1:13" x14ac:dyDescent="0.2">
      <c r="A29664" s="289"/>
      <c r="I29664"/>
      <c r="J29664"/>
      <c r="L29664" s="33"/>
      <c r="M29664" s="24"/>
    </row>
    <row r="29665" spans="1:13" x14ac:dyDescent="0.2">
      <c r="A29665" s="289"/>
      <c r="I29665"/>
      <c r="J29665"/>
      <c r="L29665" s="33"/>
      <c r="M29665" s="24"/>
    </row>
    <row r="29666" spans="1:13" x14ac:dyDescent="0.2">
      <c r="A29666" s="289"/>
      <c r="I29666"/>
      <c r="J29666"/>
      <c r="L29666" s="33"/>
      <c r="M29666" s="24"/>
    </row>
    <row r="29667" spans="1:13" x14ac:dyDescent="0.2">
      <c r="A29667" s="289"/>
      <c r="I29667"/>
      <c r="J29667"/>
      <c r="L29667" s="33"/>
      <c r="M29667" s="24"/>
    </row>
    <row r="29668" spans="1:13" x14ac:dyDescent="0.2">
      <c r="A29668" s="289"/>
      <c r="I29668"/>
      <c r="J29668"/>
      <c r="L29668" s="33"/>
      <c r="M29668" s="24"/>
    </row>
    <row r="29669" spans="1:13" x14ac:dyDescent="0.2">
      <c r="A29669" s="289"/>
      <c r="I29669"/>
      <c r="J29669"/>
      <c r="L29669" s="33"/>
      <c r="M29669" s="24"/>
    </row>
    <row r="29670" spans="1:13" x14ac:dyDescent="0.2">
      <c r="A29670" s="289"/>
      <c r="I29670"/>
      <c r="J29670"/>
      <c r="L29670" s="33"/>
      <c r="M29670" s="24"/>
    </row>
    <row r="29671" spans="1:13" x14ac:dyDescent="0.2">
      <c r="A29671" s="289"/>
      <c r="I29671"/>
      <c r="J29671"/>
      <c r="L29671" s="33"/>
      <c r="M29671" s="24"/>
    </row>
    <row r="29672" spans="1:13" x14ac:dyDescent="0.2">
      <c r="A29672" s="289"/>
      <c r="I29672"/>
      <c r="J29672"/>
      <c r="L29672" s="33"/>
      <c r="M29672" s="24"/>
    </row>
    <row r="29673" spans="1:13" x14ac:dyDescent="0.2">
      <c r="A29673" s="289"/>
      <c r="I29673"/>
      <c r="J29673"/>
      <c r="L29673" s="33"/>
      <c r="M29673" s="24"/>
    </row>
    <row r="29674" spans="1:13" x14ac:dyDescent="0.2">
      <c r="A29674" s="289"/>
      <c r="I29674"/>
      <c r="J29674"/>
      <c r="L29674" s="33"/>
      <c r="M29674" s="24"/>
    </row>
    <row r="29675" spans="1:13" x14ac:dyDescent="0.2">
      <c r="A29675" s="289"/>
      <c r="I29675"/>
      <c r="J29675"/>
      <c r="L29675" s="33"/>
      <c r="M29675" s="24"/>
    </row>
    <row r="29676" spans="1:13" x14ac:dyDescent="0.2">
      <c r="A29676" s="289"/>
      <c r="I29676"/>
      <c r="J29676"/>
      <c r="L29676" s="33"/>
      <c r="M29676" s="24"/>
    </row>
    <row r="29677" spans="1:13" x14ac:dyDescent="0.2">
      <c r="A29677" s="289"/>
      <c r="I29677"/>
      <c r="J29677"/>
      <c r="L29677" s="33"/>
      <c r="M29677" s="24"/>
    </row>
    <row r="29678" spans="1:13" x14ac:dyDescent="0.2">
      <c r="A29678" s="289"/>
      <c r="I29678"/>
      <c r="J29678"/>
      <c r="L29678" s="33"/>
      <c r="M29678" s="24"/>
    </row>
    <row r="29679" spans="1:13" x14ac:dyDescent="0.2">
      <c r="A29679" s="289"/>
      <c r="I29679"/>
      <c r="J29679"/>
      <c r="L29679" s="33"/>
      <c r="M29679" s="24"/>
    </row>
    <row r="29680" spans="1:13" x14ac:dyDescent="0.2">
      <c r="A29680" s="289"/>
      <c r="I29680"/>
      <c r="J29680"/>
      <c r="L29680" s="33"/>
      <c r="M29680" s="24"/>
    </row>
    <row r="29681" spans="1:13" x14ac:dyDescent="0.2">
      <c r="A29681" s="289"/>
      <c r="I29681"/>
      <c r="J29681"/>
      <c r="L29681" s="33"/>
      <c r="M29681" s="24"/>
    </row>
    <row r="29682" spans="1:13" x14ac:dyDescent="0.2">
      <c r="A29682" s="289"/>
      <c r="I29682"/>
      <c r="J29682"/>
      <c r="L29682" s="33"/>
      <c r="M29682" s="24"/>
    </row>
    <row r="29683" spans="1:13" x14ac:dyDescent="0.2">
      <c r="A29683" s="289"/>
      <c r="I29683"/>
      <c r="J29683"/>
      <c r="L29683" s="33"/>
      <c r="M29683" s="24"/>
    </row>
    <row r="29684" spans="1:13" x14ac:dyDescent="0.2">
      <c r="A29684" s="289"/>
      <c r="I29684"/>
      <c r="J29684"/>
      <c r="L29684" s="33"/>
      <c r="M29684" s="24"/>
    </row>
    <row r="29685" spans="1:13" x14ac:dyDescent="0.2">
      <c r="A29685" s="289"/>
      <c r="I29685"/>
      <c r="J29685"/>
      <c r="L29685" s="33"/>
      <c r="M29685" s="24"/>
    </row>
    <row r="29686" spans="1:13" x14ac:dyDescent="0.2">
      <c r="A29686" s="289"/>
      <c r="I29686"/>
      <c r="J29686"/>
      <c r="L29686" s="33"/>
      <c r="M29686" s="24"/>
    </row>
    <row r="29687" spans="1:13" x14ac:dyDescent="0.2">
      <c r="A29687" s="289"/>
      <c r="I29687"/>
      <c r="J29687"/>
      <c r="L29687" s="33"/>
      <c r="M29687" s="24"/>
    </row>
    <row r="29688" spans="1:13" x14ac:dyDescent="0.2">
      <c r="A29688" s="289"/>
      <c r="I29688"/>
      <c r="J29688"/>
      <c r="L29688" s="33"/>
      <c r="M29688" s="24"/>
    </row>
    <row r="29689" spans="1:13" x14ac:dyDescent="0.2">
      <c r="A29689" s="289"/>
      <c r="I29689"/>
      <c r="J29689"/>
      <c r="L29689" s="33"/>
      <c r="M29689" s="24"/>
    </row>
    <row r="29690" spans="1:13" x14ac:dyDescent="0.2">
      <c r="A29690" s="289"/>
      <c r="I29690"/>
      <c r="J29690"/>
      <c r="L29690" s="33"/>
      <c r="M29690" s="24"/>
    </row>
    <row r="29691" spans="1:13" x14ac:dyDescent="0.2">
      <c r="A29691" s="289"/>
      <c r="I29691"/>
      <c r="J29691"/>
      <c r="L29691" s="33"/>
      <c r="M29691" s="24"/>
    </row>
    <row r="29692" spans="1:13" x14ac:dyDescent="0.2">
      <c r="A29692" s="289"/>
      <c r="I29692"/>
      <c r="J29692"/>
      <c r="L29692" s="33"/>
      <c r="M29692" s="24"/>
    </row>
    <row r="29693" spans="1:13" x14ac:dyDescent="0.2">
      <c r="A29693" s="289"/>
      <c r="I29693"/>
      <c r="J29693"/>
      <c r="L29693" s="33"/>
      <c r="M29693" s="24"/>
    </row>
    <row r="29694" spans="1:13" x14ac:dyDescent="0.2">
      <c r="A29694" s="289"/>
      <c r="I29694"/>
      <c r="J29694"/>
      <c r="L29694" s="33"/>
      <c r="M29694" s="24"/>
    </row>
    <row r="29695" spans="1:13" x14ac:dyDescent="0.2">
      <c r="A29695" s="289"/>
      <c r="I29695"/>
      <c r="J29695"/>
      <c r="L29695" s="33"/>
      <c r="M29695" s="24"/>
    </row>
    <row r="29696" spans="1:13" x14ac:dyDescent="0.2">
      <c r="A29696" s="289"/>
      <c r="I29696"/>
      <c r="J29696"/>
      <c r="L29696" s="33"/>
      <c r="M29696" s="24"/>
    </row>
    <row r="29697" spans="1:13" x14ac:dyDescent="0.2">
      <c r="A29697" s="289"/>
      <c r="I29697"/>
      <c r="J29697"/>
      <c r="L29697" s="33"/>
      <c r="M29697" s="24"/>
    </row>
    <row r="29698" spans="1:13" x14ac:dyDescent="0.2">
      <c r="A29698" s="289"/>
      <c r="I29698"/>
      <c r="J29698"/>
      <c r="L29698" s="33"/>
      <c r="M29698" s="24"/>
    </row>
    <row r="29699" spans="1:13" x14ac:dyDescent="0.2">
      <c r="A29699" s="289"/>
      <c r="I29699"/>
      <c r="J29699"/>
      <c r="L29699" s="33"/>
      <c r="M29699" s="24"/>
    </row>
    <row r="29700" spans="1:13" x14ac:dyDescent="0.2">
      <c r="A29700" s="289"/>
      <c r="I29700"/>
      <c r="J29700"/>
      <c r="L29700" s="33"/>
      <c r="M29700" s="24"/>
    </row>
    <row r="29701" spans="1:13" x14ac:dyDescent="0.2">
      <c r="A29701" s="289"/>
      <c r="I29701"/>
      <c r="J29701"/>
      <c r="L29701" s="33"/>
      <c r="M29701" s="24"/>
    </row>
    <row r="29702" spans="1:13" x14ac:dyDescent="0.2">
      <c r="A29702" s="289"/>
      <c r="I29702"/>
      <c r="J29702"/>
      <c r="L29702" s="33"/>
      <c r="M29702" s="24"/>
    </row>
    <row r="29703" spans="1:13" x14ac:dyDescent="0.2">
      <c r="A29703" s="289"/>
      <c r="I29703"/>
      <c r="J29703"/>
      <c r="L29703" s="33"/>
      <c r="M29703" s="24"/>
    </row>
    <row r="29704" spans="1:13" x14ac:dyDescent="0.2">
      <c r="A29704" s="289"/>
      <c r="I29704"/>
      <c r="J29704"/>
      <c r="L29704" s="33"/>
      <c r="M29704" s="24"/>
    </row>
    <row r="29705" spans="1:13" x14ac:dyDescent="0.2">
      <c r="A29705" s="289"/>
      <c r="I29705"/>
      <c r="J29705"/>
      <c r="L29705" s="33"/>
      <c r="M29705" s="24"/>
    </row>
    <row r="29706" spans="1:13" x14ac:dyDescent="0.2">
      <c r="A29706" s="289"/>
      <c r="I29706"/>
      <c r="J29706"/>
      <c r="L29706" s="33"/>
      <c r="M29706" s="24"/>
    </row>
    <row r="29707" spans="1:13" x14ac:dyDescent="0.2">
      <c r="A29707" s="289"/>
      <c r="I29707"/>
      <c r="J29707"/>
      <c r="L29707" s="33"/>
      <c r="M29707" s="24"/>
    </row>
    <row r="29708" spans="1:13" x14ac:dyDescent="0.2">
      <c r="A29708" s="289"/>
      <c r="I29708"/>
      <c r="J29708"/>
      <c r="L29708" s="33"/>
      <c r="M29708" s="24"/>
    </row>
    <row r="29709" spans="1:13" x14ac:dyDescent="0.2">
      <c r="A29709" s="289"/>
      <c r="I29709"/>
      <c r="J29709"/>
      <c r="L29709" s="33"/>
      <c r="M29709" s="24"/>
    </row>
    <row r="29710" spans="1:13" x14ac:dyDescent="0.2">
      <c r="A29710" s="289"/>
      <c r="I29710"/>
      <c r="J29710"/>
      <c r="L29710" s="33"/>
      <c r="M29710" s="24"/>
    </row>
    <row r="29711" spans="1:13" x14ac:dyDescent="0.2">
      <c r="A29711" s="289"/>
      <c r="I29711"/>
      <c r="J29711"/>
      <c r="L29711" s="33"/>
      <c r="M29711" s="24"/>
    </row>
    <row r="29712" spans="1:13" x14ac:dyDescent="0.2">
      <c r="A29712" s="289"/>
      <c r="I29712"/>
      <c r="J29712"/>
      <c r="L29712" s="33"/>
      <c r="M29712" s="24"/>
    </row>
    <row r="29713" spans="1:13" x14ac:dyDescent="0.2">
      <c r="A29713" s="289"/>
      <c r="I29713"/>
      <c r="J29713"/>
      <c r="L29713" s="33"/>
      <c r="M29713" s="24"/>
    </row>
    <row r="29714" spans="1:13" x14ac:dyDescent="0.2">
      <c r="A29714" s="289"/>
      <c r="I29714"/>
      <c r="J29714"/>
      <c r="L29714" s="33"/>
      <c r="M29714" s="24"/>
    </row>
    <row r="29715" spans="1:13" x14ac:dyDescent="0.2">
      <c r="A29715" s="289"/>
      <c r="I29715"/>
      <c r="J29715"/>
      <c r="L29715" s="33"/>
      <c r="M29715" s="24"/>
    </row>
    <row r="29716" spans="1:13" x14ac:dyDescent="0.2">
      <c r="A29716" s="289"/>
      <c r="I29716"/>
      <c r="J29716"/>
      <c r="L29716" s="33"/>
      <c r="M29716" s="24"/>
    </row>
    <row r="29717" spans="1:13" x14ac:dyDescent="0.2">
      <c r="A29717" s="289"/>
      <c r="I29717"/>
      <c r="J29717"/>
      <c r="L29717" s="33"/>
      <c r="M29717" s="24"/>
    </row>
    <row r="29718" spans="1:13" x14ac:dyDescent="0.2">
      <c r="A29718" s="289"/>
      <c r="I29718"/>
      <c r="J29718"/>
      <c r="L29718" s="33"/>
      <c r="M29718" s="24"/>
    </row>
    <row r="29719" spans="1:13" x14ac:dyDescent="0.2">
      <c r="A29719" s="289"/>
      <c r="I29719"/>
      <c r="J29719"/>
      <c r="L29719" s="33"/>
      <c r="M29719" s="24"/>
    </row>
    <row r="29720" spans="1:13" x14ac:dyDescent="0.2">
      <c r="A29720" s="289"/>
      <c r="I29720"/>
      <c r="J29720"/>
      <c r="L29720" s="33"/>
      <c r="M29720" s="24"/>
    </row>
    <row r="29721" spans="1:13" x14ac:dyDescent="0.2">
      <c r="A29721" s="289"/>
      <c r="I29721"/>
      <c r="J29721"/>
      <c r="L29721" s="33"/>
      <c r="M29721" s="24"/>
    </row>
    <row r="29722" spans="1:13" x14ac:dyDescent="0.2">
      <c r="A29722" s="289"/>
      <c r="I29722"/>
      <c r="J29722"/>
      <c r="L29722" s="33"/>
      <c r="M29722" s="24"/>
    </row>
    <row r="29723" spans="1:13" x14ac:dyDescent="0.2">
      <c r="A29723" s="289"/>
      <c r="I29723"/>
      <c r="J29723"/>
      <c r="L29723" s="33"/>
      <c r="M29723" s="24"/>
    </row>
    <row r="29724" spans="1:13" x14ac:dyDescent="0.2">
      <c r="A29724" s="289"/>
      <c r="I29724"/>
      <c r="J29724"/>
      <c r="L29724" s="33"/>
      <c r="M29724" s="24"/>
    </row>
    <row r="29725" spans="1:13" x14ac:dyDescent="0.2">
      <c r="A29725" s="289"/>
      <c r="I29725"/>
      <c r="J29725"/>
      <c r="L29725" s="33"/>
      <c r="M29725" s="24"/>
    </row>
    <row r="29726" spans="1:13" x14ac:dyDescent="0.2">
      <c r="A29726" s="289"/>
      <c r="I29726"/>
      <c r="J29726"/>
      <c r="L29726" s="33"/>
      <c r="M29726" s="24"/>
    </row>
    <row r="29727" spans="1:13" x14ac:dyDescent="0.2">
      <c r="A29727" s="289"/>
      <c r="I29727"/>
      <c r="J29727"/>
      <c r="L29727" s="33"/>
      <c r="M29727" s="24"/>
    </row>
    <row r="29728" spans="1:13" x14ac:dyDescent="0.2">
      <c r="A29728" s="289"/>
      <c r="I29728"/>
      <c r="J29728"/>
      <c r="L29728" s="33"/>
      <c r="M29728" s="24"/>
    </row>
    <row r="29729" spans="1:13" x14ac:dyDescent="0.2">
      <c r="A29729" s="289"/>
      <c r="I29729"/>
      <c r="J29729"/>
      <c r="L29729" s="33"/>
      <c r="M29729" s="24"/>
    </row>
    <row r="29730" spans="1:13" x14ac:dyDescent="0.2">
      <c r="A29730" s="289"/>
      <c r="I29730"/>
      <c r="J29730"/>
      <c r="L29730" s="33"/>
      <c r="M29730" s="24"/>
    </row>
    <row r="29731" spans="1:13" x14ac:dyDescent="0.2">
      <c r="A29731" s="289"/>
      <c r="I29731"/>
      <c r="J29731"/>
      <c r="L29731" s="33"/>
      <c r="M29731" s="24"/>
    </row>
    <row r="29732" spans="1:13" x14ac:dyDescent="0.2">
      <c r="A29732" s="289"/>
      <c r="I29732"/>
      <c r="J29732"/>
      <c r="L29732" s="33"/>
      <c r="M29732" s="24"/>
    </row>
    <row r="29733" spans="1:13" x14ac:dyDescent="0.2">
      <c r="A29733" s="289"/>
      <c r="I29733"/>
      <c r="J29733"/>
      <c r="L29733" s="33"/>
      <c r="M29733" s="24"/>
    </row>
    <row r="29734" spans="1:13" x14ac:dyDescent="0.2">
      <c r="A29734" s="289"/>
      <c r="I29734"/>
      <c r="J29734"/>
      <c r="L29734" s="33"/>
      <c r="M29734" s="24"/>
    </row>
    <row r="29735" spans="1:13" x14ac:dyDescent="0.2">
      <c r="A29735" s="289"/>
      <c r="I29735"/>
      <c r="J29735"/>
      <c r="L29735" s="33"/>
      <c r="M29735" s="24"/>
    </row>
    <row r="29736" spans="1:13" x14ac:dyDescent="0.2">
      <c r="A29736" s="289"/>
      <c r="I29736"/>
      <c r="J29736"/>
      <c r="L29736" s="33"/>
      <c r="M29736" s="24"/>
    </row>
    <row r="29737" spans="1:13" x14ac:dyDescent="0.2">
      <c r="A29737" s="289"/>
      <c r="I29737"/>
      <c r="J29737"/>
      <c r="L29737" s="33"/>
      <c r="M29737" s="24"/>
    </row>
    <row r="29738" spans="1:13" x14ac:dyDescent="0.2">
      <c r="A29738" s="289"/>
      <c r="I29738"/>
      <c r="J29738"/>
      <c r="L29738" s="33"/>
      <c r="M29738" s="24"/>
    </row>
    <row r="29739" spans="1:13" x14ac:dyDescent="0.2">
      <c r="A29739" s="289"/>
      <c r="I29739"/>
      <c r="J29739"/>
      <c r="L29739" s="33"/>
      <c r="M29739" s="24"/>
    </row>
    <row r="29740" spans="1:13" x14ac:dyDescent="0.2">
      <c r="A29740" s="289"/>
      <c r="I29740"/>
      <c r="J29740"/>
      <c r="L29740" s="33"/>
      <c r="M29740" s="24"/>
    </row>
    <row r="29741" spans="1:13" x14ac:dyDescent="0.2">
      <c r="A29741" s="289"/>
      <c r="I29741"/>
      <c r="J29741"/>
      <c r="L29741" s="33"/>
      <c r="M29741" s="24"/>
    </row>
    <row r="29742" spans="1:13" x14ac:dyDescent="0.2">
      <c r="A29742" s="289"/>
      <c r="I29742"/>
      <c r="J29742"/>
      <c r="L29742" s="33"/>
      <c r="M29742" s="24"/>
    </row>
    <row r="29743" spans="1:13" x14ac:dyDescent="0.2">
      <c r="A29743" s="289"/>
      <c r="I29743"/>
      <c r="J29743"/>
      <c r="L29743" s="33"/>
      <c r="M29743" s="24"/>
    </row>
    <row r="29744" spans="1:13" x14ac:dyDescent="0.2">
      <c r="A29744" s="289"/>
      <c r="I29744"/>
      <c r="J29744"/>
      <c r="L29744" s="33"/>
      <c r="M29744" s="24"/>
    </row>
    <row r="29745" spans="1:13" x14ac:dyDescent="0.2">
      <c r="A29745" s="289"/>
      <c r="I29745"/>
      <c r="J29745"/>
      <c r="L29745" s="33"/>
      <c r="M29745" s="24"/>
    </row>
    <row r="29746" spans="1:13" x14ac:dyDescent="0.2">
      <c r="A29746" s="289"/>
      <c r="I29746"/>
      <c r="J29746"/>
      <c r="L29746" s="33"/>
      <c r="M29746" s="24"/>
    </row>
    <row r="29747" spans="1:13" x14ac:dyDescent="0.2">
      <c r="A29747" s="289"/>
      <c r="I29747"/>
      <c r="J29747"/>
      <c r="L29747" s="33"/>
      <c r="M29747" s="24"/>
    </row>
    <row r="29748" spans="1:13" x14ac:dyDescent="0.2">
      <c r="A29748" s="289"/>
      <c r="I29748"/>
      <c r="J29748"/>
      <c r="L29748" s="33"/>
      <c r="M29748" s="24"/>
    </row>
    <row r="29749" spans="1:13" x14ac:dyDescent="0.2">
      <c r="A29749" s="289"/>
      <c r="I29749"/>
      <c r="J29749"/>
      <c r="L29749" s="33"/>
      <c r="M29749" s="24"/>
    </row>
    <row r="29750" spans="1:13" x14ac:dyDescent="0.2">
      <c r="A29750" s="289"/>
      <c r="I29750"/>
      <c r="J29750"/>
      <c r="L29750" s="33"/>
      <c r="M29750" s="24"/>
    </row>
    <row r="29751" spans="1:13" x14ac:dyDescent="0.2">
      <c r="A29751" s="289"/>
      <c r="I29751"/>
      <c r="J29751"/>
      <c r="L29751" s="33"/>
      <c r="M29751" s="24"/>
    </row>
    <row r="29752" spans="1:13" x14ac:dyDescent="0.2">
      <c r="A29752" s="289"/>
      <c r="I29752"/>
      <c r="J29752"/>
      <c r="L29752" s="33"/>
      <c r="M29752" s="24"/>
    </row>
    <row r="29753" spans="1:13" x14ac:dyDescent="0.2">
      <c r="A29753" s="289"/>
      <c r="I29753"/>
      <c r="J29753"/>
      <c r="L29753" s="33"/>
      <c r="M29753" s="24"/>
    </row>
    <row r="29754" spans="1:13" x14ac:dyDescent="0.2">
      <c r="A29754" s="289"/>
      <c r="I29754"/>
      <c r="J29754"/>
      <c r="L29754" s="33"/>
      <c r="M29754" s="24"/>
    </row>
    <row r="29755" spans="1:13" x14ac:dyDescent="0.2">
      <c r="A29755" s="289"/>
      <c r="I29755"/>
      <c r="J29755"/>
      <c r="L29755" s="33"/>
      <c r="M29755" s="24"/>
    </row>
    <row r="29756" spans="1:13" x14ac:dyDescent="0.2">
      <c r="A29756" s="289"/>
      <c r="I29756"/>
      <c r="J29756"/>
      <c r="L29756" s="33"/>
      <c r="M29756" s="24"/>
    </row>
    <row r="29757" spans="1:13" x14ac:dyDescent="0.2">
      <c r="A29757" s="289"/>
      <c r="I29757"/>
      <c r="J29757"/>
      <c r="L29757" s="33"/>
      <c r="M29757" s="24"/>
    </row>
    <row r="29758" spans="1:13" x14ac:dyDescent="0.2">
      <c r="A29758" s="289"/>
      <c r="I29758"/>
      <c r="J29758"/>
      <c r="L29758" s="33"/>
      <c r="M29758" s="24"/>
    </row>
    <row r="29759" spans="1:13" x14ac:dyDescent="0.2">
      <c r="A29759" s="289"/>
      <c r="I29759"/>
      <c r="J29759"/>
      <c r="L29759" s="33"/>
      <c r="M29759" s="24"/>
    </row>
    <row r="29760" spans="1:13" x14ac:dyDescent="0.2">
      <c r="A29760" s="289"/>
      <c r="I29760"/>
      <c r="J29760"/>
      <c r="L29760" s="33"/>
      <c r="M29760" s="24"/>
    </row>
    <row r="29761" spans="1:13" x14ac:dyDescent="0.2">
      <c r="A29761" s="289"/>
      <c r="I29761"/>
      <c r="J29761"/>
      <c r="L29761" s="33"/>
      <c r="M29761" s="24"/>
    </row>
    <row r="29762" spans="1:13" x14ac:dyDescent="0.2">
      <c r="A29762" s="289"/>
      <c r="I29762"/>
      <c r="J29762"/>
      <c r="L29762" s="33"/>
      <c r="M29762" s="24"/>
    </row>
    <row r="29763" spans="1:13" x14ac:dyDescent="0.2">
      <c r="A29763" s="289"/>
      <c r="I29763"/>
      <c r="J29763"/>
      <c r="L29763" s="33"/>
      <c r="M29763" s="24"/>
    </row>
    <row r="29764" spans="1:13" x14ac:dyDescent="0.2">
      <c r="A29764" s="289"/>
      <c r="I29764"/>
      <c r="J29764"/>
      <c r="L29764" s="33"/>
      <c r="M29764" s="24"/>
    </row>
    <row r="29765" spans="1:13" x14ac:dyDescent="0.2">
      <c r="A29765" s="289"/>
      <c r="I29765"/>
      <c r="J29765"/>
      <c r="L29765" s="33"/>
      <c r="M29765" s="24"/>
    </row>
    <row r="29766" spans="1:13" x14ac:dyDescent="0.2">
      <c r="A29766" s="289"/>
      <c r="I29766"/>
      <c r="J29766"/>
      <c r="L29766" s="33"/>
      <c r="M29766" s="24"/>
    </row>
    <row r="29767" spans="1:13" x14ac:dyDescent="0.2">
      <c r="A29767" s="289"/>
      <c r="I29767"/>
      <c r="J29767"/>
      <c r="L29767" s="33"/>
      <c r="M29767" s="24"/>
    </row>
    <row r="29768" spans="1:13" x14ac:dyDescent="0.2">
      <c r="A29768" s="289"/>
      <c r="I29768"/>
      <c r="J29768"/>
      <c r="L29768" s="33"/>
      <c r="M29768" s="24"/>
    </row>
    <row r="29769" spans="1:13" x14ac:dyDescent="0.2">
      <c r="A29769" s="289"/>
      <c r="I29769"/>
      <c r="J29769"/>
      <c r="L29769" s="33"/>
      <c r="M29769" s="24"/>
    </row>
    <row r="29770" spans="1:13" x14ac:dyDescent="0.2">
      <c r="A29770" s="289"/>
      <c r="I29770"/>
      <c r="J29770"/>
      <c r="L29770" s="33"/>
      <c r="M29770" s="24"/>
    </row>
    <row r="29771" spans="1:13" x14ac:dyDescent="0.2">
      <c r="A29771" s="289"/>
      <c r="I29771"/>
      <c r="J29771"/>
      <c r="L29771" s="33"/>
      <c r="M29771" s="24"/>
    </row>
    <row r="29772" spans="1:13" x14ac:dyDescent="0.2">
      <c r="A29772" s="289"/>
      <c r="I29772"/>
      <c r="J29772"/>
      <c r="L29772" s="33"/>
      <c r="M29772" s="24"/>
    </row>
    <row r="29773" spans="1:13" x14ac:dyDescent="0.2">
      <c r="A29773" s="289"/>
      <c r="I29773"/>
      <c r="J29773"/>
      <c r="L29773" s="33"/>
      <c r="M29773" s="24"/>
    </row>
    <row r="29774" spans="1:13" x14ac:dyDescent="0.2">
      <c r="A29774" s="289"/>
      <c r="I29774"/>
      <c r="J29774"/>
      <c r="L29774" s="33"/>
      <c r="M29774" s="24"/>
    </row>
    <row r="29775" spans="1:13" x14ac:dyDescent="0.2">
      <c r="A29775" s="289"/>
      <c r="I29775"/>
      <c r="J29775"/>
      <c r="L29775" s="33"/>
      <c r="M29775" s="24"/>
    </row>
    <row r="29776" spans="1:13" x14ac:dyDescent="0.2">
      <c r="A29776" s="289"/>
      <c r="I29776"/>
      <c r="J29776"/>
      <c r="L29776" s="33"/>
      <c r="M29776" s="24"/>
    </row>
    <row r="29777" spans="1:13" x14ac:dyDescent="0.2">
      <c r="A29777" s="289"/>
      <c r="I29777"/>
      <c r="J29777"/>
      <c r="L29777" s="33"/>
      <c r="M29777" s="24"/>
    </row>
    <row r="29778" spans="1:13" x14ac:dyDescent="0.2">
      <c r="A29778" s="289"/>
      <c r="I29778"/>
      <c r="J29778"/>
      <c r="L29778" s="33"/>
      <c r="M29778" s="24"/>
    </row>
    <row r="29779" spans="1:13" x14ac:dyDescent="0.2">
      <c r="A29779" s="289"/>
      <c r="I29779"/>
      <c r="J29779"/>
      <c r="L29779" s="33"/>
      <c r="M29779" s="24"/>
    </row>
    <row r="29780" spans="1:13" x14ac:dyDescent="0.2">
      <c r="A29780" s="289"/>
      <c r="I29780"/>
      <c r="J29780"/>
      <c r="L29780" s="33"/>
      <c r="M29780" s="24"/>
    </row>
    <row r="29781" spans="1:13" x14ac:dyDescent="0.2">
      <c r="A29781" s="289"/>
      <c r="I29781"/>
      <c r="J29781"/>
      <c r="L29781" s="33"/>
      <c r="M29781" s="24"/>
    </row>
    <row r="29782" spans="1:13" x14ac:dyDescent="0.2">
      <c r="A29782" s="289"/>
      <c r="I29782"/>
      <c r="J29782"/>
      <c r="L29782" s="33"/>
      <c r="M29782" s="24"/>
    </row>
    <row r="29783" spans="1:13" x14ac:dyDescent="0.2">
      <c r="A29783" s="289"/>
      <c r="I29783"/>
      <c r="J29783"/>
      <c r="L29783" s="33"/>
      <c r="M29783" s="24"/>
    </row>
    <row r="29784" spans="1:13" x14ac:dyDescent="0.2">
      <c r="A29784" s="289"/>
      <c r="I29784"/>
      <c r="J29784"/>
      <c r="L29784" s="33"/>
      <c r="M29784" s="24"/>
    </row>
    <row r="29785" spans="1:13" x14ac:dyDescent="0.2">
      <c r="A29785" s="289"/>
      <c r="I29785"/>
      <c r="J29785"/>
      <c r="L29785" s="33"/>
      <c r="M29785" s="24"/>
    </row>
    <row r="29786" spans="1:13" x14ac:dyDescent="0.2">
      <c r="A29786" s="289"/>
      <c r="I29786"/>
      <c r="J29786"/>
      <c r="L29786" s="33"/>
      <c r="M29786" s="24"/>
    </row>
    <row r="29787" spans="1:13" x14ac:dyDescent="0.2">
      <c r="A29787" s="289"/>
      <c r="I29787"/>
      <c r="J29787"/>
      <c r="L29787" s="33"/>
      <c r="M29787" s="24"/>
    </row>
    <row r="29788" spans="1:13" x14ac:dyDescent="0.2">
      <c r="A29788" s="289"/>
      <c r="I29788"/>
      <c r="J29788"/>
      <c r="L29788" s="33"/>
      <c r="M29788" s="24"/>
    </row>
    <row r="29789" spans="1:13" x14ac:dyDescent="0.2">
      <c r="A29789" s="289"/>
      <c r="I29789"/>
      <c r="J29789"/>
      <c r="L29789" s="33"/>
      <c r="M29789" s="24"/>
    </row>
    <row r="29790" spans="1:13" x14ac:dyDescent="0.2">
      <c r="A29790" s="289"/>
      <c r="I29790"/>
      <c r="J29790"/>
      <c r="L29790" s="33"/>
      <c r="M29790" s="24"/>
    </row>
    <row r="29791" spans="1:13" x14ac:dyDescent="0.2">
      <c r="A29791" s="289"/>
      <c r="I29791"/>
      <c r="J29791"/>
      <c r="L29791" s="33"/>
      <c r="M29791" s="24"/>
    </row>
    <row r="29792" spans="1:13" x14ac:dyDescent="0.2">
      <c r="A29792" s="289"/>
      <c r="I29792"/>
      <c r="J29792"/>
      <c r="L29792" s="33"/>
      <c r="M29792" s="24"/>
    </row>
    <row r="29793" spans="1:13" x14ac:dyDescent="0.2">
      <c r="A29793" s="289"/>
      <c r="I29793"/>
      <c r="J29793"/>
      <c r="L29793" s="33"/>
      <c r="M29793" s="24"/>
    </row>
    <row r="29794" spans="1:13" x14ac:dyDescent="0.2">
      <c r="A29794" s="289"/>
      <c r="I29794"/>
      <c r="J29794"/>
      <c r="L29794" s="33"/>
      <c r="M29794" s="24"/>
    </row>
    <row r="29795" spans="1:13" x14ac:dyDescent="0.2">
      <c r="A29795" s="289"/>
      <c r="I29795"/>
      <c r="J29795"/>
      <c r="L29795" s="33"/>
      <c r="M29795" s="24"/>
    </row>
    <row r="29796" spans="1:13" x14ac:dyDescent="0.2">
      <c r="A29796" s="289"/>
      <c r="I29796"/>
      <c r="J29796"/>
      <c r="L29796" s="33"/>
      <c r="M29796" s="24"/>
    </row>
    <row r="29797" spans="1:13" x14ac:dyDescent="0.2">
      <c r="A29797" s="289"/>
      <c r="I29797"/>
      <c r="J29797"/>
      <c r="L29797" s="33"/>
      <c r="M29797" s="24"/>
    </row>
    <row r="29798" spans="1:13" x14ac:dyDescent="0.2">
      <c r="A29798" s="289"/>
      <c r="I29798"/>
      <c r="J29798"/>
      <c r="L29798" s="33"/>
      <c r="M29798" s="24"/>
    </row>
    <row r="29799" spans="1:13" x14ac:dyDescent="0.2">
      <c r="A29799" s="289"/>
      <c r="I29799"/>
      <c r="J29799"/>
      <c r="L29799" s="33"/>
      <c r="M29799" s="24"/>
    </row>
    <row r="29800" spans="1:13" x14ac:dyDescent="0.2">
      <c r="A29800" s="289"/>
      <c r="I29800"/>
      <c r="J29800"/>
      <c r="L29800" s="33"/>
      <c r="M29800" s="24"/>
    </row>
    <row r="29801" spans="1:13" x14ac:dyDescent="0.2">
      <c r="A29801" s="289"/>
      <c r="I29801"/>
      <c r="J29801"/>
      <c r="L29801" s="33"/>
      <c r="M29801" s="24"/>
    </row>
    <row r="29802" spans="1:13" x14ac:dyDescent="0.2">
      <c r="A29802" s="289"/>
      <c r="I29802"/>
      <c r="J29802"/>
      <c r="L29802" s="33"/>
      <c r="M29802" s="24"/>
    </row>
    <row r="29803" spans="1:13" x14ac:dyDescent="0.2">
      <c r="A29803" s="289"/>
      <c r="I29803"/>
      <c r="J29803"/>
      <c r="L29803" s="33"/>
      <c r="M29803" s="24"/>
    </row>
    <row r="29804" spans="1:13" x14ac:dyDescent="0.2">
      <c r="A29804" s="289"/>
      <c r="I29804"/>
      <c r="J29804"/>
      <c r="L29804" s="33"/>
      <c r="M29804" s="24"/>
    </row>
    <row r="29805" spans="1:13" x14ac:dyDescent="0.2">
      <c r="A29805" s="289"/>
      <c r="I29805"/>
      <c r="J29805"/>
      <c r="L29805" s="33"/>
      <c r="M29805" s="24"/>
    </row>
    <row r="29806" spans="1:13" x14ac:dyDescent="0.2">
      <c r="A29806" s="289"/>
      <c r="I29806"/>
      <c r="J29806"/>
      <c r="L29806" s="33"/>
      <c r="M29806" s="24"/>
    </row>
    <row r="29807" spans="1:13" x14ac:dyDescent="0.2">
      <c r="A29807" s="289"/>
      <c r="I29807"/>
      <c r="J29807"/>
      <c r="L29807" s="33"/>
      <c r="M29807" s="24"/>
    </row>
    <row r="29808" spans="1:13" x14ac:dyDescent="0.2">
      <c r="A29808" s="289"/>
      <c r="I29808"/>
      <c r="J29808"/>
      <c r="L29808" s="33"/>
      <c r="M29808" s="24"/>
    </row>
    <row r="29809" spans="1:13" x14ac:dyDescent="0.2">
      <c r="A29809" s="289"/>
      <c r="I29809"/>
      <c r="J29809"/>
      <c r="L29809" s="33"/>
      <c r="M29809" s="24"/>
    </row>
    <row r="29810" spans="1:13" x14ac:dyDescent="0.2">
      <c r="A29810" s="289"/>
      <c r="I29810"/>
      <c r="J29810"/>
      <c r="L29810" s="33"/>
      <c r="M29810" s="24"/>
    </row>
    <row r="29811" spans="1:13" x14ac:dyDescent="0.2">
      <c r="A29811" s="289"/>
      <c r="I29811"/>
      <c r="J29811"/>
      <c r="L29811" s="33"/>
      <c r="M29811" s="24"/>
    </row>
    <row r="29812" spans="1:13" x14ac:dyDescent="0.2">
      <c r="A29812" s="289"/>
      <c r="I29812"/>
      <c r="J29812"/>
      <c r="L29812" s="33"/>
      <c r="M29812" s="24"/>
    </row>
    <row r="29813" spans="1:13" x14ac:dyDescent="0.2">
      <c r="A29813" s="289"/>
      <c r="I29813"/>
      <c r="J29813"/>
      <c r="L29813" s="33"/>
      <c r="M29813" s="24"/>
    </row>
    <row r="29814" spans="1:13" x14ac:dyDescent="0.2">
      <c r="A29814" s="289"/>
      <c r="I29814"/>
      <c r="J29814"/>
      <c r="L29814" s="33"/>
      <c r="M29814" s="24"/>
    </row>
    <row r="29815" spans="1:13" x14ac:dyDescent="0.2">
      <c r="A29815" s="289"/>
      <c r="I29815"/>
      <c r="J29815"/>
      <c r="L29815" s="33"/>
      <c r="M29815" s="24"/>
    </row>
    <row r="29816" spans="1:13" x14ac:dyDescent="0.2">
      <c r="A29816" s="289"/>
      <c r="I29816"/>
      <c r="J29816"/>
      <c r="L29816" s="33"/>
      <c r="M29816" s="24"/>
    </row>
    <row r="29817" spans="1:13" x14ac:dyDescent="0.2">
      <c r="A29817" s="289"/>
      <c r="I29817"/>
      <c r="J29817"/>
      <c r="L29817" s="33"/>
      <c r="M29817" s="24"/>
    </row>
    <row r="29818" spans="1:13" x14ac:dyDescent="0.2">
      <c r="A29818" s="289"/>
      <c r="I29818"/>
      <c r="J29818"/>
      <c r="L29818" s="33"/>
      <c r="M29818" s="24"/>
    </row>
    <row r="29819" spans="1:13" x14ac:dyDescent="0.2">
      <c r="A29819" s="289"/>
      <c r="I29819"/>
      <c r="J29819"/>
      <c r="L29819" s="33"/>
      <c r="M29819" s="24"/>
    </row>
    <row r="29820" spans="1:13" x14ac:dyDescent="0.2">
      <c r="A29820" s="289"/>
      <c r="I29820"/>
      <c r="J29820"/>
      <c r="L29820" s="33"/>
      <c r="M29820" s="24"/>
    </row>
    <row r="29821" spans="1:13" x14ac:dyDescent="0.2">
      <c r="A29821" s="289"/>
      <c r="I29821"/>
      <c r="J29821"/>
      <c r="L29821" s="33"/>
      <c r="M29821" s="24"/>
    </row>
    <row r="29822" spans="1:13" x14ac:dyDescent="0.2">
      <c r="A29822" s="289"/>
      <c r="I29822"/>
      <c r="J29822"/>
      <c r="L29822" s="33"/>
      <c r="M29822" s="24"/>
    </row>
    <row r="29823" spans="1:13" x14ac:dyDescent="0.2">
      <c r="A29823" s="289"/>
      <c r="I29823"/>
      <c r="J29823"/>
      <c r="L29823" s="33"/>
      <c r="M29823" s="24"/>
    </row>
    <row r="29824" spans="1:13" x14ac:dyDescent="0.2">
      <c r="A29824" s="289"/>
      <c r="I29824"/>
      <c r="J29824"/>
      <c r="L29824" s="33"/>
      <c r="M29824" s="24"/>
    </row>
    <row r="29825" spans="1:13" x14ac:dyDescent="0.2">
      <c r="A29825" s="289"/>
      <c r="I29825"/>
      <c r="J29825"/>
      <c r="L29825" s="33"/>
      <c r="M29825" s="24"/>
    </row>
    <row r="29826" spans="1:13" x14ac:dyDescent="0.2">
      <c r="A29826" s="289"/>
      <c r="I29826"/>
      <c r="J29826"/>
      <c r="L29826" s="33"/>
      <c r="M29826" s="24"/>
    </row>
    <row r="29827" spans="1:13" x14ac:dyDescent="0.2">
      <c r="A29827" s="289"/>
      <c r="I29827"/>
      <c r="J29827"/>
      <c r="L29827" s="33"/>
      <c r="M29827" s="24"/>
    </row>
    <row r="29828" spans="1:13" x14ac:dyDescent="0.2">
      <c r="A29828" s="289"/>
      <c r="I29828"/>
      <c r="J29828"/>
      <c r="L29828" s="33"/>
      <c r="M29828" s="24"/>
    </row>
    <row r="29829" spans="1:13" x14ac:dyDescent="0.2">
      <c r="A29829" s="289"/>
      <c r="I29829"/>
      <c r="J29829"/>
      <c r="L29829" s="33"/>
      <c r="M29829" s="24"/>
    </row>
    <row r="29830" spans="1:13" x14ac:dyDescent="0.2">
      <c r="A29830" s="289"/>
      <c r="I29830"/>
      <c r="J29830"/>
      <c r="L29830" s="33"/>
      <c r="M29830" s="24"/>
    </row>
    <row r="29831" spans="1:13" x14ac:dyDescent="0.2">
      <c r="A29831" s="289"/>
      <c r="I29831"/>
      <c r="J29831"/>
      <c r="L29831" s="33"/>
      <c r="M29831" s="24"/>
    </row>
    <row r="29832" spans="1:13" x14ac:dyDescent="0.2">
      <c r="A29832" s="289"/>
      <c r="I29832"/>
      <c r="J29832"/>
      <c r="L29832" s="33"/>
      <c r="M29832" s="24"/>
    </row>
    <row r="29833" spans="1:13" x14ac:dyDescent="0.2">
      <c r="A29833" s="289"/>
      <c r="I29833"/>
      <c r="J29833"/>
      <c r="L29833" s="33"/>
      <c r="M29833" s="24"/>
    </row>
    <row r="29834" spans="1:13" x14ac:dyDescent="0.2">
      <c r="A29834" s="289"/>
      <c r="I29834"/>
      <c r="J29834"/>
      <c r="L29834" s="33"/>
      <c r="M29834" s="24"/>
    </row>
    <row r="29835" spans="1:13" x14ac:dyDescent="0.2">
      <c r="A29835" s="289"/>
      <c r="I29835"/>
      <c r="J29835"/>
      <c r="L29835" s="33"/>
      <c r="M29835" s="24"/>
    </row>
    <row r="29836" spans="1:13" x14ac:dyDescent="0.2">
      <c r="A29836" s="289"/>
      <c r="I29836"/>
      <c r="J29836"/>
      <c r="L29836" s="33"/>
      <c r="M29836" s="24"/>
    </row>
    <row r="29837" spans="1:13" x14ac:dyDescent="0.2">
      <c r="A29837" s="289"/>
      <c r="I29837"/>
      <c r="J29837"/>
      <c r="L29837" s="33"/>
      <c r="M29837" s="24"/>
    </row>
    <row r="29838" spans="1:13" x14ac:dyDescent="0.2">
      <c r="A29838" s="289"/>
      <c r="I29838"/>
      <c r="J29838"/>
      <c r="L29838" s="33"/>
      <c r="M29838" s="24"/>
    </row>
    <row r="29839" spans="1:13" x14ac:dyDescent="0.2">
      <c r="A29839" s="289"/>
      <c r="I29839"/>
      <c r="J29839"/>
      <c r="L29839" s="33"/>
      <c r="M29839" s="24"/>
    </row>
    <row r="29840" spans="1:13" x14ac:dyDescent="0.2">
      <c r="A29840" s="289"/>
      <c r="I29840"/>
      <c r="J29840"/>
      <c r="L29840" s="33"/>
      <c r="M29840" s="24"/>
    </row>
    <row r="29841" spans="1:13" x14ac:dyDescent="0.2">
      <c r="A29841" s="289"/>
      <c r="I29841"/>
      <c r="J29841"/>
      <c r="L29841" s="33"/>
      <c r="M29841" s="24"/>
    </row>
    <row r="29842" spans="1:13" x14ac:dyDescent="0.2">
      <c r="A29842" s="289"/>
      <c r="I29842"/>
      <c r="J29842"/>
      <c r="L29842" s="33"/>
      <c r="M29842" s="24"/>
    </row>
    <row r="29843" spans="1:13" x14ac:dyDescent="0.2">
      <c r="A29843" s="289"/>
      <c r="I29843"/>
      <c r="J29843"/>
      <c r="L29843" s="33"/>
      <c r="M29843" s="24"/>
    </row>
    <row r="29844" spans="1:13" x14ac:dyDescent="0.2">
      <c r="A29844" s="289"/>
      <c r="I29844"/>
      <c r="J29844"/>
      <c r="L29844" s="33"/>
      <c r="M29844" s="24"/>
    </row>
    <row r="29845" spans="1:13" x14ac:dyDescent="0.2">
      <c r="A29845" s="289"/>
      <c r="I29845"/>
      <c r="J29845"/>
      <c r="L29845" s="33"/>
      <c r="M29845" s="24"/>
    </row>
    <row r="29846" spans="1:13" x14ac:dyDescent="0.2">
      <c r="A29846" s="289"/>
      <c r="I29846"/>
      <c r="J29846"/>
      <c r="L29846" s="33"/>
      <c r="M29846" s="24"/>
    </row>
    <row r="29847" spans="1:13" x14ac:dyDescent="0.2">
      <c r="A29847" s="289"/>
      <c r="I29847"/>
      <c r="J29847"/>
      <c r="L29847" s="33"/>
      <c r="M29847" s="24"/>
    </row>
    <row r="29848" spans="1:13" x14ac:dyDescent="0.2">
      <c r="A29848" s="289"/>
      <c r="I29848"/>
      <c r="J29848"/>
      <c r="L29848" s="33"/>
      <c r="M29848" s="24"/>
    </row>
    <row r="29849" spans="1:13" x14ac:dyDescent="0.2">
      <c r="A29849" s="289"/>
      <c r="I29849"/>
      <c r="J29849"/>
      <c r="L29849" s="33"/>
      <c r="M29849" s="24"/>
    </row>
    <row r="29850" spans="1:13" x14ac:dyDescent="0.2">
      <c r="A29850" s="289"/>
      <c r="I29850"/>
      <c r="J29850"/>
      <c r="L29850" s="33"/>
      <c r="M29850" s="24"/>
    </row>
    <row r="29851" spans="1:13" x14ac:dyDescent="0.2">
      <c r="A29851" s="289"/>
      <c r="I29851"/>
      <c r="J29851"/>
      <c r="L29851" s="33"/>
      <c r="M29851" s="24"/>
    </row>
    <row r="29852" spans="1:13" x14ac:dyDescent="0.2">
      <c r="A29852" s="289"/>
      <c r="I29852"/>
      <c r="J29852"/>
      <c r="L29852" s="33"/>
      <c r="M29852" s="24"/>
    </row>
    <row r="29853" spans="1:13" x14ac:dyDescent="0.2">
      <c r="A29853" s="289"/>
      <c r="I29853"/>
      <c r="J29853"/>
      <c r="L29853" s="33"/>
      <c r="M29853" s="24"/>
    </row>
    <row r="29854" spans="1:13" x14ac:dyDescent="0.2">
      <c r="A29854" s="289"/>
      <c r="I29854"/>
      <c r="J29854"/>
      <c r="L29854" s="33"/>
      <c r="M29854" s="24"/>
    </row>
    <row r="29855" spans="1:13" x14ac:dyDescent="0.2">
      <c r="A29855" s="289"/>
      <c r="I29855"/>
      <c r="J29855"/>
      <c r="L29855" s="33"/>
      <c r="M29855" s="24"/>
    </row>
    <row r="29856" spans="1:13" x14ac:dyDescent="0.2">
      <c r="A29856" s="289"/>
      <c r="I29856"/>
      <c r="J29856"/>
      <c r="L29856" s="33"/>
      <c r="M29856" s="24"/>
    </row>
    <row r="29857" spans="1:13" x14ac:dyDescent="0.2">
      <c r="A29857" s="289"/>
      <c r="I29857"/>
      <c r="J29857"/>
      <c r="L29857" s="33"/>
      <c r="M29857" s="24"/>
    </row>
    <row r="29858" spans="1:13" x14ac:dyDescent="0.2">
      <c r="A29858" s="289"/>
      <c r="I29858"/>
      <c r="J29858"/>
      <c r="L29858" s="33"/>
      <c r="M29858" s="24"/>
    </row>
    <row r="29859" spans="1:13" x14ac:dyDescent="0.2">
      <c r="A29859" s="289"/>
      <c r="I29859"/>
      <c r="J29859"/>
      <c r="L29859" s="33"/>
      <c r="M29859" s="24"/>
    </row>
    <row r="29860" spans="1:13" x14ac:dyDescent="0.2">
      <c r="A29860" s="289"/>
      <c r="I29860"/>
      <c r="J29860"/>
      <c r="L29860" s="33"/>
      <c r="M29860" s="24"/>
    </row>
    <row r="29861" spans="1:13" x14ac:dyDescent="0.2">
      <c r="A29861" s="289"/>
      <c r="I29861"/>
      <c r="J29861"/>
      <c r="L29861" s="33"/>
      <c r="M29861" s="24"/>
    </row>
    <row r="29862" spans="1:13" x14ac:dyDescent="0.2">
      <c r="A29862" s="289"/>
      <c r="I29862"/>
      <c r="J29862"/>
      <c r="L29862" s="33"/>
      <c r="M29862" s="24"/>
    </row>
    <row r="29863" spans="1:13" x14ac:dyDescent="0.2">
      <c r="A29863" s="289"/>
      <c r="I29863"/>
      <c r="J29863"/>
      <c r="L29863" s="33"/>
      <c r="M29863" s="24"/>
    </row>
    <row r="29864" spans="1:13" x14ac:dyDescent="0.2">
      <c r="A29864" s="289"/>
      <c r="I29864"/>
      <c r="J29864"/>
      <c r="L29864" s="33"/>
      <c r="M29864" s="24"/>
    </row>
    <row r="29865" spans="1:13" x14ac:dyDescent="0.2">
      <c r="A29865" s="289"/>
      <c r="I29865"/>
      <c r="J29865"/>
      <c r="L29865" s="33"/>
      <c r="M29865" s="24"/>
    </row>
    <row r="29866" spans="1:13" x14ac:dyDescent="0.2">
      <c r="A29866" s="289"/>
      <c r="I29866"/>
      <c r="J29866"/>
      <c r="L29866" s="33"/>
      <c r="M29866" s="24"/>
    </row>
    <row r="29867" spans="1:13" x14ac:dyDescent="0.2">
      <c r="A29867" s="289"/>
      <c r="I29867"/>
      <c r="J29867"/>
      <c r="L29867" s="33"/>
      <c r="M29867" s="24"/>
    </row>
    <row r="29868" spans="1:13" x14ac:dyDescent="0.2">
      <c r="A29868" s="289"/>
      <c r="I29868"/>
      <c r="J29868"/>
      <c r="L29868" s="33"/>
      <c r="M29868" s="24"/>
    </row>
    <row r="29869" spans="1:13" x14ac:dyDescent="0.2">
      <c r="A29869" s="289"/>
      <c r="I29869"/>
      <c r="J29869"/>
      <c r="L29869" s="33"/>
      <c r="M29869" s="24"/>
    </row>
    <row r="29870" spans="1:13" x14ac:dyDescent="0.2">
      <c r="A29870" s="289"/>
      <c r="I29870"/>
      <c r="J29870"/>
      <c r="L29870" s="33"/>
      <c r="M29870" s="24"/>
    </row>
    <row r="29871" spans="1:13" x14ac:dyDescent="0.2">
      <c r="A29871" s="289"/>
      <c r="I29871"/>
      <c r="J29871"/>
      <c r="L29871" s="33"/>
      <c r="M29871" s="24"/>
    </row>
    <row r="29872" spans="1:13" x14ac:dyDescent="0.2">
      <c r="A29872" s="289"/>
      <c r="I29872"/>
      <c r="J29872"/>
      <c r="L29872" s="33"/>
      <c r="M29872" s="24"/>
    </row>
    <row r="29873" spans="1:13" x14ac:dyDescent="0.2">
      <c r="A29873" s="289"/>
      <c r="I29873"/>
      <c r="J29873"/>
      <c r="L29873" s="33"/>
      <c r="M29873" s="24"/>
    </row>
    <row r="29874" spans="1:13" x14ac:dyDescent="0.2">
      <c r="A29874" s="289"/>
      <c r="I29874"/>
      <c r="J29874"/>
      <c r="L29874" s="33"/>
      <c r="M29874" s="24"/>
    </row>
    <row r="29875" spans="1:13" x14ac:dyDescent="0.2">
      <c r="A29875" s="289"/>
      <c r="I29875"/>
      <c r="J29875"/>
      <c r="L29875" s="33"/>
      <c r="M29875" s="24"/>
    </row>
    <row r="29876" spans="1:13" x14ac:dyDescent="0.2">
      <c r="A29876" s="289"/>
      <c r="I29876"/>
      <c r="J29876"/>
      <c r="L29876" s="33"/>
      <c r="M29876" s="24"/>
    </row>
    <row r="29877" spans="1:13" x14ac:dyDescent="0.2">
      <c r="A29877" s="289"/>
      <c r="I29877"/>
      <c r="J29877"/>
      <c r="L29877" s="33"/>
      <c r="M29877" s="24"/>
    </row>
    <row r="29878" spans="1:13" x14ac:dyDescent="0.2">
      <c r="A29878" s="289"/>
      <c r="I29878"/>
      <c r="J29878"/>
      <c r="L29878" s="33"/>
      <c r="M29878" s="24"/>
    </row>
    <row r="29879" spans="1:13" x14ac:dyDescent="0.2">
      <c r="A29879" s="289"/>
      <c r="I29879"/>
      <c r="J29879"/>
      <c r="L29879" s="33"/>
      <c r="M29879" s="24"/>
    </row>
    <row r="29880" spans="1:13" x14ac:dyDescent="0.2">
      <c r="A29880" s="289"/>
      <c r="I29880"/>
      <c r="J29880"/>
      <c r="L29880" s="33"/>
      <c r="M29880" s="24"/>
    </row>
    <row r="29881" spans="1:13" x14ac:dyDescent="0.2">
      <c r="A29881" s="289"/>
      <c r="I29881"/>
      <c r="J29881"/>
      <c r="L29881" s="33"/>
      <c r="M29881" s="24"/>
    </row>
    <row r="29882" spans="1:13" x14ac:dyDescent="0.2">
      <c r="A29882" s="289"/>
      <c r="I29882"/>
      <c r="J29882"/>
      <c r="L29882" s="33"/>
      <c r="M29882" s="24"/>
    </row>
    <row r="29883" spans="1:13" x14ac:dyDescent="0.2">
      <c r="A29883" s="289"/>
      <c r="I29883"/>
      <c r="J29883"/>
      <c r="L29883" s="33"/>
      <c r="M29883" s="24"/>
    </row>
    <row r="29884" spans="1:13" x14ac:dyDescent="0.2">
      <c r="A29884" s="289"/>
      <c r="I29884"/>
      <c r="J29884"/>
      <c r="L29884" s="33"/>
      <c r="M29884" s="24"/>
    </row>
    <row r="29885" spans="1:13" x14ac:dyDescent="0.2">
      <c r="A29885" s="289"/>
      <c r="I29885"/>
      <c r="J29885"/>
      <c r="L29885" s="33"/>
      <c r="M29885" s="24"/>
    </row>
    <row r="29886" spans="1:13" x14ac:dyDescent="0.2">
      <c r="A29886" s="289"/>
      <c r="I29886"/>
      <c r="J29886"/>
      <c r="L29886" s="33"/>
      <c r="M29886" s="24"/>
    </row>
    <row r="29887" spans="1:13" x14ac:dyDescent="0.2">
      <c r="A29887" s="289"/>
      <c r="I29887"/>
      <c r="J29887"/>
      <c r="L29887" s="33"/>
      <c r="M29887" s="24"/>
    </row>
    <row r="29888" spans="1:13" x14ac:dyDescent="0.2">
      <c r="A29888" s="289"/>
      <c r="I29888"/>
      <c r="J29888"/>
      <c r="L29888" s="33"/>
      <c r="M29888" s="24"/>
    </row>
    <row r="29889" spans="1:13" x14ac:dyDescent="0.2">
      <c r="A29889" s="289"/>
      <c r="I29889"/>
      <c r="J29889"/>
      <c r="L29889" s="33"/>
      <c r="M29889" s="24"/>
    </row>
    <row r="29890" spans="1:13" x14ac:dyDescent="0.2">
      <c r="A29890" s="289"/>
      <c r="I29890"/>
      <c r="J29890"/>
      <c r="L29890" s="33"/>
      <c r="M29890" s="24"/>
    </row>
    <row r="29891" spans="1:13" x14ac:dyDescent="0.2">
      <c r="A29891" s="289"/>
      <c r="I29891"/>
      <c r="J29891"/>
      <c r="L29891" s="33"/>
      <c r="M29891" s="24"/>
    </row>
    <row r="29892" spans="1:13" x14ac:dyDescent="0.2">
      <c r="A29892" s="289"/>
      <c r="I29892"/>
      <c r="J29892"/>
      <c r="L29892" s="33"/>
      <c r="M29892" s="24"/>
    </row>
    <row r="29893" spans="1:13" x14ac:dyDescent="0.2">
      <c r="A29893" s="289"/>
      <c r="I29893"/>
      <c r="J29893"/>
      <c r="L29893" s="33"/>
      <c r="M29893" s="24"/>
    </row>
    <row r="29894" spans="1:13" x14ac:dyDescent="0.2">
      <c r="A29894" s="289"/>
      <c r="I29894"/>
      <c r="J29894"/>
      <c r="L29894" s="33"/>
      <c r="M29894" s="24"/>
    </row>
    <row r="29895" spans="1:13" x14ac:dyDescent="0.2">
      <c r="A29895" s="289"/>
      <c r="I29895"/>
      <c r="J29895"/>
      <c r="L29895" s="33"/>
      <c r="M29895" s="24"/>
    </row>
    <row r="29896" spans="1:13" x14ac:dyDescent="0.2">
      <c r="A29896" s="289"/>
      <c r="I29896"/>
      <c r="J29896"/>
      <c r="L29896" s="33"/>
      <c r="M29896" s="24"/>
    </row>
    <row r="29897" spans="1:13" x14ac:dyDescent="0.2">
      <c r="A29897" s="289"/>
      <c r="I29897"/>
      <c r="J29897"/>
      <c r="L29897" s="33"/>
      <c r="M29897" s="24"/>
    </row>
    <row r="29898" spans="1:13" x14ac:dyDescent="0.2">
      <c r="A29898" s="289"/>
      <c r="I29898"/>
      <c r="J29898"/>
      <c r="L29898" s="33"/>
      <c r="M29898" s="24"/>
    </row>
    <row r="29899" spans="1:13" x14ac:dyDescent="0.2">
      <c r="A29899" s="289"/>
      <c r="I29899"/>
      <c r="J29899"/>
      <c r="L29899" s="33"/>
      <c r="M29899" s="24"/>
    </row>
    <row r="29900" spans="1:13" x14ac:dyDescent="0.2">
      <c r="A29900" s="289"/>
      <c r="I29900"/>
      <c r="J29900"/>
      <c r="L29900" s="33"/>
      <c r="M29900" s="24"/>
    </row>
    <row r="29901" spans="1:13" x14ac:dyDescent="0.2">
      <c r="A29901" s="289"/>
      <c r="I29901"/>
      <c r="J29901"/>
      <c r="L29901" s="33"/>
      <c r="M29901" s="24"/>
    </row>
    <row r="29902" spans="1:13" x14ac:dyDescent="0.2">
      <c r="A29902" s="289"/>
      <c r="I29902"/>
      <c r="J29902"/>
      <c r="L29902" s="33"/>
      <c r="M29902" s="24"/>
    </row>
    <row r="29903" spans="1:13" x14ac:dyDescent="0.2">
      <c r="A29903" s="289"/>
      <c r="I29903"/>
      <c r="J29903"/>
      <c r="L29903" s="33"/>
      <c r="M29903" s="24"/>
    </row>
    <row r="29904" spans="1:13" x14ac:dyDescent="0.2">
      <c r="A29904" s="289"/>
      <c r="I29904"/>
      <c r="J29904"/>
      <c r="L29904" s="33"/>
      <c r="M29904" s="24"/>
    </row>
    <row r="29905" spans="1:13" x14ac:dyDescent="0.2">
      <c r="A29905" s="289"/>
      <c r="I29905"/>
      <c r="J29905"/>
      <c r="L29905" s="33"/>
      <c r="M29905" s="24"/>
    </row>
    <row r="29906" spans="1:13" x14ac:dyDescent="0.2">
      <c r="A29906" s="289"/>
      <c r="I29906"/>
      <c r="J29906"/>
      <c r="L29906" s="33"/>
      <c r="M29906" s="24"/>
    </row>
    <row r="29907" spans="1:13" x14ac:dyDescent="0.2">
      <c r="A29907" s="289"/>
      <c r="I29907"/>
      <c r="J29907"/>
      <c r="L29907" s="33"/>
      <c r="M29907" s="24"/>
    </row>
    <row r="29908" spans="1:13" x14ac:dyDescent="0.2">
      <c r="A29908" s="289"/>
      <c r="I29908"/>
      <c r="J29908"/>
      <c r="L29908" s="33"/>
      <c r="M29908" s="24"/>
    </row>
    <row r="29909" spans="1:13" x14ac:dyDescent="0.2">
      <c r="A29909" s="289"/>
      <c r="I29909"/>
      <c r="J29909"/>
      <c r="L29909" s="33"/>
      <c r="M29909" s="24"/>
    </row>
    <row r="29910" spans="1:13" x14ac:dyDescent="0.2">
      <c r="A29910" s="289"/>
      <c r="I29910"/>
      <c r="J29910"/>
      <c r="L29910" s="33"/>
      <c r="M29910" s="24"/>
    </row>
    <row r="29911" spans="1:13" x14ac:dyDescent="0.2">
      <c r="A29911" s="289"/>
      <c r="I29911"/>
      <c r="J29911"/>
      <c r="L29911" s="33"/>
      <c r="M29911" s="24"/>
    </row>
    <row r="29912" spans="1:13" x14ac:dyDescent="0.2">
      <c r="A29912" s="289"/>
      <c r="I29912"/>
      <c r="J29912"/>
      <c r="L29912" s="33"/>
      <c r="M29912" s="24"/>
    </row>
    <row r="29913" spans="1:13" x14ac:dyDescent="0.2">
      <c r="A29913" s="289"/>
      <c r="I29913"/>
      <c r="J29913"/>
      <c r="L29913" s="33"/>
      <c r="M29913" s="24"/>
    </row>
    <row r="29914" spans="1:13" x14ac:dyDescent="0.2">
      <c r="A29914" s="289"/>
      <c r="I29914"/>
      <c r="J29914"/>
      <c r="L29914" s="33"/>
      <c r="M29914" s="24"/>
    </row>
    <row r="29915" spans="1:13" x14ac:dyDescent="0.2">
      <c r="A29915" s="289"/>
      <c r="I29915"/>
      <c r="J29915"/>
      <c r="L29915" s="33"/>
      <c r="M29915" s="24"/>
    </row>
    <row r="29916" spans="1:13" x14ac:dyDescent="0.2">
      <c r="A29916" s="289"/>
      <c r="I29916"/>
      <c r="J29916"/>
      <c r="L29916" s="33"/>
      <c r="M29916" s="24"/>
    </row>
    <row r="29917" spans="1:13" x14ac:dyDescent="0.2">
      <c r="A29917" s="289"/>
      <c r="I29917"/>
      <c r="J29917"/>
      <c r="L29917" s="33"/>
      <c r="M29917" s="24"/>
    </row>
    <row r="29918" spans="1:13" x14ac:dyDescent="0.2">
      <c r="A29918" s="289"/>
      <c r="I29918"/>
      <c r="J29918"/>
      <c r="L29918" s="33"/>
      <c r="M29918" s="24"/>
    </row>
    <row r="29919" spans="1:13" x14ac:dyDescent="0.2">
      <c r="A29919" s="289"/>
      <c r="I29919"/>
      <c r="J29919"/>
      <c r="L29919" s="33"/>
      <c r="M29919" s="24"/>
    </row>
    <row r="29920" spans="1:13" x14ac:dyDescent="0.2">
      <c r="A29920" s="289"/>
      <c r="I29920"/>
      <c r="J29920"/>
      <c r="L29920" s="33"/>
      <c r="M29920" s="24"/>
    </row>
    <row r="29921" spans="1:13" x14ac:dyDescent="0.2">
      <c r="A29921" s="289"/>
      <c r="I29921"/>
      <c r="J29921"/>
      <c r="L29921" s="33"/>
      <c r="M29921" s="24"/>
    </row>
    <row r="29922" spans="1:13" x14ac:dyDescent="0.2">
      <c r="A29922" s="289"/>
      <c r="I29922"/>
      <c r="J29922"/>
      <c r="L29922" s="33"/>
      <c r="M29922" s="24"/>
    </row>
    <row r="29923" spans="1:13" x14ac:dyDescent="0.2">
      <c r="A29923" s="289"/>
      <c r="I29923"/>
      <c r="J29923"/>
      <c r="L29923" s="33"/>
      <c r="M29923" s="24"/>
    </row>
    <row r="29924" spans="1:13" x14ac:dyDescent="0.2">
      <c r="A29924" s="289"/>
      <c r="I29924"/>
      <c r="J29924"/>
      <c r="L29924" s="33"/>
      <c r="M29924" s="24"/>
    </row>
    <row r="29925" spans="1:13" x14ac:dyDescent="0.2">
      <c r="A29925" s="289"/>
      <c r="I29925"/>
      <c r="J29925"/>
      <c r="L29925" s="33"/>
      <c r="M29925" s="24"/>
    </row>
    <row r="29926" spans="1:13" x14ac:dyDescent="0.2">
      <c r="A29926" s="289"/>
      <c r="I29926"/>
      <c r="J29926"/>
      <c r="L29926" s="33"/>
      <c r="M29926" s="24"/>
    </row>
    <row r="29927" spans="1:13" x14ac:dyDescent="0.2">
      <c r="A29927" s="289"/>
      <c r="I29927"/>
      <c r="J29927"/>
      <c r="L29927" s="33"/>
      <c r="M29927" s="24"/>
    </row>
    <row r="29928" spans="1:13" x14ac:dyDescent="0.2">
      <c r="A29928" s="289"/>
      <c r="I29928"/>
      <c r="J29928"/>
      <c r="L29928" s="33"/>
      <c r="M29928" s="24"/>
    </row>
    <row r="29929" spans="1:13" x14ac:dyDescent="0.2">
      <c r="A29929" s="289"/>
      <c r="I29929"/>
      <c r="J29929"/>
      <c r="L29929" s="33"/>
      <c r="M29929" s="24"/>
    </row>
    <row r="29930" spans="1:13" x14ac:dyDescent="0.2">
      <c r="A29930" s="289"/>
      <c r="I29930"/>
      <c r="J29930"/>
      <c r="L29930" s="33"/>
      <c r="M29930" s="24"/>
    </row>
    <row r="29931" spans="1:13" x14ac:dyDescent="0.2">
      <c r="A29931" s="289"/>
      <c r="I29931"/>
      <c r="J29931"/>
      <c r="L29931" s="33"/>
      <c r="M29931" s="24"/>
    </row>
    <row r="29932" spans="1:13" x14ac:dyDescent="0.2">
      <c r="A29932" s="289"/>
      <c r="I29932"/>
      <c r="J29932"/>
      <c r="L29932" s="33"/>
      <c r="M29932" s="24"/>
    </row>
    <row r="29933" spans="1:13" x14ac:dyDescent="0.2">
      <c r="A29933" s="289"/>
      <c r="I29933"/>
      <c r="J29933"/>
      <c r="L29933" s="33"/>
      <c r="M29933" s="24"/>
    </row>
    <row r="29934" spans="1:13" x14ac:dyDescent="0.2">
      <c r="A29934" s="289"/>
      <c r="I29934"/>
      <c r="J29934"/>
      <c r="L29934" s="33"/>
      <c r="M29934" s="24"/>
    </row>
    <row r="29935" spans="1:13" x14ac:dyDescent="0.2">
      <c r="A29935" s="289"/>
      <c r="I29935"/>
      <c r="J29935"/>
      <c r="L29935" s="33"/>
      <c r="M29935" s="24"/>
    </row>
    <row r="29936" spans="1:13" x14ac:dyDescent="0.2">
      <c r="A29936" s="289"/>
      <c r="I29936"/>
      <c r="J29936"/>
      <c r="L29936" s="33"/>
      <c r="M29936" s="24"/>
    </row>
    <row r="29937" spans="1:13" x14ac:dyDescent="0.2">
      <c r="A29937" s="289"/>
      <c r="I29937"/>
      <c r="J29937"/>
      <c r="L29937" s="33"/>
      <c r="M29937" s="24"/>
    </row>
    <row r="29938" spans="1:13" x14ac:dyDescent="0.2">
      <c r="A29938" s="289"/>
      <c r="I29938"/>
      <c r="J29938"/>
      <c r="L29938" s="33"/>
      <c r="M29938" s="24"/>
    </row>
    <row r="29939" spans="1:13" x14ac:dyDescent="0.2">
      <c r="A29939" s="289"/>
      <c r="I29939"/>
      <c r="J29939"/>
      <c r="L29939" s="33"/>
      <c r="M29939" s="24"/>
    </row>
    <row r="29940" spans="1:13" x14ac:dyDescent="0.2">
      <c r="A29940" s="289"/>
      <c r="I29940"/>
      <c r="J29940"/>
      <c r="L29940" s="33"/>
      <c r="M29940" s="24"/>
    </row>
    <row r="29941" spans="1:13" x14ac:dyDescent="0.2">
      <c r="A29941" s="289"/>
      <c r="I29941"/>
      <c r="J29941"/>
      <c r="L29941" s="33"/>
      <c r="M29941" s="24"/>
    </row>
    <row r="29942" spans="1:13" x14ac:dyDescent="0.2">
      <c r="A29942" s="289"/>
      <c r="I29942"/>
      <c r="J29942"/>
      <c r="L29942" s="33"/>
      <c r="M29942" s="24"/>
    </row>
    <row r="29943" spans="1:13" x14ac:dyDescent="0.2">
      <c r="A29943" s="289"/>
      <c r="I29943"/>
      <c r="J29943"/>
      <c r="L29943" s="33"/>
      <c r="M29943" s="24"/>
    </row>
    <row r="29944" spans="1:13" x14ac:dyDescent="0.2">
      <c r="A29944" s="289"/>
      <c r="I29944"/>
      <c r="J29944"/>
      <c r="L29944" s="33"/>
      <c r="M29944" s="24"/>
    </row>
    <row r="29945" spans="1:13" x14ac:dyDescent="0.2">
      <c r="A29945" s="289"/>
      <c r="I29945"/>
      <c r="J29945"/>
      <c r="L29945" s="33"/>
      <c r="M29945" s="24"/>
    </row>
    <row r="29946" spans="1:13" x14ac:dyDescent="0.2">
      <c r="A29946" s="289"/>
      <c r="I29946"/>
      <c r="J29946"/>
      <c r="L29946" s="33"/>
      <c r="M29946" s="24"/>
    </row>
    <row r="29947" spans="1:13" x14ac:dyDescent="0.2">
      <c r="A29947" s="289"/>
      <c r="I29947"/>
      <c r="J29947"/>
      <c r="L29947" s="33"/>
      <c r="M29947" s="24"/>
    </row>
    <row r="29948" spans="1:13" x14ac:dyDescent="0.2">
      <c r="A29948" s="289"/>
      <c r="I29948"/>
      <c r="J29948"/>
      <c r="L29948" s="33"/>
      <c r="M29948" s="24"/>
    </row>
    <row r="29949" spans="1:13" x14ac:dyDescent="0.2">
      <c r="A29949" s="289"/>
      <c r="I29949"/>
      <c r="J29949"/>
      <c r="L29949" s="33"/>
      <c r="M29949" s="24"/>
    </row>
    <row r="29950" spans="1:13" x14ac:dyDescent="0.2">
      <c r="A29950" s="289"/>
      <c r="I29950"/>
      <c r="J29950"/>
      <c r="L29950" s="33"/>
      <c r="M29950" s="24"/>
    </row>
    <row r="29951" spans="1:13" x14ac:dyDescent="0.2">
      <c r="A29951" s="289"/>
      <c r="I29951"/>
      <c r="J29951"/>
      <c r="L29951" s="33"/>
      <c r="M29951" s="24"/>
    </row>
    <row r="29952" spans="1:13" x14ac:dyDescent="0.2">
      <c r="A29952" s="289"/>
      <c r="I29952"/>
      <c r="J29952"/>
      <c r="L29952" s="33"/>
      <c r="M29952" s="24"/>
    </row>
    <row r="29953" spans="1:13" x14ac:dyDescent="0.2">
      <c r="A29953" s="289"/>
      <c r="I29953"/>
      <c r="J29953"/>
      <c r="L29953" s="33"/>
      <c r="M29953" s="24"/>
    </row>
    <row r="29954" spans="1:13" x14ac:dyDescent="0.2">
      <c r="A29954" s="289"/>
      <c r="I29954"/>
      <c r="J29954"/>
      <c r="L29954" s="33"/>
      <c r="M29954" s="24"/>
    </row>
    <row r="29955" spans="1:13" x14ac:dyDescent="0.2">
      <c r="A29955" s="289"/>
      <c r="I29955"/>
      <c r="J29955"/>
      <c r="L29955" s="33"/>
      <c r="M29955" s="24"/>
    </row>
    <row r="29956" spans="1:13" x14ac:dyDescent="0.2">
      <c r="A29956" s="289"/>
      <c r="I29956"/>
      <c r="J29956"/>
      <c r="L29956" s="33"/>
      <c r="M29956" s="24"/>
    </row>
    <row r="29957" spans="1:13" x14ac:dyDescent="0.2">
      <c r="A29957" s="289"/>
      <c r="I29957"/>
      <c r="J29957"/>
      <c r="L29957" s="33"/>
      <c r="M29957" s="24"/>
    </row>
    <row r="29958" spans="1:13" x14ac:dyDescent="0.2">
      <c r="A29958" s="289"/>
      <c r="I29958"/>
      <c r="J29958"/>
      <c r="L29958" s="33"/>
      <c r="M29958" s="24"/>
    </row>
    <row r="29959" spans="1:13" x14ac:dyDescent="0.2">
      <c r="A29959" s="289"/>
      <c r="I29959"/>
      <c r="J29959"/>
      <c r="L29959" s="33"/>
      <c r="M29959" s="24"/>
    </row>
    <row r="29960" spans="1:13" x14ac:dyDescent="0.2">
      <c r="A29960" s="289"/>
      <c r="I29960"/>
      <c r="J29960"/>
      <c r="L29960" s="33"/>
      <c r="M29960" s="24"/>
    </row>
    <row r="29961" spans="1:13" x14ac:dyDescent="0.2">
      <c r="A29961" s="289"/>
      <c r="I29961"/>
      <c r="J29961"/>
      <c r="L29961" s="33"/>
      <c r="M29961" s="24"/>
    </row>
    <row r="29962" spans="1:13" x14ac:dyDescent="0.2">
      <c r="A29962" s="289"/>
      <c r="I29962"/>
      <c r="J29962"/>
      <c r="L29962" s="33"/>
      <c r="M29962" s="24"/>
    </row>
    <row r="29963" spans="1:13" x14ac:dyDescent="0.2">
      <c r="A29963" s="289"/>
      <c r="I29963"/>
      <c r="J29963"/>
      <c r="L29963" s="33"/>
      <c r="M29963" s="24"/>
    </row>
    <row r="29964" spans="1:13" x14ac:dyDescent="0.2">
      <c r="A29964" s="289"/>
      <c r="I29964"/>
      <c r="J29964"/>
      <c r="L29964" s="33"/>
      <c r="M29964" s="24"/>
    </row>
    <row r="29965" spans="1:13" x14ac:dyDescent="0.2">
      <c r="A29965" s="289"/>
      <c r="I29965"/>
      <c r="J29965"/>
      <c r="L29965" s="33"/>
      <c r="M29965" s="24"/>
    </row>
    <row r="29966" spans="1:13" x14ac:dyDescent="0.2">
      <c r="A29966" s="289"/>
      <c r="I29966"/>
      <c r="J29966"/>
      <c r="L29966" s="33"/>
      <c r="M29966" s="24"/>
    </row>
    <row r="29967" spans="1:13" x14ac:dyDescent="0.2">
      <c r="A29967" s="289"/>
      <c r="I29967"/>
      <c r="J29967"/>
      <c r="L29967" s="33"/>
      <c r="M29967" s="24"/>
    </row>
    <row r="29968" spans="1:13" x14ac:dyDescent="0.2">
      <c r="A29968" s="289"/>
      <c r="I29968"/>
      <c r="J29968"/>
      <c r="L29968" s="33"/>
      <c r="M29968" s="24"/>
    </row>
    <row r="29969" spans="1:13" x14ac:dyDescent="0.2">
      <c r="A29969" s="289"/>
      <c r="I29969"/>
      <c r="J29969"/>
      <c r="L29969" s="33"/>
      <c r="M29969" s="24"/>
    </row>
    <row r="29970" spans="1:13" x14ac:dyDescent="0.2">
      <c r="A29970" s="289"/>
      <c r="I29970"/>
      <c r="J29970"/>
      <c r="L29970" s="33"/>
      <c r="M29970" s="24"/>
    </row>
    <row r="29971" spans="1:13" x14ac:dyDescent="0.2">
      <c r="A29971" s="289"/>
      <c r="I29971"/>
      <c r="J29971"/>
      <c r="L29971" s="33"/>
      <c r="M29971" s="24"/>
    </row>
    <row r="29972" spans="1:13" x14ac:dyDescent="0.2">
      <c r="A29972" s="289"/>
      <c r="I29972"/>
      <c r="J29972"/>
      <c r="L29972" s="33"/>
      <c r="M29972" s="24"/>
    </row>
    <row r="29973" spans="1:13" x14ac:dyDescent="0.2">
      <c r="A29973" s="289"/>
      <c r="I29973"/>
      <c r="J29973"/>
      <c r="L29973" s="33"/>
      <c r="M29973" s="24"/>
    </row>
    <row r="29974" spans="1:13" x14ac:dyDescent="0.2">
      <c r="A29974" s="289"/>
      <c r="I29974"/>
      <c r="J29974"/>
      <c r="L29974" s="33"/>
      <c r="M29974" s="24"/>
    </row>
    <row r="29975" spans="1:13" x14ac:dyDescent="0.2">
      <c r="A29975" s="289"/>
      <c r="I29975"/>
      <c r="J29975"/>
      <c r="L29975" s="33"/>
      <c r="M29975" s="24"/>
    </row>
    <row r="29976" spans="1:13" x14ac:dyDescent="0.2">
      <c r="A29976" s="289"/>
      <c r="I29976"/>
      <c r="J29976"/>
      <c r="L29976" s="33"/>
      <c r="M29976" s="24"/>
    </row>
    <row r="29977" spans="1:13" x14ac:dyDescent="0.2">
      <c r="A29977" s="289"/>
      <c r="I29977"/>
      <c r="J29977"/>
      <c r="L29977" s="33"/>
      <c r="M29977" s="24"/>
    </row>
    <row r="29978" spans="1:13" x14ac:dyDescent="0.2">
      <c r="A29978" s="289"/>
      <c r="I29978"/>
      <c r="J29978"/>
      <c r="L29978" s="33"/>
      <c r="M29978" s="24"/>
    </row>
    <row r="29979" spans="1:13" x14ac:dyDescent="0.2">
      <c r="A29979" s="289"/>
      <c r="I29979"/>
      <c r="J29979"/>
      <c r="L29979" s="33"/>
      <c r="M29979" s="24"/>
    </row>
    <row r="29980" spans="1:13" x14ac:dyDescent="0.2">
      <c r="A29980" s="289"/>
      <c r="I29980"/>
      <c r="J29980"/>
      <c r="L29980" s="33"/>
      <c r="M29980" s="24"/>
    </row>
    <row r="29981" spans="1:13" x14ac:dyDescent="0.2">
      <c r="A29981" s="289"/>
      <c r="I29981"/>
      <c r="J29981"/>
      <c r="L29981" s="33"/>
      <c r="M29981" s="24"/>
    </row>
    <row r="29982" spans="1:13" x14ac:dyDescent="0.2">
      <c r="A29982" s="289"/>
      <c r="I29982"/>
      <c r="J29982"/>
      <c r="L29982" s="33"/>
      <c r="M29982" s="24"/>
    </row>
    <row r="29983" spans="1:13" x14ac:dyDescent="0.2">
      <c r="A29983" s="289"/>
      <c r="I29983"/>
      <c r="J29983"/>
      <c r="L29983" s="33"/>
      <c r="M29983" s="24"/>
    </row>
    <row r="29984" spans="1:13" x14ac:dyDescent="0.2">
      <c r="A29984" s="289"/>
      <c r="I29984"/>
      <c r="J29984"/>
      <c r="L29984" s="33"/>
      <c r="M29984" s="24"/>
    </row>
    <row r="29985" spans="1:13" x14ac:dyDescent="0.2">
      <c r="A29985" s="289"/>
      <c r="I29985"/>
      <c r="J29985"/>
      <c r="L29985" s="33"/>
      <c r="M29985" s="24"/>
    </row>
    <row r="29986" spans="1:13" x14ac:dyDescent="0.2">
      <c r="A29986" s="289"/>
      <c r="I29986"/>
      <c r="J29986"/>
      <c r="L29986" s="33"/>
      <c r="M29986" s="24"/>
    </row>
    <row r="29987" spans="1:13" x14ac:dyDescent="0.2">
      <c r="A29987" s="289"/>
      <c r="I29987"/>
      <c r="J29987"/>
      <c r="L29987" s="33"/>
      <c r="M29987" s="24"/>
    </row>
    <row r="29988" spans="1:13" x14ac:dyDescent="0.2">
      <c r="A29988" s="289"/>
      <c r="I29988"/>
      <c r="J29988"/>
      <c r="L29988" s="33"/>
      <c r="M29988" s="24"/>
    </row>
    <row r="29989" spans="1:13" x14ac:dyDescent="0.2">
      <c r="A29989" s="289"/>
      <c r="I29989"/>
      <c r="J29989"/>
      <c r="L29989" s="33"/>
      <c r="M29989" s="24"/>
    </row>
    <row r="29990" spans="1:13" x14ac:dyDescent="0.2">
      <c r="A29990" s="289"/>
      <c r="I29990"/>
      <c r="J29990"/>
      <c r="L29990" s="33"/>
      <c r="M29990" s="24"/>
    </row>
    <row r="29991" spans="1:13" x14ac:dyDescent="0.2">
      <c r="A29991" s="289"/>
      <c r="I29991"/>
      <c r="J29991"/>
      <c r="L29991" s="33"/>
      <c r="M29991" s="24"/>
    </row>
    <row r="29992" spans="1:13" x14ac:dyDescent="0.2">
      <c r="A29992" s="289"/>
      <c r="I29992"/>
      <c r="J29992"/>
      <c r="L29992" s="33"/>
      <c r="M29992" s="24"/>
    </row>
    <row r="29993" spans="1:13" x14ac:dyDescent="0.2">
      <c r="A29993" s="289"/>
      <c r="I29993"/>
      <c r="J29993"/>
      <c r="L29993" s="33"/>
      <c r="M29993" s="24"/>
    </row>
    <row r="29994" spans="1:13" x14ac:dyDescent="0.2">
      <c r="A29994" s="289"/>
      <c r="I29994"/>
      <c r="J29994"/>
      <c r="L29994" s="33"/>
      <c r="M29994" s="24"/>
    </row>
    <row r="29995" spans="1:13" x14ac:dyDescent="0.2">
      <c r="A29995" s="289"/>
      <c r="I29995"/>
      <c r="J29995"/>
      <c r="L29995" s="33"/>
      <c r="M29995" s="24"/>
    </row>
    <row r="29996" spans="1:13" x14ac:dyDescent="0.2">
      <c r="A29996" s="289"/>
      <c r="I29996"/>
      <c r="J29996"/>
      <c r="L29996" s="33"/>
      <c r="M29996" s="24"/>
    </row>
    <row r="29997" spans="1:13" x14ac:dyDescent="0.2">
      <c r="A29997" s="289"/>
      <c r="I29997"/>
      <c r="J29997"/>
      <c r="L29997" s="33"/>
      <c r="M29997" s="24"/>
    </row>
    <row r="29998" spans="1:13" x14ac:dyDescent="0.2">
      <c r="A29998" s="289"/>
      <c r="I29998"/>
      <c r="J29998"/>
      <c r="L29998" s="33"/>
      <c r="M29998" s="24"/>
    </row>
    <row r="29999" spans="1:13" x14ac:dyDescent="0.2">
      <c r="A29999" s="289"/>
      <c r="I29999"/>
      <c r="J29999"/>
      <c r="L29999" s="33"/>
      <c r="M29999" s="24"/>
    </row>
    <row r="30000" spans="1:13" x14ac:dyDescent="0.2">
      <c r="A30000" s="289"/>
      <c r="I30000"/>
      <c r="J30000"/>
      <c r="L30000" s="33"/>
      <c r="M30000" s="24"/>
    </row>
    <row r="30001" spans="1:13" x14ac:dyDescent="0.2">
      <c r="A30001" s="289"/>
      <c r="I30001"/>
      <c r="J30001"/>
      <c r="L30001" s="33"/>
      <c r="M30001" s="24"/>
    </row>
    <row r="30002" spans="1:13" x14ac:dyDescent="0.2">
      <c r="A30002" s="289"/>
      <c r="I30002"/>
      <c r="J30002"/>
      <c r="L30002" s="33"/>
      <c r="M30002" s="24"/>
    </row>
    <row r="30003" spans="1:13" x14ac:dyDescent="0.2">
      <c r="A30003" s="289"/>
      <c r="I30003"/>
      <c r="J30003"/>
      <c r="L30003" s="33"/>
      <c r="M30003" s="24"/>
    </row>
    <row r="30004" spans="1:13" x14ac:dyDescent="0.2">
      <c r="A30004" s="289"/>
      <c r="I30004"/>
      <c r="J30004"/>
      <c r="L30004" s="33"/>
      <c r="M30004" s="24"/>
    </row>
    <row r="30005" spans="1:13" x14ac:dyDescent="0.2">
      <c r="A30005" s="289"/>
      <c r="I30005"/>
      <c r="J30005"/>
      <c r="L30005" s="33"/>
      <c r="M30005" s="24"/>
    </row>
    <row r="30006" spans="1:13" x14ac:dyDescent="0.2">
      <c r="A30006" s="289"/>
      <c r="I30006"/>
      <c r="J30006"/>
      <c r="L30006" s="33"/>
      <c r="M30006" s="24"/>
    </row>
    <row r="30007" spans="1:13" x14ac:dyDescent="0.2">
      <c r="A30007" s="289"/>
      <c r="I30007"/>
      <c r="J30007"/>
      <c r="L30007" s="33"/>
      <c r="M30007" s="24"/>
    </row>
    <row r="30008" spans="1:13" x14ac:dyDescent="0.2">
      <c r="A30008" s="289"/>
      <c r="I30008"/>
      <c r="J30008"/>
      <c r="L30008" s="33"/>
      <c r="M30008" s="24"/>
    </row>
    <row r="30009" spans="1:13" x14ac:dyDescent="0.2">
      <c r="A30009" s="289"/>
      <c r="I30009"/>
      <c r="J30009"/>
      <c r="L30009" s="33"/>
      <c r="M30009" s="24"/>
    </row>
    <row r="30010" spans="1:13" x14ac:dyDescent="0.2">
      <c r="A30010" s="289"/>
      <c r="I30010"/>
      <c r="J30010"/>
      <c r="L30010" s="33"/>
      <c r="M30010" s="24"/>
    </row>
    <row r="30011" spans="1:13" x14ac:dyDescent="0.2">
      <c r="A30011" s="289"/>
      <c r="I30011"/>
      <c r="J30011"/>
      <c r="L30011" s="33"/>
      <c r="M30011" s="24"/>
    </row>
    <row r="30012" spans="1:13" x14ac:dyDescent="0.2">
      <c r="A30012" s="289"/>
      <c r="I30012"/>
      <c r="J30012"/>
      <c r="L30012" s="33"/>
      <c r="M30012" s="24"/>
    </row>
    <row r="30013" spans="1:13" x14ac:dyDescent="0.2">
      <c r="A30013" s="289"/>
      <c r="I30013"/>
      <c r="J30013"/>
      <c r="L30013" s="33"/>
      <c r="M30013" s="24"/>
    </row>
    <row r="30014" spans="1:13" x14ac:dyDescent="0.2">
      <c r="A30014" s="289"/>
      <c r="I30014"/>
      <c r="J30014"/>
      <c r="L30014" s="33"/>
      <c r="M30014" s="24"/>
    </row>
    <row r="30015" spans="1:13" x14ac:dyDescent="0.2">
      <c r="A30015" s="289"/>
      <c r="I30015"/>
      <c r="J30015"/>
      <c r="L30015" s="33"/>
      <c r="M30015" s="24"/>
    </row>
    <row r="30016" spans="1:13" x14ac:dyDescent="0.2">
      <c r="A30016" s="289"/>
      <c r="I30016"/>
      <c r="J30016"/>
      <c r="L30016" s="33"/>
      <c r="M30016" s="24"/>
    </row>
    <row r="30017" spans="1:13" x14ac:dyDescent="0.2">
      <c r="A30017" s="289"/>
      <c r="I30017"/>
      <c r="J30017"/>
      <c r="L30017" s="33"/>
      <c r="M30017" s="24"/>
    </row>
    <row r="30018" spans="1:13" x14ac:dyDescent="0.2">
      <c r="A30018" s="289"/>
      <c r="I30018"/>
      <c r="J30018"/>
      <c r="L30018" s="33"/>
      <c r="M30018" s="24"/>
    </row>
    <row r="30019" spans="1:13" x14ac:dyDescent="0.2">
      <c r="A30019" s="289"/>
      <c r="I30019"/>
      <c r="J30019"/>
      <c r="L30019" s="33"/>
      <c r="M30019" s="24"/>
    </row>
    <row r="30020" spans="1:13" x14ac:dyDescent="0.2">
      <c r="A30020" s="289"/>
      <c r="I30020"/>
      <c r="J30020"/>
      <c r="L30020" s="33"/>
      <c r="M30020" s="24"/>
    </row>
    <row r="30021" spans="1:13" x14ac:dyDescent="0.2">
      <c r="A30021" s="289"/>
      <c r="I30021"/>
      <c r="J30021"/>
      <c r="L30021" s="33"/>
      <c r="M30021" s="24"/>
    </row>
    <row r="30022" spans="1:13" x14ac:dyDescent="0.2">
      <c r="A30022" s="289"/>
      <c r="I30022"/>
      <c r="J30022"/>
      <c r="L30022" s="33"/>
      <c r="M30022" s="24"/>
    </row>
    <row r="30023" spans="1:13" x14ac:dyDescent="0.2">
      <c r="A30023" s="289"/>
      <c r="I30023"/>
      <c r="J30023"/>
      <c r="L30023" s="33"/>
      <c r="M30023" s="24"/>
    </row>
    <row r="30024" spans="1:13" x14ac:dyDescent="0.2">
      <c r="A30024" s="289"/>
      <c r="I30024"/>
      <c r="J30024"/>
      <c r="L30024" s="33"/>
      <c r="M30024" s="24"/>
    </row>
    <row r="30025" spans="1:13" x14ac:dyDescent="0.2">
      <c r="A30025" s="289"/>
      <c r="I30025"/>
      <c r="J30025"/>
      <c r="L30025" s="33"/>
      <c r="M30025" s="24"/>
    </row>
    <row r="30026" spans="1:13" x14ac:dyDescent="0.2">
      <c r="A30026" s="289"/>
      <c r="I30026"/>
      <c r="J30026"/>
      <c r="L30026" s="33"/>
      <c r="M30026" s="24"/>
    </row>
    <row r="30027" spans="1:13" x14ac:dyDescent="0.2">
      <c r="A30027" s="289"/>
      <c r="I30027"/>
      <c r="J30027"/>
      <c r="L30027" s="33"/>
      <c r="M30027" s="24"/>
    </row>
    <row r="30028" spans="1:13" x14ac:dyDescent="0.2">
      <c r="A30028" s="289"/>
      <c r="I30028"/>
      <c r="J30028"/>
      <c r="L30028" s="33"/>
      <c r="M30028" s="24"/>
    </row>
    <row r="30029" spans="1:13" x14ac:dyDescent="0.2">
      <c r="A30029" s="289"/>
      <c r="I30029"/>
      <c r="J30029"/>
      <c r="L30029" s="33"/>
      <c r="M30029" s="24"/>
    </row>
    <row r="30030" spans="1:13" x14ac:dyDescent="0.2">
      <c r="A30030" s="289"/>
      <c r="I30030"/>
      <c r="J30030"/>
      <c r="L30030" s="33"/>
      <c r="M30030" s="24"/>
    </row>
    <row r="30031" spans="1:13" x14ac:dyDescent="0.2">
      <c r="A30031" s="289"/>
      <c r="I30031"/>
      <c r="J30031"/>
      <c r="L30031" s="33"/>
      <c r="M30031" s="24"/>
    </row>
    <row r="30032" spans="1:13" x14ac:dyDescent="0.2">
      <c r="A30032" s="289"/>
      <c r="I30032"/>
      <c r="J30032"/>
      <c r="L30032" s="33"/>
      <c r="M30032" s="24"/>
    </row>
    <row r="30033" spans="1:13" x14ac:dyDescent="0.2">
      <c r="A30033" s="289"/>
      <c r="I30033"/>
      <c r="J30033"/>
      <c r="L30033" s="33"/>
      <c r="M30033" s="24"/>
    </row>
    <row r="30034" spans="1:13" x14ac:dyDescent="0.2">
      <c r="A30034" s="289"/>
      <c r="I30034"/>
      <c r="J30034"/>
      <c r="L30034" s="33"/>
      <c r="M30034" s="24"/>
    </row>
    <row r="30035" spans="1:13" x14ac:dyDescent="0.2">
      <c r="A30035" s="289"/>
      <c r="I30035"/>
      <c r="J30035"/>
      <c r="L30035" s="33"/>
      <c r="M30035" s="24"/>
    </row>
    <row r="30036" spans="1:13" x14ac:dyDescent="0.2">
      <c r="A30036" s="289"/>
      <c r="I30036"/>
      <c r="J30036"/>
      <c r="L30036" s="33"/>
      <c r="M30036" s="24"/>
    </row>
    <row r="30037" spans="1:13" x14ac:dyDescent="0.2">
      <c r="A30037" s="289"/>
      <c r="I30037"/>
      <c r="J30037"/>
      <c r="L30037" s="33"/>
      <c r="M30037" s="24"/>
    </row>
    <row r="30038" spans="1:13" x14ac:dyDescent="0.2">
      <c r="A30038" s="289"/>
      <c r="I30038"/>
      <c r="J30038"/>
      <c r="L30038" s="33"/>
      <c r="M30038" s="24"/>
    </row>
    <row r="30039" spans="1:13" x14ac:dyDescent="0.2">
      <c r="A30039" s="289"/>
      <c r="I30039"/>
      <c r="J30039"/>
      <c r="L30039" s="33"/>
      <c r="M30039" s="24"/>
    </row>
    <row r="30040" spans="1:13" x14ac:dyDescent="0.2">
      <c r="A30040" s="289"/>
      <c r="I30040"/>
      <c r="J30040"/>
      <c r="L30040" s="33"/>
      <c r="M30040" s="24"/>
    </row>
    <row r="30041" spans="1:13" x14ac:dyDescent="0.2">
      <c r="A30041" s="289"/>
      <c r="I30041"/>
      <c r="J30041"/>
      <c r="L30041" s="33"/>
      <c r="M30041" s="24"/>
    </row>
    <row r="30042" spans="1:13" x14ac:dyDescent="0.2">
      <c r="A30042" s="289"/>
      <c r="I30042"/>
      <c r="J30042"/>
      <c r="L30042" s="33"/>
      <c r="M30042" s="24"/>
    </row>
    <row r="30043" spans="1:13" x14ac:dyDescent="0.2">
      <c r="A30043" s="289"/>
      <c r="I30043"/>
      <c r="J30043"/>
      <c r="L30043" s="33"/>
      <c r="M30043" s="24"/>
    </row>
    <row r="30044" spans="1:13" x14ac:dyDescent="0.2">
      <c r="A30044" s="289"/>
      <c r="I30044"/>
      <c r="J30044"/>
      <c r="L30044" s="33"/>
      <c r="M30044" s="24"/>
    </row>
    <row r="30045" spans="1:13" x14ac:dyDescent="0.2">
      <c r="A30045" s="289"/>
      <c r="I30045"/>
      <c r="J30045"/>
      <c r="L30045" s="33"/>
      <c r="M30045" s="24"/>
    </row>
    <row r="30046" spans="1:13" x14ac:dyDescent="0.2">
      <c r="A30046" s="289"/>
      <c r="I30046"/>
      <c r="J30046"/>
      <c r="L30046" s="33"/>
      <c r="M30046" s="24"/>
    </row>
    <row r="30047" spans="1:13" x14ac:dyDescent="0.2">
      <c r="A30047" s="289"/>
      <c r="I30047"/>
      <c r="J30047"/>
      <c r="L30047" s="33"/>
      <c r="M30047" s="24"/>
    </row>
    <row r="30048" spans="1:13" x14ac:dyDescent="0.2">
      <c r="A30048" s="289"/>
      <c r="I30048"/>
      <c r="J30048"/>
      <c r="L30048" s="33"/>
      <c r="M30048" s="24"/>
    </row>
    <row r="30049" spans="1:13" x14ac:dyDescent="0.2">
      <c r="A30049" s="289"/>
      <c r="I30049"/>
      <c r="J30049"/>
      <c r="L30049" s="33"/>
      <c r="M30049" s="24"/>
    </row>
    <row r="30050" spans="1:13" x14ac:dyDescent="0.2">
      <c r="A30050" s="289"/>
      <c r="I30050"/>
      <c r="J30050"/>
      <c r="L30050" s="33"/>
      <c r="M30050" s="24"/>
    </row>
    <row r="30051" spans="1:13" x14ac:dyDescent="0.2">
      <c r="A30051" s="289"/>
      <c r="I30051"/>
      <c r="J30051"/>
      <c r="L30051" s="33"/>
      <c r="M30051" s="24"/>
    </row>
    <row r="30052" spans="1:13" x14ac:dyDescent="0.2">
      <c r="A30052" s="289"/>
      <c r="I30052"/>
      <c r="J30052"/>
      <c r="L30052" s="33"/>
      <c r="M30052" s="24"/>
    </row>
    <row r="30053" spans="1:13" x14ac:dyDescent="0.2">
      <c r="A30053" s="289"/>
      <c r="I30053"/>
      <c r="J30053"/>
      <c r="L30053" s="33"/>
      <c r="M30053" s="24"/>
    </row>
    <row r="30054" spans="1:13" x14ac:dyDescent="0.2">
      <c r="A30054" s="289"/>
      <c r="I30054"/>
      <c r="J30054"/>
      <c r="L30054" s="33"/>
      <c r="M30054" s="24"/>
    </row>
    <row r="30055" spans="1:13" x14ac:dyDescent="0.2">
      <c r="A30055" s="289"/>
      <c r="I30055"/>
      <c r="J30055"/>
      <c r="L30055" s="33"/>
      <c r="M30055" s="24"/>
    </row>
    <row r="30056" spans="1:13" x14ac:dyDescent="0.2">
      <c r="A30056" s="289"/>
      <c r="I30056"/>
      <c r="J30056"/>
      <c r="L30056" s="33"/>
      <c r="M30056" s="24"/>
    </row>
    <row r="30057" spans="1:13" x14ac:dyDescent="0.2">
      <c r="A30057" s="289"/>
      <c r="I30057"/>
      <c r="J30057"/>
      <c r="L30057" s="33"/>
      <c r="M30057" s="24"/>
    </row>
    <row r="30058" spans="1:13" x14ac:dyDescent="0.2">
      <c r="A30058" s="289"/>
      <c r="I30058"/>
      <c r="J30058"/>
      <c r="L30058" s="33"/>
      <c r="M30058" s="24"/>
    </row>
    <row r="30059" spans="1:13" x14ac:dyDescent="0.2">
      <c r="A30059" s="289"/>
      <c r="I30059"/>
      <c r="J30059"/>
      <c r="L30059" s="33"/>
      <c r="M30059" s="24"/>
    </row>
    <row r="30060" spans="1:13" x14ac:dyDescent="0.2">
      <c r="A30060" s="289"/>
      <c r="I30060"/>
      <c r="J30060"/>
      <c r="L30060" s="33"/>
      <c r="M30060" s="24"/>
    </row>
    <row r="30061" spans="1:13" x14ac:dyDescent="0.2">
      <c r="A30061" s="289"/>
      <c r="I30061"/>
      <c r="J30061"/>
      <c r="L30061" s="33"/>
      <c r="M30061" s="24"/>
    </row>
    <row r="30062" spans="1:13" x14ac:dyDescent="0.2">
      <c r="A30062" s="289"/>
      <c r="I30062"/>
      <c r="J30062"/>
      <c r="L30062" s="33"/>
      <c r="M30062" s="24"/>
    </row>
    <row r="30063" spans="1:13" x14ac:dyDescent="0.2">
      <c r="A30063" s="289"/>
      <c r="I30063"/>
      <c r="J30063"/>
      <c r="L30063" s="33"/>
      <c r="M30063" s="24"/>
    </row>
    <row r="30064" spans="1:13" x14ac:dyDescent="0.2">
      <c r="A30064" s="289"/>
      <c r="I30064"/>
      <c r="J30064"/>
      <c r="L30064" s="33"/>
      <c r="M30064" s="24"/>
    </row>
    <row r="30065" spans="1:13" x14ac:dyDescent="0.2">
      <c r="A30065" s="289"/>
      <c r="I30065"/>
      <c r="J30065"/>
      <c r="L30065" s="33"/>
      <c r="M30065" s="24"/>
    </row>
    <row r="30066" spans="1:13" x14ac:dyDescent="0.2">
      <c r="A30066" s="289"/>
      <c r="I30066"/>
      <c r="J30066"/>
      <c r="L30066" s="33"/>
      <c r="M30066" s="24"/>
    </row>
    <row r="30067" spans="1:13" x14ac:dyDescent="0.2">
      <c r="A30067" s="289"/>
      <c r="I30067"/>
      <c r="J30067"/>
      <c r="L30067" s="33"/>
      <c r="M30067" s="24"/>
    </row>
    <row r="30068" spans="1:13" x14ac:dyDescent="0.2">
      <c r="A30068" s="289"/>
      <c r="I30068"/>
      <c r="J30068"/>
      <c r="L30068" s="33"/>
      <c r="M30068" s="24"/>
    </row>
    <row r="30069" spans="1:13" x14ac:dyDescent="0.2">
      <c r="A30069" s="289"/>
      <c r="I30069"/>
      <c r="J30069"/>
      <c r="L30069" s="33"/>
      <c r="M30069" s="24"/>
    </row>
    <row r="30070" spans="1:13" x14ac:dyDescent="0.2">
      <c r="A30070" s="289"/>
      <c r="I30070"/>
      <c r="J30070"/>
      <c r="L30070" s="33"/>
      <c r="M30070" s="24"/>
    </row>
    <row r="30071" spans="1:13" x14ac:dyDescent="0.2">
      <c r="A30071" s="289"/>
      <c r="I30071"/>
      <c r="J30071"/>
      <c r="L30071" s="33"/>
      <c r="M30071" s="24"/>
    </row>
    <row r="30072" spans="1:13" x14ac:dyDescent="0.2">
      <c r="A30072" s="289"/>
      <c r="I30072"/>
      <c r="J30072"/>
      <c r="L30072" s="33"/>
      <c r="M30072" s="24"/>
    </row>
    <row r="30073" spans="1:13" x14ac:dyDescent="0.2">
      <c r="A30073" s="289"/>
      <c r="I30073"/>
      <c r="J30073"/>
      <c r="L30073" s="33"/>
      <c r="M30073" s="24"/>
    </row>
    <row r="30074" spans="1:13" x14ac:dyDescent="0.2">
      <c r="A30074" s="289"/>
      <c r="I30074"/>
      <c r="J30074"/>
      <c r="L30074" s="33"/>
      <c r="M30074" s="24"/>
    </row>
    <row r="30075" spans="1:13" x14ac:dyDescent="0.2">
      <c r="A30075" s="289"/>
      <c r="I30075"/>
      <c r="J30075"/>
      <c r="L30075" s="33"/>
      <c r="M30075" s="24"/>
    </row>
    <row r="30076" spans="1:13" x14ac:dyDescent="0.2">
      <c r="A30076" s="289"/>
      <c r="I30076"/>
      <c r="J30076"/>
      <c r="L30076" s="33"/>
      <c r="M30076" s="24"/>
    </row>
    <row r="30077" spans="1:13" x14ac:dyDescent="0.2">
      <c r="A30077" s="289"/>
      <c r="I30077"/>
      <c r="J30077"/>
      <c r="L30077" s="33"/>
      <c r="M30077" s="24"/>
    </row>
    <row r="30078" spans="1:13" x14ac:dyDescent="0.2">
      <c r="A30078" s="289"/>
      <c r="I30078"/>
      <c r="J30078"/>
      <c r="L30078" s="33"/>
      <c r="M30078" s="24"/>
    </row>
    <row r="30079" spans="1:13" x14ac:dyDescent="0.2">
      <c r="A30079" s="289"/>
      <c r="I30079"/>
      <c r="J30079"/>
      <c r="L30079" s="33"/>
      <c r="M30079" s="24"/>
    </row>
    <row r="30080" spans="1:13" x14ac:dyDescent="0.2">
      <c r="A30080" s="289"/>
      <c r="I30080"/>
      <c r="J30080"/>
      <c r="L30080" s="33"/>
      <c r="M30080" s="24"/>
    </row>
    <row r="30081" spans="1:13" x14ac:dyDescent="0.2">
      <c r="A30081" s="289"/>
      <c r="I30081"/>
      <c r="J30081"/>
      <c r="L30081" s="33"/>
      <c r="M30081" s="24"/>
    </row>
    <row r="30082" spans="1:13" x14ac:dyDescent="0.2">
      <c r="A30082" s="289"/>
      <c r="I30082"/>
      <c r="J30082"/>
      <c r="L30082" s="33"/>
      <c r="M30082" s="24"/>
    </row>
    <row r="30083" spans="1:13" x14ac:dyDescent="0.2">
      <c r="A30083" s="289"/>
      <c r="I30083"/>
      <c r="J30083"/>
      <c r="L30083" s="33"/>
      <c r="M30083" s="24"/>
    </row>
    <row r="30084" spans="1:13" x14ac:dyDescent="0.2">
      <c r="A30084" s="289"/>
      <c r="I30084"/>
      <c r="J30084"/>
      <c r="L30084" s="33"/>
      <c r="M30084" s="24"/>
    </row>
    <row r="30085" spans="1:13" x14ac:dyDescent="0.2">
      <c r="A30085" s="289"/>
      <c r="I30085"/>
      <c r="J30085"/>
      <c r="L30085" s="33"/>
      <c r="M30085" s="24"/>
    </row>
    <row r="30086" spans="1:13" x14ac:dyDescent="0.2">
      <c r="A30086" s="289"/>
      <c r="I30086"/>
      <c r="J30086"/>
      <c r="L30086" s="33"/>
      <c r="M30086" s="24"/>
    </row>
    <row r="30087" spans="1:13" x14ac:dyDescent="0.2">
      <c r="A30087" s="289"/>
      <c r="I30087"/>
      <c r="J30087"/>
      <c r="L30087" s="33"/>
      <c r="M30087" s="24"/>
    </row>
    <row r="30088" spans="1:13" x14ac:dyDescent="0.2">
      <c r="A30088" s="289"/>
      <c r="I30088"/>
      <c r="J30088"/>
      <c r="L30088" s="33"/>
      <c r="M30088" s="24"/>
    </row>
    <row r="30089" spans="1:13" x14ac:dyDescent="0.2">
      <c r="A30089" s="289"/>
      <c r="I30089"/>
      <c r="J30089"/>
      <c r="L30089" s="33"/>
      <c r="M30089" s="24"/>
    </row>
    <row r="30090" spans="1:13" x14ac:dyDescent="0.2">
      <c r="A30090" s="289"/>
      <c r="I30090"/>
      <c r="J30090"/>
      <c r="L30090" s="33"/>
      <c r="M30090" s="24"/>
    </row>
    <row r="30091" spans="1:13" x14ac:dyDescent="0.2">
      <c r="A30091" s="289"/>
      <c r="I30091"/>
      <c r="J30091"/>
      <c r="L30091" s="33"/>
      <c r="M30091" s="24"/>
    </row>
    <row r="30092" spans="1:13" x14ac:dyDescent="0.2">
      <c r="A30092" s="289"/>
      <c r="I30092"/>
      <c r="J30092"/>
      <c r="L30092" s="33"/>
      <c r="M30092" s="24"/>
    </row>
    <row r="30093" spans="1:13" x14ac:dyDescent="0.2">
      <c r="A30093" s="289"/>
      <c r="I30093"/>
      <c r="J30093"/>
      <c r="L30093" s="33"/>
      <c r="M30093" s="24"/>
    </row>
    <row r="30094" spans="1:13" x14ac:dyDescent="0.2">
      <c r="A30094" s="289"/>
      <c r="I30094"/>
      <c r="J30094"/>
      <c r="L30094" s="33"/>
      <c r="M30094" s="24"/>
    </row>
    <row r="30095" spans="1:13" x14ac:dyDescent="0.2">
      <c r="A30095" s="289"/>
      <c r="I30095"/>
      <c r="J30095"/>
      <c r="L30095" s="33"/>
      <c r="M30095" s="24"/>
    </row>
    <row r="30096" spans="1:13" x14ac:dyDescent="0.2">
      <c r="A30096" s="289"/>
      <c r="I30096"/>
      <c r="J30096"/>
      <c r="L30096" s="33"/>
      <c r="M30096" s="24"/>
    </row>
    <row r="30097" spans="1:13" x14ac:dyDescent="0.2">
      <c r="A30097" s="289"/>
      <c r="I30097"/>
      <c r="J30097"/>
      <c r="L30097" s="33"/>
      <c r="M30097" s="24"/>
    </row>
    <row r="30098" spans="1:13" x14ac:dyDescent="0.2">
      <c r="A30098" s="289"/>
      <c r="I30098"/>
      <c r="J30098"/>
      <c r="L30098" s="33"/>
      <c r="M30098" s="24"/>
    </row>
    <row r="30099" spans="1:13" x14ac:dyDescent="0.2">
      <c r="A30099" s="289"/>
      <c r="I30099"/>
      <c r="J30099"/>
      <c r="L30099" s="33"/>
      <c r="M30099" s="24"/>
    </row>
    <row r="30100" spans="1:13" x14ac:dyDescent="0.2">
      <c r="A30100" s="289"/>
      <c r="I30100"/>
      <c r="J30100"/>
      <c r="L30100" s="33"/>
      <c r="M30100" s="24"/>
    </row>
    <row r="30101" spans="1:13" x14ac:dyDescent="0.2">
      <c r="A30101" s="289"/>
      <c r="I30101"/>
      <c r="J30101"/>
      <c r="L30101" s="33"/>
      <c r="M30101" s="24"/>
    </row>
    <row r="30102" spans="1:13" x14ac:dyDescent="0.2">
      <c r="A30102" s="289"/>
      <c r="I30102"/>
      <c r="J30102"/>
      <c r="L30102" s="33"/>
      <c r="M30102" s="24"/>
    </row>
    <row r="30103" spans="1:13" x14ac:dyDescent="0.2">
      <c r="A30103" s="289"/>
      <c r="I30103"/>
      <c r="J30103"/>
      <c r="L30103" s="33"/>
      <c r="M30103" s="24"/>
    </row>
    <row r="30104" spans="1:13" x14ac:dyDescent="0.2">
      <c r="A30104" s="289"/>
      <c r="I30104"/>
      <c r="J30104"/>
      <c r="L30104" s="33"/>
      <c r="M30104" s="24"/>
    </row>
    <row r="30105" spans="1:13" x14ac:dyDescent="0.2">
      <c r="A30105" s="289"/>
      <c r="I30105"/>
      <c r="J30105"/>
      <c r="L30105" s="33"/>
      <c r="M30105" s="24"/>
    </row>
    <row r="30106" spans="1:13" x14ac:dyDescent="0.2">
      <c r="A30106" s="289"/>
      <c r="I30106"/>
      <c r="J30106"/>
      <c r="L30106" s="33"/>
      <c r="M30106" s="24"/>
    </row>
    <row r="30107" spans="1:13" x14ac:dyDescent="0.2">
      <c r="A30107" s="289"/>
      <c r="I30107"/>
      <c r="J30107"/>
      <c r="L30107" s="33"/>
      <c r="M30107" s="24"/>
    </row>
    <row r="30108" spans="1:13" x14ac:dyDescent="0.2">
      <c r="A30108" s="289"/>
      <c r="I30108"/>
      <c r="J30108"/>
      <c r="L30108" s="33"/>
      <c r="M30108" s="24"/>
    </row>
    <row r="30109" spans="1:13" x14ac:dyDescent="0.2">
      <c r="A30109" s="289"/>
      <c r="I30109"/>
      <c r="J30109"/>
      <c r="L30109" s="33"/>
      <c r="M30109" s="24"/>
    </row>
    <row r="30110" spans="1:13" x14ac:dyDescent="0.2">
      <c r="A30110" s="289"/>
      <c r="I30110"/>
      <c r="J30110"/>
      <c r="L30110" s="33"/>
      <c r="M30110" s="24"/>
    </row>
    <row r="30111" spans="1:13" x14ac:dyDescent="0.2">
      <c r="A30111" s="289"/>
      <c r="I30111"/>
      <c r="J30111"/>
      <c r="L30111" s="33"/>
      <c r="M30111" s="24"/>
    </row>
    <row r="30112" spans="1:13" x14ac:dyDescent="0.2">
      <c r="A30112" s="289"/>
      <c r="I30112"/>
      <c r="J30112"/>
      <c r="L30112" s="33"/>
      <c r="M30112" s="24"/>
    </row>
    <row r="30113" spans="1:13" x14ac:dyDescent="0.2">
      <c r="A30113" s="289"/>
      <c r="I30113"/>
      <c r="J30113"/>
      <c r="L30113" s="33"/>
      <c r="M30113" s="24"/>
    </row>
    <row r="30114" spans="1:13" x14ac:dyDescent="0.2">
      <c r="A30114" s="289"/>
      <c r="I30114"/>
      <c r="J30114"/>
      <c r="L30114" s="33"/>
      <c r="M30114" s="24"/>
    </row>
    <row r="30115" spans="1:13" x14ac:dyDescent="0.2">
      <c r="A30115" s="289"/>
      <c r="I30115"/>
      <c r="J30115"/>
      <c r="L30115" s="33"/>
      <c r="M30115" s="24"/>
    </row>
    <row r="30116" spans="1:13" x14ac:dyDescent="0.2">
      <c r="A30116" s="289"/>
      <c r="I30116"/>
      <c r="J30116"/>
      <c r="L30116" s="33"/>
      <c r="M30116" s="24"/>
    </row>
    <row r="30117" spans="1:13" x14ac:dyDescent="0.2">
      <c r="A30117" s="289"/>
      <c r="I30117"/>
      <c r="J30117"/>
      <c r="L30117" s="33"/>
      <c r="M30117" s="24"/>
    </row>
    <row r="30118" spans="1:13" x14ac:dyDescent="0.2">
      <c r="A30118" s="289"/>
      <c r="I30118"/>
      <c r="J30118"/>
      <c r="L30118" s="33"/>
      <c r="M30118" s="24"/>
    </row>
    <row r="30119" spans="1:13" x14ac:dyDescent="0.2">
      <c r="A30119" s="289"/>
      <c r="I30119"/>
      <c r="J30119"/>
      <c r="L30119" s="33"/>
      <c r="M30119" s="24"/>
    </row>
    <row r="30120" spans="1:13" x14ac:dyDescent="0.2">
      <c r="A30120" s="289"/>
      <c r="I30120"/>
      <c r="J30120"/>
      <c r="L30120" s="33"/>
      <c r="M30120" s="24"/>
    </row>
    <row r="30121" spans="1:13" x14ac:dyDescent="0.2">
      <c r="A30121" s="289"/>
      <c r="I30121"/>
      <c r="J30121"/>
      <c r="L30121" s="33"/>
      <c r="M30121" s="24"/>
    </row>
    <row r="30122" spans="1:13" x14ac:dyDescent="0.2">
      <c r="A30122" s="289"/>
      <c r="I30122"/>
      <c r="J30122"/>
      <c r="L30122" s="33"/>
      <c r="M30122" s="24"/>
    </row>
    <row r="30123" spans="1:13" x14ac:dyDescent="0.2">
      <c r="A30123" s="289"/>
      <c r="I30123"/>
      <c r="J30123"/>
      <c r="L30123" s="33"/>
      <c r="M30123" s="24"/>
    </row>
    <row r="30124" spans="1:13" x14ac:dyDescent="0.2">
      <c r="A30124" s="289"/>
      <c r="I30124"/>
      <c r="J30124"/>
      <c r="L30124" s="33"/>
      <c r="M30124" s="24"/>
    </row>
    <row r="30125" spans="1:13" x14ac:dyDescent="0.2">
      <c r="A30125" s="289"/>
      <c r="I30125"/>
      <c r="J30125"/>
      <c r="L30125" s="33"/>
      <c r="M30125" s="24"/>
    </row>
    <row r="30126" spans="1:13" x14ac:dyDescent="0.2">
      <c r="A30126" s="289"/>
      <c r="I30126"/>
      <c r="J30126"/>
      <c r="L30126" s="33"/>
      <c r="M30126" s="24"/>
    </row>
    <row r="30127" spans="1:13" x14ac:dyDescent="0.2">
      <c r="A30127" s="289"/>
      <c r="I30127"/>
      <c r="J30127"/>
      <c r="L30127" s="33"/>
      <c r="M30127" s="24"/>
    </row>
    <row r="30128" spans="1:13" x14ac:dyDescent="0.2">
      <c r="A30128" s="289"/>
      <c r="I30128"/>
      <c r="J30128"/>
      <c r="L30128" s="33"/>
      <c r="M30128" s="24"/>
    </row>
    <row r="30129" spans="1:13" x14ac:dyDescent="0.2">
      <c r="A30129" s="289"/>
      <c r="I30129"/>
      <c r="J30129"/>
      <c r="L30129" s="33"/>
      <c r="M30129" s="24"/>
    </row>
    <row r="30130" spans="1:13" x14ac:dyDescent="0.2">
      <c r="A30130" s="289"/>
      <c r="I30130"/>
      <c r="J30130"/>
      <c r="L30130" s="33"/>
      <c r="M30130" s="24"/>
    </row>
    <row r="30131" spans="1:13" x14ac:dyDescent="0.2">
      <c r="A30131" s="289"/>
      <c r="I30131"/>
      <c r="J30131"/>
      <c r="L30131" s="33"/>
      <c r="M30131" s="24"/>
    </row>
    <row r="30132" spans="1:13" x14ac:dyDescent="0.2">
      <c r="A30132" s="289"/>
      <c r="I30132"/>
      <c r="J30132"/>
      <c r="L30132" s="33"/>
      <c r="M30132" s="24"/>
    </row>
    <row r="30133" spans="1:13" x14ac:dyDescent="0.2">
      <c r="A30133" s="289"/>
      <c r="I30133"/>
      <c r="J30133"/>
      <c r="L30133" s="33"/>
      <c r="M30133" s="24"/>
    </row>
    <row r="30134" spans="1:13" x14ac:dyDescent="0.2">
      <c r="A30134" s="289"/>
      <c r="I30134"/>
      <c r="J30134"/>
      <c r="L30134" s="33"/>
      <c r="M30134" s="24"/>
    </row>
    <row r="30135" spans="1:13" x14ac:dyDescent="0.2">
      <c r="A30135" s="289"/>
      <c r="I30135"/>
      <c r="J30135"/>
      <c r="L30135" s="33"/>
      <c r="M30135" s="24"/>
    </row>
    <row r="30136" spans="1:13" x14ac:dyDescent="0.2">
      <c r="A30136" s="289"/>
      <c r="I30136"/>
      <c r="J30136"/>
      <c r="L30136" s="33"/>
      <c r="M30136" s="24"/>
    </row>
    <row r="30137" spans="1:13" x14ac:dyDescent="0.2">
      <c r="A30137" s="289"/>
      <c r="I30137"/>
      <c r="J30137"/>
      <c r="L30137" s="33"/>
      <c r="M30137" s="24"/>
    </row>
    <row r="30138" spans="1:13" x14ac:dyDescent="0.2">
      <c r="A30138" s="289"/>
      <c r="I30138"/>
      <c r="J30138"/>
      <c r="L30138" s="33"/>
      <c r="M30138" s="24"/>
    </row>
    <row r="30139" spans="1:13" x14ac:dyDescent="0.2">
      <c r="A30139" s="289"/>
      <c r="I30139"/>
      <c r="J30139"/>
      <c r="L30139" s="33"/>
      <c r="M30139" s="24"/>
    </row>
    <row r="30140" spans="1:13" x14ac:dyDescent="0.2">
      <c r="A30140" s="289"/>
      <c r="I30140"/>
      <c r="J30140"/>
      <c r="L30140" s="33"/>
      <c r="M30140" s="24"/>
    </row>
    <row r="30141" spans="1:13" x14ac:dyDescent="0.2">
      <c r="A30141" s="289"/>
      <c r="I30141"/>
      <c r="J30141"/>
      <c r="L30141" s="33"/>
      <c r="M30141" s="24"/>
    </row>
    <row r="30142" spans="1:13" x14ac:dyDescent="0.2">
      <c r="A30142" s="289"/>
      <c r="I30142"/>
      <c r="J30142"/>
      <c r="L30142" s="33"/>
      <c r="M30142" s="24"/>
    </row>
    <row r="30143" spans="1:13" x14ac:dyDescent="0.2">
      <c r="A30143" s="289"/>
      <c r="I30143"/>
      <c r="J30143"/>
      <c r="L30143" s="33"/>
      <c r="M30143" s="24"/>
    </row>
    <row r="30144" spans="1:13" x14ac:dyDescent="0.2">
      <c r="A30144" s="289"/>
      <c r="I30144"/>
      <c r="J30144"/>
      <c r="L30144" s="33"/>
      <c r="M30144" s="24"/>
    </row>
    <row r="30145" spans="1:13" x14ac:dyDescent="0.2">
      <c r="A30145" s="289"/>
      <c r="I30145"/>
      <c r="J30145"/>
      <c r="L30145" s="33"/>
      <c r="M30145" s="24"/>
    </row>
    <row r="30146" spans="1:13" x14ac:dyDescent="0.2">
      <c r="A30146" s="289"/>
      <c r="I30146"/>
      <c r="J30146"/>
      <c r="L30146" s="33"/>
      <c r="M30146" s="24"/>
    </row>
    <row r="30147" spans="1:13" x14ac:dyDescent="0.2">
      <c r="A30147" s="289"/>
      <c r="I30147"/>
      <c r="J30147"/>
      <c r="L30147" s="33"/>
      <c r="M30147" s="24"/>
    </row>
    <row r="30148" spans="1:13" x14ac:dyDescent="0.2">
      <c r="A30148" s="289"/>
      <c r="I30148"/>
      <c r="J30148"/>
      <c r="L30148" s="33"/>
      <c r="M30148" s="24"/>
    </row>
    <row r="30149" spans="1:13" x14ac:dyDescent="0.2">
      <c r="A30149" s="289"/>
      <c r="I30149"/>
      <c r="J30149"/>
      <c r="L30149" s="33"/>
      <c r="M30149" s="24"/>
    </row>
    <row r="30150" spans="1:13" x14ac:dyDescent="0.2">
      <c r="A30150" s="289"/>
      <c r="I30150"/>
      <c r="J30150"/>
      <c r="L30150" s="33"/>
      <c r="M30150" s="24"/>
    </row>
    <row r="30151" spans="1:13" x14ac:dyDescent="0.2">
      <c r="A30151" s="289"/>
      <c r="I30151"/>
      <c r="J30151"/>
      <c r="L30151" s="33"/>
      <c r="M30151" s="24"/>
    </row>
    <row r="30152" spans="1:13" x14ac:dyDescent="0.2">
      <c r="A30152" s="289"/>
      <c r="I30152"/>
      <c r="J30152"/>
      <c r="L30152" s="33"/>
      <c r="M30152" s="24"/>
    </row>
    <row r="30153" spans="1:13" x14ac:dyDescent="0.2">
      <c r="A30153" s="289"/>
      <c r="I30153"/>
      <c r="J30153"/>
      <c r="L30153" s="33"/>
      <c r="M30153" s="24"/>
    </row>
    <row r="30154" spans="1:13" x14ac:dyDescent="0.2">
      <c r="A30154" s="289"/>
      <c r="I30154"/>
      <c r="J30154"/>
      <c r="L30154" s="33"/>
      <c r="M30154" s="24"/>
    </row>
    <row r="30155" spans="1:13" x14ac:dyDescent="0.2">
      <c r="A30155" s="289"/>
      <c r="I30155"/>
      <c r="J30155"/>
      <c r="L30155" s="33"/>
      <c r="M30155" s="24"/>
    </row>
    <row r="30156" spans="1:13" x14ac:dyDescent="0.2">
      <c r="A30156" s="289"/>
      <c r="I30156"/>
      <c r="J30156"/>
      <c r="L30156" s="33"/>
      <c r="M30156" s="24"/>
    </row>
    <row r="30157" spans="1:13" x14ac:dyDescent="0.2">
      <c r="A30157" s="289"/>
      <c r="I30157"/>
      <c r="J30157"/>
      <c r="L30157" s="33"/>
      <c r="M30157" s="24"/>
    </row>
    <row r="30158" spans="1:13" x14ac:dyDescent="0.2">
      <c r="A30158" s="289"/>
      <c r="I30158"/>
      <c r="J30158"/>
      <c r="L30158" s="33"/>
      <c r="M30158" s="24"/>
    </row>
    <row r="30159" spans="1:13" x14ac:dyDescent="0.2">
      <c r="A30159" s="289"/>
      <c r="I30159"/>
      <c r="J30159"/>
      <c r="L30159" s="33"/>
      <c r="M30159" s="24"/>
    </row>
    <row r="30160" spans="1:13" x14ac:dyDescent="0.2">
      <c r="A30160" s="289"/>
      <c r="I30160"/>
      <c r="J30160"/>
      <c r="L30160" s="33"/>
      <c r="M30160" s="24"/>
    </row>
    <row r="30161" spans="1:13" x14ac:dyDescent="0.2">
      <c r="A30161" s="289"/>
      <c r="I30161"/>
      <c r="J30161"/>
      <c r="L30161" s="33"/>
      <c r="M30161" s="24"/>
    </row>
    <row r="30162" spans="1:13" x14ac:dyDescent="0.2">
      <c r="A30162" s="289"/>
      <c r="I30162"/>
      <c r="J30162"/>
      <c r="L30162" s="33"/>
      <c r="M30162" s="24"/>
    </row>
    <row r="30163" spans="1:13" x14ac:dyDescent="0.2">
      <c r="A30163" s="289"/>
      <c r="I30163"/>
      <c r="J30163"/>
      <c r="L30163" s="33"/>
      <c r="M30163" s="24"/>
    </row>
    <row r="30164" spans="1:13" x14ac:dyDescent="0.2">
      <c r="A30164" s="289"/>
      <c r="I30164"/>
      <c r="J30164"/>
      <c r="L30164" s="33"/>
      <c r="M30164" s="24"/>
    </row>
    <row r="30165" spans="1:13" x14ac:dyDescent="0.2">
      <c r="A30165" s="289"/>
      <c r="I30165"/>
      <c r="J30165"/>
      <c r="L30165" s="33"/>
      <c r="M30165" s="24"/>
    </row>
    <row r="30166" spans="1:13" x14ac:dyDescent="0.2">
      <c r="A30166" s="289"/>
      <c r="I30166"/>
      <c r="J30166"/>
      <c r="L30166" s="33"/>
      <c r="M30166" s="24"/>
    </row>
    <row r="30167" spans="1:13" x14ac:dyDescent="0.2">
      <c r="A30167" s="289"/>
      <c r="I30167"/>
      <c r="J30167"/>
      <c r="L30167" s="33"/>
      <c r="M30167" s="24"/>
    </row>
    <row r="30168" spans="1:13" x14ac:dyDescent="0.2">
      <c r="A30168" s="289"/>
      <c r="I30168"/>
      <c r="J30168"/>
      <c r="L30168" s="33"/>
      <c r="M30168" s="24"/>
    </row>
    <row r="30169" spans="1:13" x14ac:dyDescent="0.2">
      <c r="A30169" s="289"/>
      <c r="I30169"/>
      <c r="J30169"/>
      <c r="L30169" s="33"/>
      <c r="M30169" s="24"/>
    </row>
    <row r="30170" spans="1:13" x14ac:dyDescent="0.2">
      <c r="A30170" s="289"/>
      <c r="I30170"/>
      <c r="J30170"/>
      <c r="L30170" s="33"/>
      <c r="M30170" s="24"/>
    </row>
    <row r="30171" spans="1:13" x14ac:dyDescent="0.2">
      <c r="A30171" s="289"/>
      <c r="I30171"/>
      <c r="J30171"/>
      <c r="L30171" s="33"/>
      <c r="M30171" s="24"/>
    </row>
    <row r="30172" spans="1:13" x14ac:dyDescent="0.2">
      <c r="A30172" s="289"/>
      <c r="I30172"/>
      <c r="J30172"/>
      <c r="L30172" s="33"/>
      <c r="M30172" s="24"/>
    </row>
    <row r="30173" spans="1:13" x14ac:dyDescent="0.2">
      <c r="A30173" s="289"/>
      <c r="I30173"/>
      <c r="J30173"/>
      <c r="L30173" s="33"/>
      <c r="M30173" s="24"/>
    </row>
    <row r="30174" spans="1:13" x14ac:dyDescent="0.2">
      <c r="A30174" s="289"/>
      <c r="I30174"/>
      <c r="J30174"/>
      <c r="L30174" s="33"/>
      <c r="M30174" s="24"/>
    </row>
    <row r="30175" spans="1:13" x14ac:dyDescent="0.2">
      <c r="A30175" s="289"/>
      <c r="I30175"/>
      <c r="J30175"/>
      <c r="L30175" s="33"/>
      <c r="M30175" s="24"/>
    </row>
    <row r="30176" spans="1:13" x14ac:dyDescent="0.2">
      <c r="A30176" s="289"/>
      <c r="I30176"/>
      <c r="J30176"/>
      <c r="L30176" s="33"/>
      <c r="M30176" s="24"/>
    </row>
    <row r="30177" spans="1:13" x14ac:dyDescent="0.2">
      <c r="A30177" s="289"/>
      <c r="I30177"/>
      <c r="J30177"/>
      <c r="L30177" s="33"/>
      <c r="M30177" s="24"/>
    </row>
    <row r="30178" spans="1:13" x14ac:dyDescent="0.2">
      <c r="A30178" s="289"/>
      <c r="I30178"/>
      <c r="J30178"/>
      <c r="L30178" s="33"/>
      <c r="M30178" s="24"/>
    </row>
    <row r="30179" spans="1:13" x14ac:dyDescent="0.2">
      <c r="A30179" s="289"/>
      <c r="I30179"/>
      <c r="J30179"/>
      <c r="L30179" s="33"/>
      <c r="M30179" s="24"/>
    </row>
    <row r="30180" spans="1:13" x14ac:dyDescent="0.2">
      <c r="A30180" s="289"/>
      <c r="I30180"/>
      <c r="J30180"/>
      <c r="L30180" s="33"/>
      <c r="M30180" s="24"/>
    </row>
    <row r="30181" spans="1:13" x14ac:dyDescent="0.2">
      <c r="A30181" s="289"/>
      <c r="I30181"/>
      <c r="J30181"/>
      <c r="L30181" s="33"/>
      <c r="M30181" s="24"/>
    </row>
    <row r="30182" spans="1:13" x14ac:dyDescent="0.2">
      <c r="A30182" s="289"/>
      <c r="I30182"/>
      <c r="J30182"/>
      <c r="L30182" s="33"/>
      <c r="M30182" s="24"/>
    </row>
    <row r="30183" spans="1:13" x14ac:dyDescent="0.2">
      <c r="A30183" s="289"/>
      <c r="I30183"/>
      <c r="J30183"/>
      <c r="L30183" s="33"/>
      <c r="M30183" s="24"/>
    </row>
    <row r="30184" spans="1:13" x14ac:dyDescent="0.2">
      <c r="A30184" s="289"/>
      <c r="I30184"/>
      <c r="J30184"/>
      <c r="L30184" s="33"/>
      <c r="M30184" s="24"/>
    </row>
    <row r="30185" spans="1:13" x14ac:dyDescent="0.2">
      <c r="A30185" s="289"/>
      <c r="I30185"/>
      <c r="J30185"/>
      <c r="L30185" s="33"/>
      <c r="M30185" s="24"/>
    </row>
    <row r="30186" spans="1:13" x14ac:dyDescent="0.2">
      <c r="A30186" s="289"/>
      <c r="I30186"/>
      <c r="J30186"/>
      <c r="L30186" s="33"/>
      <c r="M30186" s="24"/>
    </row>
    <row r="30187" spans="1:13" x14ac:dyDescent="0.2">
      <c r="A30187" s="289"/>
      <c r="I30187"/>
      <c r="J30187"/>
      <c r="L30187" s="33"/>
      <c r="M30187" s="24"/>
    </row>
    <row r="30188" spans="1:13" x14ac:dyDescent="0.2">
      <c r="A30188" s="289"/>
      <c r="I30188"/>
      <c r="J30188"/>
      <c r="L30188" s="33"/>
      <c r="M30188" s="24"/>
    </row>
    <row r="30189" spans="1:13" x14ac:dyDescent="0.2">
      <c r="A30189" s="289"/>
      <c r="I30189"/>
      <c r="J30189"/>
      <c r="L30189" s="33"/>
      <c r="M30189" s="24"/>
    </row>
    <row r="30190" spans="1:13" x14ac:dyDescent="0.2">
      <c r="A30190" s="289"/>
      <c r="I30190"/>
      <c r="J30190"/>
      <c r="L30190" s="33"/>
      <c r="M30190" s="24"/>
    </row>
    <row r="30191" spans="1:13" x14ac:dyDescent="0.2">
      <c r="A30191" s="289"/>
      <c r="I30191"/>
      <c r="J30191"/>
      <c r="L30191" s="33"/>
      <c r="M30191" s="24"/>
    </row>
    <row r="30192" spans="1:13" x14ac:dyDescent="0.2">
      <c r="A30192" s="289"/>
      <c r="I30192"/>
      <c r="J30192"/>
      <c r="L30192" s="33"/>
      <c r="M30192" s="24"/>
    </row>
    <row r="30193" spans="1:13" x14ac:dyDescent="0.2">
      <c r="A30193" s="289"/>
      <c r="I30193"/>
      <c r="J30193"/>
      <c r="L30193" s="33"/>
      <c r="M30193" s="24"/>
    </row>
    <row r="30194" spans="1:13" x14ac:dyDescent="0.2">
      <c r="A30194" s="289"/>
      <c r="I30194"/>
      <c r="J30194"/>
      <c r="L30194" s="33"/>
      <c r="M30194" s="24"/>
    </row>
    <row r="30195" spans="1:13" x14ac:dyDescent="0.2">
      <c r="A30195" s="289"/>
      <c r="I30195"/>
      <c r="J30195"/>
      <c r="L30195" s="33"/>
      <c r="M30195" s="24"/>
    </row>
    <row r="30196" spans="1:13" x14ac:dyDescent="0.2">
      <c r="A30196" s="289"/>
      <c r="I30196"/>
      <c r="J30196"/>
      <c r="L30196" s="33"/>
      <c r="M30196" s="24"/>
    </row>
    <row r="30197" spans="1:13" x14ac:dyDescent="0.2">
      <c r="A30197" s="289"/>
      <c r="I30197"/>
      <c r="J30197"/>
      <c r="L30197" s="33"/>
      <c r="M30197" s="24"/>
    </row>
    <row r="30198" spans="1:13" x14ac:dyDescent="0.2">
      <c r="A30198" s="289"/>
      <c r="I30198"/>
      <c r="J30198"/>
      <c r="L30198" s="33"/>
      <c r="M30198" s="24"/>
    </row>
    <row r="30199" spans="1:13" x14ac:dyDescent="0.2">
      <c r="A30199" s="289"/>
      <c r="I30199"/>
      <c r="J30199"/>
      <c r="L30199" s="33"/>
      <c r="M30199" s="24"/>
    </row>
    <row r="30200" spans="1:13" x14ac:dyDescent="0.2">
      <c r="A30200" s="289"/>
      <c r="I30200"/>
      <c r="J30200"/>
      <c r="L30200" s="33"/>
      <c r="M30200" s="24"/>
    </row>
    <row r="30201" spans="1:13" x14ac:dyDescent="0.2">
      <c r="A30201" s="289"/>
      <c r="I30201"/>
      <c r="J30201"/>
      <c r="L30201" s="33"/>
      <c r="M30201" s="24"/>
    </row>
    <row r="30202" spans="1:13" x14ac:dyDescent="0.2">
      <c r="A30202" s="289"/>
      <c r="I30202"/>
      <c r="J30202"/>
      <c r="L30202" s="33"/>
      <c r="M30202" s="24"/>
    </row>
    <row r="30203" spans="1:13" x14ac:dyDescent="0.2">
      <c r="A30203" s="289"/>
      <c r="I30203"/>
      <c r="J30203"/>
      <c r="L30203" s="33"/>
      <c r="M30203" s="24"/>
    </row>
    <row r="30204" spans="1:13" x14ac:dyDescent="0.2">
      <c r="A30204" s="289"/>
      <c r="I30204"/>
      <c r="J30204"/>
      <c r="L30204" s="33"/>
      <c r="M30204" s="24"/>
    </row>
    <row r="30205" spans="1:13" x14ac:dyDescent="0.2">
      <c r="A30205" s="289"/>
      <c r="I30205"/>
      <c r="J30205"/>
      <c r="L30205" s="33"/>
      <c r="M30205" s="24"/>
    </row>
    <row r="30206" spans="1:13" x14ac:dyDescent="0.2">
      <c r="A30206" s="289"/>
      <c r="I30206"/>
      <c r="J30206"/>
      <c r="L30206" s="33"/>
      <c r="M30206" s="24"/>
    </row>
    <row r="30207" spans="1:13" x14ac:dyDescent="0.2">
      <c r="A30207" s="289"/>
      <c r="I30207"/>
      <c r="J30207"/>
      <c r="L30207" s="33"/>
      <c r="M30207" s="24"/>
    </row>
    <row r="30208" spans="1:13" x14ac:dyDescent="0.2">
      <c r="A30208" s="289"/>
      <c r="I30208"/>
      <c r="J30208"/>
      <c r="L30208" s="33"/>
      <c r="M30208" s="24"/>
    </row>
    <row r="30209" spans="1:13" x14ac:dyDescent="0.2">
      <c r="A30209" s="289"/>
      <c r="I30209"/>
      <c r="J30209"/>
      <c r="L30209" s="33"/>
      <c r="M30209" s="24"/>
    </row>
    <row r="30210" spans="1:13" x14ac:dyDescent="0.2">
      <c r="A30210" s="289"/>
      <c r="I30210"/>
      <c r="J30210"/>
      <c r="L30210" s="33"/>
      <c r="M30210" s="24"/>
    </row>
    <row r="30211" spans="1:13" x14ac:dyDescent="0.2">
      <c r="A30211" s="289"/>
      <c r="I30211"/>
      <c r="J30211"/>
      <c r="L30211" s="33"/>
      <c r="M30211" s="24"/>
    </row>
    <row r="30212" spans="1:13" x14ac:dyDescent="0.2">
      <c r="A30212" s="289"/>
      <c r="I30212"/>
      <c r="J30212"/>
      <c r="L30212" s="33"/>
      <c r="M30212" s="24"/>
    </row>
    <row r="30213" spans="1:13" x14ac:dyDescent="0.2">
      <c r="A30213" s="289"/>
      <c r="I30213"/>
      <c r="J30213"/>
      <c r="L30213" s="33"/>
      <c r="M30213" s="24"/>
    </row>
    <row r="30214" spans="1:13" x14ac:dyDescent="0.2">
      <c r="A30214" s="289"/>
      <c r="I30214"/>
      <c r="J30214"/>
      <c r="L30214" s="33"/>
      <c r="M30214" s="24"/>
    </row>
    <row r="30215" spans="1:13" x14ac:dyDescent="0.2">
      <c r="A30215" s="289"/>
      <c r="I30215"/>
      <c r="J30215"/>
      <c r="L30215" s="33"/>
      <c r="M30215" s="24"/>
    </row>
    <row r="30216" spans="1:13" x14ac:dyDescent="0.2">
      <c r="A30216" s="289"/>
      <c r="I30216"/>
      <c r="J30216"/>
      <c r="L30216" s="33"/>
      <c r="M30216" s="24"/>
    </row>
    <row r="30217" spans="1:13" x14ac:dyDescent="0.2">
      <c r="A30217" s="289"/>
      <c r="I30217"/>
      <c r="J30217"/>
      <c r="L30217" s="33"/>
      <c r="M30217" s="24"/>
    </row>
    <row r="30218" spans="1:13" x14ac:dyDescent="0.2">
      <c r="A30218" s="289"/>
      <c r="I30218"/>
      <c r="J30218"/>
      <c r="L30218" s="33"/>
      <c r="M30218" s="24"/>
    </row>
    <row r="30219" spans="1:13" x14ac:dyDescent="0.2">
      <c r="A30219" s="289"/>
      <c r="I30219"/>
      <c r="J30219"/>
      <c r="L30219" s="33"/>
      <c r="M30219" s="24"/>
    </row>
    <row r="30220" spans="1:13" x14ac:dyDescent="0.2">
      <c r="A30220" s="289"/>
      <c r="I30220"/>
      <c r="J30220"/>
      <c r="L30220" s="33"/>
      <c r="M30220" s="24"/>
    </row>
    <row r="30221" spans="1:13" x14ac:dyDescent="0.2">
      <c r="A30221" s="289"/>
      <c r="I30221"/>
      <c r="J30221"/>
      <c r="L30221" s="33"/>
      <c r="M30221" s="24"/>
    </row>
    <row r="30222" spans="1:13" x14ac:dyDescent="0.2">
      <c r="A30222" s="289"/>
      <c r="I30222"/>
      <c r="J30222"/>
      <c r="L30222" s="33"/>
      <c r="M30222" s="24"/>
    </row>
    <row r="30223" spans="1:13" x14ac:dyDescent="0.2">
      <c r="A30223" s="289"/>
      <c r="I30223"/>
      <c r="J30223"/>
      <c r="L30223" s="33"/>
      <c r="M30223" s="24"/>
    </row>
    <row r="30224" spans="1:13" x14ac:dyDescent="0.2">
      <c r="A30224" s="289"/>
      <c r="I30224"/>
      <c r="J30224"/>
      <c r="L30224" s="33"/>
      <c r="M30224" s="24"/>
    </row>
    <row r="30225" spans="1:13" x14ac:dyDescent="0.2">
      <c r="A30225" s="289"/>
      <c r="I30225"/>
      <c r="J30225"/>
      <c r="L30225" s="33"/>
      <c r="M30225" s="24"/>
    </row>
    <row r="30226" spans="1:13" x14ac:dyDescent="0.2">
      <c r="A30226" s="289"/>
      <c r="I30226"/>
      <c r="J30226"/>
      <c r="L30226" s="33"/>
      <c r="M30226" s="24"/>
    </row>
    <row r="30227" spans="1:13" x14ac:dyDescent="0.2">
      <c r="A30227" s="289"/>
      <c r="I30227"/>
      <c r="J30227"/>
      <c r="L30227" s="33"/>
      <c r="M30227" s="24"/>
    </row>
    <row r="30228" spans="1:13" x14ac:dyDescent="0.2">
      <c r="A30228" s="289"/>
      <c r="I30228"/>
      <c r="J30228"/>
      <c r="L30228" s="33"/>
      <c r="M30228" s="24"/>
    </row>
    <row r="30229" spans="1:13" x14ac:dyDescent="0.2">
      <c r="A30229" s="289"/>
      <c r="I30229"/>
      <c r="J30229"/>
      <c r="L30229" s="33"/>
      <c r="M30229" s="24"/>
    </row>
    <row r="30230" spans="1:13" x14ac:dyDescent="0.2">
      <c r="A30230" s="289"/>
      <c r="I30230"/>
      <c r="J30230"/>
      <c r="L30230" s="33"/>
      <c r="M30230" s="24"/>
    </row>
    <row r="30231" spans="1:13" x14ac:dyDescent="0.2">
      <c r="A30231" s="289"/>
      <c r="I30231"/>
      <c r="J30231"/>
      <c r="L30231" s="33"/>
      <c r="M30231" s="24"/>
    </row>
    <row r="30232" spans="1:13" x14ac:dyDescent="0.2">
      <c r="A30232" s="289"/>
      <c r="I30232"/>
      <c r="J30232"/>
      <c r="L30232" s="33"/>
      <c r="M30232" s="24"/>
    </row>
    <row r="30233" spans="1:13" x14ac:dyDescent="0.2">
      <c r="A30233" s="289"/>
      <c r="I30233"/>
      <c r="J30233"/>
      <c r="L30233" s="33"/>
      <c r="M30233" s="24"/>
    </row>
    <row r="30234" spans="1:13" x14ac:dyDescent="0.2">
      <c r="A30234" s="289"/>
      <c r="I30234"/>
      <c r="J30234"/>
      <c r="L30234" s="33"/>
      <c r="M30234" s="24"/>
    </row>
    <row r="30235" spans="1:13" x14ac:dyDescent="0.2">
      <c r="A30235" s="289"/>
      <c r="I30235"/>
      <c r="J30235"/>
      <c r="L30235" s="33"/>
      <c r="M30235" s="24"/>
    </row>
    <row r="30236" spans="1:13" x14ac:dyDescent="0.2">
      <c r="A30236" s="289"/>
      <c r="I30236"/>
      <c r="J30236"/>
      <c r="L30236" s="33"/>
      <c r="M30236" s="24"/>
    </row>
    <row r="30237" spans="1:13" x14ac:dyDescent="0.2">
      <c r="A30237" s="289"/>
      <c r="I30237"/>
      <c r="J30237"/>
      <c r="L30237" s="33"/>
      <c r="M30237" s="24"/>
    </row>
    <row r="30238" spans="1:13" x14ac:dyDescent="0.2">
      <c r="A30238" s="289"/>
      <c r="I30238"/>
      <c r="J30238"/>
      <c r="L30238" s="33"/>
      <c r="M30238" s="24"/>
    </row>
    <row r="30239" spans="1:13" x14ac:dyDescent="0.2">
      <c r="A30239" s="289"/>
      <c r="I30239"/>
      <c r="J30239"/>
      <c r="L30239" s="33"/>
      <c r="M30239" s="24"/>
    </row>
    <row r="30240" spans="1:13" x14ac:dyDescent="0.2">
      <c r="A30240" s="289"/>
      <c r="I30240"/>
      <c r="J30240"/>
      <c r="L30240" s="33"/>
      <c r="M30240" s="24"/>
    </row>
    <row r="30241" spans="1:13" x14ac:dyDescent="0.2">
      <c r="A30241" s="289"/>
      <c r="I30241"/>
      <c r="J30241"/>
      <c r="L30241" s="33"/>
      <c r="M30241" s="24"/>
    </row>
    <row r="30242" spans="1:13" x14ac:dyDescent="0.2">
      <c r="A30242" s="289"/>
      <c r="I30242"/>
      <c r="J30242"/>
      <c r="L30242" s="33"/>
      <c r="M30242" s="24"/>
    </row>
    <row r="30243" spans="1:13" x14ac:dyDescent="0.2">
      <c r="A30243" s="289"/>
      <c r="I30243"/>
      <c r="J30243"/>
      <c r="L30243" s="33"/>
      <c r="M30243" s="24"/>
    </row>
    <row r="30244" spans="1:13" x14ac:dyDescent="0.2">
      <c r="A30244" s="289"/>
      <c r="I30244"/>
      <c r="J30244"/>
      <c r="L30244" s="33"/>
      <c r="M30244" s="24"/>
    </row>
    <row r="30245" spans="1:13" x14ac:dyDescent="0.2">
      <c r="A30245" s="289"/>
      <c r="I30245"/>
      <c r="J30245"/>
      <c r="L30245" s="33"/>
      <c r="M30245" s="24"/>
    </row>
    <row r="30246" spans="1:13" x14ac:dyDescent="0.2">
      <c r="A30246" s="289"/>
      <c r="I30246"/>
      <c r="J30246"/>
      <c r="L30246" s="33"/>
      <c r="M30246" s="24"/>
    </row>
    <row r="30247" spans="1:13" x14ac:dyDescent="0.2">
      <c r="A30247" s="289"/>
      <c r="I30247"/>
      <c r="J30247"/>
      <c r="L30247" s="33"/>
      <c r="M30247" s="24"/>
    </row>
    <row r="30248" spans="1:13" x14ac:dyDescent="0.2">
      <c r="A30248" s="289"/>
      <c r="I30248"/>
      <c r="J30248"/>
      <c r="L30248" s="33"/>
      <c r="M30248" s="24"/>
    </row>
    <row r="30249" spans="1:13" x14ac:dyDescent="0.2">
      <c r="A30249" s="289"/>
      <c r="I30249"/>
      <c r="J30249"/>
      <c r="L30249" s="33"/>
      <c r="M30249" s="24"/>
    </row>
    <row r="30250" spans="1:13" x14ac:dyDescent="0.2">
      <c r="A30250" s="289"/>
      <c r="I30250"/>
      <c r="J30250"/>
      <c r="L30250" s="33"/>
      <c r="M30250" s="24"/>
    </row>
    <row r="30251" spans="1:13" x14ac:dyDescent="0.2">
      <c r="A30251" s="289"/>
      <c r="I30251"/>
      <c r="J30251"/>
      <c r="L30251" s="33"/>
      <c r="M30251" s="24"/>
    </row>
    <row r="30252" spans="1:13" x14ac:dyDescent="0.2">
      <c r="A30252" s="289"/>
      <c r="I30252"/>
      <c r="J30252"/>
      <c r="L30252" s="33"/>
      <c r="M30252" s="24"/>
    </row>
    <row r="30253" spans="1:13" x14ac:dyDescent="0.2">
      <c r="A30253" s="289"/>
      <c r="I30253"/>
      <c r="J30253"/>
      <c r="L30253" s="33"/>
      <c r="M30253" s="24"/>
    </row>
    <row r="30254" spans="1:13" x14ac:dyDescent="0.2">
      <c r="A30254" s="289"/>
      <c r="I30254"/>
      <c r="J30254"/>
      <c r="L30254" s="33"/>
      <c r="M30254" s="24"/>
    </row>
    <row r="30255" spans="1:13" x14ac:dyDescent="0.2">
      <c r="A30255" s="289"/>
      <c r="I30255"/>
      <c r="J30255"/>
      <c r="L30255" s="33"/>
      <c r="M30255" s="24"/>
    </row>
    <row r="30256" spans="1:13" x14ac:dyDescent="0.2">
      <c r="A30256" s="289"/>
      <c r="I30256"/>
      <c r="J30256"/>
      <c r="L30256" s="33"/>
      <c r="M30256" s="24"/>
    </row>
    <row r="30257" spans="1:13" x14ac:dyDescent="0.2">
      <c r="A30257" s="289"/>
      <c r="I30257"/>
      <c r="J30257"/>
      <c r="L30257" s="33"/>
      <c r="M30257" s="24"/>
    </row>
    <row r="30258" spans="1:13" x14ac:dyDescent="0.2">
      <c r="A30258" s="289"/>
      <c r="I30258"/>
      <c r="J30258"/>
      <c r="L30258" s="33"/>
      <c r="M30258" s="24"/>
    </row>
    <row r="30259" spans="1:13" x14ac:dyDescent="0.2">
      <c r="A30259" s="289"/>
      <c r="I30259"/>
      <c r="J30259"/>
      <c r="L30259" s="33"/>
      <c r="M30259" s="24"/>
    </row>
    <row r="30260" spans="1:13" x14ac:dyDescent="0.2">
      <c r="A30260" s="289"/>
      <c r="I30260"/>
      <c r="J30260"/>
      <c r="L30260" s="33"/>
      <c r="M30260" s="24"/>
    </row>
    <row r="30261" spans="1:13" x14ac:dyDescent="0.2">
      <c r="A30261" s="289"/>
      <c r="I30261"/>
      <c r="J30261"/>
      <c r="L30261" s="33"/>
      <c r="M30261" s="24"/>
    </row>
    <row r="30262" spans="1:13" x14ac:dyDescent="0.2">
      <c r="A30262" s="289"/>
      <c r="I30262"/>
      <c r="J30262"/>
      <c r="L30262" s="33"/>
      <c r="M30262" s="24"/>
    </row>
    <row r="30263" spans="1:13" x14ac:dyDescent="0.2">
      <c r="A30263" s="289"/>
      <c r="I30263"/>
      <c r="J30263"/>
      <c r="L30263" s="33"/>
      <c r="M30263" s="24"/>
    </row>
    <row r="30264" spans="1:13" x14ac:dyDescent="0.2">
      <c r="A30264" s="289"/>
      <c r="I30264"/>
      <c r="J30264"/>
      <c r="L30264" s="33"/>
      <c r="M30264" s="24"/>
    </row>
    <row r="30265" spans="1:13" x14ac:dyDescent="0.2">
      <c r="A30265" s="289"/>
      <c r="I30265"/>
      <c r="J30265"/>
      <c r="L30265" s="33"/>
      <c r="M30265" s="24"/>
    </row>
    <row r="30266" spans="1:13" x14ac:dyDescent="0.2">
      <c r="A30266" s="289"/>
      <c r="I30266"/>
      <c r="J30266"/>
      <c r="L30266" s="33"/>
      <c r="M30266" s="24"/>
    </row>
    <row r="30267" spans="1:13" x14ac:dyDescent="0.2">
      <c r="A30267" s="289"/>
      <c r="I30267"/>
      <c r="J30267"/>
      <c r="L30267" s="33"/>
      <c r="M30267" s="24"/>
    </row>
    <row r="30268" spans="1:13" x14ac:dyDescent="0.2">
      <c r="A30268" s="289"/>
      <c r="I30268"/>
      <c r="J30268"/>
      <c r="L30268" s="33"/>
      <c r="M30268" s="24"/>
    </row>
    <row r="30269" spans="1:13" x14ac:dyDescent="0.2">
      <c r="A30269" s="289"/>
      <c r="I30269"/>
      <c r="J30269"/>
      <c r="L30269" s="33"/>
      <c r="M30269" s="24"/>
    </row>
    <row r="30270" spans="1:13" x14ac:dyDescent="0.2">
      <c r="A30270" s="289"/>
      <c r="I30270"/>
      <c r="J30270"/>
      <c r="L30270" s="33"/>
      <c r="M30270" s="24"/>
    </row>
    <row r="30271" spans="1:13" x14ac:dyDescent="0.2">
      <c r="A30271" s="289"/>
      <c r="I30271"/>
      <c r="J30271"/>
      <c r="L30271" s="33"/>
      <c r="M30271" s="24"/>
    </row>
    <row r="30272" spans="1:13" x14ac:dyDescent="0.2">
      <c r="A30272" s="289"/>
      <c r="I30272"/>
      <c r="J30272"/>
      <c r="L30272" s="33"/>
      <c r="M30272" s="24"/>
    </row>
    <row r="30273" spans="1:13" x14ac:dyDescent="0.2">
      <c r="A30273" s="289"/>
      <c r="I30273"/>
      <c r="J30273"/>
      <c r="L30273" s="33"/>
      <c r="M30273" s="24"/>
    </row>
    <row r="30274" spans="1:13" x14ac:dyDescent="0.2">
      <c r="A30274" s="289"/>
      <c r="I30274"/>
      <c r="J30274"/>
      <c r="L30274" s="33"/>
      <c r="M30274" s="24"/>
    </row>
    <row r="30275" spans="1:13" x14ac:dyDescent="0.2">
      <c r="A30275" s="289"/>
      <c r="I30275"/>
      <c r="J30275"/>
      <c r="L30275" s="33"/>
      <c r="M30275" s="24"/>
    </row>
    <row r="30276" spans="1:13" x14ac:dyDescent="0.2">
      <c r="A30276" s="289"/>
      <c r="I30276"/>
      <c r="J30276"/>
      <c r="L30276" s="33"/>
      <c r="M30276" s="24"/>
    </row>
    <row r="30277" spans="1:13" x14ac:dyDescent="0.2">
      <c r="A30277" s="289"/>
      <c r="I30277"/>
      <c r="J30277"/>
      <c r="L30277" s="33"/>
      <c r="M30277" s="24"/>
    </row>
    <row r="30278" spans="1:13" x14ac:dyDescent="0.2">
      <c r="A30278" s="289"/>
      <c r="I30278"/>
      <c r="J30278"/>
      <c r="L30278" s="33"/>
      <c r="M30278" s="24"/>
    </row>
    <row r="30279" spans="1:13" x14ac:dyDescent="0.2">
      <c r="A30279" s="289"/>
      <c r="I30279"/>
      <c r="J30279"/>
      <c r="L30279" s="33"/>
      <c r="M30279" s="24"/>
    </row>
    <row r="30280" spans="1:13" x14ac:dyDescent="0.2">
      <c r="A30280" s="289"/>
      <c r="I30280"/>
      <c r="J30280"/>
      <c r="L30280" s="33"/>
      <c r="M30280" s="24"/>
    </row>
    <row r="30281" spans="1:13" x14ac:dyDescent="0.2">
      <c r="A30281" s="289"/>
      <c r="I30281"/>
      <c r="J30281"/>
      <c r="L30281" s="33"/>
      <c r="M30281" s="24"/>
    </row>
    <row r="30282" spans="1:13" x14ac:dyDescent="0.2">
      <c r="A30282" s="289"/>
      <c r="I30282"/>
      <c r="J30282"/>
      <c r="L30282" s="33"/>
      <c r="M30282" s="24"/>
    </row>
    <row r="30283" spans="1:13" x14ac:dyDescent="0.2">
      <c r="A30283" s="289"/>
      <c r="I30283"/>
      <c r="J30283"/>
      <c r="L30283" s="33"/>
      <c r="M30283" s="24"/>
    </row>
    <row r="30284" spans="1:13" x14ac:dyDescent="0.2">
      <c r="A30284" s="289"/>
      <c r="I30284"/>
      <c r="J30284"/>
      <c r="L30284" s="33"/>
      <c r="M30284" s="24"/>
    </row>
    <row r="30285" spans="1:13" x14ac:dyDescent="0.2">
      <c r="A30285" s="289"/>
      <c r="I30285"/>
      <c r="J30285"/>
      <c r="L30285" s="33"/>
      <c r="M30285" s="24"/>
    </row>
    <row r="30286" spans="1:13" x14ac:dyDescent="0.2">
      <c r="A30286" s="289"/>
      <c r="I30286"/>
      <c r="J30286"/>
      <c r="L30286" s="33"/>
      <c r="M30286" s="24"/>
    </row>
    <row r="30287" spans="1:13" x14ac:dyDescent="0.2">
      <c r="A30287" s="289"/>
      <c r="I30287"/>
      <c r="J30287"/>
      <c r="L30287" s="33"/>
      <c r="M30287" s="24"/>
    </row>
    <row r="30288" spans="1:13" x14ac:dyDescent="0.2">
      <c r="A30288" s="289"/>
      <c r="I30288"/>
      <c r="J30288"/>
      <c r="L30288" s="33"/>
      <c r="M30288" s="24"/>
    </row>
    <row r="30289" spans="1:13" x14ac:dyDescent="0.2">
      <c r="A30289" s="289"/>
      <c r="I30289"/>
      <c r="J30289"/>
      <c r="L30289" s="33"/>
      <c r="M30289" s="24"/>
    </row>
    <row r="30290" spans="1:13" x14ac:dyDescent="0.2">
      <c r="A30290" s="289"/>
      <c r="I30290"/>
      <c r="J30290"/>
      <c r="L30290" s="33"/>
      <c r="M30290" s="24"/>
    </row>
    <row r="30291" spans="1:13" x14ac:dyDescent="0.2">
      <c r="A30291" s="289"/>
      <c r="I30291"/>
      <c r="J30291"/>
      <c r="L30291" s="33"/>
      <c r="M30291" s="24"/>
    </row>
    <row r="30292" spans="1:13" x14ac:dyDescent="0.2">
      <c r="A30292" s="289"/>
      <c r="I30292"/>
      <c r="J30292"/>
      <c r="L30292" s="33"/>
      <c r="M30292" s="24"/>
    </row>
    <row r="30293" spans="1:13" x14ac:dyDescent="0.2">
      <c r="A30293" s="289"/>
      <c r="I30293"/>
      <c r="J30293"/>
      <c r="L30293" s="33"/>
      <c r="M30293" s="24"/>
    </row>
    <row r="30294" spans="1:13" x14ac:dyDescent="0.2">
      <c r="A30294" s="289"/>
      <c r="I30294"/>
      <c r="J30294"/>
      <c r="L30294" s="33"/>
      <c r="M30294" s="24"/>
    </row>
    <row r="30295" spans="1:13" x14ac:dyDescent="0.2">
      <c r="A30295" s="289"/>
      <c r="I30295"/>
      <c r="J30295"/>
      <c r="L30295" s="33"/>
      <c r="M30295" s="24"/>
    </row>
    <row r="30296" spans="1:13" x14ac:dyDescent="0.2">
      <c r="A30296" s="289"/>
      <c r="I30296"/>
      <c r="J30296"/>
      <c r="L30296" s="33"/>
      <c r="M30296" s="24"/>
    </row>
    <row r="30297" spans="1:13" x14ac:dyDescent="0.2">
      <c r="A30297" s="289"/>
      <c r="I30297"/>
      <c r="J30297"/>
      <c r="L30297" s="33"/>
      <c r="M30297" s="24"/>
    </row>
    <row r="30298" spans="1:13" x14ac:dyDescent="0.2">
      <c r="A30298" s="289"/>
      <c r="I30298"/>
      <c r="J30298"/>
      <c r="L30298" s="33"/>
      <c r="M30298" s="24"/>
    </row>
    <row r="30299" spans="1:13" x14ac:dyDescent="0.2">
      <c r="A30299" s="289"/>
      <c r="I30299"/>
      <c r="J30299"/>
      <c r="L30299" s="33"/>
      <c r="M30299" s="24"/>
    </row>
    <row r="30300" spans="1:13" x14ac:dyDescent="0.2">
      <c r="A30300" s="289"/>
      <c r="I30300"/>
      <c r="J30300"/>
      <c r="L30300" s="33"/>
      <c r="M30300" s="24"/>
    </row>
    <row r="30301" spans="1:13" x14ac:dyDescent="0.2">
      <c r="A30301" s="289"/>
      <c r="I30301"/>
      <c r="J30301"/>
      <c r="L30301" s="33"/>
      <c r="M30301" s="24"/>
    </row>
    <row r="30302" spans="1:13" x14ac:dyDescent="0.2">
      <c r="A30302" s="289"/>
      <c r="I30302"/>
      <c r="J30302"/>
      <c r="L30302" s="33"/>
      <c r="M30302" s="24"/>
    </row>
    <row r="30303" spans="1:13" x14ac:dyDescent="0.2">
      <c r="A30303" s="289"/>
      <c r="I30303"/>
      <c r="J30303"/>
      <c r="L30303" s="33"/>
      <c r="M30303" s="24"/>
    </row>
    <row r="30304" spans="1:13" x14ac:dyDescent="0.2">
      <c r="A30304" s="289"/>
      <c r="I30304"/>
      <c r="J30304"/>
      <c r="L30304" s="33"/>
      <c r="M30304" s="24"/>
    </row>
    <row r="30305" spans="1:13" x14ac:dyDescent="0.2">
      <c r="A30305" s="289"/>
      <c r="I30305"/>
      <c r="J30305"/>
      <c r="L30305" s="33"/>
      <c r="M30305" s="24"/>
    </row>
    <row r="30306" spans="1:13" x14ac:dyDescent="0.2">
      <c r="A30306" s="289"/>
      <c r="I30306"/>
      <c r="J30306"/>
      <c r="L30306" s="33"/>
      <c r="M30306" s="24"/>
    </row>
    <row r="30307" spans="1:13" x14ac:dyDescent="0.2">
      <c r="A30307" s="289"/>
      <c r="I30307"/>
      <c r="J30307"/>
      <c r="L30307" s="33"/>
      <c r="M30307" s="24"/>
    </row>
    <row r="30308" spans="1:13" x14ac:dyDescent="0.2">
      <c r="A30308" s="289"/>
      <c r="I30308"/>
      <c r="J30308"/>
      <c r="L30308" s="33"/>
      <c r="M30308" s="24"/>
    </row>
    <row r="30309" spans="1:13" x14ac:dyDescent="0.2">
      <c r="A30309" s="289"/>
      <c r="I30309"/>
      <c r="J30309"/>
      <c r="L30309" s="33"/>
      <c r="M30309" s="24"/>
    </row>
    <row r="30310" spans="1:13" x14ac:dyDescent="0.2">
      <c r="A30310" s="289"/>
      <c r="I30310"/>
      <c r="J30310"/>
      <c r="L30310" s="33"/>
      <c r="M30310" s="24"/>
    </row>
    <row r="30311" spans="1:13" x14ac:dyDescent="0.2">
      <c r="A30311" s="289"/>
      <c r="I30311"/>
      <c r="J30311"/>
      <c r="L30311" s="33"/>
      <c r="M30311" s="24"/>
    </row>
    <row r="30312" spans="1:13" x14ac:dyDescent="0.2">
      <c r="A30312" s="289"/>
      <c r="I30312"/>
      <c r="J30312"/>
      <c r="L30312" s="33"/>
      <c r="M30312" s="24"/>
    </row>
    <row r="30313" spans="1:13" x14ac:dyDescent="0.2">
      <c r="A30313" s="289"/>
      <c r="I30313"/>
      <c r="J30313"/>
      <c r="L30313" s="33"/>
      <c r="M30313" s="24"/>
    </row>
    <row r="30314" spans="1:13" x14ac:dyDescent="0.2">
      <c r="A30314" s="289"/>
      <c r="I30314"/>
      <c r="J30314"/>
      <c r="L30314" s="33"/>
      <c r="M30314" s="24"/>
    </row>
    <row r="30315" spans="1:13" x14ac:dyDescent="0.2">
      <c r="A30315" s="289"/>
      <c r="I30315"/>
      <c r="J30315"/>
      <c r="L30315" s="33"/>
      <c r="M30315" s="24"/>
    </row>
    <row r="30316" spans="1:13" x14ac:dyDescent="0.2">
      <c r="A30316" s="289"/>
      <c r="I30316"/>
      <c r="J30316"/>
      <c r="L30316" s="33"/>
      <c r="M30316" s="24"/>
    </row>
    <row r="30317" spans="1:13" x14ac:dyDescent="0.2">
      <c r="A30317" s="289"/>
      <c r="I30317"/>
      <c r="J30317"/>
      <c r="L30317" s="33"/>
      <c r="M30317" s="24"/>
    </row>
    <row r="30318" spans="1:13" x14ac:dyDescent="0.2">
      <c r="A30318" s="289"/>
      <c r="I30318"/>
      <c r="J30318"/>
      <c r="L30318" s="33"/>
      <c r="M30318" s="24"/>
    </row>
    <row r="30319" spans="1:13" x14ac:dyDescent="0.2">
      <c r="A30319" s="289"/>
      <c r="I30319"/>
      <c r="J30319"/>
      <c r="L30319" s="33"/>
      <c r="M30319" s="24"/>
    </row>
    <row r="30320" spans="1:13" x14ac:dyDescent="0.2">
      <c r="A30320" s="289"/>
      <c r="I30320"/>
      <c r="J30320"/>
      <c r="L30320" s="33"/>
      <c r="M30320" s="24"/>
    </row>
    <row r="30321" spans="1:13" x14ac:dyDescent="0.2">
      <c r="A30321" s="289"/>
      <c r="I30321"/>
      <c r="J30321"/>
      <c r="L30321" s="33"/>
      <c r="M30321" s="24"/>
    </row>
    <row r="30322" spans="1:13" x14ac:dyDescent="0.2">
      <c r="A30322" s="289"/>
      <c r="I30322"/>
      <c r="J30322"/>
      <c r="L30322" s="33"/>
      <c r="M30322" s="24"/>
    </row>
    <row r="30323" spans="1:13" x14ac:dyDescent="0.2">
      <c r="A30323" s="289"/>
      <c r="I30323"/>
      <c r="J30323"/>
      <c r="L30323" s="33"/>
      <c r="M30323" s="24"/>
    </row>
    <row r="30324" spans="1:13" x14ac:dyDescent="0.2">
      <c r="A30324" s="289"/>
      <c r="I30324"/>
      <c r="J30324"/>
      <c r="L30324" s="33"/>
      <c r="M30324" s="24"/>
    </row>
    <row r="30325" spans="1:13" x14ac:dyDescent="0.2">
      <c r="A30325" s="289"/>
      <c r="I30325"/>
      <c r="J30325"/>
      <c r="L30325" s="33"/>
      <c r="M30325" s="24"/>
    </row>
    <row r="30326" spans="1:13" x14ac:dyDescent="0.2">
      <c r="A30326" s="289"/>
      <c r="I30326"/>
      <c r="J30326"/>
      <c r="L30326" s="33"/>
      <c r="M30326" s="24"/>
    </row>
    <row r="30327" spans="1:13" x14ac:dyDescent="0.2">
      <c r="A30327" s="289"/>
      <c r="I30327"/>
      <c r="J30327"/>
      <c r="L30327" s="33"/>
      <c r="M30327" s="24"/>
    </row>
    <row r="30328" spans="1:13" x14ac:dyDescent="0.2">
      <c r="A30328" s="289"/>
      <c r="I30328"/>
      <c r="J30328"/>
      <c r="L30328" s="33"/>
      <c r="M30328" s="24"/>
    </row>
    <row r="30329" spans="1:13" x14ac:dyDescent="0.2">
      <c r="A30329" s="289"/>
      <c r="I30329"/>
      <c r="J30329"/>
      <c r="L30329" s="33"/>
      <c r="M30329" s="24"/>
    </row>
    <row r="30330" spans="1:13" x14ac:dyDescent="0.2">
      <c r="A30330" s="289"/>
      <c r="I30330"/>
      <c r="J30330"/>
      <c r="L30330" s="33"/>
      <c r="M30330" s="24"/>
    </row>
    <row r="30331" spans="1:13" x14ac:dyDescent="0.2">
      <c r="A30331" s="289"/>
      <c r="I30331"/>
      <c r="J30331"/>
      <c r="L30331" s="33"/>
      <c r="M30331" s="24"/>
    </row>
    <row r="30332" spans="1:13" x14ac:dyDescent="0.2">
      <c r="A30332" s="289"/>
      <c r="I30332"/>
      <c r="J30332"/>
      <c r="L30332" s="33"/>
      <c r="M30332" s="24"/>
    </row>
    <row r="30333" spans="1:13" x14ac:dyDescent="0.2">
      <c r="A30333" s="289"/>
      <c r="I30333"/>
      <c r="J30333"/>
      <c r="L30333" s="33"/>
      <c r="M30333" s="24"/>
    </row>
    <row r="30334" spans="1:13" x14ac:dyDescent="0.2">
      <c r="A30334" s="289"/>
      <c r="I30334"/>
      <c r="J30334"/>
      <c r="L30334" s="33"/>
      <c r="M30334" s="24"/>
    </row>
    <row r="30335" spans="1:13" x14ac:dyDescent="0.2">
      <c r="A30335" s="289"/>
      <c r="I30335"/>
      <c r="J30335"/>
      <c r="L30335" s="33"/>
      <c r="M30335" s="24"/>
    </row>
    <row r="30336" spans="1:13" x14ac:dyDescent="0.2">
      <c r="A30336" s="289"/>
      <c r="I30336"/>
      <c r="J30336"/>
      <c r="L30336" s="33"/>
      <c r="M30336" s="24"/>
    </row>
    <row r="30337" spans="1:13" x14ac:dyDescent="0.2">
      <c r="A30337" s="289"/>
      <c r="I30337"/>
      <c r="J30337"/>
      <c r="L30337" s="33"/>
      <c r="M30337" s="24"/>
    </row>
    <row r="30338" spans="1:13" x14ac:dyDescent="0.2">
      <c r="A30338" s="289"/>
      <c r="I30338"/>
      <c r="J30338"/>
      <c r="L30338" s="33"/>
      <c r="M30338" s="24"/>
    </row>
    <row r="30339" spans="1:13" x14ac:dyDescent="0.2">
      <c r="A30339" s="289"/>
      <c r="I30339"/>
      <c r="J30339"/>
      <c r="L30339" s="33"/>
      <c r="M30339" s="24"/>
    </row>
    <row r="30340" spans="1:13" x14ac:dyDescent="0.2">
      <c r="A30340" s="289"/>
      <c r="I30340"/>
      <c r="J30340"/>
      <c r="L30340" s="33"/>
      <c r="M30340" s="24"/>
    </row>
    <row r="30341" spans="1:13" x14ac:dyDescent="0.2">
      <c r="A30341" s="289"/>
      <c r="I30341"/>
      <c r="J30341"/>
      <c r="L30341" s="33"/>
      <c r="M30341" s="24"/>
    </row>
    <row r="30342" spans="1:13" x14ac:dyDescent="0.2">
      <c r="A30342" s="289"/>
      <c r="I30342"/>
      <c r="J30342"/>
      <c r="L30342" s="33"/>
      <c r="M30342" s="24"/>
    </row>
    <row r="30343" spans="1:13" x14ac:dyDescent="0.2">
      <c r="A30343" s="289"/>
      <c r="I30343"/>
      <c r="J30343"/>
      <c r="L30343" s="33"/>
      <c r="M30343" s="24"/>
    </row>
    <row r="30344" spans="1:13" x14ac:dyDescent="0.2">
      <c r="A30344" s="289"/>
      <c r="I30344"/>
      <c r="J30344"/>
      <c r="L30344" s="33"/>
      <c r="M30344" s="24"/>
    </row>
    <row r="30345" spans="1:13" x14ac:dyDescent="0.2">
      <c r="A30345" s="289"/>
      <c r="I30345"/>
      <c r="J30345"/>
      <c r="L30345" s="33"/>
      <c r="M30345" s="24"/>
    </row>
    <row r="30346" spans="1:13" x14ac:dyDescent="0.2">
      <c r="A30346" s="289"/>
      <c r="I30346"/>
      <c r="J30346"/>
      <c r="L30346" s="33"/>
      <c r="M30346" s="24"/>
    </row>
    <row r="30347" spans="1:13" x14ac:dyDescent="0.2">
      <c r="A30347" s="289"/>
      <c r="I30347"/>
      <c r="J30347"/>
      <c r="L30347" s="33"/>
      <c r="M30347" s="24"/>
    </row>
    <row r="30348" spans="1:13" x14ac:dyDescent="0.2">
      <c r="A30348" s="289"/>
      <c r="I30348"/>
      <c r="J30348"/>
      <c r="L30348" s="33"/>
      <c r="M30348" s="24"/>
    </row>
    <row r="30349" spans="1:13" x14ac:dyDescent="0.2">
      <c r="A30349" s="289"/>
      <c r="I30349"/>
      <c r="J30349"/>
      <c r="L30349" s="33"/>
      <c r="M30349" s="24"/>
    </row>
    <row r="30350" spans="1:13" x14ac:dyDescent="0.2">
      <c r="A30350" s="289"/>
      <c r="I30350"/>
      <c r="J30350"/>
      <c r="L30350" s="33"/>
      <c r="M30350" s="24"/>
    </row>
    <row r="30351" spans="1:13" x14ac:dyDescent="0.2">
      <c r="A30351" s="289"/>
      <c r="I30351"/>
      <c r="J30351"/>
      <c r="L30351" s="33"/>
      <c r="M30351" s="24"/>
    </row>
    <row r="30352" spans="1:13" x14ac:dyDescent="0.2">
      <c r="A30352" s="289"/>
      <c r="I30352"/>
      <c r="J30352"/>
      <c r="L30352" s="33"/>
      <c r="M30352" s="24"/>
    </row>
    <row r="30353" spans="1:13" x14ac:dyDescent="0.2">
      <c r="A30353" s="289"/>
      <c r="I30353"/>
      <c r="J30353"/>
      <c r="L30353" s="33"/>
      <c r="M30353" s="24"/>
    </row>
    <row r="30354" spans="1:13" x14ac:dyDescent="0.2">
      <c r="A30354" s="289"/>
      <c r="I30354"/>
      <c r="J30354"/>
      <c r="L30354" s="33"/>
      <c r="M30354" s="24"/>
    </row>
    <row r="30355" spans="1:13" x14ac:dyDescent="0.2">
      <c r="A30355" s="289"/>
      <c r="I30355"/>
      <c r="J30355"/>
      <c r="L30355" s="33"/>
      <c r="M30355" s="24"/>
    </row>
    <row r="30356" spans="1:13" x14ac:dyDescent="0.2">
      <c r="A30356" s="289"/>
      <c r="I30356"/>
      <c r="J30356"/>
      <c r="L30356" s="33"/>
      <c r="M30356" s="24"/>
    </row>
    <row r="30357" spans="1:13" x14ac:dyDescent="0.2">
      <c r="A30357" s="289"/>
      <c r="I30357"/>
      <c r="J30357"/>
      <c r="L30357" s="33"/>
      <c r="M30357" s="24"/>
    </row>
    <row r="30358" spans="1:13" x14ac:dyDescent="0.2">
      <c r="A30358" s="289"/>
      <c r="I30358"/>
      <c r="J30358"/>
      <c r="L30358" s="33"/>
      <c r="M30358" s="24"/>
    </row>
    <row r="30359" spans="1:13" x14ac:dyDescent="0.2">
      <c r="A30359" s="289"/>
      <c r="I30359"/>
      <c r="J30359"/>
      <c r="L30359" s="33"/>
      <c r="M30359" s="24"/>
    </row>
    <row r="30360" spans="1:13" x14ac:dyDescent="0.2">
      <c r="A30360" s="289"/>
      <c r="I30360"/>
      <c r="J30360"/>
      <c r="L30360" s="33"/>
      <c r="M30360" s="24"/>
    </row>
    <row r="30361" spans="1:13" x14ac:dyDescent="0.2">
      <c r="A30361" s="289"/>
      <c r="I30361"/>
      <c r="J30361"/>
      <c r="L30361" s="33"/>
      <c r="M30361" s="24"/>
    </row>
    <row r="30362" spans="1:13" x14ac:dyDescent="0.2">
      <c r="A30362" s="289"/>
      <c r="I30362"/>
      <c r="J30362"/>
      <c r="L30362" s="33"/>
      <c r="M30362" s="24"/>
    </row>
    <row r="30363" spans="1:13" x14ac:dyDescent="0.2">
      <c r="A30363" s="289"/>
      <c r="I30363"/>
      <c r="J30363"/>
      <c r="L30363" s="33"/>
      <c r="M30363" s="24"/>
    </row>
    <row r="30364" spans="1:13" x14ac:dyDescent="0.2">
      <c r="A30364" s="289"/>
      <c r="I30364"/>
      <c r="J30364"/>
      <c r="L30364" s="33"/>
      <c r="M30364" s="24"/>
    </row>
    <row r="30365" spans="1:13" x14ac:dyDescent="0.2">
      <c r="A30365" s="289"/>
      <c r="I30365"/>
      <c r="J30365"/>
      <c r="L30365" s="33"/>
      <c r="M30365" s="24"/>
    </row>
    <row r="30366" spans="1:13" x14ac:dyDescent="0.2">
      <c r="A30366" s="289"/>
      <c r="I30366"/>
      <c r="J30366"/>
      <c r="L30366" s="33"/>
      <c r="M30366" s="24"/>
    </row>
    <row r="30367" spans="1:13" x14ac:dyDescent="0.2">
      <c r="A30367" s="289"/>
      <c r="I30367"/>
      <c r="J30367"/>
      <c r="L30367" s="33"/>
      <c r="M30367" s="24"/>
    </row>
    <row r="30368" spans="1:13" x14ac:dyDescent="0.2">
      <c r="A30368" s="289"/>
      <c r="I30368"/>
      <c r="J30368"/>
      <c r="L30368" s="33"/>
      <c r="M30368" s="24"/>
    </row>
    <row r="30369" spans="1:13" x14ac:dyDescent="0.2">
      <c r="A30369" s="289"/>
      <c r="I30369"/>
      <c r="J30369"/>
      <c r="L30369" s="33"/>
      <c r="M30369" s="24"/>
    </row>
    <row r="30370" spans="1:13" x14ac:dyDescent="0.2">
      <c r="A30370" s="289"/>
      <c r="I30370"/>
      <c r="J30370"/>
      <c r="L30370" s="33"/>
      <c r="M30370" s="24"/>
    </row>
    <row r="30371" spans="1:13" x14ac:dyDescent="0.2">
      <c r="A30371" s="289"/>
      <c r="I30371"/>
      <c r="J30371"/>
      <c r="L30371" s="33"/>
      <c r="M30371" s="24"/>
    </row>
    <row r="30372" spans="1:13" x14ac:dyDescent="0.2">
      <c r="A30372" s="289"/>
      <c r="I30372"/>
      <c r="J30372"/>
      <c r="L30372" s="33"/>
      <c r="M30372" s="24"/>
    </row>
    <row r="30373" spans="1:13" x14ac:dyDescent="0.2">
      <c r="A30373" s="289"/>
      <c r="I30373"/>
      <c r="J30373"/>
      <c r="L30373" s="33"/>
      <c r="M30373" s="24"/>
    </row>
    <row r="30374" spans="1:13" x14ac:dyDescent="0.2">
      <c r="A30374" s="289"/>
      <c r="I30374"/>
      <c r="J30374"/>
      <c r="L30374" s="33"/>
      <c r="M30374" s="24"/>
    </row>
    <row r="30375" spans="1:13" x14ac:dyDescent="0.2">
      <c r="A30375" s="289"/>
      <c r="I30375"/>
      <c r="J30375"/>
      <c r="L30375" s="33"/>
      <c r="M30375" s="24"/>
    </row>
    <row r="30376" spans="1:13" x14ac:dyDescent="0.2">
      <c r="A30376" s="289"/>
      <c r="I30376"/>
      <c r="J30376"/>
      <c r="L30376" s="33"/>
      <c r="M30376" s="24"/>
    </row>
    <row r="30377" spans="1:13" x14ac:dyDescent="0.2">
      <c r="A30377" s="289"/>
      <c r="I30377"/>
      <c r="J30377"/>
      <c r="L30377" s="33"/>
      <c r="M30377" s="24"/>
    </row>
    <row r="30378" spans="1:13" x14ac:dyDescent="0.2">
      <c r="A30378" s="289"/>
      <c r="I30378"/>
      <c r="J30378"/>
      <c r="L30378" s="33"/>
      <c r="M30378" s="24"/>
    </row>
    <row r="30379" spans="1:13" x14ac:dyDescent="0.2">
      <c r="A30379" s="289"/>
      <c r="I30379"/>
      <c r="J30379"/>
      <c r="L30379" s="33"/>
      <c r="M30379" s="24"/>
    </row>
    <row r="30380" spans="1:13" x14ac:dyDescent="0.2">
      <c r="A30380" s="289"/>
      <c r="I30380"/>
      <c r="J30380"/>
      <c r="L30380" s="33"/>
      <c r="M30380" s="24"/>
    </row>
    <row r="30381" spans="1:13" x14ac:dyDescent="0.2">
      <c r="A30381" s="289"/>
      <c r="I30381"/>
      <c r="J30381"/>
      <c r="L30381" s="33"/>
      <c r="M30381" s="24"/>
    </row>
    <row r="30382" spans="1:13" x14ac:dyDescent="0.2">
      <c r="A30382" s="289"/>
      <c r="I30382"/>
      <c r="J30382"/>
      <c r="L30382" s="33"/>
      <c r="M30382" s="24"/>
    </row>
    <row r="30383" spans="1:13" x14ac:dyDescent="0.2">
      <c r="A30383" s="289"/>
      <c r="I30383"/>
      <c r="J30383"/>
      <c r="L30383" s="33"/>
      <c r="M30383" s="24"/>
    </row>
    <row r="30384" spans="1:13" x14ac:dyDescent="0.2">
      <c r="A30384" s="289"/>
      <c r="I30384"/>
      <c r="J30384"/>
      <c r="L30384" s="33"/>
      <c r="M30384" s="24"/>
    </row>
    <row r="30385" spans="1:13" x14ac:dyDescent="0.2">
      <c r="A30385" s="289"/>
      <c r="I30385"/>
      <c r="J30385"/>
      <c r="L30385" s="33"/>
      <c r="M30385" s="24"/>
    </row>
    <row r="30386" spans="1:13" x14ac:dyDescent="0.2">
      <c r="A30386" s="289"/>
      <c r="I30386"/>
      <c r="J30386"/>
      <c r="L30386" s="33"/>
      <c r="M30386" s="24"/>
    </row>
    <row r="30387" spans="1:13" x14ac:dyDescent="0.2">
      <c r="A30387" s="289"/>
      <c r="I30387"/>
      <c r="J30387"/>
      <c r="L30387" s="33"/>
      <c r="M30387" s="24"/>
    </row>
    <row r="30388" spans="1:13" x14ac:dyDescent="0.2">
      <c r="A30388" s="289"/>
      <c r="I30388"/>
      <c r="J30388"/>
      <c r="L30388" s="33"/>
      <c r="M30388" s="24"/>
    </row>
    <row r="30389" spans="1:13" x14ac:dyDescent="0.2">
      <c r="A30389" s="289"/>
      <c r="I30389"/>
      <c r="J30389"/>
      <c r="L30389" s="33"/>
      <c r="M30389" s="24"/>
    </row>
    <row r="30390" spans="1:13" x14ac:dyDescent="0.2">
      <c r="A30390" s="289"/>
      <c r="I30390"/>
      <c r="J30390"/>
      <c r="L30390" s="33"/>
      <c r="M30390" s="24"/>
    </row>
    <row r="30391" spans="1:13" x14ac:dyDescent="0.2">
      <c r="A30391" s="289"/>
      <c r="I30391"/>
      <c r="J30391"/>
      <c r="L30391" s="33"/>
      <c r="M30391" s="24"/>
    </row>
    <row r="30392" spans="1:13" x14ac:dyDescent="0.2">
      <c r="A30392" s="289"/>
      <c r="I30392"/>
      <c r="J30392"/>
      <c r="L30392" s="33"/>
      <c r="M30392" s="24"/>
    </row>
    <row r="30393" spans="1:13" x14ac:dyDescent="0.2">
      <c r="A30393" s="289"/>
      <c r="I30393"/>
      <c r="J30393"/>
      <c r="L30393" s="33"/>
      <c r="M30393" s="24"/>
    </row>
    <row r="30394" spans="1:13" x14ac:dyDescent="0.2">
      <c r="A30394" s="289"/>
      <c r="I30394"/>
      <c r="J30394"/>
      <c r="L30394" s="33"/>
      <c r="M30394" s="24"/>
    </row>
    <row r="30395" spans="1:13" x14ac:dyDescent="0.2">
      <c r="A30395" s="289"/>
      <c r="I30395"/>
      <c r="J30395"/>
      <c r="L30395" s="33"/>
      <c r="M30395" s="24"/>
    </row>
    <row r="30396" spans="1:13" x14ac:dyDescent="0.2">
      <c r="A30396" s="289"/>
      <c r="I30396"/>
      <c r="J30396"/>
      <c r="L30396" s="33"/>
      <c r="M30396" s="24"/>
    </row>
    <row r="30397" spans="1:13" x14ac:dyDescent="0.2">
      <c r="A30397" s="289"/>
      <c r="I30397"/>
      <c r="J30397"/>
      <c r="L30397" s="33"/>
      <c r="M30397" s="24"/>
    </row>
    <row r="30398" spans="1:13" x14ac:dyDescent="0.2">
      <c r="A30398" s="289"/>
      <c r="I30398"/>
      <c r="J30398"/>
      <c r="L30398" s="33"/>
      <c r="M30398" s="24"/>
    </row>
    <row r="30399" spans="1:13" x14ac:dyDescent="0.2">
      <c r="A30399" s="289"/>
      <c r="I30399"/>
      <c r="J30399"/>
      <c r="L30399" s="33"/>
      <c r="M30399" s="24"/>
    </row>
    <row r="30400" spans="1:13" x14ac:dyDescent="0.2">
      <c r="A30400" s="289"/>
      <c r="I30400"/>
      <c r="J30400"/>
      <c r="L30400" s="33"/>
      <c r="M30400" s="24"/>
    </row>
    <row r="30401" spans="1:13" x14ac:dyDescent="0.2">
      <c r="A30401" s="289"/>
      <c r="I30401"/>
      <c r="J30401"/>
      <c r="L30401" s="33"/>
      <c r="M30401" s="24"/>
    </row>
    <row r="30402" spans="1:13" x14ac:dyDescent="0.2">
      <c r="A30402" s="289"/>
      <c r="I30402"/>
      <c r="J30402"/>
      <c r="L30402" s="33"/>
      <c r="M30402" s="24"/>
    </row>
    <row r="30403" spans="1:13" x14ac:dyDescent="0.2">
      <c r="A30403" s="289"/>
      <c r="I30403"/>
      <c r="J30403"/>
      <c r="L30403" s="33"/>
      <c r="M30403" s="24"/>
    </row>
    <row r="30404" spans="1:13" x14ac:dyDescent="0.2">
      <c r="A30404" s="289"/>
      <c r="I30404"/>
      <c r="J30404"/>
      <c r="L30404" s="33"/>
      <c r="M30404" s="24"/>
    </row>
    <row r="30405" spans="1:13" x14ac:dyDescent="0.2">
      <c r="A30405" s="289"/>
      <c r="I30405"/>
      <c r="J30405"/>
      <c r="L30405" s="33"/>
      <c r="M30405" s="24"/>
    </row>
    <row r="30406" spans="1:13" x14ac:dyDescent="0.2">
      <c r="A30406" s="289"/>
      <c r="I30406"/>
      <c r="J30406"/>
      <c r="L30406" s="33"/>
      <c r="M30406" s="24"/>
    </row>
    <row r="30407" spans="1:13" x14ac:dyDescent="0.2">
      <c r="A30407" s="289"/>
      <c r="I30407"/>
      <c r="J30407"/>
      <c r="L30407" s="33"/>
      <c r="M30407" s="24"/>
    </row>
    <row r="30408" spans="1:13" x14ac:dyDescent="0.2">
      <c r="A30408" s="289"/>
      <c r="I30408"/>
      <c r="J30408"/>
      <c r="L30408" s="33"/>
      <c r="M30408" s="24"/>
    </row>
    <row r="30409" spans="1:13" x14ac:dyDescent="0.2">
      <c r="A30409" s="289"/>
      <c r="I30409"/>
      <c r="J30409"/>
      <c r="L30409" s="33"/>
      <c r="M30409" s="24"/>
    </row>
    <row r="30410" spans="1:13" x14ac:dyDescent="0.2">
      <c r="A30410" s="289"/>
      <c r="I30410"/>
      <c r="J30410"/>
      <c r="L30410" s="33"/>
      <c r="M30410" s="24"/>
    </row>
    <row r="30411" spans="1:13" x14ac:dyDescent="0.2">
      <c r="A30411" s="289"/>
      <c r="I30411"/>
      <c r="J30411"/>
      <c r="L30411" s="33"/>
      <c r="M30411" s="24"/>
    </row>
    <row r="30412" spans="1:13" x14ac:dyDescent="0.2">
      <c r="A30412" s="289"/>
      <c r="I30412"/>
      <c r="J30412"/>
      <c r="L30412" s="33"/>
      <c r="M30412" s="24"/>
    </row>
    <row r="30413" spans="1:13" x14ac:dyDescent="0.2">
      <c r="A30413" s="289"/>
      <c r="I30413"/>
      <c r="J30413"/>
      <c r="L30413" s="33"/>
      <c r="M30413" s="24"/>
    </row>
    <row r="30414" spans="1:13" x14ac:dyDescent="0.2">
      <c r="A30414" s="289"/>
      <c r="I30414"/>
      <c r="J30414"/>
      <c r="L30414" s="33"/>
      <c r="M30414" s="24"/>
    </row>
    <row r="30415" spans="1:13" x14ac:dyDescent="0.2">
      <c r="A30415" s="289"/>
      <c r="I30415"/>
      <c r="J30415"/>
      <c r="L30415" s="33"/>
      <c r="M30415" s="24"/>
    </row>
    <row r="30416" spans="1:13" x14ac:dyDescent="0.2">
      <c r="A30416" s="289"/>
      <c r="I30416"/>
      <c r="J30416"/>
      <c r="L30416" s="33"/>
      <c r="M30416" s="24"/>
    </row>
    <row r="30417" spans="1:13" x14ac:dyDescent="0.2">
      <c r="A30417" s="289"/>
      <c r="I30417"/>
      <c r="J30417"/>
      <c r="L30417" s="33"/>
      <c r="M30417" s="24"/>
    </row>
    <row r="30418" spans="1:13" x14ac:dyDescent="0.2">
      <c r="A30418" s="289"/>
      <c r="I30418"/>
      <c r="J30418"/>
      <c r="L30418" s="33"/>
      <c r="M30418" s="24"/>
    </row>
    <row r="30419" spans="1:13" x14ac:dyDescent="0.2">
      <c r="A30419" s="289"/>
      <c r="I30419"/>
      <c r="J30419"/>
      <c r="L30419" s="33"/>
      <c r="M30419" s="24"/>
    </row>
    <row r="30420" spans="1:13" x14ac:dyDescent="0.2">
      <c r="A30420" s="289"/>
      <c r="I30420"/>
      <c r="J30420"/>
      <c r="L30420" s="33"/>
      <c r="M30420" s="24"/>
    </row>
    <row r="30421" spans="1:13" x14ac:dyDescent="0.2">
      <c r="A30421" s="289"/>
      <c r="I30421"/>
      <c r="J30421"/>
      <c r="L30421" s="33"/>
      <c r="M30421" s="24"/>
    </row>
    <row r="30422" spans="1:13" x14ac:dyDescent="0.2">
      <c r="A30422" s="289"/>
      <c r="I30422"/>
      <c r="J30422"/>
      <c r="L30422" s="33"/>
      <c r="M30422" s="24"/>
    </row>
    <row r="30423" spans="1:13" x14ac:dyDescent="0.2">
      <c r="A30423" s="289"/>
      <c r="I30423"/>
      <c r="J30423"/>
      <c r="L30423" s="33"/>
      <c r="M30423" s="24"/>
    </row>
    <row r="30424" spans="1:13" x14ac:dyDescent="0.2">
      <c r="A30424" s="289"/>
      <c r="I30424"/>
      <c r="J30424"/>
      <c r="L30424" s="33"/>
      <c r="M30424" s="24"/>
    </row>
    <row r="30425" spans="1:13" x14ac:dyDescent="0.2">
      <c r="A30425" s="289"/>
      <c r="I30425"/>
      <c r="J30425"/>
      <c r="L30425" s="33"/>
      <c r="M30425" s="24"/>
    </row>
    <row r="30426" spans="1:13" x14ac:dyDescent="0.2">
      <c r="A30426" s="289"/>
      <c r="I30426"/>
      <c r="J30426"/>
      <c r="L30426" s="33"/>
      <c r="M30426" s="24"/>
    </row>
    <row r="30427" spans="1:13" x14ac:dyDescent="0.2">
      <c r="A30427" s="289"/>
      <c r="I30427"/>
      <c r="J30427"/>
      <c r="L30427" s="33"/>
      <c r="M30427" s="24"/>
    </row>
    <row r="30428" spans="1:13" x14ac:dyDescent="0.2">
      <c r="A30428" s="289"/>
      <c r="I30428"/>
      <c r="J30428"/>
      <c r="L30428" s="33"/>
      <c r="M30428" s="24"/>
    </row>
    <row r="30429" spans="1:13" x14ac:dyDescent="0.2">
      <c r="A30429" s="289"/>
      <c r="I30429"/>
      <c r="J30429"/>
      <c r="L30429" s="33"/>
      <c r="M30429" s="24"/>
    </row>
    <row r="30430" spans="1:13" x14ac:dyDescent="0.2">
      <c r="A30430" s="289"/>
      <c r="I30430"/>
      <c r="J30430"/>
      <c r="L30430" s="33"/>
      <c r="M30430" s="24"/>
    </row>
    <row r="30431" spans="1:13" x14ac:dyDescent="0.2">
      <c r="A30431" s="289"/>
      <c r="I30431"/>
      <c r="J30431"/>
      <c r="L30431" s="33"/>
      <c r="M30431" s="24"/>
    </row>
    <row r="30432" spans="1:13" x14ac:dyDescent="0.2">
      <c r="A30432" s="289"/>
      <c r="I30432"/>
      <c r="J30432"/>
      <c r="L30432" s="33"/>
      <c r="M30432" s="24"/>
    </row>
    <row r="30433" spans="1:13" x14ac:dyDescent="0.2">
      <c r="A30433" s="289"/>
      <c r="I30433"/>
      <c r="J30433"/>
      <c r="L30433" s="33"/>
      <c r="M30433" s="24"/>
    </row>
    <row r="30434" spans="1:13" x14ac:dyDescent="0.2">
      <c r="A30434" s="289"/>
      <c r="I30434"/>
      <c r="J30434"/>
      <c r="L30434" s="33"/>
      <c r="M30434" s="24"/>
    </row>
    <row r="30435" spans="1:13" x14ac:dyDescent="0.2">
      <c r="A30435" s="289"/>
      <c r="I30435"/>
      <c r="J30435"/>
      <c r="L30435" s="33"/>
      <c r="M30435" s="24"/>
    </row>
    <row r="30436" spans="1:13" x14ac:dyDescent="0.2">
      <c r="A30436" s="289"/>
      <c r="I30436"/>
      <c r="J30436"/>
      <c r="L30436" s="33"/>
      <c r="M30436" s="24"/>
    </row>
    <row r="30437" spans="1:13" x14ac:dyDescent="0.2">
      <c r="A30437" s="289"/>
      <c r="I30437"/>
      <c r="J30437"/>
      <c r="L30437" s="33"/>
      <c r="M30437" s="24"/>
    </row>
    <row r="30438" spans="1:13" x14ac:dyDescent="0.2">
      <c r="A30438" s="289"/>
      <c r="I30438"/>
      <c r="J30438"/>
      <c r="L30438" s="33"/>
      <c r="M30438" s="24"/>
    </row>
    <row r="30439" spans="1:13" x14ac:dyDescent="0.2">
      <c r="A30439" s="289"/>
      <c r="I30439"/>
      <c r="J30439"/>
      <c r="L30439" s="33"/>
      <c r="M30439" s="24"/>
    </row>
    <row r="30440" spans="1:13" x14ac:dyDescent="0.2">
      <c r="A30440" s="289"/>
      <c r="I30440"/>
      <c r="J30440"/>
      <c r="L30440" s="33"/>
      <c r="M30440" s="24"/>
    </row>
    <row r="30441" spans="1:13" x14ac:dyDescent="0.2">
      <c r="A30441" s="289"/>
      <c r="I30441"/>
      <c r="J30441"/>
      <c r="L30441" s="33"/>
      <c r="M30441" s="24"/>
    </row>
    <row r="30442" spans="1:13" x14ac:dyDescent="0.2">
      <c r="A30442" s="289"/>
      <c r="I30442"/>
      <c r="J30442"/>
      <c r="L30442" s="33"/>
      <c r="M30442" s="24"/>
    </row>
    <row r="30443" spans="1:13" x14ac:dyDescent="0.2">
      <c r="A30443" s="289"/>
      <c r="I30443"/>
      <c r="J30443"/>
      <c r="L30443" s="33"/>
      <c r="M30443" s="24"/>
    </row>
    <row r="30444" spans="1:13" x14ac:dyDescent="0.2">
      <c r="A30444" s="289"/>
      <c r="I30444"/>
      <c r="J30444"/>
      <c r="L30444" s="33"/>
      <c r="M30444" s="24"/>
    </row>
    <row r="30445" spans="1:13" x14ac:dyDescent="0.2">
      <c r="A30445" s="289"/>
      <c r="I30445"/>
      <c r="J30445"/>
      <c r="L30445" s="33"/>
      <c r="M30445" s="24"/>
    </row>
    <row r="30446" spans="1:13" x14ac:dyDescent="0.2">
      <c r="A30446" s="289"/>
      <c r="I30446"/>
      <c r="J30446"/>
      <c r="L30446" s="33"/>
      <c r="M30446" s="24"/>
    </row>
    <row r="30447" spans="1:13" x14ac:dyDescent="0.2">
      <c r="A30447" s="289"/>
      <c r="I30447"/>
      <c r="J30447"/>
      <c r="L30447" s="33"/>
      <c r="M30447" s="24"/>
    </row>
    <row r="30448" spans="1:13" x14ac:dyDescent="0.2">
      <c r="A30448" s="289"/>
      <c r="I30448"/>
      <c r="J30448"/>
      <c r="L30448" s="33"/>
      <c r="M30448" s="24"/>
    </row>
    <row r="30449" spans="1:13" x14ac:dyDescent="0.2">
      <c r="A30449" s="289"/>
      <c r="I30449"/>
      <c r="J30449"/>
      <c r="L30449" s="33"/>
      <c r="M30449" s="24"/>
    </row>
    <row r="30450" spans="1:13" x14ac:dyDescent="0.2">
      <c r="A30450" s="289"/>
      <c r="I30450"/>
      <c r="J30450"/>
      <c r="L30450" s="33"/>
      <c r="M30450" s="24"/>
    </row>
    <row r="30451" spans="1:13" x14ac:dyDescent="0.2">
      <c r="A30451" s="289"/>
      <c r="I30451"/>
      <c r="J30451"/>
      <c r="L30451" s="33"/>
      <c r="M30451" s="24"/>
    </row>
    <row r="30452" spans="1:13" x14ac:dyDescent="0.2">
      <c r="A30452" s="289"/>
      <c r="I30452"/>
      <c r="J30452"/>
      <c r="L30452" s="33"/>
      <c r="M30452" s="24"/>
    </row>
    <row r="30453" spans="1:13" x14ac:dyDescent="0.2">
      <c r="A30453" s="289"/>
      <c r="I30453"/>
      <c r="J30453"/>
      <c r="L30453" s="33"/>
      <c r="M30453" s="24"/>
    </row>
    <row r="30454" spans="1:13" x14ac:dyDescent="0.2">
      <c r="A30454" s="289"/>
      <c r="I30454"/>
      <c r="J30454"/>
      <c r="L30454" s="33"/>
      <c r="M30454" s="24"/>
    </row>
    <row r="30455" spans="1:13" x14ac:dyDescent="0.2">
      <c r="A30455" s="289"/>
      <c r="I30455"/>
      <c r="J30455"/>
      <c r="L30455" s="33"/>
      <c r="M30455" s="24"/>
    </row>
    <row r="30456" spans="1:13" x14ac:dyDescent="0.2">
      <c r="A30456" s="289"/>
      <c r="I30456"/>
      <c r="J30456"/>
      <c r="L30456" s="33"/>
      <c r="M30456" s="24"/>
    </row>
    <row r="30457" spans="1:13" x14ac:dyDescent="0.2">
      <c r="A30457" s="289"/>
      <c r="I30457"/>
      <c r="J30457"/>
      <c r="L30457" s="33"/>
      <c r="M30457" s="24"/>
    </row>
    <row r="30458" spans="1:13" x14ac:dyDescent="0.2">
      <c r="A30458" s="289"/>
      <c r="I30458"/>
      <c r="J30458"/>
      <c r="L30458" s="33"/>
      <c r="M30458" s="24"/>
    </row>
    <row r="30459" spans="1:13" x14ac:dyDescent="0.2">
      <c r="A30459" s="289"/>
      <c r="I30459"/>
      <c r="J30459"/>
      <c r="L30459" s="33"/>
      <c r="M30459" s="24"/>
    </row>
    <row r="30460" spans="1:13" x14ac:dyDescent="0.2">
      <c r="A30460" s="289"/>
      <c r="I30460"/>
      <c r="J30460"/>
      <c r="L30460" s="33"/>
      <c r="M30460" s="24"/>
    </row>
    <row r="30461" spans="1:13" x14ac:dyDescent="0.2">
      <c r="A30461" s="289"/>
      <c r="I30461"/>
      <c r="J30461"/>
      <c r="L30461" s="33"/>
      <c r="M30461" s="24"/>
    </row>
    <row r="30462" spans="1:13" x14ac:dyDescent="0.2">
      <c r="A30462" s="289"/>
      <c r="I30462"/>
      <c r="J30462"/>
      <c r="L30462" s="33"/>
      <c r="M30462" s="24"/>
    </row>
    <row r="30463" spans="1:13" x14ac:dyDescent="0.2">
      <c r="A30463" s="289"/>
      <c r="I30463"/>
      <c r="J30463"/>
      <c r="L30463" s="33"/>
      <c r="M30463" s="24"/>
    </row>
    <row r="30464" spans="1:13" x14ac:dyDescent="0.2">
      <c r="A30464" s="289"/>
      <c r="I30464"/>
      <c r="J30464"/>
      <c r="L30464" s="33"/>
      <c r="M30464" s="24"/>
    </row>
    <row r="30465" spans="1:13" x14ac:dyDescent="0.2">
      <c r="A30465" s="289"/>
      <c r="I30465"/>
      <c r="J30465"/>
      <c r="L30465" s="33"/>
      <c r="M30465" s="24"/>
    </row>
    <row r="30466" spans="1:13" x14ac:dyDescent="0.2">
      <c r="A30466" s="289"/>
      <c r="I30466"/>
      <c r="J30466"/>
      <c r="L30466" s="33"/>
      <c r="M30466" s="24"/>
    </row>
    <row r="30467" spans="1:13" x14ac:dyDescent="0.2">
      <c r="A30467" s="289"/>
      <c r="I30467"/>
      <c r="J30467"/>
      <c r="L30467" s="33"/>
      <c r="M30467" s="24"/>
    </row>
    <row r="30468" spans="1:13" x14ac:dyDescent="0.2">
      <c r="A30468" s="289"/>
      <c r="I30468"/>
      <c r="J30468"/>
      <c r="L30468" s="33"/>
      <c r="M30468" s="24"/>
    </row>
    <row r="30469" spans="1:13" x14ac:dyDescent="0.2">
      <c r="A30469" s="289"/>
      <c r="I30469"/>
      <c r="J30469"/>
      <c r="L30469" s="33"/>
      <c r="M30469" s="24"/>
    </row>
    <row r="30470" spans="1:13" x14ac:dyDescent="0.2">
      <c r="A30470" s="289"/>
      <c r="I30470"/>
      <c r="J30470"/>
      <c r="L30470" s="33"/>
      <c r="M30470" s="24"/>
    </row>
    <row r="30471" spans="1:13" x14ac:dyDescent="0.2">
      <c r="A30471" s="289"/>
      <c r="I30471"/>
      <c r="J30471"/>
      <c r="L30471" s="33"/>
      <c r="M30471" s="24"/>
    </row>
    <row r="30472" spans="1:13" x14ac:dyDescent="0.2">
      <c r="A30472" s="289"/>
      <c r="I30472"/>
      <c r="J30472"/>
      <c r="L30472" s="33"/>
      <c r="M30472" s="24"/>
    </row>
    <row r="30473" spans="1:13" x14ac:dyDescent="0.2">
      <c r="A30473" s="289"/>
      <c r="I30473"/>
      <c r="J30473"/>
      <c r="L30473" s="33"/>
      <c r="M30473" s="24"/>
    </row>
    <row r="30474" spans="1:13" x14ac:dyDescent="0.2">
      <c r="A30474" s="289"/>
      <c r="I30474"/>
      <c r="J30474"/>
      <c r="L30474" s="33"/>
      <c r="M30474" s="24"/>
    </row>
    <row r="30475" spans="1:13" x14ac:dyDescent="0.2">
      <c r="A30475" s="289"/>
      <c r="I30475"/>
      <c r="J30475"/>
      <c r="L30475" s="33"/>
      <c r="M30475" s="24"/>
    </row>
    <row r="30476" spans="1:13" x14ac:dyDescent="0.2">
      <c r="A30476" s="289"/>
      <c r="I30476"/>
      <c r="J30476"/>
      <c r="L30476" s="33"/>
      <c r="M30476" s="24"/>
    </row>
    <row r="30477" spans="1:13" x14ac:dyDescent="0.2">
      <c r="A30477" s="289"/>
      <c r="I30477"/>
      <c r="J30477"/>
      <c r="L30477" s="33"/>
      <c r="M30477" s="24"/>
    </row>
    <row r="30478" spans="1:13" x14ac:dyDescent="0.2">
      <c r="A30478" s="289"/>
      <c r="I30478"/>
      <c r="J30478"/>
      <c r="L30478" s="33"/>
      <c r="M30478" s="24"/>
    </row>
    <row r="30479" spans="1:13" x14ac:dyDescent="0.2">
      <c r="A30479" s="289"/>
      <c r="I30479"/>
      <c r="J30479"/>
      <c r="L30479" s="33"/>
      <c r="M30479" s="24"/>
    </row>
    <row r="30480" spans="1:13" x14ac:dyDescent="0.2">
      <c r="A30480" s="289"/>
      <c r="I30480"/>
      <c r="J30480"/>
      <c r="L30480" s="33"/>
      <c r="M30480" s="24"/>
    </row>
    <row r="30481" spans="1:13" x14ac:dyDescent="0.2">
      <c r="A30481" s="289"/>
      <c r="I30481"/>
      <c r="J30481"/>
      <c r="L30481" s="33"/>
      <c r="M30481" s="24"/>
    </row>
    <row r="30482" spans="1:13" x14ac:dyDescent="0.2">
      <c r="A30482" s="289"/>
      <c r="I30482"/>
      <c r="J30482"/>
      <c r="L30482" s="33"/>
      <c r="M30482" s="24"/>
    </row>
    <row r="30483" spans="1:13" x14ac:dyDescent="0.2">
      <c r="A30483" s="289"/>
      <c r="I30483"/>
      <c r="J30483"/>
      <c r="L30483" s="33"/>
      <c r="M30483" s="24"/>
    </row>
    <row r="30484" spans="1:13" x14ac:dyDescent="0.2">
      <c r="A30484" s="289"/>
      <c r="I30484"/>
      <c r="J30484"/>
      <c r="L30484" s="33"/>
      <c r="M30484" s="24"/>
    </row>
    <row r="30485" spans="1:13" x14ac:dyDescent="0.2">
      <c r="A30485" s="289"/>
      <c r="I30485"/>
      <c r="J30485"/>
      <c r="L30485" s="33"/>
      <c r="M30485" s="24"/>
    </row>
    <row r="30486" spans="1:13" x14ac:dyDescent="0.2">
      <c r="A30486" s="289"/>
      <c r="I30486"/>
      <c r="J30486"/>
      <c r="L30486" s="33"/>
      <c r="M30486" s="24"/>
    </row>
    <row r="30487" spans="1:13" x14ac:dyDescent="0.2">
      <c r="A30487" s="289"/>
      <c r="I30487"/>
      <c r="J30487"/>
      <c r="L30487" s="33"/>
      <c r="M30487" s="24"/>
    </row>
    <row r="30488" spans="1:13" x14ac:dyDescent="0.2">
      <c r="A30488" s="289"/>
      <c r="I30488"/>
      <c r="J30488"/>
      <c r="L30488" s="33"/>
      <c r="M30488" s="24"/>
    </row>
    <row r="30489" spans="1:13" x14ac:dyDescent="0.2">
      <c r="A30489" s="289"/>
      <c r="I30489"/>
      <c r="J30489"/>
      <c r="L30489" s="33"/>
      <c r="M30489" s="24"/>
    </row>
    <row r="30490" spans="1:13" x14ac:dyDescent="0.2">
      <c r="A30490" s="289"/>
      <c r="I30490"/>
      <c r="J30490"/>
      <c r="L30490" s="33"/>
      <c r="M30490" s="24"/>
    </row>
    <row r="30491" spans="1:13" x14ac:dyDescent="0.2">
      <c r="A30491" s="289"/>
      <c r="I30491"/>
      <c r="J30491"/>
      <c r="L30491" s="33"/>
      <c r="M30491" s="24"/>
    </row>
    <row r="30492" spans="1:13" x14ac:dyDescent="0.2">
      <c r="A30492" s="289"/>
      <c r="I30492"/>
      <c r="J30492"/>
      <c r="L30492" s="33"/>
      <c r="M30492" s="24"/>
    </row>
    <row r="30493" spans="1:13" x14ac:dyDescent="0.2">
      <c r="A30493" s="289"/>
      <c r="I30493"/>
      <c r="J30493"/>
      <c r="L30493" s="33"/>
      <c r="M30493" s="24"/>
    </row>
    <row r="30494" spans="1:13" x14ac:dyDescent="0.2">
      <c r="A30494" s="289"/>
      <c r="I30494"/>
      <c r="J30494"/>
      <c r="L30494" s="33"/>
      <c r="M30494" s="24"/>
    </row>
    <row r="30495" spans="1:13" x14ac:dyDescent="0.2">
      <c r="A30495" s="289"/>
      <c r="I30495"/>
      <c r="J30495"/>
      <c r="L30495" s="33"/>
      <c r="M30495" s="24"/>
    </row>
    <row r="30496" spans="1:13" x14ac:dyDescent="0.2">
      <c r="A30496" s="289"/>
      <c r="I30496"/>
      <c r="J30496"/>
      <c r="L30496" s="33"/>
      <c r="M30496" s="24"/>
    </row>
    <row r="30497" spans="1:13" x14ac:dyDescent="0.2">
      <c r="A30497" s="289"/>
      <c r="I30497"/>
      <c r="J30497"/>
      <c r="L30497" s="33"/>
      <c r="M30497" s="24"/>
    </row>
    <row r="30498" spans="1:13" x14ac:dyDescent="0.2">
      <c r="A30498" s="289"/>
      <c r="I30498"/>
      <c r="J30498"/>
      <c r="L30498" s="33"/>
      <c r="M30498" s="24"/>
    </row>
    <row r="30499" spans="1:13" x14ac:dyDescent="0.2">
      <c r="A30499" s="289"/>
      <c r="I30499"/>
      <c r="J30499"/>
      <c r="L30499" s="33"/>
      <c r="M30499" s="24"/>
    </row>
    <row r="30500" spans="1:13" x14ac:dyDescent="0.2">
      <c r="A30500" s="289"/>
      <c r="I30500"/>
      <c r="J30500"/>
      <c r="L30500" s="33"/>
      <c r="M30500" s="24"/>
    </row>
    <row r="30501" spans="1:13" x14ac:dyDescent="0.2">
      <c r="A30501" s="289"/>
      <c r="I30501"/>
      <c r="J30501"/>
      <c r="L30501" s="33"/>
      <c r="M30501" s="24"/>
    </row>
    <row r="30502" spans="1:13" x14ac:dyDescent="0.2">
      <c r="A30502" s="289"/>
      <c r="I30502"/>
      <c r="J30502"/>
      <c r="L30502" s="33"/>
      <c r="M30502" s="24"/>
    </row>
    <row r="30503" spans="1:13" x14ac:dyDescent="0.2">
      <c r="A30503" s="289"/>
      <c r="I30503"/>
      <c r="J30503"/>
      <c r="L30503" s="33"/>
      <c r="M30503" s="24"/>
    </row>
    <row r="30504" spans="1:13" x14ac:dyDescent="0.2">
      <c r="A30504" s="289"/>
      <c r="I30504"/>
      <c r="J30504"/>
      <c r="L30504" s="33"/>
      <c r="M30504" s="24"/>
    </row>
    <row r="30505" spans="1:13" x14ac:dyDescent="0.2">
      <c r="A30505" s="289"/>
      <c r="I30505"/>
      <c r="J30505"/>
      <c r="L30505" s="33"/>
      <c r="M30505" s="24"/>
    </row>
    <row r="30506" spans="1:13" x14ac:dyDescent="0.2">
      <c r="A30506" s="289"/>
      <c r="I30506"/>
      <c r="J30506"/>
      <c r="L30506" s="33"/>
      <c r="M30506" s="24"/>
    </row>
    <row r="30507" spans="1:13" x14ac:dyDescent="0.2">
      <c r="A30507" s="289"/>
      <c r="I30507"/>
      <c r="J30507"/>
      <c r="L30507" s="33"/>
      <c r="M30507" s="24"/>
    </row>
    <row r="30508" spans="1:13" x14ac:dyDescent="0.2">
      <c r="A30508" s="289"/>
      <c r="I30508"/>
      <c r="J30508"/>
      <c r="L30508" s="33"/>
      <c r="M30508" s="24"/>
    </row>
    <row r="30509" spans="1:13" x14ac:dyDescent="0.2">
      <c r="A30509" s="289"/>
      <c r="I30509"/>
      <c r="J30509"/>
      <c r="L30509" s="33"/>
      <c r="M30509" s="24"/>
    </row>
    <row r="30510" spans="1:13" x14ac:dyDescent="0.2">
      <c r="A30510" s="289"/>
      <c r="I30510"/>
      <c r="J30510"/>
      <c r="L30510" s="33"/>
      <c r="M30510" s="24"/>
    </row>
    <row r="30511" spans="1:13" x14ac:dyDescent="0.2">
      <c r="A30511" s="289"/>
      <c r="I30511"/>
      <c r="J30511"/>
      <c r="L30511" s="33"/>
      <c r="M30511" s="24"/>
    </row>
    <row r="30512" spans="1:13" x14ac:dyDescent="0.2">
      <c r="A30512" s="289"/>
      <c r="I30512"/>
      <c r="J30512"/>
      <c r="L30512" s="33"/>
      <c r="M30512" s="24"/>
    </row>
    <row r="30513" spans="1:13" x14ac:dyDescent="0.2">
      <c r="A30513" s="289"/>
      <c r="I30513"/>
      <c r="J30513"/>
      <c r="L30513" s="33"/>
      <c r="M30513" s="24"/>
    </row>
    <row r="30514" spans="1:13" x14ac:dyDescent="0.2">
      <c r="A30514" s="289"/>
      <c r="I30514"/>
      <c r="J30514"/>
      <c r="L30514" s="33"/>
      <c r="M30514" s="24"/>
    </row>
    <row r="30515" spans="1:13" x14ac:dyDescent="0.2">
      <c r="A30515" s="289"/>
      <c r="I30515"/>
      <c r="J30515"/>
      <c r="L30515" s="33"/>
      <c r="M30515" s="24"/>
    </row>
    <row r="30516" spans="1:13" x14ac:dyDescent="0.2">
      <c r="A30516" s="289"/>
      <c r="I30516"/>
      <c r="J30516"/>
      <c r="L30516" s="33"/>
      <c r="M30516" s="24"/>
    </row>
    <row r="30517" spans="1:13" x14ac:dyDescent="0.2">
      <c r="A30517" s="289"/>
      <c r="I30517"/>
      <c r="J30517"/>
      <c r="L30517" s="33"/>
      <c r="M30517" s="24"/>
    </row>
    <row r="30518" spans="1:13" x14ac:dyDescent="0.2">
      <c r="A30518" s="289"/>
      <c r="I30518"/>
      <c r="J30518"/>
      <c r="L30518" s="33"/>
      <c r="M30518" s="24"/>
    </row>
    <row r="30519" spans="1:13" x14ac:dyDescent="0.2">
      <c r="A30519" s="289"/>
      <c r="I30519"/>
      <c r="J30519"/>
      <c r="L30519" s="33"/>
      <c r="M30519" s="24"/>
    </row>
    <row r="30520" spans="1:13" x14ac:dyDescent="0.2">
      <c r="A30520" s="289"/>
      <c r="I30520"/>
      <c r="J30520"/>
      <c r="L30520" s="33"/>
      <c r="M30520" s="24"/>
    </row>
    <row r="30521" spans="1:13" x14ac:dyDescent="0.2">
      <c r="A30521" s="289"/>
      <c r="I30521"/>
      <c r="J30521"/>
      <c r="L30521" s="33"/>
      <c r="M30521" s="24"/>
    </row>
    <row r="30522" spans="1:13" x14ac:dyDescent="0.2">
      <c r="A30522" s="289"/>
      <c r="I30522"/>
      <c r="J30522"/>
      <c r="L30522" s="33"/>
      <c r="M30522" s="24"/>
    </row>
    <row r="30523" spans="1:13" x14ac:dyDescent="0.2">
      <c r="A30523" s="289"/>
      <c r="I30523"/>
      <c r="J30523"/>
      <c r="L30523" s="33"/>
      <c r="M30523" s="24"/>
    </row>
    <row r="30524" spans="1:13" x14ac:dyDescent="0.2">
      <c r="A30524" s="289"/>
      <c r="I30524"/>
      <c r="J30524"/>
      <c r="L30524" s="33"/>
      <c r="M30524" s="24"/>
    </row>
    <row r="30525" spans="1:13" x14ac:dyDescent="0.2">
      <c r="A30525" s="289"/>
      <c r="I30525"/>
      <c r="J30525"/>
      <c r="L30525" s="33"/>
      <c r="M30525" s="24"/>
    </row>
    <row r="30526" spans="1:13" x14ac:dyDescent="0.2">
      <c r="A30526" s="289"/>
      <c r="I30526"/>
      <c r="J30526"/>
      <c r="L30526" s="33"/>
      <c r="M30526" s="24"/>
    </row>
    <row r="30527" spans="1:13" x14ac:dyDescent="0.2">
      <c r="A30527" s="289"/>
      <c r="I30527"/>
      <c r="J30527"/>
      <c r="L30527" s="33"/>
      <c r="M30527" s="24"/>
    </row>
    <row r="30528" spans="1:13" x14ac:dyDescent="0.2">
      <c r="A30528" s="289"/>
      <c r="I30528"/>
      <c r="J30528"/>
      <c r="L30528" s="33"/>
      <c r="M30528" s="24"/>
    </row>
    <row r="30529" spans="1:13" x14ac:dyDescent="0.2">
      <c r="A30529" s="289"/>
      <c r="I30529"/>
      <c r="J30529"/>
      <c r="L30529" s="33"/>
      <c r="M30529" s="24"/>
    </row>
    <row r="30530" spans="1:13" x14ac:dyDescent="0.2">
      <c r="A30530" s="289"/>
      <c r="I30530"/>
      <c r="J30530"/>
      <c r="L30530" s="33"/>
      <c r="M30530" s="24"/>
    </row>
    <row r="30531" spans="1:13" x14ac:dyDescent="0.2">
      <c r="A30531" s="289"/>
      <c r="I30531"/>
      <c r="J30531"/>
      <c r="L30531" s="33"/>
      <c r="M30531" s="24"/>
    </row>
    <row r="30532" spans="1:13" x14ac:dyDescent="0.2">
      <c r="A30532" s="289"/>
      <c r="I30532"/>
      <c r="J30532"/>
      <c r="L30532" s="33"/>
      <c r="M30532" s="24"/>
    </row>
    <row r="30533" spans="1:13" x14ac:dyDescent="0.2">
      <c r="A30533" s="289"/>
      <c r="I30533"/>
      <c r="J30533"/>
      <c r="L30533" s="33"/>
      <c r="M30533" s="24"/>
    </row>
    <row r="30534" spans="1:13" x14ac:dyDescent="0.2">
      <c r="A30534" s="289"/>
      <c r="I30534"/>
      <c r="J30534"/>
      <c r="L30534" s="33"/>
      <c r="M30534" s="24"/>
    </row>
    <row r="30535" spans="1:13" x14ac:dyDescent="0.2">
      <c r="A30535" s="289"/>
      <c r="I30535"/>
      <c r="J30535"/>
      <c r="L30535" s="33"/>
      <c r="M30535" s="24"/>
    </row>
    <row r="30536" spans="1:13" x14ac:dyDescent="0.2">
      <c r="A30536" s="289"/>
      <c r="I30536"/>
      <c r="J30536"/>
      <c r="L30536" s="33"/>
      <c r="M30536" s="24"/>
    </row>
    <row r="30537" spans="1:13" x14ac:dyDescent="0.2">
      <c r="A30537" s="289"/>
      <c r="I30537"/>
      <c r="J30537"/>
      <c r="L30537" s="33"/>
      <c r="M30537" s="24"/>
    </row>
    <row r="30538" spans="1:13" x14ac:dyDescent="0.2">
      <c r="A30538" s="289"/>
      <c r="I30538"/>
      <c r="J30538"/>
      <c r="L30538" s="33"/>
      <c r="M30538" s="24"/>
    </row>
    <row r="30539" spans="1:13" x14ac:dyDescent="0.2">
      <c r="A30539" s="289"/>
      <c r="I30539"/>
      <c r="J30539"/>
      <c r="L30539" s="33"/>
      <c r="M30539" s="24"/>
    </row>
    <row r="30540" spans="1:13" x14ac:dyDescent="0.2">
      <c r="A30540" s="289"/>
      <c r="I30540"/>
      <c r="J30540"/>
      <c r="L30540" s="33"/>
      <c r="M30540" s="24"/>
    </row>
    <row r="30541" spans="1:13" x14ac:dyDescent="0.2">
      <c r="A30541" s="289"/>
      <c r="I30541"/>
      <c r="J30541"/>
      <c r="L30541" s="33"/>
      <c r="M30541" s="24"/>
    </row>
    <row r="30542" spans="1:13" x14ac:dyDescent="0.2">
      <c r="A30542" s="289"/>
      <c r="I30542"/>
      <c r="J30542"/>
      <c r="L30542" s="33"/>
      <c r="M30542" s="24"/>
    </row>
    <row r="30543" spans="1:13" x14ac:dyDescent="0.2">
      <c r="A30543" s="289"/>
      <c r="I30543"/>
      <c r="J30543"/>
      <c r="L30543" s="33"/>
      <c r="M30543" s="24"/>
    </row>
    <row r="30544" spans="1:13" x14ac:dyDescent="0.2">
      <c r="A30544" s="289"/>
      <c r="I30544"/>
      <c r="J30544"/>
      <c r="L30544" s="33"/>
      <c r="M30544" s="24"/>
    </row>
    <row r="30545" spans="1:13" x14ac:dyDescent="0.2">
      <c r="A30545" s="289"/>
      <c r="I30545"/>
      <c r="J30545"/>
      <c r="L30545" s="33"/>
      <c r="M30545" s="24"/>
    </row>
    <row r="30546" spans="1:13" x14ac:dyDescent="0.2">
      <c r="A30546" s="289"/>
      <c r="I30546"/>
      <c r="J30546"/>
      <c r="L30546" s="33"/>
      <c r="M30546" s="24"/>
    </row>
    <row r="30547" spans="1:13" x14ac:dyDescent="0.2">
      <c r="A30547" s="289"/>
      <c r="I30547"/>
      <c r="J30547"/>
      <c r="L30547" s="33"/>
      <c r="M30547" s="24"/>
    </row>
    <row r="30548" spans="1:13" x14ac:dyDescent="0.2">
      <c r="A30548" s="289"/>
      <c r="I30548"/>
      <c r="J30548"/>
      <c r="L30548" s="33"/>
      <c r="M30548" s="24"/>
    </row>
    <row r="30549" spans="1:13" x14ac:dyDescent="0.2">
      <c r="A30549" s="289"/>
      <c r="I30549"/>
      <c r="J30549"/>
      <c r="L30549" s="33"/>
      <c r="M30549" s="24"/>
    </row>
    <row r="30550" spans="1:13" x14ac:dyDescent="0.2">
      <c r="A30550" s="289"/>
      <c r="I30550"/>
      <c r="J30550"/>
      <c r="L30550" s="33"/>
      <c r="M30550" s="24"/>
    </row>
    <row r="30551" spans="1:13" x14ac:dyDescent="0.2">
      <c r="A30551" s="289"/>
      <c r="I30551"/>
      <c r="J30551"/>
      <c r="L30551" s="33"/>
      <c r="M30551" s="24"/>
    </row>
    <row r="30552" spans="1:13" x14ac:dyDescent="0.2">
      <c r="A30552" s="289"/>
      <c r="I30552"/>
      <c r="J30552"/>
      <c r="L30552" s="33"/>
      <c r="M30552" s="24"/>
    </row>
    <row r="30553" spans="1:13" x14ac:dyDescent="0.2">
      <c r="A30553" s="289"/>
      <c r="I30553"/>
      <c r="J30553"/>
      <c r="L30553" s="33"/>
      <c r="M30553" s="24"/>
    </row>
    <row r="30554" spans="1:13" x14ac:dyDescent="0.2">
      <c r="A30554" s="289"/>
      <c r="I30554"/>
      <c r="J30554"/>
      <c r="L30554" s="33"/>
      <c r="M30554" s="24"/>
    </row>
    <row r="30555" spans="1:13" x14ac:dyDescent="0.2">
      <c r="A30555" s="289"/>
      <c r="I30555"/>
      <c r="J30555"/>
      <c r="L30555" s="33"/>
      <c r="M30555" s="24"/>
    </row>
    <row r="30556" spans="1:13" x14ac:dyDescent="0.2">
      <c r="A30556" s="289"/>
      <c r="I30556"/>
      <c r="J30556"/>
      <c r="L30556" s="33"/>
      <c r="M30556" s="24"/>
    </row>
    <row r="30557" spans="1:13" x14ac:dyDescent="0.2">
      <c r="A30557" s="289"/>
      <c r="I30557"/>
      <c r="J30557"/>
      <c r="L30557" s="33"/>
      <c r="M30557" s="24"/>
    </row>
    <row r="30558" spans="1:13" x14ac:dyDescent="0.2">
      <c r="A30558" s="289"/>
      <c r="I30558"/>
      <c r="J30558"/>
      <c r="L30558" s="33"/>
      <c r="M30558" s="24"/>
    </row>
    <row r="30559" spans="1:13" x14ac:dyDescent="0.2">
      <c r="A30559" s="289"/>
      <c r="I30559"/>
      <c r="J30559"/>
      <c r="L30559" s="33"/>
      <c r="M30559" s="24"/>
    </row>
    <row r="30560" spans="1:13" x14ac:dyDescent="0.2">
      <c r="A30560" s="289"/>
      <c r="I30560"/>
      <c r="J30560"/>
      <c r="L30560" s="33"/>
      <c r="M30560" s="24"/>
    </row>
    <row r="30561" spans="1:13" x14ac:dyDescent="0.2">
      <c r="A30561" s="289"/>
      <c r="I30561"/>
      <c r="J30561"/>
      <c r="L30561" s="33"/>
      <c r="M30561" s="24"/>
    </row>
    <row r="30562" spans="1:13" x14ac:dyDescent="0.2">
      <c r="A30562" s="289"/>
      <c r="I30562"/>
      <c r="J30562"/>
      <c r="L30562" s="33"/>
      <c r="M30562" s="24"/>
    </row>
    <row r="30563" spans="1:13" x14ac:dyDescent="0.2">
      <c r="A30563" s="289"/>
      <c r="I30563"/>
      <c r="J30563"/>
      <c r="L30563" s="33"/>
      <c r="M30563" s="24"/>
    </row>
    <row r="30564" spans="1:13" x14ac:dyDescent="0.2">
      <c r="A30564" s="289"/>
      <c r="I30564"/>
      <c r="J30564"/>
      <c r="L30564" s="33"/>
      <c r="M30564" s="24"/>
    </row>
    <row r="30565" spans="1:13" x14ac:dyDescent="0.2">
      <c r="A30565" s="289"/>
      <c r="I30565"/>
      <c r="J30565"/>
      <c r="L30565" s="33"/>
      <c r="M30565" s="24"/>
    </row>
    <row r="30566" spans="1:13" x14ac:dyDescent="0.2">
      <c r="A30566" s="289"/>
      <c r="I30566"/>
      <c r="J30566"/>
      <c r="L30566" s="33"/>
      <c r="M30566" s="24"/>
    </row>
    <row r="30567" spans="1:13" x14ac:dyDescent="0.2">
      <c r="A30567" s="289"/>
      <c r="I30567"/>
      <c r="J30567"/>
      <c r="L30567" s="33"/>
      <c r="M30567" s="24"/>
    </row>
    <row r="30568" spans="1:13" x14ac:dyDescent="0.2">
      <c r="A30568" s="289"/>
      <c r="I30568"/>
      <c r="J30568"/>
      <c r="L30568" s="33"/>
      <c r="M30568" s="24"/>
    </row>
    <row r="30569" spans="1:13" x14ac:dyDescent="0.2">
      <c r="A30569" s="289"/>
      <c r="I30569"/>
      <c r="J30569"/>
      <c r="L30569" s="33"/>
      <c r="M30569" s="24"/>
    </row>
    <row r="30570" spans="1:13" x14ac:dyDescent="0.2">
      <c r="A30570" s="289"/>
      <c r="I30570"/>
      <c r="J30570"/>
      <c r="L30570" s="33"/>
      <c r="M30570" s="24"/>
    </row>
    <row r="30571" spans="1:13" x14ac:dyDescent="0.2">
      <c r="A30571" s="289"/>
      <c r="I30571"/>
      <c r="J30571"/>
      <c r="L30571" s="33"/>
      <c r="M30571" s="24"/>
    </row>
    <row r="30572" spans="1:13" x14ac:dyDescent="0.2">
      <c r="A30572" s="289"/>
      <c r="I30572"/>
      <c r="J30572"/>
      <c r="L30572" s="33"/>
      <c r="M30572" s="24"/>
    </row>
    <row r="30573" spans="1:13" x14ac:dyDescent="0.2">
      <c r="A30573" s="289"/>
      <c r="I30573"/>
      <c r="J30573"/>
      <c r="L30573" s="33"/>
      <c r="M30573" s="24"/>
    </row>
    <row r="30574" spans="1:13" x14ac:dyDescent="0.2">
      <c r="A30574" s="289"/>
      <c r="I30574"/>
      <c r="J30574"/>
      <c r="L30574" s="33"/>
      <c r="M30574" s="24"/>
    </row>
    <row r="30575" spans="1:13" x14ac:dyDescent="0.2">
      <c r="A30575" s="289"/>
      <c r="I30575"/>
      <c r="J30575"/>
      <c r="L30575" s="33"/>
      <c r="M30575" s="24"/>
    </row>
    <row r="30576" spans="1:13" x14ac:dyDescent="0.2">
      <c r="A30576" s="289"/>
      <c r="I30576"/>
      <c r="J30576"/>
      <c r="L30576" s="33"/>
      <c r="M30576" s="24"/>
    </row>
    <row r="30577" spans="1:13" x14ac:dyDescent="0.2">
      <c r="A30577" s="289"/>
      <c r="I30577"/>
      <c r="J30577"/>
      <c r="L30577" s="33"/>
      <c r="M30577" s="24"/>
    </row>
    <row r="30578" spans="1:13" x14ac:dyDescent="0.2">
      <c r="A30578" s="289"/>
      <c r="I30578"/>
      <c r="J30578"/>
      <c r="L30578" s="33"/>
      <c r="M30578" s="24"/>
    </row>
    <row r="30579" spans="1:13" x14ac:dyDescent="0.2">
      <c r="A30579" s="289"/>
      <c r="I30579"/>
      <c r="J30579"/>
      <c r="L30579" s="33"/>
      <c r="M30579" s="24"/>
    </row>
    <row r="30580" spans="1:13" x14ac:dyDescent="0.2">
      <c r="A30580" s="289"/>
      <c r="I30580"/>
      <c r="J30580"/>
      <c r="L30580" s="33"/>
      <c r="M30580" s="24"/>
    </row>
    <row r="30581" spans="1:13" x14ac:dyDescent="0.2">
      <c r="A30581" s="289"/>
      <c r="I30581"/>
      <c r="J30581"/>
      <c r="L30581" s="33"/>
      <c r="M30581" s="24"/>
    </row>
    <row r="30582" spans="1:13" x14ac:dyDescent="0.2">
      <c r="A30582" s="289"/>
      <c r="I30582"/>
      <c r="J30582"/>
      <c r="L30582" s="33"/>
      <c r="M30582" s="24"/>
    </row>
    <row r="30583" spans="1:13" x14ac:dyDescent="0.2">
      <c r="A30583" s="289"/>
      <c r="I30583"/>
      <c r="J30583"/>
      <c r="L30583" s="33"/>
      <c r="M30583" s="24"/>
    </row>
    <row r="30584" spans="1:13" x14ac:dyDescent="0.2">
      <c r="A30584" s="289"/>
      <c r="I30584"/>
      <c r="J30584"/>
      <c r="L30584" s="33"/>
      <c r="M30584" s="24"/>
    </row>
    <row r="30585" spans="1:13" x14ac:dyDescent="0.2">
      <c r="A30585" s="289"/>
      <c r="I30585"/>
      <c r="J30585"/>
      <c r="L30585" s="33"/>
      <c r="M30585" s="24"/>
    </row>
    <row r="30586" spans="1:13" x14ac:dyDescent="0.2">
      <c r="A30586" s="289"/>
      <c r="I30586"/>
      <c r="J30586"/>
      <c r="L30586" s="33"/>
      <c r="M30586" s="24"/>
    </row>
    <row r="30587" spans="1:13" x14ac:dyDescent="0.2">
      <c r="A30587" s="289"/>
      <c r="I30587"/>
      <c r="J30587"/>
      <c r="L30587" s="33"/>
      <c r="M30587" s="24"/>
    </row>
    <row r="30588" spans="1:13" x14ac:dyDescent="0.2">
      <c r="A30588" s="289"/>
      <c r="I30588"/>
      <c r="J30588"/>
      <c r="L30588" s="33"/>
      <c r="M30588" s="24"/>
    </row>
    <row r="30589" spans="1:13" x14ac:dyDescent="0.2">
      <c r="A30589" s="289"/>
      <c r="I30589"/>
      <c r="J30589"/>
      <c r="L30589" s="33"/>
      <c r="M30589" s="24"/>
    </row>
    <row r="30590" spans="1:13" x14ac:dyDescent="0.2">
      <c r="A30590" s="289"/>
      <c r="I30590"/>
      <c r="J30590"/>
      <c r="L30590" s="33"/>
      <c r="M30590" s="24"/>
    </row>
    <row r="30591" spans="1:13" x14ac:dyDescent="0.2">
      <c r="A30591" s="289"/>
      <c r="I30591"/>
      <c r="J30591"/>
      <c r="L30591" s="33"/>
      <c r="M30591" s="24"/>
    </row>
    <row r="30592" spans="1:13" x14ac:dyDescent="0.2">
      <c r="A30592" s="289"/>
      <c r="I30592"/>
      <c r="J30592"/>
      <c r="L30592" s="33"/>
      <c r="M30592" s="24"/>
    </row>
    <row r="30593" spans="1:13" x14ac:dyDescent="0.2">
      <c r="A30593" s="289"/>
      <c r="I30593"/>
      <c r="J30593"/>
      <c r="L30593" s="33"/>
      <c r="M30593" s="24"/>
    </row>
    <row r="30594" spans="1:13" x14ac:dyDescent="0.2">
      <c r="A30594" s="289"/>
      <c r="I30594"/>
      <c r="J30594"/>
      <c r="L30594" s="33"/>
      <c r="M30594" s="24"/>
    </row>
    <row r="30595" spans="1:13" x14ac:dyDescent="0.2">
      <c r="A30595" s="289"/>
      <c r="I30595"/>
      <c r="J30595"/>
      <c r="L30595" s="33"/>
      <c r="M30595" s="24"/>
    </row>
    <row r="30596" spans="1:13" x14ac:dyDescent="0.2">
      <c r="A30596" s="289"/>
      <c r="I30596"/>
      <c r="J30596"/>
      <c r="L30596" s="33"/>
      <c r="M30596" s="24"/>
    </row>
    <row r="30597" spans="1:13" x14ac:dyDescent="0.2">
      <c r="A30597" s="289"/>
      <c r="I30597"/>
      <c r="J30597"/>
      <c r="L30597" s="33"/>
      <c r="M30597" s="24"/>
    </row>
    <row r="30598" spans="1:13" x14ac:dyDescent="0.2">
      <c r="A30598" s="289"/>
      <c r="I30598"/>
      <c r="J30598"/>
      <c r="L30598" s="33"/>
      <c r="M30598" s="24"/>
    </row>
    <row r="30599" spans="1:13" x14ac:dyDescent="0.2">
      <c r="A30599" s="289"/>
      <c r="I30599"/>
      <c r="J30599"/>
      <c r="L30599" s="33"/>
      <c r="M30599" s="24"/>
    </row>
    <row r="30600" spans="1:13" x14ac:dyDescent="0.2">
      <c r="A30600" s="289"/>
      <c r="I30600"/>
      <c r="J30600"/>
      <c r="L30600" s="33"/>
      <c r="M30600" s="24"/>
    </row>
    <row r="30601" spans="1:13" x14ac:dyDescent="0.2">
      <c r="A30601" s="289"/>
      <c r="I30601"/>
      <c r="J30601"/>
      <c r="L30601" s="33"/>
      <c r="M30601" s="24"/>
    </row>
    <row r="30602" spans="1:13" x14ac:dyDescent="0.2">
      <c r="A30602" s="289"/>
      <c r="I30602"/>
      <c r="J30602"/>
      <c r="L30602" s="33"/>
      <c r="M30602" s="24"/>
    </row>
    <row r="30603" spans="1:13" x14ac:dyDescent="0.2">
      <c r="A30603" s="289"/>
      <c r="I30603"/>
      <c r="J30603"/>
      <c r="L30603" s="33"/>
      <c r="M30603" s="24"/>
    </row>
    <row r="30604" spans="1:13" x14ac:dyDescent="0.2">
      <c r="A30604" s="289"/>
      <c r="I30604"/>
      <c r="J30604"/>
      <c r="L30604" s="33"/>
      <c r="M30604" s="24"/>
    </row>
    <row r="30605" spans="1:13" x14ac:dyDescent="0.2">
      <c r="A30605" s="289"/>
      <c r="I30605"/>
      <c r="J30605"/>
      <c r="L30605" s="33"/>
      <c r="M30605" s="24"/>
    </row>
    <row r="30606" spans="1:13" x14ac:dyDescent="0.2">
      <c r="A30606" s="289"/>
      <c r="I30606"/>
      <c r="J30606"/>
      <c r="L30606" s="33"/>
      <c r="M30606" s="24"/>
    </row>
    <row r="30607" spans="1:13" x14ac:dyDescent="0.2">
      <c r="A30607" s="289"/>
      <c r="I30607"/>
      <c r="J30607"/>
      <c r="L30607" s="33"/>
      <c r="M30607" s="24"/>
    </row>
    <row r="30608" spans="1:13" x14ac:dyDescent="0.2">
      <c r="A30608" s="289"/>
      <c r="I30608"/>
      <c r="J30608"/>
      <c r="L30608" s="33"/>
      <c r="M30608" s="24"/>
    </row>
    <row r="30609" spans="1:13" x14ac:dyDescent="0.2">
      <c r="A30609" s="289"/>
      <c r="I30609"/>
      <c r="J30609"/>
      <c r="L30609" s="33"/>
      <c r="M30609" s="24"/>
    </row>
    <row r="30610" spans="1:13" x14ac:dyDescent="0.2">
      <c r="A30610" s="289"/>
      <c r="I30610"/>
      <c r="J30610"/>
      <c r="L30610" s="33"/>
      <c r="M30610" s="24"/>
    </row>
    <row r="30611" spans="1:13" x14ac:dyDescent="0.2">
      <c r="A30611" s="289"/>
      <c r="I30611"/>
      <c r="J30611"/>
      <c r="L30611" s="33"/>
      <c r="M30611" s="24"/>
    </row>
    <row r="30612" spans="1:13" x14ac:dyDescent="0.2">
      <c r="A30612" s="289"/>
      <c r="I30612"/>
      <c r="J30612"/>
      <c r="L30612" s="33"/>
      <c r="M30612" s="24"/>
    </row>
    <row r="30613" spans="1:13" x14ac:dyDescent="0.2">
      <c r="A30613" s="289"/>
      <c r="I30613"/>
      <c r="J30613"/>
      <c r="L30613" s="33"/>
      <c r="M30613" s="24"/>
    </row>
    <row r="30614" spans="1:13" x14ac:dyDescent="0.2">
      <c r="A30614" s="289"/>
      <c r="I30614"/>
      <c r="J30614"/>
      <c r="L30614" s="33"/>
      <c r="M30614" s="24"/>
    </row>
    <row r="30615" spans="1:13" x14ac:dyDescent="0.2">
      <c r="A30615" s="289"/>
      <c r="I30615"/>
      <c r="J30615"/>
      <c r="L30615" s="33"/>
      <c r="M30615" s="24"/>
    </row>
    <row r="30616" spans="1:13" x14ac:dyDescent="0.2">
      <c r="A30616" s="289"/>
      <c r="I30616"/>
      <c r="J30616"/>
      <c r="L30616" s="33"/>
      <c r="M30616" s="24"/>
    </row>
    <row r="30617" spans="1:13" x14ac:dyDescent="0.2">
      <c r="A30617" s="289"/>
      <c r="I30617"/>
      <c r="J30617"/>
      <c r="L30617" s="33"/>
      <c r="M30617" s="24"/>
    </row>
    <row r="30618" spans="1:13" x14ac:dyDescent="0.2">
      <c r="A30618" s="289"/>
      <c r="I30618"/>
      <c r="J30618"/>
      <c r="L30618" s="33"/>
      <c r="M30618" s="24"/>
    </row>
    <row r="30619" spans="1:13" x14ac:dyDescent="0.2">
      <c r="A30619" s="289"/>
      <c r="I30619"/>
      <c r="J30619"/>
      <c r="L30619" s="33"/>
      <c r="M30619" s="24"/>
    </row>
    <row r="30620" spans="1:13" x14ac:dyDescent="0.2">
      <c r="A30620" s="289"/>
      <c r="I30620"/>
      <c r="J30620"/>
      <c r="L30620" s="33"/>
      <c r="M30620" s="24"/>
    </row>
    <row r="30621" spans="1:13" x14ac:dyDescent="0.2">
      <c r="A30621" s="289"/>
      <c r="I30621"/>
      <c r="J30621"/>
      <c r="L30621" s="33"/>
      <c r="M30621" s="24"/>
    </row>
    <row r="30622" spans="1:13" x14ac:dyDescent="0.2">
      <c r="A30622" s="289"/>
      <c r="I30622"/>
      <c r="J30622"/>
      <c r="L30622" s="33"/>
      <c r="M30622" s="24"/>
    </row>
    <row r="30623" spans="1:13" x14ac:dyDescent="0.2">
      <c r="A30623" s="289"/>
      <c r="I30623"/>
      <c r="J30623"/>
      <c r="L30623" s="33"/>
      <c r="M30623" s="24"/>
    </row>
    <row r="30624" spans="1:13" x14ac:dyDescent="0.2">
      <c r="A30624" s="289"/>
      <c r="I30624"/>
      <c r="J30624"/>
      <c r="L30624" s="33"/>
      <c r="M30624" s="24"/>
    </row>
    <row r="30625" spans="1:13" x14ac:dyDescent="0.2">
      <c r="A30625" s="289"/>
      <c r="I30625"/>
      <c r="J30625"/>
      <c r="L30625" s="33"/>
      <c r="M30625" s="24"/>
    </row>
    <row r="30626" spans="1:13" x14ac:dyDescent="0.2">
      <c r="A30626" s="289"/>
      <c r="I30626"/>
      <c r="J30626"/>
      <c r="L30626" s="33"/>
      <c r="M30626" s="24"/>
    </row>
    <row r="30627" spans="1:13" x14ac:dyDescent="0.2">
      <c r="A30627" s="289"/>
      <c r="I30627"/>
      <c r="J30627"/>
      <c r="L30627" s="33"/>
      <c r="M30627" s="24"/>
    </row>
    <row r="30628" spans="1:13" x14ac:dyDescent="0.2">
      <c r="A30628" s="289"/>
      <c r="I30628"/>
      <c r="J30628"/>
      <c r="L30628" s="33"/>
      <c r="M30628" s="24"/>
    </row>
    <row r="30629" spans="1:13" x14ac:dyDescent="0.2">
      <c r="A30629" s="289"/>
      <c r="I30629"/>
      <c r="J30629"/>
      <c r="L30629" s="33"/>
      <c r="M30629" s="24"/>
    </row>
    <row r="30630" spans="1:13" x14ac:dyDescent="0.2">
      <c r="A30630" s="289"/>
      <c r="I30630"/>
      <c r="J30630"/>
      <c r="L30630" s="33"/>
      <c r="M30630" s="24"/>
    </row>
    <row r="30631" spans="1:13" x14ac:dyDescent="0.2">
      <c r="A30631" s="289"/>
      <c r="I30631"/>
      <c r="J30631"/>
      <c r="L30631" s="33"/>
      <c r="M30631" s="24"/>
    </row>
    <row r="30632" spans="1:13" x14ac:dyDescent="0.2">
      <c r="A30632" s="289"/>
      <c r="I30632"/>
      <c r="J30632"/>
      <c r="L30632" s="33"/>
      <c r="M30632" s="24"/>
    </row>
    <row r="30633" spans="1:13" x14ac:dyDescent="0.2">
      <c r="A30633" s="289"/>
      <c r="I30633"/>
      <c r="J30633"/>
      <c r="L30633" s="33"/>
      <c r="M30633" s="24"/>
    </row>
    <row r="30634" spans="1:13" x14ac:dyDescent="0.2">
      <c r="A30634" s="289"/>
      <c r="I30634"/>
      <c r="J30634"/>
      <c r="L30634" s="33"/>
      <c r="M30634" s="24"/>
    </row>
    <row r="30635" spans="1:13" x14ac:dyDescent="0.2">
      <c r="A30635" s="289"/>
      <c r="I30635"/>
      <c r="J30635"/>
      <c r="L30635" s="33"/>
      <c r="M30635" s="24"/>
    </row>
    <row r="30636" spans="1:13" x14ac:dyDescent="0.2">
      <c r="A30636" s="289"/>
      <c r="I30636"/>
      <c r="J30636"/>
      <c r="L30636" s="33"/>
      <c r="M30636" s="24"/>
    </row>
    <row r="30637" spans="1:13" x14ac:dyDescent="0.2">
      <c r="A30637" s="289"/>
      <c r="I30637"/>
      <c r="J30637"/>
      <c r="L30637" s="33"/>
      <c r="M30637" s="24"/>
    </row>
    <row r="30638" spans="1:13" x14ac:dyDescent="0.2">
      <c r="A30638" s="289"/>
      <c r="I30638"/>
      <c r="J30638"/>
      <c r="L30638" s="33"/>
      <c r="M30638" s="24"/>
    </row>
    <row r="30639" spans="1:13" x14ac:dyDescent="0.2">
      <c r="A30639" s="289"/>
      <c r="I30639"/>
      <c r="J30639"/>
      <c r="L30639" s="33"/>
      <c r="M30639" s="24"/>
    </row>
    <row r="30640" spans="1:13" x14ac:dyDescent="0.2">
      <c r="A30640" s="289"/>
      <c r="I30640"/>
      <c r="J30640"/>
      <c r="L30640" s="33"/>
      <c r="M30640" s="24"/>
    </row>
    <row r="30641" spans="1:13" x14ac:dyDescent="0.2">
      <c r="A30641" s="289"/>
      <c r="I30641"/>
      <c r="J30641"/>
      <c r="L30641" s="33"/>
      <c r="M30641" s="24"/>
    </row>
    <row r="30642" spans="1:13" x14ac:dyDescent="0.2">
      <c r="A30642" s="289"/>
      <c r="I30642"/>
      <c r="J30642"/>
      <c r="L30642" s="33"/>
      <c r="M30642" s="24"/>
    </row>
    <row r="30643" spans="1:13" x14ac:dyDescent="0.2">
      <c r="A30643" s="289"/>
      <c r="I30643"/>
      <c r="J30643"/>
      <c r="L30643" s="33"/>
      <c r="M30643" s="24"/>
    </row>
    <row r="30644" spans="1:13" x14ac:dyDescent="0.2">
      <c r="A30644" s="289"/>
      <c r="I30644"/>
      <c r="J30644"/>
      <c r="L30644" s="33"/>
      <c r="M30644" s="24"/>
    </row>
    <row r="30645" spans="1:13" x14ac:dyDescent="0.2">
      <c r="A30645" s="289"/>
      <c r="I30645"/>
      <c r="J30645"/>
      <c r="L30645" s="33"/>
      <c r="M30645" s="24"/>
    </row>
    <row r="30646" spans="1:13" x14ac:dyDescent="0.2">
      <c r="A30646" s="289"/>
      <c r="I30646"/>
      <c r="J30646"/>
      <c r="L30646" s="33"/>
      <c r="M30646" s="24"/>
    </row>
    <row r="30647" spans="1:13" x14ac:dyDescent="0.2">
      <c r="A30647" s="289"/>
      <c r="I30647"/>
      <c r="J30647"/>
      <c r="L30647" s="33"/>
      <c r="M30647" s="24"/>
    </row>
    <row r="30648" spans="1:13" x14ac:dyDescent="0.2">
      <c r="A30648" s="289"/>
      <c r="I30648"/>
      <c r="J30648"/>
      <c r="L30648" s="33"/>
      <c r="M30648" s="24"/>
    </row>
    <row r="30649" spans="1:13" x14ac:dyDescent="0.2">
      <c r="A30649" s="289"/>
      <c r="I30649"/>
      <c r="J30649"/>
      <c r="L30649" s="33"/>
      <c r="M30649" s="24"/>
    </row>
    <row r="30650" spans="1:13" x14ac:dyDescent="0.2">
      <c r="A30650" s="289"/>
      <c r="I30650"/>
      <c r="J30650"/>
      <c r="L30650" s="33"/>
      <c r="M30650" s="24"/>
    </row>
    <row r="30651" spans="1:13" x14ac:dyDescent="0.2">
      <c r="A30651" s="289"/>
      <c r="I30651"/>
      <c r="J30651"/>
      <c r="L30651" s="33"/>
      <c r="M30651" s="24"/>
    </row>
    <row r="30652" spans="1:13" x14ac:dyDescent="0.2">
      <c r="A30652" s="289"/>
      <c r="I30652"/>
      <c r="J30652"/>
      <c r="L30652" s="33"/>
      <c r="M30652" s="24"/>
    </row>
    <row r="30653" spans="1:13" x14ac:dyDescent="0.2">
      <c r="A30653" s="289"/>
      <c r="I30653"/>
      <c r="J30653"/>
      <c r="L30653" s="33"/>
      <c r="M30653" s="24"/>
    </row>
    <row r="30654" spans="1:13" x14ac:dyDescent="0.2">
      <c r="A30654" s="289"/>
      <c r="I30654"/>
      <c r="J30654"/>
      <c r="L30654" s="33"/>
      <c r="M30654" s="24"/>
    </row>
    <row r="30655" spans="1:13" x14ac:dyDescent="0.2">
      <c r="A30655" s="289"/>
      <c r="I30655"/>
      <c r="J30655"/>
      <c r="L30655" s="33"/>
      <c r="M30655" s="24"/>
    </row>
    <row r="30656" spans="1:13" x14ac:dyDescent="0.2">
      <c r="A30656" s="289"/>
      <c r="I30656"/>
      <c r="J30656"/>
      <c r="L30656" s="33"/>
      <c r="M30656" s="24"/>
    </row>
    <row r="30657" spans="1:13" x14ac:dyDescent="0.2">
      <c r="A30657" s="289"/>
      <c r="I30657"/>
      <c r="J30657"/>
      <c r="L30657" s="33"/>
      <c r="M30657" s="24"/>
    </row>
    <row r="30658" spans="1:13" x14ac:dyDescent="0.2">
      <c r="A30658" s="289"/>
      <c r="I30658"/>
      <c r="J30658"/>
      <c r="L30658" s="33"/>
      <c r="M30658" s="24"/>
    </row>
    <row r="30659" spans="1:13" x14ac:dyDescent="0.2">
      <c r="A30659" s="289"/>
      <c r="I30659"/>
      <c r="J30659"/>
      <c r="L30659" s="33"/>
      <c r="M30659" s="24"/>
    </row>
    <row r="30660" spans="1:13" x14ac:dyDescent="0.2">
      <c r="A30660" s="289"/>
      <c r="I30660"/>
      <c r="J30660"/>
      <c r="L30660" s="33"/>
      <c r="M30660" s="24"/>
    </row>
    <row r="30661" spans="1:13" x14ac:dyDescent="0.2">
      <c r="A30661" s="289"/>
      <c r="I30661"/>
      <c r="J30661"/>
      <c r="L30661" s="33"/>
      <c r="M30661" s="24"/>
    </row>
    <row r="30662" spans="1:13" x14ac:dyDescent="0.2">
      <c r="A30662" s="289"/>
      <c r="I30662"/>
      <c r="J30662"/>
      <c r="L30662" s="33"/>
      <c r="M30662" s="24"/>
    </row>
    <row r="30663" spans="1:13" x14ac:dyDescent="0.2">
      <c r="A30663" s="289"/>
      <c r="I30663"/>
      <c r="J30663"/>
      <c r="L30663" s="33"/>
      <c r="M30663" s="24"/>
    </row>
    <row r="30664" spans="1:13" x14ac:dyDescent="0.2">
      <c r="A30664" s="289"/>
      <c r="I30664"/>
      <c r="J30664"/>
      <c r="L30664" s="33"/>
      <c r="M30664" s="24"/>
    </row>
    <row r="30665" spans="1:13" x14ac:dyDescent="0.2">
      <c r="A30665" s="289"/>
      <c r="I30665"/>
      <c r="J30665"/>
      <c r="L30665" s="33"/>
      <c r="M30665" s="24"/>
    </row>
    <row r="30666" spans="1:13" x14ac:dyDescent="0.2">
      <c r="A30666" s="289"/>
      <c r="I30666"/>
      <c r="J30666"/>
      <c r="L30666" s="33"/>
      <c r="M30666" s="24"/>
    </row>
    <row r="30667" spans="1:13" x14ac:dyDescent="0.2">
      <c r="A30667" s="289"/>
      <c r="I30667"/>
      <c r="J30667"/>
      <c r="L30667" s="33"/>
      <c r="M30667" s="24"/>
    </row>
    <row r="30668" spans="1:13" x14ac:dyDescent="0.2">
      <c r="A30668" s="289"/>
      <c r="I30668"/>
      <c r="J30668"/>
      <c r="L30668" s="33"/>
      <c r="M30668" s="24"/>
    </row>
    <row r="30669" spans="1:13" x14ac:dyDescent="0.2">
      <c r="A30669" s="289"/>
      <c r="I30669"/>
      <c r="J30669"/>
      <c r="L30669" s="33"/>
      <c r="M30669" s="24"/>
    </row>
    <row r="30670" spans="1:13" x14ac:dyDescent="0.2">
      <c r="A30670" s="289"/>
      <c r="I30670"/>
      <c r="J30670"/>
      <c r="L30670" s="33"/>
      <c r="M30670" s="24"/>
    </row>
    <row r="30671" spans="1:13" x14ac:dyDescent="0.2">
      <c r="A30671" s="289"/>
      <c r="I30671"/>
      <c r="J30671"/>
      <c r="L30671" s="33"/>
      <c r="M30671" s="24"/>
    </row>
    <row r="30672" spans="1:13" x14ac:dyDescent="0.2">
      <c r="A30672" s="289"/>
      <c r="I30672"/>
      <c r="J30672"/>
      <c r="L30672" s="33"/>
      <c r="M30672" s="24"/>
    </row>
    <row r="30673" spans="1:13" x14ac:dyDescent="0.2">
      <c r="A30673" s="289"/>
      <c r="I30673"/>
      <c r="J30673"/>
      <c r="L30673" s="33"/>
      <c r="M30673" s="24"/>
    </row>
    <row r="30674" spans="1:13" x14ac:dyDescent="0.2">
      <c r="A30674" s="289"/>
      <c r="I30674"/>
      <c r="J30674"/>
      <c r="L30674" s="33"/>
      <c r="M30674" s="24"/>
    </row>
    <row r="30675" spans="1:13" x14ac:dyDescent="0.2">
      <c r="A30675" s="289"/>
      <c r="I30675"/>
      <c r="J30675"/>
      <c r="L30675" s="33"/>
      <c r="M30675" s="24"/>
    </row>
    <row r="30676" spans="1:13" x14ac:dyDescent="0.2">
      <c r="A30676" s="289"/>
      <c r="I30676"/>
      <c r="J30676"/>
      <c r="L30676" s="33"/>
      <c r="M30676" s="24"/>
    </row>
    <row r="30677" spans="1:13" x14ac:dyDescent="0.2">
      <c r="A30677" s="289"/>
      <c r="I30677"/>
      <c r="J30677"/>
      <c r="L30677" s="33"/>
      <c r="M30677" s="24"/>
    </row>
    <row r="30678" spans="1:13" x14ac:dyDescent="0.2">
      <c r="A30678" s="289"/>
      <c r="I30678"/>
      <c r="J30678"/>
      <c r="L30678" s="33"/>
      <c r="M30678" s="24"/>
    </row>
    <row r="30679" spans="1:13" x14ac:dyDescent="0.2">
      <c r="A30679" s="289"/>
      <c r="I30679"/>
      <c r="J30679"/>
      <c r="L30679" s="33"/>
      <c r="M30679" s="24"/>
    </row>
    <row r="30680" spans="1:13" x14ac:dyDescent="0.2">
      <c r="A30680" s="289"/>
      <c r="I30680"/>
      <c r="J30680"/>
      <c r="L30680" s="33"/>
      <c r="M30680" s="24"/>
    </row>
    <row r="30681" spans="1:13" x14ac:dyDescent="0.2">
      <c r="A30681" s="289"/>
      <c r="I30681"/>
      <c r="J30681"/>
      <c r="L30681" s="33"/>
      <c r="M30681" s="24"/>
    </row>
    <row r="30682" spans="1:13" x14ac:dyDescent="0.2">
      <c r="A30682" s="289"/>
      <c r="I30682"/>
      <c r="J30682"/>
      <c r="L30682" s="33"/>
      <c r="M30682" s="24"/>
    </row>
    <row r="30683" spans="1:13" x14ac:dyDescent="0.2">
      <c r="A30683" s="289"/>
      <c r="I30683"/>
      <c r="J30683"/>
      <c r="L30683" s="33"/>
      <c r="M30683" s="24"/>
    </row>
    <row r="30684" spans="1:13" x14ac:dyDescent="0.2">
      <c r="A30684" s="289"/>
      <c r="I30684"/>
      <c r="J30684"/>
      <c r="L30684" s="33"/>
      <c r="M30684" s="24"/>
    </row>
    <row r="30685" spans="1:13" x14ac:dyDescent="0.2">
      <c r="A30685" s="289"/>
      <c r="I30685"/>
      <c r="J30685"/>
      <c r="L30685" s="33"/>
      <c r="M30685" s="24"/>
    </row>
    <row r="30686" spans="1:13" x14ac:dyDescent="0.2">
      <c r="A30686" s="289"/>
      <c r="I30686"/>
      <c r="J30686"/>
      <c r="L30686" s="33"/>
      <c r="M30686" s="24"/>
    </row>
    <row r="30687" spans="1:13" x14ac:dyDescent="0.2">
      <c r="A30687" s="289"/>
      <c r="I30687"/>
      <c r="J30687"/>
      <c r="L30687" s="33"/>
      <c r="M30687" s="24"/>
    </row>
    <row r="30688" spans="1:13" x14ac:dyDescent="0.2">
      <c r="A30688" s="289"/>
      <c r="I30688"/>
      <c r="J30688"/>
      <c r="L30688" s="33"/>
      <c r="M30688" s="24"/>
    </row>
    <row r="30689" spans="1:13" x14ac:dyDescent="0.2">
      <c r="A30689" s="289"/>
      <c r="I30689"/>
      <c r="J30689"/>
      <c r="L30689" s="33"/>
      <c r="M30689" s="24"/>
    </row>
    <row r="30690" spans="1:13" x14ac:dyDescent="0.2">
      <c r="A30690" s="289"/>
      <c r="I30690"/>
      <c r="J30690"/>
      <c r="L30690" s="33"/>
      <c r="M30690" s="24"/>
    </row>
    <row r="30691" spans="1:13" x14ac:dyDescent="0.2">
      <c r="A30691" s="289"/>
      <c r="I30691"/>
      <c r="J30691"/>
      <c r="L30691" s="33"/>
      <c r="M30691" s="24"/>
    </row>
    <row r="30692" spans="1:13" x14ac:dyDescent="0.2">
      <c r="A30692" s="289"/>
      <c r="I30692"/>
      <c r="J30692"/>
      <c r="L30692" s="33"/>
      <c r="M30692" s="24"/>
    </row>
    <row r="30693" spans="1:13" x14ac:dyDescent="0.2">
      <c r="A30693" s="289"/>
      <c r="I30693"/>
      <c r="J30693"/>
      <c r="L30693" s="33"/>
      <c r="M30693" s="24"/>
    </row>
    <row r="30694" spans="1:13" x14ac:dyDescent="0.2">
      <c r="A30694" s="289"/>
      <c r="I30694"/>
      <c r="J30694"/>
      <c r="L30694" s="33"/>
      <c r="M30694" s="24"/>
    </row>
    <row r="30695" spans="1:13" x14ac:dyDescent="0.2">
      <c r="A30695" s="289"/>
      <c r="I30695"/>
      <c r="J30695"/>
      <c r="L30695" s="33"/>
      <c r="M30695" s="24"/>
    </row>
    <row r="30696" spans="1:13" x14ac:dyDescent="0.2">
      <c r="A30696" s="289"/>
      <c r="I30696"/>
      <c r="J30696"/>
      <c r="L30696" s="33"/>
      <c r="M30696" s="24"/>
    </row>
    <row r="30697" spans="1:13" x14ac:dyDescent="0.2">
      <c r="A30697" s="289"/>
      <c r="I30697"/>
      <c r="J30697"/>
      <c r="L30697" s="33"/>
      <c r="M30697" s="24"/>
    </row>
    <row r="30698" spans="1:13" x14ac:dyDescent="0.2">
      <c r="A30698" s="289"/>
      <c r="I30698"/>
      <c r="J30698"/>
      <c r="L30698" s="33"/>
      <c r="M30698" s="24"/>
    </row>
    <row r="30699" spans="1:13" x14ac:dyDescent="0.2">
      <c r="A30699" s="289"/>
      <c r="I30699"/>
      <c r="J30699"/>
      <c r="L30699" s="33"/>
      <c r="M30699" s="24"/>
    </row>
    <row r="30700" spans="1:13" x14ac:dyDescent="0.2">
      <c r="A30700" s="289"/>
      <c r="I30700"/>
      <c r="J30700"/>
      <c r="L30700" s="33"/>
      <c r="M30700" s="24"/>
    </row>
    <row r="30701" spans="1:13" x14ac:dyDescent="0.2">
      <c r="A30701" s="289"/>
      <c r="I30701"/>
      <c r="J30701"/>
      <c r="L30701" s="33"/>
      <c r="M30701" s="24"/>
    </row>
    <row r="30702" spans="1:13" x14ac:dyDescent="0.2">
      <c r="A30702" s="289"/>
      <c r="I30702"/>
      <c r="J30702"/>
      <c r="L30702" s="33"/>
      <c r="M30702" s="24"/>
    </row>
    <row r="30703" spans="1:13" x14ac:dyDescent="0.2">
      <c r="A30703" s="289"/>
      <c r="I30703"/>
      <c r="J30703"/>
      <c r="L30703" s="33"/>
      <c r="M30703" s="24"/>
    </row>
    <row r="30704" spans="1:13" x14ac:dyDescent="0.2">
      <c r="A30704" s="289"/>
      <c r="I30704"/>
      <c r="J30704"/>
      <c r="L30704" s="33"/>
      <c r="M30704" s="24"/>
    </row>
    <row r="30705" spans="1:13" x14ac:dyDescent="0.2">
      <c r="A30705" s="289"/>
      <c r="I30705"/>
      <c r="J30705"/>
      <c r="L30705" s="33"/>
      <c r="M30705" s="24"/>
    </row>
    <row r="30706" spans="1:13" x14ac:dyDescent="0.2">
      <c r="A30706" s="289"/>
      <c r="I30706"/>
      <c r="J30706"/>
      <c r="L30706" s="33"/>
      <c r="M30706" s="24"/>
    </row>
    <row r="30707" spans="1:13" x14ac:dyDescent="0.2">
      <c r="A30707" s="289"/>
      <c r="I30707"/>
      <c r="J30707"/>
      <c r="L30707" s="33"/>
      <c r="M30707" s="24"/>
    </row>
    <row r="30708" spans="1:13" x14ac:dyDescent="0.2">
      <c r="A30708" s="289"/>
      <c r="I30708"/>
      <c r="J30708"/>
      <c r="L30708" s="33"/>
      <c r="M30708" s="24"/>
    </row>
    <row r="30709" spans="1:13" x14ac:dyDescent="0.2">
      <c r="A30709" s="289"/>
      <c r="I30709"/>
      <c r="J30709"/>
      <c r="L30709" s="33"/>
      <c r="M30709" s="24"/>
    </row>
    <row r="30710" spans="1:13" x14ac:dyDescent="0.2">
      <c r="A30710" s="289"/>
      <c r="I30710"/>
      <c r="J30710"/>
      <c r="L30710" s="33"/>
      <c r="M30710" s="24"/>
    </row>
    <row r="30711" spans="1:13" x14ac:dyDescent="0.2">
      <c r="A30711" s="289"/>
      <c r="I30711"/>
      <c r="J30711"/>
      <c r="L30711" s="33"/>
      <c r="M30711" s="24"/>
    </row>
    <row r="30712" spans="1:13" x14ac:dyDescent="0.2">
      <c r="A30712" s="289"/>
      <c r="I30712"/>
      <c r="J30712"/>
      <c r="L30712" s="33"/>
      <c r="M30712" s="24"/>
    </row>
    <row r="30713" spans="1:13" x14ac:dyDescent="0.2">
      <c r="A30713" s="289"/>
      <c r="I30713"/>
      <c r="J30713"/>
      <c r="L30713" s="33"/>
      <c r="M30713" s="24"/>
    </row>
    <row r="30714" spans="1:13" x14ac:dyDescent="0.2">
      <c r="A30714" s="289"/>
      <c r="I30714"/>
      <c r="J30714"/>
      <c r="L30714" s="33"/>
      <c r="M30714" s="24"/>
    </row>
    <row r="30715" spans="1:13" x14ac:dyDescent="0.2">
      <c r="A30715" s="289"/>
      <c r="I30715"/>
      <c r="J30715"/>
      <c r="L30715" s="33"/>
      <c r="M30715" s="24"/>
    </row>
    <row r="30716" spans="1:13" x14ac:dyDescent="0.2">
      <c r="A30716" s="289"/>
      <c r="I30716"/>
      <c r="J30716"/>
      <c r="L30716" s="33"/>
      <c r="M30716" s="24"/>
    </row>
    <row r="30717" spans="1:13" x14ac:dyDescent="0.2">
      <c r="A30717" s="289"/>
      <c r="I30717"/>
      <c r="J30717"/>
      <c r="L30717" s="33"/>
      <c r="M30717" s="24"/>
    </row>
    <row r="30718" spans="1:13" x14ac:dyDescent="0.2">
      <c r="A30718" s="289"/>
      <c r="I30718"/>
      <c r="J30718"/>
      <c r="L30718" s="33"/>
      <c r="M30718" s="24"/>
    </row>
    <row r="30719" spans="1:13" x14ac:dyDescent="0.2">
      <c r="A30719" s="289"/>
      <c r="I30719"/>
      <c r="J30719"/>
      <c r="L30719" s="33"/>
      <c r="M30719" s="24"/>
    </row>
    <row r="30720" spans="1:13" x14ac:dyDescent="0.2">
      <c r="A30720" s="289"/>
      <c r="I30720"/>
      <c r="J30720"/>
      <c r="L30720" s="33"/>
      <c r="M30720" s="24"/>
    </row>
    <row r="30721" spans="1:13" x14ac:dyDescent="0.2">
      <c r="A30721" s="289"/>
      <c r="I30721"/>
      <c r="J30721"/>
      <c r="L30721" s="33"/>
      <c r="M30721" s="24"/>
    </row>
    <row r="30722" spans="1:13" x14ac:dyDescent="0.2">
      <c r="A30722" s="289"/>
      <c r="I30722"/>
      <c r="J30722"/>
      <c r="L30722" s="33"/>
      <c r="M30722" s="24"/>
    </row>
    <row r="30723" spans="1:13" x14ac:dyDescent="0.2">
      <c r="A30723" s="289"/>
      <c r="I30723"/>
      <c r="J30723"/>
      <c r="L30723" s="33"/>
      <c r="M30723" s="24"/>
    </row>
    <row r="30724" spans="1:13" x14ac:dyDescent="0.2">
      <c r="A30724" s="289"/>
      <c r="I30724"/>
      <c r="J30724"/>
      <c r="L30724" s="33"/>
      <c r="M30724" s="24"/>
    </row>
    <row r="30725" spans="1:13" x14ac:dyDescent="0.2">
      <c r="A30725" s="289"/>
      <c r="I30725"/>
      <c r="J30725"/>
      <c r="L30725" s="33"/>
      <c r="M30725" s="24"/>
    </row>
    <row r="30726" spans="1:13" x14ac:dyDescent="0.2">
      <c r="A30726" s="289"/>
      <c r="I30726"/>
      <c r="J30726"/>
      <c r="L30726" s="33"/>
      <c r="M30726" s="24"/>
    </row>
    <row r="30727" spans="1:13" x14ac:dyDescent="0.2">
      <c r="A30727" s="289"/>
      <c r="I30727"/>
      <c r="J30727"/>
      <c r="L30727" s="33"/>
      <c r="M30727" s="24"/>
    </row>
    <row r="30728" spans="1:13" x14ac:dyDescent="0.2">
      <c r="A30728" s="289"/>
      <c r="I30728"/>
      <c r="J30728"/>
      <c r="L30728" s="33"/>
      <c r="M30728" s="24"/>
    </row>
    <row r="30729" spans="1:13" x14ac:dyDescent="0.2">
      <c r="A30729" s="289"/>
      <c r="I30729"/>
      <c r="J30729"/>
      <c r="L30729" s="33"/>
      <c r="M30729" s="24"/>
    </row>
    <row r="30730" spans="1:13" x14ac:dyDescent="0.2">
      <c r="A30730" s="289"/>
      <c r="I30730"/>
      <c r="J30730"/>
      <c r="L30730" s="33"/>
      <c r="M30730" s="24"/>
    </row>
    <row r="30731" spans="1:13" x14ac:dyDescent="0.2">
      <c r="A30731" s="289"/>
      <c r="I30731"/>
      <c r="J30731"/>
      <c r="L30731" s="33"/>
      <c r="M30731" s="24"/>
    </row>
    <row r="30732" spans="1:13" x14ac:dyDescent="0.2">
      <c r="A30732" s="289"/>
      <c r="I30732"/>
      <c r="J30732"/>
      <c r="L30732" s="33"/>
      <c r="M30732" s="24"/>
    </row>
    <row r="30733" spans="1:13" x14ac:dyDescent="0.2">
      <c r="A30733" s="289"/>
      <c r="I30733"/>
      <c r="J30733"/>
      <c r="L30733" s="33"/>
      <c r="M30733" s="24"/>
    </row>
    <row r="30734" spans="1:13" x14ac:dyDescent="0.2">
      <c r="A30734" s="289"/>
      <c r="I30734"/>
      <c r="J30734"/>
      <c r="L30734" s="33"/>
      <c r="M30734" s="24"/>
    </row>
    <row r="30735" spans="1:13" x14ac:dyDescent="0.2">
      <c r="A30735" s="289"/>
      <c r="I30735"/>
      <c r="J30735"/>
      <c r="L30735" s="33"/>
      <c r="M30735" s="24"/>
    </row>
    <row r="30736" spans="1:13" x14ac:dyDescent="0.2">
      <c r="A30736" s="289"/>
      <c r="I30736"/>
      <c r="J30736"/>
      <c r="L30736" s="33"/>
      <c r="M30736" s="24"/>
    </row>
    <row r="30737" spans="1:13" x14ac:dyDescent="0.2">
      <c r="A30737" s="289"/>
      <c r="I30737"/>
      <c r="J30737"/>
      <c r="L30737" s="33"/>
      <c r="M30737" s="24"/>
    </row>
    <row r="30738" spans="1:13" x14ac:dyDescent="0.2">
      <c r="A30738" s="289"/>
      <c r="I30738"/>
      <c r="J30738"/>
      <c r="L30738" s="33"/>
      <c r="M30738" s="24"/>
    </row>
    <row r="30739" spans="1:13" x14ac:dyDescent="0.2">
      <c r="A30739" s="289"/>
      <c r="I30739"/>
      <c r="J30739"/>
      <c r="L30739" s="33"/>
      <c r="M30739" s="24"/>
    </row>
    <row r="30740" spans="1:13" x14ac:dyDescent="0.2">
      <c r="A30740" s="289"/>
      <c r="I30740"/>
      <c r="J30740"/>
      <c r="L30740" s="33"/>
      <c r="M30740" s="24"/>
    </row>
    <row r="30741" spans="1:13" x14ac:dyDescent="0.2">
      <c r="A30741" s="289"/>
      <c r="I30741"/>
      <c r="J30741"/>
      <c r="L30741" s="33"/>
      <c r="M30741" s="24"/>
    </row>
    <row r="30742" spans="1:13" x14ac:dyDescent="0.2">
      <c r="A30742" s="289"/>
      <c r="I30742"/>
      <c r="J30742"/>
      <c r="L30742" s="33"/>
      <c r="M30742" s="24"/>
    </row>
    <row r="30743" spans="1:13" x14ac:dyDescent="0.2">
      <c r="A30743" s="289"/>
      <c r="I30743"/>
      <c r="J30743"/>
      <c r="L30743" s="33"/>
      <c r="M30743" s="24"/>
    </row>
    <row r="30744" spans="1:13" x14ac:dyDescent="0.2">
      <c r="A30744" s="289"/>
      <c r="I30744"/>
      <c r="J30744"/>
      <c r="L30744" s="33"/>
      <c r="M30744" s="24"/>
    </row>
    <row r="30745" spans="1:13" x14ac:dyDescent="0.2">
      <c r="A30745" s="289"/>
      <c r="I30745"/>
      <c r="J30745"/>
      <c r="L30745" s="33"/>
      <c r="M30745" s="24"/>
    </row>
    <row r="30746" spans="1:13" x14ac:dyDescent="0.2">
      <c r="A30746" s="289"/>
      <c r="I30746"/>
      <c r="J30746"/>
      <c r="L30746" s="33"/>
      <c r="M30746" s="24"/>
    </row>
    <row r="30747" spans="1:13" x14ac:dyDescent="0.2">
      <c r="A30747" s="289"/>
      <c r="I30747"/>
      <c r="J30747"/>
      <c r="L30747" s="33"/>
      <c r="M30747" s="24"/>
    </row>
    <row r="30748" spans="1:13" x14ac:dyDescent="0.2">
      <c r="A30748" s="289"/>
      <c r="I30748"/>
      <c r="J30748"/>
      <c r="L30748" s="33"/>
      <c r="M30748" s="24"/>
    </row>
    <row r="30749" spans="1:13" x14ac:dyDescent="0.2">
      <c r="A30749" s="289"/>
      <c r="I30749"/>
      <c r="J30749"/>
      <c r="L30749" s="33"/>
      <c r="M30749" s="24"/>
    </row>
    <row r="30750" spans="1:13" x14ac:dyDescent="0.2">
      <c r="A30750" s="289"/>
      <c r="I30750"/>
      <c r="J30750"/>
      <c r="L30750" s="33"/>
      <c r="M30750" s="24"/>
    </row>
    <row r="30751" spans="1:13" x14ac:dyDescent="0.2">
      <c r="A30751" s="289"/>
      <c r="I30751"/>
      <c r="J30751"/>
      <c r="L30751" s="33"/>
      <c r="M30751" s="24"/>
    </row>
    <row r="30752" spans="1:13" x14ac:dyDescent="0.2">
      <c r="A30752" s="289"/>
      <c r="I30752"/>
      <c r="J30752"/>
      <c r="L30752" s="33"/>
      <c r="M30752" s="24"/>
    </row>
    <row r="30753" spans="1:13" x14ac:dyDescent="0.2">
      <c r="A30753" s="289"/>
      <c r="I30753"/>
      <c r="J30753"/>
      <c r="L30753" s="33"/>
      <c r="M30753" s="24"/>
    </row>
    <row r="30754" spans="1:13" x14ac:dyDescent="0.2">
      <c r="A30754" s="289"/>
      <c r="I30754"/>
      <c r="J30754"/>
      <c r="L30754" s="33"/>
      <c r="M30754" s="24"/>
    </row>
    <row r="30755" spans="1:13" x14ac:dyDescent="0.2">
      <c r="A30755" s="289"/>
      <c r="I30755"/>
      <c r="J30755"/>
      <c r="L30755" s="33"/>
      <c r="M30755" s="24"/>
    </row>
    <row r="30756" spans="1:13" x14ac:dyDescent="0.2">
      <c r="A30756" s="289"/>
      <c r="I30756"/>
      <c r="J30756"/>
      <c r="L30756" s="33"/>
      <c r="M30756" s="24"/>
    </row>
    <row r="30757" spans="1:13" x14ac:dyDescent="0.2">
      <c r="A30757" s="289"/>
      <c r="I30757"/>
      <c r="J30757"/>
      <c r="L30757" s="33"/>
      <c r="M30757" s="24"/>
    </row>
    <row r="30758" spans="1:13" x14ac:dyDescent="0.2">
      <c r="A30758" s="289"/>
      <c r="I30758"/>
      <c r="J30758"/>
      <c r="L30758" s="33"/>
      <c r="M30758" s="24"/>
    </row>
    <row r="30759" spans="1:13" x14ac:dyDescent="0.2">
      <c r="A30759" s="289"/>
      <c r="I30759"/>
      <c r="J30759"/>
      <c r="L30759" s="33"/>
      <c r="M30759" s="24"/>
    </row>
    <row r="30760" spans="1:13" x14ac:dyDescent="0.2">
      <c r="A30760" s="289"/>
      <c r="I30760"/>
      <c r="J30760"/>
      <c r="L30760" s="33"/>
      <c r="M30760" s="24"/>
    </row>
    <row r="30761" spans="1:13" x14ac:dyDescent="0.2">
      <c r="A30761" s="289"/>
      <c r="I30761"/>
      <c r="J30761"/>
      <c r="L30761" s="33"/>
      <c r="M30761" s="24"/>
    </row>
    <row r="30762" spans="1:13" x14ac:dyDescent="0.2">
      <c r="A30762" s="289"/>
      <c r="I30762"/>
      <c r="J30762"/>
      <c r="L30762" s="33"/>
      <c r="M30762" s="24"/>
    </row>
    <row r="30763" spans="1:13" x14ac:dyDescent="0.2">
      <c r="A30763" s="289"/>
      <c r="I30763"/>
      <c r="J30763"/>
      <c r="L30763" s="33"/>
      <c r="M30763" s="24"/>
    </row>
    <row r="30764" spans="1:13" x14ac:dyDescent="0.2">
      <c r="A30764" s="289"/>
      <c r="I30764"/>
      <c r="J30764"/>
      <c r="L30764" s="33"/>
      <c r="M30764" s="24"/>
    </row>
    <row r="30765" spans="1:13" x14ac:dyDescent="0.2">
      <c r="A30765" s="289"/>
      <c r="I30765"/>
      <c r="J30765"/>
      <c r="L30765" s="33"/>
      <c r="M30765" s="24"/>
    </row>
    <row r="30766" spans="1:13" x14ac:dyDescent="0.2">
      <c r="A30766" s="289"/>
      <c r="I30766"/>
      <c r="J30766"/>
      <c r="L30766" s="33"/>
      <c r="M30766" s="24"/>
    </row>
    <row r="30767" spans="1:13" x14ac:dyDescent="0.2">
      <c r="A30767" s="289"/>
      <c r="I30767"/>
      <c r="J30767"/>
      <c r="L30767" s="33"/>
      <c r="M30767" s="24"/>
    </row>
    <row r="30768" spans="1:13" x14ac:dyDescent="0.2">
      <c r="A30768" s="289"/>
      <c r="I30768"/>
      <c r="J30768"/>
      <c r="L30768" s="33"/>
      <c r="M30768" s="24"/>
    </row>
    <row r="30769" spans="1:13" x14ac:dyDescent="0.2">
      <c r="A30769" s="289"/>
      <c r="I30769"/>
      <c r="J30769"/>
      <c r="L30769" s="33"/>
      <c r="M30769" s="24"/>
    </row>
    <row r="30770" spans="1:13" x14ac:dyDescent="0.2">
      <c r="A30770" s="289"/>
      <c r="I30770"/>
      <c r="J30770"/>
      <c r="L30770" s="33"/>
      <c r="M30770" s="24"/>
    </row>
    <row r="30771" spans="1:13" x14ac:dyDescent="0.2">
      <c r="A30771" s="289"/>
      <c r="I30771"/>
      <c r="J30771"/>
      <c r="L30771" s="33"/>
      <c r="M30771" s="24"/>
    </row>
    <row r="30772" spans="1:13" x14ac:dyDescent="0.2">
      <c r="A30772" s="289"/>
      <c r="I30772"/>
      <c r="J30772"/>
      <c r="L30772" s="33"/>
      <c r="M30772" s="24"/>
    </row>
    <row r="30773" spans="1:13" x14ac:dyDescent="0.2">
      <c r="A30773" s="289"/>
      <c r="I30773"/>
      <c r="J30773"/>
      <c r="L30773" s="33"/>
      <c r="M30773" s="24"/>
    </row>
    <row r="30774" spans="1:13" x14ac:dyDescent="0.2">
      <c r="A30774" s="289"/>
      <c r="I30774"/>
      <c r="J30774"/>
      <c r="L30774" s="33"/>
      <c r="M30774" s="24"/>
    </row>
    <row r="30775" spans="1:13" x14ac:dyDescent="0.2">
      <c r="A30775" s="289"/>
      <c r="I30775"/>
      <c r="J30775"/>
      <c r="L30775" s="33"/>
      <c r="M30775" s="24"/>
    </row>
    <row r="30776" spans="1:13" x14ac:dyDescent="0.2">
      <c r="A30776" s="289"/>
      <c r="I30776"/>
      <c r="J30776"/>
      <c r="L30776" s="33"/>
      <c r="M30776" s="24"/>
    </row>
    <row r="30777" spans="1:13" x14ac:dyDescent="0.2">
      <c r="A30777" s="289"/>
      <c r="I30777"/>
      <c r="J30777"/>
      <c r="L30777" s="33"/>
      <c r="M30777" s="24"/>
    </row>
    <row r="30778" spans="1:13" x14ac:dyDescent="0.2">
      <c r="A30778" s="289"/>
      <c r="I30778"/>
      <c r="J30778"/>
      <c r="L30778" s="33"/>
      <c r="M30778" s="24"/>
    </row>
    <row r="30779" spans="1:13" x14ac:dyDescent="0.2">
      <c r="A30779" s="289"/>
      <c r="I30779"/>
      <c r="J30779"/>
      <c r="L30779" s="33"/>
      <c r="M30779" s="24"/>
    </row>
    <row r="30780" spans="1:13" x14ac:dyDescent="0.2">
      <c r="A30780" s="289"/>
      <c r="I30780"/>
      <c r="J30780"/>
      <c r="L30780" s="33"/>
      <c r="M30780" s="24"/>
    </row>
    <row r="30781" spans="1:13" x14ac:dyDescent="0.2">
      <c r="A30781" s="289"/>
      <c r="I30781"/>
      <c r="J30781"/>
      <c r="L30781" s="33"/>
      <c r="M30781" s="24"/>
    </row>
    <row r="30782" spans="1:13" x14ac:dyDescent="0.2">
      <c r="A30782" s="289"/>
      <c r="I30782"/>
      <c r="J30782"/>
      <c r="L30782" s="33"/>
      <c r="M30782" s="24"/>
    </row>
    <row r="30783" spans="1:13" x14ac:dyDescent="0.2">
      <c r="A30783" s="289"/>
      <c r="I30783"/>
      <c r="J30783"/>
      <c r="L30783" s="33"/>
      <c r="M30783" s="24"/>
    </row>
    <row r="30784" spans="1:13" x14ac:dyDescent="0.2">
      <c r="A30784" s="289"/>
      <c r="I30784"/>
      <c r="J30784"/>
      <c r="L30784" s="33"/>
      <c r="M30784" s="24"/>
    </row>
    <row r="30785" spans="1:13" x14ac:dyDescent="0.2">
      <c r="A30785" s="289"/>
      <c r="I30785"/>
      <c r="J30785"/>
      <c r="L30785" s="33"/>
      <c r="M30785" s="24"/>
    </row>
    <row r="30786" spans="1:13" x14ac:dyDescent="0.2">
      <c r="A30786" s="289"/>
      <c r="I30786"/>
      <c r="J30786"/>
      <c r="L30786" s="33"/>
      <c r="M30786" s="24"/>
    </row>
    <row r="30787" spans="1:13" x14ac:dyDescent="0.2">
      <c r="A30787" s="289"/>
      <c r="I30787"/>
      <c r="J30787"/>
      <c r="L30787" s="33"/>
      <c r="M30787" s="24"/>
    </row>
    <row r="30788" spans="1:13" x14ac:dyDescent="0.2">
      <c r="A30788" s="289"/>
      <c r="I30788"/>
      <c r="J30788"/>
      <c r="L30788" s="33"/>
      <c r="M30788" s="24"/>
    </row>
    <row r="30789" spans="1:13" x14ac:dyDescent="0.2">
      <c r="A30789" s="289"/>
      <c r="I30789"/>
      <c r="J30789"/>
      <c r="L30789" s="33"/>
      <c r="M30789" s="24"/>
    </row>
    <row r="30790" spans="1:13" x14ac:dyDescent="0.2">
      <c r="A30790" s="289"/>
      <c r="I30790"/>
      <c r="J30790"/>
      <c r="L30790" s="33"/>
      <c r="M30790" s="24"/>
    </row>
    <row r="30791" spans="1:13" x14ac:dyDescent="0.2">
      <c r="A30791" s="289"/>
      <c r="I30791"/>
      <c r="J30791"/>
      <c r="L30791" s="33"/>
      <c r="M30791" s="24"/>
    </row>
    <row r="30792" spans="1:13" x14ac:dyDescent="0.2">
      <c r="A30792" s="289"/>
      <c r="I30792"/>
      <c r="J30792"/>
      <c r="L30792" s="33"/>
      <c r="M30792" s="24"/>
    </row>
    <row r="30793" spans="1:13" x14ac:dyDescent="0.2">
      <c r="A30793" s="289"/>
      <c r="I30793"/>
      <c r="J30793"/>
      <c r="L30793" s="33"/>
      <c r="M30793" s="24"/>
    </row>
    <row r="30794" spans="1:13" x14ac:dyDescent="0.2">
      <c r="A30794" s="289"/>
      <c r="I30794"/>
      <c r="J30794"/>
      <c r="L30794" s="33"/>
      <c r="M30794" s="24"/>
    </row>
    <row r="30795" spans="1:13" x14ac:dyDescent="0.2">
      <c r="A30795" s="289"/>
      <c r="I30795"/>
      <c r="J30795"/>
      <c r="L30795" s="33"/>
      <c r="M30795" s="24"/>
    </row>
    <row r="30796" spans="1:13" x14ac:dyDescent="0.2">
      <c r="A30796" s="289"/>
      <c r="I30796"/>
      <c r="J30796"/>
      <c r="L30796" s="33"/>
      <c r="M30796" s="24"/>
    </row>
    <row r="30797" spans="1:13" x14ac:dyDescent="0.2">
      <c r="A30797" s="289"/>
      <c r="I30797"/>
      <c r="J30797"/>
      <c r="L30797" s="33"/>
      <c r="M30797" s="24"/>
    </row>
    <row r="30798" spans="1:13" x14ac:dyDescent="0.2">
      <c r="A30798" s="289"/>
      <c r="I30798"/>
      <c r="J30798"/>
      <c r="L30798" s="33"/>
      <c r="M30798" s="24"/>
    </row>
    <row r="30799" spans="1:13" x14ac:dyDescent="0.2">
      <c r="A30799" s="289"/>
      <c r="I30799"/>
      <c r="J30799"/>
      <c r="L30799" s="33"/>
      <c r="M30799" s="24"/>
    </row>
    <row r="30800" spans="1:13" x14ac:dyDescent="0.2">
      <c r="A30800" s="289"/>
      <c r="I30800"/>
      <c r="J30800"/>
      <c r="L30800" s="33"/>
      <c r="M30800" s="24"/>
    </row>
    <row r="30801" spans="1:13" x14ac:dyDescent="0.2">
      <c r="A30801" s="289"/>
      <c r="I30801"/>
      <c r="J30801"/>
      <c r="L30801" s="33"/>
      <c r="M30801" s="24"/>
    </row>
    <row r="30802" spans="1:13" x14ac:dyDescent="0.2">
      <c r="A30802" s="289"/>
      <c r="I30802"/>
      <c r="J30802"/>
      <c r="L30802" s="33"/>
      <c r="M30802" s="24"/>
    </row>
    <row r="30803" spans="1:13" x14ac:dyDescent="0.2">
      <c r="A30803" s="289"/>
      <c r="I30803"/>
      <c r="J30803"/>
      <c r="L30803" s="33"/>
      <c r="M30803" s="24"/>
    </row>
    <row r="30804" spans="1:13" x14ac:dyDescent="0.2">
      <c r="A30804" s="289"/>
      <c r="I30804"/>
      <c r="J30804"/>
      <c r="L30804" s="33"/>
      <c r="M30804" s="24"/>
    </row>
    <row r="30805" spans="1:13" x14ac:dyDescent="0.2">
      <c r="A30805" s="289"/>
      <c r="I30805"/>
      <c r="J30805"/>
      <c r="L30805" s="33"/>
      <c r="M30805" s="24"/>
    </row>
    <row r="30806" spans="1:13" x14ac:dyDescent="0.2">
      <c r="A30806" s="289"/>
      <c r="I30806"/>
      <c r="J30806"/>
      <c r="L30806" s="33"/>
      <c r="M30806" s="24"/>
    </row>
    <row r="30807" spans="1:13" x14ac:dyDescent="0.2">
      <c r="A30807" s="289"/>
      <c r="I30807"/>
      <c r="J30807"/>
      <c r="L30807" s="33"/>
      <c r="M30807" s="24"/>
    </row>
    <row r="30808" spans="1:13" x14ac:dyDescent="0.2">
      <c r="A30808" s="289"/>
      <c r="I30808"/>
      <c r="J30808"/>
      <c r="L30808" s="33"/>
      <c r="M30808" s="24"/>
    </row>
    <row r="30809" spans="1:13" x14ac:dyDescent="0.2">
      <c r="A30809" s="289"/>
      <c r="I30809"/>
      <c r="J30809"/>
      <c r="L30809" s="33"/>
      <c r="M30809" s="24"/>
    </row>
    <row r="30810" spans="1:13" x14ac:dyDescent="0.2">
      <c r="A30810" s="289"/>
      <c r="I30810"/>
      <c r="J30810"/>
      <c r="L30810" s="33"/>
      <c r="M30810" s="24"/>
    </row>
    <row r="30811" spans="1:13" x14ac:dyDescent="0.2">
      <c r="A30811" s="289"/>
      <c r="I30811"/>
      <c r="J30811"/>
      <c r="L30811" s="33"/>
      <c r="M30811" s="24"/>
    </row>
    <row r="30812" spans="1:13" x14ac:dyDescent="0.2">
      <c r="A30812" s="289"/>
      <c r="I30812"/>
      <c r="J30812"/>
      <c r="L30812" s="33"/>
      <c r="M30812" s="24"/>
    </row>
    <row r="30813" spans="1:13" x14ac:dyDescent="0.2">
      <c r="A30813" s="289"/>
      <c r="I30813"/>
      <c r="J30813"/>
      <c r="L30813" s="33"/>
      <c r="M30813" s="24"/>
    </row>
    <row r="30814" spans="1:13" x14ac:dyDescent="0.2">
      <c r="A30814" s="289"/>
      <c r="I30814"/>
      <c r="J30814"/>
      <c r="L30814" s="33"/>
      <c r="M30814" s="24"/>
    </row>
    <row r="30815" spans="1:13" x14ac:dyDescent="0.2">
      <c r="A30815" s="289"/>
      <c r="I30815"/>
      <c r="J30815"/>
      <c r="L30815" s="33"/>
      <c r="M30815" s="24"/>
    </row>
    <row r="30816" spans="1:13" x14ac:dyDescent="0.2">
      <c r="A30816" s="289"/>
      <c r="I30816"/>
      <c r="J30816"/>
      <c r="L30816" s="33"/>
      <c r="M30816" s="24"/>
    </row>
    <row r="30817" spans="1:13" x14ac:dyDescent="0.2">
      <c r="A30817" s="289"/>
      <c r="I30817"/>
      <c r="J30817"/>
      <c r="L30817" s="33"/>
      <c r="M30817" s="24"/>
    </row>
    <row r="30818" spans="1:13" x14ac:dyDescent="0.2">
      <c r="A30818" s="289"/>
      <c r="I30818"/>
      <c r="J30818"/>
      <c r="L30818" s="33"/>
      <c r="M30818" s="24"/>
    </row>
    <row r="30819" spans="1:13" x14ac:dyDescent="0.2">
      <c r="A30819" s="289"/>
      <c r="I30819"/>
      <c r="J30819"/>
      <c r="L30819" s="33"/>
      <c r="M30819" s="24"/>
    </row>
    <row r="30820" spans="1:13" x14ac:dyDescent="0.2">
      <c r="A30820" s="289"/>
      <c r="I30820"/>
      <c r="J30820"/>
      <c r="L30820" s="33"/>
      <c r="M30820" s="24"/>
    </row>
    <row r="30821" spans="1:13" x14ac:dyDescent="0.2">
      <c r="A30821" s="289"/>
      <c r="I30821"/>
      <c r="J30821"/>
      <c r="L30821" s="33"/>
      <c r="M30821" s="24"/>
    </row>
    <row r="30822" spans="1:13" x14ac:dyDescent="0.2">
      <c r="A30822" s="289"/>
      <c r="I30822"/>
      <c r="J30822"/>
      <c r="L30822" s="33"/>
      <c r="M30822" s="24"/>
    </row>
    <row r="30823" spans="1:13" x14ac:dyDescent="0.2">
      <c r="A30823" s="289"/>
      <c r="I30823"/>
      <c r="J30823"/>
      <c r="L30823" s="33"/>
      <c r="M30823" s="24"/>
    </row>
    <row r="30824" spans="1:13" x14ac:dyDescent="0.2">
      <c r="A30824" s="289"/>
      <c r="I30824"/>
      <c r="J30824"/>
      <c r="L30824" s="33"/>
      <c r="M30824" s="24"/>
    </row>
    <row r="30825" spans="1:13" x14ac:dyDescent="0.2">
      <c r="A30825" s="289"/>
      <c r="I30825"/>
      <c r="J30825"/>
      <c r="L30825" s="33"/>
      <c r="M30825" s="24"/>
    </row>
    <row r="30826" spans="1:13" x14ac:dyDescent="0.2">
      <c r="A30826" s="289"/>
      <c r="I30826"/>
      <c r="J30826"/>
      <c r="L30826" s="33"/>
      <c r="M30826" s="24"/>
    </row>
    <row r="30827" spans="1:13" x14ac:dyDescent="0.2">
      <c r="A30827" s="289"/>
      <c r="I30827"/>
      <c r="J30827"/>
      <c r="L30827" s="33"/>
      <c r="M30827" s="24"/>
    </row>
    <row r="30828" spans="1:13" x14ac:dyDescent="0.2">
      <c r="A30828" s="289"/>
      <c r="I30828"/>
      <c r="J30828"/>
      <c r="L30828" s="33"/>
      <c r="M30828" s="24"/>
    </row>
    <row r="30829" spans="1:13" x14ac:dyDescent="0.2">
      <c r="A30829" s="289"/>
      <c r="I30829"/>
      <c r="J30829"/>
      <c r="L30829" s="33"/>
      <c r="M30829" s="24"/>
    </row>
    <row r="30830" spans="1:13" x14ac:dyDescent="0.2">
      <c r="A30830" s="289"/>
      <c r="I30830"/>
      <c r="J30830"/>
      <c r="L30830" s="33"/>
      <c r="M30830" s="24"/>
    </row>
    <row r="30831" spans="1:13" x14ac:dyDescent="0.2">
      <c r="A30831" s="289"/>
      <c r="I30831"/>
      <c r="J30831"/>
      <c r="L30831" s="33"/>
      <c r="M30831" s="24"/>
    </row>
    <row r="30832" spans="1:13" x14ac:dyDescent="0.2">
      <c r="A30832" s="289"/>
      <c r="I30832"/>
      <c r="J30832"/>
      <c r="L30832" s="33"/>
      <c r="M30832" s="24"/>
    </row>
    <row r="30833" spans="1:13" x14ac:dyDescent="0.2">
      <c r="A30833" s="289"/>
      <c r="I30833"/>
      <c r="J30833"/>
      <c r="L30833" s="33"/>
      <c r="M30833" s="24"/>
    </row>
    <row r="30834" spans="1:13" x14ac:dyDescent="0.2">
      <c r="A30834" s="289"/>
      <c r="I30834"/>
      <c r="J30834"/>
      <c r="L30834" s="33"/>
      <c r="M30834" s="24"/>
    </row>
    <row r="30835" spans="1:13" x14ac:dyDescent="0.2">
      <c r="A30835" s="289"/>
      <c r="I30835"/>
      <c r="J30835"/>
      <c r="L30835" s="33"/>
      <c r="M30835" s="24"/>
    </row>
    <row r="30836" spans="1:13" x14ac:dyDescent="0.2">
      <c r="A30836" s="289"/>
      <c r="I30836"/>
      <c r="J30836"/>
      <c r="L30836" s="33"/>
      <c r="M30836" s="24"/>
    </row>
    <row r="30837" spans="1:13" x14ac:dyDescent="0.2">
      <c r="A30837" s="289"/>
      <c r="I30837"/>
      <c r="J30837"/>
      <c r="L30837" s="33"/>
      <c r="M30837" s="24"/>
    </row>
    <row r="30838" spans="1:13" x14ac:dyDescent="0.2">
      <c r="A30838" s="289"/>
      <c r="I30838"/>
      <c r="J30838"/>
      <c r="L30838" s="33"/>
      <c r="M30838" s="24"/>
    </row>
    <row r="30839" spans="1:13" x14ac:dyDescent="0.2">
      <c r="A30839" s="289"/>
      <c r="I30839"/>
      <c r="J30839"/>
      <c r="L30839" s="33"/>
      <c r="M30839" s="24"/>
    </row>
    <row r="30840" spans="1:13" x14ac:dyDescent="0.2">
      <c r="A30840" s="289"/>
      <c r="I30840"/>
      <c r="J30840"/>
      <c r="L30840" s="33"/>
      <c r="M30840" s="24"/>
    </row>
    <row r="30841" spans="1:13" x14ac:dyDescent="0.2">
      <c r="A30841" s="289"/>
      <c r="I30841"/>
      <c r="J30841"/>
      <c r="L30841" s="33"/>
      <c r="M30841" s="24"/>
    </row>
    <row r="30842" spans="1:13" x14ac:dyDescent="0.2">
      <c r="A30842" s="289"/>
      <c r="I30842"/>
      <c r="J30842"/>
      <c r="L30842" s="33"/>
      <c r="M30842" s="24"/>
    </row>
    <row r="30843" spans="1:13" x14ac:dyDescent="0.2">
      <c r="A30843" s="289"/>
      <c r="I30843"/>
      <c r="J30843"/>
      <c r="L30843" s="33"/>
      <c r="M30843" s="24"/>
    </row>
    <row r="30844" spans="1:13" x14ac:dyDescent="0.2">
      <c r="A30844" s="289"/>
      <c r="I30844"/>
      <c r="J30844"/>
      <c r="L30844" s="33"/>
      <c r="M30844" s="24"/>
    </row>
    <row r="30845" spans="1:13" x14ac:dyDescent="0.2">
      <c r="A30845" s="289"/>
      <c r="I30845"/>
      <c r="J30845"/>
      <c r="L30845" s="33"/>
      <c r="M30845" s="24"/>
    </row>
    <row r="30846" spans="1:13" x14ac:dyDescent="0.2">
      <c r="A30846" s="289"/>
      <c r="I30846"/>
      <c r="J30846"/>
      <c r="L30846" s="33"/>
      <c r="M30846" s="24"/>
    </row>
    <row r="30847" spans="1:13" x14ac:dyDescent="0.2">
      <c r="A30847" s="289"/>
      <c r="I30847"/>
      <c r="J30847"/>
      <c r="L30847" s="33"/>
      <c r="M30847" s="24"/>
    </row>
    <row r="30848" spans="1:13" x14ac:dyDescent="0.2">
      <c r="A30848" s="289"/>
      <c r="I30848"/>
      <c r="J30848"/>
      <c r="L30848" s="33"/>
      <c r="M30848" s="24"/>
    </row>
    <row r="30849" spans="1:13" x14ac:dyDescent="0.2">
      <c r="A30849" s="289"/>
      <c r="I30849"/>
      <c r="J30849"/>
      <c r="L30849" s="33"/>
      <c r="M30849" s="24"/>
    </row>
    <row r="30850" spans="1:13" x14ac:dyDescent="0.2">
      <c r="A30850" s="289"/>
      <c r="I30850"/>
      <c r="J30850"/>
      <c r="L30850" s="33"/>
      <c r="M30850" s="24"/>
    </row>
    <row r="30851" spans="1:13" x14ac:dyDescent="0.2">
      <c r="A30851" s="289"/>
      <c r="I30851"/>
      <c r="J30851"/>
      <c r="L30851" s="33"/>
      <c r="M30851" s="24"/>
    </row>
    <row r="30852" spans="1:13" x14ac:dyDescent="0.2">
      <c r="A30852" s="289"/>
      <c r="I30852"/>
      <c r="J30852"/>
      <c r="L30852" s="33"/>
      <c r="M30852" s="24"/>
    </row>
    <row r="30853" spans="1:13" x14ac:dyDescent="0.2">
      <c r="A30853" s="289"/>
      <c r="I30853"/>
      <c r="J30853"/>
      <c r="L30853" s="33"/>
      <c r="M30853" s="24"/>
    </row>
    <row r="30854" spans="1:13" x14ac:dyDescent="0.2">
      <c r="A30854" s="289"/>
      <c r="I30854"/>
      <c r="J30854"/>
      <c r="L30854" s="33"/>
      <c r="M30854" s="24"/>
    </row>
    <row r="30855" spans="1:13" x14ac:dyDescent="0.2">
      <c r="A30855" s="289"/>
      <c r="I30855"/>
      <c r="J30855"/>
      <c r="L30855" s="33"/>
      <c r="M30855" s="24"/>
    </row>
    <row r="30856" spans="1:13" x14ac:dyDescent="0.2">
      <c r="A30856" s="289"/>
      <c r="I30856"/>
      <c r="J30856"/>
      <c r="L30856" s="33"/>
      <c r="M30856" s="24"/>
    </row>
    <row r="30857" spans="1:13" x14ac:dyDescent="0.2">
      <c r="A30857" s="289"/>
      <c r="I30857"/>
      <c r="J30857"/>
      <c r="L30857" s="33"/>
      <c r="M30857" s="24"/>
    </row>
    <row r="30858" spans="1:13" x14ac:dyDescent="0.2">
      <c r="A30858" s="289"/>
      <c r="I30858"/>
      <c r="J30858"/>
      <c r="L30858" s="33"/>
      <c r="M30858" s="24"/>
    </row>
    <row r="30859" spans="1:13" x14ac:dyDescent="0.2">
      <c r="A30859" s="289"/>
      <c r="I30859"/>
      <c r="J30859"/>
      <c r="L30859" s="33"/>
      <c r="M30859" s="24"/>
    </row>
    <row r="30860" spans="1:13" x14ac:dyDescent="0.2">
      <c r="A30860" s="289"/>
      <c r="I30860"/>
      <c r="J30860"/>
      <c r="L30860" s="33"/>
      <c r="M30860" s="24"/>
    </row>
    <row r="30861" spans="1:13" x14ac:dyDescent="0.2">
      <c r="A30861" s="289"/>
      <c r="I30861"/>
      <c r="J30861"/>
      <c r="L30861" s="33"/>
      <c r="M30861" s="24"/>
    </row>
    <row r="30862" spans="1:13" x14ac:dyDescent="0.2">
      <c r="A30862" s="289"/>
      <c r="I30862"/>
      <c r="J30862"/>
      <c r="L30862" s="33"/>
      <c r="M30862" s="24"/>
    </row>
    <row r="30863" spans="1:13" x14ac:dyDescent="0.2">
      <c r="A30863" s="289"/>
      <c r="I30863"/>
      <c r="J30863"/>
      <c r="L30863" s="33"/>
      <c r="M30863" s="24"/>
    </row>
    <row r="30864" spans="1:13" x14ac:dyDescent="0.2">
      <c r="A30864" s="289"/>
      <c r="I30864"/>
      <c r="J30864"/>
      <c r="L30864" s="33"/>
      <c r="M30864" s="24"/>
    </row>
    <row r="30865" spans="1:13" x14ac:dyDescent="0.2">
      <c r="A30865" s="289"/>
      <c r="I30865"/>
      <c r="J30865"/>
      <c r="L30865" s="33"/>
      <c r="M30865" s="24"/>
    </row>
    <row r="30866" spans="1:13" x14ac:dyDescent="0.2">
      <c r="A30866" s="289"/>
      <c r="I30866"/>
      <c r="J30866"/>
      <c r="L30866" s="33"/>
      <c r="M30866" s="24"/>
    </row>
    <row r="30867" spans="1:13" x14ac:dyDescent="0.2">
      <c r="A30867" s="289"/>
      <c r="I30867"/>
      <c r="J30867"/>
      <c r="L30867" s="33"/>
      <c r="M30867" s="24"/>
    </row>
    <row r="30868" spans="1:13" x14ac:dyDescent="0.2">
      <c r="A30868" s="289"/>
      <c r="I30868"/>
      <c r="J30868"/>
      <c r="L30868" s="33"/>
      <c r="M30868" s="24"/>
    </row>
    <row r="30869" spans="1:13" x14ac:dyDescent="0.2">
      <c r="A30869" s="289"/>
      <c r="I30869"/>
      <c r="J30869"/>
      <c r="L30869" s="33"/>
      <c r="M30869" s="24"/>
    </row>
    <row r="30870" spans="1:13" x14ac:dyDescent="0.2">
      <c r="A30870" s="289"/>
      <c r="I30870"/>
      <c r="J30870"/>
      <c r="L30870" s="33"/>
      <c r="M30870" s="24"/>
    </row>
    <row r="30871" spans="1:13" x14ac:dyDescent="0.2">
      <c r="A30871" s="289"/>
      <c r="I30871"/>
      <c r="J30871"/>
      <c r="L30871" s="33"/>
      <c r="M30871" s="24"/>
    </row>
    <row r="30872" spans="1:13" x14ac:dyDescent="0.2">
      <c r="A30872" s="289"/>
      <c r="I30872"/>
      <c r="J30872"/>
      <c r="L30872" s="33"/>
      <c r="M30872" s="24"/>
    </row>
    <row r="30873" spans="1:13" x14ac:dyDescent="0.2">
      <c r="A30873" s="289"/>
      <c r="I30873"/>
      <c r="J30873"/>
      <c r="L30873" s="33"/>
      <c r="M30873" s="24"/>
    </row>
    <row r="30874" spans="1:13" x14ac:dyDescent="0.2">
      <c r="A30874" s="289"/>
      <c r="I30874"/>
      <c r="J30874"/>
      <c r="L30874" s="33"/>
      <c r="M30874" s="24"/>
    </row>
    <row r="30875" spans="1:13" x14ac:dyDescent="0.2">
      <c r="A30875" s="289"/>
      <c r="I30875"/>
      <c r="J30875"/>
      <c r="L30875" s="33"/>
      <c r="M30875" s="24"/>
    </row>
    <row r="30876" spans="1:13" x14ac:dyDescent="0.2">
      <c r="A30876" s="289"/>
      <c r="I30876"/>
      <c r="J30876"/>
      <c r="L30876" s="33"/>
      <c r="M30876" s="24"/>
    </row>
    <row r="30877" spans="1:13" x14ac:dyDescent="0.2">
      <c r="A30877" s="289"/>
      <c r="I30877"/>
      <c r="J30877"/>
      <c r="L30877" s="33"/>
      <c r="M30877" s="24"/>
    </row>
    <row r="30878" spans="1:13" x14ac:dyDescent="0.2">
      <c r="A30878" s="289"/>
      <c r="I30878"/>
      <c r="J30878"/>
      <c r="L30878" s="33"/>
      <c r="M30878" s="24"/>
    </row>
    <row r="30879" spans="1:13" x14ac:dyDescent="0.2">
      <c r="A30879" s="289"/>
      <c r="I30879"/>
      <c r="J30879"/>
      <c r="L30879" s="33"/>
      <c r="M30879" s="24"/>
    </row>
    <row r="30880" spans="1:13" x14ac:dyDescent="0.2">
      <c r="A30880" s="289"/>
      <c r="I30880"/>
      <c r="J30880"/>
      <c r="L30880" s="33"/>
      <c r="M30880" s="24"/>
    </row>
    <row r="30881" spans="1:13" x14ac:dyDescent="0.2">
      <c r="A30881" s="289"/>
      <c r="I30881"/>
      <c r="J30881"/>
      <c r="L30881" s="33"/>
      <c r="M30881" s="24"/>
    </row>
    <row r="30882" spans="1:13" x14ac:dyDescent="0.2">
      <c r="A30882" s="289"/>
      <c r="I30882"/>
      <c r="J30882"/>
      <c r="L30882" s="33"/>
      <c r="M30882" s="24"/>
    </row>
    <row r="30883" spans="1:13" x14ac:dyDescent="0.2">
      <c r="A30883" s="289"/>
      <c r="I30883"/>
      <c r="J30883"/>
      <c r="L30883" s="33"/>
      <c r="M30883" s="24"/>
    </row>
    <row r="30884" spans="1:13" x14ac:dyDescent="0.2">
      <c r="A30884" s="289"/>
      <c r="I30884"/>
      <c r="J30884"/>
      <c r="L30884" s="33"/>
      <c r="M30884" s="24"/>
    </row>
    <row r="30885" spans="1:13" x14ac:dyDescent="0.2">
      <c r="A30885" s="289"/>
      <c r="I30885"/>
      <c r="J30885"/>
      <c r="L30885" s="33"/>
      <c r="M30885" s="24"/>
    </row>
    <row r="30886" spans="1:13" x14ac:dyDescent="0.2">
      <c r="A30886" s="289"/>
      <c r="I30886"/>
      <c r="J30886"/>
      <c r="L30886" s="33"/>
      <c r="M30886" s="24"/>
    </row>
    <row r="30887" spans="1:13" x14ac:dyDescent="0.2">
      <c r="A30887" s="289"/>
      <c r="I30887"/>
      <c r="J30887"/>
      <c r="L30887" s="33"/>
      <c r="M30887" s="24"/>
    </row>
    <row r="30888" spans="1:13" x14ac:dyDescent="0.2">
      <c r="A30888" s="289"/>
      <c r="I30888"/>
      <c r="J30888"/>
      <c r="L30888" s="33"/>
      <c r="M30888" s="24"/>
    </row>
    <row r="30889" spans="1:13" x14ac:dyDescent="0.2">
      <c r="A30889" s="289"/>
      <c r="I30889"/>
      <c r="J30889"/>
      <c r="L30889" s="33"/>
      <c r="M30889" s="24"/>
    </row>
    <row r="30890" spans="1:13" x14ac:dyDescent="0.2">
      <c r="A30890" s="289"/>
      <c r="I30890"/>
      <c r="J30890"/>
      <c r="L30890" s="33"/>
      <c r="M30890" s="24"/>
    </row>
    <row r="30891" spans="1:13" x14ac:dyDescent="0.2">
      <c r="A30891" s="289"/>
      <c r="I30891"/>
      <c r="J30891"/>
      <c r="L30891" s="33"/>
      <c r="M30891" s="24"/>
    </row>
    <row r="30892" spans="1:13" x14ac:dyDescent="0.2">
      <c r="A30892" s="289"/>
      <c r="I30892"/>
      <c r="J30892"/>
      <c r="L30892" s="33"/>
      <c r="M30892" s="24"/>
    </row>
    <row r="30893" spans="1:13" x14ac:dyDescent="0.2">
      <c r="A30893" s="289"/>
      <c r="I30893"/>
      <c r="J30893"/>
      <c r="L30893" s="33"/>
      <c r="M30893" s="24"/>
    </row>
    <row r="30894" spans="1:13" x14ac:dyDescent="0.2">
      <c r="A30894" s="289"/>
      <c r="I30894"/>
      <c r="J30894"/>
      <c r="L30894" s="33"/>
      <c r="M30894" s="24"/>
    </row>
    <row r="30895" spans="1:13" x14ac:dyDescent="0.2">
      <c r="A30895" s="289"/>
      <c r="I30895"/>
      <c r="J30895"/>
      <c r="L30895" s="33"/>
      <c r="M30895" s="24"/>
    </row>
    <row r="30896" spans="1:13" x14ac:dyDescent="0.2">
      <c r="A30896" s="289"/>
      <c r="I30896"/>
      <c r="J30896"/>
      <c r="L30896" s="33"/>
      <c r="M30896" s="24"/>
    </row>
    <row r="30897" spans="1:13" x14ac:dyDescent="0.2">
      <c r="A30897" s="289"/>
      <c r="I30897"/>
      <c r="J30897"/>
      <c r="L30897" s="33"/>
      <c r="M30897" s="24"/>
    </row>
    <row r="30898" spans="1:13" x14ac:dyDescent="0.2">
      <c r="A30898" s="289"/>
      <c r="I30898"/>
      <c r="J30898"/>
      <c r="L30898" s="33"/>
      <c r="M30898" s="24"/>
    </row>
    <row r="30899" spans="1:13" x14ac:dyDescent="0.2">
      <c r="A30899" s="289"/>
      <c r="I30899"/>
      <c r="J30899"/>
      <c r="L30899" s="33"/>
      <c r="M30899" s="24"/>
    </row>
    <row r="30900" spans="1:13" x14ac:dyDescent="0.2">
      <c r="A30900" s="289"/>
      <c r="I30900"/>
      <c r="J30900"/>
      <c r="L30900" s="33"/>
      <c r="M30900" s="24"/>
    </row>
    <row r="30901" spans="1:13" x14ac:dyDescent="0.2">
      <c r="A30901" s="289"/>
      <c r="I30901"/>
      <c r="J30901"/>
      <c r="L30901" s="33"/>
      <c r="M30901" s="24"/>
    </row>
    <row r="30902" spans="1:13" x14ac:dyDescent="0.2">
      <c r="A30902" s="289"/>
      <c r="I30902"/>
      <c r="J30902"/>
      <c r="L30902" s="33"/>
      <c r="M30902" s="24"/>
    </row>
    <row r="30903" spans="1:13" x14ac:dyDescent="0.2">
      <c r="A30903" s="289"/>
      <c r="I30903"/>
      <c r="J30903"/>
      <c r="L30903" s="33"/>
      <c r="M30903" s="24"/>
    </row>
    <row r="30904" spans="1:13" x14ac:dyDescent="0.2">
      <c r="A30904" s="289"/>
      <c r="I30904"/>
      <c r="J30904"/>
      <c r="L30904" s="33"/>
      <c r="M30904" s="24"/>
    </row>
    <row r="30905" spans="1:13" x14ac:dyDescent="0.2">
      <c r="A30905" s="289"/>
      <c r="I30905"/>
      <c r="J30905"/>
      <c r="L30905" s="33"/>
      <c r="M30905" s="24"/>
    </row>
    <row r="30906" spans="1:13" x14ac:dyDescent="0.2">
      <c r="A30906" s="289"/>
      <c r="I30906"/>
      <c r="J30906"/>
      <c r="L30906" s="33"/>
      <c r="M30906" s="24"/>
    </row>
    <row r="30907" spans="1:13" x14ac:dyDescent="0.2">
      <c r="A30907" s="289"/>
      <c r="I30907"/>
      <c r="J30907"/>
      <c r="L30907" s="33"/>
      <c r="M30907" s="24"/>
    </row>
    <row r="30908" spans="1:13" x14ac:dyDescent="0.2">
      <c r="A30908" s="289"/>
      <c r="I30908"/>
      <c r="J30908"/>
      <c r="L30908" s="33"/>
      <c r="M30908" s="24"/>
    </row>
    <row r="30909" spans="1:13" x14ac:dyDescent="0.2">
      <c r="A30909" s="289"/>
      <c r="I30909"/>
      <c r="J30909"/>
      <c r="L30909" s="33"/>
      <c r="M30909" s="24"/>
    </row>
    <row r="30910" spans="1:13" x14ac:dyDescent="0.2">
      <c r="A30910" s="289"/>
      <c r="I30910"/>
      <c r="J30910"/>
      <c r="L30910" s="33"/>
      <c r="M30910" s="24"/>
    </row>
    <row r="30911" spans="1:13" x14ac:dyDescent="0.2">
      <c r="A30911" s="289"/>
      <c r="I30911"/>
      <c r="J30911"/>
      <c r="L30911" s="33"/>
      <c r="M30911" s="24"/>
    </row>
    <row r="30912" spans="1:13" x14ac:dyDescent="0.2">
      <c r="A30912" s="289"/>
      <c r="I30912"/>
      <c r="J30912"/>
      <c r="L30912" s="33"/>
      <c r="M30912" s="24"/>
    </row>
    <row r="30913" spans="1:13" x14ac:dyDescent="0.2">
      <c r="A30913" s="289"/>
      <c r="I30913"/>
      <c r="J30913"/>
      <c r="L30913" s="33"/>
      <c r="M30913" s="24"/>
    </row>
    <row r="30914" spans="1:13" x14ac:dyDescent="0.2">
      <c r="A30914" s="289"/>
      <c r="I30914"/>
      <c r="J30914"/>
      <c r="L30914" s="33"/>
      <c r="M30914" s="24"/>
    </row>
    <row r="30915" spans="1:13" x14ac:dyDescent="0.2">
      <c r="A30915" s="289"/>
      <c r="I30915"/>
      <c r="J30915"/>
      <c r="L30915" s="33"/>
      <c r="M30915" s="24"/>
    </row>
    <row r="30916" spans="1:13" x14ac:dyDescent="0.2">
      <c r="A30916" s="289"/>
      <c r="I30916"/>
      <c r="J30916"/>
      <c r="L30916" s="33"/>
      <c r="M30916" s="24"/>
    </row>
    <row r="30917" spans="1:13" x14ac:dyDescent="0.2">
      <c r="A30917" s="289"/>
      <c r="I30917"/>
      <c r="J30917"/>
      <c r="L30917" s="33"/>
      <c r="M30917" s="24"/>
    </row>
    <row r="30918" spans="1:13" x14ac:dyDescent="0.2">
      <c r="A30918" s="289"/>
      <c r="I30918"/>
      <c r="J30918"/>
      <c r="L30918" s="33"/>
      <c r="M30918" s="24"/>
    </row>
    <row r="30919" spans="1:13" x14ac:dyDescent="0.2">
      <c r="A30919" s="289"/>
      <c r="I30919"/>
      <c r="J30919"/>
      <c r="L30919" s="33"/>
      <c r="M30919" s="24"/>
    </row>
    <row r="30920" spans="1:13" x14ac:dyDescent="0.2">
      <c r="A30920" s="289"/>
      <c r="I30920"/>
      <c r="J30920"/>
      <c r="L30920" s="33"/>
      <c r="M30920" s="24"/>
    </row>
    <row r="30921" spans="1:13" x14ac:dyDescent="0.2">
      <c r="A30921" s="289"/>
      <c r="I30921"/>
      <c r="J30921"/>
      <c r="L30921" s="33"/>
      <c r="M30921" s="24"/>
    </row>
    <row r="30922" spans="1:13" x14ac:dyDescent="0.2">
      <c r="A30922" s="289"/>
      <c r="I30922"/>
      <c r="J30922"/>
      <c r="L30922" s="33"/>
      <c r="M30922" s="24"/>
    </row>
    <row r="30923" spans="1:13" x14ac:dyDescent="0.2">
      <c r="A30923" s="289"/>
      <c r="I30923"/>
      <c r="J30923"/>
      <c r="L30923" s="33"/>
      <c r="M30923" s="24"/>
    </row>
    <row r="30924" spans="1:13" x14ac:dyDescent="0.2">
      <c r="A30924" s="289"/>
      <c r="I30924"/>
      <c r="J30924"/>
      <c r="L30924" s="33"/>
      <c r="M30924" s="24"/>
    </row>
    <row r="30925" spans="1:13" x14ac:dyDescent="0.2">
      <c r="A30925" s="289"/>
      <c r="I30925"/>
      <c r="J30925"/>
      <c r="L30925" s="33"/>
      <c r="M30925" s="24"/>
    </row>
    <row r="30926" spans="1:13" x14ac:dyDescent="0.2">
      <c r="A30926" s="289"/>
      <c r="I30926"/>
      <c r="J30926"/>
      <c r="L30926" s="33"/>
      <c r="M30926" s="24"/>
    </row>
    <row r="30927" spans="1:13" x14ac:dyDescent="0.2">
      <c r="A30927" s="289"/>
      <c r="I30927"/>
      <c r="J30927"/>
      <c r="L30927" s="33"/>
      <c r="M30927" s="24"/>
    </row>
    <row r="30928" spans="1:13" x14ac:dyDescent="0.2">
      <c r="A30928" s="289"/>
      <c r="I30928"/>
      <c r="J30928"/>
      <c r="L30928" s="33"/>
      <c r="M30928" s="24"/>
    </row>
    <row r="30929" spans="1:13" x14ac:dyDescent="0.2">
      <c r="A30929" s="289"/>
      <c r="I30929"/>
      <c r="J30929"/>
      <c r="L30929" s="33"/>
      <c r="M30929" s="24"/>
    </row>
    <row r="30930" spans="1:13" x14ac:dyDescent="0.2">
      <c r="A30930" s="289"/>
      <c r="I30930"/>
      <c r="J30930"/>
      <c r="L30930" s="33"/>
      <c r="M30930" s="24"/>
    </row>
    <row r="30931" spans="1:13" x14ac:dyDescent="0.2">
      <c r="A30931" s="289"/>
      <c r="I30931"/>
      <c r="J30931"/>
      <c r="L30931" s="33"/>
      <c r="M30931" s="24"/>
    </row>
    <row r="30932" spans="1:13" x14ac:dyDescent="0.2">
      <c r="A30932" s="289"/>
      <c r="I30932"/>
      <c r="J30932"/>
      <c r="L30932" s="33"/>
      <c r="M30932" s="24"/>
    </row>
    <row r="30933" spans="1:13" x14ac:dyDescent="0.2">
      <c r="A30933" s="289"/>
      <c r="I30933"/>
      <c r="J30933"/>
      <c r="L30933" s="33"/>
      <c r="M30933" s="24"/>
    </row>
    <row r="30934" spans="1:13" x14ac:dyDescent="0.2">
      <c r="A30934" s="289"/>
      <c r="I30934"/>
      <c r="J30934"/>
      <c r="L30934" s="33"/>
      <c r="M30934" s="24"/>
    </row>
    <row r="30935" spans="1:13" x14ac:dyDescent="0.2">
      <c r="A30935" s="289"/>
      <c r="I30935"/>
      <c r="J30935"/>
      <c r="L30935" s="33"/>
      <c r="M30935" s="24"/>
    </row>
    <row r="30936" spans="1:13" x14ac:dyDescent="0.2">
      <c r="A30936" s="289"/>
      <c r="I30936"/>
      <c r="J30936"/>
      <c r="L30936" s="33"/>
      <c r="M30936" s="24"/>
    </row>
    <row r="30937" spans="1:13" x14ac:dyDescent="0.2">
      <c r="A30937" s="289"/>
      <c r="I30937"/>
      <c r="J30937"/>
      <c r="L30937" s="33"/>
      <c r="M30937" s="24"/>
    </row>
    <row r="30938" spans="1:13" x14ac:dyDescent="0.2">
      <c r="A30938" s="289"/>
      <c r="I30938"/>
      <c r="J30938"/>
      <c r="L30938" s="33"/>
      <c r="M30938" s="24"/>
    </row>
    <row r="30939" spans="1:13" x14ac:dyDescent="0.2">
      <c r="A30939" s="289"/>
      <c r="I30939"/>
      <c r="J30939"/>
      <c r="L30939" s="33"/>
      <c r="M30939" s="24"/>
    </row>
    <row r="30940" spans="1:13" x14ac:dyDescent="0.2">
      <c r="A30940" s="289"/>
      <c r="I30940"/>
      <c r="J30940"/>
      <c r="L30940" s="33"/>
      <c r="M30940" s="24"/>
    </row>
    <row r="30941" spans="1:13" x14ac:dyDescent="0.2">
      <c r="A30941" s="289"/>
      <c r="I30941"/>
      <c r="J30941"/>
      <c r="L30941" s="33"/>
      <c r="M30941" s="24"/>
    </row>
    <row r="30942" spans="1:13" x14ac:dyDescent="0.2">
      <c r="A30942" s="289"/>
      <c r="I30942"/>
      <c r="J30942"/>
      <c r="L30942" s="33"/>
      <c r="M30942" s="24"/>
    </row>
    <row r="30943" spans="1:13" x14ac:dyDescent="0.2">
      <c r="A30943" s="289"/>
      <c r="I30943"/>
      <c r="J30943"/>
      <c r="L30943" s="33"/>
      <c r="M30943" s="24"/>
    </row>
    <row r="30944" spans="1:13" x14ac:dyDescent="0.2">
      <c r="A30944" s="289"/>
      <c r="I30944"/>
      <c r="J30944"/>
      <c r="L30944" s="33"/>
      <c r="M30944" s="24"/>
    </row>
    <row r="30945" spans="1:13" x14ac:dyDescent="0.2">
      <c r="A30945" s="289"/>
      <c r="I30945"/>
      <c r="J30945"/>
      <c r="L30945" s="33"/>
      <c r="M30945" s="24"/>
    </row>
    <row r="30946" spans="1:13" x14ac:dyDescent="0.2">
      <c r="A30946" s="289"/>
      <c r="I30946"/>
      <c r="J30946"/>
      <c r="L30946" s="33"/>
      <c r="M30946" s="24"/>
    </row>
    <row r="30947" spans="1:13" x14ac:dyDescent="0.2">
      <c r="A30947" s="289"/>
      <c r="I30947"/>
      <c r="J30947"/>
      <c r="L30947" s="33"/>
      <c r="M30947" s="24"/>
    </row>
    <row r="30948" spans="1:13" x14ac:dyDescent="0.2">
      <c r="A30948" s="289"/>
      <c r="I30948"/>
      <c r="J30948"/>
      <c r="L30948" s="33"/>
      <c r="M30948" s="24"/>
    </row>
    <row r="30949" spans="1:13" x14ac:dyDescent="0.2">
      <c r="A30949" s="289"/>
      <c r="I30949"/>
      <c r="J30949"/>
      <c r="L30949" s="33"/>
      <c r="M30949" s="24"/>
    </row>
    <row r="30950" spans="1:13" x14ac:dyDescent="0.2">
      <c r="A30950" s="289"/>
      <c r="I30950"/>
      <c r="J30950"/>
      <c r="L30950" s="33"/>
      <c r="M30950" s="24"/>
    </row>
    <row r="30951" spans="1:13" x14ac:dyDescent="0.2">
      <c r="A30951" s="289"/>
      <c r="I30951"/>
      <c r="J30951"/>
      <c r="L30951" s="33"/>
      <c r="M30951" s="24"/>
    </row>
    <row r="30952" spans="1:13" x14ac:dyDescent="0.2">
      <c r="A30952" s="289"/>
      <c r="I30952"/>
      <c r="J30952"/>
      <c r="L30952" s="33"/>
      <c r="M30952" s="24"/>
    </row>
    <row r="30953" spans="1:13" x14ac:dyDescent="0.2">
      <c r="A30953" s="289"/>
      <c r="I30953"/>
      <c r="J30953"/>
      <c r="L30953" s="33"/>
      <c r="M30953" s="24"/>
    </row>
    <row r="30954" spans="1:13" x14ac:dyDescent="0.2">
      <c r="A30954" s="289"/>
      <c r="I30954"/>
      <c r="J30954"/>
      <c r="L30954" s="33"/>
      <c r="M30954" s="24"/>
    </row>
    <row r="30955" spans="1:13" x14ac:dyDescent="0.2">
      <c r="A30955" s="289"/>
      <c r="I30955"/>
      <c r="J30955"/>
      <c r="L30955" s="33"/>
      <c r="M30955" s="24"/>
    </row>
    <row r="30956" spans="1:13" x14ac:dyDescent="0.2">
      <c r="A30956" s="289"/>
      <c r="I30956"/>
      <c r="J30956"/>
      <c r="L30956" s="33"/>
      <c r="M30956" s="24"/>
    </row>
    <row r="30957" spans="1:13" x14ac:dyDescent="0.2">
      <c r="A30957" s="289"/>
      <c r="I30957"/>
      <c r="J30957"/>
      <c r="L30957" s="33"/>
      <c r="M30957" s="24"/>
    </row>
    <row r="30958" spans="1:13" x14ac:dyDescent="0.2">
      <c r="A30958" s="289"/>
      <c r="I30958"/>
      <c r="J30958"/>
      <c r="L30958" s="33"/>
      <c r="M30958" s="24"/>
    </row>
    <row r="30959" spans="1:13" x14ac:dyDescent="0.2">
      <c r="A30959" s="289"/>
      <c r="I30959"/>
      <c r="J30959"/>
      <c r="L30959" s="33"/>
      <c r="M30959" s="24"/>
    </row>
    <row r="30960" spans="1:13" x14ac:dyDescent="0.2">
      <c r="A30960" s="289"/>
      <c r="I30960"/>
      <c r="J30960"/>
      <c r="L30960" s="33"/>
      <c r="M30960" s="24"/>
    </row>
    <row r="30961" spans="1:13" x14ac:dyDescent="0.2">
      <c r="A30961" s="289"/>
      <c r="I30961"/>
      <c r="J30961"/>
      <c r="L30961" s="33"/>
      <c r="M30961" s="24"/>
    </row>
    <row r="30962" spans="1:13" x14ac:dyDescent="0.2">
      <c r="A30962" s="289"/>
      <c r="I30962"/>
      <c r="J30962"/>
      <c r="L30962" s="33"/>
      <c r="M30962" s="24"/>
    </row>
    <row r="30963" spans="1:13" x14ac:dyDescent="0.2">
      <c r="A30963" s="289"/>
      <c r="I30963"/>
      <c r="J30963"/>
      <c r="L30963" s="33"/>
      <c r="M30963" s="24"/>
    </row>
    <row r="30964" spans="1:13" x14ac:dyDescent="0.2">
      <c r="A30964" s="289"/>
      <c r="I30964"/>
      <c r="J30964"/>
      <c r="L30964" s="33"/>
      <c r="M30964" s="24"/>
    </row>
    <row r="30965" spans="1:13" x14ac:dyDescent="0.2">
      <c r="A30965" s="289"/>
      <c r="I30965"/>
      <c r="J30965"/>
      <c r="L30965" s="33"/>
      <c r="M30965" s="24"/>
    </row>
    <row r="30966" spans="1:13" x14ac:dyDescent="0.2">
      <c r="A30966" s="289"/>
      <c r="I30966"/>
      <c r="J30966"/>
      <c r="L30966" s="33"/>
      <c r="M30966" s="24"/>
    </row>
    <row r="30967" spans="1:13" x14ac:dyDescent="0.2">
      <c r="A30967" s="289"/>
      <c r="I30967"/>
      <c r="J30967"/>
      <c r="L30967" s="33"/>
      <c r="M30967" s="24"/>
    </row>
    <row r="30968" spans="1:13" x14ac:dyDescent="0.2">
      <c r="A30968" s="289"/>
      <c r="I30968"/>
      <c r="J30968"/>
      <c r="L30968" s="33"/>
      <c r="M30968" s="24"/>
    </row>
    <row r="30969" spans="1:13" x14ac:dyDescent="0.2">
      <c r="A30969" s="289"/>
      <c r="I30969"/>
      <c r="J30969"/>
      <c r="L30969" s="33"/>
      <c r="M30969" s="24"/>
    </row>
    <row r="30970" spans="1:13" x14ac:dyDescent="0.2">
      <c r="A30970" s="289"/>
      <c r="I30970"/>
      <c r="J30970"/>
      <c r="L30970" s="33"/>
      <c r="M30970" s="24"/>
    </row>
    <row r="30971" spans="1:13" x14ac:dyDescent="0.2">
      <c r="A30971" s="289"/>
      <c r="I30971"/>
      <c r="J30971"/>
      <c r="L30971" s="33"/>
      <c r="M30971" s="24"/>
    </row>
    <row r="30972" spans="1:13" x14ac:dyDescent="0.2">
      <c r="A30972" s="289"/>
      <c r="I30972"/>
      <c r="J30972"/>
      <c r="L30972" s="33"/>
      <c r="M30972" s="24"/>
    </row>
    <row r="30973" spans="1:13" x14ac:dyDescent="0.2">
      <c r="A30973" s="289"/>
      <c r="I30973"/>
      <c r="J30973"/>
      <c r="L30973" s="33"/>
      <c r="M30973" s="24"/>
    </row>
    <row r="30974" spans="1:13" x14ac:dyDescent="0.2">
      <c r="A30974" s="289"/>
      <c r="I30974"/>
      <c r="J30974"/>
      <c r="L30974" s="33"/>
      <c r="M30974" s="24"/>
    </row>
    <row r="30975" spans="1:13" x14ac:dyDescent="0.2">
      <c r="A30975" s="289"/>
      <c r="I30975"/>
      <c r="J30975"/>
      <c r="L30975" s="33"/>
      <c r="M30975" s="24"/>
    </row>
    <row r="30976" spans="1:13" x14ac:dyDescent="0.2">
      <c r="A30976" s="289"/>
      <c r="I30976"/>
      <c r="J30976"/>
      <c r="L30976" s="33"/>
      <c r="M30976" s="24"/>
    </row>
    <row r="30977" spans="1:13" x14ac:dyDescent="0.2">
      <c r="A30977" s="289"/>
      <c r="I30977"/>
      <c r="J30977"/>
      <c r="L30977" s="33"/>
      <c r="M30977" s="24"/>
    </row>
    <row r="30978" spans="1:13" x14ac:dyDescent="0.2">
      <c r="A30978" s="289"/>
      <c r="I30978"/>
      <c r="J30978"/>
      <c r="L30978" s="33"/>
      <c r="M30978" s="24"/>
    </row>
    <row r="30979" spans="1:13" x14ac:dyDescent="0.2">
      <c r="A30979" s="289"/>
      <c r="I30979"/>
      <c r="J30979"/>
      <c r="L30979" s="33"/>
      <c r="M30979" s="24"/>
    </row>
    <row r="30980" spans="1:13" x14ac:dyDescent="0.2">
      <c r="A30980" s="289"/>
      <c r="I30980"/>
      <c r="J30980"/>
      <c r="L30980" s="33"/>
      <c r="M30980" s="24"/>
    </row>
    <row r="30981" spans="1:13" x14ac:dyDescent="0.2">
      <c r="A30981" s="289"/>
      <c r="I30981"/>
      <c r="J30981"/>
      <c r="L30981" s="33"/>
      <c r="M30981" s="24"/>
    </row>
    <row r="30982" spans="1:13" x14ac:dyDescent="0.2">
      <c r="A30982" s="289"/>
      <c r="I30982"/>
      <c r="J30982"/>
      <c r="L30982" s="33"/>
      <c r="M30982" s="24"/>
    </row>
    <row r="30983" spans="1:13" x14ac:dyDescent="0.2">
      <c r="A30983" s="289"/>
      <c r="I30983"/>
      <c r="J30983"/>
      <c r="L30983" s="33"/>
      <c r="M30983" s="24"/>
    </row>
    <row r="30984" spans="1:13" x14ac:dyDescent="0.2">
      <c r="A30984" s="289"/>
      <c r="I30984"/>
      <c r="J30984"/>
      <c r="L30984" s="33"/>
      <c r="M30984" s="24"/>
    </row>
    <row r="30985" spans="1:13" x14ac:dyDescent="0.2">
      <c r="A30985" s="289"/>
      <c r="I30985"/>
      <c r="J30985"/>
      <c r="L30985" s="33"/>
      <c r="M30985" s="24"/>
    </row>
    <row r="30986" spans="1:13" x14ac:dyDescent="0.2">
      <c r="A30986" s="289"/>
      <c r="I30986"/>
      <c r="J30986"/>
      <c r="L30986" s="33"/>
      <c r="M30986" s="24"/>
    </row>
    <row r="30987" spans="1:13" x14ac:dyDescent="0.2">
      <c r="A30987" s="289"/>
      <c r="I30987"/>
      <c r="J30987"/>
      <c r="L30987" s="33"/>
      <c r="M30987" s="24"/>
    </row>
    <row r="30988" spans="1:13" x14ac:dyDescent="0.2">
      <c r="A30988" s="289"/>
      <c r="I30988"/>
      <c r="J30988"/>
      <c r="L30988" s="33"/>
      <c r="M30988" s="24"/>
    </row>
    <row r="30989" spans="1:13" x14ac:dyDescent="0.2">
      <c r="A30989" s="289"/>
      <c r="I30989"/>
      <c r="J30989"/>
      <c r="L30989" s="33"/>
      <c r="M30989" s="24"/>
    </row>
    <row r="30990" spans="1:13" x14ac:dyDescent="0.2">
      <c r="A30990" s="289"/>
      <c r="I30990"/>
      <c r="J30990"/>
      <c r="L30990" s="33"/>
      <c r="M30990" s="24"/>
    </row>
    <row r="30991" spans="1:13" x14ac:dyDescent="0.2">
      <c r="A30991" s="289"/>
      <c r="I30991"/>
      <c r="J30991"/>
      <c r="L30991" s="33"/>
      <c r="M30991" s="24"/>
    </row>
    <row r="30992" spans="1:13" x14ac:dyDescent="0.2">
      <c r="A30992" s="289"/>
      <c r="I30992"/>
      <c r="J30992"/>
      <c r="L30992" s="33"/>
      <c r="M30992" s="24"/>
    </row>
    <row r="30993" spans="1:13" x14ac:dyDescent="0.2">
      <c r="A30993" s="289"/>
      <c r="I30993"/>
      <c r="J30993"/>
      <c r="L30993" s="33"/>
      <c r="M30993" s="24"/>
    </row>
    <row r="30994" spans="1:13" x14ac:dyDescent="0.2">
      <c r="A30994" s="289"/>
      <c r="I30994"/>
      <c r="J30994"/>
      <c r="L30994" s="33"/>
      <c r="M30994" s="24"/>
    </row>
    <row r="30995" spans="1:13" x14ac:dyDescent="0.2">
      <c r="A30995" s="289"/>
      <c r="I30995"/>
      <c r="J30995"/>
      <c r="L30995" s="33"/>
      <c r="M30995" s="24"/>
    </row>
    <row r="30996" spans="1:13" x14ac:dyDescent="0.2">
      <c r="A30996" s="289"/>
      <c r="I30996"/>
      <c r="J30996"/>
      <c r="L30996" s="33"/>
      <c r="M30996" s="24"/>
    </row>
    <row r="30997" spans="1:13" x14ac:dyDescent="0.2">
      <c r="A30997" s="289"/>
      <c r="I30997"/>
      <c r="J30997"/>
      <c r="L30997" s="33"/>
      <c r="M30997" s="24"/>
    </row>
    <row r="30998" spans="1:13" x14ac:dyDescent="0.2">
      <c r="A30998" s="289"/>
      <c r="I30998"/>
      <c r="J30998"/>
      <c r="L30998" s="33"/>
      <c r="M30998" s="24"/>
    </row>
    <row r="30999" spans="1:13" x14ac:dyDescent="0.2">
      <c r="A30999" s="289"/>
      <c r="I30999"/>
      <c r="J30999"/>
      <c r="L30999" s="33"/>
      <c r="M30999" s="24"/>
    </row>
    <row r="31000" spans="1:13" x14ac:dyDescent="0.2">
      <c r="A31000" s="289"/>
      <c r="I31000"/>
      <c r="J31000"/>
      <c r="L31000" s="33"/>
      <c r="M31000" s="24"/>
    </row>
    <row r="31001" spans="1:13" x14ac:dyDescent="0.2">
      <c r="A31001" s="289"/>
      <c r="I31001"/>
      <c r="J31001"/>
      <c r="L31001" s="33"/>
      <c r="M31001" s="24"/>
    </row>
    <row r="31002" spans="1:13" x14ac:dyDescent="0.2">
      <c r="A31002" s="289"/>
      <c r="I31002"/>
      <c r="J31002"/>
      <c r="L31002" s="33"/>
      <c r="M31002" s="24"/>
    </row>
    <row r="31003" spans="1:13" x14ac:dyDescent="0.2">
      <c r="A31003" s="289"/>
      <c r="I31003"/>
      <c r="J31003"/>
      <c r="L31003" s="33"/>
      <c r="M31003" s="24"/>
    </row>
    <row r="31004" spans="1:13" x14ac:dyDescent="0.2">
      <c r="A31004" s="289"/>
      <c r="I31004"/>
      <c r="J31004"/>
      <c r="L31004" s="33"/>
      <c r="M31004" s="24"/>
    </row>
    <row r="31005" spans="1:13" x14ac:dyDescent="0.2">
      <c r="A31005" s="289"/>
      <c r="I31005"/>
      <c r="J31005"/>
      <c r="L31005" s="33"/>
      <c r="M31005" s="24"/>
    </row>
    <row r="31006" spans="1:13" x14ac:dyDescent="0.2">
      <c r="A31006" s="289"/>
      <c r="I31006"/>
      <c r="J31006"/>
      <c r="L31006" s="33"/>
      <c r="M31006" s="24"/>
    </row>
    <row r="31007" spans="1:13" x14ac:dyDescent="0.2">
      <c r="A31007" s="289"/>
      <c r="I31007"/>
      <c r="J31007"/>
      <c r="L31007" s="33"/>
      <c r="M31007" s="24"/>
    </row>
    <row r="31008" spans="1:13" x14ac:dyDescent="0.2">
      <c r="A31008" s="289"/>
      <c r="I31008"/>
      <c r="J31008"/>
      <c r="L31008" s="33"/>
      <c r="M31008" s="24"/>
    </row>
    <row r="31009" spans="1:13" x14ac:dyDescent="0.2">
      <c r="A31009" s="289"/>
      <c r="I31009"/>
      <c r="J31009"/>
      <c r="L31009" s="33"/>
      <c r="M31009" s="24"/>
    </row>
    <row r="31010" spans="1:13" x14ac:dyDescent="0.2">
      <c r="A31010" s="289"/>
      <c r="I31010"/>
      <c r="J31010"/>
      <c r="L31010" s="33"/>
      <c r="M31010" s="24"/>
    </row>
    <row r="31011" spans="1:13" x14ac:dyDescent="0.2">
      <c r="A31011" s="289"/>
      <c r="I31011"/>
      <c r="J31011"/>
      <c r="L31011" s="33"/>
      <c r="M31011" s="24"/>
    </row>
    <row r="31012" spans="1:13" x14ac:dyDescent="0.2">
      <c r="A31012" s="289"/>
      <c r="I31012"/>
      <c r="J31012"/>
      <c r="L31012" s="33"/>
      <c r="M31012" s="24"/>
    </row>
    <row r="31013" spans="1:13" x14ac:dyDescent="0.2">
      <c r="A31013" s="289"/>
      <c r="I31013"/>
      <c r="J31013"/>
      <c r="L31013" s="33"/>
      <c r="M31013" s="24"/>
    </row>
    <row r="31014" spans="1:13" x14ac:dyDescent="0.2">
      <c r="A31014" s="289"/>
      <c r="I31014"/>
      <c r="J31014"/>
      <c r="L31014" s="33"/>
      <c r="M31014" s="24"/>
    </row>
    <row r="31015" spans="1:13" x14ac:dyDescent="0.2">
      <c r="A31015" s="289"/>
      <c r="I31015"/>
      <c r="J31015"/>
      <c r="L31015" s="33"/>
      <c r="M31015" s="24"/>
    </row>
    <row r="31016" spans="1:13" x14ac:dyDescent="0.2">
      <c r="A31016" s="289"/>
      <c r="I31016"/>
      <c r="J31016"/>
      <c r="L31016" s="33"/>
      <c r="M31016" s="24"/>
    </row>
    <row r="31017" spans="1:13" x14ac:dyDescent="0.2">
      <c r="A31017" s="289"/>
      <c r="I31017"/>
      <c r="J31017"/>
      <c r="L31017" s="33"/>
      <c r="M31017" s="24"/>
    </row>
    <row r="31018" spans="1:13" x14ac:dyDescent="0.2">
      <c r="A31018" s="289"/>
      <c r="I31018"/>
      <c r="J31018"/>
      <c r="L31018" s="33"/>
      <c r="M31018" s="24"/>
    </row>
    <row r="31019" spans="1:13" x14ac:dyDescent="0.2">
      <c r="A31019" s="289"/>
      <c r="I31019"/>
      <c r="J31019"/>
      <c r="L31019" s="33"/>
      <c r="M31019" s="24"/>
    </row>
    <row r="31020" spans="1:13" x14ac:dyDescent="0.2">
      <c r="A31020" s="289"/>
      <c r="I31020"/>
      <c r="J31020"/>
      <c r="L31020" s="33"/>
      <c r="M31020" s="24"/>
    </row>
    <row r="31021" spans="1:13" x14ac:dyDescent="0.2">
      <c r="A31021" s="289"/>
      <c r="I31021"/>
      <c r="J31021"/>
      <c r="L31021" s="33"/>
      <c r="M31021" s="24"/>
    </row>
    <row r="31022" spans="1:13" x14ac:dyDescent="0.2">
      <c r="A31022" s="289"/>
      <c r="I31022"/>
      <c r="J31022"/>
      <c r="L31022" s="33"/>
      <c r="M31022" s="24"/>
    </row>
    <row r="31023" spans="1:13" x14ac:dyDescent="0.2">
      <c r="A31023" s="289"/>
      <c r="I31023"/>
      <c r="J31023"/>
      <c r="L31023" s="33"/>
      <c r="M31023" s="24"/>
    </row>
    <row r="31024" spans="1:13" x14ac:dyDescent="0.2">
      <c r="A31024" s="289"/>
      <c r="I31024"/>
      <c r="J31024"/>
      <c r="L31024" s="33"/>
      <c r="M31024" s="24"/>
    </row>
    <row r="31025" spans="1:13" x14ac:dyDescent="0.2">
      <c r="A31025" s="289"/>
      <c r="I31025"/>
      <c r="J31025"/>
      <c r="L31025" s="33"/>
      <c r="M31025" s="24"/>
    </row>
    <row r="31026" spans="1:13" x14ac:dyDescent="0.2">
      <c r="A31026" s="289"/>
      <c r="I31026"/>
      <c r="J31026"/>
      <c r="L31026" s="33"/>
      <c r="M31026" s="24"/>
    </row>
    <row r="31027" spans="1:13" x14ac:dyDescent="0.2">
      <c r="A31027" s="289"/>
      <c r="I31027"/>
      <c r="J31027"/>
      <c r="L31027" s="33"/>
      <c r="M31027" s="24"/>
    </row>
    <row r="31028" spans="1:13" x14ac:dyDescent="0.2">
      <c r="A31028" s="289"/>
      <c r="I31028"/>
      <c r="J31028"/>
      <c r="L31028" s="33"/>
      <c r="M31028" s="24"/>
    </row>
    <row r="31029" spans="1:13" x14ac:dyDescent="0.2">
      <c r="A31029" s="289"/>
      <c r="I31029"/>
      <c r="J31029"/>
      <c r="L31029" s="33"/>
      <c r="M31029" s="24"/>
    </row>
    <row r="31030" spans="1:13" x14ac:dyDescent="0.2">
      <c r="A31030" s="289"/>
      <c r="I31030"/>
      <c r="J31030"/>
      <c r="L31030" s="33"/>
      <c r="M31030" s="24"/>
    </row>
    <row r="31031" spans="1:13" x14ac:dyDescent="0.2">
      <c r="A31031" s="289"/>
      <c r="I31031"/>
      <c r="J31031"/>
      <c r="L31031" s="33"/>
      <c r="M31031" s="24"/>
    </row>
    <row r="31032" spans="1:13" x14ac:dyDescent="0.2">
      <c r="A31032" s="289"/>
      <c r="I31032"/>
      <c r="J31032"/>
      <c r="L31032" s="33"/>
      <c r="M31032" s="24"/>
    </row>
    <row r="31033" spans="1:13" x14ac:dyDescent="0.2">
      <c r="A31033" s="289"/>
      <c r="I31033"/>
      <c r="J31033"/>
      <c r="L31033" s="33"/>
      <c r="M31033" s="24"/>
    </row>
    <row r="31034" spans="1:13" x14ac:dyDescent="0.2">
      <c r="A31034" s="289"/>
      <c r="I31034"/>
      <c r="J31034"/>
      <c r="L31034" s="33"/>
      <c r="M31034" s="24"/>
    </row>
    <row r="31035" spans="1:13" x14ac:dyDescent="0.2">
      <c r="A31035" s="289"/>
      <c r="I31035"/>
      <c r="J31035"/>
      <c r="L31035" s="33"/>
      <c r="M31035" s="24"/>
    </row>
    <row r="31036" spans="1:13" x14ac:dyDescent="0.2">
      <c r="A31036" s="289"/>
      <c r="I31036"/>
      <c r="J31036"/>
      <c r="L31036" s="33"/>
      <c r="M31036" s="24"/>
    </row>
    <row r="31037" spans="1:13" x14ac:dyDescent="0.2">
      <c r="A31037" s="289"/>
      <c r="I31037"/>
      <c r="J31037"/>
      <c r="L31037" s="33"/>
      <c r="M31037" s="24"/>
    </row>
    <row r="31038" spans="1:13" x14ac:dyDescent="0.2">
      <c r="A31038" s="289"/>
      <c r="I31038"/>
      <c r="J31038"/>
      <c r="L31038" s="33"/>
      <c r="M31038" s="24"/>
    </row>
    <row r="31039" spans="1:13" x14ac:dyDescent="0.2">
      <c r="A31039" s="289"/>
      <c r="I31039"/>
      <c r="J31039"/>
      <c r="L31039" s="33"/>
      <c r="M31039" s="24"/>
    </row>
    <row r="31040" spans="1:13" x14ac:dyDescent="0.2">
      <c r="A31040" s="289"/>
      <c r="I31040"/>
      <c r="J31040"/>
      <c r="L31040" s="33"/>
      <c r="M31040" s="24"/>
    </row>
    <row r="31041" spans="1:13" x14ac:dyDescent="0.2">
      <c r="A31041" s="289"/>
      <c r="I31041"/>
      <c r="J31041"/>
      <c r="L31041" s="33"/>
      <c r="M31041" s="24"/>
    </row>
    <row r="31042" spans="1:13" x14ac:dyDescent="0.2">
      <c r="A31042" s="289"/>
      <c r="I31042"/>
      <c r="J31042"/>
      <c r="L31042" s="33"/>
      <c r="M31042" s="24"/>
    </row>
    <row r="31043" spans="1:13" x14ac:dyDescent="0.2">
      <c r="A31043" s="289"/>
      <c r="I31043"/>
      <c r="J31043"/>
      <c r="L31043" s="33"/>
      <c r="M31043" s="24"/>
    </row>
    <row r="31044" spans="1:13" x14ac:dyDescent="0.2">
      <c r="A31044" s="289"/>
      <c r="I31044"/>
      <c r="J31044"/>
      <c r="L31044" s="33"/>
      <c r="M31044" s="24"/>
    </row>
    <row r="31045" spans="1:13" x14ac:dyDescent="0.2">
      <c r="A31045" s="289"/>
      <c r="I31045"/>
      <c r="J31045"/>
      <c r="L31045" s="33"/>
      <c r="M31045" s="24"/>
    </row>
    <row r="31046" spans="1:13" x14ac:dyDescent="0.2">
      <c r="A31046" s="289"/>
      <c r="I31046"/>
      <c r="J31046"/>
      <c r="L31046" s="33"/>
      <c r="M31046" s="24"/>
    </row>
    <row r="31047" spans="1:13" x14ac:dyDescent="0.2">
      <c r="A31047" s="289"/>
      <c r="I31047"/>
      <c r="J31047"/>
      <c r="L31047" s="33"/>
      <c r="M31047" s="24"/>
    </row>
    <row r="31048" spans="1:13" x14ac:dyDescent="0.2">
      <c r="A31048" s="289"/>
      <c r="I31048"/>
      <c r="J31048"/>
      <c r="L31048" s="33"/>
      <c r="M31048" s="24"/>
    </row>
    <row r="31049" spans="1:13" x14ac:dyDescent="0.2">
      <c r="A31049" s="289"/>
      <c r="I31049"/>
      <c r="J31049"/>
      <c r="L31049" s="33"/>
      <c r="M31049" s="24"/>
    </row>
    <row r="31050" spans="1:13" x14ac:dyDescent="0.2">
      <c r="A31050" s="289"/>
      <c r="I31050"/>
      <c r="J31050"/>
      <c r="L31050" s="33"/>
      <c r="M31050" s="24"/>
    </row>
    <row r="31051" spans="1:13" x14ac:dyDescent="0.2">
      <c r="A31051" s="289"/>
      <c r="I31051"/>
      <c r="J31051"/>
      <c r="L31051" s="33"/>
      <c r="M31051" s="24"/>
    </row>
    <row r="31052" spans="1:13" x14ac:dyDescent="0.2">
      <c r="A31052" s="289"/>
      <c r="I31052"/>
      <c r="J31052"/>
      <c r="L31052" s="33"/>
      <c r="M31052" s="24"/>
    </row>
    <row r="31053" spans="1:13" x14ac:dyDescent="0.2">
      <c r="A31053" s="289"/>
      <c r="I31053"/>
      <c r="J31053"/>
      <c r="L31053" s="33"/>
      <c r="M31053" s="24"/>
    </row>
    <row r="31054" spans="1:13" x14ac:dyDescent="0.2">
      <c r="A31054" s="289"/>
      <c r="I31054"/>
      <c r="J31054"/>
      <c r="L31054" s="33"/>
      <c r="M31054" s="24"/>
    </row>
    <row r="31055" spans="1:13" x14ac:dyDescent="0.2">
      <c r="A31055" s="289"/>
      <c r="I31055"/>
      <c r="J31055"/>
      <c r="L31055" s="33"/>
      <c r="M31055" s="24"/>
    </row>
    <row r="31056" spans="1:13" x14ac:dyDescent="0.2">
      <c r="A31056" s="289"/>
      <c r="I31056"/>
      <c r="J31056"/>
      <c r="L31056" s="33"/>
      <c r="M31056" s="24"/>
    </row>
    <row r="31057" spans="1:13" x14ac:dyDescent="0.2">
      <c r="A31057" s="289"/>
      <c r="I31057"/>
      <c r="J31057"/>
      <c r="L31057" s="33"/>
      <c r="M31057" s="24"/>
    </row>
    <row r="31058" spans="1:13" x14ac:dyDescent="0.2">
      <c r="A31058" s="289"/>
      <c r="I31058"/>
      <c r="J31058"/>
      <c r="L31058" s="33"/>
      <c r="M31058" s="24"/>
    </row>
    <row r="31059" spans="1:13" x14ac:dyDescent="0.2">
      <c r="A31059" s="289"/>
      <c r="I31059"/>
      <c r="J31059"/>
      <c r="L31059" s="33"/>
      <c r="M31059" s="24"/>
    </row>
    <row r="31060" spans="1:13" x14ac:dyDescent="0.2">
      <c r="A31060" s="289"/>
      <c r="I31060"/>
      <c r="J31060"/>
      <c r="L31060" s="33"/>
      <c r="M31060" s="24"/>
    </row>
    <row r="31061" spans="1:13" x14ac:dyDescent="0.2">
      <c r="A31061" s="289"/>
      <c r="I31061"/>
      <c r="J31061"/>
      <c r="L31061" s="33"/>
      <c r="M31061" s="24"/>
    </row>
    <row r="31062" spans="1:13" x14ac:dyDescent="0.2">
      <c r="A31062" s="289"/>
      <c r="I31062"/>
      <c r="J31062"/>
      <c r="L31062" s="33"/>
      <c r="M31062" s="24"/>
    </row>
    <row r="31063" spans="1:13" x14ac:dyDescent="0.2">
      <c r="A31063" s="289"/>
      <c r="I31063"/>
      <c r="J31063"/>
      <c r="L31063" s="33"/>
      <c r="M31063" s="24"/>
    </row>
    <row r="31064" spans="1:13" x14ac:dyDescent="0.2">
      <c r="A31064" s="289"/>
      <c r="I31064"/>
      <c r="J31064"/>
      <c r="L31064" s="33"/>
      <c r="M31064" s="24"/>
    </row>
    <row r="31065" spans="1:13" x14ac:dyDescent="0.2">
      <c r="A31065" s="289"/>
      <c r="I31065"/>
      <c r="J31065"/>
      <c r="L31065" s="33"/>
      <c r="M31065" s="24"/>
    </row>
    <row r="31066" spans="1:13" x14ac:dyDescent="0.2">
      <c r="A31066" s="289"/>
      <c r="I31066"/>
      <c r="J31066"/>
      <c r="L31066" s="33"/>
      <c r="M31066" s="24"/>
    </row>
    <row r="31067" spans="1:13" x14ac:dyDescent="0.2">
      <c r="A31067" s="289"/>
      <c r="I31067"/>
      <c r="J31067"/>
      <c r="L31067" s="33"/>
      <c r="M31067" s="24"/>
    </row>
    <row r="31068" spans="1:13" x14ac:dyDescent="0.2">
      <c r="A31068" s="289"/>
      <c r="I31068"/>
      <c r="J31068"/>
      <c r="L31068" s="33"/>
      <c r="M31068" s="24"/>
    </row>
    <row r="31069" spans="1:13" x14ac:dyDescent="0.2">
      <c r="A31069" s="289"/>
      <c r="I31069"/>
      <c r="J31069"/>
      <c r="L31069" s="33"/>
      <c r="M31069" s="24"/>
    </row>
    <row r="31070" spans="1:13" x14ac:dyDescent="0.2">
      <c r="A31070" s="289"/>
      <c r="I31070"/>
      <c r="J31070"/>
      <c r="L31070" s="33"/>
      <c r="M31070" s="24"/>
    </row>
    <row r="31071" spans="1:13" x14ac:dyDescent="0.2">
      <c r="A31071" s="289"/>
      <c r="I31071"/>
      <c r="J31071"/>
      <c r="L31071" s="33"/>
      <c r="M31071" s="24"/>
    </row>
    <row r="31072" spans="1:13" x14ac:dyDescent="0.2">
      <c r="A31072" s="289"/>
      <c r="I31072"/>
      <c r="J31072"/>
      <c r="L31072" s="33"/>
      <c r="M31072" s="24"/>
    </row>
    <row r="31073" spans="1:13" x14ac:dyDescent="0.2">
      <c r="A31073" s="289"/>
      <c r="I31073"/>
      <c r="J31073"/>
      <c r="L31073" s="33"/>
      <c r="M31073" s="24"/>
    </row>
    <row r="31074" spans="1:13" x14ac:dyDescent="0.2">
      <c r="A31074" s="289"/>
      <c r="I31074"/>
      <c r="J31074"/>
      <c r="L31074" s="33"/>
      <c r="M31074" s="24"/>
    </row>
    <row r="31075" spans="1:13" x14ac:dyDescent="0.2">
      <c r="A31075" s="289"/>
      <c r="I31075"/>
      <c r="J31075"/>
      <c r="L31075" s="33"/>
      <c r="M31075" s="24"/>
    </row>
    <row r="31076" spans="1:13" x14ac:dyDescent="0.2">
      <c r="A31076" s="289"/>
      <c r="I31076"/>
      <c r="J31076"/>
      <c r="L31076" s="33"/>
      <c r="M31076" s="24"/>
    </row>
    <row r="31077" spans="1:13" x14ac:dyDescent="0.2">
      <c r="A31077" s="289"/>
      <c r="I31077"/>
      <c r="J31077"/>
      <c r="L31077" s="33"/>
      <c r="M31077" s="24"/>
    </row>
    <row r="31078" spans="1:13" x14ac:dyDescent="0.2">
      <c r="A31078" s="289"/>
      <c r="I31078"/>
      <c r="J31078"/>
      <c r="L31078" s="33"/>
      <c r="M31078" s="24"/>
    </row>
    <row r="31079" spans="1:13" x14ac:dyDescent="0.2">
      <c r="A31079" s="289"/>
      <c r="I31079"/>
      <c r="J31079"/>
      <c r="L31079" s="33"/>
      <c r="M31079" s="24"/>
    </row>
    <row r="31080" spans="1:13" x14ac:dyDescent="0.2">
      <c r="A31080" s="289"/>
      <c r="I31080"/>
      <c r="J31080"/>
      <c r="L31080" s="33"/>
      <c r="M31080" s="24"/>
    </row>
    <row r="31081" spans="1:13" x14ac:dyDescent="0.2">
      <c r="A31081" s="289"/>
      <c r="I31081"/>
      <c r="J31081"/>
      <c r="L31081" s="33"/>
      <c r="M31081" s="24"/>
    </row>
    <row r="31082" spans="1:13" x14ac:dyDescent="0.2">
      <c r="A31082" s="289"/>
      <c r="I31082"/>
      <c r="J31082"/>
      <c r="L31082" s="33"/>
      <c r="M31082" s="24"/>
    </row>
    <row r="31083" spans="1:13" x14ac:dyDescent="0.2">
      <c r="A31083" s="289"/>
      <c r="I31083"/>
      <c r="J31083"/>
      <c r="L31083" s="33"/>
      <c r="M31083" s="24"/>
    </row>
    <row r="31084" spans="1:13" x14ac:dyDescent="0.2">
      <c r="A31084" s="289"/>
      <c r="I31084"/>
      <c r="J31084"/>
      <c r="L31084" s="33"/>
      <c r="M31084" s="24"/>
    </row>
    <row r="31085" spans="1:13" x14ac:dyDescent="0.2">
      <c r="A31085" s="289"/>
      <c r="I31085"/>
      <c r="J31085"/>
      <c r="L31085" s="33"/>
      <c r="M31085" s="24"/>
    </row>
    <row r="31086" spans="1:13" x14ac:dyDescent="0.2">
      <c r="A31086" s="289"/>
      <c r="I31086"/>
      <c r="J31086"/>
      <c r="L31086" s="33"/>
      <c r="M31086" s="24"/>
    </row>
    <row r="31087" spans="1:13" x14ac:dyDescent="0.2">
      <c r="A31087" s="289"/>
      <c r="I31087"/>
      <c r="J31087"/>
      <c r="L31087" s="33"/>
      <c r="M31087" s="24"/>
    </row>
    <row r="31088" spans="1:13" x14ac:dyDescent="0.2">
      <c r="A31088" s="289"/>
      <c r="I31088"/>
      <c r="J31088"/>
      <c r="L31088" s="33"/>
      <c r="M31088" s="24"/>
    </row>
    <row r="31089" spans="1:13" x14ac:dyDescent="0.2">
      <c r="A31089" s="289"/>
      <c r="I31089"/>
      <c r="J31089"/>
      <c r="L31089" s="33"/>
      <c r="M31089" s="24"/>
    </row>
    <row r="31090" spans="1:13" x14ac:dyDescent="0.2">
      <c r="A31090" s="289"/>
      <c r="I31090"/>
      <c r="J31090"/>
      <c r="L31090" s="33"/>
      <c r="M31090" s="24"/>
    </row>
    <row r="31091" spans="1:13" x14ac:dyDescent="0.2">
      <c r="A31091" s="289"/>
      <c r="I31091"/>
      <c r="J31091"/>
      <c r="L31091" s="33"/>
      <c r="M31091" s="24"/>
    </row>
    <row r="31092" spans="1:13" x14ac:dyDescent="0.2">
      <c r="A31092" s="289"/>
      <c r="I31092"/>
      <c r="J31092"/>
      <c r="L31092" s="33"/>
      <c r="M31092" s="24"/>
    </row>
    <row r="31093" spans="1:13" x14ac:dyDescent="0.2">
      <c r="A31093" s="289"/>
      <c r="I31093"/>
      <c r="J31093"/>
      <c r="L31093" s="33"/>
      <c r="M31093" s="24"/>
    </row>
    <row r="31094" spans="1:13" x14ac:dyDescent="0.2">
      <c r="A31094" s="289"/>
      <c r="I31094"/>
      <c r="J31094"/>
      <c r="L31094" s="33"/>
      <c r="M31094" s="24"/>
    </row>
    <row r="31095" spans="1:13" x14ac:dyDescent="0.2">
      <c r="A31095" s="289"/>
      <c r="I31095"/>
      <c r="J31095"/>
      <c r="L31095" s="33"/>
      <c r="M31095" s="24"/>
    </row>
    <row r="31096" spans="1:13" x14ac:dyDescent="0.2">
      <c r="A31096" s="289"/>
      <c r="I31096"/>
      <c r="J31096"/>
      <c r="L31096" s="33"/>
      <c r="M31096" s="24"/>
    </row>
    <row r="31097" spans="1:13" x14ac:dyDescent="0.2">
      <c r="A31097" s="289"/>
      <c r="I31097"/>
      <c r="J31097"/>
      <c r="L31097" s="33"/>
      <c r="M31097" s="24"/>
    </row>
    <row r="31098" spans="1:13" x14ac:dyDescent="0.2">
      <c r="A31098" s="289"/>
      <c r="I31098"/>
      <c r="J31098"/>
      <c r="L31098" s="33"/>
      <c r="M31098" s="24"/>
    </row>
    <row r="31099" spans="1:13" x14ac:dyDescent="0.2">
      <c r="A31099" s="289"/>
      <c r="I31099"/>
      <c r="J31099"/>
      <c r="L31099" s="33"/>
      <c r="M31099" s="24"/>
    </row>
    <row r="31100" spans="1:13" x14ac:dyDescent="0.2">
      <c r="A31100" s="289"/>
      <c r="I31100"/>
      <c r="J31100"/>
      <c r="L31100" s="33"/>
      <c r="M31100" s="24"/>
    </row>
    <row r="31101" spans="1:13" x14ac:dyDescent="0.2">
      <c r="A31101" s="289"/>
      <c r="I31101"/>
      <c r="J31101"/>
      <c r="L31101" s="33"/>
      <c r="M31101" s="24"/>
    </row>
    <row r="31102" spans="1:13" x14ac:dyDescent="0.2">
      <c r="A31102" s="289"/>
      <c r="I31102"/>
      <c r="J31102"/>
      <c r="L31102" s="33"/>
      <c r="M31102" s="24"/>
    </row>
    <row r="31103" spans="1:13" x14ac:dyDescent="0.2">
      <c r="A31103" s="289"/>
      <c r="I31103"/>
      <c r="J31103"/>
      <c r="L31103" s="33"/>
      <c r="M31103" s="24"/>
    </row>
    <row r="31104" spans="1:13" x14ac:dyDescent="0.2">
      <c r="A31104" s="289"/>
      <c r="I31104"/>
      <c r="J31104"/>
      <c r="L31104" s="33"/>
      <c r="M31104" s="24"/>
    </row>
    <row r="31105" spans="1:13" x14ac:dyDescent="0.2">
      <c r="A31105" s="289"/>
      <c r="I31105"/>
      <c r="J31105"/>
      <c r="L31105" s="33"/>
      <c r="M31105" s="24"/>
    </row>
    <row r="31106" spans="1:13" x14ac:dyDescent="0.2">
      <c r="A31106" s="289"/>
      <c r="I31106"/>
      <c r="J31106"/>
      <c r="L31106" s="33"/>
      <c r="M31106" s="24"/>
    </row>
    <row r="31107" spans="1:13" x14ac:dyDescent="0.2">
      <c r="A31107" s="289"/>
      <c r="I31107"/>
      <c r="J31107"/>
      <c r="L31107" s="33"/>
      <c r="M31107" s="24"/>
    </row>
    <row r="31108" spans="1:13" x14ac:dyDescent="0.2">
      <c r="A31108" s="289"/>
      <c r="I31108"/>
      <c r="J31108"/>
      <c r="L31108" s="33"/>
      <c r="M31108" s="24"/>
    </row>
    <row r="31109" spans="1:13" x14ac:dyDescent="0.2">
      <c r="A31109" s="289"/>
      <c r="I31109"/>
      <c r="J31109"/>
      <c r="L31109" s="33"/>
      <c r="M31109" s="24"/>
    </row>
    <row r="31110" spans="1:13" x14ac:dyDescent="0.2">
      <c r="A31110" s="289"/>
      <c r="I31110"/>
      <c r="J31110"/>
      <c r="L31110" s="33"/>
      <c r="M31110" s="24"/>
    </row>
    <row r="31111" spans="1:13" x14ac:dyDescent="0.2">
      <c r="A31111" s="289"/>
      <c r="I31111"/>
      <c r="J31111"/>
      <c r="L31111" s="33"/>
      <c r="M31111" s="24"/>
    </row>
    <row r="31112" spans="1:13" x14ac:dyDescent="0.2">
      <c r="A31112" s="289"/>
      <c r="I31112"/>
      <c r="J31112"/>
      <c r="L31112" s="33"/>
      <c r="M31112" s="24"/>
    </row>
    <row r="31113" spans="1:13" x14ac:dyDescent="0.2">
      <c r="A31113" s="289"/>
      <c r="I31113"/>
      <c r="J31113"/>
      <c r="L31113" s="33"/>
      <c r="M31113" s="24"/>
    </row>
    <row r="31114" spans="1:13" x14ac:dyDescent="0.2">
      <c r="A31114" s="289"/>
      <c r="I31114"/>
      <c r="J31114"/>
      <c r="L31114" s="33"/>
      <c r="M31114" s="24"/>
    </row>
    <row r="31115" spans="1:13" x14ac:dyDescent="0.2">
      <c r="A31115" s="289"/>
      <c r="I31115"/>
      <c r="J31115"/>
      <c r="L31115" s="33"/>
      <c r="M31115" s="24"/>
    </row>
    <row r="31116" spans="1:13" x14ac:dyDescent="0.2">
      <c r="A31116" s="289"/>
      <c r="I31116"/>
      <c r="J31116"/>
      <c r="L31116" s="33"/>
      <c r="M31116" s="24"/>
    </row>
    <row r="31117" spans="1:13" x14ac:dyDescent="0.2">
      <c r="A31117" s="289"/>
      <c r="I31117"/>
      <c r="J31117"/>
      <c r="L31117" s="33"/>
      <c r="M31117" s="24"/>
    </row>
    <row r="31118" spans="1:13" x14ac:dyDescent="0.2">
      <c r="A31118" s="289"/>
      <c r="I31118"/>
      <c r="J31118"/>
      <c r="L31118" s="33"/>
      <c r="M31118" s="24"/>
    </row>
    <row r="31119" spans="1:13" x14ac:dyDescent="0.2">
      <c r="A31119" s="289"/>
      <c r="I31119"/>
      <c r="J31119"/>
      <c r="L31119" s="33"/>
      <c r="M31119" s="24"/>
    </row>
    <row r="31120" spans="1:13" x14ac:dyDescent="0.2">
      <c r="A31120" s="289"/>
      <c r="I31120"/>
      <c r="J31120"/>
      <c r="L31120" s="33"/>
      <c r="M31120" s="24"/>
    </row>
    <row r="31121" spans="1:13" x14ac:dyDescent="0.2">
      <c r="A31121" s="289"/>
      <c r="I31121"/>
      <c r="J31121"/>
      <c r="L31121" s="33"/>
      <c r="M31121" s="24"/>
    </row>
    <row r="31122" spans="1:13" x14ac:dyDescent="0.2">
      <c r="A31122" s="289"/>
      <c r="I31122"/>
      <c r="J31122"/>
      <c r="L31122" s="33"/>
      <c r="M31122" s="24"/>
    </row>
    <row r="31123" spans="1:13" x14ac:dyDescent="0.2">
      <c r="A31123" s="289"/>
      <c r="I31123"/>
      <c r="J31123"/>
      <c r="L31123" s="33"/>
      <c r="M31123" s="24"/>
    </row>
    <row r="31124" spans="1:13" x14ac:dyDescent="0.2">
      <c r="A31124" s="289"/>
      <c r="I31124"/>
      <c r="J31124"/>
      <c r="L31124" s="33"/>
      <c r="M31124" s="24"/>
    </row>
    <row r="31125" spans="1:13" x14ac:dyDescent="0.2">
      <c r="A31125" s="289"/>
      <c r="I31125"/>
      <c r="J31125"/>
      <c r="L31125" s="33"/>
      <c r="M31125" s="24"/>
    </row>
    <row r="31126" spans="1:13" x14ac:dyDescent="0.2">
      <c r="A31126" s="289"/>
      <c r="I31126"/>
      <c r="J31126"/>
      <c r="L31126" s="33"/>
      <c r="M31126" s="24"/>
    </row>
    <row r="31127" spans="1:13" x14ac:dyDescent="0.2">
      <c r="A31127" s="289"/>
      <c r="I31127"/>
      <c r="J31127"/>
      <c r="L31127" s="33"/>
      <c r="M31127" s="24"/>
    </row>
    <row r="31128" spans="1:13" x14ac:dyDescent="0.2">
      <c r="A31128" s="289"/>
      <c r="I31128"/>
      <c r="J31128"/>
      <c r="L31128" s="33"/>
      <c r="M31128" s="24"/>
    </row>
    <row r="31129" spans="1:13" x14ac:dyDescent="0.2">
      <c r="A31129" s="289"/>
      <c r="I31129"/>
      <c r="J31129"/>
      <c r="L31129" s="33"/>
      <c r="M31129" s="24"/>
    </row>
    <row r="31130" spans="1:13" x14ac:dyDescent="0.2">
      <c r="A31130" s="289"/>
      <c r="I31130"/>
      <c r="J31130"/>
      <c r="L31130" s="33"/>
      <c r="M31130" s="24"/>
    </row>
    <row r="31131" spans="1:13" x14ac:dyDescent="0.2">
      <c r="A31131" s="289"/>
      <c r="I31131"/>
      <c r="J31131"/>
      <c r="L31131" s="33"/>
      <c r="M31131" s="24"/>
    </row>
    <row r="31132" spans="1:13" x14ac:dyDescent="0.2">
      <c r="A31132" s="289"/>
      <c r="I31132"/>
      <c r="J31132"/>
      <c r="L31132" s="33"/>
      <c r="M31132" s="24"/>
    </row>
    <row r="31133" spans="1:13" x14ac:dyDescent="0.2">
      <c r="A31133" s="289"/>
      <c r="I31133"/>
      <c r="J31133"/>
      <c r="L31133" s="33"/>
      <c r="M31133" s="24"/>
    </row>
    <row r="31134" spans="1:13" x14ac:dyDescent="0.2">
      <c r="A31134" s="289"/>
      <c r="I31134"/>
      <c r="J31134"/>
      <c r="L31134" s="33"/>
      <c r="M31134" s="24"/>
    </row>
    <row r="31135" spans="1:13" x14ac:dyDescent="0.2">
      <c r="A31135" s="289"/>
      <c r="I31135"/>
      <c r="J31135"/>
      <c r="L31135" s="33"/>
      <c r="M31135" s="24"/>
    </row>
    <row r="31136" spans="1:13" x14ac:dyDescent="0.2">
      <c r="A31136" s="289"/>
      <c r="I31136"/>
      <c r="J31136"/>
      <c r="L31136" s="33"/>
      <c r="M31136" s="24"/>
    </row>
    <row r="31137" spans="1:13" x14ac:dyDescent="0.2">
      <c r="A31137" s="289"/>
      <c r="I31137"/>
      <c r="J31137"/>
      <c r="L31137" s="33"/>
      <c r="M31137" s="24"/>
    </row>
    <row r="31138" spans="1:13" x14ac:dyDescent="0.2">
      <c r="A31138" s="289"/>
      <c r="I31138"/>
      <c r="J31138"/>
      <c r="L31138" s="33"/>
      <c r="M31138" s="24"/>
    </row>
    <row r="31139" spans="1:13" x14ac:dyDescent="0.2">
      <c r="A31139" s="289"/>
      <c r="I31139"/>
      <c r="J31139"/>
      <c r="L31139" s="33"/>
      <c r="M31139" s="24"/>
    </row>
    <row r="31140" spans="1:13" x14ac:dyDescent="0.2">
      <c r="A31140" s="289"/>
      <c r="I31140"/>
      <c r="J31140"/>
      <c r="L31140" s="33"/>
      <c r="M31140" s="24"/>
    </row>
    <row r="31141" spans="1:13" x14ac:dyDescent="0.2">
      <c r="A31141" s="289"/>
      <c r="I31141"/>
      <c r="J31141"/>
      <c r="L31141" s="33"/>
      <c r="M31141" s="24"/>
    </row>
    <row r="31142" spans="1:13" x14ac:dyDescent="0.2">
      <c r="A31142" s="289"/>
      <c r="I31142"/>
      <c r="J31142"/>
      <c r="L31142" s="33"/>
      <c r="M31142" s="24"/>
    </row>
    <row r="31143" spans="1:13" x14ac:dyDescent="0.2">
      <c r="A31143" s="289"/>
      <c r="I31143"/>
      <c r="J31143"/>
      <c r="L31143" s="33"/>
      <c r="M31143" s="24"/>
    </row>
    <row r="31144" spans="1:13" x14ac:dyDescent="0.2">
      <c r="A31144" s="289"/>
      <c r="I31144"/>
      <c r="J31144"/>
      <c r="L31144" s="33"/>
      <c r="M31144" s="24"/>
    </row>
    <row r="31145" spans="1:13" x14ac:dyDescent="0.2">
      <c r="A31145" s="289"/>
      <c r="I31145"/>
      <c r="J31145"/>
      <c r="L31145" s="33"/>
      <c r="M31145" s="24"/>
    </row>
    <row r="31146" spans="1:13" x14ac:dyDescent="0.2">
      <c r="A31146" s="289"/>
      <c r="I31146"/>
      <c r="J31146"/>
      <c r="L31146" s="33"/>
      <c r="M31146" s="24"/>
    </row>
    <row r="31147" spans="1:13" x14ac:dyDescent="0.2">
      <c r="A31147" s="289"/>
      <c r="I31147"/>
      <c r="J31147"/>
      <c r="L31147" s="33"/>
      <c r="M31147" s="24"/>
    </row>
    <row r="31148" spans="1:13" x14ac:dyDescent="0.2">
      <c r="A31148" s="289"/>
      <c r="I31148"/>
      <c r="J31148"/>
      <c r="L31148" s="33"/>
      <c r="M31148" s="24"/>
    </row>
    <row r="31149" spans="1:13" x14ac:dyDescent="0.2">
      <c r="A31149" s="289"/>
      <c r="I31149"/>
      <c r="J31149"/>
      <c r="L31149" s="33"/>
      <c r="M31149" s="24"/>
    </row>
    <row r="31150" spans="1:13" x14ac:dyDescent="0.2">
      <c r="A31150" s="289"/>
      <c r="I31150"/>
      <c r="J31150"/>
      <c r="L31150" s="33"/>
      <c r="M31150" s="24"/>
    </row>
    <row r="31151" spans="1:13" x14ac:dyDescent="0.2">
      <c r="A31151" s="289"/>
      <c r="I31151"/>
      <c r="J31151"/>
      <c r="L31151" s="33"/>
      <c r="M31151" s="24"/>
    </row>
    <row r="31152" spans="1:13" x14ac:dyDescent="0.2">
      <c r="A31152" s="289"/>
      <c r="I31152"/>
      <c r="J31152"/>
      <c r="L31152" s="33"/>
      <c r="M31152" s="24"/>
    </row>
    <row r="31153" spans="1:13" x14ac:dyDescent="0.2">
      <c r="A31153" s="289"/>
      <c r="I31153"/>
      <c r="J31153"/>
      <c r="L31153" s="33"/>
      <c r="M31153" s="24"/>
    </row>
    <row r="31154" spans="1:13" x14ac:dyDescent="0.2">
      <c r="A31154" s="289"/>
      <c r="I31154"/>
      <c r="J31154"/>
      <c r="L31154" s="33"/>
      <c r="M31154" s="24"/>
    </row>
    <row r="31155" spans="1:13" x14ac:dyDescent="0.2">
      <c r="A31155" s="289"/>
      <c r="I31155"/>
      <c r="J31155"/>
      <c r="L31155" s="33"/>
      <c r="M31155" s="24"/>
    </row>
    <row r="31156" spans="1:13" x14ac:dyDescent="0.2">
      <c r="A31156" s="289"/>
      <c r="I31156"/>
      <c r="J31156"/>
      <c r="L31156" s="33"/>
      <c r="M31156" s="24"/>
    </row>
    <row r="31157" spans="1:13" x14ac:dyDescent="0.2">
      <c r="A31157" s="289"/>
      <c r="I31157"/>
      <c r="J31157"/>
      <c r="L31157" s="33"/>
      <c r="M31157" s="24"/>
    </row>
    <row r="31158" spans="1:13" x14ac:dyDescent="0.2">
      <c r="A31158" s="289"/>
      <c r="I31158"/>
      <c r="J31158"/>
      <c r="L31158" s="33"/>
      <c r="M31158" s="24"/>
    </row>
    <row r="31159" spans="1:13" x14ac:dyDescent="0.2">
      <c r="A31159" s="289"/>
      <c r="I31159"/>
      <c r="J31159"/>
      <c r="L31159" s="33"/>
      <c r="M31159" s="24"/>
    </row>
    <row r="31160" spans="1:13" x14ac:dyDescent="0.2">
      <c r="A31160" s="289"/>
      <c r="I31160"/>
      <c r="J31160"/>
      <c r="L31160" s="33"/>
      <c r="M31160" s="24"/>
    </row>
    <row r="31161" spans="1:13" x14ac:dyDescent="0.2">
      <c r="A31161" s="289"/>
      <c r="I31161"/>
      <c r="J31161"/>
      <c r="L31161" s="33"/>
      <c r="M31161" s="24"/>
    </row>
    <row r="31162" spans="1:13" x14ac:dyDescent="0.2">
      <c r="A31162" s="289"/>
      <c r="I31162"/>
      <c r="J31162"/>
      <c r="L31162" s="33"/>
      <c r="M31162" s="24"/>
    </row>
    <row r="31163" spans="1:13" x14ac:dyDescent="0.2">
      <c r="A31163" s="289"/>
      <c r="I31163"/>
      <c r="J31163"/>
      <c r="L31163" s="33"/>
      <c r="M31163" s="24"/>
    </row>
    <row r="31164" spans="1:13" x14ac:dyDescent="0.2">
      <c r="A31164" s="289"/>
      <c r="I31164"/>
      <c r="J31164"/>
      <c r="L31164" s="33"/>
      <c r="M31164" s="24"/>
    </row>
    <row r="31165" spans="1:13" x14ac:dyDescent="0.2">
      <c r="A31165" s="289"/>
      <c r="I31165"/>
      <c r="J31165"/>
      <c r="L31165" s="33"/>
      <c r="M31165" s="24"/>
    </row>
    <row r="31166" spans="1:13" x14ac:dyDescent="0.2">
      <c r="A31166" s="289"/>
      <c r="I31166"/>
      <c r="J31166"/>
      <c r="L31166" s="33"/>
      <c r="M31166" s="24"/>
    </row>
    <row r="31167" spans="1:13" x14ac:dyDescent="0.2">
      <c r="A31167" s="289"/>
      <c r="I31167"/>
      <c r="J31167"/>
      <c r="L31167" s="33"/>
      <c r="M31167" s="24"/>
    </row>
    <row r="31168" spans="1:13" x14ac:dyDescent="0.2">
      <c r="A31168" s="289"/>
      <c r="I31168"/>
      <c r="J31168"/>
      <c r="L31168" s="33"/>
      <c r="M31168" s="24"/>
    </row>
    <row r="31169" spans="1:13" x14ac:dyDescent="0.2">
      <c r="A31169" s="289"/>
      <c r="I31169"/>
      <c r="J31169"/>
      <c r="L31169" s="33"/>
      <c r="M31169" s="24"/>
    </row>
    <row r="31170" spans="1:13" x14ac:dyDescent="0.2">
      <c r="A31170" s="289"/>
      <c r="I31170"/>
      <c r="J31170"/>
      <c r="L31170" s="33"/>
      <c r="M31170" s="24"/>
    </row>
    <row r="31171" spans="1:13" x14ac:dyDescent="0.2">
      <c r="A31171" s="289"/>
      <c r="I31171"/>
      <c r="J31171"/>
      <c r="L31171" s="33"/>
      <c r="M31171" s="24"/>
    </row>
    <row r="31172" spans="1:13" x14ac:dyDescent="0.2">
      <c r="A31172" s="289"/>
      <c r="I31172"/>
      <c r="J31172"/>
      <c r="L31172" s="33"/>
      <c r="M31172" s="24"/>
    </row>
    <row r="31173" spans="1:13" x14ac:dyDescent="0.2">
      <c r="A31173" s="289"/>
      <c r="I31173"/>
      <c r="J31173"/>
      <c r="L31173" s="33"/>
      <c r="M31173" s="24"/>
    </row>
    <row r="31174" spans="1:13" x14ac:dyDescent="0.2">
      <c r="A31174" s="289"/>
      <c r="I31174"/>
      <c r="J31174"/>
      <c r="L31174" s="33"/>
      <c r="M31174" s="24"/>
    </row>
    <row r="31175" spans="1:13" x14ac:dyDescent="0.2">
      <c r="A31175" s="289"/>
      <c r="I31175"/>
      <c r="J31175"/>
      <c r="L31175" s="33"/>
      <c r="M31175" s="24"/>
    </row>
    <row r="31176" spans="1:13" x14ac:dyDescent="0.2">
      <c r="A31176" s="289"/>
      <c r="I31176"/>
      <c r="J31176"/>
      <c r="L31176" s="33"/>
      <c r="M31176" s="24"/>
    </row>
    <row r="31177" spans="1:13" x14ac:dyDescent="0.2">
      <c r="A31177" s="289"/>
      <c r="I31177"/>
      <c r="J31177"/>
      <c r="L31177" s="33"/>
      <c r="M31177" s="24"/>
    </row>
    <row r="31178" spans="1:13" x14ac:dyDescent="0.2">
      <c r="A31178" s="289"/>
      <c r="I31178"/>
      <c r="J31178"/>
      <c r="L31178" s="33"/>
      <c r="M31178" s="24"/>
    </row>
    <row r="31179" spans="1:13" x14ac:dyDescent="0.2">
      <c r="A31179" s="289"/>
      <c r="I31179"/>
      <c r="J31179"/>
      <c r="L31179" s="33"/>
      <c r="M31179" s="24"/>
    </row>
    <row r="31180" spans="1:13" x14ac:dyDescent="0.2">
      <c r="A31180" s="289"/>
      <c r="I31180"/>
      <c r="J31180"/>
      <c r="L31180" s="33"/>
      <c r="M31180" s="24"/>
    </row>
    <row r="31181" spans="1:13" x14ac:dyDescent="0.2">
      <c r="A31181" s="289"/>
      <c r="I31181"/>
      <c r="J31181"/>
      <c r="L31181" s="33"/>
      <c r="M31181" s="24"/>
    </row>
    <row r="31182" spans="1:13" x14ac:dyDescent="0.2">
      <c r="A31182" s="289"/>
      <c r="I31182"/>
      <c r="J31182"/>
      <c r="L31182" s="33"/>
      <c r="M31182" s="24"/>
    </row>
    <row r="31183" spans="1:13" x14ac:dyDescent="0.2">
      <c r="A31183" s="289"/>
      <c r="I31183"/>
      <c r="J31183"/>
      <c r="L31183" s="33"/>
      <c r="M31183" s="24"/>
    </row>
    <row r="31184" spans="1:13" x14ac:dyDescent="0.2">
      <c r="A31184" s="289"/>
      <c r="I31184"/>
      <c r="J31184"/>
      <c r="L31184" s="33"/>
      <c r="M31184" s="24"/>
    </row>
    <row r="31185" spans="1:13" x14ac:dyDescent="0.2">
      <c r="A31185" s="289"/>
      <c r="I31185"/>
      <c r="J31185"/>
      <c r="L31185" s="33"/>
      <c r="M31185" s="24"/>
    </row>
    <row r="31186" spans="1:13" x14ac:dyDescent="0.2">
      <c r="A31186" s="289"/>
      <c r="I31186"/>
      <c r="J31186"/>
      <c r="L31186" s="33"/>
      <c r="M31186" s="24"/>
    </row>
    <row r="31187" spans="1:13" x14ac:dyDescent="0.2">
      <c r="A31187" s="289"/>
      <c r="I31187"/>
      <c r="J31187"/>
      <c r="L31187" s="33"/>
      <c r="M31187" s="24"/>
    </row>
    <row r="31188" spans="1:13" x14ac:dyDescent="0.2">
      <c r="A31188" s="289"/>
      <c r="I31188"/>
      <c r="J31188"/>
      <c r="L31188" s="33"/>
      <c r="M31188" s="24"/>
    </row>
    <row r="31189" spans="1:13" x14ac:dyDescent="0.2">
      <c r="A31189" s="289"/>
      <c r="I31189"/>
      <c r="J31189"/>
      <c r="L31189" s="33"/>
      <c r="M31189" s="24"/>
    </row>
    <row r="31190" spans="1:13" x14ac:dyDescent="0.2">
      <c r="A31190" s="289"/>
      <c r="I31190"/>
      <c r="J31190"/>
      <c r="L31190" s="33"/>
      <c r="M31190" s="24"/>
    </row>
    <row r="31191" spans="1:13" x14ac:dyDescent="0.2">
      <c r="A31191" s="289"/>
      <c r="I31191"/>
      <c r="J31191"/>
      <c r="L31191" s="33"/>
      <c r="M31191" s="24"/>
    </row>
    <row r="31192" spans="1:13" x14ac:dyDescent="0.2">
      <c r="A31192" s="289"/>
      <c r="I31192"/>
      <c r="J31192"/>
      <c r="L31192" s="33"/>
      <c r="M31192" s="24"/>
    </row>
    <row r="31193" spans="1:13" x14ac:dyDescent="0.2">
      <c r="A31193" s="289"/>
      <c r="I31193"/>
      <c r="J31193"/>
      <c r="L31193" s="33"/>
      <c r="M31193" s="24"/>
    </row>
    <row r="31194" spans="1:13" x14ac:dyDescent="0.2">
      <c r="A31194" s="289"/>
      <c r="I31194"/>
      <c r="J31194"/>
      <c r="L31194" s="33"/>
      <c r="M31194" s="24"/>
    </row>
    <row r="31195" spans="1:13" x14ac:dyDescent="0.2">
      <c r="A31195" s="289"/>
      <c r="I31195"/>
      <c r="J31195"/>
      <c r="L31195" s="33"/>
      <c r="M31195" s="24"/>
    </row>
    <row r="31196" spans="1:13" x14ac:dyDescent="0.2">
      <c r="A31196" s="289"/>
      <c r="I31196"/>
      <c r="J31196"/>
      <c r="L31196" s="33"/>
      <c r="M31196" s="24"/>
    </row>
    <row r="31197" spans="1:13" x14ac:dyDescent="0.2">
      <c r="A31197" s="289"/>
      <c r="I31197"/>
      <c r="J31197"/>
      <c r="L31197" s="33"/>
      <c r="M31197" s="24"/>
    </row>
    <row r="31198" spans="1:13" x14ac:dyDescent="0.2">
      <c r="A31198" s="289"/>
      <c r="I31198"/>
      <c r="J31198"/>
      <c r="L31198" s="33"/>
      <c r="M31198" s="24"/>
    </row>
    <row r="31199" spans="1:13" x14ac:dyDescent="0.2">
      <c r="A31199" s="289"/>
      <c r="I31199"/>
      <c r="J31199"/>
      <c r="L31199" s="33"/>
      <c r="M31199" s="24"/>
    </row>
    <row r="31200" spans="1:13" x14ac:dyDescent="0.2">
      <c r="A31200" s="289"/>
      <c r="I31200"/>
      <c r="J31200"/>
      <c r="L31200" s="33"/>
      <c r="M31200" s="24"/>
    </row>
    <row r="31201" spans="1:13" x14ac:dyDescent="0.2">
      <c r="A31201" s="289"/>
      <c r="I31201"/>
      <c r="J31201"/>
      <c r="L31201" s="33"/>
      <c r="M31201" s="24"/>
    </row>
    <row r="31202" spans="1:13" x14ac:dyDescent="0.2">
      <c r="A31202" s="289"/>
      <c r="I31202"/>
      <c r="J31202"/>
      <c r="L31202" s="33"/>
      <c r="M31202" s="24"/>
    </row>
    <row r="31203" spans="1:13" x14ac:dyDescent="0.2">
      <c r="A31203" s="289"/>
      <c r="I31203"/>
      <c r="J31203"/>
      <c r="L31203" s="33"/>
      <c r="M31203" s="24"/>
    </row>
    <row r="31204" spans="1:13" x14ac:dyDescent="0.2">
      <c r="A31204" s="289"/>
      <c r="I31204"/>
      <c r="J31204"/>
      <c r="L31204" s="33"/>
      <c r="M31204" s="24"/>
    </row>
    <row r="31205" spans="1:13" x14ac:dyDescent="0.2">
      <c r="A31205" s="289"/>
      <c r="I31205"/>
      <c r="J31205"/>
      <c r="L31205" s="33"/>
      <c r="M31205" s="24"/>
    </row>
    <row r="31206" spans="1:13" x14ac:dyDescent="0.2">
      <c r="A31206" s="289"/>
      <c r="I31206"/>
      <c r="J31206"/>
      <c r="L31206" s="33"/>
      <c r="M31206" s="24"/>
    </row>
    <row r="31207" spans="1:13" x14ac:dyDescent="0.2">
      <c r="A31207" s="289"/>
      <c r="I31207"/>
      <c r="J31207"/>
      <c r="L31207" s="33"/>
      <c r="M31207" s="24"/>
    </row>
    <row r="31208" spans="1:13" x14ac:dyDescent="0.2">
      <c r="A31208" s="289"/>
      <c r="I31208"/>
      <c r="J31208"/>
      <c r="L31208" s="33"/>
      <c r="M31208" s="24"/>
    </row>
    <row r="31209" spans="1:13" x14ac:dyDescent="0.2">
      <c r="A31209" s="289"/>
      <c r="I31209"/>
      <c r="J31209"/>
      <c r="L31209" s="33"/>
      <c r="M31209" s="24"/>
    </row>
    <row r="31210" spans="1:13" x14ac:dyDescent="0.2">
      <c r="A31210" s="289"/>
      <c r="I31210"/>
      <c r="J31210"/>
      <c r="L31210" s="33"/>
      <c r="M31210" s="24"/>
    </row>
    <row r="31211" spans="1:13" x14ac:dyDescent="0.2">
      <c r="A31211" s="289"/>
      <c r="I31211"/>
      <c r="J31211"/>
      <c r="L31211" s="33"/>
      <c r="M31211" s="24"/>
    </row>
    <row r="31212" spans="1:13" x14ac:dyDescent="0.2">
      <c r="A31212" s="289"/>
      <c r="I31212"/>
      <c r="J31212"/>
      <c r="L31212" s="33"/>
      <c r="M31212" s="24"/>
    </row>
    <row r="31213" spans="1:13" x14ac:dyDescent="0.2">
      <c r="A31213" s="289"/>
      <c r="I31213"/>
      <c r="J31213"/>
      <c r="L31213" s="33"/>
      <c r="M31213" s="24"/>
    </row>
    <row r="31214" spans="1:13" x14ac:dyDescent="0.2">
      <c r="A31214" s="289"/>
      <c r="I31214"/>
      <c r="J31214"/>
      <c r="L31214" s="33"/>
      <c r="M31214" s="24"/>
    </row>
    <row r="31215" spans="1:13" x14ac:dyDescent="0.2">
      <c r="A31215" s="289"/>
      <c r="I31215"/>
      <c r="J31215"/>
      <c r="L31215" s="33"/>
      <c r="M31215" s="24"/>
    </row>
    <row r="31216" spans="1:13" x14ac:dyDescent="0.2">
      <c r="A31216" s="289"/>
      <c r="I31216"/>
      <c r="J31216"/>
      <c r="L31216" s="33"/>
      <c r="M31216" s="24"/>
    </row>
    <row r="31217" spans="1:13" x14ac:dyDescent="0.2">
      <c r="A31217" s="289"/>
      <c r="I31217"/>
      <c r="J31217"/>
      <c r="L31217" s="33"/>
      <c r="M31217" s="24"/>
    </row>
    <row r="31218" spans="1:13" x14ac:dyDescent="0.2">
      <c r="A31218" s="289"/>
      <c r="I31218"/>
      <c r="J31218"/>
      <c r="L31218" s="33"/>
      <c r="M31218" s="24"/>
    </row>
    <row r="31219" spans="1:13" x14ac:dyDescent="0.2">
      <c r="A31219" s="289"/>
      <c r="I31219"/>
      <c r="J31219"/>
      <c r="L31219" s="33"/>
      <c r="M31219" s="24"/>
    </row>
    <row r="31220" spans="1:13" x14ac:dyDescent="0.2">
      <c r="A31220" s="289"/>
      <c r="I31220"/>
      <c r="J31220"/>
      <c r="L31220" s="33"/>
      <c r="M31220" s="24"/>
    </row>
    <row r="31221" spans="1:13" x14ac:dyDescent="0.2">
      <c r="A31221" s="289"/>
      <c r="I31221"/>
      <c r="J31221"/>
      <c r="L31221" s="33"/>
      <c r="M31221" s="24"/>
    </row>
    <row r="31222" spans="1:13" x14ac:dyDescent="0.2">
      <c r="A31222" s="289"/>
      <c r="I31222"/>
      <c r="J31222"/>
      <c r="L31222" s="33"/>
      <c r="M31222" s="24"/>
    </row>
    <row r="31223" spans="1:13" x14ac:dyDescent="0.2">
      <c r="A31223" s="289"/>
      <c r="I31223"/>
      <c r="J31223"/>
      <c r="L31223" s="33"/>
      <c r="M31223" s="24"/>
    </row>
    <row r="31224" spans="1:13" x14ac:dyDescent="0.2">
      <c r="A31224" s="289"/>
      <c r="I31224"/>
      <c r="J31224"/>
      <c r="L31224" s="33"/>
      <c r="M31224" s="24"/>
    </row>
    <row r="31225" spans="1:13" x14ac:dyDescent="0.2">
      <c r="A31225" s="289"/>
      <c r="I31225"/>
      <c r="J31225"/>
      <c r="L31225" s="33"/>
      <c r="M31225" s="24"/>
    </row>
    <row r="31226" spans="1:13" x14ac:dyDescent="0.2">
      <c r="A31226" s="289"/>
      <c r="I31226"/>
      <c r="J31226"/>
      <c r="L31226" s="33"/>
      <c r="M31226" s="24"/>
    </row>
    <row r="31227" spans="1:13" x14ac:dyDescent="0.2">
      <c r="A31227" s="289"/>
      <c r="I31227"/>
      <c r="J31227"/>
      <c r="L31227" s="33"/>
      <c r="M31227" s="24"/>
    </row>
    <row r="31228" spans="1:13" x14ac:dyDescent="0.2">
      <c r="A31228" s="289"/>
      <c r="I31228"/>
      <c r="J31228"/>
      <c r="L31228" s="33"/>
      <c r="M31228" s="24"/>
    </row>
    <row r="31229" spans="1:13" x14ac:dyDescent="0.2">
      <c r="A31229" s="289"/>
      <c r="I31229"/>
      <c r="J31229"/>
      <c r="L31229" s="33"/>
      <c r="M31229" s="24"/>
    </row>
    <row r="31230" spans="1:13" x14ac:dyDescent="0.2">
      <c r="A31230" s="289"/>
      <c r="I31230"/>
      <c r="J31230"/>
      <c r="L31230" s="33"/>
      <c r="M31230" s="24"/>
    </row>
    <row r="31231" spans="1:13" x14ac:dyDescent="0.2">
      <c r="A31231" s="289"/>
      <c r="I31231"/>
      <c r="J31231"/>
      <c r="L31231" s="33"/>
      <c r="M31231" s="24"/>
    </row>
    <row r="31232" spans="1:13" x14ac:dyDescent="0.2">
      <c r="A31232" s="289"/>
      <c r="I31232"/>
      <c r="J31232"/>
      <c r="L31232" s="33"/>
      <c r="M31232" s="24"/>
    </row>
    <row r="31233" spans="1:13" x14ac:dyDescent="0.2">
      <c r="A31233" s="289"/>
      <c r="I31233"/>
      <c r="J31233"/>
      <c r="L31233" s="33"/>
      <c r="M31233" s="24"/>
    </row>
    <row r="31234" spans="1:13" x14ac:dyDescent="0.2">
      <c r="A31234" s="289"/>
      <c r="I31234"/>
      <c r="J31234"/>
      <c r="L31234" s="33"/>
      <c r="M31234" s="24"/>
    </row>
    <row r="31235" spans="1:13" x14ac:dyDescent="0.2">
      <c r="A31235" s="289"/>
      <c r="I31235"/>
      <c r="J31235"/>
      <c r="L31235" s="33"/>
      <c r="M31235" s="24"/>
    </row>
    <row r="31236" spans="1:13" x14ac:dyDescent="0.2">
      <c r="A31236" s="289"/>
      <c r="I31236"/>
      <c r="J31236"/>
      <c r="L31236" s="33"/>
      <c r="M31236" s="24"/>
    </row>
    <row r="31237" spans="1:13" x14ac:dyDescent="0.2">
      <c r="A31237" s="289"/>
      <c r="I31237"/>
      <c r="J31237"/>
      <c r="L31237" s="33"/>
      <c r="M31237" s="24"/>
    </row>
    <row r="31238" spans="1:13" x14ac:dyDescent="0.2">
      <c r="A31238" s="289"/>
      <c r="I31238"/>
      <c r="J31238"/>
      <c r="L31238" s="33"/>
      <c r="M31238" s="24"/>
    </row>
    <row r="31239" spans="1:13" x14ac:dyDescent="0.2">
      <c r="A31239" s="289"/>
      <c r="I31239"/>
      <c r="J31239"/>
      <c r="L31239" s="33"/>
      <c r="M31239" s="24"/>
    </row>
    <row r="31240" spans="1:13" x14ac:dyDescent="0.2">
      <c r="A31240" s="289"/>
      <c r="I31240"/>
      <c r="J31240"/>
      <c r="L31240" s="33"/>
      <c r="M31240" s="24"/>
    </row>
    <row r="31241" spans="1:13" x14ac:dyDescent="0.2">
      <c r="A31241" s="289"/>
      <c r="I31241"/>
      <c r="J31241"/>
      <c r="L31241" s="33"/>
      <c r="M31241" s="24"/>
    </row>
    <row r="31242" spans="1:13" x14ac:dyDescent="0.2">
      <c r="A31242" s="289"/>
      <c r="I31242"/>
      <c r="J31242"/>
      <c r="L31242" s="33"/>
      <c r="M31242" s="24"/>
    </row>
    <row r="31243" spans="1:13" x14ac:dyDescent="0.2">
      <c r="A31243" s="289"/>
      <c r="I31243"/>
      <c r="J31243"/>
      <c r="L31243" s="33"/>
      <c r="M31243" s="24"/>
    </row>
    <row r="31244" spans="1:13" x14ac:dyDescent="0.2">
      <c r="A31244" s="289"/>
      <c r="I31244"/>
      <c r="J31244"/>
      <c r="L31244" s="33"/>
      <c r="M31244" s="24"/>
    </row>
    <row r="31245" spans="1:13" x14ac:dyDescent="0.2">
      <c r="A31245" s="289"/>
      <c r="I31245"/>
      <c r="J31245"/>
      <c r="L31245" s="33"/>
      <c r="M31245" s="24"/>
    </row>
    <row r="31246" spans="1:13" x14ac:dyDescent="0.2">
      <c r="A31246" s="289"/>
      <c r="I31246"/>
      <c r="J31246"/>
      <c r="L31246" s="33"/>
      <c r="M31246" s="24"/>
    </row>
    <row r="31247" spans="1:13" x14ac:dyDescent="0.2">
      <c r="A31247" s="289"/>
      <c r="I31247"/>
      <c r="J31247"/>
      <c r="L31247" s="33"/>
      <c r="M31247" s="24"/>
    </row>
    <row r="31248" spans="1:13" x14ac:dyDescent="0.2">
      <c r="A31248" s="289"/>
      <c r="I31248"/>
      <c r="J31248"/>
      <c r="L31248" s="33"/>
      <c r="M31248" s="24"/>
    </row>
    <row r="31249" spans="1:13" x14ac:dyDescent="0.2">
      <c r="A31249" s="289"/>
      <c r="I31249"/>
      <c r="J31249"/>
      <c r="L31249" s="33"/>
      <c r="M31249" s="24"/>
    </row>
    <row r="31250" spans="1:13" x14ac:dyDescent="0.2">
      <c r="A31250" s="289"/>
      <c r="I31250"/>
      <c r="J31250"/>
      <c r="L31250" s="33"/>
      <c r="M31250" s="24"/>
    </row>
    <row r="31251" spans="1:13" x14ac:dyDescent="0.2">
      <c r="A31251" s="289"/>
      <c r="I31251"/>
      <c r="J31251"/>
      <c r="L31251" s="33"/>
      <c r="M31251" s="24"/>
    </row>
    <row r="31252" spans="1:13" x14ac:dyDescent="0.2">
      <c r="A31252" s="289"/>
      <c r="I31252"/>
      <c r="J31252"/>
      <c r="L31252" s="33"/>
      <c r="M31252" s="24"/>
    </row>
    <row r="31253" spans="1:13" x14ac:dyDescent="0.2">
      <c r="A31253" s="289"/>
      <c r="I31253"/>
      <c r="J31253"/>
      <c r="L31253" s="33"/>
      <c r="M31253" s="24"/>
    </row>
    <row r="31254" spans="1:13" x14ac:dyDescent="0.2">
      <c r="A31254" s="289"/>
      <c r="I31254"/>
      <c r="J31254"/>
      <c r="L31254" s="33"/>
      <c r="M31254" s="24"/>
    </row>
    <row r="31255" spans="1:13" x14ac:dyDescent="0.2">
      <c r="A31255" s="289"/>
      <c r="I31255"/>
      <c r="J31255"/>
      <c r="L31255" s="33"/>
      <c r="M31255" s="24"/>
    </row>
    <row r="31256" spans="1:13" x14ac:dyDescent="0.2">
      <c r="A31256" s="289"/>
      <c r="I31256"/>
      <c r="J31256"/>
      <c r="L31256" s="33"/>
      <c r="M31256" s="24"/>
    </row>
    <row r="31257" spans="1:13" x14ac:dyDescent="0.2">
      <c r="A31257" s="289"/>
      <c r="I31257"/>
      <c r="J31257"/>
      <c r="L31257" s="33"/>
      <c r="M31257" s="24"/>
    </row>
    <row r="31258" spans="1:13" x14ac:dyDescent="0.2">
      <c r="A31258" s="289"/>
      <c r="I31258"/>
      <c r="J31258"/>
      <c r="L31258" s="33"/>
      <c r="M31258" s="24"/>
    </row>
    <row r="31259" spans="1:13" x14ac:dyDescent="0.2">
      <c r="A31259" s="289"/>
      <c r="I31259"/>
      <c r="J31259"/>
      <c r="L31259" s="33"/>
      <c r="M31259" s="24"/>
    </row>
    <row r="31260" spans="1:13" x14ac:dyDescent="0.2">
      <c r="A31260" s="289"/>
      <c r="I31260"/>
      <c r="J31260"/>
      <c r="L31260" s="33"/>
      <c r="M31260" s="24"/>
    </row>
    <row r="31261" spans="1:13" x14ac:dyDescent="0.2">
      <c r="A31261" s="289"/>
      <c r="I31261"/>
      <c r="J31261"/>
      <c r="L31261" s="33"/>
      <c r="M31261" s="24"/>
    </row>
    <row r="31262" spans="1:13" x14ac:dyDescent="0.2">
      <c r="A31262" s="289"/>
      <c r="I31262"/>
      <c r="J31262"/>
      <c r="L31262" s="33"/>
      <c r="M31262" s="24"/>
    </row>
    <row r="31263" spans="1:13" x14ac:dyDescent="0.2">
      <c r="A31263" s="289"/>
      <c r="I31263"/>
      <c r="J31263"/>
      <c r="L31263" s="33"/>
      <c r="M31263" s="24"/>
    </row>
    <row r="31264" spans="1:13" x14ac:dyDescent="0.2">
      <c r="A31264" s="289"/>
      <c r="I31264"/>
      <c r="J31264"/>
      <c r="L31264" s="33"/>
      <c r="M31264" s="24"/>
    </row>
    <row r="31265" spans="1:13" x14ac:dyDescent="0.2">
      <c r="A31265" s="289"/>
      <c r="I31265"/>
      <c r="J31265"/>
      <c r="L31265" s="33"/>
      <c r="M31265" s="24"/>
    </row>
    <row r="31266" spans="1:13" x14ac:dyDescent="0.2">
      <c r="A31266" s="289"/>
      <c r="I31266"/>
      <c r="J31266"/>
      <c r="L31266" s="33"/>
      <c r="M31266" s="24"/>
    </row>
    <row r="31267" spans="1:13" x14ac:dyDescent="0.2">
      <c r="A31267" s="289"/>
      <c r="I31267"/>
      <c r="J31267"/>
      <c r="L31267" s="33"/>
      <c r="M31267" s="24"/>
    </row>
    <row r="31268" spans="1:13" x14ac:dyDescent="0.2">
      <c r="A31268" s="289"/>
      <c r="I31268"/>
      <c r="J31268"/>
      <c r="L31268" s="33"/>
      <c r="M31268" s="24"/>
    </row>
    <row r="31269" spans="1:13" x14ac:dyDescent="0.2">
      <c r="A31269" s="289"/>
      <c r="I31269"/>
      <c r="J31269"/>
      <c r="L31269" s="33"/>
      <c r="M31269" s="24"/>
    </row>
    <row r="31270" spans="1:13" x14ac:dyDescent="0.2">
      <c r="A31270" s="289"/>
      <c r="I31270"/>
      <c r="J31270"/>
      <c r="L31270" s="33"/>
      <c r="M31270" s="24"/>
    </row>
    <row r="31271" spans="1:13" x14ac:dyDescent="0.2">
      <c r="A31271" s="289"/>
      <c r="I31271"/>
      <c r="J31271"/>
      <c r="L31271" s="33"/>
      <c r="M31271" s="24"/>
    </row>
    <row r="31272" spans="1:13" x14ac:dyDescent="0.2">
      <c r="A31272" s="289"/>
      <c r="I31272"/>
      <c r="J31272"/>
      <c r="L31272" s="33"/>
      <c r="M31272" s="24"/>
    </row>
    <row r="31273" spans="1:13" x14ac:dyDescent="0.2">
      <c r="A31273" s="289"/>
      <c r="I31273"/>
      <c r="J31273"/>
      <c r="L31273" s="33"/>
      <c r="M31273" s="24"/>
    </row>
    <row r="31274" spans="1:13" x14ac:dyDescent="0.2">
      <c r="A31274" s="289"/>
      <c r="I31274"/>
      <c r="J31274"/>
      <c r="L31274" s="33"/>
      <c r="M31274" s="24"/>
    </row>
    <row r="31275" spans="1:13" x14ac:dyDescent="0.2">
      <c r="A31275" s="289"/>
      <c r="I31275"/>
      <c r="J31275"/>
      <c r="L31275" s="33"/>
      <c r="M31275" s="24"/>
    </row>
    <row r="31276" spans="1:13" x14ac:dyDescent="0.2">
      <c r="A31276" s="289"/>
      <c r="I31276"/>
      <c r="J31276"/>
      <c r="L31276" s="33"/>
      <c r="M31276" s="24"/>
    </row>
    <row r="31277" spans="1:13" x14ac:dyDescent="0.2">
      <c r="A31277" s="289"/>
      <c r="I31277"/>
      <c r="J31277"/>
      <c r="L31277" s="33"/>
      <c r="M31277" s="24"/>
    </row>
    <row r="31278" spans="1:13" x14ac:dyDescent="0.2">
      <c r="A31278" s="289"/>
      <c r="I31278"/>
      <c r="J31278"/>
      <c r="L31278" s="33"/>
      <c r="M31278" s="24"/>
    </row>
    <row r="31279" spans="1:13" x14ac:dyDescent="0.2">
      <c r="A31279" s="289"/>
      <c r="I31279"/>
      <c r="J31279"/>
      <c r="L31279" s="33"/>
      <c r="M31279" s="24"/>
    </row>
    <row r="31280" spans="1:13" x14ac:dyDescent="0.2">
      <c r="A31280" s="289"/>
      <c r="I31280"/>
      <c r="J31280"/>
      <c r="L31280" s="33"/>
      <c r="M31280" s="24"/>
    </row>
    <row r="31281" spans="1:13" x14ac:dyDescent="0.2">
      <c r="A31281" s="289"/>
      <c r="I31281"/>
      <c r="J31281"/>
      <c r="L31281" s="33"/>
      <c r="M31281" s="24"/>
    </row>
    <row r="31282" spans="1:13" x14ac:dyDescent="0.2">
      <c r="A31282" s="289"/>
      <c r="I31282"/>
      <c r="J31282"/>
      <c r="L31282" s="33"/>
      <c r="M31282" s="24"/>
    </row>
    <row r="31283" spans="1:13" x14ac:dyDescent="0.2">
      <c r="A31283" s="289"/>
      <c r="I31283"/>
      <c r="J31283"/>
      <c r="L31283" s="33"/>
      <c r="M31283" s="24"/>
    </row>
    <row r="31284" spans="1:13" x14ac:dyDescent="0.2">
      <c r="A31284" s="289"/>
      <c r="I31284"/>
      <c r="J31284"/>
      <c r="L31284" s="33"/>
      <c r="M31284" s="24"/>
    </row>
    <row r="31285" spans="1:13" x14ac:dyDescent="0.2">
      <c r="A31285" s="289"/>
      <c r="I31285"/>
      <c r="J31285"/>
      <c r="L31285" s="33"/>
      <c r="M31285" s="24"/>
    </row>
    <row r="31286" spans="1:13" x14ac:dyDescent="0.2">
      <c r="A31286" s="289"/>
      <c r="I31286"/>
      <c r="J31286"/>
      <c r="L31286" s="33"/>
      <c r="M31286" s="24"/>
    </row>
    <row r="31287" spans="1:13" x14ac:dyDescent="0.2">
      <c r="A31287" s="289"/>
      <c r="I31287"/>
      <c r="J31287"/>
      <c r="L31287" s="33"/>
      <c r="M31287" s="24"/>
    </row>
    <row r="31288" spans="1:13" x14ac:dyDescent="0.2">
      <c r="A31288" s="289"/>
      <c r="I31288"/>
      <c r="J31288"/>
      <c r="L31288" s="33"/>
      <c r="M31288" s="24"/>
    </row>
    <row r="31289" spans="1:13" x14ac:dyDescent="0.2">
      <c r="A31289" s="289"/>
      <c r="I31289"/>
      <c r="J31289"/>
      <c r="L31289" s="33"/>
      <c r="M31289" s="24"/>
    </row>
    <row r="31290" spans="1:13" x14ac:dyDescent="0.2">
      <c r="A31290" s="289"/>
      <c r="I31290"/>
      <c r="J31290"/>
      <c r="L31290" s="33"/>
      <c r="M31290" s="24"/>
    </row>
    <row r="31291" spans="1:13" x14ac:dyDescent="0.2">
      <c r="A31291" s="289"/>
      <c r="I31291"/>
      <c r="J31291"/>
      <c r="L31291" s="33"/>
      <c r="M31291" s="24"/>
    </row>
    <row r="31292" spans="1:13" x14ac:dyDescent="0.2">
      <c r="A31292" s="289"/>
      <c r="I31292"/>
      <c r="J31292"/>
      <c r="L31292" s="33"/>
      <c r="M31292" s="24"/>
    </row>
    <row r="31293" spans="1:13" x14ac:dyDescent="0.2">
      <c r="A31293" s="289"/>
      <c r="I31293"/>
      <c r="J31293"/>
      <c r="L31293" s="33"/>
      <c r="M31293" s="24"/>
    </row>
    <row r="31294" spans="1:13" x14ac:dyDescent="0.2">
      <c r="A31294" s="289"/>
      <c r="I31294"/>
      <c r="J31294"/>
      <c r="L31294" s="33"/>
      <c r="M31294" s="24"/>
    </row>
    <row r="31295" spans="1:13" x14ac:dyDescent="0.2">
      <c r="A31295" s="289"/>
      <c r="I31295"/>
      <c r="J31295"/>
      <c r="L31295" s="33"/>
      <c r="M31295" s="24"/>
    </row>
    <row r="31296" spans="1:13" x14ac:dyDescent="0.2">
      <c r="A31296" s="289"/>
      <c r="I31296"/>
      <c r="J31296"/>
      <c r="L31296" s="33"/>
      <c r="M31296" s="24"/>
    </row>
    <row r="31297" spans="1:13" x14ac:dyDescent="0.2">
      <c r="A31297" s="289"/>
      <c r="I31297"/>
      <c r="J31297"/>
      <c r="L31297" s="33"/>
      <c r="M31297" s="24"/>
    </row>
    <row r="31298" spans="1:13" x14ac:dyDescent="0.2">
      <c r="A31298" s="289"/>
      <c r="I31298"/>
      <c r="J31298"/>
      <c r="L31298" s="33"/>
      <c r="M31298" s="24"/>
    </row>
    <row r="31299" spans="1:13" x14ac:dyDescent="0.2">
      <c r="A31299" s="289"/>
      <c r="I31299"/>
      <c r="J31299"/>
      <c r="L31299" s="33"/>
      <c r="M31299" s="24"/>
    </row>
    <row r="31300" spans="1:13" x14ac:dyDescent="0.2">
      <c r="A31300" s="289"/>
      <c r="I31300"/>
      <c r="J31300"/>
      <c r="L31300" s="33"/>
      <c r="M31300" s="24"/>
    </row>
    <row r="31301" spans="1:13" x14ac:dyDescent="0.2">
      <c r="A31301" s="289"/>
      <c r="I31301"/>
      <c r="J31301"/>
      <c r="L31301" s="33"/>
      <c r="M31301" s="24"/>
    </row>
    <row r="31302" spans="1:13" x14ac:dyDescent="0.2">
      <c r="A31302" s="289"/>
      <c r="I31302"/>
      <c r="J31302"/>
      <c r="L31302" s="33"/>
      <c r="M31302" s="24"/>
    </row>
    <row r="31303" spans="1:13" x14ac:dyDescent="0.2">
      <c r="A31303" s="289"/>
      <c r="I31303"/>
      <c r="J31303"/>
      <c r="L31303" s="33"/>
      <c r="M31303" s="24"/>
    </row>
    <row r="31304" spans="1:13" x14ac:dyDescent="0.2">
      <c r="A31304" s="289"/>
      <c r="I31304"/>
      <c r="J31304"/>
      <c r="L31304" s="33"/>
      <c r="M31304" s="24"/>
    </row>
    <row r="31305" spans="1:13" x14ac:dyDescent="0.2">
      <c r="A31305" s="289"/>
      <c r="I31305"/>
      <c r="J31305"/>
      <c r="L31305" s="33"/>
      <c r="M31305" s="24"/>
    </row>
    <row r="31306" spans="1:13" x14ac:dyDescent="0.2">
      <c r="A31306" s="289"/>
      <c r="I31306"/>
      <c r="J31306"/>
      <c r="L31306" s="33"/>
      <c r="M31306" s="24"/>
    </row>
    <row r="31307" spans="1:13" x14ac:dyDescent="0.2">
      <c r="A31307" s="289"/>
      <c r="I31307"/>
      <c r="J31307"/>
      <c r="L31307" s="33"/>
      <c r="M31307" s="24"/>
    </row>
    <row r="31308" spans="1:13" x14ac:dyDescent="0.2">
      <c r="A31308" s="289"/>
      <c r="I31308"/>
      <c r="J31308"/>
      <c r="L31308" s="33"/>
      <c r="M31308" s="24"/>
    </row>
    <row r="31309" spans="1:13" x14ac:dyDescent="0.2">
      <c r="A31309" s="289"/>
      <c r="I31309"/>
      <c r="J31309"/>
      <c r="L31309" s="33"/>
      <c r="M31309" s="24"/>
    </row>
    <row r="31310" spans="1:13" x14ac:dyDescent="0.2">
      <c r="A31310" s="289"/>
      <c r="I31310"/>
      <c r="J31310"/>
      <c r="L31310" s="33"/>
      <c r="M31310" s="24"/>
    </row>
    <row r="31311" spans="1:13" x14ac:dyDescent="0.2">
      <c r="A31311" s="289"/>
      <c r="I31311"/>
      <c r="J31311"/>
      <c r="L31311" s="33"/>
      <c r="M31311" s="24"/>
    </row>
    <row r="31312" spans="1:13" x14ac:dyDescent="0.2">
      <c r="A31312" s="289"/>
      <c r="I31312"/>
      <c r="J31312"/>
      <c r="L31312" s="33"/>
      <c r="M31312" s="24"/>
    </row>
    <row r="31313" spans="1:13" x14ac:dyDescent="0.2">
      <c r="A31313" s="289"/>
      <c r="I31313"/>
      <c r="J31313"/>
      <c r="L31313" s="33"/>
      <c r="M31313" s="24"/>
    </row>
    <row r="31314" spans="1:13" x14ac:dyDescent="0.2">
      <c r="A31314" s="289"/>
      <c r="I31314"/>
      <c r="J31314"/>
      <c r="L31314" s="33"/>
      <c r="M31314" s="24"/>
    </row>
    <row r="31315" spans="1:13" x14ac:dyDescent="0.2">
      <c r="A31315" s="289"/>
      <c r="I31315"/>
      <c r="J31315"/>
      <c r="L31315" s="33"/>
      <c r="M31315" s="24"/>
    </row>
    <row r="31316" spans="1:13" x14ac:dyDescent="0.2">
      <c r="A31316" s="289"/>
      <c r="I31316"/>
      <c r="J31316"/>
      <c r="L31316" s="33"/>
      <c r="M31316" s="24"/>
    </row>
    <row r="31317" spans="1:13" x14ac:dyDescent="0.2">
      <c r="A31317" s="289"/>
      <c r="I31317"/>
      <c r="J31317"/>
      <c r="L31317" s="33"/>
      <c r="M31317" s="24"/>
    </row>
    <row r="31318" spans="1:13" x14ac:dyDescent="0.2">
      <c r="A31318" s="289"/>
      <c r="I31318"/>
      <c r="J31318"/>
      <c r="L31318" s="33"/>
      <c r="M31318" s="24"/>
    </row>
    <row r="31319" spans="1:13" x14ac:dyDescent="0.2">
      <c r="A31319" s="289"/>
      <c r="I31319"/>
      <c r="J31319"/>
      <c r="L31319" s="33"/>
      <c r="M31319" s="24"/>
    </row>
    <row r="31320" spans="1:13" x14ac:dyDescent="0.2">
      <c r="A31320" s="289"/>
      <c r="I31320"/>
      <c r="J31320"/>
      <c r="L31320" s="33"/>
      <c r="M31320" s="24"/>
    </row>
    <row r="31321" spans="1:13" x14ac:dyDescent="0.2">
      <c r="A31321" s="289"/>
      <c r="I31321"/>
      <c r="J31321"/>
      <c r="L31321" s="33"/>
      <c r="M31321" s="24"/>
    </row>
    <row r="31322" spans="1:13" x14ac:dyDescent="0.2">
      <c r="A31322" s="289"/>
      <c r="I31322"/>
      <c r="J31322"/>
      <c r="L31322" s="33"/>
      <c r="M31322" s="24"/>
    </row>
    <row r="31323" spans="1:13" x14ac:dyDescent="0.2">
      <c r="A31323" s="289"/>
      <c r="I31323"/>
      <c r="J31323"/>
      <c r="L31323" s="33"/>
      <c r="M31323" s="24"/>
    </row>
    <row r="31324" spans="1:13" x14ac:dyDescent="0.2">
      <c r="A31324" s="289"/>
      <c r="I31324"/>
      <c r="J31324"/>
      <c r="L31324" s="33"/>
      <c r="M31324" s="24"/>
    </row>
    <row r="31325" spans="1:13" x14ac:dyDescent="0.2">
      <c r="A31325" s="289"/>
      <c r="I31325"/>
      <c r="J31325"/>
      <c r="L31325" s="33"/>
      <c r="M31325" s="24"/>
    </row>
    <row r="31326" spans="1:13" x14ac:dyDescent="0.2">
      <c r="A31326" s="289"/>
      <c r="I31326"/>
      <c r="J31326"/>
      <c r="L31326" s="33"/>
      <c r="M31326" s="24"/>
    </row>
    <row r="31327" spans="1:13" x14ac:dyDescent="0.2">
      <c r="A31327" s="289"/>
      <c r="I31327"/>
      <c r="J31327"/>
      <c r="L31327" s="33"/>
      <c r="M31327" s="24"/>
    </row>
    <row r="31328" spans="1:13" x14ac:dyDescent="0.2">
      <c r="A31328" s="289"/>
      <c r="I31328"/>
      <c r="J31328"/>
      <c r="L31328" s="33"/>
      <c r="M31328" s="24"/>
    </row>
    <row r="31329" spans="1:13" x14ac:dyDescent="0.2">
      <c r="A31329" s="289"/>
      <c r="I31329"/>
      <c r="J31329"/>
      <c r="L31329" s="33"/>
      <c r="M31329" s="24"/>
    </row>
    <row r="31330" spans="1:13" x14ac:dyDescent="0.2">
      <c r="A31330" s="289"/>
      <c r="I31330"/>
      <c r="J31330"/>
      <c r="L31330" s="33"/>
      <c r="M31330" s="24"/>
    </row>
    <row r="31331" spans="1:13" x14ac:dyDescent="0.2">
      <c r="A31331" s="289"/>
      <c r="I31331"/>
      <c r="J31331"/>
      <c r="L31331" s="33"/>
      <c r="M31331" s="24"/>
    </row>
    <row r="31332" spans="1:13" x14ac:dyDescent="0.2">
      <c r="A31332" s="289"/>
      <c r="I31332"/>
      <c r="J31332"/>
      <c r="L31332" s="33"/>
      <c r="M31332" s="24"/>
    </row>
    <row r="31333" spans="1:13" x14ac:dyDescent="0.2">
      <c r="A31333" s="289"/>
      <c r="I31333"/>
      <c r="J31333"/>
      <c r="L31333" s="33"/>
      <c r="M31333" s="24"/>
    </row>
    <row r="31334" spans="1:13" x14ac:dyDescent="0.2">
      <c r="A31334" s="289"/>
      <c r="I31334"/>
      <c r="J31334"/>
      <c r="L31334" s="33"/>
      <c r="M31334" s="24"/>
    </row>
    <row r="31335" spans="1:13" x14ac:dyDescent="0.2">
      <c r="A31335" s="289"/>
      <c r="I31335"/>
      <c r="J31335"/>
      <c r="L31335" s="33"/>
      <c r="M31335" s="24"/>
    </row>
    <row r="31336" spans="1:13" x14ac:dyDescent="0.2">
      <c r="A31336" s="289"/>
      <c r="I31336"/>
      <c r="J31336"/>
      <c r="L31336" s="33"/>
      <c r="M31336" s="24"/>
    </row>
    <row r="31337" spans="1:13" x14ac:dyDescent="0.2">
      <c r="A31337" s="289"/>
      <c r="I31337"/>
      <c r="J31337"/>
      <c r="L31337" s="33"/>
      <c r="M31337" s="24"/>
    </row>
    <row r="31338" spans="1:13" x14ac:dyDescent="0.2">
      <c r="A31338" s="289"/>
      <c r="I31338"/>
      <c r="J31338"/>
      <c r="L31338" s="33"/>
      <c r="M31338" s="24"/>
    </row>
    <row r="31339" spans="1:13" x14ac:dyDescent="0.2">
      <c r="A31339" s="289"/>
      <c r="I31339"/>
      <c r="J31339"/>
      <c r="L31339" s="33"/>
      <c r="M31339" s="24"/>
    </row>
    <row r="31340" spans="1:13" x14ac:dyDescent="0.2">
      <c r="A31340" s="289"/>
      <c r="I31340"/>
      <c r="J31340"/>
      <c r="L31340" s="33"/>
      <c r="M31340" s="24"/>
    </row>
    <row r="31341" spans="1:13" x14ac:dyDescent="0.2">
      <c r="A31341" s="289"/>
      <c r="I31341"/>
      <c r="J31341"/>
      <c r="L31341" s="33"/>
      <c r="M31341" s="24"/>
    </row>
    <row r="31342" spans="1:13" x14ac:dyDescent="0.2">
      <c r="A31342" s="289"/>
      <c r="I31342"/>
      <c r="J31342"/>
      <c r="L31342" s="33"/>
      <c r="M31342" s="24"/>
    </row>
    <row r="31343" spans="1:13" x14ac:dyDescent="0.2">
      <c r="A31343" s="289"/>
      <c r="I31343"/>
      <c r="J31343"/>
      <c r="L31343" s="33"/>
      <c r="M31343" s="24"/>
    </row>
    <row r="31344" spans="1:13" x14ac:dyDescent="0.2">
      <c r="A31344" s="289"/>
      <c r="I31344"/>
      <c r="J31344"/>
      <c r="L31344" s="33"/>
      <c r="M31344" s="24"/>
    </row>
    <row r="31345" spans="1:13" x14ac:dyDescent="0.2">
      <c r="A31345" s="289"/>
      <c r="I31345"/>
      <c r="J31345"/>
      <c r="L31345" s="33"/>
      <c r="M31345" s="24"/>
    </row>
    <row r="31346" spans="1:13" x14ac:dyDescent="0.2">
      <c r="A31346" s="289"/>
      <c r="I31346"/>
      <c r="J31346"/>
      <c r="L31346" s="33"/>
      <c r="M31346" s="24"/>
    </row>
    <row r="31347" spans="1:13" x14ac:dyDescent="0.2">
      <c r="A31347" s="289"/>
      <c r="I31347"/>
      <c r="J31347"/>
      <c r="L31347" s="33"/>
      <c r="M31347" s="24"/>
    </row>
    <row r="31348" spans="1:13" x14ac:dyDescent="0.2">
      <c r="A31348" s="289"/>
      <c r="I31348"/>
      <c r="J31348"/>
      <c r="L31348" s="33"/>
      <c r="M31348" s="24"/>
    </row>
    <row r="31349" spans="1:13" x14ac:dyDescent="0.2">
      <c r="A31349" s="289"/>
      <c r="I31349"/>
      <c r="J31349"/>
      <c r="L31349" s="33"/>
      <c r="M31349" s="24"/>
    </row>
    <row r="31350" spans="1:13" x14ac:dyDescent="0.2">
      <c r="A31350" s="289"/>
      <c r="I31350"/>
      <c r="J31350"/>
      <c r="L31350" s="33"/>
      <c r="M31350" s="24"/>
    </row>
    <row r="31351" spans="1:13" x14ac:dyDescent="0.2">
      <c r="A31351" s="289"/>
      <c r="I31351"/>
      <c r="J31351"/>
      <c r="L31351" s="33"/>
      <c r="M31351" s="24"/>
    </row>
    <row r="31352" spans="1:13" x14ac:dyDescent="0.2">
      <c r="A31352" s="289"/>
      <c r="I31352"/>
      <c r="J31352"/>
      <c r="L31352" s="33"/>
      <c r="M31352" s="24"/>
    </row>
    <row r="31353" spans="1:13" x14ac:dyDescent="0.2">
      <c r="A31353" s="289"/>
      <c r="I31353"/>
      <c r="J31353"/>
      <c r="L31353" s="33"/>
      <c r="M31353" s="24"/>
    </row>
    <row r="31354" spans="1:13" x14ac:dyDescent="0.2">
      <c r="A31354" s="289"/>
      <c r="I31354"/>
      <c r="J31354"/>
      <c r="L31354" s="33"/>
      <c r="M31354" s="24"/>
    </row>
    <row r="31355" spans="1:13" x14ac:dyDescent="0.2">
      <c r="A31355" s="289"/>
      <c r="I31355"/>
      <c r="J31355"/>
      <c r="L31355" s="33"/>
      <c r="M31355" s="24"/>
    </row>
    <row r="31356" spans="1:13" x14ac:dyDescent="0.2">
      <c r="A31356" s="289"/>
      <c r="I31356"/>
      <c r="J31356"/>
      <c r="L31356" s="33"/>
      <c r="M31356" s="24"/>
    </row>
    <row r="31357" spans="1:13" x14ac:dyDescent="0.2">
      <c r="A31357" s="289"/>
      <c r="I31357"/>
      <c r="J31357"/>
      <c r="L31357" s="33"/>
      <c r="M31357" s="24"/>
    </row>
    <row r="31358" spans="1:13" x14ac:dyDescent="0.2">
      <c r="A31358" s="289"/>
      <c r="I31358"/>
      <c r="J31358"/>
      <c r="L31358" s="33"/>
      <c r="M31358" s="24"/>
    </row>
    <row r="31359" spans="1:13" x14ac:dyDescent="0.2">
      <c r="A31359" s="289"/>
      <c r="I31359"/>
      <c r="J31359"/>
      <c r="L31359" s="33"/>
      <c r="M31359" s="24"/>
    </row>
    <row r="31360" spans="1:13" x14ac:dyDescent="0.2">
      <c r="A31360" s="289"/>
      <c r="I31360"/>
      <c r="J31360"/>
      <c r="L31360" s="33"/>
      <c r="M31360" s="24"/>
    </row>
    <row r="31361" spans="1:13" x14ac:dyDescent="0.2">
      <c r="A31361" s="289"/>
      <c r="I31361"/>
      <c r="J31361"/>
      <c r="L31361" s="33"/>
      <c r="M31361" s="24"/>
    </row>
    <row r="31362" spans="1:13" x14ac:dyDescent="0.2">
      <c r="A31362" s="289"/>
      <c r="I31362"/>
      <c r="J31362"/>
      <c r="L31362" s="33"/>
      <c r="M31362" s="24"/>
    </row>
    <row r="31363" spans="1:13" x14ac:dyDescent="0.2">
      <c r="A31363" s="289"/>
      <c r="I31363"/>
      <c r="J31363"/>
      <c r="L31363" s="33"/>
      <c r="M31363" s="24"/>
    </row>
    <row r="31364" spans="1:13" x14ac:dyDescent="0.2">
      <c r="A31364" s="289"/>
      <c r="I31364"/>
      <c r="J31364"/>
      <c r="L31364" s="33"/>
      <c r="M31364" s="24"/>
    </row>
    <row r="31365" spans="1:13" x14ac:dyDescent="0.2">
      <c r="A31365" s="289"/>
      <c r="I31365"/>
      <c r="J31365"/>
      <c r="L31365" s="33"/>
      <c r="M31365" s="24"/>
    </row>
    <row r="31366" spans="1:13" x14ac:dyDescent="0.2">
      <c r="A31366" s="289"/>
      <c r="I31366"/>
      <c r="J31366"/>
      <c r="L31366" s="33"/>
      <c r="M31366" s="24"/>
    </row>
    <row r="31367" spans="1:13" x14ac:dyDescent="0.2">
      <c r="A31367" s="289"/>
      <c r="I31367"/>
      <c r="J31367"/>
      <c r="L31367" s="33"/>
      <c r="M31367" s="24"/>
    </row>
    <row r="31368" spans="1:13" x14ac:dyDescent="0.2">
      <c r="A31368" s="289"/>
      <c r="I31368"/>
      <c r="J31368"/>
      <c r="L31368" s="33"/>
      <c r="M31368" s="24"/>
    </row>
    <row r="31369" spans="1:13" x14ac:dyDescent="0.2">
      <c r="A31369" s="289"/>
      <c r="I31369"/>
      <c r="J31369"/>
      <c r="L31369" s="33"/>
      <c r="M31369" s="24"/>
    </row>
    <row r="31370" spans="1:13" x14ac:dyDescent="0.2">
      <c r="A31370" s="289"/>
      <c r="I31370"/>
      <c r="J31370"/>
      <c r="L31370" s="33"/>
      <c r="M31370" s="24"/>
    </row>
    <row r="31371" spans="1:13" x14ac:dyDescent="0.2">
      <c r="A31371" s="289"/>
      <c r="I31371"/>
      <c r="J31371"/>
      <c r="L31371" s="33"/>
      <c r="M31371" s="24"/>
    </row>
    <row r="31372" spans="1:13" x14ac:dyDescent="0.2">
      <c r="A31372" s="289"/>
      <c r="I31372"/>
      <c r="J31372"/>
      <c r="L31372" s="33"/>
      <c r="M31372" s="24"/>
    </row>
    <row r="31373" spans="1:13" x14ac:dyDescent="0.2">
      <c r="A31373" s="289"/>
      <c r="I31373"/>
      <c r="J31373"/>
      <c r="L31373" s="33"/>
      <c r="M31373" s="24"/>
    </row>
    <row r="31374" spans="1:13" x14ac:dyDescent="0.2">
      <c r="A31374" s="289"/>
      <c r="I31374"/>
      <c r="J31374"/>
      <c r="L31374" s="33"/>
      <c r="M31374" s="24"/>
    </row>
    <row r="31375" spans="1:13" x14ac:dyDescent="0.2">
      <c r="A31375" s="289"/>
      <c r="I31375"/>
      <c r="J31375"/>
      <c r="L31375" s="33"/>
      <c r="M31375" s="24"/>
    </row>
    <row r="31376" spans="1:13" x14ac:dyDescent="0.2">
      <c r="A31376" s="289"/>
      <c r="I31376"/>
      <c r="J31376"/>
      <c r="L31376" s="33"/>
      <c r="M31376" s="24"/>
    </row>
    <row r="31377" spans="1:13" x14ac:dyDescent="0.2">
      <c r="A31377" s="289"/>
      <c r="I31377"/>
      <c r="J31377"/>
      <c r="L31377" s="33"/>
      <c r="M31377" s="24"/>
    </row>
    <row r="31378" spans="1:13" x14ac:dyDescent="0.2">
      <c r="A31378" s="289"/>
      <c r="I31378"/>
      <c r="J31378"/>
      <c r="L31378" s="33"/>
      <c r="M31378" s="24"/>
    </row>
    <row r="31379" spans="1:13" x14ac:dyDescent="0.2">
      <c r="A31379" s="289"/>
      <c r="I31379"/>
      <c r="J31379"/>
      <c r="L31379" s="33"/>
      <c r="M31379" s="24"/>
    </row>
    <row r="31380" spans="1:13" x14ac:dyDescent="0.2">
      <c r="A31380" s="289"/>
      <c r="I31380"/>
      <c r="J31380"/>
      <c r="L31380" s="33"/>
      <c r="M31380" s="24"/>
    </row>
    <row r="31381" spans="1:13" x14ac:dyDescent="0.2">
      <c r="A31381" s="289"/>
      <c r="I31381"/>
      <c r="J31381"/>
      <c r="L31381" s="33"/>
      <c r="M31381" s="24"/>
    </row>
    <row r="31382" spans="1:13" x14ac:dyDescent="0.2">
      <c r="A31382" s="289"/>
      <c r="I31382"/>
      <c r="J31382"/>
      <c r="L31382" s="33"/>
      <c r="M31382" s="24"/>
    </row>
    <row r="31383" spans="1:13" x14ac:dyDescent="0.2">
      <c r="A31383" s="289"/>
      <c r="I31383"/>
      <c r="J31383"/>
      <c r="L31383" s="33"/>
      <c r="M31383" s="24"/>
    </row>
    <row r="31384" spans="1:13" x14ac:dyDescent="0.2">
      <c r="A31384" s="289"/>
      <c r="I31384"/>
      <c r="J31384"/>
      <c r="L31384" s="33"/>
      <c r="M31384" s="24"/>
    </row>
    <row r="31385" spans="1:13" x14ac:dyDescent="0.2">
      <c r="A31385" s="289"/>
      <c r="I31385"/>
      <c r="J31385"/>
      <c r="L31385" s="33"/>
      <c r="M31385" s="24"/>
    </row>
    <row r="31386" spans="1:13" x14ac:dyDescent="0.2">
      <c r="A31386" s="289"/>
      <c r="I31386"/>
      <c r="J31386"/>
      <c r="L31386" s="33"/>
      <c r="M31386" s="24"/>
    </row>
    <row r="31387" spans="1:13" x14ac:dyDescent="0.2">
      <c r="A31387" s="289"/>
      <c r="I31387"/>
      <c r="J31387"/>
      <c r="L31387" s="33"/>
      <c r="M31387" s="24"/>
    </row>
    <row r="31388" spans="1:13" x14ac:dyDescent="0.2">
      <c r="A31388" s="289"/>
      <c r="I31388"/>
      <c r="J31388"/>
      <c r="L31388" s="33"/>
      <c r="M31388" s="24"/>
    </row>
    <row r="31389" spans="1:13" x14ac:dyDescent="0.2">
      <c r="A31389" s="289"/>
      <c r="I31389"/>
      <c r="J31389"/>
      <c r="L31389" s="33"/>
      <c r="M31389" s="24"/>
    </row>
    <row r="31390" spans="1:13" x14ac:dyDescent="0.2">
      <c r="A31390" s="289"/>
      <c r="I31390"/>
      <c r="J31390"/>
      <c r="L31390" s="33"/>
      <c r="M31390" s="24"/>
    </row>
    <row r="31391" spans="1:13" x14ac:dyDescent="0.2">
      <c r="A31391" s="289"/>
      <c r="I31391"/>
      <c r="J31391"/>
      <c r="L31391" s="33"/>
      <c r="M31391" s="24"/>
    </row>
    <row r="31392" spans="1:13" x14ac:dyDescent="0.2">
      <c r="A31392" s="289"/>
      <c r="I31392"/>
      <c r="J31392"/>
      <c r="L31392" s="33"/>
      <c r="M31392" s="24"/>
    </row>
    <row r="31393" spans="1:13" x14ac:dyDescent="0.2">
      <c r="A31393" s="289"/>
      <c r="I31393"/>
      <c r="J31393"/>
      <c r="L31393" s="33"/>
      <c r="M31393" s="24"/>
    </row>
    <row r="31394" spans="1:13" x14ac:dyDescent="0.2">
      <c r="A31394" s="289"/>
      <c r="I31394"/>
      <c r="J31394"/>
      <c r="L31394" s="33"/>
      <c r="M31394" s="24"/>
    </row>
    <row r="31395" spans="1:13" x14ac:dyDescent="0.2">
      <c r="A31395" s="289"/>
      <c r="I31395"/>
      <c r="J31395"/>
      <c r="L31395" s="33"/>
      <c r="M31395" s="24"/>
    </row>
    <row r="31396" spans="1:13" x14ac:dyDescent="0.2">
      <c r="A31396" s="289"/>
      <c r="I31396"/>
      <c r="J31396"/>
      <c r="L31396" s="33"/>
      <c r="M31396" s="24"/>
    </row>
    <row r="31397" spans="1:13" x14ac:dyDescent="0.2">
      <c r="A31397" s="289"/>
      <c r="I31397"/>
      <c r="J31397"/>
      <c r="L31397" s="33"/>
      <c r="M31397" s="24"/>
    </row>
    <row r="31398" spans="1:13" x14ac:dyDescent="0.2">
      <c r="A31398" s="289"/>
      <c r="I31398"/>
      <c r="J31398"/>
      <c r="L31398" s="33"/>
      <c r="M31398" s="24"/>
    </row>
    <row r="31399" spans="1:13" x14ac:dyDescent="0.2">
      <c r="A31399" s="289"/>
      <c r="I31399"/>
      <c r="J31399"/>
      <c r="L31399" s="33"/>
      <c r="M31399" s="24"/>
    </row>
    <row r="31400" spans="1:13" x14ac:dyDescent="0.2">
      <c r="A31400" s="289"/>
      <c r="I31400"/>
      <c r="J31400"/>
      <c r="L31400" s="33"/>
      <c r="M31400" s="24"/>
    </row>
    <row r="31401" spans="1:13" x14ac:dyDescent="0.2">
      <c r="A31401" s="289"/>
      <c r="I31401"/>
      <c r="J31401"/>
      <c r="L31401" s="33"/>
      <c r="M31401" s="24"/>
    </row>
    <row r="31402" spans="1:13" x14ac:dyDescent="0.2">
      <c r="A31402" s="289"/>
      <c r="I31402"/>
      <c r="J31402"/>
      <c r="L31402" s="33"/>
      <c r="M31402" s="24"/>
    </row>
    <row r="31403" spans="1:13" x14ac:dyDescent="0.2">
      <c r="A31403" s="289"/>
      <c r="I31403"/>
      <c r="J31403"/>
      <c r="L31403" s="33"/>
      <c r="M31403" s="24"/>
    </row>
    <row r="31404" spans="1:13" x14ac:dyDescent="0.2">
      <c r="A31404" s="289"/>
      <c r="I31404"/>
      <c r="J31404"/>
      <c r="L31404" s="33"/>
      <c r="M31404" s="24"/>
    </row>
    <row r="31405" spans="1:13" x14ac:dyDescent="0.2">
      <c r="A31405" s="289"/>
      <c r="I31405"/>
      <c r="J31405"/>
      <c r="L31405" s="33"/>
      <c r="M31405" s="24"/>
    </row>
    <row r="31406" spans="1:13" x14ac:dyDescent="0.2">
      <c r="A31406" s="289"/>
      <c r="I31406"/>
      <c r="J31406"/>
      <c r="L31406" s="33"/>
      <c r="M31406" s="24"/>
    </row>
    <row r="31407" spans="1:13" x14ac:dyDescent="0.2">
      <c r="A31407" s="289"/>
      <c r="I31407"/>
      <c r="J31407"/>
      <c r="L31407" s="33"/>
      <c r="M31407" s="24"/>
    </row>
    <row r="31408" spans="1:13" x14ac:dyDescent="0.2">
      <c r="A31408" s="289"/>
      <c r="I31408"/>
      <c r="J31408"/>
      <c r="L31408" s="33"/>
      <c r="M31408" s="24"/>
    </row>
    <row r="31409" spans="1:13" x14ac:dyDescent="0.2">
      <c r="A31409" s="289"/>
      <c r="I31409"/>
      <c r="J31409"/>
      <c r="L31409" s="33"/>
      <c r="M31409" s="24"/>
    </row>
    <row r="31410" spans="1:13" x14ac:dyDescent="0.2">
      <c r="A31410" s="289"/>
      <c r="I31410"/>
      <c r="J31410"/>
      <c r="L31410" s="33"/>
      <c r="M31410" s="24"/>
    </row>
    <row r="31411" spans="1:13" x14ac:dyDescent="0.2">
      <c r="A31411" s="289"/>
      <c r="I31411"/>
      <c r="J31411"/>
      <c r="L31411" s="33"/>
      <c r="M31411" s="24"/>
    </row>
    <row r="31412" spans="1:13" x14ac:dyDescent="0.2">
      <c r="A31412" s="289"/>
      <c r="I31412"/>
      <c r="J31412"/>
      <c r="L31412" s="33"/>
      <c r="M31412" s="24"/>
    </row>
    <row r="31413" spans="1:13" x14ac:dyDescent="0.2">
      <c r="A31413" s="289"/>
      <c r="I31413"/>
      <c r="J31413"/>
      <c r="L31413" s="33"/>
      <c r="M31413" s="24"/>
    </row>
    <row r="31414" spans="1:13" x14ac:dyDescent="0.2">
      <c r="A31414" s="289"/>
      <c r="I31414"/>
      <c r="J31414"/>
      <c r="L31414" s="33"/>
      <c r="M31414" s="24"/>
    </row>
    <row r="31415" spans="1:13" x14ac:dyDescent="0.2">
      <c r="A31415" s="289"/>
      <c r="I31415"/>
      <c r="J31415"/>
      <c r="L31415" s="33"/>
      <c r="M31415" s="24"/>
    </row>
    <row r="31416" spans="1:13" x14ac:dyDescent="0.2">
      <c r="A31416" s="289"/>
      <c r="I31416"/>
      <c r="J31416"/>
      <c r="L31416" s="33"/>
      <c r="M31416" s="24"/>
    </row>
    <row r="31417" spans="1:13" x14ac:dyDescent="0.2">
      <c r="A31417" s="289"/>
      <c r="I31417"/>
      <c r="J31417"/>
      <c r="L31417" s="33"/>
      <c r="M31417" s="24"/>
    </row>
    <row r="31418" spans="1:13" x14ac:dyDescent="0.2">
      <c r="A31418" s="289"/>
      <c r="I31418"/>
      <c r="J31418"/>
      <c r="L31418" s="33"/>
      <c r="M31418" s="24"/>
    </row>
    <row r="31419" spans="1:13" x14ac:dyDescent="0.2">
      <c r="A31419" s="289"/>
      <c r="I31419"/>
      <c r="J31419"/>
      <c r="L31419" s="33"/>
      <c r="M31419" s="24"/>
    </row>
    <row r="31420" spans="1:13" x14ac:dyDescent="0.2">
      <c r="A31420" s="289"/>
      <c r="I31420"/>
      <c r="J31420"/>
      <c r="L31420" s="33"/>
      <c r="M31420" s="24"/>
    </row>
    <row r="31421" spans="1:13" x14ac:dyDescent="0.2">
      <c r="A31421" s="289"/>
      <c r="I31421"/>
      <c r="J31421"/>
      <c r="L31421" s="33"/>
      <c r="M31421" s="24"/>
    </row>
    <row r="31422" spans="1:13" x14ac:dyDescent="0.2">
      <c r="A31422" s="289"/>
      <c r="I31422"/>
      <c r="J31422"/>
      <c r="L31422" s="33"/>
      <c r="M31422" s="24"/>
    </row>
    <row r="31423" spans="1:13" x14ac:dyDescent="0.2">
      <c r="A31423" s="289"/>
      <c r="I31423"/>
      <c r="J31423"/>
      <c r="L31423" s="33"/>
      <c r="M31423" s="24"/>
    </row>
    <row r="31424" spans="1:13" x14ac:dyDescent="0.2">
      <c r="A31424" s="289"/>
      <c r="I31424"/>
      <c r="J31424"/>
      <c r="L31424" s="33"/>
      <c r="M31424" s="24"/>
    </row>
    <row r="31425" spans="1:13" x14ac:dyDescent="0.2">
      <c r="A31425" s="289"/>
      <c r="I31425"/>
      <c r="J31425"/>
      <c r="L31425" s="33"/>
      <c r="M31425" s="24"/>
    </row>
    <row r="31426" spans="1:13" x14ac:dyDescent="0.2">
      <c r="A31426" s="289"/>
      <c r="I31426"/>
      <c r="J31426"/>
      <c r="L31426" s="33"/>
      <c r="M31426" s="24"/>
    </row>
    <row r="31427" spans="1:13" x14ac:dyDescent="0.2">
      <c r="A31427" s="289"/>
      <c r="I31427"/>
      <c r="J31427"/>
      <c r="L31427" s="33"/>
      <c r="M31427" s="24"/>
    </row>
    <row r="31428" spans="1:13" x14ac:dyDescent="0.2">
      <c r="A31428" s="289"/>
      <c r="I31428"/>
      <c r="J31428"/>
      <c r="L31428" s="33"/>
      <c r="M31428" s="24"/>
    </row>
    <row r="31429" spans="1:13" x14ac:dyDescent="0.2">
      <c r="A31429" s="289"/>
      <c r="I31429"/>
      <c r="J31429"/>
      <c r="L31429" s="33"/>
      <c r="M31429" s="24"/>
    </row>
    <row r="31430" spans="1:13" x14ac:dyDescent="0.2">
      <c r="A31430" s="289"/>
      <c r="I31430"/>
      <c r="J31430"/>
      <c r="L31430" s="33"/>
      <c r="M31430" s="24"/>
    </row>
    <row r="31431" spans="1:13" x14ac:dyDescent="0.2">
      <c r="A31431" s="289"/>
      <c r="I31431"/>
      <c r="J31431"/>
      <c r="L31431" s="33"/>
      <c r="M31431" s="24"/>
    </row>
    <row r="31432" spans="1:13" x14ac:dyDescent="0.2">
      <c r="A31432" s="289"/>
      <c r="I31432"/>
      <c r="J31432"/>
      <c r="L31432" s="33"/>
      <c r="M31432" s="24"/>
    </row>
    <row r="31433" spans="1:13" x14ac:dyDescent="0.2">
      <c r="A31433" s="289"/>
      <c r="I31433"/>
      <c r="J31433"/>
      <c r="L31433" s="33"/>
      <c r="M31433" s="24"/>
    </row>
    <row r="31434" spans="1:13" x14ac:dyDescent="0.2">
      <c r="A31434" s="289"/>
      <c r="I31434"/>
      <c r="J31434"/>
      <c r="L31434" s="33"/>
      <c r="M31434" s="24"/>
    </row>
    <row r="31435" spans="1:13" x14ac:dyDescent="0.2">
      <c r="A31435" s="289"/>
      <c r="I31435"/>
      <c r="J31435"/>
      <c r="L31435" s="33"/>
      <c r="M31435" s="24"/>
    </row>
    <row r="31436" spans="1:13" x14ac:dyDescent="0.2">
      <c r="A31436" s="289"/>
      <c r="I31436"/>
      <c r="J31436"/>
      <c r="L31436" s="33"/>
      <c r="M31436" s="24"/>
    </row>
    <row r="31437" spans="1:13" x14ac:dyDescent="0.2">
      <c r="A31437" s="289"/>
      <c r="I31437"/>
      <c r="J31437"/>
      <c r="L31437" s="33"/>
      <c r="M31437" s="24"/>
    </row>
    <row r="31438" spans="1:13" x14ac:dyDescent="0.2">
      <c r="A31438" s="289"/>
      <c r="I31438"/>
      <c r="J31438"/>
      <c r="L31438" s="33"/>
      <c r="M31438" s="24"/>
    </row>
    <row r="31439" spans="1:13" x14ac:dyDescent="0.2">
      <c r="A31439" s="289"/>
      <c r="I31439"/>
      <c r="J31439"/>
      <c r="L31439" s="33"/>
      <c r="M31439" s="24"/>
    </row>
    <row r="31440" spans="1:13" x14ac:dyDescent="0.2">
      <c r="A31440" s="289"/>
      <c r="I31440"/>
      <c r="J31440"/>
      <c r="L31440" s="33"/>
      <c r="M31440" s="24"/>
    </row>
    <row r="31441" spans="1:13" x14ac:dyDescent="0.2">
      <c r="A31441" s="289"/>
      <c r="I31441"/>
      <c r="J31441"/>
      <c r="L31441" s="33"/>
      <c r="M31441" s="24"/>
    </row>
    <row r="31442" spans="1:13" x14ac:dyDescent="0.2">
      <c r="A31442" s="289"/>
      <c r="I31442"/>
      <c r="J31442"/>
      <c r="L31442" s="33"/>
      <c r="M31442" s="24"/>
    </row>
    <row r="31443" spans="1:13" x14ac:dyDescent="0.2">
      <c r="A31443" s="289"/>
      <c r="I31443"/>
      <c r="J31443"/>
      <c r="L31443" s="33"/>
      <c r="M31443" s="24"/>
    </row>
    <row r="31444" spans="1:13" x14ac:dyDescent="0.2">
      <c r="A31444" s="289"/>
      <c r="I31444"/>
      <c r="J31444"/>
      <c r="L31444" s="33"/>
      <c r="M31444" s="24"/>
    </row>
    <row r="31445" spans="1:13" x14ac:dyDescent="0.2">
      <c r="A31445" s="289"/>
      <c r="I31445"/>
      <c r="J31445"/>
      <c r="L31445" s="33"/>
      <c r="M31445" s="24"/>
    </row>
    <row r="31446" spans="1:13" x14ac:dyDescent="0.2">
      <c r="A31446" s="289"/>
      <c r="I31446"/>
      <c r="J31446"/>
      <c r="L31446" s="33"/>
      <c r="M31446" s="24"/>
    </row>
    <row r="31447" spans="1:13" x14ac:dyDescent="0.2">
      <c r="A31447" s="289"/>
      <c r="I31447"/>
      <c r="J31447"/>
      <c r="L31447" s="33"/>
      <c r="M31447" s="24"/>
    </row>
    <row r="31448" spans="1:13" x14ac:dyDescent="0.2">
      <c r="A31448" s="289"/>
      <c r="I31448"/>
      <c r="J31448"/>
      <c r="L31448" s="33"/>
      <c r="M31448" s="24"/>
    </row>
    <row r="31449" spans="1:13" x14ac:dyDescent="0.2">
      <c r="A31449" s="289"/>
      <c r="I31449"/>
      <c r="J31449"/>
      <c r="L31449" s="33"/>
      <c r="M31449" s="24"/>
    </row>
    <row r="31450" spans="1:13" x14ac:dyDescent="0.2">
      <c r="A31450" s="289"/>
      <c r="I31450"/>
      <c r="J31450"/>
      <c r="L31450" s="33"/>
      <c r="M31450" s="24"/>
    </row>
    <row r="31451" spans="1:13" x14ac:dyDescent="0.2">
      <c r="A31451" s="289"/>
      <c r="I31451"/>
      <c r="J31451"/>
      <c r="L31451" s="33"/>
      <c r="M31451" s="24"/>
    </row>
    <row r="31452" spans="1:13" x14ac:dyDescent="0.2">
      <c r="A31452" s="289"/>
      <c r="I31452"/>
      <c r="J31452"/>
      <c r="L31452" s="33"/>
      <c r="M31452" s="24"/>
    </row>
    <row r="31453" spans="1:13" x14ac:dyDescent="0.2">
      <c r="A31453" s="289"/>
      <c r="I31453"/>
      <c r="J31453"/>
      <c r="L31453" s="33"/>
      <c r="M31453" s="24"/>
    </row>
    <row r="31454" spans="1:13" x14ac:dyDescent="0.2">
      <c r="A31454" s="289"/>
      <c r="I31454"/>
      <c r="J31454"/>
      <c r="L31454" s="33"/>
      <c r="M31454" s="24"/>
    </row>
    <row r="31455" spans="1:13" x14ac:dyDescent="0.2">
      <c r="A31455" s="289"/>
      <c r="I31455"/>
      <c r="J31455"/>
      <c r="L31455" s="33"/>
      <c r="M31455" s="24"/>
    </row>
    <row r="31456" spans="1:13" x14ac:dyDescent="0.2">
      <c r="A31456" s="289"/>
      <c r="I31456"/>
      <c r="J31456"/>
      <c r="L31456" s="33"/>
      <c r="M31456" s="24"/>
    </row>
    <row r="31457" spans="1:13" x14ac:dyDescent="0.2">
      <c r="A31457" s="289"/>
      <c r="I31457"/>
      <c r="J31457"/>
      <c r="L31457" s="33"/>
      <c r="M31457" s="24"/>
    </row>
    <row r="31458" spans="1:13" x14ac:dyDescent="0.2">
      <c r="A31458" s="289"/>
      <c r="I31458"/>
      <c r="J31458"/>
      <c r="L31458" s="33"/>
      <c r="M31458" s="24"/>
    </row>
    <row r="31459" spans="1:13" x14ac:dyDescent="0.2">
      <c r="A31459" s="289"/>
      <c r="I31459"/>
      <c r="J31459"/>
      <c r="L31459" s="33"/>
      <c r="M31459" s="24"/>
    </row>
    <row r="31460" spans="1:13" x14ac:dyDescent="0.2">
      <c r="A31460" s="289"/>
      <c r="I31460"/>
      <c r="J31460"/>
      <c r="L31460" s="33"/>
      <c r="M31460" s="24"/>
    </row>
    <row r="31461" spans="1:13" x14ac:dyDescent="0.2">
      <c r="A31461" s="289"/>
      <c r="I31461"/>
      <c r="J31461"/>
      <c r="L31461" s="33"/>
      <c r="M31461" s="24"/>
    </row>
    <row r="31462" spans="1:13" x14ac:dyDescent="0.2">
      <c r="A31462" s="289"/>
      <c r="I31462"/>
      <c r="J31462"/>
      <c r="L31462" s="33"/>
      <c r="M31462" s="24"/>
    </row>
    <row r="31463" spans="1:13" x14ac:dyDescent="0.2">
      <c r="A31463" s="289"/>
      <c r="I31463"/>
      <c r="J31463"/>
      <c r="L31463" s="33"/>
      <c r="M31463" s="24"/>
    </row>
    <row r="31464" spans="1:13" x14ac:dyDescent="0.2">
      <c r="A31464" s="289"/>
      <c r="I31464"/>
      <c r="J31464"/>
      <c r="L31464" s="33"/>
      <c r="M31464" s="24"/>
    </row>
    <row r="31465" spans="1:13" x14ac:dyDescent="0.2">
      <c r="A31465" s="289"/>
      <c r="I31465"/>
      <c r="J31465"/>
      <c r="L31465" s="33"/>
      <c r="M31465" s="24"/>
    </row>
    <row r="31466" spans="1:13" x14ac:dyDescent="0.2">
      <c r="A31466" s="289"/>
      <c r="I31466"/>
      <c r="J31466"/>
      <c r="L31466" s="33"/>
      <c r="M31466" s="24"/>
    </row>
    <row r="31467" spans="1:13" x14ac:dyDescent="0.2">
      <c r="A31467" s="289"/>
      <c r="I31467"/>
      <c r="J31467"/>
      <c r="L31467" s="33"/>
      <c r="M31467" s="24"/>
    </row>
    <row r="31468" spans="1:13" x14ac:dyDescent="0.2">
      <c r="A31468" s="289"/>
      <c r="I31468"/>
      <c r="J31468"/>
      <c r="L31468" s="33"/>
      <c r="M31468" s="24"/>
    </row>
    <row r="31469" spans="1:13" x14ac:dyDescent="0.2">
      <c r="A31469" s="289"/>
      <c r="I31469"/>
      <c r="J31469"/>
      <c r="L31469" s="33"/>
      <c r="M31469" s="24"/>
    </row>
    <row r="31470" spans="1:13" x14ac:dyDescent="0.2">
      <c r="A31470" s="289"/>
      <c r="I31470"/>
      <c r="J31470"/>
      <c r="L31470" s="33"/>
      <c r="M31470" s="24"/>
    </row>
    <row r="31471" spans="1:13" x14ac:dyDescent="0.2">
      <c r="A31471" s="289"/>
      <c r="I31471"/>
      <c r="J31471"/>
      <c r="L31471" s="33"/>
      <c r="M31471" s="24"/>
    </row>
    <row r="31472" spans="1:13" x14ac:dyDescent="0.2">
      <c r="A31472" s="289"/>
      <c r="I31472"/>
      <c r="J31472"/>
      <c r="L31472" s="33"/>
      <c r="M31472" s="24"/>
    </row>
    <row r="31473" spans="1:13" x14ac:dyDescent="0.2">
      <c r="A31473" s="289"/>
      <c r="I31473"/>
      <c r="J31473"/>
      <c r="L31473" s="33"/>
      <c r="M31473" s="24"/>
    </row>
    <row r="31474" spans="1:13" x14ac:dyDescent="0.2">
      <c r="A31474" s="289"/>
      <c r="I31474"/>
      <c r="J31474"/>
      <c r="L31474" s="33"/>
      <c r="M31474" s="24"/>
    </row>
    <row r="31475" spans="1:13" x14ac:dyDescent="0.2">
      <c r="A31475" s="289"/>
      <c r="I31475"/>
      <c r="J31475"/>
      <c r="L31475" s="33"/>
      <c r="M31475" s="24"/>
    </row>
    <row r="31476" spans="1:13" x14ac:dyDescent="0.2">
      <c r="A31476" s="289"/>
      <c r="I31476"/>
      <c r="J31476"/>
      <c r="L31476" s="33"/>
      <c r="M31476" s="24"/>
    </row>
    <row r="31477" spans="1:13" x14ac:dyDescent="0.2">
      <c r="A31477" s="289"/>
      <c r="I31477"/>
      <c r="J31477"/>
      <c r="L31477" s="33"/>
      <c r="M31477" s="24"/>
    </row>
    <row r="31478" spans="1:13" x14ac:dyDescent="0.2">
      <c r="A31478" s="289"/>
      <c r="I31478"/>
      <c r="J31478"/>
      <c r="L31478" s="33"/>
      <c r="M31478" s="24"/>
    </row>
    <row r="31479" spans="1:13" x14ac:dyDescent="0.2">
      <c r="A31479" s="289"/>
      <c r="I31479"/>
      <c r="J31479"/>
      <c r="L31479" s="33"/>
      <c r="M31479" s="24"/>
    </row>
    <row r="31480" spans="1:13" x14ac:dyDescent="0.2">
      <c r="A31480" s="289"/>
      <c r="I31480"/>
      <c r="J31480"/>
      <c r="L31480" s="33"/>
      <c r="M31480" s="24"/>
    </row>
    <row r="31481" spans="1:13" x14ac:dyDescent="0.2">
      <c r="A31481" s="289"/>
      <c r="I31481"/>
      <c r="J31481"/>
      <c r="L31481" s="33"/>
      <c r="M31481" s="24"/>
    </row>
    <row r="31482" spans="1:13" x14ac:dyDescent="0.2">
      <c r="A31482" s="289"/>
      <c r="I31482"/>
      <c r="J31482"/>
      <c r="L31482" s="33"/>
      <c r="M31482" s="24"/>
    </row>
    <row r="31483" spans="1:13" x14ac:dyDescent="0.2">
      <c r="A31483" s="289"/>
      <c r="I31483"/>
      <c r="J31483"/>
      <c r="L31483" s="33"/>
      <c r="M31483" s="24"/>
    </row>
    <row r="31484" spans="1:13" x14ac:dyDescent="0.2">
      <c r="A31484" s="289"/>
      <c r="I31484"/>
      <c r="J31484"/>
      <c r="L31484" s="33"/>
      <c r="M31484" s="24"/>
    </row>
    <row r="31485" spans="1:13" x14ac:dyDescent="0.2">
      <c r="A31485" s="289"/>
      <c r="I31485"/>
      <c r="J31485"/>
      <c r="L31485" s="33"/>
      <c r="M31485" s="24"/>
    </row>
    <row r="31486" spans="1:13" x14ac:dyDescent="0.2">
      <c r="A31486" s="289"/>
      <c r="I31486"/>
      <c r="J31486"/>
      <c r="L31486" s="33"/>
      <c r="M31486" s="24"/>
    </row>
    <row r="31487" spans="1:13" x14ac:dyDescent="0.2">
      <c r="A31487" s="289"/>
      <c r="I31487"/>
      <c r="J31487"/>
      <c r="L31487" s="33"/>
      <c r="M31487" s="24"/>
    </row>
    <row r="31488" spans="1:13" x14ac:dyDescent="0.2">
      <c r="A31488" s="289"/>
      <c r="I31488"/>
      <c r="J31488"/>
      <c r="L31488" s="33"/>
      <c r="M31488" s="24"/>
    </row>
    <row r="31489" spans="1:13" x14ac:dyDescent="0.2">
      <c r="A31489" s="289"/>
      <c r="I31489"/>
      <c r="J31489"/>
      <c r="L31489" s="33"/>
      <c r="M31489" s="24"/>
    </row>
    <row r="31490" spans="1:13" x14ac:dyDescent="0.2">
      <c r="A31490" s="289"/>
      <c r="I31490"/>
      <c r="J31490"/>
      <c r="L31490" s="33"/>
      <c r="M31490" s="24"/>
    </row>
    <row r="31491" spans="1:13" x14ac:dyDescent="0.2">
      <c r="A31491" s="289"/>
      <c r="I31491"/>
      <c r="J31491"/>
      <c r="L31491" s="33"/>
      <c r="M31491" s="24"/>
    </row>
    <row r="31492" spans="1:13" x14ac:dyDescent="0.2">
      <c r="A31492" s="289"/>
      <c r="I31492"/>
      <c r="J31492"/>
      <c r="L31492" s="33"/>
      <c r="M31492" s="24"/>
    </row>
    <row r="31493" spans="1:13" x14ac:dyDescent="0.2">
      <c r="A31493" s="289"/>
      <c r="I31493"/>
      <c r="J31493"/>
      <c r="L31493" s="33"/>
      <c r="M31493" s="24"/>
    </row>
    <row r="31494" spans="1:13" x14ac:dyDescent="0.2">
      <c r="A31494" s="289"/>
      <c r="I31494"/>
      <c r="J31494"/>
      <c r="L31494" s="33"/>
      <c r="M31494" s="24"/>
    </row>
    <row r="31495" spans="1:13" x14ac:dyDescent="0.2">
      <c r="A31495" s="289"/>
      <c r="I31495"/>
      <c r="J31495"/>
      <c r="L31495" s="33"/>
      <c r="M31495" s="24"/>
    </row>
    <row r="31496" spans="1:13" x14ac:dyDescent="0.2">
      <c r="A31496" s="289"/>
      <c r="I31496"/>
      <c r="J31496"/>
      <c r="L31496" s="33"/>
      <c r="M31496" s="24"/>
    </row>
    <row r="31497" spans="1:13" x14ac:dyDescent="0.2">
      <c r="A31497" s="289"/>
      <c r="I31497"/>
      <c r="J31497"/>
      <c r="L31497" s="33"/>
      <c r="M31497" s="24"/>
    </row>
    <row r="31498" spans="1:13" x14ac:dyDescent="0.2">
      <c r="A31498" s="289"/>
      <c r="I31498"/>
      <c r="J31498"/>
      <c r="L31498" s="33"/>
      <c r="M31498" s="24"/>
    </row>
    <row r="31499" spans="1:13" x14ac:dyDescent="0.2">
      <c r="A31499" s="289"/>
      <c r="I31499"/>
      <c r="J31499"/>
      <c r="L31499" s="33"/>
      <c r="M31499" s="24"/>
    </row>
    <row r="31500" spans="1:13" x14ac:dyDescent="0.2">
      <c r="A31500" s="289"/>
      <c r="I31500"/>
      <c r="J31500"/>
      <c r="L31500" s="33"/>
      <c r="M31500" s="24"/>
    </row>
    <row r="31501" spans="1:13" x14ac:dyDescent="0.2">
      <c r="A31501" s="289"/>
      <c r="I31501"/>
      <c r="J31501"/>
      <c r="L31501" s="33"/>
      <c r="M31501" s="24"/>
    </row>
    <row r="31502" spans="1:13" x14ac:dyDescent="0.2">
      <c r="A31502" s="289"/>
      <c r="I31502"/>
      <c r="J31502"/>
      <c r="L31502" s="33"/>
      <c r="M31502" s="24"/>
    </row>
    <row r="31503" spans="1:13" x14ac:dyDescent="0.2">
      <c r="A31503" s="289"/>
      <c r="I31503"/>
      <c r="J31503"/>
      <c r="L31503" s="33"/>
      <c r="M31503" s="24"/>
    </row>
    <row r="31504" spans="1:13" x14ac:dyDescent="0.2">
      <c r="A31504" s="289"/>
      <c r="I31504"/>
      <c r="J31504"/>
      <c r="L31504" s="33"/>
      <c r="M31504" s="24"/>
    </row>
    <row r="31505" spans="1:13" x14ac:dyDescent="0.2">
      <c r="A31505" s="289"/>
      <c r="I31505"/>
      <c r="J31505"/>
      <c r="L31505" s="33"/>
      <c r="M31505" s="24"/>
    </row>
    <row r="31506" spans="1:13" x14ac:dyDescent="0.2">
      <c r="A31506" s="289"/>
      <c r="I31506"/>
      <c r="J31506"/>
      <c r="L31506" s="33"/>
      <c r="M31506" s="24"/>
    </row>
    <row r="31507" spans="1:13" x14ac:dyDescent="0.2">
      <c r="A31507" s="289"/>
      <c r="I31507"/>
      <c r="J31507"/>
      <c r="L31507" s="33"/>
      <c r="M31507" s="24"/>
    </row>
    <row r="31508" spans="1:13" x14ac:dyDescent="0.2">
      <c r="A31508" s="289"/>
      <c r="I31508"/>
      <c r="J31508"/>
      <c r="L31508" s="33"/>
      <c r="M31508" s="24"/>
    </row>
    <row r="31509" spans="1:13" x14ac:dyDescent="0.2">
      <c r="A31509" s="289"/>
      <c r="I31509"/>
      <c r="J31509"/>
      <c r="L31509" s="33"/>
      <c r="M31509" s="24"/>
    </row>
    <row r="31510" spans="1:13" x14ac:dyDescent="0.2">
      <c r="A31510" s="289"/>
      <c r="I31510"/>
      <c r="J31510"/>
      <c r="L31510" s="33"/>
      <c r="M31510" s="24"/>
    </row>
    <row r="31511" spans="1:13" x14ac:dyDescent="0.2">
      <c r="A31511" s="289"/>
      <c r="I31511"/>
      <c r="J31511"/>
      <c r="L31511" s="33"/>
      <c r="M31511" s="24"/>
    </row>
    <row r="31512" spans="1:13" x14ac:dyDescent="0.2">
      <c r="A31512" s="289"/>
      <c r="I31512"/>
      <c r="J31512"/>
      <c r="L31512" s="33"/>
      <c r="M31512" s="24"/>
    </row>
    <row r="31513" spans="1:13" x14ac:dyDescent="0.2">
      <c r="A31513" s="289"/>
      <c r="I31513"/>
      <c r="J31513"/>
      <c r="L31513" s="33"/>
      <c r="M31513" s="24"/>
    </row>
    <row r="31514" spans="1:13" x14ac:dyDescent="0.2">
      <c r="A31514" s="289"/>
      <c r="I31514"/>
      <c r="J31514"/>
      <c r="L31514" s="33"/>
      <c r="M31514" s="24"/>
    </row>
    <row r="31515" spans="1:13" x14ac:dyDescent="0.2">
      <c r="A31515" s="289"/>
      <c r="I31515"/>
      <c r="J31515"/>
      <c r="L31515" s="33"/>
      <c r="M31515" s="24"/>
    </row>
    <row r="31516" spans="1:13" x14ac:dyDescent="0.2">
      <c r="A31516" s="289"/>
      <c r="I31516"/>
      <c r="J31516"/>
      <c r="L31516" s="33"/>
      <c r="M31516" s="24"/>
    </row>
    <row r="31517" spans="1:13" x14ac:dyDescent="0.2">
      <c r="A31517" s="289"/>
      <c r="I31517"/>
      <c r="J31517"/>
      <c r="L31517" s="33"/>
      <c r="M31517" s="24"/>
    </row>
    <row r="31518" spans="1:13" x14ac:dyDescent="0.2">
      <c r="A31518" s="289"/>
      <c r="I31518"/>
      <c r="J31518"/>
      <c r="L31518" s="33"/>
      <c r="M31518" s="24"/>
    </row>
    <row r="31519" spans="1:13" x14ac:dyDescent="0.2">
      <c r="A31519" s="289"/>
      <c r="I31519"/>
      <c r="J31519"/>
      <c r="L31519" s="33"/>
      <c r="M31519" s="24"/>
    </row>
    <row r="31520" spans="1:13" x14ac:dyDescent="0.2">
      <c r="A31520" s="289"/>
      <c r="I31520"/>
      <c r="J31520"/>
      <c r="L31520" s="33"/>
      <c r="M31520" s="24"/>
    </row>
    <row r="31521" spans="1:13" x14ac:dyDescent="0.2">
      <c r="A31521" s="289"/>
      <c r="I31521"/>
      <c r="J31521"/>
      <c r="L31521" s="33"/>
      <c r="M31521" s="24"/>
    </row>
    <row r="31522" spans="1:13" x14ac:dyDescent="0.2">
      <c r="A31522" s="289"/>
      <c r="I31522"/>
      <c r="J31522"/>
      <c r="L31522" s="33"/>
      <c r="M31522" s="24"/>
    </row>
    <row r="31523" spans="1:13" x14ac:dyDescent="0.2">
      <c r="A31523" s="289"/>
      <c r="I31523"/>
      <c r="J31523"/>
      <c r="L31523" s="33"/>
      <c r="M31523" s="24"/>
    </row>
    <row r="31524" spans="1:13" x14ac:dyDescent="0.2">
      <c r="A31524" s="289"/>
      <c r="I31524"/>
      <c r="J31524"/>
      <c r="L31524" s="33"/>
      <c r="M31524" s="24"/>
    </row>
    <row r="31525" spans="1:13" x14ac:dyDescent="0.2">
      <c r="A31525" s="289"/>
      <c r="I31525"/>
      <c r="J31525"/>
      <c r="L31525" s="33"/>
      <c r="M31525" s="24"/>
    </row>
    <row r="31526" spans="1:13" x14ac:dyDescent="0.2">
      <c r="A31526" s="289"/>
      <c r="I31526"/>
      <c r="J31526"/>
      <c r="L31526" s="33"/>
      <c r="M31526" s="24"/>
    </row>
    <row r="31527" spans="1:13" x14ac:dyDescent="0.2">
      <c r="A31527" s="289"/>
      <c r="I31527"/>
      <c r="J31527"/>
      <c r="L31527" s="33"/>
      <c r="M31527" s="24"/>
    </row>
    <row r="31528" spans="1:13" x14ac:dyDescent="0.2">
      <c r="A31528" s="289"/>
      <c r="I31528"/>
      <c r="J31528"/>
      <c r="L31528" s="33"/>
      <c r="M31528" s="24"/>
    </row>
    <row r="31529" spans="1:13" x14ac:dyDescent="0.2">
      <c r="A31529" s="289"/>
      <c r="I31529"/>
      <c r="J31529"/>
      <c r="L31529" s="33"/>
      <c r="M31529" s="24"/>
    </row>
    <row r="31530" spans="1:13" x14ac:dyDescent="0.2">
      <c r="A31530" s="289"/>
      <c r="I31530"/>
      <c r="J31530"/>
      <c r="L31530" s="33"/>
      <c r="M31530" s="24"/>
    </row>
    <row r="31531" spans="1:13" x14ac:dyDescent="0.2">
      <c r="A31531" s="289"/>
      <c r="I31531"/>
      <c r="J31531"/>
      <c r="L31531" s="33"/>
      <c r="M31531" s="24"/>
    </row>
    <row r="31532" spans="1:13" x14ac:dyDescent="0.2">
      <c r="A31532" s="289"/>
      <c r="I31532"/>
      <c r="J31532"/>
      <c r="L31532" s="33"/>
      <c r="M31532" s="24"/>
    </row>
    <row r="31533" spans="1:13" x14ac:dyDescent="0.2">
      <c r="A31533" s="289"/>
      <c r="I31533"/>
      <c r="J31533"/>
      <c r="L31533" s="33"/>
      <c r="M31533" s="24"/>
    </row>
    <row r="31534" spans="1:13" x14ac:dyDescent="0.2">
      <c r="A31534" s="289"/>
      <c r="I31534"/>
      <c r="J31534"/>
      <c r="L31534" s="33"/>
      <c r="M31534" s="24"/>
    </row>
    <row r="31535" spans="1:13" x14ac:dyDescent="0.2">
      <c r="A31535" s="289"/>
      <c r="I31535"/>
      <c r="J31535"/>
      <c r="L31535" s="33"/>
      <c r="M31535" s="24"/>
    </row>
    <row r="31536" spans="1:13" x14ac:dyDescent="0.2">
      <c r="A31536" s="289"/>
      <c r="I31536"/>
      <c r="J31536"/>
      <c r="L31536" s="33"/>
      <c r="M31536" s="24"/>
    </row>
    <row r="31537" spans="1:13" x14ac:dyDescent="0.2">
      <c r="A31537" s="289"/>
      <c r="I31537"/>
      <c r="J31537"/>
      <c r="L31537" s="33"/>
      <c r="M31537" s="24"/>
    </row>
    <row r="31538" spans="1:13" x14ac:dyDescent="0.2">
      <c r="A31538" s="289"/>
      <c r="I31538"/>
      <c r="J31538"/>
      <c r="L31538" s="33"/>
      <c r="M31538" s="24"/>
    </row>
    <row r="31539" spans="1:13" x14ac:dyDescent="0.2">
      <c r="A31539" s="289"/>
      <c r="I31539"/>
      <c r="J31539"/>
      <c r="L31539" s="33"/>
      <c r="M31539" s="24"/>
    </row>
    <row r="31540" spans="1:13" x14ac:dyDescent="0.2">
      <c r="A31540" s="289"/>
      <c r="I31540"/>
      <c r="J31540"/>
      <c r="L31540" s="33"/>
      <c r="M31540" s="24"/>
    </row>
    <row r="31541" spans="1:13" x14ac:dyDescent="0.2">
      <c r="A31541" s="289"/>
      <c r="I31541"/>
      <c r="J31541"/>
      <c r="L31541" s="33"/>
      <c r="M31541" s="24"/>
    </row>
    <row r="31542" spans="1:13" x14ac:dyDescent="0.2">
      <c r="A31542" s="289"/>
      <c r="I31542"/>
      <c r="J31542"/>
      <c r="L31542" s="33"/>
      <c r="M31542" s="24"/>
    </row>
    <row r="31543" spans="1:13" x14ac:dyDescent="0.2">
      <c r="A31543" s="289"/>
      <c r="I31543"/>
      <c r="J31543"/>
      <c r="L31543" s="33"/>
      <c r="M31543" s="24"/>
    </row>
    <row r="31544" spans="1:13" x14ac:dyDescent="0.2">
      <c r="A31544" s="289"/>
      <c r="I31544"/>
      <c r="J31544"/>
      <c r="L31544" s="33"/>
      <c r="M31544" s="24"/>
    </row>
    <row r="31545" spans="1:13" x14ac:dyDescent="0.2">
      <c r="A31545" s="289"/>
      <c r="I31545"/>
      <c r="J31545"/>
      <c r="L31545" s="33"/>
      <c r="M31545" s="24"/>
    </row>
    <row r="31546" spans="1:13" x14ac:dyDescent="0.2">
      <c r="A31546" s="289"/>
      <c r="I31546"/>
      <c r="J31546"/>
      <c r="L31546" s="33"/>
      <c r="M31546" s="24"/>
    </row>
    <row r="31547" spans="1:13" x14ac:dyDescent="0.2">
      <c r="A31547" s="289"/>
      <c r="I31547"/>
      <c r="J31547"/>
      <c r="L31547" s="33"/>
      <c r="M31547" s="24"/>
    </row>
    <row r="31548" spans="1:13" x14ac:dyDescent="0.2">
      <c r="A31548" s="289"/>
      <c r="I31548"/>
      <c r="J31548"/>
      <c r="L31548" s="33"/>
      <c r="M31548" s="24"/>
    </row>
    <row r="31549" spans="1:13" x14ac:dyDescent="0.2">
      <c r="A31549" s="289"/>
      <c r="I31549"/>
      <c r="J31549"/>
      <c r="L31549" s="33"/>
      <c r="M31549" s="24"/>
    </row>
    <row r="31550" spans="1:13" x14ac:dyDescent="0.2">
      <c r="A31550" s="289"/>
      <c r="I31550"/>
      <c r="J31550"/>
      <c r="L31550" s="33"/>
      <c r="M31550" s="24"/>
    </row>
    <row r="31551" spans="1:13" x14ac:dyDescent="0.2">
      <c r="A31551" s="289"/>
      <c r="I31551"/>
      <c r="J31551"/>
      <c r="L31551" s="33"/>
      <c r="M31551" s="24"/>
    </row>
    <row r="31552" spans="1:13" x14ac:dyDescent="0.2">
      <c r="A31552" s="289"/>
      <c r="I31552"/>
      <c r="J31552"/>
      <c r="L31552" s="33"/>
      <c r="M31552" s="24"/>
    </row>
    <row r="31553" spans="1:13" x14ac:dyDescent="0.2">
      <c r="A31553" s="289"/>
      <c r="I31553"/>
      <c r="J31553"/>
      <c r="L31553" s="33"/>
      <c r="M31553" s="24"/>
    </row>
    <row r="31554" spans="1:13" x14ac:dyDescent="0.2">
      <c r="A31554" s="289"/>
      <c r="I31554"/>
      <c r="J31554"/>
      <c r="L31554" s="33"/>
      <c r="M31554" s="24"/>
    </row>
    <row r="31555" spans="1:13" x14ac:dyDescent="0.2">
      <c r="A31555" s="289"/>
      <c r="I31555"/>
      <c r="J31555"/>
      <c r="L31555" s="33"/>
      <c r="M31555" s="24"/>
    </row>
    <row r="31556" spans="1:13" x14ac:dyDescent="0.2">
      <c r="A31556" s="289"/>
      <c r="I31556"/>
      <c r="J31556"/>
      <c r="L31556" s="33"/>
      <c r="M31556" s="24"/>
    </row>
    <row r="31557" spans="1:13" x14ac:dyDescent="0.2">
      <c r="A31557" s="289"/>
      <c r="I31557"/>
      <c r="J31557"/>
      <c r="L31557" s="33"/>
      <c r="M31557" s="24"/>
    </row>
    <row r="31558" spans="1:13" x14ac:dyDescent="0.2">
      <c r="A31558" s="289"/>
      <c r="I31558"/>
      <c r="J31558"/>
      <c r="L31558" s="33"/>
      <c r="M31558" s="24"/>
    </row>
    <row r="31559" spans="1:13" x14ac:dyDescent="0.2">
      <c r="A31559" s="289"/>
      <c r="I31559"/>
      <c r="J31559"/>
      <c r="L31559" s="33"/>
      <c r="M31559" s="24"/>
    </row>
    <row r="31560" spans="1:13" x14ac:dyDescent="0.2">
      <c r="A31560" s="289"/>
      <c r="I31560"/>
      <c r="J31560"/>
      <c r="L31560" s="33"/>
      <c r="M31560" s="24"/>
    </row>
    <row r="31561" spans="1:13" x14ac:dyDescent="0.2">
      <c r="A31561" s="289"/>
      <c r="I31561"/>
      <c r="J31561"/>
      <c r="L31561" s="33"/>
      <c r="M31561" s="24"/>
    </row>
    <row r="31562" spans="1:13" x14ac:dyDescent="0.2">
      <c r="A31562" s="289"/>
      <c r="I31562"/>
      <c r="J31562"/>
      <c r="L31562" s="33"/>
      <c r="M31562" s="24"/>
    </row>
    <row r="31563" spans="1:13" x14ac:dyDescent="0.2">
      <c r="A31563" s="289"/>
      <c r="I31563"/>
      <c r="J31563"/>
      <c r="L31563" s="33"/>
      <c r="M31563" s="24"/>
    </row>
    <row r="31564" spans="1:13" x14ac:dyDescent="0.2">
      <c r="A31564" s="289"/>
      <c r="I31564"/>
      <c r="J31564"/>
      <c r="L31564" s="33"/>
      <c r="M31564" s="24"/>
    </row>
    <row r="31565" spans="1:13" x14ac:dyDescent="0.2">
      <c r="A31565" s="289"/>
      <c r="I31565"/>
      <c r="J31565"/>
      <c r="L31565" s="33"/>
      <c r="M31565" s="24"/>
    </row>
    <row r="31566" spans="1:13" x14ac:dyDescent="0.2">
      <c r="A31566" s="289"/>
      <c r="I31566"/>
      <c r="J31566"/>
      <c r="L31566" s="33"/>
      <c r="M31566" s="24"/>
    </row>
    <row r="31567" spans="1:13" x14ac:dyDescent="0.2">
      <c r="A31567" s="289"/>
      <c r="I31567"/>
      <c r="J31567"/>
      <c r="L31567" s="33"/>
      <c r="M31567" s="24"/>
    </row>
    <row r="31568" spans="1:13" x14ac:dyDescent="0.2">
      <c r="A31568" s="289"/>
      <c r="I31568"/>
      <c r="J31568"/>
      <c r="L31568" s="33"/>
      <c r="M31568" s="24"/>
    </row>
    <row r="31569" spans="1:13" x14ac:dyDescent="0.2">
      <c r="A31569" s="289"/>
      <c r="I31569"/>
      <c r="J31569"/>
      <c r="L31569" s="33"/>
      <c r="M31569" s="24"/>
    </row>
    <row r="31570" spans="1:13" x14ac:dyDescent="0.2">
      <c r="A31570" s="289"/>
      <c r="I31570"/>
      <c r="J31570"/>
      <c r="L31570" s="33"/>
      <c r="M31570" s="24"/>
    </row>
    <row r="31571" spans="1:13" x14ac:dyDescent="0.2">
      <c r="A31571" s="289"/>
      <c r="I31571"/>
      <c r="J31571"/>
      <c r="L31571" s="33"/>
      <c r="M31571" s="24"/>
    </row>
    <row r="31572" spans="1:13" x14ac:dyDescent="0.2">
      <c r="A31572" s="289"/>
      <c r="I31572"/>
      <c r="J31572"/>
      <c r="L31572" s="33"/>
      <c r="M31572" s="24"/>
    </row>
    <row r="31573" spans="1:13" x14ac:dyDescent="0.2">
      <c r="A31573" s="289"/>
      <c r="I31573"/>
      <c r="J31573"/>
      <c r="L31573" s="33"/>
      <c r="M31573" s="24"/>
    </row>
    <row r="31574" spans="1:13" x14ac:dyDescent="0.2">
      <c r="A31574" s="289"/>
      <c r="I31574"/>
      <c r="J31574"/>
      <c r="L31574" s="33"/>
      <c r="M31574" s="24"/>
    </row>
    <row r="31575" spans="1:13" x14ac:dyDescent="0.2">
      <c r="A31575" s="289"/>
      <c r="I31575"/>
      <c r="J31575"/>
      <c r="L31575" s="33"/>
      <c r="M31575" s="24"/>
    </row>
    <row r="31576" spans="1:13" x14ac:dyDescent="0.2">
      <c r="A31576" s="289"/>
      <c r="I31576"/>
      <c r="J31576"/>
      <c r="L31576" s="33"/>
      <c r="M31576" s="24"/>
    </row>
    <row r="31577" spans="1:13" x14ac:dyDescent="0.2">
      <c r="A31577" s="289"/>
      <c r="I31577"/>
      <c r="J31577"/>
      <c r="L31577" s="33"/>
      <c r="M31577" s="24"/>
    </row>
    <row r="31578" spans="1:13" x14ac:dyDescent="0.2">
      <c r="A31578" s="289"/>
      <c r="I31578"/>
      <c r="J31578"/>
      <c r="L31578" s="33"/>
      <c r="M31578" s="24"/>
    </row>
    <row r="31579" spans="1:13" x14ac:dyDescent="0.2">
      <c r="A31579" s="289"/>
      <c r="I31579"/>
      <c r="J31579"/>
      <c r="L31579" s="33"/>
      <c r="M31579" s="24"/>
    </row>
    <row r="31580" spans="1:13" x14ac:dyDescent="0.2">
      <c r="A31580" s="289"/>
      <c r="I31580"/>
      <c r="J31580"/>
      <c r="L31580" s="33"/>
      <c r="M31580" s="24"/>
    </row>
    <row r="31581" spans="1:13" x14ac:dyDescent="0.2">
      <c r="A31581" s="289"/>
      <c r="I31581"/>
      <c r="J31581"/>
      <c r="L31581" s="33"/>
      <c r="M31581" s="24"/>
    </row>
    <row r="31582" spans="1:13" x14ac:dyDescent="0.2">
      <c r="A31582" s="289"/>
      <c r="I31582"/>
      <c r="J31582"/>
      <c r="L31582" s="33"/>
      <c r="M31582" s="24"/>
    </row>
    <row r="31583" spans="1:13" x14ac:dyDescent="0.2">
      <c r="A31583" s="289"/>
      <c r="I31583"/>
      <c r="J31583"/>
      <c r="L31583" s="33"/>
      <c r="M31583" s="24"/>
    </row>
    <row r="31584" spans="1:13" x14ac:dyDescent="0.2">
      <c r="A31584" s="289"/>
      <c r="I31584"/>
      <c r="J31584"/>
      <c r="L31584" s="33"/>
      <c r="M31584" s="24"/>
    </row>
    <row r="31585" spans="1:13" x14ac:dyDescent="0.2">
      <c r="A31585" s="289"/>
      <c r="I31585"/>
      <c r="J31585"/>
      <c r="L31585" s="33"/>
      <c r="M31585" s="24"/>
    </row>
    <row r="31586" spans="1:13" x14ac:dyDescent="0.2">
      <c r="A31586" s="289"/>
      <c r="I31586"/>
      <c r="J31586"/>
      <c r="L31586" s="33"/>
      <c r="M31586" s="24"/>
    </row>
    <row r="31587" spans="1:13" x14ac:dyDescent="0.2">
      <c r="A31587" s="289"/>
      <c r="I31587"/>
      <c r="J31587"/>
      <c r="L31587" s="33"/>
      <c r="M31587" s="24"/>
    </row>
    <row r="31588" spans="1:13" x14ac:dyDescent="0.2">
      <c r="A31588" s="289"/>
      <c r="I31588"/>
      <c r="J31588"/>
      <c r="L31588" s="33"/>
      <c r="M31588" s="24"/>
    </row>
    <row r="31589" spans="1:13" x14ac:dyDescent="0.2">
      <c r="A31589" s="289"/>
      <c r="I31589"/>
      <c r="J31589"/>
      <c r="L31589" s="33"/>
      <c r="M31589" s="24"/>
    </row>
    <row r="31590" spans="1:13" x14ac:dyDescent="0.2">
      <c r="A31590" s="289"/>
      <c r="I31590"/>
      <c r="J31590"/>
      <c r="L31590" s="33"/>
      <c r="M31590" s="24"/>
    </row>
    <row r="31591" spans="1:13" x14ac:dyDescent="0.2">
      <c r="A31591" s="289"/>
      <c r="I31591"/>
      <c r="J31591"/>
      <c r="L31591" s="33"/>
      <c r="M31591" s="24"/>
    </row>
    <row r="31592" spans="1:13" x14ac:dyDescent="0.2">
      <c r="A31592" s="289"/>
      <c r="I31592"/>
      <c r="J31592"/>
      <c r="L31592" s="33"/>
      <c r="M31592" s="24"/>
    </row>
    <row r="31593" spans="1:13" x14ac:dyDescent="0.2">
      <c r="A31593" s="289"/>
      <c r="I31593"/>
      <c r="J31593"/>
      <c r="L31593" s="33"/>
      <c r="M31593" s="24"/>
    </row>
    <row r="31594" spans="1:13" x14ac:dyDescent="0.2">
      <c r="A31594" s="289"/>
      <c r="I31594"/>
      <c r="J31594"/>
      <c r="L31594" s="33"/>
      <c r="M31594" s="24"/>
    </row>
    <row r="31595" spans="1:13" x14ac:dyDescent="0.2">
      <c r="A31595" s="289"/>
      <c r="I31595"/>
      <c r="J31595"/>
      <c r="L31595" s="33"/>
      <c r="M31595" s="24"/>
    </row>
    <row r="31596" spans="1:13" x14ac:dyDescent="0.2">
      <c r="A31596" s="289"/>
      <c r="I31596"/>
      <c r="J31596"/>
      <c r="L31596" s="33"/>
      <c r="M31596" s="24"/>
    </row>
    <row r="31597" spans="1:13" x14ac:dyDescent="0.2">
      <c r="A31597" s="289"/>
      <c r="I31597"/>
      <c r="J31597"/>
      <c r="L31597" s="33"/>
      <c r="M31597" s="24"/>
    </row>
    <row r="31598" spans="1:13" x14ac:dyDescent="0.2">
      <c r="A31598" s="289"/>
      <c r="I31598"/>
      <c r="J31598"/>
      <c r="L31598" s="33"/>
      <c r="M31598" s="24"/>
    </row>
    <row r="31599" spans="1:13" x14ac:dyDescent="0.2">
      <c r="A31599" s="289"/>
      <c r="I31599"/>
      <c r="J31599"/>
      <c r="L31599" s="33"/>
      <c r="M31599" s="24"/>
    </row>
    <row r="31600" spans="1:13" x14ac:dyDescent="0.2">
      <c r="A31600" s="289"/>
      <c r="I31600"/>
      <c r="J31600"/>
      <c r="L31600" s="33"/>
      <c r="M31600" s="24"/>
    </row>
    <row r="31601" spans="1:13" x14ac:dyDescent="0.2">
      <c r="A31601" s="289"/>
      <c r="I31601"/>
      <c r="J31601"/>
      <c r="L31601" s="33"/>
      <c r="M31601" s="24"/>
    </row>
    <row r="31602" spans="1:13" x14ac:dyDescent="0.2">
      <c r="A31602" s="289"/>
      <c r="I31602"/>
      <c r="J31602"/>
      <c r="L31602" s="33"/>
      <c r="M31602" s="24"/>
    </row>
    <row r="31603" spans="1:13" x14ac:dyDescent="0.2">
      <c r="A31603" s="289"/>
      <c r="I31603"/>
      <c r="J31603"/>
      <c r="L31603" s="33"/>
      <c r="M31603" s="24"/>
    </row>
    <row r="31604" spans="1:13" x14ac:dyDescent="0.2">
      <c r="A31604" s="289"/>
      <c r="I31604"/>
      <c r="J31604"/>
      <c r="L31604" s="33"/>
      <c r="M31604" s="24"/>
    </row>
    <row r="31605" spans="1:13" x14ac:dyDescent="0.2">
      <c r="A31605" s="289"/>
      <c r="I31605"/>
      <c r="J31605"/>
      <c r="L31605" s="33"/>
      <c r="M31605" s="24"/>
    </row>
    <row r="31606" spans="1:13" x14ac:dyDescent="0.2">
      <c r="A31606" s="289"/>
      <c r="I31606"/>
      <c r="J31606"/>
      <c r="L31606" s="33"/>
      <c r="M31606" s="24"/>
    </row>
    <row r="31607" spans="1:13" x14ac:dyDescent="0.2">
      <c r="A31607" s="289"/>
      <c r="I31607"/>
      <c r="J31607"/>
      <c r="L31607" s="33"/>
      <c r="M31607" s="24"/>
    </row>
    <row r="31608" spans="1:13" x14ac:dyDescent="0.2">
      <c r="A31608" s="289"/>
      <c r="I31608"/>
      <c r="J31608"/>
      <c r="L31608" s="33"/>
      <c r="M31608" s="24"/>
    </row>
    <row r="31609" spans="1:13" x14ac:dyDescent="0.2">
      <c r="A31609" s="289"/>
      <c r="I31609"/>
      <c r="J31609"/>
      <c r="L31609" s="33"/>
      <c r="M31609" s="24"/>
    </row>
    <row r="31610" spans="1:13" x14ac:dyDescent="0.2">
      <c r="A31610" s="289"/>
      <c r="I31610"/>
      <c r="J31610"/>
      <c r="L31610" s="33"/>
      <c r="M31610" s="24"/>
    </row>
    <row r="31611" spans="1:13" x14ac:dyDescent="0.2">
      <c r="A31611" s="289"/>
      <c r="I31611"/>
      <c r="J31611"/>
      <c r="L31611" s="33"/>
      <c r="M31611" s="24"/>
    </row>
    <row r="31612" spans="1:13" x14ac:dyDescent="0.2">
      <c r="A31612" s="289"/>
      <c r="I31612"/>
      <c r="J31612"/>
      <c r="L31612" s="33"/>
      <c r="M31612" s="24"/>
    </row>
    <row r="31613" spans="1:13" x14ac:dyDescent="0.2">
      <c r="A31613" s="289"/>
      <c r="I31613"/>
      <c r="J31613"/>
      <c r="L31613" s="33"/>
      <c r="M31613" s="24"/>
    </row>
    <row r="31614" spans="1:13" x14ac:dyDescent="0.2">
      <c r="A31614" s="289"/>
      <c r="I31614"/>
      <c r="J31614"/>
      <c r="L31614" s="33"/>
      <c r="M31614" s="24"/>
    </row>
    <row r="31615" spans="1:13" x14ac:dyDescent="0.2">
      <c r="A31615" s="289"/>
      <c r="I31615"/>
      <c r="J31615"/>
      <c r="L31615" s="33"/>
      <c r="M31615" s="24"/>
    </row>
    <row r="31616" spans="1:13" x14ac:dyDescent="0.2">
      <c r="A31616" s="289"/>
      <c r="I31616"/>
      <c r="J31616"/>
      <c r="L31616" s="33"/>
      <c r="M31616" s="24"/>
    </row>
    <row r="31617" spans="1:13" x14ac:dyDescent="0.2">
      <c r="A31617" s="289"/>
      <c r="I31617"/>
      <c r="J31617"/>
      <c r="L31617" s="33"/>
      <c r="M31617" s="24"/>
    </row>
    <row r="31618" spans="1:13" x14ac:dyDescent="0.2">
      <c r="A31618" s="289"/>
      <c r="I31618"/>
      <c r="J31618"/>
      <c r="L31618" s="33"/>
      <c r="M31618" s="24"/>
    </row>
    <row r="31619" spans="1:13" x14ac:dyDescent="0.2">
      <c r="A31619" s="289"/>
      <c r="I31619"/>
      <c r="J31619"/>
      <c r="L31619" s="33"/>
      <c r="M31619" s="24"/>
    </row>
    <row r="31620" spans="1:13" x14ac:dyDescent="0.2">
      <c r="A31620" s="289"/>
      <c r="I31620"/>
      <c r="J31620"/>
      <c r="L31620" s="33"/>
      <c r="M31620" s="24"/>
    </row>
    <row r="31621" spans="1:13" x14ac:dyDescent="0.2">
      <c r="A31621" s="289"/>
      <c r="I31621"/>
      <c r="J31621"/>
      <c r="L31621" s="33"/>
      <c r="M31621" s="24"/>
    </row>
    <row r="31622" spans="1:13" x14ac:dyDescent="0.2">
      <c r="A31622" s="289"/>
      <c r="I31622"/>
      <c r="J31622"/>
      <c r="L31622" s="33"/>
      <c r="M31622" s="24"/>
    </row>
    <row r="31623" spans="1:13" x14ac:dyDescent="0.2">
      <c r="A31623" s="289"/>
      <c r="I31623"/>
      <c r="J31623"/>
      <c r="L31623" s="33"/>
      <c r="M31623" s="24"/>
    </row>
    <row r="31624" spans="1:13" x14ac:dyDescent="0.2">
      <c r="A31624" s="289"/>
      <c r="I31624"/>
      <c r="J31624"/>
      <c r="L31624" s="33"/>
      <c r="M31624" s="24"/>
    </row>
    <row r="31625" spans="1:13" x14ac:dyDescent="0.2">
      <c r="A31625" s="289"/>
      <c r="I31625"/>
      <c r="J31625"/>
      <c r="L31625" s="33"/>
      <c r="M31625" s="24"/>
    </row>
    <row r="31626" spans="1:13" x14ac:dyDescent="0.2">
      <c r="A31626" s="289"/>
      <c r="I31626"/>
      <c r="J31626"/>
      <c r="L31626" s="33"/>
      <c r="M31626" s="24"/>
    </row>
    <row r="31627" spans="1:13" x14ac:dyDescent="0.2">
      <c r="A31627" s="289"/>
      <c r="I31627"/>
      <c r="J31627"/>
      <c r="L31627" s="33"/>
      <c r="M31627" s="24"/>
    </row>
    <row r="31628" spans="1:13" x14ac:dyDescent="0.2">
      <c r="A31628" s="289"/>
      <c r="I31628"/>
      <c r="J31628"/>
      <c r="L31628" s="33"/>
      <c r="M31628" s="24"/>
    </row>
    <row r="31629" spans="1:13" x14ac:dyDescent="0.2">
      <c r="A31629" s="289"/>
      <c r="I31629"/>
      <c r="J31629"/>
      <c r="L31629" s="33"/>
      <c r="M31629" s="24"/>
    </row>
    <row r="31630" spans="1:13" x14ac:dyDescent="0.2">
      <c r="A31630" s="289"/>
      <c r="I31630"/>
      <c r="J31630"/>
      <c r="L31630" s="33"/>
      <c r="M31630" s="24"/>
    </row>
    <row r="31631" spans="1:13" x14ac:dyDescent="0.2">
      <c r="A31631" s="289"/>
      <c r="I31631"/>
      <c r="J31631"/>
      <c r="L31631" s="33"/>
      <c r="M31631" s="24"/>
    </row>
    <row r="31632" spans="1:13" x14ac:dyDescent="0.2">
      <c r="A31632" s="289"/>
      <c r="I31632"/>
      <c r="J31632"/>
      <c r="L31632" s="33"/>
      <c r="M31632" s="24"/>
    </row>
    <row r="31633" spans="1:13" x14ac:dyDescent="0.2">
      <c r="A31633" s="289"/>
      <c r="I31633"/>
      <c r="J31633"/>
      <c r="L31633" s="33"/>
      <c r="M31633" s="24"/>
    </row>
    <row r="31634" spans="1:13" x14ac:dyDescent="0.2">
      <c r="A31634" s="289"/>
      <c r="I31634"/>
      <c r="J31634"/>
      <c r="L31634" s="33"/>
      <c r="M31634" s="24"/>
    </row>
    <row r="31635" spans="1:13" x14ac:dyDescent="0.2">
      <c r="A31635" s="289"/>
      <c r="I31635"/>
      <c r="J31635"/>
      <c r="L31635" s="33"/>
      <c r="M31635" s="24"/>
    </row>
    <row r="31636" spans="1:13" x14ac:dyDescent="0.2">
      <c r="A31636" s="289"/>
      <c r="I31636"/>
      <c r="J31636"/>
      <c r="L31636" s="33"/>
      <c r="M31636" s="24"/>
    </row>
    <row r="31637" spans="1:13" x14ac:dyDescent="0.2">
      <c r="A31637" s="289"/>
      <c r="I31637"/>
      <c r="J31637"/>
      <c r="L31637" s="33"/>
      <c r="M31637" s="24"/>
    </row>
    <row r="31638" spans="1:13" x14ac:dyDescent="0.2">
      <c r="A31638" s="289"/>
      <c r="I31638"/>
      <c r="J31638"/>
      <c r="L31638" s="33"/>
      <c r="M31638" s="24"/>
    </row>
    <row r="31639" spans="1:13" x14ac:dyDescent="0.2">
      <c r="A31639" s="289"/>
      <c r="I31639"/>
      <c r="J31639"/>
      <c r="L31639" s="33"/>
      <c r="M31639" s="24"/>
    </row>
    <row r="31640" spans="1:13" x14ac:dyDescent="0.2">
      <c r="A31640" s="289"/>
      <c r="I31640"/>
      <c r="J31640"/>
      <c r="L31640" s="33"/>
      <c r="M31640" s="24"/>
    </row>
    <row r="31641" spans="1:13" x14ac:dyDescent="0.2">
      <c r="A31641" s="289"/>
      <c r="I31641"/>
      <c r="J31641"/>
      <c r="L31641" s="33"/>
      <c r="M31641" s="24"/>
    </row>
    <row r="31642" spans="1:13" x14ac:dyDescent="0.2">
      <c r="A31642" s="289"/>
      <c r="I31642"/>
      <c r="J31642"/>
      <c r="L31642" s="33"/>
      <c r="M31642" s="24"/>
    </row>
    <row r="31643" spans="1:13" x14ac:dyDescent="0.2">
      <c r="A31643" s="289"/>
      <c r="I31643"/>
      <c r="J31643"/>
      <c r="L31643" s="33"/>
      <c r="M31643" s="24"/>
    </row>
    <row r="31644" spans="1:13" x14ac:dyDescent="0.2">
      <c r="A31644" s="289"/>
      <c r="I31644"/>
      <c r="J31644"/>
      <c r="L31644" s="33"/>
      <c r="M31644" s="24"/>
    </row>
    <row r="31645" spans="1:13" x14ac:dyDescent="0.2">
      <c r="A31645" s="289"/>
      <c r="I31645"/>
      <c r="J31645"/>
      <c r="L31645" s="33"/>
      <c r="M31645" s="24"/>
    </row>
    <row r="31646" spans="1:13" x14ac:dyDescent="0.2">
      <c r="A31646" s="289"/>
      <c r="I31646"/>
      <c r="J31646"/>
      <c r="L31646" s="33"/>
      <c r="M31646" s="24"/>
    </row>
    <row r="31647" spans="1:13" x14ac:dyDescent="0.2">
      <c r="A31647" s="289"/>
      <c r="I31647"/>
      <c r="J31647"/>
      <c r="L31647" s="33"/>
      <c r="M31647" s="24"/>
    </row>
    <row r="31648" spans="1:13" x14ac:dyDescent="0.2">
      <c r="A31648" s="289"/>
      <c r="I31648"/>
      <c r="J31648"/>
      <c r="L31648" s="33"/>
      <c r="M31648" s="24"/>
    </row>
    <row r="31649" spans="1:13" x14ac:dyDescent="0.2">
      <c r="A31649" s="289"/>
      <c r="I31649"/>
      <c r="J31649"/>
      <c r="L31649" s="33"/>
      <c r="M31649" s="24"/>
    </row>
    <row r="31650" spans="1:13" x14ac:dyDescent="0.2">
      <c r="A31650" s="289"/>
      <c r="I31650"/>
      <c r="J31650"/>
      <c r="L31650" s="33"/>
      <c r="M31650" s="24"/>
    </row>
    <row r="31651" spans="1:13" x14ac:dyDescent="0.2">
      <c r="A31651" s="289"/>
      <c r="I31651"/>
      <c r="J31651"/>
      <c r="L31651" s="33"/>
      <c r="M31651" s="24"/>
    </row>
    <row r="31652" spans="1:13" x14ac:dyDescent="0.2">
      <c r="A31652" s="289"/>
      <c r="I31652"/>
      <c r="J31652"/>
      <c r="L31652" s="33"/>
      <c r="M31652" s="24"/>
    </row>
    <row r="31653" spans="1:13" x14ac:dyDescent="0.2">
      <c r="A31653" s="289"/>
      <c r="I31653"/>
      <c r="J31653"/>
      <c r="L31653" s="33"/>
      <c r="M31653" s="24"/>
    </row>
    <row r="31654" spans="1:13" x14ac:dyDescent="0.2">
      <c r="A31654" s="289"/>
      <c r="I31654"/>
      <c r="J31654"/>
      <c r="L31654" s="33"/>
      <c r="M31654" s="24"/>
    </row>
    <row r="31655" spans="1:13" x14ac:dyDescent="0.2">
      <c r="A31655" s="289"/>
      <c r="I31655"/>
      <c r="J31655"/>
      <c r="L31655" s="33"/>
      <c r="M31655" s="24"/>
    </row>
    <row r="31656" spans="1:13" x14ac:dyDescent="0.2">
      <c r="A31656" s="289"/>
      <c r="I31656"/>
      <c r="J31656"/>
      <c r="L31656" s="33"/>
      <c r="M31656" s="24"/>
    </row>
    <row r="31657" spans="1:13" x14ac:dyDescent="0.2">
      <c r="A31657" s="289"/>
      <c r="I31657"/>
      <c r="J31657"/>
      <c r="L31657" s="33"/>
      <c r="M31657" s="24"/>
    </row>
    <row r="31658" spans="1:13" x14ac:dyDescent="0.2">
      <c r="A31658" s="289"/>
      <c r="I31658"/>
      <c r="J31658"/>
      <c r="L31658" s="33"/>
      <c r="M31658" s="24"/>
    </row>
    <row r="31659" spans="1:13" x14ac:dyDescent="0.2">
      <c r="A31659" s="289"/>
      <c r="I31659"/>
      <c r="J31659"/>
      <c r="L31659" s="33"/>
      <c r="M31659" s="24"/>
    </row>
    <row r="31660" spans="1:13" x14ac:dyDescent="0.2">
      <c r="A31660" s="289"/>
      <c r="I31660"/>
      <c r="J31660"/>
      <c r="L31660" s="33"/>
      <c r="M31660" s="24"/>
    </row>
    <row r="31661" spans="1:13" x14ac:dyDescent="0.2">
      <c r="A31661" s="289"/>
      <c r="I31661"/>
      <c r="J31661"/>
      <c r="L31661" s="33"/>
      <c r="M31661" s="24"/>
    </row>
    <row r="31662" spans="1:13" x14ac:dyDescent="0.2">
      <c r="A31662" s="289"/>
      <c r="I31662"/>
      <c r="J31662"/>
      <c r="L31662" s="33"/>
      <c r="M31662" s="24"/>
    </row>
    <row r="31663" spans="1:13" x14ac:dyDescent="0.2">
      <c r="A31663" s="289"/>
      <c r="I31663"/>
      <c r="J31663"/>
      <c r="L31663" s="33"/>
      <c r="M31663" s="24"/>
    </row>
    <row r="31664" spans="1:13" x14ac:dyDescent="0.2">
      <c r="A31664" s="289"/>
      <c r="I31664"/>
      <c r="J31664"/>
      <c r="L31664" s="33"/>
      <c r="M31664" s="24"/>
    </row>
    <row r="31665" spans="1:13" x14ac:dyDescent="0.2">
      <c r="A31665" s="289"/>
      <c r="I31665"/>
      <c r="J31665"/>
      <c r="L31665" s="33"/>
      <c r="M31665" s="24"/>
    </row>
    <row r="31666" spans="1:13" x14ac:dyDescent="0.2">
      <c r="A31666" s="289"/>
      <c r="I31666"/>
      <c r="J31666"/>
      <c r="L31666" s="33"/>
      <c r="M31666" s="24"/>
    </row>
    <row r="31667" spans="1:13" x14ac:dyDescent="0.2">
      <c r="A31667" s="289"/>
      <c r="I31667"/>
      <c r="J31667"/>
      <c r="L31667" s="33"/>
      <c r="M31667" s="24"/>
    </row>
    <row r="31668" spans="1:13" x14ac:dyDescent="0.2">
      <c r="A31668" s="289"/>
      <c r="I31668"/>
      <c r="J31668"/>
      <c r="L31668" s="33"/>
      <c r="M31668" s="24"/>
    </row>
    <row r="31669" spans="1:13" x14ac:dyDescent="0.2">
      <c r="A31669" s="289"/>
      <c r="I31669"/>
      <c r="J31669"/>
      <c r="L31669" s="33"/>
      <c r="M31669" s="24"/>
    </row>
    <row r="31670" spans="1:13" x14ac:dyDescent="0.2">
      <c r="A31670" s="289"/>
      <c r="I31670"/>
      <c r="J31670"/>
      <c r="L31670" s="33"/>
      <c r="M31670" s="24"/>
    </row>
    <row r="31671" spans="1:13" x14ac:dyDescent="0.2">
      <c r="A31671" s="289"/>
      <c r="I31671"/>
      <c r="J31671"/>
      <c r="L31671" s="33"/>
      <c r="M31671" s="24"/>
    </row>
    <row r="31672" spans="1:13" x14ac:dyDescent="0.2">
      <c r="A31672" s="289"/>
      <c r="I31672"/>
      <c r="J31672"/>
      <c r="L31672" s="33"/>
      <c r="M31672" s="24"/>
    </row>
    <row r="31673" spans="1:13" x14ac:dyDescent="0.2">
      <c r="A31673" s="289"/>
      <c r="I31673"/>
      <c r="J31673"/>
      <c r="L31673" s="33"/>
      <c r="M31673" s="24"/>
    </row>
    <row r="31674" spans="1:13" x14ac:dyDescent="0.2">
      <c r="A31674" s="289"/>
      <c r="I31674"/>
      <c r="J31674"/>
      <c r="L31674" s="33"/>
      <c r="M31674" s="24"/>
    </row>
    <row r="31675" spans="1:13" x14ac:dyDescent="0.2">
      <c r="A31675" s="289"/>
      <c r="I31675"/>
      <c r="J31675"/>
      <c r="L31675" s="33"/>
      <c r="M31675" s="24"/>
    </row>
    <row r="31676" spans="1:13" x14ac:dyDescent="0.2">
      <c r="A31676" s="289"/>
      <c r="I31676"/>
      <c r="J31676"/>
      <c r="L31676" s="33"/>
      <c r="M31676" s="24"/>
    </row>
    <row r="31677" spans="1:13" x14ac:dyDescent="0.2">
      <c r="A31677" s="289"/>
      <c r="I31677"/>
      <c r="J31677"/>
      <c r="L31677" s="33"/>
      <c r="M31677" s="24"/>
    </row>
    <row r="31678" spans="1:13" x14ac:dyDescent="0.2">
      <c r="A31678" s="289"/>
      <c r="I31678"/>
      <c r="J31678"/>
      <c r="L31678" s="33"/>
      <c r="M31678" s="24"/>
    </row>
    <row r="31679" spans="1:13" x14ac:dyDescent="0.2">
      <c r="A31679" s="289"/>
      <c r="I31679"/>
      <c r="J31679"/>
      <c r="L31679" s="33"/>
      <c r="M31679" s="24"/>
    </row>
    <row r="31680" spans="1:13" x14ac:dyDescent="0.2">
      <c r="A31680" s="289"/>
      <c r="I31680"/>
      <c r="J31680"/>
      <c r="L31680" s="33"/>
      <c r="M31680" s="24"/>
    </row>
    <row r="31681" spans="1:13" x14ac:dyDescent="0.2">
      <c r="A31681" s="289"/>
      <c r="I31681"/>
      <c r="J31681"/>
      <c r="L31681" s="33"/>
      <c r="M31681" s="24"/>
    </row>
    <row r="31682" spans="1:13" x14ac:dyDescent="0.2">
      <c r="A31682" s="289"/>
      <c r="I31682"/>
      <c r="J31682"/>
      <c r="L31682" s="33"/>
      <c r="M31682" s="24"/>
    </row>
    <row r="31683" spans="1:13" x14ac:dyDescent="0.2">
      <c r="A31683" s="289"/>
      <c r="I31683"/>
      <c r="J31683"/>
      <c r="L31683" s="33"/>
      <c r="M31683" s="24"/>
    </row>
    <row r="31684" spans="1:13" x14ac:dyDescent="0.2">
      <c r="A31684" s="289"/>
      <c r="I31684"/>
      <c r="J31684"/>
      <c r="L31684" s="33"/>
      <c r="M31684" s="24"/>
    </row>
    <row r="31685" spans="1:13" x14ac:dyDescent="0.2">
      <c r="A31685" s="289"/>
      <c r="I31685"/>
      <c r="J31685"/>
      <c r="L31685" s="33"/>
      <c r="M31685" s="24"/>
    </row>
    <row r="31686" spans="1:13" x14ac:dyDescent="0.2">
      <c r="A31686" s="289"/>
      <c r="I31686"/>
      <c r="J31686"/>
      <c r="L31686" s="33"/>
      <c r="M31686" s="24"/>
    </row>
    <row r="31687" spans="1:13" x14ac:dyDescent="0.2">
      <c r="A31687" s="289"/>
      <c r="I31687"/>
      <c r="J31687"/>
      <c r="L31687" s="33"/>
      <c r="M31687" s="24"/>
    </row>
    <row r="31688" spans="1:13" x14ac:dyDescent="0.2">
      <c r="A31688" s="289"/>
      <c r="I31688"/>
      <c r="J31688"/>
      <c r="L31688" s="33"/>
      <c r="M31688" s="24"/>
    </row>
    <row r="31689" spans="1:13" x14ac:dyDescent="0.2">
      <c r="A31689" s="289"/>
      <c r="I31689"/>
      <c r="J31689"/>
      <c r="L31689" s="33"/>
      <c r="M31689" s="24"/>
    </row>
    <row r="31690" spans="1:13" x14ac:dyDescent="0.2">
      <c r="A31690" s="289"/>
      <c r="I31690"/>
      <c r="J31690"/>
      <c r="L31690" s="33"/>
      <c r="M31690" s="24"/>
    </row>
    <row r="31691" spans="1:13" x14ac:dyDescent="0.2">
      <c r="A31691" s="289"/>
      <c r="I31691"/>
      <c r="J31691"/>
      <c r="L31691" s="33"/>
      <c r="M31691" s="24"/>
    </row>
    <row r="31692" spans="1:13" x14ac:dyDescent="0.2">
      <c r="A31692" s="289"/>
      <c r="I31692"/>
      <c r="J31692"/>
      <c r="L31692" s="33"/>
      <c r="M31692" s="24"/>
    </row>
    <row r="31693" spans="1:13" x14ac:dyDescent="0.2">
      <c r="A31693" s="289"/>
      <c r="I31693"/>
      <c r="J31693"/>
      <c r="L31693" s="33"/>
      <c r="M31693" s="24"/>
    </row>
    <row r="31694" spans="1:13" x14ac:dyDescent="0.2">
      <c r="A31694" s="289"/>
      <c r="I31694"/>
      <c r="J31694"/>
      <c r="L31694" s="33"/>
      <c r="M31694" s="24"/>
    </row>
    <row r="31695" spans="1:13" x14ac:dyDescent="0.2">
      <c r="A31695" s="289"/>
      <c r="I31695"/>
      <c r="J31695"/>
      <c r="L31695" s="33"/>
      <c r="M31695" s="24"/>
    </row>
    <row r="31696" spans="1:13" x14ac:dyDescent="0.2">
      <c r="A31696" s="289"/>
      <c r="I31696"/>
      <c r="J31696"/>
      <c r="L31696" s="33"/>
      <c r="M31696" s="24"/>
    </row>
    <row r="31697" spans="1:13" x14ac:dyDescent="0.2">
      <c r="A31697" s="289"/>
      <c r="I31697"/>
      <c r="J31697"/>
      <c r="L31697" s="33"/>
      <c r="M31697" s="24"/>
    </row>
    <row r="31698" spans="1:13" x14ac:dyDescent="0.2">
      <c r="A31698" s="289"/>
      <c r="I31698"/>
      <c r="J31698"/>
      <c r="L31698" s="33"/>
      <c r="M31698" s="24"/>
    </row>
    <row r="31699" spans="1:13" x14ac:dyDescent="0.2">
      <c r="A31699" s="289"/>
      <c r="I31699"/>
      <c r="J31699"/>
      <c r="L31699" s="33"/>
      <c r="M31699" s="24"/>
    </row>
    <row r="31700" spans="1:13" x14ac:dyDescent="0.2">
      <c r="A31700" s="289"/>
      <c r="I31700"/>
      <c r="J31700"/>
      <c r="L31700" s="33"/>
      <c r="M31700" s="24"/>
    </row>
    <row r="31701" spans="1:13" x14ac:dyDescent="0.2">
      <c r="A31701" s="289"/>
      <c r="I31701"/>
      <c r="J31701"/>
      <c r="L31701" s="33"/>
      <c r="M31701" s="24"/>
    </row>
    <row r="31702" spans="1:13" x14ac:dyDescent="0.2">
      <c r="A31702" s="289"/>
      <c r="I31702"/>
      <c r="J31702"/>
      <c r="L31702" s="33"/>
      <c r="M31702" s="24"/>
    </row>
    <row r="31703" spans="1:13" x14ac:dyDescent="0.2">
      <c r="A31703" s="289"/>
      <c r="I31703"/>
      <c r="J31703"/>
      <c r="L31703" s="33"/>
      <c r="M31703" s="24"/>
    </row>
    <row r="31704" spans="1:13" x14ac:dyDescent="0.2">
      <c r="A31704" s="289"/>
      <c r="I31704"/>
      <c r="J31704"/>
      <c r="L31704" s="33"/>
      <c r="M31704" s="24"/>
    </row>
    <row r="31705" spans="1:13" x14ac:dyDescent="0.2">
      <c r="A31705" s="289"/>
      <c r="I31705"/>
      <c r="J31705"/>
      <c r="L31705" s="33"/>
      <c r="M31705" s="24"/>
    </row>
    <row r="31706" spans="1:13" x14ac:dyDescent="0.2">
      <c r="A31706" s="289"/>
      <c r="I31706"/>
      <c r="J31706"/>
      <c r="L31706" s="33"/>
      <c r="M31706" s="24"/>
    </row>
    <row r="31707" spans="1:13" x14ac:dyDescent="0.2">
      <c r="A31707" s="289"/>
      <c r="I31707"/>
      <c r="J31707"/>
      <c r="L31707" s="33"/>
      <c r="M31707" s="24"/>
    </row>
    <row r="31708" spans="1:13" x14ac:dyDescent="0.2">
      <c r="A31708" s="289"/>
      <c r="I31708"/>
      <c r="J31708"/>
      <c r="L31708" s="33"/>
      <c r="M31708" s="24"/>
    </row>
    <row r="31709" spans="1:13" x14ac:dyDescent="0.2">
      <c r="A31709" s="289"/>
      <c r="I31709"/>
      <c r="J31709"/>
      <c r="L31709" s="33"/>
      <c r="M31709" s="24"/>
    </row>
    <row r="31710" spans="1:13" x14ac:dyDescent="0.2">
      <c r="A31710" s="289"/>
      <c r="I31710"/>
      <c r="J31710"/>
      <c r="L31710" s="33"/>
      <c r="M31710" s="24"/>
    </row>
    <row r="31711" spans="1:13" x14ac:dyDescent="0.2">
      <c r="A31711" s="289"/>
      <c r="I31711"/>
      <c r="J31711"/>
      <c r="L31711" s="33"/>
      <c r="M31711" s="24"/>
    </row>
    <row r="31712" spans="1:13" x14ac:dyDescent="0.2">
      <c r="A31712" s="289"/>
      <c r="I31712"/>
      <c r="J31712"/>
      <c r="L31712" s="33"/>
      <c r="M31712" s="24"/>
    </row>
    <row r="31713" spans="1:13" x14ac:dyDescent="0.2">
      <c r="A31713" s="289"/>
      <c r="I31713"/>
      <c r="J31713"/>
      <c r="L31713" s="33"/>
      <c r="M31713" s="24"/>
    </row>
    <row r="31714" spans="1:13" x14ac:dyDescent="0.2">
      <c r="A31714" s="289"/>
      <c r="I31714"/>
      <c r="J31714"/>
      <c r="L31714" s="33"/>
      <c r="M31714" s="24"/>
    </row>
    <row r="31715" spans="1:13" x14ac:dyDescent="0.2">
      <c r="A31715" s="289"/>
      <c r="I31715"/>
      <c r="J31715"/>
      <c r="L31715" s="33"/>
      <c r="M31715" s="24"/>
    </row>
    <row r="31716" spans="1:13" x14ac:dyDescent="0.2">
      <c r="A31716" s="289"/>
      <c r="I31716"/>
      <c r="J31716"/>
      <c r="L31716" s="33"/>
      <c r="M31716" s="24"/>
    </row>
    <row r="31717" spans="1:13" x14ac:dyDescent="0.2">
      <c r="A31717" s="289"/>
      <c r="I31717"/>
      <c r="J31717"/>
      <c r="L31717" s="33"/>
      <c r="M31717" s="24"/>
    </row>
    <row r="31718" spans="1:13" x14ac:dyDescent="0.2">
      <c r="A31718" s="289"/>
      <c r="I31718"/>
      <c r="J31718"/>
      <c r="L31718" s="33"/>
      <c r="M31718" s="24"/>
    </row>
    <row r="31719" spans="1:13" x14ac:dyDescent="0.2">
      <c r="A31719" s="289"/>
      <c r="I31719"/>
      <c r="J31719"/>
      <c r="L31719" s="33"/>
      <c r="M31719" s="24"/>
    </row>
    <row r="31720" spans="1:13" x14ac:dyDescent="0.2">
      <c r="A31720" s="289"/>
      <c r="I31720"/>
      <c r="J31720"/>
      <c r="L31720" s="33"/>
      <c r="M31720" s="24"/>
    </row>
    <row r="31721" spans="1:13" x14ac:dyDescent="0.2">
      <c r="A31721" s="289"/>
      <c r="I31721"/>
      <c r="J31721"/>
      <c r="L31721" s="33"/>
      <c r="M31721" s="24"/>
    </row>
    <row r="31722" spans="1:13" x14ac:dyDescent="0.2">
      <c r="A31722" s="289"/>
      <c r="I31722"/>
      <c r="J31722"/>
      <c r="L31722" s="33"/>
      <c r="M31722" s="24"/>
    </row>
    <row r="31723" spans="1:13" x14ac:dyDescent="0.2">
      <c r="A31723" s="289"/>
      <c r="I31723"/>
      <c r="J31723"/>
      <c r="L31723" s="33"/>
      <c r="M31723" s="24"/>
    </row>
    <row r="31724" spans="1:13" x14ac:dyDescent="0.2">
      <c r="A31724" s="289"/>
      <c r="I31724"/>
      <c r="J31724"/>
      <c r="L31724" s="33"/>
      <c r="M31724" s="24"/>
    </row>
    <row r="31725" spans="1:13" x14ac:dyDescent="0.2">
      <c r="A31725" s="289"/>
      <c r="I31725"/>
      <c r="J31725"/>
      <c r="L31725" s="33"/>
      <c r="M31725" s="24"/>
    </row>
    <row r="31726" spans="1:13" x14ac:dyDescent="0.2">
      <c r="A31726" s="289"/>
      <c r="I31726"/>
      <c r="J31726"/>
      <c r="L31726" s="33"/>
      <c r="M31726" s="24"/>
    </row>
    <row r="31727" spans="1:13" x14ac:dyDescent="0.2">
      <c r="A31727" s="289"/>
      <c r="I31727"/>
      <c r="J31727"/>
      <c r="L31727" s="33"/>
      <c r="M31727" s="24"/>
    </row>
    <row r="31728" spans="1:13" x14ac:dyDescent="0.2">
      <c r="A31728" s="289"/>
      <c r="I31728"/>
      <c r="J31728"/>
      <c r="L31728" s="33"/>
      <c r="M31728" s="24"/>
    </row>
    <row r="31729" spans="1:13" x14ac:dyDescent="0.2">
      <c r="A31729" s="289"/>
      <c r="I31729"/>
      <c r="J31729"/>
      <c r="L31729" s="33"/>
      <c r="M31729" s="24"/>
    </row>
    <row r="31730" spans="1:13" x14ac:dyDescent="0.2">
      <c r="A31730" s="289"/>
      <c r="I31730"/>
      <c r="J31730"/>
      <c r="L31730" s="33"/>
      <c r="M31730" s="24"/>
    </row>
    <row r="31731" spans="1:13" x14ac:dyDescent="0.2">
      <c r="A31731" s="289"/>
      <c r="I31731"/>
      <c r="J31731"/>
      <c r="L31731" s="33"/>
      <c r="M31731" s="24"/>
    </row>
    <row r="31732" spans="1:13" x14ac:dyDescent="0.2">
      <c r="A31732" s="289"/>
      <c r="I31732"/>
      <c r="J31732"/>
      <c r="L31732" s="33"/>
      <c r="M31732" s="24"/>
    </row>
    <row r="31733" spans="1:13" x14ac:dyDescent="0.2">
      <c r="A31733" s="289"/>
      <c r="I31733"/>
      <c r="J31733"/>
      <c r="L31733" s="33"/>
      <c r="M31733" s="24"/>
    </row>
    <row r="31734" spans="1:13" x14ac:dyDescent="0.2">
      <c r="A31734" s="289"/>
      <c r="I31734"/>
      <c r="J31734"/>
      <c r="L31734" s="33"/>
      <c r="M31734" s="24"/>
    </row>
    <row r="31735" spans="1:13" x14ac:dyDescent="0.2">
      <c r="A31735" s="289"/>
      <c r="I31735"/>
      <c r="J31735"/>
      <c r="L31735" s="33"/>
      <c r="M31735" s="24"/>
    </row>
    <row r="31736" spans="1:13" x14ac:dyDescent="0.2">
      <c r="A31736" s="289"/>
      <c r="I31736"/>
      <c r="J31736"/>
      <c r="L31736" s="33"/>
      <c r="M31736" s="24"/>
    </row>
    <row r="31737" spans="1:13" x14ac:dyDescent="0.2">
      <c r="A31737" s="289"/>
      <c r="I31737"/>
      <c r="J31737"/>
      <c r="L31737" s="33"/>
      <c r="M31737" s="24"/>
    </row>
    <row r="31738" spans="1:13" x14ac:dyDescent="0.2">
      <c r="A31738" s="289"/>
      <c r="I31738"/>
      <c r="J31738"/>
      <c r="L31738" s="33"/>
      <c r="M31738" s="24"/>
    </row>
    <row r="31739" spans="1:13" x14ac:dyDescent="0.2">
      <c r="A31739" s="289"/>
      <c r="I31739"/>
      <c r="J31739"/>
      <c r="L31739" s="33"/>
      <c r="M31739" s="24"/>
    </row>
    <row r="31740" spans="1:13" x14ac:dyDescent="0.2">
      <c r="A31740" s="289"/>
      <c r="I31740"/>
      <c r="J31740"/>
      <c r="L31740" s="33"/>
      <c r="M31740" s="24"/>
    </row>
    <row r="31741" spans="1:13" x14ac:dyDescent="0.2">
      <c r="A31741" s="289"/>
      <c r="I31741"/>
      <c r="J31741"/>
      <c r="L31741" s="33"/>
      <c r="M31741" s="24"/>
    </row>
    <row r="31742" spans="1:13" x14ac:dyDescent="0.2">
      <c r="A31742" s="289"/>
      <c r="I31742"/>
      <c r="J31742"/>
      <c r="L31742" s="33"/>
      <c r="M31742" s="24"/>
    </row>
    <row r="31743" spans="1:13" x14ac:dyDescent="0.2">
      <c r="A31743" s="289"/>
      <c r="I31743"/>
      <c r="J31743"/>
      <c r="L31743" s="33"/>
      <c r="M31743" s="24"/>
    </row>
    <row r="31744" spans="1:13" x14ac:dyDescent="0.2">
      <c r="A31744" s="289"/>
      <c r="I31744"/>
      <c r="J31744"/>
      <c r="L31744" s="33"/>
      <c r="M31744" s="24"/>
    </row>
    <row r="31745" spans="1:13" x14ac:dyDescent="0.2">
      <c r="A31745" s="289"/>
      <c r="I31745"/>
      <c r="J31745"/>
      <c r="L31745" s="33"/>
      <c r="M31745" s="24"/>
    </row>
    <row r="31746" spans="1:13" x14ac:dyDescent="0.2">
      <c r="A31746" s="289"/>
      <c r="I31746"/>
      <c r="J31746"/>
      <c r="L31746" s="33"/>
      <c r="M31746" s="24"/>
    </row>
    <row r="31747" spans="1:13" x14ac:dyDescent="0.2">
      <c r="A31747" s="289"/>
      <c r="I31747"/>
      <c r="J31747"/>
      <c r="L31747" s="33"/>
      <c r="M31747" s="24"/>
    </row>
    <row r="31748" spans="1:13" x14ac:dyDescent="0.2">
      <c r="A31748" s="289"/>
      <c r="I31748"/>
      <c r="J31748"/>
      <c r="L31748" s="33"/>
      <c r="M31748" s="24"/>
    </row>
    <row r="31749" spans="1:13" x14ac:dyDescent="0.2">
      <c r="A31749" s="289"/>
      <c r="I31749"/>
      <c r="J31749"/>
      <c r="L31749" s="33"/>
      <c r="M31749" s="24"/>
    </row>
    <row r="31750" spans="1:13" x14ac:dyDescent="0.2">
      <c r="A31750" s="289"/>
      <c r="I31750"/>
      <c r="J31750"/>
      <c r="L31750" s="33"/>
      <c r="M31750" s="24"/>
    </row>
    <row r="31751" spans="1:13" x14ac:dyDescent="0.2">
      <c r="A31751" s="289"/>
      <c r="I31751"/>
      <c r="J31751"/>
      <c r="L31751" s="33"/>
      <c r="M31751" s="24"/>
    </row>
    <row r="31752" spans="1:13" x14ac:dyDescent="0.2">
      <c r="A31752" s="289"/>
      <c r="I31752"/>
      <c r="J31752"/>
      <c r="L31752" s="33"/>
      <c r="M31752" s="24"/>
    </row>
    <row r="31753" spans="1:13" x14ac:dyDescent="0.2">
      <c r="A31753" s="289"/>
      <c r="I31753"/>
      <c r="J31753"/>
      <c r="L31753" s="33"/>
      <c r="M31753" s="24"/>
    </row>
    <row r="31754" spans="1:13" x14ac:dyDescent="0.2">
      <c r="A31754" s="289"/>
      <c r="I31754"/>
      <c r="J31754"/>
      <c r="L31754" s="33"/>
      <c r="M31754" s="24"/>
    </row>
    <row r="31755" spans="1:13" x14ac:dyDescent="0.2">
      <c r="A31755" s="289"/>
      <c r="I31755"/>
      <c r="J31755"/>
      <c r="L31755" s="33"/>
      <c r="M31755" s="24"/>
    </row>
    <row r="31756" spans="1:13" x14ac:dyDescent="0.2">
      <c r="A31756" s="289"/>
      <c r="I31756"/>
      <c r="J31756"/>
      <c r="L31756" s="33"/>
      <c r="M31756" s="24"/>
    </row>
    <row r="31757" spans="1:13" x14ac:dyDescent="0.2">
      <c r="A31757" s="289"/>
      <c r="I31757"/>
      <c r="J31757"/>
      <c r="L31757" s="33"/>
      <c r="M31757" s="24"/>
    </row>
    <row r="31758" spans="1:13" x14ac:dyDescent="0.2">
      <c r="A31758" s="289"/>
      <c r="I31758"/>
      <c r="J31758"/>
      <c r="L31758" s="33"/>
      <c r="M31758" s="24"/>
    </row>
    <row r="31759" spans="1:13" x14ac:dyDescent="0.2">
      <c r="A31759" s="289"/>
      <c r="I31759"/>
      <c r="J31759"/>
      <c r="L31759" s="33"/>
      <c r="M31759" s="24"/>
    </row>
    <row r="31760" spans="1:13" x14ac:dyDescent="0.2">
      <c r="A31760" s="289"/>
      <c r="I31760"/>
      <c r="J31760"/>
      <c r="L31760" s="33"/>
      <c r="M31760" s="24"/>
    </row>
    <row r="31761" spans="1:13" x14ac:dyDescent="0.2">
      <c r="A31761" s="289"/>
      <c r="I31761"/>
      <c r="J31761"/>
      <c r="L31761" s="33"/>
      <c r="M31761" s="24"/>
    </row>
    <row r="31762" spans="1:13" x14ac:dyDescent="0.2">
      <c r="A31762" s="289"/>
      <c r="I31762"/>
      <c r="J31762"/>
      <c r="L31762" s="33"/>
      <c r="M31762" s="24"/>
    </row>
    <row r="31763" spans="1:13" x14ac:dyDescent="0.2">
      <c r="A31763" s="289"/>
      <c r="I31763"/>
      <c r="J31763"/>
      <c r="L31763" s="33"/>
      <c r="M31763" s="24"/>
    </row>
    <row r="31764" spans="1:13" x14ac:dyDescent="0.2">
      <c r="A31764" s="289"/>
      <c r="I31764"/>
      <c r="J31764"/>
      <c r="L31764" s="33"/>
      <c r="M31764" s="24"/>
    </row>
    <row r="31765" spans="1:13" x14ac:dyDescent="0.2">
      <c r="A31765" s="289"/>
      <c r="I31765"/>
      <c r="J31765"/>
      <c r="L31765" s="33"/>
      <c r="M31765" s="24"/>
    </row>
    <row r="31766" spans="1:13" x14ac:dyDescent="0.2">
      <c r="A31766" s="289"/>
      <c r="I31766"/>
      <c r="J31766"/>
      <c r="L31766" s="33"/>
      <c r="M31766" s="24"/>
    </row>
    <row r="31767" spans="1:13" x14ac:dyDescent="0.2">
      <c r="A31767" s="289"/>
      <c r="I31767"/>
      <c r="J31767"/>
      <c r="L31767" s="33"/>
      <c r="M31767" s="24"/>
    </row>
    <row r="31768" spans="1:13" x14ac:dyDescent="0.2">
      <c r="A31768" s="289"/>
      <c r="I31768"/>
      <c r="J31768"/>
      <c r="L31768" s="33"/>
      <c r="M31768" s="24"/>
    </row>
    <row r="31769" spans="1:13" x14ac:dyDescent="0.2">
      <c r="A31769" s="289"/>
      <c r="I31769"/>
      <c r="J31769"/>
      <c r="L31769" s="33"/>
      <c r="M31769" s="24"/>
    </row>
    <row r="31770" spans="1:13" x14ac:dyDescent="0.2">
      <c r="A31770" s="289"/>
      <c r="I31770"/>
      <c r="J31770"/>
      <c r="L31770" s="33"/>
      <c r="M31770" s="24"/>
    </row>
    <row r="31771" spans="1:13" x14ac:dyDescent="0.2">
      <c r="A31771" s="289"/>
      <c r="I31771"/>
      <c r="J31771"/>
      <c r="L31771" s="33"/>
      <c r="M31771" s="24"/>
    </row>
    <row r="31772" spans="1:13" x14ac:dyDescent="0.2">
      <c r="A31772" s="289"/>
      <c r="I31772"/>
      <c r="J31772"/>
      <c r="L31772" s="33"/>
      <c r="M31772" s="24"/>
    </row>
    <row r="31773" spans="1:13" x14ac:dyDescent="0.2">
      <c r="A31773" s="289"/>
      <c r="I31773"/>
      <c r="J31773"/>
      <c r="L31773" s="33"/>
      <c r="M31773" s="24"/>
    </row>
    <row r="31774" spans="1:13" x14ac:dyDescent="0.2">
      <c r="A31774" s="289"/>
      <c r="I31774"/>
      <c r="J31774"/>
      <c r="L31774" s="33"/>
      <c r="M31774" s="24"/>
    </row>
    <row r="31775" spans="1:13" x14ac:dyDescent="0.2">
      <c r="A31775" s="289"/>
      <c r="I31775"/>
      <c r="J31775"/>
      <c r="L31775" s="33"/>
      <c r="M31775" s="24"/>
    </row>
    <row r="31776" spans="1:13" x14ac:dyDescent="0.2">
      <c r="A31776" s="289"/>
      <c r="I31776"/>
      <c r="J31776"/>
      <c r="L31776" s="33"/>
      <c r="M31776" s="24"/>
    </row>
    <row r="31777" spans="1:13" x14ac:dyDescent="0.2">
      <c r="A31777" s="289"/>
      <c r="I31777"/>
      <c r="J31777"/>
      <c r="L31777" s="33"/>
      <c r="M31777" s="24"/>
    </row>
    <row r="31778" spans="1:13" x14ac:dyDescent="0.2">
      <c r="A31778" s="289"/>
      <c r="I31778"/>
      <c r="J31778"/>
      <c r="L31778" s="33"/>
      <c r="M31778" s="24"/>
    </row>
    <row r="31779" spans="1:13" x14ac:dyDescent="0.2">
      <c r="A31779" s="289"/>
      <c r="I31779"/>
      <c r="J31779"/>
      <c r="L31779" s="33"/>
      <c r="M31779" s="24"/>
    </row>
    <row r="31780" spans="1:13" x14ac:dyDescent="0.2">
      <c r="A31780" s="289"/>
      <c r="I31780"/>
      <c r="J31780"/>
      <c r="L31780" s="33"/>
      <c r="M31780" s="24"/>
    </row>
    <row r="31781" spans="1:13" x14ac:dyDescent="0.2">
      <c r="A31781" s="289"/>
      <c r="I31781"/>
      <c r="J31781"/>
      <c r="L31781" s="33"/>
      <c r="M31781" s="24"/>
    </row>
    <row r="31782" spans="1:13" x14ac:dyDescent="0.2">
      <c r="A31782" s="289"/>
      <c r="I31782"/>
      <c r="J31782"/>
      <c r="L31782" s="33"/>
      <c r="M31782" s="24"/>
    </row>
    <row r="31783" spans="1:13" x14ac:dyDescent="0.2">
      <c r="A31783" s="289"/>
      <c r="I31783"/>
      <c r="J31783"/>
      <c r="L31783" s="33"/>
      <c r="M31783" s="24"/>
    </row>
    <row r="31784" spans="1:13" x14ac:dyDescent="0.2">
      <c r="A31784" s="289"/>
      <c r="I31784"/>
      <c r="J31784"/>
      <c r="L31784" s="33"/>
      <c r="M31784" s="24"/>
    </row>
    <row r="31785" spans="1:13" x14ac:dyDescent="0.2">
      <c r="A31785" s="289"/>
      <c r="I31785"/>
      <c r="J31785"/>
      <c r="L31785" s="33"/>
      <c r="M31785" s="24"/>
    </row>
    <row r="31786" spans="1:13" x14ac:dyDescent="0.2">
      <c r="A31786" s="289"/>
      <c r="I31786"/>
      <c r="J31786"/>
      <c r="L31786" s="33"/>
      <c r="M31786" s="24"/>
    </row>
    <row r="31787" spans="1:13" x14ac:dyDescent="0.2">
      <c r="A31787" s="289"/>
      <c r="I31787"/>
      <c r="J31787"/>
      <c r="L31787" s="33"/>
      <c r="M31787" s="24"/>
    </row>
    <row r="31788" spans="1:13" x14ac:dyDescent="0.2">
      <c r="A31788" s="289"/>
      <c r="I31788"/>
      <c r="J31788"/>
      <c r="L31788" s="33"/>
      <c r="M31788" s="24"/>
    </row>
    <row r="31789" spans="1:13" x14ac:dyDescent="0.2">
      <c r="A31789" s="289"/>
      <c r="I31789"/>
      <c r="J31789"/>
      <c r="L31789" s="33"/>
      <c r="M31789" s="24"/>
    </row>
    <row r="31790" spans="1:13" x14ac:dyDescent="0.2">
      <c r="A31790" s="289"/>
      <c r="I31790"/>
      <c r="J31790"/>
      <c r="L31790" s="33"/>
      <c r="M31790" s="24"/>
    </row>
    <row r="31791" spans="1:13" x14ac:dyDescent="0.2">
      <c r="A31791" s="289"/>
      <c r="I31791"/>
      <c r="J31791"/>
      <c r="L31791" s="33"/>
      <c r="M31791" s="24"/>
    </row>
    <row r="31792" spans="1:13" x14ac:dyDescent="0.2">
      <c r="A31792" s="289"/>
      <c r="I31792"/>
      <c r="J31792"/>
      <c r="L31792" s="33"/>
      <c r="M31792" s="24"/>
    </row>
    <row r="31793" spans="1:13" x14ac:dyDescent="0.2">
      <c r="A31793" s="289"/>
      <c r="I31793"/>
      <c r="J31793"/>
      <c r="L31793" s="33"/>
      <c r="M31793" s="24"/>
    </row>
    <row r="31794" spans="1:13" x14ac:dyDescent="0.2">
      <c r="A31794" s="289"/>
      <c r="I31794"/>
      <c r="J31794"/>
      <c r="L31794" s="33"/>
      <c r="M31794" s="24"/>
    </row>
    <row r="31795" spans="1:13" x14ac:dyDescent="0.2">
      <c r="A31795" s="289"/>
      <c r="I31795"/>
      <c r="J31795"/>
      <c r="L31795" s="33"/>
      <c r="M31795" s="24"/>
    </row>
    <row r="31796" spans="1:13" x14ac:dyDescent="0.2">
      <c r="A31796" s="289"/>
      <c r="I31796"/>
      <c r="J31796"/>
      <c r="L31796" s="33"/>
      <c r="M31796" s="24"/>
    </row>
    <row r="31797" spans="1:13" x14ac:dyDescent="0.2">
      <c r="A31797" s="289"/>
      <c r="I31797"/>
      <c r="J31797"/>
      <c r="L31797" s="33"/>
      <c r="M31797" s="24"/>
    </row>
    <row r="31798" spans="1:13" x14ac:dyDescent="0.2">
      <c r="A31798" s="289"/>
      <c r="I31798"/>
      <c r="J31798"/>
      <c r="L31798" s="33"/>
      <c r="M31798" s="24"/>
    </row>
    <row r="31799" spans="1:13" x14ac:dyDescent="0.2">
      <c r="A31799" s="289"/>
      <c r="I31799"/>
      <c r="J31799"/>
      <c r="L31799" s="33"/>
      <c r="M31799" s="24"/>
    </row>
    <row r="31800" spans="1:13" x14ac:dyDescent="0.2">
      <c r="A31800" s="289"/>
      <c r="I31800"/>
      <c r="J31800"/>
      <c r="L31800" s="33"/>
      <c r="M31800" s="24"/>
    </row>
    <row r="31801" spans="1:13" x14ac:dyDescent="0.2">
      <c r="A31801" s="289"/>
      <c r="I31801"/>
      <c r="J31801"/>
      <c r="L31801" s="33"/>
      <c r="M31801" s="24"/>
    </row>
    <row r="31802" spans="1:13" x14ac:dyDescent="0.2">
      <c r="A31802" s="289"/>
      <c r="I31802"/>
      <c r="J31802"/>
      <c r="L31802" s="33"/>
      <c r="M31802" s="24"/>
    </row>
    <row r="31803" spans="1:13" x14ac:dyDescent="0.2">
      <c r="A31803" s="289"/>
      <c r="I31803"/>
      <c r="J31803"/>
      <c r="L31803" s="33"/>
      <c r="M31803" s="24"/>
    </row>
    <row r="31804" spans="1:13" x14ac:dyDescent="0.2">
      <c r="A31804" s="289"/>
      <c r="I31804"/>
      <c r="J31804"/>
      <c r="L31804" s="33"/>
      <c r="M31804" s="24"/>
    </row>
    <row r="31805" spans="1:13" x14ac:dyDescent="0.2">
      <c r="A31805" s="289"/>
      <c r="I31805"/>
      <c r="J31805"/>
      <c r="L31805" s="33"/>
      <c r="M31805" s="24"/>
    </row>
    <row r="31806" spans="1:13" x14ac:dyDescent="0.2">
      <c r="A31806" s="289"/>
      <c r="I31806"/>
      <c r="J31806"/>
      <c r="L31806" s="33"/>
      <c r="M31806" s="24"/>
    </row>
    <row r="31807" spans="1:13" x14ac:dyDescent="0.2">
      <c r="A31807" s="289"/>
      <c r="I31807"/>
      <c r="J31807"/>
      <c r="L31807" s="33"/>
      <c r="M31807" s="24"/>
    </row>
    <row r="31808" spans="1:13" x14ac:dyDescent="0.2">
      <c r="A31808" s="289"/>
      <c r="I31808"/>
      <c r="J31808"/>
      <c r="L31808" s="33"/>
      <c r="M31808" s="24"/>
    </row>
    <row r="31809" spans="1:13" x14ac:dyDescent="0.2">
      <c r="A31809" s="289"/>
      <c r="I31809"/>
      <c r="J31809"/>
      <c r="L31809" s="33"/>
      <c r="M31809" s="24"/>
    </row>
    <row r="31810" spans="1:13" x14ac:dyDescent="0.2">
      <c r="A31810" s="289"/>
      <c r="I31810"/>
      <c r="J31810"/>
      <c r="L31810" s="33"/>
      <c r="M31810" s="24"/>
    </row>
    <row r="31811" spans="1:13" x14ac:dyDescent="0.2">
      <c r="A31811" s="289"/>
      <c r="I31811"/>
      <c r="J31811"/>
      <c r="L31811" s="33"/>
      <c r="M31811" s="24"/>
    </row>
    <row r="31812" spans="1:13" x14ac:dyDescent="0.2">
      <c r="A31812" s="289"/>
      <c r="I31812"/>
      <c r="J31812"/>
      <c r="L31812" s="33"/>
      <c r="M31812" s="24"/>
    </row>
    <row r="31813" spans="1:13" x14ac:dyDescent="0.2">
      <c r="A31813" s="289"/>
      <c r="I31813"/>
      <c r="J31813"/>
      <c r="L31813" s="33"/>
      <c r="M31813" s="24"/>
    </row>
    <row r="31814" spans="1:13" x14ac:dyDescent="0.2">
      <c r="A31814" s="289"/>
      <c r="I31814"/>
      <c r="J31814"/>
      <c r="L31814" s="33"/>
      <c r="M31814" s="24"/>
    </row>
    <row r="31815" spans="1:13" x14ac:dyDescent="0.2">
      <c r="A31815" s="289"/>
      <c r="I31815"/>
      <c r="J31815"/>
      <c r="L31815" s="33"/>
      <c r="M31815" s="24"/>
    </row>
    <row r="31816" spans="1:13" x14ac:dyDescent="0.2">
      <c r="A31816" s="289"/>
      <c r="I31816"/>
      <c r="J31816"/>
      <c r="L31816" s="33"/>
      <c r="M31816" s="24"/>
    </row>
    <row r="31817" spans="1:13" x14ac:dyDescent="0.2">
      <c r="A31817" s="289"/>
      <c r="I31817"/>
      <c r="J31817"/>
      <c r="L31817" s="33"/>
      <c r="M31817" s="24"/>
    </row>
    <row r="31818" spans="1:13" x14ac:dyDescent="0.2">
      <c r="A31818" s="289"/>
      <c r="I31818"/>
      <c r="J31818"/>
      <c r="L31818" s="33"/>
      <c r="M31818" s="24"/>
    </row>
    <row r="31819" spans="1:13" x14ac:dyDescent="0.2">
      <c r="A31819" s="289"/>
      <c r="I31819"/>
      <c r="J31819"/>
      <c r="L31819" s="33"/>
      <c r="M31819" s="24"/>
    </row>
    <row r="31820" spans="1:13" x14ac:dyDescent="0.2">
      <c r="A31820" s="289"/>
      <c r="I31820"/>
      <c r="J31820"/>
      <c r="L31820" s="33"/>
      <c r="M31820" s="24"/>
    </row>
    <row r="31821" spans="1:13" x14ac:dyDescent="0.2">
      <c r="A31821" s="289"/>
      <c r="I31821"/>
      <c r="J31821"/>
      <c r="L31821" s="33"/>
      <c r="M31821" s="24"/>
    </row>
    <row r="31822" spans="1:13" x14ac:dyDescent="0.2">
      <c r="A31822" s="289"/>
      <c r="I31822"/>
      <c r="J31822"/>
      <c r="L31822" s="33"/>
      <c r="M31822" s="24"/>
    </row>
    <row r="31823" spans="1:13" x14ac:dyDescent="0.2">
      <c r="A31823" s="289"/>
      <c r="I31823"/>
      <c r="J31823"/>
      <c r="L31823" s="33"/>
      <c r="M31823" s="24"/>
    </row>
    <row r="31824" spans="1:13" x14ac:dyDescent="0.2">
      <c r="A31824" s="289"/>
      <c r="I31824"/>
      <c r="J31824"/>
      <c r="L31824" s="33"/>
      <c r="M31824" s="24"/>
    </row>
    <row r="31825" spans="1:13" x14ac:dyDescent="0.2">
      <c r="A31825" s="289"/>
      <c r="I31825"/>
      <c r="J31825"/>
      <c r="L31825" s="33"/>
      <c r="M31825" s="24"/>
    </row>
    <row r="31826" spans="1:13" x14ac:dyDescent="0.2">
      <c r="A31826" s="289"/>
      <c r="I31826"/>
      <c r="J31826"/>
      <c r="L31826" s="33"/>
      <c r="M31826" s="24"/>
    </row>
    <row r="31827" spans="1:13" x14ac:dyDescent="0.2">
      <c r="A31827" s="289"/>
      <c r="I31827"/>
      <c r="J31827"/>
      <c r="L31827" s="33"/>
      <c r="M31827" s="24"/>
    </row>
    <row r="31828" spans="1:13" x14ac:dyDescent="0.2">
      <c r="A31828" s="289"/>
      <c r="I31828"/>
      <c r="J31828"/>
      <c r="L31828" s="33"/>
      <c r="M31828" s="24"/>
    </row>
    <row r="31829" spans="1:13" x14ac:dyDescent="0.2">
      <c r="A31829" s="289"/>
      <c r="I31829"/>
      <c r="J31829"/>
      <c r="L31829" s="33"/>
      <c r="M31829" s="24"/>
    </row>
    <row r="31830" spans="1:13" x14ac:dyDescent="0.2">
      <c r="A31830" s="289"/>
      <c r="I31830"/>
      <c r="J31830"/>
      <c r="L31830" s="33"/>
      <c r="M31830" s="24"/>
    </row>
    <row r="31831" spans="1:13" x14ac:dyDescent="0.2">
      <c r="A31831" s="289"/>
      <c r="I31831"/>
      <c r="J31831"/>
      <c r="L31831" s="33"/>
      <c r="M31831" s="24"/>
    </row>
    <row r="31832" spans="1:13" x14ac:dyDescent="0.2">
      <c r="A31832" s="289"/>
      <c r="I31832"/>
      <c r="J31832"/>
      <c r="L31832" s="33"/>
      <c r="M31832" s="24"/>
    </row>
    <row r="31833" spans="1:13" x14ac:dyDescent="0.2">
      <c r="A31833" s="289"/>
      <c r="I31833"/>
      <c r="J31833"/>
      <c r="L31833" s="33"/>
      <c r="M31833" s="24"/>
    </row>
    <row r="31834" spans="1:13" x14ac:dyDescent="0.2">
      <c r="A31834" s="289"/>
      <c r="I31834"/>
      <c r="J31834"/>
      <c r="L31834" s="33"/>
      <c r="M31834" s="24"/>
    </row>
    <row r="31835" spans="1:13" x14ac:dyDescent="0.2">
      <c r="A31835" s="289"/>
      <c r="I31835"/>
      <c r="J31835"/>
      <c r="L31835" s="33"/>
      <c r="M31835" s="24"/>
    </row>
    <row r="31836" spans="1:13" x14ac:dyDescent="0.2">
      <c r="A31836" s="289"/>
      <c r="I31836"/>
      <c r="J31836"/>
      <c r="L31836" s="33"/>
      <c r="M31836" s="24"/>
    </row>
    <row r="31837" spans="1:13" x14ac:dyDescent="0.2">
      <c r="A31837" s="289"/>
      <c r="I31837"/>
      <c r="J31837"/>
      <c r="L31837" s="33"/>
      <c r="M31837" s="24"/>
    </row>
    <row r="31838" spans="1:13" x14ac:dyDescent="0.2">
      <c r="A31838" s="289"/>
      <c r="I31838"/>
      <c r="J31838"/>
      <c r="L31838" s="33"/>
      <c r="M31838" s="24"/>
    </row>
    <row r="31839" spans="1:13" x14ac:dyDescent="0.2">
      <c r="A31839" s="289"/>
      <c r="I31839"/>
      <c r="J31839"/>
      <c r="L31839" s="33"/>
      <c r="M31839" s="24"/>
    </row>
    <row r="31840" spans="1:13" x14ac:dyDescent="0.2">
      <c r="A31840" s="289"/>
      <c r="I31840"/>
      <c r="J31840"/>
      <c r="L31840" s="33"/>
      <c r="M31840" s="24"/>
    </row>
    <row r="31841" spans="1:13" x14ac:dyDescent="0.2">
      <c r="A31841" s="289"/>
      <c r="I31841"/>
      <c r="J31841"/>
      <c r="L31841" s="33"/>
      <c r="M31841" s="24"/>
    </row>
    <row r="31842" spans="1:13" x14ac:dyDescent="0.2">
      <c r="A31842" s="289"/>
      <c r="I31842"/>
      <c r="J31842"/>
      <c r="L31842" s="33"/>
      <c r="M31842" s="24"/>
    </row>
    <row r="31843" spans="1:13" x14ac:dyDescent="0.2">
      <c r="A31843" s="289"/>
      <c r="I31843"/>
      <c r="J31843"/>
      <c r="L31843" s="33"/>
      <c r="M31843" s="24"/>
    </row>
    <row r="31844" spans="1:13" x14ac:dyDescent="0.2">
      <c r="A31844" s="289"/>
      <c r="I31844"/>
      <c r="J31844"/>
      <c r="L31844" s="33"/>
      <c r="M31844" s="24"/>
    </row>
    <row r="31845" spans="1:13" x14ac:dyDescent="0.2">
      <c r="A31845" s="289"/>
      <c r="I31845"/>
      <c r="J31845"/>
      <c r="L31845" s="33"/>
      <c r="M31845" s="24"/>
    </row>
    <row r="31846" spans="1:13" x14ac:dyDescent="0.2">
      <c r="A31846" s="289"/>
      <c r="I31846"/>
      <c r="J31846"/>
      <c r="L31846" s="33"/>
      <c r="M31846" s="24"/>
    </row>
    <row r="31847" spans="1:13" x14ac:dyDescent="0.2">
      <c r="A31847" s="289"/>
      <c r="I31847"/>
      <c r="J31847"/>
      <c r="L31847" s="33"/>
      <c r="M31847" s="24"/>
    </row>
    <row r="31848" spans="1:13" x14ac:dyDescent="0.2">
      <c r="A31848" s="289"/>
      <c r="I31848"/>
      <c r="J31848"/>
      <c r="L31848" s="33"/>
      <c r="M31848" s="24"/>
    </row>
    <row r="31849" spans="1:13" x14ac:dyDescent="0.2">
      <c r="A31849" s="289"/>
      <c r="I31849"/>
      <c r="J31849"/>
      <c r="L31849" s="33"/>
      <c r="M31849" s="24"/>
    </row>
    <row r="31850" spans="1:13" x14ac:dyDescent="0.2">
      <c r="A31850" s="289"/>
      <c r="I31850"/>
      <c r="J31850"/>
      <c r="L31850" s="33"/>
      <c r="M31850" s="24"/>
    </row>
    <row r="31851" spans="1:13" x14ac:dyDescent="0.2">
      <c r="A31851" s="289"/>
      <c r="I31851"/>
      <c r="J31851"/>
      <c r="L31851" s="33"/>
      <c r="M31851" s="24"/>
    </row>
    <row r="31852" spans="1:13" x14ac:dyDescent="0.2">
      <c r="A31852" s="289"/>
      <c r="I31852"/>
      <c r="J31852"/>
      <c r="L31852" s="33"/>
      <c r="M31852" s="24"/>
    </row>
    <row r="31853" spans="1:13" x14ac:dyDescent="0.2">
      <c r="A31853" s="289"/>
      <c r="I31853"/>
      <c r="J31853"/>
      <c r="L31853" s="33"/>
      <c r="M31853" s="24"/>
    </row>
    <row r="31854" spans="1:13" x14ac:dyDescent="0.2">
      <c r="A31854" s="289"/>
      <c r="I31854"/>
      <c r="J31854"/>
      <c r="L31854" s="33"/>
      <c r="M31854" s="24"/>
    </row>
    <row r="31855" spans="1:13" x14ac:dyDescent="0.2">
      <c r="A31855" s="289"/>
      <c r="I31855"/>
      <c r="J31855"/>
      <c r="L31855" s="33"/>
      <c r="M31855" s="24"/>
    </row>
    <row r="31856" spans="1:13" x14ac:dyDescent="0.2">
      <c r="A31856" s="289"/>
      <c r="I31856"/>
      <c r="J31856"/>
      <c r="L31856" s="33"/>
      <c r="M31856" s="24"/>
    </row>
    <row r="31857" spans="1:13" x14ac:dyDescent="0.2">
      <c r="A31857" s="289"/>
      <c r="I31857"/>
      <c r="J31857"/>
      <c r="L31857" s="33"/>
      <c r="M31857" s="24"/>
    </row>
    <row r="31858" spans="1:13" x14ac:dyDescent="0.2">
      <c r="A31858" s="289"/>
      <c r="I31858"/>
      <c r="J31858"/>
      <c r="L31858" s="33"/>
      <c r="M31858" s="24"/>
    </row>
    <row r="31859" spans="1:13" x14ac:dyDescent="0.2">
      <c r="A31859" s="289"/>
      <c r="I31859"/>
      <c r="J31859"/>
      <c r="L31859" s="33"/>
      <c r="M31859" s="24"/>
    </row>
    <row r="31860" spans="1:13" x14ac:dyDescent="0.2">
      <c r="A31860" s="289"/>
      <c r="I31860"/>
      <c r="J31860"/>
      <c r="L31860" s="33"/>
      <c r="M31860" s="24"/>
    </row>
    <row r="31861" spans="1:13" x14ac:dyDescent="0.2">
      <c r="A31861" s="289"/>
      <c r="I31861"/>
      <c r="J31861"/>
      <c r="L31861" s="33"/>
      <c r="M31861" s="24"/>
    </row>
    <row r="31862" spans="1:13" x14ac:dyDescent="0.2">
      <c r="A31862" s="289"/>
      <c r="I31862"/>
      <c r="J31862"/>
      <c r="L31862" s="33"/>
      <c r="M31862" s="24"/>
    </row>
    <row r="31863" spans="1:13" x14ac:dyDescent="0.2">
      <c r="A31863" s="289"/>
      <c r="I31863"/>
      <c r="J31863"/>
      <c r="L31863" s="33"/>
      <c r="M31863" s="24"/>
    </row>
    <row r="31864" spans="1:13" x14ac:dyDescent="0.2">
      <c r="A31864" s="289"/>
      <c r="I31864"/>
      <c r="J31864"/>
      <c r="L31864" s="33"/>
      <c r="M31864" s="24"/>
    </row>
    <row r="31865" spans="1:13" x14ac:dyDescent="0.2">
      <c r="A31865" s="289"/>
      <c r="I31865"/>
      <c r="J31865"/>
      <c r="L31865" s="33"/>
      <c r="M31865" s="24"/>
    </row>
    <row r="31866" spans="1:13" x14ac:dyDescent="0.2">
      <c r="A31866" s="289"/>
      <c r="I31866"/>
      <c r="J31866"/>
      <c r="L31866" s="33"/>
      <c r="M31866" s="24"/>
    </row>
    <row r="31867" spans="1:13" x14ac:dyDescent="0.2">
      <c r="A31867" s="289"/>
      <c r="I31867"/>
      <c r="J31867"/>
      <c r="L31867" s="33"/>
      <c r="M31867" s="24"/>
    </row>
    <row r="31868" spans="1:13" x14ac:dyDescent="0.2">
      <c r="A31868" s="289"/>
      <c r="I31868"/>
      <c r="J31868"/>
      <c r="L31868" s="33"/>
      <c r="M31868" s="24"/>
    </row>
    <row r="31869" spans="1:13" x14ac:dyDescent="0.2">
      <c r="A31869" s="289"/>
      <c r="I31869"/>
      <c r="J31869"/>
      <c r="L31869" s="33"/>
      <c r="M31869" s="24"/>
    </row>
    <row r="31870" spans="1:13" x14ac:dyDescent="0.2">
      <c r="A31870" s="289"/>
      <c r="I31870"/>
      <c r="J31870"/>
      <c r="L31870" s="33"/>
      <c r="M31870" s="24"/>
    </row>
    <row r="31871" spans="1:13" x14ac:dyDescent="0.2">
      <c r="A31871" s="289"/>
      <c r="I31871"/>
      <c r="J31871"/>
      <c r="L31871" s="33"/>
      <c r="M31871" s="24"/>
    </row>
    <row r="31872" spans="1:13" x14ac:dyDescent="0.2">
      <c r="A31872" s="289"/>
      <c r="I31872"/>
      <c r="J31872"/>
      <c r="L31872" s="33"/>
      <c r="M31872" s="24"/>
    </row>
    <row r="31873" spans="1:13" x14ac:dyDescent="0.2">
      <c r="A31873" s="289"/>
      <c r="I31873"/>
      <c r="J31873"/>
      <c r="L31873" s="33"/>
      <c r="M31873" s="24"/>
    </row>
    <row r="31874" spans="1:13" x14ac:dyDescent="0.2">
      <c r="A31874" s="289"/>
      <c r="I31874"/>
      <c r="J31874"/>
      <c r="L31874" s="33"/>
      <c r="M31874" s="24"/>
    </row>
    <row r="31875" spans="1:13" x14ac:dyDescent="0.2">
      <c r="A31875" s="289"/>
      <c r="I31875"/>
      <c r="J31875"/>
      <c r="L31875" s="33"/>
      <c r="M31875" s="24"/>
    </row>
    <row r="31876" spans="1:13" x14ac:dyDescent="0.2">
      <c r="A31876" s="289"/>
      <c r="I31876"/>
      <c r="J31876"/>
      <c r="L31876" s="33"/>
      <c r="M31876" s="24"/>
    </row>
    <row r="31877" spans="1:13" x14ac:dyDescent="0.2">
      <c r="A31877" s="289"/>
      <c r="I31877"/>
      <c r="J31877"/>
      <c r="L31877" s="33"/>
      <c r="M31877" s="24"/>
    </row>
    <row r="31878" spans="1:13" x14ac:dyDescent="0.2">
      <c r="A31878" s="289"/>
      <c r="I31878"/>
      <c r="J31878"/>
      <c r="L31878" s="33"/>
      <c r="M31878" s="24"/>
    </row>
    <row r="31879" spans="1:13" x14ac:dyDescent="0.2">
      <c r="A31879" s="289"/>
      <c r="I31879"/>
      <c r="J31879"/>
      <c r="L31879" s="33"/>
      <c r="M31879" s="24"/>
    </row>
    <row r="31880" spans="1:13" x14ac:dyDescent="0.2">
      <c r="A31880" s="289"/>
      <c r="I31880"/>
      <c r="J31880"/>
      <c r="L31880" s="33"/>
      <c r="M31880" s="24"/>
    </row>
    <row r="31881" spans="1:13" x14ac:dyDescent="0.2">
      <c r="A31881" s="289"/>
      <c r="I31881"/>
      <c r="J31881"/>
      <c r="L31881" s="33"/>
      <c r="M31881" s="24"/>
    </row>
    <row r="31882" spans="1:13" x14ac:dyDescent="0.2">
      <c r="A31882" s="289"/>
      <c r="I31882"/>
      <c r="J31882"/>
      <c r="L31882" s="33"/>
      <c r="M31882" s="24"/>
    </row>
    <row r="31883" spans="1:13" x14ac:dyDescent="0.2">
      <c r="A31883" s="289"/>
      <c r="I31883"/>
      <c r="J31883"/>
      <c r="L31883" s="33"/>
      <c r="M31883" s="24"/>
    </row>
    <row r="31884" spans="1:13" x14ac:dyDescent="0.2">
      <c r="A31884" s="289"/>
      <c r="I31884"/>
      <c r="J31884"/>
      <c r="L31884" s="33"/>
      <c r="M31884" s="24"/>
    </row>
    <row r="31885" spans="1:13" x14ac:dyDescent="0.2">
      <c r="A31885" s="289"/>
      <c r="I31885"/>
      <c r="J31885"/>
      <c r="L31885" s="33"/>
      <c r="M31885" s="24"/>
    </row>
    <row r="31886" spans="1:13" x14ac:dyDescent="0.2">
      <c r="A31886" s="289"/>
      <c r="I31886"/>
      <c r="J31886"/>
      <c r="L31886" s="33"/>
      <c r="M31886" s="24"/>
    </row>
    <row r="31887" spans="1:13" x14ac:dyDescent="0.2">
      <c r="A31887" s="289"/>
      <c r="I31887"/>
      <c r="J31887"/>
      <c r="L31887" s="33"/>
      <c r="M31887" s="24"/>
    </row>
    <row r="31888" spans="1:13" x14ac:dyDescent="0.2">
      <c r="A31888" s="289"/>
      <c r="I31888"/>
      <c r="J31888"/>
      <c r="L31888" s="33"/>
      <c r="M31888" s="24"/>
    </row>
    <row r="31889" spans="1:13" x14ac:dyDescent="0.2">
      <c r="A31889" s="289"/>
      <c r="I31889"/>
      <c r="J31889"/>
      <c r="L31889" s="33"/>
      <c r="M31889" s="24"/>
    </row>
    <row r="31890" spans="1:13" x14ac:dyDescent="0.2">
      <c r="A31890" s="289"/>
      <c r="I31890"/>
      <c r="J31890"/>
      <c r="L31890" s="33"/>
      <c r="M31890" s="24"/>
    </row>
    <row r="31891" spans="1:13" x14ac:dyDescent="0.2">
      <c r="A31891" s="289"/>
      <c r="I31891"/>
      <c r="J31891"/>
      <c r="L31891" s="33"/>
      <c r="M31891" s="24"/>
    </row>
    <row r="31892" spans="1:13" x14ac:dyDescent="0.2">
      <c r="A31892" s="289"/>
      <c r="I31892"/>
      <c r="J31892"/>
      <c r="L31892" s="33"/>
      <c r="M31892" s="24"/>
    </row>
    <row r="31893" spans="1:13" x14ac:dyDescent="0.2">
      <c r="A31893" s="289"/>
      <c r="I31893"/>
      <c r="J31893"/>
      <c r="L31893" s="33"/>
      <c r="M31893" s="24"/>
    </row>
    <row r="31894" spans="1:13" x14ac:dyDescent="0.2">
      <c r="A31894" s="289"/>
      <c r="I31894"/>
      <c r="J31894"/>
      <c r="L31894" s="33"/>
      <c r="M31894" s="24"/>
    </row>
    <row r="31895" spans="1:13" x14ac:dyDescent="0.2">
      <c r="A31895" s="289"/>
      <c r="I31895"/>
      <c r="J31895"/>
      <c r="L31895" s="33"/>
      <c r="M31895" s="24"/>
    </row>
    <row r="31896" spans="1:13" x14ac:dyDescent="0.2">
      <c r="A31896" s="289"/>
      <c r="I31896"/>
      <c r="J31896"/>
      <c r="L31896" s="33"/>
      <c r="M31896" s="24"/>
    </row>
    <row r="31897" spans="1:13" x14ac:dyDescent="0.2">
      <c r="A31897" s="289"/>
      <c r="I31897"/>
      <c r="J31897"/>
      <c r="L31897" s="33"/>
      <c r="M31897" s="24"/>
    </row>
    <row r="31898" spans="1:13" x14ac:dyDescent="0.2">
      <c r="A31898" s="289"/>
      <c r="I31898"/>
      <c r="J31898"/>
      <c r="L31898" s="33"/>
      <c r="M31898" s="24"/>
    </row>
    <row r="31899" spans="1:13" x14ac:dyDescent="0.2">
      <c r="A31899" s="289"/>
      <c r="I31899"/>
      <c r="J31899"/>
      <c r="L31899" s="33"/>
      <c r="M31899" s="24"/>
    </row>
    <row r="31900" spans="1:13" x14ac:dyDescent="0.2">
      <c r="A31900" s="289"/>
      <c r="I31900"/>
      <c r="J31900"/>
      <c r="L31900" s="33"/>
      <c r="M31900" s="24"/>
    </row>
    <row r="31901" spans="1:13" x14ac:dyDescent="0.2">
      <c r="A31901" s="289"/>
      <c r="I31901"/>
      <c r="J31901"/>
      <c r="L31901" s="33"/>
      <c r="M31901" s="24"/>
    </row>
    <row r="31902" spans="1:13" x14ac:dyDescent="0.2">
      <c r="A31902" s="289"/>
      <c r="I31902"/>
      <c r="J31902"/>
      <c r="L31902" s="33"/>
      <c r="M31902" s="24"/>
    </row>
    <row r="31903" spans="1:13" x14ac:dyDescent="0.2">
      <c r="A31903" s="289"/>
      <c r="I31903"/>
      <c r="J31903"/>
      <c r="L31903" s="33"/>
      <c r="M31903" s="24"/>
    </row>
    <row r="31904" spans="1:13" x14ac:dyDescent="0.2">
      <c r="A31904" s="289"/>
      <c r="I31904"/>
      <c r="J31904"/>
      <c r="L31904" s="33"/>
      <c r="M31904" s="24"/>
    </row>
    <row r="31905" spans="1:13" x14ac:dyDescent="0.2">
      <c r="A31905" s="289"/>
      <c r="I31905"/>
      <c r="J31905"/>
      <c r="L31905" s="33"/>
      <c r="M31905" s="24"/>
    </row>
    <row r="31906" spans="1:13" x14ac:dyDescent="0.2">
      <c r="A31906" s="289"/>
      <c r="I31906"/>
      <c r="J31906"/>
      <c r="L31906" s="33"/>
      <c r="M31906" s="24"/>
    </row>
    <row r="31907" spans="1:13" x14ac:dyDescent="0.2">
      <c r="A31907" s="289"/>
      <c r="I31907"/>
      <c r="J31907"/>
      <c r="L31907" s="33"/>
      <c r="M31907" s="24"/>
    </row>
    <row r="31908" spans="1:13" x14ac:dyDescent="0.2">
      <c r="A31908" s="289"/>
      <c r="I31908"/>
      <c r="J31908"/>
      <c r="L31908" s="33"/>
      <c r="M31908" s="24"/>
    </row>
    <row r="31909" spans="1:13" x14ac:dyDescent="0.2">
      <c r="A31909" s="289"/>
      <c r="I31909"/>
      <c r="J31909"/>
      <c r="L31909" s="33"/>
      <c r="M31909" s="24"/>
    </row>
    <row r="31910" spans="1:13" x14ac:dyDescent="0.2">
      <c r="A31910" s="289"/>
      <c r="I31910"/>
      <c r="J31910"/>
      <c r="L31910" s="33"/>
      <c r="M31910" s="24"/>
    </row>
    <row r="31911" spans="1:13" x14ac:dyDescent="0.2">
      <c r="A31911" s="289"/>
      <c r="I31911"/>
      <c r="J31911"/>
      <c r="L31911" s="33"/>
      <c r="M31911" s="24"/>
    </row>
    <row r="31912" spans="1:13" x14ac:dyDescent="0.2">
      <c r="A31912" s="289"/>
      <c r="I31912"/>
      <c r="J31912"/>
      <c r="L31912" s="33"/>
      <c r="M31912" s="24"/>
    </row>
    <row r="31913" spans="1:13" x14ac:dyDescent="0.2">
      <c r="A31913" s="289"/>
      <c r="I31913"/>
      <c r="J31913"/>
      <c r="L31913" s="33"/>
      <c r="M31913" s="24"/>
    </row>
    <row r="31914" spans="1:13" x14ac:dyDescent="0.2">
      <c r="A31914" s="289"/>
      <c r="I31914"/>
      <c r="J31914"/>
      <c r="L31914" s="33"/>
      <c r="M31914" s="24"/>
    </row>
    <row r="31915" spans="1:13" x14ac:dyDescent="0.2">
      <c r="A31915" s="289"/>
      <c r="I31915"/>
      <c r="J31915"/>
      <c r="L31915" s="33"/>
      <c r="M31915" s="24"/>
    </row>
    <row r="31916" spans="1:13" x14ac:dyDescent="0.2">
      <c r="A31916" s="289"/>
      <c r="I31916"/>
      <c r="J31916"/>
      <c r="L31916" s="33"/>
      <c r="M31916" s="24"/>
    </row>
    <row r="31917" spans="1:13" x14ac:dyDescent="0.2">
      <c r="A31917" s="289"/>
      <c r="I31917"/>
      <c r="J31917"/>
      <c r="L31917" s="33"/>
      <c r="M31917" s="24"/>
    </row>
    <row r="31918" spans="1:13" x14ac:dyDescent="0.2">
      <c r="A31918" s="289"/>
      <c r="I31918"/>
      <c r="J31918"/>
      <c r="L31918" s="33"/>
      <c r="M31918" s="24"/>
    </row>
    <row r="31919" spans="1:13" x14ac:dyDescent="0.2">
      <c r="A31919" s="289"/>
      <c r="I31919"/>
      <c r="J31919"/>
      <c r="L31919" s="33"/>
      <c r="M31919" s="24"/>
    </row>
    <row r="31920" spans="1:13" x14ac:dyDescent="0.2">
      <c r="A31920" s="289"/>
      <c r="I31920"/>
      <c r="J31920"/>
      <c r="L31920" s="33"/>
      <c r="M31920" s="24"/>
    </row>
    <row r="31921" spans="1:13" x14ac:dyDescent="0.2">
      <c r="A31921" s="289"/>
      <c r="I31921"/>
      <c r="J31921"/>
      <c r="L31921" s="33"/>
      <c r="M31921" s="24"/>
    </row>
    <row r="31922" spans="1:13" x14ac:dyDescent="0.2">
      <c r="A31922" s="289"/>
      <c r="I31922"/>
      <c r="J31922"/>
      <c r="L31922" s="33"/>
      <c r="M31922" s="24"/>
    </row>
    <row r="31923" spans="1:13" x14ac:dyDescent="0.2">
      <c r="A31923" s="289"/>
      <c r="I31923"/>
      <c r="J31923"/>
      <c r="L31923" s="33"/>
      <c r="M31923" s="24"/>
    </row>
    <row r="31924" spans="1:13" x14ac:dyDescent="0.2">
      <c r="A31924" s="289"/>
      <c r="I31924"/>
      <c r="J31924"/>
      <c r="L31924" s="33"/>
      <c r="M31924" s="24"/>
    </row>
    <row r="31925" spans="1:13" x14ac:dyDescent="0.2">
      <c r="A31925" s="289"/>
      <c r="I31925"/>
      <c r="J31925"/>
      <c r="L31925" s="33"/>
      <c r="M31925" s="24"/>
    </row>
    <row r="31926" spans="1:13" x14ac:dyDescent="0.2">
      <c r="A31926" s="289"/>
      <c r="I31926"/>
      <c r="J31926"/>
      <c r="L31926" s="33"/>
      <c r="M31926" s="24"/>
    </row>
    <row r="31927" spans="1:13" x14ac:dyDescent="0.2">
      <c r="A31927" s="289"/>
      <c r="I31927"/>
      <c r="J31927"/>
      <c r="L31927" s="33"/>
      <c r="M31927" s="24"/>
    </row>
    <row r="31928" spans="1:13" x14ac:dyDescent="0.2">
      <c r="A31928" s="289"/>
      <c r="I31928"/>
      <c r="J31928"/>
      <c r="L31928" s="33"/>
      <c r="M31928" s="24"/>
    </row>
    <row r="31929" spans="1:13" x14ac:dyDescent="0.2">
      <c r="A31929" s="289"/>
      <c r="I31929"/>
      <c r="J31929"/>
      <c r="L31929" s="33"/>
      <c r="M31929" s="24"/>
    </row>
    <row r="31930" spans="1:13" x14ac:dyDescent="0.2">
      <c r="A31930" s="289"/>
      <c r="I31930"/>
      <c r="J31930"/>
      <c r="L31930" s="33"/>
      <c r="M31930" s="24"/>
    </row>
    <row r="31931" spans="1:13" x14ac:dyDescent="0.2">
      <c r="A31931" s="289"/>
      <c r="I31931"/>
      <c r="J31931"/>
      <c r="L31931" s="33"/>
      <c r="M31931" s="24"/>
    </row>
    <row r="31932" spans="1:13" x14ac:dyDescent="0.2">
      <c r="A31932" s="289"/>
      <c r="I31932"/>
      <c r="J31932"/>
      <c r="L31932" s="33"/>
      <c r="M31932" s="24"/>
    </row>
    <row r="31933" spans="1:13" x14ac:dyDescent="0.2">
      <c r="A31933" s="289"/>
      <c r="I31933"/>
      <c r="J31933"/>
      <c r="L31933" s="33"/>
      <c r="M31933" s="24"/>
    </row>
    <row r="31934" spans="1:13" x14ac:dyDescent="0.2">
      <c r="A31934" s="289"/>
      <c r="I31934"/>
      <c r="J31934"/>
      <c r="L31934" s="33"/>
      <c r="M31934" s="24"/>
    </row>
    <row r="31935" spans="1:13" x14ac:dyDescent="0.2">
      <c r="A31935" s="289"/>
      <c r="I31935"/>
      <c r="J31935"/>
      <c r="L31935" s="33"/>
      <c r="M31935" s="24"/>
    </row>
    <row r="31936" spans="1:13" x14ac:dyDescent="0.2">
      <c r="A31936" s="289"/>
      <c r="I31936"/>
      <c r="J31936"/>
      <c r="L31936" s="33"/>
      <c r="M31936" s="24"/>
    </row>
    <row r="31937" spans="1:13" x14ac:dyDescent="0.2">
      <c r="A31937" s="289"/>
      <c r="I31937"/>
      <c r="J31937"/>
      <c r="L31937" s="33"/>
      <c r="M31937" s="24"/>
    </row>
    <row r="31938" spans="1:13" x14ac:dyDescent="0.2">
      <c r="A31938" s="289"/>
      <c r="I31938"/>
      <c r="J31938"/>
      <c r="L31938" s="33"/>
      <c r="M31938" s="24"/>
    </row>
    <row r="31939" spans="1:13" x14ac:dyDescent="0.2">
      <c r="A31939" s="289"/>
      <c r="I31939"/>
      <c r="J31939"/>
      <c r="L31939" s="33"/>
      <c r="M31939" s="24"/>
    </row>
    <row r="31940" spans="1:13" x14ac:dyDescent="0.2">
      <c r="A31940" s="289"/>
      <c r="I31940"/>
      <c r="J31940"/>
      <c r="L31940" s="33"/>
      <c r="M31940" s="24"/>
    </row>
    <row r="31941" spans="1:13" x14ac:dyDescent="0.2">
      <c r="A31941" s="289"/>
      <c r="I31941"/>
      <c r="J31941"/>
      <c r="L31941" s="33"/>
      <c r="M31941" s="24"/>
    </row>
    <row r="31942" spans="1:13" x14ac:dyDescent="0.2">
      <c r="A31942" s="289"/>
      <c r="I31942"/>
      <c r="J31942"/>
      <c r="L31942" s="33"/>
      <c r="M31942" s="24"/>
    </row>
    <row r="31943" spans="1:13" x14ac:dyDescent="0.2">
      <c r="A31943" s="289"/>
      <c r="I31943"/>
      <c r="J31943"/>
      <c r="L31943" s="33"/>
      <c r="M31943" s="24"/>
    </row>
    <row r="31944" spans="1:13" x14ac:dyDescent="0.2">
      <c r="A31944" s="289"/>
      <c r="I31944"/>
      <c r="J31944"/>
      <c r="L31944" s="33"/>
      <c r="M31944" s="24"/>
    </row>
    <row r="31945" spans="1:13" x14ac:dyDescent="0.2">
      <c r="A31945" s="289"/>
      <c r="I31945"/>
      <c r="J31945"/>
      <c r="L31945" s="33"/>
      <c r="M31945" s="24"/>
    </row>
    <row r="31946" spans="1:13" x14ac:dyDescent="0.2">
      <c r="A31946" s="289"/>
      <c r="I31946"/>
      <c r="J31946"/>
      <c r="L31946" s="33"/>
      <c r="M31946" s="24"/>
    </row>
    <row r="31947" spans="1:13" x14ac:dyDescent="0.2">
      <c r="A31947" s="289"/>
      <c r="I31947"/>
      <c r="J31947"/>
      <c r="L31947" s="33"/>
      <c r="M31947" s="24"/>
    </row>
    <row r="31948" spans="1:13" x14ac:dyDescent="0.2">
      <c r="A31948" s="289"/>
      <c r="I31948"/>
      <c r="J31948"/>
      <c r="L31948" s="33"/>
      <c r="M31948" s="24"/>
    </row>
    <row r="31949" spans="1:13" x14ac:dyDescent="0.2">
      <c r="A31949" s="289"/>
      <c r="I31949"/>
      <c r="J31949"/>
      <c r="L31949" s="33"/>
      <c r="M31949" s="24"/>
    </row>
    <row r="31950" spans="1:13" x14ac:dyDescent="0.2">
      <c r="A31950" s="289"/>
      <c r="I31950"/>
      <c r="J31950"/>
      <c r="L31950" s="33"/>
      <c r="M31950" s="24"/>
    </row>
    <row r="31951" spans="1:13" x14ac:dyDescent="0.2">
      <c r="A31951" s="289"/>
      <c r="I31951"/>
      <c r="J31951"/>
      <c r="L31951" s="33"/>
      <c r="M31951" s="24"/>
    </row>
    <row r="31952" spans="1:13" x14ac:dyDescent="0.2">
      <c r="A31952" s="289"/>
      <c r="I31952"/>
      <c r="J31952"/>
      <c r="L31952" s="33"/>
      <c r="M31952" s="24"/>
    </row>
    <row r="31953" spans="1:13" x14ac:dyDescent="0.2">
      <c r="A31953" s="289"/>
      <c r="I31953"/>
      <c r="J31953"/>
      <c r="L31953" s="33"/>
      <c r="M31953" s="24"/>
    </row>
    <row r="31954" spans="1:13" x14ac:dyDescent="0.2">
      <c r="A31954" s="289"/>
      <c r="I31954"/>
      <c r="J31954"/>
      <c r="L31954" s="33"/>
      <c r="M31954" s="24"/>
    </row>
    <row r="31955" spans="1:13" x14ac:dyDescent="0.2">
      <c r="A31955" s="289"/>
      <c r="I31955"/>
      <c r="J31955"/>
      <c r="L31955" s="33"/>
      <c r="M31955" s="24"/>
    </row>
    <row r="31956" spans="1:13" x14ac:dyDescent="0.2">
      <c r="A31956" s="289"/>
      <c r="I31956"/>
      <c r="J31956"/>
      <c r="L31956" s="33"/>
      <c r="M31956" s="24"/>
    </row>
    <row r="31957" spans="1:13" x14ac:dyDescent="0.2">
      <c r="A31957" s="289"/>
      <c r="I31957"/>
      <c r="J31957"/>
      <c r="L31957" s="33"/>
      <c r="M31957" s="24"/>
    </row>
    <row r="31958" spans="1:13" x14ac:dyDescent="0.2">
      <c r="A31958" s="289"/>
      <c r="I31958"/>
      <c r="J31958"/>
      <c r="L31958" s="33"/>
      <c r="M31958" s="24"/>
    </row>
    <row r="31959" spans="1:13" x14ac:dyDescent="0.2">
      <c r="A31959" s="289"/>
      <c r="I31959"/>
      <c r="J31959"/>
      <c r="L31959" s="33"/>
      <c r="M31959" s="24"/>
    </row>
    <row r="31960" spans="1:13" x14ac:dyDescent="0.2">
      <c r="A31960" s="289"/>
      <c r="I31960"/>
      <c r="J31960"/>
      <c r="L31960" s="33"/>
      <c r="M31960" s="24"/>
    </row>
    <row r="31961" spans="1:13" x14ac:dyDescent="0.2">
      <c r="A31961" s="289"/>
      <c r="I31961"/>
      <c r="J31961"/>
      <c r="L31961" s="33"/>
      <c r="M31961" s="24"/>
    </row>
    <row r="31962" spans="1:13" x14ac:dyDescent="0.2">
      <c r="A31962" s="289"/>
      <c r="I31962"/>
      <c r="J31962"/>
      <c r="L31962" s="33"/>
      <c r="M31962" s="24"/>
    </row>
    <row r="31963" spans="1:13" x14ac:dyDescent="0.2">
      <c r="A31963" s="289"/>
      <c r="I31963"/>
      <c r="J31963"/>
      <c r="L31963" s="33"/>
      <c r="M31963" s="24"/>
    </row>
    <row r="31964" spans="1:13" x14ac:dyDescent="0.2">
      <c r="A31964" s="289"/>
      <c r="I31964"/>
      <c r="J31964"/>
      <c r="L31964" s="33"/>
      <c r="M31964" s="24"/>
    </row>
    <row r="31965" spans="1:13" x14ac:dyDescent="0.2">
      <c r="A31965" s="289"/>
      <c r="I31965"/>
      <c r="J31965"/>
      <c r="L31965" s="33"/>
      <c r="M31965" s="24"/>
    </row>
    <row r="31966" spans="1:13" x14ac:dyDescent="0.2">
      <c r="A31966" s="289"/>
      <c r="I31966"/>
      <c r="J31966"/>
      <c r="L31966" s="33"/>
      <c r="M31966" s="24"/>
    </row>
    <row r="31967" spans="1:13" x14ac:dyDescent="0.2">
      <c r="A31967" s="289"/>
      <c r="I31967"/>
      <c r="J31967"/>
      <c r="L31967" s="33"/>
      <c r="M31967" s="24"/>
    </row>
    <row r="31968" spans="1:13" x14ac:dyDescent="0.2">
      <c r="A31968" s="289"/>
      <c r="I31968"/>
      <c r="J31968"/>
      <c r="L31968" s="33"/>
      <c r="M31968" s="24"/>
    </row>
    <row r="31969" spans="1:13" x14ac:dyDescent="0.2">
      <c r="A31969" s="289"/>
      <c r="I31969"/>
      <c r="J31969"/>
      <c r="L31969" s="33"/>
      <c r="M31969" s="24"/>
    </row>
    <row r="31970" spans="1:13" x14ac:dyDescent="0.2">
      <c r="A31970" s="289"/>
      <c r="I31970"/>
      <c r="J31970"/>
      <c r="L31970" s="33"/>
      <c r="M31970" s="24"/>
    </row>
    <row r="31971" spans="1:13" x14ac:dyDescent="0.2">
      <c r="A31971" s="289"/>
      <c r="I31971"/>
      <c r="J31971"/>
      <c r="L31971" s="33"/>
      <c r="M31971" s="24"/>
    </row>
    <row r="31972" spans="1:13" x14ac:dyDescent="0.2">
      <c r="A31972" s="289"/>
      <c r="I31972"/>
      <c r="J31972"/>
      <c r="L31972" s="33"/>
      <c r="M31972" s="24"/>
    </row>
    <row r="31973" spans="1:13" x14ac:dyDescent="0.2">
      <c r="A31973" s="289"/>
      <c r="I31973"/>
      <c r="J31973"/>
      <c r="L31973" s="33"/>
      <c r="M31973" s="24"/>
    </row>
    <row r="31974" spans="1:13" x14ac:dyDescent="0.2">
      <c r="A31974" s="289"/>
      <c r="I31974"/>
      <c r="J31974"/>
      <c r="L31974" s="33"/>
      <c r="M31974" s="24"/>
    </row>
    <row r="31975" spans="1:13" x14ac:dyDescent="0.2">
      <c r="A31975" s="289"/>
      <c r="I31975"/>
      <c r="J31975"/>
      <c r="L31975" s="33"/>
      <c r="M31975" s="24"/>
    </row>
    <row r="31976" spans="1:13" x14ac:dyDescent="0.2">
      <c r="A31976" s="289"/>
      <c r="I31976"/>
      <c r="J31976"/>
      <c r="L31976" s="33"/>
      <c r="M31976" s="24"/>
    </row>
    <row r="31977" spans="1:13" x14ac:dyDescent="0.2">
      <c r="A31977" s="289"/>
      <c r="I31977"/>
      <c r="J31977"/>
      <c r="L31977" s="33"/>
      <c r="M31977" s="24"/>
    </row>
    <row r="31978" spans="1:13" x14ac:dyDescent="0.2">
      <c r="A31978" s="289"/>
      <c r="I31978"/>
      <c r="J31978"/>
      <c r="L31978" s="33"/>
      <c r="M31978" s="24"/>
    </row>
    <row r="31979" spans="1:13" x14ac:dyDescent="0.2">
      <c r="A31979" s="289"/>
      <c r="I31979"/>
      <c r="J31979"/>
      <c r="L31979" s="33"/>
      <c r="M31979" s="24"/>
    </row>
    <row r="31980" spans="1:13" x14ac:dyDescent="0.2">
      <c r="A31980" s="289"/>
      <c r="I31980"/>
      <c r="J31980"/>
      <c r="L31980" s="33"/>
      <c r="M31980" s="24"/>
    </row>
    <row r="31981" spans="1:13" x14ac:dyDescent="0.2">
      <c r="A31981" s="289"/>
      <c r="I31981"/>
      <c r="J31981"/>
      <c r="L31981" s="33"/>
      <c r="M31981" s="24"/>
    </row>
    <row r="31982" spans="1:13" x14ac:dyDescent="0.2">
      <c r="A31982" s="289"/>
      <c r="I31982"/>
      <c r="J31982"/>
      <c r="L31982" s="33"/>
      <c r="M31982" s="24"/>
    </row>
    <row r="31983" spans="1:13" x14ac:dyDescent="0.2">
      <c r="A31983" s="289"/>
      <c r="I31983"/>
      <c r="J31983"/>
      <c r="L31983" s="33"/>
      <c r="M31983" s="24"/>
    </row>
    <row r="31984" spans="1:13" x14ac:dyDescent="0.2">
      <c r="A31984" s="289"/>
      <c r="I31984"/>
      <c r="J31984"/>
      <c r="L31984" s="33"/>
      <c r="M31984" s="24"/>
    </row>
    <row r="31985" spans="1:13" x14ac:dyDescent="0.2">
      <c r="A31985" s="289"/>
      <c r="I31985"/>
      <c r="J31985"/>
      <c r="L31985" s="33"/>
      <c r="M31985" s="24"/>
    </row>
    <row r="31986" spans="1:13" x14ac:dyDescent="0.2">
      <c r="A31986" s="289"/>
      <c r="I31986"/>
      <c r="J31986"/>
      <c r="L31986" s="33"/>
      <c r="M31986" s="24"/>
    </row>
    <row r="31987" spans="1:13" x14ac:dyDescent="0.2">
      <c r="A31987" s="289"/>
      <c r="I31987"/>
      <c r="J31987"/>
      <c r="L31987" s="33"/>
      <c r="M31987" s="24"/>
    </row>
    <row r="31988" spans="1:13" x14ac:dyDescent="0.2">
      <c r="A31988" s="289"/>
      <c r="I31988"/>
      <c r="J31988"/>
      <c r="L31988" s="33"/>
      <c r="M31988" s="24"/>
    </row>
    <row r="31989" spans="1:13" x14ac:dyDescent="0.2">
      <c r="A31989" s="289"/>
      <c r="I31989"/>
      <c r="J31989"/>
      <c r="L31989" s="33"/>
      <c r="M31989" s="24"/>
    </row>
    <row r="31990" spans="1:13" x14ac:dyDescent="0.2">
      <c r="A31990" s="289"/>
      <c r="I31990"/>
      <c r="J31990"/>
      <c r="L31990" s="33"/>
      <c r="M31990" s="24"/>
    </row>
    <row r="31991" spans="1:13" x14ac:dyDescent="0.2">
      <c r="A31991" s="289"/>
      <c r="I31991"/>
      <c r="J31991"/>
      <c r="L31991" s="33"/>
      <c r="M31991" s="24"/>
    </row>
    <row r="31992" spans="1:13" x14ac:dyDescent="0.2">
      <c r="A31992" s="289"/>
      <c r="I31992"/>
      <c r="J31992"/>
      <c r="L31992" s="33"/>
      <c r="M31992" s="24"/>
    </row>
    <row r="31993" spans="1:13" x14ac:dyDescent="0.2">
      <c r="A31993" s="289"/>
      <c r="I31993"/>
      <c r="J31993"/>
      <c r="L31993" s="33"/>
      <c r="M31993" s="24"/>
    </row>
    <row r="31994" spans="1:13" x14ac:dyDescent="0.2">
      <c r="A31994" s="289"/>
      <c r="I31994"/>
      <c r="J31994"/>
      <c r="L31994" s="33"/>
      <c r="M31994" s="24"/>
    </row>
    <row r="31995" spans="1:13" x14ac:dyDescent="0.2">
      <c r="A31995" s="289"/>
      <c r="I31995"/>
      <c r="J31995"/>
      <c r="L31995" s="33"/>
      <c r="M31995" s="24"/>
    </row>
    <row r="31996" spans="1:13" x14ac:dyDescent="0.2">
      <c r="A31996" s="289"/>
      <c r="I31996"/>
      <c r="J31996"/>
      <c r="L31996" s="33"/>
      <c r="M31996" s="24"/>
    </row>
    <row r="31997" spans="1:13" x14ac:dyDescent="0.2">
      <c r="A31997" s="289"/>
      <c r="I31997"/>
      <c r="J31997"/>
      <c r="L31997" s="33"/>
      <c r="M31997" s="24"/>
    </row>
    <row r="31998" spans="1:13" x14ac:dyDescent="0.2">
      <c r="A31998" s="289"/>
      <c r="I31998"/>
      <c r="J31998"/>
      <c r="L31998" s="33"/>
      <c r="M31998" s="24"/>
    </row>
    <row r="31999" spans="1:13" x14ac:dyDescent="0.2">
      <c r="A31999" s="289"/>
      <c r="I31999"/>
      <c r="J31999"/>
      <c r="L31999" s="33"/>
      <c r="M31999" s="24"/>
    </row>
    <row r="32000" spans="1:13" x14ac:dyDescent="0.2">
      <c r="A32000" s="289"/>
      <c r="I32000"/>
      <c r="J32000"/>
      <c r="L32000" s="33"/>
      <c r="M32000" s="24"/>
    </row>
    <row r="32001" spans="1:13" x14ac:dyDescent="0.2">
      <c r="A32001" s="289"/>
      <c r="I32001"/>
      <c r="J32001"/>
      <c r="L32001" s="33"/>
      <c r="M32001" s="24"/>
    </row>
    <row r="32002" spans="1:13" x14ac:dyDescent="0.2">
      <c r="A32002" s="289"/>
      <c r="I32002"/>
      <c r="J32002"/>
      <c r="L32002" s="33"/>
      <c r="M32002" s="24"/>
    </row>
    <row r="32003" spans="1:13" x14ac:dyDescent="0.2">
      <c r="A32003" s="289"/>
      <c r="I32003"/>
      <c r="J32003"/>
      <c r="L32003" s="33"/>
      <c r="M32003" s="24"/>
    </row>
    <row r="32004" spans="1:13" x14ac:dyDescent="0.2">
      <c r="A32004" s="289"/>
      <c r="I32004"/>
      <c r="J32004"/>
      <c r="L32004" s="33"/>
      <c r="M32004" s="24"/>
    </row>
    <row r="32005" spans="1:13" x14ac:dyDescent="0.2">
      <c r="A32005" s="289"/>
      <c r="I32005"/>
      <c r="J32005"/>
      <c r="L32005" s="33"/>
      <c r="M32005" s="24"/>
    </row>
    <row r="32006" spans="1:13" x14ac:dyDescent="0.2">
      <c r="A32006" s="289"/>
      <c r="I32006"/>
      <c r="J32006"/>
      <c r="L32006" s="33"/>
      <c r="M32006" s="24"/>
    </row>
    <row r="32007" spans="1:13" x14ac:dyDescent="0.2">
      <c r="A32007" s="289"/>
      <c r="I32007"/>
      <c r="J32007"/>
      <c r="L32007" s="33"/>
      <c r="M32007" s="24"/>
    </row>
    <row r="32008" spans="1:13" x14ac:dyDescent="0.2">
      <c r="A32008" s="289"/>
      <c r="I32008"/>
      <c r="J32008"/>
      <c r="L32008" s="33"/>
      <c r="M32008" s="24"/>
    </row>
    <row r="32009" spans="1:13" x14ac:dyDescent="0.2">
      <c r="A32009" s="289"/>
      <c r="I32009"/>
      <c r="J32009"/>
      <c r="L32009" s="33"/>
      <c r="M32009" s="24"/>
    </row>
    <row r="32010" spans="1:13" x14ac:dyDescent="0.2">
      <c r="A32010" s="289"/>
      <c r="I32010"/>
      <c r="J32010"/>
      <c r="L32010" s="33"/>
      <c r="M32010" s="24"/>
    </row>
    <row r="32011" spans="1:13" x14ac:dyDescent="0.2">
      <c r="A32011" s="289"/>
      <c r="I32011"/>
      <c r="J32011"/>
      <c r="L32011" s="33"/>
      <c r="M32011" s="24"/>
    </row>
    <row r="32012" spans="1:13" x14ac:dyDescent="0.2">
      <c r="A32012" s="289"/>
      <c r="I32012"/>
      <c r="J32012"/>
      <c r="L32012" s="33"/>
      <c r="M32012" s="24"/>
    </row>
    <row r="32013" spans="1:13" x14ac:dyDescent="0.2">
      <c r="A32013" s="289"/>
      <c r="I32013"/>
      <c r="J32013"/>
      <c r="L32013" s="33"/>
      <c r="M32013" s="24"/>
    </row>
    <row r="32014" spans="1:13" x14ac:dyDescent="0.2">
      <c r="A32014" s="289"/>
      <c r="I32014"/>
      <c r="J32014"/>
      <c r="L32014" s="33"/>
      <c r="M32014" s="24"/>
    </row>
    <row r="32015" spans="1:13" x14ac:dyDescent="0.2">
      <c r="A32015" s="289"/>
      <c r="I32015"/>
      <c r="J32015"/>
      <c r="L32015" s="33"/>
      <c r="M32015" s="24"/>
    </row>
    <row r="32016" spans="1:13" x14ac:dyDescent="0.2">
      <c r="A32016" s="289"/>
      <c r="I32016"/>
      <c r="J32016"/>
      <c r="L32016" s="33"/>
      <c r="M32016" s="24"/>
    </row>
    <row r="32017" spans="1:13" x14ac:dyDescent="0.2">
      <c r="A32017" s="289"/>
      <c r="I32017"/>
      <c r="J32017"/>
      <c r="L32017" s="33"/>
      <c r="M32017" s="24"/>
    </row>
    <row r="32018" spans="1:13" x14ac:dyDescent="0.2">
      <c r="A32018" s="289"/>
      <c r="I32018"/>
      <c r="J32018"/>
      <c r="L32018" s="33"/>
      <c r="M32018" s="24"/>
    </row>
    <row r="32019" spans="1:13" x14ac:dyDescent="0.2">
      <c r="A32019" s="289"/>
      <c r="I32019"/>
      <c r="J32019"/>
      <c r="L32019" s="33"/>
      <c r="M32019" s="24"/>
    </row>
    <row r="32020" spans="1:13" x14ac:dyDescent="0.2">
      <c r="A32020" s="289"/>
      <c r="I32020"/>
      <c r="J32020"/>
      <c r="L32020" s="33"/>
      <c r="M32020" s="24"/>
    </row>
    <row r="32021" spans="1:13" x14ac:dyDescent="0.2">
      <c r="A32021" s="289"/>
      <c r="I32021"/>
      <c r="J32021"/>
      <c r="L32021" s="33"/>
      <c r="M32021" s="24"/>
    </row>
    <row r="32022" spans="1:13" x14ac:dyDescent="0.2">
      <c r="A32022" s="289"/>
      <c r="I32022"/>
      <c r="J32022"/>
      <c r="L32022" s="33"/>
      <c r="M32022" s="24"/>
    </row>
    <row r="32023" spans="1:13" x14ac:dyDescent="0.2">
      <c r="A32023" s="289"/>
      <c r="I32023"/>
      <c r="J32023"/>
      <c r="L32023" s="33"/>
      <c r="M32023" s="24"/>
    </row>
    <row r="32024" spans="1:13" x14ac:dyDescent="0.2">
      <c r="A32024" s="289"/>
      <c r="I32024"/>
      <c r="J32024"/>
      <c r="L32024" s="33"/>
      <c r="M32024" s="24"/>
    </row>
    <row r="32025" spans="1:13" x14ac:dyDescent="0.2">
      <c r="A32025" s="289"/>
      <c r="I32025"/>
      <c r="J32025"/>
      <c r="L32025" s="33"/>
      <c r="M32025" s="24"/>
    </row>
    <row r="32026" spans="1:13" x14ac:dyDescent="0.2">
      <c r="A32026" s="289"/>
      <c r="I32026"/>
      <c r="J32026"/>
      <c r="L32026" s="33"/>
      <c r="M32026" s="24"/>
    </row>
    <row r="32027" spans="1:13" x14ac:dyDescent="0.2">
      <c r="A32027" s="289"/>
      <c r="I32027"/>
      <c r="J32027"/>
      <c r="L32027" s="33"/>
      <c r="M32027" s="24"/>
    </row>
    <row r="32028" spans="1:13" x14ac:dyDescent="0.2">
      <c r="A32028" s="289"/>
      <c r="I32028"/>
      <c r="J32028"/>
      <c r="L32028" s="33"/>
      <c r="M32028" s="24"/>
    </row>
    <row r="32029" spans="1:13" x14ac:dyDescent="0.2">
      <c r="A32029" s="289"/>
      <c r="I32029"/>
      <c r="J32029"/>
      <c r="L32029" s="33"/>
      <c r="M32029" s="24"/>
    </row>
    <row r="32030" spans="1:13" x14ac:dyDescent="0.2">
      <c r="A32030" s="289"/>
      <c r="I32030"/>
      <c r="J32030"/>
      <c r="L32030" s="33"/>
      <c r="M32030" s="24"/>
    </row>
    <row r="32031" spans="1:13" x14ac:dyDescent="0.2">
      <c r="A32031" s="289"/>
      <c r="I32031"/>
      <c r="J32031"/>
      <c r="L32031" s="33"/>
      <c r="M32031" s="24"/>
    </row>
    <row r="32032" spans="1:13" x14ac:dyDescent="0.2">
      <c r="A32032" s="289"/>
      <c r="I32032"/>
      <c r="J32032"/>
      <c r="L32032" s="33"/>
      <c r="M32032" s="24"/>
    </row>
    <row r="32033" spans="1:13" x14ac:dyDescent="0.2">
      <c r="A32033" s="289"/>
      <c r="I32033"/>
      <c r="J32033"/>
      <c r="L32033" s="33"/>
      <c r="M32033" s="24"/>
    </row>
    <row r="32034" spans="1:13" x14ac:dyDescent="0.2">
      <c r="A32034" s="289"/>
      <c r="I32034"/>
      <c r="J32034"/>
      <c r="L32034" s="33"/>
      <c r="M32034" s="24"/>
    </row>
    <row r="32035" spans="1:13" x14ac:dyDescent="0.2">
      <c r="A32035" s="289"/>
      <c r="I32035"/>
      <c r="J32035"/>
      <c r="L32035" s="33"/>
      <c r="M32035" s="24"/>
    </row>
    <row r="32036" spans="1:13" x14ac:dyDescent="0.2">
      <c r="A32036" s="289"/>
      <c r="I32036"/>
      <c r="J32036"/>
      <c r="L32036" s="33"/>
      <c r="M32036" s="24"/>
    </row>
    <row r="32037" spans="1:13" x14ac:dyDescent="0.2">
      <c r="A32037" s="289"/>
      <c r="I32037"/>
      <c r="J32037"/>
      <c r="L32037" s="33"/>
      <c r="M32037" s="24"/>
    </row>
    <row r="32038" spans="1:13" x14ac:dyDescent="0.2">
      <c r="A32038" s="289"/>
      <c r="I32038"/>
      <c r="J32038"/>
      <c r="L32038" s="33"/>
      <c r="M32038" s="24"/>
    </row>
    <row r="32039" spans="1:13" x14ac:dyDescent="0.2">
      <c r="A32039" s="289"/>
      <c r="I32039"/>
      <c r="J32039"/>
      <c r="L32039" s="33"/>
      <c r="M32039" s="24"/>
    </row>
    <row r="32040" spans="1:13" x14ac:dyDescent="0.2">
      <c r="A32040" s="289"/>
      <c r="I32040"/>
      <c r="J32040"/>
      <c r="L32040" s="33"/>
      <c r="M32040" s="24"/>
    </row>
    <row r="32041" spans="1:13" x14ac:dyDescent="0.2">
      <c r="A32041" s="289"/>
      <c r="I32041"/>
      <c r="J32041"/>
      <c r="L32041" s="33"/>
      <c r="M32041" s="24"/>
    </row>
    <row r="32042" spans="1:13" x14ac:dyDescent="0.2">
      <c r="A32042" s="289"/>
      <c r="I32042"/>
      <c r="J32042"/>
      <c r="L32042" s="33"/>
      <c r="M32042" s="24"/>
    </row>
    <row r="32043" spans="1:13" x14ac:dyDescent="0.2">
      <c r="A32043" s="289"/>
      <c r="I32043"/>
      <c r="J32043"/>
      <c r="L32043" s="33"/>
      <c r="M32043" s="24"/>
    </row>
    <row r="32044" spans="1:13" x14ac:dyDescent="0.2">
      <c r="A32044" s="289"/>
      <c r="I32044"/>
      <c r="J32044"/>
      <c r="L32044" s="33"/>
      <c r="M32044" s="24"/>
    </row>
    <row r="32045" spans="1:13" x14ac:dyDescent="0.2">
      <c r="A32045" s="289"/>
      <c r="I32045"/>
      <c r="J32045"/>
      <c r="L32045" s="33"/>
      <c r="M32045" s="24"/>
    </row>
    <row r="32046" spans="1:13" x14ac:dyDescent="0.2">
      <c r="A32046" s="289"/>
      <c r="I32046"/>
      <c r="J32046"/>
      <c r="L32046" s="33"/>
      <c r="M32046" s="24"/>
    </row>
    <row r="32047" spans="1:13" x14ac:dyDescent="0.2">
      <c r="A32047" s="289"/>
      <c r="I32047"/>
      <c r="J32047"/>
      <c r="L32047" s="33"/>
      <c r="M32047" s="24"/>
    </row>
    <row r="32048" spans="1:13" x14ac:dyDescent="0.2">
      <c r="A32048" s="289"/>
      <c r="I32048"/>
      <c r="J32048"/>
      <c r="L32048" s="33"/>
      <c r="M32048" s="24"/>
    </row>
    <row r="32049" spans="1:13" x14ac:dyDescent="0.2">
      <c r="A32049" s="289"/>
      <c r="I32049"/>
      <c r="J32049"/>
      <c r="L32049" s="33"/>
      <c r="M32049" s="24"/>
    </row>
    <row r="32050" spans="1:13" x14ac:dyDescent="0.2">
      <c r="A32050" s="289"/>
      <c r="I32050"/>
      <c r="J32050"/>
      <c r="L32050" s="33"/>
      <c r="M32050" s="24"/>
    </row>
    <row r="32051" spans="1:13" x14ac:dyDescent="0.2">
      <c r="A32051" s="289"/>
      <c r="I32051"/>
      <c r="J32051"/>
      <c r="L32051" s="33"/>
      <c r="M32051" s="24"/>
    </row>
    <row r="32052" spans="1:13" x14ac:dyDescent="0.2">
      <c r="A32052" s="289"/>
      <c r="I32052"/>
      <c r="J32052"/>
      <c r="L32052" s="33"/>
      <c r="M32052" s="24"/>
    </row>
    <row r="32053" spans="1:13" x14ac:dyDescent="0.2">
      <c r="A32053" s="289"/>
      <c r="I32053"/>
      <c r="J32053"/>
      <c r="L32053" s="33"/>
      <c r="M32053" s="24"/>
    </row>
    <row r="32054" spans="1:13" x14ac:dyDescent="0.2">
      <c r="A32054" s="289"/>
      <c r="I32054"/>
      <c r="J32054"/>
      <c r="L32054" s="33"/>
      <c r="M32054" s="24"/>
    </row>
    <row r="32055" spans="1:13" x14ac:dyDescent="0.2">
      <c r="A32055" s="289"/>
      <c r="I32055"/>
      <c r="J32055"/>
      <c r="L32055" s="33"/>
      <c r="M32055" s="24"/>
    </row>
    <row r="32056" spans="1:13" x14ac:dyDescent="0.2">
      <c r="A32056" s="289"/>
      <c r="I32056"/>
      <c r="J32056"/>
      <c r="L32056" s="33"/>
      <c r="M32056" s="24"/>
    </row>
    <row r="32057" spans="1:13" x14ac:dyDescent="0.2">
      <c r="A32057" s="289"/>
      <c r="I32057"/>
      <c r="J32057"/>
      <c r="L32057" s="33"/>
      <c r="M32057" s="24"/>
    </row>
    <row r="32058" spans="1:13" x14ac:dyDescent="0.2">
      <c r="A32058" s="289"/>
      <c r="I32058"/>
      <c r="J32058"/>
      <c r="L32058" s="33"/>
      <c r="M32058" s="24"/>
    </row>
    <row r="32059" spans="1:13" x14ac:dyDescent="0.2">
      <c r="A32059" s="289"/>
      <c r="I32059"/>
      <c r="J32059"/>
      <c r="L32059" s="33"/>
      <c r="M32059" s="24"/>
    </row>
    <row r="32060" spans="1:13" x14ac:dyDescent="0.2">
      <c r="A32060" s="289"/>
      <c r="I32060"/>
      <c r="J32060"/>
      <c r="L32060" s="33"/>
      <c r="M32060" s="24"/>
    </row>
    <row r="32061" spans="1:13" x14ac:dyDescent="0.2">
      <c r="A32061" s="289"/>
      <c r="I32061"/>
      <c r="J32061"/>
      <c r="L32061" s="33"/>
      <c r="M32061" s="24"/>
    </row>
    <row r="32062" spans="1:13" x14ac:dyDescent="0.2">
      <c r="A32062" s="289"/>
      <c r="I32062"/>
      <c r="J32062"/>
      <c r="L32062" s="33"/>
      <c r="M32062" s="24"/>
    </row>
    <row r="32063" spans="1:13" x14ac:dyDescent="0.2">
      <c r="A32063" s="289"/>
      <c r="I32063"/>
      <c r="J32063"/>
      <c r="L32063" s="33"/>
      <c r="M32063" s="24"/>
    </row>
    <row r="32064" spans="1:13" x14ac:dyDescent="0.2">
      <c r="A32064" s="289"/>
      <c r="I32064"/>
      <c r="J32064"/>
      <c r="L32064" s="33"/>
      <c r="M32064" s="24"/>
    </row>
    <row r="32065" spans="1:13" x14ac:dyDescent="0.2">
      <c r="A32065" s="289"/>
      <c r="I32065"/>
      <c r="J32065"/>
      <c r="L32065" s="33"/>
      <c r="M32065" s="24"/>
    </row>
    <row r="32066" spans="1:13" x14ac:dyDescent="0.2">
      <c r="A32066" s="289"/>
      <c r="I32066"/>
      <c r="J32066"/>
      <c r="L32066" s="33"/>
      <c r="M32066" s="24"/>
    </row>
    <row r="32067" spans="1:13" x14ac:dyDescent="0.2">
      <c r="A32067" s="289"/>
      <c r="I32067"/>
      <c r="J32067"/>
      <c r="L32067" s="33"/>
      <c r="M32067" s="24"/>
    </row>
    <row r="32068" spans="1:13" x14ac:dyDescent="0.2">
      <c r="A32068" s="289"/>
      <c r="I32068"/>
      <c r="J32068"/>
      <c r="L32068" s="33"/>
      <c r="M32068" s="24"/>
    </row>
    <row r="32069" spans="1:13" x14ac:dyDescent="0.2">
      <c r="A32069" s="289"/>
      <c r="I32069"/>
      <c r="J32069"/>
      <c r="L32069" s="33"/>
      <c r="M32069" s="24"/>
    </row>
    <row r="32070" spans="1:13" x14ac:dyDescent="0.2">
      <c r="A32070" s="289"/>
      <c r="I32070"/>
      <c r="J32070"/>
      <c r="L32070" s="33"/>
      <c r="M32070" s="24"/>
    </row>
    <row r="32071" spans="1:13" x14ac:dyDescent="0.2">
      <c r="A32071" s="289"/>
      <c r="I32071"/>
      <c r="J32071"/>
      <c r="L32071" s="33"/>
      <c r="M32071" s="24"/>
    </row>
    <row r="32072" spans="1:13" x14ac:dyDescent="0.2">
      <c r="A32072" s="289"/>
      <c r="I32072"/>
      <c r="J32072"/>
      <c r="L32072" s="33"/>
      <c r="M32072" s="24"/>
    </row>
    <row r="32073" spans="1:13" x14ac:dyDescent="0.2">
      <c r="A32073" s="289"/>
      <c r="I32073"/>
      <c r="J32073"/>
      <c r="L32073" s="33"/>
      <c r="M32073" s="24"/>
    </row>
    <row r="32074" spans="1:13" x14ac:dyDescent="0.2">
      <c r="A32074" s="289"/>
      <c r="I32074"/>
      <c r="J32074"/>
      <c r="L32074" s="33"/>
      <c r="M32074" s="24"/>
    </row>
    <row r="32075" spans="1:13" x14ac:dyDescent="0.2">
      <c r="A32075" s="289"/>
      <c r="I32075"/>
      <c r="J32075"/>
      <c r="L32075" s="33"/>
      <c r="M32075" s="24"/>
    </row>
    <row r="32076" spans="1:13" x14ac:dyDescent="0.2">
      <c r="A32076" s="289"/>
      <c r="I32076"/>
      <c r="J32076"/>
      <c r="L32076" s="33"/>
      <c r="M32076" s="24"/>
    </row>
    <row r="32077" spans="1:13" x14ac:dyDescent="0.2">
      <c r="A32077" s="289"/>
      <c r="I32077"/>
      <c r="J32077"/>
      <c r="L32077" s="33"/>
      <c r="M32077" s="24"/>
    </row>
    <row r="32078" spans="1:13" x14ac:dyDescent="0.2">
      <c r="A32078" s="289"/>
      <c r="I32078"/>
      <c r="J32078"/>
      <c r="L32078" s="33"/>
      <c r="M32078" s="24"/>
    </row>
    <row r="32079" spans="1:13" x14ac:dyDescent="0.2">
      <c r="A32079" s="289"/>
      <c r="I32079"/>
      <c r="J32079"/>
      <c r="L32079" s="33"/>
      <c r="M32079" s="24"/>
    </row>
    <row r="32080" spans="1:13" x14ac:dyDescent="0.2">
      <c r="A32080" s="289"/>
      <c r="I32080"/>
      <c r="J32080"/>
      <c r="L32080" s="33"/>
      <c r="M32080" s="24"/>
    </row>
    <row r="32081" spans="1:13" x14ac:dyDescent="0.2">
      <c r="A32081" s="289"/>
      <c r="I32081"/>
      <c r="J32081"/>
      <c r="L32081" s="33"/>
      <c r="M32081" s="24"/>
    </row>
    <row r="32082" spans="1:13" x14ac:dyDescent="0.2">
      <c r="A32082" s="289"/>
      <c r="I32082"/>
      <c r="J32082"/>
      <c r="L32082" s="33"/>
      <c r="M32082" s="24"/>
    </row>
    <row r="32083" spans="1:13" x14ac:dyDescent="0.2">
      <c r="A32083" s="289"/>
      <c r="I32083"/>
      <c r="J32083"/>
      <c r="L32083" s="33"/>
      <c r="M32083" s="24"/>
    </row>
    <row r="32084" spans="1:13" x14ac:dyDescent="0.2">
      <c r="A32084" s="289"/>
      <c r="I32084"/>
      <c r="J32084"/>
      <c r="L32084" s="33"/>
      <c r="M32084" s="24"/>
    </row>
    <row r="32085" spans="1:13" x14ac:dyDescent="0.2">
      <c r="A32085" s="289"/>
      <c r="I32085"/>
      <c r="J32085"/>
      <c r="L32085" s="33"/>
      <c r="M32085" s="24"/>
    </row>
    <row r="32086" spans="1:13" x14ac:dyDescent="0.2">
      <c r="A32086" s="289"/>
      <c r="I32086"/>
      <c r="J32086"/>
      <c r="L32086" s="33"/>
      <c r="M32086" s="24"/>
    </row>
    <row r="32087" spans="1:13" x14ac:dyDescent="0.2">
      <c r="A32087" s="289"/>
      <c r="I32087"/>
      <c r="J32087"/>
      <c r="L32087" s="33"/>
      <c r="M32087" s="24"/>
    </row>
    <row r="32088" spans="1:13" x14ac:dyDescent="0.2">
      <c r="A32088" s="289"/>
      <c r="I32088"/>
      <c r="J32088"/>
      <c r="L32088" s="33"/>
      <c r="M32088" s="24"/>
    </row>
    <row r="32089" spans="1:13" x14ac:dyDescent="0.2">
      <c r="A32089" s="289"/>
      <c r="I32089"/>
      <c r="J32089"/>
      <c r="L32089" s="33"/>
      <c r="M32089" s="24"/>
    </row>
    <row r="32090" spans="1:13" x14ac:dyDescent="0.2">
      <c r="A32090" s="289"/>
      <c r="I32090"/>
      <c r="J32090"/>
      <c r="L32090" s="33"/>
      <c r="M32090" s="24"/>
    </row>
    <row r="32091" spans="1:13" x14ac:dyDescent="0.2">
      <c r="A32091" s="289"/>
      <c r="I32091"/>
      <c r="J32091"/>
      <c r="L32091" s="33"/>
      <c r="M32091" s="24"/>
    </row>
    <row r="32092" spans="1:13" x14ac:dyDescent="0.2">
      <c r="A32092" s="289"/>
      <c r="I32092"/>
      <c r="J32092"/>
      <c r="L32092" s="33"/>
      <c r="M32092" s="24"/>
    </row>
    <row r="32093" spans="1:13" x14ac:dyDescent="0.2">
      <c r="A32093" s="289"/>
      <c r="I32093"/>
      <c r="J32093"/>
      <c r="L32093" s="33"/>
      <c r="M32093" s="24"/>
    </row>
    <row r="32094" spans="1:13" x14ac:dyDescent="0.2">
      <c r="A32094" s="289"/>
      <c r="I32094"/>
      <c r="J32094"/>
      <c r="L32094" s="33"/>
      <c r="M32094" s="24"/>
    </row>
    <row r="32095" spans="1:13" x14ac:dyDescent="0.2">
      <c r="A32095" s="289"/>
      <c r="I32095"/>
      <c r="J32095"/>
      <c r="L32095" s="33"/>
      <c r="M32095" s="24"/>
    </row>
    <row r="32096" spans="1:13" x14ac:dyDescent="0.2">
      <c r="A32096" s="289"/>
      <c r="I32096"/>
      <c r="J32096"/>
      <c r="L32096" s="33"/>
      <c r="M32096" s="24"/>
    </row>
    <row r="32097" spans="1:13" x14ac:dyDescent="0.2">
      <c r="A32097" s="289"/>
      <c r="I32097"/>
      <c r="J32097"/>
      <c r="L32097" s="33"/>
      <c r="M32097" s="24"/>
    </row>
    <row r="32098" spans="1:13" x14ac:dyDescent="0.2">
      <c r="A32098" s="289"/>
      <c r="I32098"/>
      <c r="J32098"/>
      <c r="L32098" s="33"/>
      <c r="M32098" s="24"/>
    </row>
    <row r="32099" spans="1:13" x14ac:dyDescent="0.2">
      <c r="A32099" s="289"/>
      <c r="I32099"/>
      <c r="J32099"/>
      <c r="L32099" s="33"/>
      <c r="M32099" s="24"/>
    </row>
    <row r="32100" spans="1:13" x14ac:dyDescent="0.2">
      <c r="A32100" s="289"/>
      <c r="I32100"/>
      <c r="J32100"/>
      <c r="L32100" s="33"/>
      <c r="M32100" s="24"/>
    </row>
    <row r="32101" spans="1:13" x14ac:dyDescent="0.2">
      <c r="A32101" s="289"/>
      <c r="I32101"/>
      <c r="J32101"/>
      <c r="L32101" s="33"/>
      <c r="M32101" s="24"/>
    </row>
    <row r="32102" spans="1:13" x14ac:dyDescent="0.2">
      <c r="A32102" s="289"/>
      <c r="I32102"/>
      <c r="J32102"/>
      <c r="L32102" s="33"/>
      <c r="M32102" s="24"/>
    </row>
    <row r="32103" spans="1:13" x14ac:dyDescent="0.2">
      <c r="A32103" s="289"/>
      <c r="I32103"/>
      <c r="J32103"/>
      <c r="L32103" s="33"/>
      <c r="M32103" s="24"/>
    </row>
    <row r="32104" spans="1:13" x14ac:dyDescent="0.2">
      <c r="A32104" s="289"/>
      <c r="I32104"/>
      <c r="J32104"/>
      <c r="L32104" s="33"/>
      <c r="M32104" s="24"/>
    </row>
    <row r="32105" spans="1:13" x14ac:dyDescent="0.2">
      <c r="A32105" s="289"/>
      <c r="I32105"/>
      <c r="J32105"/>
      <c r="L32105" s="33"/>
      <c r="M32105" s="24"/>
    </row>
    <row r="32106" spans="1:13" x14ac:dyDescent="0.2">
      <c r="A32106" s="289"/>
      <c r="I32106"/>
      <c r="J32106"/>
      <c r="L32106" s="33"/>
      <c r="M32106" s="24"/>
    </row>
    <row r="32107" spans="1:13" x14ac:dyDescent="0.2">
      <c r="A32107" s="289"/>
      <c r="I32107"/>
      <c r="J32107"/>
      <c r="L32107" s="33"/>
      <c r="M32107" s="24"/>
    </row>
    <row r="32108" spans="1:13" x14ac:dyDescent="0.2">
      <c r="A32108" s="289"/>
      <c r="I32108"/>
      <c r="J32108"/>
      <c r="L32108" s="33"/>
      <c r="M32108" s="24"/>
    </row>
    <row r="32109" spans="1:13" x14ac:dyDescent="0.2">
      <c r="A32109" s="289"/>
      <c r="I32109"/>
      <c r="J32109"/>
      <c r="L32109" s="33"/>
      <c r="M32109" s="24"/>
    </row>
    <row r="32110" spans="1:13" x14ac:dyDescent="0.2">
      <c r="A32110" s="289"/>
      <c r="I32110"/>
      <c r="J32110"/>
      <c r="L32110" s="33"/>
      <c r="M32110" s="24"/>
    </row>
    <row r="32111" spans="1:13" x14ac:dyDescent="0.2">
      <c r="A32111" s="289"/>
      <c r="I32111"/>
      <c r="J32111"/>
      <c r="L32111" s="33"/>
      <c r="M32111" s="24"/>
    </row>
    <row r="32112" spans="1:13" x14ac:dyDescent="0.2">
      <c r="A32112" s="289"/>
      <c r="I32112"/>
      <c r="J32112"/>
      <c r="L32112" s="33"/>
      <c r="M32112" s="24"/>
    </row>
    <row r="32113" spans="1:13" x14ac:dyDescent="0.2">
      <c r="A32113" s="289"/>
      <c r="I32113"/>
      <c r="J32113"/>
      <c r="L32113" s="33"/>
      <c r="M32113" s="24"/>
    </row>
    <row r="32114" spans="1:13" x14ac:dyDescent="0.2">
      <c r="A32114" s="289"/>
      <c r="I32114"/>
      <c r="J32114"/>
      <c r="L32114" s="33"/>
      <c r="M32114" s="24"/>
    </row>
    <row r="32115" spans="1:13" x14ac:dyDescent="0.2">
      <c r="A32115" s="289"/>
      <c r="I32115"/>
      <c r="J32115"/>
      <c r="L32115" s="33"/>
      <c r="M32115" s="24"/>
    </row>
    <row r="32116" spans="1:13" x14ac:dyDescent="0.2">
      <c r="A32116" s="289"/>
      <c r="I32116"/>
      <c r="J32116"/>
      <c r="L32116" s="33"/>
      <c r="M32116" s="24"/>
    </row>
    <row r="32117" spans="1:13" x14ac:dyDescent="0.2">
      <c r="A32117" s="289"/>
      <c r="I32117"/>
      <c r="J32117"/>
      <c r="L32117" s="33"/>
      <c r="M32117" s="24"/>
    </row>
    <row r="32118" spans="1:13" x14ac:dyDescent="0.2">
      <c r="A32118" s="289"/>
      <c r="I32118"/>
      <c r="J32118"/>
      <c r="L32118" s="33"/>
      <c r="M32118" s="24"/>
    </row>
    <row r="32119" spans="1:13" x14ac:dyDescent="0.2">
      <c r="A32119" s="289"/>
      <c r="I32119"/>
      <c r="J32119"/>
      <c r="L32119" s="33"/>
      <c r="M32119" s="24"/>
    </row>
    <row r="32120" spans="1:13" x14ac:dyDescent="0.2">
      <c r="A32120" s="289"/>
      <c r="I32120"/>
      <c r="J32120"/>
      <c r="L32120" s="33"/>
      <c r="M32120" s="24"/>
    </row>
    <row r="32121" spans="1:13" x14ac:dyDescent="0.2">
      <c r="A32121" s="289"/>
      <c r="I32121"/>
      <c r="J32121"/>
      <c r="L32121" s="33"/>
      <c r="M32121" s="24"/>
    </row>
    <row r="32122" spans="1:13" x14ac:dyDescent="0.2">
      <c r="A32122" s="289"/>
      <c r="I32122"/>
      <c r="J32122"/>
      <c r="L32122" s="33"/>
      <c r="M32122" s="24"/>
    </row>
    <row r="32123" spans="1:13" x14ac:dyDescent="0.2">
      <c r="A32123" s="289"/>
      <c r="I32123"/>
      <c r="J32123"/>
      <c r="L32123" s="33"/>
      <c r="M32123" s="24"/>
    </row>
    <row r="32124" spans="1:13" x14ac:dyDescent="0.2">
      <c r="A32124" s="289"/>
      <c r="I32124"/>
      <c r="J32124"/>
      <c r="L32124" s="33"/>
      <c r="M32124" s="24"/>
    </row>
    <row r="32125" spans="1:13" x14ac:dyDescent="0.2">
      <c r="A32125" s="289"/>
      <c r="I32125"/>
      <c r="J32125"/>
      <c r="L32125" s="33"/>
      <c r="M32125" s="24"/>
    </row>
    <row r="32126" spans="1:13" x14ac:dyDescent="0.2">
      <c r="A32126" s="289"/>
      <c r="I32126"/>
      <c r="J32126"/>
      <c r="L32126" s="33"/>
      <c r="M32126" s="24"/>
    </row>
    <row r="32127" spans="1:13" x14ac:dyDescent="0.2">
      <c r="A32127" s="289"/>
      <c r="I32127"/>
      <c r="J32127"/>
      <c r="L32127" s="33"/>
      <c r="M32127" s="24"/>
    </row>
    <row r="32128" spans="1:13" x14ac:dyDescent="0.2">
      <c r="A32128" s="289"/>
      <c r="I32128"/>
      <c r="J32128"/>
      <c r="L32128" s="33"/>
      <c r="M32128" s="24"/>
    </row>
    <row r="32129" spans="1:13" x14ac:dyDescent="0.2">
      <c r="A32129" s="289"/>
      <c r="I32129"/>
      <c r="J32129"/>
      <c r="L32129" s="33"/>
      <c r="M32129" s="24"/>
    </row>
    <row r="32130" spans="1:13" x14ac:dyDescent="0.2">
      <c r="A32130" s="289"/>
      <c r="I32130"/>
      <c r="J32130"/>
      <c r="L32130" s="33"/>
      <c r="M32130" s="24"/>
    </row>
    <row r="32131" spans="1:13" x14ac:dyDescent="0.2">
      <c r="A32131" s="289"/>
      <c r="I32131"/>
      <c r="J32131"/>
      <c r="L32131" s="33"/>
      <c r="M32131" s="24"/>
    </row>
    <row r="32132" spans="1:13" x14ac:dyDescent="0.2">
      <c r="A32132" s="289"/>
      <c r="I32132"/>
      <c r="J32132"/>
      <c r="L32132" s="33"/>
      <c r="M32132" s="24"/>
    </row>
    <row r="32133" spans="1:13" x14ac:dyDescent="0.2">
      <c r="A32133" s="289"/>
      <c r="I32133"/>
      <c r="J32133"/>
      <c r="L32133" s="33"/>
      <c r="M32133" s="24"/>
    </row>
    <row r="32134" spans="1:13" x14ac:dyDescent="0.2">
      <c r="A32134" s="289"/>
      <c r="I32134"/>
      <c r="J32134"/>
      <c r="L32134" s="33"/>
      <c r="M32134" s="24"/>
    </row>
    <row r="32135" spans="1:13" x14ac:dyDescent="0.2">
      <c r="A32135" s="289"/>
      <c r="I32135"/>
      <c r="J32135"/>
      <c r="L32135" s="33"/>
      <c r="M32135" s="24"/>
    </row>
    <row r="32136" spans="1:13" x14ac:dyDescent="0.2">
      <c r="A32136" s="289"/>
      <c r="I32136"/>
      <c r="J32136"/>
      <c r="L32136" s="33"/>
      <c r="M32136" s="24"/>
    </row>
    <row r="32137" spans="1:13" x14ac:dyDescent="0.2">
      <c r="A32137" s="289"/>
      <c r="I32137"/>
      <c r="J32137"/>
      <c r="L32137" s="33"/>
      <c r="M32137" s="24"/>
    </row>
    <row r="32138" spans="1:13" x14ac:dyDescent="0.2">
      <c r="A32138" s="289"/>
      <c r="I32138"/>
      <c r="J32138"/>
      <c r="L32138" s="33"/>
      <c r="M32138" s="24"/>
    </row>
    <row r="32139" spans="1:13" x14ac:dyDescent="0.2">
      <c r="A32139" s="289"/>
      <c r="I32139"/>
      <c r="J32139"/>
      <c r="L32139" s="33"/>
      <c r="M32139" s="24"/>
    </row>
    <row r="32140" spans="1:13" x14ac:dyDescent="0.2">
      <c r="A32140" s="289"/>
      <c r="I32140"/>
      <c r="J32140"/>
      <c r="L32140" s="33"/>
      <c r="M32140" s="24"/>
    </row>
    <row r="32141" spans="1:13" x14ac:dyDescent="0.2">
      <c r="A32141" s="289"/>
      <c r="I32141"/>
      <c r="J32141"/>
      <c r="L32141" s="33"/>
      <c r="M32141" s="24"/>
    </row>
    <row r="32142" spans="1:13" x14ac:dyDescent="0.2">
      <c r="A32142" s="289"/>
      <c r="I32142"/>
      <c r="J32142"/>
      <c r="L32142" s="33"/>
      <c r="M32142" s="24"/>
    </row>
    <row r="32143" spans="1:13" x14ac:dyDescent="0.2">
      <c r="A32143" s="289"/>
      <c r="I32143"/>
      <c r="J32143"/>
      <c r="L32143" s="33"/>
      <c r="M32143" s="24"/>
    </row>
    <row r="32144" spans="1:13" x14ac:dyDescent="0.2">
      <c r="A32144" s="289"/>
      <c r="I32144"/>
      <c r="J32144"/>
      <c r="L32144" s="33"/>
      <c r="M32144" s="24"/>
    </row>
    <row r="32145" spans="1:13" x14ac:dyDescent="0.2">
      <c r="A32145" s="289"/>
      <c r="I32145"/>
      <c r="J32145"/>
      <c r="L32145" s="33"/>
      <c r="M32145" s="24"/>
    </row>
    <row r="32146" spans="1:13" x14ac:dyDescent="0.2">
      <c r="A32146" s="289"/>
      <c r="I32146"/>
      <c r="J32146"/>
      <c r="L32146" s="33"/>
      <c r="M32146" s="24"/>
    </row>
    <row r="32147" spans="1:13" x14ac:dyDescent="0.2">
      <c r="A32147" s="289"/>
      <c r="I32147"/>
      <c r="J32147"/>
      <c r="L32147" s="33"/>
      <c r="M32147" s="24"/>
    </row>
    <row r="32148" spans="1:13" x14ac:dyDescent="0.2">
      <c r="A32148" s="289"/>
      <c r="I32148"/>
      <c r="J32148"/>
      <c r="L32148" s="33"/>
      <c r="M32148" s="24"/>
    </row>
    <row r="32149" spans="1:13" x14ac:dyDescent="0.2">
      <c r="A32149" s="289"/>
      <c r="I32149"/>
      <c r="J32149"/>
      <c r="L32149" s="33"/>
      <c r="M32149" s="24"/>
    </row>
    <row r="32150" spans="1:13" x14ac:dyDescent="0.2">
      <c r="A32150" s="289"/>
      <c r="I32150"/>
      <c r="J32150"/>
      <c r="L32150" s="33"/>
      <c r="M32150" s="24"/>
    </row>
    <row r="32151" spans="1:13" x14ac:dyDescent="0.2">
      <c r="A32151" s="289"/>
      <c r="I32151"/>
      <c r="J32151"/>
      <c r="L32151" s="33"/>
      <c r="M32151" s="24"/>
    </row>
    <row r="32152" spans="1:13" x14ac:dyDescent="0.2">
      <c r="A32152" s="289"/>
      <c r="I32152"/>
      <c r="J32152"/>
      <c r="L32152" s="33"/>
      <c r="M32152" s="24"/>
    </row>
    <row r="32153" spans="1:13" x14ac:dyDescent="0.2">
      <c r="A32153" s="289"/>
      <c r="I32153"/>
      <c r="J32153"/>
      <c r="L32153" s="33"/>
      <c r="M32153" s="24"/>
    </row>
    <row r="32154" spans="1:13" x14ac:dyDescent="0.2">
      <c r="A32154" s="289"/>
      <c r="I32154"/>
      <c r="J32154"/>
      <c r="L32154" s="33"/>
      <c r="M32154" s="24"/>
    </row>
    <row r="32155" spans="1:13" x14ac:dyDescent="0.2">
      <c r="A32155" s="289"/>
      <c r="I32155"/>
      <c r="J32155"/>
      <c r="L32155" s="33"/>
      <c r="M32155" s="24"/>
    </row>
    <row r="32156" spans="1:13" x14ac:dyDescent="0.2">
      <c r="A32156" s="289"/>
      <c r="I32156"/>
      <c r="J32156"/>
      <c r="L32156" s="33"/>
      <c r="M32156" s="24"/>
    </row>
    <row r="32157" spans="1:13" x14ac:dyDescent="0.2">
      <c r="A32157" s="289"/>
      <c r="I32157"/>
      <c r="J32157"/>
      <c r="L32157" s="33"/>
      <c r="M32157" s="24"/>
    </row>
    <row r="32158" spans="1:13" x14ac:dyDescent="0.2">
      <c r="A32158" s="289"/>
      <c r="I32158"/>
      <c r="J32158"/>
      <c r="L32158" s="33"/>
      <c r="M32158" s="24"/>
    </row>
    <row r="32159" spans="1:13" x14ac:dyDescent="0.2">
      <c r="A32159" s="289"/>
      <c r="I32159"/>
      <c r="J32159"/>
      <c r="L32159" s="33"/>
      <c r="M32159" s="24"/>
    </row>
    <row r="32160" spans="1:13" x14ac:dyDescent="0.2">
      <c r="A32160" s="289"/>
      <c r="I32160"/>
      <c r="J32160"/>
      <c r="L32160" s="33"/>
      <c r="M32160" s="24"/>
    </row>
    <row r="32161" spans="1:13" x14ac:dyDescent="0.2">
      <c r="A32161" s="289"/>
      <c r="I32161"/>
      <c r="J32161"/>
      <c r="L32161" s="33"/>
      <c r="M32161" s="24"/>
    </row>
    <row r="32162" spans="1:13" x14ac:dyDescent="0.2">
      <c r="A32162" s="289"/>
      <c r="I32162"/>
      <c r="J32162"/>
      <c r="L32162" s="33"/>
      <c r="M32162" s="24"/>
    </row>
    <row r="32163" spans="1:13" x14ac:dyDescent="0.2">
      <c r="A32163" s="289"/>
      <c r="I32163"/>
      <c r="J32163"/>
      <c r="L32163" s="33"/>
      <c r="M32163" s="24"/>
    </row>
    <row r="32164" spans="1:13" x14ac:dyDescent="0.2">
      <c r="A32164" s="289"/>
      <c r="I32164"/>
      <c r="J32164"/>
      <c r="L32164" s="33"/>
      <c r="M32164" s="24"/>
    </row>
    <row r="32165" spans="1:13" x14ac:dyDescent="0.2">
      <c r="A32165" s="289"/>
      <c r="I32165"/>
      <c r="J32165"/>
      <c r="L32165" s="33"/>
      <c r="M32165" s="24"/>
    </row>
    <row r="32166" spans="1:13" x14ac:dyDescent="0.2">
      <c r="A32166" s="289"/>
      <c r="I32166"/>
      <c r="J32166"/>
      <c r="L32166" s="33"/>
      <c r="M32166" s="24"/>
    </row>
    <row r="32167" spans="1:13" x14ac:dyDescent="0.2">
      <c r="A32167" s="289"/>
      <c r="I32167"/>
      <c r="J32167"/>
      <c r="L32167" s="33"/>
      <c r="M32167" s="24"/>
    </row>
    <row r="32168" spans="1:13" x14ac:dyDescent="0.2">
      <c r="A32168" s="289"/>
      <c r="I32168"/>
      <c r="J32168"/>
      <c r="L32168" s="33"/>
      <c r="M32168" s="24"/>
    </row>
    <row r="32169" spans="1:13" x14ac:dyDescent="0.2">
      <c r="A32169" s="289"/>
      <c r="I32169"/>
      <c r="J32169"/>
      <c r="L32169" s="33"/>
      <c r="M32169" s="24"/>
    </row>
    <row r="32170" spans="1:13" x14ac:dyDescent="0.2">
      <c r="A32170" s="289"/>
      <c r="I32170"/>
      <c r="J32170"/>
      <c r="L32170" s="33"/>
      <c r="M32170" s="24"/>
    </row>
    <row r="32171" spans="1:13" x14ac:dyDescent="0.2">
      <c r="A32171" s="289"/>
      <c r="I32171"/>
      <c r="J32171"/>
      <c r="L32171" s="33"/>
      <c r="M32171" s="24"/>
    </row>
    <row r="32172" spans="1:13" x14ac:dyDescent="0.2">
      <c r="A32172" s="289"/>
      <c r="I32172"/>
      <c r="J32172"/>
      <c r="L32172" s="33"/>
      <c r="M32172" s="24"/>
    </row>
    <row r="32173" spans="1:13" x14ac:dyDescent="0.2">
      <c r="A32173" s="289"/>
      <c r="I32173"/>
      <c r="J32173"/>
      <c r="L32173" s="33"/>
      <c r="M32173" s="24"/>
    </row>
    <row r="32174" spans="1:13" x14ac:dyDescent="0.2">
      <c r="A32174" s="289"/>
      <c r="I32174"/>
      <c r="J32174"/>
      <c r="L32174" s="33"/>
      <c r="M32174" s="24"/>
    </row>
    <row r="32175" spans="1:13" x14ac:dyDescent="0.2">
      <c r="A32175" s="289"/>
      <c r="I32175"/>
      <c r="J32175"/>
      <c r="L32175" s="33"/>
      <c r="M32175" s="24"/>
    </row>
    <row r="32176" spans="1:13" x14ac:dyDescent="0.2">
      <c r="A32176" s="289"/>
      <c r="I32176"/>
      <c r="J32176"/>
      <c r="L32176" s="33"/>
      <c r="M32176" s="24"/>
    </row>
    <row r="32177" spans="1:13" x14ac:dyDescent="0.2">
      <c r="A32177" s="289"/>
      <c r="I32177"/>
      <c r="J32177"/>
      <c r="L32177" s="33"/>
      <c r="M32177" s="24"/>
    </row>
    <row r="32178" spans="1:13" x14ac:dyDescent="0.2">
      <c r="A32178" s="289"/>
      <c r="I32178"/>
      <c r="J32178"/>
      <c r="L32178" s="33"/>
      <c r="M32178" s="24"/>
    </row>
    <row r="32179" spans="1:13" x14ac:dyDescent="0.2">
      <c r="A32179" s="289"/>
      <c r="I32179"/>
      <c r="J32179"/>
      <c r="L32179" s="33"/>
      <c r="M32179" s="24"/>
    </row>
    <row r="32180" spans="1:13" x14ac:dyDescent="0.2">
      <c r="A32180" s="289"/>
      <c r="I32180"/>
      <c r="J32180"/>
      <c r="L32180" s="33"/>
      <c r="M32180" s="24"/>
    </row>
    <row r="32181" spans="1:13" x14ac:dyDescent="0.2">
      <c r="A32181" s="289"/>
      <c r="I32181"/>
      <c r="J32181"/>
      <c r="L32181" s="33"/>
      <c r="M32181" s="24"/>
    </row>
    <row r="32182" spans="1:13" x14ac:dyDescent="0.2">
      <c r="A32182" s="289"/>
      <c r="I32182"/>
      <c r="J32182"/>
      <c r="L32182" s="33"/>
      <c r="M32182" s="24"/>
    </row>
    <row r="32183" spans="1:13" x14ac:dyDescent="0.2">
      <c r="A32183" s="289"/>
      <c r="I32183"/>
      <c r="J32183"/>
      <c r="L32183" s="33"/>
      <c r="M32183" s="24"/>
    </row>
    <row r="32184" spans="1:13" x14ac:dyDescent="0.2">
      <c r="A32184" s="289"/>
      <c r="I32184"/>
      <c r="J32184"/>
      <c r="L32184" s="33"/>
      <c r="M32184" s="24"/>
    </row>
    <row r="32185" spans="1:13" x14ac:dyDescent="0.2">
      <c r="A32185" s="289"/>
      <c r="I32185"/>
      <c r="J32185"/>
      <c r="L32185" s="33"/>
      <c r="M32185" s="24"/>
    </row>
    <row r="32186" spans="1:13" x14ac:dyDescent="0.2">
      <c r="A32186" s="289"/>
      <c r="I32186"/>
      <c r="J32186"/>
      <c r="L32186" s="33"/>
      <c r="M32186" s="24"/>
    </row>
    <row r="32187" spans="1:13" x14ac:dyDescent="0.2">
      <c r="A32187" s="289"/>
      <c r="I32187"/>
      <c r="J32187"/>
      <c r="L32187" s="33"/>
      <c r="M32187" s="24"/>
    </row>
    <row r="32188" spans="1:13" x14ac:dyDescent="0.2">
      <c r="A32188" s="289"/>
      <c r="I32188"/>
      <c r="J32188"/>
      <c r="L32188" s="33"/>
      <c r="M32188" s="24"/>
    </row>
    <row r="32189" spans="1:13" x14ac:dyDescent="0.2">
      <c r="A32189" s="289"/>
      <c r="I32189"/>
      <c r="J32189"/>
      <c r="L32189" s="33"/>
      <c r="M32189" s="24"/>
    </row>
    <row r="32190" spans="1:13" x14ac:dyDescent="0.2">
      <c r="A32190" s="289"/>
      <c r="I32190"/>
      <c r="J32190"/>
      <c r="L32190" s="33"/>
      <c r="M32190" s="24"/>
    </row>
    <row r="32191" spans="1:13" x14ac:dyDescent="0.2">
      <c r="A32191" s="289"/>
      <c r="I32191"/>
      <c r="J32191"/>
      <c r="L32191" s="33"/>
      <c r="M32191" s="24"/>
    </row>
    <row r="32192" spans="1:13" x14ac:dyDescent="0.2">
      <c r="A32192" s="289"/>
      <c r="I32192"/>
      <c r="J32192"/>
      <c r="L32192" s="33"/>
      <c r="M32192" s="24"/>
    </row>
    <row r="32193" spans="1:13" x14ac:dyDescent="0.2">
      <c r="A32193" s="289"/>
      <c r="I32193"/>
      <c r="J32193"/>
      <c r="L32193" s="33"/>
      <c r="M32193" s="24"/>
    </row>
    <row r="32194" spans="1:13" x14ac:dyDescent="0.2">
      <c r="A32194" s="289"/>
      <c r="I32194"/>
      <c r="J32194"/>
      <c r="L32194" s="33"/>
      <c r="M32194" s="24"/>
    </row>
    <row r="32195" spans="1:13" x14ac:dyDescent="0.2">
      <c r="A32195" s="289"/>
      <c r="I32195"/>
      <c r="J32195"/>
      <c r="L32195" s="33"/>
      <c r="M32195" s="24"/>
    </row>
    <row r="32196" spans="1:13" x14ac:dyDescent="0.2">
      <c r="A32196" s="289"/>
      <c r="I32196"/>
      <c r="J32196"/>
      <c r="L32196" s="33"/>
      <c r="M32196" s="24"/>
    </row>
    <row r="32197" spans="1:13" x14ac:dyDescent="0.2">
      <c r="A32197" s="289"/>
      <c r="I32197"/>
      <c r="J32197"/>
      <c r="L32197" s="33"/>
      <c r="M32197" s="24"/>
    </row>
    <row r="32198" spans="1:13" x14ac:dyDescent="0.2">
      <c r="A32198" s="289"/>
      <c r="I32198"/>
      <c r="J32198"/>
      <c r="L32198" s="33"/>
      <c r="M32198" s="24"/>
    </row>
    <row r="32199" spans="1:13" x14ac:dyDescent="0.2">
      <c r="A32199" s="289"/>
      <c r="I32199"/>
      <c r="J32199"/>
      <c r="L32199" s="33"/>
      <c r="M32199" s="24"/>
    </row>
    <row r="32200" spans="1:13" x14ac:dyDescent="0.2">
      <c r="A32200" s="289"/>
      <c r="I32200"/>
      <c r="J32200"/>
      <c r="L32200" s="33"/>
      <c r="M32200" s="24"/>
    </row>
    <row r="32201" spans="1:13" x14ac:dyDescent="0.2">
      <c r="A32201" s="289"/>
      <c r="I32201"/>
      <c r="J32201"/>
      <c r="L32201" s="33"/>
      <c r="M32201" s="24"/>
    </row>
    <row r="32202" spans="1:13" x14ac:dyDescent="0.2">
      <c r="A32202" s="289"/>
      <c r="I32202"/>
      <c r="J32202"/>
      <c r="L32202" s="33"/>
      <c r="M32202" s="24"/>
    </row>
    <row r="32203" spans="1:13" x14ac:dyDescent="0.2">
      <c r="A32203" s="289"/>
      <c r="I32203"/>
      <c r="J32203"/>
      <c r="L32203" s="33"/>
      <c r="M32203" s="24"/>
    </row>
    <row r="32204" spans="1:13" x14ac:dyDescent="0.2">
      <c r="A32204" s="289"/>
      <c r="I32204"/>
      <c r="J32204"/>
      <c r="L32204" s="33"/>
      <c r="M32204" s="24"/>
    </row>
    <row r="32205" spans="1:13" x14ac:dyDescent="0.2">
      <c r="A32205" s="289"/>
      <c r="I32205"/>
      <c r="J32205"/>
      <c r="L32205" s="33"/>
      <c r="M32205" s="24"/>
    </row>
    <row r="32206" spans="1:13" x14ac:dyDescent="0.2">
      <c r="A32206" s="289"/>
      <c r="I32206"/>
      <c r="J32206"/>
      <c r="L32206" s="33"/>
      <c r="M32206" s="24"/>
    </row>
    <row r="32207" spans="1:13" x14ac:dyDescent="0.2">
      <c r="A32207" s="289"/>
      <c r="I32207"/>
      <c r="J32207"/>
      <c r="L32207" s="33"/>
      <c r="M32207" s="24"/>
    </row>
    <row r="32208" spans="1:13" x14ac:dyDescent="0.2">
      <c r="A32208" s="289"/>
      <c r="I32208"/>
      <c r="J32208"/>
      <c r="L32208" s="33"/>
      <c r="M32208" s="24"/>
    </row>
    <row r="32209" spans="1:13" x14ac:dyDescent="0.2">
      <c r="A32209" s="289"/>
      <c r="I32209"/>
      <c r="J32209"/>
      <c r="L32209" s="33"/>
      <c r="M32209" s="24"/>
    </row>
    <row r="32210" spans="1:13" x14ac:dyDescent="0.2">
      <c r="A32210" s="289"/>
      <c r="I32210"/>
      <c r="J32210"/>
      <c r="L32210" s="33"/>
      <c r="M32210" s="24"/>
    </row>
    <row r="32211" spans="1:13" x14ac:dyDescent="0.2">
      <c r="A32211" s="289"/>
      <c r="I32211"/>
      <c r="J32211"/>
      <c r="L32211" s="33"/>
      <c r="M32211" s="24"/>
    </row>
    <row r="32212" spans="1:13" x14ac:dyDescent="0.2">
      <c r="A32212" s="289"/>
      <c r="I32212"/>
      <c r="J32212"/>
      <c r="L32212" s="33"/>
      <c r="M32212" s="24"/>
    </row>
    <row r="32213" spans="1:13" x14ac:dyDescent="0.2">
      <c r="A32213" s="289"/>
      <c r="I32213"/>
      <c r="J32213"/>
      <c r="L32213" s="33"/>
      <c r="M32213" s="24"/>
    </row>
    <row r="32214" spans="1:13" x14ac:dyDescent="0.2">
      <c r="A32214" s="289"/>
      <c r="I32214"/>
      <c r="J32214"/>
      <c r="L32214" s="33"/>
      <c r="M32214" s="24"/>
    </row>
    <row r="32215" spans="1:13" x14ac:dyDescent="0.2">
      <c r="A32215" s="289"/>
      <c r="I32215"/>
      <c r="J32215"/>
      <c r="L32215" s="33"/>
      <c r="M32215" s="24"/>
    </row>
    <row r="32216" spans="1:13" x14ac:dyDescent="0.2">
      <c r="A32216" s="289"/>
      <c r="I32216"/>
      <c r="J32216"/>
      <c r="L32216" s="33"/>
      <c r="M32216" s="24"/>
    </row>
    <row r="32217" spans="1:13" x14ac:dyDescent="0.2">
      <c r="A32217" s="289"/>
      <c r="I32217"/>
      <c r="J32217"/>
      <c r="L32217" s="33"/>
      <c r="M32217" s="24"/>
    </row>
    <row r="32218" spans="1:13" x14ac:dyDescent="0.2">
      <c r="A32218" s="289"/>
      <c r="I32218"/>
      <c r="J32218"/>
      <c r="L32218" s="33"/>
      <c r="M32218" s="24"/>
    </row>
    <row r="32219" spans="1:13" x14ac:dyDescent="0.2">
      <c r="A32219" s="289"/>
      <c r="I32219"/>
      <c r="J32219"/>
      <c r="L32219" s="33"/>
      <c r="M32219" s="24"/>
    </row>
    <row r="32220" spans="1:13" x14ac:dyDescent="0.2">
      <c r="A32220" s="289"/>
      <c r="I32220"/>
      <c r="J32220"/>
      <c r="L32220" s="33"/>
      <c r="M32220" s="24"/>
    </row>
    <row r="32221" spans="1:13" x14ac:dyDescent="0.2">
      <c r="A32221" s="289"/>
      <c r="I32221"/>
      <c r="J32221"/>
      <c r="L32221" s="33"/>
      <c r="M32221" s="24"/>
    </row>
    <row r="32222" spans="1:13" x14ac:dyDescent="0.2">
      <c r="A32222" s="289"/>
      <c r="I32222"/>
      <c r="J32222"/>
      <c r="L32222" s="33"/>
      <c r="M32222" s="24"/>
    </row>
    <row r="32223" spans="1:13" x14ac:dyDescent="0.2">
      <c r="A32223" s="289"/>
      <c r="I32223"/>
      <c r="J32223"/>
      <c r="L32223" s="33"/>
      <c r="M32223" s="24"/>
    </row>
    <row r="32224" spans="1:13" x14ac:dyDescent="0.2">
      <c r="A32224" s="289"/>
      <c r="I32224"/>
      <c r="J32224"/>
      <c r="L32224" s="33"/>
      <c r="M32224" s="24"/>
    </row>
    <row r="32225" spans="1:13" x14ac:dyDescent="0.2">
      <c r="A32225" s="289"/>
      <c r="I32225"/>
      <c r="J32225"/>
      <c r="L32225" s="33"/>
      <c r="M32225" s="24"/>
    </row>
    <row r="32226" spans="1:13" x14ac:dyDescent="0.2">
      <c r="A32226" s="289"/>
      <c r="I32226"/>
      <c r="J32226"/>
      <c r="L32226" s="33"/>
      <c r="M32226" s="24"/>
    </row>
    <row r="32227" spans="1:13" x14ac:dyDescent="0.2">
      <c r="A32227" s="289"/>
      <c r="I32227"/>
      <c r="J32227"/>
      <c r="L32227" s="33"/>
      <c r="M32227" s="24"/>
    </row>
    <row r="32228" spans="1:13" x14ac:dyDescent="0.2">
      <c r="A32228" s="289"/>
      <c r="I32228"/>
      <c r="J32228"/>
      <c r="L32228" s="33"/>
      <c r="M32228" s="24"/>
    </row>
    <row r="32229" spans="1:13" x14ac:dyDescent="0.2">
      <c r="A32229" s="289"/>
      <c r="I32229"/>
      <c r="J32229"/>
      <c r="L32229" s="33"/>
      <c r="M32229" s="24"/>
    </row>
    <row r="32230" spans="1:13" x14ac:dyDescent="0.2">
      <c r="A32230" s="289"/>
      <c r="I32230"/>
      <c r="J32230"/>
      <c r="L32230" s="33"/>
      <c r="M32230" s="24"/>
    </row>
    <row r="32231" spans="1:13" x14ac:dyDescent="0.2">
      <c r="A32231" s="289"/>
      <c r="I32231"/>
      <c r="J32231"/>
      <c r="L32231" s="33"/>
      <c r="M32231" s="24"/>
    </row>
    <row r="32232" spans="1:13" x14ac:dyDescent="0.2">
      <c r="A32232" s="289"/>
      <c r="I32232"/>
      <c r="J32232"/>
      <c r="L32232" s="33"/>
      <c r="M32232" s="24"/>
    </row>
    <row r="32233" spans="1:13" x14ac:dyDescent="0.2">
      <c r="A32233" s="289"/>
      <c r="I32233"/>
      <c r="J32233"/>
      <c r="L32233" s="33"/>
      <c r="M32233" s="24"/>
    </row>
    <row r="32234" spans="1:13" x14ac:dyDescent="0.2">
      <c r="A32234" s="289"/>
      <c r="I32234"/>
      <c r="J32234"/>
      <c r="L32234" s="33"/>
      <c r="M32234" s="24"/>
    </row>
    <row r="32235" spans="1:13" x14ac:dyDescent="0.2">
      <c r="A32235" s="289"/>
      <c r="I32235"/>
      <c r="J32235"/>
      <c r="L32235" s="33"/>
      <c r="M32235" s="24"/>
    </row>
    <row r="32236" spans="1:13" x14ac:dyDescent="0.2">
      <c r="A32236" s="289"/>
      <c r="I32236"/>
      <c r="J32236"/>
      <c r="L32236" s="33"/>
      <c r="M32236" s="24"/>
    </row>
    <row r="32237" spans="1:13" x14ac:dyDescent="0.2">
      <c r="A32237" s="289"/>
      <c r="I32237"/>
      <c r="J32237"/>
      <c r="L32237" s="33"/>
      <c r="M32237" s="24"/>
    </row>
    <row r="32238" spans="1:13" x14ac:dyDescent="0.2">
      <c r="A32238" s="289"/>
      <c r="I32238"/>
      <c r="J32238"/>
      <c r="L32238" s="33"/>
      <c r="M32238" s="24"/>
    </row>
    <row r="32239" spans="1:13" x14ac:dyDescent="0.2">
      <c r="A32239" s="289"/>
      <c r="I32239"/>
      <c r="J32239"/>
      <c r="L32239" s="33"/>
      <c r="M32239" s="24"/>
    </row>
    <row r="32240" spans="1:13" x14ac:dyDescent="0.2">
      <c r="A32240" s="289"/>
      <c r="I32240"/>
      <c r="J32240"/>
      <c r="L32240" s="33"/>
      <c r="M32240" s="24"/>
    </row>
    <row r="32241" spans="1:13" x14ac:dyDescent="0.2">
      <c r="A32241" s="289"/>
      <c r="I32241"/>
      <c r="J32241"/>
      <c r="L32241" s="33"/>
      <c r="M32241" s="24"/>
    </row>
    <row r="32242" spans="1:13" x14ac:dyDescent="0.2">
      <c r="A32242" s="289"/>
      <c r="I32242"/>
      <c r="J32242"/>
      <c r="L32242" s="33"/>
      <c r="M32242" s="24"/>
    </row>
    <row r="32243" spans="1:13" x14ac:dyDescent="0.2">
      <c r="A32243" s="289"/>
      <c r="I32243"/>
      <c r="J32243"/>
      <c r="L32243" s="33"/>
      <c r="M32243" s="24"/>
    </row>
    <row r="32244" spans="1:13" x14ac:dyDescent="0.2">
      <c r="A32244" s="289"/>
      <c r="I32244"/>
      <c r="J32244"/>
      <c r="L32244" s="33"/>
      <c r="M32244" s="24"/>
    </row>
    <row r="32245" spans="1:13" x14ac:dyDescent="0.2">
      <c r="A32245" s="289"/>
      <c r="I32245"/>
      <c r="J32245"/>
      <c r="L32245" s="33"/>
      <c r="M32245" s="24"/>
    </row>
    <row r="32246" spans="1:13" x14ac:dyDescent="0.2">
      <c r="A32246" s="289"/>
      <c r="I32246"/>
      <c r="J32246"/>
      <c r="L32246" s="33"/>
      <c r="M32246" s="24"/>
    </row>
    <row r="32247" spans="1:13" x14ac:dyDescent="0.2">
      <c r="A32247" s="289"/>
      <c r="I32247"/>
      <c r="J32247"/>
      <c r="L32247" s="33"/>
      <c r="M32247" s="24"/>
    </row>
    <row r="32248" spans="1:13" x14ac:dyDescent="0.2">
      <c r="A32248" s="289"/>
      <c r="I32248"/>
      <c r="J32248"/>
      <c r="L32248" s="33"/>
      <c r="M32248" s="24"/>
    </row>
    <row r="32249" spans="1:13" x14ac:dyDescent="0.2">
      <c r="A32249" s="289"/>
      <c r="I32249"/>
      <c r="J32249"/>
      <c r="L32249" s="33"/>
      <c r="M32249" s="24"/>
    </row>
    <row r="32250" spans="1:13" x14ac:dyDescent="0.2">
      <c r="A32250" s="289"/>
      <c r="I32250"/>
      <c r="J32250"/>
      <c r="L32250" s="33"/>
      <c r="M32250" s="24"/>
    </row>
    <row r="32251" spans="1:13" x14ac:dyDescent="0.2">
      <c r="A32251" s="289"/>
      <c r="I32251"/>
      <c r="J32251"/>
      <c r="L32251" s="33"/>
      <c r="M32251" s="24"/>
    </row>
    <row r="32252" spans="1:13" x14ac:dyDescent="0.2">
      <c r="A32252" s="289"/>
      <c r="I32252"/>
      <c r="J32252"/>
      <c r="L32252" s="33"/>
      <c r="M32252" s="24"/>
    </row>
    <row r="32253" spans="1:13" x14ac:dyDescent="0.2">
      <c r="A32253" s="289"/>
      <c r="I32253"/>
      <c r="J32253"/>
      <c r="L32253" s="33"/>
      <c r="M32253" s="24"/>
    </row>
    <row r="32254" spans="1:13" x14ac:dyDescent="0.2">
      <c r="A32254" s="289"/>
      <c r="I32254"/>
      <c r="J32254"/>
      <c r="L32254" s="33"/>
      <c r="M32254" s="24"/>
    </row>
    <row r="32255" spans="1:13" x14ac:dyDescent="0.2">
      <c r="A32255" s="289"/>
      <c r="I32255"/>
      <c r="J32255"/>
      <c r="L32255" s="33"/>
      <c r="M32255" s="24"/>
    </row>
    <row r="32256" spans="1:13" x14ac:dyDescent="0.2">
      <c r="A32256" s="289"/>
      <c r="I32256"/>
      <c r="J32256"/>
      <c r="L32256" s="33"/>
      <c r="M32256" s="24"/>
    </row>
    <row r="32257" spans="1:13" x14ac:dyDescent="0.2">
      <c r="A32257" s="289"/>
      <c r="I32257"/>
      <c r="J32257"/>
      <c r="L32257" s="33"/>
      <c r="M32257" s="24"/>
    </row>
    <row r="32258" spans="1:13" x14ac:dyDescent="0.2">
      <c r="A32258" s="289"/>
      <c r="I32258"/>
      <c r="J32258"/>
      <c r="L32258" s="33"/>
      <c r="M32258" s="24"/>
    </row>
    <row r="32259" spans="1:13" x14ac:dyDescent="0.2">
      <c r="A32259" s="289"/>
      <c r="I32259"/>
      <c r="J32259"/>
      <c r="L32259" s="33"/>
      <c r="M32259" s="24"/>
    </row>
    <row r="32260" spans="1:13" x14ac:dyDescent="0.2">
      <c r="A32260" s="289"/>
      <c r="I32260"/>
      <c r="J32260"/>
      <c r="L32260" s="33"/>
      <c r="M32260" s="24"/>
    </row>
    <row r="32261" spans="1:13" x14ac:dyDescent="0.2">
      <c r="A32261" s="289"/>
      <c r="I32261"/>
      <c r="J32261"/>
      <c r="L32261" s="33"/>
      <c r="M32261" s="24"/>
    </row>
    <row r="32262" spans="1:13" x14ac:dyDescent="0.2">
      <c r="A32262" s="289"/>
      <c r="I32262"/>
      <c r="J32262"/>
      <c r="L32262" s="33"/>
      <c r="M32262" s="24"/>
    </row>
    <row r="32263" spans="1:13" x14ac:dyDescent="0.2">
      <c r="A32263" s="289"/>
      <c r="I32263"/>
      <c r="J32263"/>
      <c r="L32263" s="33"/>
      <c r="M32263" s="24"/>
    </row>
    <row r="32264" spans="1:13" x14ac:dyDescent="0.2">
      <c r="A32264" s="289"/>
      <c r="I32264"/>
      <c r="J32264"/>
      <c r="L32264" s="33"/>
      <c r="M32264" s="24"/>
    </row>
    <row r="32265" spans="1:13" x14ac:dyDescent="0.2">
      <c r="A32265" s="289"/>
      <c r="I32265"/>
      <c r="J32265"/>
      <c r="L32265" s="33"/>
      <c r="M32265" s="24"/>
    </row>
    <row r="32266" spans="1:13" x14ac:dyDescent="0.2">
      <c r="A32266" s="289"/>
      <c r="I32266"/>
      <c r="J32266"/>
      <c r="L32266" s="33"/>
      <c r="M32266" s="24"/>
    </row>
    <row r="32267" spans="1:13" x14ac:dyDescent="0.2">
      <c r="A32267" s="289"/>
      <c r="I32267"/>
      <c r="J32267"/>
      <c r="L32267" s="33"/>
      <c r="M32267" s="24"/>
    </row>
    <row r="32268" spans="1:13" x14ac:dyDescent="0.2">
      <c r="A32268" s="289"/>
      <c r="I32268"/>
      <c r="J32268"/>
      <c r="L32268" s="33"/>
      <c r="M32268" s="24"/>
    </row>
    <row r="32269" spans="1:13" x14ac:dyDescent="0.2">
      <c r="A32269" s="289"/>
      <c r="I32269"/>
      <c r="J32269"/>
      <c r="L32269" s="33"/>
      <c r="M32269" s="24"/>
    </row>
    <row r="32270" spans="1:13" x14ac:dyDescent="0.2">
      <c r="A32270" s="289"/>
      <c r="I32270"/>
      <c r="J32270"/>
      <c r="L32270" s="33"/>
      <c r="M32270" s="24"/>
    </row>
    <row r="32271" spans="1:13" x14ac:dyDescent="0.2">
      <c r="A32271" s="289"/>
      <c r="I32271"/>
      <c r="J32271"/>
      <c r="L32271" s="33"/>
      <c r="M32271" s="24"/>
    </row>
    <row r="32272" spans="1:13" x14ac:dyDescent="0.2">
      <c r="A32272" s="289"/>
      <c r="I32272"/>
      <c r="J32272"/>
      <c r="L32272" s="33"/>
      <c r="M32272" s="24"/>
    </row>
    <row r="32273" spans="1:13" x14ac:dyDescent="0.2">
      <c r="A32273" s="289"/>
      <c r="I32273"/>
      <c r="J32273"/>
      <c r="L32273" s="33"/>
      <c r="M32273" s="24"/>
    </row>
    <row r="32274" spans="1:13" x14ac:dyDescent="0.2">
      <c r="A32274" s="289"/>
      <c r="I32274"/>
      <c r="J32274"/>
      <c r="L32274" s="33"/>
      <c r="M32274" s="24"/>
    </row>
    <row r="32275" spans="1:13" x14ac:dyDescent="0.2">
      <c r="A32275" s="289"/>
      <c r="I32275"/>
      <c r="J32275"/>
      <c r="L32275" s="33"/>
      <c r="M32275" s="24"/>
    </row>
    <row r="32276" spans="1:13" x14ac:dyDescent="0.2">
      <c r="A32276" s="289"/>
      <c r="I32276"/>
      <c r="J32276"/>
      <c r="L32276" s="33"/>
      <c r="M32276" s="24"/>
    </row>
    <row r="32277" spans="1:13" x14ac:dyDescent="0.2">
      <c r="A32277" s="289"/>
      <c r="I32277"/>
      <c r="J32277"/>
      <c r="L32277" s="33"/>
      <c r="M32277" s="24"/>
    </row>
    <row r="32278" spans="1:13" x14ac:dyDescent="0.2">
      <c r="A32278" s="289"/>
      <c r="I32278"/>
      <c r="J32278"/>
      <c r="L32278" s="33"/>
      <c r="M32278" s="24"/>
    </row>
    <row r="32279" spans="1:13" x14ac:dyDescent="0.2">
      <c r="A32279" s="289"/>
      <c r="I32279"/>
      <c r="J32279"/>
      <c r="L32279" s="33"/>
      <c r="M32279" s="24"/>
    </row>
    <row r="32280" spans="1:13" x14ac:dyDescent="0.2">
      <c r="A32280" s="289"/>
      <c r="I32280"/>
      <c r="J32280"/>
      <c r="L32280" s="33"/>
      <c r="M32280" s="24"/>
    </row>
    <row r="32281" spans="1:13" x14ac:dyDescent="0.2">
      <c r="A32281" s="289"/>
      <c r="I32281"/>
      <c r="J32281"/>
      <c r="L32281" s="33"/>
      <c r="M32281" s="24"/>
    </row>
    <row r="32282" spans="1:13" x14ac:dyDescent="0.2">
      <c r="A32282" s="289"/>
      <c r="I32282"/>
      <c r="J32282"/>
      <c r="L32282" s="33"/>
      <c r="M32282" s="24"/>
    </row>
    <row r="32283" spans="1:13" x14ac:dyDescent="0.2">
      <c r="A32283" s="289"/>
      <c r="I32283"/>
      <c r="J32283"/>
      <c r="L32283" s="33"/>
      <c r="M32283" s="24"/>
    </row>
    <row r="32284" spans="1:13" x14ac:dyDescent="0.2">
      <c r="A32284" s="289"/>
      <c r="I32284"/>
      <c r="J32284"/>
      <c r="L32284" s="33"/>
      <c r="M32284" s="24"/>
    </row>
    <row r="32285" spans="1:13" x14ac:dyDescent="0.2">
      <c r="A32285" s="289"/>
      <c r="I32285"/>
      <c r="J32285"/>
      <c r="L32285" s="33"/>
      <c r="M32285" s="24"/>
    </row>
    <row r="32286" spans="1:13" x14ac:dyDescent="0.2">
      <c r="A32286" s="289"/>
      <c r="I32286"/>
      <c r="J32286"/>
      <c r="L32286" s="33"/>
      <c r="M32286" s="24"/>
    </row>
    <row r="32287" spans="1:13" x14ac:dyDescent="0.2">
      <c r="A32287" s="289"/>
      <c r="I32287"/>
      <c r="J32287"/>
      <c r="L32287" s="33"/>
      <c r="M32287" s="24"/>
    </row>
    <row r="32288" spans="1:13" x14ac:dyDescent="0.2">
      <c r="A32288" s="289"/>
      <c r="I32288"/>
      <c r="J32288"/>
      <c r="L32288" s="33"/>
      <c r="M32288" s="24"/>
    </row>
    <row r="32289" spans="1:13" x14ac:dyDescent="0.2">
      <c r="A32289" s="289"/>
      <c r="I32289"/>
      <c r="J32289"/>
      <c r="L32289" s="33"/>
      <c r="M32289" s="24"/>
    </row>
    <row r="32290" spans="1:13" x14ac:dyDescent="0.2">
      <c r="A32290" s="289"/>
      <c r="I32290"/>
      <c r="J32290"/>
      <c r="L32290" s="33"/>
      <c r="M32290" s="24"/>
    </row>
    <row r="32291" spans="1:13" x14ac:dyDescent="0.2">
      <c r="A32291" s="289"/>
      <c r="I32291"/>
      <c r="J32291"/>
      <c r="L32291" s="33"/>
      <c r="M32291" s="24"/>
    </row>
    <row r="32292" spans="1:13" x14ac:dyDescent="0.2">
      <c r="A32292" s="289"/>
      <c r="I32292"/>
      <c r="J32292"/>
      <c r="L32292" s="33"/>
      <c r="M32292" s="24"/>
    </row>
    <row r="32293" spans="1:13" x14ac:dyDescent="0.2">
      <c r="A32293" s="289"/>
      <c r="I32293"/>
      <c r="J32293"/>
      <c r="L32293" s="33"/>
      <c r="M32293" s="24"/>
    </row>
    <row r="32294" spans="1:13" x14ac:dyDescent="0.2">
      <c r="A32294" s="289"/>
      <c r="I32294"/>
      <c r="J32294"/>
      <c r="L32294" s="33"/>
      <c r="M32294" s="24"/>
    </row>
    <row r="32295" spans="1:13" x14ac:dyDescent="0.2">
      <c r="A32295" s="289"/>
      <c r="I32295"/>
      <c r="J32295"/>
      <c r="L32295" s="33"/>
      <c r="M32295" s="24"/>
    </row>
    <row r="32296" spans="1:13" x14ac:dyDescent="0.2">
      <c r="A32296" s="289"/>
      <c r="I32296"/>
      <c r="J32296"/>
      <c r="L32296" s="33"/>
      <c r="M32296" s="24"/>
    </row>
    <row r="32297" spans="1:13" x14ac:dyDescent="0.2">
      <c r="A32297" s="289"/>
      <c r="I32297"/>
      <c r="J32297"/>
      <c r="L32297" s="33"/>
      <c r="M32297" s="24"/>
    </row>
    <row r="32298" spans="1:13" x14ac:dyDescent="0.2">
      <c r="A32298" s="289"/>
      <c r="I32298"/>
      <c r="J32298"/>
      <c r="L32298" s="33"/>
      <c r="M32298" s="24"/>
    </row>
    <row r="32299" spans="1:13" x14ac:dyDescent="0.2">
      <c r="A32299" s="289"/>
      <c r="I32299"/>
      <c r="J32299"/>
      <c r="L32299" s="33"/>
      <c r="M32299" s="24"/>
    </row>
    <row r="32300" spans="1:13" x14ac:dyDescent="0.2">
      <c r="A32300" s="289"/>
      <c r="I32300"/>
      <c r="J32300"/>
      <c r="L32300" s="33"/>
      <c r="M32300" s="24"/>
    </row>
    <row r="32301" spans="1:13" x14ac:dyDescent="0.2">
      <c r="A32301" s="289"/>
      <c r="I32301"/>
      <c r="J32301"/>
      <c r="L32301" s="33"/>
      <c r="M32301" s="24"/>
    </row>
    <row r="32302" spans="1:13" x14ac:dyDescent="0.2">
      <c r="A32302" s="289"/>
      <c r="I32302"/>
      <c r="J32302"/>
      <c r="L32302" s="33"/>
      <c r="M32302" s="24"/>
    </row>
    <row r="32303" spans="1:13" x14ac:dyDescent="0.2">
      <c r="A32303" s="289"/>
      <c r="I32303"/>
      <c r="J32303"/>
      <c r="L32303" s="33"/>
      <c r="M32303" s="24"/>
    </row>
    <row r="32304" spans="1:13" x14ac:dyDescent="0.2">
      <c r="A32304" s="289"/>
      <c r="I32304"/>
      <c r="J32304"/>
      <c r="L32304" s="33"/>
      <c r="M32304" s="24"/>
    </row>
    <row r="32305" spans="1:13" x14ac:dyDescent="0.2">
      <c r="A32305" s="289"/>
      <c r="I32305"/>
      <c r="J32305"/>
      <c r="L32305" s="33"/>
      <c r="M32305" s="24"/>
    </row>
    <row r="32306" spans="1:13" x14ac:dyDescent="0.2">
      <c r="A32306" s="289"/>
      <c r="I32306"/>
      <c r="J32306"/>
      <c r="L32306" s="33"/>
      <c r="M32306" s="24"/>
    </row>
    <row r="32307" spans="1:13" x14ac:dyDescent="0.2">
      <c r="A32307" s="289"/>
      <c r="I32307"/>
      <c r="J32307"/>
      <c r="L32307" s="33"/>
      <c r="M32307" s="24"/>
    </row>
    <row r="32308" spans="1:13" x14ac:dyDescent="0.2">
      <c r="A32308" s="289"/>
      <c r="I32308"/>
      <c r="J32308"/>
      <c r="L32308" s="33"/>
      <c r="M32308" s="24"/>
    </row>
    <row r="32309" spans="1:13" x14ac:dyDescent="0.2">
      <c r="A32309" s="289"/>
      <c r="I32309"/>
      <c r="J32309"/>
      <c r="L32309" s="33"/>
      <c r="M32309" s="24"/>
    </row>
    <row r="32310" spans="1:13" x14ac:dyDescent="0.2">
      <c r="A32310" s="289"/>
      <c r="I32310"/>
      <c r="J32310"/>
      <c r="L32310" s="33"/>
      <c r="M32310" s="24"/>
    </row>
    <row r="32311" spans="1:13" x14ac:dyDescent="0.2">
      <c r="A32311" s="289"/>
      <c r="I32311"/>
      <c r="J32311"/>
      <c r="L32311" s="33"/>
      <c r="M32311" s="24"/>
    </row>
    <row r="32312" spans="1:13" x14ac:dyDescent="0.2">
      <c r="A32312" s="289"/>
      <c r="I32312"/>
      <c r="J32312"/>
      <c r="L32312" s="33"/>
      <c r="M32312" s="24"/>
    </row>
    <row r="32313" spans="1:13" x14ac:dyDescent="0.2">
      <c r="A32313" s="289"/>
      <c r="I32313"/>
      <c r="J32313"/>
      <c r="L32313" s="33"/>
      <c r="M32313" s="24"/>
    </row>
    <row r="32314" spans="1:13" x14ac:dyDescent="0.2">
      <c r="A32314" s="289"/>
      <c r="I32314"/>
      <c r="J32314"/>
      <c r="L32314" s="33"/>
      <c r="M32314" s="24"/>
    </row>
    <row r="32315" spans="1:13" x14ac:dyDescent="0.2">
      <c r="A32315" s="289"/>
      <c r="I32315"/>
      <c r="J32315"/>
      <c r="L32315" s="33"/>
      <c r="M32315" s="24"/>
    </row>
    <row r="32316" spans="1:13" x14ac:dyDescent="0.2">
      <c r="A32316" s="289"/>
      <c r="I32316"/>
      <c r="J32316"/>
      <c r="L32316" s="33"/>
      <c r="M32316" s="24"/>
    </row>
    <row r="32317" spans="1:13" x14ac:dyDescent="0.2">
      <c r="A32317" s="289"/>
      <c r="I32317"/>
      <c r="J32317"/>
      <c r="L32317" s="33"/>
      <c r="M32317" s="24"/>
    </row>
    <row r="32318" spans="1:13" x14ac:dyDescent="0.2">
      <c r="A32318" s="289"/>
      <c r="I32318"/>
      <c r="J32318"/>
      <c r="L32318" s="33"/>
      <c r="M32318" s="24"/>
    </row>
    <row r="32319" spans="1:13" x14ac:dyDescent="0.2">
      <c r="A32319" s="289"/>
      <c r="I32319"/>
      <c r="J32319"/>
      <c r="L32319" s="33"/>
      <c r="M32319" s="24"/>
    </row>
    <row r="32320" spans="1:13" x14ac:dyDescent="0.2">
      <c r="A32320" s="289"/>
      <c r="I32320"/>
      <c r="J32320"/>
      <c r="L32320" s="33"/>
      <c r="M32320" s="24"/>
    </row>
    <row r="32321" spans="1:13" x14ac:dyDescent="0.2">
      <c r="A32321" s="289"/>
      <c r="I32321"/>
      <c r="J32321"/>
      <c r="L32321" s="33"/>
      <c r="M32321" s="24"/>
    </row>
    <row r="32322" spans="1:13" x14ac:dyDescent="0.2">
      <c r="A32322" s="289"/>
      <c r="I32322"/>
      <c r="J32322"/>
      <c r="L32322" s="33"/>
      <c r="M32322" s="24"/>
    </row>
    <row r="32323" spans="1:13" x14ac:dyDescent="0.2">
      <c r="A32323" s="289"/>
      <c r="I32323"/>
      <c r="J32323"/>
      <c r="L32323" s="33"/>
      <c r="M32323" s="24"/>
    </row>
    <row r="32324" spans="1:13" x14ac:dyDescent="0.2">
      <c r="A32324" s="289"/>
      <c r="I32324"/>
      <c r="J32324"/>
      <c r="L32324" s="33"/>
      <c r="M32324" s="24"/>
    </row>
    <row r="32325" spans="1:13" x14ac:dyDescent="0.2">
      <c r="A32325" s="289"/>
      <c r="I32325"/>
      <c r="J32325"/>
      <c r="L32325" s="33"/>
      <c r="M32325" s="24"/>
    </row>
    <row r="32326" spans="1:13" x14ac:dyDescent="0.2">
      <c r="A32326" s="289"/>
      <c r="I32326"/>
      <c r="J32326"/>
      <c r="L32326" s="33"/>
      <c r="M32326" s="24"/>
    </row>
    <row r="32327" spans="1:13" x14ac:dyDescent="0.2">
      <c r="A32327" s="289"/>
      <c r="I32327"/>
      <c r="J32327"/>
      <c r="L32327" s="33"/>
      <c r="M32327" s="24"/>
    </row>
    <row r="32328" spans="1:13" x14ac:dyDescent="0.2">
      <c r="A32328" s="289"/>
      <c r="I32328"/>
      <c r="J32328"/>
      <c r="L32328" s="33"/>
      <c r="M32328" s="24"/>
    </row>
    <row r="32329" spans="1:13" x14ac:dyDescent="0.2">
      <c r="A32329" s="289"/>
      <c r="I32329"/>
      <c r="J32329"/>
      <c r="L32329" s="33"/>
      <c r="M32329" s="24"/>
    </row>
    <row r="32330" spans="1:13" x14ac:dyDescent="0.2">
      <c r="A32330" s="289"/>
      <c r="I32330"/>
      <c r="J32330"/>
      <c r="L32330" s="33"/>
      <c r="M32330" s="24"/>
    </row>
    <row r="32331" spans="1:13" x14ac:dyDescent="0.2">
      <c r="A32331" s="289"/>
      <c r="I32331"/>
      <c r="J32331"/>
      <c r="L32331" s="33"/>
      <c r="M32331" s="24"/>
    </row>
    <row r="32332" spans="1:13" x14ac:dyDescent="0.2">
      <c r="A32332" s="289"/>
      <c r="I32332"/>
      <c r="J32332"/>
      <c r="L32332" s="33"/>
      <c r="M32332" s="24"/>
    </row>
    <row r="32333" spans="1:13" x14ac:dyDescent="0.2">
      <c r="A32333" s="289"/>
      <c r="I32333"/>
      <c r="J32333"/>
      <c r="L32333" s="33"/>
      <c r="M32333" s="24"/>
    </row>
    <row r="32334" spans="1:13" x14ac:dyDescent="0.2">
      <c r="A32334" s="289"/>
      <c r="I32334"/>
      <c r="J32334"/>
      <c r="L32334" s="33"/>
      <c r="M32334" s="24"/>
    </row>
    <row r="32335" spans="1:13" x14ac:dyDescent="0.2">
      <c r="A32335" s="289"/>
      <c r="I32335"/>
      <c r="J32335"/>
      <c r="L32335" s="33"/>
      <c r="M32335" s="24"/>
    </row>
    <row r="32336" spans="1:13" x14ac:dyDescent="0.2">
      <c r="A32336" s="289"/>
      <c r="I32336"/>
      <c r="J32336"/>
      <c r="L32336" s="33"/>
      <c r="M32336" s="24"/>
    </row>
    <row r="32337" spans="1:13" x14ac:dyDescent="0.2">
      <c r="A32337" s="289"/>
      <c r="I32337"/>
      <c r="J32337"/>
      <c r="L32337" s="33"/>
      <c r="M32337" s="24"/>
    </row>
    <row r="32338" spans="1:13" x14ac:dyDescent="0.2">
      <c r="A32338" s="289"/>
      <c r="I32338"/>
      <c r="J32338"/>
      <c r="L32338" s="33"/>
      <c r="M32338" s="24"/>
    </row>
    <row r="32339" spans="1:13" x14ac:dyDescent="0.2">
      <c r="A32339" s="289"/>
      <c r="I32339"/>
      <c r="J32339"/>
      <c r="L32339" s="33"/>
      <c r="M32339" s="24"/>
    </row>
    <row r="32340" spans="1:13" x14ac:dyDescent="0.2">
      <c r="A32340" s="289"/>
      <c r="I32340"/>
      <c r="J32340"/>
      <c r="L32340" s="33"/>
      <c r="M32340" s="24"/>
    </row>
    <row r="32341" spans="1:13" x14ac:dyDescent="0.2">
      <c r="A32341" s="289"/>
      <c r="I32341"/>
      <c r="J32341"/>
      <c r="L32341" s="33"/>
      <c r="M32341" s="24"/>
    </row>
    <row r="32342" spans="1:13" x14ac:dyDescent="0.2">
      <c r="A32342" s="289"/>
      <c r="I32342"/>
      <c r="J32342"/>
      <c r="L32342" s="33"/>
      <c r="M32342" s="24"/>
    </row>
    <row r="32343" spans="1:13" x14ac:dyDescent="0.2">
      <c r="A32343" s="289"/>
      <c r="I32343"/>
      <c r="J32343"/>
      <c r="L32343" s="33"/>
      <c r="M32343" s="24"/>
    </row>
    <row r="32344" spans="1:13" x14ac:dyDescent="0.2">
      <c r="A32344" s="289"/>
      <c r="I32344"/>
      <c r="J32344"/>
      <c r="L32344" s="33"/>
      <c r="M32344" s="24"/>
    </row>
    <row r="32345" spans="1:13" x14ac:dyDescent="0.2">
      <c r="A32345" s="289"/>
      <c r="I32345"/>
      <c r="J32345"/>
      <c r="L32345" s="33"/>
      <c r="M32345" s="24"/>
    </row>
    <row r="32346" spans="1:13" x14ac:dyDescent="0.2">
      <c r="A32346" s="289"/>
      <c r="I32346"/>
      <c r="J32346"/>
      <c r="L32346" s="33"/>
      <c r="M32346" s="24"/>
    </row>
    <row r="32347" spans="1:13" x14ac:dyDescent="0.2">
      <c r="A32347" s="289"/>
      <c r="I32347"/>
      <c r="J32347"/>
      <c r="L32347" s="33"/>
      <c r="M32347" s="24"/>
    </row>
    <row r="32348" spans="1:13" x14ac:dyDescent="0.2">
      <c r="A32348" s="289"/>
      <c r="I32348"/>
      <c r="J32348"/>
      <c r="L32348" s="33"/>
      <c r="M32348" s="24"/>
    </row>
    <row r="32349" spans="1:13" x14ac:dyDescent="0.2">
      <c r="A32349" s="289"/>
      <c r="I32349"/>
      <c r="J32349"/>
      <c r="L32349" s="33"/>
      <c r="M32349" s="24"/>
    </row>
    <row r="32350" spans="1:13" x14ac:dyDescent="0.2">
      <c r="A32350" s="289"/>
      <c r="I32350"/>
      <c r="J32350"/>
      <c r="L32350" s="33"/>
      <c r="M32350" s="24"/>
    </row>
    <row r="32351" spans="1:13" x14ac:dyDescent="0.2">
      <c r="A32351" s="289"/>
      <c r="I32351"/>
      <c r="J32351"/>
      <c r="L32351" s="33"/>
      <c r="M32351" s="24"/>
    </row>
    <row r="32352" spans="1:13" x14ac:dyDescent="0.2">
      <c r="A32352" s="289"/>
      <c r="I32352"/>
      <c r="J32352"/>
      <c r="L32352" s="33"/>
      <c r="M32352" s="24"/>
    </row>
    <row r="32353" spans="1:13" x14ac:dyDescent="0.2">
      <c r="A32353" s="289"/>
      <c r="I32353"/>
      <c r="J32353"/>
      <c r="L32353" s="33"/>
      <c r="M32353" s="24"/>
    </row>
    <row r="32354" spans="1:13" x14ac:dyDescent="0.2">
      <c r="A32354" s="289"/>
      <c r="I32354"/>
      <c r="J32354"/>
      <c r="L32354" s="33"/>
      <c r="M32354" s="24"/>
    </row>
    <row r="32355" spans="1:13" x14ac:dyDescent="0.2">
      <c r="A32355" s="289"/>
      <c r="I32355"/>
      <c r="J32355"/>
      <c r="L32355" s="33"/>
      <c r="M32355" s="24"/>
    </row>
    <row r="32356" spans="1:13" x14ac:dyDescent="0.2">
      <c r="A32356" s="289"/>
      <c r="I32356"/>
      <c r="J32356"/>
      <c r="L32356" s="33"/>
      <c r="M32356" s="24"/>
    </row>
    <row r="32357" spans="1:13" x14ac:dyDescent="0.2">
      <c r="A32357" s="289"/>
      <c r="I32357"/>
      <c r="J32357"/>
      <c r="L32357" s="33"/>
      <c r="M32357" s="24"/>
    </row>
    <row r="32358" spans="1:13" x14ac:dyDescent="0.2">
      <c r="A32358" s="289"/>
      <c r="I32358"/>
      <c r="J32358"/>
      <c r="L32358" s="33"/>
      <c r="M32358" s="24"/>
    </row>
    <row r="32359" spans="1:13" x14ac:dyDescent="0.2">
      <c r="A32359" s="289"/>
      <c r="I32359"/>
      <c r="J32359"/>
      <c r="L32359" s="33"/>
      <c r="M32359" s="24"/>
    </row>
    <row r="32360" spans="1:13" x14ac:dyDescent="0.2">
      <c r="A32360" s="289"/>
      <c r="I32360"/>
      <c r="J32360"/>
      <c r="L32360" s="33"/>
      <c r="M32360" s="24"/>
    </row>
    <row r="32361" spans="1:13" x14ac:dyDescent="0.2">
      <c r="A32361" s="289"/>
      <c r="I32361"/>
      <c r="J32361"/>
      <c r="L32361" s="33"/>
      <c r="M32361" s="24"/>
    </row>
    <row r="32362" spans="1:13" x14ac:dyDescent="0.2">
      <c r="A32362" s="289"/>
      <c r="I32362"/>
      <c r="J32362"/>
      <c r="L32362" s="33"/>
      <c r="M32362" s="24"/>
    </row>
    <row r="32363" spans="1:13" x14ac:dyDescent="0.2">
      <c r="A32363" s="289"/>
      <c r="I32363"/>
      <c r="J32363"/>
      <c r="L32363" s="33"/>
      <c r="M32363" s="24"/>
    </row>
    <row r="32364" spans="1:13" x14ac:dyDescent="0.2">
      <c r="A32364" s="289"/>
      <c r="I32364"/>
      <c r="J32364"/>
      <c r="L32364" s="33"/>
      <c r="M32364" s="24"/>
    </row>
    <row r="32365" spans="1:13" x14ac:dyDescent="0.2">
      <c r="A32365" s="289"/>
      <c r="I32365"/>
      <c r="J32365"/>
      <c r="L32365" s="33"/>
      <c r="M32365" s="24"/>
    </row>
    <row r="32366" spans="1:13" x14ac:dyDescent="0.2">
      <c r="A32366" s="289"/>
      <c r="I32366"/>
      <c r="J32366"/>
      <c r="L32366" s="33"/>
      <c r="M32366" s="24"/>
    </row>
    <row r="32367" spans="1:13" x14ac:dyDescent="0.2">
      <c r="A32367" s="289"/>
      <c r="I32367"/>
      <c r="J32367"/>
      <c r="L32367" s="33"/>
      <c r="M32367" s="24"/>
    </row>
    <row r="32368" spans="1:13" x14ac:dyDescent="0.2">
      <c r="A32368" s="289"/>
      <c r="I32368"/>
      <c r="J32368"/>
      <c r="L32368" s="33"/>
      <c r="M32368" s="24"/>
    </row>
    <row r="32369" spans="1:13" x14ac:dyDescent="0.2">
      <c r="A32369" s="289"/>
      <c r="I32369"/>
      <c r="J32369"/>
      <c r="L32369" s="33"/>
      <c r="M32369" s="24"/>
    </row>
    <row r="32370" spans="1:13" x14ac:dyDescent="0.2">
      <c r="A32370" s="289"/>
      <c r="I32370"/>
      <c r="J32370"/>
      <c r="L32370" s="33"/>
      <c r="M32370" s="24"/>
    </row>
    <row r="32371" spans="1:13" x14ac:dyDescent="0.2">
      <c r="A32371" s="289"/>
      <c r="I32371"/>
      <c r="J32371"/>
      <c r="L32371" s="33"/>
      <c r="M32371" s="24"/>
    </row>
    <row r="32372" spans="1:13" x14ac:dyDescent="0.2">
      <c r="A32372" s="289"/>
      <c r="I32372"/>
      <c r="J32372"/>
      <c r="L32372" s="33"/>
      <c r="M32372" s="24"/>
    </row>
    <row r="32373" spans="1:13" x14ac:dyDescent="0.2">
      <c r="A32373" s="289"/>
      <c r="I32373"/>
      <c r="J32373"/>
      <c r="L32373" s="33"/>
      <c r="M32373" s="24"/>
    </row>
    <row r="32374" spans="1:13" x14ac:dyDescent="0.2">
      <c r="A32374" s="289"/>
      <c r="I32374"/>
      <c r="J32374"/>
      <c r="L32374" s="33"/>
      <c r="M32374" s="24"/>
    </row>
    <row r="32375" spans="1:13" x14ac:dyDescent="0.2">
      <c r="A32375" s="289"/>
      <c r="I32375"/>
      <c r="J32375"/>
      <c r="L32375" s="33"/>
      <c r="M32375" s="24"/>
    </row>
    <row r="32376" spans="1:13" x14ac:dyDescent="0.2">
      <c r="A32376" s="289"/>
      <c r="I32376"/>
      <c r="J32376"/>
      <c r="L32376" s="33"/>
      <c r="M32376" s="24"/>
    </row>
    <row r="32377" spans="1:13" x14ac:dyDescent="0.2">
      <c r="A32377" s="289"/>
      <c r="I32377"/>
      <c r="J32377"/>
      <c r="L32377" s="33"/>
      <c r="M32377" s="24"/>
    </row>
    <row r="32378" spans="1:13" x14ac:dyDescent="0.2">
      <c r="A32378" s="289"/>
      <c r="I32378"/>
      <c r="J32378"/>
      <c r="L32378" s="33"/>
      <c r="M32378" s="24"/>
    </row>
    <row r="32379" spans="1:13" x14ac:dyDescent="0.2">
      <c r="A32379" s="289"/>
      <c r="I32379"/>
      <c r="J32379"/>
      <c r="L32379" s="33"/>
      <c r="M32379" s="24"/>
    </row>
    <row r="32380" spans="1:13" x14ac:dyDescent="0.2">
      <c r="A32380" s="289"/>
      <c r="I32380"/>
      <c r="J32380"/>
      <c r="L32380" s="33"/>
      <c r="M32380" s="24"/>
    </row>
    <row r="32381" spans="1:13" x14ac:dyDescent="0.2">
      <c r="A32381" s="289"/>
      <c r="I32381"/>
      <c r="J32381"/>
      <c r="L32381" s="33"/>
      <c r="M32381" s="24"/>
    </row>
    <row r="32382" spans="1:13" x14ac:dyDescent="0.2">
      <c r="A32382" s="289"/>
      <c r="I32382"/>
      <c r="J32382"/>
      <c r="L32382" s="33"/>
      <c r="M32382" s="24"/>
    </row>
    <row r="32383" spans="1:13" x14ac:dyDescent="0.2">
      <c r="A32383" s="289"/>
      <c r="I32383"/>
      <c r="J32383"/>
      <c r="L32383" s="33"/>
      <c r="M32383" s="24"/>
    </row>
    <row r="32384" spans="1:13" x14ac:dyDescent="0.2">
      <c r="A32384" s="289"/>
      <c r="I32384"/>
      <c r="J32384"/>
      <c r="L32384" s="33"/>
      <c r="M32384" s="24"/>
    </row>
    <row r="32385" spans="1:13" x14ac:dyDescent="0.2">
      <c r="A32385" s="289"/>
      <c r="I32385"/>
      <c r="J32385"/>
      <c r="L32385" s="33"/>
      <c r="M32385" s="24"/>
    </row>
    <row r="32386" spans="1:13" x14ac:dyDescent="0.2">
      <c r="A32386" s="289"/>
      <c r="I32386"/>
      <c r="J32386"/>
      <c r="L32386" s="33"/>
      <c r="M32386" s="24"/>
    </row>
    <row r="32387" spans="1:13" x14ac:dyDescent="0.2">
      <c r="A32387" s="289"/>
      <c r="I32387"/>
      <c r="J32387"/>
      <c r="L32387" s="33"/>
      <c r="M32387" s="24"/>
    </row>
    <row r="32388" spans="1:13" x14ac:dyDescent="0.2">
      <c r="A32388" s="289"/>
      <c r="I32388"/>
      <c r="J32388"/>
      <c r="L32388" s="33"/>
      <c r="M32388" s="24"/>
    </row>
    <row r="32389" spans="1:13" x14ac:dyDescent="0.2">
      <c r="A32389" s="289"/>
      <c r="I32389"/>
      <c r="J32389"/>
      <c r="L32389" s="33"/>
      <c r="M32389" s="24"/>
    </row>
    <row r="32390" spans="1:13" x14ac:dyDescent="0.2">
      <c r="A32390" s="289"/>
      <c r="I32390"/>
      <c r="J32390"/>
      <c r="L32390" s="33"/>
      <c r="M32390" s="24"/>
    </row>
    <row r="32391" spans="1:13" x14ac:dyDescent="0.2">
      <c r="A32391" s="289"/>
      <c r="I32391"/>
      <c r="J32391"/>
      <c r="L32391" s="33"/>
      <c r="M32391" s="24"/>
    </row>
    <row r="32392" spans="1:13" x14ac:dyDescent="0.2">
      <c r="A32392" s="289"/>
      <c r="I32392"/>
      <c r="J32392"/>
      <c r="L32392" s="33"/>
      <c r="M32392" s="24"/>
    </row>
    <row r="32393" spans="1:13" x14ac:dyDescent="0.2">
      <c r="A32393" s="289"/>
      <c r="I32393"/>
      <c r="J32393"/>
      <c r="L32393" s="33"/>
      <c r="M32393" s="24"/>
    </row>
    <row r="32394" spans="1:13" x14ac:dyDescent="0.2">
      <c r="A32394" s="289"/>
      <c r="I32394"/>
      <c r="J32394"/>
      <c r="L32394" s="33"/>
      <c r="M32394" s="24"/>
    </row>
    <row r="32395" spans="1:13" x14ac:dyDescent="0.2">
      <c r="A32395" s="289"/>
      <c r="I32395"/>
      <c r="J32395"/>
      <c r="L32395" s="33"/>
      <c r="M32395" s="24"/>
    </row>
    <row r="32396" spans="1:13" x14ac:dyDescent="0.2">
      <c r="A32396" s="289"/>
      <c r="I32396"/>
      <c r="J32396"/>
      <c r="L32396" s="33"/>
      <c r="M32396" s="24"/>
    </row>
    <row r="32397" spans="1:13" x14ac:dyDescent="0.2">
      <c r="A32397" s="289"/>
      <c r="I32397"/>
      <c r="J32397"/>
      <c r="L32397" s="33"/>
      <c r="M32397" s="24"/>
    </row>
    <row r="32398" spans="1:13" x14ac:dyDescent="0.2">
      <c r="A32398" s="289"/>
      <c r="I32398"/>
      <c r="J32398"/>
      <c r="L32398" s="33"/>
      <c r="M32398" s="24"/>
    </row>
    <row r="32399" spans="1:13" x14ac:dyDescent="0.2">
      <c r="A32399" s="289"/>
      <c r="I32399"/>
      <c r="J32399"/>
      <c r="L32399" s="33"/>
      <c r="M32399" s="24"/>
    </row>
    <row r="32400" spans="1:13" x14ac:dyDescent="0.2">
      <c r="A32400" s="289"/>
      <c r="I32400"/>
      <c r="J32400"/>
      <c r="L32400" s="33"/>
      <c r="M32400" s="24"/>
    </row>
    <row r="32401" spans="1:13" x14ac:dyDescent="0.2">
      <c r="A32401" s="289"/>
      <c r="I32401"/>
      <c r="J32401"/>
      <c r="L32401" s="33"/>
      <c r="M32401" s="24"/>
    </row>
    <row r="32402" spans="1:13" x14ac:dyDescent="0.2">
      <c r="A32402" s="289"/>
      <c r="I32402"/>
      <c r="J32402"/>
      <c r="L32402" s="33"/>
      <c r="M32402" s="24"/>
    </row>
    <row r="32403" spans="1:13" x14ac:dyDescent="0.2">
      <c r="A32403" s="289"/>
      <c r="I32403"/>
      <c r="J32403"/>
      <c r="L32403" s="33"/>
      <c r="M32403" s="24"/>
    </row>
    <row r="32404" spans="1:13" x14ac:dyDescent="0.2">
      <c r="A32404" s="289"/>
      <c r="I32404"/>
      <c r="J32404"/>
      <c r="L32404" s="33"/>
      <c r="M32404" s="24"/>
    </row>
    <row r="32405" spans="1:13" x14ac:dyDescent="0.2">
      <c r="A32405" s="289"/>
      <c r="I32405"/>
      <c r="J32405"/>
      <c r="L32405" s="33"/>
      <c r="M32405" s="24"/>
    </row>
    <row r="32406" spans="1:13" x14ac:dyDescent="0.2">
      <c r="A32406" s="289"/>
      <c r="I32406"/>
      <c r="J32406"/>
      <c r="L32406" s="33"/>
      <c r="M32406" s="24"/>
    </row>
    <row r="32407" spans="1:13" x14ac:dyDescent="0.2">
      <c r="A32407" s="289"/>
      <c r="I32407"/>
      <c r="J32407"/>
      <c r="L32407" s="33"/>
      <c r="M32407" s="24"/>
    </row>
    <row r="32408" spans="1:13" x14ac:dyDescent="0.2">
      <c r="A32408" s="289"/>
      <c r="I32408"/>
      <c r="J32408"/>
      <c r="L32408" s="33"/>
      <c r="M32408" s="24"/>
    </row>
    <row r="32409" spans="1:13" x14ac:dyDescent="0.2">
      <c r="A32409" s="289"/>
      <c r="I32409"/>
      <c r="J32409"/>
      <c r="L32409" s="33"/>
      <c r="M32409" s="24"/>
    </row>
    <row r="32410" spans="1:13" x14ac:dyDescent="0.2">
      <c r="A32410" s="289"/>
      <c r="I32410"/>
      <c r="J32410"/>
      <c r="L32410" s="33"/>
      <c r="M32410" s="24"/>
    </row>
    <row r="32411" spans="1:13" x14ac:dyDescent="0.2">
      <c r="A32411" s="289"/>
      <c r="I32411"/>
      <c r="J32411"/>
      <c r="L32411" s="33"/>
      <c r="M32411" s="24"/>
    </row>
    <row r="32412" spans="1:13" x14ac:dyDescent="0.2">
      <c r="A32412" s="289"/>
      <c r="I32412"/>
      <c r="J32412"/>
      <c r="L32412" s="33"/>
      <c r="M32412" s="24"/>
    </row>
    <row r="32413" spans="1:13" x14ac:dyDescent="0.2">
      <c r="A32413" s="289"/>
      <c r="I32413"/>
      <c r="J32413"/>
      <c r="L32413" s="33"/>
      <c r="M32413" s="24"/>
    </row>
    <row r="32414" spans="1:13" x14ac:dyDescent="0.2">
      <c r="A32414" s="289"/>
      <c r="I32414"/>
      <c r="J32414"/>
      <c r="L32414" s="33"/>
      <c r="M32414" s="24"/>
    </row>
    <row r="32415" spans="1:13" x14ac:dyDescent="0.2">
      <c r="A32415" s="289"/>
      <c r="I32415"/>
      <c r="J32415"/>
      <c r="L32415" s="33"/>
      <c r="M32415" s="24"/>
    </row>
    <row r="32416" spans="1:13" x14ac:dyDescent="0.2">
      <c r="A32416" s="289"/>
      <c r="I32416"/>
      <c r="J32416"/>
      <c r="L32416" s="33"/>
      <c r="M32416" s="24"/>
    </row>
    <row r="32417" spans="1:13" x14ac:dyDescent="0.2">
      <c r="A32417" s="289"/>
      <c r="I32417"/>
      <c r="J32417"/>
      <c r="L32417" s="33"/>
      <c r="M32417" s="24"/>
    </row>
    <row r="32418" spans="1:13" x14ac:dyDescent="0.2">
      <c r="A32418" s="289"/>
      <c r="I32418"/>
      <c r="J32418"/>
      <c r="L32418" s="33"/>
      <c r="M32418" s="24"/>
    </row>
    <row r="32419" spans="1:13" x14ac:dyDescent="0.2">
      <c r="A32419" s="289"/>
      <c r="I32419"/>
      <c r="J32419"/>
      <c r="L32419" s="33"/>
      <c r="M32419" s="24"/>
    </row>
    <row r="32420" spans="1:13" x14ac:dyDescent="0.2">
      <c r="A32420" s="289"/>
      <c r="I32420"/>
      <c r="J32420"/>
      <c r="L32420" s="33"/>
      <c r="M32420" s="24"/>
    </row>
    <row r="32421" spans="1:13" x14ac:dyDescent="0.2">
      <c r="A32421" s="289"/>
      <c r="I32421"/>
      <c r="J32421"/>
      <c r="L32421" s="33"/>
      <c r="M32421" s="24"/>
    </row>
    <row r="32422" spans="1:13" x14ac:dyDescent="0.2">
      <c r="A32422" s="289"/>
      <c r="I32422"/>
      <c r="J32422"/>
      <c r="L32422" s="33"/>
      <c r="M32422" s="24"/>
    </row>
    <row r="32423" spans="1:13" x14ac:dyDescent="0.2">
      <c r="A32423" s="289"/>
      <c r="I32423"/>
      <c r="J32423"/>
      <c r="L32423" s="33"/>
      <c r="M32423" s="24"/>
    </row>
    <row r="32424" spans="1:13" x14ac:dyDescent="0.2">
      <c r="A32424" s="289"/>
      <c r="I32424"/>
      <c r="J32424"/>
      <c r="L32424" s="33"/>
      <c r="M32424" s="24"/>
    </row>
    <row r="32425" spans="1:13" x14ac:dyDescent="0.2">
      <c r="A32425" s="289"/>
      <c r="I32425"/>
      <c r="J32425"/>
      <c r="L32425" s="33"/>
      <c r="M32425" s="24"/>
    </row>
    <row r="32426" spans="1:13" x14ac:dyDescent="0.2">
      <c r="A32426" s="289"/>
      <c r="I32426"/>
      <c r="J32426"/>
      <c r="L32426" s="33"/>
      <c r="M32426" s="24"/>
    </row>
    <row r="32427" spans="1:13" x14ac:dyDescent="0.2">
      <c r="A32427" s="289"/>
      <c r="I32427"/>
      <c r="J32427"/>
      <c r="L32427" s="33"/>
      <c r="M32427" s="24"/>
    </row>
    <row r="32428" spans="1:13" x14ac:dyDescent="0.2">
      <c r="A32428" s="289"/>
      <c r="I32428"/>
      <c r="J32428"/>
      <c r="L32428" s="33"/>
      <c r="M32428" s="24"/>
    </row>
    <row r="32429" spans="1:13" x14ac:dyDescent="0.2">
      <c r="A32429" s="289"/>
      <c r="I32429"/>
      <c r="J32429"/>
      <c r="L32429" s="33"/>
      <c r="M32429" s="24"/>
    </row>
    <row r="32430" spans="1:13" x14ac:dyDescent="0.2">
      <c r="A32430" s="289"/>
      <c r="I32430"/>
      <c r="J32430"/>
      <c r="L32430" s="33"/>
      <c r="M32430" s="24"/>
    </row>
    <row r="32431" spans="1:13" x14ac:dyDescent="0.2">
      <c r="A32431" s="289"/>
      <c r="I32431"/>
      <c r="J32431"/>
      <c r="L32431" s="33"/>
      <c r="M32431" s="24"/>
    </row>
    <row r="32432" spans="1:13" x14ac:dyDescent="0.2">
      <c r="A32432" s="289"/>
      <c r="I32432"/>
      <c r="J32432"/>
      <c r="L32432" s="33"/>
      <c r="M32432" s="24"/>
    </row>
    <row r="32433" spans="1:13" x14ac:dyDescent="0.2">
      <c r="A32433" s="289"/>
      <c r="I32433"/>
      <c r="J32433"/>
      <c r="L32433" s="33"/>
      <c r="M32433" s="24"/>
    </row>
    <row r="32434" spans="1:13" x14ac:dyDescent="0.2">
      <c r="A32434" s="289"/>
      <c r="I32434"/>
      <c r="J32434"/>
      <c r="L32434" s="33"/>
      <c r="M32434" s="24"/>
    </row>
    <row r="32435" spans="1:13" x14ac:dyDescent="0.2">
      <c r="A32435" s="289"/>
      <c r="I32435"/>
      <c r="J32435"/>
      <c r="L32435" s="33"/>
      <c r="M32435" s="24"/>
    </row>
    <row r="32436" spans="1:13" x14ac:dyDescent="0.2">
      <c r="A32436" s="289"/>
      <c r="I32436"/>
      <c r="J32436"/>
      <c r="L32436" s="33"/>
      <c r="M32436" s="24"/>
    </row>
    <row r="32437" spans="1:13" x14ac:dyDescent="0.2">
      <c r="A32437" s="289"/>
      <c r="I32437"/>
      <c r="J32437"/>
      <c r="L32437" s="33"/>
      <c r="M32437" s="24"/>
    </row>
    <row r="32438" spans="1:13" x14ac:dyDescent="0.2">
      <c r="A32438" s="289"/>
      <c r="I32438"/>
      <c r="J32438"/>
      <c r="L32438" s="33"/>
      <c r="M32438" s="24"/>
    </row>
    <row r="32439" spans="1:13" x14ac:dyDescent="0.2">
      <c r="A32439" s="289"/>
      <c r="I32439"/>
      <c r="J32439"/>
      <c r="L32439" s="33"/>
      <c r="M32439" s="24"/>
    </row>
    <row r="32440" spans="1:13" x14ac:dyDescent="0.2">
      <c r="A32440" s="289"/>
      <c r="I32440"/>
      <c r="J32440"/>
      <c r="L32440" s="33"/>
      <c r="M32440" s="24"/>
    </row>
    <row r="32441" spans="1:13" x14ac:dyDescent="0.2">
      <c r="A32441" s="289"/>
      <c r="I32441"/>
      <c r="J32441"/>
      <c r="L32441" s="33"/>
      <c r="M32441" s="24"/>
    </row>
    <row r="32442" spans="1:13" x14ac:dyDescent="0.2">
      <c r="A32442" s="289"/>
      <c r="I32442"/>
      <c r="J32442"/>
      <c r="L32442" s="33"/>
      <c r="M32442" s="24"/>
    </row>
    <row r="32443" spans="1:13" x14ac:dyDescent="0.2">
      <c r="A32443" s="289"/>
      <c r="I32443"/>
      <c r="J32443"/>
      <c r="L32443" s="33"/>
      <c r="M32443" s="24"/>
    </row>
    <row r="32444" spans="1:13" x14ac:dyDescent="0.2">
      <c r="A32444" s="289"/>
      <c r="I32444"/>
      <c r="J32444"/>
      <c r="L32444" s="33"/>
      <c r="M32444" s="24"/>
    </row>
    <row r="32445" spans="1:13" x14ac:dyDescent="0.2">
      <c r="A32445" s="289"/>
      <c r="I32445"/>
      <c r="J32445"/>
      <c r="L32445" s="33"/>
      <c r="M32445" s="24"/>
    </row>
    <row r="32446" spans="1:13" x14ac:dyDescent="0.2">
      <c r="A32446" s="289"/>
      <c r="I32446"/>
      <c r="J32446"/>
      <c r="L32446" s="33"/>
      <c r="M32446" s="24"/>
    </row>
    <row r="32447" spans="1:13" x14ac:dyDescent="0.2">
      <c r="A32447" s="289"/>
      <c r="I32447"/>
      <c r="J32447"/>
      <c r="L32447" s="33"/>
      <c r="M32447" s="24"/>
    </row>
    <row r="32448" spans="1:13" x14ac:dyDescent="0.2">
      <c r="A32448" s="289"/>
      <c r="I32448"/>
      <c r="J32448"/>
      <c r="L32448" s="33"/>
      <c r="M32448" s="24"/>
    </row>
    <row r="32449" spans="1:13" x14ac:dyDescent="0.2">
      <c r="A32449" s="289"/>
      <c r="I32449"/>
      <c r="J32449"/>
      <c r="L32449" s="33"/>
      <c r="M32449" s="24"/>
    </row>
    <row r="32450" spans="1:13" x14ac:dyDescent="0.2">
      <c r="A32450" s="289"/>
      <c r="I32450"/>
      <c r="J32450"/>
      <c r="L32450" s="33"/>
      <c r="M32450" s="24"/>
    </row>
    <row r="32451" spans="1:13" x14ac:dyDescent="0.2">
      <c r="A32451" s="289"/>
      <c r="I32451"/>
      <c r="J32451"/>
      <c r="L32451" s="33"/>
      <c r="M32451" s="24"/>
    </row>
    <row r="32452" spans="1:13" x14ac:dyDescent="0.2">
      <c r="A32452" s="289"/>
      <c r="I32452"/>
      <c r="J32452"/>
      <c r="L32452" s="33"/>
      <c r="M32452" s="24"/>
    </row>
    <row r="32453" spans="1:13" x14ac:dyDescent="0.2">
      <c r="A32453" s="289"/>
      <c r="I32453"/>
      <c r="J32453"/>
      <c r="L32453" s="33"/>
      <c r="M32453" s="24"/>
    </row>
    <row r="32454" spans="1:13" x14ac:dyDescent="0.2">
      <c r="A32454" s="289"/>
      <c r="I32454"/>
      <c r="J32454"/>
      <c r="L32454" s="33"/>
      <c r="M32454" s="24"/>
    </row>
    <row r="32455" spans="1:13" x14ac:dyDescent="0.2">
      <c r="A32455" s="289"/>
      <c r="I32455"/>
      <c r="J32455"/>
      <c r="L32455" s="33"/>
      <c r="M32455" s="24"/>
    </row>
    <row r="32456" spans="1:13" x14ac:dyDescent="0.2">
      <c r="A32456" s="289"/>
      <c r="I32456"/>
      <c r="J32456"/>
      <c r="L32456" s="33"/>
      <c r="M32456" s="24"/>
    </row>
    <row r="32457" spans="1:13" x14ac:dyDescent="0.2">
      <c r="A32457" s="289"/>
      <c r="I32457"/>
      <c r="J32457"/>
      <c r="L32457" s="33"/>
      <c r="M32457" s="24"/>
    </row>
    <row r="32458" spans="1:13" x14ac:dyDescent="0.2">
      <c r="A32458" s="289"/>
      <c r="I32458"/>
      <c r="J32458"/>
      <c r="L32458" s="33"/>
      <c r="M32458" s="24"/>
    </row>
    <row r="32459" spans="1:13" x14ac:dyDescent="0.2">
      <c r="A32459" s="289"/>
      <c r="I32459"/>
      <c r="J32459"/>
      <c r="L32459" s="33"/>
      <c r="M32459" s="24"/>
    </row>
    <row r="32460" spans="1:13" x14ac:dyDescent="0.2">
      <c r="A32460" s="289"/>
      <c r="I32460"/>
      <c r="J32460"/>
      <c r="L32460" s="33"/>
      <c r="M32460" s="24"/>
    </row>
    <row r="32461" spans="1:13" x14ac:dyDescent="0.2">
      <c r="A32461" s="289"/>
      <c r="I32461"/>
      <c r="J32461"/>
      <c r="L32461" s="33"/>
      <c r="M32461" s="24"/>
    </row>
    <row r="32462" spans="1:13" x14ac:dyDescent="0.2">
      <c r="A32462" s="289"/>
      <c r="I32462"/>
      <c r="J32462"/>
      <c r="L32462" s="33"/>
      <c r="M32462" s="24"/>
    </row>
    <row r="32463" spans="1:13" x14ac:dyDescent="0.2">
      <c r="A32463" s="289"/>
      <c r="I32463"/>
      <c r="J32463"/>
      <c r="L32463" s="33"/>
      <c r="M32463" s="24"/>
    </row>
    <row r="32464" spans="1:13" x14ac:dyDescent="0.2">
      <c r="A32464" s="289"/>
      <c r="I32464"/>
      <c r="J32464"/>
      <c r="L32464" s="33"/>
      <c r="M32464" s="24"/>
    </row>
    <row r="32465" spans="1:13" x14ac:dyDescent="0.2">
      <c r="A32465" s="289"/>
      <c r="I32465"/>
      <c r="J32465"/>
      <c r="L32465" s="33"/>
      <c r="M32465" s="24"/>
    </row>
    <row r="32466" spans="1:13" x14ac:dyDescent="0.2">
      <c r="A32466" s="289"/>
      <c r="I32466"/>
      <c r="J32466"/>
      <c r="L32466" s="33"/>
      <c r="M32466" s="24"/>
    </row>
    <row r="32467" spans="1:13" x14ac:dyDescent="0.2">
      <c r="A32467" s="289"/>
      <c r="I32467"/>
      <c r="J32467"/>
      <c r="L32467" s="33"/>
      <c r="M32467" s="24"/>
    </row>
    <row r="32468" spans="1:13" x14ac:dyDescent="0.2">
      <c r="A32468" s="289"/>
      <c r="I32468"/>
      <c r="J32468"/>
      <c r="L32468" s="33"/>
      <c r="M32468" s="24"/>
    </row>
    <row r="32469" spans="1:13" x14ac:dyDescent="0.2">
      <c r="A32469" s="289"/>
      <c r="I32469"/>
      <c r="J32469"/>
      <c r="L32469" s="33"/>
      <c r="M32469" s="24"/>
    </row>
    <row r="32470" spans="1:13" x14ac:dyDescent="0.2">
      <c r="A32470" s="289"/>
      <c r="I32470"/>
      <c r="J32470"/>
      <c r="L32470" s="33"/>
      <c r="M32470" s="24"/>
    </row>
    <row r="32471" spans="1:13" x14ac:dyDescent="0.2">
      <c r="A32471" s="289"/>
      <c r="I32471"/>
      <c r="J32471"/>
      <c r="L32471" s="33"/>
      <c r="M32471" s="24"/>
    </row>
    <row r="32472" spans="1:13" x14ac:dyDescent="0.2">
      <c r="A32472" s="289"/>
      <c r="I32472"/>
      <c r="J32472"/>
      <c r="L32472" s="33"/>
      <c r="M32472" s="24"/>
    </row>
    <row r="32473" spans="1:13" x14ac:dyDescent="0.2">
      <c r="A32473" s="289"/>
      <c r="I32473"/>
      <c r="J32473"/>
      <c r="L32473" s="33"/>
      <c r="M32473" s="24"/>
    </row>
    <row r="32474" spans="1:13" x14ac:dyDescent="0.2">
      <c r="A32474" s="289"/>
      <c r="I32474"/>
      <c r="J32474"/>
      <c r="L32474" s="33"/>
      <c r="M32474" s="24"/>
    </row>
    <row r="32475" spans="1:13" x14ac:dyDescent="0.2">
      <c r="A32475" s="289"/>
      <c r="I32475"/>
      <c r="J32475"/>
      <c r="L32475" s="33"/>
      <c r="M32475" s="24"/>
    </row>
    <row r="32476" spans="1:13" x14ac:dyDescent="0.2">
      <c r="A32476" s="289"/>
      <c r="I32476"/>
      <c r="J32476"/>
      <c r="L32476" s="33"/>
      <c r="M32476" s="24"/>
    </row>
    <row r="32477" spans="1:13" x14ac:dyDescent="0.2">
      <c r="A32477" s="289"/>
      <c r="I32477"/>
      <c r="J32477"/>
      <c r="L32477" s="33"/>
      <c r="M32477" s="24"/>
    </row>
    <row r="32478" spans="1:13" x14ac:dyDescent="0.2">
      <c r="A32478" s="289"/>
      <c r="I32478"/>
      <c r="J32478"/>
      <c r="L32478" s="33"/>
      <c r="M32478" s="24"/>
    </row>
    <row r="32479" spans="1:13" x14ac:dyDescent="0.2">
      <c r="A32479" s="289"/>
      <c r="I32479"/>
      <c r="J32479"/>
      <c r="L32479" s="33"/>
      <c r="M32479" s="24"/>
    </row>
    <row r="32480" spans="1:13" x14ac:dyDescent="0.2">
      <c r="A32480" s="289"/>
      <c r="I32480"/>
      <c r="J32480"/>
      <c r="L32480" s="33"/>
      <c r="M32480" s="24"/>
    </row>
    <row r="32481" spans="1:13" x14ac:dyDescent="0.2">
      <c r="A32481" s="289"/>
      <c r="I32481"/>
      <c r="J32481"/>
      <c r="L32481" s="33"/>
      <c r="M32481" s="24"/>
    </row>
    <row r="32482" spans="1:13" x14ac:dyDescent="0.2">
      <c r="A32482" s="289"/>
      <c r="I32482"/>
      <c r="J32482"/>
      <c r="L32482" s="33"/>
      <c r="M32482" s="24"/>
    </row>
    <row r="32483" spans="1:13" x14ac:dyDescent="0.2">
      <c r="A32483" s="289"/>
      <c r="I32483"/>
      <c r="J32483"/>
      <c r="L32483" s="33"/>
      <c r="M32483" s="24"/>
    </row>
    <row r="32484" spans="1:13" x14ac:dyDescent="0.2">
      <c r="A32484" s="289"/>
      <c r="I32484"/>
      <c r="J32484"/>
      <c r="L32484" s="33"/>
      <c r="M32484" s="24"/>
    </row>
    <row r="32485" spans="1:13" x14ac:dyDescent="0.2">
      <c r="A32485" s="289"/>
      <c r="I32485"/>
      <c r="J32485"/>
      <c r="L32485" s="33"/>
      <c r="M32485" s="24"/>
    </row>
    <row r="32486" spans="1:13" x14ac:dyDescent="0.2">
      <c r="A32486" s="289"/>
      <c r="I32486"/>
      <c r="J32486"/>
      <c r="L32486" s="33"/>
      <c r="M32486" s="24"/>
    </row>
    <row r="32487" spans="1:13" x14ac:dyDescent="0.2">
      <c r="A32487" s="289"/>
      <c r="I32487"/>
      <c r="J32487"/>
      <c r="L32487" s="33"/>
      <c r="M32487" s="24"/>
    </row>
    <row r="32488" spans="1:13" x14ac:dyDescent="0.2">
      <c r="A32488" s="289"/>
      <c r="I32488"/>
      <c r="J32488"/>
      <c r="L32488" s="33"/>
      <c r="M32488" s="24"/>
    </row>
    <row r="32489" spans="1:13" x14ac:dyDescent="0.2">
      <c r="A32489" s="289"/>
      <c r="I32489"/>
      <c r="J32489"/>
      <c r="L32489" s="33"/>
      <c r="M32489" s="24"/>
    </row>
    <row r="32490" spans="1:13" x14ac:dyDescent="0.2">
      <c r="A32490" s="289"/>
      <c r="I32490"/>
      <c r="J32490"/>
      <c r="L32490" s="33"/>
      <c r="M32490" s="24"/>
    </row>
    <row r="32491" spans="1:13" x14ac:dyDescent="0.2">
      <c r="A32491" s="289"/>
      <c r="I32491"/>
      <c r="J32491"/>
      <c r="L32491" s="33"/>
      <c r="M32491" s="24"/>
    </row>
    <row r="32492" spans="1:13" x14ac:dyDescent="0.2">
      <c r="A32492" s="289"/>
      <c r="I32492"/>
      <c r="J32492"/>
      <c r="L32492" s="33"/>
      <c r="M32492" s="24"/>
    </row>
    <row r="32493" spans="1:13" x14ac:dyDescent="0.2">
      <c r="A32493" s="289"/>
      <c r="I32493"/>
      <c r="J32493"/>
      <c r="L32493" s="33"/>
      <c r="M32493" s="24"/>
    </row>
    <row r="32494" spans="1:13" x14ac:dyDescent="0.2">
      <c r="A32494" s="289"/>
      <c r="I32494"/>
      <c r="J32494"/>
      <c r="L32494" s="33"/>
      <c r="M32494" s="24"/>
    </row>
    <row r="32495" spans="1:13" x14ac:dyDescent="0.2">
      <c r="A32495" s="289"/>
      <c r="I32495"/>
      <c r="J32495"/>
      <c r="L32495" s="33"/>
      <c r="M32495" s="24"/>
    </row>
    <row r="32496" spans="1:13" x14ac:dyDescent="0.2">
      <c r="A32496" s="289"/>
      <c r="I32496"/>
      <c r="J32496"/>
      <c r="L32496" s="33"/>
      <c r="M32496" s="24"/>
    </row>
    <row r="32497" spans="1:13" x14ac:dyDescent="0.2">
      <c r="A32497" s="289"/>
      <c r="I32497"/>
      <c r="J32497"/>
      <c r="L32497" s="33"/>
      <c r="M32497" s="24"/>
    </row>
    <row r="32498" spans="1:13" x14ac:dyDescent="0.2">
      <c r="A32498" s="289"/>
      <c r="I32498"/>
      <c r="J32498"/>
      <c r="L32498" s="33"/>
      <c r="M32498" s="24"/>
    </row>
    <row r="32499" spans="1:13" x14ac:dyDescent="0.2">
      <c r="A32499" s="289"/>
      <c r="I32499"/>
      <c r="J32499"/>
      <c r="L32499" s="33"/>
      <c r="M32499" s="24"/>
    </row>
    <row r="32500" spans="1:13" x14ac:dyDescent="0.2">
      <c r="A32500" s="289"/>
      <c r="I32500"/>
      <c r="J32500"/>
      <c r="L32500" s="33"/>
      <c r="M32500" s="24"/>
    </row>
    <row r="32501" spans="1:13" x14ac:dyDescent="0.2">
      <c r="A32501" s="289"/>
      <c r="I32501"/>
      <c r="J32501"/>
      <c r="L32501" s="33"/>
      <c r="M32501" s="24"/>
    </row>
    <row r="32502" spans="1:13" x14ac:dyDescent="0.2">
      <c r="A32502" s="289"/>
      <c r="I32502"/>
      <c r="J32502"/>
      <c r="L32502" s="33"/>
      <c r="M32502" s="24"/>
    </row>
    <row r="32503" spans="1:13" x14ac:dyDescent="0.2">
      <c r="A32503" s="289"/>
      <c r="I32503"/>
      <c r="J32503"/>
      <c r="L32503" s="33"/>
      <c r="M32503" s="24"/>
    </row>
    <row r="32504" spans="1:13" x14ac:dyDescent="0.2">
      <c r="A32504" s="289"/>
      <c r="I32504"/>
      <c r="J32504"/>
      <c r="L32504" s="33"/>
      <c r="M32504" s="24"/>
    </row>
    <row r="32505" spans="1:13" x14ac:dyDescent="0.2">
      <c r="A32505" s="289"/>
      <c r="I32505"/>
      <c r="J32505"/>
      <c r="L32505" s="33"/>
      <c r="M32505" s="24"/>
    </row>
    <row r="32506" spans="1:13" x14ac:dyDescent="0.2">
      <c r="A32506" s="289"/>
      <c r="I32506"/>
      <c r="J32506"/>
      <c r="L32506" s="33"/>
      <c r="M32506" s="24"/>
    </row>
    <row r="32507" spans="1:13" x14ac:dyDescent="0.2">
      <c r="A32507" s="289"/>
      <c r="I32507"/>
      <c r="J32507"/>
      <c r="L32507" s="33"/>
      <c r="M32507" s="24"/>
    </row>
    <row r="32508" spans="1:13" x14ac:dyDescent="0.2">
      <c r="A32508" s="289"/>
      <c r="I32508"/>
      <c r="J32508"/>
      <c r="L32508" s="33"/>
      <c r="M32508" s="24"/>
    </row>
    <row r="32509" spans="1:13" x14ac:dyDescent="0.2">
      <c r="A32509" s="289"/>
      <c r="I32509"/>
      <c r="J32509"/>
      <c r="L32509" s="33"/>
      <c r="M32509" s="24"/>
    </row>
    <row r="32510" spans="1:13" x14ac:dyDescent="0.2">
      <c r="A32510" s="289"/>
      <c r="I32510"/>
      <c r="J32510"/>
      <c r="L32510" s="33"/>
      <c r="M32510" s="24"/>
    </row>
    <row r="32511" spans="1:13" x14ac:dyDescent="0.2">
      <c r="A32511" s="289"/>
      <c r="I32511"/>
      <c r="J32511"/>
      <c r="L32511" s="33"/>
      <c r="M32511" s="24"/>
    </row>
    <row r="32512" spans="1:13" x14ac:dyDescent="0.2">
      <c r="A32512" s="289"/>
      <c r="I32512"/>
      <c r="J32512"/>
      <c r="L32512" s="33"/>
      <c r="M32512" s="24"/>
    </row>
    <row r="32513" spans="1:13" x14ac:dyDescent="0.2">
      <c r="A32513" s="289"/>
      <c r="I32513"/>
      <c r="J32513"/>
      <c r="L32513" s="33"/>
      <c r="M32513" s="24"/>
    </row>
    <row r="32514" spans="1:13" x14ac:dyDescent="0.2">
      <c r="A32514" s="289"/>
      <c r="I32514"/>
      <c r="J32514"/>
      <c r="L32514" s="33"/>
      <c r="M32514" s="24"/>
    </row>
    <row r="32515" spans="1:13" x14ac:dyDescent="0.2">
      <c r="A32515" s="289"/>
      <c r="I32515"/>
      <c r="J32515"/>
      <c r="L32515" s="33"/>
      <c r="M32515" s="24"/>
    </row>
    <row r="32516" spans="1:13" x14ac:dyDescent="0.2">
      <c r="A32516" s="289"/>
      <c r="I32516"/>
      <c r="J32516"/>
      <c r="L32516" s="33"/>
      <c r="M32516" s="24"/>
    </row>
    <row r="32517" spans="1:13" x14ac:dyDescent="0.2">
      <c r="A32517" s="289"/>
      <c r="I32517"/>
      <c r="J32517"/>
      <c r="L32517" s="33"/>
      <c r="M32517" s="24"/>
    </row>
    <row r="32518" spans="1:13" x14ac:dyDescent="0.2">
      <c r="A32518" s="289"/>
      <c r="I32518"/>
      <c r="J32518"/>
      <c r="L32518" s="33"/>
      <c r="M32518" s="24"/>
    </row>
    <row r="32519" spans="1:13" x14ac:dyDescent="0.2">
      <c r="A32519" s="289"/>
      <c r="I32519"/>
      <c r="J32519"/>
      <c r="L32519" s="33"/>
      <c r="M32519" s="24"/>
    </row>
    <row r="32520" spans="1:13" x14ac:dyDescent="0.2">
      <c r="A32520" s="289"/>
      <c r="I32520"/>
      <c r="J32520"/>
      <c r="L32520" s="33"/>
      <c r="M32520" s="24"/>
    </row>
    <row r="32521" spans="1:13" x14ac:dyDescent="0.2">
      <c r="A32521" s="289"/>
      <c r="I32521"/>
      <c r="J32521"/>
      <c r="L32521" s="33"/>
      <c r="M32521" s="24"/>
    </row>
    <row r="32522" spans="1:13" x14ac:dyDescent="0.2">
      <c r="A32522" s="289"/>
      <c r="I32522"/>
      <c r="J32522"/>
      <c r="L32522" s="33"/>
      <c r="M32522" s="24"/>
    </row>
    <row r="32523" spans="1:13" x14ac:dyDescent="0.2">
      <c r="A32523" s="289"/>
      <c r="I32523"/>
      <c r="J32523"/>
      <c r="L32523" s="33"/>
      <c r="M32523" s="24"/>
    </row>
    <row r="32524" spans="1:13" x14ac:dyDescent="0.2">
      <c r="A32524" s="289"/>
      <c r="I32524"/>
      <c r="J32524"/>
      <c r="L32524" s="33"/>
      <c r="M32524" s="24"/>
    </row>
    <row r="32525" spans="1:13" x14ac:dyDescent="0.2">
      <c r="A32525" s="289"/>
      <c r="I32525"/>
      <c r="J32525"/>
      <c r="L32525" s="33"/>
      <c r="M32525" s="24"/>
    </row>
    <row r="32526" spans="1:13" x14ac:dyDescent="0.2">
      <c r="A32526" s="289"/>
      <c r="I32526"/>
      <c r="J32526"/>
      <c r="L32526" s="33"/>
      <c r="M32526" s="24"/>
    </row>
    <row r="32527" spans="1:13" x14ac:dyDescent="0.2">
      <c r="A32527" s="289"/>
      <c r="I32527"/>
      <c r="J32527"/>
      <c r="L32527" s="33"/>
      <c r="M32527" s="24"/>
    </row>
    <row r="32528" spans="1:13" x14ac:dyDescent="0.2">
      <c r="A32528" s="289"/>
      <c r="I32528"/>
      <c r="J32528"/>
      <c r="L32528" s="33"/>
      <c r="M32528" s="24"/>
    </row>
    <row r="32529" spans="1:13" x14ac:dyDescent="0.2">
      <c r="A32529" s="289"/>
      <c r="I32529"/>
      <c r="J32529"/>
      <c r="L32529" s="33"/>
      <c r="M32529" s="24"/>
    </row>
    <row r="32530" spans="1:13" x14ac:dyDescent="0.2">
      <c r="A32530" s="289"/>
      <c r="I32530"/>
      <c r="J32530"/>
      <c r="L32530" s="33"/>
      <c r="M32530" s="24"/>
    </row>
    <row r="32531" spans="1:13" x14ac:dyDescent="0.2">
      <c r="A32531" s="289"/>
      <c r="I32531"/>
      <c r="J32531"/>
      <c r="L32531" s="33"/>
      <c r="M32531" s="24"/>
    </row>
    <row r="32532" spans="1:13" x14ac:dyDescent="0.2">
      <c r="A32532" s="289"/>
      <c r="I32532"/>
      <c r="J32532"/>
      <c r="L32532" s="33"/>
      <c r="M32532" s="24"/>
    </row>
    <row r="32533" spans="1:13" x14ac:dyDescent="0.2">
      <c r="A32533" s="289"/>
      <c r="I32533"/>
      <c r="J32533"/>
      <c r="L32533" s="33"/>
      <c r="M32533" s="24"/>
    </row>
    <row r="32534" spans="1:13" x14ac:dyDescent="0.2">
      <c r="A32534" s="289"/>
      <c r="I32534"/>
      <c r="J32534"/>
      <c r="L32534" s="33"/>
      <c r="M32534" s="24"/>
    </row>
    <row r="32535" spans="1:13" x14ac:dyDescent="0.2">
      <c r="A32535" s="289"/>
      <c r="I32535"/>
      <c r="J32535"/>
      <c r="L32535" s="33"/>
      <c r="M32535" s="24"/>
    </row>
    <row r="32536" spans="1:13" x14ac:dyDescent="0.2">
      <c r="A32536" s="289"/>
      <c r="I32536"/>
      <c r="J32536"/>
      <c r="L32536" s="33"/>
      <c r="M32536" s="24"/>
    </row>
    <row r="32537" spans="1:13" x14ac:dyDescent="0.2">
      <c r="A32537" s="289"/>
      <c r="I32537"/>
      <c r="J32537"/>
      <c r="L32537" s="33"/>
      <c r="M32537" s="24"/>
    </row>
    <row r="32538" spans="1:13" x14ac:dyDescent="0.2">
      <c r="A32538" s="289"/>
      <c r="I32538"/>
      <c r="J32538"/>
      <c r="L32538" s="33"/>
      <c r="M32538" s="24"/>
    </row>
    <row r="32539" spans="1:13" x14ac:dyDescent="0.2">
      <c r="A32539" s="289"/>
      <c r="I32539"/>
      <c r="J32539"/>
      <c r="L32539" s="33"/>
      <c r="M32539" s="24"/>
    </row>
    <row r="32540" spans="1:13" x14ac:dyDescent="0.2">
      <c r="A32540" s="289"/>
      <c r="I32540"/>
      <c r="J32540"/>
      <c r="L32540" s="33"/>
      <c r="M32540" s="24"/>
    </row>
    <row r="32541" spans="1:13" x14ac:dyDescent="0.2">
      <c r="A32541" s="289"/>
      <c r="I32541"/>
      <c r="J32541"/>
      <c r="L32541" s="33"/>
      <c r="M32541" s="24"/>
    </row>
    <row r="32542" spans="1:13" x14ac:dyDescent="0.2">
      <c r="A32542" s="289"/>
      <c r="I32542"/>
      <c r="J32542"/>
      <c r="L32542" s="33"/>
      <c r="M32542" s="24"/>
    </row>
    <row r="32543" spans="1:13" x14ac:dyDescent="0.2">
      <c r="A32543" s="289"/>
      <c r="I32543"/>
      <c r="J32543"/>
      <c r="L32543" s="33"/>
      <c r="M32543" s="24"/>
    </row>
    <row r="32544" spans="1:13" x14ac:dyDescent="0.2">
      <c r="A32544" s="289"/>
      <c r="I32544"/>
      <c r="J32544"/>
      <c r="L32544" s="33"/>
      <c r="M32544" s="24"/>
    </row>
    <row r="32545" spans="1:13" x14ac:dyDescent="0.2">
      <c r="A32545" s="289"/>
      <c r="I32545"/>
      <c r="J32545"/>
      <c r="L32545" s="33"/>
      <c r="M32545" s="24"/>
    </row>
    <row r="32546" spans="1:13" x14ac:dyDescent="0.2">
      <c r="A32546" s="289"/>
      <c r="I32546"/>
      <c r="J32546"/>
      <c r="L32546" s="33"/>
      <c r="M32546" s="24"/>
    </row>
    <row r="32547" spans="1:13" x14ac:dyDescent="0.2">
      <c r="A32547" s="289"/>
      <c r="I32547"/>
      <c r="J32547"/>
      <c r="L32547" s="33"/>
      <c r="M32547" s="24"/>
    </row>
    <row r="32548" spans="1:13" x14ac:dyDescent="0.2">
      <c r="A32548" s="289"/>
      <c r="I32548"/>
      <c r="J32548"/>
      <c r="L32548" s="33"/>
      <c r="M32548" s="24"/>
    </row>
    <row r="32549" spans="1:13" x14ac:dyDescent="0.2">
      <c r="A32549" s="289"/>
      <c r="I32549"/>
      <c r="J32549"/>
      <c r="L32549" s="33"/>
      <c r="M32549" s="24"/>
    </row>
    <row r="32550" spans="1:13" x14ac:dyDescent="0.2">
      <c r="A32550" s="289"/>
      <c r="I32550"/>
      <c r="J32550"/>
      <c r="L32550" s="33"/>
      <c r="M32550" s="24"/>
    </row>
    <row r="32551" spans="1:13" x14ac:dyDescent="0.2">
      <c r="A32551" s="289"/>
      <c r="I32551"/>
      <c r="J32551"/>
      <c r="L32551" s="33"/>
      <c r="M32551" s="24"/>
    </row>
    <row r="32552" spans="1:13" x14ac:dyDescent="0.2">
      <c r="A32552" s="289"/>
      <c r="I32552"/>
      <c r="J32552"/>
      <c r="L32552" s="33"/>
      <c r="M32552" s="24"/>
    </row>
    <row r="32553" spans="1:13" x14ac:dyDescent="0.2">
      <c r="A32553" s="289"/>
      <c r="I32553"/>
      <c r="J32553"/>
      <c r="L32553" s="33"/>
      <c r="M32553" s="24"/>
    </row>
    <row r="32554" spans="1:13" x14ac:dyDescent="0.2">
      <c r="A32554" s="289"/>
      <c r="I32554"/>
      <c r="J32554"/>
      <c r="L32554" s="33"/>
      <c r="M32554" s="24"/>
    </row>
    <row r="32555" spans="1:13" x14ac:dyDescent="0.2">
      <c r="A32555" s="289"/>
      <c r="I32555"/>
      <c r="J32555"/>
      <c r="L32555" s="33"/>
      <c r="M32555" s="24"/>
    </row>
    <row r="32556" spans="1:13" x14ac:dyDescent="0.2">
      <c r="A32556" s="289"/>
      <c r="I32556"/>
      <c r="J32556"/>
      <c r="L32556" s="33"/>
      <c r="M32556" s="24"/>
    </row>
    <row r="32557" spans="1:13" x14ac:dyDescent="0.2">
      <c r="A32557" s="289"/>
      <c r="I32557"/>
      <c r="J32557"/>
      <c r="L32557" s="33"/>
      <c r="M32557" s="24"/>
    </row>
    <row r="32558" spans="1:13" x14ac:dyDescent="0.2">
      <c r="A32558" s="289"/>
      <c r="I32558"/>
      <c r="J32558"/>
      <c r="L32558" s="33"/>
      <c r="M32558" s="24"/>
    </row>
    <row r="32559" spans="1:13" x14ac:dyDescent="0.2">
      <c r="A32559" s="289"/>
      <c r="I32559"/>
      <c r="J32559"/>
      <c r="L32559" s="33"/>
      <c r="M32559" s="24"/>
    </row>
    <row r="32560" spans="1:13" x14ac:dyDescent="0.2">
      <c r="A32560" s="289"/>
      <c r="I32560"/>
      <c r="J32560"/>
      <c r="L32560" s="33"/>
      <c r="M32560" s="24"/>
    </row>
    <row r="32561" spans="1:13" x14ac:dyDescent="0.2">
      <c r="A32561" s="289"/>
      <c r="I32561"/>
      <c r="J32561"/>
      <c r="L32561" s="33"/>
      <c r="M32561" s="24"/>
    </row>
    <row r="32562" spans="1:13" x14ac:dyDescent="0.2">
      <c r="A32562" s="289"/>
      <c r="I32562"/>
      <c r="J32562"/>
      <c r="L32562" s="33"/>
      <c r="M32562" s="24"/>
    </row>
    <row r="32563" spans="1:13" x14ac:dyDescent="0.2">
      <c r="A32563" s="289"/>
      <c r="I32563"/>
      <c r="J32563"/>
      <c r="L32563" s="33"/>
      <c r="M32563" s="24"/>
    </row>
    <row r="32564" spans="1:13" x14ac:dyDescent="0.2">
      <c r="A32564" s="289"/>
      <c r="I32564"/>
      <c r="J32564"/>
      <c r="L32564" s="33"/>
      <c r="M32564" s="24"/>
    </row>
    <row r="32565" spans="1:13" x14ac:dyDescent="0.2">
      <c r="A32565" s="289"/>
      <c r="I32565"/>
      <c r="J32565"/>
      <c r="L32565" s="33"/>
      <c r="M32565" s="24"/>
    </row>
    <row r="32566" spans="1:13" x14ac:dyDescent="0.2">
      <c r="A32566" s="289"/>
      <c r="I32566"/>
      <c r="J32566"/>
      <c r="L32566" s="33"/>
      <c r="M32566" s="24"/>
    </row>
    <row r="32567" spans="1:13" x14ac:dyDescent="0.2">
      <c r="A32567" s="289"/>
      <c r="I32567"/>
      <c r="J32567"/>
      <c r="L32567" s="33"/>
      <c r="M32567" s="24"/>
    </row>
    <row r="32568" spans="1:13" x14ac:dyDescent="0.2">
      <c r="A32568" s="289"/>
      <c r="I32568"/>
      <c r="J32568"/>
      <c r="L32568" s="33"/>
      <c r="M32568" s="24"/>
    </row>
    <row r="32569" spans="1:13" x14ac:dyDescent="0.2">
      <c r="A32569" s="289"/>
      <c r="I32569"/>
      <c r="J32569"/>
      <c r="L32569" s="33"/>
      <c r="M32569" s="24"/>
    </row>
    <row r="32570" spans="1:13" x14ac:dyDescent="0.2">
      <c r="A32570" s="289"/>
      <c r="I32570"/>
      <c r="J32570"/>
      <c r="L32570" s="33"/>
      <c r="M32570" s="24"/>
    </row>
    <row r="32571" spans="1:13" x14ac:dyDescent="0.2">
      <c r="A32571" s="289"/>
      <c r="I32571"/>
      <c r="J32571"/>
      <c r="L32571" s="33"/>
      <c r="M32571" s="24"/>
    </row>
    <row r="32572" spans="1:13" x14ac:dyDescent="0.2">
      <c r="A32572" s="289"/>
      <c r="I32572"/>
      <c r="J32572"/>
      <c r="L32572" s="33"/>
      <c r="M32572" s="24"/>
    </row>
    <row r="32573" spans="1:13" x14ac:dyDescent="0.2">
      <c r="A32573" s="289"/>
      <c r="I32573"/>
      <c r="J32573"/>
      <c r="L32573" s="33"/>
      <c r="M32573" s="24"/>
    </row>
    <row r="32574" spans="1:13" x14ac:dyDescent="0.2">
      <c r="A32574" s="289"/>
      <c r="I32574"/>
      <c r="J32574"/>
      <c r="L32574" s="33"/>
      <c r="M32574" s="24"/>
    </row>
    <row r="32575" spans="1:13" x14ac:dyDescent="0.2">
      <c r="A32575" s="289"/>
      <c r="I32575"/>
      <c r="J32575"/>
      <c r="L32575" s="33"/>
      <c r="M32575" s="24"/>
    </row>
    <row r="32576" spans="1:13" x14ac:dyDescent="0.2">
      <c r="A32576" s="289"/>
      <c r="I32576"/>
      <c r="J32576"/>
      <c r="L32576" s="33"/>
      <c r="M32576" s="24"/>
    </row>
    <row r="32577" spans="1:13" x14ac:dyDescent="0.2">
      <c r="A32577" s="289"/>
      <c r="I32577"/>
      <c r="J32577"/>
      <c r="L32577" s="33"/>
      <c r="M32577" s="24"/>
    </row>
    <row r="32578" spans="1:13" x14ac:dyDescent="0.2">
      <c r="A32578" s="289"/>
      <c r="I32578"/>
      <c r="J32578"/>
      <c r="L32578" s="33"/>
      <c r="M32578" s="24"/>
    </row>
    <row r="32579" spans="1:13" x14ac:dyDescent="0.2">
      <c r="A32579" s="289"/>
      <c r="I32579"/>
      <c r="J32579"/>
      <c r="L32579" s="33"/>
      <c r="M32579" s="24"/>
    </row>
    <row r="32580" spans="1:13" x14ac:dyDescent="0.2">
      <c r="A32580" s="289"/>
      <c r="I32580"/>
      <c r="J32580"/>
      <c r="L32580" s="33"/>
      <c r="M32580" s="24"/>
    </row>
    <row r="32581" spans="1:13" x14ac:dyDescent="0.2">
      <c r="A32581" s="289"/>
      <c r="I32581"/>
      <c r="J32581"/>
      <c r="L32581" s="33"/>
      <c r="M32581" s="24"/>
    </row>
    <row r="32582" spans="1:13" x14ac:dyDescent="0.2">
      <c r="A32582" s="289"/>
      <c r="I32582"/>
      <c r="J32582"/>
      <c r="L32582" s="33"/>
      <c r="M32582" s="24"/>
    </row>
    <row r="32583" spans="1:13" x14ac:dyDescent="0.2">
      <c r="A32583" s="289"/>
      <c r="I32583"/>
      <c r="J32583"/>
      <c r="L32583" s="33"/>
      <c r="M32583" s="24"/>
    </row>
    <row r="32584" spans="1:13" x14ac:dyDescent="0.2">
      <c r="A32584" s="289"/>
      <c r="I32584"/>
      <c r="J32584"/>
      <c r="L32584" s="33"/>
      <c r="M32584" s="24"/>
    </row>
    <row r="32585" spans="1:13" x14ac:dyDescent="0.2">
      <c r="A32585" s="289"/>
      <c r="I32585"/>
      <c r="J32585"/>
      <c r="L32585" s="33"/>
      <c r="M32585" s="24"/>
    </row>
    <row r="32586" spans="1:13" x14ac:dyDescent="0.2">
      <c r="A32586" s="289"/>
      <c r="I32586"/>
      <c r="J32586"/>
      <c r="L32586" s="33"/>
      <c r="M32586" s="24"/>
    </row>
    <row r="32587" spans="1:13" x14ac:dyDescent="0.2">
      <c r="A32587" s="289"/>
      <c r="I32587"/>
      <c r="J32587"/>
      <c r="L32587" s="33"/>
      <c r="M32587" s="24"/>
    </row>
    <row r="32588" spans="1:13" x14ac:dyDescent="0.2">
      <c r="A32588" s="289"/>
      <c r="I32588"/>
      <c r="J32588"/>
      <c r="L32588" s="33"/>
      <c r="M32588" s="24"/>
    </row>
    <row r="32589" spans="1:13" x14ac:dyDescent="0.2">
      <c r="A32589" s="289"/>
      <c r="I32589"/>
      <c r="J32589"/>
      <c r="L32589" s="33"/>
      <c r="M32589" s="24"/>
    </row>
    <row r="32590" spans="1:13" x14ac:dyDescent="0.2">
      <c r="A32590" s="289"/>
      <c r="I32590"/>
      <c r="J32590"/>
      <c r="L32590" s="33"/>
      <c r="M32590" s="24"/>
    </row>
    <row r="32591" spans="1:13" x14ac:dyDescent="0.2">
      <c r="A32591" s="289"/>
      <c r="I32591"/>
      <c r="J32591"/>
      <c r="L32591" s="33"/>
      <c r="M32591" s="24"/>
    </row>
    <row r="32592" spans="1:13" x14ac:dyDescent="0.2">
      <c r="A32592" s="289"/>
      <c r="I32592"/>
      <c r="J32592"/>
      <c r="L32592" s="33"/>
      <c r="M32592" s="24"/>
    </row>
    <row r="32593" spans="1:13" x14ac:dyDescent="0.2">
      <c r="A32593" s="289"/>
      <c r="I32593"/>
      <c r="J32593"/>
      <c r="L32593" s="33"/>
      <c r="M32593" s="24"/>
    </row>
    <row r="32594" spans="1:13" x14ac:dyDescent="0.2">
      <c r="A32594" s="289"/>
      <c r="I32594"/>
      <c r="J32594"/>
      <c r="L32594" s="33"/>
      <c r="M32594" s="24"/>
    </row>
    <row r="32595" spans="1:13" x14ac:dyDescent="0.2">
      <c r="A32595" s="289"/>
      <c r="I32595"/>
      <c r="J32595"/>
      <c r="L32595" s="33"/>
      <c r="M32595" s="24"/>
    </row>
    <row r="32596" spans="1:13" x14ac:dyDescent="0.2">
      <c r="A32596" s="289"/>
      <c r="I32596"/>
      <c r="J32596"/>
      <c r="L32596" s="33"/>
      <c r="M32596" s="24"/>
    </row>
    <row r="32597" spans="1:13" x14ac:dyDescent="0.2">
      <c r="A32597" s="289"/>
      <c r="I32597"/>
      <c r="J32597"/>
      <c r="L32597" s="33"/>
      <c r="M32597" s="24"/>
    </row>
    <row r="32598" spans="1:13" x14ac:dyDescent="0.2">
      <c r="A32598" s="289"/>
      <c r="I32598"/>
      <c r="J32598"/>
      <c r="L32598" s="33"/>
      <c r="M32598" s="24"/>
    </row>
    <row r="32599" spans="1:13" x14ac:dyDescent="0.2">
      <c r="A32599" s="289"/>
      <c r="I32599"/>
      <c r="J32599"/>
      <c r="L32599" s="33"/>
      <c r="M32599" s="24"/>
    </row>
    <row r="32600" spans="1:13" x14ac:dyDescent="0.2">
      <c r="A32600" s="289"/>
      <c r="I32600"/>
      <c r="J32600"/>
      <c r="L32600" s="33"/>
      <c r="M32600" s="24"/>
    </row>
    <row r="32601" spans="1:13" x14ac:dyDescent="0.2">
      <c r="A32601" s="289"/>
      <c r="I32601"/>
      <c r="J32601"/>
      <c r="L32601" s="33"/>
      <c r="M32601" s="24"/>
    </row>
    <row r="32602" spans="1:13" x14ac:dyDescent="0.2">
      <c r="A32602" s="289"/>
      <c r="I32602"/>
      <c r="J32602"/>
      <c r="L32602" s="33"/>
      <c r="M32602" s="24"/>
    </row>
    <row r="32603" spans="1:13" x14ac:dyDescent="0.2">
      <c r="A32603" s="289"/>
      <c r="I32603"/>
      <c r="J32603"/>
      <c r="L32603" s="33"/>
      <c r="M32603" s="24"/>
    </row>
    <row r="32604" spans="1:13" x14ac:dyDescent="0.2">
      <c r="A32604" s="289"/>
      <c r="I32604"/>
      <c r="J32604"/>
      <c r="L32604" s="33"/>
      <c r="M32604" s="24"/>
    </row>
    <row r="32605" spans="1:13" x14ac:dyDescent="0.2">
      <c r="A32605" s="289"/>
      <c r="I32605"/>
      <c r="J32605"/>
      <c r="L32605" s="33"/>
      <c r="M32605" s="24"/>
    </row>
    <row r="32606" spans="1:13" x14ac:dyDescent="0.2">
      <c r="A32606" s="289"/>
      <c r="I32606"/>
      <c r="J32606"/>
      <c r="L32606" s="33"/>
      <c r="M32606" s="24"/>
    </row>
    <row r="32607" spans="1:13" x14ac:dyDescent="0.2">
      <c r="A32607" s="289"/>
      <c r="I32607"/>
      <c r="J32607"/>
      <c r="L32607" s="33"/>
      <c r="M32607" s="24"/>
    </row>
    <row r="32608" spans="1:13" x14ac:dyDescent="0.2">
      <c r="A32608" s="289"/>
      <c r="I32608"/>
      <c r="J32608"/>
      <c r="L32608" s="33"/>
      <c r="M32608" s="24"/>
    </row>
    <row r="32609" spans="1:13" x14ac:dyDescent="0.2">
      <c r="A32609" s="289"/>
      <c r="I32609"/>
      <c r="J32609"/>
      <c r="L32609" s="33"/>
      <c r="M32609" s="24"/>
    </row>
    <row r="32610" spans="1:13" x14ac:dyDescent="0.2">
      <c r="A32610" s="289"/>
      <c r="I32610"/>
      <c r="J32610"/>
      <c r="L32610" s="33"/>
      <c r="M32610" s="24"/>
    </row>
    <row r="32611" spans="1:13" x14ac:dyDescent="0.2">
      <c r="A32611" s="289"/>
      <c r="I32611"/>
      <c r="J32611"/>
      <c r="L32611" s="33"/>
      <c r="M32611" s="24"/>
    </row>
    <row r="32612" spans="1:13" x14ac:dyDescent="0.2">
      <c r="A32612" s="289"/>
      <c r="I32612"/>
      <c r="J32612"/>
      <c r="L32612" s="33"/>
      <c r="M32612" s="24"/>
    </row>
    <row r="32613" spans="1:13" x14ac:dyDescent="0.2">
      <c r="A32613" s="289"/>
      <c r="I32613"/>
      <c r="J32613"/>
      <c r="L32613" s="33"/>
      <c r="M32613" s="24"/>
    </row>
    <row r="32614" spans="1:13" x14ac:dyDescent="0.2">
      <c r="A32614" s="289"/>
      <c r="I32614"/>
      <c r="J32614"/>
      <c r="L32614" s="33"/>
      <c r="M32614" s="24"/>
    </row>
    <row r="32615" spans="1:13" x14ac:dyDescent="0.2">
      <c r="A32615" s="289"/>
      <c r="I32615"/>
      <c r="J32615"/>
      <c r="L32615" s="33"/>
      <c r="M32615" s="24"/>
    </row>
    <row r="32616" spans="1:13" x14ac:dyDescent="0.2">
      <c r="A32616" s="289"/>
      <c r="I32616"/>
      <c r="J32616"/>
      <c r="L32616" s="33"/>
      <c r="M32616" s="24"/>
    </row>
    <row r="32617" spans="1:13" x14ac:dyDescent="0.2">
      <c r="A32617" s="289"/>
      <c r="I32617"/>
      <c r="J32617"/>
      <c r="L32617" s="33"/>
      <c r="M32617" s="24"/>
    </row>
    <row r="32618" spans="1:13" x14ac:dyDescent="0.2">
      <c r="A32618" s="289"/>
      <c r="I32618"/>
      <c r="J32618"/>
      <c r="L32618" s="33"/>
      <c r="M32618" s="24"/>
    </row>
    <row r="32619" spans="1:13" x14ac:dyDescent="0.2">
      <c r="A32619" s="289"/>
      <c r="I32619"/>
      <c r="J32619"/>
      <c r="L32619" s="33"/>
      <c r="M32619" s="24"/>
    </row>
    <row r="32620" spans="1:13" x14ac:dyDescent="0.2">
      <c r="A32620" s="289"/>
      <c r="I32620"/>
      <c r="J32620"/>
      <c r="L32620" s="33"/>
      <c r="M32620" s="24"/>
    </row>
    <row r="32621" spans="1:13" x14ac:dyDescent="0.2">
      <c r="A32621" s="289"/>
      <c r="I32621"/>
      <c r="J32621"/>
      <c r="L32621" s="33"/>
      <c r="M32621" s="24"/>
    </row>
    <row r="32622" spans="1:13" x14ac:dyDescent="0.2">
      <c r="A32622" s="289"/>
      <c r="I32622"/>
      <c r="J32622"/>
      <c r="L32622" s="33"/>
      <c r="M32622" s="24"/>
    </row>
    <row r="32623" spans="1:13" x14ac:dyDescent="0.2">
      <c r="A32623" s="289"/>
      <c r="I32623"/>
      <c r="J32623"/>
      <c r="L32623" s="33"/>
      <c r="M32623" s="24"/>
    </row>
    <row r="32624" spans="1:13" x14ac:dyDescent="0.2">
      <c r="A32624" s="289"/>
      <c r="I32624"/>
      <c r="J32624"/>
      <c r="L32624" s="33"/>
      <c r="M32624" s="24"/>
    </row>
    <row r="32625" spans="1:13" x14ac:dyDescent="0.2">
      <c r="A32625" s="289"/>
      <c r="I32625"/>
      <c r="J32625"/>
      <c r="L32625" s="33"/>
      <c r="M32625" s="24"/>
    </row>
    <row r="32626" spans="1:13" x14ac:dyDescent="0.2">
      <c r="A32626" s="289"/>
      <c r="I32626"/>
      <c r="J32626"/>
      <c r="L32626" s="33"/>
      <c r="M32626" s="24"/>
    </row>
    <row r="32627" spans="1:13" x14ac:dyDescent="0.2">
      <c r="A32627" s="289"/>
      <c r="I32627"/>
      <c r="J32627"/>
      <c r="L32627" s="33"/>
      <c r="M32627" s="24"/>
    </row>
    <row r="32628" spans="1:13" x14ac:dyDescent="0.2">
      <c r="A32628" s="289"/>
      <c r="I32628"/>
      <c r="J32628"/>
      <c r="L32628" s="33"/>
      <c r="M32628" s="24"/>
    </row>
    <row r="32629" spans="1:13" x14ac:dyDescent="0.2">
      <c r="A32629" s="289"/>
      <c r="I32629"/>
      <c r="J32629"/>
      <c r="L32629" s="33"/>
      <c r="M32629" s="24"/>
    </row>
    <row r="32630" spans="1:13" x14ac:dyDescent="0.2">
      <c r="A32630" s="289"/>
      <c r="I32630"/>
      <c r="J32630"/>
      <c r="L32630" s="33"/>
      <c r="M32630" s="24"/>
    </row>
    <row r="32631" spans="1:13" x14ac:dyDescent="0.2">
      <c r="A32631" s="289"/>
      <c r="I32631"/>
      <c r="J32631"/>
      <c r="L32631" s="33"/>
      <c r="M32631" s="24"/>
    </row>
    <row r="32632" spans="1:13" x14ac:dyDescent="0.2">
      <c r="A32632" s="289"/>
      <c r="I32632"/>
      <c r="J32632"/>
      <c r="L32632" s="33"/>
      <c r="M32632" s="24"/>
    </row>
    <row r="32633" spans="1:13" x14ac:dyDescent="0.2">
      <c r="A32633" s="289"/>
      <c r="I32633"/>
      <c r="J32633"/>
      <c r="L32633" s="33"/>
      <c r="M32633" s="24"/>
    </row>
    <row r="32634" spans="1:13" x14ac:dyDescent="0.2">
      <c r="A32634" s="289"/>
      <c r="I32634"/>
      <c r="J32634"/>
      <c r="L32634" s="33"/>
      <c r="M32634" s="24"/>
    </row>
    <row r="32635" spans="1:13" x14ac:dyDescent="0.2">
      <c r="A32635" s="289"/>
      <c r="I32635"/>
      <c r="J32635"/>
      <c r="L32635" s="33"/>
      <c r="M32635" s="24"/>
    </row>
    <row r="32636" spans="1:13" x14ac:dyDescent="0.2">
      <c r="A32636" s="289"/>
      <c r="I32636"/>
      <c r="J32636"/>
      <c r="L32636" s="33"/>
      <c r="M32636" s="24"/>
    </row>
    <row r="32637" spans="1:13" x14ac:dyDescent="0.2">
      <c r="A32637" s="289"/>
      <c r="I32637"/>
      <c r="J32637"/>
      <c r="L32637" s="33"/>
      <c r="M32637" s="24"/>
    </row>
    <row r="32638" spans="1:13" x14ac:dyDescent="0.2">
      <c r="A32638" s="289"/>
      <c r="I32638"/>
      <c r="J32638"/>
      <c r="L32638" s="33"/>
      <c r="M32638" s="24"/>
    </row>
    <row r="32639" spans="1:13" x14ac:dyDescent="0.2">
      <c r="A32639" s="289"/>
      <c r="I32639"/>
      <c r="J32639"/>
      <c r="L32639" s="33"/>
      <c r="M32639" s="24"/>
    </row>
    <row r="32640" spans="1:13" x14ac:dyDescent="0.2">
      <c r="A32640" s="289"/>
      <c r="I32640"/>
      <c r="J32640"/>
      <c r="L32640" s="33"/>
      <c r="M32640" s="24"/>
    </row>
    <row r="32641" spans="1:13" x14ac:dyDescent="0.2">
      <c r="A32641" s="289"/>
      <c r="I32641"/>
      <c r="J32641"/>
      <c r="L32641" s="33"/>
      <c r="M32641" s="24"/>
    </row>
    <row r="32642" spans="1:13" x14ac:dyDescent="0.2">
      <c r="A32642" s="289"/>
      <c r="I32642"/>
      <c r="J32642"/>
      <c r="L32642" s="33"/>
      <c r="M32642" s="24"/>
    </row>
    <row r="32643" spans="1:13" x14ac:dyDescent="0.2">
      <c r="A32643" s="289"/>
      <c r="I32643"/>
      <c r="J32643"/>
      <c r="L32643" s="33"/>
      <c r="M32643" s="24"/>
    </row>
    <row r="32644" spans="1:13" x14ac:dyDescent="0.2">
      <c r="A32644" s="289"/>
      <c r="I32644"/>
      <c r="J32644"/>
      <c r="L32644" s="33"/>
      <c r="M32644" s="24"/>
    </row>
    <row r="32645" spans="1:13" x14ac:dyDescent="0.2">
      <c r="A32645" s="289"/>
      <c r="I32645"/>
      <c r="J32645"/>
      <c r="L32645" s="33"/>
      <c r="M32645" s="24"/>
    </row>
    <row r="32646" spans="1:13" x14ac:dyDescent="0.2">
      <c r="A32646" s="289"/>
      <c r="I32646"/>
      <c r="J32646"/>
      <c r="L32646" s="33"/>
      <c r="M32646" s="24"/>
    </row>
    <row r="32647" spans="1:13" x14ac:dyDescent="0.2">
      <c r="A32647" s="289"/>
      <c r="I32647"/>
      <c r="J32647"/>
      <c r="L32647" s="33"/>
      <c r="M32647" s="24"/>
    </row>
    <row r="32648" spans="1:13" x14ac:dyDescent="0.2">
      <c r="A32648" s="289"/>
      <c r="I32648"/>
      <c r="J32648"/>
      <c r="L32648" s="33"/>
      <c r="M32648" s="24"/>
    </row>
    <row r="32649" spans="1:13" x14ac:dyDescent="0.2">
      <c r="A32649" s="289"/>
      <c r="I32649"/>
      <c r="J32649"/>
      <c r="L32649" s="33"/>
      <c r="M32649" s="24"/>
    </row>
    <row r="32650" spans="1:13" x14ac:dyDescent="0.2">
      <c r="A32650" s="289"/>
      <c r="I32650"/>
      <c r="J32650"/>
      <c r="L32650" s="33"/>
      <c r="M32650" s="24"/>
    </row>
    <row r="32651" spans="1:13" x14ac:dyDescent="0.2">
      <c r="A32651" s="289"/>
      <c r="I32651"/>
      <c r="J32651"/>
      <c r="L32651" s="33"/>
      <c r="M32651" s="24"/>
    </row>
    <row r="32652" spans="1:13" x14ac:dyDescent="0.2">
      <c r="A32652" s="289"/>
      <c r="I32652"/>
      <c r="J32652"/>
      <c r="L32652" s="33"/>
      <c r="M32652" s="24"/>
    </row>
    <row r="32653" spans="1:13" x14ac:dyDescent="0.2">
      <c r="A32653" s="289"/>
      <c r="I32653"/>
      <c r="J32653"/>
      <c r="L32653" s="33"/>
      <c r="M32653" s="24"/>
    </row>
    <row r="32654" spans="1:13" x14ac:dyDescent="0.2">
      <c r="A32654" s="289"/>
      <c r="I32654"/>
      <c r="J32654"/>
      <c r="L32654" s="33"/>
      <c r="M32654" s="24"/>
    </row>
    <row r="32655" spans="1:13" x14ac:dyDescent="0.2">
      <c r="A32655" s="289"/>
      <c r="I32655"/>
      <c r="J32655"/>
      <c r="L32655" s="33"/>
      <c r="M32655" s="24"/>
    </row>
    <row r="32656" spans="1:13" x14ac:dyDescent="0.2">
      <c r="A32656" s="289"/>
      <c r="I32656"/>
      <c r="J32656"/>
      <c r="L32656" s="33"/>
      <c r="M32656" s="24"/>
    </row>
    <row r="32657" spans="1:13" x14ac:dyDescent="0.2">
      <c r="A32657" s="289"/>
      <c r="I32657"/>
      <c r="J32657"/>
      <c r="L32657" s="33"/>
      <c r="M32657" s="24"/>
    </row>
    <row r="32658" spans="1:13" x14ac:dyDescent="0.2">
      <c r="A32658" s="289"/>
      <c r="I32658"/>
      <c r="J32658"/>
      <c r="L32658" s="33"/>
      <c r="M32658" s="24"/>
    </row>
    <row r="32659" spans="1:13" x14ac:dyDescent="0.2">
      <c r="A32659" s="289"/>
      <c r="I32659"/>
      <c r="J32659"/>
      <c r="L32659" s="33"/>
      <c r="M32659" s="24"/>
    </row>
    <row r="32660" spans="1:13" x14ac:dyDescent="0.2">
      <c r="A32660" s="289"/>
      <c r="I32660"/>
      <c r="J32660"/>
      <c r="L32660" s="33"/>
      <c r="M32660" s="24"/>
    </row>
    <row r="32661" spans="1:13" x14ac:dyDescent="0.2">
      <c r="A32661" s="289"/>
      <c r="I32661"/>
      <c r="J32661"/>
      <c r="L32661" s="33"/>
      <c r="M32661" s="24"/>
    </row>
    <row r="32662" spans="1:13" x14ac:dyDescent="0.2">
      <c r="A32662" s="289"/>
      <c r="I32662"/>
      <c r="J32662"/>
      <c r="L32662" s="33"/>
      <c r="M32662" s="24"/>
    </row>
    <row r="32663" spans="1:13" x14ac:dyDescent="0.2">
      <c r="A32663" s="289"/>
      <c r="I32663"/>
      <c r="J32663"/>
      <c r="L32663" s="33"/>
      <c r="M32663" s="24"/>
    </row>
    <row r="32664" spans="1:13" x14ac:dyDescent="0.2">
      <c r="A32664" s="289"/>
      <c r="I32664"/>
      <c r="J32664"/>
      <c r="L32664" s="33"/>
      <c r="M32664" s="24"/>
    </row>
    <row r="32665" spans="1:13" x14ac:dyDescent="0.2">
      <c r="A32665" s="289"/>
      <c r="I32665"/>
      <c r="J32665"/>
      <c r="L32665" s="33"/>
      <c r="M32665" s="24"/>
    </row>
    <row r="32666" spans="1:13" x14ac:dyDescent="0.2">
      <c r="A32666" s="289"/>
      <c r="I32666"/>
      <c r="J32666"/>
      <c r="L32666" s="33"/>
      <c r="M32666" s="24"/>
    </row>
    <row r="32667" spans="1:13" x14ac:dyDescent="0.2">
      <c r="A32667" s="289"/>
      <c r="I32667"/>
      <c r="J32667"/>
      <c r="L32667" s="33"/>
      <c r="M32667" s="24"/>
    </row>
    <row r="32668" spans="1:13" x14ac:dyDescent="0.2">
      <c r="A32668" s="289"/>
      <c r="I32668"/>
      <c r="J32668"/>
      <c r="L32668" s="33"/>
      <c r="M32668" s="24"/>
    </row>
    <row r="32669" spans="1:13" x14ac:dyDescent="0.2">
      <c r="A32669" s="289"/>
      <c r="I32669"/>
      <c r="J32669"/>
      <c r="L32669" s="33"/>
      <c r="M32669" s="24"/>
    </row>
    <row r="32670" spans="1:13" x14ac:dyDescent="0.2">
      <c r="A32670" s="289"/>
      <c r="I32670"/>
      <c r="J32670"/>
      <c r="L32670" s="33"/>
      <c r="M32670" s="24"/>
    </row>
    <row r="32671" spans="1:13" x14ac:dyDescent="0.2">
      <c r="A32671" s="289"/>
      <c r="I32671"/>
      <c r="J32671"/>
      <c r="L32671" s="33"/>
      <c r="M32671" s="24"/>
    </row>
    <row r="32672" spans="1:13" x14ac:dyDescent="0.2">
      <c r="A32672" s="289"/>
      <c r="I32672"/>
      <c r="J32672"/>
      <c r="L32672" s="33"/>
      <c r="M32672" s="24"/>
    </row>
    <row r="32673" spans="1:13" x14ac:dyDescent="0.2">
      <c r="A32673" s="289"/>
      <c r="I32673"/>
      <c r="J32673"/>
      <c r="L32673" s="33"/>
      <c r="M32673" s="24"/>
    </row>
    <row r="32674" spans="1:13" x14ac:dyDescent="0.2">
      <c r="A32674" s="289"/>
      <c r="I32674"/>
      <c r="J32674"/>
      <c r="L32674" s="33"/>
      <c r="M32674" s="24"/>
    </row>
    <row r="32675" spans="1:13" x14ac:dyDescent="0.2">
      <c r="A32675" s="289"/>
      <c r="I32675"/>
      <c r="J32675"/>
      <c r="L32675" s="33"/>
      <c r="M32675" s="24"/>
    </row>
    <row r="32676" spans="1:13" x14ac:dyDescent="0.2">
      <c r="A32676" s="289"/>
      <c r="I32676"/>
      <c r="J32676"/>
      <c r="L32676" s="33"/>
      <c r="M32676" s="24"/>
    </row>
    <row r="32677" spans="1:13" x14ac:dyDescent="0.2">
      <c r="A32677" s="289"/>
      <c r="I32677"/>
      <c r="J32677"/>
      <c r="L32677" s="33"/>
      <c r="M32677" s="24"/>
    </row>
    <row r="32678" spans="1:13" x14ac:dyDescent="0.2">
      <c r="A32678" s="289"/>
      <c r="I32678"/>
      <c r="J32678"/>
      <c r="L32678" s="33"/>
      <c r="M32678" s="24"/>
    </row>
    <row r="32679" spans="1:13" x14ac:dyDescent="0.2">
      <c r="A32679" s="289"/>
      <c r="I32679"/>
      <c r="J32679"/>
      <c r="L32679" s="33"/>
      <c r="M32679" s="24"/>
    </row>
    <row r="32680" spans="1:13" x14ac:dyDescent="0.2">
      <c r="A32680" s="289"/>
      <c r="I32680"/>
      <c r="J32680"/>
      <c r="L32680" s="33"/>
      <c r="M32680" s="24"/>
    </row>
    <row r="32681" spans="1:13" x14ac:dyDescent="0.2">
      <c r="A32681" s="289"/>
      <c r="I32681"/>
      <c r="J32681"/>
      <c r="L32681" s="33"/>
      <c r="M32681" s="24"/>
    </row>
    <row r="32682" spans="1:13" x14ac:dyDescent="0.2">
      <c r="A32682" s="289"/>
      <c r="I32682"/>
      <c r="J32682"/>
      <c r="L32682" s="33"/>
      <c r="M32682" s="24"/>
    </row>
    <row r="32683" spans="1:13" x14ac:dyDescent="0.2">
      <c r="A32683" s="289"/>
      <c r="I32683"/>
      <c r="J32683"/>
      <c r="L32683" s="33"/>
      <c r="M32683" s="24"/>
    </row>
    <row r="32684" spans="1:13" x14ac:dyDescent="0.2">
      <c r="A32684" s="289"/>
      <c r="I32684"/>
      <c r="J32684"/>
      <c r="L32684" s="33"/>
      <c r="M32684" s="24"/>
    </row>
    <row r="32685" spans="1:13" x14ac:dyDescent="0.2">
      <c r="A32685" s="289"/>
      <c r="I32685"/>
      <c r="J32685"/>
      <c r="L32685" s="33"/>
      <c r="M32685" s="24"/>
    </row>
    <row r="32686" spans="1:13" x14ac:dyDescent="0.2">
      <c r="A32686" s="289"/>
      <c r="I32686"/>
      <c r="J32686"/>
      <c r="L32686" s="33"/>
      <c r="M32686" s="24"/>
    </row>
    <row r="32687" spans="1:13" x14ac:dyDescent="0.2">
      <c r="A32687" s="289"/>
      <c r="I32687"/>
      <c r="J32687"/>
      <c r="L32687" s="33"/>
      <c r="M32687" s="24"/>
    </row>
    <row r="32688" spans="1:13" x14ac:dyDescent="0.2">
      <c r="A32688" s="289"/>
      <c r="I32688"/>
      <c r="J32688"/>
      <c r="L32688" s="33"/>
      <c r="M32688" s="24"/>
    </row>
    <row r="32689" spans="1:13" x14ac:dyDescent="0.2">
      <c r="A32689" s="289"/>
      <c r="I32689"/>
      <c r="J32689"/>
      <c r="L32689" s="33"/>
      <c r="M32689" s="24"/>
    </row>
    <row r="32690" spans="1:13" x14ac:dyDescent="0.2">
      <c r="A32690" s="289"/>
      <c r="I32690"/>
      <c r="J32690"/>
      <c r="L32690" s="33"/>
      <c r="M32690" s="24"/>
    </row>
    <row r="32691" spans="1:13" x14ac:dyDescent="0.2">
      <c r="A32691" s="289"/>
      <c r="I32691"/>
      <c r="J32691"/>
      <c r="L32691" s="33"/>
      <c r="M32691" s="24"/>
    </row>
    <row r="32692" spans="1:13" x14ac:dyDescent="0.2">
      <c r="A32692" s="289"/>
      <c r="I32692"/>
      <c r="J32692"/>
      <c r="L32692" s="33"/>
      <c r="M32692" s="24"/>
    </row>
    <row r="32693" spans="1:13" x14ac:dyDescent="0.2">
      <c r="A32693" s="289"/>
      <c r="I32693"/>
      <c r="J32693"/>
      <c r="L32693" s="33"/>
      <c r="M32693" s="24"/>
    </row>
    <row r="32694" spans="1:13" x14ac:dyDescent="0.2">
      <c r="A32694" s="289"/>
      <c r="I32694"/>
      <c r="J32694"/>
      <c r="L32694" s="33"/>
      <c r="M32694" s="24"/>
    </row>
    <row r="32695" spans="1:13" x14ac:dyDescent="0.2">
      <c r="A32695" s="289"/>
      <c r="I32695"/>
      <c r="J32695"/>
      <c r="L32695" s="33"/>
      <c r="M32695" s="24"/>
    </row>
    <row r="32696" spans="1:13" x14ac:dyDescent="0.2">
      <c r="A32696" s="289"/>
      <c r="I32696"/>
      <c r="J32696"/>
      <c r="L32696" s="33"/>
      <c r="M32696" s="24"/>
    </row>
    <row r="32697" spans="1:13" x14ac:dyDescent="0.2">
      <c r="A32697" s="289"/>
      <c r="I32697"/>
      <c r="J32697"/>
      <c r="L32697" s="33"/>
      <c r="M32697" s="24"/>
    </row>
    <row r="32698" spans="1:13" x14ac:dyDescent="0.2">
      <c r="A32698" s="289"/>
      <c r="I32698"/>
      <c r="J32698"/>
      <c r="L32698" s="33"/>
      <c r="M32698" s="24"/>
    </row>
    <row r="32699" spans="1:13" x14ac:dyDescent="0.2">
      <c r="A32699" s="289"/>
      <c r="I32699"/>
      <c r="J32699"/>
      <c r="L32699" s="33"/>
      <c r="M32699" s="24"/>
    </row>
    <row r="32700" spans="1:13" x14ac:dyDescent="0.2">
      <c r="A32700" s="289"/>
      <c r="I32700"/>
      <c r="J32700"/>
      <c r="L32700" s="33"/>
      <c r="M32700" s="24"/>
    </row>
    <row r="32701" spans="1:13" x14ac:dyDescent="0.2">
      <c r="A32701" s="289"/>
      <c r="I32701"/>
      <c r="J32701"/>
      <c r="L32701" s="33"/>
      <c r="M32701" s="24"/>
    </row>
    <row r="32702" spans="1:13" x14ac:dyDescent="0.2">
      <c r="A32702" s="289"/>
      <c r="I32702"/>
      <c r="J32702"/>
      <c r="L32702" s="33"/>
      <c r="M32702" s="24"/>
    </row>
    <row r="32703" spans="1:13" x14ac:dyDescent="0.2">
      <c r="A32703" s="289"/>
      <c r="I32703"/>
      <c r="J32703"/>
      <c r="L32703" s="33"/>
      <c r="M32703" s="24"/>
    </row>
    <row r="32704" spans="1:13" x14ac:dyDescent="0.2">
      <c r="A32704" s="289"/>
      <c r="I32704"/>
      <c r="J32704"/>
      <c r="L32704" s="33"/>
      <c r="M32704" s="24"/>
    </row>
    <row r="32705" spans="1:13" x14ac:dyDescent="0.2">
      <c r="A32705" s="289"/>
      <c r="I32705"/>
      <c r="J32705"/>
      <c r="L32705" s="33"/>
      <c r="M32705" s="24"/>
    </row>
    <row r="32706" spans="1:13" x14ac:dyDescent="0.2">
      <c r="A32706" s="289"/>
      <c r="I32706"/>
      <c r="J32706"/>
      <c r="L32706" s="33"/>
      <c r="M32706" s="24"/>
    </row>
    <row r="32707" spans="1:13" x14ac:dyDescent="0.2">
      <c r="A32707" s="289"/>
      <c r="I32707"/>
      <c r="J32707"/>
      <c r="L32707" s="33"/>
      <c r="M32707" s="24"/>
    </row>
    <row r="32708" spans="1:13" x14ac:dyDescent="0.2">
      <c r="A32708" s="289"/>
      <c r="I32708"/>
      <c r="J32708"/>
      <c r="L32708" s="33"/>
      <c r="M32708" s="24"/>
    </row>
    <row r="32709" spans="1:13" x14ac:dyDescent="0.2">
      <c r="A32709" s="289"/>
      <c r="I32709"/>
      <c r="J32709"/>
      <c r="L32709" s="33"/>
      <c r="M32709" s="24"/>
    </row>
    <row r="32710" spans="1:13" x14ac:dyDescent="0.2">
      <c r="A32710" s="289"/>
      <c r="I32710"/>
      <c r="J32710"/>
      <c r="L32710" s="33"/>
      <c r="M32710" s="24"/>
    </row>
    <row r="32711" spans="1:13" x14ac:dyDescent="0.2">
      <c r="A32711" s="289"/>
      <c r="I32711"/>
      <c r="J32711"/>
      <c r="L32711" s="33"/>
      <c r="M32711" s="24"/>
    </row>
    <row r="32712" spans="1:13" x14ac:dyDescent="0.2">
      <c r="A32712" s="289"/>
      <c r="I32712"/>
      <c r="J32712"/>
      <c r="L32712" s="33"/>
      <c r="M32712" s="24"/>
    </row>
    <row r="32713" spans="1:13" x14ac:dyDescent="0.2">
      <c r="A32713" s="289"/>
      <c r="I32713"/>
      <c r="J32713"/>
      <c r="L32713" s="33"/>
      <c r="M32713" s="24"/>
    </row>
    <row r="32714" spans="1:13" x14ac:dyDescent="0.2">
      <c r="A32714" s="289"/>
      <c r="I32714"/>
      <c r="J32714"/>
      <c r="L32714" s="33"/>
      <c r="M32714" s="24"/>
    </row>
    <row r="32715" spans="1:13" x14ac:dyDescent="0.2">
      <c r="A32715" s="289"/>
      <c r="I32715"/>
      <c r="J32715"/>
      <c r="L32715" s="33"/>
      <c r="M32715" s="24"/>
    </row>
    <row r="32716" spans="1:13" x14ac:dyDescent="0.2">
      <c r="A32716" s="289"/>
      <c r="I32716"/>
      <c r="J32716"/>
      <c r="L32716" s="33"/>
      <c r="M32716" s="24"/>
    </row>
    <row r="32717" spans="1:13" x14ac:dyDescent="0.2">
      <c r="A32717" s="289"/>
      <c r="I32717"/>
      <c r="J32717"/>
      <c r="L32717" s="33"/>
      <c r="M32717" s="24"/>
    </row>
    <row r="32718" spans="1:13" x14ac:dyDescent="0.2">
      <c r="A32718" s="289"/>
      <c r="I32718"/>
      <c r="J32718"/>
      <c r="L32718" s="33"/>
      <c r="M32718" s="24"/>
    </row>
    <row r="32719" spans="1:13" x14ac:dyDescent="0.2">
      <c r="A32719" s="289"/>
      <c r="I32719"/>
      <c r="J32719"/>
      <c r="L32719" s="33"/>
      <c r="M32719" s="24"/>
    </row>
    <row r="32720" spans="1:13" x14ac:dyDescent="0.2">
      <c r="A32720" s="289"/>
      <c r="I32720"/>
      <c r="J32720"/>
      <c r="L32720" s="33"/>
      <c r="M32720" s="24"/>
    </row>
    <row r="32721" spans="1:13" x14ac:dyDescent="0.2">
      <c r="A32721" s="289"/>
      <c r="I32721"/>
      <c r="J32721"/>
      <c r="L32721" s="33"/>
      <c r="M32721" s="24"/>
    </row>
    <row r="32722" spans="1:13" x14ac:dyDescent="0.2">
      <c r="A32722" s="289"/>
      <c r="I32722"/>
      <c r="J32722"/>
      <c r="L32722" s="33"/>
      <c r="M32722" s="24"/>
    </row>
    <row r="32723" spans="1:13" x14ac:dyDescent="0.2">
      <c r="A32723" s="289"/>
      <c r="I32723"/>
      <c r="J32723"/>
      <c r="L32723" s="33"/>
      <c r="M32723" s="24"/>
    </row>
    <row r="32724" spans="1:13" x14ac:dyDescent="0.2">
      <c r="A32724" s="289"/>
      <c r="I32724"/>
      <c r="J32724"/>
      <c r="L32724" s="33"/>
      <c r="M32724" s="24"/>
    </row>
    <row r="32725" spans="1:13" x14ac:dyDescent="0.2">
      <c r="A32725" s="289"/>
      <c r="I32725"/>
      <c r="J32725"/>
      <c r="L32725" s="33"/>
      <c r="M32725" s="24"/>
    </row>
    <row r="32726" spans="1:13" x14ac:dyDescent="0.2">
      <c r="A32726" s="289"/>
      <c r="I32726"/>
      <c r="J32726"/>
      <c r="L32726" s="33"/>
      <c r="M32726" s="24"/>
    </row>
    <row r="32727" spans="1:13" x14ac:dyDescent="0.2">
      <c r="A32727" s="289"/>
      <c r="I32727"/>
      <c r="J32727"/>
      <c r="L32727" s="33"/>
      <c r="M32727" s="24"/>
    </row>
    <row r="32728" spans="1:13" x14ac:dyDescent="0.2">
      <c r="A32728" s="289"/>
      <c r="I32728"/>
      <c r="J32728"/>
      <c r="L32728" s="33"/>
      <c r="M32728" s="24"/>
    </row>
    <row r="32729" spans="1:13" x14ac:dyDescent="0.2">
      <c r="A32729" s="289"/>
      <c r="I32729"/>
      <c r="J32729"/>
      <c r="L32729" s="33"/>
      <c r="M32729" s="24"/>
    </row>
    <row r="32730" spans="1:13" x14ac:dyDescent="0.2">
      <c r="A32730" s="289"/>
      <c r="I32730"/>
      <c r="J32730"/>
      <c r="L32730" s="33"/>
      <c r="M32730" s="24"/>
    </row>
    <row r="32731" spans="1:13" x14ac:dyDescent="0.2">
      <c r="A32731" s="289"/>
      <c r="I32731"/>
      <c r="J32731"/>
      <c r="L32731" s="33"/>
      <c r="M32731" s="24"/>
    </row>
    <row r="32732" spans="1:13" x14ac:dyDescent="0.2">
      <c r="A32732" s="289"/>
      <c r="I32732"/>
      <c r="J32732"/>
      <c r="L32732" s="33"/>
      <c r="M32732" s="24"/>
    </row>
    <row r="32733" spans="1:13" x14ac:dyDescent="0.2">
      <c r="A32733" s="289"/>
      <c r="I32733"/>
      <c r="J32733"/>
      <c r="L32733" s="33"/>
      <c r="M32733" s="24"/>
    </row>
    <row r="32734" spans="1:13" x14ac:dyDescent="0.2">
      <c r="A32734" s="289"/>
      <c r="I32734"/>
      <c r="J32734"/>
      <c r="L32734" s="33"/>
      <c r="M32734" s="24"/>
    </row>
    <row r="32735" spans="1:13" x14ac:dyDescent="0.2">
      <c r="A32735" s="289"/>
      <c r="I32735"/>
      <c r="J32735"/>
      <c r="L32735" s="33"/>
      <c r="M32735" s="24"/>
    </row>
    <row r="32736" spans="1:13" x14ac:dyDescent="0.2">
      <c r="A32736" s="289"/>
      <c r="I32736"/>
      <c r="J32736"/>
      <c r="L32736" s="33"/>
      <c r="M32736" s="24"/>
    </row>
    <row r="32737" spans="1:13" x14ac:dyDescent="0.2">
      <c r="A32737" s="289"/>
      <c r="I32737"/>
      <c r="J32737"/>
      <c r="L32737" s="33"/>
      <c r="M32737" s="24"/>
    </row>
    <row r="32738" spans="1:13" x14ac:dyDescent="0.2">
      <c r="A32738" s="289"/>
      <c r="I32738"/>
      <c r="J32738"/>
      <c r="L32738" s="33"/>
      <c r="M32738" s="24"/>
    </row>
    <row r="32739" spans="1:13" x14ac:dyDescent="0.2">
      <c r="A32739" s="289"/>
      <c r="I32739"/>
      <c r="J32739"/>
      <c r="L32739" s="33"/>
      <c r="M32739" s="24"/>
    </row>
    <row r="32740" spans="1:13" x14ac:dyDescent="0.2">
      <c r="A32740" s="289"/>
      <c r="I32740"/>
      <c r="J32740"/>
      <c r="L32740" s="33"/>
      <c r="M32740" s="24"/>
    </row>
    <row r="32741" spans="1:13" x14ac:dyDescent="0.2">
      <c r="A32741" s="289"/>
      <c r="I32741"/>
      <c r="J32741"/>
      <c r="L32741" s="33"/>
      <c r="M32741" s="24"/>
    </row>
    <row r="32742" spans="1:13" x14ac:dyDescent="0.2">
      <c r="A32742" s="289"/>
      <c r="I32742"/>
      <c r="J32742"/>
      <c r="L32742" s="33"/>
      <c r="M32742" s="24"/>
    </row>
    <row r="32743" spans="1:13" x14ac:dyDescent="0.2">
      <c r="A32743" s="289"/>
      <c r="I32743"/>
      <c r="J32743"/>
      <c r="L32743" s="33"/>
      <c r="M32743" s="24"/>
    </row>
    <row r="32744" spans="1:13" x14ac:dyDescent="0.2">
      <c r="A32744" s="289"/>
      <c r="I32744"/>
      <c r="J32744"/>
      <c r="L32744" s="33"/>
      <c r="M32744" s="24"/>
    </row>
    <row r="32745" spans="1:13" x14ac:dyDescent="0.2">
      <c r="A32745" s="289"/>
      <c r="I32745"/>
      <c r="J32745"/>
      <c r="L32745" s="33"/>
      <c r="M32745" s="24"/>
    </row>
    <row r="32746" spans="1:13" x14ac:dyDescent="0.2">
      <c r="A32746" s="289"/>
      <c r="I32746"/>
      <c r="J32746"/>
      <c r="L32746" s="33"/>
      <c r="M32746" s="24"/>
    </row>
    <row r="32747" spans="1:13" x14ac:dyDescent="0.2">
      <c r="A32747" s="289"/>
      <c r="I32747"/>
      <c r="J32747"/>
      <c r="L32747" s="33"/>
      <c r="M32747" s="24"/>
    </row>
    <row r="32748" spans="1:13" x14ac:dyDescent="0.2">
      <c r="A32748" s="289"/>
      <c r="I32748"/>
      <c r="J32748"/>
      <c r="L32748" s="33"/>
      <c r="M32748" s="24"/>
    </row>
    <row r="32749" spans="1:13" x14ac:dyDescent="0.2">
      <c r="A32749" s="289"/>
      <c r="I32749"/>
      <c r="J32749"/>
      <c r="L32749" s="33"/>
      <c r="M32749" s="24"/>
    </row>
    <row r="32750" spans="1:13" x14ac:dyDescent="0.2">
      <c r="A32750" s="289"/>
      <c r="I32750"/>
      <c r="J32750"/>
      <c r="L32750" s="33"/>
      <c r="M32750" s="24"/>
    </row>
    <row r="32751" spans="1:13" x14ac:dyDescent="0.2">
      <c r="A32751" s="289"/>
      <c r="I32751"/>
      <c r="J32751"/>
      <c r="L32751" s="33"/>
      <c r="M32751" s="24"/>
    </row>
    <row r="32752" spans="1:13" x14ac:dyDescent="0.2">
      <c r="A32752" s="289"/>
      <c r="I32752"/>
      <c r="J32752"/>
      <c r="L32752" s="33"/>
      <c r="M32752" s="24"/>
    </row>
    <row r="32753" spans="1:13" x14ac:dyDescent="0.2">
      <c r="A32753" s="289"/>
      <c r="I32753"/>
      <c r="J32753"/>
      <c r="L32753" s="33"/>
      <c r="M32753" s="24"/>
    </row>
    <row r="32754" spans="1:13" x14ac:dyDescent="0.2">
      <c r="A32754" s="289"/>
      <c r="I32754"/>
      <c r="J32754"/>
      <c r="L32754" s="33"/>
      <c r="M32754" s="24"/>
    </row>
    <row r="32755" spans="1:13" x14ac:dyDescent="0.2">
      <c r="A32755" s="289"/>
      <c r="I32755"/>
      <c r="J32755"/>
      <c r="L32755" s="33"/>
      <c r="M32755" s="24"/>
    </row>
    <row r="32756" spans="1:13" x14ac:dyDescent="0.2">
      <c r="A32756" s="289"/>
      <c r="I32756"/>
      <c r="J32756"/>
      <c r="L32756" s="33"/>
      <c r="M32756" s="24"/>
    </row>
    <row r="32757" spans="1:13" x14ac:dyDescent="0.2">
      <c r="A32757" s="289"/>
      <c r="I32757"/>
      <c r="J32757"/>
      <c r="L32757" s="33"/>
      <c r="M32757" s="24"/>
    </row>
    <row r="32758" spans="1:13" x14ac:dyDescent="0.2">
      <c r="A32758" s="289"/>
      <c r="I32758"/>
      <c r="J32758"/>
      <c r="L32758" s="33"/>
      <c r="M32758" s="24"/>
    </row>
    <row r="32759" spans="1:13" x14ac:dyDescent="0.2">
      <c r="A32759" s="289"/>
      <c r="I32759"/>
      <c r="J32759"/>
      <c r="L32759" s="33"/>
      <c r="M32759" s="24"/>
    </row>
    <row r="32760" spans="1:13" x14ac:dyDescent="0.2">
      <c r="A32760" s="289"/>
      <c r="I32760"/>
      <c r="J32760"/>
      <c r="L32760" s="33"/>
      <c r="M32760" s="24"/>
    </row>
    <row r="32761" spans="1:13" x14ac:dyDescent="0.2">
      <c r="A32761" s="289"/>
      <c r="I32761"/>
      <c r="J32761"/>
      <c r="L32761" s="33"/>
      <c r="M32761" s="24"/>
    </row>
    <row r="32762" spans="1:13" x14ac:dyDescent="0.2">
      <c r="A32762" s="289"/>
      <c r="I32762"/>
      <c r="J32762"/>
      <c r="L32762" s="33"/>
      <c r="M32762" s="24"/>
    </row>
    <row r="32763" spans="1:13" x14ac:dyDescent="0.2">
      <c r="A32763" s="289"/>
      <c r="I32763"/>
      <c r="J32763"/>
      <c r="L32763" s="33"/>
      <c r="M32763" s="24"/>
    </row>
    <row r="32764" spans="1:13" x14ac:dyDescent="0.2">
      <c r="A32764" s="289"/>
      <c r="I32764"/>
      <c r="J32764"/>
      <c r="L32764" s="33"/>
      <c r="M32764" s="24"/>
    </row>
    <row r="32765" spans="1:13" x14ac:dyDescent="0.2">
      <c r="A32765" s="289"/>
      <c r="I32765"/>
      <c r="J32765"/>
      <c r="L32765" s="33"/>
      <c r="M32765" s="24"/>
    </row>
    <row r="32766" spans="1:13" x14ac:dyDescent="0.2">
      <c r="A32766" s="289"/>
      <c r="I32766"/>
      <c r="J32766"/>
      <c r="L32766" s="33"/>
      <c r="M32766" s="24"/>
    </row>
    <row r="32767" spans="1:13" x14ac:dyDescent="0.2">
      <c r="A32767" s="289"/>
      <c r="I32767"/>
      <c r="J32767"/>
      <c r="L32767" s="33"/>
      <c r="M32767" s="24"/>
    </row>
    <row r="32768" spans="1:13" x14ac:dyDescent="0.2">
      <c r="A32768" s="289"/>
      <c r="I32768"/>
      <c r="J32768"/>
      <c r="L32768" s="33"/>
      <c r="M32768" s="24"/>
    </row>
    <row r="32769" spans="1:13" x14ac:dyDescent="0.2">
      <c r="A32769" s="289"/>
      <c r="I32769"/>
      <c r="J32769"/>
      <c r="L32769" s="33"/>
      <c r="M32769" s="24"/>
    </row>
    <row r="32770" spans="1:13" x14ac:dyDescent="0.2">
      <c r="A32770" s="289"/>
      <c r="I32770"/>
      <c r="J32770"/>
      <c r="L32770" s="33"/>
      <c r="M32770" s="24"/>
    </row>
    <row r="32771" spans="1:13" x14ac:dyDescent="0.2">
      <c r="A32771" s="289"/>
      <c r="I32771"/>
      <c r="J32771"/>
      <c r="L32771" s="33"/>
      <c r="M32771" s="24"/>
    </row>
    <row r="32772" spans="1:13" x14ac:dyDescent="0.2">
      <c r="A32772" s="289"/>
      <c r="I32772"/>
      <c r="J32772"/>
      <c r="L32772" s="33"/>
      <c r="M32772" s="24"/>
    </row>
    <row r="32773" spans="1:13" x14ac:dyDescent="0.2">
      <c r="A32773" s="289"/>
      <c r="I32773"/>
      <c r="J32773"/>
      <c r="L32773" s="33"/>
      <c r="M32773" s="24"/>
    </row>
    <row r="32774" spans="1:13" x14ac:dyDescent="0.2">
      <c r="A32774" s="289"/>
      <c r="I32774"/>
      <c r="J32774"/>
      <c r="L32774" s="33"/>
      <c r="M32774" s="24"/>
    </row>
    <row r="32775" spans="1:13" x14ac:dyDescent="0.2">
      <c r="A32775" s="289"/>
      <c r="I32775"/>
      <c r="J32775"/>
      <c r="L32775" s="33"/>
      <c r="M32775" s="24"/>
    </row>
    <row r="32776" spans="1:13" x14ac:dyDescent="0.2">
      <c r="A32776" s="289"/>
      <c r="I32776"/>
      <c r="J32776"/>
      <c r="L32776" s="33"/>
      <c r="M32776" s="24"/>
    </row>
    <row r="32777" spans="1:13" x14ac:dyDescent="0.2">
      <c r="A32777" s="289"/>
      <c r="I32777"/>
      <c r="J32777"/>
      <c r="L32777" s="33"/>
      <c r="M32777" s="24"/>
    </row>
    <row r="32778" spans="1:13" x14ac:dyDescent="0.2">
      <c r="A32778" s="289"/>
      <c r="I32778"/>
      <c r="J32778"/>
      <c r="L32778" s="33"/>
      <c r="M32778" s="24"/>
    </row>
    <row r="32779" spans="1:13" x14ac:dyDescent="0.2">
      <c r="A32779" s="289"/>
      <c r="I32779"/>
      <c r="J32779"/>
      <c r="L32779" s="33"/>
      <c r="M32779" s="24"/>
    </row>
    <row r="32780" spans="1:13" x14ac:dyDescent="0.2">
      <c r="A32780" s="289"/>
      <c r="I32780"/>
      <c r="J32780"/>
      <c r="L32780" s="33"/>
      <c r="M32780" s="24"/>
    </row>
    <row r="32781" spans="1:13" x14ac:dyDescent="0.2">
      <c r="A32781" s="289"/>
      <c r="I32781"/>
      <c r="J32781"/>
      <c r="L32781" s="33"/>
      <c r="M32781" s="24"/>
    </row>
    <row r="32782" spans="1:13" x14ac:dyDescent="0.2">
      <c r="A32782" s="289"/>
      <c r="I32782"/>
      <c r="J32782"/>
      <c r="L32782" s="33"/>
      <c r="M32782" s="24"/>
    </row>
    <row r="32783" spans="1:13" x14ac:dyDescent="0.2">
      <c r="A32783" s="289"/>
      <c r="I32783"/>
      <c r="J32783"/>
      <c r="L32783" s="33"/>
      <c r="M32783" s="24"/>
    </row>
    <row r="32784" spans="1:13" x14ac:dyDescent="0.2">
      <c r="A32784" s="289"/>
      <c r="I32784"/>
      <c r="J32784"/>
      <c r="L32784" s="33"/>
      <c r="M32784" s="24"/>
    </row>
    <row r="32785" spans="1:13" x14ac:dyDescent="0.2">
      <c r="A32785" s="289"/>
      <c r="I32785"/>
      <c r="J32785"/>
      <c r="L32785" s="33"/>
      <c r="M32785" s="24"/>
    </row>
    <row r="32786" spans="1:13" x14ac:dyDescent="0.2">
      <c r="A32786" s="289"/>
      <c r="I32786"/>
      <c r="J32786"/>
      <c r="L32786" s="33"/>
      <c r="M32786" s="24"/>
    </row>
    <row r="32787" spans="1:13" x14ac:dyDescent="0.2">
      <c r="A32787" s="289"/>
      <c r="I32787"/>
      <c r="J32787"/>
      <c r="L32787" s="33"/>
      <c r="M32787" s="24"/>
    </row>
    <row r="32788" spans="1:13" x14ac:dyDescent="0.2">
      <c r="A32788" s="289"/>
      <c r="I32788"/>
      <c r="J32788"/>
      <c r="L32788" s="33"/>
      <c r="M32788" s="24"/>
    </row>
    <row r="32789" spans="1:13" x14ac:dyDescent="0.2">
      <c r="A32789" s="289"/>
      <c r="I32789"/>
      <c r="J32789"/>
      <c r="L32789" s="33"/>
      <c r="M32789" s="24"/>
    </row>
    <row r="32790" spans="1:13" x14ac:dyDescent="0.2">
      <c r="A32790" s="289"/>
      <c r="I32790"/>
      <c r="J32790"/>
      <c r="L32790" s="33"/>
      <c r="M32790" s="24"/>
    </row>
    <row r="32791" spans="1:13" x14ac:dyDescent="0.2">
      <c r="A32791" s="289"/>
      <c r="I32791"/>
      <c r="J32791"/>
      <c r="L32791" s="33"/>
      <c r="M32791" s="24"/>
    </row>
    <row r="32792" spans="1:13" x14ac:dyDescent="0.2">
      <c r="A32792" s="289"/>
      <c r="I32792"/>
      <c r="J32792"/>
      <c r="L32792" s="33"/>
      <c r="M32792" s="24"/>
    </row>
    <row r="32793" spans="1:13" x14ac:dyDescent="0.2">
      <c r="A32793" s="289"/>
      <c r="I32793"/>
      <c r="J32793"/>
      <c r="L32793" s="33"/>
      <c r="M32793" s="24"/>
    </row>
    <row r="32794" spans="1:13" x14ac:dyDescent="0.2">
      <c r="A32794" s="289"/>
      <c r="I32794"/>
      <c r="J32794"/>
      <c r="L32794" s="33"/>
      <c r="M32794" s="24"/>
    </row>
    <row r="32795" spans="1:13" x14ac:dyDescent="0.2">
      <c r="A32795" s="289"/>
      <c r="I32795"/>
      <c r="J32795"/>
      <c r="L32795" s="33"/>
      <c r="M32795" s="24"/>
    </row>
    <row r="32796" spans="1:13" x14ac:dyDescent="0.2">
      <c r="A32796" s="289"/>
      <c r="I32796"/>
      <c r="J32796"/>
      <c r="L32796" s="33"/>
      <c r="M32796" s="24"/>
    </row>
    <row r="32797" spans="1:13" x14ac:dyDescent="0.2">
      <c r="A32797" s="289"/>
      <c r="I32797"/>
      <c r="J32797"/>
      <c r="L32797" s="33"/>
      <c r="M32797" s="24"/>
    </row>
    <row r="32798" spans="1:13" x14ac:dyDescent="0.2">
      <c r="A32798" s="289"/>
      <c r="I32798"/>
      <c r="J32798"/>
      <c r="L32798" s="33"/>
      <c r="M32798" s="24"/>
    </row>
    <row r="32799" spans="1:13" x14ac:dyDescent="0.2">
      <c r="A32799" s="289"/>
      <c r="I32799"/>
      <c r="J32799"/>
      <c r="L32799" s="33"/>
      <c r="M32799" s="24"/>
    </row>
    <row r="32800" spans="1:13" x14ac:dyDescent="0.2">
      <c r="A32800" s="289"/>
      <c r="I32800"/>
      <c r="J32800"/>
      <c r="L32800" s="33"/>
      <c r="M32800" s="24"/>
    </row>
    <row r="32801" spans="1:13" x14ac:dyDescent="0.2">
      <c r="A32801" s="289"/>
      <c r="I32801"/>
      <c r="J32801"/>
      <c r="L32801" s="33"/>
      <c r="M32801" s="24"/>
    </row>
    <row r="32802" spans="1:13" x14ac:dyDescent="0.2">
      <c r="A32802" s="289"/>
      <c r="I32802"/>
      <c r="J32802"/>
      <c r="L32802" s="33"/>
      <c r="M32802" s="24"/>
    </row>
    <row r="32803" spans="1:13" x14ac:dyDescent="0.2">
      <c r="A32803" s="289"/>
      <c r="I32803"/>
      <c r="J32803"/>
      <c r="L32803" s="33"/>
      <c r="M32803" s="24"/>
    </row>
    <row r="32804" spans="1:13" x14ac:dyDescent="0.2">
      <c r="A32804" s="289"/>
      <c r="I32804"/>
      <c r="J32804"/>
      <c r="L32804" s="33"/>
      <c r="M32804" s="24"/>
    </row>
    <row r="32805" spans="1:13" x14ac:dyDescent="0.2">
      <c r="A32805" s="289"/>
      <c r="I32805"/>
      <c r="J32805"/>
      <c r="L32805" s="33"/>
      <c r="M32805" s="24"/>
    </row>
    <row r="32806" spans="1:13" x14ac:dyDescent="0.2">
      <c r="A32806" s="289"/>
      <c r="I32806"/>
      <c r="J32806"/>
      <c r="L32806" s="33"/>
      <c r="M32806" s="24"/>
    </row>
    <row r="32807" spans="1:13" x14ac:dyDescent="0.2">
      <c r="A32807" s="289"/>
      <c r="I32807"/>
      <c r="J32807"/>
      <c r="L32807" s="33"/>
      <c r="M32807" s="24"/>
    </row>
    <row r="32808" spans="1:13" x14ac:dyDescent="0.2">
      <c r="A32808" s="289"/>
      <c r="I32808"/>
      <c r="J32808"/>
      <c r="L32808" s="33"/>
      <c r="M32808" s="24"/>
    </row>
    <row r="32809" spans="1:13" x14ac:dyDescent="0.2">
      <c r="A32809" s="289"/>
      <c r="I32809"/>
      <c r="J32809"/>
      <c r="L32809" s="33"/>
      <c r="M32809" s="24"/>
    </row>
    <row r="32810" spans="1:13" x14ac:dyDescent="0.2">
      <c r="A32810" s="289"/>
      <c r="I32810"/>
      <c r="J32810"/>
      <c r="L32810" s="33"/>
      <c r="M32810" s="24"/>
    </row>
    <row r="32811" spans="1:13" x14ac:dyDescent="0.2">
      <c r="A32811" s="289"/>
      <c r="I32811"/>
      <c r="J32811"/>
      <c r="L32811" s="33"/>
      <c r="M32811" s="24"/>
    </row>
    <row r="32812" spans="1:13" x14ac:dyDescent="0.2">
      <c r="A32812" s="289"/>
      <c r="I32812"/>
      <c r="J32812"/>
      <c r="L32812" s="33"/>
      <c r="M32812" s="24"/>
    </row>
    <row r="32813" spans="1:13" x14ac:dyDescent="0.2">
      <c r="A32813" s="289"/>
      <c r="I32813"/>
      <c r="J32813"/>
      <c r="L32813" s="33"/>
      <c r="M32813" s="24"/>
    </row>
    <row r="32814" spans="1:13" x14ac:dyDescent="0.2">
      <c r="A32814" s="289"/>
      <c r="I32814"/>
      <c r="J32814"/>
      <c r="L32814" s="33"/>
      <c r="M32814" s="24"/>
    </row>
    <row r="32815" spans="1:13" x14ac:dyDescent="0.2">
      <c r="A32815" s="289"/>
      <c r="I32815"/>
      <c r="J32815"/>
      <c r="L32815" s="33"/>
      <c r="M32815" s="24"/>
    </row>
    <row r="32816" spans="1:13" x14ac:dyDescent="0.2">
      <c r="A32816" s="289"/>
      <c r="I32816"/>
      <c r="J32816"/>
      <c r="L32816" s="33"/>
      <c r="M32816" s="24"/>
    </row>
    <row r="32817" spans="1:13" x14ac:dyDescent="0.2">
      <c r="A32817" s="289"/>
      <c r="I32817"/>
      <c r="J32817"/>
      <c r="L32817" s="33"/>
      <c r="M32817" s="24"/>
    </row>
    <row r="32818" spans="1:13" x14ac:dyDescent="0.2">
      <c r="A32818" s="289"/>
      <c r="I32818"/>
      <c r="J32818"/>
      <c r="L32818" s="33"/>
      <c r="M32818" s="24"/>
    </row>
    <row r="32819" spans="1:13" x14ac:dyDescent="0.2">
      <c r="A32819" s="289"/>
      <c r="I32819"/>
      <c r="J32819"/>
      <c r="L32819" s="33"/>
      <c r="M32819" s="24"/>
    </row>
    <row r="32820" spans="1:13" x14ac:dyDescent="0.2">
      <c r="A32820" s="289"/>
      <c r="I32820"/>
      <c r="J32820"/>
      <c r="L32820" s="33"/>
      <c r="M32820" s="24"/>
    </row>
    <row r="32821" spans="1:13" x14ac:dyDescent="0.2">
      <c r="A32821" s="289"/>
      <c r="I32821"/>
      <c r="J32821"/>
      <c r="L32821" s="33"/>
      <c r="M32821" s="24"/>
    </row>
    <row r="32822" spans="1:13" x14ac:dyDescent="0.2">
      <c r="A32822" s="289"/>
      <c r="I32822"/>
      <c r="J32822"/>
      <c r="L32822" s="33"/>
      <c r="M32822" s="24"/>
    </row>
    <row r="32823" spans="1:13" x14ac:dyDescent="0.2">
      <c r="A32823" s="289"/>
      <c r="I32823"/>
      <c r="J32823"/>
      <c r="L32823" s="33"/>
      <c r="M32823" s="24"/>
    </row>
    <row r="32824" spans="1:13" x14ac:dyDescent="0.2">
      <c r="A32824" s="289"/>
      <c r="I32824"/>
      <c r="J32824"/>
      <c r="L32824" s="33"/>
      <c r="M32824" s="24"/>
    </row>
    <row r="32825" spans="1:13" x14ac:dyDescent="0.2">
      <c r="A32825" s="289"/>
      <c r="I32825"/>
      <c r="J32825"/>
      <c r="L32825" s="33"/>
      <c r="M32825" s="24"/>
    </row>
    <row r="32826" spans="1:13" x14ac:dyDescent="0.2">
      <c r="A32826" s="289"/>
      <c r="I32826"/>
      <c r="J32826"/>
      <c r="L32826" s="33"/>
      <c r="M32826" s="24"/>
    </row>
    <row r="32827" spans="1:13" x14ac:dyDescent="0.2">
      <c r="A32827" s="289"/>
      <c r="I32827"/>
      <c r="J32827"/>
      <c r="L32827" s="33"/>
      <c r="M32827" s="24"/>
    </row>
    <row r="32828" spans="1:13" x14ac:dyDescent="0.2">
      <c r="A32828" s="289"/>
      <c r="I32828"/>
      <c r="J32828"/>
      <c r="L32828" s="33"/>
      <c r="M32828" s="24"/>
    </row>
    <row r="32829" spans="1:13" x14ac:dyDescent="0.2">
      <c r="A32829" s="289"/>
      <c r="I32829"/>
      <c r="J32829"/>
      <c r="L32829" s="33"/>
      <c r="M32829" s="24"/>
    </row>
    <row r="32830" spans="1:13" x14ac:dyDescent="0.2">
      <c r="A32830" s="289"/>
      <c r="I32830"/>
      <c r="J32830"/>
      <c r="L32830" s="33"/>
      <c r="M32830" s="24"/>
    </row>
    <row r="32831" spans="1:13" x14ac:dyDescent="0.2">
      <c r="A32831" s="289"/>
      <c r="I32831"/>
      <c r="J32831"/>
      <c r="L32831" s="33"/>
      <c r="M32831" s="24"/>
    </row>
    <row r="32832" spans="1:13" x14ac:dyDescent="0.2">
      <c r="A32832" s="289"/>
      <c r="I32832"/>
      <c r="J32832"/>
      <c r="L32832" s="33"/>
      <c r="M32832" s="24"/>
    </row>
    <row r="32833" spans="1:13" x14ac:dyDescent="0.2">
      <c r="A32833" s="289"/>
      <c r="I32833"/>
      <c r="J32833"/>
      <c r="L32833" s="33"/>
      <c r="M32833" s="24"/>
    </row>
    <row r="32834" spans="1:13" x14ac:dyDescent="0.2">
      <c r="A32834" s="289"/>
      <c r="I32834"/>
      <c r="J32834"/>
      <c r="L32834" s="33"/>
      <c r="M32834" s="24"/>
    </row>
    <row r="32835" spans="1:13" x14ac:dyDescent="0.2">
      <c r="A32835" s="289"/>
      <c r="I32835"/>
      <c r="J32835"/>
      <c r="L32835" s="33"/>
      <c r="M32835" s="24"/>
    </row>
    <row r="32836" spans="1:13" x14ac:dyDescent="0.2">
      <c r="A32836" s="289"/>
      <c r="I32836"/>
      <c r="J32836"/>
      <c r="L32836" s="33"/>
      <c r="M32836" s="24"/>
    </row>
    <row r="32837" spans="1:13" x14ac:dyDescent="0.2">
      <c r="A32837" s="289"/>
      <c r="I32837"/>
      <c r="J32837"/>
      <c r="L32837" s="33"/>
      <c r="M32837" s="24"/>
    </row>
    <row r="32838" spans="1:13" x14ac:dyDescent="0.2">
      <c r="A32838" s="289"/>
      <c r="I32838"/>
      <c r="J32838"/>
      <c r="L32838" s="33"/>
      <c r="M32838" s="24"/>
    </row>
    <row r="32839" spans="1:13" x14ac:dyDescent="0.2">
      <c r="A32839" s="289"/>
      <c r="I32839"/>
      <c r="J32839"/>
      <c r="L32839" s="33"/>
      <c r="M32839" s="24"/>
    </row>
    <row r="32840" spans="1:13" x14ac:dyDescent="0.2">
      <c r="A32840" s="289"/>
      <c r="I32840"/>
      <c r="J32840"/>
      <c r="L32840" s="33"/>
      <c r="M32840" s="24"/>
    </row>
    <row r="32841" spans="1:13" x14ac:dyDescent="0.2">
      <c r="A32841" s="289"/>
      <c r="I32841"/>
      <c r="J32841"/>
      <c r="L32841" s="33"/>
      <c r="M32841" s="24"/>
    </row>
    <row r="32842" spans="1:13" x14ac:dyDescent="0.2">
      <c r="A32842" s="289"/>
      <c r="I32842"/>
      <c r="J32842"/>
      <c r="L32842" s="33"/>
      <c r="M32842" s="24"/>
    </row>
    <row r="32843" spans="1:13" x14ac:dyDescent="0.2">
      <c r="A32843" s="289"/>
      <c r="I32843"/>
      <c r="J32843"/>
      <c r="L32843" s="33"/>
      <c r="M32843" s="24"/>
    </row>
    <row r="32844" spans="1:13" x14ac:dyDescent="0.2">
      <c r="A32844" s="289"/>
      <c r="I32844"/>
      <c r="J32844"/>
      <c r="L32844" s="33"/>
      <c r="M32844" s="24"/>
    </row>
    <row r="32845" spans="1:13" x14ac:dyDescent="0.2">
      <c r="A32845" s="289"/>
      <c r="I32845"/>
      <c r="J32845"/>
      <c r="L32845" s="33"/>
      <c r="M32845" s="24"/>
    </row>
    <row r="32846" spans="1:13" x14ac:dyDescent="0.2">
      <c r="A32846" s="289"/>
      <c r="I32846"/>
      <c r="J32846"/>
      <c r="L32846" s="33"/>
      <c r="M32846" s="24"/>
    </row>
    <row r="32847" spans="1:13" x14ac:dyDescent="0.2">
      <c r="A32847" s="289"/>
      <c r="I32847"/>
      <c r="J32847"/>
      <c r="L32847" s="33"/>
      <c r="M32847" s="24"/>
    </row>
    <row r="32848" spans="1:13" x14ac:dyDescent="0.2">
      <c r="A32848" s="289"/>
      <c r="I32848"/>
      <c r="J32848"/>
      <c r="L32848" s="33"/>
      <c r="M32848" s="24"/>
    </row>
    <row r="32849" spans="1:13" x14ac:dyDescent="0.2">
      <c r="A32849" s="289"/>
      <c r="I32849"/>
      <c r="J32849"/>
      <c r="L32849" s="33"/>
      <c r="M32849" s="24"/>
    </row>
    <row r="32850" spans="1:13" x14ac:dyDescent="0.2">
      <c r="A32850" s="289"/>
      <c r="I32850"/>
      <c r="J32850"/>
      <c r="L32850" s="33"/>
      <c r="M32850" s="24"/>
    </row>
    <row r="32851" spans="1:13" x14ac:dyDescent="0.2">
      <c r="A32851" s="289"/>
      <c r="I32851"/>
      <c r="J32851"/>
      <c r="L32851" s="33"/>
      <c r="M32851" s="24"/>
    </row>
    <row r="32852" spans="1:13" x14ac:dyDescent="0.2">
      <c r="A32852" s="289"/>
      <c r="I32852"/>
      <c r="J32852"/>
      <c r="L32852" s="33"/>
      <c r="M32852" s="24"/>
    </row>
    <row r="32853" spans="1:13" x14ac:dyDescent="0.2">
      <c r="A32853" s="289"/>
      <c r="I32853"/>
      <c r="J32853"/>
      <c r="L32853" s="33"/>
      <c r="M32853" s="24"/>
    </row>
    <row r="32854" spans="1:13" x14ac:dyDescent="0.2">
      <c r="A32854" s="289"/>
      <c r="I32854"/>
      <c r="J32854"/>
      <c r="L32854" s="33"/>
      <c r="M32854" s="24"/>
    </row>
    <row r="32855" spans="1:13" x14ac:dyDescent="0.2">
      <c r="A32855" s="289"/>
      <c r="I32855"/>
      <c r="J32855"/>
      <c r="L32855" s="33"/>
      <c r="M32855" s="24"/>
    </row>
    <row r="32856" spans="1:13" x14ac:dyDescent="0.2">
      <c r="A32856" s="289"/>
      <c r="I32856"/>
      <c r="J32856"/>
      <c r="L32856" s="33"/>
      <c r="M32856" s="24"/>
    </row>
    <row r="32857" spans="1:13" x14ac:dyDescent="0.2">
      <c r="A32857" s="289"/>
      <c r="I32857"/>
      <c r="J32857"/>
      <c r="L32857" s="33"/>
      <c r="M32857" s="24"/>
    </row>
    <row r="32858" spans="1:13" x14ac:dyDescent="0.2">
      <c r="A32858" s="289"/>
      <c r="I32858"/>
      <c r="J32858"/>
      <c r="L32858" s="33"/>
      <c r="M32858" s="24"/>
    </row>
    <row r="32859" spans="1:13" x14ac:dyDescent="0.2">
      <c r="A32859" s="289"/>
      <c r="I32859"/>
      <c r="J32859"/>
      <c r="L32859" s="33"/>
      <c r="M32859" s="24"/>
    </row>
    <row r="32860" spans="1:13" x14ac:dyDescent="0.2">
      <c r="A32860" s="289"/>
      <c r="I32860"/>
      <c r="J32860"/>
      <c r="L32860" s="33"/>
      <c r="M32860" s="24"/>
    </row>
    <row r="32861" spans="1:13" x14ac:dyDescent="0.2">
      <c r="A32861" s="289"/>
      <c r="I32861"/>
      <c r="J32861"/>
      <c r="L32861" s="33"/>
      <c r="M32861" s="24"/>
    </row>
    <row r="32862" spans="1:13" x14ac:dyDescent="0.2">
      <c r="A32862" s="289"/>
      <c r="I32862"/>
      <c r="J32862"/>
      <c r="L32862" s="33"/>
      <c r="M32862" s="24"/>
    </row>
    <row r="32863" spans="1:13" x14ac:dyDescent="0.2">
      <c r="A32863" s="289"/>
      <c r="I32863"/>
      <c r="J32863"/>
      <c r="L32863" s="33"/>
      <c r="M32863" s="24"/>
    </row>
    <row r="32864" spans="1:13" x14ac:dyDescent="0.2">
      <c r="A32864" s="289"/>
      <c r="I32864"/>
      <c r="J32864"/>
      <c r="L32864" s="33"/>
      <c r="M32864" s="24"/>
    </row>
    <row r="32865" spans="1:13" x14ac:dyDescent="0.2">
      <c r="A32865" s="289"/>
      <c r="I32865"/>
      <c r="J32865"/>
      <c r="L32865" s="33"/>
      <c r="M32865" s="24"/>
    </row>
    <row r="32866" spans="1:13" x14ac:dyDescent="0.2">
      <c r="A32866" s="289"/>
      <c r="I32866"/>
      <c r="J32866"/>
      <c r="L32866" s="33"/>
      <c r="M32866" s="24"/>
    </row>
    <row r="32867" spans="1:13" x14ac:dyDescent="0.2">
      <c r="A32867" s="289"/>
      <c r="I32867"/>
      <c r="J32867"/>
      <c r="L32867" s="33"/>
      <c r="M32867" s="24"/>
    </row>
    <row r="32868" spans="1:13" x14ac:dyDescent="0.2">
      <c r="A32868" s="289"/>
      <c r="I32868"/>
      <c r="J32868"/>
      <c r="L32868" s="33"/>
      <c r="M32868" s="24"/>
    </row>
    <row r="32869" spans="1:13" x14ac:dyDescent="0.2">
      <c r="A32869" s="289"/>
      <c r="I32869"/>
      <c r="J32869"/>
      <c r="L32869" s="33"/>
      <c r="M32869" s="24"/>
    </row>
    <row r="32870" spans="1:13" x14ac:dyDescent="0.2">
      <c r="A32870" s="289"/>
      <c r="I32870"/>
      <c r="J32870"/>
      <c r="L32870" s="33"/>
      <c r="M32870" s="24"/>
    </row>
    <row r="32871" spans="1:13" x14ac:dyDescent="0.2">
      <c r="A32871" s="289"/>
      <c r="I32871"/>
      <c r="J32871"/>
      <c r="L32871" s="33"/>
      <c r="M32871" s="24"/>
    </row>
    <row r="32872" spans="1:13" x14ac:dyDescent="0.2">
      <c r="A32872" s="289"/>
      <c r="I32872"/>
      <c r="J32872"/>
      <c r="L32872" s="33"/>
      <c r="M32872" s="24"/>
    </row>
    <row r="32873" spans="1:13" x14ac:dyDescent="0.2">
      <c r="A32873" s="289"/>
      <c r="I32873"/>
      <c r="J32873"/>
      <c r="L32873" s="33"/>
      <c r="M32873" s="24"/>
    </row>
    <row r="32874" spans="1:13" x14ac:dyDescent="0.2">
      <c r="A32874" s="289"/>
      <c r="I32874"/>
      <c r="J32874"/>
      <c r="L32874" s="33"/>
      <c r="M32874" s="24"/>
    </row>
    <row r="32875" spans="1:13" x14ac:dyDescent="0.2">
      <c r="A32875" s="289"/>
      <c r="I32875"/>
      <c r="J32875"/>
      <c r="L32875" s="33"/>
      <c r="M32875" s="24"/>
    </row>
    <row r="32876" spans="1:13" x14ac:dyDescent="0.2">
      <c r="A32876" s="289"/>
      <c r="I32876"/>
      <c r="J32876"/>
      <c r="L32876" s="33"/>
      <c r="M32876" s="24"/>
    </row>
    <row r="32877" spans="1:13" x14ac:dyDescent="0.2">
      <c r="A32877" s="289"/>
      <c r="I32877"/>
      <c r="J32877"/>
      <c r="L32877" s="33"/>
      <c r="M32877" s="24"/>
    </row>
    <row r="32878" spans="1:13" x14ac:dyDescent="0.2">
      <c r="A32878" s="289"/>
      <c r="I32878"/>
      <c r="J32878"/>
      <c r="L32878" s="33"/>
      <c r="M32878" s="24"/>
    </row>
    <row r="32879" spans="1:13" x14ac:dyDescent="0.2">
      <c r="A32879" s="289"/>
      <c r="I32879"/>
      <c r="J32879"/>
      <c r="L32879" s="33"/>
      <c r="M32879" s="24"/>
    </row>
    <row r="32880" spans="1:13" x14ac:dyDescent="0.2">
      <c r="A32880" s="289"/>
      <c r="I32880"/>
      <c r="J32880"/>
      <c r="L32880" s="33"/>
      <c r="M32880" s="24"/>
    </row>
    <row r="32881" spans="1:13" x14ac:dyDescent="0.2">
      <c r="A32881" s="289"/>
      <c r="I32881"/>
      <c r="J32881"/>
      <c r="L32881" s="33"/>
      <c r="M32881" s="24"/>
    </row>
    <row r="32882" spans="1:13" x14ac:dyDescent="0.2">
      <c r="A32882" s="289"/>
      <c r="I32882"/>
      <c r="J32882"/>
      <c r="L32882" s="33"/>
      <c r="M32882" s="24"/>
    </row>
    <row r="32883" spans="1:13" x14ac:dyDescent="0.2">
      <c r="A32883" s="289"/>
      <c r="I32883"/>
      <c r="J32883"/>
      <c r="L32883" s="33"/>
      <c r="M32883" s="24"/>
    </row>
    <row r="32884" spans="1:13" x14ac:dyDescent="0.2">
      <c r="A32884" s="289"/>
      <c r="I32884"/>
      <c r="J32884"/>
      <c r="L32884" s="33"/>
      <c r="M32884" s="24"/>
    </row>
    <row r="32885" spans="1:13" x14ac:dyDescent="0.2">
      <c r="A32885" s="289"/>
      <c r="I32885"/>
      <c r="J32885"/>
      <c r="L32885" s="33"/>
      <c r="M32885" s="24"/>
    </row>
    <row r="32886" spans="1:13" x14ac:dyDescent="0.2">
      <c r="A32886" s="289"/>
      <c r="I32886"/>
      <c r="J32886"/>
      <c r="L32886" s="33"/>
      <c r="M32886" s="24"/>
    </row>
    <row r="32887" spans="1:13" x14ac:dyDescent="0.2">
      <c r="A32887" s="289"/>
      <c r="I32887"/>
      <c r="J32887"/>
      <c r="L32887" s="33"/>
      <c r="M32887" s="24"/>
    </row>
    <row r="32888" spans="1:13" x14ac:dyDescent="0.2">
      <c r="A32888" s="289"/>
      <c r="I32888"/>
      <c r="J32888"/>
      <c r="L32888" s="33"/>
      <c r="M32888" s="24"/>
    </row>
    <row r="32889" spans="1:13" x14ac:dyDescent="0.2">
      <c r="A32889" s="289"/>
      <c r="I32889"/>
      <c r="J32889"/>
      <c r="L32889" s="33"/>
      <c r="M32889" s="24"/>
    </row>
    <row r="32890" spans="1:13" x14ac:dyDescent="0.2">
      <c r="A32890" s="289"/>
      <c r="I32890"/>
      <c r="J32890"/>
      <c r="L32890" s="33"/>
      <c r="M32890" s="24"/>
    </row>
    <row r="32891" spans="1:13" x14ac:dyDescent="0.2">
      <c r="A32891" s="289"/>
      <c r="I32891"/>
      <c r="J32891"/>
      <c r="L32891" s="33"/>
      <c r="M32891" s="24"/>
    </row>
    <row r="32892" spans="1:13" x14ac:dyDescent="0.2">
      <c r="A32892" s="289"/>
      <c r="I32892"/>
      <c r="J32892"/>
      <c r="L32892" s="33"/>
      <c r="M32892" s="24"/>
    </row>
    <row r="32893" spans="1:13" x14ac:dyDescent="0.2">
      <c r="A32893" s="289"/>
      <c r="I32893"/>
      <c r="J32893"/>
      <c r="L32893" s="33"/>
      <c r="M32893" s="24"/>
    </row>
    <row r="32894" spans="1:13" x14ac:dyDescent="0.2">
      <c r="A32894" s="289"/>
      <c r="I32894"/>
      <c r="J32894"/>
      <c r="L32894" s="33"/>
      <c r="M32894" s="24"/>
    </row>
    <row r="32895" spans="1:13" x14ac:dyDescent="0.2">
      <c r="A32895" s="289"/>
      <c r="I32895"/>
      <c r="J32895"/>
      <c r="L32895" s="33"/>
      <c r="M32895" s="24"/>
    </row>
    <row r="32896" spans="1:13" x14ac:dyDescent="0.2">
      <c r="A32896" s="289"/>
      <c r="I32896"/>
      <c r="J32896"/>
      <c r="L32896" s="33"/>
      <c r="M32896" s="24"/>
    </row>
    <row r="32897" spans="1:13" x14ac:dyDescent="0.2">
      <c r="A32897" s="289"/>
      <c r="I32897"/>
      <c r="J32897"/>
      <c r="L32897" s="33"/>
      <c r="M32897" s="24"/>
    </row>
    <row r="32898" spans="1:13" x14ac:dyDescent="0.2">
      <c r="A32898" s="289"/>
      <c r="I32898"/>
      <c r="J32898"/>
      <c r="L32898" s="33"/>
      <c r="M32898" s="24"/>
    </row>
    <row r="32899" spans="1:13" x14ac:dyDescent="0.2">
      <c r="A32899" s="289"/>
      <c r="I32899"/>
      <c r="J32899"/>
      <c r="L32899" s="33"/>
      <c r="M32899" s="24"/>
    </row>
    <row r="32900" spans="1:13" x14ac:dyDescent="0.2">
      <c r="A32900" s="289"/>
      <c r="I32900"/>
      <c r="J32900"/>
      <c r="L32900" s="33"/>
      <c r="M32900" s="24"/>
    </row>
    <row r="32901" spans="1:13" x14ac:dyDescent="0.2">
      <c r="A32901" s="289"/>
      <c r="I32901"/>
      <c r="J32901"/>
      <c r="L32901" s="33"/>
      <c r="M32901" s="24"/>
    </row>
    <row r="32902" spans="1:13" x14ac:dyDescent="0.2">
      <c r="A32902" s="289"/>
      <c r="I32902"/>
      <c r="J32902"/>
      <c r="L32902" s="33"/>
      <c r="M32902" s="24"/>
    </row>
    <row r="32903" spans="1:13" x14ac:dyDescent="0.2">
      <c r="A32903" s="289"/>
      <c r="I32903"/>
      <c r="J32903"/>
      <c r="L32903" s="33"/>
      <c r="M32903" s="24"/>
    </row>
    <row r="32904" spans="1:13" x14ac:dyDescent="0.2">
      <c r="A32904" s="289"/>
      <c r="I32904"/>
      <c r="J32904"/>
      <c r="L32904" s="33"/>
      <c r="M32904" s="24"/>
    </row>
    <row r="32905" spans="1:13" x14ac:dyDescent="0.2">
      <c r="A32905" s="289"/>
      <c r="I32905"/>
      <c r="J32905"/>
      <c r="L32905" s="33"/>
      <c r="M32905" s="24"/>
    </row>
    <row r="32906" spans="1:13" x14ac:dyDescent="0.2">
      <c r="A32906" s="289"/>
      <c r="I32906"/>
      <c r="J32906"/>
      <c r="L32906" s="33"/>
      <c r="M32906" s="24"/>
    </row>
    <row r="32907" spans="1:13" x14ac:dyDescent="0.2">
      <c r="A32907" s="289"/>
      <c r="I32907"/>
      <c r="J32907"/>
      <c r="L32907" s="33"/>
      <c r="M32907" s="24"/>
    </row>
    <row r="32908" spans="1:13" x14ac:dyDescent="0.2">
      <c r="A32908" s="289"/>
      <c r="I32908"/>
      <c r="J32908"/>
      <c r="L32908" s="33"/>
      <c r="M32908" s="24"/>
    </row>
    <row r="32909" spans="1:13" x14ac:dyDescent="0.2">
      <c r="A32909" s="289"/>
      <c r="I32909"/>
      <c r="J32909"/>
      <c r="L32909" s="33"/>
      <c r="M32909" s="24"/>
    </row>
    <row r="32910" spans="1:13" x14ac:dyDescent="0.2">
      <c r="A32910" s="289"/>
      <c r="I32910"/>
      <c r="J32910"/>
      <c r="L32910" s="33"/>
      <c r="M32910" s="24"/>
    </row>
    <row r="32911" spans="1:13" x14ac:dyDescent="0.2">
      <c r="A32911" s="289"/>
      <c r="I32911"/>
      <c r="J32911"/>
      <c r="L32911" s="33"/>
      <c r="M32911" s="24"/>
    </row>
    <row r="32912" spans="1:13" x14ac:dyDescent="0.2">
      <c r="A32912" s="289"/>
      <c r="I32912"/>
      <c r="J32912"/>
      <c r="L32912" s="33"/>
      <c r="M32912" s="24"/>
    </row>
    <row r="32913" spans="1:13" x14ac:dyDescent="0.2">
      <c r="A32913" s="289"/>
      <c r="I32913"/>
      <c r="J32913"/>
      <c r="L32913" s="33"/>
      <c r="M32913" s="24"/>
    </row>
    <row r="32914" spans="1:13" x14ac:dyDescent="0.2">
      <c r="A32914" s="289"/>
      <c r="I32914"/>
      <c r="J32914"/>
      <c r="L32914" s="33"/>
      <c r="M32914" s="24"/>
    </row>
    <row r="32915" spans="1:13" x14ac:dyDescent="0.2">
      <c r="A32915" s="289"/>
      <c r="I32915"/>
      <c r="J32915"/>
      <c r="L32915" s="33"/>
      <c r="M32915" s="24"/>
    </row>
    <row r="32916" spans="1:13" x14ac:dyDescent="0.2">
      <c r="A32916" s="289"/>
      <c r="I32916"/>
      <c r="J32916"/>
      <c r="L32916" s="33"/>
      <c r="M32916" s="24"/>
    </row>
    <row r="32917" spans="1:13" x14ac:dyDescent="0.2">
      <c r="A32917" s="289"/>
      <c r="I32917"/>
      <c r="J32917"/>
      <c r="L32917" s="33"/>
      <c r="M32917" s="24"/>
    </row>
    <row r="32918" spans="1:13" x14ac:dyDescent="0.2">
      <c r="A32918" s="289"/>
      <c r="I32918"/>
      <c r="J32918"/>
      <c r="L32918" s="33"/>
      <c r="M32918" s="24"/>
    </row>
    <row r="32919" spans="1:13" x14ac:dyDescent="0.2">
      <c r="A32919" s="289"/>
      <c r="I32919"/>
      <c r="J32919"/>
      <c r="L32919" s="33"/>
      <c r="M32919" s="24"/>
    </row>
    <row r="32920" spans="1:13" x14ac:dyDescent="0.2">
      <c r="A32920" s="289"/>
      <c r="I32920"/>
      <c r="J32920"/>
      <c r="L32920" s="33"/>
      <c r="M32920" s="24"/>
    </row>
    <row r="32921" spans="1:13" x14ac:dyDescent="0.2">
      <c r="A32921" s="289"/>
      <c r="I32921"/>
      <c r="J32921"/>
      <c r="L32921" s="33"/>
      <c r="M32921" s="24"/>
    </row>
    <row r="32922" spans="1:13" x14ac:dyDescent="0.2">
      <c r="A32922" s="289"/>
      <c r="I32922"/>
      <c r="J32922"/>
      <c r="L32922" s="33"/>
      <c r="M32922" s="24"/>
    </row>
    <row r="32923" spans="1:13" x14ac:dyDescent="0.2">
      <c r="A32923" s="289"/>
      <c r="I32923"/>
      <c r="J32923"/>
      <c r="L32923" s="33"/>
      <c r="M32923" s="24"/>
    </row>
    <row r="32924" spans="1:13" x14ac:dyDescent="0.2">
      <c r="A32924" s="289"/>
      <c r="I32924"/>
      <c r="J32924"/>
      <c r="L32924" s="33"/>
      <c r="M32924" s="24"/>
    </row>
    <row r="32925" spans="1:13" x14ac:dyDescent="0.2">
      <c r="A32925" s="289"/>
      <c r="I32925"/>
      <c r="J32925"/>
      <c r="L32925" s="33"/>
      <c r="M32925" s="24"/>
    </row>
    <row r="32926" spans="1:13" x14ac:dyDescent="0.2">
      <c r="A32926" s="289"/>
      <c r="I32926"/>
      <c r="J32926"/>
      <c r="L32926" s="33"/>
      <c r="M32926" s="24"/>
    </row>
    <row r="32927" spans="1:13" x14ac:dyDescent="0.2">
      <c r="A32927" s="289"/>
      <c r="I32927"/>
      <c r="J32927"/>
      <c r="L32927" s="33"/>
      <c r="M32927" s="24"/>
    </row>
    <row r="32928" spans="1:13" x14ac:dyDescent="0.2">
      <c r="A32928" s="289"/>
      <c r="I32928"/>
      <c r="J32928"/>
      <c r="L32928" s="33"/>
      <c r="M32928" s="24"/>
    </row>
    <row r="32929" spans="1:13" x14ac:dyDescent="0.2">
      <c r="A32929" s="289"/>
      <c r="I32929"/>
      <c r="J32929"/>
      <c r="L32929" s="33"/>
      <c r="M32929" s="24"/>
    </row>
    <row r="32930" spans="1:13" x14ac:dyDescent="0.2">
      <c r="A32930" s="289"/>
      <c r="I32930"/>
      <c r="J32930"/>
      <c r="L32930" s="33"/>
      <c r="M32930" s="24"/>
    </row>
    <row r="32931" spans="1:13" x14ac:dyDescent="0.2">
      <c r="A32931" s="289"/>
      <c r="I32931"/>
      <c r="J32931"/>
      <c r="L32931" s="33"/>
      <c r="M32931" s="24"/>
    </row>
    <row r="32932" spans="1:13" x14ac:dyDescent="0.2">
      <c r="A32932" s="289"/>
      <c r="I32932"/>
      <c r="J32932"/>
      <c r="L32932" s="33"/>
      <c r="M32932" s="24"/>
    </row>
    <row r="32933" spans="1:13" x14ac:dyDescent="0.2">
      <c r="A32933" s="289"/>
      <c r="I32933"/>
      <c r="J32933"/>
      <c r="L32933" s="33"/>
      <c r="M32933" s="24"/>
    </row>
    <row r="32934" spans="1:13" x14ac:dyDescent="0.2">
      <c r="A32934" s="289"/>
      <c r="I32934"/>
      <c r="J32934"/>
      <c r="L32934" s="33"/>
      <c r="M32934" s="24"/>
    </row>
    <row r="32935" spans="1:13" x14ac:dyDescent="0.2">
      <c r="A32935" s="289"/>
      <c r="I32935"/>
      <c r="J32935"/>
      <c r="L32935" s="33"/>
      <c r="M32935" s="24"/>
    </row>
    <row r="32936" spans="1:13" x14ac:dyDescent="0.2">
      <c r="A32936" s="289"/>
      <c r="I32936"/>
      <c r="J32936"/>
      <c r="L32936" s="33"/>
      <c r="M32936" s="24"/>
    </row>
    <row r="32937" spans="1:13" x14ac:dyDescent="0.2">
      <c r="A32937" s="289"/>
      <c r="I32937"/>
      <c r="J32937"/>
      <c r="L32937" s="33"/>
      <c r="M32937" s="24"/>
    </row>
    <row r="32938" spans="1:13" x14ac:dyDescent="0.2">
      <c r="A32938" s="289"/>
      <c r="I32938"/>
      <c r="J32938"/>
      <c r="L32938" s="33"/>
      <c r="M32938" s="24"/>
    </row>
    <row r="32939" spans="1:13" x14ac:dyDescent="0.2">
      <c r="A32939" s="289"/>
      <c r="I32939"/>
      <c r="J32939"/>
      <c r="L32939" s="33"/>
      <c r="M32939" s="24"/>
    </row>
    <row r="32940" spans="1:13" x14ac:dyDescent="0.2">
      <c r="A32940" s="289"/>
      <c r="I32940"/>
      <c r="J32940"/>
      <c r="L32940" s="33"/>
      <c r="M32940" s="24"/>
    </row>
    <row r="32941" spans="1:13" x14ac:dyDescent="0.2">
      <c r="A32941" s="289"/>
      <c r="I32941"/>
      <c r="J32941"/>
      <c r="L32941" s="33"/>
      <c r="M32941" s="24"/>
    </row>
    <row r="32942" spans="1:13" x14ac:dyDescent="0.2">
      <c r="A32942" s="289"/>
      <c r="I32942"/>
      <c r="J32942"/>
      <c r="L32942" s="33"/>
      <c r="M32942" s="24"/>
    </row>
    <row r="32943" spans="1:13" x14ac:dyDescent="0.2">
      <c r="A32943" s="289"/>
      <c r="I32943"/>
      <c r="J32943"/>
      <c r="L32943" s="33"/>
      <c r="M32943" s="24"/>
    </row>
    <row r="32944" spans="1:13" x14ac:dyDescent="0.2">
      <c r="A32944" s="289"/>
      <c r="I32944"/>
      <c r="J32944"/>
      <c r="L32944" s="33"/>
      <c r="M32944" s="24"/>
    </row>
    <row r="32945" spans="1:13" x14ac:dyDescent="0.2">
      <c r="A32945" s="289"/>
      <c r="I32945"/>
      <c r="J32945"/>
      <c r="L32945" s="33"/>
      <c r="M32945" s="24"/>
    </row>
    <row r="32946" spans="1:13" x14ac:dyDescent="0.2">
      <c r="A32946" s="289"/>
      <c r="I32946"/>
      <c r="J32946"/>
      <c r="L32946" s="33"/>
      <c r="M32946" s="24"/>
    </row>
    <row r="32947" spans="1:13" x14ac:dyDescent="0.2">
      <c r="A32947" s="289"/>
      <c r="I32947"/>
      <c r="J32947"/>
      <c r="L32947" s="33"/>
      <c r="M32947" s="24"/>
    </row>
    <row r="32948" spans="1:13" x14ac:dyDescent="0.2">
      <c r="A32948" s="289"/>
      <c r="I32948"/>
      <c r="J32948"/>
      <c r="L32948" s="33"/>
      <c r="M32948" s="24"/>
    </row>
    <row r="32949" spans="1:13" x14ac:dyDescent="0.2">
      <c r="A32949" s="289"/>
      <c r="I32949"/>
      <c r="J32949"/>
      <c r="L32949" s="33"/>
      <c r="M32949" s="24"/>
    </row>
    <row r="32950" spans="1:13" x14ac:dyDescent="0.2">
      <c r="A32950" s="289"/>
      <c r="I32950"/>
      <c r="J32950"/>
      <c r="L32950" s="33"/>
      <c r="M32950" s="24"/>
    </row>
    <row r="32951" spans="1:13" x14ac:dyDescent="0.2">
      <c r="A32951" s="289"/>
      <c r="I32951"/>
      <c r="J32951"/>
      <c r="L32951" s="33"/>
      <c r="M32951" s="24"/>
    </row>
    <row r="32952" spans="1:13" x14ac:dyDescent="0.2">
      <c r="A32952" s="289"/>
      <c r="I32952"/>
      <c r="J32952"/>
      <c r="L32952" s="33"/>
      <c r="M32952" s="24"/>
    </row>
    <row r="32953" spans="1:13" x14ac:dyDescent="0.2">
      <c r="A32953" s="289"/>
      <c r="I32953"/>
      <c r="J32953"/>
      <c r="L32953" s="33"/>
      <c r="M32953" s="24"/>
    </row>
    <row r="32954" spans="1:13" x14ac:dyDescent="0.2">
      <c r="A32954" s="289"/>
      <c r="I32954"/>
      <c r="J32954"/>
      <c r="L32954" s="33"/>
      <c r="M32954" s="24"/>
    </row>
    <row r="32955" spans="1:13" x14ac:dyDescent="0.2">
      <c r="A32955" s="289"/>
      <c r="I32955"/>
      <c r="J32955"/>
      <c r="L32955" s="33"/>
      <c r="M32955" s="24"/>
    </row>
    <row r="32956" spans="1:13" x14ac:dyDescent="0.2">
      <c r="A32956" s="289"/>
      <c r="I32956"/>
      <c r="J32956"/>
      <c r="L32956" s="33"/>
      <c r="M32956" s="24"/>
    </row>
    <row r="32957" spans="1:13" x14ac:dyDescent="0.2">
      <c r="A32957" s="289"/>
      <c r="I32957"/>
      <c r="J32957"/>
      <c r="L32957" s="33"/>
      <c r="M32957" s="24"/>
    </row>
    <row r="32958" spans="1:13" x14ac:dyDescent="0.2">
      <c r="A32958" s="289"/>
      <c r="I32958"/>
      <c r="J32958"/>
      <c r="L32958" s="33"/>
      <c r="M32958" s="24"/>
    </row>
    <row r="32959" spans="1:13" x14ac:dyDescent="0.2">
      <c r="A32959" s="289"/>
      <c r="I32959"/>
      <c r="J32959"/>
      <c r="L32959" s="33"/>
      <c r="M32959" s="24"/>
    </row>
    <row r="32960" spans="1:13" x14ac:dyDescent="0.2">
      <c r="A32960" s="289"/>
      <c r="I32960"/>
      <c r="J32960"/>
      <c r="L32960" s="33"/>
      <c r="M32960" s="24"/>
    </row>
    <row r="32961" spans="1:13" x14ac:dyDescent="0.2">
      <c r="A32961" s="289"/>
      <c r="I32961"/>
      <c r="J32961"/>
      <c r="L32961" s="33"/>
      <c r="M32961" s="24"/>
    </row>
    <row r="32962" spans="1:13" x14ac:dyDescent="0.2">
      <c r="A32962" s="289"/>
      <c r="I32962"/>
      <c r="J32962"/>
      <c r="L32962" s="33"/>
      <c r="M32962" s="24"/>
    </row>
    <row r="32963" spans="1:13" x14ac:dyDescent="0.2">
      <c r="A32963" s="289"/>
      <c r="I32963"/>
      <c r="J32963"/>
      <c r="L32963" s="33"/>
      <c r="M32963" s="24"/>
    </row>
    <row r="32964" spans="1:13" x14ac:dyDescent="0.2">
      <c r="A32964" s="289"/>
      <c r="I32964"/>
      <c r="J32964"/>
      <c r="L32964" s="33"/>
      <c r="M32964" s="24"/>
    </row>
    <row r="32965" spans="1:13" x14ac:dyDescent="0.2">
      <c r="A32965" s="289"/>
      <c r="I32965"/>
      <c r="J32965"/>
      <c r="L32965" s="33"/>
      <c r="M32965" s="24"/>
    </row>
    <row r="32966" spans="1:13" x14ac:dyDescent="0.2">
      <c r="A32966" s="289"/>
      <c r="I32966"/>
      <c r="J32966"/>
      <c r="L32966" s="33"/>
      <c r="M32966" s="24"/>
    </row>
    <row r="32967" spans="1:13" x14ac:dyDescent="0.2">
      <c r="A32967" s="289"/>
      <c r="I32967"/>
      <c r="J32967"/>
      <c r="L32967" s="33"/>
      <c r="M32967" s="24"/>
    </row>
    <row r="32968" spans="1:13" x14ac:dyDescent="0.2">
      <c r="A32968" s="289"/>
      <c r="I32968"/>
      <c r="J32968"/>
      <c r="L32968" s="33"/>
      <c r="M32968" s="24"/>
    </row>
    <row r="32969" spans="1:13" x14ac:dyDescent="0.2">
      <c r="A32969" s="289"/>
      <c r="I32969"/>
      <c r="J32969"/>
      <c r="L32969" s="33"/>
      <c r="M32969" s="24"/>
    </row>
    <row r="32970" spans="1:13" x14ac:dyDescent="0.2">
      <c r="A32970" s="289"/>
      <c r="I32970"/>
      <c r="J32970"/>
      <c r="L32970" s="33"/>
      <c r="M32970" s="24"/>
    </row>
    <row r="32971" spans="1:13" x14ac:dyDescent="0.2">
      <c r="A32971" s="289"/>
      <c r="I32971"/>
      <c r="J32971"/>
      <c r="L32971" s="33"/>
      <c r="M32971" s="24"/>
    </row>
    <row r="32972" spans="1:13" x14ac:dyDescent="0.2">
      <c r="A32972" s="289"/>
      <c r="I32972"/>
      <c r="J32972"/>
      <c r="L32972" s="33"/>
      <c r="M32972" s="24"/>
    </row>
    <row r="32973" spans="1:13" x14ac:dyDescent="0.2">
      <c r="A32973" s="289"/>
      <c r="I32973"/>
      <c r="J32973"/>
      <c r="L32973" s="33"/>
      <c r="M32973" s="24"/>
    </row>
    <row r="32974" spans="1:13" x14ac:dyDescent="0.2">
      <c r="A32974" s="289"/>
      <c r="I32974"/>
      <c r="J32974"/>
      <c r="L32974" s="33"/>
      <c r="M32974" s="24"/>
    </row>
    <row r="32975" spans="1:13" x14ac:dyDescent="0.2">
      <c r="A32975" s="289"/>
      <c r="I32975"/>
      <c r="J32975"/>
      <c r="L32975" s="33"/>
      <c r="M32975" s="24"/>
    </row>
    <row r="32976" spans="1:13" x14ac:dyDescent="0.2">
      <c r="A32976" s="289"/>
      <c r="I32976"/>
      <c r="J32976"/>
      <c r="L32976" s="33"/>
      <c r="M32976" s="24"/>
    </row>
    <row r="32977" spans="1:13" x14ac:dyDescent="0.2">
      <c r="A32977" s="289"/>
      <c r="I32977"/>
      <c r="J32977"/>
      <c r="L32977" s="33"/>
      <c r="M32977" s="24"/>
    </row>
    <row r="32978" spans="1:13" x14ac:dyDescent="0.2">
      <c r="A32978" s="289"/>
      <c r="I32978"/>
      <c r="J32978"/>
      <c r="L32978" s="33"/>
      <c r="M32978" s="24"/>
    </row>
    <row r="32979" spans="1:13" x14ac:dyDescent="0.2">
      <c r="A32979" s="289"/>
      <c r="I32979"/>
      <c r="J32979"/>
      <c r="L32979" s="33"/>
      <c r="M32979" s="24"/>
    </row>
    <row r="32980" spans="1:13" x14ac:dyDescent="0.2">
      <c r="A32980" s="289"/>
      <c r="I32980"/>
      <c r="J32980"/>
      <c r="L32980" s="33"/>
      <c r="M32980" s="24"/>
    </row>
    <row r="32981" spans="1:13" x14ac:dyDescent="0.2">
      <c r="A32981" s="289"/>
      <c r="I32981"/>
      <c r="J32981"/>
      <c r="L32981" s="33"/>
      <c r="M32981" s="24"/>
    </row>
    <row r="32982" spans="1:13" x14ac:dyDescent="0.2">
      <c r="A32982" s="289"/>
      <c r="I32982"/>
      <c r="J32982"/>
      <c r="L32982" s="33"/>
      <c r="M32982" s="24"/>
    </row>
    <row r="32983" spans="1:13" x14ac:dyDescent="0.2">
      <c r="A32983" s="289"/>
      <c r="I32983"/>
      <c r="J32983"/>
      <c r="L32983" s="33"/>
      <c r="M32983" s="24"/>
    </row>
    <row r="32984" spans="1:13" x14ac:dyDescent="0.2">
      <c r="A32984" s="289"/>
      <c r="I32984"/>
      <c r="J32984"/>
      <c r="L32984" s="33"/>
      <c r="M32984" s="24"/>
    </row>
    <row r="32985" spans="1:13" x14ac:dyDescent="0.2">
      <c r="A32985" s="289"/>
      <c r="I32985"/>
      <c r="J32985"/>
      <c r="L32985" s="33"/>
      <c r="M32985" s="24"/>
    </row>
    <row r="32986" spans="1:13" x14ac:dyDescent="0.2">
      <c r="A32986" s="289"/>
      <c r="I32986"/>
      <c r="J32986"/>
      <c r="L32986" s="33"/>
      <c r="M32986" s="24"/>
    </row>
    <row r="32987" spans="1:13" x14ac:dyDescent="0.2">
      <c r="A32987" s="289"/>
      <c r="I32987"/>
      <c r="J32987"/>
      <c r="L32987" s="33"/>
      <c r="M32987" s="24"/>
    </row>
    <row r="32988" spans="1:13" x14ac:dyDescent="0.2">
      <c r="A32988" s="289"/>
      <c r="I32988"/>
      <c r="J32988"/>
      <c r="L32988" s="33"/>
      <c r="M32988" s="24"/>
    </row>
    <row r="32989" spans="1:13" x14ac:dyDescent="0.2">
      <c r="A32989" s="289"/>
      <c r="I32989"/>
      <c r="J32989"/>
      <c r="L32989" s="33"/>
      <c r="M32989" s="24"/>
    </row>
    <row r="32990" spans="1:13" x14ac:dyDescent="0.2">
      <c r="A32990" s="289"/>
      <c r="I32990"/>
      <c r="J32990"/>
      <c r="L32990" s="33"/>
      <c r="M32990" s="24"/>
    </row>
    <row r="32991" spans="1:13" x14ac:dyDescent="0.2">
      <c r="A32991" s="289"/>
      <c r="I32991"/>
      <c r="J32991"/>
      <c r="L32991" s="33"/>
      <c r="M32991" s="24"/>
    </row>
    <row r="32992" spans="1:13" x14ac:dyDescent="0.2">
      <c r="A32992" s="289"/>
      <c r="I32992"/>
      <c r="J32992"/>
      <c r="L32992" s="33"/>
      <c r="M32992" s="24"/>
    </row>
    <row r="32993" spans="1:13" x14ac:dyDescent="0.2">
      <c r="A32993" s="289"/>
      <c r="I32993"/>
      <c r="J32993"/>
      <c r="L32993" s="33"/>
      <c r="M32993" s="24"/>
    </row>
    <row r="32994" spans="1:13" x14ac:dyDescent="0.2">
      <c r="A32994" s="289"/>
      <c r="I32994"/>
      <c r="J32994"/>
      <c r="L32994" s="33"/>
      <c r="M32994" s="24"/>
    </row>
    <row r="32995" spans="1:13" x14ac:dyDescent="0.2">
      <c r="A32995" s="289"/>
      <c r="I32995"/>
      <c r="J32995"/>
      <c r="L32995" s="33"/>
      <c r="M32995" s="24"/>
    </row>
    <row r="32996" spans="1:13" x14ac:dyDescent="0.2">
      <c r="A32996" s="289"/>
      <c r="I32996"/>
      <c r="J32996"/>
      <c r="L32996" s="33"/>
      <c r="M32996" s="24"/>
    </row>
    <row r="32997" spans="1:13" x14ac:dyDescent="0.2">
      <c r="A32997" s="289"/>
      <c r="I32997"/>
      <c r="J32997"/>
      <c r="L32997" s="33"/>
      <c r="M32997" s="24"/>
    </row>
    <row r="32998" spans="1:13" x14ac:dyDescent="0.2">
      <c r="A32998" s="289"/>
      <c r="I32998"/>
      <c r="J32998"/>
      <c r="L32998" s="33"/>
      <c r="M32998" s="24"/>
    </row>
    <row r="32999" spans="1:13" x14ac:dyDescent="0.2">
      <c r="A32999" s="289"/>
      <c r="I32999"/>
      <c r="J32999"/>
      <c r="L32999" s="33"/>
      <c r="M32999" s="24"/>
    </row>
    <row r="33000" spans="1:13" x14ac:dyDescent="0.2">
      <c r="A33000" s="289"/>
      <c r="I33000"/>
      <c r="J33000"/>
      <c r="L33000" s="33"/>
      <c r="M33000" s="24"/>
    </row>
    <row r="33001" spans="1:13" x14ac:dyDescent="0.2">
      <c r="A33001" s="289"/>
      <c r="I33001"/>
      <c r="J33001"/>
      <c r="L33001" s="33"/>
      <c r="M33001" s="24"/>
    </row>
    <row r="33002" spans="1:13" x14ac:dyDescent="0.2">
      <c r="A33002" s="289"/>
      <c r="I33002"/>
      <c r="J33002"/>
      <c r="L33002" s="33"/>
      <c r="M33002" s="24"/>
    </row>
    <row r="33003" spans="1:13" x14ac:dyDescent="0.2">
      <c r="A33003" s="289"/>
      <c r="I33003"/>
      <c r="J33003"/>
      <c r="L33003" s="33"/>
      <c r="M33003" s="24"/>
    </row>
    <row r="33004" spans="1:13" x14ac:dyDescent="0.2">
      <c r="A33004" s="289"/>
      <c r="I33004"/>
      <c r="J33004"/>
      <c r="L33004" s="33"/>
      <c r="M33004" s="24"/>
    </row>
    <row r="33005" spans="1:13" x14ac:dyDescent="0.2">
      <c r="A33005" s="289"/>
      <c r="I33005"/>
      <c r="J33005"/>
      <c r="L33005" s="33"/>
      <c r="M33005" s="24"/>
    </row>
    <row r="33006" spans="1:13" x14ac:dyDescent="0.2">
      <c r="A33006" s="289"/>
      <c r="I33006"/>
      <c r="J33006"/>
      <c r="L33006" s="33"/>
      <c r="M33006" s="24"/>
    </row>
    <row r="33007" spans="1:13" x14ac:dyDescent="0.2">
      <c r="A33007" s="289"/>
      <c r="I33007"/>
      <c r="J33007"/>
      <c r="L33007" s="33"/>
      <c r="M33007" s="24"/>
    </row>
    <row r="33008" spans="1:13" x14ac:dyDescent="0.2">
      <c r="A33008" s="289"/>
      <c r="I33008"/>
      <c r="J33008"/>
      <c r="L33008" s="33"/>
      <c r="M33008" s="24"/>
    </row>
    <row r="33009" spans="1:13" x14ac:dyDescent="0.2">
      <c r="A33009" s="289"/>
      <c r="I33009"/>
      <c r="J33009"/>
      <c r="L33009" s="33"/>
      <c r="M33009" s="24"/>
    </row>
    <row r="33010" spans="1:13" x14ac:dyDescent="0.2">
      <c r="A33010" s="289"/>
      <c r="I33010"/>
      <c r="J33010"/>
      <c r="L33010" s="33"/>
      <c r="M33010" s="24"/>
    </row>
    <row r="33011" spans="1:13" x14ac:dyDescent="0.2">
      <c r="A33011" s="289"/>
      <c r="I33011"/>
      <c r="J33011"/>
      <c r="L33011" s="33"/>
      <c r="M33011" s="24"/>
    </row>
    <row r="33012" spans="1:13" x14ac:dyDescent="0.2">
      <c r="A33012" s="289"/>
      <c r="I33012"/>
      <c r="J33012"/>
      <c r="L33012" s="33"/>
      <c r="M33012" s="24"/>
    </row>
    <row r="33013" spans="1:13" x14ac:dyDescent="0.2">
      <c r="A33013" s="289"/>
      <c r="I33013"/>
      <c r="J33013"/>
      <c r="L33013" s="33"/>
      <c r="M33013" s="24"/>
    </row>
    <row r="33014" spans="1:13" x14ac:dyDescent="0.2">
      <c r="A33014" s="289"/>
      <c r="I33014"/>
      <c r="J33014"/>
      <c r="L33014" s="33"/>
      <c r="M33014" s="24"/>
    </row>
    <row r="33015" spans="1:13" x14ac:dyDescent="0.2">
      <c r="A33015" s="289"/>
      <c r="I33015"/>
      <c r="J33015"/>
      <c r="L33015" s="33"/>
      <c r="M33015" s="24"/>
    </row>
    <row r="33016" spans="1:13" x14ac:dyDescent="0.2">
      <c r="A33016" s="289"/>
      <c r="I33016"/>
      <c r="J33016"/>
      <c r="L33016" s="33"/>
      <c r="M33016" s="24"/>
    </row>
    <row r="33017" spans="1:13" x14ac:dyDescent="0.2">
      <c r="A33017" s="289"/>
      <c r="I33017"/>
      <c r="J33017"/>
      <c r="L33017" s="33"/>
      <c r="M33017" s="24"/>
    </row>
    <row r="33018" spans="1:13" x14ac:dyDescent="0.2">
      <c r="A33018" s="289"/>
      <c r="I33018"/>
      <c r="J33018"/>
      <c r="L33018" s="33"/>
      <c r="M33018" s="24"/>
    </row>
    <row r="33019" spans="1:13" x14ac:dyDescent="0.2">
      <c r="A33019" s="289"/>
      <c r="I33019"/>
      <c r="J33019"/>
      <c r="L33019" s="33"/>
      <c r="M33019" s="24"/>
    </row>
    <row r="33020" spans="1:13" x14ac:dyDescent="0.2">
      <c r="A33020" s="289"/>
      <c r="I33020"/>
      <c r="J33020"/>
      <c r="L33020" s="33"/>
      <c r="M33020" s="24"/>
    </row>
    <row r="33021" spans="1:13" x14ac:dyDescent="0.2">
      <c r="A33021" s="289"/>
      <c r="I33021"/>
      <c r="J33021"/>
      <c r="L33021" s="33"/>
      <c r="M33021" s="24"/>
    </row>
    <row r="33022" spans="1:13" x14ac:dyDescent="0.2">
      <c r="A33022" s="289"/>
      <c r="I33022"/>
      <c r="J33022"/>
      <c r="L33022" s="33"/>
      <c r="M33022" s="24"/>
    </row>
    <row r="33023" spans="1:13" x14ac:dyDescent="0.2">
      <c r="A33023" s="289"/>
      <c r="I33023"/>
      <c r="J33023"/>
      <c r="L33023" s="33"/>
      <c r="M33023" s="24"/>
    </row>
    <row r="33024" spans="1:13" x14ac:dyDescent="0.2">
      <c r="A33024" s="289"/>
      <c r="I33024"/>
      <c r="J33024"/>
      <c r="L33024" s="33"/>
      <c r="M33024" s="24"/>
    </row>
    <row r="33025" spans="1:13" x14ac:dyDescent="0.2">
      <c r="A33025" s="289"/>
      <c r="I33025"/>
      <c r="J33025"/>
      <c r="L33025" s="33"/>
      <c r="M33025" s="24"/>
    </row>
    <row r="33026" spans="1:13" x14ac:dyDescent="0.2">
      <c r="A33026" s="289"/>
      <c r="I33026"/>
      <c r="J33026"/>
      <c r="L33026" s="33"/>
      <c r="M33026" s="24"/>
    </row>
    <row r="33027" spans="1:13" x14ac:dyDescent="0.2">
      <c r="A33027" s="289"/>
      <c r="I33027"/>
      <c r="J33027"/>
      <c r="L33027" s="33"/>
      <c r="M33027" s="24"/>
    </row>
    <row r="33028" spans="1:13" x14ac:dyDescent="0.2">
      <c r="A33028" s="289"/>
      <c r="I33028"/>
      <c r="J33028"/>
      <c r="L33028" s="33"/>
      <c r="M33028" s="24"/>
    </row>
    <row r="33029" spans="1:13" x14ac:dyDescent="0.2">
      <c r="A33029" s="289"/>
      <c r="I33029"/>
      <c r="J33029"/>
      <c r="L33029" s="33"/>
      <c r="M33029" s="24"/>
    </row>
    <row r="33030" spans="1:13" x14ac:dyDescent="0.2">
      <c r="A33030" s="289"/>
      <c r="I33030"/>
      <c r="J33030"/>
      <c r="L33030" s="33"/>
      <c r="M33030" s="24"/>
    </row>
    <row r="33031" spans="1:13" x14ac:dyDescent="0.2">
      <c r="A33031" s="289"/>
      <c r="I33031"/>
      <c r="J33031"/>
      <c r="L33031" s="33"/>
      <c r="M33031" s="24"/>
    </row>
    <row r="33032" spans="1:13" x14ac:dyDescent="0.2">
      <c r="A33032" s="289"/>
      <c r="I33032"/>
      <c r="J33032"/>
      <c r="L33032" s="33"/>
      <c r="M33032" s="24"/>
    </row>
    <row r="33033" spans="1:13" x14ac:dyDescent="0.2">
      <c r="A33033" s="289"/>
      <c r="I33033"/>
      <c r="J33033"/>
      <c r="L33033" s="33"/>
      <c r="M33033" s="24"/>
    </row>
    <row r="33034" spans="1:13" x14ac:dyDescent="0.2">
      <c r="A33034" s="289"/>
      <c r="I33034"/>
      <c r="J33034"/>
      <c r="L33034" s="33"/>
      <c r="M33034" s="24"/>
    </row>
    <row r="33035" spans="1:13" x14ac:dyDescent="0.2">
      <c r="A33035" s="289"/>
      <c r="I33035"/>
      <c r="J33035"/>
      <c r="L33035" s="33"/>
      <c r="M33035" s="24"/>
    </row>
    <row r="33036" spans="1:13" x14ac:dyDescent="0.2">
      <c r="A33036" s="289"/>
      <c r="I33036"/>
      <c r="J33036"/>
      <c r="L33036" s="33"/>
      <c r="M33036" s="24"/>
    </row>
    <row r="33037" spans="1:13" x14ac:dyDescent="0.2">
      <c r="A33037" s="289"/>
      <c r="I33037"/>
      <c r="J33037"/>
      <c r="L33037" s="33"/>
      <c r="M33037" s="24"/>
    </row>
    <row r="33038" spans="1:13" x14ac:dyDescent="0.2">
      <c r="A33038" s="289"/>
      <c r="I33038"/>
      <c r="J33038"/>
      <c r="L33038" s="33"/>
      <c r="M33038" s="24"/>
    </row>
    <row r="33039" spans="1:13" x14ac:dyDescent="0.2">
      <c r="A33039" s="289"/>
      <c r="I33039"/>
      <c r="J33039"/>
      <c r="L33039" s="33"/>
      <c r="M33039" s="24"/>
    </row>
    <row r="33040" spans="1:13" x14ac:dyDescent="0.2">
      <c r="A33040" s="289"/>
      <c r="I33040"/>
      <c r="J33040"/>
      <c r="L33040" s="33"/>
      <c r="M33040" s="24"/>
    </row>
    <row r="33041" spans="1:13" x14ac:dyDescent="0.2">
      <c r="A33041" s="289"/>
      <c r="I33041"/>
      <c r="J33041"/>
      <c r="L33041" s="33"/>
      <c r="M33041" s="24"/>
    </row>
    <row r="33042" spans="1:13" x14ac:dyDescent="0.2">
      <c r="A33042" s="289"/>
      <c r="I33042"/>
      <c r="J33042"/>
      <c r="L33042" s="33"/>
      <c r="M33042" s="24"/>
    </row>
    <row r="33043" spans="1:13" x14ac:dyDescent="0.2">
      <c r="A33043" s="289"/>
      <c r="I33043"/>
      <c r="J33043"/>
      <c r="L33043" s="33"/>
      <c r="M33043" s="24"/>
    </row>
    <row r="33044" spans="1:13" x14ac:dyDescent="0.2">
      <c r="A33044" s="289"/>
      <c r="I33044"/>
      <c r="J33044"/>
      <c r="L33044" s="33"/>
      <c r="M33044" s="24"/>
    </row>
    <row r="33045" spans="1:13" x14ac:dyDescent="0.2">
      <c r="A33045" s="289"/>
      <c r="I33045"/>
      <c r="J33045"/>
      <c r="L33045" s="33"/>
      <c r="M33045" s="24"/>
    </row>
    <row r="33046" spans="1:13" x14ac:dyDescent="0.2">
      <c r="A33046" s="289"/>
      <c r="I33046"/>
      <c r="J33046"/>
      <c r="L33046" s="33"/>
      <c r="M33046" s="24"/>
    </row>
    <row r="33047" spans="1:13" x14ac:dyDescent="0.2">
      <c r="A33047" s="289"/>
      <c r="I33047"/>
      <c r="J33047"/>
      <c r="L33047" s="33"/>
      <c r="M33047" s="24"/>
    </row>
    <row r="33048" spans="1:13" x14ac:dyDescent="0.2">
      <c r="A33048" s="289"/>
      <c r="I33048"/>
      <c r="J33048"/>
      <c r="L33048" s="33"/>
      <c r="M33048" s="24"/>
    </row>
    <row r="33049" spans="1:13" x14ac:dyDescent="0.2">
      <c r="A33049" s="289"/>
      <c r="I33049"/>
      <c r="J33049"/>
      <c r="L33049" s="33"/>
      <c r="M33049" s="24"/>
    </row>
    <row r="33050" spans="1:13" x14ac:dyDescent="0.2">
      <c r="A33050" s="289"/>
      <c r="I33050"/>
      <c r="J33050"/>
      <c r="L33050" s="33"/>
      <c r="M33050" s="24"/>
    </row>
    <row r="33051" spans="1:13" x14ac:dyDescent="0.2">
      <c r="A33051" s="289"/>
      <c r="I33051"/>
      <c r="J33051"/>
      <c r="L33051" s="33"/>
      <c r="M33051" s="24"/>
    </row>
    <row r="33052" spans="1:13" x14ac:dyDescent="0.2">
      <c r="A33052" s="289"/>
      <c r="I33052"/>
      <c r="J33052"/>
      <c r="L33052" s="33"/>
      <c r="M33052" s="24"/>
    </row>
    <row r="33053" spans="1:13" x14ac:dyDescent="0.2">
      <c r="A33053" s="289"/>
      <c r="I33053"/>
      <c r="J33053"/>
      <c r="L33053" s="33"/>
      <c r="M33053" s="24"/>
    </row>
    <row r="33054" spans="1:13" x14ac:dyDescent="0.2">
      <c r="A33054" s="289"/>
      <c r="I33054"/>
      <c r="J33054"/>
      <c r="L33054" s="33"/>
      <c r="M33054" s="24"/>
    </row>
    <row r="33055" spans="1:13" x14ac:dyDescent="0.2">
      <c r="A33055" s="289"/>
      <c r="I33055"/>
      <c r="J33055"/>
      <c r="L33055" s="33"/>
      <c r="M33055" s="24"/>
    </row>
    <row r="33056" spans="1:13" x14ac:dyDescent="0.2">
      <c r="A33056" s="289"/>
      <c r="I33056"/>
      <c r="J33056"/>
      <c r="L33056" s="33"/>
      <c r="M33056" s="24"/>
    </row>
    <row r="33057" spans="1:13" x14ac:dyDescent="0.2">
      <c r="A33057" s="289"/>
      <c r="I33057"/>
      <c r="J33057"/>
      <c r="L33057" s="33"/>
      <c r="M33057" s="24"/>
    </row>
    <row r="33058" spans="1:13" x14ac:dyDescent="0.2">
      <c r="A33058" s="289"/>
      <c r="I33058"/>
      <c r="J33058"/>
      <c r="L33058" s="33"/>
      <c r="M33058" s="24"/>
    </row>
    <row r="33059" spans="1:13" x14ac:dyDescent="0.2">
      <c r="A33059" s="289"/>
      <c r="I33059"/>
      <c r="J33059"/>
      <c r="L33059" s="33"/>
      <c r="M33059" s="24"/>
    </row>
    <row r="33060" spans="1:13" x14ac:dyDescent="0.2">
      <c r="A33060" s="289"/>
      <c r="I33060"/>
      <c r="J33060"/>
      <c r="L33060" s="33"/>
      <c r="M33060" s="24"/>
    </row>
    <row r="33061" spans="1:13" x14ac:dyDescent="0.2">
      <c r="A33061" s="289"/>
      <c r="I33061"/>
      <c r="J33061"/>
      <c r="L33061" s="33"/>
      <c r="M33061" s="24"/>
    </row>
    <row r="33062" spans="1:13" x14ac:dyDescent="0.2">
      <c r="A33062" s="289"/>
      <c r="I33062"/>
      <c r="J33062"/>
      <c r="L33062" s="33"/>
      <c r="M33062" s="24"/>
    </row>
    <row r="33063" spans="1:13" x14ac:dyDescent="0.2">
      <c r="A33063" s="289"/>
      <c r="I33063"/>
      <c r="J33063"/>
      <c r="L33063" s="33"/>
      <c r="M33063" s="24"/>
    </row>
    <row r="33064" spans="1:13" x14ac:dyDescent="0.2">
      <c r="A33064" s="289"/>
      <c r="I33064"/>
      <c r="J33064"/>
      <c r="L33064" s="33"/>
      <c r="M33064" s="24"/>
    </row>
    <row r="33065" spans="1:13" x14ac:dyDescent="0.2">
      <c r="A33065" s="289"/>
      <c r="I33065"/>
      <c r="J33065"/>
      <c r="L33065" s="33"/>
      <c r="M33065" s="24"/>
    </row>
    <row r="33066" spans="1:13" x14ac:dyDescent="0.2">
      <c r="A33066" s="289"/>
      <c r="I33066"/>
      <c r="J33066"/>
      <c r="L33066" s="33"/>
      <c r="M33066" s="24"/>
    </row>
    <row r="33067" spans="1:13" x14ac:dyDescent="0.2">
      <c r="A33067" s="289"/>
      <c r="I33067"/>
      <c r="J33067"/>
      <c r="L33067" s="33"/>
      <c r="M33067" s="24"/>
    </row>
    <row r="33068" spans="1:13" x14ac:dyDescent="0.2">
      <c r="A33068" s="289"/>
      <c r="I33068"/>
      <c r="J33068"/>
      <c r="L33068" s="33"/>
      <c r="M33068" s="24"/>
    </row>
    <row r="33069" spans="1:13" x14ac:dyDescent="0.2">
      <c r="A33069" s="289"/>
      <c r="I33069"/>
      <c r="J33069"/>
      <c r="L33069" s="33"/>
      <c r="M33069" s="24"/>
    </row>
    <row r="33070" spans="1:13" x14ac:dyDescent="0.2">
      <c r="A33070" s="289"/>
      <c r="I33070"/>
      <c r="J33070"/>
      <c r="L33070" s="33"/>
      <c r="M33070" s="24"/>
    </row>
    <row r="33071" spans="1:13" x14ac:dyDescent="0.2">
      <c r="A33071" s="289"/>
      <c r="I33071"/>
      <c r="J33071"/>
      <c r="L33071" s="33"/>
      <c r="M33071" s="24"/>
    </row>
    <row r="33072" spans="1:13" x14ac:dyDescent="0.2">
      <c r="A33072" s="289"/>
      <c r="I33072"/>
      <c r="J33072"/>
      <c r="L33072" s="33"/>
      <c r="M33072" s="24"/>
    </row>
    <row r="33073" spans="1:13" x14ac:dyDescent="0.2">
      <c r="A33073" s="289"/>
      <c r="I33073"/>
      <c r="J33073"/>
      <c r="L33073" s="33"/>
      <c r="M33073" s="24"/>
    </row>
    <row r="33074" spans="1:13" x14ac:dyDescent="0.2">
      <c r="A33074" s="289"/>
      <c r="I33074"/>
      <c r="J33074"/>
      <c r="L33074" s="33"/>
      <c r="M33074" s="24"/>
    </row>
    <row r="33075" spans="1:13" x14ac:dyDescent="0.2">
      <c r="A33075" s="289"/>
      <c r="I33075"/>
      <c r="J33075"/>
      <c r="L33075" s="33"/>
      <c r="M33075" s="24"/>
    </row>
    <row r="33076" spans="1:13" x14ac:dyDescent="0.2">
      <c r="A33076" s="289"/>
      <c r="I33076"/>
      <c r="J33076"/>
      <c r="L33076" s="33"/>
      <c r="M33076" s="24"/>
    </row>
    <row r="33077" spans="1:13" x14ac:dyDescent="0.2">
      <c r="A33077" s="289"/>
      <c r="I33077"/>
      <c r="J33077"/>
      <c r="L33077" s="33"/>
      <c r="M33077" s="24"/>
    </row>
    <row r="33078" spans="1:13" x14ac:dyDescent="0.2">
      <c r="A33078" s="289"/>
      <c r="I33078"/>
      <c r="J33078"/>
      <c r="L33078" s="33"/>
      <c r="M33078" s="24"/>
    </row>
    <row r="33079" spans="1:13" x14ac:dyDescent="0.2">
      <c r="A33079" s="289"/>
      <c r="I33079"/>
      <c r="J33079"/>
      <c r="L33079" s="33"/>
      <c r="M33079" s="24"/>
    </row>
    <row r="33080" spans="1:13" x14ac:dyDescent="0.2">
      <c r="A33080" s="289"/>
      <c r="I33080"/>
      <c r="J33080"/>
      <c r="L33080" s="33"/>
      <c r="M33080" s="24"/>
    </row>
    <row r="33081" spans="1:13" x14ac:dyDescent="0.2">
      <c r="A33081" s="289"/>
      <c r="I33081"/>
      <c r="J33081"/>
      <c r="L33081" s="33"/>
      <c r="M33081" s="24"/>
    </row>
    <row r="33082" spans="1:13" x14ac:dyDescent="0.2">
      <c r="A33082" s="289"/>
      <c r="I33082"/>
      <c r="J33082"/>
      <c r="L33082" s="33"/>
      <c r="M33082" s="24"/>
    </row>
    <row r="33083" spans="1:13" x14ac:dyDescent="0.2">
      <c r="A33083" s="289"/>
      <c r="I33083"/>
      <c r="J33083"/>
      <c r="L33083" s="33"/>
      <c r="M33083" s="24"/>
    </row>
    <row r="33084" spans="1:13" x14ac:dyDescent="0.2">
      <c r="A33084" s="289"/>
      <c r="I33084"/>
      <c r="J33084"/>
      <c r="L33084" s="33"/>
      <c r="M33084" s="24"/>
    </row>
    <row r="33085" spans="1:13" x14ac:dyDescent="0.2">
      <c r="A33085" s="289"/>
      <c r="I33085"/>
      <c r="J33085"/>
      <c r="L33085" s="33"/>
      <c r="M33085" s="24"/>
    </row>
    <row r="33086" spans="1:13" x14ac:dyDescent="0.2">
      <c r="A33086" s="289"/>
      <c r="I33086"/>
      <c r="J33086"/>
      <c r="L33086" s="33"/>
      <c r="M33086" s="24"/>
    </row>
    <row r="33087" spans="1:13" x14ac:dyDescent="0.2">
      <c r="A33087" s="289"/>
      <c r="I33087"/>
      <c r="J33087"/>
      <c r="L33087" s="33"/>
      <c r="M33087" s="24"/>
    </row>
    <row r="33088" spans="1:13" x14ac:dyDescent="0.2">
      <c r="A33088" s="289"/>
      <c r="I33088"/>
      <c r="J33088"/>
      <c r="L33088" s="33"/>
      <c r="M33088" s="24"/>
    </row>
    <row r="33089" spans="1:13" x14ac:dyDescent="0.2">
      <c r="A33089" s="289"/>
      <c r="I33089"/>
      <c r="J33089"/>
      <c r="L33089" s="33"/>
      <c r="M33089" s="24"/>
    </row>
    <row r="33090" spans="1:13" x14ac:dyDescent="0.2">
      <c r="A33090" s="289"/>
      <c r="I33090"/>
      <c r="J33090"/>
      <c r="L33090" s="33"/>
      <c r="M33090" s="24"/>
    </row>
    <row r="33091" spans="1:13" x14ac:dyDescent="0.2">
      <c r="A33091" s="289"/>
      <c r="I33091"/>
      <c r="J33091"/>
      <c r="L33091" s="33"/>
      <c r="M33091" s="24"/>
    </row>
    <row r="33092" spans="1:13" x14ac:dyDescent="0.2">
      <c r="A33092" s="289"/>
      <c r="I33092"/>
      <c r="J33092"/>
      <c r="L33092" s="33"/>
      <c r="M33092" s="24"/>
    </row>
    <row r="33093" spans="1:13" x14ac:dyDescent="0.2">
      <c r="A33093" s="289"/>
      <c r="I33093"/>
      <c r="J33093"/>
      <c r="L33093" s="33"/>
      <c r="M33093" s="24"/>
    </row>
    <row r="33094" spans="1:13" x14ac:dyDescent="0.2">
      <c r="A33094" s="289"/>
      <c r="I33094"/>
      <c r="J33094"/>
      <c r="L33094" s="33"/>
      <c r="M33094" s="24"/>
    </row>
    <row r="33095" spans="1:13" x14ac:dyDescent="0.2">
      <c r="A33095" s="289"/>
      <c r="I33095"/>
      <c r="J33095"/>
      <c r="L33095" s="33"/>
      <c r="M33095" s="24"/>
    </row>
    <row r="33096" spans="1:13" x14ac:dyDescent="0.2">
      <c r="A33096" s="289"/>
      <c r="I33096"/>
      <c r="J33096"/>
      <c r="L33096" s="33"/>
      <c r="M33096" s="24"/>
    </row>
    <row r="33097" spans="1:13" x14ac:dyDescent="0.2">
      <c r="A33097" s="289"/>
      <c r="I33097"/>
      <c r="J33097"/>
      <c r="L33097" s="33"/>
      <c r="M33097" s="24"/>
    </row>
    <row r="33098" spans="1:13" x14ac:dyDescent="0.2">
      <c r="A33098" s="289"/>
      <c r="I33098"/>
      <c r="J33098"/>
      <c r="L33098" s="33"/>
      <c r="M33098" s="24"/>
    </row>
    <row r="33099" spans="1:13" x14ac:dyDescent="0.2">
      <c r="A33099" s="289"/>
      <c r="I33099"/>
      <c r="J33099"/>
      <c r="L33099" s="33"/>
      <c r="M33099" s="24"/>
    </row>
    <row r="33100" spans="1:13" x14ac:dyDescent="0.2">
      <c r="A33100" s="289"/>
      <c r="I33100"/>
      <c r="J33100"/>
      <c r="L33100" s="33"/>
      <c r="M33100" s="24"/>
    </row>
    <row r="33101" spans="1:13" x14ac:dyDescent="0.2">
      <c r="A33101" s="289"/>
      <c r="I33101"/>
      <c r="J33101"/>
      <c r="L33101" s="33"/>
      <c r="M33101" s="24"/>
    </row>
    <row r="33102" spans="1:13" x14ac:dyDescent="0.2">
      <c r="A33102" s="289"/>
      <c r="I33102"/>
      <c r="J33102"/>
      <c r="L33102" s="33"/>
      <c r="M33102" s="24"/>
    </row>
    <row r="33103" spans="1:13" x14ac:dyDescent="0.2">
      <c r="A33103" s="289"/>
      <c r="I33103"/>
      <c r="J33103"/>
      <c r="L33103" s="33"/>
      <c r="M33103" s="24"/>
    </row>
    <row r="33104" spans="1:13" x14ac:dyDescent="0.2">
      <c r="A33104" s="289"/>
      <c r="I33104"/>
      <c r="J33104"/>
      <c r="L33104" s="33"/>
      <c r="M33104" s="24"/>
    </row>
    <row r="33105" spans="1:13" x14ac:dyDescent="0.2">
      <c r="A33105" s="289"/>
      <c r="I33105"/>
      <c r="J33105"/>
      <c r="L33105" s="33"/>
      <c r="M33105" s="24"/>
    </row>
    <row r="33106" spans="1:13" x14ac:dyDescent="0.2">
      <c r="A33106" s="289"/>
      <c r="I33106"/>
      <c r="J33106"/>
      <c r="L33106" s="33"/>
      <c r="M33106" s="24"/>
    </row>
    <row r="33107" spans="1:13" x14ac:dyDescent="0.2">
      <c r="A33107" s="289"/>
      <c r="I33107"/>
      <c r="J33107"/>
      <c r="L33107" s="33"/>
      <c r="M33107" s="24"/>
    </row>
    <row r="33108" spans="1:13" x14ac:dyDescent="0.2">
      <c r="A33108" s="289"/>
      <c r="I33108"/>
      <c r="J33108"/>
      <c r="L33108" s="33"/>
      <c r="M33108" s="24"/>
    </row>
    <row r="33109" spans="1:13" x14ac:dyDescent="0.2">
      <c r="A33109" s="289"/>
      <c r="I33109"/>
      <c r="J33109"/>
      <c r="L33109" s="33"/>
      <c r="M33109" s="24"/>
    </row>
    <row r="33110" spans="1:13" x14ac:dyDescent="0.2">
      <c r="A33110" s="289"/>
      <c r="I33110"/>
      <c r="J33110"/>
      <c r="L33110" s="33"/>
      <c r="M33110" s="24"/>
    </row>
    <row r="33111" spans="1:13" x14ac:dyDescent="0.2">
      <c r="A33111" s="289"/>
      <c r="I33111"/>
      <c r="J33111"/>
      <c r="L33111" s="33"/>
      <c r="M33111" s="24"/>
    </row>
    <row r="33112" spans="1:13" x14ac:dyDescent="0.2">
      <c r="A33112" s="289"/>
      <c r="I33112"/>
      <c r="J33112"/>
      <c r="L33112" s="33"/>
      <c r="M33112" s="24"/>
    </row>
    <row r="33113" spans="1:13" x14ac:dyDescent="0.2">
      <c r="A33113" s="289"/>
      <c r="I33113"/>
      <c r="J33113"/>
      <c r="L33113" s="33"/>
      <c r="M33113" s="24"/>
    </row>
    <row r="33114" spans="1:13" x14ac:dyDescent="0.2">
      <c r="A33114" s="289"/>
      <c r="I33114"/>
      <c r="J33114"/>
      <c r="L33114" s="33"/>
      <c r="M33114" s="24"/>
    </row>
    <row r="33115" spans="1:13" x14ac:dyDescent="0.2">
      <c r="A33115" s="289"/>
      <c r="I33115"/>
      <c r="J33115"/>
      <c r="L33115" s="33"/>
      <c r="M33115" s="24"/>
    </row>
    <row r="33116" spans="1:13" x14ac:dyDescent="0.2">
      <c r="A33116" s="289"/>
      <c r="I33116"/>
      <c r="J33116"/>
      <c r="L33116" s="33"/>
      <c r="M33116" s="24"/>
    </row>
    <row r="33117" spans="1:13" x14ac:dyDescent="0.2">
      <c r="A33117" s="289"/>
      <c r="I33117"/>
      <c r="J33117"/>
      <c r="L33117" s="33"/>
      <c r="M33117" s="24"/>
    </row>
    <row r="33118" spans="1:13" x14ac:dyDescent="0.2">
      <c r="A33118" s="289"/>
      <c r="I33118"/>
      <c r="J33118"/>
      <c r="L33118" s="33"/>
      <c r="M33118" s="24"/>
    </row>
    <row r="33119" spans="1:13" x14ac:dyDescent="0.2">
      <c r="A33119" s="289"/>
      <c r="I33119"/>
      <c r="J33119"/>
      <c r="L33119" s="33"/>
      <c r="M33119" s="24"/>
    </row>
    <row r="33120" spans="1:13" x14ac:dyDescent="0.2">
      <c r="A33120" s="289"/>
      <c r="I33120"/>
      <c r="J33120"/>
      <c r="L33120" s="33"/>
      <c r="M33120" s="24"/>
    </row>
    <row r="33121" spans="1:13" x14ac:dyDescent="0.2">
      <c r="A33121" s="289"/>
      <c r="I33121"/>
      <c r="J33121"/>
      <c r="L33121" s="33"/>
      <c r="M33121" s="24"/>
    </row>
    <row r="33122" spans="1:13" x14ac:dyDescent="0.2">
      <c r="A33122" s="289"/>
      <c r="I33122"/>
      <c r="J33122"/>
      <c r="L33122" s="33"/>
      <c r="M33122" s="24"/>
    </row>
    <row r="33123" spans="1:13" x14ac:dyDescent="0.2">
      <c r="A33123" s="289"/>
      <c r="I33123"/>
      <c r="J33123"/>
      <c r="L33123" s="33"/>
      <c r="M33123" s="24"/>
    </row>
    <row r="33124" spans="1:13" x14ac:dyDescent="0.2">
      <c r="A33124" s="289"/>
      <c r="I33124"/>
      <c r="J33124"/>
      <c r="L33124" s="33"/>
      <c r="M33124" s="24"/>
    </row>
    <row r="33125" spans="1:13" x14ac:dyDescent="0.2">
      <c r="A33125" s="289"/>
      <c r="I33125"/>
      <c r="J33125"/>
      <c r="L33125" s="33"/>
      <c r="M33125" s="24"/>
    </row>
    <row r="33126" spans="1:13" x14ac:dyDescent="0.2">
      <c r="A33126" s="289"/>
      <c r="I33126"/>
      <c r="J33126"/>
      <c r="L33126" s="33"/>
      <c r="M33126" s="24"/>
    </row>
    <row r="33127" spans="1:13" x14ac:dyDescent="0.2">
      <c r="A33127" s="289"/>
      <c r="I33127"/>
      <c r="J33127"/>
      <c r="L33127" s="33"/>
      <c r="M33127" s="24"/>
    </row>
    <row r="33128" spans="1:13" x14ac:dyDescent="0.2">
      <c r="A33128" s="289"/>
      <c r="I33128"/>
      <c r="J33128"/>
      <c r="L33128" s="33"/>
      <c r="M33128" s="24"/>
    </row>
    <row r="33129" spans="1:13" x14ac:dyDescent="0.2">
      <c r="A33129" s="289"/>
      <c r="I33129"/>
      <c r="J33129"/>
      <c r="L33129" s="33"/>
      <c r="M33129" s="24"/>
    </row>
    <row r="33130" spans="1:13" x14ac:dyDescent="0.2">
      <c r="A33130" s="289"/>
      <c r="I33130"/>
      <c r="J33130"/>
      <c r="L33130" s="33"/>
      <c r="M33130" s="24"/>
    </row>
    <row r="33131" spans="1:13" x14ac:dyDescent="0.2">
      <c r="A33131" s="289"/>
      <c r="I33131"/>
      <c r="J33131"/>
      <c r="L33131" s="33"/>
      <c r="M33131" s="24"/>
    </row>
    <row r="33132" spans="1:13" x14ac:dyDescent="0.2">
      <c r="A33132" s="289"/>
      <c r="I33132"/>
      <c r="J33132"/>
      <c r="L33132" s="33"/>
      <c r="M33132" s="24"/>
    </row>
    <row r="33133" spans="1:13" x14ac:dyDescent="0.2">
      <c r="A33133" s="289"/>
      <c r="I33133"/>
      <c r="J33133"/>
      <c r="L33133" s="33"/>
      <c r="M33133" s="24"/>
    </row>
    <row r="33134" spans="1:13" x14ac:dyDescent="0.2">
      <c r="A33134" s="289"/>
      <c r="I33134"/>
      <c r="J33134"/>
      <c r="L33134" s="33"/>
      <c r="M33134" s="24"/>
    </row>
    <row r="33135" spans="1:13" x14ac:dyDescent="0.2">
      <c r="A33135" s="289"/>
      <c r="I33135"/>
      <c r="J33135"/>
      <c r="L33135" s="33"/>
      <c r="M33135" s="24"/>
    </row>
    <row r="33136" spans="1:13" x14ac:dyDescent="0.2">
      <c r="A33136" s="289"/>
      <c r="I33136"/>
      <c r="J33136"/>
      <c r="L33136" s="33"/>
      <c r="M33136" s="24"/>
    </row>
    <row r="33137" spans="1:13" x14ac:dyDescent="0.2">
      <c r="A33137" s="289"/>
      <c r="I33137"/>
      <c r="J33137"/>
      <c r="L33137" s="33"/>
      <c r="M33137" s="24"/>
    </row>
    <row r="33138" spans="1:13" x14ac:dyDescent="0.2">
      <c r="A33138" s="289"/>
      <c r="I33138"/>
      <c r="J33138"/>
      <c r="L33138" s="33"/>
      <c r="M33138" s="24"/>
    </row>
    <row r="33139" spans="1:13" x14ac:dyDescent="0.2">
      <c r="A33139" s="289"/>
      <c r="I33139"/>
      <c r="J33139"/>
      <c r="L33139" s="33"/>
      <c r="M33139" s="24"/>
    </row>
    <row r="33140" spans="1:13" x14ac:dyDescent="0.2">
      <c r="A33140" s="289"/>
      <c r="I33140"/>
      <c r="J33140"/>
      <c r="L33140" s="33"/>
      <c r="M33140" s="24"/>
    </row>
    <row r="33141" spans="1:13" x14ac:dyDescent="0.2">
      <c r="A33141" s="289"/>
      <c r="I33141"/>
      <c r="J33141"/>
      <c r="L33141" s="33"/>
      <c r="M33141" s="24"/>
    </row>
    <row r="33142" spans="1:13" x14ac:dyDescent="0.2">
      <c r="A33142" s="289"/>
      <c r="I33142"/>
      <c r="J33142"/>
      <c r="L33142" s="33"/>
      <c r="M33142" s="24"/>
    </row>
    <row r="33143" spans="1:13" x14ac:dyDescent="0.2">
      <c r="A33143" s="289"/>
      <c r="I33143"/>
      <c r="J33143"/>
      <c r="L33143" s="33"/>
      <c r="M33143" s="24"/>
    </row>
    <row r="33144" spans="1:13" x14ac:dyDescent="0.2">
      <c r="A33144" s="289"/>
      <c r="I33144"/>
      <c r="J33144"/>
      <c r="L33144" s="33"/>
      <c r="M33144" s="24"/>
    </row>
    <row r="33145" spans="1:13" x14ac:dyDescent="0.2">
      <c r="A33145" s="289"/>
      <c r="I33145"/>
      <c r="J33145"/>
      <c r="L33145" s="33"/>
      <c r="M33145" s="24"/>
    </row>
    <row r="33146" spans="1:13" x14ac:dyDescent="0.2">
      <c r="A33146" s="289"/>
      <c r="I33146"/>
      <c r="J33146"/>
      <c r="L33146" s="33"/>
      <c r="M33146" s="24"/>
    </row>
    <row r="33147" spans="1:13" x14ac:dyDescent="0.2">
      <c r="A33147" s="289"/>
      <c r="I33147"/>
      <c r="J33147"/>
      <c r="L33147" s="33"/>
      <c r="M33147" s="24"/>
    </row>
    <row r="33148" spans="1:13" x14ac:dyDescent="0.2">
      <c r="A33148" s="289"/>
      <c r="I33148"/>
      <c r="J33148"/>
      <c r="L33148" s="33"/>
      <c r="M33148" s="24"/>
    </row>
    <row r="33149" spans="1:13" x14ac:dyDescent="0.2">
      <c r="A33149" s="289"/>
      <c r="I33149"/>
      <c r="J33149"/>
      <c r="L33149" s="33"/>
      <c r="M33149" s="24"/>
    </row>
    <row r="33150" spans="1:13" x14ac:dyDescent="0.2">
      <c r="A33150" s="289"/>
      <c r="I33150"/>
      <c r="J33150"/>
      <c r="L33150" s="33"/>
      <c r="M33150" s="24"/>
    </row>
    <row r="33151" spans="1:13" x14ac:dyDescent="0.2">
      <c r="A33151" s="289"/>
      <c r="I33151"/>
      <c r="J33151"/>
      <c r="L33151" s="33"/>
      <c r="M33151" s="24"/>
    </row>
    <row r="33152" spans="1:13" x14ac:dyDescent="0.2">
      <c r="A33152" s="289"/>
      <c r="I33152"/>
      <c r="J33152"/>
      <c r="L33152" s="33"/>
      <c r="M33152" s="24"/>
    </row>
    <row r="33153" spans="1:13" x14ac:dyDescent="0.2">
      <c r="A33153" s="289"/>
      <c r="I33153"/>
      <c r="J33153"/>
      <c r="L33153" s="33"/>
      <c r="M33153" s="24"/>
    </row>
    <row r="33154" spans="1:13" x14ac:dyDescent="0.2">
      <c r="A33154" s="289"/>
      <c r="I33154"/>
      <c r="J33154"/>
      <c r="L33154" s="33"/>
      <c r="M33154" s="24"/>
    </row>
    <row r="33155" spans="1:13" x14ac:dyDescent="0.2">
      <c r="A33155" s="289"/>
      <c r="I33155"/>
      <c r="J33155"/>
      <c r="L33155" s="33"/>
      <c r="M33155" s="24"/>
    </row>
    <row r="33156" spans="1:13" x14ac:dyDescent="0.2">
      <c r="A33156" s="289"/>
      <c r="I33156"/>
      <c r="J33156"/>
      <c r="L33156" s="33"/>
      <c r="M33156" s="24"/>
    </row>
    <row r="33157" spans="1:13" x14ac:dyDescent="0.2">
      <c r="A33157" s="289"/>
      <c r="I33157"/>
      <c r="J33157"/>
      <c r="L33157" s="33"/>
      <c r="M33157" s="24"/>
    </row>
    <row r="33158" spans="1:13" x14ac:dyDescent="0.2">
      <c r="A33158" s="289"/>
      <c r="I33158"/>
      <c r="J33158"/>
      <c r="L33158" s="33"/>
      <c r="M33158" s="24"/>
    </row>
    <row r="33159" spans="1:13" x14ac:dyDescent="0.2">
      <c r="A33159" s="289"/>
      <c r="I33159"/>
      <c r="J33159"/>
      <c r="L33159" s="33"/>
      <c r="M33159" s="24"/>
    </row>
    <row r="33160" spans="1:13" x14ac:dyDescent="0.2">
      <c r="A33160" s="289"/>
      <c r="I33160"/>
      <c r="J33160"/>
      <c r="L33160" s="33"/>
      <c r="M33160" s="24"/>
    </row>
    <row r="33161" spans="1:13" x14ac:dyDescent="0.2">
      <c r="A33161" s="289"/>
      <c r="I33161"/>
      <c r="J33161"/>
      <c r="L33161" s="33"/>
      <c r="M33161" s="24"/>
    </row>
    <row r="33162" spans="1:13" x14ac:dyDescent="0.2">
      <c r="A33162" s="289"/>
      <c r="I33162"/>
      <c r="J33162"/>
      <c r="L33162" s="33"/>
      <c r="M33162" s="24"/>
    </row>
    <row r="33163" spans="1:13" x14ac:dyDescent="0.2">
      <c r="A33163" s="289"/>
      <c r="I33163"/>
      <c r="J33163"/>
      <c r="L33163" s="33"/>
      <c r="M33163" s="24"/>
    </row>
    <row r="33164" spans="1:13" x14ac:dyDescent="0.2">
      <c r="A33164" s="289"/>
      <c r="I33164"/>
      <c r="J33164"/>
      <c r="L33164" s="33"/>
      <c r="M33164" s="24"/>
    </row>
    <row r="33165" spans="1:13" x14ac:dyDescent="0.2">
      <c r="A33165" s="289"/>
      <c r="I33165"/>
      <c r="J33165"/>
      <c r="L33165" s="33"/>
      <c r="M33165" s="24"/>
    </row>
    <row r="33166" spans="1:13" x14ac:dyDescent="0.2">
      <c r="A33166" s="289"/>
      <c r="I33166"/>
      <c r="J33166"/>
      <c r="L33166" s="33"/>
      <c r="M33166" s="24"/>
    </row>
    <row r="33167" spans="1:13" x14ac:dyDescent="0.2">
      <c r="A33167" s="289"/>
      <c r="I33167"/>
      <c r="J33167"/>
      <c r="L33167" s="33"/>
      <c r="M33167" s="24"/>
    </row>
    <row r="33168" spans="1:13" x14ac:dyDescent="0.2">
      <c r="A33168" s="289"/>
      <c r="I33168"/>
      <c r="J33168"/>
      <c r="L33168" s="33"/>
      <c r="M33168" s="24"/>
    </row>
    <row r="33169" spans="1:13" x14ac:dyDescent="0.2">
      <c r="A33169" s="289"/>
      <c r="I33169"/>
      <c r="J33169"/>
      <c r="L33169" s="33"/>
      <c r="M33169" s="24"/>
    </row>
    <row r="33170" spans="1:13" x14ac:dyDescent="0.2">
      <c r="A33170" s="289"/>
      <c r="I33170"/>
      <c r="J33170"/>
      <c r="L33170" s="33"/>
      <c r="M33170" s="24"/>
    </row>
    <row r="33171" spans="1:13" x14ac:dyDescent="0.2">
      <c r="A33171" s="289"/>
      <c r="I33171"/>
      <c r="J33171"/>
      <c r="L33171" s="33"/>
      <c r="M33171" s="24"/>
    </row>
    <row r="33172" spans="1:13" x14ac:dyDescent="0.2">
      <c r="A33172" s="289"/>
      <c r="I33172"/>
      <c r="J33172"/>
      <c r="L33172" s="33"/>
      <c r="M33172" s="24"/>
    </row>
    <row r="33173" spans="1:13" x14ac:dyDescent="0.2">
      <c r="A33173" s="289"/>
      <c r="I33173"/>
      <c r="J33173"/>
      <c r="L33173" s="33"/>
      <c r="M33173" s="24"/>
    </row>
    <row r="33174" spans="1:13" x14ac:dyDescent="0.2">
      <c r="A33174" s="289"/>
      <c r="I33174"/>
      <c r="J33174"/>
      <c r="L33174" s="33"/>
      <c r="M33174" s="24"/>
    </row>
    <row r="33175" spans="1:13" x14ac:dyDescent="0.2">
      <c r="A33175" s="289"/>
      <c r="I33175"/>
      <c r="J33175"/>
      <c r="L33175" s="33"/>
      <c r="M33175" s="24"/>
    </row>
    <row r="33176" spans="1:13" x14ac:dyDescent="0.2">
      <c r="A33176" s="289"/>
      <c r="I33176"/>
      <c r="J33176"/>
      <c r="L33176" s="33"/>
      <c r="M33176" s="24"/>
    </row>
    <row r="33177" spans="1:13" x14ac:dyDescent="0.2">
      <c r="A33177" s="289"/>
      <c r="I33177"/>
      <c r="J33177"/>
      <c r="L33177" s="33"/>
      <c r="M33177" s="24"/>
    </row>
    <row r="33178" spans="1:13" x14ac:dyDescent="0.2">
      <c r="A33178" s="289"/>
      <c r="I33178"/>
      <c r="J33178"/>
      <c r="L33178" s="33"/>
      <c r="M33178" s="24"/>
    </row>
    <row r="33179" spans="1:13" x14ac:dyDescent="0.2">
      <c r="A33179" s="289"/>
      <c r="I33179"/>
      <c r="J33179"/>
      <c r="L33179" s="33"/>
      <c r="M33179" s="24"/>
    </row>
    <row r="33180" spans="1:13" x14ac:dyDescent="0.2">
      <c r="A33180" s="289"/>
      <c r="I33180"/>
      <c r="J33180"/>
      <c r="L33180" s="33"/>
      <c r="M33180" s="24"/>
    </row>
    <row r="33181" spans="1:13" x14ac:dyDescent="0.2">
      <c r="A33181" s="289"/>
      <c r="I33181"/>
      <c r="J33181"/>
      <c r="L33181" s="33"/>
      <c r="M33181" s="24"/>
    </row>
    <row r="33182" spans="1:13" x14ac:dyDescent="0.2">
      <c r="A33182" s="289"/>
      <c r="I33182"/>
      <c r="J33182"/>
      <c r="L33182" s="33"/>
      <c r="M33182" s="24"/>
    </row>
    <row r="33183" spans="1:13" x14ac:dyDescent="0.2">
      <c r="A33183" s="289"/>
      <c r="I33183"/>
      <c r="J33183"/>
      <c r="L33183" s="33"/>
      <c r="M33183" s="24"/>
    </row>
    <row r="33184" spans="1:13" x14ac:dyDescent="0.2">
      <c r="A33184" s="289"/>
      <c r="I33184"/>
      <c r="J33184"/>
      <c r="L33184" s="33"/>
      <c r="M33184" s="24"/>
    </row>
    <row r="33185" spans="1:13" x14ac:dyDescent="0.2">
      <c r="A33185" s="289"/>
      <c r="I33185"/>
      <c r="J33185"/>
      <c r="L33185" s="33"/>
      <c r="M33185" s="24"/>
    </row>
    <row r="33186" spans="1:13" x14ac:dyDescent="0.2">
      <c r="A33186" s="289"/>
      <c r="I33186"/>
      <c r="J33186"/>
      <c r="L33186" s="33"/>
      <c r="M33186" s="24"/>
    </row>
    <row r="33187" spans="1:13" x14ac:dyDescent="0.2">
      <c r="A33187" s="289"/>
      <c r="I33187"/>
      <c r="J33187"/>
      <c r="L33187" s="33"/>
      <c r="M33187" s="24"/>
    </row>
    <row r="33188" spans="1:13" x14ac:dyDescent="0.2">
      <c r="A33188" s="289"/>
      <c r="I33188"/>
      <c r="J33188"/>
      <c r="L33188" s="33"/>
      <c r="M33188" s="24"/>
    </row>
    <row r="33189" spans="1:13" x14ac:dyDescent="0.2">
      <c r="A33189" s="289"/>
      <c r="I33189"/>
      <c r="J33189"/>
      <c r="L33189" s="33"/>
      <c r="M33189" s="24"/>
    </row>
    <row r="33190" spans="1:13" x14ac:dyDescent="0.2">
      <c r="A33190" s="289"/>
      <c r="I33190"/>
      <c r="J33190"/>
      <c r="L33190" s="33"/>
      <c r="M33190" s="24"/>
    </row>
    <row r="33191" spans="1:13" x14ac:dyDescent="0.2">
      <c r="A33191" s="289"/>
      <c r="I33191"/>
      <c r="J33191"/>
      <c r="L33191" s="33"/>
      <c r="M33191" s="24"/>
    </row>
    <row r="33192" spans="1:13" x14ac:dyDescent="0.2">
      <c r="A33192" s="289"/>
      <c r="I33192"/>
      <c r="J33192"/>
      <c r="L33192" s="33"/>
      <c r="M33192" s="24"/>
    </row>
    <row r="33193" spans="1:13" x14ac:dyDescent="0.2">
      <c r="A33193" s="289"/>
      <c r="I33193"/>
      <c r="J33193"/>
      <c r="L33193" s="33"/>
      <c r="M33193" s="24"/>
    </row>
    <row r="33194" spans="1:13" x14ac:dyDescent="0.2">
      <c r="A33194" s="289"/>
      <c r="I33194"/>
      <c r="J33194"/>
      <c r="L33194" s="33"/>
      <c r="M33194" s="24"/>
    </row>
    <row r="33195" spans="1:13" x14ac:dyDescent="0.2">
      <c r="A33195" s="289"/>
      <c r="I33195"/>
      <c r="J33195"/>
      <c r="L33195" s="33"/>
      <c r="M33195" s="24"/>
    </row>
    <row r="33196" spans="1:13" x14ac:dyDescent="0.2">
      <c r="A33196" s="289"/>
      <c r="I33196"/>
      <c r="J33196"/>
      <c r="L33196" s="33"/>
      <c r="M33196" s="24"/>
    </row>
    <row r="33197" spans="1:13" x14ac:dyDescent="0.2">
      <c r="A33197" s="289"/>
      <c r="I33197"/>
      <c r="J33197"/>
      <c r="L33197" s="33"/>
      <c r="M33197" s="24"/>
    </row>
    <row r="33198" spans="1:13" x14ac:dyDescent="0.2">
      <c r="A33198" s="289"/>
      <c r="I33198"/>
      <c r="J33198"/>
      <c r="L33198" s="33"/>
      <c r="M33198" s="24"/>
    </row>
    <row r="33199" spans="1:13" x14ac:dyDescent="0.2">
      <c r="A33199" s="289"/>
      <c r="I33199"/>
      <c r="J33199"/>
      <c r="L33199" s="33"/>
      <c r="M33199" s="24"/>
    </row>
    <row r="33200" spans="1:13" x14ac:dyDescent="0.2">
      <c r="A33200" s="289"/>
      <c r="I33200"/>
      <c r="J33200"/>
      <c r="L33200" s="33"/>
      <c r="M33200" s="24"/>
    </row>
    <row r="33201" spans="1:13" x14ac:dyDescent="0.2">
      <c r="A33201" s="289"/>
      <c r="I33201"/>
      <c r="J33201"/>
      <c r="L33201" s="33"/>
      <c r="M33201" s="24"/>
    </row>
    <row r="33202" spans="1:13" x14ac:dyDescent="0.2">
      <c r="A33202" s="289"/>
      <c r="I33202"/>
      <c r="J33202"/>
      <c r="L33202" s="33"/>
      <c r="M33202" s="24"/>
    </row>
    <row r="33203" spans="1:13" x14ac:dyDescent="0.2">
      <c r="A33203" s="289"/>
      <c r="I33203"/>
      <c r="J33203"/>
      <c r="L33203" s="33"/>
      <c r="M33203" s="24"/>
    </row>
    <row r="33204" spans="1:13" x14ac:dyDescent="0.2">
      <c r="A33204" s="289"/>
      <c r="I33204"/>
      <c r="J33204"/>
      <c r="L33204" s="33"/>
      <c r="M33204" s="24"/>
    </row>
    <row r="33205" spans="1:13" x14ac:dyDescent="0.2">
      <c r="A33205" s="289"/>
      <c r="I33205"/>
      <c r="J33205"/>
      <c r="L33205" s="33"/>
      <c r="M33205" s="24"/>
    </row>
    <row r="33206" spans="1:13" x14ac:dyDescent="0.2">
      <c r="A33206" s="289"/>
      <c r="I33206"/>
      <c r="J33206"/>
      <c r="L33206" s="33"/>
      <c r="M33206" s="24"/>
    </row>
    <row r="33207" spans="1:13" x14ac:dyDescent="0.2">
      <c r="A33207" s="289"/>
      <c r="I33207"/>
      <c r="J33207"/>
      <c r="L33207" s="33"/>
      <c r="M33207" s="24"/>
    </row>
    <row r="33208" spans="1:13" x14ac:dyDescent="0.2">
      <c r="A33208" s="289"/>
      <c r="I33208"/>
      <c r="J33208"/>
      <c r="L33208" s="33"/>
      <c r="M33208" s="24"/>
    </row>
    <row r="33209" spans="1:13" x14ac:dyDescent="0.2">
      <c r="A33209" s="289"/>
      <c r="I33209"/>
      <c r="J33209"/>
      <c r="L33209" s="33"/>
      <c r="M33209" s="24"/>
    </row>
    <row r="33210" spans="1:13" x14ac:dyDescent="0.2">
      <c r="A33210" s="289"/>
      <c r="I33210"/>
      <c r="J33210"/>
      <c r="L33210" s="33"/>
      <c r="M33210" s="24"/>
    </row>
    <row r="33211" spans="1:13" x14ac:dyDescent="0.2">
      <c r="A33211" s="289"/>
      <c r="I33211"/>
      <c r="J33211"/>
      <c r="L33211" s="33"/>
      <c r="M33211" s="24"/>
    </row>
    <row r="33212" spans="1:13" x14ac:dyDescent="0.2">
      <c r="A33212" s="289"/>
      <c r="I33212"/>
      <c r="J33212"/>
      <c r="L33212" s="33"/>
      <c r="M33212" s="24"/>
    </row>
    <row r="33213" spans="1:13" x14ac:dyDescent="0.2">
      <c r="A33213" s="289"/>
      <c r="I33213"/>
      <c r="J33213"/>
      <c r="L33213" s="33"/>
      <c r="M33213" s="24"/>
    </row>
    <row r="33214" spans="1:13" x14ac:dyDescent="0.2">
      <c r="A33214" s="289"/>
      <c r="I33214"/>
      <c r="J33214"/>
      <c r="L33214" s="33"/>
      <c r="M33214" s="24"/>
    </row>
    <row r="33215" spans="1:13" x14ac:dyDescent="0.2">
      <c r="A33215" s="289"/>
      <c r="I33215"/>
      <c r="J33215"/>
      <c r="L33215" s="33"/>
      <c r="M33215" s="24"/>
    </row>
    <row r="33216" spans="1:13" x14ac:dyDescent="0.2">
      <c r="A33216" s="289"/>
      <c r="I33216"/>
      <c r="J33216"/>
      <c r="L33216" s="33"/>
      <c r="M33216" s="24"/>
    </row>
    <row r="33217" spans="1:13" x14ac:dyDescent="0.2">
      <c r="A33217" s="289"/>
      <c r="I33217"/>
      <c r="J33217"/>
      <c r="L33217" s="33"/>
      <c r="M33217" s="24"/>
    </row>
    <row r="33218" spans="1:13" x14ac:dyDescent="0.2">
      <c r="A33218" s="289"/>
      <c r="I33218"/>
      <c r="J33218"/>
      <c r="L33218" s="33"/>
      <c r="M33218" s="24"/>
    </row>
    <row r="33219" spans="1:13" x14ac:dyDescent="0.2">
      <c r="A33219" s="289"/>
      <c r="I33219"/>
      <c r="J33219"/>
      <c r="L33219" s="33"/>
      <c r="M33219" s="24"/>
    </row>
    <row r="33220" spans="1:13" x14ac:dyDescent="0.2">
      <c r="A33220" s="289"/>
      <c r="I33220"/>
      <c r="J33220"/>
      <c r="L33220" s="33"/>
      <c r="M33220" s="24"/>
    </row>
    <row r="33221" spans="1:13" x14ac:dyDescent="0.2">
      <c r="A33221" s="289"/>
      <c r="I33221"/>
      <c r="J33221"/>
      <c r="L33221" s="33"/>
      <c r="M33221" s="24"/>
    </row>
    <row r="33222" spans="1:13" x14ac:dyDescent="0.2">
      <c r="A33222" s="289"/>
      <c r="I33222"/>
      <c r="J33222"/>
      <c r="L33222" s="33"/>
      <c r="M33222" s="24"/>
    </row>
    <row r="33223" spans="1:13" x14ac:dyDescent="0.2">
      <c r="A33223" s="289"/>
      <c r="I33223"/>
      <c r="J33223"/>
      <c r="L33223" s="33"/>
      <c r="M33223" s="24"/>
    </row>
    <row r="33224" spans="1:13" x14ac:dyDescent="0.2">
      <c r="A33224" s="289"/>
      <c r="I33224"/>
      <c r="J33224"/>
      <c r="L33224" s="33"/>
      <c r="M33224" s="24"/>
    </row>
    <row r="33225" spans="1:13" x14ac:dyDescent="0.2">
      <c r="A33225" s="289"/>
      <c r="I33225"/>
      <c r="J33225"/>
      <c r="L33225" s="33"/>
      <c r="M33225" s="24"/>
    </row>
    <row r="33226" spans="1:13" x14ac:dyDescent="0.2">
      <c r="A33226" s="289"/>
      <c r="I33226"/>
      <c r="J33226"/>
      <c r="L33226" s="33"/>
      <c r="M33226" s="24"/>
    </row>
    <row r="33227" spans="1:13" x14ac:dyDescent="0.2">
      <c r="A33227" s="289"/>
      <c r="I33227"/>
      <c r="J33227"/>
      <c r="L33227" s="33"/>
      <c r="M33227" s="24"/>
    </row>
    <row r="33228" spans="1:13" x14ac:dyDescent="0.2">
      <c r="A33228" s="289"/>
      <c r="I33228"/>
      <c r="J33228"/>
      <c r="L33228" s="33"/>
      <c r="M33228" s="24"/>
    </row>
    <row r="33229" spans="1:13" x14ac:dyDescent="0.2">
      <c r="A33229" s="289"/>
      <c r="I33229"/>
      <c r="J33229"/>
      <c r="L33229" s="33"/>
      <c r="M33229" s="24"/>
    </row>
    <row r="33230" spans="1:13" x14ac:dyDescent="0.2">
      <c r="A33230" s="289"/>
      <c r="I33230"/>
      <c r="J33230"/>
      <c r="L33230" s="33"/>
      <c r="M33230" s="24"/>
    </row>
    <row r="33231" spans="1:13" x14ac:dyDescent="0.2">
      <c r="A33231" s="289"/>
      <c r="I33231"/>
      <c r="J33231"/>
      <c r="L33231" s="33"/>
      <c r="M33231" s="24"/>
    </row>
    <row r="33232" spans="1:13" x14ac:dyDescent="0.2">
      <c r="A33232" s="289"/>
      <c r="I33232"/>
      <c r="J33232"/>
      <c r="L33232" s="33"/>
      <c r="M33232" s="24"/>
    </row>
    <row r="33233" spans="1:13" x14ac:dyDescent="0.2">
      <c r="A33233" s="289"/>
      <c r="I33233"/>
      <c r="J33233"/>
      <c r="L33233" s="33"/>
      <c r="M33233" s="24"/>
    </row>
    <row r="33234" spans="1:13" x14ac:dyDescent="0.2">
      <c r="A33234" s="289"/>
      <c r="I33234"/>
      <c r="J33234"/>
      <c r="L33234" s="33"/>
      <c r="M33234" s="24"/>
    </row>
    <row r="33235" spans="1:13" x14ac:dyDescent="0.2">
      <c r="A33235" s="289"/>
      <c r="I33235"/>
      <c r="J33235"/>
      <c r="L33235" s="33"/>
      <c r="M33235" s="24"/>
    </row>
    <row r="33236" spans="1:13" x14ac:dyDescent="0.2">
      <c r="A33236" s="289"/>
      <c r="I33236"/>
      <c r="J33236"/>
      <c r="L33236" s="33"/>
      <c r="M33236" s="24"/>
    </row>
    <row r="33237" spans="1:13" x14ac:dyDescent="0.2">
      <c r="A33237" s="289"/>
      <c r="I33237"/>
      <c r="J33237"/>
      <c r="L33237" s="33"/>
      <c r="M33237" s="24"/>
    </row>
    <row r="33238" spans="1:13" x14ac:dyDescent="0.2">
      <c r="A33238" s="289"/>
      <c r="I33238"/>
      <c r="J33238"/>
      <c r="L33238" s="33"/>
      <c r="M33238" s="24"/>
    </row>
    <row r="33239" spans="1:13" x14ac:dyDescent="0.2">
      <c r="A33239" s="289"/>
      <c r="I33239"/>
      <c r="J33239"/>
      <c r="L33239" s="33"/>
      <c r="M33239" s="24"/>
    </row>
    <row r="33240" spans="1:13" x14ac:dyDescent="0.2">
      <c r="A33240" s="289"/>
      <c r="I33240"/>
      <c r="J33240"/>
      <c r="L33240" s="33"/>
      <c r="M33240" s="24"/>
    </row>
    <row r="33241" spans="1:13" x14ac:dyDescent="0.2">
      <c r="A33241" s="289"/>
      <c r="I33241"/>
      <c r="J33241"/>
      <c r="L33241" s="33"/>
      <c r="M33241" s="24"/>
    </row>
    <row r="33242" spans="1:13" x14ac:dyDescent="0.2">
      <c r="A33242" s="289"/>
      <c r="I33242"/>
      <c r="J33242"/>
      <c r="L33242" s="33"/>
      <c r="M33242" s="24"/>
    </row>
    <row r="33243" spans="1:13" x14ac:dyDescent="0.2">
      <c r="A33243" s="289"/>
      <c r="I33243"/>
      <c r="J33243"/>
      <c r="L33243" s="33"/>
      <c r="M33243" s="24"/>
    </row>
    <row r="33244" spans="1:13" x14ac:dyDescent="0.2">
      <c r="A33244" s="289"/>
      <c r="I33244"/>
      <c r="J33244"/>
      <c r="L33244" s="33"/>
      <c r="M33244" s="24"/>
    </row>
    <row r="33245" spans="1:13" x14ac:dyDescent="0.2">
      <c r="A33245" s="289"/>
      <c r="I33245"/>
      <c r="J33245"/>
      <c r="L33245" s="33"/>
      <c r="M33245" s="24"/>
    </row>
    <row r="33246" spans="1:13" x14ac:dyDescent="0.2">
      <c r="A33246" s="289"/>
      <c r="I33246"/>
      <c r="J33246"/>
      <c r="L33246" s="33"/>
      <c r="M33246" s="24"/>
    </row>
    <row r="33247" spans="1:13" x14ac:dyDescent="0.2">
      <c r="A33247" s="289"/>
      <c r="I33247"/>
      <c r="J33247"/>
      <c r="L33247" s="33"/>
      <c r="M33247" s="24"/>
    </row>
    <row r="33248" spans="1:13" x14ac:dyDescent="0.2">
      <c r="A33248" s="289"/>
      <c r="I33248"/>
      <c r="J33248"/>
      <c r="L33248" s="33"/>
      <c r="M33248" s="24"/>
    </row>
    <row r="33249" spans="1:13" x14ac:dyDescent="0.2">
      <c r="A33249" s="289"/>
      <c r="I33249"/>
      <c r="J33249"/>
      <c r="L33249" s="33"/>
      <c r="M33249" s="24"/>
    </row>
    <row r="33250" spans="1:13" x14ac:dyDescent="0.2">
      <c r="A33250" s="289"/>
      <c r="I33250"/>
      <c r="J33250"/>
      <c r="L33250" s="33"/>
      <c r="M33250" s="24"/>
    </row>
    <row r="33251" spans="1:13" x14ac:dyDescent="0.2">
      <c r="A33251" s="289"/>
      <c r="I33251"/>
      <c r="J33251"/>
      <c r="L33251" s="33"/>
      <c r="M33251" s="24"/>
    </row>
    <row r="33252" spans="1:13" x14ac:dyDescent="0.2">
      <c r="A33252" s="289"/>
      <c r="I33252"/>
      <c r="J33252"/>
      <c r="L33252" s="33"/>
      <c r="M33252" s="24"/>
    </row>
    <row r="33253" spans="1:13" x14ac:dyDescent="0.2">
      <c r="A33253" s="289"/>
      <c r="I33253"/>
      <c r="J33253"/>
      <c r="L33253" s="33"/>
      <c r="M33253" s="24"/>
    </row>
    <row r="33254" spans="1:13" x14ac:dyDescent="0.2">
      <c r="A33254" s="289"/>
      <c r="I33254"/>
      <c r="J33254"/>
      <c r="L33254" s="33"/>
      <c r="M33254" s="24"/>
    </row>
    <row r="33255" spans="1:13" x14ac:dyDescent="0.2">
      <c r="A33255" s="289"/>
      <c r="I33255"/>
      <c r="J33255"/>
      <c r="L33255" s="33"/>
      <c r="M33255" s="24"/>
    </row>
    <row r="33256" spans="1:13" x14ac:dyDescent="0.2">
      <c r="A33256" s="289"/>
      <c r="I33256"/>
      <c r="J33256"/>
      <c r="L33256" s="33"/>
      <c r="M33256" s="24"/>
    </row>
    <row r="33257" spans="1:13" x14ac:dyDescent="0.2">
      <c r="A33257" s="289"/>
      <c r="I33257"/>
      <c r="J33257"/>
      <c r="L33257" s="33"/>
      <c r="M33257" s="24"/>
    </row>
    <row r="33258" spans="1:13" x14ac:dyDescent="0.2">
      <c r="A33258" s="289"/>
      <c r="I33258"/>
      <c r="J33258"/>
      <c r="L33258" s="33"/>
      <c r="M33258" s="24"/>
    </row>
    <row r="33259" spans="1:13" x14ac:dyDescent="0.2">
      <c r="A33259" s="289"/>
      <c r="I33259"/>
      <c r="J33259"/>
      <c r="L33259" s="33"/>
      <c r="M33259" s="24"/>
    </row>
    <row r="33260" spans="1:13" x14ac:dyDescent="0.2">
      <c r="A33260" s="289"/>
      <c r="I33260"/>
      <c r="J33260"/>
      <c r="L33260" s="33"/>
      <c r="M33260" s="24"/>
    </row>
    <row r="33261" spans="1:13" x14ac:dyDescent="0.2">
      <c r="A33261" s="289"/>
      <c r="I33261"/>
      <c r="J33261"/>
      <c r="L33261" s="33"/>
      <c r="M33261" s="24"/>
    </row>
    <row r="33262" spans="1:13" x14ac:dyDescent="0.2">
      <c r="A33262" s="289"/>
      <c r="I33262"/>
      <c r="J33262"/>
      <c r="L33262" s="33"/>
      <c r="M33262" s="24"/>
    </row>
    <row r="33263" spans="1:13" x14ac:dyDescent="0.2">
      <c r="A33263" s="289"/>
      <c r="I33263"/>
      <c r="J33263"/>
      <c r="L33263" s="33"/>
      <c r="M33263" s="24"/>
    </row>
    <row r="33264" spans="1:13" x14ac:dyDescent="0.2">
      <c r="A33264" s="289"/>
      <c r="I33264"/>
      <c r="J33264"/>
      <c r="L33264" s="33"/>
      <c r="M33264" s="24"/>
    </row>
    <row r="33265" spans="1:13" x14ac:dyDescent="0.2">
      <c r="A33265" s="289"/>
      <c r="I33265"/>
      <c r="J33265"/>
      <c r="L33265" s="33"/>
      <c r="M33265" s="24"/>
    </row>
    <row r="33266" spans="1:13" x14ac:dyDescent="0.2">
      <c r="A33266" s="289"/>
      <c r="I33266"/>
      <c r="J33266"/>
      <c r="L33266" s="33"/>
      <c r="M33266" s="24"/>
    </row>
    <row r="33267" spans="1:13" x14ac:dyDescent="0.2">
      <c r="A33267" s="289"/>
      <c r="I33267"/>
      <c r="J33267"/>
      <c r="L33267" s="33"/>
      <c r="M33267" s="24"/>
    </row>
    <row r="33268" spans="1:13" x14ac:dyDescent="0.2">
      <c r="A33268" s="289"/>
      <c r="I33268"/>
      <c r="J33268"/>
      <c r="L33268" s="33"/>
      <c r="M33268" s="24"/>
    </row>
    <row r="33269" spans="1:13" x14ac:dyDescent="0.2">
      <c r="A33269" s="289"/>
      <c r="I33269"/>
      <c r="J33269"/>
      <c r="L33269" s="33"/>
      <c r="M33269" s="24"/>
    </row>
    <row r="33270" spans="1:13" x14ac:dyDescent="0.2">
      <c r="A33270" s="289"/>
      <c r="I33270"/>
      <c r="J33270"/>
      <c r="L33270" s="33"/>
      <c r="M33270" s="24"/>
    </row>
    <row r="33271" spans="1:13" x14ac:dyDescent="0.2">
      <c r="A33271" s="289"/>
      <c r="I33271"/>
      <c r="J33271"/>
      <c r="L33271" s="33"/>
      <c r="M33271" s="24"/>
    </row>
    <row r="33272" spans="1:13" x14ac:dyDescent="0.2">
      <c r="A33272" s="289"/>
      <c r="I33272"/>
      <c r="J33272"/>
      <c r="L33272" s="33"/>
      <c r="M33272" s="24"/>
    </row>
    <row r="33273" spans="1:13" x14ac:dyDescent="0.2">
      <c r="A33273" s="289"/>
      <c r="I33273"/>
      <c r="J33273"/>
      <c r="L33273" s="33"/>
      <c r="M33273" s="24"/>
    </row>
    <row r="33274" spans="1:13" x14ac:dyDescent="0.2">
      <c r="A33274" s="289"/>
      <c r="I33274"/>
      <c r="J33274"/>
      <c r="L33274" s="33"/>
      <c r="M33274" s="24"/>
    </row>
    <row r="33275" spans="1:13" x14ac:dyDescent="0.2">
      <c r="A33275" s="289"/>
      <c r="I33275"/>
      <c r="J33275"/>
      <c r="L33275" s="33"/>
      <c r="M33275" s="24"/>
    </row>
    <row r="33276" spans="1:13" x14ac:dyDescent="0.2">
      <c r="A33276" s="289"/>
      <c r="I33276"/>
      <c r="J33276"/>
      <c r="L33276" s="33"/>
      <c r="M33276" s="24"/>
    </row>
    <row r="33277" spans="1:13" x14ac:dyDescent="0.2">
      <c r="A33277" s="289"/>
      <c r="I33277"/>
      <c r="J33277"/>
      <c r="L33277" s="33"/>
      <c r="M33277" s="24"/>
    </row>
    <row r="33278" spans="1:13" x14ac:dyDescent="0.2">
      <c r="A33278" s="289"/>
      <c r="I33278"/>
      <c r="J33278"/>
      <c r="L33278" s="33"/>
      <c r="M33278" s="24"/>
    </row>
    <row r="33279" spans="1:13" x14ac:dyDescent="0.2">
      <c r="A33279" s="289"/>
      <c r="I33279"/>
      <c r="J33279"/>
      <c r="L33279" s="33"/>
      <c r="M33279" s="24"/>
    </row>
    <row r="33280" spans="1:13" x14ac:dyDescent="0.2">
      <c r="A33280" s="289"/>
      <c r="I33280"/>
      <c r="J33280"/>
      <c r="L33280" s="33"/>
      <c r="M33280" s="24"/>
    </row>
    <row r="33281" spans="1:13" x14ac:dyDescent="0.2">
      <c r="A33281" s="289"/>
      <c r="I33281"/>
      <c r="J33281"/>
      <c r="L33281" s="33"/>
      <c r="M33281" s="24"/>
    </row>
    <row r="33282" spans="1:13" x14ac:dyDescent="0.2">
      <c r="A33282" s="289"/>
      <c r="I33282"/>
      <c r="J33282"/>
      <c r="L33282" s="33"/>
      <c r="M33282" s="24"/>
    </row>
    <row r="33283" spans="1:13" x14ac:dyDescent="0.2">
      <c r="A33283" s="289"/>
      <c r="I33283"/>
      <c r="J33283"/>
      <c r="L33283" s="33"/>
      <c r="M33283" s="24"/>
    </row>
    <row r="33284" spans="1:13" x14ac:dyDescent="0.2">
      <c r="A33284" s="289"/>
      <c r="I33284"/>
      <c r="J33284"/>
      <c r="L33284" s="33"/>
      <c r="M33284" s="24"/>
    </row>
    <row r="33285" spans="1:13" x14ac:dyDescent="0.2">
      <c r="A33285" s="289"/>
      <c r="I33285"/>
      <c r="J33285"/>
      <c r="L33285" s="33"/>
      <c r="M33285" s="24"/>
    </row>
    <row r="33286" spans="1:13" x14ac:dyDescent="0.2">
      <c r="A33286" s="289"/>
      <c r="I33286"/>
      <c r="J33286"/>
      <c r="L33286" s="33"/>
      <c r="M33286" s="24"/>
    </row>
    <row r="33287" spans="1:13" x14ac:dyDescent="0.2">
      <c r="A33287" s="289"/>
      <c r="I33287"/>
      <c r="J33287"/>
      <c r="L33287" s="33"/>
      <c r="M33287" s="24"/>
    </row>
    <row r="33288" spans="1:13" x14ac:dyDescent="0.2">
      <c r="A33288" s="289"/>
      <c r="I33288"/>
      <c r="J33288"/>
      <c r="L33288" s="33"/>
      <c r="M33288" s="24"/>
    </row>
    <row r="33289" spans="1:13" x14ac:dyDescent="0.2">
      <c r="A33289" s="289"/>
      <c r="I33289"/>
      <c r="J33289"/>
      <c r="L33289" s="33"/>
      <c r="M33289" s="24"/>
    </row>
    <row r="33290" spans="1:13" x14ac:dyDescent="0.2">
      <c r="A33290" s="289"/>
      <c r="I33290"/>
      <c r="J33290"/>
      <c r="L33290" s="33"/>
      <c r="M33290" s="24"/>
    </row>
    <row r="33291" spans="1:13" x14ac:dyDescent="0.2">
      <c r="A33291" s="289"/>
      <c r="I33291"/>
      <c r="J33291"/>
      <c r="L33291" s="33"/>
      <c r="M33291" s="24"/>
    </row>
    <row r="33292" spans="1:13" x14ac:dyDescent="0.2">
      <c r="A33292" s="289"/>
      <c r="I33292"/>
      <c r="J33292"/>
      <c r="L33292" s="33"/>
      <c r="M33292" s="24"/>
    </row>
    <row r="33293" spans="1:13" x14ac:dyDescent="0.2">
      <c r="A33293" s="289"/>
      <c r="I33293"/>
      <c r="J33293"/>
      <c r="L33293" s="33"/>
      <c r="M33293" s="24"/>
    </row>
    <row r="33294" spans="1:13" x14ac:dyDescent="0.2">
      <c r="A33294" s="289"/>
      <c r="I33294"/>
      <c r="J33294"/>
      <c r="L33294" s="33"/>
      <c r="M33294" s="24"/>
    </row>
    <row r="33295" spans="1:13" x14ac:dyDescent="0.2">
      <c r="A33295" s="289"/>
      <c r="I33295"/>
      <c r="J33295"/>
      <c r="L33295" s="33"/>
      <c r="M33295" s="24"/>
    </row>
    <row r="33296" spans="1:13" x14ac:dyDescent="0.2">
      <c r="A33296" s="289"/>
      <c r="I33296"/>
      <c r="J33296"/>
      <c r="L33296" s="33"/>
      <c r="M33296" s="24"/>
    </row>
    <row r="33297" spans="1:13" x14ac:dyDescent="0.2">
      <c r="A33297" s="289"/>
      <c r="I33297"/>
      <c r="J33297"/>
      <c r="L33297" s="33"/>
      <c r="M33297" s="24"/>
    </row>
    <row r="33298" spans="1:13" x14ac:dyDescent="0.2">
      <c r="A33298" s="289"/>
      <c r="I33298"/>
      <c r="J33298"/>
      <c r="L33298" s="33"/>
      <c r="M33298" s="24"/>
    </row>
    <row r="33299" spans="1:13" x14ac:dyDescent="0.2">
      <c r="A33299" s="289"/>
      <c r="I33299"/>
      <c r="J33299"/>
      <c r="L33299" s="33"/>
      <c r="M33299" s="24"/>
    </row>
    <row r="33300" spans="1:13" x14ac:dyDescent="0.2">
      <c r="A33300" s="289"/>
      <c r="I33300"/>
      <c r="J33300"/>
      <c r="L33300" s="33"/>
      <c r="M33300" s="24"/>
    </row>
    <row r="33301" spans="1:13" x14ac:dyDescent="0.2">
      <c r="A33301" s="289"/>
      <c r="I33301"/>
      <c r="J33301"/>
      <c r="L33301" s="33"/>
      <c r="M33301" s="24"/>
    </row>
    <row r="33302" spans="1:13" x14ac:dyDescent="0.2">
      <c r="A33302" s="289"/>
      <c r="I33302"/>
      <c r="J33302"/>
      <c r="L33302" s="33"/>
      <c r="M33302" s="24"/>
    </row>
    <row r="33303" spans="1:13" x14ac:dyDescent="0.2">
      <c r="A33303" s="289"/>
      <c r="I33303"/>
      <c r="J33303"/>
      <c r="L33303" s="33"/>
      <c r="M33303" s="24"/>
    </row>
    <row r="33304" spans="1:13" x14ac:dyDescent="0.2">
      <c r="A33304" s="289"/>
      <c r="I33304"/>
      <c r="J33304"/>
      <c r="L33304" s="33"/>
      <c r="M33304" s="24"/>
    </row>
    <row r="33305" spans="1:13" x14ac:dyDescent="0.2">
      <c r="A33305" s="289"/>
      <c r="I33305"/>
      <c r="J33305"/>
      <c r="L33305" s="33"/>
      <c r="M33305" s="24"/>
    </row>
    <row r="33306" spans="1:13" x14ac:dyDescent="0.2">
      <c r="A33306" s="289"/>
      <c r="I33306"/>
      <c r="J33306"/>
      <c r="L33306" s="33"/>
      <c r="M33306" s="24"/>
    </row>
    <row r="33307" spans="1:13" x14ac:dyDescent="0.2">
      <c r="A33307" s="289"/>
      <c r="I33307"/>
      <c r="J33307"/>
      <c r="L33307" s="33"/>
      <c r="M33307" s="24"/>
    </row>
    <row r="33308" spans="1:13" x14ac:dyDescent="0.2">
      <c r="A33308" s="289"/>
      <c r="I33308"/>
      <c r="J33308"/>
      <c r="L33308" s="33"/>
      <c r="M33308" s="24"/>
    </row>
    <row r="33309" spans="1:13" x14ac:dyDescent="0.2">
      <c r="A33309" s="289"/>
      <c r="I33309"/>
      <c r="J33309"/>
      <c r="L33309" s="33"/>
      <c r="M33309" s="24"/>
    </row>
    <row r="33310" spans="1:13" x14ac:dyDescent="0.2">
      <c r="A33310" s="289"/>
      <c r="I33310"/>
      <c r="J33310"/>
      <c r="L33310" s="33"/>
      <c r="M33310" s="24"/>
    </row>
    <row r="33311" spans="1:13" x14ac:dyDescent="0.2">
      <c r="A33311" s="289"/>
      <c r="I33311"/>
      <c r="J33311"/>
      <c r="L33311" s="33"/>
      <c r="M33311" s="24"/>
    </row>
    <row r="33312" spans="1:13" x14ac:dyDescent="0.2">
      <c r="A33312" s="289"/>
      <c r="I33312"/>
      <c r="J33312"/>
      <c r="L33312" s="33"/>
      <c r="M33312" s="24"/>
    </row>
    <row r="33313" spans="1:13" x14ac:dyDescent="0.2">
      <c r="A33313" s="289"/>
      <c r="I33313"/>
      <c r="J33313"/>
      <c r="L33313" s="33"/>
      <c r="M33313" s="24"/>
    </row>
    <row r="33314" spans="1:13" x14ac:dyDescent="0.2">
      <c r="A33314" s="289"/>
      <c r="I33314"/>
      <c r="J33314"/>
      <c r="L33314" s="33"/>
      <c r="M33314" s="24"/>
    </row>
    <row r="33315" spans="1:13" x14ac:dyDescent="0.2">
      <c r="A33315" s="289"/>
      <c r="I33315"/>
      <c r="J33315"/>
      <c r="L33315" s="33"/>
      <c r="M33315" s="24"/>
    </row>
    <row r="33316" spans="1:13" x14ac:dyDescent="0.2">
      <c r="A33316" s="289"/>
      <c r="I33316"/>
      <c r="J33316"/>
      <c r="L33316" s="33"/>
      <c r="M33316" s="24"/>
    </row>
    <row r="33317" spans="1:13" x14ac:dyDescent="0.2">
      <c r="A33317" s="289"/>
      <c r="I33317"/>
      <c r="J33317"/>
      <c r="L33317" s="33"/>
      <c r="M33317" s="24"/>
    </row>
    <row r="33318" spans="1:13" x14ac:dyDescent="0.2">
      <c r="A33318" s="289"/>
      <c r="I33318"/>
      <c r="J33318"/>
      <c r="L33318" s="33"/>
      <c r="M33318" s="24"/>
    </row>
    <row r="33319" spans="1:13" x14ac:dyDescent="0.2">
      <c r="A33319" s="289"/>
      <c r="I33319"/>
      <c r="J33319"/>
      <c r="L33319" s="33"/>
      <c r="M33319" s="24"/>
    </row>
    <row r="33320" spans="1:13" x14ac:dyDescent="0.2">
      <c r="A33320" s="289"/>
      <c r="I33320"/>
      <c r="J33320"/>
      <c r="L33320" s="33"/>
      <c r="M33320" s="24"/>
    </row>
    <row r="33321" spans="1:13" x14ac:dyDescent="0.2">
      <c r="A33321" s="289"/>
      <c r="I33321"/>
      <c r="J33321"/>
      <c r="L33321" s="33"/>
      <c r="M33321" s="24"/>
    </row>
    <row r="33322" spans="1:13" x14ac:dyDescent="0.2">
      <c r="A33322" s="289"/>
      <c r="I33322"/>
      <c r="J33322"/>
      <c r="L33322" s="33"/>
      <c r="M33322" s="24"/>
    </row>
    <row r="33323" spans="1:13" x14ac:dyDescent="0.2">
      <c r="A33323" s="289"/>
      <c r="I33323"/>
      <c r="J33323"/>
      <c r="L33323" s="33"/>
      <c r="M33323" s="24"/>
    </row>
    <row r="33324" spans="1:13" x14ac:dyDescent="0.2">
      <c r="A33324" s="289"/>
      <c r="I33324"/>
      <c r="J33324"/>
      <c r="L33324" s="33"/>
      <c r="M33324" s="24"/>
    </row>
    <row r="33325" spans="1:13" x14ac:dyDescent="0.2">
      <c r="A33325" s="289"/>
      <c r="I33325"/>
      <c r="J33325"/>
      <c r="L33325" s="33"/>
      <c r="M33325" s="24"/>
    </row>
    <row r="33326" spans="1:13" x14ac:dyDescent="0.2">
      <c r="A33326" s="289"/>
      <c r="I33326"/>
      <c r="J33326"/>
      <c r="L33326" s="33"/>
      <c r="M33326" s="24"/>
    </row>
    <row r="33327" spans="1:13" x14ac:dyDescent="0.2">
      <c r="A33327" s="289"/>
      <c r="I33327"/>
      <c r="J33327"/>
      <c r="L33327" s="33"/>
      <c r="M33327" s="24"/>
    </row>
    <row r="33328" spans="1:13" x14ac:dyDescent="0.2">
      <c r="A33328" s="289"/>
      <c r="I33328"/>
      <c r="J33328"/>
      <c r="L33328" s="33"/>
      <c r="M33328" s="24"/>
    </row>
    <row r="33329" spans="1:13" x14ac:dyDescent="0.2">
      <c r="A33329" s="289"/>
      <c r="I33329"/>
      <c r="J33329"/>
      <c r="L33329" s="33"/>
      <c r="M33329" s="24"/>
    </row>
    <row r="33330" spans="1:13" x14ac:dyDescent="0.2">
      <c r="A33330" s="289"/>
      <c r="I33330"/>
      <c r="J33330"/>
      <c r="L33330" s="33"/>
      <c r="M33330" s="24"/>
    </row>
    <row r="33331" spans="1:13" x14ac:dyDescent="0.2">
      <c r="A33331" s="289"/>
      <c r="I33331"/>
      <c r="J33331"/>
      <c r="L33331" s="33"/>
      <c r="M33331" s="24"/>
    </row>
    <row r="33332" spans="1:13" x14ac:dyDescent="0.2">
      <c r="A33332" s="289"/>
      <c r="I33332"/>
      <c r="J33332"/>
      <c r="L33332" s="33"/>
      <c r="M33332" s="24"/>
    </row>
    <row r="33333" spans="1:13" x14ac:dyDescent="0.2">
      <c r="A33333" s="289"/>
      <c r="I33333"/>
      <c r="J33333"/>
      <c r="L33333" s="33"/>
      <c r="M33333" s="24"/>
    </row>
    <row r="33334" spans="1:13" x14ac:dyDescent="0.2">
      <c r="A33334" s="289"/>
      <c r="I33334"/>
      <c r="J33334"/>
      <c r="L33334" s="33"/>
      <c r="M33334" s="24"/>
    </row>
    <row r="33335" spans="1:13" x14ac:dyDescent="0.2">
      <c r="A33335" s="289"/>
      <c r="I33335"/>
      <c r="J33335"/>
      <c r="L33335" s="33"/>
      <c r="M33335" s="24"/>
    </row>
    <row r="33336" spans="1:13" x14ac:dyDescent="0.2">
      <c r="A33336" s="289"/>
      <c r="I33336"/>
      <c r="J33336"/>
      <c r="L33336" s="33"/>
      <c r="M33336" s="24"/>
    </row>
    <row r="33337" spans="1:13" x14ac:dyDescent="0.2">
      <c r="A33337" s="289"/>
      <c r="I33337"/>
      <c r="J33337"/>
      <c r="L33337" s="33"/>
      <c r="M33337" s="24"/>
    </row>
    <row r="33338" spans="1:13" x14ac:dyDescent="0.2">
      <c r="A33338" s="289"/>
      <c r="I33338"/>
      <c r="J33338"/>
      <c r="L33338" s="33"/>
      <c r="M33338" s="24"/>
    </row>
    <row r="33339" spans="1:13" x14ac:dyDescent="0.2">
      <c r="A33339" s="289"/>
      <c r="I33339"/>
      <c r="J33339"/>
      <c r="L33339" s="33"/>
      <c r="M33339" s="24"/>
    </row>
    <row r="33340" spans="1:13" x14ac:dyDescent="0.2">
      <c r="A33340" s="289"/>
      <c r="I33340"/>
      <c r="J33340"/>
      <c r="L33340" s="33"/>
      <c r="M33340" s="24"/>
    </row>
    <row r="33341" spans="1:13" x14ac:dyDescent="0.2">
      <c r="A33341" s="289"/>
      <c r="I33341"/>
      <c r="J33341"/>
      <c r="L33341" s="33"/>
      <c r="M33341" s="24"/>
    </row>
    <row r="33342" spans="1:13" x14ac:dyDescent="0.2">
      <c r="A33342" s="289"/>
      <c r="I33342"/>
      <c r="J33342"/>
      <c r="L33342" s="33"/>
      <c r="M33342" s="24"/>
    </row>
    <row r="33343" spans="1:13" x14ac:dyDescent="0.2">
      <c r="A33343" s="289"/>
      <c r="I33343"/>
      <c r="J33343"/>
      <c r="L33343" s="33"/>
      <c r="M33343" s="24"/>
    </row>
    <row r="33344" spans="1:13" x14ac:dyDescent="0.2">
      <c r="A33344" s="289"/>
      <c r="I33344"/>
      <c r="J33344"/>
      <c r="L33344" s="33"/>
      <c r="M33344" s="24"/>
    </row>
    <row r="33345" spans="1:13" x14ac:dyDescent="0.2">
      <c r="A33345" s="289"/>
      <c r="I33345"/>
      <c r="J33345"/>
      <c r="L33345" s="33"/>
      <c r="M33345" s="24"/>
    </row>
    <row r="33346" spans="1:13" x14ac:dyDescent="0.2">
      <c r="A33346" s="289"/>
      <c r="I33346"/>
      <c r="J33346"/>
      <c r="L33346" s="33"/>
      <c r="M33346" s="24"/>
    </row>
    <row r="33347" spans="1:13" x14ac:dyDescent="0.2">
      <c r="A33347" s="289"/>
      <c r="I33347"/>
      <c r="J33347"/>
      <c r="L33347" s="33"/>
      <c r="M33347" s="24"/>
    </row>
    <row r="33348" spans="1:13" x14ac:dyDescent="0.2">
      <c r="A33348" s="289"/>
      <c r="I33348"/>
      <c r="J33348"/>
      <c r="L33348" s="33"/>
      <c r="M33348" s="24"/>
    </row>
    <row r="33349" spans="1:13" x14ac:dyDescent="0.2">
      <c r="A33349" s="289"/>
      <c r="I33349"/>
      <c r="J33349"/>
      <c r="L33349" s="33"/>
      <c r="M33349" s="24"/>
    </row>
    <row r="33350" spans="1:13" x14ac:dyDescent="0.2">
      <c r="A33350" s="289"/>
      <c r="I33350"/>
      <c r="J33350"/>
      <c r="L33350" s="33"/>
      <c r="M33350" s="24"/>
    </row>
    <row r="33351" spans="1:13" x14ac:dyDescent="0.2">
      <c r="A33351" s="289"/>
      <c r="I33351"/>
      <c r="J33351"/>
      <c r="L33351" s="33"/>
      <c r="M33351" s="24"/>
    </row>
    <row r="33352" spans="1:13" x14ac:dyDescent="0.2">
      <c r="A33352" s="289"/>
      <c r="I33352"/>
      <c r="J33352"/>
      <c r="L33352" s="33"/>
      <c r="M33352" s="24"/>
    </row>
    <row r="33353" spans="1:13" x14ac:dyDescent="0.2">
      <c r="A33353" s="289"/>
      <c r="I33353"/>
      <c r="J33353"/>
      <c r="L33353" s="33"/>
      <c r="M33353" s="24"/>
    </row>
    <row r="33354" spans="1:13" x14ac:dyDescent="0.2">
      <c r="A33354" s="289"/>
      <c r="I33354"/>
      <c r="J33354"/>
      <c r="L33354" s="33"/>
      <c r="M33354" s="24"/>
    </row>
    <row r="33355" spans="1:13" x14ac:dyDescent="0.2">
      <c r="A33355" s="289"/>
      <c r="I33355"/>
      <c r="J33355"/>
      <c r="L33355" s="33"/>
      <c r="M33355" s="24"/>
    </row>
    <row r="33356" spans="1:13" x14ac:dyDescent="0.2">
      <c r="A33356" s="289"/>
      <c r="I33356"/>
      <c r="J33356"/>
      <c r="L33356" s="33"/>
      <c r="M33356" s="24"/>
    </row>
    <row r="33357" spans="1:13" x14ac:dyDescent="0.2">
      <c r="A33357" s="289"/>
      <c r="I33357"/>
      <c r="J33357"/>
      <c r="L33357" s="33"/>
      <c r="M33357" s="24"/>
    </row>
    <row r="33358" spans="1:13" x14ac:dyDescent="0.2">
      <c r="A33358" s="289"/>
      <c r="I33358"/>
      <c r="J33358"/>
      <c r="L33358" s="33"/>
      <c r="M33358" s="24"/>
    </row>
    <row r="33359" spans="1:13" x14ac:dyDescent="0.2">
      <c r="A33359" s="289"/>
      <c r="I33359"/>
      <c r="J33359"/>
      <c r="L33359" s="33"/>
      <c r="M33359" s="24"/>
    </row>
    <row r="33360" spans="1:13" x14ac:dyDescent="0.2">
      <c r="A33360" s="289"/>
      <c r="I33360"/>
      <c r="J33360"/>
      <c r="L33360" s="33"/>
      <c r="M33360" s="24"/>
    </row>
    <row r="33361" spans="1:13" x14ac:dyDescent="0.2">
      <c r="A33361" s="289"/>
      <c r="I33361"/>
      <c r="J33361"/>
      <c r="L33361" s="33"/>
      <c r="M33361" s="24"/>
    </row>
    <row r="33362" spans="1:13" x14ac:dyDescent="0.2">
      <c r="A33362" s="289"/>
      <c r="I33362"/>
      <c r="J33362"/>
      <c r="L33362" s="33"/>
      <c r="M33362" s="24"/>
    </row>
    <row r="33363" spans="1:13" x14ac:dyDescent="0.2">
      <c r="A33363" s="289"/>
      <c r="I33363"/>
      <c r="J33363"/>
      <c r="L33363" s="33"/>
      <c r="M33363" s="24"/>
    </row>
    <row r="33364" spans="1:13" x14ac:dyDescent="0.2">
      <c r="A33364" s="289"/>
      <c r="I33364"/>
      <c r="J33364"/>
      <c r="L33364" s="33"/>
      <c r="M33364" s="24"/>
    </row>
    <row r="33365" spans="1:13" x14ac:dyDescent="0.2">
      <c r="A33365" s="289"/>
      <c r="I33365"/>
      <c r="J33365"/>
      <c r="L33365" s="33"/>
      <c r="M33365" s="24"/>
    </row>
    <row r="33366" spans="1:13" x14ac:dyDescent="0.2">
      <c r="A33366" s="289"/>
      <c r="I33366"/>
      <c r="J33366"/>
      <c r="L33366" s="33"/>
      <c r="M33366" s="24"/>
    </row>
    <row r="33367" spans="1:13" x14ac:dyDescent="0.2">
      <c r="A33367" s="289"/>
      <c r="I33367"/>
      <c r="J33367"/>
      <c r="L33367" s="33"/>
      <c r="M33367" s="24"/>
    </row>
    <row r="33368" spans="1:13" x14ac:dyDescent="0.2">
      <c r="A33368" s="289"/>
      <c r="I33368"/>
      <c r="J33368"/>
      <c r="L33368" s="33"/>
      <c r="M33368" s="24"/>
    </row>
    <row r="33369" spans="1:13" x14ac:dyDescent="0.2">
      <c r="A33369" s="289"/>
      <c r="I33369"/>
      <c r="J33369"/>
      <c r="L33369" s="33"/>
      <c r="M33369" s="24"/>
    </row>
    <row r="33370" spans="1:13" x14ac:dyDescent="0.2">
      <c r="A33370" s="289"/>
      <c r="I33370"/>
      <c r="J33370"/>
      <c r="L33370" s="33"/>
      <c r="M33370" s="24"/>
    </row>
    <row r="33371" spans="1:13" x14ac:dyDescent="0.2">
      <c r="A33371" s="289"/>
      <c r="I33371"/>
      <c r="J33371"/>
      <c r="L33371" s="33"/>
      <c r="M33371" s="24"/>
    </row>
    <row r="33372" spans="1:13" x14ac:dyDescent="0.2">
      <c r="A33372" s="289"/>
      <c r="I33372"/>
      <c r="J33372"/>
      <c r="L33372" s="33"/>
      <c r="M33372" s="24"/>
    </row>
    <row r="33373" spans="1:13" x14ac:dyDescent="0.2">
      <c r="A33373" s="289"/>
      <c r="I33373"/>
      <c r="J33373"/>
      <c r="L33373" s="33"/>
      <c r="M33373" s="24"/>
    </row>
    <row r="33374" spans="1:13" x14ac:dyDescent="0.2">
      <c r="A33374" s="289"/>
      <c r="I33374"/>
      <c r="J33374"/>
      <c r="L33374" s="33"/>
      <c r="M33374" s="24"/>
    </row>
    <row r="33375" spans="1:13" x14ac:dyDescent="0.2">
      <c r="A33375" s="289"/>
      <c r="I33375"/>
      <c r="J33375"/>
      <c r="L33375" s="33"/>
      <c r="M33375" s="24"/>
    </row>
    <row r="33376" spans="1:13" x14ac:dyDescent="0.2">
      <c r="A33376" s="289"/>
      <c r="I33376"/>
      <c r="J33376"/>
      <c r="L33376" s="33"/>
      <c r="M33376" s="24"/>
    </row>
    <row r="33377" spans="1:13" x14ac:dyDescent="0.2">
      <c r="A33377" s="289"/>
      <c r="I33377"/>
      <c r="J33377"/>
      <c r="L33377" s="33"/>
      <c r="M33377" s="24"/>
    </row>
    <row r="33378" spans="1:13" x14ac:dyDescent="0.2">
      <c r="A33378" s="289"/>
      <c r="I33378"/>
      <c r="J33378"/>
      <c r="L33378" s="33"/>
      <c r="M33378" s="24"/>
    </row>
    <row r="33379" spans="1:13" x14ac:dyDescent="0.2">
      <c r="A33379" s="289"/>
      <c r="I33379"/>
      <c r="J33379"/>
      <c r="L33379" s="33"/>
      <c r="M33379" s="24"/>
    </row>
    <row r="33380" spans="1:13" x14ac:dyDescent="0.2">
      <c r="A33380" s="289"/>
      <c r="I33380"/>
      <c r="J33380"/>
      <c r="L33380" s="33"/>
      <c r="M33380" s="24"/>
    </row>
    <row r="33381" spans="1:13" x14ac:dyDescent="0.2">
      <c r="A33381" s="289"/>
      <c r="I33381"/>
      <c r="J33381"/>
      <c r="L33381" s="33"/>
      <c r="M33381" s="24"/>
    </row>
    <row r="33382" spans="1:13" x14ac:dyDescent="0.2">
      <c r="A33382" s="289"/>
      <c r="I33382"/>
      <c r="J33382"/>
      <c r="L33382" s="33"/>
      <c r="M33382" s="24"/>
    </row>
    <row r="33383" spans="1:13" x14ac:dyDescent="0.2">
      <c r="A33383" s="289"/>
      <c r="I33383"/>
      <c r="J33383"/>
      <c r="L33383" s="33"/>
      <c r="M33383" s="24"/>
    </row>
    <row r="33384" spans="1:13" x14ac:dyDescent="0.2">
      <c r="A33384" s="289"/>
      <c r="I33384"/>
      <c r="J33384"/>
      <c r="L33384" s="33"/>
      <c r="M33384" s="24"/>
    </row>
    <row r="33385" spans="1:13" x14ac:dyDescent="0.2">
      <c r="A33385" s="289"/>
      <c r="I33385"/>
      <c r="J33385"/>
      <c r="L33385" s="33"/>
      <c r="M33385" s="24"/>
    </row>
    <row r="33386" spans="1:13" x14ac:dyDescent="0.2">
      <c r="A33386" s="289"/>
      <c r="I33386"/>
      <c r="J33386"/>
      <c r="L33386" s="33"/>
      <c r="M33386" s="24"/>
    </row>
    <row r="33387" spans="1:13" x14ac:dyDescent="0.2">
      <c r="A33387" s="289"/>
      <c r="I33387"/>
      <c r="J33387"/>
      <c r="L33387" s="33"/>
      <c r="M33387" s="24"/>
    </row>
    <row r="33388" spans="1:13" x14ac:dyDescent="0.2">
      <c r="A33388" s="289"/>
      <c r="I33388"/>
      <c r="J33388"/>
      <c r="L33388" s="33"/>
      <c r="M33388" s="24"/>
    </row>
    <row r="33389" spans="1:13" x14ac:dyDescent="0.2">
      <c r="A33389" s="289"/>
      <c r="I33389"/>
      <c r="J33389"/>
      <c r="L33389" s="33"/>
      <c r="M33389" s="24"/>
    </row>
    <row r="33390" spans="1:13" x14ac:dyDescent="0.2">
      <c r="A33390" s="289"/>
      <c r="I33390"/>
      <c r="J33390"/>
      <c r="L33390" s="33"/>
      <c r="M33390" s="24"/>
    </row>
    <row r="33391" spans="1:13" x14ac:dyDescent="0.2">
      <c r="A33391" s="289"/>
      <c r="I33391"/>
      <c r="J33391"/>
      <c r="L33391" s="33"/>
      <c r="M33391" s="24"/>
    </row>
    <row r="33392" spans="1:13" x14ac:dyDescent="0.2">
      <c r="A33392" s="289"/>
      <c r="I33392"/>
      <c r="J33392"/>
      <c r="L33392" s="33"/>
      <c r="M33392" s="24"/>
    </row>
    <row r="33393" spans="1:13" x14ac:dyDescent="0.2">
      <c r="A33393" s="289"/>
      <c r="I33393"/>
      <c r="J33393"/>
      <c r="L33393" s="33"/>
      <c r="M33393" s="24"/>
    </row>
    <row r="33394" spans="1:13" x14ac:dyDescent="0.2">
      <c r="A33394" s="289"/>
      <c r="I33394"/>
      <c r="J33394"/>
      <c r="L33394" s="33"/>
      <c r="M33394" s="24"/>
    </row>
    <row r="33395" spans="1:13" x14ac:dyDescent="0.2">
      <c r="A33395" s="289"/>
      <c r="I33395"/>
      <c r="J33395"/>
      <c r="L33395" s="33"/>
      <c r="M33395" s="24"/>
    </row>
    <row r="33396" spans="1:13" x14ac:dyDescent="0.2">
      <c r="A33396" s="289"/>
      <c r="I33396"/>
      <c r="J33396"/>
      <c r="L33396" s="33"/>
      <c r="M33396" s="24"/>
    </row>
    <row r="33397" spans="1:13" x14ac:dyDescent="0.2">
      <c r="A33397" s="289"/>
      <c r="I33397"/>
      <c r="J33397"/>
      <c r="L33397" s="33"/>
      <c r="M33397" s="24"/>
    </row>
    <row r="33398" spans="1:13" x14ac:dyDescent="0.2">
      <c r="A33398" s="289"/>
      <c r="I33398"/>
      <c r="J33398"/>
      <c r="L33398" s="33"/>
      <c r="M33398" s="24"/>
    </row>
    <row r="33399" spans="1:13" x14ac:dyDescent="0.2">
      <c r="A33399" s="289"/>
      <c r="I33399"/>
      <c r="J33399"/>
      <c r="L33399" s="33"/>
      <c r="M33399" s="24"/>
    </row>
    <row r="33400" spans="1:13" x14ac:dyDescent="0.2">
      <c r="A33400" s="289"/>
      <c r="I33400"/>
      <c r="J33400"/>
      <c r="L33400" s="33"/>
      <c r="M33400" s="24"/>
    </row>
    <row r="33401" spans="1:13" x14ac:dyDescent="0.2">
      <c r="A33401" s="289"/>
      <c r="I33401"/>
      <c r="J33401"/>
      <c r="L33401" s="33"/>
      <c r="M33401" s="24"/>
    </row>
    <row r="33402" spans="1:13" x14ac:dyDescent="0.2">
      <c r="A33402" s="289"/>
      <c r="I33402"/>
      <c r="J33402"/>
      <c r="L33402" s="33"/>
      <c r="M33402" s="24"/>
    </row>
    <row r="33403" spans="1:13" x14ac:dyDescent="0.2">
      <c r="A33403" s="289"/>
      <c r="I33403"/>
      <c r="J33403"/>
      <c r="L33403" s="33"/>
      <c r="M33403" s="24"/>
    </row>
    <row r="33404" spans="1:13" x14ac:dyDescent="0.2">
      <c r="A33404" s="289"/>
      <c r="I33404"/>
      <c r="J33404"/>
      <c r="L33404" s="33"/>
      <c r="M33404" s="24"/>
    </row>
    <row r="33405" spans="1:13" x14ac:dyDescent="0.2">
      <c r="A33405" s="289"/>
      <c r="I33405"/>
      <c r="J33405"/>
      <c r="L33405" s="33"/>
      <c r="M33405" s="24"/>
    </row>
    <row r="33406" spans="1:13" x14ac:dyDescent="0.2">
      <c r="A33406" s="289"/>
      <c r="I33406"/>
      <c r="J33406"/>
      <c r="L33406" s="33"/>
      <c r="M33406" s="24"/>
    </row>
    <row r="33407" spans="1:13" x14ac:dyDescent="0.2">
      <c r="A33407" s="289"/>
      <c r="I33407"/>
      <c r="J33407"/>
      <c r="L33407" s="33"/>
      <c r="M33407" s="24"/>
    </row>
    <row r="33408" spans="1:13" x14ac:dyDescent="0.2">
      <c r="A33408" s="289"/>
      <c r="I33408"/>
      <c r="J33408"/>
      <c r="L33408" s="33"/>
      <c r="M33408" s="24"/>
    </row>
    <row r="33409" spans="1:13" x14ac:dyDescent="0.2">
      <c r="A33409" s="289"/>
      <c r="I33409"/>
      <c r="J33409"/>
      <c r="L33409" s="33"/>
      <c r="M33409" s="24"/>
    </row>
    <row r="33410" spans="1:13" x14ac:dyDescent="0.2">
      <c r="A33410" s="289"/>
      <c r="I33410"/>
      <c r="J33410"/>
      <c r="L33410" s="33"/>
      <c r="M33410" s="24"/>
    </row>
    <row r="33411" spans="1:13" x14ac:dyDescent="0.2">
      <c r="A33411" s="289"/>
      <c r="I33411"/>
      <c r="J33411"/>
      <c r="L33411" s="33"/>
      <c r="M33411" s="24"/>
    </row>
    <row r="33412" spans="1:13" x14ac:dyDescent="0.2">
      <c r="A33412" s="289"/>
      <c r="I33412"/>
      <c r="J33412"/>
      <c r="L33412" s="33"/>
      <c r="M33412" s="24"/>
    </row>
    <row r="33413" spans="1:13" x14ac:dyDescent="0.2">
      <c r="A33413" s="289"/>
      <c r="I33413"/>
      <c r="J33413"/>
      <c r="L33413" s="33"/>
      <c r="M33413" s="24"/>
    </row>
    <row r="33414" spans="1:13" x14ac:dyDescent="0.2">
      <c r="A33414" s="289"/>
      <c r="I33414"/>
      <c r="J33414"/>
      <c r="L33414" s="33"/>
      <c r="M33414" s="24"/>
    </row>
    <row r="33415" spans="1:13" x14ac:dyDescent="0.2">
      <c r="A33415" s="289"/>
      <c r="I33415"/>
      <c r="J33415"/>
      <c r="L33415" s="33"/>
      <c r="M33415" s="24"/>
    </row>
    <row r="33416" spans="1:13" x14ac:dyDescent="0.2">
      <c r="A33416" s="289"/>
      <c r="I33416"/>
      <c r="J33416"/>
      <c r="L33416" s="33"/>
      <c r="M33416" s="24"/>
    </row>
    <row r="33417" spans="1:13" x14ac:dyDescent="0.2">
      <c r="A33417" s="289"/>
      <c r="I33417"/>
      <c r="J33417"/>
      <c r="L33417" s="33"/>
      <c r="M33417" s="24"/>
    </row>
    <row r="33418" spans="1:13" x14ac:dyDescent="0.2">
      <c r="A33418" s="289"/>
      <c r="I33418"/>
      <c r="J33418"/>
      <c r="L33418" s="33"/>
      <c r="M33418" s="24"/>
    </row>
    <row r="33419" spans="1:13" x14ac:dyDescent="0.2">
      <c r="A33419" s="289"/>
      <c r="I33419"/>
      <c r="J33419"/>
      <c r="L33419" s="33"/>
      <c r="M33419" s="24"/>
    </row>
    <row r="33420" spans="1:13" x14ac:dyDescent="0.2">
      <c r="A33420" s="289"/>
      <c r="I33420"/>
      <c r="J33420"/>
      <c r="L33420" s="33"/>
      <c r="M33420" s="24"/>
    </row>
    <row r="33421" spans="1:13" x14ac:dyDescent="0.2">
      <c r="A33421" s="289"/>
      <c r="I33421"/>
      <c r="J33421"/>
      <c r="L33421" s="33"/>
      <c r="M33421" s="24"/>
    </row>
    <row r="33422" spans="1:13" x14ac:dyDescent="0.2">
      <c r="A33422" s="289"/>
      <c r="I33422"/>
      <c r="J33422"/>
      <c r="L33422" s="33"/>
      <c r="M33422" s="24"/>
    </row>
    <row r="33423" spans="1:13" x14ac:dyDescent="0.2">
      <c r="A33423" s="289"/>
      <c r="I33423"/>
      <c r="J33423"/>
      <c r="L33423" s="33"/>
      <c r="M33423" s="24"/>
    </row>
    <row r="33424" spans="1:13" x14ac:dyDescent="0.2">
      <c r="A33424" s="289"/>
      <c r="I33424"/>
      <c r="J33424"/>
      <c r="L33424" s="33"/>
      <c r="M33424" s="24"/>
    </row>
    <row r="33425" spans="1:13" x14ac:dyDescent="0.2">
      <c r="A33425" s="289"/>
      <c r="I33425"/>
      <c r="J33425"/>
      <c r="L33425" s="33"/>
      <c r="M33425" s="24"/>
    </row>
    <row r="33426" spans="1:13" x14ac:dyDescent="0.2">
      <c r="A33426" s="289"/>
      <c r="I33426"/>
      <c r="J33426"/>
      <c r="L33426" s="33"/>
      <c r="M33426" s="24"/>
    </row>
    <row r="33427" spans="1:13" x14ac:dyDescent="0.2">
      <c r="A33427" s="289"/>
      <c r="I33427"/>
      <c r="J33427"/>
      <c r="L33427" s="33"/>
      <c r="M33427" s="24"/>
    </row>
    <row r="33428" spans="1:13" x14ac:dyDescent="0.2">
      <c r="A33428" s="289"/>
      <c r="I33428"/>
      <c r="J33428"/>
      <c r="L33428" s="33"/>
      <c r="M33428" s="24"/>
    </row>
    <row r="33429" spans="1:13" x14ac:dyDescent="0.2">
      <c r="A33429" s="289"/>
      <c r="I33429"/>
      <c r="J33429"/>
      <c r="L33429" s="33"/>
      <c r="M33429" s="24"/>
    </row>
    <row r="33430" spans="1:13" x14ac:dyDescent="0.2">
      <c r="A33430" s="289"/>
      <c r="I33430"/>
      <c r="J33430"/>
      <c r="L33430" s="33"/>
      <c r="M33430" s="24"/>
    </row>
    <row r="33431" spans="1:13" x14ac:dyDescent="0.2">
      <c r="A33431" s="289"/>
      <c r="I33431"/>
      <c r="J33431"/>
      <c r="L33431" s="33"/>
      <c r="M33431" s="24"/>
    </row>
    <row r="33432" spans="1:13" x14ac:dyDescent="0.2">
      <c r="A33432" s="289"/>
      <c r="I33432"/>
      <c r="J33432"/>
      <c r="L33432" s="33"/>
      <c r="M33432" s="24"/>
    </row>
    <row r="33433" spans="1:13" x14ac:dyDescent="0.2">
      <c r="A33433" s="289"/>
      <c r="I33433"/>
      <c r="J33433"/>
      <c r="L33433" s="33"/>
      <c r="M33433" s="24"/>
    </row>
    <row r="33434" spans="1:13" x14ac:dyDescent="0.2">
      <c r="A33434" s="289"/>
      <c r="I33434"/>
      <c r="J33434"/>
      <c r="L33434" s="33"/>
      <c r="M33434" s="24"/>
    </row>
    <row r="33435" spans="1:13" x14ac:dyDescent="0.2">
      <c r="A33435" s="289"/>
      <c r="I33435"/>
      <c r="J33435"/>
      <c r="L33435" s="33"/>
      <c r="M33435" s="24"/>
    </row>
    <row r="33436" spans="1:13" x14ac:dyDescent="0.2">
      <c r="A33436" s="289"/>
      <c r="I33436"/>
      <c r="J33436"/>
      <c r="L33436" s="33"/>
      <c r="M33436" s="24"/>
    </row>
    <row r="33437" spans="1:13" x14ac:dyDescent="0.2">
      <c r="A33437" s="289"/>
      <c r="I33437"/>
      <c r="J33437"/>
      <c r="L33437" s="33"/>
      <c r="M33437" s="24"/>
    </row>
    <row r="33438" spans="1:13" x14ac:dyDescent="0.2">
      <c r="A33438" s="289"/>
      <c r="I33438"/>
      <c r="J33438"/>
      <c r="L33438" s="33"/>
      <c r="M33438" s="24"/>
    </row>
    <row r="33439" spans="1:13" x14ac:dyDescent="0.2">
      <c r="A33439" s="289"/>
      <c r="I33439"/>
      <c r="J33439"/>
      <c r="L33439" s="33"/>
      <c r="M33439" s="24"/>
    </row>
    <row r="33440" spans="1:13" x14ac:dyDescent="0.2">
      <c r="A33440" s="289"/>
      <c r="I33440"/>
      <c r="J33440"/>
      <c r="L33440" s="33"/>
      <c r="M33440" s="24"/>
    </row>
    <row r="33441" spans="1:13" x14ac:dyDescent="0.2">
      <c r="A33441" s="289"/>
      <c r="I33441"/>
      <c r="J33441"/>
      <c r="L33441" s="33"/>
      <c r="M33441" s="24"/>
    </row>
    <row r="33442" spans="1:13" x14ac:dyDescent="0.2">
      <c r="A33442" s="289"/>
      <c r="I33442"/>
      <c r="J33442"/>
      <c r="L33442" s="33"/>
      <c r="M33442" s="24"/>
    </row>
    <row r="33443" spans="1:13" x14ac:dyDescent="0.2">
      <c r="A33443" s="289"/>
      <c r="I33443"/>
      <c r="J33443"/>
      <c r="L33443" s="33"/>
      <c r="M33443" s="24"/>
    </row>
    <row r="33444" spans="1:13" x14ac:dyDescent="0.2">
      <c r="A33444" s="289"/>
      <c r="I33444"/>
      <c r="J33444"/>
      <c r="L33444" s="33"/>
      <c r="M33444" s="24"/>
    </row>
    <row r="33445" spans="1:13" x14ac:dyDescent="0.2">
      <c r="A33445" s="289"/>
      <c r="I33445"/>
      <c r="J33445"/>
      <c r="L33445" s="33"/>
      <c r="M33445" s="24"/>
    </row>
    <row r="33446" spans="1:13" x14ac:dyDescent="0.2">
      <c r="A33446" s="289"/>
      <c r="I33446"/>
      <c r="J33446"/>
      <c r="L33446" s="33"/>
      <c r="M33446" s="24"/>
    </row>
    <row r="33447" spans="1:13" x14ac:dyDescent="0.2">
      <c r="A33447" s="289"/>
      <c r="I33447"/>
      <c r="J33447"/>
      <c r="L33447" s="33"/>
      <c r="M33447" s="24"/>
    </row>
    <row r="33448" spans="1:13" x14ac:dyDescent="0.2">
      <c r="A33448" s="289"/>
      <c r="I33448"/>
      <c r="J33448"/>
      <c r="L33448" s="33"/>
      <c r="M33448" s="24"/>
    </row>
    <row r="33449" spans="1:13" x14ac:dyDescent="0.2">
      <c r="A33449" s="289"/>
      <c r="I33449"/>
      <c r="J33449"/>
      <c r="L33449" s="33"/>
      <c r="M33449" s="24"/>
    </row>
    <row r="33450" spans="1:13" x14ac:dyDescent="0.2">
      <c r="A33450" s="289"/>
      <c r="I33450"/>
      <c r="J33450"/>
      <c r="L33450" s="33"/>
      <c r="M33450" s="24"/>
    </row>
    <row r="33451" spans="1:13" x14ac:dyDescent="0.2">
      <c r="A33451" s="289"/>
      <c r="I33451"/>
      <c r="J33451"/>
      <c r="L33451" s="33"/>
      <c r="M33451" s="24"/>
    </row>
    <row r="33452" spans="1:13" x14ac:dyDescent="0.2">
      <c r="A33452" s="289"/>
      <c r="I33452"/>
      <c r="J33452"/>
      <c r="L33452" s="33"/>
      <c r="M33452" s="24"/>
    </row>
    <row r="33453" spans="1:13" x14ac:dyDescent="0.2">
      <c r="A33453" s="289"/>
      <c r="I33453"/>
      <c r="J33453"/>
      <c r="L33453" s="33"/>
      <c r="M33453" s="24"/>
    </row>
    <row r="33454" spans="1:13" x14ac:dyDescent="0.2">
      <c r="A33454" s="289"/>
      <c r="I33454"/>
      <c r="J33454"/>
      <c r="L33454" s="33"/>
      <c r="M33454" s="24"/>
    </row>
    <row r="33455" spans="1:13" x14ac:dyDescent="0.2">
      <c r="A33455" s="289"/>
      <c r="I33455"/>
      <c r="J33455"/>
      <c r="L33455" s="33"/>
      <c r="M33455" s="24"/>
    </row>
    <row r="33456" spans="1:13" x14ac:dyDescent="0.2">
      <c r="A33456" s="289"/>
      <c r="I33456"/>
      <c r="J33456"/>
      <c r="L33456" s="33"/>
      <c r="M33456" s="24"/>
    </row>
    <row r="33457" spans="1:13" x14ac:dyDescent="0.2">
      <c r="A33457" s="289"/>
      <c r="I33457"/>
      <c r="J33457"/>
      <c r="L33457" s="33"/>
      <c r="M33457" s="24"/>
    </row>
    <row r="33458" spans="1:13" x14ac:dyDescent="0.2">
      <c r="A33458" s="289"/>
      <c r="I33458"/>
      <c r="J33458"/>
      <c r="L33458" s="33"/>
      <c r="M33458" s="24"/>
    </row>
    <row r="33459" spans="1:13" x14ac:dyDescent="0.2">
      <c r="A33459" s="289"/>
      <c r="I33459"/>
      <c r="J33459"/>
      <c r="L33459" s="33"/>
      <c r="M33459" s="24"/>
    </row>
    <row r="33460" spans="1:13" x14ac:dyDescent="0.2">
      <c r="A33460" s="289"/>
      <c r="I33460"/>
      <c r="J33460"/>
      <c r="L33460" s="33"/>
      <c r="M33460" s="24"/>
    </row>
    <row r="33461" spans="1:13" x14ac:dyDescent="0.2">
      <c r="A33461" s="289"/>
      <c r="I33461"/>
      <c r="J33461"/>
      <c r="L33461" s="33"/>
      <c r="M33461" s="24"/>
    </row>
    <row r="33462" spans="1:13" x14ac:dyDescent="0.2">
      <c r="A33462" s="289"/>
      <c r="I33462"/>
      <c r="J33462"/>
      <c r="L33462" s="33"/>
      <c r="M33462" s="24"/>
    </row>
    <row r="33463" spans="1:13" x14ac:dyDescent="0.2">
      <c r="A33463" s="289"/>
      <c r="I33463"/>
      <c r="J33463"/>
      <c r="L33463" s="33"/>
      <c r="M33463" s="24"/>
    </row>
    <row r="33464" spans="1:13" x14ac:dyDescent="0.2">
      <c r="A33464" s="289"/>
      <c r="I33464"/>
      <c r="J33464"/>
      <c r="L33464" s="33"/>
      <c r="M33464" s="24"/>
    </row>
    <row r="33465" spans="1:13" x14ac:dyDescent="0.2">
      <c r="A33465" s="289"/>
      <c r="I33465"/>
      <c r="J33465"/>
      <c r="L33465" s="33"/>
      <c r="M33465" s="24"/>
    </row>
    <row r="33466" spans="1:13" x14ac:dyDescent="0.2">
      <c r="A33466" s="289"/>
      <c r="I33466"/>
      <c r="J33466"/>
      <c r="L33466" s="33"/>
      <c r="M33466" s="24"/>
    </row>
    <row r="33467" spans="1:13" x14ac:dyDescent="0.2">
      <c r="A33467" s="289"/>
      <c r="I33467"/>
      <c r="J33467"/>
      <c r="L33467" s="33"/>
      <c r="M33467" s="24"/>
    </row>
    <row r="33468" spans="1:13" x14ac:dyDescent="0.2">
      <c r="A33468" s="289"/>
      <c r="I33468"/>
      <c r="J33468"/>
      <c r="L33468" s="33"/>
      <c r="M33468" s="24"/>
    </row>
    <row r="33469" spans="1:13" x14ac:dyDescent="0.2">
      <c r="A33469" s="289"/>
      <c r="I33469"/>
      <c r="J33469"/>
      <c r="L33469" s="33"/>
      <c r="M33469" s="24"/>
    </row>
    <row r="33470" spans="1:13" x14ac:dyDescent="0.2">
      <c r="A33470" s="289"/>
      <c r="I33470"/>
      <c r="J33470"/>
      <c r="L33470" s="33"/>
      <c r="M33470" s="24"/>
    </row>
    <row r="33471" spans="1:13" x14ac:dyDescent="0.2">
      <c r="A33471" s="289"/>
      <c r="I33471"/>
      <c r="J33471"/>
      <c r="L33471" s="33"/>
      <c r="M33471" s="24"/>
    </row>
    <row r="33472" spans="1:13" x14ac:dyDescent="0.2">
      <c r="A33472" s="289"/>
      <c r="I33472"/>
      <c r="J33472"/>
      <c r="L33472" s="33"/>
      <c r="M33472" s="24"/>
    </row>
    <row r="33473" spans="1:13" x14ac:dyDescent="0.2">
      <c r="A33473" s="289"/>
      <c r="I33473"/>
      <c r="J33473"/>
      <c r="L33473" s="33"/>
      <c r="M33473" s="24"/>
    </row>
    <row r="33474" spans="1:13" x14ac:dyDescent="0.2">
      <c r="A33474" s="289"/>
      <c r="I33474"/>
      <c r="J33474"/>
      <c r="L33474" s="33"/>
      <c r="M33474" s="24"/>
    </row>
    <row r="33475" spans="1:13" x14ac:dyDescent="0.2">
      <c r="A33475" s="289"/>
      <c r="I33475"/>
      <c r="J33475"/>
      <c r="L33475" s="33"/>
      <c r="M33475" s="24"/>
    </row>
    <row r="33476" spans="1:13" x14ac:dyDescent="0.2">
      <c r="A33476" s="289"/>
      <c r="I33476"/>
      <c r="J33476"/>
      <c r="L33476" s="33"/>
      <c r="M33476" s="24"/>
    </row>
    <row r="33477" spans="1:13" x14ac:dyDescent="0.2">
      <c r="A33477" s="289"/>
      <c r="I33477"/>
      <c r="J33477"/>
      <c r="L33477" s="33"/>
      <c r="M33477" s="24"/>
    </row>
    <row r="33478" spans="1:13" x14ac:dyDescent="0.2">
      <c r="A33478" s="289"/>
      <c r="I33478"/>
      <c r="J33478"/>
      <c r="L33478" s="33"/>
      <c r="M33478" s="24"/>
    </row>
    <row r="33479" spans="1:13" x14ac:dyDescent="0.2">
      <c r="A33479" s="289"/>
      <c r="I33479"/>
      <c r="J33479"/>
      <c r="L33479" s="33"/>
      <c r="M33479" s="24"/>
    </row>
    <row r="33480" spans="1:13" x14ac:dyDescent="0.2">
      <c r="A33480" s="289"/>
      <c r="I33480"/>
      <c r="J33480"/>
      <c r="L33480" s="33"/>
      <c r="M33480" s="24"/>
    </row>
    <row r="33481" spans="1:13" x14ac:dyDescent="0.2">
      <c r="A33481" s="289"/>
      <c r="I33481"/>
      <c r="J33481"/>
      <c r="L33481" s="33"/>
      <c r="M33481" s="24"/>
    </row>
    <row r="33482" spans="1:13" x14ac:dyDescent="0.2">
      <c r="A33482" s="289"/>
      <c r="I33482"/>
      <c r="J33482"/>
      <c r="L33482" s="33"/>
      <c r="M33482" s="24"/>
    </row>
    <row r="33483" spans="1:13" x14ac:dyDescent="0.2">
      <c r="A33483" s="289"/>
      <c r="I33483"/>
      <c r="J33483"/>
      <c r="L33483" s="33"/>
      <c r="M33483" s="24"/>
    </row>
    <row r="33484" spans="1:13" x14ac:dyDescent="0.2">
      <c r="A33484" s="289"/>
      <c r="I33484"/>
      <c r="J33484"/>
      <c r="L33484" s="33"/>
      <c r="M33484" s="24"/>
    </row>
    <row r="33485" spans="1:13" x14ac:dyDescent="0.2">
      <c r="A33485" s="289"/>
      <c r="I33485"/>
      <c r="J33485"/>
      <c r="L33485" s="33"/>
      <c r="M33485" s="24"/>
    </row>
    <row r="33486" spans="1:13" x14ac:dyDescent="0.2">
      <c r="A33486" s="289"/>
      <c r="I33486"/>
      <c r="J33486"/>
      <c r="L33486" s="33"/>
      <c r="M33486" s="24"/>
    </row>
    <row r="33487" spans="1:13" x14ac:dyDescent="0.2">
      <c r="A33487" s="289"/>
      <c r="I33487"/>
      <c r="J33487"/>
      <c r="L33487" s="33"/>
      <c r="M33487" s="24"/>
    </row>
    <row r="33488" spans="1:13" x14ac:dyDescent="0.2">
      <c r="A33488" s="289"/>
      <c r="I33488"/>
      <c r="J33488"/>
      <c r="L33488" s="33"/>
      <c r="M33488" s="24"/>
    </row>
    <row r="33489" spans="1:13" x14ac:dyDescent="0.2">
      <c r="A33489" s="289"/>
      <c r="I33489"/>
      <c r="J33489"/>
      <c r="L33489" s="33"/>
      <c r="M33489" s="24"/>
    </row>
    <row r="33490" spans="1:13" x14ac:dyDescent="0.2">
      <c r="A33490" s="289"/>
      <c r="I33490"/>
      <c r="J33490"/>
      <c r="L33490" s="33"/>
      <c r="M33490" s="24"/>
    </row>
    <row r="33491" spans="1:13" x14ac:dyDescent="0.2">
      <c r="A33491" s="289"/>
      <c r="I33491"/>
      <c r="J33491"/>
      <c r="L33491" s="33"/>
      <c r="M33491" s="24"/>
    </row>
    <row r="33492" spans="1:13" x14ac:dyDescent="0.2">
      <c r="A33492" s="289"/>
      <c r="I33492"/>
      <c r="J33492"/>
      <c r="L33492" s="33"/>
      <c r="M33492" s="24"/>
    </row>
    <row r="33493" spans="1:13" x14ac:dyDescent="0.2">
      <c r="A33493" s="289"/>
      <c r="I33493"/>
      <c r="J33493"/>
      <c r="L33493" s="33"/>
      <c r="M33493" s="24"/>
    </row>
    <row r="33494" spans="1:13" x14ac:dyDescent="0.2">
      <c r="A33494" s="289"/>
      <c r="I33494"/>
      <c r="J33494"/>
      <c r="L33494" s="33"/>
      <c r="M33494" s="24"/>
    </row>
    <row r="33495" spans="1:13" x14ac:dyDescent="0.2">
      <c r="A33495" s="289"/>
      <c r="I33495"/>
      <c r="J33495"/>
      <c r="L33495" s="33"/>
      <c r="M33495" s="24"/>
    </row>
    <row r="33496" spans="1:13" x14ac:dyDescent="0.2">
      <c r="A33496" s="289"/>
      <c r="I33496"/>
      <c r="J33496"/>
      <c r="L33496" s="33"/>
      <c r="M33496" s="24"/>
    </row>
    <row r="33497" spans="1:13" x14ac:dyDescent="0.2">
      <c r="A33497" s="289"/>
      <c r="I33497"/>
      <c r="J33497"/>
      <c r="L33497" s="33"/>
      <c r="M33497" s="24"/>
    </row>
    <row r="33498" spans="1:13" x14ac:dyDescent="0.2">
      <c r="A33498" s="289"/>
      <c r="I33498"/>
      <c r="J33498"/>
      <c r="L33498" s="33"/>
      <c r="M33498" s="24"/>
    </row>
    <row r="33499" spans="1:13" x14ac:dyDescent="0.2">
      <c r="A33499" s="289"/>
      <c r="I33499"/>
      <c r="J33499"/>
      <c r="L33499" s="33"/>
      <c r="M33499" s="24"/>
    </row>
    <row r="33500" spans="1:13" x14ac:dyDescent="0.2">
      <c r="A33500" s="289"/>
      <c r="I33500"/>
      <c r="J33500"/>
      <c r="L33500" s="33"/>
      <c r="M33500" s="24"/>
    </row>
    <row r="33501" spans="1:13" x14ac:dyDescent="0.2">
      <c r="A33501" s="289"/>
      <c r="I33501"/>
      <c r="J33501"/>
      <c r="L33501" s="33"/>
      <c r="M33501" s="24"/>
    </row>
    <row r="33502" spans="1:13" x14ac:dyDescent="0.2">
      <c r="A33502" s="289"/>
      <c r="I33502"/>
      <c r="J33502"/>
      <c r="L33502" s="33"/>
      <c r="M33502" s="24"/>
    </row>
    <row r="33503" spans="1:13" x14ac:dyDescent="0.2">
      <c r="A33503" s="289"/>
      <c r="I33503"/>
      <c r="J33503"/>
      <c r="L33503" s="33"/>
      <c r="M33503" s="24"/>
    </row>
    <row r="33504" spans="1:13" x14ac:dyDescent="0.2">
      <c r="A33504" s="289"/>
      <c r="I33504"/>
      <c r="J33504"/>
      <c r="L33504" s="33"/>
      <c r="M33504" s="24"/>
    </row>
    <row r="33505" spans="1:13" x14ac:dyDescent="0.2">
      <c r="A33505" s="289"/>
      <c r="I33505"/>
      <c r="J33505"/>
      <c r="L33505" s="33"/>
      <c r="M33505" s="24"/>
    </row>
    <row r="33506" spans="1:13" x14ac:dyDescent="0.2">
      <c r="A33506" s="289"/>
      <c r="I33506"/>
      <c r="J33506"/>
      <c r="L33506" s="33"/>
      <c r="M33506" s="24"/>
    </row>
    <row r="33507" spans="1:13" x14ac:dyDescent="0.2">
      <c r="A33507" s="289"/>
      <c r="I33507"/>
      <c r="J33507"/>
      <c r="L33507" s="33"/>
      <c r="M33507" s="24"/>
    </row>
    <row r="33508" spans="1:13" x14ac:dyDescent="0.2">
      <c r="A33508" s="289"/>
      <c r="I33508"/>
      <c r="J33508"/>
      <c r="L33508" s="33"/>
      <c r="M33508" s="24"/>
    </row>
    <row r="33509" spans="1:13" x14ac:dyDescent="0.2">
      <c r="A33509" s="289"/>
      <c r="I33509"/>
      <c r="J33509"/>
      <c r="L33509" s="33"/>
      <c r="M33509" s="24"/>
    </row>
    <row r="33510" spans="1:13" x14ac:dyDescent="0.2">
      <c r="A33510" s="289"/>
      <c r="I33510"/>
      <c r="J33510"/>
      <c r="L33510" s="33"/>
      <c r="M33510" s="24"/>
    </row>
    <row r="33511" spans="1:13" x14ac:dyDescent="0.2">
      <c r="A33511" s="289"/>
      <c r="I33511"/>
      <c r="J33511"/>
      <c r="L33511" s="33"/>
      <c r="M33511" s="24"/>
    </row>
    <row r="33512" spans="1:13" x14ac:dyDescent="0.2">
      <c r="A33512" s="289"/>
      <c r="I33512"/>
      <c r="J33512"/>
      <c r="L33512" s="33"/>
      <c r="M33512" s="24"/>
    </row>
    <row r="33513" spans="1:13" x14ac:dyDescent="0.2">
      <c r="A33513" s="289"/>
      <c r="I33513"/>
      <c r="J33513"/>
      <c r="L33513" s="33"/>
      <c r="M33513" s="24"/>
    </row>
    <row r="33514" spans="1:13" x14ac:dyDescent="0.2">
      <c r="A33514" s="289"/>
      <c r="I33514"/>
      <c r="J33514"/>
      <c r="L33514" s="33"/>
      <c r="M33514" s="24"/>
    </row>
    <row r="33515" spans="1:13" x14ac:dyDescent="0.2">
      <c r="A33515" s="289"/>
      <c r="I33515"/>
      <c r="J33515"/>
      <c r="L33515" s="33"/>
      <c r="M33515" s="24"/>
    </row>
    <row r="33516" spans="1:13" x14ac:dyDescent="0.2">
      <c r="A33516" s="289"/>
      <c r="I33516"/>
      <c r="J33516"/>
      <c r="L33516" s="33"/>
      <c r="M33516" s="24"/>
    </row>
    <row r="33517" spans="1:13" x14ac:dyDescent="0.2">
      <c r="A33517" s="289"/>
      <c r="I33517"/>
      <c r="J33517"/>
      <c r="L33517" s="33"/>
      <c r="M33517" s="24"/>
    </row>
    <row r="33518" spans="1:13" x14ac:dyDescent="0.2">
      <c r="A33518" s="289"/>
      <c r="I33518"/>
      <c r="J33518"/>
      <c r="L33518" s="33"/>
      <c r="M33518" s="24"/>
    </row>
    <row r="33519" spans="1:13" x14ac:dyDescent="0.2">
      <c r="A33519" s="289"/>
      <c r="I33519"/>
      <c r="J33519"/>
      <c r="L33519" s="33"/>
      <c r="M33519" s="24"/>
    </row>
    <row r="33520" spans="1:13" x14ac:dyDescent="0.2">
      <c r="A33520" s="289"/>
      <c r="I33520"/>
      <c r="J33520"/>
      <c r="L33520" s="33"/>
      <c r="M33520" s="24"/>
    </row>
    <row r="33521" spans="1:13" x14ac:dyDescent="0.2">
      <c r="A33521" s="289"/>
      <c r="I33521"/>
      <c r="J33521"/>
      <c r="L33521" s="33"/>
      <c r="M33521" s="24"/>
    </row>
    <row r="33522" spans="1:13" x14ac:dyDescent="0.2">
      <c r="A33522" s="289"/>
      <c r="I33522"/>
      <c r="J33522"/>
      <c r="L33522" s="33"/>
      <c r="M33522" s="24"/>
    </row>
    <row r="33523" spans="1:13" x14ac:dyDescent="0.2">
      <c r="A33523" s="289"/>
      <c r="I33523"/>
      <c r="J33523"/>
      <c r="L33523" s="33"/>
      <c r="M33523" s="24"/>
    </row>
    <row r="33524" spans="1:13" x14ac:dyDescent="0.2">
      <c r="A33524" s="289"/>
      <c r="I33524"/>
      <c r="J33524"/>
      <c r="L33524" s="33"/>
      <c r="M33524" s="24"/>
    </row>
    <row r="33525" spans="1:13" x14ac:dyDescent="0.2">
      <c r="A33525" s="289"/>
      <c r="I33525"/>
      <c r="J33525"/>
      <c r="L33525" s="33"/>
      <c r="M33525" s="24"/>
    </row>
    <row r="33526" spans="1:13" x14ac:dyDescent="0.2">
      <c r="A33526" s="289"/>
      <c r="I33526"/>
      <c r="J33526"/>
      <c r="L33526" s="33"/>
      <c r="M33526" s="24"/>
    </row>
    <row r="33527" spans="1:13" x14ac:dyDescent="0.2">
      <c r="A33527" s="289"/>
      <c r="I33527"/>
      <c r="J33527"/>
      <c r="L33527" s="33"/>
      <c r="M33527" s="24"/>
    </row>
    <row r="33528" spans="1:13" x14ac:dyDescent="0.2">
      <c r="A33528" s="289"/>
      <c r="I33528"/>
      <c r="J33528"/>
      <c r="L33528" s="33"/>
      <c r="M33528" s="24"/>
    </row>
    <row r="33529" spans="1:13" x14ac:dyDescent="0.2">
      <c r="A33529" s="289"/>
      <c r="I33529"/>
      <c r="J33529"/>
      <c r="L33529" s="33"/>
      <c r="M33529" s="24"/>
    </row>
    <row r="33530" spans="1:13" x14ac:dyDescent="0.2">
      <c r="A33530" s="289"/>
      <c r="I33530"/>
      <c r="J33530"/>
      <c r="L33530" s="33"/>
      <c r="M33530" s="24"/>
    </row>
    <row r="33531" spans="1:13" x14ac:dyDescent="0.2">
      <c r="A33531" s="289"/>
      <c r="I33531"/>
      <c r="J33531"/>
      <c r="L33531" s="33"/>
      <c r="M33531" s="24"/>
    </row>
    <row r="33532" spans="1:13" x14ac:dyDescent="0.2">
      <c r="A33532" s="289"/>
      <c r="I33532"/>
      <c r="J33532"/>
      <c r="L33532" s="33"/>
      <c r="M33532" s="24"/>
    </row>
    <row r="33533" spans="1:13" x14ac:dyDescent="0.2">
      <c r="A33533" s="289"/>
      <c r="I33533"/>
      <c r="J33533"/>
      <c r="L33533" s="33"/>
      <c r="M33533" s="24"/>
    </row>
    <row r="33534" spans="1:13" x14ac:dyDescent="0.2">
      <c r="A33534" s="289"/>
      <c r="I33534"/>
      <c r="J33534"/>
      <c r="L33534" s="33"/>
      <c r="M33534" s="24"/>
    </row>
    <row r="33535" spans="1:13" x14ac:dyDescent="0.2">
      <c r="A33535" s="289"/>
      <c r="I33535"/>
      <c r="J33535"/>
      <c r="L33535" s="33"/>
      <c r="M33535" s="24"/>
    </row>
    <row r="33536" spans="1:13" x14ac:dyDescent="0.2">
      <c r="A33536" s="289"/>
      <c r="I33536"/>
      <c r="J33536"/>
      <c r="L33536" s="33"/>
      <c r="M33536" s="24"/>
    </row>
    <row r="33537" spans="1:13" x14ac:dyDescent="0.2">
      <c r="A33537" s="289"/>
      <c r="I33537"/>
      <c r="J33537"/>
      <c r="L33537" s="33"/>
      <c r="M33537" s="24"/>
    </row>
    <row r="33538" spans="1:13" x14ac:dyDescent="0.2">
      <c r="A33538" s="289"/>
      <c r="I33538"/>
      <c r="J33538"/>
      <c r="L33538" s="33"/>
      <c r="M33538" s="24"/>
    </row>
    <row r="33539" spans="1:13" x14ac:dyDescent="0.2">
      <c r="A33539" s="289"/>
      <c r="I33539"/>
      <c r="J33539"/>
      <c r="L33539" s="33"/>
      <c r="M33539" s="24"/>
    </row>
    <row r="33540" spans="1:13" x14ac:dyDescent="0.2">
      <c r="A33540" s="289"/>
      <c r="I33540"/>
      <c r="J33540"/>
      <c r="L33540" s="33"/>
      <c r="M33540" s="24"/>
    </row>
    <row r="33541" spans="1:13" x14ac:dyDescent="0.2">
      <c r="A33541" s="289"/>
      <c r="I33541"/>
      <c r="J33541"/>
      <c r="L33541" s="33"/>
      <c r="M33541" s="24"/>
    </row>
    <row r="33542" spans="1:13" x14ac:dyDescent="0.2">
      <c r="A33542" s="289"/>
      <c r="I33542"/>
      <c r="J33542"/>
      <c r="L33542" s="33"/>
      <c r="M33542" s="24"/>
    </row>
    <row r="33543" spans="1:13" x14ac:dyDescent="0.2">
      <c r="A33543" s="289"/>
      <c r="I33543"/>
      <c r="J33543"/>
      <c r="L33543" s="33"/>
      <c r="M33543" s="24"/>
    </row>
    <row r="33544" spans="1:13" x14ac:dyDescent="0.2">
      <c r="A33544" s="289"/>
      <c r="I33544"/>
      <c r="J33544"/>
      <c r="L33544" s="33"/>
      <c r="M33544" s="24"/>
    </row>
    <row r="33545" spans="1:13" x14ac:dyDescent="0.2">
      <c r="A33545" s="289"/>
      <c r="I33545"/>
      <c r="J33545"/>
      <c r="L33545" s="33"/>
      <c r="M33545" s="24"/>
    </row>
    <row r="33546" spans="1:13" x14ac:dyDescent="0.2">
      <c r="A33546" s="289"/>
      <c r="I33546"/>
      <c r="J33546"/>
      <c r="L33546" s="33"/>
      <c r="M33546" s="24"/>
    </row>
    <row r="33547" spans="1:13" x14ac:dyDescent="0.2">
      <c r="A33547" s="289"/>
      <c r="I33547"/>
      <c r="J33547"/>
      <c r="L33547" s="33"/>
      <c r="M33547" s="24"/>
    </row>
    <row r="33548" spans="1:13" x14ac:dyDescent="0.2">
      <c r="A33548" s="289"/>
      <c r="I33548"/>
      <c r="J33548"/>
      <c r="L33548" s="33"/>
      <c r="M33548" s="24"/>
    </row>
    <row r="33549" spans="1:13" x14ac:dyDescent="0.2">
      <c r="A33549" s="289"/>
      <c r="I33549"/>
      <c r="J33549"/>
      <c r="L33549" s="33"/>
      <c r="M33549" s="24"/>
    </row>
    <row r="33550" spans="1:13" x14ac:dyDescent="0.2">
      <c r="A33550" s="289"/>
      <c r="I33550"/>
      <c r="J33550"/>
      <c r="L33550" s="33"/>
      <c r="M33550" s="24"/>
    </row>
    <row r="33551" spans="1:13" x14ac:dyDescent="0.2">
      <c r="A33551" s="289"/>
      <c r="I33551"/>
      <c r="J33551"/>
      <c r="L33551" s="33"/>
      <c r="M33551" s="24"/>
    </row>
    <row r="33552" spans="1:13" x14ac:dyDescent="0.2">
      <c r="A33552" s="289"/>
      <c r="I33552"/>
      <c r="J33552"/>
      <c r="L33552" s="33"/>
      <c r="M33552" s="24"/>
    </row>
    <row r="33553" spans="1:13" x14ac:dyDescent="0.2">
      <c r="A33553" s="289"/>
      <c r="I33553"/>
      <c r="J33553"/>
      <c r="L33553" s="33"/>
      <c r="M33553" s="24"/>
    </row>
    <row r="33554" spans="1:13" x14ac:dyDescent="0.2">
      <c r="A33554" s="289"/>
      <c r="I33554"/>
      <c r="J33554"/>
      <c r="L33554" s="33"/>
      <c r="M33554" s="24"/>
    </row>
    <row r="33555" spans="1:13" x14ac:dyDescent="0.2">
      <c r="A33555" s="289"/>
      <c r="I33555"/>
      <c r="J33555"/>
      <c r="L33555" s="33"/>
      <c r="M33555" s="24"/>
    </row>
    <row r="33556" spans="1:13" x14ac:dyDescent="0.2">
      <c r="A33556" s="289"/>
      <c r="I33556"/>
      <c r="J33556"/>
      <c r="L33556" s="33"/>
      <c r="M33556" s="24"/>
    </row>
    <row r="33557" spans="1:13" x14ac:dyDescent="0.2">
      <c r="A33557" s="289"/>
      <c r="I33557"/>
      <c r="J33557"/>
      <c r="L33557" s="33"/>
      <c r="M33557" s="24"/>
    </row>
    <row r="33558" spans="1:13" x14ac:dyDescent="0.2">
      <c r="A33558" s="289"/>
      <c r="I33558"/>
      <c r="J33558"/>
      <c r="L33558" s="33"/>
      <c r="M33558" s="24"/>
    </row>
    <row r="33559" spans="1:13" x14ac:dyDescent="0.2">
      <c r="A33559" s="289"/>
      <c r="I33559"/>
      <c r="J33559"/>
      <c r="L33559" s="33"/>
      <c r="M33559" s="24"/>
    </row>
    <row r="33560" spans="1:13" x14ac:dyDescent="0.2">
      <c r="A33560" s="289"/>
      <c r="I33560"/>
      <c r="J33560"/>
      <c r="L33560" s="33"/>
      <c r="M33560" s="24"/>
    </row>
    <row r="33561" spans="1:13" x14ac:dyDescent="0.2">
      <c r="A33561" s="289"/>
      <c r="I33561"/>
      <c r="J33561"/>
      <c r="L33561" s="33"/>
      <c r="M33561" s="24"/>
    </row>
    <row r="33562" spans="1:13" x14ac:dyDescent="0.2">
      <c r="A33562" s="289"/>
      <c r="I33562"/>
      <c r="J33562"/>
      <c r="L33562" s="33"/>
      <c r="M33562" s="24"/>
    </row>
    <row r="33563" spans="1:13" x14ac:dyDescent="0.2">
      <c r="A33563" s="289"/>
      <c r="I33563"/>
      <c r="J33563"/>
      <c r="L33563" s="33"/>
      <c r="M33563" s="24"/>
    </row>
    <row r="33564" spans="1:13" x14ac:dyDescent="0.2">
      <c r="A33564" s="289"/>
      <c r="I33564"/>
      <c r="J33564"/>
      <c r="L33564" s="33"/>
      <c r="M33564" s="24"/>
    </row>
    <row r="33565" spans="1:13" x14ac:dyDescent="0.2">
      <c r="A33565" s="289"/>
      <c r="I33565"/>
      <c r="J33565"/>
      <c r="L33565" s="33"/>
      <c r="M33565" s="24"/>
    </row>
    <row r="33566" spans="1:13" x14ac:dyDescent="0.2">
      <c r="A33566" s="289"/>
      <c r="I33566"/>
      <c r="J33566"/>
      <c r="L33566" s="33"/>
      <c r="M33566" s="24"/>
    </row>
    <row r="33567" spans="1:13" x14ac:dyDescent="0.2">
      <c r="A33567" s="289"/>
      <c r="I33567"/>
      <c r="J33567"/>
      <c r="L33567" s="33"/>
      <c r="M33567" s="24"/>
    </row>
    <row r="33568" spans="1:13" x14ac:dyDescent="0.2">
      <c r="A33568" s="289"/>
      <c r="I33568"/>
      <c r="J33568"/>
      <c r="L33568" s="33"/>
      <c r="M33568" s="24"/>
    </row>
    <row r="33569" spans="1:13" x14ac:dyDescent="0.2">
      <c r="A33569" s="289"/>
      <c r="I33569"/>
      <c r="J33569"/>
      <c r="L33569" s="33"/>
      <c r="M33569" s="24"/>
    </row>
    <row r="33570" spans="1:13" x14ac:dyDescent="0.2">
      <c r="A33570" s="289"/>
      <c r="I33570"/>
      <c r="J33570"/>
      <c r="L33570" s="33"/>
      <c r="M33570" s="24"/>
    </row>
    <row r="33571" spans="1:13" x14ac:dyDescent="0.2">
      <c r="A33571" s="289"/>
      <c r="I33571"/>
      <c r="J33571"/>
      <c r="L33571" s="33"/>
      <c r="M33571" s="24"/>
    </row>
    <row r="33572" spans="1:13" x14ac:dyDescent="0.2">
      <c r="A33572" s="289"/>
      <c r="I33572"/>
      <c r="J33572"/>
      <c r="L33572" s="33"/>
      <c r="M33572" s="24"/>
    </row>
    <row r="33573" spans="1:13" x14ac:dyDescent="0.2">
      <c r="A33573" s="289"/>
      <c r="I33573"/>
      <c r="J33573"/>
      <c r="L33573" s="33"/>
      <c r="M33573" s="24"/>
    </row>
    <row r="33574" spans="1:13" x14ac:dyDescent="0.2">
      <c r="A33574" s="289"/>
      <c r="I33574"/>
      <c r="J33574"/>
      <c r="L33574" s="33"/>
      <c r="M33574" s="24"/>
    </row>
    <row r="33575" spans="1:13" x14ac:dyDescent="0.2">
      <c r="A33575" s="289"/>
      <c r="I33575"/>
      <c r="J33575"/>
      <c r="L33575" s="33"/>
      <c r="M33575" s="24"/>
    </row>
    <row r="33576" spans="1:13" x14ac:dyDescent="0.2">
      <c r="A33576" s="289"/>
      <c r="I33576"/>
      <c r="J33576"/>
      <c r="L33576" s="33"/>
      <c r="M33576" s="24"/>
    </row>
    <row r="33577" spans="1:13" x14ac:dyDescent="0.2">
      <c r="A33577" s="289"/>
      <c r="I33577"/>
      <c r="J33577"/>
      <c r="L33577" s="33"/>
      <c r="M33577" s="24"/>
    </row>
    <row r="33578" spans="1:13" x14ac:dyDescent="0.2">
      <c r="A33578" s="289"/>
      <c r="I33578"/>
      <c r="J33578"/>
      <c r="L33578" s="33"/>
      <c r="M33578" s="24"/>
    </row>
    <row r="33579" spans="1:13" x14ac:dyDescent="0.2">
      <c r="A33579" s="289"/>
      <c r="I33579"/>
      <c r="J33579"/>
      <c r="L33579" s="33"/>
      <c r="M33579" s="24"/>
    </row>
    <row r="33580" spans="1:13" x14ac:dyDescent="0.2">
      <c r="A33580" s="289"/>
      <c r="I33580"/>
      <c r="J33580"/>
      <c r="L33580" s="33"/>
      <c r="M33580" s="24"/>
    </row>
    <row r="33581" spans="1:13" x14ac:dyDescent="0.2">
      <c r="A33581" s="289"/>
      <c r="I33581"/>
      <c r="J33581"/>
      <c r="L33581" s="33"/>
      <c r="M33581" s="24"/>
    </row>
    <row r="33582" spans="1:13" x14ac:dyDescent="0.2">
      <c r="A33582" s="289"/>
      <c r="I33582"/>
      <c r="J33582"/>
      <c r="L33582" s="33"/>
      <c r="M33582" s="24"/>
    </row>
    <row r="33583" spans="1:13" x14ac:dyDescent="0.2">
      <c r="A33583" s="289"/>
      <c r="I33583"/>
      <c r="J33583"/>
      <c r="L33583" s="33"/>
      <c r="M33583" s="24"/>
    </row>
    <row r="33584" spans="1:13" x14ac:dyDescent="0.2">
      <c r="A33584" s="289"/>
      <c r="I33584"/>
      <c r="J33584"/>
      <c r="L33584" s="33"/>
      <c r="M33584" s="24"/>
    </row>
    <row r="33585" spans="1:13" x14ac:dyDescent="0.2">
      <c r="A33585" s="289"/>
      <c r="I33585"/>
      <c r="J33585"/>
      <c r="L33585" s="33"/>
      <c r="M33585" s="24"/>
    </row>
    <row r="33586" spans="1:13" x14ac:dyDescent="0.2">
      <c r="A33586" s="289"/>
      <c r="I33586"/>
      <c r="J33586"/>
      <c r="L33586" s="33"/>
      <c r="M33586" s="24"/>
    </row>
    <row r="33587" spans="1:13" x14ac:dyDescent="0.2">
      <c r="A33587" s="289"/>
      <c r="I33587"/>
      <c r="J33587"/>
      <c r="L33587" s="33"/>
      <c r="M33587" s="24"/>
    </row>
    <row r="33588" spans="1:13" x14ac:dyDescent="0.2">
      <c r="A33588" s="289"/>
      <c r="I33588"/>
      <c r="J33588"/>
      <c r="L33588" s="33"/>
      <c r="M33588" s="24"/>
    </row>
    <row r="33589" spans="1:13" x14ac:dyDescent="0.2">
      <c r="A33589" s="289"/>
      <c r="I33589"/>
      <c r="J33589"/>
      <c r="L33589" s="33"/>
      <c r="M33589" s="24"/>
    </row>
    <row r="33590" spans="1:13" x14ac:dyDescent="0.2">
      <c r="A33590" s="289"/>
      <c r="I33590"/>
      <c r="J33590"/>
      <c r="L33590" s="33"/>
      <c r="M33590" s="24"/>
    </row>
    <row r="33591" spans="1:13" x14ac:dyDescent="0.2">
      <c r="A33591" s="289"/>
      <c r="I33591"/>
      <c r="J33591"/>
      <c r="L33591" s="33"/>
      <c r="M33591" s="24"/>
    </row>
    <row r="33592" spans="1:13" x14ac:dyDescent="0.2">
      <c r="A33592" s="289"/>
      <c r="I33592"/>
      <c r="J33592"/>
      <c r="L33592" s="33"/>
      <c r="M33592" s="24"/>
    </row>
    <row r="33593" spans="1:13" x14ac:dyDescent="0.2">
      <c r="A33593" s="289"/>
      <c r="I33593"/>
      <c r="J33593"/>
      <c r="L33593" s="33"/>
      <c r="M33593" s="24"/>
    </row>
    <row r="33594" spans="1:13" x14ac:dyDescent="0.2">
      <c r="A33594" s="289"/>
      <c r="I33594"/>
      <c r="J33594"/>
      <c r="L33594" s="33"/>
      <c r="M33594" s="24"/>
    </row>
    <row r="33595" spans="1:13" x14ac:dyDescent="0.2">
      <c r="A33595" s="289"/>
      <c r="I33595"/>
      <c r="J33595"/>
      <c r="L33595" s="33"/>
      <c r="M33595" s="24"/>
    </row>
    <row r="33596" spans="1:13" x14ac:dyDescent="0.2">
      <c r="A33596" s="289"/>
      <c r="I33596"/>
      <c r="J33596"/>
      <c r="L33596" s="33"/>
      <c r="M33596" s="24"/>
    </row>
    <row r="33597" spans="1:13" x14ac:dyDescent="0.2">
      <c r="A33597" s="289"/>
      <c r="I33597"/>
      <c r="J33597"/>
      <c r="L33597" s="33"/>
      <c r="M33597" s="24"/>
    </row>
    <row r="33598" spans="1:13" x14ac:dyDescent="0.2">
      <c r="A33598" s="289"/>
      <c r="I33598"/>
      <c r="J33598"/>
      <c r="L33598" s="33"/>
      <c r="M33598" s="24"/>
    </row>
    <row r="33599" spans="1:13" x14ac:dyDescent="0.2">
      <c r="A33599" s="289"/>
      <c r="I33599"/>
      <c r="J33599"/>
      <c r="L33599" s="33"/>
      <c r="M33599" s="24"/>
    </row>
    <row r="33600" spans="1:13" x14ac:dyDescent="0.2">
      <c r="A33600" s="289"/>
      <c r="I33600"/>
      <c r="J33600"/>
      <c r="L33600" s="33"/>
      <c r="M33600" s="24"/>
    </row>
    <row r="33601" spans="1:13" x14ac:dyDescent="0.2">
      <c r="A33601" s="289"/>
      <c r="I33601"/>
      <c r="J33601"/>
      <c r="L33601" s="33"/>
      <c r="M33601" s="24"/>
    </row>
    <row r="33602" spans="1:13" x14ac:dyDescent="0.2">
      <c r="A33602" s="289"/>
      <c r="I33602"/>
      <c r="J33602"/>
      <c r="L33602" s="33"/>
      <c r="M33602" s="24"/>
    </row>
    <row r="33603" spans="1:13" x14ac:dyDescent="0.2">
      <c r="A33603" s="289"/>
      <c r="I33603"/>
      <c r="J33603"/>
      <c r="L33603" s="33"/>
      <c r="M33603" s="24"/>
    </row>
    <row r="33604" spans="1:13" x14ac:dyDescent="0.2">
      <c r="A33604" s="289"/>
      <c r="I33604"/>
      <c r="J33604"/>
      <c r="L33604" s="33"/>
      <c r="M33604" s="24"/>
    </row>
    <row r="33605" spans="1:13" x14ac:dyDescent="0.2">
      <c r="A33605" s="289"/>
      <c r="I33605"/>
      <c r="J33605"/>
      <c r="L33605" s="33"/>
      <c r="M33605" s="24"/>
    </row>
    <row r="33606" spans="1:13" x14ac:dyDescent="0.2">
      <c r="A33606" s="289"/>
      <c r="I33606"/>
      <c r="J33606"/>
      <c r="L33606" s="33"/>
      <c r="M33606" s="24"/>
    </row>
    <row r="33607" spans="1:13" x14ac:dyDescent="0.2">
      <c r="A33607" s="289"/>
      <c r="I33607"/>
      <c r="J33607"/>
      <c r="L33607" s="33"/>
      <c r="M33607" s="24"/>
    </row>
    <row r="33608" spans="1:13" x14ac:dyDescent="0.2">
      <c r="A33608" s="289"/>
      <c r="I33608"/>
      <c r="J33608"/>
      <c r="L33608" s="33"/>
      <c r="M33608" s="24"/>
    </row>
    <row r="33609" spans="1:13" x14ac:dyDescent="0.2">
      <c r="A33609" s="289"/>
      <c r="I33609"/>
      <c r="J33609"/>
      <c r="L33609" s="33"/>
      <c r="M33609" s="24"/>
    </row>
    <row r="33610" spans="1:13" x14ac:dyDescent="0.2">
      <c r="A33610" s="289"/>
      <c r="I33610"/>
      <c r="J33610"/>
      <c r="L33610" s="33"/>
      <c r="M33610" s="24"/>
    </row>
    <row r="33611" spans="1:13" x14ac:dyDescent="0.2">
      <c r="A33611" s="289"/>
      <c r="I33611"/>
      <c r="J33611"/>
      <c r="L33611" s="33"/>
      <c r="M33611" s="24"/>
    </row>
    <row r="33612" spans="1:13" x14ac:dyDescent="0.2">
      <c r="A33612" s="289"/>
      <c r="I33612"/>
      <c r="J33612"/>
      <c r="L33612" s="33"/>
      <c r="M33612" s="24"/>
    </row>
    <row r="33613" spans="1:13" x14ac:dyDescent="0.2">
      <c r="A33613" s="289"/>
      <c r="I33613"/>
      <c r="J33613"/>
      <c r="L33613" s="33"/>
      <c r="M33613" s="24"/>
    </row>
    <row r="33614" spans="1:13" x14ac:dyDescent="0.2">
      <c r="A33614" s="289"/>
      <c r="I33614"/>
      <c r="J33614"/>
      <c r="L33614" s="33"/>
      <c r="M33614" s="24"/>
    </row>
    <row r="33615" spans="1:13" x14ac:dyDescent="0.2">
      <c r="A33615" s="289"/>
      <c r="I33615"/>
      <c r="J33615"/>
      <c r="L33615" s="33"/>
      <c r="M33615" s="24"/>
    </row>
    <row r="33616" spans="1:13" x14ac:dyDescent="0.2">
      <c r="A33616" s="289"/>
      <c r="I33616"/>
      <c r="J33616"/>
      <c r="L33616" s="33"/>
      <c r="M33616" s="24"/>
    </row>
    <row r="33617" spans="1:13" x14ac:dyDescent="0.2">
      <c r="A33617" s="289"/>
      <c r="I33617"/>
      <c r="J33617"/>
      <c r="L33617" s="33"/>
      <c r="M33617" s="24"/>
    </row>
    <row r="33618" spans="1:13" x14ac:dyDescent="0.2">
      <c r="A33618" s="289"/>
      <c r="I33618"/>
      <c r="J33618"/>
      <c r="L33618" s="33"/>
      <c r="M33618" s="24"/>
    </row>
    <row r="33619" spans="1:13" x14ac:dyDescent="0.2">
      <c r="A33619" s="289"/>
      <c r="I33619"/>
      <c r="J33619"/>
      <c r="L33619" s="33"/>
      <c r="M33619" s="24"/>
    </row>
    <row r="33620" spans="1:13" x14ac:dyDescent="0.2">
      <c r="A33620" s="289"/>
      <c r="I33620"/>
      <c r="J33620"/>
      <c r="L33620" s="33"/>
      <c r="M33620" s="24"/>
    </row>
    <row r="33621" spans="1:13" x14ac:dyDescent="0.2">
      <c r="A33621" s="289"/>
      <c r="I33621"/>
      <c r="J33621"/>
      <c r="L33621" s="33"/>
      <c r="M33621" s="24"/>
    </row>
    <row r="33622" spans="1:13" x14ac:dyDescent="0.2">
      <c r="A33622" s="289"/>
      <c r="I33622"/>
      <c r="J33622"/>
      <c r="L33622" s="33"/>
      <c r="M33622" s="24"/>
    </row>
    <row r="33623" spans="1:13" x14ac:dyDescent="0.2">
      <c r="A33623" s="289"/>
      <c r="I33623"/>
      <c r="J33623"/>
      <c r="L33623" s="33"/>
      <c r="M33623" s="24"/>
    </row>
    <row r="33624" spans="1:13" x14ac:dyDescent="0.2">
      <c r="A33624" s="289"/>
      <c r="I33624"/>
      <c r="J33624"/>
      <c r="L33624" s="33"/>
      <c r="M33624" s="24"/>
    </row>
    <row r="33625" spans="1:13" x14ac:dyDescent="0.2">
      <c r="A33625" s="289"/>
      <c r="I33625"/>
      <c r="J33625"/>
      <c r="L33625" s="33"/>
      <c r="M33625" s="24"/>
    </row>
    <row r="33626" spans="1:13" x14ac:dyDescent="0.2">
      <c r="A33626" s="289"/>
      <c r="I33626"/>
      <c r="J33626"/>
      <c r="L33626" s="33"/>
      <c r="M33626" s="24"/>
    </row>
    <row r="33627" spans="1:13" x14ac:dyDescent="0.2">
      <c r="A33627" s="289"/>
      <c r="I33627"/>
      <c r="J33627"/>
      <c r="L33627" s="33"/>
      <c r="M33627" s="24"/>
    </row>
    <row r="33628" spans="1:13" x14ac:dyDescent="0.2">
      <c r="A33628" s="289"/>
      <c r="I33628"/>
      <c r="J33628"/>
      <c r="L33628" s="33"/>
      <c r="M33628" s="24"/>
    </row>
    <row r="33629" spans="1:13" x14ac:dyDescent="0.2">
      <c r="A33629" s="289"/>
      <c r="I33629"/>
      <c r="J33629"/>
      <c r="L33629" s="33"/>
      <c r="M33629" s="24"/>
    </row>
    <row r="33630" spans="1:13" x14ac:dyDescent="0.2">
      <c r="A33630" s="289"/>
      <c r="I33630"/>
      <c r="J33630"/>
      <c r="L33630" s="33"/>
      <c r="M33630" s="24"/>
    </row>
    <row r="33631" spans="1:13" x14ac:dyDescent="0.2">
      <c r="A33631" s="289"/>
      <c r="I33631"/>
      <c r="J33631"/>
      <c r="L33631" s="33"/>
      <c r="M33631" s="24"/>
    </row>
    <row r="33632" spans="1:13" x14ac:dyDescent="0.2">
      <c r="A33632" s="289"/>
      <c r="I33632"/>
      <c r="J33632"/>
      <c r="L33632" s="33"/>
      <c r="M33632" s="24"/>
    </row>
    <row r="33633" spans="1:13" x14ac:dyDescent="0.2">
      <c r="A33633" s="289"/>
      <c r="I33633"/>
      <c r="J33633"/>
      <c r="L33633" s="33"/>
      <c r="M33633" s="24"/>
    </row>
    <row r="33634" spans="1:13" x14ac:dyDescent="0.2">
      <c r="A33634" s="289"/>
      <c r="I33634"/>
      <c r="J33634"/>
      <c r="L33634" s="33"/>
      <c r="M33634" s="24"/>
    </row>
    <row r="33635" spans="1:13" x14ac:dyDescent="0.2">
      <c r="A33635" s="289"/>
      <c r="I33635"/>
      <c r="J33635"/>
      <c r="L33635" s="33"/>
      <c r="M33635" s="24"/>
    </row>
    <row r="33636" spans="1:13" x14ac:dyDescent="0.2">
      <c r="A33636" s="289"/>
      <c r="I33636"/>
      <c r="J33636"/>
      <c r="L33636" s="33"/>
      <c r="M33636" s="24"/>
    </row>
    <row r="33637" spans="1:13" x14ac:dyDescent="0.2">
      <c r="A33637" s="289"/>
      <c r="I33637"/>
      <c r="J33637"/>
      <c r="L33637" s="33"/>
      <c r="M33637" s="24"/>
    </row>
    <row r="33638" spans="1:13" x14ac:dyDescent="0.2">
      <c r="A33638" s="289"/>
      <c r="I33638"/>
      <c r="J33638"/>
      <c r="L33638" s="33"/>
      <c r="M33638" s="24"/>
    </row>
    <row r="33639" spans="1:13" x14ac:dyDescent="0.2">
      <c r="A33639" s="289"/>
      <c r="I33639"/>
      <c r="J33639"/>
      <c r="L33639" s="33"/>
      <c r="M33639" s="24"/>
    </row>
    <row r="33640" spans="1:13" x14ac:dyDescent="0.2">
      <c r="A33640" s="289"/>
      <c r="I33640"/>
      <c r="J33640"/>
      <c r="L33640" s="33"/>
      <c r="M33640" s="24"/>
    </row>
    <row r="33641" spans="1:13" x14ac:dyDescent="0.2">
      <c r="A33641" s="289"/>
      <c r="I33641"/>
      <c r="J33641"/>
      <c r="L33641" s="33"/>
      <c r="M33641" s="24"/>
    </row>
    <row r="33642" spans="1:13" x14ac:dyDescent="0.2">
      <c r="A33642" s="289"/>
      <c r="I33642"/>
      <c r="J33642"/>
      <c r="L33642" s="33"/>
      <c r="M33642" s="24"/>
    </row>
    <row r="33643" spans="1:13" x14ac:dyDescent="0.2">
      <c r="A33643" s="289"/>
      <c r="I33643"/>
      <c r="J33643"/>
      <c r="L33643" s="33"/>
      <c r="M33643" s="24"/>
    </row>
    <row r="33644" spans="1:13" x14ac:dyDescent="0.2">
      <c r="A33644" s="289"/>
      <c r="I33644"/>
      <c r="J33644"/>
      <c r="L33644" s="33"/>
      <c r="M33644" s="24"/>
    </row>
    <row r="33645" spans="1:13" x14ac:dyDescent="0.2">
      <c r="A33645" s="289"/>
      <c r="I33645"/>
      <c r="J33645"/>
      <c r="L33645" s="33"/>
      <c r="M33645" s="24"/>
    </row>
    <row r="33646" spans="1:13" x14ac:dyDescent="0.2">
      <c r="A33646" s="289"/>
      <c r="I33646"/>
      <c r="J33646"/>
      <c r="L33646" s="33"/>
      <c r="M33646" s="24"/>
    </row>
    <row r="33647" spans="1:13" x14ac:dyDescent="0.2">
      <c r="A33647" s="289"/>
      <c r="I33647"/>
      <c r="J33647"/>
      <c r="L33647" s="33"/>
      <c r="M33647" s="24"/>
    </row>
    <row r="33648" spans="1:13" x14ac:dyDescent="0.2">
      <c r="A33648" s="289"/>
      <c r="I33648"/>
      <c r="J33648"/>
      <c r="L33648" s="33"/>
      <c r="M33648" s="24"/>
    </row>
    <row r="33649" spans="1:13" x14ac:dyDescent="0.2">
      <c r="A33649" s="289"/>
      <c r="I33649"/>
      <c r="J33649"/>
      <c r="L33649" s="33"/>
      <c r="M33649" s="24"/>
    </row>
    <row r="33650" spans="1:13" x14ac:dyDescent="0.2">
      <c r="A33650" s="289"/>
      <c r="I33650"/>
      <c r="J33650"/>
      <c r="L33650" s="33"/>
      <c r="M33650" s="24"/>
    </row>
    <row r="33651" spans="1:13" x14ac:dyDescent="0.2">
      <c r="A33651" s="289"/>
      <c r="I33651"/>
      <c r="J33651"/>
      <c r="L33651" s="33"/>
      <c r="M33651" s="24"/>
    </row>
    <row r="33652" spans="1:13" x14ac:dyDescent="0.2">
      <c r="A33652" s="289"/>
      <c r="I33652"/>
      <c r="J33652"/>
      <c r="L33652" s="33"/>
      <c r="M33652" s="24"/>
    </row>
    <row r="33653" spans="1:13" x14ac:dyDescent="0.2">
      <c r="A33653" s="289"/>
      <c r="I33653"/>
      <c r="J33653"/>
      <c r="L33653" s="33"/>
      <c r="M33653" s="24"/>
    </row>
    <row r="33654" spans="1:13" x14ac:dyDescent="0.2">
      <c r="A33654" s="289"/>
      <c r="I33654"/>
      <c r="J33654"/>
      <c r="L33654" s="33"/>
      <c r="M33654" s="24"/>
    </row>
    <row r="33655" spans="1:13" x14ac:dyDescent="0.2">
      <c r="A33655" s="289"/>
      <c r="I33655"/>
      <c r="J33655"/>
      <c r="L33655" s="33"/>
      <c r="M33655" s="24"/>
    </row>
    <row r="33656" spans="1:13" x14ac:dyDescent="0.2">
      <c r="A33656" s="289"/>
      <c r="I33656"/>
      <c r="J33656"/>
      <c r="L33656" s="33"/>
      <c r="M33656" s="24"/>
    </row>
    <row r="33657" spans="1:13" x14ac:dyDescent="0.2">
      <c r="A33657" s="289"/>
      <c r="I33657"/>
      <c r="J33657"/>
      <c r="L33657" s="33"/>
      <c r="M33657" s="24"/>
    </row>
    <row r="33658" spans="1:13" x14ac:dyDescent="0.2">
      <c r="A33658" s="289"/>
      <c r="I33658"/>
      <c r="J33658"/>
      <c r="L33658" s="33"/>
      <c r="M33658" s="24"/>
    </row>
    <row r="33659" spans="1:13" x14ac:dyDescent="0.2">
      <c r="A33659" s="289"/>
      <c r="I33659"/>
      <c r="J33659"/>
      <c r="L33659" s="33"/>
      <c r="M33659" s="24"/>
    </row>
    <row r="33660" spans="1:13" x14ac:dyDescent="0.2">
      <c r="A33660" s="289"/>
      <c r="I33660"/>
      <c r="J33660"/>
      <c r="L33660" s="33"/>
      <c r="M33660" s="24"/>
    </row>
    <row r="33661" spans="1:13" x14ac:dyDescent="0.2">
      <c r="A33661" s="289"/>
      <c r="I33661"/>
      <c r="J33661"/>
      <c r="L33661" s="33"/>
      <c r="M33661" s="24"/>
    </row>
    <row r="33662" spans="1:13" x14ac:dyDescent="0.2">
      <c r="A33662" s="289"/>
      <c r="I33662"/>
      <c r="J33662"/>
      <c r="L33662" s="33"/>
      <c r="M33662" s="24"/>
    </row>
    <row r="33663" spans="1:13" x14ac:dyDescent="0.2">
      <c r="A33663" s="289"/>
      <c r="I33663"/>
      <c r="J33663"/>
      <c r="L33663" s="33"/>
      <c r="M33663" s="24"/>
    </row>
    <row r="33664" spans="1:13" x14ac:dyDescent="0.2">
      <c r="A33664" s="289"/>
      <c r="I33664"/>
      <c r="J33664"/>
      <c r="L33664" s="33"/>
      <c r="M33664" s="24"/>
    </row>
    <row r="33665" spans="1:13" x14ac:dyDescent="0.2">
      <c r="A33665" s="289"/>
      <c r="I33665"/>
      <c r="J33665"/>
      <c r="L33665" s="33"/>
      <c r="M33665" s="24"/>
    </row>
    <row r="33666" spans="1:13" x14ac:dyDescent="0.2">
      <c r="A33666" s="289"/>
      <c r="I33666"/>
      <c r="J33666"/>
      <c r="L33666" s="33"/>
      <c r="M33666" s="24"/>
    </row>
    <row r="33667" spans="1:13" x14ac:dyDescent="0.2">
      <c r="A33667" s="289"/>
      <c r="I33667"/>
      <c r="J33667"/>
      <c r="L33667" s="33"/>
      <c r="M33667" s="24"/>
    </row>
    <row r="33668" spans="1:13" x14ac:dyDescent="0.2">
      <c r="A33668" s="289"/>
      <c r="I33668"/>
      <c r="J33668"/>
      <c r="L33668" s="33"/>
      <c r="M33668" s="24"/>
    </row>
    <row r="33669" spans="1:13" x14ac:dyDescent="0.2">
      <c r="A33669" s="289"/>
      <c r="I33669"/>
      <c r="J33669"/>
      <c r="L33669" s="33"/>
      <c r="M33669" s="24"/>
    </row>
    <row r="33670" spans="1:13" x14ac:dyDescent="0.2">
      <c r="A33670" s="289"/>
      <c r="I33670"/>
      <c r="J33670"/>
      <c r="L33670" s="33"/>
      <c r="M33670" s="24"/>
    </row>
    <row r="33671" spans="1:13" x14ac:dyDescent="0.2">
      <c r="A33671" s="289"/>
      <c r="I33671"/>
      <c r="J33671"/>
      <c r="L33671" s="33"/>
      <c r="M33671" s="24"/>
    </row>
    <row r="33672" spans="1:13" x14ac:dyDescent="0.2">
      <c r="A33672" s="289"/>
      <c r="I33672"/>
      <c r="J33672"/>
      <c r="L33672" s="33"/>
      <c r="M33672" s="24"/>
    </row>
    <row r="33673" spans="1:13" x14ac:dyDescent="0.2">
      <c r="A33673" s="289"/>
      <c r="I33673"/>
      <c r="J33673"/>
      <c r="L33673" s="33"/>
      <c r="M33673" s="24"/>
    </row>
    <row r="33674" spans="1:13" x14ac:dyDescent="0.2">
      <c r="A33674" s="289"/>
      <c r="I33674"/>
      <c r="J33674"/>
      <c r="L33674" s="33"/>
      <c r="M33674" s="24"/>
    </row>
    <row r="33675" spans="1:13" x14ac:dyDescent="0.2">
      <c r="A33675" s="289"/>
      <c r="I33675"/>
      <c r="J33675"/>
      <c r="L33675" s="33"/>
      <c r="M33675" s="24"/>
    </row>
    <row r="33676" spans="1:13" x14ac:dyDescent="0.2">
      <c r="A33676" s="289"/>
      <c r="I33676"/>
      <c r="J33676"/>
      <c r="L33676" s="33"/>
      <c r="M33676" s="24"/>
    </row>
    <row r="33677" spans="1:13" x14ac:dyDescent="0.2">
      <c r="A33677" s="289"/>
      <c r="I33677"/>
      <c r="J33677"/>
      <c r="L33677" s="33"/>
      <c r="M33677" s="24"/>
    </row>
    <row r="33678" spans="1:13" x14ac:dyDescent="0.2">
      <c r="A33678" s="289"/>
      <c r="I33678"/>
      <c r="J33678"/>
      <c r="L33678" s="33"/>
      <c r="M33678" s="24"/>
    </row>
    <row r="33679" spans="1:13" x14ac:dyDescent="0.2">
      <c r="A33679" s="289"/>
      <c r="I33679"/>
      <c r="J33679"/>
      <c r="L33679" s="33"/>
      <c r="M33679" s="24"/>
    </row>
    <row r="33680" spans="1:13" x14ac:dyDescent="0.2">
      <c r="A33680" s="289"/>
      <c r="I33680"/>
      <c r="J33680"/>
      <c r="L33680" s="33"/>
      <c r="M33680" s="24"/>
    </row>
    <row r="33681" spans="1:13" x14ac:dyDescent="0.2">
      <c r="A33681" s="289"/>
      <c r="I33681"/>
      <c r="J33681"/>
      <c r="L33681" s="33"/>
      <c r="M33681" s="24"/>
    </row>
    <row r="33682" spans="1:13" x14ac:dyDescent="0.2">
      <c r="A33682" s="289"/>
      <c r="I33682"/>
      <c r="J33682"/>
      <c r="L33682" s="33"/>
      <c r="M33682" s="24"/>
    </row>
    <row r="33683" spans="1:13" x14ac:dyDescent="0.2">
      <c r="A33683" s="289"/>
      <c r="I33683"/>
      <c r="J33683"/>
      <c r="L33683" s="33"/>
      <c r="M33683" s="24"/>
    </row>
    <row r="33684" spans="1:13" x14ac:dyDescent="0.2">
      <c r="A33684" s="289"/>
      <c r="I33684"/>
      <c r="J33684"/>
      <c r="L33684" s="33"/>
      <c r="M33684" s="24"/>
    </row>
    <row r="33685" spans="1:13" x14ac:dyDescent="0.2">
      <c r="A33685" s="289"/>
      <c r="I33685"/>
      <c r="J33685"/>
      <c r="L33685" s="33"/>
      <c r="M33685" s="24"/>
    </row>
    <row r="33686" spans="1:13" x14ac:dyDescent="0.2">
      <c r="A33686" s="289"/>
      <c r="I33686"/>
      <c r="J33686"/>
      <c r="L33686" s="33"/>
      <c r="M33686" s="24"/>
    </row>
    <row r="33687" spans="1:13" x14ac:dyDescent="0.2">
      <c r="A33687" s="289"/>
      <c r="I33687"/>
      <c r="J33687"/>
      <c r="L33687" s="33"/>
      <c r="M33687" s="24"/>
    </row>
    <row r="33688" spans="1:13" x14ac:dyDescent="0.2">
      <c r="A33688" s="289"/>
      <c r="I33688"/>
      <c r="J33688"/>
      <c r="L33688" s="33"/>
      <c r="M33688" s="24"/>
    </row>
    <row r="33689" spans="1:13" x14ac:dyDescent="0.2">
      <c r="A33689" s="289"/>
      <c r="I33689"/>
      <c r="J33689"/>
      <c r="L33689" s="33"/>
      <c r="M33689" s="24"/>
    </row>
    <row r="33690" spans="1:13" x14ac:dyDescent="0.2">
      <c r="A33690" s="289"/>
      <c r="I33690"/>
      <c r="J33690"/>
      <c r="L33690" s="33"/>
      <c r="M33690" s="24"/>
    </row>
    <row r="33691" spans="1:13" x14ac:dyDescent="0.2">
      <c r="A33691" s="289"/>
      <c r="I33691"/>
      <c r="J33691"/>
      <c r="L33691" s="33"/>
      <c r="M33691" s="24"/>
    </row>
    <row r="33692" spans="1:13" x14ac:dyDescent="0.2">
      <c r="A33692" s="289"/>
      <c r="I33692"/>
      <c r="J33692"/>
      <c r="L33692" s="33"/>
      <c r="M33692" s="24"/>
    </row>
    <row r="33693" spans="1:13" x14ac:dyDescent="0.2">
      <c r="A33693" s="289"/>
      <c r="I33693"/>
      <c r="J33693"/>
      <c r="L33693" s="33"/>
      <c r="M33693" s="24"/>
    </row>
    <row r="33694" spans="1:13" x14ac:dyDescent="0.2">
      <c r="A33694" s="289"/>
      <c r="I33694"/>
      <c r="J33694"/>
      <c r="L33694" s="33"/>
      <c r="M33694" s="24"/>
    </row>
    <row r="33695" spans="1:13" x14ac:dyDescent="0.2">
      <c r="A33695" s="289"/>
      <c r="I33695"/>
      <c r="J33695"/>
      <c r="L33695" s="33"/>
      <c r="M33695" s="24"/>
    </row>
    <row r="33696" spans="1:13" x14ac:dyDescent="0.2">
      <c r="A33696" s="289"/>
      <c r="I33696"/>
      <c r="J33696"/>
      <c r="L33696" s="33"/>
      <c r="M33696" s="24"/>
    </row>
    <row r="33697" spans="1:13" x14ac:dyDescent="0.2">
      <c r="A33697" s="289"/>
      <c r="I33697"/>
      <c r="J33697"/>
      <c r="L33697" s="33"/>
      <c r="M33697" s="24"/>
    </row>
    <row r="33698" spans="1:13" x14ac:dyDescent="0.2">
      <c r="A33698" s="289"/>
      <c r="I33698"/>
      <c r="J33698"/>
      <c r="L33698" s="33"/>
      <c r="M33698" s="24"/>
    </row>
    <row r="33699" spans="1:13" x14ac:dyDescent="0.2">
      <c r="A33699" s="289"/>
      <c r="I33699"/>
      <c r="J33699"/>
      <c r="L33699" s="33"/>
      <c r="M33699" s="24"/>
    </row>
    <row r="33700" spans="1:13" x14ac:dyDescent="0.2">
      <c r="A33700" s="289"/>
      <c r="I33700"/>
      <c r="J33700"/>
      <c r="L33700" s="33"/>
      <c r="M33700" s="24"/>
    </row>
    <row r="33701" spans="1:13" x14ac:dyDescent="0.2">
      <c r="A33701" s="289"/>
      <c r="I33701"/>
      <c r="J33701"/>
      <c r="L33701" s="33"/>
      <c r="M33701" s="24"/>
    </row>
    <row r="33702" spans="1:13" x14ac:dyDescent="0.2">
      <c r="A33702" s="289"/>
      <c r="I33702"/>
      <c r="J33702"/>
      <c r="L33702" s="33"/>
      <c r="M33702" s="24"/>
    </row>
    <row r="33703" spans="1:13" x14ac:dyDescent="0.2">
      <c r="A33703" s="289"/>
      <c r="I33703"/>
      <c r="J33703"/>
      <c r="L33703" s="33"/>
      <c r="M33703" s="24"/>
    </row>
    <row r="33704" spans="1:13" x14ac:dyDescent="0.2">
      <c r="A33704" s="289"/>
      <c r="I33704"/>
      <c r="J33704"/>
      <c r="L33704" s="33"/>
      <c r="M33704" s="24"/>
    </row>
    <row r="33705" spans="1:13" x14ac:dyDescent="0.2">
      <c r="A33705" s="289"/>
      <c r="I33705"/>
      <c r="J33705"/>
      <c r="L33705" s="33"/>
      <c r="M33705" s="24"/>
    </row>
    <row r="33706" spans="1:13" x14ac:dyDescent="0.2">
      <c r="A33706" s="289"/>
      <c r="I33706"/>
      <c r="J33706"/>
      <c r="L33706" s="33"/>
      <c r="M33706" s="24"/>
    </row>
    <row r="33707" spans="1:13" x14ac:dyDescent="0.2">
      <c r="A33707" s="289"/>
      <c r="I33707"/>
      <c r="J33707"/>
      <c r="L33707" s="33"/>
      <c r="M33707" s="24"/>
    </row>
    <row r="33708" spans="1:13" x14ac:dyDescent="0.2">
      <c r="A33708" s="289"/>
      <c r="I33708"/>
      <c r="J33708"/>
      <c r="L33708" s="33"/>
      <c r="M33708" s="24"/>
    </row>
    <row r="33709" spans="1:13" x14ac:dyDescent="0.2">
      <c r="A33709" s="289"/>
      <c r="I33709"/>
      <c r="J33709"/>
      <c r="L33709" s="33"/>
      <c r="M33709" s="24"/>
    </row>
    <row r="33710" spans="1:13" x14ac:dyDescent="0.2">
      <c r="A33710" s="289"/>
      <c r="I33710"/>
      <c r="J33710"/>
      <c r="L33710" s="33"/>
      <c r="M33710" s="24"/>
    </row>
    <row r="33711" spans="1:13" x14ac:dyDescent="0.2">
      <c r="A33711" s="289"/>
      <c r="I33711"/>
      <c r="J33711"/>
      <c r="L33711" s="33"/>
      <c r="M33711" s="24"/>
    </row>
    <row r="33712" spans="1:13" x14ac:dyDescent="0.2">
      <c r="A33712" s="289"/>
      <c r="I33712"/>
      <c r="J33712"/>
      <c r="L33712" s="33"/>
      <c r="M33712" s="24"/>
    </row>
    <row r="33713" spans="1:13" x14ac:dyDescent="0.2">
      <c r="A33713" s="289"/>
      <c r="I33713"/>
      <c r="J33713"/>
      <c r="L33713" s="33"/>
      <c r="M33713" s="24"/>
    </row>
    <row r="33714" spans="1:13" x14ac:dyDescent="0.2">
      <c r="A33714" s="289"/>
      <c r="I33714"/>
      <c r="J33714"/>
      <c r="L33714" s="33"/>
      <c r="M33714" s="24"/>
    </row>
    <row r="33715" spans="1:13" x14ac:dyDescent="0.2">
      <c r="A33715" s="289"/>
      <c r="I33715"/>
      <c r="J33715"/>
      <c r="L33715" s="33"/>
      <c r="M33715" s="24"/>
    </row>
    <row r="33716" spans="1:13" x14ac:dyDescent="0.2">
      <c r="A33716" s="289"/>
      <c r="I33716"/>
      <c r="J33716"/>
      <c r="L33716" s="33"/>
      <c r="M33716" s="24"/>
    </row>
    <row r="33717" spans="1:13" x14ac:dyDescent="0.2">
      <c r="A33717" s="289"/>
      <c r="I33717"/>
      <c r="J33717"/>
      <c r="L33717" s="33"/>
      <c r="M33717" s="24"/>
    </row>
    <row r="33718" spans="1:13" x14ac:dyDescent="0.2">
      <c r="A33718" s="289"/>
      <c r="I33718"/>
      <c r="J33718"/>
      <c r="L33718" s="33"/>
      <c r="M33718" s="24"/>
    </row>
    <row r="33719" spans="1:13" x14ac:dyDescent="0.2">
      <c r="A33719" s="289"/>
      <c r="I33719"/>
      <c r="J33719"/>
      <c r="L33719" s="33"/>
      <c r="M33719" s="24"/>
    </row>
    <row r="33720" spans="1:13" x14ac:dyDescent="0.2">
      <c r="A33720" s="289"/>
      <c r="I33720"/>
      <c r="J33720"/>
      <c r="L33720" s="33"/>
      <c r="M33720" s="24"/>
    </row>
    <row r="33721" spans="1:13" x14ac:dyDescent="0.2">
      <c r="A33721" s="289"/>
      <c r="I33721"/>
      <c r="J33721"/>
      <c r="L33721" s="33"/>
      <c r="M33721" s="24"/>
    </row>
    <row r="33722" spans="1:13" x14ac:dyDescent="0.2">
      <c r="A33722" s="289"/>
      <c r="I33722"/>
      <c r="J33722"/>
      <c r="L33722" s="33"/>
      <c r="M33722" s="24"/>
    </row>
    <row r="33723" spans="1:13" x14ac:dyDescent="0.2">
      <c r="A33723" s="289"/>
      <c r="I33723"/>
      <c r="J33723"/>
      <c r="L33723" s="33"/>
      <c r="M33723" s="24"/>
    </row>
    <row r="33724" spans="1:13" x14ac:dyDescent="0.2">
      <c r="A33724" s="289"/>
      <c r="I33724"/>
      <c r="J33724"/>
      <c r="L33724" s="33"/>
      <c r="M33724" s="24"/>
    </row>
    <row r="33725" spans="1:13" x14ac:dyDescent="0.2">
      <c r="A33725" s="289"/>
      <c r="I33725"/>
      <c r="J33725"/>
      <c r="L33725" s="33"/>
      <c r="M33725" s="24"/>
    </row>
    <row r="33726" spans="1:13" x14ac:dyDescent="0.2">
      <c r="A33726" s="289"/>
      <c r="I33726"/>
      <c r="J33726"/>
      <c r="L33726" s="33"/>
      <c r="M33726" s="24"/>
    </row>
    <row r="33727" spans="1:13" x14ac:dyDescent="0.2">
      <c r="A33727" s="289"/>
      <c r="I33727"/>
      <c r="J33727"/>
      <c r="L33727" s="33"/>
      <c r="M33727" s="24"/>
    </row>
    <row r="33728" spans="1:13" x14ac:dyDescent="0.2">
      <c r="A33728" s="289"/>
      <c r="I33728"/>
      <c r="J33728"/>
      <c r="L33728" s="33"/>
      <c r="M33728" s="24"/>
    </row>
    <row r="33729" spans="1:13" x14ac:dyDescent="0.2">
      <c r="A33729" s="289"/>
      <c r="I33729"/>
      <c r="J33729"/>
      <c r="L33729" s="33"/>
      <c r="M33729" s="24"/>
    </row>
    <row r="33730" spans="1:13" x14ac:dyDescent="0.2">
      <c r="A33730" s="289"/>
      <c r="I33730"/>
      <c r="J33730"/>
      <c r="L33730" s="33"/>
      <c r="M33730" s="24"/>
    </row>
    <row r="33731" spans="1:13" x14ac:dyDescent="0.2">
      <c r="A33731" s="289"/>
      <c r="I33731"/>
      <c r="J33731"/>
      <c r="L33731" s="33"/>
      <c r="M33731" s="24"/>
    </row>
    <row r="33732" spans="1:13" x14ac:dyDescent="0.2">
      <c r="A33732" s="289"/>
      <c r="I33732"/>
      <c r="J33732"/>
      <c r="L33732" s="33"/>
      <c r="M33732" s="24"/>
    </row>
    <row r="33733" spans="1:13" x14ac:dyDescent="0.2">
      <c r="A33733" s="289"/>
      <c r="I33733"/>
      <c r="J33733"/>
      <c r="L33733" s="33"/>
      <c r="M33733" s="24"/>
    </row>
    <row r="33734" spans="1:13" x14ac:dyDescent="0.2">
      <c r="A33734" s="289"/>
      <c r="I33734"/>
      <c r="J33734"/>
      <c r="L33734" s="33"/>
      <c r="M33734" s="24"/>
    </row>
    <row r="33735" spans="1:13" x14ac:dyDescent="0.2">
      <c r="A33735" s="289"/>
      <c r="I33735"/>
      <c r="J33735"/>
      <c r="L33735" s="33"/>
      <c r="M33735" s="24"/>
    </row>
    <row r="33736" spans="1:13" x14ac:dyDescent="0.2">
      <c r="A33736" s="289"/>
      <c r="I33736"/>
      <c r="J33736"/>
      <c r="L33736" s="33"/>
      <c r="M33736" s="24"/>
    </row>
    <row r="33737" spans="1:13" x14ac:dyDescent="0.2">
      <c r="A33737" s="289"/>
      <c r="I33737"/>
      <c r="J33737"/>
      <c r="L33737" s="33"/>
      <c r="M33737" s="24"/>
    </row>
    <row r="33738" spans="1:13" x14ac:dyDescent="0.2">
      <c r="A33738" s="289"/>
      <c r="I33738"/>
      <c r="J33738"/>
      <c r="L33738" s="33"/>
      <c r="M33738" s="24"/>
    </row>
    <row r="33739" spans="1:13" x14ac:dyDescent="0.2">
      <c r="A33739" s="289"/>
      <c r="I33739"/>
      <c r="J33739"/>
      <c r="L33739" s="33"/>
      <c r="M33739" s="24"/>
    </row>
    <row r="33740" spans="1:13" x14ac:dyDescent="0.2">
      <c r="A33740" s="289"/>
      <c r="I33740"/>
      <c r="J33740"/>
      <c r="L33740" s="33"/>
      <c r="M33740" s="24"/>
    </row>
    <row r="33741" spans="1:13" x14ac:dyDescent="0.2">
      <c r="A33741" s="289"/>
      <c r="I33741"/>
      <c r="J33741"/>
      <c r="L33741" s="33"/>
      <c r="M33741" s="24"/>
    </row>
    <row r="33742" spans="1:13" x14ac:dyDescent="0.2">
      <c r="A33742" s="289"/>
      <c r="I33742"/>
      <c r="J33742"/>
      <c r="L33742" s="33"/>
      <c r="M33742" s="24"/>
    </row>
    <row r="33743" spans="1:13" x14ac:dyDescent="0.2">
      <c r="A33743" s="289"/>
      <c r="I33743"/>
      <c r="J33743"/>
      <c r="L33743" s="33"/>
      <c r="M33743" s="24"/>
    </row>
    <row r="33744" spans="1:13" x14ac:dyDescent="0.2">
      <c r="A33744" s="289"/>
      <c r="I33744"/>
      <c r="J33744"/>
      <c r="L33744" s="33"/>
      <c r="M33744" s="24"/>
    </row>
    <row r="33745" spans="1:13" x14ac:dyDescent="0.2">
      <c r="A33745" s="289"/>
      <c r="I33745"/>
      <c r="J33745"/>
      <c r="L33745" s="33"/>
      <c r="M33745" s="24"/>
    </row>
    <row r="33746" spans="1:13" x14ac:dyDescent="0.2">
      <c r="A33746" s="289"/>
      <c r="I33746"/>
      <c r="J33746"/>
      <c r="L33746" s="33"/>
      <c r="M33746" s="24"/>
    </row>
    <row r="33747" spans="1:13" x14ac:dyDescent="0.2">
      <c r="A33747" s="289"/>
      <c r="I33747"/>
      <c r="J33747"/>
      <c r="L33747" s="33"/>
      <c r="M33747" s="24"/>
    </row>
    <row r="33748" spans="1:13" x14ac:dyDescent="0.2">
      <c r="A33748" s="289"/>
      <c r="I33748"/>
      <c r="J33748"/>
      <c r="L33748" s="33"/>
      <c r="M33748" s="24"/>
    </row>
    <row r="33749" spans="1:13" x14ac:dyDescent="0.2">
      <c r="A33749" s="289"/>
      <c r="I33749"/>
      <c r="J33749"/>
      <c r="L33749" s="33"/>
      <c r="M33749" s="24"/>
    </row>
    <row r="33750" spans="1:13" x14ac:dyDescent="0.2">
      <c r="A33750" s="289"/>
      <c r="I33750"/>
      <c r="J33750"/>
      <c r="L33750" s="33"/>
      <c r="M33750" s="24"/>
    </row>
    <row r="33751" spans="1:13" x14ac:dyDescent="0.2">
      <c r="A33751" s="289"/>
      <c r="I33751"/>
      <c r="J33751"/>
      <c r="L33751" s="33"/>
      <c r="M33751" s="24"/>
    </row>
    <row r="33752" spans="1:13" x14ac:dyDescent="0.2">
      <c r="A33752" s="289"/>
      <c r="I33752"/>
      <c r="J33752"/>
      <c r="L33752" s="33"/>
      <c r="M33752" s="24"/>
    </row>
    <row r="33753" spans="1:13" x14ac:dyDescent="0.2">
      <c r="A33753" s="289"/>
      <c r="I33753"/>
      <c r="J33753"/>
      <c r="L33753" s="33"/>
      <c r="M33753" s="24"/>
    </row>
    <row r="33754" spans="1:13" x14ac:dyDescent="0.2">
      <c r="A33754" s="289"/>
      <c r="I33754"/>
      <c r="J33754"/>
      <c r="L33754" s="33"/>
      <c r="M33754" s="24"/>
    </row>
    <row r="33755" spans="1:13" x14ac:dyDescent="0.2">
      <c r="A33755" s="289"/>
      <c r="I33755"/>
      <c r="J33755"/>
      <c r="L33755" s="33"/>
      <c r="M33755" s="24"/>
    </row>
    <row r="33756" spans="1:13" x14ac:dyDescent="0.2">
      <c r="A33756" s="289"/>
      <c r="I33756"/>
      <c r="J33756"/>
      <c r="L33756" s="33"/>
      <c r="M33756" s="24"/>
    </row>
    <row r="33757" spans="1:13" x14ac:dyDescent="0.2">
      <c r="A33757" s="289"/>
      <c r="I33757"/>
      <c r="J33757"/>
      <c r="L33757" s="33"/>
      <c r="M33757" s="24"/>
    </row>
    <row r="33758" spans="1:13" x14ac:dyDescent="0.2">
      <c r="A33758" s="289"/>
      <c r="I33758"/>
      <c r="J33758"/>
      <c r="L33758" s="33"/>
      <c r="M33758" s="24"/>
    </row>
    <row r="33759" spans="1:13" x14ac:dyDescent="0.2">
      <c r="A33759" s="289"/>
      <c r="I33759"/>
      <c r="J33759"/>
      <c r="L33759" s="33"/>
      <c r="M33759" s="24"/>
    </row>
    <row r="33760" spans="1:13" x14ac:dyDescent="0.2">
      <c r="A33760" s="289"/>
      <c r="I33760"/>
      <c r="J33760"/>
      <c r="L33760" s="33"/>
      <c r="M33760" s="24"/>
    </row>
    <row r="33761" spans="1:13" x14ac:dyDescent="0.2">
      <c r="A33761" s="289"/>
      <c r="I33761"/>
      <c r="J33761"/>
      <c r="L33761" s="33"/>
      <c r="M33761" s="24"/>
    </row>
    <row r="33762" spans="1:13" x14ac:dyDescent="0.2">
      <c r="A33762" s="289"/>
      <c r="I33762"/>
      <c r="J33762"/>
      <c r="L33762" s="33"/>
      <c r="M33762" s="24"/>
    </row>
    <row r="33763" spans="1:13" x14ac:dyDescent="0.2">
      <c r="A33763" s="289"/>
      <c r="I33763"/>
      <c r="J33763"/>
      <c r="L33763" s="33"/>
      <c r="M33763" s="24"/>
    </row>
    <row r="33764" spans="1:13" x14ac:dyDescent="0.2">
      <c r="A33764" s="289"/>
      <c r="I33764"/>
      <c r="J33764"/>
      <c r="L33764" s="33"/>
      <c r="M33764" s="24"/>
    </row>
    <row r="33765" spans="1:13" x14ac:dyDescent="0.2">
      <c r="A33765" s="289"/>
      <c r="I33765"/>
      <c r="J33765"/>
      <c r="L33765" s="33"/>
      <c r="M33765" s="24"/>
    </row>
    <row r="33766" spans="1:13" x14ac:dyDescent="0.2">
      <c r="A33766" s="289"/>
      <c r="I33766"/>
      <c r="J33766"/>
      <c r="L33766" s="33"/>
      <c r="M33766" s="24"/>
    </row>
    <row r="33767" spans="1:13" x14ac:dyDescent="0.2">
      <c r="A33767" s="289"/>
      <c r="I33767"/>
      <c r="J33767"/>
      <c r="L33767" s="33"/>
      <c r="M33767" s="24"/>
    </row>
    <row r="33768" spans="1:13" x14ac:dyDescent="0.2">
      <c r="A33768" s="289"/>
      <c r="I33768"/>
      <c r="J33768"/>
      <c r="L33768" s="33"/>
      <c r="M33768" s="24"/>
    </row>
    <row r="33769" spans="1:13" x14ac:dyDescent="0.2">
      <c r="A33769" s="289"/>
      <c r="I33769"/>
      <c r="J33769"/>
      <c r="L33769" s="33"/>
      <c r="M33769" s="24"/>
    </row>
    <row r="33770" spans="1:13" x14ac:dyDescent="0.2">
      <c r="A33770" s="289"/>
      <c r="I33770"/>
      <c r="J33770"/>
      <c r="L33770" s="33"/>
      <c r="M33770" s="24"/>
    </row>
    <row r="33771" spans="1:13" x14ac:dyDescent="0.2">
      <c r="A33771" s="289"/>
      <c r="I33771"/>
      <c r="J33771"/>
      <c r="L33771" s="33"/>
      <c r="M33771" s="24"/>
    </row>
    <row r="33772" spans="1:13" x14ac:dyDescent="0.2">
      <c r="A33772" s="289"/>
      <c r="I33772"/>
      <c r="J33772"/>
      <c r="L33772" s="33"/>
      <c r="M33772" s="24"/>
    </row>
    <row r="33773" spans="1:13" x14ac:dyDescent="0.2">
      <c r="A33773" s="289"/>
      <c r="I33773"/>
      <c r="J33773"/>
      <c r="L33773" s="33"/>
      <c r="M33773" s="24"/>
    </row>
    <row r="33774" spans="1:13" x14ac:dyDescent="0.2">
      <c r="A33774" s="289"/>
      <c r="I33774"/>
      <c r="J33774"/>
      <c r="L33774" s="33"/>
      <c r="M33774" s="24"/>
    </row>
    <row r="33775" spans="1:13" x14ac:dyDescent="0.2">
      <c r="A33775" s="289"/>
      <c r="I33775"/>
      <c r="J33775"/>
      <c r="L33775" s="33"/>
      <c r="M33775" s="24"/>
    </row>
    <row r="33776" spans="1:13" x14ac:dyDescent="0.2">
      <c r="A33776" s="289"/>
      <c r="I33776"/>
      <c r="J33776"/>
      <c r="L33776" s="33"/>
      <c r="M33776" s="24"/>
    </row>
    <row r="33777" spans="1:13" x14ac:dyDescent="0.2">
      <c r="A33777" s="289"/>
      <c r="I33777"/>
      <c r="J33777"/>
      <c r="L33777" s="33"/>
      <c r="M33777" s="24"/>
    </row>
    <row r="33778" spans="1:13" x14ac:dyDescent="0.2">
      <c r="A33778" s="289"/>
      <c r="I33778"/>
      <c r="J33778"/>
      <c r="L33778" s="33"/>
      <c r="M33778" s="24"/>
    </row>
    <row r="33779" spans="1:13" x14ac:dyDescent="0.2">
      <c r="A33779" s="289"/>
      <c r="I33779"/>
      <c r="J33779"/>
      <c r="L33779" s="33"/>
      <c r="M33779" s="24"/>
    </row>
    <row r="33780" spans="1:13" x14ac:dyDescent="0.2">
      <c r="A33780" s="289"/>
      <c r="I33780"/>
      <c r="J33780"/>
      <c r="L33780" s="33"/>
      <c r="M33780" s="24"/>
    </row>
    <row r="33781" spans="1:13" x14ac:dyDescent="0.2">
      <c r="A33781" s="289"/>
      <c r="I33781"/>
      <c r="J33781"/>
      <c r="L33781" s="33"/>
      <c r="M33781" s="24"/>
    </row>
    <row r="33782" spans="1:13" x14ac:dyDescent="0.2">
      <c r="A33782" s="289"/>
      <c r="I33782"/>
      <c r="J33782"/>
      <c r="L33782" s="33"/>
      <c r="M33782" s="24"/>
    </row>
    <row r="33783" spans="1:13" x14ac:dyDescent="0.2">
      <c r="A33783" s="289"/>
      <c r="I33783"/>
      <c r="J33783"/>
      <c r="L33783" s="33"/>
      <c r="M33783" s="24"/>
    </row>
    <row r="33784" spans="1:13" x14ac:dyDescent="0.2">
      <c r="A33784" s="289"/>
      <c r="I33784"/>
      <c r="J33784"/>
      <c r="L33784" s="33"/>
      <c r="M33784" s="24"/>
    </row>
    <row r="33785" spans="1:13" x14ac:dyDescent="0.2">
      <c r="A33785" s="289"/>
      <c r="I33785"/>
      <c r="J33785"/>
      <c r="L33785" s="33"/>
      <c r="M33785" s="24"/>
    </row>
    <row r="33786" spans="1:13" x14ac:dyDescent="0.2">
      <c r="A33786" s="289"/>
      <c r="I33786"/>
      <c r="J33786"/>
      <c r="L33786" s="33"/>
      <c r="M33786" s="24"/>
    </row>
    <row r="33787" spans="1:13" x14ac:dyDescent="0.2">
      <c r="A33787" s="289"/>
      <c r="I33787"/>
      <c r="J33787"/>
      <c r="L33787" s="33"/>
      <c r="M33787" s="24"/>
    </row>
    <row r="33788" spans="1:13" x14ac:dyDescent="0.2">
      <c r="A33788" s="289"/>
      <c r="I33788"/>
      <c r="J33788"/>
      <c r="L33788" s="33"/>
      <c r="M33788" s="24"/>
    </row>
    <row r="33789" spans="1:13" x14ac:dyDescent="0.2">
      <c r="A33789" s="289"/>
      <c r="I33789"/>
      <c r="J33789"/>
      <c r="L33789" s="33"/>
      <c r="M33789" s="24"/>
    </row>
    <row r="33790" spans="1:13" x14ac:dyDescent="0.2">
      <c r="A33790" s="289"/>
      <c r="I33790"/>
      <c r="J33790"/>
      <c r="L33790" s="33"/>
      <c r="M33790" s="24"/>
    </row>
    <row r="33791" spans="1:13" x14ac:dyDescent="0.2">
      <c r="A33791" s="289"/>
      <c r="I33791"/>
      <c r="J33791"/>
      <c r="L33791" s="33"/>
      <c r="M33791" s="24"/>
    </row>
    <row r="33792" spans="1:13" x14ac:dyDescent="0.2">
      <c r="A33792" s="289"/>
      <c r="I33792"/>
      <c r="J33792"/>
      <c r="L33792" s="33"/>
      <c r="M33792" s="24"/>
    </row>
    <row r="33793" spans="1:13" x14ac:dyDescent="0.2">
      <c r="A33793" s="289"/>
      <c r="I33793"/>
      <c r="J33793"/>
      <c r="L33793" s="33"/>
      <c r="M33793" s="24"/>
    </row>
    <row r="33794" spans="1:13" x14ac:dyDescent="0.2">
      <c r="A33794" s="289"/>
      <c r="I33794"/>
      <c r="J33794"/>
      <c r="L33794" s="33"/>
      <c r="M33794" s="24"/>
    </row>
    <row r="33795" spans="1:13" x14ac:dyDescent="0.2">
      <c r="A33795" s="289"/>
      <c r="I33795"/>
      <c r="J33795"/>
      <c r="L33795" s="33"/>
      <c r="M33795" s="24"/>
    </row>
    <row r="33796" spans="1:13" x14ac:dyDescent="0.2">
      <c r="A33796" s="289"/>
      <c r="I33796"/>
      <c r="J33796"/>
      <c r="L33796" s="33"/>
      <c r="M33796" s="24"/>
    </row>
    <row r="33797" spans="1:13" x14ac:dyDescent="0.2">
      <c r="A33797" s="289"/>
      <c r="I33797"/>
      <c r="J33797"/>
      <c r="L33797" s="33"/>
      <c r="M33797" s="24"/>
    </row>
    <row r="33798" spans="1:13" x14ac:dyDescent="0.2">
      <c r="A33798" s="289"/>
      <c r="I33798"/>
      <c r="J33798"/>
      <c r="L33798" s="33"/>
      <c r="M33798" s="24"/>
    </row>
    <row r="33799" spans="1:13" x14ac:dyDescent="0.2">
      <c r="A33799" s="289"/>
      <c r="I33799"/>
      <c r="J33799"/>
      <c r="L33799" s="33"/>
      <c r="M33799" s="24"/>
    </row>
    <row r="33800" spans="1:13" x14ac:dyDescent="0.2">
      <c r="A33800" s="289"/>
      <c r="I33800"/>
      <c r="J33800"/>
      <c r="L33800" s="33"/>
      <c r="M33800" s="24"/>
    </row>
    <row r="33801" spans="1:13" x14ac:dyDescent="0.2">
      <c r="A33801" s="289"/>
      <c r="I33801"/>
      <c r="J33801"/>
      <c r="L33801" s="33"/>
      <c r="M33801" s="24"/>
    </row>
    <row r="33802" spans="1:13" x14ac:dyDescent="0.2">
      <c r="A33802" s="289"/>
      <c r="I33802"/>
      <c r="J33802"/>
      <c r="L33802" s="33"/>
      <c r="M33802" s="24"/>
    </row>
    <row r="33803" spans="1:13" x14ac:dyDescent="0.2">
      <c r="A33803" s="289"/>
      <c r="I33803"/>
      <c r="J33803"/>
      <c r="L33803" s="33"/>
      <c r="M33803" s="24"/>
    </row>
    <row r="33804" spans="1:13" x14ac:dyDescent="0.2">
      <c r="A33804" s="289"/>
      <c r="I33804"/>
      <c r="J33804"/>
      <c r="L33804" s="33"/>
      <c r="M33804" s="24"/>
    </row>
    <row r="33805" spans="1:13" x14ac:dyDescent="0.2">
      <c r="A33805" s="289"/>
      <c r="I33805"/>
      <c r="J33805"/>
      <c r="L33805" s="33"/>
      <c r="M33805" s="24"/>
    </row>
    <row r="33806" spans="1:13" x14ac:dyDescent="0.2">
      <c r="A33806" s="289"/>
      <c r="I33806"/>
      <c r="J33806"/>
      <c r="L33806" s="33"/>
      <c r="M33806" s="24"/>
    </row>
    <row r="33807" spans="1:13" x14ac:dyDescent="0.2">
      <c r="A33807" s="289"/>
      <c r="I33807"/>
      <c r="J33807"/>
      <c r="L33807" s="33"/>
      <c r="M33807" s="24"/>
    </row>
    <row r="33808" spans="1:13" x14ac:dyDescent="0.2">
      <c r="A33808" s="289"/>
      <c r="I33808"/>
      <c r="J33808"/>
      <c r="L33808" s="33"/>
      <c r="M33808" s="24"/>
    </row>
    <row r="33809" spans="1:13" x14ac:dyDescent="0.2">
      <c r="A33809" s="289"/>
      <c r="I33809"/>
      <c r="J33809"/>
      <c r="L33809" s="33"/>
      <c r="M33809" s="24"/>
    </row>
    <row r="33810" spans="1:13" x14ac:dyDescent="0.2">
      <c r="A33810" s="289"/>
      <c r="I33810"/>
      <c r="J33810"/>
      <c r="L33810" s="33"/>
      <c r="M33810" s="24"/>
    </row>
    <row r="33811" spans="1:13" x14ac:dyDescent="0.2">
      <c r="A33811" s="289"/>
      <c r="I33811"/>
      <c r="J33811"/>
      <c r="L33811" s="33"/>
      <c r="M33811" s="24"/>
    </row>
    <row r="33812" spans="1:13" x14ac:dyDescent="0.2">
      <c r="A33812" s="289"/>
      <c r="I33812"/>
      <c r="J33812"/>
      <c r="L33812" s="33"/>
      <c r="M33812" s="24"/>
    </row>
    <row r="33813" spans="1:13" x14ac:dyDescent="0.2">
      <c r="A33813" s="289"/>
      <c r="I33813"/>
      <c r="J33813"/>
      <c r="L33813" s="33"/>
      <c r="M33813" s="24"/>
    </row>
    <row r="33814" spans="1:13" x14ac:dyDescent="0.2">
      <c r="A33814" s="289"/>
      <c r="I33814"/>
      <c r="J33814"/>
      <c r="L33814" s="33"/>
      <c r="M33814" s="24"/>
    </row>
    <row r="33815" spans="1:13" x14ac:dyDescent="0.2">
      <c r="A33815" s="289"/>
      <c r="I33815"/>
      <c r="J33815"/>
      <c r="L33815" s="33"/>
      <c r="M33815" s="24"/>
    </row>
    <row r="33816" spans="1:13" x14ac:dyDescent="0.2">
      <c r="A33816" s="289"/>
      <c r="I33816"/>
      <c r="J33816"/>
      <c r="L33816" s="33"/>
      <c r="M33816" s="24"/>
    </row>
    <row r="33817" spans="1:13" x14ac:dyDescent="0.2">
      <c r="A33817" s="289"/>
      <c r="I33817"/>
      <c r="J33817"/>
      <c r="L33817" s="33"/>
      <c r="M33817" s="24"/>
    </row>
    <row r="33818" spans="1:13" x14ac:dyDescent="0.2">
      <c r="A33818" s="289"/>
      <c r="I33818"/>
      <c r="J33818"/>
      <c r="L33818" s="33"/>
      <c r="M33818" s="24"/>
    </row>
    <row r="33819" spans="1:13" x14ac:dyDescent="0.2">
      <c r="A33819" s="289"/>
      <c r="I33819"/>
      <c r="J33819"/>
      <c r="L33819" s="33"/>
      <c r="M33819" s="24"/>
    </row>
    <row r="33820" spans="1:13" x14ac:dyDescent="0.2">
      <c r="A33820" s="289"/>
      <c r="I33820"/>
      <c r="J33820"/>
      <c r="L33820" s="33"/>
      <c r="M33820" s="24"/>
    </row>
    <row r="33821" spans="1:13" x14ac:dyDescent="0.2">
      <c r="A33821" s="289"/>
      <c r="I33821"/>
      <c r="J33821"/>
      <c r="L33821" s="33"/>
      <c r="M33821" s="24"/>
    </row>
    <row r="33822" spans="1:13" x14ac:dyDescent="0.2">
      <c r="A33822" s="289"/>
      <c r="I33822"/>
      <c r="J33822"/>
      <c r="L33822" s="33"/>
      <c r="M33822" s="24"/>
    </row>
    <row r="33823" spans="1:13" x14ac:dyDescent="0.2">
      <c r="A33823" s="289"/>
      <c r="I33823"/>
      <c r="J33823"/>
      <c r="L33823" s="33"/>
      <c r="M33823" s="24"/>
    </row>
    <row r="33824" spans="1:13" x14ac:dyDescent="0.2">
      <c r="A33824" s="289"/>
      <c r="I33824"/>
      <c r="J33824"/>
      <c r="L33824" s="33"/>
      <c r="M33824" s="24"/>
    </row>
    <row r="33825" spans="1:13" x14ac:dyDescent="0.2">
      <c r="A33825" s="289"/>
      <c r="I33825"/>
      <c r="J33825"/>
      <c r="L33825" s="33"/>
      <c r="M33825" s="24"/>
    </row>
    <row r="33826" spans="1:13" x14ac:dyDescent="0.2">
      <c r="A33826" s="289"/>
      <c r="I33826"/>
      <c r="J33826"/>
      <c r="L33826" s="33"/>
      <c r="M33826" s="24"/>
    </row>
    <row r="33827" spans="1:13" x14ac:dyDescent="0.2">
      <c r="A33827" s="289"/>
      <c r="I33827"/>
      <c r="J33827"/>
      <c r="L33827" s="33"/>
      <c r="M33827" s="24"/>
    </row>
    <row r="33828" spans="1:13" x14ac:dyDescent="0.2">
      <c r="A33828" s="289"/>
      <c r="I33828"/>
      <c r="J33828"/>
      <c r="L33828" s="33"/>
      <c r="M33828" s="24"/>
    </row>
    <row r="33829" spans="1:13" x14ac:dyDescent="0.2">
      <c r="A33829" s="289"/>
      <c r="I33829"/>
      <c r="J33829"/>
      <c r="L33829" s="33"/>
      <c r="M33829" s="24"/>
    </row>
    <row r="33830" spans="1:13" x14ac:dyDescent="0.2">
      <c r="A33830" s="289"/>
      <c r="I33830"/>
      <c r="J33830"/>
      <c r="L33830" s="33"/>
      <c r="M33830" s="24"/>
    </row>
    <row r="33831" spans="1:13" x14ac:dyDescent="0.2">
      <c r="A33831" s="289"/>
      <c r="I33831"/>
      <c r="J33831"/>
      <c r="L33831" s="33"/>
      <c r="M33831" s="24"/>
    </row>
    <row r="33832" spans="1:13" x14ac:dyDescent="0.2">
      <c r="A33832" s="289"/>
      <c r="I33832"/>
      <c r="J33832"/>
      <c r="L33832" s="33"/>
      <c r="M33832" s="24"/>
    </row>
    <row r="33833" spans="1:13" x14ac:dyDescent="0.2">
      <c r="A33833" s="289"/>
      <c r="I33833"/>
      <c r="J33833"/>
      <c r="L33833" s="33"/>
      <c r="M33833" s="24"/>
    </row>
    <row r="33834" spans="1:13" x14ac:dyDescent="0.2">
      <c r="A33834" s="289"/>
      <c r="I33834"/>
      <c r="J33834"/>
      <c r="L33834" s="33"/>
      <c r="M33834" s="24"/>
    </row>
    <row r="33835" spans="1:13" x14ac:dyDescent="0.2">
      <c r="A33835" s="289"/>
      <c r="I33835"/>
      <c r="J33835"/>
      <c r="L33835" s="33"/>
      <c r="M33835" s="24"/>
    </row>
    <row r="33836" spans="1:13" x14ac:dyDescent="0.2">
      <c r="A33836" s="289"/>
      <c r="I33836"/>
      <c r="J33836"/>
      <c r="L33836" s="33"/>
      <c r="M33836" s="24"/>
    </row>
    <row r="33837" spans="1:13" x14ac:dyDescent="0.2">
      <c r="A33837" s="289"/>
      <c r="I33837"/>
      <c r="J33837"/>
      <c r="L33837" s="33"/>
      <c r="M33837" s="24"/>
    </row>
    <row r="33838" spans="1:13" x14ac:dyDescent="0.2">
      <c r="A33838" s="289"/>
      <c r="I33838"/>
      <c r="J33838"/>
      <c r="L33838" s="33"/>
      <c r="M33838" s="24"/>
    </row>
    <row r="33839" spans="1:13" x14ac:dyDescent="0.2">
      <c r="A33839" s="289"/>
      <c r="I33839"/>
      <c r="J33839"/>
      <c r="L33839" s="33"/>
      <c r="M33839" s="24"/>
    </row>
    <row r="33840" spans="1:13" x14ac:dyDescent="0.2">
      <c r="A33840" s="289"/>
      <c r="I33840"/>
      <c r="J33840"/>
      <c r="L33840" s="33"/>
      <c r="M33840" s="24"/>
    </row>
    <row r="33841" spans="1:13" x14ac:dyDescent="0.2">
      <c r="A33841" s="289"/>
      <c r="I33841"/>
      <c r="J33841"/>
      <c r="L33841" s="33"/>
      <c r="M33841" s="24"/>
    </row>
    <row r="33842" spans="1:13" x14ac:dyDescent="0.2">
      <c r="A33842" s="289"/>
      <c r="I33842"/>
      <c r="J33842"/>
      <c r="L33842" s="33"/>
      <c r="M33842" s="24"/>
    </row>
    <row r="33843" spans="1:13" x14ac:dyDescent="0.2">
      <c r="A33843" s="289"/>
      <c r="I33843"/>
      <c r="J33843"/>
      <c r="L33843" s="33"/>
      <c r="M33843" s="24"/>
    </row>
    <row r="33844" spans="1:13" x14ac:dyDescent="0.2">
      <c r="A33844" s="289"/>
      <c r="I33844"/>
      <c r="J33844"/>
      <c r="L33844" s="33"/>
      <c r="M33844" s="24"/>
    </row>
    <row r="33845" spans="1:13" x14ac:dyDescent="0.2">
      <c r="A33845" s="289"/>
      <c r="I33845"/>
      <c r="J33845"/>
      <c r="L33845" s="33"/>
      <c r="M33845" s="24"/>
    </row>
    <row r="33846" spans="1:13" x14ac:dyDescent="0.2">
      <c r="A33846" s="289"/>
      <c r="I33846"/>
      <c r="J33846"/>
      <c r="L33846" s="33"/>
      <c r="M33846" s="24"/>
    </row>
    <row r="33847" spans="1:13" x14ac:dyDescent="0.2">
      <c r="A33847" s="289"/>
      <c r="I33847"/>
      <c r="J33847"/>
      <c r="L33847" s="33"/>
      <c r="M33847" s="24"/>
    </row>
    <row r="33848" spans="1:13" x14ac:dyDescent="0.2">
      <c r="A33848" s="289"/>
      <c r="I33848"/>
      <c r="J33848"/>
      <c r="L33848" s="33"/>
      <c r="M33848" s="24"/>
    </row>
    <row r="33849" spans="1:13" x14ac:dyDescent="0.2">
      <c r="A33849" s="289"/>
      <c r="I33849"/>
      <c r="J33849"/>
      <c r="L33849" s="33"/>
      <c r="M33849" s="24"/>
    </row>
    <row r="33850" spans="1:13" x14ac:dyDescent="0.2">
      <c r="A33850" s="289"/>
      <c r="I33850"/>
      <c r="J33850"/>
      <c r="L33850" s="33"/>
      <c r="M33850" s="24"/>
    </row>
    <row r="33851" spans="1:13" x14ac:dyDescent="0.2">
      <c r="A33851" s="289"/>
      <c r="I33851"/>
      <c r="J33851"/>
      <c r="L33851" s="33"/>
      <c r="M33851" s="24"/>
    </row>
    <row r="33852" spans="1:13" x14ac:dyDescent="0.2">
      <c r="A33852" s="289"/>
      <c r="I33852"/>
      <c r="J33852"/>
      <c r="L33852" s="33"/>
      <c r="M33852" s="24"/>
    </row>
    <row r="33853" spans="1:13" x14ac:dyDescent="0.2">
      <c r="A33853" s="289"/>
      <c r="I33853"/>
      <c r="J33853"/>
      <c r="L33853" s="33"/>
      <c r="M33853" s="24"/>
    </row>
    <row r="33854" spans="1:13" x14ac:dyDescent="0.2">
      <c r="A33854" s="289"/>
      <c r="I33854"/>
      <c r="J33854"/>
      <c r="L33854" s="33"/>
      <c r="M33854" s="24"/>
    </row>
    <row r="33855" spans="1:13" x14ac:dyDescent="0.2">
      <c r="A33855" s="289"/>
      <c r="I33855"/>
      <c r="J33855"/>
      <c r="L33855" s="33"/>
      <c r="M33855" s="24"/>
    </row>
    <row r="33856" spans="1:13" x14ac:dyDescent="0.2">
      <c r="A33856" s="289"/>
      <c r="I33856"/>
      <c r="J33856"/>
      <c r="L33856" s="33"/>
      <c r="M33856" s="24"/>
    </row>
    <row r="33857" spans="1:13" x14ac:dyDescent="0.2">
      <c r="A33857" s="289"/>
      <c r="I33857"/>
      <c r="J33857"/>
      <c r="L33857" s="33"/>
      <c r="M33857" s="24"/>
    </row>
    <row r="33858" spans="1:13" x14ac:dyDescent="0.2">
      <c r="A33858" s="289"/>
      <c r="I33858"/>
      <c r="J33858"/>
      <c r="L33858" s="33"/>
      <c r="M33858" s="24"/>
    </row>
    <row r="33859" spans="1:13" x14ac:dyDescent="0.2">
      <c r="A33859" s="289"/>
      <c r="I33859"/>
      <c r="J33859"/>
      <c r="L33859" s="33"/>
      <c r="M33859" s="24"/>
    </row>
    <row r="33860" spans="1:13" x14ac:dyDescent="0.2">
      <c r="A33860" s="289"/>
      <c r="I33860"/>
      <c r="J33860"/>
      <c r="L33860" s="33"/>
      <c r="M33860" s="24"/>
    </row>
    <row r="33861" spans="1:13" x14ac:dyDescent="0.2">
      <c r="A33861" s="289"/>
      <c r="I33861"/>
      <c r="J33861"/>
      <c r="L33861" s="33"/>
      <c r="M33861" s="24"/>
    </row>
    <row r="33862" spans="1:13" x14ac:dyDescent="0.2">
      <c r="A33862" s="289"/>
      <c r="I33862"/>
      <c r="J33862"/>
      <c r="L33862" s="33"/>
      <c r="M33862" s="24"/>
    </row>
    <row r="33863" spans="1:13" x14ac:dyDescent="0.2">
      <c r="A33863" s="289"/>
      <c r="I33863"/>
      <c r="J33863"/>
      <c r="L33863" s="33"/>
      <c r="M33863" s="24"/>
    </row>
    <row r="33864" spans="1:13" x14ac:dyDescent="0.2">
      <c r="A33864" s="289"/>
      <c r="I33864"/>
      <c r="J33864"/>
      <c r="L33864" s="33"/>
      <c r="M33864" s="24"/>
    </row>
    <row r="33865" spans="1:13" x14ac:dyDescent="0.2">
      <c r="A33865" s="289"/>
      <c r="I33865"/>
      <c r="J33865"/>
      <c r="L33865" s="33"/>
      <c r="M33865" s="24"/>
    </row>
    <row r="33866" spans="1:13" x14ac:dyDescent="0.2">
      <c r="A33866" s="289"/>
      <c r="I33866"/>
      <c r="J33866"/>
      <c r="L33866" s="33"/>
      <c r="M33866" s="24"/>
    </row>
    <row r="33867" spans="1:13" x14ac:dyDescent="0.2">
      <c r="A33867" s="289"/>
      <c r="I33867"/>
      <c r="J33867"/>
      <c r="L33867" s="33"/>
      <c r="M33867" s="24"/>
    </row>
    <row r="33868" spans="1:13" x14ac:dyDescent="0.2">
      <c r="A33868" s="289"/>
      <c r="I33868"/>
      <c r="J33868"/>
      <c r="L33868" s="33"/>
      <c r="M33868" s="24"/>
    </row>
    <row r="33869" spans="1:13" x14ac:dyDescent="0.2">
      <c r="A33869" s="289"/>
      <c r="I33869"/>
      <c r="J33869"/>
      <c r="L33869" s="33"/>
      <c r="M33869" s="24"/>
    </row>
    <row r="33870" spans="1:13" x14ac:dyDescent="0.2">
      <c r="A33870" s="289"/>
      <c r="I33870"/>
      <c r="J33870"/>
      <c r="L33870" s="33"/>
      <c r="M33870" s="24"/>
    </row>
    <row r="33871" spans="1:13" x14ac:dyDescent="0.2">
      <c r="A33871" s="289"/>
      <c r="I33871"/>
      <c r="J33871"/>
      <c r="L33871" s="33"/>
      <c r="M33871" s="24"/>
    </row>
    <row r="33872" spans="1:13" x14ac:dyDescent="0.2">
      <c r="A33872" s="289"/>
      <c r="I33872"/>
      <c r="J33872"/>
      <c r="L33872" s="33"/>
      <c r="M33872" s="24"/>
    </row>
    <row r="33873" spans="1:13" x14ac:dyDescent="0.2">
      <c r="A33873" s="289"/>
      <c r="I33873"/>
      <c r="J33873"/>
      <c r="L33873" s="33"/>
      <c r="M33873" s="24"/>
    </row>
    <row r="33874" spans="1:13" x14ac:dyDescent="0.2">
      <c r="A33874" s="289"/>
      <c r="I33874"/>
      <c r="J33874"/>
      <c r="L33874" s="33"/>
      <c r="M33874" s="24"/>
    </row>
    <row r="33875" spans="1:13" x14ac:dyDescent="0.2">
      <c r="A33875" s="289"/>
      <c r="I33875"/>
      <c r="J33875"/>
      <c r="L33875" s="33"/>
      <c r="M33875" s="24"/>
    </row>
    <row r="33876" spans="1:13" x14ac:dyDescent="0.2">
      <c r="A33876" s="289"/>
      <c r="I33876"/>
      <c r="J33876"/>
      <c r="L33876" s="33"/>
      <c r="M33876" s="24"/>
    </row>
    <row r="33877" spans="1:13" x14ac:dyDescent="0.2">
      <c r="A33877" s="289"/>
      <c r="I33877"/>
      <c r="J33877"/>
      <c r="L33877" s="33"/>
      <c r="M33877" s="24"/>
    </row>
    <row r="33878" spans="1:13" x14ac:dyDescent="0.2">
      <c r="A33878" s="289"/>
      <c r="I33878"/>
      <c r="J33878"/>
      <c r="L33878" s="33"/>
      <c r="M33878" s="24"/>
    </row>
    <row r="33879" spans="1:13" x14ac:dyDescent="0.2">
      <c r="A33879" s="289"/>
      <c r="I33879"/>
      <c r="J33879"/>
      <c r="L33879" s="33"/>
      <c r="M33879" s="24"/>
    </row>
    <row r="33880" spans="1:13" x14ac:dyDescent="0.2">
      <c r="A33880" s="289"/>
      <c r="I33880"/>
      <c r="J33880"/>
      <c r="L33880" s="33"/>
      <c r="M33880" s="24"/>
    </row>
    <row r="33881" spans="1:13" x14ac:dyDescent="0.2">
      <c r="A33881" s="289"/>
      <c r="I33881"/>
      <c r="J33881"/>
      <c r="L33881" s="33"/>
      <c r="M33881" s="24"/>
    </row>
    <row r="33882" spans="1:13" x14ac:dyDescent="0.2">
      <c r="A33882" s="289"/>
      <c r="I33882"/>
      <c r="J33882"/>
      <c r="L33882" s="33"/>
      <c r="M33882" s="24"/>
    </row>
    <row r="33883" spans="1:13" x14ac:dyDescent="0.2">
      <c r="A33883" s="289"/>
      <c r="I33883"/>
      <c r="J33883"/>
      <c r="L33883" s="33"/>
      <c r="M33883" s="24"/>
    </row>
    <row r="33884" spans="1:13" x14ac:dyDescent="0.2">
      <c r="A33884" s="289"/>
      <c r="I33884"/>
      <c r="J33884"/>
      <c r="L33884" s="33"/>
      <c r="M33884" s="24"/>
    </row>
    <row r="33885" spans="1:13" x14ac:dyDescent="0.2">
      <c r="A33885" s="289"/>
      <c r="I33885"/>
      <c r="J33885"/>
      <c r="L33885" s="33"/>
      <c r="M33885" s="24"/>
    </row>
    <row r="33886" spans="1:13" x14ac:dyDescent="0.2">
      <c r="A33886" s="289"/>
      <c r="I33886"/>
      <c r="J33886"/>
      <c r="L33886" s="33"/>
      <c r="M33886" s="24"/>
    </row>
    <row r="33887" spans="1:13" x14ac:dyDescent="0.2">
      <c r="A33887" s="289"/>
      <c r="I33887"/>
      <c r="J33887"/>
      <c r="L33887" s="33"/>
      <c r="M33887" s="24"/>
    </row>
    <row r="33888" spans="1:13" x14ac:dyDescent="0.2">
      <c r="A33888" s="289"/>
      <c r="I33888"/>
      <c r="J33888"/>
      <c r="L33888" s="33"/>
      <c r="M33888" s="24"/>
    </row>
    <row r="33889" spans="1:13" x14ac:dyDescent="0.2">
      <c r="A33889" s="289"/>
      <c r="I33889"/>
      <c r="J33889"/>
      <c r="L33889" s="33"/>
      <c r="M33889" s="24"/>
    </row>
    <row r="33890" spans="1:13" x14ac:dyDescent="0.2">
      <c r="A33890" s="289"/>
      <c r="I33890"/>
      <c r="J33890"/>
      <c r="L33890" s="33"/>
      <c r="M33890" s="24"/>
    </row>
    <row r="33891" spans="1:13" x14ac:dyDescent="0.2">
      <c r="A33891" s="289"/>
      <c r="I33891"/>
      <c r="J33891"/>
      <c r="L33891" s="33"/>
      <c r="M33891" s="24"/>
    </row>
    <row r="33892" spans="1:13" x14ac:dyDescent="0.2">
      <c r="A33892" s="289"/>
      <c r="I33892"/>
      <c r="J33892"/>
      <c r="L33892" s="33"/>
      <c r="M33892" s="24"/>
    </row>
    <row r="33893" spans="1:13" x14ac:dyDescent="0.2">
      <c r="A33893" s="289"/>
      <c r="I33893"/>
      <c r="J33893"/>
      <c r="L33893" s="33"/>
      <c r="M33893" s="24"/>
    </row>
    <row r="33894" spans="1:13" x14ac:dyDescent="0.2">
      <c r="A33894" s="289"/>
      <c r="I33894"/>
      <c r="J33894"/>
      <c r="L33894" s="33"/>
      <c r="M33894" s="24"/>
    </row>
    <row r="33895" spans="1:13" x14ac:dyDescent="0.2">
      <c r="A33895" s="289"/>
      <c r="I33895"/>
      <c r="J33895"/>
      <c r="L33895" s="33"/>
      <c r="M33895" s="24"/>
    </row>
    <row r="33896" spans="1:13" x14ac:dyDescent="0.2">
      <c r="A33896" s="289"/>
      <c r="I33896"/>
      <c r="J33896"/>
      <c r="L33896" s="33"/>
      <c r="M33896" s="24"/>
    </row>
    <row r="33897" spans="1:13" x14ac:dyDescent="0.2">
      <c r="A33897" s="289"/>
      <c r="I33897"/>
      <c r="J33897"/>
      <c r="L33897" s="33"/>
      <c r="M33897" s="24"/>
    </row>
    <row r="33898" spans="1:13" x14ac:dyDescent="0.2">
      <c r="A33898" s="289"/>
      <c r="I33898"/>
      <c r="J33898"/>
      <c r="L33898" s="33"/>
      <c r="M33898" s="24"/>
    </row>
    <row r="33899" spans="1:13" x14ac:dyDescent="0.2">
      <c r="A33899" s="289"/>
      <c r="I33899"/>
      <c r="J33899"/>
      <c r="L33899" s="33"/>
      <c r="M33899" s="24"/>
    </row>
    <row r="33900" spans="1:13" x14ac:dyDescent="0.2">
      <c r="A33900" s="289"/>
      <c r="I33900"/>
      <c r="J33900"/>
      <c r="L33900" s="33"/>
      <c r="M33900" s="24"/>
    </row>
    <row r="33901" spans="1:13" x14ac:dyDescent="0.2">
      <c r="A33901" s="289"/>
      <c r="I33901"/>
      <c r="J33901"/>
      <c r="L33901" s="33"/>
      <c r="M33901" s="24"/>
    </row>
    <row r="33902" spans="1:13" x14ac:dyDescent="0.2">
      <c r="A33902" s="289"/>
      <c r="I33902"/>
      <c r="J33902"/>
      <c r="L33902" s="33"/>
      <c r="M33902" s="24"/>
    </row>
    <row r="33903" spans="1:13" x14ac:dyDescent="0.2">
      <c r="A33903" s="289"/>
      <c r="I33903"/>
      <c r="J33903"/>
      <c r="L33903" s="33"/>
      <c r="M33903" s="24"/>
    </row>
    <row r="33904" spans="1:13" x14ac:dyDescent="0.2">
      <c r="A33904" s="289"/>
      <c r="I33904"/>
      <c r="J33904"/>
      <c r="L33904" s="33"/>
      <c r="M33904" s="24"/>
    </row>
    <row r="33905" spans="1:13" x14ac:dyDescent="0.2">
      <c r="A33905" s="289"/>
      <c r="I33905"/>
      <c r="J33905"/>
      <c r="L33905" s="33"/>
      <c r="M33905" s="24"/>
    </row>
    <row r="33906" spans="1:13" x14ac:dyDescent="0.2">
      <c r="A33906" s="289"/>
      <c r="I33906"/>
      <c r="J33906"/>
      <c r="L33906" s="33"/>
      <c r="M33906" s="24"/>
    </row>
    <row r="33907" spans="1:13" x14ac:dyDescent="0.2">
      <c r="A33907" s="289"/>
      <c r="I33907"/>
      <c r="J33907"/>
      <c r="L33907" s="33"/>
      <c r="M33907" s="24"/>
    </row>
    <row r="33908" spans="1:13" x14ac:dyDescent="0.2">
      <c r="A33908" s="289"/>
      <c r="I33908"/>
      <c r="J33908"/>
      <c r="L33908" s="33"/>
      <c r="M33908" s="24"/>
    </row>
    <row r="33909" spans="1:13" x14ac:dyDescent="0.2">
      <c r="A33909" s="289"/>
      <c r="I33909"/>
      <c r="J33909"/>
      <c r="L33909" s="33"/>
      <c r="M33909" s="24"/>
    </row>
    <row r="33910" spans="1:13" x14ac:dyDescent="0.2">
      <c r="A33910" s="289"/>
      <c r="I33910"/>
      <c r="J33910"/>
      <c r="L33910" s="33"/>
      <c r="M33910" s="24"/>
    </row>
    <row r="33911" spans="1:13" x14ac:dyDescent="0.2">
      <c r="A33911" s="289"/>
      <c r="I33911"/>
      <c r="J33911"/>
      <c r="L33911" s="33"/>
      <c r="M33911" s="24"/>
    </row>
    <row r="33912" spans="1:13" x14ac:dyDescent="0.2">
      <c r="A33912" s="289"/>
      <c r="I33912"/>
      <c r="J33912"/>
      <c r="L33912" s="33"/>
      <c r="M33912" s="24"/>
    </row>
    <row r="33913" spans="1:13" x14ac:dyDescent="0.2">
      <c r="A33913" s="289"/>
      <c r="I33913"/>
      <c r="J33913"/>
      <c r="L33913" s="33"/>
      <c r="M33913" s="24"/>
    </row>
    <row r="33914" spans="1:13" x14ac:dyDescent="0.2">
      <c r="A33914" s="289"/>
      <c r="I33914"/>
      <c r="J33914"/>
      <c r="L33914" s="33"/>
      <c r="M33914" s="24"/>
    </row>
    <row r="33915" spans="1:13" x14ac:dyDescent="0.2">
      <c r="A33915" s="289"/>
      <c r="I33915"/>
      <c r="J33915"/>
      <c r="L33915" s="33"/>
      <c r="M33915" s="24"/>
    </row>
    <row r="33916" spans="1:13" x14ac:dyDescent="0.2">
      <c r="A33916" s="289"/>
      <c r="I33916"/>
      <c r="J33916"/>
      <c r="L33916" s="33"/>
      <c r="M33916" s="24"/>
    </row>
    <row r="33917" spans="1:13" x14ac:dyDescent="0.2">
      <c r="A33917" s="289"/>
      <c r="I33917"/>
      <c r="J33917"/>
      <c r="L33917" s="33"/>
      <c r="M33917" s="24"/>
    </row>
    <row r="33918" spans="1:13" x14ac:dyDescent="0.2">
      <c r="A33918" s="289"/>
      <c r="I33918"/>
      <c r="J33918"/>
      <c r="L33918" s="33"/>
      <c r="M33918" s="24"/>
    </row>
    <row r="33919" spans="1:13" x14ac:dyDescent="0.2">
      <c r="A33919" s="289"/>
      <c r="I33919"/>
      <c r="J33919"/>
      <c r="L33919" s="33"/>
      <c r="M33919" s="24"/>
    </row>
    <row r="33920" spans="1:13" x14ac:dyDescent="0.2">
      <c r="A33920" s="289"/>
      <c r="I33920"/>
      <c r="J33920"/>
      <c r="L33920" s="33"/>
      <c r="M33920" s="24"/>
    </row>
    <row r="33921" spans="1:13" x14ac:dyDescent="0.2">
      <c r="A33921" s="289"/>
      <c r="I33921"/>
      <c r="J33921"/>
      <c r="L33921" s="33"/>
      <c r="M33921" s="24"/>
    </row>
    <row r="33922" spans="1:13" x14ac:dyDescent="0.2">
      <c r="A33922" s="289"/>
      <c r="I33922"/>
      <c r="J33922"/>
      <c r="L33922" s="33"/>
      <c r="M33922" s="24"/>
    </row>
    <row r="33923" spans="1:13" x14ac:dyDescent="0.2">
      <c r="A33923" s="289"/>
      <c r="I33923"/>
      <c r="J33923"/>
      <c r="L33923" s="33"/>
      <c r="M33923" s="24"/>
    </row>
    <row r="33924" spans="1:13" x14ac:dyDescent="0.2">
      <c r="A33924" s="289"/>
      <c r="I33924"/>
      <c r="J33924"/>
      <c r="L33924" s="33"/>
      <c r="M33924" s="24"/>
    </row>
    <row r="33925" spans="1:13" x14ac:dyDescent="0.2">
      <c r="A33925" s="289"/>
      <c r="I33925"/>
      <c r="J33925"/>
      <c r="L33925" s="33"/>
      <c r="M33925" s="24"/>
    </row>
    <row r="33926" spans="1:13" x14ac:dyDescent="0.2">
      <c r="A33926" s="289"/>
      <c r="I33926"/>
      <c r="J33926"/>
      <c r="L33926" s="33"/>
      <c r="M33926" s="24"/>
    </row>
    <row r="33927" spans="1:13" x14ac:dyDescent="0.2">
      <c r="A33927" s="289"/>
      <c r="I33927"/>
      <c r="J33927"/>
      <c r="L33927" s="33"/>
      <c r="M33927" s="24"/>
    </row>
    <row r="33928" spans="1:13" x14ac:dyDescent="0.2">
      <c r="A33928" s="289"/>
      <c r="I33928"/>
      <c r="J33928"/>
      <c r="L33928" s="33"/>
      <c r="M33928" s="24"/>
    </row>
    <row r="33929" spans="1:13" x14ac:dyDescent="0.2">
      <c r="A33929" s="289"/>
      <c r="I33929"/>
      <c r="J33929"/>
      <c r="L33929" s="33"/>
      <c r="M33929" s="24"/>
    </row>
    <row r="33930" spans="1:13" x14ac:dyDescent="0.2">
      <c r="A33930" s="289"/>
      <c r="I33930"/>
      <c r="J33930"/>
      <c r="L33930" s="33"/>
      <c r="M33930" s="24"/>
    </row>
    <row r="33931" spans="1:13" x14ac:dyDescent="0.2">
      <c r="A33931" s="289"/>
      <c r="I33931"/>
      <c r="J33931"/>
      <c r="L33931" s="33"/>
      <c r="M33931" s="24"/>
    </row>
    <row r="33932" spans="1:13" x14ac:dyDescent="0.2">
      <c r="A33932" s="289"/>
      <c r="I33932"/>
      <c r="J33932"/>
      <c r="L33932" s="33"/>
      <c r="M33932" s="24"/>
    </row>
    <row r="33933" spans="1:13" x14ac:dyDescent="0.2">
      <c r="A33933" s="289"/>
      <c r="I33933"/>
      <c r="J33933"/>
      <c r="L33933" s="33"/>
      <c r="M33933" s="24"/>
    </row>
    <row r="33934" spans="1:13" x14ac:dyDescent="0.2">
      <c r="A33934" s="289"/>
      <c r="I33934"/>
      <c r="J33934"/>
      <c r="L33934" s="33"/>
      <c r="M33934" s="24"/>
    </row>
    <row r="33935" spans="1:13" x14ac:dyDescent="0.2">
      <c r="A33935" s="289"/>
      <c r="I33935"/>
      <c r="J33935"/>
      <c r="L33935" s="33"/>
      <c r="M33935" s="24"/>
    </row>
    <row r="33936" spans="1:13" x14ac:dyDescent="0.2">
      <c r="A33936" s="289"/>
      <c r="I33936"/>
      <c r="J33936"/>
      <c r="L33936" s="33"/>
      <c r="M33936" s="24"/>
    </row>
    <row r="33937" spans="1:13" x14ac:dyDescent="0.2">
      <c r="A33937" s="289"/>
      <c r="I33937"/>
      <c r="J33937"/>
      <c r="L33937" s="33"/>
      <c r="M33937" s="24"/>
    </row>
    <row r="33938" spans="1:13" x14ac:dyDescent="0.2">
      <c r="A33938" s="289"/>
      <c r="I33938"/>
      <c r="J33938"/>
      <c r="L33938" s="33"/>
      <c r="M33938" s="24"/>
    </row>
    <row r="33939" spans="1:13" x14ac:dyDescent="0.2">
      <c r="A33939" s="289"/>
      <c r="I33939"/>
      <c r="J33939"/>
      <c r="L33939" s="33"/>
      <c r="M33939" s="24"/>
    </row>
    <row r="33940" spans="1:13" x14ac:dyDescent="0.2">
      <c r="A33940" s="289"/>
      <c r="I33940"/>
      <c r="J33940"/>
      <c r="L33940" s="33"/>
      <c r="M33940" s="24"/>
    </row>
    <row r="33941" spans="1:13" x14ac:dyDescent="0.2">
      <c r="A33941" s="289"/>
      <c r="I33941"/>
      <c r="J33941"/>
      <c r="L33941" s="33"/>
      <c r="M33941" s="24"/>
    </row>
    <row r="33942" spans="1:13" x14ac:dyDescent="0.2">
      <c r="A33942" s="289"/>
      <c r="I33942"/>
      <c r="J33942"/>
      <c r="L33942" s="33"/>
      <c r="M33942" s="24"/>
    </row>
    <row r="33943" spans="1:13" x14ac:dyDescent="0.2">
      <c r="A33943" s="289"/>
      <c r="I33943"/>
      <c r="J33943"/>
      <c r="L33943" s="33"/>
      <c r="M33943" s="24"/>
    </row>
    <row r="33944" spans="1:13" x14ac:dyDescent="0.2">
      <c r="A33944" s="289"/>
      <c r="I33944"/>
      <c r="J33944"/>
      <c r="L33944" s="33"/>
      <c r="M33944" s="24"/>
    </row>
    <row r="33945" spans="1:13" x14ac:dyDescent="0.2">
      <c r="A33945" s="289"/>
      <c r="I33945"/>
      <c r="J33945"/>
      <c r="L33945" s="33"/>
      <c r="M33945" s="24"/>
    </row>
    <row r="33946" spans="1:13" x14ac:dyDescent="0.2">
      <c r="A33946" s="289"/>
      <c r="I33946"/>
      <c r="J33946"/>
      <c r="L33946" s="33"/>
      <c r="M33946" s="24"/>
    </row>
    <row r="33947" spans="1:13" x14ac:dyDescent="0.2">
      <c r="A33947" s="289"/>
      <c r="I33947"/>
      <c r="J33947"/>
      <c r="L33947" s="33"/>
      <c r="M33947" s="24"/>
    </row>
    <row r="33948" spans="1:13" x14ac:dyDescent="0.2">
      <c r="A33948" s="289"/>
      <c r="I33948"/>
      <c r="J33948"/>
      <c r="L33948" s="33"/>
      <c r="M33948" s="24"/>
    </row>
    <row r="33949" spans="1:13" x14ac:dyDescent="0.2">
      <c r="A33949" s="289"/>
      <c r="I33949"/>
      <c r="J33949"/>
      <c r="L33949" s="33"/>
      <c r="M33949" s="24"/>
    </row>
    <row r="33950" spans="1:13" x14ac:dyDescent="0.2">
      <c r="A33950" s="289"/>
      <c r="I33950"/>
      <c r="J33950"/>
      <c r="L33950" s="33"/>
      <c r="M33950" s="24"/>
    </row>
    <row r="33951" spans="1:13" x14ac:dyDescent="0.2">
      <c r="A33951" s="289"/>
      <c r="I33951"/>
      <c r="J33951"/>
      <c r="L33951" s="33"/>
      <c r="M33951" s="24"/>
    </row>
    <row r="33952" spans="1:13" x14ac:dyDescent="0.2">
      <c r="A33952" s="289"/>
      <c r="I33952"/>
      <c r="J33952"/>
      <c r="L33952" s="33"/>
      <c r="M33952" s="24"/>
    </row>
    <row r="33953" spans="1:13" x14ac:dyDescent="0.2">
      <c r="A33953" s="289"/>
      <c r="I33953"/>
      <c r="J33953"/>
      <c r="L33953" s="33"/>
      <c r="M33953" s="24"/>
    </row>
    <row r="33954" spans="1:13" x14ac:dyDescent="0.2">
      <c r="A33954" s="289"/>
      <c r="I33954"/>
      <c r="J33954"/>
      <c r="L33954" s="33"/>
      <c r="M33954" s="24"/>
    </row>
    <row r="33955" spans="1:13" x14ac:dyDescent="0.2">
      <c r="A33955" s="289"/>
      <c r="I33955"/>
      <c r="J33955"/>
      <c r="L33955" s="33"/>
      <c r="M33955" s="24"/>
    </row>
    <row r="33956" spans="1:13" x14ac:dyDescent="0.2">
      <c r="A33956" s="289"/>
      <c r="I33956"/>
      <c r="J33956"/>
      <c r="L33956" s="33"/>
      <c r="M33956" s="24"/>
    </row>
    <row r="33957" spans="1:13" x14ac:dyDescent="0.2">
      <c r="A33957" s="289"/>
      <c r="I33957"/>
      <c r="J33957"/>
      <c r="L33957" s="33"/>
      <c r="M33957" s="24"/>
    </row>
    <row r="33958" spans="1:13" x14ac:dyDescent="0.2">
      <c r="A33958" s="289"/>
      <c r="I33958"/>
      <c r="J33958"/>
      <c r="L33958" s="33"/>
      <c r="M33958" s="24"/>
    </row>
    <row r="33959" spans="1:13" x14ac:dyDescent="0.2">
      <c r="A33959" s="289"/>
      <c r="I33959"/>
      <c r="J33959"/>
      <c r="L33959" s="33"/>
      <c r="M33959" s="24"/>
    </row>
    <row r="33960" spans="1:13" x14ac:dyDescent="0.2">
      <c r="A33960" s="289"/>
      <c r="I33960"/>
      <c r="J33960"/>
      <c r="L33960" s="33"/>
      <c r="M33960" s="24"/>
    </row>
    <row r="33961" spans="1:13" x14ac:dyDescent="0.2">
      <c r="A33961" s="289"/>
      <c r="I33961"/>
      <c r="J33961"/>
      <c r="L33961" s="33"/>
      <c r="M33961" s="24"/>
    </row>
    <row r="33962" spans="1:13" x14ac:dyDescent="0.2">
      <c r="A33962" s="289"/>
      <c r="I33962"/>
      <c r="J33962"/>
      <c r="L33962" s="33"/>
      <c r="M33962" s="24"/>
    </row>
    <row r="33963" spans="1:13" x14ac:dyDescent="0.2">
      <c r="A33963" s="289"/>
      <c r="I33963"/>
      <c r="J33963"/>
      <c r="L33963" s="33"/>
      <c r="M33963" s="24"/>
    </row>
    <row r="33964" spans="1:13" x14ac:dyDescent="0.2">
      <c r="A33964" s="289"/>
      <c r="I33964"/>
      <c r="J33964"/>
      <c r="L33964" s="33"/>
      <c r="M33964" s="24"/>
    </row>
    <row r="33965" spans="1:13" x14ac:dyDescent="0.2">
      <c r="A33965" s="289"/>
      <c r="I33965"/>
      <c r="J33965"/>
      <c r="L33965" s="33"/>
      <c r="M33965" s="24"/>
    </row>
    <row r="33966" spans="1:13" x14ac:dyDescent="0.2">
      <c r="A33966" s="289"/>
      <c r="I33966"/>
      <c r="J33966"/>
      <c r="L33966" s="33"/>
      <c r="M33966" s="24"/>
    </row>
    <row r="33967" spans="1:13" x14ac:dyDescent="0.2">
      <c r="A33967" s="289"/>
      <c r="I33967"/>
      <c r="J33967"/>
      <c r="L33967" s="33"/>
      <c r="M33967" s="24"/>
    </row>
    <row r="33968" spans="1:13" x14ac:dyDescent="0.2">
      <c r="A33968" s="289"/>
      <c r="I33968"/>
      <c r="J33968"/>
      <c r="L33968" s="33"/>
      <c r="M33968" s="24"/>
    </row>
    <row r="33969" spans="1:13" x14ac:dyDescent="0.2">
      <c r="A33969" s="289"/>
      <c r="I33969"/>
      <c r="J33969"/>
      <c r="L33969" s="33"/>
      <c r="M33969" s="24"/>
    </row>
    <row r="33970" spans="1:13" x14ac:dyDescent="0.2">
      <c r="A33970" s="289"/>
      <c r="I33970"/>
      <c r="J33970"/>
      <c r="L33970" s="33"/>
      <c r="M33970" s="24"/>
    </row>
    <row r="33971" spans="1:13" x14ac:dyDescent="0.2">
      <c r="A33971" s="289"/>
      <c r="I33971"/>
      <c r="J33971"/>
      <c r="L33971" s="33"/>
      <c r="M33971" s="24"/>
    </row>
    <row r="33972" spans="1:13" x14ac:dyDescent="0.2">
      <c r="A33972" s="289"/>
      <c r="I33972"/>
      <c r="J33972"/>
      <c r="L33972" s="33"/>
      <c r="M33972" s="24"/>
    </row>
    <row r="33973" spans="1:13" x14ac:dyDescent="0.2">
      <c r="A33973" s="289"/>
      <c r="I33973"/>
      <c r="J33973"/>
      <c r="L33973" s="33"/>
      <c r="M33973" s="24"/>
    </row>
    <row r="33974" spans="1:13" x14ac:dyDescent="0.2">
      <c r="A33974" s="289"/>
      <c r="I33974"/>
      <c r="J33974"/>
      <c r="L33974" s="33"/>
      <c r="M33974" s="24"/>
    </row>
    <row r="33975" spans="1:13" x14ac:dyDescent="0.2">
      <c r="A33975" s="289"/>
      <c r="I33975"/>
      <c r="J33975"/>
      <c r="L33975" s="33"/>
      <c r="M33975" s="24"/>
    </row>
    <row r="33976" spans="1:13" x14ac:dyDescent="0.2">
      <c r="A33976" s="289"/>
      <c r="I33976"/>
      <c r="J33976"/>
      <c r="L33976" s="33"/>
      <c r="M33976" s="24"/>
    </row>
    <row r="33977" spans="1:13" x14ac:dyDescent="0.2">
      <c r="A33977" s="289"/>
      <c r="I33977"/>
      <c r="J33977"/>
      <c r="L33977" s="33"/>
      <c r="M33977" s="24"/>
    </row>
    <row r="33978" spans="1:13" x14ac:dyDescent="0.2">
      <c r="A33978" s="289"/>
      <c r="I33978"/>
      <c r="J33978"/>
      <c r="L33978" s="33"/>
      <c r="M33978" s="24"/>
    </row>
    <row r="33979" spans="1:13" x14ac:dyDescent="0.2">
      <c r="A33979" s="289"/>
      <c r="I33979"/>
      <c r="J33979"/>
      <c r="L33979" s="33"/>
      <c r="M33979" s="24"/>
    </row>
    <row r="33980" spans="1:13" x14ac:dyDescent="0.2">
      <c r="A33980" s="289"/>
      <c r="I33980"/>
      <c r="J33980"/>
      <c r="L33980" s="33"/>
      <c r="M33980" s="24"/>
    </row>
    <row r="33981" spans="1:13" x14ac:dyDescent="0.2">
      <c r="A33981" s="289"/>
      <c r="I33981"/>
      <c r="J33981"/>
      <c r="L33981" s="33"/>
      <c r="M33981" s="24"/>
    </row>
    <row r="33982" spans="1:13" x14ac:dyDescent="0.2">
      <c r="A33982" s="289"/>
      <c r="I33982"/>
      <c r="J33982"/>
      <c r="L33982" s="33"/>
      <c r="M33982" s="24"/>
    </row>
    <row r="33983" spans="1:13" x14ac:dyDescent="0.2">
      <c r="A33983" s="289"/>
      <c r="I33983"/>
      <c r="J33983"/>
      <c r="L33983" s="33"/>
      <c r="M33983" s="24"/>
    </row>
    <row r="33984" spans="1:13" x14ac:dyDescent="0.2">
      <c r="A33984" s="289"/>
      <c r="I33984"/>
      <c r="J33984"/>
      <c r="L33984" s="33"/>
      <c r="M33984" s="24"/>
    </row>
    <row r="33985" spans="1:13" x14ac:dyDescent="0.2">
      <c r="A33985" s="289"/>
      <c r="I33985"/>
      <c r="J33985"/>
      <c r="L33985" s="33"/>
      <c r="M33985" s="24"/>
    </row>
    <row r="33986" spans="1:13" x14ac:dyDescent="0.2">
      <c r="A33986" s="289"/>
      <c r="I33986"/>
      <c r="J33986"/>
      <c r="L33986" s="33"/>
      <c r="M33986" s="24"/>
    </row>
    <row r="33987" spans="1:13" x14ac:dyDescent="0.2">
      <c r="A33987" s="289"/>
      <c r="I33987"/>
      <c r="J33987"/>
      <c r="L33987" s="33"/>
      <c r="M33987" s="24"/>
    </row>
    <row r="33988" spans="1:13" x14ac:dyDescent="0.2">
      <c r="A33988" s="289"/>
      <c r="I33988"/>
      <c r="J33988"/>
      <c r="L33988" s="33"/>
      <c r="M33988" s="24"/>
    </row>
    <row r="33989" spans="1:13" x14ac:dyDescent="0.2">
      <c r="A33989" s="289"/>
      <c r="I33989"/>
      <c r="J33989"/>
      <c r="L33989" s="33"/>
      <c r="M33989" s="24"/>
    </row>
    <row r="33990" spans="1:13" x14ac:dyDescent="0.2">
      <c r="A33990" s="289"/>
      <c r="I33990"/>
      <c r="J33990"/>
      <c r="L33990" s="33"/>
      <c r="M33990" s="24"/>
    </row>
    <row r="33991" spans="1:13" x14ac:dyDescent="0.2">
      <c r="A33991" s="289"/>
      <c r="I33991"/>
      <c r="J33991"/>
      <c r="L33991" s="33"/>
      <c r="M33991" s="24"/>
    </row>
    <row r="33992" spans="1:13" x14ac:dyDescent="0.2">
      <c r="A33992" s="289"/>
      <c r="I33992"/>
      <c r="J33992"/>
      <c r="L33992" s="33"/>
      <c r="M33992" s="24"/>
    </row>
    <row r="33993" spans="1:13" x14ac:dyDescent="0.2">
      <c r="A33993" s="289"/>
      <c r="I33993"/>
      <c r="J33993"/>
      <c r="L33993" s="33"/>
      <c r="M33993" s="24"/>
    </row>
    <row r="33994" spans="1:13" x14ac:dyDescent="0.2">
      <c r="A33994" s="289"/>
      <c r="I33994"/>
      <c r="J33994"/>
      <c r="L33994" s="33"/>
      <c r="M33994" s="24"/>
    </row>
    <row r="33995" spans="1:13" x14ac:dyDescent="0.2">
      <c r="A33995" s="289"/>
      <c r="I33995"/>
      <c r="J33995"/>
      <c r="L33995" s="33"/>
      <c r="M33995" s="24"/>
    </row>
    <row r="33996" spans="1:13" x14ac:dyDescent="0.2">
      <c r="A33996" s="289"/>
      <c r="I33996"/>
      <c r="J33996"/>
      <c r="L33996" s="33"/>
      <c r="M33996" s="24"/>
    </row>
    <row r="33997" spans="1:13" x14ac:dyDescent="0.2">
      <c r="A33997" s="289"/>
      <c r="I33997"/>
      <c r="J33997"/>
      <c r="L33997" s="33"/>
      <c r="M33997" s="24"/>
    </row>
    <row r="33998" spans="1:13" x14ac:dyDescent="0.2">
      <c r="A33998" s="289"/>
      <c r="I33998"/>
      <c r="J33998"/>
      <c r="L33998" s="33"/>
      <c r="M33998" s="24"/>
    </row>
    <row r="33999" spans="1:13" x14ac:dyDescent="0.2">
      <c r="A33999" s="289"/>
      <c r="I33999"/>
      <c r="J33999"/>
      <c r="L33999" s="33"/>
      <c r="M33999" s="24"/>
    </row>
    <row r="34000" spans="1:13" x14ac:dyDescent="0.2">
      <c r="A34000" s="289"/>
      <c r="I34000"/>
      <c r="J34000"/>
      <c r="L34000" s="33"/>
      <c r="M34000" s="24"/>
    </row>
    <row r="34001" spans="1:13" x14ac:dyDescent="0.2">
      <c r="A34001" s="289"/>
      <c r="I34001"/>
      <c r="J34001"/>
      <c r="L34001" s="33"/>
      <c r="M34001" s="24"/>
    </row>
    <row r="34002" spans="1:13" x14ac:dyDescent="0.2">
      <c r="A34002" s="289"/>
      <c r="I34002"/>
      <c r="J34002"/>
      <c r="L34002" s="33"/>
      <c r="M34002" s="24"/>
    </row>
    <row r="34003" spans="1:13" x14ac:dyDescent="0.2">
      <c r="A34003" s="289"/>
      <c r="I34003"/>
      <c r="J34003"/>
      <c r="L34003" s="33"/>
      <c r="M34003" s="24"/>
    </row>
    <row r="34004" spans="1:13" x14ac:dyDescent="0.2">
      <c r="A34004" s="289"/>
      <c r="I34004"/>
      <c r="J34004"/>
      <c r="L34004" s="33"/>
      <c r="M34004" s="24"/>
    </row>
    <row r="34005" spans="1:13" x14ac:dyDescent="0.2">
      <c r="A34005" s="289"/>
      <c r="I34005"/>
      <c r="J34005"/>
      <c r="L34005" s="33"/>
      <c r="M34005" s="24"/>
    </row>
    <row r="34006" spans="1:13" x14ac:dyDescent="0.2">
      <c r="A34006" s="289"/>
      <c r="I34006"/>
      <c r="J34006"/>
      <c r="L34006" s="33"/>
      <c r="M34006" s="24"/>
    </row>
    <row r="34007" spans="1:13" x14ac:dyDescent="0.2">
      <c r="A34007" s="289"/>
      <c r="I34007"/>
      <c r="J34007"/>
      <c r="L34007" s="33"/>
      <c r="M34007" s="24"/>
    </row>
    <row r="34008" spans="1:13" x14ac:dyDescent="0.2">
      <c r="A34008" s="289"/>
      <c r="I34008"/>
      <c r="J34008"/>
      <c r="L34008" s="33"/>
      <c r="M34008" s="24"/>
    </row>
    <row r="34009" spans="1:13" x14ac:dyDescent="0.2">
      <c r="A34009" s="289"/>
      <c r="I34009"/>
      <c r="J34009"/>
      <c r="L34009" s="33"/>
      <c r="M34009" s="24"/>
    </row>
    <row r="34010" spans="1:13" x14ac:dyDescent="0.2">
      <c r="A34010" s="289"/>
      <c r="I34010"/>
      <c r="J34010"/>
      <c r="L34010" s="33"/>
      <c r="M34010" s="24"/>
    </row>
    <row r="34011" spans="1:13" x14ac:dyDescent="0.2">
      <c r="A34011" s="289"/>
      <c r="I34011"/>
      <c r="J34011"/>
      <c r="L34011" s="33"/>
      <c r="M34011" s="24"/>
    </row>
    <row r="34012" spans="1:13" x14ac:dyDescent="0.2">
      <c r="A34012" s="289"/>
      <c r="I34012"/>
      <c r="J34012"/>
      <c r="L34012" s="33"/>
      <c r="M34012" s="24"/>
    </row>
    <row r="34013" spans="1:13" x14ac:dyDescent="0.2">
      <c r="A34013" s="289"/>
      <c r="I34013"/>
      <c r="J34013"/>
      <c r="L34013" s="33"/>
      <c r="M34013" s="24"/>
    </row>
    <row r="34014" spans="1:13" x14ac:dyDescent="0.2">
      <c r="A34014" s="289"/>
      <c r="I34014"/>
      <c r="J34014"/>
      <c r="L34014" s="33"/>
      <c r="M34014" s="24"/>
    </row>
    <row r="34015" spans="1:13" x14ac:dyDescent="0.2">
      <c r="A34015" s="289"/>
      <c r="I34015"/>
      <c r="J34015"/>
      <c r="L34015" s="33"/>
      <c r="M34015" s="24"/>
    </row>
    <row r="34016" spans="1:13" x14ac:dyDescent="0.2">
      <c r="A34016" s="289"/>
      <c r="I34016"/>
      <c r="J34016"/>
      <c r="L34016" s="33"/>
      <c r="M34016" s="24"/>
    </row>
    <row r="34017" spans="1:13" x14ac:dyDescent="0.2">
      <c r="A34017" s="289"/>
      <c r="I34017"/>
      <c r="J34017"/>
      <c r="L34017" s="33"/>
      <c r="M34017" s="24"/>
    </row>
    <row r="34018" spans="1:13" x14ac:dyDescent="0.2">
      <c r="A34018" s="289"/>
      <c r="I34018"/>
      <c r="J34018"/>
      <c r="L34018" s="33"/>
      <c r="M34018" s="24"/>
    </row>
    <row r="34019" spans="1:13" x14ac:dyDescent="0.2">
      <c r="A34019" s="289"/>
      <c r="I34019"/>
      <c r="J34019"/>
      <c r="L34019" s="33"/>
      <c r="M34019" s="24"/>
    </row>
    <row r="34020" spans="1:13" x14ac:dyDescent="0.2">
      <c r="A34020" s="289"/>
      <c r="I34020"/>
      <c r="J34020"/>
      <c r="L34020" s="33"/>
      <c r="M34020" s="24"/>
    </row>
    <row r="34021" spans="1:13" x14ac:dyDescent="0.2">
      <c r="A34021" s="289"/>
      <c r="I34021"/>
      <c r="J34021"/>
      <c r="L34021" s="33"/>
      <c r="M34021" s="24"/>
    </row>
    <row r="34022" spans="1:13" x14ac:dyDescent="0.2">
      <c r="A34022" s="289"/>
      <c r="I34022"/>
      <c r="J34022"/>
      <c r="L34022" s="33"/>
      <c r="M34022" s="24"/>
    </row>
    <row r="34023" spans="1:13" x14ac:dyDescent="0.2">
      <c r="A34023" s="289"/>
      <c r="I34023"/>
      <c r="J34023"/>
      <c r="L34023" s="33"/>
      <c r="M34023" s="24"/>
    </row>
    <row r="34024" spans="1:13" x14ac:dyDescent="0.2">
      <c r="A34024" s="289"/>
      <c r="I34024"/>
      <c r="J34024"/>
      <c r="L34024" s="33"/>
      <c r="M34024" s="24"/>
    </row>
    <row r="34025" spans="1:13" x14ac:dyDescent="0.2">
      <c r="A34025" s="289"/>
      <c r="I34025"/>
      <c r="J34025"/>
      <c r="L34025" s="33"/>
      <c r="M34025" s="24"/>
    </row>
    <row r="34026" spans="1:13" x14ac:dyDescent="0.2">
      <c r="A34026" s="289"/>
      <c r="I34026"/>
      <c r="J34026"/>
      <c r="L34026" s="33"/>
      <c r="M34026" s="24"/>
    </row>
    <row r="34027" spans="1:13" x14ac:dyDescent="0.2">
      <c r="A34027" s="289"/>
      <c r="I34027"/>
      <c r="J34027"/>
      <c r="L34027" s="33"/>
      <c r="M34027" s="24"/>
    </row>
    <row r="34028" spans="1:13" x14ac:dyDescent="0.2">
      <c r="A34028" s="289"/>
      <c r="I34028"/>
      <c r="J34028"/>
      <c r="L34028" s="33"/>
      <c r="M34028" s="24"/>
    </row>
    <row r="34029" spans="1:13" x14ac:dyDescent="0.2">
      <c r="A34029" s="289"/>
      <c r="I34029"/>
      <c r="J34029"/>
      <c r="L34029" s="33"/>
      <c r="M34029" s="24"/>
    </row>
    <row r="34030" spans="1:13" x14ac:dyDescent="0.2">
      <c r="A34030" s="289"/>
      <c r="I34030"/>
      <c r="J34030"/>
      <c r="L34030" s="33"/>
      <c r="M34030" s="24"/>
    </row>
    <row r="34031" spans="1:13" x14ac:dyDescent="0.2">
      <c r="A34031" s="289"/>
      <c r="I34031"/>
      <c r="J34031"/>
      <c r="L34031" s="33"/>
      <c r="M34031" s="24"/>
    </row>
    <row r="34032" spans="1:13" x14ac:dyDescent="0.2">
      <c r="A34032" s="289"/>
      <c r="I34032"/>
      <c r="J34032"/>
      <c r="L34032" s="33"/>
      <c r="M34032" s="24"/>
    </row>
    <row r="34033" spans="1:13" x14ac:dyDescent="0.2">
      <c r="A34033" s="289"/>
      <c r="I34033"/>
      <c r="J34033"/>
      <c r="L34033" s="33"/>
      <c r="M34033" s="24"/>
    </row>
    <row r="34034" spans="1:13" x14ac:dyDescent="0.2">
      <c r="A34034" s="289"/>
      <c r="I34034"/>
      <c r="J34034"/>
      <c r="L34034" s="33"/>
      <c r="M34034" s="24"/>
    </row>
    <row r="34035" spans="1:13" x14ac:dyDescent="0.2">
      <c r="A34035" s="289"/>
      <c r="I34035"/>
      <c r="J34035"/>
      <c r="L34035" s="33"/>
      <c r="M34035" s="24"/>
    </row>
    <row r="34036" spans="1:13" x14ac:dyDescent="0.2">
      <c r="A34036" s="289"/>
      <c r="I34036"/>
      <c r="J34036"/>
      <c r="L34036" s="33"/>
      <c r="M34036" s="24"/>
    </row>
    <row r="34037" spans="1:13" x14ac:dyDescent="0.2">
      <c r="A34037" s="289"/>
      <c r="I34037"/>
      <c r="J34037"/>
      <c r="L34037" s="33"/>
      <c r="M34037" s="24"/>
    </row>
    <row r="34038" spans="1:13" x14ac:dyDescent="0.2">
      <c r="A34038" s="289"/>
      <c r="I34038"/>
      <c r="J34038"/>
      <c r="L34038" s="33"/>
      <c r="M34038" s="24"/>
    </row>
    <row r="34039" spans="1:13" x14ac:dyDescent="0.2">
      <c r="A34039" s="289"/>
      <c r="I34039"/>
      <c r="J34039"/>
      <c r="L34039" s="33"/>
      <c r="M34039" s="24"/>
    </row>
    <row r="34040" spans="1:13" x14ac:dyDescent="0.2">
      <c r="A34040" s="289"/>
      <c r="I34040"/>
      <c r="J34040"/>
      <c r="L34040" s="33"/>
      <c r="M34040" s="24"/>
    </row>
    <row r="34041" spans="1:13" x14ac:dyDescent="0.2">
      <c r="A34041" s="289"/>
      <c r="I34041"/>
      <c r="J34041"/>
      <c r="L34041" s="33"/>
      <c r="M34041" s="24"/>
    </row>
    <row r="34042" spans="1:13" x14ac:dyDescent="0.2">
      <c r="A34042" s="289"/>
      <c r="I34042"/>
      <c r="J34042"/>
      <c r="L34042" s="33"/>
      <c r="M34042" s="24"/>
    </row>
    <row r="34043" spans="1:13" x14ac:dyDescent="0.2">
      <c r="A34043" s="289"/>
      <c r="I34043"/>
      <c r="J34043"/>
      <c r="L34043" s="33"/>
      <c r="M34043" s="24"/>
    </row>
    <row r="34044" spans="1:13" x14ac:dyDescent="0.2">
      <c r="A34044" s="289"/>
      <c r="I34044"/>
      <c r="J34044"/>
      <c r="L34044" s="33"/>
      <c r="M34044" s="24"/>
    </row>
    <row r="34045" spans="1:13" x14ac:dyDescent="0.2">
      <c r="A34045" s="289"/>
      <c r="I34045"/>
      <c r="J34045"/>
      <c r="L34045" s="33"/>
      <c r="M34045" s="24"/>
    </row>
    <row r="34046" spans="1:13" x14ac:dyDescent="0.2">
      <c r="A34046" s="289"/>
      <c r="I34046"/>
      <c r="J34046"/>
      <c r="L34046" s="33"/>
      <c r="M34046" s="24"/>
    </row>
    <row r="34047" spans="1:13" x14ac:dyDescent="0.2">
      <c r="A34047" s="289"/>
      <c r="I34047"/>
      <c r="J34047"/>
      <c r="L34047" s="33"/>
      <c r="M34047" s="24"/>
    </row>
    <row r="34048" spans="1:13" x14ac:dyDescent="0.2">
      <c r="A34048" s="289"/>
      <c r="I34048"/>
      <c r="J34048"/>
      <c r="L34048" s="33"/>
      <c r="M34048" s="24"/>
    </row>
    <row r="34049" spans="1:13" x14ac:dyDescent="0.2">
      <c r="A34049" s="289"/>
      <c r="I34049"/>
      <c r="J34049"/>
      <c r="L34049" s="33"/>
      <c r="M34049" s="24"/>
    </row>
    <row r="34050" spans="1:13" x14ac:dyDescent="0.2">
      <c r="A34050" s="289"/>
      <c r="I34050"/>
      <c r="J34050"/>
      <c r="L34050" s="33"/>
      <c r="M34050" s="24"/>
    </row>
    <row r="34051" spans="1:13" x14ac:dyDescent="0.2">
      <c r="A34051" s="289"/>
      <c r="I34051"/>
      <c r="J34051"/>
      <c r="L34051" s="33"/>
      <c r="M34051" s="24"/>
    </row>
    <row r="34052" spans="1:13" x14ac:dyDescent="0.2">
      <c r="A34052" s="289"/>
      <c r="I34052"/>
      <c r="J34052"/>
      <c r="L34052" s="33"/>
      <c r="M34052" s="24"/>
    </row>
    <row r="34053" spans="1:13" x14ac:dyDescent="0.2">
      <c r="A34053" s="289"/>
      <c r="I34053"/>
      <c r="J34053"/>
      <c r="L34053" s="33"/>
      <c r="M34053" s="24"/>
    </row>
    <row r="34054" spans="1:13" x14ac:dyDescent="0.2">
      <c r="A34054" s="289"/>
      <c r="I34054"/>
      <c r="J34054"/>
      <c r="L34054" s="33"/>
      <c r="M34054" s="24"/>
    </row>
    <row r="34055" spans="1:13" x14ac:dyDescent="0.2">
      <c r="A34055" s="289"/>
      <c r="I34055"/>
      <c r="J34055"/>
      <c r="L34055" s="33"/>
      <c r="M34055" s="24"/>
    </row>
    <row r="34056" spans="1:13" x14ac:dyDescent="0.2">
      <c r="A34056" s="289"/>
      <c r="I34056"/>
      <c r="J34056"/>
      <c r="L34056" s="33"/>
      <c r="M34056" s="24"/>
    </row>
    <row r="34057" spans="1:13" x14ac:dyDescent="0.2">
      <c r="A34057" s="289"/>
      <c r="I34057"/>
      <c r="J34057"/>
      <c r="L34057" s="33"/>
      <c r="M34057" s="24"/>
    </row>
    <row r="34058" spans="1:13" x14ac:dyDescent="0.2">
      <c r="A34058" s="289"/>
      <c r="I34058"/>
      <c r="J34058"/>
      <c r="L34058" s="33"/>
      <c r="M34058" s="24"/>
    </row>
    <row r="34059" spans="1:13" x14ac:dyDescent="0.2">
      <c r="A34059" s="289"/>
      <c r="I34059"/>
      <c r="J34059"/>
      <c r="L34059" s="33"/>
      <c r="M34059" s="24"/>
    </row>
    <row r="34060" spans="1:13" x14ac:dyDescent="0.2">
      <c r="A34060" s="289"/>
      <c r="I34060"/>
      <c r="J34060"/>
      <c r="L34060" s="33"/>
      <c r="M34060" s="24"/>
    </row>
    <row r="34061" spans="1:13" x14ac:dyDescent="0.2">
      <c r="A34061" s="289"/>
      <c r="I34061"/>
      <c r="J34061"/>
      <c r="L34061" s="33"/>
      <c r="M34061" s="24"/>
    </row>
    <row r="34062" spans="1:13" x14ac:dyDescent="0.2">
      <c r="A34062" s="289"/>
      <c r="I34062"/>
      <c r="J34062"/>
      <c r="L34062" s="33"/>
      <c r="M34062" s="24"/>
    </row>
    <row r="34063" spans="1:13" x14ac:dyDescent="0.2">
      <c r="A34063" s="289"/>
      <c r="I34063"/>
      <c r="J34063"/>
      <c r="L34063" s="33"/>
      <c r="M34063" s="24"/>
    </row>
    <row r="34064" spans="1:13" x14ac:dyDescent="0.2">
      <c r="A34064" s="289"/>
      <c r="I34064"/>
      <c r="J34064"/>
      <c r="L34064" s="33"/>
      <c r="M34064" s="24"/>
    </row>
    <row r="34065" spans="1:13" x14ac:dyDescent="0.2">
      <c r="A34065" s="289"/>
      <c r="I34065"/>
      <c r="J34065"/>
      <c r="L34065" s="33"/>
      <c r="M34065" s="24"/>
    </row>
    <row r="34066" spans="1:13" x14ac:dyDescent="0.2">
      <c r="A34066" s="289"/>
      <c r="I34066"/>
      <c r="J34066"/>
      <c r="L34066" s="33"/>
      <c r="M34066" s="24"/>
    </row>
    <row r="34067" spans="1:13" x14ac:dyDescent="0.2">
      <c r="A34067" s="289"/>
      <c r="I34067"/>
      <c r="J34067"/>
      <c r="L34067" s="33"/>
      <c r="M34067" s="24"/>
    </row>
    <row r="34068" spans="1:13" x14ac:dyDescent="0.2">
      <c r="A34068" s="289"/>
      <c r="I34068"/>
      <c r="J34068"/>
      <c r="L34068" s="33"/>
      <c r="M34068" s="24"/>
    </row>
    <row r="34069" spans="1:13" x14ac:dyDescent="0.2">
      <c r="A34069" s="289"/>
      <c r="I34069"/>
      <c r="J34069"/>
      <c r="L34069" s="33"/>
      <c r="M34069" s="24"/>
    </row>
    <row r="34070" spans="1:13" x14ac:dyDescent="0.2">
      <c r="A34070" s="289"/>
      <c r="I34070"/>
      <c r="J34070"/>
      <c r="L34070" s="33"/>
      <c r="M34070" s="24"/>
    </row>
    <row r="34071" spans="1:13" x14ac:dyDescent="0.2">
      <c r="A34071" s="289"/>
      <c r="I34071"/>
      <c r="J34071"/>
      <c r="L34071" s="33"/>
      <c r="M34071" s="24"/>
    </row>
    <row r="34072" spans="1:13" x14ac:dyDescent="0.2">
      <c r="A34072" s="289"/>
      <c r="I34072"/>
      <c r="J34072"/>
      <c r="L34072" s="33"/>
      <c r="M34072" s="24"/>
    </row>
    <row r="34073" spans="1:13" x14ac:dyDescent="0.2">
      <c r="A34073" s="289"/>
      <c r="I34073"/>
      <c r="J34073"/>
      <c r="L34073" s="33"/>
      <c r="M34073" s="24"/>
    </row>
    <row r="34074" spans="1:13" x14ac:dyDescent="0.2">
      <c r="A34074" s="289"/>
      <c r="I34074"/>
      <c r="J34074"/>
      <c r="L34074" s="33"/>
      <c r="M34074" s="24"/>
    </row>
    <row r="34075" spans="1:13" x14ac:dyDescent="0.2">
      <c r="A34075" s="289"/>
      <c r="I34075"/>
      <c r="J34075"/>
      <c r="L34075" s="33"/>
      <c r="M34075" s="24"/>
    </row>
    <row r="34076" spans="1:13" x14ac:dyDescent="0.2">
      <c r="A34076" s="289"/>
      <c r="I34076"/>
      <c r="J34076"/>
      <c r="L34076" s="33"/>
      <c r="M34076" s="24"/>
    </row>
    <row r="34077" spans="1:13" x14ac:dyDescent="0.2">
      <c r="A34077" s="289"/>
      <c r="I34077"/>
      <c r="J34077"/>
      <c r="L34077" s="33"/>
      <c r="M34077" s="24"/>
    </row>
    <row r="34078" spans="1:13" x14ac:dyDescent="0.2">
      <c r="A34078" s="289"/>
      <c r="I34078"/>
      <c r="J34078"/>
      <c r="L34078" s="33"/>
      <c r="M34078" s="24"/>
    </row>
    <row r="34079" spans="1:13" x14ac:dyDescent="0.2">
      <c r="A34079" s="289"/>
      <c r="I34079"/>
      <c r="J34079"/>
      <c r="L34079" s="33"/>
      <c r="M34079" s="24"/>
    </row>
    <row r="34080" spans="1:13" x14ac:dyDescent="0.2">
      <c r="A34080" s="289"/>
      <c r="I34080"/>
      <c r="J34080"/>
      <c r="L34080" s="33"/>
      <c r="M34080" s="24"/>
    </row>
    <row r="34081" spans="1:13" x14ac:dyDescent="0.2">
      <c r="A34081" s="289"/>
      <c r="I34081"/>
      <c r="J34081"/>
      <c r="L34081" s="33"/>
      <c r="M34081" s="24"/>
    </row>
    <row r="34082" spans="1:13" x14ac:dyDescent="0.2">
      <c r="A34082" s="289"/>
      <c r="I34082"/>
      <c r="J34082"/>
      <c r="L34082" s="33"/>
      <c r="M34082" s="24"/>
    </row>
    <row r="34083" spans="1:13" x14ac:dyDescent="0.2">
      <c r="A34083" s="289"/>
      <c r="I34083"/>
      <c r="J34083"/>
      <c r="L34083" s="33"/>
      <c r="M34083" s="24"/>
    </row>
    <row r="34084" spans="1:13" x14ac:dyDescent="0.2">
      <c r="A34084" s="289"/>
      <c r="I34084"/>
      <c r="J34084"/>
      <c r="L34084" s="33"/>
      <c r="M34084" s="24"/>
    </row>
    <row r="34085" spans="1:13" x14ac:dyDescent="0.2">
      <c r="A34085" s="289"/>
      <c r="I34085"/>
      <c r="J34085"/>
      <c r="L34085" s="33"/>
      <c r="M34085" s="24"/>
    </row>
    <row r="34086" spans="1:13" x14ac:dyDescent="0.2">
      <c r="A34086" s="289"/>
      <c r="I34086"/>
      <c r="J34086"/>
      <c r="L34086" s="33"/>
      <c r="M34086" s="24"/>
    </row>
    <row r="34087" spans="1:13" x14ac:dyDescent="0.2">
      <c r="A34087" s="289"/>
      <c r="I34087"/>
      <c r="J34087"/>
      <c r="L34087" s="33"/>
      <c r="M34087" s="24"/>
    </row>
    <row r="34088" spans="1:13" x14ac:dyDescent="0.2">
      <c r="A34088" s="289"/>
      <c r="I34088"/>
      <c r="J34088"/>
      <c r="L34088" s="33"/>
      <c r="M34088" s="24"/>
    </row>
    <row r="34089" spans="1:13" x14ac:dyDescent="0.2">
      <c r="A34089" s="289"/>
      <c r="I34089"/>
      <c r="J34089"/>
      <c r="L34089" s="33"/>
      <c r="M34089" s="24"/>
    </row>
    <row r="34090" spans="1:13" x14ac:dyDescent="0.2">
      <c r="A34090" s="289"/>
      <c r="I34090"/>
      <c r="J34090"/>
      <c r="L34090" s="33"/>
      <c r="M34090" s="24"/>
    </row>
    <row r="34091" spans="1:13" x14ac:dyDescent="0.2">
      <c r="A34091" s="289"/>
      <c r="I34091"/>
      <c r="J34091"/>
      <c r="L34091" s="33"/>
      <c r="M34091" s="24"/>
    </row>
    <row r="34092" spans="1:13" x14ac:dyDescent="0.2">
      <c r="A34092" s="289"/>
      <c r="I34092"/>
      <c r="J34092"/>
      <c r="L34092" s="33"/>
      <c r="M34092" s="24"/>
    </row>
    <row r="34093" spans="1:13" x14ac:dyDescent="0.2">
      <c r="A34093" s="289"/>
      <c r="I34093"/>
      <c r="J34093"/>
      <c r="L34093" s="33"/>
      <c r="M34093" s="24"/>
    </row>
    <row r="34094" spans="1:13" x14ac:dyDescent="0.2">
      <c r="A34094" s="289"/>
      <c r="I34094"/>
      <c r="J34094"/>
      <c r="L34094" s="33"/>
      <c r="M34094" s="24"/>
    </row>
    <row r="34095" spans="1:13" x14ac:dyDescent="0.2">
      <c r="A34095" s="289"/>
      <c r="I34095"/>
      <c r="J34095"/>
      <c r="L34095" s="33"/>
      <c r="M34095" s="24"/>
    </row>
    <row r="34096" spans="1:13" x14ac:dyDescent="0.2">
      <c r="A34096" s="289"/>
      <c r="I34096"/>
      <c r="J34096"/>
      <c r="L34096" s="33"/>
      <c r="M34096" s="24"/>
    </row>
    <row r="34097" spans="1:13" x14ac:dyDescent="0.2">
      <c r="A34097" s="289"/>
      <c r="I34097"/>
      <c r="J34097"/>
      <c r="L34097" s="33"/>
      <c r="M34097" s="24"/>
    </row>
    <row r="34098" spans="1:13" x14ac:dyDescent="0.2">
      <c r="A34098" s="289"/>
      <c r="I34098"/>
      <c r="J34098"/>
      <c r="L34098" s="33"/>
      <c r="M34098" s="24"/>
    </row>
    <row r="34099" spans="1:13" x14ac:dyDescent="0.2">
      <c r="A34099" s="289"/>
      <c r="I34099"/>
      <c r="J34099"/>
      <c r="L34099" s="33"/>
      <c r="M34099" s="24"/>
    </row>
    <row r="34100" spans="1:13" x14ac:dyDescent="0.2">
      <c r="A34100" s="289"/>
      <c r="I34100"/>
      <c r="J34100"/>
      <c r="L34100" s="33"/>
      <c r="M34100" s="24"/>
    </row>
    <row r="34101" spans="1:13" x14ac:dyDescent="0.2">
      <c r="A34101" s="289"/>
      <c r="I34101"/>
      <c r="J34101"/>
      <c r="L34101" s="33"/>
      <c r="M34101" s="24"/>
    </row>
    <row r="34102" spans="1:13" x14ac:dyDescent="0.2">
      <c r="A34102" s="289"/>
      <c r="I34102"/>
      <c r="J34102"/>
      <c r="L34102" s="33"/>
      <c r="M34102" s="24"/>
    </row>
    <row r="34103" spans="1:13" x14ac:dyDescent="0.2">
      <c r="A34103" s="289"/>
      <c r="I34103"/>
      <c r="J34103"/>
      <c r="L34103" s="33"/>
      <c r="M34103" s="24"/>
    </row>
    <row r="34104" spans="1:13" x14ac:dyDescent="0.2">
      <c r="A34104" s="289"/>
      <c r="I34104"/>
      <c r="J34104"/>
      <c r="L34104" s="33"/>
      <c r="M34104" s="24"/>
    </row>
    <row r="34105" spans="1:13" x14ac:dyDescent="0.2">
      <c r="A34105" s="289"/>
      <c r="I34105"/>
      <c r="J34105"/>
      <c r="L34105" s="33"/>
      <c r="M34105" s="24"/>
    </row>
    <row r="34106" spans="1:13" x14ac:dyDescent="0.2">
      <c r="A34106" s="289"/>
      <c r="I34106"/>
      <c r="J34106"/>
      <c r="L34106" s="33"/>
      <c r="M34106" s="24"/>
    </row>
    <row r="34107" spans="1:13" x14ac:dyDescent="0.2">
      <c r="A34107" s="289"/>
      <c r="I34107"/>
      <c r="J34107"/>
      <c r="L34107" s="33"/>
      <c r="M34107" s="24"/>
    </row>
    <row r="34108" spans="1:13" x14ac:dyDescent="0.2">
      <c r="A34108" s="289"/>
      <c r="I34108"/>
      <c r="J34108"/>
      <c r="L34108" s="33"/>
      <c r="M34108" s="24"/>
    </row>
    <row r="34109" spans="1:13" x14ac:dyDescent="0.2">
      <c r="A34109" s="289"/>
      <c r="I34109"/>
      <c r="J34109"/>
      <c r="L34109" s="33"/>
      <c r="M34109" s="24"/>
    </row>
    <row r="34110" spans="1:13" x14ac:dyDescent="0.2">
      <c r="A34110" s="289"/>
      <c r="I34110"/>
      <c r="J34110"/>
      <c r="L34110" s="33"/>
      <c r="M34110" s="24"/>
    </row>
    <row r="34111" spans="1:13" x14ac:dyDescent="0.2">
      <c r="A34111" s="289"/>
      <c r="I34111"/>
      <c r="J34111"/>
      <c r="L34111" s="33"/>
      <c r="M34111" s="24"/>
    </row>
    <row r="34112" spans="1:13" x14ac:dyDescent="0.2">
      <c r="A34112" s="289"/>
      <c r="I34112"/>
      <c r="J34112"/>
      <c r="L34112" s="33"/>
      <c r="M34112" s="24"/>
    </row>
    <row r="34113" spans="1:13" x14ac:dyDescent="0.2">
      <c r="A34113" s="289"/>
      <c r="I34113"/>
      <c r="J34113"/>
      <c r="L34113" s="33"/>
      <c r="M34113" s="24"/>
    </row>
    <row r="34114" spans="1:13" x14ac:dyDescent="0.2">
      <c r="A34114" s="289"/>
      <c r="I34114"/>
      <c r="J34114"/>
      <c r="L34114" s="33"/>
      <c r="M34114" s="24"/>
    </row>
    <row r="34115" spans="1:13" x14ac:dyDescent="0.2">
      <c r="A34115" s="289"/>
      <c r="I34115"/>
      <c r="J34115"/>
      <c r="L34115" s="33"/>
      <c r="M34115" s="24"/>
    </row>
    <row r="34116" spans="1:13" x14ac:dyDescent="0.2">
      <c r="A34116" s="289"/>
      <c r="I34116"/>
      <c r="J34116"/>
      <c r="L34116" s="33"/>
      <c r="M34116" s="24"/>
    </row>
    <row r="34117" spans="1:13" x14ac:dyDescent="0.2">
      <c r="A34117" s="289"/>
      <c r="I34117"/>
      <c r="J34117"/>
      <c r="L34117" s="33"/>
      <c r="M34117" s="24"/>
    </row>
    <row r="34118" spans="1:13" x14ac:dyDescent="0.2">
      <c r="A34118" s="289"/>
      <c r="I34118"/>
      <c r="J34118"/>
      <c r="L34118" s="33"/>
      <c r="M34118" s="24"/>
    </row>
    <row r="34119" spans="1:13" x14ac:dyDescent="0.2">
      <c r="A34119" s="289"/>
      <c r="I34119"/>
      <c r="J34119"/>
      <c r="L34119" s="33"/>
      <c r="M34119" s="24"/>
    </row>
    <row r="34120" spans="1:13" x14ac:dyDescent="0.2">
      <c r="A34120" s="289"/>
      <c r="I34120"/>
      <c r="J34120"/>
      <c r="L34120" s="33"/>
      <c r="M34120" s="24"/>
    </row>
    <row r="34121" spans="1:13" x14ac:dyDescent="0.2">
      <c r="A34121" s="289"/>
      <c r="I34121"/>
      <c r="J34121"/>
      <c r="L34121" s="33"/>
      <c r="M34121" s="24"/>
    </row>
    <row r="34122" spans="1:13" x14ac:dyDescent="0.2">
      <c r="A34122" s="289"/>
      <c r="I34122"/>
      <c r="J34122"/>
      <c r="L34122" s="33"/>
      <c r="M34122" s="24"/>
    </row>
    <row r="34123" spans="1:13" x14ac:dyDescent="0.2">
      <c r="A34123" s="289"/>
      <c r="I34123"/>
      <c r="J34123"/>
      <c r="L34123" s="33"/>
      <c r="M34123" s="24"/>
    </row>
    <row r="34124" spans="1:13" x14ac:dyDescent="0.2">
      <c r="A34124" s="289"/>
      <c r="I34124"/>
      <c r="J34124"/>
      <c r="L34124" s="33"/>
      <c r="M34124" s="24"/>
    </row>
    <row r="34125" spans="1:13" x14ac:dyDescent="0.2">
      <c r="A34125" s="289"/>
      <c r="I34125"/>
      <c r="J34125"/>
      <c r="L34125" s="33"/>
      <c r="M34125" s="24"/>
    </row>
    <row r="34126" spans="1:13" x14ac:dyDescent="0.2">
      <c r="A34126" s="289"/>
      <c r="I34126"/>
      <c r="J34126"/>
      <c r="L34126" s="33"/>
      <c r="M34126" s="24"/>
    </row>
    <row r="34127" spans="1:13" x14ac:dyDescent="0.2">
      <c r="A34127" s="289"/>
      <c r="I34127"/>
      <c r="J34127"/>
      <c r="L34127" s="33"/>
      <c r="M34127" s="24"/>
    </row>
    <row r="34128" spans="1:13" x14ac:dyDescent="0.2">
      <c r="A34128" s="289"/>
      <c r="I34128"/>
      <c r="J34128"/>
      <c r="L34128" s="33"/>
      <c r="M34128" s="24"/>
    </row>
    <row r="34129" spans="1:13" x14ac:dyDescent="0.2">
      <c r="A34129" s="289"/>
      <c r="I34129"/>
      <c r="J34129"/>
      <c r="L34129" s="33"/>
      <c r="M34129" s="24"/>
    </row>
    <row r="34130" spans="1:13" x14ac:dyDescent="0.2">
      <c r="A34130" s="289"/>
      <c r="I34130"/>
      <c r="J34130"/>
      <c r="L34130" s="33"/>
      <c r="M34130" s="24"/>
    </row>
    <row r="34131" spans="1:13" x14ac:dyDescent="0.2">
      <c r="A34131" s="289"/>
      <c r="I34131"/>
      <c r="J34131"/>
      <c r="L34131" s="33"/>
      <c r="M34131" s="24"/>
    </row>
    <row r="34132" spans="1:13" x14ac:dyDescent="0.2">
      <c r="A34132" s="289"/>
      <c r="I34132"/>
      <c r="J34132"/>
      <c r="L34132" s="33"/>
      <c r="M34132" s="24"/>
    </row>
    <row r="34133" spans="1:13" x14ac:dyDescent="0.2">
      <c r="A34133" s="289"/>
      <c r="I34133"/>
      <c r="J34133"/>
      <c r="L34133" s="33"/>
      <c r="M34133" s="24"/>
    </row>
    <row r="34134" spans="1:13" x14ac:dyDescent="0.2">
      <c r="A34134" s="289"/>
      <c r="I34134"/>
      <c r="J34134"/>
      <c r="L34134" s="33"/>
      <c r="M34134" s="24"/>
    </row>
    <row r="34135" spans="1:13" x14ac:dyDescent="0.2">
      <c r="A34135" s="289"/>
      <c r="I34135"/>
      <c r="J34135"/>
      <c r="L34135" s="33"/>
      <c r="M34135" s="24"/>
    </row>
    <row r="34136" spans="1:13" x14ac:dyDescent="0.2">
      <c r="A34136" s="289"/>
      <c r="I34136"/>
      <c r="J34136"/>
      <c r="L34136" s="33"/>
      <c r="M34136" s="24"/>
    </row>
    <row r="34137" spans="1:13" x14ac:dyDescent="0.2">
      <c r="A34137" s="289"/>
      <c r="I34137"/>
      <c r="J34137"/>
      <c r="L34137" s="33"/>
      <c r="M34137" s="24"/>
    </row>
    <row r="34138" spans="1:13" x14ac:dyDescent="0.2">
      <c r="A34138" s="289"/>
      <c r="I34138"/>
      <c r="J34138"/>
      <c r="L34138" s="33"/>
      <c r="M34138" s="24"/>
    </row>
    <row r="34139" spans="1:13" x14ac:dyDescent="0.2">
      <c r="A34139" s="289"/>
      <c r="I34139"/>
      <c r="J34139"/>
      <c r="L34139" s="33"/>
      <c r="M34139" s="24"/>
    </row>
    <row r="34140" spans="1:13" x14ac:dyDescent="0.2">
      <c r="A34140" s="289"/>
      <c r="I34140"/>
      <c r="J34140"/>
      <c r="L34140" s="33"/>
      <c r="M34140" s="24"/>
    </row>
    <row r="34141" spans="1:13" x14ac:dyDescent="0.2">
      <c r="A34141" s="289"/>
      <c r="I34141"/>
      <c r="J34141"/>
      <c r="L34141" s="33"/>
      <c r="M34141" s="24"/>
    </row>
    <row r="34142" spans="1:13" x14ac:dyDescent="0.2">
      <c r="A34142" s="289"/>
      <c r="I34142"/>
      <c r="J34142"/>
      <c r="L34142" s="33"/>
      <c r="M34142" s="24"/>
    </row>
    <row r="34143" spans="1:13" x14ac:dyDescent="0.2">
      <c r="A34143" s="289"/>
      <c r="I34143"/>
      <c r="J34143"/>
      <c r="L34143" s="33"/>
      <c r="M34143" s="24"/>
    </row>
    <row r="34144" spans="1:13" x14ac:dyDescent="0.2">
      <c r="A34144" s="289"/>
      <c r="I34144"/>
      <c r="J34144"/>
      <c r="L34144" s="33"/>
      <c r="M34144" s="24"/>
    </row>
    <row r="34145" spans="1:13" x14ac:dyDescent="0.2">
      <c r="A34145" s="289"/>
      <c r="I34145"/>
      <c r="J34145"/>
      <c r="L34145" s="33"/>
      <c r="M34145" s="24"/>
    </row>
    <row r="34146" spans="1:13" x14ac:dyDescent="0.2">
      <c r="A34146" s="289"/>
      <c r="I34146"/>
      <c r="J34146"/>
      <c r="L34146" s="33"/>
      <c r="M34146" s="24"/>
    </row>
    <row r="34147" spans="1:13" x14ac:dyDescent="0.2">
      <c r="A34147" s="289"/>
      <c r="I34147"/>
      <c r="J34147"/>
      <c r="L34147" s="33"/>
      <c r="M34147" s="24"/>
    </row>
    <row r="34148" spans="1:13" x14ac:dyDescent="0.2">
      <c r="A34148" s="289"/>
      <c r="I34148"/>
      <c r="J34148"/>
      <c r="L34148" s="33"/>
      <c r="M34148" s="24"/>
    </row>
    <row r="34149" spans="1:13" x14ac:dyDescent="0.2">
      <c r="A34149" s="289"/>
      <c r="I34149"/>
      <c r="J34149"/>
      <c r="L34149" s="33"/>
      <c r="M34149" s="24"/>
    </row>
    <row r="34150" spans="1:13" x14ac:dyDescent="0.2">
      <c r="A34150" s="289"/>
      <c r="I34150"/>
      <c r="J34150"/>
      <c r="L34150" s="33"/>
      <c r="M34150" s="24"/>
    </row>
    <row r="34151" spans="1:13" x14ac:dyDescent="0.2">
      <c r="A34151" s="289"/>
      <c r="I34151"/>
      <c r="J34151"/>
      <c r="L34151" s="33"/>
      <c r="M34151" s="24"/>
    </row>
    <row r="34152" spans="1:13" x14ac:dyDescent="0.2">
      <c r="A34152" s="289"/>
      <c r="I34152"/>
      <c r="J34152"/>
      <c r="L34152" s="33"/>
      <c r="M34152" s="24"/>
    </row>
    <row r="34153" spans="1:13" x14ac:dyDescent="0.2">
      <c r="A34153" s="289"/>
      <c r="I34153"/>
      <c r="J34153"/>
      <c r="L34153" s="33"/>
      <c r="M34153" s="24"/>
    </row>
    <row r="34154" spans="1:13" x14ac:dyDescent="0.2">
      <c r="A34154" s="289"/>
      <c r="I34154"/>
      <c r="J34154"/>
      <c r="L34154" s="33"/>
      <c r="M34154" s="24"/>
    </row>
    <row r="34155" spans="1:13" x14ac:dyDescent="0.2">
      <c r="A34155" s="289"/>
      <c r="I34155"/>
      <c r="J34155"/>
      <c r="L34155" s="33"/>
      <c r="M34155" s="24"/>
    </row>
    <row r="34156" spans="1:13" x14ac:dyDescent="0.2">
      <c r="A34156" s="289"/>
      <c r="I34156"/>
      <c r="J34156"/>
      <c r="L34156" s="33"/>
      <c r="M34156" s="24"/>
    </row>
    <row r="34157" spans="1:13" x14ac:dyDescent="0.2">
      <c r="A34157" s="289"/>
      <c r="I34157"/>
      <c r="J34157"/>
      <c r="L34157" s="33"/>
      <c r="M34157" s="24"/>
    </row>
    <row r="34158" spans="1:13" x14ac:dyDescent="0.2">
      <c r="A34158" s="289"/>
      <c r="I34158"/>
      <c r="J34158"/>
      <c r="L34158" s="33"/>
      <c r="M34158" s="24"/>
    </row>
    <row r="34159" spans="1:13" x14ac:dyDescent="0.2">
      <c r="A34159" s="289"/>
      <c r="I34159"/>
      <c r="J34159"/>
      <c r="L34159" s="33"/>
      <c r="M34159" s="24"/>
    </row>
    <row r="34160" spans="1:13" x14ac:dyDescent="0.2">
      <c r="A34160" s="289"/>
      <c r="I34160"/>
      <c r="J34160"/>
      <c r="L34160" s="33"/>
      <c r="M34160" s="24"/>
    </row>
    <row r="34161" spans="1:13" x14ac:dyDescent="0.2">
      <c r="A34161" s="289"/>
      <c r="I34161"/>
      <c r="J34161"/>
      <c r="L34161" s="33"/>
      <c r="M34161" s="24"/>
    </row>
    <row r="34162" spans="1:13" x14ac:dyDescent="0.2">
      <c r="A34162" s="289"/>
      <c r="I34162"/>
      <c r="J34162"/>
      <c r="L34162" s="33"/>
      <c r="M34162" s="24"/>
    </row>
    <row r="34163" spans="1:13" x14ac:dyDescent="0.2">
      <c r="A34163" s="289"/>
      <c r="I34163"/>
      <c r="J34163"/>
      <c r="L34163" s="33"/>
      <c r="M34163" s="24"/>
    </row>
    <row r="34164" spans="1:13" x14ac:dyDescent="0.2">
      <c r="A34164" s="289"/>
      <c r="I34164"/>
      <c r="J34164"/>
      <c r="L34164" s="33"/>
      <c r="M34164" s="24"/>
    </row>
    <row r="34165" spans="1:13" x14ac:dyDescent="0.2">
      <c r="A34165" s="289"/>
      <c r="I34165"/>
      <c r="J34165"/>
      <c r="L34165" s="33"/>
      <c r="M34165" s="24"/>
    </row>
    <row r="34166" spans="1:13" x14ac:dyDescent="0.2">
      <c r="A34166" s="289"/>
      <c r="I34166"/>
      <c r="J34166"/>
      <c r="L34166" s="33"/>
      <c r="M34166" s="24"/>
    </row>
    <row r="34167" spans="1:13" x14ac:dyDescent="0.2">
      <c r="A34167" s="289"/>
      <c r="I34167"/>
      <c r="J34167"/>
      <c r="L34167" s="33"/>
      <c r="M34167" s="24"/>
    </row>
    <row r="34168" spans="1:13" x14ac:dyDescent="0.2">
      <c r="A34168" s="289"/>
      <c r="I34168"/>
      <c r="J34168"/>
      <c r="L34168" s="33"/>
      <c r="M34168" s="24"/>
    </row>
    <row r="34169" spans="1:13" x14ac:dyDescent="0.2">
      <c r="A34169" s="289"/>
      <c r="I34169"/>
      <c r="J34169"/>
      <c r="L34169" s="33"/>
      <c r="M34169" s="24"/>
    </row>
    <row r="34170" spans="1:13" x14ac:dyDescent="0.2">
      <c r="A34170" s="289"/>
      <c r="I34170"/>
      <c r="J34170"/>
      <c r="L34170" s="33"/>
      <c r="M34170" s="24"/>
    </row>
    <row r="34171" spans="1:13" x14ac:dyDescent="0.2">
      <c r="A34171" s="289"/>
      <c r="I34171"/>
      <c r="J34171"/>
      <c r="L34171" s="33"/>
      <c r="M34171" s="24"/>
    </row>
    <row r="34172" spans="1:13" x14ac:dyDescent="0.2">
      <c r="A34172" s="289"/>
      <c r="I34172"/>
      <c r="J34172"/>
      <c r="L34172" s="33"/>
      <c r="M34172" s="24"/>
    </row>
    <row r="34173" spans="1:13" x14ac:dyDescent="0.2">
      <c r="A34173" s="289"/>
      <c r="I34173"/>
      <c r="J34173"/>
      <c r="L34173" s="33"/>
      <c r="M34173" s="24"/>
    </row>
    <row r="34174" spans="1:13" x14ac:dyDescent="0.2">
      <c r="A34174" s="289"/>
      <c r="I34174"/>
      <c r="J34174"/>
      <c r="L34174" s="33"/>
      <c r="M34174" s="24"/>
    </row>
    <row r="34175" spans="1:13" x14ac:dyDescent="0.2">
      <c r="A34175" s="289"/>
      <c r="I34175"/>
      <c r="J34175"/>
      <c r="L34175" s="33"/>
      <c r="M34175" s="24"/>
    </row>
    <row r="34176" spans="1:13" x14ac:dyDescent="0.2">
      <c r="A34176" s="289"/>
      <c r="I34176"/>
      <c r="J34176"/>
      <c r="L34176" s="33"/>
      <c r="M34176" s="24"/>
    </row>
    <row r="34177" spans="1:13" x14ac:dyDescent="0.2">
      <c r="A34177" s="289"/>
      <c r="I34177"/>
      <c r="J34177"/>
      <c r="L34177" s="33"/>
      <c r="M34177" s="24"/>
    </row>
    <row r="34178" spans="1:13" x14ac:dyDescent="0.2">
      <c r="A34178" s="289"/>
      <c r="I34178"/>
      <c r="J34178"/>
      <c r="L34178" s="33"/>
      <c r="M34178" s="24"/>
    </row>
    <row r="34179" spans="1:13" x14ac:dyDescent="0.2">
      <c r="A34179" s="289"/>
      <c r="I34179"/>
      <c r="J34179"/>
      <c r="L34179" s="33"/>
      <c r="M34179" s="24"/>
    </row>
    <row r="34180" spans="1:13" x14ac:dyDescent="0.2">
      <c r="A34180" s="289"/>
      <c r="I34180"/>
      <c r="J34180"/>
      <c r="L34180" s="33"/>
      <c r="M34180" s="24"/>
    </row>
    <row r="34181" spans="1:13" x14ac:dyDescent="0.2">
      <c r="A34181" s="289"/>
      <c r="I34181"/>
      <c r="J34181"/>
      <c r="L34181" s="33"/>
      <c r="M34181" s="24"/>
    </row>
    <row r="34182" spans="1:13" x14ac:dyDescent="0.2">
      <c r="A34182" s="289"/>
      <c r="I34182"/>
      <c r="J34182"/>
      <c r="L34182" s="33"/>
      <c r="M34182" s="24"/>
    </row>
    <row r="34183" spans="1:13" x14ac:dyDescent="0.2">
      <c r="A34183" s="289"/>
      <c r="I34183"/>
      <c r="J34183"/>
      <c r="L34183" s="33"/>
      <c r="M34183" s="24"/>
    </row>
    <row r="34184" spans="1:13" x14ac:dyDescent="0.2">
      <c r="A34184" s="289"/>
      <c r="I34184"/>
      <c r="J34184"/>
      <c r="L34184" s="33"/>
      <c r="M34184" s="24"/>
    </row>
    <row r="34185" spans="1:13" x14ac:dyDescent="0.2">
      <c r="A34185" s="289"/>
      <c r="I34185"/>
      <c r="J34185"/>
      <c r="L34185" s="33"/>
      <c r="M34185" s="24"/>
    </row>
    <row r="34186" spans="1:13" x14ac:dyDescent="0.2">
      <c r="A34186" s="289"/>
      <c r="I34186"/>
      <c r="J34186"/>
      <c r="L34186" s="33"/>
      <c r="M34186" s="24"/>
    </row>
    <row r="34187" spans="1:13" x14ac:dyDescent="0.2">
      <c r="A34187" s="289"/>
      <c r="I34187"/>
      <c r="J34187"/>
      <c r="L34187" s="33"/>
      <c r="M34187" s="24"/>
    </row>
    <row r="34188" spans="1:13" x14ac:dyDescent="0.2">
      <c r="A34188" s="289"/>
      <c r="I34188"/>
      <c r="J34188"/>
      <c r="L34188" s="33"/>
      <c r="M34188" s="24"/>
    </row>
    <row r="34189" spans="1:13" x14ac:dyDescent="0.2">
      <c r="A34189" s="289"/>
      <c r="I34189"/>
      <c r="J34189"/>
      <c r="L34189" s="33"/>
      <c r="M34189" s="24"/>
    </row>
    <row r="34190" spans="1:13" x14ac:dyDescent="0.2">
      <c r="A34190" s="289"/>
      <c r="I34190"/>
      <c r="J34190"/>
      <c r="L34190" s="33"/>
      <c r="M34190" s="24"/>
    </row>
    <row r="34191" spans="1:13" x14ac:dyDescent="0.2">
      <c r="A34191" s="289"/>
      <c r="I34191"/>
      <c r="J34191"/>
      <c r="L34191" s="33"/>
      <c r="M34191" s="24"/>
    </row>
    <row r="34192" spans="1:13" x14ac:dyDescent="0.2">
      <c r="A34192" s="289"/>
      <c r="I34192"/>
      <c r="J34192"/>
      <c r="L34192" s="33"/>
      <c r="M34192" s="24"/>
    </row>
    <row r="34193" spans="1:13" x14ac:dyDescent="0.2">
      <c r="A34193" s="289"/>
      <c r="I34193"/>
      <c r="J34193"/>
      <c r="L34193" s="33"/>
      <c r="M34193" s="24"/>
    </row>
    <row r="34194" spans="1:13" x14ac:dyDescent="0.2">
      <c r="A34194" s="289"/>
      <c r="I34194"/>
      <c r="J34194"/>
      <c r="L34194" s="33"/>
      <c r="M34194" s="24"/>
    </row>
    <row r="34195" spans="1:13" x14ac:dyDescent="0.2">
      <c r="A34195" s="289"/>
      <c r="I34195"/>
      <c r="J34195"/>
      <c r="L34195" s="33"/>
      <c r="M34195" s="24"/>
    </row>
    <row r="34196" spans="1:13" x14ac:dyDescent="0.2">
      <c r="A34196" s="289"/>
      <c r="I34196"/>
      <c r="J34196"/>
      <c r="L34196" s="33"/>
      <c r="M34196" s="24"/>
    </row>
    <row r="34197" spans="1:13" x14ac:dyDescent="0.2">
      <c r="A34197" s="289"/>
      <c r="I34197"/>
      <c r="J34197"/>
      <c r="L34197" s="33"/>
      <c r="M34197" s="24"/>
    </row>
    <row r="34198" spans="1:13" x14ac:dyDescent="0.2">
      <c r="A34198" s="289"/>
      <c r="I34198"/>
      <c r="J34198"/>
      <c r="L34198" s="33"/>
      <c r="M34198" s="24"/>
    </row>
    <row r="34199" spans="1:13" x14ac:dyDescent="0.2">
      <c r="A34199" s="289"/>
      <c r="I34199"/>
      <c r="J34199"/>
      <c r="L34199" s="33"/>
      <c r="M34199" s="24"/>
    </row>
    <row r="34200" spans="1:13" x14ac:dyDescent="0.2">
      <c r="A34200" s="289"/>
      <c r="I34200"/>
      <c r="J34200"/>
      <c r="L34200" s="33"/>
      <c r="M34200" s="24"/>
    </row>
    <row r="34201" spans="1:13" x14ac:dyDescent="0.2">
      <c r="A34201" s="289"/>
      <c r="I34201"/>
      <c r="J34201"/>
      <c r="L34201" s="33"/>
      <c r="M34201" s="24"/>
    </row>
    <row r="34202" spans="1:13" x14ac:dyDescent="0.2">
      <c r="A34202" s="289"/>
      <c r="I34202"/>
      <c r="J34202"/>
      <c r="L34202" s="33"/>
      <c r="M34202" s="24"/>
    </row>
    <row r="34203" spans="1:13" x14ac:dyDescent="0.2">
      <c r="A34203" s="289"/>
      <c r="I34203"/>
      <c r="J34203"/>
      <c r="L34203" s="33"/>
      <c r="M34203" s="24"/>
    </row>
    <row r="34204" spans="1:13" x14ac:dyDescent="0.2">
      <c r="A34204" s="289"/>
      <c r="I34204"/>
      <c r="J34204"/>
      <c r="L34204" s="33"/>
      <c r="M34204" s="24"/>
    </row>
    <row r="34205" spans="1:13" x14ac:dyDescent="0.2">
      <c r="A34205" s="289"/>
      <c r="I34205"/>
      <c r="J34205"/>
      <c r="L34205" s="33"/>
      <c r="M34205" s="24"/>
    </row>
    <row r="34206" spans="1:13" x14ac:dyDescent="0.2">
      <c r="A34206" s="289"/>
      <c r="I34206"/>
      <c r="J34206"/>
      <c r="L34206" s="33"/>
      <c r="M34206" s="24"/>
    </row>
    <row r="34207" spans="1:13" x14ac:dyDescent="0.2">
      <c r="A34207" s="289"/>
      <c r="I34207"/>
      <c r="J34207"/>
      <c r="L34207" s="33"/>
      <c r="M34207" s="24"/>
    </row>
    <row r="34208" spans="1:13" x14ac:dyDescent="0.2">
      <c r="A34208" s="289"/>
      <c r="I34208"/>
      <c r="J34208"/>
      <c r="L34208" s="33"/>
      <c r="M34208" s="24"/>
    </row>
    <row r="34209" spans="1:13" x14ac:dyDescent="0.2">
      <c r="A34209" s="289"/>
      <c r="I34209"/>
      <c r="J34209"/>
      <c r="L34209" s="33"/>
      <c r="M34209" s="24"/>
    </row>
    <row r="34210" spans="1:13" x14ac:dyDescent="0.2">
      <c r="A34210" s="289"/>
      <c r="I34210"/>
      <c r="J34210"/>
      <c r="L34210" s="33"/>
      <c r="M34210" s="24"/>
    </row>
    <row r="34211" spans="1:13" x14ac:dyDescent="0.2">
      <c r="A34211" s="289"/>
      <c r="I34211"/>
      <c r="J34211"/>
      <c r="L34211" s="33"/>
      <c r="M34211" s="24"/>
    </row>
    <row r="34212" spans="1:13" x14ac:dyDescent="0.2">
      <c r="A34212" s="289"/>
      <c r="I34212"/>
      <c r="J34212"/>
      <c r="L34212" s="33"/>
      <c r="M34212" s="24"/>
    </row>
    <row r="34213" spans="1:13" x14ac:dyDescent="0.2">
      <c r="A34213" s="289"/>
      <c r="I34213"/>
      <c r="J34213"/>
      <c r="L34213" s="33"/>
      <c r="M34213" s="24"/>
    </row>
    <row r="34214" spans="1:13" x14ac:dyDescent="0.2">
      <c r="A34214" s="289"/>
      <c r="I34214"/>
      <c r="J34214"/>
      <c r="L34214" s="33"/>
      <c r="M34214" s="24"/>
    </row>
    <row r="34215" spans="1:13" x14ac:dyDescent="0.2">
      <c r="A34215" s="289"/>
      <c r="I34215"/>
      <c r="J34215"/>
      <c r="L34215" s="33"/>
      <c r="M34215" s="24"/>
    </row>
    <row r="34216" spans="1:13" x14ac:dyDescent="0.2">
      <c r="A34216" s="289"/>
      <c r="I34216"/>
      <c r="J34216"/>
      <c r="L34216" s="33"/>
      <c r="M34216" s="24"/>
    </row>
    <row r="34217" spans="1:13" x14ac:dyDescent="0.2">
      <c r="A34217" s="289"/>
      <c r="I34217"/>
      <c r="J34217"/>
      <c r="L34217" s="33"/>
      <c r="M34217" s="24"/>
    </row>
    <row r="34218" spans="1:13" x14ac:dyDescent="0.2">
      <c r="A34218" s="289"/>
      <c r="I34218"/>
      <c r="J34218"/>
      <c r="L34218" s="33"/>
      <c r="M34218" s="24"/>
    </row>
    <row r="34219" spans="1:13" x14ac:dyDescent="0.2">
      <c r="A34219" s="289"/>
      <c r="I34219"/>
      <c r="J34219"/>
      <c r="L34219" s="33"/>
      <c r="M34219" s="24"/>
    </row>
    <row r="34220" spans="1:13" x14ac:dyDescent="0.2">
      <c r="A34220" s="289"/>
      <c r="I34220"/>
      <c r="J34220"/>
      <c r="L34220" s="33"/>
      <c r="M34220" s="24"/>
    </row>
    <row r="34221" spans="1:13" x14ac:dyDescent="0.2">
      <c r="A34221" s="289"/>
      <c r="I34221"/>
      <c r="J34221"/>
      <c r="L34221" s="33"/>
      <c r="M34221" s="24"/>
    </row>
    <row r="34222" spans="1:13" x14ac:dyDescent="0.2">
      <c r="A34222" s="289"/>
      <c r="I34222"/>
      <c r="J34222"/>
      <c r="L34222" s="33"/>
      <c r="M34222" s="24"/>
    </row>
    <row r="34223" spans="1:13" x14ac:dyDescent="0.2">
      <c r="A34223" s="289"/>
      <c r="I34223"/>
      <c r="J34223"/>
      <c r="L34223" s="33"/>
      <c r="M34223" s="24"/>
    </row>
    <row r="34224" spans="1:13" x14ac:dyDescent="0.2">
      <c r="A34224" s="289"/>
      <c r="I34224"/>
      <c r="J34224"/>
      <c r="L34224" s="33"/>
      <c r="M34224" s="24"/>
    </row>
    <row r="34225" spans="1:13" x14ac:dyDescent="0.2">
      <c r="A34225" s="289"/>
      <c r="I34225"/>
      <c r="J34225"/>
      <c r="L34225" s="33"/>
      <c r="M34225" s="24"/>
    </row>
    <row r="34226" spans="1:13" x14ac:dyDescent="0.2">
      <c r="A34226" s="289"/>
      <c r="I34226"/>
      <c r="J34226"/>
      <c r="L34226" s="33"/>
      <c r="M34226" s="24"/>
    </row>
    <row r="34227" spans="1:13" x14ac:dyDescent="0.2">
      <c r="A34227" s="289"/>
      <c r="I34227"/>
      <c r="J34227"/>
      <c r="L34227" s="33"/>
      <c r="M34227" s="24"/>
    </row>
    <row r="34228" spans="1:13" x14ac:dyDescent="0.2">
      <c r="A34228" s="289"/>
      <c r="I34228"/>
      <c r="J34228"/>
      <c r="L34228" s="33"/>
      <c r="M34228" s="24"/>
    </row>
    <row r="34229" spans="1:13" x14ac:dyDescent="0.2">
      <c r="A34229" s="289"/>
      <c r="I34229"/>
      <c r="J34229"/>
      <c r="L34229" s="33"/>
      <c r="M34229" s="24"/>
    </row>
    <row r="34230" spans="1:13" x14ac:dyDescent="0.2">
      <c r="A34230" s="289"/>
      <c r="I34230"/>
      <c r="J34230"/>
      <c r="L34230" s="33"/>
      <c r="M34230" s="24"/>
    </row>
    <row r="34231" spans="1:13" x14ac:dyDescent="0.2">
      <c r="A34231" s="289"/>
      <c r="I34231"/>
      <c r="J34231"/>
      <c r="L34231" s="33"/>
      <c r="M34231" s="24"/>
    </row>
    <row r="34232" spans="1:13" x14ac:dyDescent="0.2">
      <c r="A34232" s="289"/>
      <c r="I34232"/>
      <c r="J34232"/>
      <c r="L34232" s="33"/>
      <c r="M34232" s="24"/>
    </row>
    <row r="34233" spans="1:13" x14ac:dyDescent="0.2">
      <c r="A34233" s="289"/>
      <c r="I34233"/>
      <c r="J34233"/>
      <c r="L34233" s="33"/>
      <c r="M34233" s="24"/>
    </row>
    <row r="34234" spans="1:13" x14ac:dyDescent="0.2">
      <c r="A34234" s="289"/>
      <c r="I34234"/>
      <c r="J34234"/>
      <c r="L34234" s="33"/>
      <c r="M34234" s="24"/>
    </row>
    <row r="34235" spans="1:13" x14ac:dyDescent="0.2">
      <c r="A34235" s="289"/>
      <c r="I34235"/>
      <c r="J34235"/>
      <c r="L34235" s="33"/>
      <c r="M34235" s="24"/>
    </row>
    <row r="34236" spans="1:13" x14ac:dyDescent="0.2">
      <c r="A34236" s="289"/>
      <c r="I34236"/>
      <c r="J34236"/>
      <c r="L34236" s="33"/>
      <c r="M34236" s="24"/>
    </row>
    <row r="34237" spans="1:13" x14ac:dyDescent="0.2">
      <c r="A34237" s="289"/>
      <c r="I34237"/>
      <c r="J34237"/>
      <c r="L34237" s="33"/>
      <c r="M34237" s="24"/>
    </row>
    <row r="34238" spans="1:13" x14ac:dyDescent="0.2">
      <c r="A34238" s="289"/>
      <c r="I34238"/>
      <c r="J34238"/>
      <c r="L34238" s="33"/>
      <c r="M34238" s="24"/>
    </row>
    <row r="34239" spans="1:13" x14ac:dyDescent="0.2">
      <c r="A34239" s="289"/>
      <c r="I34239"/>
      <c r="J34239"/>
      <c r="L34239" s="33"/>
      <c r="M34239" s="24"/>
    </row>
    <row r="34240" spans="1:13" x14ac:dyDescent="0.2">
      <c r="A34240" s="289"/>
      <c r="I34240"/>
      <c r="J34240"/>
      <c r="L34240" s="33"/>
      <c r="M34240" s="24"/>
    </row>
    <row r="34241" spans="1:13" x14ac:dyDescent="0.2">
      <c r="A34241" s="289"/>
      <c r="I34241"/>
      <c r="J34241"/>
      <c r="L34241" s="33"/>
      <c r="M34241" s="24"/>
    </row>
    <row r="34242" spans="1:13" x14ac:dyDescent="0.2">
      <c r="A34242" s="289"/>
      <c r="I34242"/>
      <c r="J34242"/>
      <c r="L34242" s="33"/>
      <c r="M34242" s="24"/>
    </row>
    <row r="34243" spans="1:13" x14ac:dyDescent="0.2">
      <c r="A34243" s="289"/>
      <c r="I34243"/>
      <c r="J34243"/>
      <c r="L34243" s="33"/>
      <c r="M34243" s="24"/>
    </row>
    <row r="34244" spans="1:13" x14ac:dyDescent="0.2">
      <c r="A34244" s="289"/>
      <c r="I34244"/>
      <c r="J34244"/>
      <c r="L34244" s="33"/>
      <c r="M34244" s="24"/>
    </row>
    <row r="34245" spans="1:13" x14ac:dyDescent="0.2">
      <c r="A34245" s="289"/>
      <c r="I34245"/>
      <c r="J34245"/>
      <c r="L34245" s="33"/>
      <c r="M34245" s="24"/>
    </row>
    <row r="34246" spans="1:13" x14ac:dyDescent="0.2">
      <c r="A34246" s="289"/>
      <c r="I34246"/>
      <c r="J34246"/>
      <c r="L34246" s="33"/>
      <c r="M34246" s="24"/>
    </row>
    <row r="34247" spans="1:13" x14ac:dyDescent="0.2">
      <c r="A34247" s="289"/>
      <c r="I34247"/>
      <c r="J34247"/>
      <c r="L34247" s="33"/>
      <c r="M34247" s="24"/>
    </row>
    <row r="34248" spans="1:13" x14ac:dyDescent="0.2">
      <c r="A34248" s="289"/>
      <c r="I34248"/>
      <c r="J34248"/>
      <c r="L34248" s="33"/>
      <c r="M34248" s="24"/>
    </row>
    <row r="34249" spans="1:13" x14ac:dyDescent="0.2">
      <c r="A34249" s="289"/>
      <c r="I34249"/>
      <c r="J34249"/>
      <c r="L34249" s="33"/>
      <c r="M34249" s="24"/>
    </row>
    <row r="34250" spans="1:13" x14ac:dyDescent="0.2">
      <c r="A34250" s="289"/>
      <c r="I34250"/>
      <c r="J34250"/>
      <c r="L34250" s="33"/>
      <c r="M34250" s="24"/>
    </row>
    <row r="34251" spans="1:13" x14ac:dyDescent="0.2">
      <c r="A34251" s="289"/>
      <c r="I34251"/>
      <c r="J34251"/>
      <c r="L34251" s="33"/>
      <c r="M34251" s="24"/>
    </row>
    <row r="34252" spans="1:13" x14ac:dyDescent="0.2">
      <c r="A34252" s="289"/>
      <c r="I34252"/>
      <c r="J34252"/>
      <c r="L34252" s="33"/>
      <c r="M34252" s="24"/>
    </row>
    <row r="34253" spans="1:13" x14ac:dyDescent="0.2">
      <c r="A34253" s="289"/>
      <c r="I34253"/>
      <c r="J34253"/>
      <c r="L34253" s="33"/>
      <c r="M34253" s="24"/>
    </row>
    <row r="34254" spans="1:13" x14ac:dyDescent="0.2">
      <c r="A34254" s="289"/>
      <c r="I34254"/>
      <c r="J34254"/>
      <c r="L34254" s="33"/>
      <c r="M34254" s="24"/>
    </row>
    <row r="34255" spans="1:13" x14ac:dyDescent="0.2">
      <c r="A34255" s="289"/>
      <c r="I34255"/>
      <c r="J34255"/>
      <c r="L34255" s="33"/>
      <c r="M34255" s="24"/>
    </row>
    <row r="34256" spans="1:13" x14ac:dyDescent="0.2">
      <c r="A34256" s="289"/>
      <c r="I34256"/>
      <c r="J34256"/>
      <c r="L34256" s="33"/>
      <c r="M34256" s="24"/>
    </row>
    <row r="34257" spans="1:13" x14ac:dyDescent="0.2">
      <c r="A34257" s="289"/>
      <c r="I34257"/>
      <c r="J34257"/>
      <c r="L34257" s="33"/>
      <c r="M34257" s="24"/>
    </row>
    <row r="34258" spans="1:13" x14ac:dyDescent="0.2">
      <c r="A34258" s="289"/>
      <c r="I34258"/>
      <c r="J34258"/>
      <c r="L34258" s="33"/>
      <c r="M34258" s="24"/>
    </row>
    <row r="34259" spans="1:13" x14ac:dyDescent="0.2">
      <c r="A34259" s="289"/>
      <c r="I34259"/>
      <c r="J34259"/>
      <c r="L34259" s="33"/>
      <c r="M34259" s="24"/>
    </row>
    <row r="34260" spans="1:13" x14ac:dyDescent="0.2">
      <c r="A34260" s="289"/>
      <c r="I34260"/>
      <c r="J34260"/>
      <c r="L34260" s="33"/>
      <c r="M34260" s="24"/>
    </row>
    <row r="34261" spans="1:13" x14ac:dyDescent="0.2">
      <c r="A34261" s="289"/>
      <c r="I34261"/>
      <c r="J34261"/>
      <c r="L34261" s="33"/>
      <c r="M34261" s="24"/>
    </row>
    <row r="34262" spans="1:13" x14ac:dyDescent="0.2">
      <c r="A34262" s="289"/>
      <c r="I34262"/>
      <c r="J34262"/>
      <c r="L34262" s="33"/>
      <c r="M34262" s="24"/>
    </row>
    <row r="34263" spans="1:13" x14ac:dyDescent="0.2">
      <c r="A34263" s="289"/>
      <c r="I34263"/>
      <c r="J34263"/>
      <c r="L34263" s="33"/>
      <c r="M34263" s="24"/>
    </row>
    <row r="34264" spans="1:13" x14ac:dyDescent="0.2">
      <c r="A34264" s="289"/>
      <c r="I34264"/>
      <c r="J34264"/>
      <c r="L34264" s="33"/>
      <c r="M34264" s="24"/>
    </row>
    <row r="34265" spans="1:13" x14ac:dyDescent="0.2">
      <c r="A34265" s="289"/>
      <c r="I34265"/>
      <c r="J34265"/>
      <c r="L34265" s="33"/>
      <c r="M34265" s="24"/>
    </row>
    <row r="34266" spans="1:13" x14ac:dyDescent="0.2">
      <c r="A34266" s="289"/>
      <c r="I34266"/>
      <c r="J34266"/>
      <c r="L34266" s="33"/>
      <c r="M34266" s="24"/>
    </row>
    <row r="34267" spans="1:13" x14ac:dyDescent="0.2">
      <c r="A34267" s="289"/>
      <c r="I34267"/>
      <c r="J34267"/>
      <c r="L34267" s="33"/>
      <c r="M34267" s="24"/>
    </row>
    <row r="34268" spans="1:13" x14ac:dyDescent="0.2">
      <c r="A34268" s="289"/>
      <c r="I34268"/>
      <c r="J34268"/>
      <c r="L34268" s="33"/>
      <c r="M34268" s="24"/>
    </row>
    <row r="34269" spans="1:13" x14ac:dyDescent="0.2">
      <c r="A34269" s="289"/>
      <c r="I34269"/>
      <c r="J34269"/>
      <c r="L34269" s="33"/>
      <c r="M34269" s="24"/>
    </row>
    <row r="34270" spans="1:13" x14ac:dyDescent="0.2">
      <c r="A34270" s="289"/>
      <c r="I34270"/>
      <c r="J34270"/>
      <c r="L34270" s="33"/>
      <c r="M34270" s="24"/>
    </row>
    <row r="34271" spans="1:13" x14ac:dyDescent="0.2">
      <c r="A34271" s="289"/>
      <c r="I34271"/>
      <c r="J34271"/>
      <c r="L34271" s="33"/>
      <c r="M34271" s="24"/>
    </row>
    <row r="34272" spans="1:13" x14ac:dyDescent="0.2">
      <c r="A34272" s="289"/>
      <c r="I34272"/>
      <c r="J34272"/>
      <c r="L34272" s="33"/>
      <c r="M34272" s="24"/>
    </row>
    <row r="34273" spans="1:13" x14ac:dyDescent="0.2">
      <c r="A34273" s="289"/>
      <c r="I34273"/>
      <c r="J34273"/>
      <c r="L34273" s="33"/>
      <c r="M34273" s="24"/>
    </row>
    <row r="34274" spans="1:13" x14ac:dyDescent="0.2">
      <c r="A34274" s="289"/>
      <c r="I34274"/>
      <c r="J34274"/>
      <c r="L34274" s="33"/>
      <c r="M34274" s="24"/>
    </row>
    <row r="34275" spans="1:13" x14ac:dyDescent="0.2">
      <c r="A34275" s="289"/>
      <c r="I34275"/>
      <c r="J34275"/>
      <c r="L34275" s="33"/>
      <c r="M34275" s="24"/>
    </row>
    <row r="34276" spans="1:13" x14ac:dyDescent="0.2">
      <c r="A34276" s="289"/>
      <c r="I34276"/>
      <c r="J34276"/>
      <c r="L34276" s="33"/>
      <c r="M34276" s="24"/>
    </row>
    <row r="34277" spans="1:13" x14ac:dyDescent="0.2">
      <c r="A34277" s="289"/>
      <c r="I34277"/>
      <c r="J34277"/>
      <c r="L34277" s="33"/>
      <c r="M34277" s="24"/>
    </row>
    <row r="34278" spans="1:13" x14ac:dyDescent="0.2">
      <c r="A34278" s="289"/>
      <c r="I34278"/>
      <c r="J34278"/>
      <c r="L34278" s="33"/>
      <c r="M34278" s="24"/>
    </row>
    <row r="34279" spans="1:13" x14ac:dyDescent="0.2">
      <c r="A34279" s="289"/>
      <c r="I34279"/>
      <c r="J34279"/>
      <c r="L34279" s="33"/>
      <c r="M34279" s="24"/>
    </row>
    <row r="34280" spans="1:13" x14ac:dyDescent="0.2">
      <c r="A34280" s="289"/>
      <c r="I34280"/>
      <c r="J34280"/>
      <c r="L34280" s="33"/>
      <c r="M34280" s="24"/>
    </row>
    <row r="34281" spans="1:13" x14ac:dyDescent="0.2">
      <c r="A34281" s="289"/>
      <c r="I34281"/>
      <c r="J34281"/>
      <c r="L34281" s="33"/>
      <c r="M34281" s="24"/>
    </row>
    <row r="34282" spans="1:13" x14ac:dyDescent="0.2">
      <c r="A34282" s="289"/>
      <c r="I34282"/>
      <c r="J34282"/>
      <c r="L34282" s="33"/>
      <c r="M34282" s="24"/>
    </row>
    <row r="34283" spans="1:13" x14ac:dyDescent="0.2">
      <c r="A34283" s="289"/>
      <c r="I34283"/>
      <c r="J34283"/>
      <c r="L34283" s="33"/>
      <c r="M34283" s="24"/>
    </row>
    <row r="34284" spans="1:13" x14ac:dyDescent="0.2">
      <c r="A34284" s="289"/>
      <c r="I34284"/>
      <c r="J34284"/>
      <c r="L34284" s="33"/>
      <c r="M34284" s="24"/>
    </row>
    <row r="34285" spans="1:13" x14ac:dyDescent="0.2">
      <c r="A34285" s="289"/>
      <c r="I34285"/>
      <c r="J34285"/>
      <c r="L34285" s="33"/>
      <c r="M34285" s="24"/>
    </row>
    <row r="34286" spans="1:13" x14ac:dyDescent="0.2">
      <c r="A34286" s="289"/>
      <c r="I34286"/>
      <c r="J34286"/>
      <c r="L34286" s="33"/>
      <c r="M34286" s="24"/>
    </row>
    <row r="34287" spans="1:13" x14ac:dyDescent="0.2">
      <c r="A34287" s="289"/>
      <c r="I34287"/>
      <c r="J34287"/>
      <c r="L34287" s="33"/>
      <c r="M34287" s="24"/>
    </row>
    <row r="34288" spans="1:13" x14ac:dyDescent="0.2">
      <c r="A34288" s="289"/>
      <c r="I34288"/>
      <c r="J34288"/>
      <c r="L34288" s="33"/>
      <c r="M34288" s="24"/>
    </row>
    <row r="34289" spans="1:13" x14ac:dyDescent="0.2">
      <c r="A34289" s="289"/>
      <c r="I34289"/>
      <c r="J34289"/>
      <c r="L34289" s="33"/>
      <c r="M34289" s="24"/>
    </row>
    <row r="34290" spans="1:13" x14ac:dyDescent="0.2">
      <c r="A34290" s="289"/>
      <c r="I34290"/>
      <c r="J34290"/>
      <c r="L34290" s="33"/>
      <c r="M34290" s="24"/>
    </row>
    <row r="34291" spans="1:13" x14ac:dyDescent="0.2">
      <c r="A34291" s="289"/>
      <c r="I34291"/>
      <c r="J34291"/>
      <c r="L34291" s="33"/>
      <c r="M34291" s="24"/>
    </row>
    <row r="34292" spans="1:13" x14ac:dyDescent="0.2">
      <c r="A34292" s="289"/>
      <c r="I34292"/>
      <c r="J34292"/>
      <c r="L34292" s="33"/>
      <c r="M34292" s="24"/>
    </row>
    <row r="34293" spans="1:13" x14ac:dyDescent="0.2">
      <c r="A34293" s="289"/>
      <c r="I34293"/>
      <c r="J34293"/>
      <c r="L34293" s="33"/>
      <c r="M34293" s="24"/>
    </row>
    <row r="34294" spans="1:13" x14ac:dyDescent="0.2">
      <c r="A34294" s="289"/>
      <c r="I34294"/>
      <c r="J34294"/>
      <c r="L34294" s="33"/>
      <c r="M34294" s="24"/>
    </row>
    <row r="34295" spans="1:13" x14ac:dyDescent="0.2">
      <c r="A34295" s="289"/>
      <c r="I34295"/>
      <c r="J34295"/>
      <c r="L34295" s="33"/>
      <c r="M34295" s="24"/>
    </row>
    <row r="34296" spans="1:13" x14ac:dyDescent="0.2">
      <c r="A34296" s="289"/>
      <c r="I34296"/>
      <c r="J34296"/>
      <c r="L34296" s="33"/>
      <c r="M34296" s="24"/>
    </row>
    <row r="34297" spans="1:13" x14ac:dyDescent="0.2">
      <c r="A34297" s="289"/>
      <c r="I34297"/>
      <c r="J34297"/>
      <c r="L34297" s="33"/>
      <c r="M34297" s="24"/>
    </row>
    <row r="34298" spans="1:13" x14ac:dyDescent="0.2">
      <c r="A34298" s="289"/>
      <c r="I34298"/>
      <c r="J34298"/>
      <c r="L34298" s="33"/>
      <c r="M34298" s="24"/>
    </row>
    <row r="34299" spans="1:13" x14ac:dyDescent="0.2">
      <c r="A34299" s="289"/>
      <c r="I34299"/>
      <c r="J34299"/>
      <c r="L34299" s="33"/>
      <c r="M34299" s="24"/>
    </row>
    <row r="34300" spans="1:13" x14ac:dyDescent="0.2">
      <c r="A34300" s="289"/>
      <c r="I34300"/>
      <c r="J34300"/>
      <c r="L34300" s="33"/>
      <c r="M34300" s="24"/>
    </row>
    <row r="34301" spans="1:13" x14ac:dyDescent="0.2">
      <c r="A34301" s="289"/>
      <c r="I34301"/>
      <c r="J34301"/>
      <c r="L34301" s="33"/>
      <c r="M34301" s="24"/>
    </row>
    <row r="34302" spans="1:13" x14ac:dyDescent="0.2">
      <c r="A34302" s="289"/>
      <c r="I34302"/>
      <c r="J34302"/>
      <c r="L34302" s="33"/>
      <c r="M34302" s="24"/>
    </row>
    <row r="34303" spans="1:13" x14ac:dyDescent="0.2">
      <c r="A34303" s="289"/>
      <c r="I34303"/>
      <c r="J34303"/>
      <c r="L34303" s="33"/>
      <c r="M34303" s="24"/>
    </row>
    <row r="34304" spans="1:13" x14ac:dyDescent="0.2">
      <c r="A34304" s="289"/>
      <c r="I34304"/>
      <c r="J34304"/>
      <c r="L34304" s="33"/>
      <c r="M34304" s="24"/>
    </row>
    <row r="34305" spans="1:13" x14ac:dyDescent="0.2">
      <c r="A34305" s="289"/>
      <c r="I34305"/>
      <c r="J34305"/>
      <c r="L34305" s="33"/>
      <c r="M34305" s="24"/>
    </row>
    <row r="34306" spans="1:13" x14ac:dyDescent="0.2">
      <c r="A34306" s="289"/>
      <c r="I34306"/>
      <c r="J34306"/>
      <c r="L34306" s="33"/>
      <c r="M34306" s="24"/>
    </row>
    <row r="34307" spans="1:13" x14ac:dyDescent="0.2">
      <c r="A34307" s="289"/>
      <c r="I34307"/>
      <c r="J34307"/>
      <c r="L34307" s="33"/>
      <c r="M34307" s="24"/>
    </row>
    <row r="34308" spans="1:13" x14ac:dyDescent="0.2">
      <c r="A34308" s="289"/>
      <c r="I34308"/>
      <c r="J34308"/>
      <c r="L34308" s="33"/>
      <c r="M34308" s="24"/>
    </row>
    <row r="34309" spans="1:13" x14ac:dyDescent="0.2">
      <c r="A34309" s="289"/>
      <c r="I34309"/>
      <c r="J34309"/>
      <c r="L34309" s="33"/>
      <c r="M34309" s="24"/>
    </row>
    <row r="34310" spans="1:13" x14ac:dyDescent="0.2">
      <c r="A34310" s="289"/>
      <c r="I34310"/>
      <c r="J34310"/>
      <c r="L34310" s="33"/>
      <c r="M34310" s="24"/>
    </row>
    <row r="34311" spans="1:13" x14ac:dyDescent="0.2">
      <c r="A34311" s="289"/>
      <c r="I34311"/>
      <c r="J34311"/>
      <c r="L34311" s="33"/>
      <c r="M34311" s="24"/>
    </row>
    <row r="34312" spans="1:13" x14ac:dyDescent="0.2">
      <c r="A34312" s="289"/>
      <c r="I34312"/>
      <c r="J34312"/>
      <c r="L34312" s="33"/>
      <c r="M34312" s="24"/>
    </row>
    <row r="34313" spans="1:13" x14ac:dyDescent="0.2">
      <c r="A34313" s="289"/>
      <c r="I34313"/>
      <c r="J34313"/>
      <c r="L34313" s="33"/>
      <c r="M34313" s="24"/>
    </row>
    <row r="34314" spans="1:13" x14ac:dyDescent="0.2">
      <c r="A34314" s="289"/>
      <c r="I34314"/>
      <c r="J34314"/>
      <c r="L34314" s="33"/>
      <c r="M34314" s="24"/>
    </row>
    <row r="34315" spans="1:13" x14ac:dyDescent="0.2">
      <c r="A34315" s="289"/>
      <c r="I34315"/>
      <c r="J34315"/>
      <c r="L34315" s="33"/>
      <c r="M34315" s="24"/>
    </row>
    <row r="34316" spans="1:13" x14ac:dyDescent="0.2">
      <c r="A34316" s="289"/>
      <c r="I34316"/>
      <c r="J34316"/>
      <c r="L34316" s="33"/>
      <c r="M34316" s="24"/>
    </row>
    <row r="34317" spans="1:13" x14ac:dyDescent="0.2">
      <c r="A34317" s="289"/>
      <c r="I34317"/>
      <c r="J34317"/>
      <c r="L34317" s="33"/>
      <c r="M34317" s="24"/>
    </row>
    <row r="34318" spans="1:13" x14ac:dyDescent="0.2">
      <c r="A34318" s="289"/>
      <c r="I34318"/>
      <c r="J34318"/>
      <c r="L34318" s="33"/>
      <c r="M34318" s="24"/>
    </row>
    <row r="34319" spans="1:13" x14ac:dyDescent="0.2">
      <c r="A34319" s="289"/>
      <c r="I34319"/>
      <c r="J34319"/>
      <c r="L34319" s="33"/>
      <c r="M34319" s="24"/>
    </row>
    <row r="34320" spans="1:13" x14ac:dyDescent="0.2">
      <c r="A34320" s="289"/>
      <c r="I34320"/>
      <c r="J34320"/>
      <c r="L34320" s="33"/>
      <c r="M34320" s="24"/>
    </row>
    <row r="34321" spans="1:13" x14ac:dyDescent="0.2">
      <c r="A34321" s="289"/>
      <c r="I34321"/>
      <c r="J34321"/>
      <c r="L34321" s="33"/>
      <c r="M34321" s="24"/>
    </row>
    <row r="34322" spans="1:13" x14ac:dyDescent="0.2">
      <c r="A34322" s="289"/>
      <c r="I34322"/>
      <c r="J34322"/>
      <c r="L34322" s="33"/>
      <c r="M34322" s="24"/>
    </row>
    <row r="34323" spans="1:13" x14ac:dyDescent="0.2">
      <c r="A34323" s="289"/>
      <c r="I34323"/>
      <c r="J34323"/>
      <c r="L34323" s="33"/>
      <c r="M34323" s="24"/>
    </row>
    <row r="34324" spans="1:13" x14ac:dyDescent="0.2">
      <c r="A34324" s="289"/>
      <c r="I34324"/>
      <c r="J34324"/>
      <c r="L34324" s="33"/>
      <c r="M34324" s="24"/>
    </row>
    <row r="34325" spans="1:13" x14ac:dyDescent="0.2">
      <c r="A34325" s="289"/>
      <c r="I34325"/>
      <c r="J34325"/>
      <c r="L34325" s="33"/>
      <c r="M34325" s="24"/>
    </row>
    <row r="34326" spans="1:13" x14ac:dyDescent="0.2">
      <c r="A34326" s="289"/>
      <c r="I34326"/>
      <c r="J34326"/>
      <c r="L34326" s="33"/>
      <c r="M34326" s="24"/>
    </row>
    <row r="34327" spans="1:13" x14ac:dyDescent="0.2">
      <c r="A34327" s="289"/>
      <c r="I34327"/>
      <c r="J34327"/>
      <c r="L34327" s="33"/>
      <c r="M34327" s="24"/>
    </row>
    <row r="34328" spans="1:13" x14ac:dyDescent="0.2">
      <c r="A34328" s="289"/>
      <c r="I34328"/>
      <c r="J34328"/>
      <c r="L34328" s="33"/>
      <c r="M34328" s="24"/>
    </row>
    <row r="34329" spans="1:13" x14ac:dyDescent="0.2">
      <c r="A34329" s="289"/>
      <c r="I34329"/>
      <c r="J34329"/>
      <c r="L34329" s="33"/>
      <c r="M34329" s="24"/>
    </row>
    <row r="34330" spans="1:13" x14ac:dyDescent="0.2">
      <c r="A34330" s="289"/>
      <c r="I34330"/>
      <c r="J34330"/>
      <c r="L34330" s="33"/>
      <c r="M34330" s="24"/>
    </row>
    <row r="34331" spans="1:13" x14ac:dyDescent="0.2">
      <c r="A34331" s="289"/>
      <c r="I34331"/>
      <c r="J34331"/>
      <c r="L34331" s="33"/>
      <c r="M34331" s="24"/>
    </row>
    <row r="34332" spans="1:13" x14ac:dyDescent="0.2">
      <c r="A34332" s="289"/>
      <c r="I34332"/>
      <c r="J34332"/>
      <c r="L34332" s="33"/>
      <c r="M34332" s="24"/>
    </row>
    <row r="34333" spans="1:13" x14ac:dyDescent="0.2">
      <c r="A34333" s="289"/>
      <c r="I34333"/>
      <c r="J34333"/>
      <c r="L34333" s="33"/>
      <c r="M34333" s="24"/>
    </row>
    <row r="34334" spans="1:13" x14ac:dyDescent="0.2">
      <c r="A34334" s="289"/>
      <c r="I34334"/>
      <c r="J34334"/>
      <c r="L34334" s="33"/>
      <c r="M34334" s="24"/>
    </row>
    <row r="34335" spans="1:13" x14ac:dyDescent="0.2">
      <c r="A34335" s="289"/>
      <c r="I34335"/>
      <c r="J34335"/>
      <c r="L34335" s="33"/>
      <c r="M34335" s="24"/>
    </row>
    <row r="34336" spans="1:13" x14ac:dyDescent="0.2">
      <c r="A34336" s="289"/>
      <c r="I34336"/>
      <c r="J34336"/>
      <c r="L34336" s="33"/>
      <c r="M34336" s="24"/>
    </row>
    <row r="34337" spans="1:13" x14ac:dyDescent="0.2">
      <c r="A34337" s="289"/>
      <c r="I34337"/>
      <c r="J34337"/>
      <c r="L34337" s="33"/>
      <c r="M34337" s="24"/>
    </row>
    <row r="34338" spans="1:13" x14ac:dyDescent="0.2">
      <c r="A34338" s="289"/>
      <c r="I34338"/>
      <c r="J34338"/>
      <c r="L34338" s="33"/>
      <c r="M34338" s="24"/>
    </row>
    <row r="34339" spans="1:13" x14ac:dyDescent="0.2">
      <c r="A34339" s="289"/>
      <c r="I34339"/>
      <c r="J34339"/>
      <c r="L34339" s="33"/>
      <c r="M34339" s="24"/>
    </row>
    <row r="34340" spans="1:13" x14ac:dyDescent="0.2">
      <c r="A34340" s="289"/>
      <c r="I34340"/>
      <c r="J34340"/>
      <c r="L34340" s="33"/>
      <c r="M34340" s="24"/>
    </row>
    <row r="34341" spans="1:13" x14ac:dyDescent="0.2">
      <c r="A34341" s="289"/>
      <c r="I34341"/>
      <c r="J34341"/>
      <c r="L34341" s="33"/>
      <c r="M34341" s="24"/>
    </row>
    <row r="34342" spans="1:13" x14ac:dyDescent="0.2">
      <c r="A34342" s="289"/>
      <c r="I34342"/>
      <c r="J34342"/>
      <c r="L34342" s="33"/>
      <c r="M34342" s="24"/>
    </row>
    <row r="34343" spans="1:13" x14ac:dyDescent="0.2">
      <c r="A34343" s="289"/>
      <c r="I34343"/>
      <c r="J34343"/>
      <c r="L34343" s="33"/>
      <c r="M34343" s="24"/>
    </row>
    <row r="34344" spans="1:13" x14ac:dyDescent="0.2">
      <c r="A34344" s="289"/>
      <c r="I34344"/>
      <c r="J34344"/>
      <c r="L34344" s="33"/>
      <c r="M34344" s="24"/>
    </row>
    <row r="34345" spans="1:13" x14ac:dyDescent="0.2">
      <c r="A34345" s="289"/>
      <c r="I34345"/>
      <c r="J34345"/>
      <c r="L34345" s="33"/>
      <c r="M34345" s="24"/>
    </row>
    <row r="34346" spans="1:13" x14ac:dyDescent="0.2">
      <c r="A34346" s="289"/>
      <c r="I34346"/>
      <c r="J34346"/>
      <c r="L34346" s="33"/>
      <c r="M34346" s="24"/>
    </row>
    <row r="34347" spans="1:13" x14ac:dyDescent="0.2">
      <c r="A34347" s="289"/>
      <c r="I34347"/>
      <c r="J34347"/>
      <c r="L34347" s="33"/>
      <c r="M34347" s="24"/>
    </row>
    <row r="34348" spans="1:13" x14ac:dyDescent="0.2">
      <c r="A34348" s="289"/>
      <c r="I34348"/>
      <c r="J34348"/>
      <c r="L34348" s="33"/>
      <c r="M34348" s="24"/>
    </row>
    <row r="34349" spans="1:13" x14ac:dyDescent="0.2">
      <c r="A34349" s="289"/>
      <c r="I34349"/>
      <c r="J34349"/>
      <c r="L34349" s="33"/>
      <c r="M34349" s="24"/>
    </row>
    <row r="34350" spans="1:13" x14ac:dyDescent="0.2">
      <c r="A34350" s="289"/>
      <c r="I34350"/>
      <c r="J34350"/>
      <c r="L34350" s="33"/>
      <c r="M34350" s="24"/>
    </row>
    <row r="34351" spans="1:13" x14ac:dyDescent="0.2">
      <c r="A34351" s="289"/>
      <c r="I34351"/>
      <c r="J34351"/>
      <c r="L34351" s="33"/>
      <c r="M34351" s="24"/>
    </row>
    <row r="34352" spans="1:13" x14ac:dyDescent="0.2">
      <c r="A34352" s="289"/>
      <c r="I34352"/>
      <c r="J34352"/>
      <c r="L34352" s="33"/>
      <c r="M34352" s="24"/>
    </row>
    <row r="34353" spans="1:13" x14ac:dyDescent="0.2">
      <c r="A34353" s="289"/>
      <c r="I34353"/>
      <c r="J34353"/>
      <c r="L34353" s="33"/>
      <c r="M34353" s="24"/>
    </row>
    <row r="34354" spans="1:13" x14ac:dyDescent="0.2">
      <c r="A34354" s="289"/>
      <c r="I34354"/>
      <c r="J34354"/>
      <c r="L34354" s="33"/>
      <c r="M34354" s="24"/>
    </row>
    <row r="34355" spans="1:13" x14ac:dyDescent="0.2">
      <c r="A34355" s="289"/>
      <c r="I34355"/>
      <c r="J34355"/>
      <c r="L34355" s="33"/>
      <c r="M34355" s="24"/>
    </row>
    <row r="34356" spans="1:13" x14ac:dyDescent="0.2">
      <c r="A34356" s="289"/>
      <c r="I34356"/>
      <c r="J34356"/>
      <c r="L34356" s="33"/>
      <c r="M34356" s="24"/>
    </row>
    <row r="34357" spans="1:13" x14ac:dyDescent="0.2">
      <c r="A34357" s="289"/>
      <c r="I34357"/>
      <c r="J34357"/>
      <c r="L34357" s="33"/>
      <c r="M34357" s="24"/>
    </row>
    <row r="34358" spans="1:13" x14ac:dyDescent="0.2">
      <c r="A34358" s="289"/>
      <c r="I34358"/>
      <c r="J34358"/>
      <c r="L34358" s="33"/>
      <c r="M34358" s="24"/>
    </row>
    <row r="34359" spans="1:13" x14ac:dyDescent="0.2">
      <c r="A34359" s="289"/>
      <c r="I34359"/>
      <c r="J34359"/>
      <c r="L34359" s="33"/>
      <c r="M34359" s="24"/>
    </row>
    <row r="34360" spans="1:13" x14ac:dyDescent="0.2">
      <c r="A34360" s="289"/>
      <c r="I34360"/>
      <c r="J34360"/>
      <c r="L34360" s="33"/>
      <c r="M34360" s="24"/>
    </row>
    <row r="34361" spans="1:13" x14ac:dyDescent="0.2">
      <c r="A34361" s="289"/>
      <c r="I34361"/>
      <c r="J34361"/>
      <c r="L34361" s="33"/>
      <c r="M34361" s="24"/>
    </row>
    <row r="34362" spans="1:13" x14ac:dyDescent="0.2">
      <c r="A34362" s="289"/>
      <c r="I34362"/>
      <c r="J34362"/>
      <c r="L34362" s="33"/>
      <c r="M34362" s="24"/>
    </row>
    <row r="34363" spans="1:13" x14ac:dyDescent="0.2">
      <c r="A34363" s="289"/>
      <c r="I34363"/>
      <c r="J34363"/>
      <c r="L34363" s="33"/>
      <c r="M34363" s="24"/>
    </row>
    <row r="34364" spans="1:13" x14ac:dyDescent="0.2">
      <c r="A34364" s="289"/>
      <c r="I34364"/>
      <c r="J34364"/>
      <c r="L34364" s="33"/>
      <c r="M34364" s="24"/>
    </row>
    <row r="34365" spans="1:13" x14ac:dyDescent="0.2">
      <c r="A34365" s="289"/>
      <c r="I34365"/>
      <c r="J34365"/>
      <c r="L34365" s="33"/>
      <c r="M34365" s="24"/>
    </row>
    <row r="34366" spans="1:13" x14ac:dyDescent="0.2">
      <c r="A34366" s="289"/>
      <c r="I34366"/>
      <c r="J34366"/>
      <c r="L34366" s="33"/>
      <c r="M34366" s="24"/>
    </row>
    <row r="34367" spans="1:13" x14ac:dyDescent="0.2">
      <c r="A34367" s="289"/>
      <c r="I34367"/>
      <c r="J34367"/>
      <c r="L34367" s="33"/>
      <c r="M34367" s="24"/>
    </row>
    <row r="34368" spans="1:13" x14ac:dyDescent="0.2">
      <c r="A34368" s="289"/>
      <c r="I34368"/>
      <c r="J34368"/>
      <c r="L34368" s="33"/>
      <c r="M34368" s="24"/>
    </row>
    <row r="34369" spans="1:13" x14ac:dyDescent="0.2">
      <c r="A34369" s="289"/>
      <c r="I34369"/>
      <c r="J34369"/>
      <c r="L34369" s="33"/>
      <c r="M34369" s="24"/>
    </row>
    <row r="34370" spans="1:13" x14ac:dyDescent="0.2">
      <c r="A34370" s="289"/>
      <c r="I34370"/>
      <c r="J34370"/>
      <c r="L34370" s="33"/>
      <c r="M34370" s="24"/>
    </row>
    <row r="34371" spans="1:13" x14ac:dyDescent="0.2">
      <c r="A34371" s="289"/>
      <c r="I34371"/>
      <c r="J34371"/>
      <c r="L34371" s="33"/>
      <c r="M34371" s="24"/>
    </row>
    <row r="34372" spans="1:13" x14ac:dyDescent="0.2">
      <c r="A34372" s="289"/>
      <c r="I34372"/>
      <c r="J34372"/>
      <c r="L34372" s="33"/>
      <c r="M34372" s="24"/>
    </row>
    <row r="34373" spans="1:13" x14ac:dyDescent="0.2">
      <c r="A34373" s="289"/>
      <c r="I34373"/>
      <c r="J34373"/>
      <c r="L34373" s="33"/>
      <c r="M34373" s="24"/>
    </row>
    <row r="34374" spans="1:13" x14ac:dyDescent="0.2">
      <c r="A34374" s="289"/>
      <c r="I34374"/>
      <c r="J34374"/>
      <c r="L34374" s="33"/>
      <c r="M34374" s="24"/>
    </row>
    <row r="34375" spans="1:13" x14ac:dyDescent="0.2">
      <c r="A34375" s="289"/>
      <c r="I34375"/>
      <c r="J34375"/>
      <c r="L34375" s="33"/>
      <c r="M34375" s="24"/>
    </row>
    <row r="34376" spans="1:13" x14ac:dyDescent="0.2">
      <c r="A34376" s="289"/>
      <c r="I34376"/>
      <c r="J34376"/>
      <c r="L34376" s="33"/>
      <c r="M34376" s="24"/>
    </row>
    <row r="34377" spans="1:13" x14ac:dyDescent="0.2">
      <c r="A34377" s="289"/>
      <c r="I34377"/>
      <c r="J34377"/>
      <c r="L34377" s="33"/>
      <c r="M34377" s="24"/>
    </row>
    <row r="34378" spans="1:13" x14ac:dyDescent="0.2">
      <c r="A34378" s="289"/>
      <c r="I34378"/>
      <c r="J34378"/>
      <c r="L34378" s="33"/>
      <c r="M34378" s="24"/>
    </row>
    <row r="34379" spans="1:13" x14ac:dyDescent="0.2">
      <c r="A34379" s="289"/>
      <c r="I34379"/>
      <c r="J34379"/>
      <c r="L34379" s="33"/>
      <c r="M34379" s="24"/>
    </row>
    <row r="34380" spans="1:13" x14ac:dyDescent="0.2">
      <c r="A34380" s="289"/>
      <c r="I34380"/>
      <c r="J34380"/>
      <c r="L34380" s="33"/>
      <c r="M34380" s="24"/>
    </row>
    <row r="34381" spans="1:13" x14ac:dyDescent="0.2">
      <c r="A34381" s="289"/>
      <c r="I34381"/>
      <c r="J34381"/>
      <c r="L34381" s="33"/>
      <c r="M34381" s="24"/>
    </row>
    <row r="34382" spans="1:13" x14ac:dyDescent="0.2">
      <c r="A34382" s="289"/>
      <c r="I34382"/>
      <c r="J34382"/>
      <c r="L34382" s="33"/>
      <c r="M34382" s="24"/>
    </row>
    <row r="34383" spans="1:13" x14ac:dyDescent="0.2">
      <c r="A34383" s="289"/>
      <c r="I34383"/>
      <c r="J34383"/>
      <c r="L34383" s="33"/>
      <c r="M34383" s="24"/>
    </row>
    <row r="34384" spans="1:13" x14ac:dyDescent="0.2">
      <c r="A34384" s="289"/>
      <c r="I34384"/>
      <c r="J34384"/>
      <c r="L34384" s="33"/>
      <c r="M34384" s="24"/>
    </row>
    <row r="34385" spans="1:13" x14ac:dyDescent="0.2">
      <c r="A34385" s="289"/>
      <c r="I34385"/>
      <c r="J34385"/>
      <c r="L34385" s="33"/>
      <c r="M34385" s="24"/>
    </row>
    <row r="34386" spans="1:13" x14ac:dyDescent="0.2">
      <c r="A34386" s="289"/>
      <c r="I34386"/>
      <c r="J34386"/>
      <c r="L34386" s="33"/>
      <c r="M34386" s="24"/>
    </row>
    <row r="34387" spans="1:13" x14ac:dyDescent="0.2">
      <c r="A34387" s="289"/>
      <c r="I34387"/>
      <c r="J34387"/>
      <c r="L34387" s="33"/>
      <c r="M34387" s="24"/>
    </row>
    <row r="34388" spans="1:13" x14ac:dyDescent="0.2">
      <c r="A34388" s="289"/>
      <c r="I34388"/>
      <c r="J34388"/>
      <c r="L34388" s="33"/>
      <c r="M34388" s="24"/>
    </row>
    <row r="34389" spans="1:13" x14ac:dyDescent="0.2">
      <c r="A34389" s="289"/>
      <c r="I34389"/>
      <c r="J34389"/>
      <c r="L34389" s="33"/>
      <c r="M34389" s="24"/>
    </row>
    <row r="34390" spans="1:13" x14ac:dyDescent="0.2">
      <c r="A34390" s="289"/>
      <c r="I34390"/>
      <c r="J34390"/>
      <c r="L34390" s="33"/>
      <c r="M34390" s="24"/>
    </row>
    <row r="34391" spans="1:13" x14ac:dyDescent="0.2">
      <c r="A34391" s="289"/>
      <c r="I34391"/>
      <c r="J34391"/>
      <c r="L34391" s="33"/>
      <c r="M34391" s="24"/>
    </row>
    <row r="34392" spans="1:13" x14ac:dyDescent="0.2">
      <c r="A34392" s="289"/>
      <c r="I34392"/>
      <c r="J34392"/>
      <c r="L34392" s="33"/>
      <c r="M34392" s="24"/>
    </row>
    <row r="34393" spans="1:13" x14ac:dyDescent="0.2">
      <c r="A34393" s="289"/>
      <c r="I34393"/>
      <c r="J34393"/>
      <c r="L34393" s="33"/>
      <c r="M34393" s="24"/>
    </row>
    <row r="34394" spans="1:13" x14ac:dyDescent="0.2">
      <c r="A34394" s="289"/>
      <c r="I34394"/>
      <c r="J34394"/>
      <c r="L34394" s="33"/>
      <c r="M34394" s="24"/>
    </row>
    <row r="34395" spans="1:13" x14ac:dyDescent="0.2">
      <c r="A34395" s="289"/>
      <c r="I34395"/>
      <c r="J34395"/>
      <c r="L34395" s="33"/>
      <c r="M34395" s="24"/>
    </row>
    <row r="34396" spans="1:13" x14ac:dyDescent="0.2">
      <c r="A34396" s="289"/>
      <c r="I34396"/>
      <c r="J34396"/>
      <c r="L34396" s="33"/>
      <c r="M34396" s="24"/>
    </row>
    <row r="34397" spans="1:13" x14ac:dyDescent="0.2">
      <c r="A34397" s="289"/>
      <c r="I34397"/>
      <c r="J34397"/>
      <c r="L34397" s="33"/>
      <c r="M34397" s="24"/>
    </row>
    <row r="34398" spans="1:13" x14ac:dyDescent="0.2">
      <c r="A34398" s="289"/>
      <c r="I34398"/>
      <c r="J34398"/>
      <c r="L34398" s="33"/>
      <c r="M34398" s="24"/>
    </row>
    <row r="34399" spans="1:13" x14ac:dyDescent="0.2">
      <c r="A34399" s="289"/>
      <c r="I34399"/>
      <c r="J34399"/>
      <c r="L34399" s="33"/>
      <c r="M34399" s="24"/>
    </row>
    <row r="34400" spans="1:13" x14ac:dyDescent="0.2">
      <c r="A34400" s="289"/>
      <c r="I34400"/>
      <c r="J34400"/>
      <c r="L34400" s="33"/>
      <c r="M34400" s="24"/>
    </row>
    <row r="34401" spans="1:13" x14ac:dyDescent="0.2">
      <c r="A34401" s="289"/>
      <c r="I34401"/>
      <c r="J34401"/>
      <c r="L34401" s="33"/>
      <c r="M34401" s="24"/>
    </row>
    <row r="34402" spans="1:13" x14ac:dyDescent="0.2">
      <c r="A34402" s="289"/>
      <c r="I34402"/>
      <c r="J34402"/>
      <c r="L34402" s="33"/>
      <c r="M34402" s="24"/>
    </row>
    <row r="34403" spans="1:13" x14ac:dyDescent="0.2">
      <c r="A34403" s="289"/>
      <c r="I34403"/>
      <c r="J34403"/>
      <c r="L34403" s="33"/>
      <c r="M34403" s="24"/>
    </row>
    <row r="34404" spans="1:13" x14ac:dyDescent="0.2">
      <c r="A34404" s="289"/>
      <c r="I34404"/>
      <c r="J34404"/>
      <c r="L34404" s="33"/>
      <c r="M34404" s="24"/>
    </row>
    <row r="34405" spans="1:13" x14ac:dyDescent="0.2">
      <c r="A34405" s="289"/>
      <c r="I34405"/>
      <c r="J34405"/>
      <c r="L34405" s="33"/>
      <c r="M34405" s="24"/>
    </row>
    <row r="34406" spans="1:13" x14ac:dyDescent="0.2">
      <c r="A34406" s="289"/>
      <c r="I34406"/>
      <c r="J34406"/>
      <c r="L34406" s="33"/>
      <c r="M34406" s="24"/>
    </row>
    <row r="34407" spans="1:13" x14ac:dyDescent="0.2">
      <c r="A34407" s="289"/>
      <c r="I34407"/>
      <c r="J34407"/>
      <c r="L34407" s="33"/>
      <c r="M34407" s="24"/>
    </row>
    <row r="34408" spans="1:13" x14ac:dyDescent="0.2">
      <c r="A34408" s="289"/>
      <c r="I34408"/>
      <c r="J34408"/>
      <c r="L34408" s="33"/>
      <c r="M34408" s="24"/>
    </row>
    <row r="34409" spans="1:13" x14ac:dyDescent="0.2">
      <c r="A34409" s="289"/>
      <c r="I34409"/>
      <c r="J34409"/>
      <c r="L34409" s="33"/>
      <c r="M34409" s="24"/>
    </row>
    <row r="34410" spans="1:13" x14ac:dyDescent="0.2">
      <c r="A34410" s="289"/>
      <c r="I34410"/>
      <c r="J34410"/>
      <c r="L34410" s="33"/>
      <c r="M34410" s="24"/>
    </row>
    <row r="34411" spans="1:13" x14ac:dyDescent="0.2">
      <c r="A34411" s="289"/>
      <c r="I34411"/>
      <c r="J34411"/>
      <c r="L34411" s="33"/>
      <c r="M34411" s="24"/>
    </row>
    <row r="34412" spans="1:13" x14ac:dyDescent="0.2">
      <c r="A34412" s="289"/>
      <c r="I34412"/>
      <c r="J34412"/>
      <c r="L34412" s="33"/>
      <c r="M34412" s="24"/>
    </row>
    <row r="34413" spans="1:13" x14ac:dyDescent="0.2">
      <c r="A34413" s="289"/>
      <c r="I34413"/>
      <c r="J34413"/>
      <c r="L34413" s="33"/>
      <c r="M34413" s="24"/>
    </row>
    <row r="34414" spans="1:13" x14ac:dyDescent="0.2">
      <c r="A34414" s="289"/>
      <c r="I34414"/>
      <c r="J34414"/>
      <c r="L34414" s="33"/>
      <c r="M34414" s="24"/>
    </row>
    <row r="34415" spans="1:13" x14ac:dyDescent="0.2">
      <c r="A34415" s="289"/>
      <c r="I34415"/>
      <c r="J34415"/>
      <c r="L34415" s="33"/>
      <c r="M34415" s="24"/>
    </row>
    <row r="34416" spans="1:13" x14ac:dyDescent="0.2">
      <c r="A34416" s="289"/>
      <c r="I34416"/>
      <c r="J34416"/>
      <c r="L34416" s="33"/>
      <c r="M34416" s="24"/>
    </row>
    <row r="34417" spans="1:13" x14ac:dyDescent="0.2">
      <c r="A34417" s="289"/>
      <c r="I34417"/>
      <c r="J34417"/>
      <c r="L34417" s="33"/>
      <c r="M34417" s="24"/>
    </row>
    <row r="34418" spans="1:13" x14ac:dyDescent="0.2">
      <c r="A34418" s="289"/>
      <c r="I34418"/>
      <c r="J34418"/>
      <c r="L34418" s="33"/>
      <c r="M34418" s="24"/>
    </row>
    <row r="34419" spans="1:13" x14ac:dyDescent="0.2">
      <c r="A34419" s="289"/>
      <c r="I34419"/>
      <c r="J34419"/>
      <c r="L34419" s="33"/>
      <c r="M34419" s="24"/>
    </row>
    <row r="34420" spans="1:13" x14ac:dyDescent="0.2">
      <c r="A34420" s="289"/>
      <c r="I34420"/>
      <c r="J34420"/>
      <c r="L34420" s="33"/>
      <c r="M34420" s="24"/>
    </row>
    <row r="34421" spans="1:13" x14ac:dyDescent="0.2">
      <c r="A34421" s="289"/>
      <c r="I34421"/>
      <c r="J34421"/>
      <c r="L34421" s="33"/>
      <c r="M34421" s="24"/>
    </row>
    <row r="34422" spans="1:13" x14ac:dyDescent="0.2">
      <c r="A34422" s="289"/>
      <c r="I34422"/>
      <c r="J34422"/>
      <c r="L34422" s="33"/>
      <c r="M34422" s="24"/>
    </row>
    <row r="34423" spans="1:13" x14ac:dyDescent="0.2">
      <c r="A34423" s="289"/>
      <c r="I34423"/>
      <c r="J34423"/>
      <c r="L34423" s="33"/>
      <c r="M34423" s="24"/>
    </row>
    <row r="34424" spans="1:13" x14ac:dyDescent="0.2">
      <c r="A34424" s="289"/>
      <c r="I34424"/>
      <c r="J34424"/>
      <c r="L34424" s="33"/>
      <c r="M34424" s="24"/>
    </row>
    <row r="34425" spans="1:13" x14ac:dyDescent="0.2">
      <c r="A34425" s="289"/>
      <c r="I34425"/>
      <c r="J34425"/>
      <c r="L34425" s="33"/>
      <c r="M34425" s="24"/>
    </row>
    <row r="34426" spans="1:13" x14ac:dyDescent="0.2">
      <c r="A34426" s="289"/>
      <c r="I34426"/>
      <c r="J34426"/>
      <c r="L34426" s="33"/>
      <c r="M34426" s="24"/>
    </row>
    <row r="34427" spans="1:13" x14ac:dyDescent="0.2">
      <c r="A34427" s="289"/>
      <c r="I34427"/>
      <c r="J34427"/>
      <c r="L34427" s="33"/>
      <c r="M34427" s="24"/>
    </row>
    <row r="34428" spans="1:13" x14ac:dyDescent="0.2">
      <c r="A34428" s="289"/>
      <c r="I34428"/>
      <c r="J34428"/>
      <c r="L34428" s="33"/>
      <c r="M34428" s="24"/>
    </row>
    <row r="34429" spans="1:13" x14ac:dyDescent="0.2">
      <c r="A34429" s="289"/>
      <c r="I34429"/>
      <c r="J34429"/>
      <c r="L34429" s="33"/>
      <c r="M34429" s="24"/>
    </row>
    <row r="34430" spans="1:13" x14ac:dyDescent="0.2">
      <c r="A34430" s="289"/>
      <c r="I34430"/>
      <c r="J34430"/>
      <c r="L34430" s="33"/>
      <c r="M34430" s="24"/>
    </row>
    <row r="34431" spans="1:13" x14ac:dyDescent="0.2">
      <c r="A34431" s="289"/>
      <c r="I34431"/>
      <c r="J34431"/>
      <c r="L34431" s="33"/>
      <c r="M34431" s="24"/>
    </row>
    <row r="34432" spans="1:13" x14ac:dyDescent="0.2">
      <c r="A34432" s="289"/>
      <c r="I34432"/>
      <c r="J34432"/>
      <c r="L34432" s="33"/>
      <c r="M34432" s="24"/>
    </row>
    <row r="34433" spans="1:13" x14ac:dyDescent="0.2">
      <c r="A34433" s="289"/>
      <c r="I34433"/>
      <c r="J34433"/>
      <c r="L34433" s="33"/>
      <c r="M34433" s="24"/>
    </row>
    <row r="34434" spans="1:13" x14ac:dyDescent="0.2">
      <c r="A34434" s="289"/>
      <c r="I34434"/>
      <c r="J34434"/>
      <c r="L34434" s="33"/>
      <c r="M34434" s="24"/>
    </row>
    <row r="34435" spans="1:13" x14ac:dyDescent="0.2">
      <c r="A34435" s="289"/>
      <c r="I34435"/>
      <c r="J34435"/>
      <c r="L34435" s="33"/>
      <c r="M34435" s="24"/>
    </row>
    <row r="34436" spans="1:13" x14ac:dyDescent="0.2">
      <c r="A34436" s="289"/>
      <c r="I34436"/>
      <c r="J34436"/>
      <c r="L34436" s="33"/>
      <c r="M34436" s="24"/>
    </row>
    <row r="34437" spans="1:13" x14ac:dyDescent="0.2">
      <c r="A34437" s="289"/>
      <c r="I34437"/>
      <c r="J34437"/>
      <c r="L34437" s="33"/>
      <c r="M34437" s="24"/>
    </row>
    <row r="34438" spans="1:13" x14ac:dyDescent="0.2">
      <c r="A34438" s="289"/>
      <c r="I34438"/>
      <c r="J34438"/>
      <c r="L34438" s="33"/>
      <c r="M34438" s="24"/>
    </row>
    <row r="34439" spans="1:13" x14ac:dyDescent="0.2">
      <c r="A34439" s="289"/>
      <c r="I34439"/>
      <c r="J34439"/>
      <c r="L34439" s="33"/>
      <c r="M34439" s="24"/>
    </row>
    <row r="34440" spans="1:13" x14ac:dyDescent="0.2">
      <c r="A34440" s="289"/>
      <c r="I34440"/>
      <c r="J34440"/>
      <c r="L34440" s="33"/>
      <c r="M34440" s="24"/>
    </row>
    <row r="34441" spans="1:13" x14ac:dyDescent="0.2">
      <c r="A34441" s="289"/>
      <c r="I34441"/>
      <c r="J34441"/>
      <c r="L34441" s="33"/>
      <c r="M34441" s="24"/>
    </row>
    <row r="34442" spans="1:13" x14ac:dyDescent="0.2">
      <c r="A34442" s="289"/>
      <c r="I34442"/>
      <c r="J34442"/>
      <c r="L34442" s="33"/>
      <c r="M34442" s="24"/>
    </row>
    <row r="34443" spans="1:13" x14ac:dyDescent="0.2">
      <c r="A34443" s="289"/>
      <c r="I34443"/>
      <c r="J34443"/>
      <c r="L34443" s="33"/>
      <c r="M34443" s="24"/>
    </row>
    <row r="34444" spans="1:13" x14ac:dyDescent="0.2">
      <c r="A34444" s="289"/>
      <c r="I34444"/>
      <c r="J34444"/>
      <c r="L34444" s="33"/>
      <c r="M34444" s="24"/>
    </row>
    <row r="34445" spans="1:13" x14ac:dyDescent="0.2">
      <c r="A34445" s="289"/>
      <c r="I34445"/>
      <c r="J34445"/>
      <c r="L34445" s="33"/>
      <c r="M34445" s="24"/>
    </row>
    <row r="34446" spans="1:13" x14ac:dyDescent="0.2">
      <c r="A34446" s="289"/>
      <c r="I34446"/>
      <c r="J34446"/>
      <c r="L34446" s="33"/>
      <c r="M34446" s="24"/>
    </row>
    <row r="34447" spans="1:13" x14ac:dyDescent="0.2">
      <c r="A34447" s="289"/>
      <c r="I34447"/>
      <c r="J34447"/>
      <c r="L34447" s="33"/>
      <c r="M34447" s="24"/>
    </row>
    <row r="34448" spans="1:13" x14ac:dyDescent="0.2">
      <c r="A34448" s="289"/>
      <c r="I34448"/>
      <c r="J34448"/>
      <c r="L34448" s="33"/>
      <c r="M34448" s="24"/>
    </row>
    <row r="34449" spans="1:13" x14ac:dyDescent="0.2">
      <c r="A34449" s="289"/>
      <c r="I34449"/>
      <c r="J34449"/>
      <c r="L34449" s="33"/>
      <c r="M34449" s="24"/>
    </row>
    <row r="34450" spans="1:13" x14ac:dyDescent="0.2">
      <c r="A34450" s="289"/>
      <c r="I34450"/>
      <c r="J34450"/>
      <c r="L34450" s="33"/>
      <c r="M34450" s="24"/>
    </row>
    <row r="34451" spans="1:13" x14ac:dyDescent="0.2">
      <c r="A34451" s="289"/>
      <c r="I34451"/>
      <c r="J34451"/>
      <c r="L34451" s="33"/>
      <c r="M34451" s="24"/>
    </row>
    <row r="34452" spans="1:13" x14ac:dyDescent="0.2">
      <c r="A34452" s="289"/>
      <c r="I34452"/>
      <c r="J34452"/>
      <c r="L34452" s="33"/>
      <c r="M34452" s="24"/>
    </row>
    <row r="34453" spans="1:13" x14ac:dyDescent="0.2">
      <c r="A34453" s="289"/>
      <c r="I34453"/>
      <c r="J34453"/>
      <c r="L34453" s="33"/>
      <c r="M34453" s="24"/>
    </row>
    <row r="34454" spans="1:13" x14ac:dyDescent="0.2">
      <c r="A34454" s="289"/>
      <c r="I34454"/>
      <c r="J34454"/>
      <c r="L34454" s="33"/>
      <c r="M34454" s="24"/>
    </row>
    <row r="34455" spans="1:13" x14ac:dyDescent="0.2">
      <c r="A34455" s="289"/>
      <c r="I34455"/>
      <c r="J34455"/>
      <c r="L34455" s="33"/>
      <c r="M34455" s="24"/>
    </row>
    <row r="34456" spans="1:13" x14ac:dyDescent="0.2">
      <c r="A34456" s="289"/>
      <c r="I34456"/>
      <c r="J34456"/>
      <c r="L34456" s="33"/>
      <c r="M34456" s="24"/>
    </row>
    <row r="34457" spans="1:13" x14ac:dyDescent="0.2">
      <c r="A34457" s="289"/>
      <c r="I34457"/>
      <c r="J34457"/>
      <c r="L34457" s="33"/>
      <c r="M34457" s="24"/>
    </row>
    <row r="34458" spans="1:13" x14ac:dyDescent="0.2">
      <c r="A34458" s="289"/>
      <c r="I34458"/>
      <c r="J34458"/>
      <c r="L34458" s="33"/>
      <c r="M34458" s="24"/>
    </row>
    <row r="34459" spans="1:13" x14ac:dyDescent="0.2">
      <c r="A34459" s="289"/>
      <c r="I34459"/>
      <c r="J34459"/>
      <c r="L34459" s="33"/>
      <c r="M34459" s="24"/>
    </row>
    <row r="34460" spans="1:13" x14ac:dyDescent="0.2">
      <c r="A34460" s="289"/>
      <c r="I34460"/>
      <c r="J34460"/>
      <c r="L34460" s="33"/>
      <c r="M34460" s="24"/>
    </row>
    <row r="34461" spans="1:13" x14ac:dyDescent="0.2">
      <c r="A34461" s="289"/>
      <c r="I34461"/>
      <c r="J34461"/>
      <c r="L34461" s="33"/>
      <c r="M34461" s="24"/>
    </row>
    <row r="34462" spans="1:13" x14ac:dyDescent="0.2">
      <c r="A34462" s="289"/>
      <c r="I34462"/>
      <c r="J34462"/>
      <c r="L34462" s="33"/>
      <c r="M34462" s="24"/>
    </row>
    <row r="34463" spans="1:13" x14ac:dyDescent="0.2">
      <c r="A34463" s="289"/>
      <c r="I34463"/>
      <c r="J34463"/>
      <c r="L34463" s="33"/>
      <c r="M34463" s="24"/>
    </row>
    <row r="34464" spans="1:13" x14ac:dyDescent="0.2">
      <c r="A34464" s="289"/>
      <c r="I34464"/>
      <c r="J34464"/>
      <c r="L34464" s="33"/>
      <c r="M34464" s="24"/>
    </row>
    <row r="34465" spans="1:13" x14ac:dyDescent="0.2">
      <c r="A34465" s="289"/>
      <c r="I34465"/>
      <c r="J34465"/>
      <c r="L34465" s="33"/>
      <c r="M34465" s="24"/>
    </row>
    <row r="34466" spans="1:13" x14ac:dyDescent="0.2">
      <c r="A34466" s="289"/>
      <c r="I34466"/>
      <c r="J34466"/>
      <c r="L34466" s="33"/>
      <c r="M34466" s="24"/>
    </row>
    <row r="34467" spans="1:13" x14ac:dyDescent="0.2">
      <c r="A34467" s="289"/>
      <c r="I34467"/>
      <c r="J34467"/>
      <c r="L34467" s="33"/>
      <c r="M34467" s="24"/>
    </row>
    <row r="34468" spans="1:13" x14ac:dyDescent="0.2">
      <c r="A34468" s="289"/>
      <c r="I34468"/>
      <c r="J34468"/>
      <c r="L34468" s="33"/>
      <c r="M34468" s="24"/>
    </row>
    <row r="34469" spans="1:13" x14ac:dyDescent="0.2">
      <c r="A34469" s="289"/>
      <c r="I34469"/>
      <c r="J34469"/>
      <c r="L34469" s="33"/>
      <c r="M34469" s="24"/>
    </row>
    <row r="34470" spans="1:13" x14ac:dyDescent="0.2">
      <c r="A34470" s="289"/>
      <c r="I34470"/>
      <c r="J34470"/>
      <c r="L34470" s="33"/>
      <c r="M34470" s="24"/>
    </row>
    <row r="34471" spans="1:13" x14ac:dyDescent="0.2">
      <c r="A34471" s="289"/>
      <c r="I34471"/>
      <c r="J34471"/>
      <c r="L34471" s="33"/>
      <c r="M34471" s="24"/>
    </row>
    <row r="34472" spans="1:13" x14ac:dyDescent="0.2">
      <c r="A34472" s="289"/>
      <c r="I34472"/>
      <c r="J34472"/>
      <c r="L34472" s="33"/>
      <c r="M34472" s="24"/>
    </row>
    <row r="34473" spans="1:13" x14ac:dyDescent="0.2">
      <c r="A34473" s="289"/>
      <c r="I34473"/>
      <c r="J34473"/>
      <c r="L34473" s="33"/>
      <c r="M34473" s="24"/>
    </row>
    <row r="34474" spans="1:13" x14ac:dyDescent="0.2">
      <c r="A34474" s="289"/>
      <c r="I34474"/>
      <c r="J34474"/>
      <c r="L34474" s="33"/>
      <c r="M34474" s="24"/>
    </row>
    <row r="34475" spans="1:13" x14ac:dyDescent="0.2">
      <c r="A34475" s="289"/>
      <c r="I34475"/>
      <c r="J34475"/>
      <c r="L34475" s="33"/>
      <c r="M34475" s="24"/>
    </row>
    <row r="34476" spans="1:13" x14ac:dyDescent="0.2">
      <c r="A34476" s="289"/>
      <c r="I34476"/>
      <c r="J34476"/>
      <c r="L34476" s="33"/>
      <c r="M34476" s="24"/>
    </row>
    <row r="34477" spans="1:13" x14ac:dyDescent="0.2">
      <c r="A34477" s="289"/>
      <c r="I34477"/>
      <c r="J34477"/>
      <c r="L34477" s="33"/>
      <c r="M34477" s="24"/>
    </row>
    <row r="34478" spans="1:13" x14ac:dyDescent="0.2">
      <c r="A34478" s="289"/>
      <c r="I34478"/>
      <c r="J34478"/>
      <c r="L34478" s="33"/>
      <c r="M34478" s="24"/>
    </row>
    <row r="34479" spans="1:13" x14ac:dyDescent="0.2">
      <c r="A34479" s="289"/>
      <c r="I34479"/>
      <c r="J34479"/>
      <c r="L34479" s="33"/>
      <c r="M34479" s="24"/>
    </row>
    <row r="34480" spans="1:13" x14ac:dyDescent="0.2">
      <c r="A34480" s="289"/>
      <c r="I34480"/>
      <c r="J34480"/>
      <c r="L34480" s="33"/>
      <c r="M34480" s="24"/>
    </row>
    <row r="34481" spans="1:13" x14ac:dyDescent="0.2">
      <c r="A34481" s="289"/>
      <c r="I34481"/>
      <c r="J34481"/>
      <c r="L34481" s="33"/>
      <c r="M34481" s="24"/>
    </row>
    <row r="34482" spans="1:13" x14ac:dyDescent="0.2">
      <c r="A34482" s="289"/>
      <c r="I34482"/>
      <c r="J34482"/>
      <c r="L34482" s="33"/>
      <c r="M34482" s="24"/>
    </row>
    <row r="34483" spans="1:13" x14ac:dyDescent="0.2">
      <c r="A34483" s="289"/>
      <c r="I34483"/>
      <c r="J34483"/>
      <c r="L34483" s="33"/>
      <c r="M34483" s="24"/>
    </row>
    <row r="34484" spans="1:13" x14ac:dyDescent="0.2">
      <c r="A34484" s="289"/>
      <c r="I34484"/>
      <c r="J34484"/>
      <c r="L34484" s="33"/>
      <c r="M34484" s="24"/>
    </row>
    <row r="34485" spans="1:13" x14ac:dyDescent="0.2">
      <c r="A34485" s="289"/>
      <c r="I34485"/>
      <c r="J34485"/>
      <c r="L34485" s="33"/>
      <c r="M34485" s="24"/>
    </row>
    <row r="34486" spans="1:13" x14ac:dyDescent="0.2">
      <c r="A34486" s="289"/>
      <c r="I34486"/>
      <c r="J34486"/>
      <c r="L34486" s="33"/>
      <c r="M34486" s="24"/>
    </row>
    <row r="34487" spans="1:13" x14ac:dyDescent="0.2">
      <c r="A34487" s="289"/>
      <c r="I34487"/>
      <c r="J34487"/>
      <c r="L34487" s="33"/>
      <c r="M34487" s="24"/>
    </row>
    <row r="34488" spans="1:13" x14ac:dyDescent="0.2">
      <c r="A34488" s="289"/>
      <c r="I34488"/>
      <c r="J34488"/>
      <c r="L34488" s="33"/>
      <c r="M34488" s="24"/>
    </row>
    <row r="34489" spans="1:13" x14ac:dyDescent="0.2">
      <c r="A34489" s="289"/>
      <c r="I34489"/>
      <c r="J34489"/>
      <c r="L34489" s="33"/>
      <c r="M34489" s="24"/>
    </row>
    <row r="34490" spans="1:13" x14ac:dyDescent="0.2">
      <c r="A34490" s="289"/>
      <c r="I34490"/>
      <c r="J34490"/>
      <c r="L34490" s="33"/>
      <c r="M34490" s="24"/>
    </row>
    <row r="34491" spans="1:13" x14ac:dyDescent="0.2">
      <c r="A34491" s="289"/>
      <c r="I34491"/>
      <c r="J34491"/>
      <c r="L34491" s="33"/>
      <c r="M34491" s="24"/>
    </row>
    <row r="34492" spans="1:13" x14ac:dyDescent="0.2">
      <c r="A34492" s="289"/>
      <c r="I34492"/>
      <c r="J34492"/>
      <c r="L34492" s="33"/>
      <c r="M34492" s="24"/>
    </row>
    <row r="34493" spans="1:13" x14ac:dyDescent="0.2">
      <c r="A34493" s="289"/>
      <c r="I34493"/>
      <c r="J34493"/>
      <c r="L34493" s="33"/>
      <c r="M34493" s="24"/>
    </row>
    <row r="34494" spans="1:13" x14ac:dyDescent="0.2">
      <c r="A34494" s="289"/>
      <c r="I34494"/>
      <c r="J34494"/>
      <c r="L34494" s="33"/>
      <c r="M34494" s="24"/>
    </row>
    <row r="34495" spans="1:13" x14ac:dyDescent="0.2">
      <c r="A34495" s="289"/>
      <c r="I34495"/>
      <c r="J34495"/>
      <c r="L34495" s="33"/>
      <c r="M34495" s="24"/>
    </row>
    <row r="34496" spans="1:13" x14ac:dyDescent="0.2">
      <c r="A34496" s="289"/>
      <c r="I34496"/>
      <c r="J34496"/>
      <c r="L34496" s="33"/>
      <c r="M34496" s="24"/>
    </row>
    <row r="34497" spans="1:13" x14ac:dyDescent="0.2">
      <c r="A34497" s="289"/>
      <c r="I34497"/>
      <c r="J34497"/>
      <c r="L34497" s="33"/>
      <c r="M34497" s="24"/>
    </row>
    <row r="34498" spans="1:13" x14ac:dyDescent="0.2">
      <c r="A34498" s="289"/>
      <c r="I34498"/>
      <c r="J34498"/>
      <c r="L34498" s="33"/>
      <c r="M34498" s="24"/>
    </row>
    <row r="34499" spans="1:13" x14ac:dyDescent="0.2">
      <c r="A34499" s="289"/>
      <c r="I34499"/>
      <c r="J34499"/>
      <c r="L34499" s="33"/>
      <c r="M34499" s="24"/>
    </row>
    <row r="34500" spans="1:13" x14ac:dyDescent="0.2">
      <c r="A34500" s="289"/>
      <c r="I34500"/>
      <c r="J34500"/>
      <c r="L34500" s="33"/>
      <c r="M34500" s="24"/>
    </row>
    <row r="34501" spans="1:13" x14ac:dyDescent="0.2">
      <c r="A34501" s="289"/>
      <c r="I34501"/>
      <c r="J34501"/>
      <c r="L34501" s="33"/>
      <c r="M34501" s="24"/>
    </row>
    <row r="34502" spans="1:13" x14ac:dyDescent="0.2">
      <c r="A34502" s="289"/>
      <c r="I34502"/>
      <c r="J34502"/>
      <c r="L34502" s="33"/>
      <c r="M34502" s="24"/>
    </row>
    <row r="34503" spans="1:13" x14ac:dyDescent="0.2">
      <c r="A34503" s="289"/>
      <c r="I34503"/>
      <c r="J34503"/>
      <c r="L34503" s="33"/>
      <c r="M34503" s="24"/>
    </row>
    <row r="34504" spans="1:13" x14ac:dyDescent="0.2">
      <c r="A34504" s="289"/>
      <c r="I34504"/>
      <c r="J34504"/>
      <c r="L34504" s="33"/>
      <c r="M34504" s="24"/>
    </row>
    <row r="34505" spans="1:13" x14ac:dyDescent="0.2">
      <c r="A34505" s="289"/>
      <c r="I34505"/>
      <c r="J34505"/>
      <c r="L34505" s="33"/>
      <c r="M34505" s="24"/>
    </row>
    <row r="34506" spans="1:13" x14ac:dyDescent="0.2">
      <c r="A34506" s="289"/>
      <c r="I34506"/>
      <c r="J34506"/>
      <c r="L34506" s="33"/>
      <c r="M34506" s="24"/>
    </row>
    <row r="34507" spans="1:13" x14ac:dyDescent="0.2">
      <c r="A34507" s="289"/>
      <c r="I34507"/>
      <c r="J34507"/>
      <c r="L34507" s="33"/>
      <c r="M34507" s="24"/>
    </row>
    <row r="34508" spans="1:13" x14ac:dyDescent="0.2">
      <c r="A34508" s="289"/>
      <c r="I34508"/>
      <c r="J34508"/>
      <c r="L34508" s="33"/>
      <c r="M34508" s="24"/>
    </row>
    <row r="34509" spans="1:13" x14ac:dyDescent="0.2">
      <c r="A34509" s="289"/>
      <c r="I34509"/>
      <c r="J34509"/>
      <c r="L34509" s="33"/>
      <c r="M34509" s="24"/>
    </row>
    <row r="34510" spans="1:13" x14ac:dyDescent="0.2">
      <c r="A34510" s="289"/>
      <c r="I34510"/>
      <c r="J34510"/>
      <c r="L34510" s="33"/>
      <c r="M34510" s="24"/>
    </row>
    <row r="34511" spans="1:13" x14ac:dyDescent="0.2">
      <c r="A34511" s="289"/>
      <c r="I34511"/>
      <c r="J34511"/>
      <c r="L34511" s="33"/>
      <c r="M34511" s="24"/>
    </row>
    <row r="34512" spans="1:13" x14ac:dyDescent="0.2">
      <c r="A34512" s="289"/>
      <c r="I34512"/>
      <c r="J34512"/>
      <c r="L34512" s="33"/>
      <c r="M34512" s="24"/>
    </row>
    <row r="34513" spans="1:13" x14ac:dyDescent="0.2">
      <c r="A34513" s="289"/>
      <c r="I34513"/>
      <c r="J34513"/>
      <c r="L34513" s="33"/>
      <c r="M34513" s="24"/>
    </row>
    <row r="34514" spans="1:13" x14ac:dyDescent="0.2">
      <c r="A34514" s="289"/>
      <c r="I34514"/>
      <c r="J34514"/>
      <c r="L34514" s="33"/>
      <c r="M34514" s="24"/>
    </row>
    <row r="34515" spans="1:13" x14ac:dyDescent="0.2">
      <c r="A34515" s="289"/>
      <c r="I34515"/>
      <c r="J34515"/>
      <c r="L34515" s="33"/>
      <c r="M34515" s="24"/>
    </row>
    <row r="34516" spans="1:13" x14ac:dyDescent="0.2">
      <c r="A34516" s="289"/>
      <c r="I34516"/>
      <c r="J34516"/>
      <c r="L34516" s="33"/>
      <c r="M34516" s="24"/>
    </row>
    <row r="34517" spans="1:13" x14ac:dyDescent="0.2">
      <c r="A34517" s="289"/>
      <c r="I34517"/>
      <c r="J34517"/>
      <c r="L34517" s="33"/>
      <c r="M34517" s="24"/>
    </row>
    <row r="34518" spans="1:13" x14ac:dyDescent="0.2">
      <c r="A34518" s="289"/>
      <c r="I34518"/>
      <c r="J34518"/>
      <c r="L34518" s="33"/>
      <c r="M34518" s="24"/>
    </row>
    <row r="34519" spans="1:13" x14ac:dyDescent="0.2">
      <c r="A34519" s="289"/>
      <c r="I34519"/>
      <c r="J34519"/>
      <c r="L34519" s="33"/>
      <c r="M34519" s="24"/>
    </row>
    <row r="34520" spans="1:13" x14ac:dyDescent="0.2">
      <c r="A34520" s="289"/>
      <c r="I34520"/>
      <c r="J34520"/>
      <c r="L34520" s="33"/>
      <c r="M34520" s="24"/>
    </row>
    <row r="34521" spans="1:13" x14ac:dyDescent="0.2">
      <c r="A34521" s="289"/>
      <c r="I34521"/>
      <c r="J34521"/>
      <c r="L34521" s="33"/>
      <c r="M34521" s="24"/>
    </row>
    <row r="34522" spans="1:13" x14ac:dyDescent="0.2">
      <c r="A34522" s="289"/>
      <c r="I34522"/>
      <c r="J34522"/>
      <c r="L34522" s="33"/>
      <c r="M34522" s="24"/>
    </row>
    <row r="34523" spans="1:13" x14ac:dyDescent="0.2">
      <c r="A34523" s="289"/>
      <c r="I34523"/>
      <c r="J34523"/>
      <c r="L34523" s="33"/>
      <c r="M34523" s="24"/>
    </row>
    <row r="34524" spans="1:13" x14ac:dyDescent="0.2">
      <c r="A34524" s="289"/>
      <c r="I34524"/>
      <c r="J34524"/>
      <c r="L34524" s="33"/>
      <c r="M34524" s="24"/>
    </row>
    <row r="34525" spans="1:13" x14ac:dyDescent="0.2">
      <c r="A34525" s="289"/>
      <c r="I34525"/>
      <c r="J34525"/>
      <c r="L34525" s="33"/>
      <c r="M34525" s="24"/>
    </row>
    <row r="34526" spans="1:13" x14ac:dyDescent="0.2">
      <c r="A34526" s="289"/>
      <c r="I34526"/>
      <c r="J34526"/>
      <c r="L34526" s="33"/>
      <c r="M34526" s="24"/>
    </row>
    <row r="34527" spans="1:13" x14ac:dyDescent="0.2">
      <c r="A34527" s="289"/>
      <c r="I34527"/>
      <c r="J34527"/>
      <c r="L34527" s="33"/>
      <c r="M34527" s="24"/>
    </row>
    <row r="34528" spans="1:13" x14ac:dyDescent="0.2">
      <c r="A34528" s="289"/>
      <c r="I34528"/>
      <c r="J34528"/>
      <c r="L34528" s="33"/>
      <c r="M34528" s="24"/>
    </row>
    <row r="34529" spans="1:13" x14ac:dyDescent="0.2">
      <c r="A34529" s="289"/>
      <c r="I34529"/>
      <c r="J34529"/>
      <c r="L34529" s="33"/>
      <c r="M34529" s="24"/>
    </row>
    <row r="34530" spans="1:13" x14ac:dyDescent="0.2">
      <c r="A34530" s="289"/>
      <c r="I34530"/>
      <c r="J34530"/>
      <c r="L34530" s="33"/>
      <c r="M34530" s="24"/>
    </row>
    <row r="34531" spans="1:13" x14ac:dyDescent="0.2">
      <c r="A34531" s="289"/>
      <c r="I34531"/>
      <c r="J34531"/>
      <c r="L34531" s="33"/>
      <c r="M34531" s="24"/>
    </row>
    <row r="34532" spans="1:13" x14ac:dyDescent="0.2">
      <c r="A34532" s="289"/>
      <c r="I34532"/>
      <c r="J34532"/>
      <c r="L34532" s="33"/>
      <c r="M34532" s="24"/>
    </row>
    <row r="34533" spans="1:13" x14ac:dyDescent="0.2">
      <c r="A34533" s="289"/>
      <c r="I34533"/>
      <c r="J34533"/>
      <c r="L34533" s="33"/>
      <c r="M34533" s="24"/>
    </row>
    <row r="34534" spans="1:13" x14ac:dyDescent="0.2">
      <c r="A34534" s="289"/>
      <c r="I34534"/>
      <c r="J34534"/>
      <c r="L34534" s="33"/>
      <c r="M34534" s="24"/>
    </row>
    <row r="34535" spans="1:13" x14ac:dyDescent="0.2">
      <c r="A34535" s="289"/>
      <c r="I34535"/>
      <c r="J34535"/>
      <c r="L34535" s="33"/>
      <c r="M34535" s="24"/>
    </row>
    <row r="34536" spans="1:13" x14ac:dyDescent="0.2">
      <c r="A34536" s="289"/>
      <c r="I34536"/>
      <c r="J34536"/>
      <c r="L34536" s="33"/>
      <c r="M34536" s="24"/>
    </row>
    <row r="34537" spans="1:13" x14ac:dyDescent="0.2">
      <c r="A34537" s="289"/>
      <c r="I34537"/>
      <c r="J34537"/>
      <c r="L34537" s="33"/>
      <c r="M34537" s="24"/>
    </row>
    <row r="34538" spans="1:13" x14ac:dyDescent="0.2">
      <c r="A34538" s="289"/>
      <c r="I34538"/>
      <c r="J34538"/>
      <c r="L34538" s="33"/>
      <c r="M34538" s="24"/>
    </row>
    <row r="34539" spans="1:13" x14ac:dyDescent="0.2">
      <c r="A34539" s="289"/>
      <c r="I34539"/>
      <c r="J34539"/>
      <c r="L34539" s="33"/>
      <c r="M34539" s="24"/>
    </row>
    <row r="34540" spans="1:13" x14ac:dyDescent="0.2">
      <c r="A34540" s="289"/>
      <c r="I34540"/>
      <c r="J34540"/>
      <c r="L34540" s="33"/>
      <c r="M34540" s="24"/>
    </row>
    <row r="34541" spans="1:13" x14ac:dyDescent="0.2">
      <c r="A34541" s="289"/>
      <c r="I34541"/>
      <c r="J34541"/>
      <c r="L34541" s="33"/>
      <c r="M34541" s="24"/>
    </row>
    <row r="34542" spans="1:13" x14ac:dyDescent="0.2">
      <c r="A34542" s="289"/>
      <c r="I34542"/>
      <c r="J34542"/>
      <c r="L34542" s="33"/>
      <c r="M34542" s="24"/>
    </row>
    <row r="34543" spans="1:13" x14ac:dyDescent="0.2">
      <c r="A34543" s="289"/>
      <c r="I34543"/>
      <c r="J34543"/>
      <c r="L34543" s="33"/>
      <c r="M34543" s="24"/>
    </row>
    <row r="34544" spans="1:13" x14ac:dyDescent="0.2">
      <c r="A34544" s="289"/>
      <c r="I34544"/>
      <c r="J34544"/>
      <c r="L34544" s="33"/>
      <c r="M34544" s="24"/>
    </row>
    <row r="34545" spans="1:13" x14ac:dyDescent="0.2">
      <c r="A34545" s="289"/>
      <c r="I34545"/>
      <c r="J34545"/>
      <c r="L34545" s="33"/>
      <c r="M34545" s="24"/>
    </row>
    <row r="34546" spans="1:13" x14ac:dyDescent="0.2">
      <c r="A34546" s="289"/>
      <c r="I34546"/>
      <c r="J34546"/>
      <c r="L34546" s="33"/>
      <c r="M34546" s="24"/>
    </row>
    <row r="34547" spans="1:13" x14ac:dyDescent="0.2">
      <c r="A34547" s="289"/>
      <c r="I34547"/>
      <c r="J34547"/>
      <c r="L34547" s="33"/>
      <c r="M34547" s="24"/>
    </row>
    <row r="34548" spans="1:13" x14ac:dyDescent="0.2">
      <c r="A34548" s="289"/>
      <c r="I34548"/>
      <c r="J34548"/>
      <c r="L34548" s="33"/>
      <c r="M34548" s="24"/>
    </row>
    <row r="34549" spans="1:13" x14ac:dyDescent="0.2">
      <c r="A34549" s="289"/>
      <c r="I34549"/>
      <c r="J34549"/>
      <c r="L34549" s="33"/>
      <c r="M34549" s="24"/>
    </row>
    <row r="34550" spans="1:13" x14ac:dyDescent="0.2">
      <c r="A34550" s="289"/>
      <c r="I34550"/>
      <c r="J34550"/>
      <c r="L34550" s="33"/>
      <c r="M34550" s="24"/>
    </row>
    <row r="34551" spans="1:13" x14ac:dyDescent="0.2">
      <c r="A34551" s="289"/>
      <c r="I34551"/>
      <c r="J34551"/>
      <c r="L34551" s="33"/>
      <c r="M34551" s="24"/>
    </row>
    <row r="34552" spans="1:13" x14ac:dyDescent="0.2">
      <c r="A34552" s="289"/>
      <c r="I34552"/>
      <c r="J34552"/>
      <c r="L34552" s="33"/>
      <c r="M34552" s="24"/>
    </row>
    <row r="34553" spans="1:13" x14ac:dyDescent="0.2">
      <c r="A34553" s="289"/>
      <c r="I34553"/>
      <c r="J34553"/>
      <c r="L34553" s="33"/>
      <c r="M34553" s="24"/>
    </row>
    <row r="34554" spans="1:13" x14ac:dyDescent="0.2">
      <c r="A34554" s="289"/>
      <c r="I34554"/>
      <c r="J34554"/>
      <c r="L34554" s="33"/>
      <c r="M34554" s="24"/>
    </row>
    <row r="34555" spans="1:13" x14ac:dyDescent="0.2">
      <c r="A34555" s="289"/>
      <c r="I34555"/>
      <c r="J34555"/>
      <c r="L34555" s="33"/>
      <c r="M34555" s="24"/>
    </row>
    <row r="34556" spans="1:13" x14ac:dyDescent="0.2">
      <c r="A34556" s="289"/>
      <c r="I34556"/>
      <c r="J34556"/>
      <c r="L34556" s="33"/>
      <c r="M34556" s="24"/>
    </row>
    <row r="34557" spans="1:13" x14ac:dyDescent="0.2">
      <c r="A34557" s="289"/>
      <c r="I34557"/>
      <c r="J34557"/>
      <c r="L34557" s="33"/>
      <c r="M34557" s="24"/>
    </row>
    <row r="34558" spans="1:13" x14ac:dyDescent="0.2">
      <c r="A34558" s="289"/>
      <c r="I34558"/>
      <c r="J34558"/>
      <c r="L34558" s="33"/>
      <c r="M34558" s="24"/>
    </row>
    <row r="34559" spans="1:13" x14ac:dyDescent="0.2">
      <c r="A34559" s="289"/>
      <c r="I34559"/>
      <c r="J34559"/>
      <c r="L34559" s="33"/>
      <c r="M34559" s="24"/>
    </row>
    <row r="34560" spans="1:13" x14ac:dyDescent="0.2">
      <c r="A34560" s="289"/>
      <c r="I34560"/>
      <c r="J34560"/>
      <c r="L34560" s="33"/>
      <c r="M34560" s="24"/>
    </row>
    <row r="34561" spans="1:13" x14ac:dyDescent="0.2">
      <c r="A34561" s="289"/>
      <c r="I34561"/>
      <c r="J34561"/>
      <c r="L34561" s="33"/>
      <c r="M34561" s="24"/>
    </row>
    <row r="34562" spans="1:13" x14ac:dyDescent="0.2">
      <c r="A34562" s="289"/>
      <c r="I34562"/>
      <c r="J34562"/>
      <c r="L34562" s="33"/>
      <c r="M34562" s="24"/>
    </row>
    <row r="34563" spans="1:13" x14ac:dyDescent="0.2">
      <c r="A34563" s="289"/>
      <c r="I34563"/>
      <c r="J34563"/>
      <c r="L34563" s="33"/>
      <c r="M34563" s="24"/>
    </row>
    <row r="34564" spans="1:13" x14ac:dyDescent="0.2">
      <c r="A34564" s="289"/>
      <c r="I34564"/>
      <c r="J34564"/>
      <c r="L34564" s="33"/>
      <c r="M34564" s="24"/>
    </row>
    <row r="34565" spans="1:13" x14ac:dyDescent="0.2">
      <c r="A34565" s="289"/>
      <c r="I34565"/>
      <c r="J34565"/>
      <c r="L34565" s="33"/>
      <c r="M34565" s="24"/>
    </row>
    <row r="34566" spans="1:13" x14ac:dyDescent="0.2">
      <c r="A34566" s="289"/>
      <c r="I34566"/>
      <c r="J34566"/>
      <c r="L34566" s="33"/>
      <c r="M34566" s="24"/>
    </row>
    <row r="34567" spans="1:13" x14ac:dyDescent="0.2">
      <c r="A34567" s="289"/>
      <c r="I34567"/>
      <c r="J34567"/>
      <c r="L34567" s="33"/>
      <c r="M34567" s="24"/>
    </row>
    <row r="34568" spans="1:13" x14ac:dyDescent="0.2">
      <c r="A34568" s="289"/>
      <c r="I34568"/>
      <c r="J34568"/>
      <c r="L34568" s="33"/>
      <c r="M34568" s="24"/>
    </row>
    <row r="34569" spans="1:13" x14ac:dyDescent="0.2">
      <c r="A34569" s="289"/>
      <c r="I34569"/>
      <c r="J34569"/>
      <c r="L34569" s="33"/>
      <c r="M34569" s="24"/>
    </row>
    <row r="34570" spans="1:13" x14ac:dyDescent="0.2">
      <c r="A34570" s="289"/>
      <c r="I34570"/>
      <c r="J34570"/>
      <c r="L34570" s="33"/>
      <c r="M34570" s="24"/>
    </row>
    <row r="34571" spans="1:13" x14ac:dyDescent="0.2">
      <c r="A34571" s="289"/>
      <c r="I34571"/>
      <c r="J34571"/>
      <c r="L34571" s="33"/>
      <c r="M34571" s="24"/>
    </row>
    <row r="34572" spans="1:13" x14ac:dyDescent="0.2">
      <c r="A34572" s="289"/>
      <c r="I34572"/>
      <c r="J34572"/>
      <c r="L34572" s="33"/>
      <c r="M34572" s="24"/>
    </row>
    <row r="34573" spans="1:13" x14ac:dyDescent="0.2">
      <c r="A34573" s="289"/>
      <c r="I34573"/>
      <c r="J34573"/>
      <c r="L34573" s="33"/>
      <c r="M34573" s="24"/>
    </row>
    <row r="34574" spans="1:13" x14ac:dyDescent="0.2">
      <c r="A34574" s="289"/>
      <c r="I34574"/>
      <c r="J34574"/>
      <c r="L34574" s="33"/>
      <c r="M34574" s="24"/>
    </row>
    <row r="34575" spans="1:13" x14ac:dyDescent="0.2">
      <c r="A34575" s="289"/>
      <c r="I34575"/>
      <c r="J34575"/>
      <c r="L34575" s="33"/>
      <c r="M34575" s="24"/>
    </row>
    <row r="34576" spans="1:13" x14ac:dyDescent="0.2">
      <c r="A34576" s="289"/>
      <c r="I34576"/>
      <c r="J34576"/>
      <c r="L34576" s="33"/>
      <c r="M34576" s="24"/>
    </row>
    <row r="34577" spans="1:13" x14ac:dyDescent="0.2">
      <c r="A34577" s="289"/>
      <c r="I34577"/>
      <c r="J34577"/>
      <c r="L34577" s="33"/>
      <c r="M34577" s="24"/>
    </row>
    <row r="34578" spans="1:13" x14ac:dyDescent="0.2">
      <c r="A34578" s="289"/>
      <c r="I34578"/>
      <c r="J34578"/>
      <c r="L34578" s="33"/>
      <c r="M34578" s="24"/>
    </row>
    <row r="34579" spans="1:13" x14ac:dyDescent="0.2">
      <c r="A34579" s="289"/>
      <c r="I34579"/>
      <c r="J34579"/>
      <c r="L34579" s="33"/>
      <c r="M34579" s="24"/>
    </row>
    <row r="34580" spans="1:13" x14ac:dyDescent="0.2">
      <c r="A34580" s="289"/>
      <c r="I34580"/>
      <c r="J34580"/>
      <c r="L34580" s="33"/>
      <c r="M34580" s="24"/>
    </row>
    <row r="34581" spans="1:13" x14ac:dyDescent="0.2">
      <c r="A34581" s="289"/>
      <c r="I34581"/>
      <c r="J34581"/>
      <c r="L34581" s="33"/>
      <c r="M34581" s="24"/>
    </row>
    <row r="34582" spans="1:13" x14ac:dyDescent="0.2">
      <c r="A34582" s="289"/>
      <c r="I34582"/>
      <c r="J34582"/>
      <c r="L34582" s="33"/>
      <c r="M34582" s="24"/>
    </row>
    <row r="34583" spans="1:13" x14ac:dyDescent="0.2">
      <c r="A34583" s="289"/>
      <c r="I34583"/>
      <c r="J34583"/>
      <c r="L34583" s="33"/>
      <c r="M34583" s="24"/>
    </row>
    <row r="34584" spans="1:13" x14ac:dyDescent="0.2">
      <c r="A34584" s="289"/>
      <c r="I34584"/>
      <c r="J34584"/>
      <c r="L34584" s="33"/>
      <c r="M34584" s="24"/>
    </row>
    <row r="34585" spans="1:13" x14ac:dyDescent="0.2">
      <c r="A34585" s="289"/>
      <c r="I34585"/>
      <c r="J34585"/>
      <c r="L34585" s="33"/>
      <c r="M34585" s="24"/>
    </row>
    <row r="34586" spans="1:13" x14ac:dyDescent="0.2">
      <c r="A34586" s="289"/>
      <c r="I34586"/>
      <c r="J34586"/>
      <c r="L34586" s="33"/>
      <c r="M34586" s="24"/>
    </row>
    <row r="34587" spans="1:13" x14ac:dyDescent="0.2">
      <c r="A34587" s="289"/>
      <c r="I34587"/>
      <c r="J34587"/>
      <c r="L34587" s="33"/>
      <c r="M34587" s="24"/>
    </row>
    <row r="34588" spans="1:13" x14ac:dyDescent="0.2">
      <c r="A34588" s="289"/>
      <c r="I34588"/>
      <c r="J34588"/>
      <c r="L34588" s="33"/>
      <c r="M34588" s="24"/>
    </row>
    <row r="34589" spans="1:13" x14ac:dyDescent="0.2">
      <c r="A34589" s="289"/>
      <c r="I34589"/>
      <c r="J34589"/>
      <c r="L34589" s="33"/>
      <c r="M34589" s="24"/>
    </row>
    <row r="34590" spans="1:13" x14ac:dyDescent="0.2">
      <c r="A34590" s="289"/>
      <c r="I34590"/>
      <c r="J34590"/>
      <c r="L34590" s="33"/>
      <c r="M34590" s="24"/>
    </row>
    <row r="34591" spans="1:13" x14ac:dyDescent="0.2">
      <c r="A34591" s="289"/>
      <c r="I34591"/>
      <c r="J34591"/>
      <c r="L34591" s="33"/>
      <c r="M34591" s="24"/>
    </row>
    <row r="34592" spans="1:13" x14ac:dyDescent="0.2">
      <c r="A34592" s="289"/>
      <c r="I34592"/>
      <c r="J34592"/>
      <c r="L34592" s="33"/>
      <c r="M34592" s="24"/>
    </row>
    <row r="34593" spans="1:13" x14ac:dyDescent="0.2">
      <c r="A34593" s="289"/>
      <c r="I34593"/>
      <c r="J34593"/>
      <c r="L34593" s="33"/>
      <c r="M34593" s="24"/>
    </row>
    <row r="34594" spans="1:13" x14ac:dyDescent="0.2">
      <c r="A34594" s="289"/>
      <c r="I34594"/>
      <c r="J34594"/>
      <c r="L34594" s="33"/>
      <c r="M34594" s="24"/>
    </row>
    <row r="34595" spans="1:13" x14ac:dyDescent="0.2">
      <c r="A34595" s="289"/>
      <c r="I34595"/>
      <c r="J34595"/>
      <c r="L34595" s="33"/>
      <c r="M34595" s="24"/>
    </row>
    <row r="34596" spans="1:13" x14ac:dyDescent="0.2">
      <c r="A34596" s="289"/>
      <c r="I34596"/>
      <c r="J34596"/>
      <c r="L34596" s="33"/>
      <c r="M34596" s="24"/>
    </row>
    <row r="34597" spans="1:13" x14ac:dyDescent="0.2">
      <c r="A34597" s="289"/>
      <c r="I34597"/>
      <c r="J34597"/>
      <c r="L34597" s="33"/>
      <c r="M34597" s="24"/>
    </row>
    <row r="34598" spans="1:13" x14ac:dyDescent="0.2">
      <c r="A34598" s="289"/>
      <c r="I34598"/>
      <c r="J34598"/>
      <c r="L34598" s="33"/>
      <c r="M34598" s="24"/>
    </row>
    <row r="34599" spans="1:13" x14ac:dyDescent="0.2">
      <c r="A34599" s="289"/>
      <c r="I34599"/>
      <c r="J34599"/>
      <c r="L34599" s="33"/>
      <c r="M34599" s="24"/>
    </row>
    <row r="34600" spans="1:13" x14ac:dyDescent="0.2">
      <c r="A34600" s="289"/>
      <c r="I34600"/>
      <c r="J34600"/>
      <c r="L34600" s="33"/>
      <c r="M34600" s="24"/>
    </row>
    <row r="34601" spans="1:13" x14ac:dyDescent="0.2">
      <c r="A34601" s="289"/>
      <c r="I34601"/>
      <c r="J34601"/>
      <c r="L34601" s="33"/>
      <c r="M34601" s="24"/>
    </row>
    <row r="34602" spans="1:13" x14ac:dyDescent="0.2">
      <c r="A34602" s="289"/>
      <c r="I34602"/>
      <c r="J34602"/>
      <c r="L34602" s="33"/>
      <c r="M34602" s="24"/>
    </row>
    <row r="34603" spans="1:13" x14ac:dyDescent="0.2">
      <c r="A34603" s="289"/>
      <c r="I34603"/>
      <c r="J34603"/>
      <c r="L34603" s="33"/>
      <c r="M34603" s="24"/>
    </row>
    <row r="34604" spans="1:13" x14ac:dyDescent="0.2">
      <c r="A34604" s="289"/>
      <c r="I34604"/>
      <c r="J34604"/>
      <c r="L34604" s="33"/>
      <c r="M34604" s="24"/>
    </row>
    <row r="34605" spans="1:13" x14ac:dyDescent="0.2">
      <c r="A34605" s="289"/>
      <c r="I34605"/>
      <c r="J34605"/>
      <c r="L34605" s="33"/>
      <c r="M34605" s="24"/>
    </row>
    <row r="34606" spans="1:13" x14ac:dyDescent="0.2">
      <c r="A34606" s="289"/>
      <c r="I34606"/>
      <c r="J34606"/>
      <c r="L34606" s="33"/>
      <c r="M34606" s="24"/>
    </row>
    <row r="34607" spans="1:13" x14ac:dyDescent="0.2">
      <c r="A34607" s="289"/>
      <c r="I34607"/>
      <c r="J34607"/>
      <c r="L34607" s="33"/>
      <c r="M34607" s="24"/>
    </row>
    <row r="34608" spans="1:13" x14ac:dyDescent="0.2">
      <c r="A34608" s="289"/>
      <c r="I34608"/>
      <c r="J34608"/>
      <c r="L34608" s="33"/>
      <c r="M34608" s="24"/>
    </row>
    <row r="34609" spans="1:13" x14ac:dyDescent="0.2">
      <c r="A34609" s="289"/>
      <c r="I34609"/>
      <c r="J34609"/>
      <c r="L34609" s="33"/>
      <c r="M34609" s="24"/>
    </row>
    <row r="34610" spans="1:13" x14ac:dyDescent="0.2">
      <c r="A34610" s="289"/>
      <c r="I34610"/>
      <c r="J34610"/>
      <c r="L34610" s="33"/>
      <c r="M34610" s="24"/>
    </row>
    <row r="34611" spans="1:13" x14ac:dyDescent="0.2">
      <c r="A34611" s="289"/>
      <c r="I34611"/>
      <c r="J34611"/>
      <c r="L34611" s="33"/>
      <c r="M34611" s="24"/>
    </row>
    <row r="34612" spans="1:13" x14ac:dyDescent="0.2">
      <c r="A34612" s="289"/>
      <c r="I34612"/>
      <c r="J34612"/>
      <c r="L34612" s="33"/>
      <c r="M34612" s="24"/>
    </row>
    <row r="34613" spans="1:13" x14ac:dyDescent="0.2">
      <c r="A34613" s="289"/>
      <c r="I34613"/>
      <c r="J34613"/>
      <c r="L34613" s="33"/>
      <c r="M34613" s="24"/>
    </row>
    <row r="34614" spans="1:13" x14ac:dyDescent="0.2">
      <c r="A34614" s="289"/>
      <c r="I34614"/>
      <c r="J34614"/>
      <c r="L34614" s="33"/>
      <c r="M34614" s="24"/>
    </row>
    <row r="34615" spans="1:13" x14ac:dyDescent="0.2">
      <c r="A34615" s="289"/>
      <c r="I34615"/>
      <c r="J34615"/>
      <c r="L34615" s="33"/>
      <c r="M34615" s="24"/>
    </row>
    <row r="34616" spans="1:13" x14ac:dyDescent="0.2">
      <c r="A34616" s="289"/>
      <c r="I34616"/>
      <c r="J34616"/>
      <c r="L34616" s="33"/>
      <c r="M34616" s="24"/>
    </row>
    <row r="34617" spans="1:13" x14ac:dyDescent="0.2">
      <c r="A34617" s="289"/>
      <c r="I34617"/>
      <c r="J34617"/>
      <c r="L34617" s="33"/>
      <c r="M34617" s="24"/>
    </row>
    <row r="34618" spans="1:13" x14ac:dyDescent="0.2">
      <c r="A34618" s="289"/>
      <c r="I34618"/>
      <c r="J34618"/>
      <c r="L34618" s="33"/>
      <c r="M34618" s="24"/>
    </row>
    <row r="34619" spans="1:13" x14ac:dyDescent="0.2">
      <c r="A34619" s="289"/>
      <c r="I34619"/>
      <c r="J34619"/>
      <c r="L34619" s="33"/>
      <c r="M34619" s="24"/>
    </row>
    <row r="34620" spans="1:13" x14ac:dyDescent="0.2">
      <c r="A34620" s="289"/>
      <c r="I34620"/>
      <c r="J34620"/>
      <c r="L34620" s="33"/>
      <c r="M34620" s="24"/>
    </row>
    <row r="34621" spans="1:13" x14ac:dyDescent="0.2">
      <c r="A34621" s="289"/>
      <c r="I34621"/>
      <c r="J34621"/>
      <c r="L34621" s="33"/>
      <c r="M34621" s="24"/>
    </row>
    <row r="34622" spans="1:13" x14ac:dyDescent="0.2">
      <c r="A34622" s="289"/>
      <c r="I34622"/>
      <c r="J34622"/>
      <c r="L34622" s="33"/>
      <c r="M34622" s="24"/>
    </row>
    <row r="34623" spans="1:13" x14ac:dyDescent="0.2">
      <c r="A34623" s="289"/>
      <c r="I34623"/>
      <c r="J34623"/>
      <c r="L34623" s="33"/>
      <c r="M34623" s="24"/>
    </row>
    <row r="34624" spans="1:13" x14ac:dyDescent="0.2">
      <c r="A34624" s="289"/>
      <c r="I34624"/>
      <c r="J34624"/>
      <c r="L34624" s="33"/>
      <c r="M34624" s="24"/>
    </row>
    <row r="34625" spans="1:13" x14ac:dyDescent="0.2">
      <c r="A34625" s="289"/>
      <c r="I34625"/>
      <c r="J34625"/>
      <c r="L34625" s="33"/>
      <c r="M34625" s="24"/>
    </row>
    <row r="34626" spans="1:13" x14ac:dyDescent="0.2">
      <c r="A34626" s="289"/>
      <c r="I34626"/>
      <c r="J34626"/>
      <c r="L34626" s="33"/>
      <c r="M34626" s="24"/>
    </row>
    <row r="34627" spans="1:13" x14ac:dyDescent="0.2">
      <c r="A34627" s="289"/>
      <c r="I34627"/>
      <c r="J34627"/>
      <c r="L34627" s="33"/>
      <c r="M34627" s="24"/>
    </row>
    <row r="34628" spans="1:13" x14ac:dyDescent="0.2">
      <c r="A34628" s="289"/>
      <c r="I34628"/>
      <c r="J34628"/>
      <c r="L34628" s="33"/>
      <c r="M34628" s="24"/>
    </row>
    <row r="34629" spans="1:13" x14ac:dyDescent="0.2">
      <c r="A34629" s="289"/>
      <c r="I34629"/>
      <c r="J34629"/>
      <c r="L34629" s="33"/>
      <c r="M34629" s="24"/>
    </row>
    <row r="34630" spans="1:13" x14ac:dyDescent="0.2">
      <c r="A34630" s="289"/>
      <c r="I34630"/>
      <c r="J34630"/>
      <c r="L34630" s="33"/>
      <c r="M34630" s="24"/>
    </row>
    <row r="34631" spans="1:13" x14ac:dyDescent="0.2">
      <c r="A34631" s="289"/>
      <c r="I34631"/>
      <c r="J34631"/>
      <c r="L34631" s="33"/>
      <c r="M34631" s="24"/>
    </row>
    <row r="34632" spans="1:13" x14ac:dyDescent="0.2">
      <c r="A34632" s="289"/>
      <c r="I34632"/>
      <c r="J34632"/>
      <c r="L34632" s="33"/>
      <c r="M34632" s="24"/>
    </row>
    <row r="34633" spans="1:13" x14ac:dyDescent="0.2">
      <c r="A34633" s="289"/>
      <c r="I34633"/>
      <c r="J34633"/>
      <c r="L34633" s="33"/>
      <c r="M34633" s="24"/>
    </row>
    <row r="34634" spans="1:13" x14ac:dyDescent="0.2">
      <c r="A34634" s="289"/>
      <c r="I34634"/>
      <c r="J34634"/>
      <c r="L34634" s="33"/>
      <c r="M34634" s="24"/>
    </row>
    <row r="34635" spans="1:13" x14ac:dyDescent="0.2">
      <c r="A34635" s="289"/>
      <c r="I34635"/>
      <c r="J34635"/>
      <c r="L34635" s="33"/>
      <c r="M34635" s="24"/>
    </row>
    <row r="34636" spans="1:13" x14ac:dyDescent="0.2">
      <c r="A34636" s="289"/>
      <c r="I34636"/>
      <c r="J34636"/>
      <c r="L34636" s="33"/>
      <c r="M34636" s="24"/>
    </row>
    <row r="34637" spans="1:13" x14ac:dyDescent="0.2">
      <c r="A34637" s="289"/>
      <c r="I34637"/>
      <c r="J34637"/>
      <c r="L34637" s="33"/>
      <c r="M34637" s="24"/>
    </row>
    <row r="34638" spans="1:13" x14ac:dyDescent="0.2">
      <c r="A34638" s="289"/>
      <c r="I34638"/>
      <c r="J34638"/>
      <c r="L34638" s="33"/>
      <c r="M34638" s="24"/>
    </row>
    <row r="34639" spans="1:13" x14ac:dyDescent="0.2">
      <c r="A34639" s="289"/>
      <c r="I34639"/>
      <c r="J34639"/>
      <c r="L34639" s="33"/>
      <c r="M34639" s="24"/>
    </row>
    <row r="34640" spans="1:13" x14ac:dyDescent="0.2">
      <c r="A34640" s="289"/>
      <c r="I34640"/>
      <c r="J34640"/>
      <c r="L34640" s="33"/>
      <c r="M34640" s="24"/>
    </row>
    <row r="34641" spans="1:13" x14ac:dyDescent="0.2">
      <c r="A34641" s="289"/>
      <c r="I34641"/>
      <c r="J34641"/>
      <c r="L34641" s="33"/>
      <c r="M34641" s="24"/>
    </row>
    <row r="34642" spans="1:13" x14ac:dyDescent="0.2">
      <c r="A34642" s="289"/>
      <c r="I34642"/>
      <c r="J34642"/>
      <c r="L34642" s="33"/>
      <c r="M34642" s="24"/>
    </row>
    <row r="34643" spans="1:13" x14ac:dyDescent="0.2">
      <c r="A34643" s="289"/>
      <c r="I34643"/>
      <c r="J34643"/>
      <c r="L34643" s="33"/>
      <c r="M34643" s="24"/>
    </row>
    <row r="34644" spans="1:13" x14ac:dyDescent="0.2">
      <c r="A34644" s="289"/>
      <c r="I34644"/>
      <c r="J34644"/>
      <c r="L34644" s="33"/>
      <c r="M34644" s="24"/>
    </row>
    <row r="34645" spans="1:13" x14ac:dyDescent="0.2">
      <c r="A34645" s="289"/>
      <c r="I34645"/>
      <c r="J34645"/>
      <c r="L34645" s="33"/>
      <c r="M34645" s="24"/>
    </row>
    <row r="34646" spans="1:13" x14ac:dyDescent="0.2">
      <c r="A34646" s="289"/>
      <c r="I34646"/>
      <c r="J34646"/>
      <c r="L34646" s="33"/>
      <c r="M34646" s="24"/>
    </row>
    <row r="34647" spans="1:13" x14ac:dyDescent="0.2">
      <c r="A34647" s="289"/>
      <c r="I34647"/>
      <c r="J34647"/>
      <c r="L34647" s="33"/>
      <c r="M34647" s="24"/>
    </row>
    <row r="34648" spans="1:13" x14ac:dyDescent="0.2">
      <c r="A34648" s="289"/>
      <c r="I34648"/>
      <c r="J34648"/>
      <c r="L34648" s="33"/>
      <c r="M34648" s="24"/>
    </row>
    <row r="34649" spans="1:13" x14ac:dyDescent="0.2">
      <c r="A34649" s="289"/>
      <c r="I34649"/>
      <c r="J34649"/>
      <c r="L34649" s="33"/>
      <c r="M34649" s="24"/>
    </row>
    <row r="34650" spans="1:13" x14ac:dyDescent="0.2">
      <c r="A34650" s="289"/>
      <c r="I34650"/>
      <c r="J34650"/>
      <c r="L34650" s="33"/>
      <c r="M34650" s="24"/>
    </row>
    <row r="34651" spans="1:13" x14ac:dyDescent="0.2">
      <c r="A34651" s="289"/>
      <c r="I34651"/>
      <c r="J34651"/>
      <c r="L34651" s="33"/>
      <c r="M34651" s="24"/>
    </row>
    <row r="34652" spans="1:13" x14ac:dyDescent="0.2">
      <c r="A34652" s="289"/>
      <c r="I34652"/>
      <c r="J34652"/>
      <c r="L34652" s="33"/>
      <c r="M34652" s="24"/>
    </row>
    <row r="34653" spans="1:13" x14ac:dyDescent="0.2">
      <c r="A34653" s="289"/>
      <c r="I34653"/>
      <c r="J34653"/>
      <c r="L34653" s="33"/>
      <c r="M34653" s="24"/>
    </row>
    <row r="34654" spans="1:13" x14ac:dyDescent="0.2">
      <c r="A34654" s="289"/>
      <c r="I34654"/>
      <c r="J34654"/>
      <c r="L34654" s="33"/>
      <c r="M34654" s="24"/>
    </row>
    <row r="34655" spans="1:13" x14ac:dyDescent="0.2">
      <c r="A34655" s="289"/>
      <c r="I34655"/>
      <c r="J34655"/>
      <c r="L34655" s="33"/>
      <c r="M34655" s="24"/>
    </row>
    <row r="34656" spans="1:13" x14ac:dyDescent="0.2">
      <c r="A34656" s="289"/>
      <c r="I34656"/>
      <c r="J34656"/>
      <c r="L34656" s="33"/>
      <c r="M34656" s="24"/>
    </row>
    <row r="34657" spans="1:13" x14ac:dyDescent="0.2">
      <c r="A34657" s="289"/>
      <c r="I34657"/>
      <c r="J34657"/>
      <c r="L34657" s="33"/>
      <c r="M34657" s="24"/>
    </row>
    <row r="34658" spans="1:13" x14ac:dyDescent="0.2">
      <c r="A34658" s="289"/>
      <c r="I34658"/>
      <c r="J34658"/>
      <c r="L34658" s="33"/>
      <c r="M34658" s="24"/>
    </row>
    <row r="34659" spans="1:13" x14ac:dyDescent="0.2">
      <c r="A34659" s="289"/>
      <c r="I34659"/>
      <c r="J34659"/>
      <c r="L34659" s="33"/>
      <c r="M34659" s="24"/>
    </row>
    <row r="34660" spans="1:13" x14ac:dyDescent="0.2">
      <c r="A34660" s="289"/>
      <c r="I34660"/>
      <c r="J34660"/>
      <c r="L34660" s="33"/>
      <c r="M34660" s="24"/>
    </row>
    <row r="34661" spans="1:13" x14ac:dyDescent="0.2">
      <c r="A34661" s="289"/>
      <c r="I34661"/>
      <c r="J34661"/>
      <c r="L34661" s="33"/>
      <c r="M34661" s="24"/>
    </row>
    <row r="34662" spans="1:13" x14ac:dyDescent="0.2">
      <c r="A34662" s="289"/>
      <c r="I34662"/>
      <c r="J34662"/>
      <c r="L34662" s="33"/>
      <c r="M34662" s="24"/>
    </row>
    <row r="34663" spans="1:13" x14ac:dyDescent="0.2">
      <c r="A34663" s="289"/>
      <c r="I34663"/>
      <c r="J34663"/>
      <c r="L34663" s="33"/>
      <c r="M34663" s="24"/>
    </row>
    <row r="34664" spans="1:13" x14ac:dyDescent="0.2">
      <c r="A34664" s="289"/>
      <c r="I34664"/>
      <c r="J34664"/>
      <c r="L34664" s="33"/>
      <c r="M34664" s="24"/>
    </row>
    <row r="34665" spans="1:13" x14ac:dyDescent="0.2">
      <c r="A34665" s="289"/>
      <c r="I34665"/>
      <c r="J34665"/>
      <c r="L34665" s="33"/>
      <c r="M34665" s="24"/>
    </row>
    <row r="34666" spans="1:13" x14ac:dyDescent="0.2">
      <c r="A34666" s="289"/>
      <c r="I34666"/>
      <c r="J34666"/>
      <c r="L34666" s="33"/>
      <c r="M34666" s="24"/>
    </row>
    <row r="34667" spans="1:13" x14ac:dyDescent="0.2">
      <c r="A34667" s="289"/>
      <c r="I34667"/>
      <c r="J34667"/>
      <c r="L34667" s="33"/>
      <c r="M34667" s="24"/>
    </row>
    <row r="34668" spans="1:13" x14ac:dyDescent="0.2">
      <c r="A34668" s="289"/>
      <c r="I34668"/>
      <c r="J34668"/>
      <c r="L34668" s="33"/>
      <c r="M34668" s="24"/>
    </row>
    <row r="34669" spans="1:13" x14ac:dyDescent="0.2">
      <c r="A34669" s="289"/>
      <c r="I34669"/>
      <c r="J34669"/>
      <c r="L34669" s="33"/>
      <c r="M34669" s="24"/>
    </row>
    <row r="34670" spans="1:13" x14ac:dyDescent="0.2">
      <c r="A34670" s="289"/>
      <c r="I34670"/>
      <c r="J34670"/>
      <c r="L34670" s="33"/>
      <c r="M34670" s="24"/>
    </row>
    <row r="34671" spans="1:13" x14ac:dyDescent="0.2">
      <c r="A34671" s="289"/>
      <c r="I34671"/>
      <c r="J34671"/>
      <c r="L34671" s="33"/>
      <c r="M34671" s="24"/>
    </row>
    <row r="34672" spans="1:13" x14ac:dyDescent="0.2">
      <c r="A34672" s="289"/>
      <c r="I34672"/>
      <c r="J34672"/>
      <c r="L34672" s="33"/>
      <c r="M34672" s="24"/>
    </row>
    <row r="34673" spans="1:13" x14ac:dyDescent="0.2">
      <c r="A34673" s="289"/>
      <c r="I34673"/>
      <c r="J34673"/>
      <c r="L34673" s="33"/>
      <c r="M34673" s="24"/>
    </row>
    <row r="34674" spans="1:13" x14ac:dyDescent="0.2">
      <c r="A34674" s="289"/>
      <c r="I34674"/>
      <c r="J34674"/>
      <c r="L34674" s="33"/>
      <c r="M34674" s="24"/>
    </row>
    <row r="34675" spans="1:13" x14ac:dyDescent="0.2">
      <c r="A34675" s="289"/>
      <c r="I34675"/>
      <c r="J34675"/>
      <c r="L34675" s="33"/>
      <c r="M34675" s="24"/>
    </row>
    <row r="34676" spans="1:13" x14ac:dyDescent="0.2">
      <c r="A34676" s="289"/>
      <c r="I34676"/>
      <c r="J34676"/>
      <c r="L34676" s="33"/>
      <c r="M34676" s="24"/>
    </row>
    <row r="34677" spans="1:13" x14ac:dyDescent="0.2">
      <c r="A34677" s="289"/>
      <c r="I34677"/>
      <c r="J34677"/>
      <c r="L34677" s="33"/>
      <c r="M34677" s="24"/>
    </row>
    <row r="34678" spans="1:13" x14ac:dyDescent="0.2">
      <c r="A34678" s="289"/>
      <c r="I34678"/>
      <c r="J34678"/>
      <c r="L34678" s="33"/>
      <c r="M34678" s="24"/>
    </row>
    <row r="34679" spans="1:13" x14ac:dyDescent="0.2">
      <c r="A34679" s="289"/>
      <c r="I34679"/>
      <c r="J34679"/>
      <c r="L34679" s="33"/>
      <c r="M34679" s="24"/>
    </row>
    <row r="34680" spans="1:13" x14ac:dyDescent="0.2">
      <c r="A34680" s="289"/>
      <c r="I34680"/>
      <c r="J34680"/>
      <c r="L34680" s="33"/>
      <c r="M34680" s="24"/>
    </row>
    <row r="34681" spans="1:13" x14ac:dyDescent="0.2">
      <c r="A34681" s="289"/>
      <c r="I34681"/>
      <c r="J34681"/>
      <c r="L34681" s="33"/>
      <c r="M34681" s="24"/>
    </row>
    <row r="34682" spans="1:13" x14ac:dyDescent="0.2">
      <c r="A34682" s="289"/>
      <c r="I34682"/>
      <c r="J34682"/>
      <c r="L34682" s="33"/>
      <c r="M34682" s="24"/>
    </row>
    <row r="34683" spans="1:13" x14ac:dyDescent="0.2">
      <c r="A34683" s="289"/>
      <c r="I34683"/>
      <c r="J34683"/>
      <c r="L34683" s="33"/>
      <c r="M34683" s="24"/>
    </row>
    <row r="34684" spans="1:13" x14ac:dyDescent="0.2">
      <c r="A34684" s="289"/>
      <c r="I34684"/>
      <c r="J34684"/>
      <c r="L34684" s="33"/>
      <c r="M34684" s="24"/>
    </row>
    <row r="34685" spans="1:13" x14ac:dyDescent="0.2">
      <c r="A34685" s="289"/>
      <c r="I34685"/>
      <c r="J34685"/>
      <c r="L34685" s="33"/>
      <c r="M34685" s="24"/>
    </row>
    <row r="34686" spans="1:13" x14ac:dyDescent="0.2">
      <c r="A34686" s="289"/>
      <c r="I34686"/>
      <c r="J34686"/>
      <c r="L34686" s="33"/>
      <c r="M34686" s="24"/>
    </row>
    <row r="34687" spans="1:13" x14ac:dyDescent="0.2">
      <c r="A34687" s="289"/>
      <c r="I34687"/>
      <c r="J34687"/>
      <c r="L34687" s="33"/>
      <c r="M34687" s="24"/>
    </row>
    <row r="34688" spans="1:13" x14ac:dyDescent="0.2">
      <c r="A34688" s="289"/>
      <c r="I34688"/>
      <c r="J34688"/>
      <c r="L34688" s="33"/>
      <c r="M34688" s="24"/>
    </row>
    <row r="34689" spans="1:13" x14ac:dyDescent="0.2">
      <c r="A34689" s="289"/>
      <c r="I34689"/>
      <c r="J34689"/>
      <c r="L34689" s="33"/>
      <c r="M34689" s="24"/>
    </row>
    <row r="34690" spans="1:13" x14ac:dyDescent="0.2">
      <c r="A34690" s="289"/>
      <c r="I34690"/>
      <c r="J34690"/>
      <c r="L34690" s="33"/>
      <c r="M34690" s="24"/>
    </row>
    <row r="34691" spans="1:13" x14ac:dyDescent="0.2">
      <c r="A34691" s="289"/>
      <c r="I34691"/>
      <c r="J34691"/>
      <c r="L34691" s="33"/>
      <c r="M34691" s="24"/>
    </row>
    <row r="34692" spans="1:13" x14ac:dyDescent="0.2">
      <c r="A34692" s="289"/>
      <c r="I34692"/>
      <c r="J34692"/>
      <c r="L34692" s="33"/>
      <c r="M34692" s="24"/>
    </row>
    <row r="34693" spans="1:13" x14ac:dyDescent="0.2">
      <c r="A34693" s="289"/>
      <c r="I34693"/>
      <c r="J34693"/>
      <c r="L34693" s="33"/>
      <c r="M34693" s="24"/>
    </row>
    <row r="34694" spans="1:13" x14ac:dyDescent="0.2">
      <c r="A34694" s="289"/>
      <c r="I34694"/>
      <c r="J34694"/>
      <c r="L34694" s="33"/>
      <c r="M34694" s="24"/>
    </row>
    <row r="34695" spans="1:13" x14ac:dyDescent="0.2">
      <c r="A34695" s="289"/>
      <c r="I34695"/>
      <c r="J34695"/>
      <c r="L34695" s="33"/>
      <c r="M34695" s="24"/>
    </row>
    <row r="34696" spans="1:13" x14ac:dyDescent="0.2">
      <c r="A34696" s="289"/>
      <c r="I34696"/>
      <c r="J34696"/>
      <c r="L34696" s="33"/>
      <c r="M34696" s="24"/>
    </row>
    <row r="34697" spans="1:13" x14ac:dyDescent="0.2">
      <c r="A34697" s="289"/>
      <c r="I34697"/>
      <c r="J34697"/>
      <c r="L34697" s="33"/>
      <c r="M34697" s="24"/>
    </row>
    <row r="34698" spans="1:13" x14ac:dyDescent="0.2">
      <c r="A34698" s="289"/>
      <c r="I34698"/>
      <c r="J34698"/>
      <c r="L34698" s="33"/>
      <c r="M34698" s="24"/>
    </row>
    <row r="34699" spans="1:13" x14ac:dyDescent="0.2">
      <c r="A34699" s="289"/>
      <c r="I34699"/>
      <c r="J34699"/>
      <c r="L34699" s="33"/>
      <c r="M34699" s="24"/>
    </row>
    <row r="34700" spans="1:13" x14ac:dyDescent="0.2">
      <c r="A34700" s="289"/>
      <c r="I34700"/>
      <c r="J34700"/>
      <c r="L34700" s="33"/>
      <c r="M34700" s="24"/>
    </row>
    <row r="34701" spans="1:13" x14ac:dyDescent="0.2">
      <c r="A34701" s="289"/>
      <c r="I34701"/>
      <c r="J34701"/>
      <c r="L34701" s="33"/>
      <c r="M34701" s="24"/>
    </row>
    <row r="34702" spans="1:13" x14ac:dyDescent="0.2">
      <c r="A34702" s="289"/>
      <c r="I34702"/>
      <c r="J34702"/>
      <c r="L34702" s="33"/>
      <c r="M34702" s="24"/>
    </row>
    <row r="34703" spans="1:13" x14ac:dyDescent="0.2">
      <c r="A34703" s="289"/>
      <c r="I34703"/>
      <c r="J34703"/>
      <c r="L34703" s="33"/>
      <c r="M34703" s="24"/>
    </row>
    <row r="34704" spans="1:13" x14ac:dyDescent="0.2">
      <c r="A34704" s="289"/>
      <c r="I34704"/>
      <c r="J34704"/>
      <c r="L34704" s="33"/>
      <c r="M34704" s="24"/>
    </row>
    <row r="34705" spans="1:13" x14ac:dyDescent="0.2">
      <c r="A34705" s="289"/>
      <c r="I34705"/>
      <c r="J34705"/>
      <c r="L34705" s="33"/>
      <c r="M34705" s="24"/>
    </row>
    <row r="34706" spans="1:13" x14ac:dyDescent="0.2">
      <c r="A34706" s="289"/>
      <c r="I34706"/>
      <c r="J34706"/>
      <c r="L34706" s="33"/>
      <c r="M34706" s="24"/>
    </row>
    <row r="34707" spans="1:13" x14ac:dyDescent="0.2">
      <c r="A34707" s="289"/>
      <c r="I34707"/>
      <c r="J34707"/>
      <c r="L34707" s="33"/>
      <c r="M34707" s="24"/>
    </row>
    <row r="34708" spans="1:13" x14ac:dyDescent="0.2">
      <c r="A34708" s="289"/>
      <c r="I34708"/>
      <c r="J34708"/>
      <c r="L34708" s="33"/>
      <c r="M34708" s="24"/>
    </row>
    <row r="34709" spans="1:13" x14ac:dyDescent="0.2">
      <c r="A34709" s="289"/>
      <c r="I34709"/>
      <c r="J34709"/>
      <c r="L34709" s="33"/>
      <c r="M34709" s="24"/>
    </row>
    <row r="34710" spans="1:13" x14ac:dyDescent="0.2">
      <c r="A34710" s="289"/>
      <c r="I34710"/>
      <c r="J34710"/>
      <c r="L34710" s="33"/>
      <c r="M34710" s="24"/>
    </row>
    <row r="34711" spans="1:13" x14ac:dyDescent="0.2">
      <c r="A34711" s="289"/>
      <c r="I34711"/>
      <c r="J34711"/>
      <c r="L34711" s="33"/>
      <c r="M34711" s="24"/>
    </row>
    <row r="34712" spans="1:13" x14ac:dyDescent="0.2">
      <c r="A34712" s="289"/>
      <c r="I34712"/>
      <c r="J34712"/>
      <c r="L34712" s="33"/>
      <c r="M34712" s="24"/>
    </row>
    <row r="34713" spans="1:13" x14ac:dyDescent="0.2">
      <c r="A34713" s="289"/>
      <c r="I34713"/>
      <c r="J34713"/>
      <c r="L34713" s="33"/>
      <c r="M34713" s="24"/>
    </row>
    <row r="34714" spans="1:13" x14ac:dyDescent="0.2">
      <c r="A34714" s="289"/>
      <c r="I34714"/>
      <c r="J34714"/>
      <c r="L34714" s="33"/>
      <c r="M34714" s="24"/>
    </row>
    <row r="34715" spans="1:13" x14ac:dyDescent="0.2">
      <c r="A34715" s="289"/>
      <c r="I34715"/>
      <c r="J34715"/>
      <c r="L34715" s="33"/>
      <c r="M34715" s="24"/>
    </row>
    <row r="34716" spans="1:13" x14ac:dyDescent="0.2">
      <c r="A34716" s="289"/>
      <c r="I34716"/>
      <c r="J34716"/>
      <c r="L34716" s="33"/>
      <c r="M34716" s="24"/>
    </row>
    <row r="34717" spans="1:13" x14ac:dyDescent="0.2">
      <c r="A34717" s="289"/>
      <c r="I34717"/>
      <c r="J34717"/>
      <c r="L34717" s="33"/>
      <c r="M34717" s="24"/>
    </row>
    <row r="34718" spans="1:13" x14ac:dyDescent="0.2">
      <c r="A34718" s="289"/>
      <c r="I34718"/>
      <c r="J34718"/>
      <c r="L34718" s="33"/>
      <c r="M34718" s="24"/>
    </row>
    <row r="34719" spans="1:13" x14ac:dyDescent="0.2">
      <c r="A34719" s="289"/>
      <c r="I34719"/>
      <c r="J34719"/>
      <c r="L34719" s="33"/>
      <c r="M34719" s="24"/>
    </row>
    <row r="34720" spans="1:13" x14ac:dyDescent="0.2">
      <c r="A34720" s="289"/>
      <c r="I34720"/>
      <c r="J34720"/>
      <c r="L34720" s="33"/>
      <c r="M34720" s="24"/>
    </row>
    <row r="34721" spans="1:13" x14ac:dyDescent="0.2">
      <c r="A34721" s="289"/>
      <c r="I34721"/>
      <c r="J34721"/>
      <c r="L34721" s="33"/>
      <c r="M34721" s="24"/>
    </row>
    <row r="34722" spans="1:13" x14ac:dyDescent="0.2">
      <c r="A34722" s="289"/>
      <c r="I34722"/>
      <c r="J34722"/>
      <c r="L34722" s="33"/>
      <c r="M34722" s="24"/>
    </row>
    <row r="34723" spans="1:13" x14ac:dyDescent="0.2">
      <c r="A34723" s="289"/>
      <c r="I34723"/>
      <c r="J34723"/>
      <c r="L34723" s="33"/>
      <c r="M34723" s="24"/>
    </row>
    <row r="34724" spans="1:13" x14ac:dyDescent="0.2">
      <c r="A34724" s="289"/>
      <c r="I34724"/>
      <c r="J34724"/>
      <c r="L34724" s="33"/>
      <c r="M34724" s="24"/>
    </row>
    <row r="34725" spans="1:13" x14ac:dyDescent="0.2">
      <c r="A34725" s="289"/>
      <c r="I34725"/>
      <c r="J34725"/>
      <c r="L34725" s="33"/>
      <c r="M34725" s="24"/>
    </row>
    <row r="34726" spans="1:13" x14ac:dyDescent="0.2">
      <c r="A34726" s="289"/>
      <c r="I34726"/>
      <c r="J34726"/>
      <c r="L34726" s="33"/>
      <c r="M34726" s="24"/>
    </row>
    <row r="34727" spans="1:13" x14ac:dyDescent="0.2">
      <c r="A34727" s="289"/>
      <c r="I34727"/>
      <c r="J34727"/>
      <c r="L34727" s="33"/>
      <c r="M34727" s="24"/>
    </row>
    <row r="34728" spans="1:13" x14ac:dyDescent="0.2">
      <c r="A34728" s="289"/>
      <c r="I34728"/>
      <c r="J34728"/>
      <c r="L34728" s="33"/>
      <c r="M34728" s="24"/>
    </row>
    <row r="34729" spans="1:13" x14ac:dyDescent="0.2">
      <c r="A34729" s="289"/>
      <c r="I34729"/>
      <c r="J34729"/>
      <c r="L34729" s="33"/>
      <c r="M34729" s="24"/>
    </row>
    <row r="34730" spans="1:13" x14ac:dyDescent="0.2">
      <c r="A34730" s="289"/>
      <c r="I34730"/>
      <c r="J34730"/>
      <c r="L34730" s="33"/>
      <c r="M34730" s="24"/>
    </row>
    <row r="34731" spans="1:13" x14ac:dyDescent="0.2">
      <c r="A34731" s="289"/>
      <c r="I34731"/>
      <c r="J34731"/>
      <c r="L34731" s="33"/>
      <c r="M34731" s="24"/>
    </row>
    <row r="34732" spans="1:13" x14ac:dyDescent="0.2">
      <c r="A34732" s="289"/>
      <c r="I34732"/>
      <c r="J34732"/>
      <c r="L34732" s="33"/>
      <c r="M34732" s="24"/>
    </row>
    <row r="34733" spans="1:13" x14ac:dyDescent="0.2">
      <c r="A34733" s="289"/>
      <c r="I34733"/>
      <c r="J34733"/>
      <c r="L34733" s="33"/>
      <c r="M34733" s="24"/>
    </row>
    <row r="34734" spans="1:13" x14ac:dyDescent="0.2">
      <c r="A34734" s="289"/>
      <c r="I34734"/>
      <c r="J34734"/>
      <c r="L34734" s="33"/>
      <c r="M34734" s="24"/>
    </row>
    <row r="34735" spans="1:13" x14ac:dyDescent="0.2">
      <c r="A34735" s="289"/>
      <c r="I34735"/>
      <c r="J34735"/>
      <c r="L34735" s="33"/>
      <c r="M34735" s="24"/>
    </row>
    <row r="34736" spans="1:13" x14ac:dyDescent="0.2">
      <c r="A34736" s="289"/>
      <c r="I34736"/>
      <c r="J34736"/>
      <c r="L34736" s="33"/>
      <c r="M34736" s="24"/>
    </row>
    <row r="34737" spans="1:13" x14ac:dyDescent="0.2">
      <c r="A34737" s="289"/>
      <c r="I34737"/>
      <c r="J34737"/>
      <c r="L34737" s="33"/>
      <c r="M34737" s="24"/>
    </row>
    <row r="34738" spans="1:13" x14ac:dyDescent="0.2">
      <c r="A34738" s="289"/>
      <c r="I34738"/>
      <c r="J34738"/>
      <c r="L34738" s="33"/>
      <c r="M34738" s="24"/>
    </row>
    <row r="34739" spans="1:13" x14ac:dyDescent="0.2">
      <c r="A34739" s="289"/>
      <c r="I34739"/>
      <c r="J34739"/>
      <c r="L34739" s="33"/>
      <c r="M34739" s="24"/>
    </row>
    <row r="34740" spans="1:13" x14ac:dyDescent="0.2">
      <c r="A34740" s="289"/>
      <c r="I34740"/>
      <c r="J34740"/>
      <c r="L34740" s="33"/>
      <c r="M34740" s="24"/>
    </row>
    <row r="34741" spans="1:13" x14ac:dyDescent="0.2">
      <c r="A34741" s="289"/>
      <c r="I34741"/>
      <c r="J34741"/>
      <c r="L34741" s="33"/>
      <c r="M34741" s="24"/>
    </row>
    <row r="34742" spans="1:13" x14ac:dyDescent="0.2">
      <c r="A34742" s="289"/>
      <c r="I34742"/>
      <c r="J34742"/>
      <c r="L34742" s="33"/>
      <c r="M34742" s="24"/>
    </row>
    <row r="34743" spans="1:13" x14ac:dyDescent="0.2">
      <c r="A34743" s="289"/>
      <c r="I34743"/>
      <c r="J34743"/>
      <c r="L34743" s="33"/>
      <c r="M34743" s="24"/>
    </row>
    <row r="34744" spans="1:13" x14ac:dyDescent="0.2">
      <c r="A34744" s="289"/>
      <c r="I34744"/>
      <c r="J34744"/>
      <c r="L34744" s="33"/>
      <c r="M34744" s="24"/>
    </row>
    <row r="34745" spans="1:13" x14ac:dyDescent="0.2">
      <c r="A34745" s="289"/>
      <c r="I34745"/>
      <c r="J34745"/>
      <c r="L34745" s="33"/>
      <c r="M34745" s="24"/>
    </row>
    <row r="34746" spans="1:13" x14ac:dyDescent="0.2">
      <c r="A34746" s="289"/>
      <c r="I34746"/>
      <c r="J34746"/>
      <c r="L34746" s="33"/>
      <c r="M34746" s="24"/>
    </row>
    <row r="34747" spans="1:13" x14ac:dyDescent="0.2">
      <c r="A34747" s="289"/>
      <c r="I34747"/>
      <c r="J34747"/>
      <c r="L34747" s="33"/>
      <c r="M34747" s="24"/>
    </row>
    <row r="34748" spans="1:13" x14ac:dyDescent="0.2">
      <c r="A34748" s="289"/>
      <c r="I34748"/>
      <c r="J34748"/>
      <c r="L34748" s="33"/>
      <c r="M34748" s="24"/>
    </row>
    <row r="34749" spans="1:13" x14ac:dyDescent="0.2">
      <c r="A34749" s="289"/>
      <c r="I34749"/>
      <c r="J34749"/>
      <c r="L34749" s="33"/>
      <c r="M34749" s="24"/>
    </row>
    <row r="34750" spans="1:13" x14ac:dyDescent="0.2">
      <c r="A34750" s="289"/>
      <c r="I34750"/>
      <c r="J34750"/>
      <c r="L34750" s="33"/>
      <c r="M34750" s="24"/>
    </row>
    <row r="34751" spans="1:13" x14ac:dyDescent="0.2">
      <c r="A34751" s="289"/>
      <c r="I34751"/>
      <c r="J34751"/>
      <c r="L34751" s="33"/>
      <c r="M34751" s="24"/>
    </row>
    <row r="34752" spans="1:13" x14ac:dyDescent="0.2">
      <c r="A34752" s="289"/>
      <c r="I34752"/>
      <c r="J34752"/>
      <c r="L34752" s="33"/>
      <c r="M34752" s="24"/>
    </row>
    <row r="34753" spans="1:13" x14ac:dyDescent="0.2">
      <c r="A34753" s="289"/>
      <c r="I34753"/>
      <c r="J34753"/>
      <c r="L34753" s="33"/>
      <c r="M34753" s="24"/>
    </row>
    <row r="34754" spans="1:13" x14ac:dyDescent="0.2">
      <c r="A34754" s="289"/>
      <c r="I34754"/>
      <c r="J34754"/>
      <c r="L34754" s="33"/>
      <c r="M34754" s="24"/>
    </row>
    <row r="34755" spans="1:13" x14ac:dyDescent="0.2">
      <c r="A34755" s="289"/>
      <c r="I34755"/>
      <c r="J34755"/>
      <c r="L34755" s="33"/>
      <c r="M34755" s="24"/>
    </row>
    <row r="34756" spans="1:13" x14ac:dyDescent="0.2">
      <c r="A34756" s="289"/>
      <c r="I34756"/>
      <c r="J34756"/>
      <c r="L34756" s="33"/>
      <c r="M34756" s="24"/>
    </row>
    <row r="34757" spans="1:13" x14ac:dyDescent="0.2">
      <c r="A34757" s="289"/>
      <c r="I34757"/>
      <c r="J34757"/>
      <c r="L34757" s="33"/>
      <c r="M34757" s="24"/>
    </row>
    <row r="34758" spans="1:13" x14ac:dyDescent="0.2">
      <c r="A34758" s="289"/>
      <c r="I34758"/>
      <c r="J34758"/>
      <c r="L34758" s="33"/>
      <c r="M34758" s="24"/>
    </row>
    <row r="34759" spans="1:13" x14ac:dyDescent="0.2">
      <c r="A34759" s="289"/>
      <c r="I34759"/>
      <c r="J34759"/>
      <c r="L34759" s="33"/>
      <c r="M34759" s="24"/>
    </row>
    <row r="34760" spans="1:13" x14ac:dyDescent="0.2">
      <c r="A34760" s="289"/>
      <c r="I34760"/>
      <c r="J34760"/>
      <c r="L34760" s="33"/>
      <c r="M34760" s="24"/>
    </row>
    <row r="34761" spans="1:13" x14ac:dyDescent="0.2">
      <c r="A34761" s="289"/>
      <c r="I34761"/>
      <c r="J34761"/>
      <c r="L34761" s="33"/>
      <c r="M34761" s="24"/>
    </row>
    <row r="34762" spans="1:13" x14ac:dyDescent="0.2">
      <c r="A34762" s="289"/>
      <c r="I34762"/>
      <c r="J34762"/>
      <c r="L34762" s="33"/>
      <c r="M34762" s="24"/>
    </row>
    <row r="34763" spans="1:13" x14ac:dyDescent="0.2">
      <c r="A34763" s="289"/>
      <c r="I34763"/>
      <c r="J34763"/>
      <c r="L34763" s="33"/>
      <c r="M34763" s="24"/>
    </row>
    <row r="34764" spans="1:13" x14ac:dyDescent="0.2">
      <c r="A34764" s="289"/>
      <c r="I34764"/>
      <c r="J34764"/>
      <c r="L34764" s="33"/>
      <c r="M34764" s="24"/>
    </row>
    <row r="34765" spans="1:13" x14ac:dyDescent="0.2">
      <c r="A34765" s="289"/>
      <c r="I34765"/>
      <c r="J34765"/>
      <c r="L34765" s="33"/>
      <c r="M34765" s="24"/>
    </row>
    <row r="34766" spans="1:13" x14ac:dyDescent="0.2">
      <c r="A34766" s="289"/>
      <c r="I34766"/>
      <c r="J34766"/>
      <c r="L34766" s="33"/>
      <c r="M34766" s="24"/>
    </row>
    <row r="34767" spans="1:13" x14ac:dyDescent="0.2">
      <c r="A34767" s="289"/>
      <c r="I34767"/>
      <c r="J34767"/>
      <c r="L34767" s="33"/>
      <c r="M34767" s="24"/>
    </row>
    <row r="34768" spans="1:13" x14ac:dyDescent="0.2">
      <c r="A34768" s="289"/>
      <c r="I34768"/>
      <c r="J34768"/>
      <c r="L34768" s="33"/>
      <c r="M34768" s="24"/>
    </row>
    <row r="34769" spans="1:13" x14ac:dyDescent="0.2">
      <c r="A34769" s="289"/>
      <c r="I34769"/>
      <c r="J34769"/>
      <c r="L34769" s="33"/>
      <c r="M34769" s="24"/>
    </row>
    <row r="34770" spans="1:13" x14ac:dyDescent="0.2">
      <c r="A34770" s="289"/>
      <c r="I34770"/>
      <c r="J34770"/>
      <c r="L34770" s="33"/>
      <c r="M34770" s="24"/>
    </row>
    <row r="34771" spans="1:13" x14ac:dyDescent="0.2">
      <c r="A34771" s="289"/>
      <c r="I34771"/>
      <c r="J34771"/>
      <c r="L34771" s="33"/>
      <c r="M34771" s="24"/>
    </row>
    <row r="34772" spans="1:13" x14ac:dyDescent="0.2">
      <c r="A34772" s="289"/>
      <c r="I34772"/>
      <c r="J34772"/>
      <c r="L34772" s="33"/>
      <c r="M34772" s="24"/>
    </row>
    <row r="34773" spans="1:13" x14ac:dyDescent="0.2">
      <c r="A34773" s="289"/>
      <c r="I34773"/>
      <c r="J34773"/>
      <c r="L34773" s="33"/>
      <c r="M34773" s="24"/>
    </row>
    <row r="34774" spans="1:13" x14ac:dyDescent="0.2">
      <c r="A34774" s="289"/>
      <c r="I34774"/>
      <c r="J34774"/>
      <c r="L34774" s="33"/>
      <c r="M34774" s="24"/>
    </row>
    <row r="34775" spans="1:13" x14ac:dyDescent="0.2">
      <c r="A34775" s="289"/>
      <c r="I34775"/>
      <c r="J34775"/>
      <c r="L34775" s="33"/>
      <c r="M34775" s="24"/>
    </row>
    <row r="34776" spans="1:13" x14ac:dyDescent="0.2">
      <c r="A34776" s="289"/>
      <c r="I34776"/>
      <c r="J34776"/>
      <c r="L34776" s="33"/>
      <c r="M34776" s="24"/>
    </row>
    <row r="34777" spans="1:13" x14ac:dyDescent="0.2">
      <c r="A34777" s="289"/>
      <c r="I34777"/>
      <c r="J34777"/>
      <c r="L34777" s="33"/>
      <c r="M34777" s="24"/>
    </row>
    <row r="34778" spans="1:13" x14ac:dyDescent="0.2">
      <c r="A34778" s="289"/>
      <c r="I34778"/>
      <c r="J34778"/>
      <c r="L34778" s="33"/>
      <c r="M34778" s="24"/>
    </row>
    <row r="34779" spans="1:13" x14ac:dyDescent="0.2">
      <c r="A34779" s="289"/>
      <c r="I34779"/>
      <c r="J34779"/>
      <c r="L34779" s="33"/>
      <c r="M34779" s="24"/>
    </row>
    <row r="34780" spans="1:13" x14ac:dyDescent="0.2">
      <c r="A34780" s="289"/>
      <c r="I34780"/>
      <c r="J34780"/>
      <c r="L34780" s="33"/>
      <c r="M34780" s="24"/>
    </row>
    <row r="34781" spans="1:13" x14ac:dyDescent="0.2">
      <c r="A34781" s="289"/>
      <c r="I34781"/>
      <c r="J34781"/>
      <c r="L34781" s="33"/>
      <c r="M34781" s="24"/>
    </row>
    <row r="34782" spans="1:13" x14ac:dyDescent="0.2">
      <c r="A34782" s="289"/>
      <c r="I34782"/>
      <c r="J34782"/>
      <c r="L34782" s="33"/>
      <c r="M34782" s="24"/>
    </row>
    <row r="34783" spans="1:13" x14ac:dyDescent="0.2">
      <c r="A34783" s="289"/>
      <c r="I34783"/>
      <c r="J34783"/>
      <c r="L34783" s="33"/>
      <c r="M34783" s="24"/>
    </row>
    <row r="34784" spans="1:13" x14ac:dyDescent="0.2">
      <c r="A34784" s="289"/>
      <c r="I34784"/>
      <c r="J34784"/>
      <c r="L34784" s="33"/>
      <c r="M34784" s="24"/>
    </row>
    <row r="34785" spans="1:13" x14ac:dyDescent="0.2">
      <c r="A34785" s="289"/>
      <c r="I34785"/>
      <c r="J34785"/>
      <c r="L34785" s="33"/>
      <c r="M34785" s="24"/>
    </row>
    <row r="34786" spans="1:13" x14ac:dyDescent="0.2">
      <c r="A34786" s="289"/>
      <c r="I34786"/>
      <c r="J34786"/>
      <c r="L34786" s="33"/>
      <c r="M34786" s="24"/>
    </row>
    <row r="34787" spans="1:13" x14ac:dyDescent="0.2">
      <c r="A34787" s="289"/>
      <c r="I34787"/>
      <c r="J34787"/>
      <c r="L34787" s="33"/>
      <c r="M34787" s="24"/>
    </row>
    <row r="34788" spans="1:13" x14ac:dyDescent="0.2">
      <c r="A34788" s="289"/>
      <c r="I34788"/>
      <c r="J34788"/>
      <c r="L34788" s="33"/>
      <c r="M34788" s="24"/>
    </row>
    <row r="34789" spans="1:13" x14ac:dyDescent="0.2">
      <c r="A34789" s="289"/>
      <c r="I34789"/>
      <c r="J34789"/>
      <c r="L34789" s="33"/>
      <c r="M34789" s="24"/>
    </row>
    <row r="34790" spans="1:13" x14ac:dyDescent="0.2">
      <c r="A34790" s="289"/>
      <c r="I34790"/>
      <c r="J34790"/>
      <c r="L34790" s="33"/>
      <c r="M34790" s="24"/>
    </row>
    <row r="34791" spans="1:13" x14ac:dyDescent="0.2">
      <c r="A34791" s="289"/>
      <c r="I34791"/>
      <c r="J34791"/>
      <c r="L34791" s="33"/>
      <c r="M34791" s="24"/>
    </row>
    <row r="34792" spans="1:13" x14ac:dyDescent="0.2">
      <c r="A34792" s="289"/>
      <c r="I34792"/>
      <c r="J34792"/>
      <c r="L34792" s="33"/>
      <c r="M34792" s="24"/>
    </row>
    <row r="34793" spans="1:13" x14ac:dyDescent="0.2">
      <c r="A34793" s="289"/>
      <c r="I34793"/>
      <c r="J34793"/>
      <c r="L34793" s="33"/>
      <c r="M34793" s="24"/>
    </row>
    <row r="34794" spans="1:13" x14ac:dyDescent="0.2">
      <c r="A34794" s="289"/>
      <c r="I34794"/>
      <c r="J34794"/>
      <c r="L34794" s="33"/>
      <c r="M34794" s="24"/>
    </row>
    <row r="34795" spans="1:13" x14ac:dyDescent="0.2">
      <c r="A34795" s="289"/>
      <c r="I34795"/>
      <c r="J34795"/>
      <c r="L34795" s="33"/>
      <c r="M34795" s="24"/>
    </row>
    <row r="34796" spans="1:13" x14ac:dyDescent="0.2">
      <c r="A34796" s="289"/>
      <c r="I34796"/>
      <c r="J34796"/>
      <c r="L34796" s="33"/>
      <c r="M34796" s="24"/>
    </row>
    <row r="34797" spans="1:13" x14ac:dyDescent="0.2">
      <c r="A34797" s="289"/>
      <c r="I34797"/>
      <c r="J34797"/>
      <c r="L34797" s="33"/>
      <c r="M34797" s="24"/>
    </row>
    <row r="34798" spans="1:13" x14ac:dyDescent="0.2">
      <c r="A34798" s="289"/>
      <c r="I34798"/>
      <c r="J34798"/>
      <c r="L34798" s="33"/>
      <c r="M34798" s="24"/>
    </row>
    <row r="34799" spans="1:13" x14ac:dyDescent="0.2">
      <c r="A34799" s="289"/>
      <c r="I34799"/>
      <c r="J34799"/>
      <c r="L34799" s="33"/>
      <c r="M34799" s="24"/>
    </row>
    <row r="34800" spans="1:13" x14ac:dyDescent="0.2">
      <c r="A34800" s="289"/>
      <c r="I34800"/>
      <c r="J34800"/>
      <c r="L34800" s="33"/>
      <c r="M34800" s="24"/>
    </row>
    <row r="34801" spans="1:13" x14ac:dyDescent="0.2">
      <c r="A34801" s="289"/>
      <c r="I34801"/>
      <c r="J34801"/>
      <c r="L34801" s="33"/>
      <c r="M34801" s="24"/>
    </row>
    <row r="34802" spans="1:13" x14ac:dyDescent="0.2">
      <c r="A34802" s="289"/>
      <c r="I34802"/>
      <c r="J34802"/>
      <c r="L34802" s="33"/>
      <c r="M34802" s="24"/>
    </row>
    <row r="34803" spans="1:13" x14ac:dyDescent="0.2">
      <c r="A34803" s="289"/>
      <c r="I34803"/>
      <c r="J34803"/>
      <c r="L34803" s="33"/>
      <c r="M34803" s="24"/>
    </row>
    <row r="34804" spans="1:13" x14ac:dyDescent="0.2">
      <c r="A34804" s="289"/>
      <c r="I34804"/>
      <c r="J34804"/>
      <c r="L34804" s="33"/>
      <c r="M34804" s="24"/>
    </row>
    <row r="34805" spans="1:13" x14ac:dyDescent="0.2">
      <c r="A34805" s="289"/>
      <c r="I34805"/>
      <c r="J34805"/>
      <c r="L34805" s="33"/>
      <c r="M34805" s="24"/>
    </row>
    <row r="34806" spans="1:13" x14ac:dyDescent="0.2">
      <c r="A34806" s="289"/>
      <c r="I34806"/>
      <c r="J34806"/>
      <c r="L34806" s="33"/>
      <c r="M34806" s="24"/>
    </row>
    <row r="34807" spans="1:13" x14ac:dyDescent="0.2">
      <c r="A34807" s="289"/>
      <c r="I34807"/>
      <c r="J34807"/>
      <c r="L34807" s="33"/>
      <c r="M34807" s="24"/>
    </row>
    <row r="34808" spans="1:13" x14ac:dyDescent="0.2">
      <c r="A34808" s="289"/>
      <c r="I34808"/>
      <c r="J34808"/>
      <c r="L34808" s="33"/>
      <c r="M34808" s="24"/>
    </row>
    <row r="34809" spans="1:13" x14ac:dyDescent="0.2">
      <c r="A34809" s="289"/>
      <c r="I34809"/>
      <c r="J34809"/>
      <c r="L34809" s="33"/>
      <c r="M34809" s="24"/>
    </row>
    <row r="34810" spans="1:13" x14ac:dyDescent="0.2">
      <c r="A34810" s="289"/>
      <c r="I34810"/>
      <c r="J34810"/>
      <c r="L34810" s="33"/>
      <c r="M34810" s="24"/>
    </row>
    <row r="34811" spans="1:13" x14ac:dyDescent="0.2">
      <c r="A34811" s="289"/>
      <c r="I34811"/>
      <c r="J34811"/>
      <c r="L34811" s="33"/>
      <c r="M34811" s="24"/>
    </row>
    <row r="34812" spans="1:13" x14ac:dyDescent="0.2">
      <c r="A34812" s="289"/>
      <c r="I34812"/>
      <c r="J34812"/>
      <c r="L34812" s="33"/>
      <c r="M34812" s="24"/>
    </row>
    <row r="34813" spans="1:13" x14ac:dyDescent="0.2">
      <c r="A34813" s="289"/>
      <c r="I34813"/>
      <c r="J34813"/>
      <c r="L34813" s="33"/>
      <c r="M34813" s="24"/>
    </row>
    <row r="34814" spans="1:13" x14ac:dyDescent="0.2">
      <c r="A34814" s="289"/>
      <c r="I34814"/>
      <c r="J34814"/>
      <c r="L34814" s="33"/>
      <c r="M34814" s="24"/>
    </row>
    <row r="34815" spans="1:13" x14ac:dyDescent="0.2">
      <c r="A34815" s="289"/>
      <c r="I34815"/>
      <c r="J34815"/>
      <c r="L34815" s="33"/>
      <c r="M34815" s="24"/>
    </row>
    <row r="34816" spans="1:13" x14ac:dyDescent="0.2">
      <c r="A34816" s="289"/>
      <c r="I34816"/>
      <c r="J34816"/>
      <c r="L34816" s="33"/>
      <c r="M34816" s="24"/>
    </row>
    <row r="34817" spans="1:13" x14ac:dyDescent="0.2">
      <c r="A34817" s="289"/>
      <c r="I34817"/>
      <c r="J34817"/>
      <c r="L34817" s="33"/>
      <c r="M34817" s="24"/>
    </row>
    <row r="34818" spans="1:13" x14ac:dyDescent="0.2">
      <c r="A34818" s="289"/>
      <c r="I34818"/>
      <c r="J34818"/>
      <c r="L34818" s="33"/>
      <c r="M34818" s="24"/>
    </row>
    <row r="34819" spans="1:13" x14ac:dyDescent="0.2">
      <c r="A34819" s="289"/>
      <c r="I34819"/>
      <c r="J34819"/>
      <c r="L34819" s="33"/>
      <c r="M34819" s="24"/>
    </row>
    <row r="34820" spans="1:13" x14ac:dyDescent="0.2">
      <c r="A34820" s="289"/>
      <c r="I34820"/>
      <c r="J34820"/>
      <c r="L34820" s="33"/>
      <c r="M34820" s="24"/>
    </row>
    <row r="34821" spans="1:13" x14ac:dyDescent="0.2">
      <c r="A34821" s="289"/>
      <c r="I34821"/>
      <c r="J34821"/>
      <c r="L34821" s="33"/>
      <c r="M34821" s="24"/>
    </row>
    <row r="34822" spans="1:13" x14ac:dyDescent="0.2">
      <c r="A34822" s="289"/>
      <c r="I34822"/>
      <c r="J34822"/>
      <c r="L34822" s="33"/>
      <c r="M34822" s="24"/>
    </row>
    <row r="34823" spans="1:13" x14ac:dyDescent="0.2">
      <c r="A34823" s="289"/>
      <c r="I34823"/>
      <c r="J34823"/>
      <c r="L34823" s="33"/>
      <c r="M34823" s="24"/>
    </row>
    <row r="34824" spans="1:13" x14ac:dyDescent="0.2">
      <c r="A34824" s="289"/>
      <c r="I34824"/>
      <c r="J34824"/>
      <c r="L34824" s="33"/>
      <c r="M34824" s="24"/>
    </row>
    <row r="34825" spans="1:13" x14ac:dyDescent="0.2">
      <c r="A34825" s="289"/>
      <c r="I34825"/>
      <c r="J34825"/>
      <c r="L34825" s="33"/>
      <c r="M34825" s="24"/>
    </row>
    <row r="34826" spans="1:13" x14ac:dyDescent="0.2">
      <c r="A34826" s="289"/>
      <c r="I34826"/>
      <c r="J34826"/>
      <c r="L34826" s="33"/>
      <c r="M34826" s="24"/>
    </row>
    <row r="34827" spans="1:13" x14ac:dyDescent="0.2">
      <c r="A34827" s="289"/>
      <c r="I34827"/>
      <c r="J34827"/>
      <c r="L34827" s="33"/>
      <c r="M34827" s="24"/>
    </row>
    <row r="34828" spans="1:13" x14ac:dyDescent="0.2">
      <c r="A34828" s="289"/>
      <c r="I34828"/>
      <c r="J34828"/>
      <c r="L34828" s="33"/>
      <c r="M34828" s="24"/>
    </row>
    <row r="34829" spans="1:13" x14ac:dyDescent="0.2">
      <c r="A34829" s="289"/>
      <c r="I34829"/>
      <c r="J34829"/>
      <c r="L34829" s="33"/>
      <c r="M34829" s="24"/>
    </row>
    <row r="34830" spans="1:13" x14ac:dyDescent="0.2">
      <c r="A34830" s="289"/>
      <c r="I34830"/>
      <c r="J34830"/>
      <c r="L34830" s="33"/>
      <c r="M34830" s="24"/>
    </row>
    <row r="34831" spans="1:13" x14ac:dyDescent="0.2">
      <c r="A34831" s="289"/>
      <c r="I34831"/>
      <c r="J34831"/>
      <c r="L34831" s="33"/>
      <c r="M34831" s="24"/>
    </row>
    <row r="34832" spans="1:13" x14ac:dyDescent="0.2">
      <c r="A34832" s="289"/>
      <c r="I34832"/>
      <c r="J34832"/>
      <c r="L34832" s="33"/>
      <c r="M34832" s="24"/>
    </row>
    <row r="34833" spans="1:13" x14ac:dyDescent="0.2">
      <c r="A34833" s="289"/>
      <c r="I34833"/>
      <c r="J34833"/>
      <c r="L34833" s="33"/>
      <c r="M34833" s="24"/>
    </row>
    <row r="34834" spans="1:13" x14ac:dyDescent="0.2">
      <c r="A34834" s="289"/>
      <c r="I34834"/>
      <c r="J34834"/>
      <c r="L34834" s="33"/>
      <c r="M34834" s="24"/>
    </row>
    <row r="34835" spans="1:13" x14ac:dyDescent="0.2">
      <c r="A34835" s="289"/>
      <c r="I34835"/>
      <c r="J34835"/>
      <c r="L34835" s="33"/>
      <c r="M34835" s="24"/>
    </row>
    <row r="34836" spans="1:13" x14ac:dyDescent="0.2">
      <c r="A34836" s="289"/>
      <c r="I34836"/>
      <c r="J34836"/>
      <c r="L34836" s="33"/>
      <c r="M34836" s="24"/>
    </row>
    <row r="34837" spans="1:13" x14ac:dyDescent="0.2">
      <c r="A34837" s="289"/>
      <c r="I34837"/>
      <c r="J34837"/>
      <c r="L34837" s="33"/>
      <c r="M34837" s="24"/>
    </row>
    <row r="34838" spans="1:13" x14ac:dyDescent="0.2">
      <c r="A34838" s="289"/>
      <c r="I34838"/>
      <c r="J34838"/>
      <c r="L34838" s="33"/>
      <c r="M34838" s="24"/>
    </row>
    <row r="34839" spans="1:13" x14ac:dyDescent="0.2">
      <c r="A34839" s="289"/>
      <c r="I34839"/>
      <c r="J34839"/>
      <c r="L34839" s="33"/>
      <c r="M34839" s="24"/>
    </row>
    <row r="34840" spans="1:13" x14ac:dyDescent="0.2">
      <c r="A34840" s="289"/>
      <c r="I34840"/>
      <c r="J34840"/>
      <c r="L34840" s="33"/>
      <c r="M34840" s="24"/>
    </row>
    <row r="34841" spans="1:13" x14ac:dyDescent="0.2">
      <c r="A34841" s="289"/>
      <c r="I34841"/>
      <c r="J34841"/>
      <c r="L34841" s="33"/>
      <c r="M34841" s="24"/>
    </row>
    <row r="34842" spans="1:13" x14ac:dyDescent="0.2">
      <c r="A34842" s="289"/>
      <c r="I34842"/>
      <c r="J34842"/>
      <c r="L34842" s="33"/>
      <c r="M34842" s="24"/>
    </row>
    <row r="34843" spans="1:13" x14ac:dyDescent="0.2">
      <c r="A34843" s="289"/>
      <c r="I34843"/>
      <c r="J34843"/>
      <c r="L34843" s="33"/>
      <c r="M34843" s="24"/>
    </row>
    <row r="34844" spans="1:13" x14ac:dyDescent="0.2">
      <c r="A34844" s="289"/>
      <c r="I34844"/>
      <c r="J34844"/>
      <c r="L34844" s="33"/>
      <c r="M34844" s="24"/>
    </row>
    <row r="34845" spans="1:13" x14ac:dyDescent="0.2">
      <c r="A34845" s="289"/>
      <c r="I34845"/>
      <c r="J34845"/>
      <c r="L34845" s="33"/>
      <c r="M34845" s="24"/>
    </row>
    <row r="34846" spans="1:13" x14ac:dyDescent="0.2">
      <c r="A34846" s="289"/>
      <c r="I34846"/>
      <c r="J34846"/>
      <c r="L34846" s="33"/>
      <c r="M34846" s="24"/>
    </row>
    <row r="34847" spans="1:13" x14ac:dyDescent="0.2">
      <c r="A34847" s="289"/>
      <c r="I34847"/>
      <c r="J34847"/>
      <c r="L34847" s="33"/>
      <c r="M34847" s="24"/>
    </row>
    <row r="34848" spans="1:13" x14ac:dyDescent="0.2">
      <c r="A34848" s="289"/>
      <c r="I34848"/>
      <c r="J34848"/>
      <c r="L34848" s="33"/>
      <c r="M34848" s="24"/>
    </row>
    <row r="34849" spans="1:13" x14ac:dyDescent="0.2">
      <c r="A34849" s="289"/>
      <c r="I34849"/>
      <c r="J34849"/>
      <c r="L34849" s="33"/>
      <c r="M34849" s="24"/>
    </row>
    <row r="34850" spans="1:13" x14ac:dyDescent="0.2">
      <c r="A34850" s="289"/>
      <c r="I34850"/>
      <c r="J34850"/>
      <c r="L34850" s="33"/>
      <c r="M34850" s="24"/>
    </row>
    <row r="34851" spans="1:13" x14ac:dyDescent="0.2">
      <c r="A34851" s="289"/>
      <c r="I34851"/>
      <c r="J34851"/>
      <c r="L34851" s="33"/>
      <c r="M34851" s="24"/>
    </row>
    <row r="34852" spans="1:13" x14ac:dyDescent="0.2">
      <c r="A34852" s="289"/>
      <c r="I34852"/>
      <c r="J34852"/>
      <c r="L34852" s="33"/>
      <c r="M34852" s="24"/>
    </row>
    <row r="34853" spans="1:13" x14ac:dyDescent="0.2">
      <c r="A34853" s="289"/>
      <c r="I34853"/>
      <c r="J34853"/>
      <c r="L34853" s="33"/>
      <c r="M34853" s="24"/>
    </row>
    <row r="34854" spans="1:13" x14ac:dyDescent="0.2">
      <c r="A34854" s="289"/>
      <c r="I34854"/>
      <c r="J34854"/>
      <c r="L34854" s="33"/>
      <c r="M34854" s="24"/>
    </row>
    <row r="34855" spans="1:13" x14ac:dyDescent="0.2">
      <c r="A34855" s="289"/>
      <c r="I34855"/>
      <c r="J34855"/>
      <c r="L34855" s="33"/>
      <c r="M34855" s="24"/>
    </row>
    <row r="34856" spans="1:13" x14ac:dyDescent="0.2">
      <c r="A34856" s="289"/>
      <c r="I34856"/>
      <c r="J34856"/>
      <c r="L34856" s="33"/>
      <c r="M34856" s="24"/>
    </row>
    <row r="34857" spans="1:13" x14ac:dyDescent="0.2">
      <c r="A34857" s="289"/>
      <c r="I34857"/>
      <c r="J34857"/>
      <c r="L34857" s="33"/>
      <c r="M34857" s="24"/>
    </row>
    <row r="34858" spans="1:13" x14ac:dyDescent="0.2">
      <c r="A34858" s="289"/>
      <c r="I34858"/>
      <c r="J34858"/>
      <c r="L34858" s="33"/>
      <c r="M34858" s="24"/>
    </row>
    <row r="34859" spans="1:13" x14ac:dyDescent="0.2">
      <c r="A34859" s="289"/>
      <c r="I34859"/>
      <c r="J34859"/>
      <c r="L34859" s="33"/>
      <c r="M34859" s="24"/>
    </row>
    <row r="34860" spans="1:13" x14ac:dyDescent="0.2">
      <c r="A34860" s="289"/>
      <c r="I34860"/>
      <c r="J34860"/>
      <c r="L34860" s="33"/>
      <c r="M34860" s="24"/>
    </row>
    <row r="34861" spans="1:13" x14ac:dyDescent="0.2">
      <c r="A34861" s="289"/>
      <c r="I34861"/>
      <c r="J34861"/>
      <c r="L34861" s="33"/>
      <c r="M34861" s="24"/>
    </row>
    <row r="34862" spans="1:13" x14ac:dyDescent="0.2">
      <c r="A34862" s="289"/>
      <c r="I34862"/>
      <c r="J34862"/>
      <c r="L34862" s="33"/>
      <c r="M34862" s="24"/>
    </row>
    <row r="34863" spans="1:13" x14ac:dyDescent="0.2">
      <c r="A34863" s="289"/>
      <c r="I34863"/>
      <c r="J34863"/>
      <c r="L34863" s="33"/>
      <c r="M34863" s="24"/>
    </row>
    <row r="34864" spans="1:13" x14ac:dyDescent="0.2">
      <c r="A34864" s="289"/>
      <c r="I34864"/>
      <c r="J34864"/>
      <c r="L34864" s="33"/>
      <c r="M34864" s="24"/>
    </row>
    <row r="34865" spans="1:13" x14ac:dyDescent="0.2">
      <c r="A34865" s="289"/>
      <c r="I34865"/>
      <c r="J34865"/>
      <c r="L34865" s="33"/>
      <c r="M34865" s="24"/>
    </row>
    <row r="34866" spans="1:13" x14ac:dyDescent="0.2">
      <c r="A34866" s="289"/>
      <c r="I34866"/>
      <c r="J34866"/>
      <c r="L34866" s="33"/>
      <c r="M34866" s="24"/>
    </row>
    <row r="34867" spans="1:13" x14ac:dyDescent="0.2">
      <c r="A34867" s="289"/>
      <c r="I34867"/>
      <c r="J34867"/>
      <c r="L34867" s="33"/>
      <c r="M34867" s="24"/>
    </row>
    <row r="34868" spans="1:13" x14ac:dyDescent="0.2">
      <c r="A34868" s="289"/>
      <c r="I34868"/>
      <c r="J34868"/>
      <c r="L34868" s="33"/>
      <c r="M34868" s="24"/>
    </row>
    <row r="34869" spans="1:13" x14ac:dyDescent="0.2">
      <c r="A34869" s="289"/>
      <c r="I34869"/>
      <c r="J34869"/>
      <c r="L34869" s="33"/>
      <c r="M34869" s="24"/>
    </row>
    <row r="34870" spans="1:13" x14ac:dyDescent="0.2">
      <c r="A34870" s="289"/>
      <c r="I34870"/>
      <c r="J34870"/>
      <c r="L34870" s="33"/>
      <c r="M34870" s="24"/>
    </row>
    <row r="34871" spans="1:13" x14ac:dyDescent="0.2">
      <c r="A34871" s="289"/>
      <c r="I34871"/>
      <c r="J34871"/>
      <c r="L34871" s="33"/>
      <c r="M34871" s="24"/>
    </row>
    <row r="34872" spans="1:13" x14ac:dyDescent="0.2">
      <c r="A34872" s="289"/>
      <c r="I34872"/>
      <c r="J34872"/>
      <c r="L34872" s="33"/>
      <c r="M34872" s="24"/>
    </row>
    <row r="34873" spans="1:13" x14ac:dyDescent="0.2">
      <c r="A34873" s="289"/>
      <c r="I34873"/>
      <c r="J34873"/>
      <c r="L34873" s="33"/>
      <c r="M34873" s="24"/>
    </row>
    <row r="34874" spans="1:13" x14ac:dyDescent="0.2">
      <c r="A34874" s="289"/>
      <c r="I34874"/>
      <c r="J34874"/>
      <c r="L34874" s="33"/>
      <c r="M34874" s="24"/>
    </row>
    <row r="34875" spans="1:13" x14ac:dyDescent="0.2">
      <c r="A34875" s="289"/>
      <c r="I34875"/>
      <c r="J34875"/>
      <c r="L34875" s="33"/>
      <c r="M34875" s="24"/>
    </row>
    <row r="34876" spans="1:13" x14ac:dyDescent="0.2">
      <c r="A34876" s="289"/>
      <c r="I34876"/>
      <c r="J34876"/>
      <c r="L34876" s="33"/>
      <c r="M34876" s="24"/>
    </row>
    <row r="34877" spans="1:13" x14ac:dyDescent="0.2">
      <c r="A34877" s="289"/>
      <c r="I34877"/>
      <c r="J34877"/>
      <c r="L34877" s="33"/>
      <c r="M34877" s="24"/>
    </row>
    <row r="34878" spans="1:13" x14ac:dyDescent="0.2">
      <c r="A34878" s="289"/>
      <c r="I34878"/>
      <c r="J34878"/>
      <c r="L34878" s="33"/>
      <c r="M34878" s="24"/>
    </row>
    <row r="34879" spans="1:13" x14ac:dyDescent="0.2">
      <c r="A34879" s="289"/>
      <c r="I34879"/>
      <c r="J34879"/>
      <c r="L34879" s="33"/>
      <c r="M34879" s="24"/>
    </row>
    <row r="34880" spans="1:13" x14ac:dyDescent="0.2">
      <c r="A34880" s="289"/>
      <c r="I34880"/>
      <c r="J34880"/>
      <c r="L34880" s="33"/>
      <c r="M34880" s="24"/>
    </row>
    <row r="34881" spans="1:13" x14ac:dyDescent="0.2">
      <c r="A34881" s="289"/>
      <c r="I34881"/>
      <c r="J34881"/>
      <c r="L34881" s="33"/>
      <c r="M34881" s="24"/>
    </row>
    <row r="34882" spans="1:13" x14ac:dyDescent="0.2">
      <c r="A34882" s="289"/>
      <c r="I34882"/>
      <c r="J34882"/>
      <c r="L34882" s="33"/>
      <c r="M34882" s="24"/>
    </row>
    <row r="34883" spans="1:13" x14ac:dyDescent="0.2">
      <c r="A34883" s="289"/>
      <c r="I34883"/>
      <c r="J34883"/>
      <c r="L34883" s="33"/>
      <c r="M34883" s="24"/>
    </row>
    <row r="34884" spans="1:13" x14ac:dyDescent="0.2">
      <c r="A34884" s="289"/>
      <c r="I34884"/>
      <c r="J34884"/>
      <c r="L34884" s="33"/>
      <c r="M34884" s="24"/>
    </row>
    <row r="34885" spans="1:13" x14ac:dyDescent="0.2">
      <c r="A34885" s="289"/>
      <c r="I34885"/>
      <c r="J34885"/>
      <c r="L34885" s="33"/>
      <c r="M34885" s="24"/>
    </row>
    <row r="34886" spans="1:13" x14ac:dyDescent="0.2">
      <c r="A34886" s="289"/>
      <c r="I34886"/>
      <c r="J34886"/>
      <c r="L34886" s="33"/>
      <c r="M34886" s="24"/>
    </row>
    <row r="34887" spans="1:13" x14ac:dyDescent="0.2">
      <c r="A34887" s="289"/>
      <c r="I34887"/>
      <c r="J34887"/>
      <c r="L34887" s="33"/>
      <c r="M34887" s="24"/>
    </row>
    <row r="34888" spans="1:13" x14ac:dyDescent="0.2">
      <c r="A34888" s="289"/>
      <c r="I34888"/>
      <c r="J34888"/>
      <c r="L34888" s="33"/>
      <c r="M34888" s="24"/>
    </row>
    <row r="34889" spans="1:13" x14ac:dyDescent="0.2">
      <c r="A34889" s="289"/>
      <c r="I34889"/>
      <c r="J34889"/>
      <c r="L34889" s="33"/>
      <c r="M34889" s="24"/>
    </row>
    <row r="34890" spans="1:13" x14ac:dyDescent="0.2">
      <c r="A34890" s="289"/>
      <c r="I34890"/>
      <c r="J34890"/>
      <c r="L34890" s="33"/>
      <c r="M34890" s="24"/>
    </row>
    <row r="34891" spans="1:13" x14ac:dyDescent="0.2">
      <c r="A34891" s="289"/>
      <c r="I34891"/>
      <c r="J34891"/>
      <c r="L34891" s="33"/>
      <c r="M34891" s="24"/>
    </row>
    <row r="34892" spans="1:13" x14ac:dyDescent="0.2">
      <c r="A34892" s="289"/>
      <c r="I34892"/>
      <c r="J34892"/>
      <c r="L34892" s="33"/>
      <c r="M34892" s="24"/>
    </row>
    <row r="34893" spans="1:13" x14ac:dyDescent="0.2">
      <c r="A34893" s="289"/>
      <c r="I34893"/>
      <c r="J34893"/>
      <c r="L34893" s="33"/>
      <c r="M34893" s="24"/>
    </row>
    <row r="34894" spans="1:13" x14ac:dyDescent="0.2">
      <c r="A34894" s="289"/>
      <c r="I34894"/>
      <c r="J34894"/>
      <c r="L34894" s="33"/>
      <c r="M34894" s="24"/>
    </row>
    <row r="34895" spans="1:13" x14ac:dyDescent="0.2">
      <c r="A34895" s="289"/>
      <c r="I34895"/>
      <c r="J34895"/>
      <c r="L34895" s="33"/>
      <c r="M34895" s="24"/>
    </row>
    <row r="34896" spans="1:13" x14ac:dyDescent="0.2">
      <c r="A34896" s="289"/>
      <c r="I34896"/>
      <c r="J34896"/>
      <c r="L34896" s="33"/>
      <c r="M34896" s="24"/>
    </row>
    <row r="34897" spans="1:13" x14ac:dyDescent="0.2">
      <c r="A34897" s="289"/>
      <c r="I34897"/>
      <c r="J34897"/>
      <c r="L34897" s="33"/>
      <c r="M34897" s="24"/>
    </row>
    <row r="34898" spans="1:13" x14ac:dyDescent="0.2">
      <c r="A34898" s="289"/>
      <c r="I34898"/>
      <c r="J34898"/>
      <c r="L34898" s="33"/>
      <c r="M34898" s="24"/>
    </row>
    <row r="34899" spans="1:13" x14ac:dyDescent="0.2">
      <c r="A34899" s="289"/>
      <c r="I34899"/>
      <c r="J34899"/>
      <c r="L34899" s="33"/>
      <c r="M34899" s="24"/>
    </row>
    <row r="34900" spans="1:13" x14ac:dyDescent="0.2">
      <c r="A34900" s="289"/>
      <c r="I34900"/>
      <c r="J34900"/>
      <c r="L34900" s="33"/>
      <c r="M34900" s="24"/>
    </row>
    <row r="34901" spans="1:13" x14ac:dyDescent="0.2">
      <c r="A34901" s="289"/>
      <c r="I34901"/>
      <c r="J34901"/>
      <c r="L34901" s="33"/>
      <c r="M34901" s="24"/>
    </row>
    <row r="34902" spans="1:13" x14ac:dyDescent="0.2">
      <c r="A34902" s="289"/>
      <c r="I34902"/>
      <c r="J34902"/>
      <c r="L34902" s="33"/>
      <c r="M34902" s="24"/>
    </row>
    <row r="34903" spans="1:13" x14ac:dyDescent="0.2">
      <c r="A34903" s="289"/>
      <c r="I34903"/>
      <c r="J34903"/>
      <c r="L34903" s="33"/>
      <c r="M34903" s="24"/>
    </row>
    <row r="34904" spans="1:13" x14ac:dyDescent="0.2">
      <c r="A34904" s="289"/>
      <c r="I34904"/>
      <c r="J34904"/>
      <c r="L34904" s="33"/>
      <c r="M34904" s="24"/>
    </row>
    <row r="34905" spans="1:13" x14ac:dyDescent="0.2">
      <c r="A34905" s="289"/>
      <c r="I34905"/>
      <c r="J34905"/>
      <c r="L34905" s="33"/>
      <c r="M34905" s="24"/>
    </row>
    <row r="34906" spans="1:13" x14ac:dyDescent="0.2">
      <c r="A34906" s="289"/>
      <c r="I34906"/>
      <c r="J34906"/>
      <c r="L34906" s="33"/>
      <c r="M34906" s="24"/>
    </row>
    <row r="34907" spans="1:13" x14ac:dyDescent="0.2">
      <c r="A34907" s="289"/>
      <c r="I34907"/>
      <c r="J34907"/>
      <c r="L34907" s="33"/>
      <c r="M34907" s="24"/>
    </row>
    <row r="34908" spans="1:13" x14ac:dyDescent="0.2">
      <c r="A34908" s="289"/>
      <c r="I34908"/>
      <c r="J34908"/>
      <c r="L34908" s="33"/>
      <c r="M34908" s="24"/>
    </row>
    <row r="34909" spans="1:13" x14ac:dyDescent="0.2">
      <c r="A34909" s="289"/>
      <c r="I34909"/>
      <c r="J34909"/>
      <c r="L34909" s="33"/>
      <c r="M34909" s="24"/>
    </row>
    <row r="34910" spans="1:13" x14ac:dyDescent="0.2">
      <c r="A34910" s="289"/>
      <c r="I34910"/>
      <c r="J34910"/>
      <c r="L34910" s="33"/>
      <c r="M34910" s="24"/>
    </row>
    <row r="34911" spans="1:13" x14ac:dyDescent="0.2">
      <c r="A34911" s="289"/>
      <c r="I34911"/>
      <c r="J34911"/>
      <c r="L34911" s="33"/>
      <c r="M34911" s="24"/>
    </row>
    <row r="34912" spans="1:13" x14ac:dyDescent="0.2">
      <c r="A34912" s="289"/>
      <c r="I34912"/>
      <c r="J34912"/>
      <c r="L34912" s="33"/>
      <c r="M34912" s="24"/>
    </row>
    <row r="34913" spans="1:13" x14ac:dyDescent="0.2">
      <c r="A34913" s="289"/>
      <c r="I34913"/>
      <c r="J34913"/>
      <c r="L34913" s="33"/>
      <c r="M34913" s="24"/>
    </row>
    <row r="34914" spans="1:13" x14ac:dyDescent="0.2">
      <c r="A34914" s="289"/>
      <c r="I34914"/>
      <c r="J34914"/>
      <c r="L34914" s="33"/>
      <c r="M34914" s="24"/>
    </row>
    <row r="34915" spans="1:13" x14ac:dyDescent="0.2">
      <c r="A34915" s="289"/>
      <c r="I34915"/>
      <c r="J34915"/>
      <c r="L34915" s="33"/>
      <c r="M34915" s="24"/>
    </row>
    <row r="34916" spans="1:13" x14ac:dyDescent="0.2">
      <c r="A34916" s="289"/>
      <c r="I34916"/>
      <c r="J34916"/>
      <c r="L34916" s="33"/>
      <c r="M34916" s="24"/>
    </row>
    <row r="34917" spans="1:13" x14ac:dyDescent="0.2">
      <c r="A34917" s="289"/>
      <c r="I34917"/>
      <c r="J34917"/>
      <c r="L34917" s="33"/>
      <c r="M34917" s="24"/>
    </row>
    <row r="34918" spans="1:13" x14ac:dyDescent="0.2">
      <c r="A34918" s="289"/>
      <c r="I34918"/>
      <c r="J34918"/>
      <c r="L34918" s="33"/>
      <c r="M34918" s="24"/>
    </row>
    <row r="34919" spans="1:13" x14ac:dyDescent="0.2">
      <c r="A34919" s="289"/>
      <c r="I34919"/>
      <c r="J34919"/>
      <c r="L34919" s="33"/>
      <c r="M34919" s="24"/>
    </row>
    <row r="34920" spans="1:13" x14ac:dyDescent="0.2">
      <c r="A34920" s="289"/>
      <c r="I34920"/>
      <c r="J34920"/>
      <c r="L34920" s="33"/>
      <c r="M34920" s="24"/>
    </row>
    <row r="34921" spans="1:13" x14ac:dyDescent="0.2">
      <c r="A34921" s="289"/>
      <c r="I34921"/>
      <c r="J34921"/>
      <c r="L34921" s="33"/>
      <c r="M34921" s="24"/>
    </row>
    <row r="34922" spans="1:13" x14ac:dyDescent="0.2">
      <c r="A34922" s="289"/>
      <c r="I34922"/>
      <c r="J34922"/>
      <c r="L34922" s="33"/>
      <c r="M34922" s="24"/>
    </row>
    <row r="34923" spans="1:13" x14ac:dyDescent="0.2">
      <c r="A34923" s="289"/>
      <c r="I34923"/>
      <c r="J34923"/>
      <c r="L34923" s="33"/>
      <c r="M34923" s="24"/>
    </row>
    <row r="34924" spans="1:13" x14ac:dyDescent="0.2">
      <c r="A34924" s="289"/>
      <c r="I34924"/>
      <c r="J34924"/>
      <c r="L34924" s="33"/>
      <c r="M34924" s="24"/>
    </row>
    <row r="34925" spans="1:13" x14ac:dyDescent="0.2">
      <c r="A34925" s="289"/>
      <c r="I34925"/>
      <c r="J34925"/>
      <c r="L34925" s="33"/>
      <c r="M34925" s="24"/>
    </row>
    <row r="34926" spans="1:13" x14ac:dyDescent="0.2">
      <c r="A34926" s="289"/>
      <c r="I34926"/>
      <c r="J34926"/>
      <c r="L34926" s="33"/>
      <c r="M34926" s="24"/>
    </row>
    <row r="34927" spans="1:13" x14ac:dyDescent="0.2">
      <c r="A34927" s="289"/>
      <c r="I34927"/>
      <c r="J34927"/>
      <c r="L34927" s="33"/>
      <c r="M34927" s="24"/>
    </row>
    <row r="34928" spans="1:13" x14ac:dyDescent="0.2">
      <c r="A34928" s="289"/>
      <c r="I34928"/>
      <c r="J34928"/>
      <c r="L34928" s="33"/>
      <c r="M34928" s="24"/>
    </row>
    <row r="34929" spans="1:13" x14ac:dyDescent="0.2">
      <c r="A34929" s="289"/>
      <c r="I34929"/>
      <c r="J34929"/>
      <c r="L34929" s="33"/>
      <c r="M34929" s="24"/>
    </row>
    <row r="34930" spans="1:13" x14ac:dyDescent="0.2">
      <c r="A34930" s="289"/>
      <c r="I34930"/>
      <c r="J34930"/>
      <c r="L34930" s="33"/>
      <c r="M34930" s="24"/>
    </row>
    <row r="34931" spans="1:13" x14ac:dyDescent="0.2">
      <c r="A34931" s="289"/>
      <c r="I34931"/>
      <c r="J34931"/>
      <c r="L34931" s="33"/>
      <c r="M34931" s="24"/>
    </row>
    <row r="34932" spans="1:13" x14ac:dyDescent="0.2">
      <c r="A34932" s="289"/>
      <c r="I34932"/>
      <c r="J34932"/>
      <c r="L34932" s="33"/>
      <c r="M34932" s="24"/>
    </row>
    <row r="34933" spans="1:13" x14ac:dyDescent="0.2">
      <c r="A34933" s="289"/>
      <c r="I34933"/>
      <c r="J34933"/>
      <c r="L34933" s="33"/>
      <c r="M34933" s="24"/>
    </row>
    <row r="34934" spans="1:13" x14ac:dyDescent="0.2">
      <c r="A34934" s="289"/>
      <c r="I34934"/>
      <c r="J34934"/>
      <c r="L34934" s="33"/>
      <c r="M34934" s="24"/>
    </row>
    <row r="34935" spans="1:13" x14ac:dyDescent="0.2">
      <c r="A34935" s="289"/>
      <c r="I34935"/>
      <c r="J34935"/>
      <c r="L34935" s="33"/>
      <c r="M34935" s="24"/>
    </row>
    <row r="34936" spans="1:13" x14ac:dyDescent="0.2">
      <c r="A34936" s="289"/>
      <c r="I34936"/>
      <c r="J34936"/>
      <c r="L34936" s="33"/>
      <c r="M34936" s="24"/>
    </row>
    <row r="34937" spans="1:13" x14ac:dyDescent="0.2">
      <c r="A34937" s="289"/>
      <c r="I34937"/>
      <c r="J34937"/>
      <c r="L34937" s="33"/>
      <c r="M34937" s="24"/>
    </row>
    <row r="34938" spans="1:13" x14ac:dyDescent="0.2">
      <c r="A34938" s="289"/>
      <c r="I34938"/>
      <c r="J34938"/>
      <c r="L34938" s="33"/>
      <c r="M34938" s="24"/>
    </row>
    <row r="34939" spans="1:13" x14ac:dyDescent="0.2">
      <c r="A34939" s="289"/>
      <c r="I34939"/>
      <c r="J34939"/>
      <c r="L34939" s="33"/>
      <c r="M34939" s="24"/>
    </row>
    <row r="34940" spans="1:13" x14ac:dyDescent="0.2">
      <c r="A34940" s="289"/>
      <c r="I34940"/>
      <c r="J34940"/>
      <c r="L34940" s="33"/>
      <c r="M34940" s="24"/>
    </row>
    <row r="34941" spans="1:13" x14ac:dyDescent="0.2">
      <c r="A34941" s="289"/>
      <c r="I34941"/>
      <c r="J34941"/>
      <c r="L34941" s="33"/>
      <c r="M34941" s="24"/>
    </row>
    <row r="34942" spans="1:13" x14ac:dyDescent="0.2">
      <c r="A34942" s="289"/>
      <c r="I34942"/>
      <c r="J34942"/>
      <c r="L34942" s="33"/>
      <c r="M34942" s="24"/>
    </row>
    <row r="34943" spans="1:13" x14ac:dyDescent="0.2">
      <c r="A34943" s="289"/>
      <c r="I34943"/>
      <c r="J34943"/>
      <c r="L34943" s="33"/>
      <c r="M34943" s="24"/>
    </row>
    <row r="34944" spans="1:13" x14ac:dyDescent="0.2">
      <c r="A34944" s="289"/>
      <c r="I34944"/>
      <c r="J34944"/>
      <c r="L34944" s="33"/>
      <c r="M34944" s="24"/>
    </row>
    <row r="34945" spans="1:13" x14ac:dyDescent="0.2">
      <c r="A34945" s="289"/>
      <c r="I34945"/>
      <c r="J34945"/>
      <c r="L34945" s="33"/>
      <c r="M34945" s="24"/>
    </row>
    <row r="34946" spans="1:13" x14ac:dyDescent="0.2">
      <c r="A34946" s="289"/>
      <c r="I34946"/>
      <c r="J34946"/>
      <c r="L34946" s="33"/>
      <c r="M34946" s="24"/>
    </row>
    <row r="34947" spans="1:13" x14ac:dyDescent="0.2">
      <c r="A34947" s="289"/>
      <c r="I34947"/>
      <c r="J34947"/>
      <c r="L34947" s="33"/>
      <c r="M34947" s="24"/>
    </row>
    <row r="34948" spans="1:13" x14ac:dyDescent="0.2">
      <c r="A34948" s="289"/>
      <c r="I34948"/>
      <c r="J34948"/>
      <c r="L34948" s="33"/>
      <c r="M34948" s="24"/>
    </row>
    <row r="34949" spans="1:13" x14ac:dyDescent="0.2">
      <c r="A34949" s="289"/>
      <c r="I34949"/>
      <c r="J34949"/>
      <c r="L34949" s="33"/>
      <c r="M34949" s="24"/>
    </row>
    <row r="34950" spans="1:13" x14ac:dyDescent="0.2">
      <c r="A34950" s="289"/>
      <c r="I34950"/>
      <c r="J34950"/>
      <c r="L34950" s="33"/>
      <c r="M34950" s="24"/>
    </row>
    <row r="34951" spans="1:13" x14ac:dyDescent="0.2">
      <c r="A34951" s="289"/>
      <c r="I34951"/>
      <c r="J34951"/>
      <c r="L34951" s="33"/>
      <c r="M34951" s="24"/>
    </row>
    <row r="34952" spans="1:13" x14ac:dyDescent="0.2">
      <c r="A34952" s="289"/>
      <c r="I34952"/>
      <c r="J34952"/>
      <c r="L34952" s="33"/>
      <c r="M34952" s="24"/>
    </row>
    <row r="34953" spans="1:13" x14ac:dyDescent="0.2">
      <c r="A34953" s="289"/>
      <c r="I34953"/>
      <c r="J34953"/>
      <c r="L34953" s="33"/>
      <c r="M34953" s="24"/>
    </row>
    <row r="34954" spans="1:13" x14ac:dyDescent="0.2">
      <c r="A34954" s="289"/>
      <c r="I34954"/>
      <c r="J34954"/>
      <c r="L34954" s="33"/>
      <c r="M34954" s="24"/>
    </row>
    <row r="34955" spans="1:13" x14ac:dyDescent="0.2">
      <c r="A34955" s="289"/>
      <c r="I34955"/>
      <c r="J34955"/>
      <c r="L34955" s="33"/>
      <c r="M34955" s="24"/>
    </row>
    <row r="34956" spans="1:13" x14ac:dyDescent="0.2">
      <c r="A34956" s="289"/>
      <c r="I34956"/>
      <c r="J34956"/>
      <c r="L34956" s="33"/>
      <c r="M34956" s="24"/>
    </row>
    <row r="34957" spans="1:13" x14ac:dyDescent="0.2">
      <c r="A34957" s="289"/>
      <c r="I34957"/>
      <c r="J34957"/>
      <c r="L34957" s="33"/>
      <c r="M34957" s="24"/>
    </row>
    <row r="34958" spans="1:13" x14ac:dyDescent="0.2">
      <c r="A34958" s="289"/>
      <c r="I34958"/>
      <c r="J34958"/>
      <c r="L34958" s="33"/>
      <c r="M34958" s="24"/>
    </row>
    <row r="34959" spans="1:13" x14ac:dyDescent="0.2">
      <c r="A34959" s="289"/>
      <c r="I34959"/>
      <c r="J34959"/>
      <c r="L34959" s="33"/>
      <c r="M34959" s="24"/>
    </row>
    <row r="34960" spans="1:13" x14ac:dyDescent="0.2">
      <c r="A34960" s="289"/>
      <c r="I34960"/>
      <c r="J34960"/>
      <c r="L34960" s="33"/>
      <c r="M34960" s="24"/>
    </row>
    <row r="34961" spans="1:13" x14ac:dyDescent="0.2">
      <c r="A34961" s="289"/>
      <c r="I34961"/>
      <c r="J34961"/>
      <c r="L34961" s="33"/>
      <c r="M34961" s="24"/>
    </row>
    <row r="34962" spans="1:13" x14ac:dyDescent="0.2">
      <c r="A34962" s="289"/>
      <c r="I34962"/>
      <c r="J34962"/>
      <c r="L34962" s="33"/>
      <c r="M34962" s="24"/>
    </row>
    <row r="34963" spans="1:13" x14ac:dyDescent="0.2">
      <c r="A34963" s="289"/>
      <c r="I34963"/>
      <c r="J34963"/>
      <c r="L34963" s="33"/>
      <c r="M34963" s="24"/>
    </row>
    <row r="34964" spans="1:13" x14ac:dyDescent="0.2">
      <c r="A34964" s="289"/>
      <c r="I34964"/>
      <c r="J34964"/>
      <c r="L34964" s="33"/>
      <c r="M34964" s="24"/>
    </row>
    <row r="34965" spans="1:13" x14ac:dyDescent="0.2">
      <c r="A34965" s="289"/>
      <c r="I34965"/>
      <c r="J34965"/>
      <c r="L34965" s="33"/>
      <c r="M34965" s="24"/>
    </row>
    <row r="34966" spans="1:13" x14ac:dyDescent="0.2">
      <c r="A34966" s="289"/>
      <c r="I34966"/>
      <c r="J34966"/>
      <c r="L34966" s="33"/>
      <c r="M34966" s="24"/>
    </row>
    <row r="34967" spans="1:13" x14ac:dyDescent="0.2">
      <c r="A34967" s="289"/>
      <c r="I34967"/>
      <c r="J34967"/>
      <c r="L34967" s="33"/>
      <c r="M34967" s="24"/>
    </row>
    <row r="34968" spans="1:13" x14ac:dyDescent="0.2">
      <c r="A34968" s="289"/>
      <c r="I34968"/>
      <c r="J34968"/>
      <c r="L34968" s="33"/>
      <c r="M34968" s="24"/>
    </row>
    <row r="34969" spans="1:13" x14ac:dyDescent="0.2">
      <c r="A34969" s="289"/>
      <c r="I34969"/>
      <c r="J34969"/>
      <c r="L34969" s="33"/>
      <c r="M34969" s="24"/>
    </row>
    <row r="34970" spans="1:13" x14ac:dyDescent="0.2">
      <c r="A34970" s="289"/>
      <c r="I34970"/>
      <c r="J34970"/>
      <c r="L34970" s="33"/>
      <c r="M34970" s="24"/>
    </row>
    <row r="34971" spans="1:13" x14ac:dyDescent="0.2">
      <c r="A34971" s="289"/>
      <c r="I34971"/>
      <c r="J34971"/>
      <c r="L34971" s="33"/>
      <c r="M34971" s="24"/>
    </row>
    <row r="34972" spans="1:13" x14ac:dyDescent="0.2">
      <c r="A34972" s="289"/>
      <c r="I34972"/>
      <c r="J34972"/>
      <c r="L34972" s="33"/>
      <c r="M34972" s="24"/>
    </row>
    <row r="34973" spans="1:13" x14ac:dyDescent="0.2">
      <c r="A34973" s="289"/>
      <c r="I34973"/>
      <c r="J34973"/>
      <c r="L34973" s="33"/>
      <c r="M34973" s="24"/>
    </row>
    <row r="34974" spans="1:13" x14ac:dyDescent="0.2">
      <c r="A34974" s="289"/>
      <c r="I34974"/>
      <c r="J34974"/>
      <c r="L34974" s="33"/>
      <c r="M34974" s="24"/>
    </row>
    <row r="34975" spans="1:13" x14ac:dyDescent="0.2">
      <c r="A34975" s="289"/>
      <c r="I34975"/>
      <c r="J34975"/>
      <c r="L34975" s="33"/>
      <c r="M34975" s="24"/>
    </row>
    <row r="34976" spans="1:13" x14ac:dyDescent="0.2">
      <c r="A34976" s="289"/>
      <c r="I34976"/>
      <c r="J34976"/>
      <c r="L34976" s="33"/>
      <c r="M34976" s="24"/>
    </row>
    <row r="34977" spans="1:13" x14ac:dyDescent="0.2">
      <c r="A34977" s="289"/>
      <c r="I34977"/>
      <c r="J34977"/>
      <c r="L34977" s="33"/>
      <c r="M34977" s="24"/>
    </row>
    <row r="34978" spans="1:13" x14ac:dyDescent="0.2">
      <c r="A34978" s="289"/>
      <c r="I34978"/>
      <c r="J34978"/>
      <c r="L34978" s="33"/>
      <c r="M34978" s="24"/>
    </row>
    <row r="34979" spans="1:13" x14ac:dyDescent="0.2">
      <c r="A34979" s="289"/>
      <c r="I34979"/>
      <c r="J34979"/>
      <c r="L34979" s="33"/>
      <c r="M34979" s="24"/>
    </row>
    <row r="34980" spans="1:13" x14ac:dyDescent="0.2">
      <c r="A34980" s="289"/>
      <c r="I34980"/>
      <c r="J34980"/>
      <c r="L34980" s="33"/>
      <c r="M34980" s="24"/>
    </row>
    <row r="34981" spans="1:13" x14ac:dyDescent="0.2">
      <c r="A34981" s="289"/>
      <c r="I34981"/>
      <c r="J34981"/>
      <c r="L34981" s="33"/>
      <c r="M34981" s="24"/>
    </row>
    <row r="34982" spans="1:13" x14ac:dyDescent="0.2">
      <c r="A34982" s="289"/>
      <c r="I34982"/>
      <c r="J34982"/>
      <c r="L34982" s="33"/>
      <c r="M34982" s="24"/>
    </row>
    <row r="34983" spans="1:13" x14ac:dyDescent="0.2">
      <c r="A34983" s="289"/>
      <c r="I34983"/>
      <c r="J34983"/>
      <c r="L34983" s="33"/>
      <c r="M34983" s="24"/>
    </row>
    <row r="34984" spans="1:13" x14ac:dyDescent="0.2">
      <c r="A34984" s="289"/>
      <c r="I34984"/>
      <c r="J34984"/>
      <c r="L34984" s="33"/>
      <c r="M34984" s="24"/>
    </row>
    <row r="34985" spans="1:13" x14ac:dyDescent="0.2">
      <c r="A34985" s="289"/>
      <c r="I34985"/>
      <c r="J34985"/>
      <c r="L34985" s="33"/>
      <c r="M34985" s="24"/>
    </row>
    <row r="34986" spans="1:13" x14ac:dyDescent="0.2">
      <c r="A34986" s="289"/>
      <c r="I34986"/>
      <c r="J34986"/>
      <c r="L34986" s="33"/>
      <c r="M34986" s="24"/>
    </row>
    <row r="34987" spans="1:13" x14ac:dyDescent="0.2">
      <c r="A34987" s="289"/>
      <c r="I34987"/>
      <c r="J34987"/>
      <c r="L34987" s="33"/>
      <c r="M34987" s="24"/>
    </row>
    <row r="34988" spans="1:13" x14ac:dyDescent="0.2">
      <c r="A34988" s="289"/>
      <c r="I34988"/>
      <c r="J34988"/>
      <c r="L34988" s="33"/>
      <c r="M34988" s="24"/>
    </row>
    <row r="34989" spans="1:13" x14ac:dyDescent="0.2">
      <c r="A34989" s="289"/>
      <c r="I34989"/>
      <c r="J34989"/>
      <c r="L34989" s="33"/>
      <c r="M34989" s="24"/>
    </row>
    <row r="34990" spans="1:13" x14ac:dyDescent="0.2">
      <c r="A34990" s="289"/>
      <c r="I34990"/>
      <c r="J34990"/>
      <c r="L34990" s="33"/>
      <c r="M34990" s="24"/>
    </row>
    <row r="34991" spans="1:13" x14ac:dyDescent="0.2">
      <c r="A34991" s="289"/>
      <c r="I34991"/>
      <c r="J34991"/>
      <c r="L34991" s="33"/>
      <c r="M34991" s="24"/>
    </row>
    <row r="34992" spans="1:13" x14ac:dyDescent="0.2">
      <c r="A34992" s="289"/>
      <c r="I34992"/>
      <c r="J34992"/>
      <c r="L34992" s="33"/>
      <c r="M34992" s="24"/>
    </row>
    <row r="34993" spans="1:13" x14ac:dyDescent="0.2">
      <c r="A34993" s="289"/>
      <c r="I34993"/>
      <c r="J34993"/>
      <c r="L34993" s="33"/>
      <c r="M34993" s="24"/>
    </row>
    <row r="34994" spans="1:13" x14ac:dyDescent="0.2">
      <c r="A34994" s="289"/>
      <c r="I34994"/>
      <c r="J34994"/>
      <c r="L34994" s="33"/>
      <c r="M34994" s="24"/>
    </row>
    <row r="34995" spans="1:13" x14ac:dyDescent="0.2">
      <c r="A34995" s="289"/>
      <c r="I34995"/>
      <c r="J34995"/>
      <c r="L34995" s="33"/>
      <c r="M34995" s="24"/>
    </row>
    <row r="34996" spans="1:13" x14ac:dyDescent="0.2">
      <c r="A34996" s="289"/>
      <c r="I34996"/>
      <c r="J34996"/>
      <c r="L34996" s="33"/>
      <c r="M34996" s="24"/>
    </row>
    <row r="34997" spans="1:13" x14ac:dyDescent="0.2">
      <c r="A34997" s="289"/>
      <c r="I34997"/>
      <c r="J34997"/>
      <c r="L34997" s="33"/>
      <c r="M34997" s="24"/>
    </row>
    <row r="34998" spans="1:13" x14ac:dyDescent="0.2">
      <c r="A34998" s="289"/>
      <c r="I34998"/>
      <c r="J34998"/>
      <c r="L34998" s="33"/>
      <c r="M34998" s="24"/>
    </row>
    <row r="34999" spans="1:13" x14ac:dyDescent="0.2">
      <c r="A34999" s="289"/>
      <c r="I34999"/>
      <c r="J34999"/>
      <c r="L34999" s="33"/>
      <c r="M34999" s="24"/>
    </row>
    <row r="35000" spans="1:13" x14ac:dyDescent="0.2">
      <c r="A35000" s="289"/>
      <c r="I35000"/>
      <c r="J35000"/>
      <c r="L35000" s="33"/>
      <c r="M35000" s="24"/>
    </row>
    <row r="35001" spans="1:13" x14ac:dyDescent="0.2">
      <c r="A35001" s="289"/>
      <c r="I35001"/>
      <c r="J35001"/>
      <c r="L35001" s="33"/>
      <c r="M35001" s="24"/>
    </row>
    <row r="35002" spans="1:13" x14ac:dyDescent="0.2">
      <c r="A35002" s="289"/>
      <c r="I35002"/>
      <c r="J35002"/>
      <c r="L35002" s="33"/>
      <c r="M35002" s="24"/>
    </row>
    <row r="35003" spans="1:13" x14ac:dyDescent="0.2">
      <c r="A35003" s="289"/>
      <c r="I35003"/>
      <c r="J35003"/>
      <c r="L35003" s="33"/>
      <c r="M35003" s="24"/>
    </row>
    <row r="35004" spans="1:13" x14ac:dyDescent="0.2">
      <c r="A35004" s="289"/>
      <c r="I35004"/>
      <c r="J35004"/>
      <c r="L35004" s="33"/>
      <c r="M35004" s="24"/>
    </row>
    <row r="35005" spans="1:13" x14ac:dyDescent="0.2">
      <c r="A35005" s="289"/>
      <c r="I35005"/>
      <c r="J35005"/>
      <c r="L35005" s="33"/>
      <c r="M35005" s="24"/>
    </row>
    <row r="35006" spans="1:13" x14ac:dyDescent="0.2">
      <c r="A35006" s="289"/>
      <c r="I35006"/>
      <c r="J35006"/>
      <c r="L35006" s="33"/>
      <c r="M35006" s="24"/>
    </row>
    <row r="35007" spans="1:13" x14ac:dyDescent="0.2">
      <c r="A35007" s="289"/>
      <c r="I35007"/>
      <c r="J35007"/>
      <c r="L35007" s="33"/>
      <c r="M35007" s="24"/>
    </row>
    <row r="35008" spans="1:13" x14ac:dyDescent="0.2">
      <c r="A35008" s="289"/>
      <c r="I35008"/>
      <c r="J35008"/>
      <c r="L35008" s="33"/>
      <c r="M35008" s="24"/>
    </row>
    <row r="35009" spans="1:13" x14ac:dyDescent="0.2">
      <c r="A35009" s="289"/>
      <c r="I35009"/>
      <c r="J35009"/>
      <c r="L35009" s="33"/>
      <c r="M35009" s="24"/>
    </row>
    <row r="35010" spans="1:13" x14ac:dyDescent="0.2">
      <c r="A35010" s="289"/>
      <c r="I35010"/>
      <c r="J35010"/>
      <c r="L35010" s="33"/>
      <c r="M35010" s="24"/>
    </row>
    <row r="35011" spans="1:13" x14ac:dyDescent="0.2">
      <c r="A35011" s="289"/>
      <c r="I35011"/>
      <c r="J35011"/>
      <c r="L35011" s="33"/>
      <c r="M35011" s="24"/>
    </row>
    <row r="35012" spans="1:13" x14ac:dyDescent="0.2">
      <c r="A35012" s="289"/>
      <c r="I35012"/>
      <c r="J35012"/>
      <c r="L35012" s="33"/>
      <c r="M35012" s="24"/>
    </row>
    <row r="35013" spans="1:13" x14ac:dyDescent="0.2">
      <c r="A35013" s="289"/>
      <c r="I35013"/>
      <c r="J35013"/>
      <c r="L35013" s="33"/>
      <c r="M35013" s="24"/>
    </row>
    <row r="35014" spans="1:13" x14ac:dyDescent="0.2">
      <c r="A35014" s="289"/>
      <c r="I35014"/>
      <c r="J35014"/>
      <c r="L35014" s="33"/>
      <c r="M35014" s="24"/>
    </row>
    <row r="35015" spans="1:13" x14ac:dyDescent="0.2">
      <c r="A35015" s="289"/>
      <c r="I35015"/>
      <c r="J35015"/>
      <c r="L35015" s="33"/>
      <c r="M35015" s="24"/>
    </row>
    <row r="35016" spans="1:13" x14ac:dyDescent="0.2">
      <c r="A35016" s="289"/>
      <c r="I35016"/>
      <c r="J35016"/>
      <c r="L35016" s="33"/>
      <c r="M35016" s="24"/>
    </row>
    <row r="35017" spans="1:13" x14ac:dyDescent="0.2">
      <c r="A35017" s="289"/>
      <c r="I35017"/>
      <c r="J35017"/>
      <c r="L35017" s="33"/>
      <c r="M35017" s="24"/>
    </row>
    <row r="35018" spans="1:13" x14ac:dyDescent="0.2">
      <c r="A35018" s="289"/>
      <c r="I35018"/>
      <c r="J35018"/>
      <c r="L35018" s="33"/>
      <c r="M35018" s="24"/>
    </row>
    <row r="35019" spans="1:13" x14ac:dyDescent="0.2">
      <c r="A35019" s="289"/>
      <c r="I35019"/>
      <c r="J35019"/>
      <c r="L35019" s="33"/>
      <c r="M35019" s="24"/>
    </row>
    <row r="35020" spans="1:13" x14ac:dyDescent="0.2">
      <c r="A35020" s="289"/>
      <c r="I35020"/>
      <c r="J35020"/>
      <c r="L35020" s="33"/>
      <c r="M35020" s="24"/>
    </row>
    <row r="35021" spans="1:13" x14ac:dyDescent="0.2">
      <c r="A35021" s="289"/>
      <c r="I35021"/>
      <c r="J35021"/>
      <c r="L35021" s="33"/>
      <c r="M35021" s="24"/>
    </row>
    <row r="35022" spans="1:13" x14ac:dyDescent="0.2">
      <c r="A35022" s="289"/>
      <c r="I35022"/>
      <c r="J35022"/>
      <c r="L35022" s="33"/>
      <c r="M35022" s="24"/>
    </row>
    <row r="35023" spans="1:13" x14ac:dyDescent="0.2">
      <c r="A35023" s="289"/>
      <c r="I35023"/>
      <c r="J35023"/>
      <c r="L35023" s="33"/>
      <c r="M35023" s="24"/>
    </row>
    <row r="35024" spans="1:13" x14ac:dyDescent="0.2">
      <c r="A35024" s="289"/>
      <c r="I35024"/>
      <c r="J35024"/>
      <c r="L35024" s="33"/>
      <c r="M35024" s="24"/>
    </row>
    <row r="35025" spans="1:13" x14ac:dyDescent="0.2">
      <c r="A35025" s="289"/>
      <c r="I35025"/>
      <c r="J35025"/>
      <c r="L35025" s="33"/>
      <c r="M35025" s="24"/>
    </row>
    <row r="35026" spans="1:13" x14ac:dyDescent="0.2">
      <c r="A35026" s="289"/>
      <c r="I35026"/>
      <c r="J35026"/>
      <c r="L35026" s="33"/>
      <c r="M35026" s="24"/>
    </row>
    <row r="35027" spans="1:13" x14ac:dyDescent="0.2">
      <c r="A35027" s="289"/>
      <c r="I35027"/>
      <c r="J35027"/>
      <c r="L35027" s="33"/>
      <c r="M35027" s="24"/>
    </row>
    <row r="35028" spans="1:13" x14ac:dyDescent="0.2">
      <c r="A35028" s="289"/>
      <c r="I35028"/>
      <c r="J35028"/>
      <c r="L35028" s="33"/>
      <c r="M35028" s="24"/>
    </row>
    <row r="35029" spans="1:13" x14ac:dyDescent="0.2">
      <c r="A35029" s="289"/>
      <c r="I35029"/>
      <c r="J35029"/>
      <c r="L35029" s="33"/>
      <c r="M35029" s="24"/>
    </row>
    <row r="35030" spans="1:13" x14ac:dyDescent="0.2">
      <c r="A35030" s="289"/>
      <c r="I35030"/>
      <c r="J35030"/>
      <c r="L35030" s="33"/>
      <c r="M35030" s="24"/>
    </row>
    <row r="35031" spans="1:13" x14ac:dyDescent="0.2">
      <c r="A35031" s="289"/>
      <c r="I35031"/>
      <c r="J35031"/>
      <c r="L35031" s="33"/>
      <c r="M35031" s="24"/>
    </row>
    <row r="35032" spans="1:13" x14ac:dyDescent="0.2">
      <c r="A35032" s="289"/>
      <c r="I35032"/>
      <c r="J35032"/>
      <c r="L35032" s="33"/>
      <c r="M35032" s="24"/>
    </row>
    <row r="35033" spans="1:13" x14ac:dyDescent="0.2">
      <c r="A35033" s="289"/>
      <c r="I35033"/>
      <c r="J35033"/>
      <c r="L35033" s="33"/>
      <c r="M35033" s="24"/>
    </row>
    <row r="35034" spans="1:13" x14ac:dyDescent="0.2">
      <c r="A35034" s="289"/>
      <c r="I35034"/>
      <c r="J35034"/>
      <c r="L35034" s="33"/>
      <c r="M35034" s="24"/>
    </row>
    <row r="35035" spans="1:13" x14ac:dyDescent="0.2">
      <c r="A35035" s="289"/>
      <c r="I35035"/>
      <c r="J35035"/>
      <c r="L35035" s="33"/>
      <c r="M35035" s="24"/>
    </row>
    <row r="35036" spans="1:13" x14ac:dyDescent="0.2">
      <c r="A35036" s="289"/>
      <c r="I35036"/>
      <c r="J35036"/>
      <c r="L35036" s="33"/>
      <c r="M35036" s="24"/>
    </row>
    <row r="35037" spans="1:13" x14ac:dyDescent="0.2">
      <c r="A35037" s="289"/>
      <c r="I35037"/>
      <c r="J35037"/>
      <c r="L35037" s="33"/>
      <c r="M35037" s="24"/>
    </row>
    <row r="35038" spans="1:13" x14ac:dyDescent="0.2">
      <c r="A35038" s="289"/>
      <c r="I35038"/>
      <c r="J35038"/>
      <c r="L35038" s="33"/>
      <c r="M35038" s="24"/>
    </row>
    <row r="35039" spans="1:13" x14ac:dyDescent="0.2">
      <c r="A35039" s="289"/>
      <c r="I35039"/>
      <c r="J35039"/>
      <c r="L35039" s="33"/>
      <c r="M35039" s="24"/>
    </row>
    <row r="35040" spans="1:13" x14ac:dyDescent="0.2">
      <c r="A35040" s="289"/>
      <c r="I35040"/>
      <c r="J35040"/>
      <c r="L35040" s="33"/>
      <c r="M35040" s="24"/>
    </row>
    <row r="35041" spans="1:13" x14ac:dyDescent="0.2">
      <c r="A35041" s="289"/>
      <c r="I35041"/>
      <c r="J35041"/>
      <c r="L35041" s="33"/>
      <c r="M35041" s="24"/>
    </row>
    <row r="35042" spans="1:13" x14ac:dyDescent="0.2">
      <c r="A35042" s="289"/>
      <c r="I35042"/>
      <c r="J35042"/>
      <c r="L35042" s="33"/>
      <c r="M35042" s="24"/>
    </row>
    <row r="35043" spans="1:13" x14ac:dyDescent="0.2">
      <c r="A35043" s="289"/>
      <c r="I35043"/>
      <c r="J35043"/>
      <c r="L35043" s="33"/>
      <c r="M35043" s="24"/>
    </row>
    <row r="35044" spans="1:13" x14ac:dyDescent="0.2">
      <c r="A35044" s="289"/>
      <c r="I35044"/>
      <c r="J35044"/>
      <c r="L35044" s="33"/>
      <c r="M35044" s="24"/>
    </row>
    <row r="35045" spans="1:13" x14ac:dyDescent="0.2">
      <c r="A35045" s="289"/>
      <c r="I35045"/>
      <c r="J35045"/>
      <c r="L35045" s="33"/>
      <c r="M35045" s="24"/>
    </row>
    <row r="35046" spans="1:13" x14ac:dyDescent="0.2">
      <c r="A35046" s="289"/>
      <c r="I35046"/>
      <c r="J35046"/>
      <c r="L35046" s="33"/>
      <c r="M35046" s="24"/>
    </row>
    <row r="35047" spans="1:13" x14ac:dyDescent="0.2">
      <c r="A35047" s="289"/>
      <c r="I35047"/>
      <c r="J35047"/>
      <c r="L35047" s="33"/>
      <c r="M35047" s="24"/>
    </row>
    <row r="35048" spans="1:13" x14ac:dyDescent="0.2">
      <c r="A35048" s="289"/>
      <c r="I35048"/>
      <c r="J35048"/>
      <c r="L35048" s="33"/>
      <c r="M35048" s="24"/>
    </row>
    <row r="35049" spans="1:13" x14ac:dyDescent="0.2">
      <c r="A35049" s="289"/>
      <c r="I35049"/>
      <c r="J35049"/>
      <c r="L35049" s="33"/>
      <c r="M35049" s="24"/>
    </row>
    <row r="35050" spans="1:13" x14ac:dyDescent="0.2">
      <c r="A35050" s="289"/>
      <c r="I35050"/>
      <c r="J35050"/>
      <c r="L35050" s="33"/>
      <c r="M35050" s="24"/>
    </row>
    <row r="35051" spans="1:13" x14ac:dyDescent="0.2">
      <c r="A35051" s="289"/>
      <c r="I35051"/>
      <c r="J35051"/>
      <c r="L35051" s="33"/>
      <c r="M35051" s="24"/>
    </row>
    <row r="35052" spans="1:13" x14ac:dyDescent="0.2">
      <c r="A35052" s="289"/>
      <c r="I35052"/>
      <c r="J35052"/>
      <c r="L35052" s="33"/>
      <c r="M35052" s="24"/>
    </row>
    <row r="35053" spans="1:13" x14ac:dyDescent="0.2">
      <c r="A35053" s="289"/>
      <c r="I35053"/>
      <c r="J35053"/>
      <c r="L35053" s="33"/>
      <c r="M35053" s="24"/>
    </row>
    <row r="35054" spans="1:13" x14ac:dyDescent="0.2">
      <c r="A35054" s="289"/>
      <c r="I35054"/>
      <c r="J35054"/>
      <c r="L35054" s="33"/>
      <c r="M35054" s="24"/>
    </row>
    <row r="35055" spans="1:13" x14ac:dyDescent="0.2">
      <c r="A35055" s="289"/>
      <c r="I35055"/>
      <c r="J35055"/>
      <c r="L35055" s="33"/>
      <c r="M35055" s="24"/>
    </row>
    <row r="35056" spans="1:13" x14ac:dyDescent="0.2">
      <c r="A35056" s="289"/>
      <c r="I35056"/>
      <c r="J35056"/>
      <c r="L35056" s="33"/>
      <c r="M35056" s="24"/>
    </row>
    <row r="35057" spans="1:13" x14ac:dyDescent="0.2">
      <c r="A35057" s="289"/>
      <c r="I35057"/>
      <c r="J35057"/>
      <c r="L35057" s="33"/>
      <c r="M35057" s="24"/>
    </row>
    <row r="35058" spans="1:13" x14ac:dyDescent="0.2">
      <c r="A35058" s="289"/>
      <c r="I35058"/>
      <c r="J35058"/>
      <c r="L35058" s="33"/>
      <c r="M35058" s="24"/>
    </row>
    <row r="35059" spans="1:13" x14ac:dyDescent="0.2">
      <c r="A35059" s="289"/>
      <c r="I35059"/>
      <c r="J35059"/>
      <c r="L35059" s="33"/>
      <c r="M35059" s="24"/>
    </row>
    <row r="35060" spans="1:13" x14ac:dyDescent="0.2">
      <c r="A35060" s="289"/>
      <c r="I35060"/>
      <c r="J35060"/>
      <c r="L35060" s="33"/>
      <c r="M35060" s="24"/>
    </row>
    <row r="35061" spans="1:13" x14ac:dyDescent="0.2">
      <c r="A35061" s="289"/>
      <c r="I35061"/>
      <c r="J35061"/>
      <c r="L35061" s="33"/>
      <c r="M35061" s="24"/>
    </row>
    <row r="35062" spans="1:13" x14ac:dyDescent="0.2">
      <c r="A35062" s="289"/>
      <c r="I35062"/>
      <c r="J35062"/>
      <c r="L35062" s="33"/>
      <c r="M35062" s="24"/>
    </row>
    <row r="35063" spans="1:13" x14ac:dyDescent="0.2">
      <c r="A35063" s="289"/>
      <c r="I35063"/>
      <c r="J35063"/>
      <c r="L35063" s="33"/>
      <c r="M35063" s="24"/>
    </row>
    <row r="35064" spans="1:13" x14ac:dyDescent="0.2">
      <c r="A35064" s="289"/>
      <c r="I35064"/>
      <c r="J35064"/>
      <c r="L35064" s="33"/>
      <c r="M35064" s="24"/>
    </row>
    <row r="35065" spans="1:13" x14ac:dyDescent="0.2">
      <c r="A35065" s="289"/>
      <c r="I35065"/>
      <c r="J35065"/>
      <c r="L35065" s="33"/>
      <c r="M35065" s="24"/>
    </row>
    <row r="35066" spans="1:13" x14ac:dyDescent="0.2">
      <c r="A35066" s="289"/>
      <c r="I35066"/>
      <c r="J35066"/>
      <c r="L35066" s="33"/>
      <c r="M35066" s="24"/>
    </row>
    <row r="35067" spans="1:13" x14ac:dyDescent="0.2">
      <c r="A35067" s="289"/>
      <c r="I35067"/>
      <c r="J35067"/>
      <c r="L35067" s="33"/>
      <c r="M35067" s="24"/>
    </row>
    <row r="35068" spans="1:13" x14ac:dyDescent="0.2">
      <c r="A35068" s="289"/>
      <c r="I35068"/>
      <c r="J35068"/>
      <c r="L35068" s="33"/>
      <c r="M35068" s="24"/>
    </row>
    <row r="35069" spans="1:13" x14ac:dyDescent="0.2">
      <c r="A35069" s="289"/>
      <c r="I35069"/>
      <c r="J35069"/>
      <c r="L35069" s="33"/>
      <c r="M35069" s="24"/>
    </row>
    <row r="35070" spans="1:13" x14ac:dyDescent="0.2">
      <c r="A35070" s="289"/>
      <c r="I35070"/>
      <c r="J35070"/>
      <c r="L35070" s="33"/>
      <c r="M35070" s="24"/>
    </row>
    <row r="35071" spans="1:13" x14ac:dyDescent="0.2">
      <c r="A35071" s="289"/>
      <c r="I35071"/>
      <c r="J35071"/>
      <c r="L35071" s="33"/>
      <c r="M35071" s="24"/>
    </row>
    <row r="35072" spans="1:13" x14ac:dyDescent="0.2">
      <c r="A35072" s="289"/>
      <c r="I35072"/>
      <c r="J35072"/>
      <c r="L35072" s="33"/>
      <c r="M35072" s="24"/>
    </row>
    <row r="35073" spans="1:13" x14ac:dyDescent="0.2">
      <c r="A35073" s="289"/>
      <c r="I35073"/>
      <c r="J35073"/>
      <c r="L35073" s="33"/>
      <c r="M35073" s="24"/>
    </row>
    <row r="35074" spans="1:13" x14ac:dyDescent="0.2">
      <c r="A35074" s="289"/>
      <c r="I35074"/>
      <c r="J35074"/>
      <c r="L35074" s="33"/>
      <c r="M35074" s="24"/>
    </row>
    <row r="35075" spans="1:13" x14ac:dyDescent="0.2">
      <c r="A35075" s="289"/>
      <c r="I35075"/>
      <c r="J35075"/>
      <c r="L35075" s="33"/>
      <c r="M35075" s="24"/>
    </row>
    <row r="35076" spans="1:13" x14ac:dyDescent="0.2">
      <c r="A35076" s="289"/>
      <c r="I35076"/>
      <c r="J35076"/>
      <c r="L35076" s="33"/>
      <c r="M35076" s="24"/>
    </row>
    <row r="35077" spans="1:13" x14ac:dyDescent="0.2">
      <c r="A35077" s="289"/>
      <c r="I35077"/>
      <c r="J35077"/>
      <c r="L35077" s="33"/>
      <c r="M35077" s="24"/>
    </row>
    <row r="35078" spans="1:13" x14ac:dyDescent="0.2">
      <c r="A35078" s="289"/>
      <c r="I35078"/>
      <c r="J35078"/>
      <c r="L35078" s="33"/>
      <c r="M35078" s="24"/>
    </row>
    <row r="35079" spans="1:13" x14ac:dyDescent="0.2">
      <c r="A35079" s="289"/>
      <c r="I35079"/>
      <c r="J35079"/>
      <c r="L35079" s="33"/>
      <c r="M35079" s="24"/>
    </row>
    <row r="35080" spans="1:13" x14ac:dyDescent="0.2">
      <c r="A35080" s="289"/>
      <c r="I35080"/>
      <c r="J35080"/>
      <c r="L35080" s="33"/>
      <c r="M35080" s="24"/>
    </row>
    <row r="35081" spans="1:13" x14ac:dyDescent="0.2">
      <c r="A35081" s="289"/>
      <c r="I35081"/>
      <c r="J35081"/>
      <c r="L35081" s="33"/>
      <c r="M35081" s="24"/>
    </row>
    <row r="35082" spans="1:13" x14ac:dyDescent="0.2">
      <c r="A35082" s="289"/>
      <c r="I35082"/>
      <c r="J35082"/>
      <c r="L35082" s="33"/>
      <c r="M35082" s="24"/>
    </row>
    <row r="35083" spans="1:13" x14ac:dyDescent="0.2">
      <c r="A35083" s="289"/>
      <c r="I35083"/>
      <c r="J35083"/>
      <c r="L35083" s="33"/>
      <c r="M35083" s="24"/>
    </row>
    <row r="35084" spans="1:13" x14ac:dyDescent="0.2">
      <c r="A35084" s="289"/>
      <c r="I35084"/>
      <c r="J35084"/>
      <c r="L35084" s="33"/>
      <c r="M35084" s="24"/>
    </row>
    <row r="35085" spans="1:13" x14ac:dyDescent="0.2">
      <c r="A35085" s="289"/>
      <c r="I35085"/>
      <c r="J35085"/>
      <c r="L35085" s="33"/>
      <c r="M35085" s="24"/>
    </row>
    <row r="35086" spans="1:13" x14ac:dyDescent="0.2">
      <c r="A35086" s="289"/>
      <c r="I35086"/>
      <c r="J35086"/>
      <c r="L35086" s="33"/>
      <c r="M35086" s="24"/>
    </row>
    <row r="35087" spans="1:13" x14ac:dyDescent="0.2">
      <c r="A35087" s="289"/>
      <c r="I35087"/>
      <c r="J35087"/>
      <c r="L35087" s="33"/>
      <c r="M35087" s="24"/>
    </row>
    <row r="35088" spans="1:13" x14ac:dyDescent="0.2">
      <c r="A35088" s="289"/>
      <c r="I35088"/>
      <c r="J35088"/>
      <c r="L35088" s="33"/>
      <c r="M35088" s="24"/>
    </row>
    <row r="35089" spans="1:13" x14ac:dyDescent="0.2">
      <c r="A35089" s="289"/>
      <c r="I35089"/>
      <c r="J35089"/>
      <c r="L35089" s="33"/>
      <c r="M35089" s="24"/>
    </row>
    <row r="35090" spans="1:13" x14ac:dyDescent="0.2">
      <c r="A35090" s="289"/>
      <c r="I35090"/>
      <c r="J35090"/>
      <c r="L35090" s="33"/>
      <c r="M35090" s="24"/>
    </row>
    <row r="35091" spans="1:13" x14ac:dyDescent="0.2">
      <c r="A35091" s="289"/>
      <c r="I35091"/>
      <c r="J35091"/>
      <c r="L35091" s="33"/>
      <c r="M35091" s="24"/>
    </row>
    <row r="35092" spans="1:13" x14ac:dyDescent="0.2">
      <c r="A35092" s="289"/>
      <c r="I35092"/>
      <c r="J35092"/>
      <c r="L35092" s="33"/>
      <c r="M35092" s="24"/>
    </row>
    <row r="35093" spans="1:13" x14ac:dyDescent="0.2">
      <c r="A35093" s="289"/>
      <c r="I35093"/>
      <c r="J35093"/>
      <c r="L35093" s="33"/>
      <c r="M35093" s="24"/>
    </row>
    <row r="35094" spans="1:13" x14ac:dyDescent="0.2">
      <c r="A35094" s="289"/>
      <c r="I35094"/>
      <c r="J35094"/>
      <c r="L35094" s="33"/>
      <c r="M35094" s="24"/>
    </row>
    <row r="35095" spans="1:13" x14ac:dyDescent="0.2">
      <c r="A35095" s="289"/>
      <c r="I35095"/>
      <c r="J35095"/>
      <c r="L35095" s="33"/>
      <c r="M35095" s="24"/>
    </row>
    <row r="35096" spans="1:13" x14ac:dyDescent="0.2">
      <c r="A35096" s="289"/>
      <c r="I35096"/>
      <c r="J35096"/>
      <c r="L35096" s="33"/>
      <c r="M35096" s="24"/>
    </row>
    <row r="35097" spans="1:13" x14ac:dyDescent="0.2">
      <c r="A35097" s="289"/>
      <c r="I35097"/>
      <c r="J35097"/>
      <c r="L35097" s="33"/>
      <c r="M35097" s="24"/>
    </row>
    <row r="35098" spans="1:13" x14ac:dyDescent="0.2">
      <c r="A35098" s="289"/>
      <c r="I35098"/>
      <c r="J35098"/>
      <c r="L35098" s="33"/>
      <c r="M35098" s="24"/>
    </row>
    <row r="35099" spans="1:13" x14ac:dyDescent="0.2">
      <c r="A35099" s="289"/>
      <c r="I35099"/>
      <c r="J35099"/>
      <c r="L35099" s="33"/>
      <c r="M35099" s="24"/>
    </row>
    <row r="35100" spans="1:13" x14ac:dyDescent="0.2">
      <c r="A35100" s="289"/>
      <c r="I35100"/>
      <c r="J35100"/>
      <c r="L35100" s="33"/>
      <c r="M35100" s="24"/>
    </row>
    <row r="35101" spans="1:13" x14ac:dyDescent="0.2">
      <c r="A35101" s="289"/>
      <c r="I35101"/>
      <c r="J35101"/>
      <c r="L35101" s="33"/>
      <c r="M35101" s="24"/>
    </row>
    <row r="35102" spans="1:13" x14ac:dyDescent="0.2">
      <c r="A35102" s="289"/>
      <c r="I35102"/>
      <c r="J35102"/>
      <c r="L35102" s="33"/>
      <c r="M35102" s="24"/>
    </row>
    <row r="35103" spans="1:13" x14ac:dyDescent="0.2">
      <c r="A35103" s="289"/>
      <c r="I35103"/>
      <c r="J35103"/>
      <c r="L35103" s="33"/>
      <c r="M35103" s="24"/>
    </row>
    <row r="35104" spans="1:13" x14ac:dyDescent="0.2">
      <c r="A35104" s="289"/>
      <c r="I35104"/>
      <c r="J35104"/>
      <c r="L35104" s="33"/>
      <c r="M35104" s="24"/>
    </row>
    <row r="35105" spans="1:13" x14ac:dyDescent="0.2">
      <c r="A35105" s="289"/>
      <c r="I35105"/>
      <c r="J35105"/>
      <c r="L35105" s="33"/>
      <c r="M35105" s="24"/>
    </row>
    <row r="35106" spans="1:13" x14ac:dyDescent="0.2">
      <c r="A35106" s="289"/>
      <c r="I35106"/>
      <c r="J35106"/>
      <c r="L35106" s="33"/>
      <c r="M35106" s="24"/>
    </row>
    <row r="35107" spans="1:13" x14ac:dyDescent="0.2">
      <c r="A35107" s="289"/>
      <c r="I35107"/>
      <c r="J35107"/>
      <c r="L35107" s="33"/>
      <c r="M35107" s="24"/>
    </row>
    <row r="35108" spans="1:13" x14ac:dyDescent="0.2">
      <c r="A35108" s="289"/>
      <c r="I35108"/>
      <c r="J35108"/>
      <c r="L35108" s="33"/>
      <c r="M35108" s="24"/>
    </row>
    <row r="35109" spans="1:13" x14ac:dyDescent="0.2">
      <c r="A35109" s="289"/>
      <c r="I35109"/>
      <c r="J35109"/>
      <c r="L35109" s="33"/>
      <c r="M35109" s="24"/>
    </row>
    <row r="35110" spans="1:13" x14ac:dyDescent="0.2">
      <c r="A35110" s="289"/>
      <c r="I35110"/>
      <c r="J35110"/>
      <c r="L35110" s="33"/>
      <c r="M35110" s="24"/>
    </row>
    <row r="35111" spans="1:13" x14ac:dyDescent="0.2">
      <c r="A35111" s="289"/>
      <c r="I35111"/>
      <c r="J35111"/>
      <c r="L35111" s="33"/>
      <c r="M35111" s="24"/>
    </row>
    <row r="35112" spans="1:13" x14ac:dyDescent="0.2">
      <c r="A35112" s="289"/>
      <c r="I35112"/>
      <c r="J35112"/>
      <c r="L35112" s="33"/>
      <c r="M35112" s="24"/>
    </row>
    <row r="35113" spans="1:13" x14ac:dyDescent="0.2">
      <c r="A35113" s="289"/>
      <c r="I35113"/>
      <c r="J35113"/>
      <c r="L35113" s="33"/>
      <c r="M35113" s="24"/>
    </row>
    <row r="35114" spans="1:13" x14ac:dyDescent="0.2">
      <c r="A35114" s="289"/>
      <c r="I35114"/>
      <c r="J35114"/>
      <c r="L35114" s="33"/>
      <c r="M35114" s="24"/>
    </row>
    <row r="35115" spans="1:13" x14ac:dyDescent="0.2">
      <c r="A35115" s="289"/>
      <c r="I35115"/>
      <c r="J35115"/>
      <c r="L35115" s="33"/>
      <c r="M35115" s="24"/>
    </row>
    <row r="35116" spans="1:13" x14ac:dyDescent="0.2">
      <c r="A35116" s="289"/>
      <c r="I35116"/>
      <c r="J35116"/>
      <c r="L35116" s="33"/>
      <c r="M35116" s="24"/>
    </row>
    <row r="35117" spans="1:13" x14ac:dyDescent="0.2">
      <c r="A35117" s="289"/>
      <c r="I35117"/>
      <c r="J35117"/>
      <c r="L35117" s="33"/>
      <c r="M35117" s="24"/>
    </row>
    <row r="35118" spans="1:13" x14ac:dyDescent="0.2">
      <c r="A35118" s="289"/>
      <c r="I35118"/>
      <c r="J35118"/>
      <c r="L35118" s="33"/>
      <c r="M35118" s="24"/>
    </row>
    <row r="35119" spans="1:13" x14ac:dyDescent="0.2">
      <c r="A35119" s="289"/>
      <c r="I35119"/>
      <c r="J35119"/>
      <c r="L35119" s="33"/>
      <c r="M35119" s="24"/>
    </row>
    <row r="35120" spans="1:13" x14ac:dyDescent="0.2">
      <c r="A35120" s="289"/>
      <c r="I35120"/>
      <c r="J35120"/>
      <c r="L35120" s="33"/>
      <c r="M35120" s="24"/>
    </row>
    <row r="35121" spans="1:13" x14ac:dyDescent="0.2">
      <c r="A35121" s="289"/>
      <c r="I35121"/>
      <c r="J35121"/>
      <c r="L35121" s="33"/>
      <c r="M35121" s="24"/>
    </row>
    <row r="35122" spans="1:13" x14ac:dyDescent="0.2">
      <c r="A35122" s="289"/>
      <c r="I35122"/>
      <c r="J35122"/>
      <c r="L35122" s="33"/>
      <c r="M35122" s="24"/>
    </row>
    <row r="35123" spans="1:13" x14ac:dyDescent="0.2">
      <c r="A35123" s="289"/>
      <c r="I35123"/>
      <c r="J35123"/>
      <c r="L35123" s="33"/>
      <c r="M35123" s="24"/>
    </row>
    <row r="35124" spans="1:13" x14ac:dyDescent="0.2">
      <c r="A35124" s="289"/>
      <c r="I35124"/>
      <c r="J35124"/>
      <c r="L35124" s="33"/>
      <c r="M35124" s="24"/>
    </row>
    <row r="35125" spans="1:13" x14ac:dyDescent="0.2">
      <c r="A35125" s="289"/>
      <c r="I35125"/>
      <c r="J35125"/>
      <c r="L35125" s="33"/>
      <c r="M35125" s="24"/>
    </row>
    <row r="35126" spans="1:13" x14ac:dyDescent="0.2">
      <c r="A35126" s="289"/>
      <c r="I35126"/>
      <c r="J35126"/>
      <c r="L35126" s="33"/>
      <c r="M35126" s="24"/>
    </row>
    <row r="35127" spans="1:13" x14ac:dyDescent="0.2">
      <c r="A35127" s="289"/>
      <c r="I35127"/>
      <c r="J35127"/>
      <c r="L35127" s="33"/>
      <c r="M35127" s="24"/>
    </row>
    <row r="35128" spans="1:13" x14ac:dyDescent="0.2">
      <c r="A35128" s="289"/>
      <c r="I35128"/>
      <c r="J35128"/>
      <c r="L35128" s="33"/>
      <c r="M35128" s="24"/>
    </row>
    <row r="35129" spans="1:13" x14ac:dyDescent="0.2">
      <c r="A35129" s="289"/>
      <c r="I35129"/>
      <c r="J35129"/>
      <c r="L35129" s="33"/>
      <c r="M35129" s="24"/>
    </row>
    <row r="35130" spans="1:13" x14ac:dyDescent="0.2">
      <c r="A35130" s="289"/>
      <c r="I35130"/>
      <c r="J35130"/>
      <c r="L35130" s="33"/>
      <c r="M35130" s="24"/>
    </row>
    <row r="35131" spans="1:13" x14ac:dyDescent="0.2">
      <c r="A35131" s="289"/>
      <c r="I35131"/>
      <c r="J35131"/>
      <c r="L35131" s="33"/>
      <c r="M35131" s="24"/>
    </row>
    <row r="35132" spans="1:13" x14ac:dyDescent="0.2">
      <c r="A35132" s="289"/>
      <c r="I35132"/>
      <c r="J35132"/>
      <c r="L35132" s="33"/>
      <c r="M35132" s="24"/>
    </row>
    <row r="35133" spans="1:13" x14ac:dyDescent="0.2">
      <c r="A35133" s="289"/>
      <c r="I35133"/>
      <c r="J35133"/>
      <c r="L35133" s="33"/>
      <c r="M35133" s="24"/>
    </row>
    <row r="35134" spans="1:13" x14ac:dyDescent="0.2">
      <c r="A35134" s="289"/>
      <c r="I35134"/>
      <c r="J35134"/>
      <c r="L35134" s="33"/>
      <c r="M35134" s="24"/>
    </row>
    <row r="35135" spans="1:13" x14ac:dyDescent="0.2">
      <c r="A35135" s="289"/>
      <c r="I35135"/>
      <c r="J35135"/>
      <c r="L35135" s="33"/>
      <c r="M35135" s="24"/>
    </row>
    <row r="35136" spans="1:13" x14ac:dyDescent="0.2">
      <c r="A35136" s="289"/>
      <c r="I35136"/>
      <c r="J35136"/>
      <c r="L35136" s="33"/>
      <c r="M35136" s="24"/>
    </row>
    <row r="35137" spans="1:13" x14ac:dyDescent="0.2">
      <c r="A35137" s="289"/>
      <c r="I35137"/>
      <c r="J35137"/>
      <c r="L35137" s="33"/>
      <c r="M35137" s="24"/>
    </row>
    <row r="35138" spans="1:13" x14ac:dyDescent="0.2">
      <c r="A35138" s="289"/>
      <c r="I35138"/>
      <c r="J35138"/>
      <c r="L35138" s="33"/>
      <c r="M35138" s="24"/>
    </row>
    <row r="35139" spans="1:13" x14ac:dyDescent="0.2">
      <c r="A35139" s="289"/>
      <c r="I35139"/>
      <c r="J35139"/>
      <c r="L35139" s="33"/>
      <c r="M35139" s="24"/>
    </row>
    <row r="35140" spans="1:13" x14ac:dyDescent="0.2">
      <c r="A35140" s="289"/>
      <c r="I35140"/>
      <c r="J35140"/>
      <c r="L35140" s="33"/>
      <c r="M35140" s="24"/>
    </row>
    <row r="35141" spans="1:13" x14ac:dyDescent="0.2">
      <c r="A35141" s="289"/>
      <c r="I35141"/>
      <c r="J35141"/>
      <c r="L35141" s="33"/>
      <c r="M35141" s="24"/>
    </row>
    <row r="35142" spans="1:13" x14ac:dyDescent="0.2">
      <c r="A35142" s="289"/>
      <c r="I35142"/>
      <c r="J35142"/>
      <c r="L35142" s="33"/>
      <c r="M35142" s="24"/>
    </row>
    <row r="35143" spans="1:13" x14ac:dyDescent="0.2">
      <c r="A35143" s="289"/>
      <c r="I35143"/>
      <c r="J35143"/>
      <c r="L35143" s="33"/>
      <c r="M35143" s="24"/>
    </row>
    <row r="35144" spans="1:13" x14ac:dyDescent="0.2">
      <c r="A35144" s="289"/>
      <c r="I35144"/>
      <c r="J35144"/>
      <c r="L35144" s="33"/>
      <c r="M35144" s="24"/>
    </row>
    <row r="35145" spans="1:13" x14ac:dyDescent="0.2">
      <c r="A35145" s="289"/>
      <c r="I35145"/>
      <c r="J35145"/>
      <c r="L35145" s="33"/>
      <c r="M35145" s="24"/>
    </row>
    <row r="35146" spans="1:13" x14ac:dyDescent="0.2">
      <c r="A35146" s="289"/>
      <c r="I35146"/>
      <c r="J35146"/>
      <c r="L35146" s="33"/>
      <c r="M35146" s="24"/>
    </row>
    <row r="35147" spans="1:13" x14ac:dyDescent="0.2">
      <c r="A35147" s="289"/>
      <c r="I35147"/>
      <c r="J35147"/>
      <c r="L35147" s="33"/>
      <c r="M35147" s="24"/>
    </row>
    <row r="35148" spans="1:13" x14ac:dyDescent="0.2">
      <c r="A35148" s="289"/>
      <c r="I35148"/>
      <c r="J35148"/>
      <c r="L35148" s="33"/>
      <c r="M35148" s="24"/>
    </row>
    <row r="35149" spans="1:13" x14ac:dyDescent="0.2">
      <c r="A35149" s="289"/>
      <c r="I35149"/>
      <c r="J35149"/>
      <c r="L35149" s="33"/>
      <c r="M35149" s="24"/>
    </row>
    <row r="35150" spans="1:13" x14ac:dyDescent="0.2">
      <c r="A35150" s="289"/>
      <c r="I35150"/>
      <c r="J35150"/>
      <c r="L35150" s="33"/>
      <c r="M35150" s="24"/>
    </row>
    <row r="35151" spans="1:13" x14ac:dyDescent="0.2">
      <c r="A35151" s="289"/>
      <c r="I35151"/>
      <c r="J35151"/>
      <c r="L35151" s="33"/>
      <c r="M35151" s="24"/>
    </row>
    <row r="35152" spans="1:13" x14ac:dyDescent="0.2">
      <c r="A35152" s="289"/>
      <c r="I35152"/>
      <c r="J35152"/>
      <c r="L35152" s="33"/>
      <c r="M35152" s="24"/>
    </row>
    <row r="35153" spans="1:13" x14ac:dyDescent="0.2">
      <c r="A35153" s="289"/>
      <c r="I35153"/>
      <c r="J35153"/>
      <c r="L35153" s="33"/>
      <c r="M35153" s="24"/>
    </row>
    <row r="35154" spans="1:13" x14ac:dyDescent="0.2">
      <c r="A35154" s="289"/>
      <c r="I35154"/>
      <c r="J35154"/>
      <c r="L35154" s="33"/>
      <c r="M35154" s="24"/>
    </row>
    <row r="35155" spans="1:13" x14ac:dyDescent="0.2">
      <c r="A35155" s="289"/>
      <c r="I35155"/>
      <c r="J35155"/>
      <c r="L35155" s="33"/>
      <c r="M35155" s="24"/>
    </row>
    <row r="35156" spans="1:13" x14ac:dyDescent="0.2">
      <c r="A35156" s="289"/>
      <c r="I35156"/>
      <c r="J35156"/>
      <c r="L35156" s="33"/>
      <c r="M35156" s="24"/>
    </row>
    <row r="35157" spans="1:13" x14ac:dyDescent="0.2">
      <c r="A35157" s="289"/>
      <c r="I35157"/>
      <c r="J35157"/>
      <c r="L35157" s="33"/>
      <c r="M35157" s="24"/>
    </row>
    <row r="35158" spans="1:13" x14ac:dyDescent="0.2">
      <c r="A35158" s="289"/>
      <c r="I35158"/>
      <c r="J35158"/>
      <c r="L35158" s="33"/>
      <c r="M35158" s="24"/>
    </row>
    <row r="35159" spans="1:13" x14ac:dyDescent="0.2">
      <c r="A35159" s="289"/>
      <c r="I35159"/>
      <c r="J35159"/>
      <c r="L35159" s="33"/>
      <c r="M35159" s="24"/>
    </row>
    <row r="35160" spans="1:13" x14ac:dyDescent="0.2">
      <c r="A35160" s="289"/>
      <c r="I35160"/>
      <c r="J35160"/>
      <c r="L35160" s="33"/>
      <c r="M35160" s="24"/>
    </row>
    <row r="35161" spans="1:13" x14ac:dyDescent="0.2">
      <c r="A35161" s="289"/>
      <c r="I35161"/>
      <c r="J35161"/>
      <c r="L35161" s="33"/>
      <c r="M35161" s="24"/>
    </row>
    <row r="35162" spans="1:13" x14ac:dyDescent="0.2">
      <c r="A35162" s="289"/>
      <c r="I35162"/>
      <c r="J35162"/>
      <c r="L35162" s="33"/>
      <c r="M35162" s="24"/>
    </row>
    <row r="35163" spans="1:13" x14ac:dyDescent="0.2">
      <c r="A35163" s="289"/>
      <c r="I35163"/>
      <c r="J35163"/>
      <c r="L35163" s="33"/>
      <c r="M35163" s="24"/>
    </row>
    <row r="35164" spans="1:13" x14ac:dyDescent="0.2">
      <c r="A35164" s="289"/>
      <c r="I35164"/>
      <c r="J35164"/>
      <c r="L35164" s="33"/>
      <c r="M35164" s="24"/>
    </row>
    <row r="35165" spans="1:13" x14ac:dyDescent="0.2">
      <c r="A35165" s="289"/>
      <c r="I35165"/>
      <c r="J35165"/>
      <c r="L35165" s="33"/>
      <c r="M35165" s="24"/>
    </row>
    <row r="35166" spans="1:13" x14ac:dyDescent="0.2">
      <c r="A35166" s="289"/>
      <c r="I35166"/>
      <c r="J35166"/>
      <c r="L35166" s="33"/>
      <c r="M35166" s="24"/>
    </row>
    <row r="35167" spans="1:13" x14ac:dyDescent="0.2">
      <c r="A35167" s="289"/>
      <c r="I35167"/>
      <c r="J35167"/>
      <c r="L35167" s="33"/>
      <c r="M35167" s="24"/>
    </row>
    <row r="35168" spans="1:13" x14ac:dyDescent="0.2">
      <c r="A35168" s="289"/>
      <c r="I35168"/>
      <c r="J35168"/>
      <c r="L35168" s="33"/>
      <c r="M35168" s="24"/>
    </row>
    <row r="35169" spans="1:13" x14ac:dyDescent="0.2">
      <c r="A35169" s="289"/>
      <c r="I35169"/>
      <c r="J35169"/>
      <c r="L35169" s="33"/>
      <c r="M35169" s="24"/>
    </row>
    <row r="35170" spans="1:13" x14ac:dyDescent="0.2">
      <c r="A35170" s="289"/>
      <c r="I35170"/>
      <c r="J35170"/>
      <c r="L35170" s="33"/>
      <c r="M35170" s="24"/>
    </row>
    <row r="35171" spans="1:13" x14ac:dyDescent="0.2">
      <c r="A35171" s="289"/>
      <c r="I35171"/>
      <c r="J35171"/>
      <c r="L35171" s="33"/>
      <c r="M35171" s="24"/>
    </row>
    <row r="35172" spans="1:13" x14ac:dyDescent="0.2">
      <c r="A35172" s="289"/>
      <c r="I35172"/>
      <c r="J35172"/>
      <c r="L35172" s="33"/>
      <c r="M35172" s="24"/>
    </row>
    <row r="35173" spans="1:13" x14ac:dyDescent="0.2">
      <c r="A35173" s="289"/>
      <c r="I35173"/>
      <c r="J35173"/>
      <c r="L35173" s="33"/>
      <c r="M35173" s="24"/>
    </row>
    <row r="35174" spans="1:13" x14ac:dyDescent="0.2">
      <c r="A35174" s="289"/>
      <c r="I35174"/>
      <c r="J35174"/>
      <c r="L35174" s="33"/>
      <c r="M35174" s="24"/>
    </row>
    <row r="35175" spans="1:13" x14ac:dyDescent="0.2">
      <c r="A35175" s="289"/>
      <c r="I35175"/>
      <c r="J35175"/>
      <c r="L35175" s="33"/>
      <c r="M35175" s="24"/>
    </row>
    <row r="35176" spans="1:13" x14ac:dyDescent="0.2">
      <c r="A35176" s="289"/>
      <c r="I35176"/>
      <c r="J35176"/>
      <c r="L35176" s="33"/>
      <c r="M35176" s="24"/>
    </row>
    <row r="35177" spans="1:13" x14ac:dyDescent="0.2">
      <c r="A35177" s="289"/>
      <c r="I35177"/>
      <c r="J35177"/>
      <c r="L35177" s="33"/>
      <c r="M35177" s="24"/>
    </row>
    <row r="35178" spans="1:13" x14ac:dyDescent="0.2">
      <c r="A35178" s="289"/>
      <c r="I35178"/>
      <c r="J35178"/>
      <c r="L35178" s="33"/>
      <c r="M35178" s="24"/>
    </row>
    <row r="35179" spans="1:13" x14ac:dyDescent="0.2">
      <c r="A35179" s="289"/>
      <c r="I35179"/>
      <c r="J35179"/>
      <c r="L35179" s="33"/>
      <c r="M35179" s="24"/>
    </row>
    <row r="35180" spans="1:13" x14ac:dyDescent="0.2">
      <c r="A35180" s="289"/>
      <c r="I35180"/>
      <c r="J35180"/>
      <c r="L35180" s="33"/>
      <c r="M35180" s="24"/>
    </row>
    <row r="35181" spans="1:13" x14ac:dyDescent="0.2">
      <c r="A35181" s="289"/>
      <c r="I35181"/>
      <c r="J35181"/>
      <c r="L35181" s="33"/>
      <c r="M35181" s="24"/>
    </row>
    <row r="35182" spans="1:13" x14ac:dyDescent="0.2">
      <c r="A35182" s="289"/>
      <c r="I35182"/>
      <c r="J35182"/>
      <c r="L35182" s="33"/>
      <c r="M35182" s="24"/>
    </row>
    <row r="35183" spans="1:13" x14ac:dyDescent="0.2">
      <c r="A35183" s="289"/>
      <c r="I35183"/>
      <c r="J35183"/>
      <c r="L35183" s="33"/>
      <c r="M35183" s="24"/>
    </row>
    <row r="35184" spans="1:13" x14ac:dyDescent="0.2">
      <c r="A35184" s="289"/>
      <c r="I35184"/>
      <c r="J35184"/>
      <c r="L35184" s="33"/>
      <c r="M35184" s="24"/>
    </row>
    <row r="35185" spans="1:13" x14ac:dyDescent="0.2">
      <c r="A35185" s="289"/>
      <c r="I35185"/>
      <c r="J35185"/>
      <c r="L35185" s="33"/>
      <c r="M35185" s="24"/>
    </row>
    <row r="35186" spans="1:13" x14ac:dyDescent="0.2">
      <c r="A35186" s="289"/>
      <c r="I35186"/>
      <c r="J35186"/>
      <c r="L35186" s="33"/>
      <c r="M35186" s="24"/>
    </row>
    <row r="35187" spans="1:13" x14ac:dyDescent="0.2">
      <c r="A35187" s="289"/>
      <c r="I35187"/>
      <c r="J35187"/>
      <c r="L35187" s="33"/>
      <c r="M35187" s="24"/>
    </row>
    <row r="35188" spans="1:13" x14ac:dyDescent="0.2">
      <c r="A35188" s="289"/>
      <c r="I35188"/>
      <c r="J35188"/>
      <c r="L35188" s="33"/>
      <c r="M35188" s="24"/>
    </row>
    <row r="35189" spans="1:13" x14ac:dyDescent="0.2">
      <c r="A35189" s="289"/>
      <c r="I35189"/>
      <c r="J35189"/>
      <c r="L35189" s="33"/>
      <c r="M35189" s="24"/>
    </row>
    <row r="35190" spans="1:13" x14ac:dyDescent="0.2">
      <c r="A35190" s="289"/>
      <c r="I35190"/>
      <c r="J35190"/>
      <c r="L35190" s="33"/>
      <c r="M35190" s="24"/>
    </row>
    <row r="35191" spans="1:13" x14ac:dyDescent="0.2">
      <c r="A35191" s="289"/>
      <c r="I35191"/>
      <c r="J35191"/>
      <c r="L35191" s="33"/>
      <c r="M35191" s="24"/>
    </row>
    <row r="35192" spans="1:13" x14ac:dyDescent="0.2">
      <c r="A35192" s="289"/>
      <c r="I35192"/>
      <c r="J35192"/>
      <c r="L35192" s="33"/>
      <c r="M35192" s="24"/>
    </row>
    <row r="35193" spans="1:13" x14ac:dyDescent="0.2">
      <c r="A35193" s="289"/>
      <c r="I35193"/>
      <c r="J35193"/>
      <c r="L35193" s="33"/>
      <c r="M35193" s="24"/>
    </row>
    <row r="35194" spans="1:13" x14ac:dyDescent="0.2">
      <c r="A35194" s="289"/>
      <c r="I35194"/>
      <c r="J35194"/>
      <c r="L35194" s="33"/>
      <c r="M35194" s="24"/>
    </row>
    <row r="35195" spans="1:13" x14ac:dyDescent="0.2">
      <c r="A35195" s="289"/>
      <c r="I35195"/>
      <c r="J35195"/>
      <c r="L35195" s="33"/>
      <c r="M35195" s="24"/>
    </row>
    <row r="35196" spans="1:13" x14ac:dyDescent="0.2">
      <c r="A35196" s="289"/>
      <c r="I35196"/>
      <c r="J35196"/>
      <c r="L35196" s="33"/>
      <c r="M35196" s="24"/>
    </row>
    <row r="35197" spans="1:13" x14ac:dyDescent="0.2">
      <c r="A35197" s="289"/>
      <c r="I35197"/>
      <c r="J35197"/>
      <c r="L35197" s="33"/>
      <c r="M35197" s="24"/>
    </row>
    <row r="35198" spans="1:13" x14ac:dyDescent="0.2">
      <c r="A35198" s="289"/>
      <c r="I35198"/>
      <c r="J35198"/>
      <c r="L35198" s="33"/>
      <c r="M35198" s="24"/>
    </row>
    <row r="35199" spans="1:13" x14ac:dyDescent="0.2">
      <c r="A35199" s="289"/>
      <c r="I35199"/>
      <c r="J35199"/>
      <c r="L35199" s="33"/>
      <c r="M35199" s="24"/>
    </row>
    <row r="35200" spans="1:13" x14ac:dyDescent="0.2">
      <c r="A35200" s="289"/>
      <c r="I35200"/>
      <c r="J35200"/>
      <c r="L35200" s="33"/>
      <c r="M35200" s="24"/>
    </row>
    <row r="35201" spans="1:13" x14ac:dyDescent="0.2">
      <c r="A35201" s="289"/>
      <c r="I35201"/>
      <c r="J35201"/>
      <c r="L35201" s="33"/>
      <c r="M35201" s="24"/>
    </row>
    <row r="35202" spans="1:13" x14ac:dyDescent="0.2">
      <c r="A35202" s="289"/>
      <c r="I35202"/>
      <c r="J35202"/>
      <c r="L35202" s="33"/>
      <c r="M35202" s="24"/>
    </row>
    <row r="35203" spans="1:13" x14ac:dyDescent="0.2">
      <c r="A35203" s="289"/>
      <c r="I35203"/>
      <c r="J35203"/>
      <c r="L35203" s="33"/>
      <c r="M35203" s="24"/>
    </row>
    <row r="35204" spans="1:13" x14ac:dyDescent="0.2">
      <c r="A35204" s="289"/>
      <c r="I35204"/>
      <c r="J35204"/>
      <c r="L35204" s="33"/>
      <c r="M35204" s="24"/>
    </row>
    <row r="35205" spans="1:13" x14ac:dyDescent="0.2">
      <c r="A35205" s="289"/>
      <c r="I35205"/>
      <c r="J35205"/>
      <c r="L35205" s="33"/>
      <c r="M35205" s="24"/>
    </row>
    <row r="35206" spans="1:13" x14ac:dyDescent="0.2">
      <c r="A35206" s="289"/>
      <c r="I35206"/>
      <c r="J35206"/>
      <c r="L35206" s="33"/>
      <c r="M35206" s="24"/>
    </row>
    <row r="35207" spans="1:13" x14ac:dyDescent="0.2">
      <c r="A35207" s="289"/>
      <c r="I35207"/>
      <c r="J35207"/>
      <c r="L35207" s="33"/>
      <c r="M35207" s="24"/>
    </row>
    <row r="35208" spans="1:13" x14ac:dyDescent="0.2">
      <c r="A35208" s="289"/>
      <c r="I35208"/>
      <c r="J35208"/>
      <c r="L35208" s="33"/>
      <c r="M35208" s="24"/>
    </row>
    <row r="35209" spans="1:13" x14ac:dyDescent="0.2">
      <c r="A35209" s="289"/>
      <c r="I35209"/>
      <c r="J35209"/>
      <c r="L35209" s="33"/>
      <c r="M35209" s="24"/>
    </row>
    <row r="35210" spans="1:13" x14ac:dyDescent="0.2">
      <c r="A35210" s="289"/>
      <c r="I35210"/>
      <c r="J35210"/>
      <c r="L35210" s="33"/>
      <c r="M35210" s="24"/>
    </row>
    <row r="35211" spans="1:13" x14ac:dyDescent="0.2">
      <c r="A35211" s="289"/>
      <c r="I35211"/>
      <c r="J35211"/>
      <c r="L35211" s="33"/>
      <c r="M35211" s="24"/>
    </row>
    <row r="35212" spans="1:13" x14ac:dyDescent="0.2">
      <c r="A35212" s="289"/>
      <c r="I35212"/>
      <c r="J35212"/>
      <c r="L35212" s="33"/>
      <c r="M35212" s="24"/>
    </row>
    <row r="35213" spans="1:13" x14ac:dyDescent="0.2">
      <c r="A35213" s="289"/>
      <c r="I35213"/>
      <c r="J35213"/>
      <c r="L35213" s="33"/>
      <c r="M35213" s="24"/>
    </row>
    <row r="35214" spans="1:13" x14ac:dyDescent="0.2">
      <c r="A35214" s="289"/>
      <c r="I35214"/>
      <c r="J35214"/>
      <c r="L35214" s="33"/>
      <c r="M35214" s="24"/>
    </row>
    <row r="35215" spans="1:13" x14ac:dyDescent="0.2">
      <c r="A35215" s="289"/>
      <c r="I35215"/>
      <c r="J35215"/>
      <c r="L35215" s="33"/>
      <c r="M35215" s="24"/>
    </row>
    <row r="35216" spans="1:13" x14ac:dyDescent="0.2">
      <c r="A35216" s="289"/>
      <c r="I35216"/>
      <c r="J35216"/>
      <c r="L35216" s="33"/>
      <c r="M35216" s="24"/>
    </row>
    <row r="35217" spans="1:13" x14ac:dyDescent="0.2">
      <c r="A35217" s="289"/>
      <c r="I35217"/>
      <c r="J35217"/>
      <c r="L35217" s="33"/>
      <c r="M35217" s="24"/>
    </row>
    <row r="35218" spans="1:13" x14ac:dyDescent="0.2">
      <c r="A35218" s="289"/>
      <c r="I35218"/>
      <c r="J35218"/>
      <c r="L35218" s="33"/>
      <c r="M35218" s="24"/>
    </row>
    <row r="35219" spans="1:13" x14ac:dyDescent="0.2">
      <c r="A35219" s="289"/>
      <c r="I35219"/>
      <c r="J35219"/>
      <c r="L35219" s="33"/>
      <c r="M35219" s="24"/>
    </row>
    <row r="35220" spans="1:13" x14ac:dyDescent="0.2">
      <c r="A35220" s="289"/>
      <c r="I35220"/>
      <c r="J35220"/>
      <c r="L35220" s="33"/>
      <c r="M35220" s="24"/>
    </row>
    <row r="35221" spans="1:13" x14ac:dyDescent="0.2">
      <c r="A35221" s="289"/>
      <c r="I35221"/>
      <c r="J35221"/>
      <c r="L35221" s="33"/>
      <c r="M35221" s="24"/>
    </row>
    <row r="35222" spans="1:13" x14ac:dyDescent="0.2">
      <c r="A35222" s="289"/>
      <c r="I35222"/>
      <c r="J35222"/>
      <c r="L35222" s="33"/>
      <c r="M35222" s="24"/>
    </row>
    <row r="35223" spans="1:13" x14ac:dyDescent="0.2">
      <c r="A35223" s="289"/>
      <c r="I35223"/>
      <c r="J35223"/>
      <c r="L35223" s="33"/>
      <c r="M35223" s="24"/>
    </row>
    <row r="35224" spans="1:13" x14ac:dyDescent="0.2">
      <c r="A35224" s="289"/>
      <c r="I35224"/>
      <c r="J35224"/>
      <c r="L35224" s="33"/>
      <c r="M35224" s="24"/>
    </row>
    <row r="35225" spans="1:13" x14ac:dyDescent="0.2">
      <c r="A35225" s="289"/>
      <c r="I35225"/>
      <c r="J35225"/>
      <c r="L35225" s="33"/>
      <c r="M35225" s="24"/>
    </row>
    <row r="35226" spans="1:13" x14ac:dyDescent="0.2">
      <c r="A35226" s="289"/>
      <c r="I35226"/>
      <c r="J35226"/>
      <c r="L35226" s="33"/>
      <c r="M35226" s="24"/>
    </row>
    <row r="35227" spans="1:13" x14ac:dyDescent="0.2">
      <c r="A35227" s="289"/>
      <c r="I35227"/>
      <c r="J35227"/>
      <c r="L35227" s="33"/>
      <c r="M35227" s="24"/>
    </row>
    <row r="35228" spans="1:13" x14ac:dyDescent="0.2">
      <c r="A35228" s="289"/>
      <c r="I35228"/>
      <c r="J35228"/>
      <c r="L35228" s="33"/>
      <c r="M35228" s="24"/>
    </row>
    <row r="35229" spans="1:13" x14ac:dyDescent="0.2">
      <c r="A35229" s="289"/>
      <c r="I35229"/>
      <c r="J35229"/>
      <c r="L35229" s="33"/>
      <c r="M35229" s="24"/>
    </row>
    <row r="35230" spans="1:13" x14ac:dyDescent="0.2">
      <c r="A35230" s="289"/>
      <c r="I35230"/>
      <c r="J35230"/>
      <c r="L35230" s="33"/>
      <c r="M35230" s="24"/>
    </row>
    <row r="35231" spans="1:13" x14ac:dyDescent="0.2">
      <c r="A35231" s="289"/>
      <c r="I35231"/>
      <c r="J35231"/>
      <c r="L35231" s="33"/>
      <c r="M35231" s="24"/>
    </row>
    <row r="35232" spans="1:13" x14ac:dyDescent="0.2">
      <c r="A35232" s="289"/>
      <c r="I35232"/>
      <c r="J35232"/>
      <c r="L35232" s="33"/>
      <c r="M35232" s="24"/>
    </row>
    <row r="35233" spans="1:13" x14ac:dyDescent="0.2">
      <c r="A35233" s="289"/>
      <c r="I35233"/>
      <c r="J35233"/>
      <c r="L35233" s="33"/>
      <c r="M35233" s="24"/>
    </row>
    <row r="35234" spans="1:13" x14ac:dyDescent="0.2">
      <c r="A35234" s="289"/>
      <c r="I35234"/>
      <c r="J35234"/>
      <c r="L35234" s="33"/>
      <c r="M35234" s="24"/>
    </row>
    <row r="35235" spans="1:13" x14ac:dyDescent="0.2">
      <c r="A35235" s="289"/>
      <c r="I35235"/>
      <c r="J35235"/>
      <c r="L35235" s="33"/>
      <c r="M35235" s="24"/>
    </row>
    <row r="35236" spans="1:13" x14ac:dyDescent="0.2">
      <c r="A35236" s="289"/>
      <c r="I35236"/>
      <c r="J35236"/>
      <c r="L35236" s="33"/>
      <c r="M35236" s="24"/>
    </row>
    <row r="35237" spans="1:13" x14ac:dyDescent="0.2">
      <c r="A35237" s="289"/>
      <c r="I35237"/>
      <c r="J35237"/>
      <c r="L35237" s="33"/>
      <c r="M35237" s="24"/>
    </row>
    <row r="35238" spans="1:13" x14ac:dyDescent="0.2">
      <c r="A35238" s="289"/>
      <c r="I35238"/>
      <c r="J35238"/>
      <c r="L35238" s="33"/>
      <c r="M35238" s="24"/>
    </row>
    <row r="35239" spans="1:13" x14ac:dyDescent="0.2">
      <c r="A35239" s="289"/>
      <c r="I35239"/>
      <c r="J35239"/>
      <c r="L35239" s="33"/>
      <c r="M35239" s="24"/>
    </row>
    <row r="35240" spans="1:13" x14ac:dyDescent="0.2">
      <c r="A35240" s="289"/>
      <c r="I35240"/>
      <c r="J35240"/>
      <c r="L35240" s="33"/>
      <c r="M35240" s="24"/>
    </row>
    <row r="35241" spans="1:13" x14ac:dyDescent="0.2">
      <c r="A35241" s="289"/>
      <c r="I35241"/>
      <c r="J35241"/>
      <c r="L35241" s="33"/>
      <c r="M35241" s="24"/>
    </row>
    <row r="35242" spans="1:13" x14ac:dyDescent="0.2">
      <c r="A35242" s="289"/>
      <c r="I35242"/>
      <c r="J35242"/>
      <c r="L35242" s="33"/>
      <c r="M35242" s="24"/>
    </row>
    <row r="35243" spans="1:13" x14ac:dyDescent="0.2">
      <c r="A35243" s="289"/>
      <c r="I35243"/>
      <c r="J35243"/>
      <c r="L35243" s="33"/>
      <c r="M35243" s="24"/>
    </row>
    <row r="35244" spans="1:13" x14ac:dyDescent="0.2">
      <c r="A35244" s="289"/>
      <c r="I35244"/>
      <c r="J35244"/>
      <c r="L35244" s="33"/>
      <c r="M35244" s="24"/>
    </row>
    <row r="35245" spans="1:13" x14ac:dyDescent="0.2">
      <c r="A35245" s="289"/>
      <c r="I35245"/>
      <c r="J35245"/>
      <c r="L35245" s="33"/>
      <c r="M35245" s="24"/>
    </row>
    <row r="35246" spans="1:13" x14ac:dyDescent="0.2">
      <c r="A35246" s="289"/>
      <c r="I35246"/>
      <c r="J35246"/>
      <c r="L35246" s="33"/>
      <c r="M35246" s="24"/>
    </row>
    <row r="35247" spans="1:13" x14ac:dyDescent="0.2">
      <c r="A35247" s="289"/>
      <c r="I35247"/>
      <c r="J35247"/>
      <c r="L35247" s="33"/>
      <c r="M35247" s="24"/>
    </row>
    <row r="35248" spans="1:13" x14ac:dyDescent="0.2">
      <c r="A35248" s="289"/>
      <c r="I35248"/>
      <c r="J35248"/>
      <c r="L35248" s="33"/>
      <c r="M35248" s="24"/>
    </row>
    <row r="35249" spans="1:13" x14ac:dyDescent="0.2">
      <c r="A35249" s="289"/>
      <c r="I35249"/>
      <c r="J35249"/>
      <c r="L35249" s="33"/>
      <c r="M35249" s="24"/>
    </row>
    <row r="35250" spans="1:13" x14ac:dyDescent="0.2">
      <c r="A35250" s="289"/>
      <c r="I35250"/>
      <c r="J35250"/>
      <c r="L35250" s="33"/>
      <c r="M35250" s="24"/>
    </row>
    <row r="35251" spans="1:13" x14ac:dyDescent="0.2">
      <c r="A35251" s="289"/>
      <c r="I35251"/>
      <c r="J35251"/>
      <c r="L35251" s="33"/>
      <c r="M35251" s="24"/>
    </row>
    <row r="35252" spans="1:13" x14ac:dyDescent="0.2">
      <c r="A35252" s="289"/>
      <c r="I35252"/>
      <c r="J35252"/>
      <c r="L35252" s="33"/>
      <c r="M35252" s="24"/>
    </row>
    <row r="35253" spans="1:13" x14ac:dyDescent="0.2">
      <c r="A35253" s="289"/>
      <c r="I35253"/>
      <c r="J35253"/>
      <c r="L35253" s="33"/>
      <c r="M35253" s="24"/>
    </row>
    <row r="35254" spans="1:13" x14ac:dyDescent="0.2">
      <c r="A35254" s="289"/>
      <c r="I35254"/>
      <c r="J35254"/>
      <c r="L35254" s="33"/>
      <c r="M35254" s="24"/>
    </row>
    <row r="35255" spans="1:13" x14ac:dyDescent="0.2">
      <c r="A35255" s="289"/>
      <c r="I35255"/>
      <c r="J35255"/>
      <c r="L35255" s="33"/>
      <c r="M35255" s="24"/>
    </row>
    <row r="35256" spans="1:13" x14ac:dyDescent="0.2">
      <c r="A35256" s="289"/>
      <c r="I35256"/>
      <c r="J35256"/>
      <c r="L35256" s="33"/>
      <c r="M35256" s="24"/>
    </row>
    <row r="35257" spans="1:13" x14ac:dyDescent="0.2">
      <c r="A35257" s="289"/>
      <c r="I35257"/>
      <c r="J35257"/>
      <c r="L35257" s="33"/>
      <c r="M35257" s="24"/>
    </row>
    <row r="35258" spans="1:13" x14ac:dyDescent="0.2">
      <c r="A35258" s="289"/>
      <c r="I35258"/>
      <c r="J35258"/>
      <c r="L35258" s="33"/>
      <c r="M35258" s="24"/>
    </row>
    <row r="35259" spans="1:13" x14ac:dyDescent="0.2">
      <c r="A35259" s="289"/>
      <c r="I35259"/>
      <c r="J35259"/>
      <c r="L35259" s="33"/>
      <c r="M35259" s="24"/>
    </row>
    <row r="35260" spans="1:13" x14ac:dyDescent="0.2">
      <c r="A35260" s="289"/>
      <c r="I35260"/>
      <c r="J35260"/>
      <c r="L35260" s="33"/>
      <c r="M35260" s="24"/>
    </row>
    <row r="35261" spans="1:13" x14ac:dyDescent="0.2">
      <c r="A35261" s="289"/>
      <c r="I35261"/>
      <c r="J35261"/>
      <c r="L35261" s="33"/>
      <c r="M35261" s="24"/>
    </row>
    <row r="35262" spans="1:13" x14ac:dyDescent="0.2">
      <c r="A35262" s="289"/>
      <c r="I35262"/>
      <c r="J35262"/>
      <c r="L35262" s="33"/>
      <c r="M35262" s="24"/>
    </row>
    <row r="35263" spans="1:13" x14ac:dyDescent="0.2">
      <c r="A35263" s="289"/>
      <c r="I35263"/>
      <c r="J35263"/>
      <c r="L35263" s="33"/>
      <c r="M35263" s="24"/>
    </row>
    <row r="35264" spans="1:13" x14ac:dyDescent="0.2">
      <c r="A35264" s="289"/>
      <c r="I35264"/>
      <c r="J35264"/>
      <c r="L35264" s="33"/>
      <c r="M35264" s="24"/>
    </row>
    <row r="35265" spans="1:13" x14ac:dyDescent="0.2">
      <c r="A35265" s="289"/>
      <c r="I35265"/>
      <c r="J35265"/>
      <c r="L35265" s="33"/>
      <c r="M35265" s="24"/>
    </row>
    <row r="35266" spans="1:13" x14ac:dyDescent="0.2">
      <c r="A35266" s="289"/>
      <c r="I35266"/>
      <c r="J35266"/>
      <c r="L35266" s="33"/>
      <c r="M35266" s="24"/>
    </row>
    <row r="35267" spans="1:13" x14ac:dyDescent="0.2">
      <c r="A35267" s="289"/>
      <c r="I35267"/>
      <c r="J35267"/>
      <c r="L35267" s="33"/>
      <c r="M35267" s="24"/>
    </row>
    <row r="35268" spans="1:13" x14ac:dyDescent="0.2">
      <c r="A35268" s="289"/>
      <c r="I35268"/>
      <c r="J35268"/>
      <c r="L35268" s="33"/>
      <c r="M35268" s="24"/>
    </row>
    <row r="35269" spans="1:13" x14ac:dyDescent="0.2">
      <c r="A35269" s="289"/>
      <c r="I35269"/>
      <c r="J35269"/>
      <c r="L35269" s="33"/>
      <c r="M35269" s="24"/>
    </row>
    <row r="35270" spans="1:13" x14ac:dyDescent="0.2">
      <c r="A35270" s="289"/>
      <c r="I35270"/>
      <c r="J35270"/>
      <c r="L35270" s="33"/>
      <c r="M35270" s="24"/>
    </row>
    <row r="35271" spans="1:13" x14ac:dyDescent="0.2">
      <c r="A35271" s="289"/>
      <c r="I35271"/>
      <c r="J35271"/>
      <c r="L35271" s="33"/>
      <c r="M35271" s="24"/>
    </row>
    <row r="35272" spans="1:13" x14ac:dyDescent="0.2">
      <c r="A35272" s="289"/>
      <c r="I35272"/>
      <c r="J35272"/>
      <c r="L35272" s="33"/>
      <c r="M35272" s="24"/>
    </row>
    <row r="35273" spans="1:13" x14ac:dyDescent="0.2">
      <c r="A35273" s="289"/>
      <c r="I35273"/>
      <c r="J35273"/>
      <c r="L35273" s="33"/>
      <c r="M35273" s="24"/>
    </row>
    <row r="35274" spans="1:13" x14ac:dyDescent="0.2">
      <c r="A35274" s="289"/>
      <c r="I35274"/>
      <c r="J35274"/>
      <c r="L35274" s="33"/>
      <c r="M35274" s="24"/>
    </row>
    <row r="35275" spans="1:13" x14ac:dyDescent="0.2">
      <c r="A35275" s="289"/>
      <c r="I35275"/>
      <c r="J35275"/>
      <c r="L35275" s="33"/>
      <c r="M35275" s="24"/>
    </row>
    <row r="35276" spans="1:13" x14ac:dyDescent="0.2">
      <c r="A35276" s="289"/>
      <c r="I35276"/>
      <c r="J35276"/>
      <c r="L35276" s="33"/>
      <c r="M35276" s="24"/>
    </row>
    <row r="35277" spans="1:13" x14ac:dyDescent="0.2">
      <c r="A35277" s="289"/>
      <c r="I35277"/>
      <c r="J35277"/>
      <c r="L35277" s="33"/>
      <c r="M35277" s="24"/>
    </row>
    <row r="35278" spans="1:13" x14ac:dyDescent="0.2">
      <c r="A35278" s="289"/>
      <c r="I35278"/>
      <c r="J35278"/>
      <c r="L35278" s="33"/>
      <c r="M35278" s="24"/>
    </row>
    <row r="35279" spans="1:13" x14ac:dyDescent="0.2">
      <c r="A35279" s="289"/>
      <c r="I35279"/>
      <c r="J35279"/>
      <c r="L35279" s="33"/>
      <c r="M35279" s="24"/>
    </row>
    <row r="35280" spans="1:13" x14ac:dyDescent="0.2">
      <c r="A35280" s="289"/>
      <c r="I35280"/>
      <c r="J35280"/>
      <c r="L35280" s="33"/>
      <c r="M35280" s="24"/>
    </row>
    <row r="35281" spans="1:13" x14ac:dyDescent="0.2">
      <c r="A35281" s="289"/>
      <c r="I35281"/>
      <c r="J35281"/>
      <c r="L35281" s="33"/>
      <c r="M35281" s="24"/>
    </row>
    <row r="35282" spans="1:13" x14ac:dyDescent="0.2">
      <c r="A35282" s="289"/>
      <c r="I35282"/>
      <c r="J35282"/>
      <c r="L35282" s="33"/>
      <c r="M35282" s="24"/>
    </row>
    <row r="35283" spans="1:13" x14ac:dyDescent="0.2">
      <c r="A35283" s="289"/>
      <c r="I35283"/>
      <c r="J35283"/>
      <c r="L35283" s="33"/>
      <c r="M35283" s="24"/>
    </row>
    <row r="35284" spans="1:13" x14ac:dyDescent="0.2">
      <c r="A35284" s="289"/>
      <c r="I35284"/>
      <c r="J35284"/>
      <c r="L35284" s="33"/>
      <c r="M35284" s="24"/>
    </row>
    <row r="35285" spans="1:13" x14ac:dyDescent="0.2">
      <c r="A35285" s="289"/>
      <c r="I35285"/>
      <c r="J35285"/>
      <c r="L35285" s="33"/>
      <c r="M35285" s="24"/>
    </row>
    <row r="35286" spans="1:13" x14ac:dyDescent="0.2">
      <c r="A35286" s="289"/>
      <c r="I35286"/>
      <c r="J35286"/>
      <c r="L35286" s="33"/>
      <c r="M35286" s="24"/>
    </row>
    <row r="35287" spans="1:13" x14ac:dyDescent="0.2">
      <c r="A35287" s="289"/>
      <c r="I35287"/>
      <c r="J35287"/>
      <c r="L35287" s="33"/>
      <c r="M35287" s="24"/>
    </row>
    <row r="35288" spans="1:13" x14ac:dyDescent="0.2">
      <c r="A35288" s="289"/>
      <c r="I35288"/>
      <c r="J35288"/>
      <c r="L35288" s="33"/>
      <c r="M35288" s="24"/>
    </row>
    <row r="35289" spans="1:13" x14ac:dyDescent="0.2">
      <c r="A35289" s="289"/>
      <c r="I35289"/>
      <c r="J35289"/>
      <c r="L35289" s="33"/>
      <c r="M35289" s="24"/>
    </row>
    <row r="35290" spans="1:13" x14ac:dyDescent="0.2">
      <c r="A35290" s="289"/>
      <c r="I35290"/>
      <c r="J35290"/>
      <c r="L35290" s="33"/>
      <c r="M35290" s="24"/>
    </row>
    <row r="35291" spans="1:13" x14ac:dyDescent="0.2">
      <c r="A35291" s="289"/>
      <c r="I35291"/>
      <c r="J35291"/>
      <c r="L35291" s="33"/>
      <c r="M35291" s="24"/>
    </row>
    <row r="35292" spans="1:13" x14ac:dyDescent="0.2">
      <c r="A35292" s="289"/>
      <c r="I35292"/>
      <c r="J35292"/>
      <c r="L35292" s="33"/>
      <c r="M35292" s="24"/>
    </row>
    <row r="35293" spans="1:13" x14ac:dyDescent="0.2">
      <c r="A35293" s="289"/>
      <c r="I35293"/>
      <c r="J35293"/>
      <c r="L35293" s="33"/>
      <c r="M35293" s="24"/>
    </row>
    <row r="35294" spans="1:13" x14ac:dyDescent="0.2">
      <c r="A35294" s="289"/>
      <c r="I35294"/>
      <c r="J35294"/>
      <c r="L35294" s="33"/>
      <c r="M35294" s="24"/>
    </row>
    <row r="35295" spans="1:13" x14ac:dyDescent="0.2">
      <c r="A35295" s="289"/>
      <c r="I35295"/>
      <c r="J35295"/>
      <c r="L35295" s="33"/>
      <c r="M35295" s="24"/>
    </row>
    <row r="35296" spans="1:13" x14ac:dyDescent="0.2">
      <c r="A35296" s="289"/>
      <c r="I35296"/>
      <c r="J35296"/>
      <c r="L35296" s="33"/>
      <c r="M35296" s="24"/>
    </row>
    <row r="35297" spans="1:13" x14ac:dyDescent="0.2">
      <c r="A35297" s="289"/>
      <c r="I35297"/>
      <c r="J35297"/>
      <c r="L35297" s="33"/>
      <c r="M35297" s="24"/>
    </row>
    <row r="35298" spans="1:13" x14ac:dyDescent="0.2">
      <c r="A35298" s="289"/>
      <c r="I35298"/>
      <c r="J35298"/>
      <c r="L35298" s="33"/>
      <c r="M35298" s="24"/>
    </row>
    <row r="35299" spans="1:13" x14ac:dyDescent="0.2">
      <c r="A35299" s="289"/>
      <c r="I35299"/>
      <c r="J35299"/>
      <c r="L35299" s="33"/>
      <c r="M35299" s="24"/>
    </row>
    <row r="35300" spans="1:13" x14ac:dyDescent="0.2">
      <c r="A35300" s="289"/>
      <c r="I35300"/>
      <c r="J35300"/>
      <c r="L35300" s="33"/>
      <c r="M35300" s="24"/>
    </row>
    <row r="35301" spans="1:13" x14ac:dyDescent="0.2">
      <c r="A35301" s="289"/>
      <c r="I35301"/>
      <c r="J35301"/>
      <c r="L35301" s="33"/>
      <c r="M35301" s="24"/>
    </row>
    <row r="35302" spans="1:13" x14ac:dyDescent="0.2">
      <c r="A35302" s="289"/>
      <c r="I35302"/>
      <c r="J35302"/>
      <c r="L35302" s="33"/>
      <c r="M35302" s="24"/>
    </row>
    <row r="35303" spans="1:13" x14ac:dyDescent="0.2">
      <c r="A35303" s="289"/>
      <c r="I35303"/>
      <c r="J35303"/>
      <c r="L35303" s="33"/>
      <c r="M35303" s="24"/>
    </row>
    <row r="35304" spans="1:13" x14ac:dyDescent="0.2">
      <c r="A35304" s="289"/>
      <c r="I35304"/>
      <c r="J35304"/>
      <c r="L35304" s="33"/>
      <c r="M35304" s="24"/>
    </row>
    <row r="35305" spans="1:13" x14ac:dyDescent="0.2">
      <c r="A35305" s="289"/>
      <c r="I35305"/>
      <c r="J35305"/>
      <c r="L35305" s="33"/>
      <c r="M35305" s="24"/>
    </row>
    <row r="35306" spans="1:13" x14ac:dyDescent="0.2">
      <c r="A35306" s="289"/>
      <c r="I35306"/>
      <c r="J35306"/>
      <c r="L35306" s="33"/>
      <c r="M35306" s="24"/>
    </row>
    <row r="35307" spans="1:13" x14ac:dyDescent="0.2">
      <c r="A35307" s="289"/>
      <c r="I35307"/>
      <c r="J35307"/>
      <c r="L35307" s="33"/>
      <c r="M35307" s="24"/>
    </row>
    <row r="35308" spans="1:13" x14ac:dyDescent="0.2">
      <c r="A35308" s="289"/>
      <c r="I35308"/>
      <c r="J35308"/>
      <c r="L35308" s="33"/>
      <c r="M35308" s="24"/>
    </row>
    <row r="35309" spans="1:13" x14ac:dyDescent="0.2">
      <c r="A35309" s="289"/>
      <c r="I35309"/>
      <c r="J35309"/>
      <c r="L35309" s="33"/>
      <c r="M35309" s="24"/>
    </row>
    <row r="35310" spans="1:13" x14ac:dyDescent="0.2">
      <c r="A35310" s="289"/>
      <c r="I35310"/>
      <c r="J35310"/>
      <c r="L35310" s="33"/>
      <c r="M35310" s="24"/>
    </row>
    <row r="35311" spans="1:13" x14ac:dyDescent="0.2">
      <c r="A35311" s="289"/>
      <c r="I35311"/>
      <c r="J35311"/>
      <c r="L35311" s="33"/>
      <c r="M35311" s="24"/>
    </row>
    <row r="35312" spans="1:13" x14ac:dyDescent="0.2">
      <c r="A35312" s="289"/>
      <c r="I35312"/>
      <c r="J35312"/>
      <c r="L35312" s="33"/>
      <c r="M35312" s="24"/>
    </row>
    <row r="35313" spans="1:13" x14ac:dyDescent="0.2">
      <c r="A35313" s="289"/>
      <c r="I35313"/>
      <c r="J35313"/>
      <c r="L35313" s="33"/>
      <c r="M35313" s="24"/>
    </row>
    <row r="35314" spans="1:13" x14ac:dyDescent="0.2">
      <c r="A35314" s="289"/>
      <c r="I35314"/>
      <c r="J35314"/>
      <c r="L35314" s="33"/>
      <c r="M35314" s="24"/>
    </row>
    <row r="35315" spans="1:13" x14ac:dyDescent="0.2">
      <c r="A35315" s="289"/>
      <c r="I35315"/>
      <c r="J35315"/>
      <c r="L35315" s="33"/>
      <c r="M35315" s="24"/>
    </row>
    <row r="35316" spans="1:13" x14ac:dyDescent="0.2">
      <c r="A35316" s="289"/>
      <c r="I35316"/>
      <c r="J35316"/>
      <c r="L35316" s="33"/>
      <c r="M35316" s="24"/>
    </row>
    <row r="35317" spans="1:13" x14ac:dyDescent="0.2">
      <c r="A35317" s="289"/>
      <c r="I35317"/>
      <c r="J35317"/>
      <c r="L35317" s="33"/>
      <c r="M35317" s="24"/>
    </row>
    <row r="35318" spans="1:13" x14ac:dyDescent="0.2">
      <c r="A35318" s="289"/>
      <c r="I35318"/>
      <c r="J35318"/>
      <c r="L35318" s="33"/>
      <c r="M35318" s="24"/>
    </row>
    <row r="35319" spans="1:13" x14ac:dyDescent="0.2">
      <c r="A35319" s="289"/>
      <c r="I35319"/>
      <c r="J35319"/>
      <c r="L35319" s="33"/>
      <c r="M35319" s="24"/>
    </row>
    <row r="35320" spans="1:13" x14ac:dyDescent="0.2">
      <c r="A35320" s="289"/>
      <c r="I35320"/>
      <c r="J35320"/>
      <c r="L35320" s="33"/>
      <c r="M35320" s="24"/>
    </row>
    <row r="35321" spans="1:13" x14ac:dyDescent="0.2">
      <c r="A35321" s="289"/>
      <c r="I35321"/>
      <c r="J35321"/>
      <c r="L35321" s="33"/>
      <c r="M35321" s="24"/>
    </row>
    <row r="35322" spans="1:13" x14ac:dyDescent="0.2">
      <c r="A35322" s="289"/>
      <c r="I35322"/>
      <c r="J35322"/>
      <c r="L35322" s="33"/>
      <c r="M35322" s="24"/>
    </row>
    <row r="35323" spans="1:13" x14ac:dyDescent="0.2">
      <c r="A35323" s="289"/>
      <c r="I35323"/>
      <c r="J35323"/>
      <c r="L35323" s="33"/>
      <c r="M35323" s="24"/>
    </row>
    <row r="35324" spans="1:13" x14ac:dyDescent="0.2">
      <c r="A35324" s="289"/>
      <c r="I35324"/>
      <c r="J35324"/>
      <c r="L35324" s="33"/>
      <c r="M35324" s="24"/>
    </row>
    <row r="35325" spans="1:13" x14ac:dyDescent="0.2">
      <c r="A35325" s="289"/>
      <c r="I35325"/>
      <c r="J35325"/>
      <c r="L35325" s="33"/>
      <c r="M35325" s="24"/>
    </row>
    <row r="35326" spans="1:13" x14ac:dyDescent="0.2">
      <c r="A35326" s="289"/>
      <c r="I35326"/>
      <c r="J35326"/>
      <c r="L35326" s="33"/>
      <c r="M35326" s="24"/>
    </row>
    <row r="35327" spans="1:13" x14ac:dyDescent="0.2">
      <c r="A35327" s="289"/>
      <c r="I35327"/>
      <c r="J35327"/>
      <c r="L35327" s="33"/>
      <c r="M35327" s="24"/>
    </row>
    <row r="35328" spans="1:13" x14ac:dyDescent="0.2">
      <c r="A35328" s="289"/>
      <c r="I35328"/>
      <c r="J35328"/>
      <c r="L35328" s="33"/>
      <c r="M35328" s="24"/>
    </row>
    <row r="35329" spans="1:13" x14ac:dyDescent="0.2">
      <c r="A35329" s="289"/>
      <c r="I35329"/>
      <c r="J35329"/>
      <c r="L35329" s="33"/>
      <c r="M35329" s="24"/>
    </row>
    <row r="35330" spans="1:13" x14ac:dyDescent="0.2">
      <c r="A35330" s="289"/>
      <c r="I35330"/>
      <c r="J35330"/>
      <c r="L35330" s="33"/>
      <c r="M35330" s="24"/>
    </row>
    <row r="35331" spans="1:13" x14ac:dyDescent="0.2">
      <c r="A35331" s="289"/>
      <c r="I35331"/>
      <c r="J35331"/>
      <c r="L35331" s="33"/>
      <c r="M35331" s="24"/>
    </row>
    <row r="35332" spans="1:13" x14ac:dyDescent="0.2">
      <c r="A35332" s="289"/>
      <c r="I35332"/>
      <c r="J35332"/>
      <c r="L35332" s="33"/>
      <c r="M35332" s="24"/>
    </row>
    <row r="35333" spans="1:13" x14ac:dyDescent="0.2">
      <c r="A35333" s="289"/>
      <c r="I35333"/>
      <c r="J35333"/>
      <c r="L35333" s="33"/>
      <c r="M35333" s="24"/>
    </row>
    <row r="35334" spans="1:13" x14ac:dyDescent="0.2">
      <c r="A35334" s="289"/>
      <c r="I35334"/>
      <c r="J35334"/>
      <c r="L35334" s="33"/>
      <c r="M35334" s="24"/>
    </row>
    <row r="35335" spans="1:13" x14ac:dyDescent="0.2">
      <c r="A35335" s="289"/>
      <c r="I35335"/>
      <c r="J35335"/>
      <c r="L35335" s="33"/>
      <c r="M35335" s="24"/>
    </row>
    <row r="35336" spans="1:13" x14ac:dyDescent="0.2">
      <c r="A35336" s="289"/>
      <c r="I35336"/>
      <c r="J35336"/>
      <c r="L35336" s="33"/>
      <c r="M35336" s="24"/>
    </row>
    <row r="35337" spans="1:13" x14ac:dyDescent="0.2">
      <c r="A35337" s="289"/>
      <c r="I35337"/>
      <c r="J35337"/>
      <c r="L35337" s="33"/>
      <c r="M35337" s="24"/>
    </row>
    <row r="35338" spans="1:13" x14ac:dyDescent="0.2">
      <c r="A35338" s="289"/>
      <c r="I35338"/>
      <c r="J35338"/>
      <c r="L35338" s="33"/>
      <c r="M35338" s="24"/>
    </row>
    <row r="35339" spans="1:13" x14ac:dyDescent="0.2">
      <c r="A35339" s="289"/>
      <c r="I35339"/>
      <c r="J35339"/>
      <c r="L35339" s="33"/>
      <c r="M35339" s="24"/>
    </row>
    <row r="35340" spans="1:13" x14ac:dyDescent="0.2">
      <c r="A35340" s="289"/>
      <c r="I35340"/>
      <c r="J35340"/>
      <c r="L35340" s="33"/>
      <c r="M35340" s="24"/>
    </row>
    <row r="35341" spans="1:13" x14ac:dyDescent="0.2">
      <c r="A35341" s="289"/>
      <c r="I35341"/>
      <c r="J35341"/>
      <c r="L35341" s="33"/>
      <c r="M35341" s="24"/>
    </row>
    <row r="35342" spans="1:13" x14ac:dyDescent="0.2">
      <c r="A35342" s="289"/>
      <c r="I35342"/>
      <c r="J35342"/>
      <c r="L35342" s="33"/>
      <c r="M35342" s="24"/>
    </row>
    <row r="35343" spans="1:13" x14ac:dyDescent="0.2">
      <c r="A35343" s="289"/>
      <c r="I35343"/>
      <c r="J35343"/>
      <c r="L35343" s="33"/>
      <c r="M35343" s="24"/>
    </row>
    <row r="35344" spans="1:13" x14ac:dyDescent="0.2">
      <c r="A35344" s="289"/>
      <c r="I35344"/>
      <c r="J35344"/>
      <c r="L35344" s="33"/>
      <c r="M35344" s="24"/>
    </row>
    <row r="35345" spans="1:13" x14ac:dyDescent="0.2">
      <c r="A35345" s="289"/>
      <c r="I35345"/>
      <c r="J35345"/>
      <c r="L35345" s="33"/>
      <c r="M35345" s="24"/>
    </row>
    <row r="35346" spans="1:13" x14ac:dyDescent="0.2">
      <c r="A35346" s="289"/>
      <c r="I35346"/>
      <c r="J35346"/>
      <c r="L35346" s="33"/>
      <c r="M35346" s="24"/>
    </row>
    <row r="35347" spans="1:13" x14ac:dyDescent="0.2">
      <c r="A35347" s="289"/>
      <c r="I35347"/>
      <c r="J35347"/>
      <c r="L35347" s="33"/>
      <c r="M35347" s="24"/>
    </row>
    <row r="35348" spans="1:13" x14ac:dyDescent="0.2">
      <c r="A35348" s="289"/>
      <c r="I35348"/>
      <c r="J35348"/>
      <c r="L35348" s="33"/>
      <c r="M35348" s="24"/>
    </row>
    <row r="35349" spans="1:13" x14ac:dyDescent="0.2">
      <c r="A35349" s="289"/>
      <c r="I35349"/>
      <c r="J35349"/>
      <c r="L35349" s="33"/>
      <c r="M35349" s="24"/>
    </row>
    <row r="35350" spans="1:13" x14ac:dyDescent="0.2">
      <c r="A35350" s="289"/>
      <c r="I35350"/>
      <c r="J35350"/>
      <c r="L35350" s="33"/>
      <c r="M35350" s="24"/>
    </row>
    <row r="35351" spans="1:13" x14ac:dyDescent="0.2">
      <c r="A35351" s="289"/>
      <c r="I35351"/>
      <c r="J35351"/>
      <c r="L35351" s="33"/>
      <c r="M35351" s="24"/>
    </row>
    <row r="35352" spans="1:13" x14ac:dyDescent="0.2">
      <c r="A35352" s="289"/>
      <c r="I35352"/>
      <c r="J35352"/>
      <c r="L35352" s="33"/>
      <c r="M35352" s="24"/>
    </row>
    <row r="35353" spans="1:13" x14ac:dyDescent="0.2">
      <c r="A35353" s="289"/>
      <c r="I35353"/>
      <c r="J35353"/>
      <c r="L35353" s="33"/>
      <c r="M35353" s="24"/>
    </row>
    <row r="35354" spans="1:13" x14ac:dyDescent="0.2">
      <c r="A35354" s="289"/>
      <c r="I35354"/>
      <c r="J35354"/>
      <c r="L35354" s="33"/>
      <c r="M35354" s="24"/>
    </row>
    <row r="35355" spans="1:13" x14ac:dyDescent="0.2">
      <c r="A35355" s="289"/>
      <c r="I35355"/>
      <c r="J35355"/>
      <c r="L35355" s="33"/>
      <c r="M35355" s="24"/>
    </row>
    <row r="35356" spans="1:13" x14ac:dyDescent="0.2">
      <c r="A35356" s="289"/>
      <c r="I35356"/>
      <c r="J35356"/>
      <c r="L35356" s="33"/>
      <c r="M35356" s="24"/>
    </row>
    <row r="35357" spans="1:13" x14ac:dyDescent="0.2">
      <c r="A35357" s="289"/>
      <c r="I35357"/>
      <c r="J35357"/>
      <c r="L35357" s="33"/>
      <c r="M35357" s="24"/>
    </row>
    <row r="35358" spans="1:13" x14ac:dyDescent="0.2">
      <c r="A35358" s="289"/>
      <c r="I35358"/>
      <c r="J35358"/>
      <c r="L35358" s="33"/>
      <c r="M35358" s="24"/>
    </row>
    <row r="35359" spans="1:13" x14ac:dyDescent="0.2">
      <c r="A35359" s="289"/>
      <c r="I35359"/>
      <c r="J35359"/>
      <c r="L35359" s="33"/>
      <c r="M35359" s="24"/>
    </row>
    <row r="35360" spans="1:13" x14ac:dyDescent="0.2">
      <c r="A35360" s="289"/>
      <c r="I35360"/>
      <c r="J35360"/>
      <c r="L35360" s="33"/>
      <c r="M35360" s="24"/>
    </row>
    <row r="35361" spans="1:13" x14ac:dyDescent="0.2">
      <c r="A35361" s="289"/>
      <c r="I35361"/>
      <c r="J35361"/>
      <c r="L35361" s="33"/>
      <c r="M35361" s="24"/>
    </row>
    <row r="35362" spans="1:13" x14ac:dyDescent="0.2">
      <c r="A35362" s="289"/>
      <c r="I35362"/>
      <c r="J35362"/>
      <c r="L35362" s="33"/>
      <c r="M35362" s="24"/>
    </row>
    <row r="35363" spans="1:13" x14ac:dyDescent="0.2">
      <c r="A35363" s="289"/>
      <c r="I35363"/>
      <c r="J35363"/>
      <c r="L35363" s="33"/>
      <c r="M35363" s="24"/>
    </row>
    <row r="35364" spans="1:13" x14ac:dyDescent="0.2">
      <c r="A35364" s="289"/>
      <c r="I35364"/>
      <c r="J35364"/>
      <c r="L35364" s="33"/>
      <c r="M35364" s="24"/>
    </row>
    <row r="35365" spans="1:13" x14ac:dyDescent="0.2">
      <c r="A35365" s="289"/>
      <c r="I35365"/>
      <c r="J35365"/>
      <c r="L35365" s="33"/>
      <c r="M35365" s="24"/>
    </row>
    <row r="35366" spans="1:13" x14ac:dyDescent="0.2">
      <c r="A35366" s="289"/>
      <c r="I35366"/>
      <c r="J35366"/>
      <c r="L35366" s="33"/>
      <c r="M35366" s="24"/>
    </row>
    <row r="35367" spans="1:13" x14ac:dyDescent="0.2">
      <c r="A35367" s="289"/>
      <c r="I35367"/>
      <c r="J35367"/>
      <c r="L35367" s="33"/>
      <c r="M35367" s="24"/>
    </row>
    <row r="35368" spans="1:13" x14ac:dyDescent="0.2">
      <c r="A35368" s="289"/>
      <c r="I35368"/>
      <c r="J35368"/>
      <c r="L35368" s="33"/>
      <c r="M35368" s="24"/>
    </row>
    <row r="35369" spans="1:13" x14ac:dyDescent="0.2">
      <c r="A35369" s="289"/>
      <c r="I35369"/>
      <c r="J35369"/>
      <c r="L35369" s="33"/>
      <c r="M35369" s="24"/>
    </row>
    <row r="35370" spans="1:13" x14ac:dyDescent="0.2">
      <c r="A35370" s="289"/>
      <c r="I35370"/>
      <c r="J35370"/>
      <c r="L35370" s="33"/>
      <c r="M35370" s="24"/>
    </row>
    <row r="35371" spans="1:13" x14ac:dyDescent="0.2">
      <c r="A35371" s="289"/>
      <c r="I35371"/>
      <c r="J35371"/>
      <c r="L35371" s="33"/>
      <c r="M35371" s="24"/>
    </row>
    <row r="35372" spans="1:13" x14ac:dyDescent="0.2">
      <c r="A35372" s="289"/>
      <c r="I35372"/>
      <c r="J35372"/>
      <c r="L35372" s="33"/>
      <c r="M35372" s="24"/>
    </row>
    <row r="35373" spans="1:13" x14ac:dyDescent="0.2">
      <c r="A35373" s="289"/>
      <c r="I35373"/>
      <c r="J35373"/>
      <c r="L35373" s="33"/>
      <c r="M35373" s="24"/>
    </row>
    <row r="35374" spans="1:13" x14ac:dyDescent="0.2">
      <c r="A35374" s="289"/>
      <c r="I35374"/>
      <c r="J35374"/>
      <c r="L35374" s="33"/>
      <c r="M35374" s="24"/>
    </row>
    <row r="35375" spans="1:13" x14ac:dyDescent="0.2">
      <c r="A35375" s="289"/>
      <c r="I35375"/>
      <c r="J35375"/>
      <c r="L35375" s="33"/>
      <c r="M35375" s="24"/>
    </row>
    <row r="35376" spans="1:13" x14ac:dyDescent="0.2">
      <c r="A35376" s="289"/>
      <c r="I35376"/>
      <c r="J35376"/>
      <c r="L35376" s="33"/>
      <c r="M35376" s="24"/>
    </row>
    <row r="35377" spans="1:13" x14ac:dyDescent="0.2">
      <c r="A35377" s="289"/>
      <c r="I35377"/>
      <c r="J35377"/>
      <c r="L35377" s="33"/>
      <c r="M35377" s="24"/>
    </row>
    <row r="35378" spans="1:13" x14ac:dyDescent="0.2">
      <c r="A35378" s="289"/>
      <c r="I35378"/>
      <c r="J35378"/>
      <c r="L35378" s="33"/>
      <c r="M35378" s="24"/>
    </row>
    <row r="35379" spans="1:13" x14ac:dyDescent="0.2">
      <c r="A35379" s="289"/>
      <c r="I35379"/>
      <c r="J35379"/>
      <c r="L35379" s="33"/>
      <c r="M35379" s="24"/>
    </row>
    <row r="35380" spans="1:13" x14ac:dyDescent="0.2">
      <c r="A35380" s="289"/>
      <c r="I35380"/>
      <c r="J35380"/>
      <c r="L35380" s="33"/>
      <c r="M35380" s="24"/>
    </row>
    <row r="35381" spans="1:13" x14ac:dyDescent="0.2">
      <c r="A35381" s="289"/>
      <c r="I35381"/>
      <c r="J35381"/>
      <c r="L35381" s="33"/>
      <c r="M35381" s="24"/>
    </row>
    <row r="35382" spans="1:13" x14ac:dyDescent="0.2">
      <c r="A35382" s="289"/>
      <c r="I35382"/>
      <c r="J35382"/>
      <c r="L35382" s="33"/>
      <c r="M35382" s="24"/>
    </row>
    <row r="35383" spans="1:13" x14ac:dyDescent="0.2">
      <c r="A35383" s="289"/>
      <c r="I35383"/>
      <c r="J35383"/>
      <c r="L35383" s="33"/>
      <c r="M35383" s="24"/>
    </row>
    <row r="35384" spans="1:13" x14ac:dyDescent="0.2">
      <c r="A35384" s="289"/>
      <c r="I35384"/>
      <c r="J35384"/>
      <c r="L35384" s="33"/>
      <c r="M35384" s="24"/>
    </row>
    <row r="35385" spans="1:13" x14ac:dyDescent="0.2">
      <c r="A35385" s="289"/>
      <c r="I35385"/>
      <c r="J35385"/>
      <c r="L35385" s="33"/>
      <c r="M35385" s="24"/>
    </row>
    <row r="35386" spans="1:13" x14ac:dyDescent="0.2">
      <c r="A35386" s="289"/>
      <c r="I35386"/>
      <c r="J35386"/>
      <c r="L35386" s="33"/>
      <c r="M35386" s="24"/>
    </row>
    <row r="35387" spans="1:13" x14ac:dyDescent="0.2">
      <c r="A35387" s="289"/>
      <c r="I35387"/>
      <c r="J35387"/>
      <c r="L35387" s="33"/>
      <c r="M35387" s="24"/>
    </row>
    <row r="35388" spans="1:13" x14ac:dyDescent="0.2">
      <c r="A35388" s="289"/>
      <c r="I35388"/>
      <c r="J35388"/>
      <c r="L35388" s="33"/>
      <c r="M35388" s="24"/>
    </row>
    <row r="35389" spans="1:13" x14ac:dyDescent="0.2">
      <c r="A35389" s="289"/>
      <c r="I35389"/>
      <c r="J35389"/>
      <c r="L35389" s="33"/>
      <c r="M35389" s="24"/>
    </row>
    <row r="35390" spans="1:13" x14ac:dyDescent="0.2">
      <c r="A35390" s="289"/>
      <c r="I35390"/>
      <c r="J35390"/>
      <c r="L35390" s="33"/>
      <c r="M35390" s="24"/>
    </row>
    <row r="35391" spans="1:13" x14ac:dyDescent="0.2">
      <c r="A35391" s="289"/>
      <c r="I35391"/>
      <c r="J35391"/>
      <c r="L35391" s="33"/>
      <c r="M35391" s="24"/>
    </row>
    <row r="35392" spans="1:13" x14ac:dyDescent="0.2">
      <c r="A35392" s="289"/>
      <c r="I35392"/>
      <c r="J35392"/>
      <c r="L35392" s="33"/>
      <c r="M35392" s="24"/>
    </row>
    <row r="35393" spans="1:13" x14ac:dyDescent="0.2">
      <c r="A35393" s="289"/>
      <c r="I35393"/>
      <c r="J35393"/>
      <c r="L35393" s="33"/>
      <c r="M35393" s="24"/>
    </row>
    <row r="35394" spans="1:13" x14ac:dyDescent="0.2">
      <c r="A35394" s="289"/>
      <c r="I35394"/>
      <c r="J35394"/>
      <c r="L35394" s="33"/>
      <c r="M35394" s="24"/>
    </row>
    <row r="35395" spans="1:13" x14ac:dyDescent="0.2">
      <c r="A35395" s="289"/>
      <c r="I35395"/>
      <c r="J35395"/>
      <c r="L35395" s="33"/>
      <c r="M35395" s="24"/>
    </row>
    <row r="35396" spans="1:13" x14ac:dyDescent="0.2">
      <c r="A35396" s="289"/>
      <c r="I35396"/>
      <c r="J35396"/>
      <c r="L35396" s="33"/>
      <c r="M35396" s="24"/>
    </row>
    <row r="35397" spans="1:13" x14ac:dyDescent="0.2">
      <c r="A35397" s="289"/>
      <c r="I35397"/>
      <c r="J35397"/>
      <c r="L35397" s="33"/>
      <c r="M35397" s="24"/>
    </row>
    <row r="35398" spans="1:13" x14ac:dyDescent="0.2">
      <c r="A35398" s="289"/>
      <c r="I35398"/>
      <c r="J35398"/>
      <c r="L35398" s="33"/>
      <c r="M35398" s="24"/>
    </row>
    <row r="35399" spans="1:13" x14ac:dyDescent="0.2">
      <c r="A35399" s="289"/>
      <c r="I35399"/>
      <c r="J35399"/>
      <c r="L35399" s="33"/>
      <c r="M35399" s="24"/>
    </row>
    <row r="35400" spans="1:13" x14ac:dyDescent="0.2">
      <c r="A35400" s="289"/>
      <c r="I35400"/>
      <c r="J35400"/>
      <c r="L35400" s="33"/>
      <c r="M35400" s="24"/>
    </row>
    <row r="35401" spans="1:13" x14ac:dyDescent="0.2">
      <c r="A35401" s="289"/>
      <c r="I35401"/>
      <c r="J35401"/>
      <c r="L35401" s="33"/>
      <c r="M35401" s="24"/>
    </row>
    <row r="35402" spans="1:13" x14ac:dyDescent="0.2">
      <c r="A35402" s="289"/>
      <c r="I35402"/>
      <c r="J35402"/>
      <c r="L35402" s="33"/>
      <c r="M35402" s="24"/>
    </row>
    <row r="35403" spans="1:13" x14ac:dyDescent="0.2">
      <c r="A35403" s="289"/>
      <c r="I35403"/>
      <c r="J35403"/>
      <c r="L35403" s="33"/>
      <c r="M35403" s="24"/>
    </row>
    <row r="35404" spans="1:13" x14ac:dyDescent="0.2">
      <c r="A35404" s="289"/>
      <c r="I35404"/>
      <c r="J35404"/>
      <c r="L35404" s="33"/>
      <c r="M35404" s="24"/>
    </row>
    <row r="35405" spans="1:13" x14ac:dyDescent="0.2">
      <c r="A35405" s="289"/>
      <c r="I35405"/>
      <c r="J35405"/>
      <c r="L35405" s="33"/>
      <c r="M35405" s="24"/>
    </row>
    <row r="35406" spans="1:13" x14ac:dyDescent="0.2">
      <c r="A35406" s="289"/>
      <c r="I35406"/>
      <c r="J35406"/>
      <c r="L35406" s="33"/>
      <c r="M35406" s="24"/>
    </row>
    <row r="35407" spans="1:13" x14ac:dyDescent="0.2">
      <c r="A35407" s="289"/>
      <c r="I35407"/>
      <c r="J35407"/>
      <c r="L35407" s="33"/>
      <c r="M35407" s="24"/>
    </row>
    <row r="35408" spans="1:13" x14ac:dyDescent="0.2">
      <c r="A35408" s="289"/>
      <c r="I35408"/>
      <c r="J35408"/>
      <c r="L35408" s="33"/>
      <c r="M35408" s="24"/>
    </row>
    <row r="35409" spans="1:13" x14ac:dyDescent="0.2">
      <c r="A35409" s="289"/>
      <c r="I35409"/>
      <c r="J35409"/>
      <c r="L35409" s="33"/>
      <c r="M35409" s="24"/>
    </row>
    <row r="35410" spans="1:13" x14ac:dyDescent="0.2">
      <c r="A35410" s="289"/>
      <c r="I35410"/>
      <c r="J35410"/>
      <c r="L35410" s="33"/>
      <c r="M35410" s="24"/>
    </row>
    <row r="35411" spans="1:13" x14ac:dyDescent="0.2">
      <c r="A35411" s="289"/>
      <c r="I35411"/>
      <c r="J35411"/>
      <c r="L35411" s="33"/>
      <c r="M35411" s="24"/>
    </row>
    <row r="35412" spans="1:13" x14ac:dyDescent="0.2">
      <c r="A35412" s="289"/>
      <c r="I35412"/>
      <c r="J35412"/>
      <c r="L35412" s="33"/>
      <c r="M35412" s="24"/>
    </row>
    <row r="35413" spans="1:13" x14ac:dyDescent="0.2">
      <c r="A35413" s="289"/>
      <c r="I35413"/>
      <c r="J35413"/>
      <c r="L35413" s="33"/>
      <c r="M35413" s="24"/>
    </row>
    <row r="35414" spans="1:13" x14ac:dyDescent="0.2">
      <c r="A35414" s="289"/>
      <c r="I35414"/>
      <c r="J35414"/>
      <c r="L35414" s="33"/>
      <c r="M35414" s="24"/>
    </row>
    <row r="35415" spans="1:13" x14ac:dyDescent="0.2">
      <c r="A35415" s="289"/>
      <c r="I35415"/>
      <c r="J35415"/>
      <c r="L35415" s="33"/>
      <c r="M35415" s="24"/>
    </row>
    <row r="35416" spans="1:13" x14ac:dyDescent="0.2">
      <c r="A35416" s="289"/>
      <c r="I35416"/>
      <c r="J35416"/>
      <c r="L35416" s="33"/>
      <c r="M35416" s="24"/>
    </row>
    <row r="35417" spans="1:13" x14ac:dyDescent="0.2">
      <c r="A35417" s="289"/>
      <c r="I35417"/>
      <c r="J35417"/>
      <c r="L35417" s="33"/>
      <c r="M35417" s="24"/>
    </row>
    <row r="35418" spans="1:13" x14ac:dyDescent="0.2">
      <c r="A35418" s="289"/>
      <c r="I35418"/>
      <c r="J35418"/>
      <c r="L35418" s="33"/>
      <c r="M35418" s="24"/>
    </row>
    <row r="35419" spans="1:13" x14ac:dyDescent="0.2">
      <c r="A35419" s="289"/>
      <c r="I35419"/>
      <c r="J35419"/>
      <c r="L35419" s="33"/>
      <c r="M35419" s="24"/>
    </row>
    <row r="35420" spans="1:13" x14ac:dyDescent="0.2">
      <c r="A35420" s="289"/>
      <c r="I35420"/>
      <c r="J35420"/>
      <c r="L35420" s="33"/>
      <c r="M35420" s="24"/>
    </row>
    <row r="35421" spans="1:13" x14ac:dyDescent="0.2">
      <c r="A35421" s="289"/>
      <c r="I35421"/>
      <c r="J35421"/>
      <c r="L35421" s="33"/>
      <c r="M35421" s="24"/>
    </row>
    <row r="35422" spans="1:13" x14ac:dyDescent="0.2">
      <c r="A35422" s="289"/>
      <c r="I35422"/>
      <c r="J35422"/>
      <c r="L35422" s="33"/>
      <c r="M35422" s="24"/>
    </row>
    <row r="35423" spans="1:13" x14ac:dyDescent="0.2">
      <c r="A35423" s="289"/>
      <c r="I35423"/>
      <c r="J35423"/>
      <c r="L35423" s="33"/>
      <c r="M35423" s="24"/>
    </row>
    <row r="35424" spans="1:13" x14ac:dyDescent="0.2">
      <c r="A35424" s="289"/>
      <c r="I35424"/>
      <c r="J35424"/>
      <c r="L35424" s="33"/>
      <c r="M35424" s="24"/>
    </row>
    <row r="35425" spans="1:13" x14ac:dyDescent="0.2">
      <c r="A35425" s="289"/>
      <c r="I35425"/>
      <c r="J35425"/>
      <c r="L35425" s="33"/>
      <c r="M35425" s="24"/>
    </row>
    <row r="35426" spans="1:13" x14ac:dyDescent="0.2">
      <c r="A35426" s="289"/>
      <c r="I35426"/>
      <c r="J35426"/>
      <c r="L35426" s="33"/>
      <c r="M35426" s="24"/>
    </row>
    <row r="35427" spans="1:13" x14ac:dyDescent="0.2">
      <c r="A35427" s="289"/>
      <c r="I35427"/>
      <c r="J35427"/>
      <c r="L35427" s="33"/>
      <c r="M35427" s="24"/>
    </row>
    <row r="35428" spans="1:13" x14ac:dyDescent="0.2">
      <c r="A35428" s="289"/>
      <c r="I35428"/>
      <c r="J35428"/>
      <c r="L35428" s="33"/>
      <c r="M35428" s="24"/>
    </row>
    <row r="35429" spans="1:13" x14ac:dyDescent="0.2">
      <c r="A35429" s="289"/>
      <c r="I35429"/>
      <c r="J35429"/>
      <c r="L35429" s="33"/>
      <c r="M35429" s="24"/>
    </row>
    <row r="35430" spans="1:13" x14ac:dyDescent="0.2">
      <c r="A35430" s="289"/>
      <c r="I35430"/>
      <c r="J35430"/>
      <c r="L35430" s="33"/>
      <c r="M35430" s="24"/>
    </row>
    <row r="35431" spans="1:13" x14ac:dyDescent="0.2">
      <c r="A35431" s="289"/>
      <c r="I35431"/>
      <c r="J35431"/>
      <c r="L35431" s="33"/>
      <c r="M35431" s="24"/>
    </row>
    <row r="35432" spans="1:13" x14ac:dyDescent="0.2">
      <c r="A35432" s="289"/>
      <c r="I35432"/>
      <c r="J35432"/>
      <c r="L35432" s="33"/>
      <c r="M35432" s="24"/>
    </row>
    <row r="35433" spans="1:13" x14ac:dyDescent="0.2">
      <c r="A35433" s="289"/>
      <c r="I35433"/>
      <c r="J35433"/>
      <c r="L35433" s="33"/>
      <c r="M35433" s="24"/>
    </row>
    <row r="35434" spans="1:13" x14ac:dyDescent="0.2">
      <c r="A35434" s="289"/>
      <c r="I35434"/>
      <c r="J35434"/>
      <c r="L35434" s="33"/>
      <c r="M35434" s="24"/>
    </row>
    <row r="35435" spans="1:13" x14ac:dyDescent="0.2">
      <c r="A35435" s="289"/>
      <c r="I35435"/>
      <c r="J35435"/>
      <c r="L35435" s="33"/>
      <c r="M35435" s="24"/>
    </row>
    <row r="35436" spans="1:13" x14ac:dyDescent="0.2">
      <c r="A35436" s="289"/>
      <c r="I35436"/>
      <c r="J35436"/>
      <c r="L35436" s="33"/>
      <c r="M35436" s="24"/>
    </row>
    <row r="35437" spans="1:13" x14ac:dyDescent="0.2">
      <c r="A35437" s="289"/>
      <c r="I35437"/>
      <c r="J35437"/>
      <c r="L35437" s="33"/>
      <c r="M35437" s="24"/>
    </row>
    <row r="35438" spans="1:13" x14ac:dyDescent="0.2">
      <c r="A35438" s="289"/>
      <c r="I35438"/>
      <c r="J35438"/>
      <c r="L35438" s="33"/>
      <c r="M35438" s="24"/>
    </row>
    <row r="35439" spans="1:13" x14ac:dyDescent="0.2">
      <c r="A35439" s="289"/>
      <c r="I35439"/>
      <c r="J35439"/>
      <c r="L35439" s="33"/>
      <c r="M35439" s="24"/>
    </row>
    <row r="35440" spans="1:13" x14ac:dyDescent="0.2">
      <c r="A35440" s="289"/>
      <c r="I35440"/>
      <c r="J35440"/>
      <c r="L35440" s="33"/>
      <c r="M35440" s="24"/>
    </row>
    <row r="35441" spans="1:13" x14ac:dyDescent="0.2">
      <c r="A35441" s="289"/>
      <c r="I35441"/>
      <c r="J35441"/>
      <c r="L35441" s="33"/>
      <c r="M35441" s="24"/>
    </row>
    <row r="35442" spans="1:13" x14ac:dyDescent="0.2">
      <c r="A35442" s="289"/>
      <c r="I35442"/>
      <c r="J35442"/>
      <c r="L35442" s="33"/>
      <c r="M35442" s="24"/>
    </row>
    <row r="35443" spans="1:13" x14ac:dyDescent="0.2">
      <c r="A35443" s="289"/>
      <c r="I35443"/>
      <c r="J35443"/>
      <c r="L35443" s="33"/>
      <c r="M35443" s="24"/>
    </row>
    <row r="35444" spans="1:13" x14ac:dyDescent="0.2">
      <c r="A35444" s="289"/>
      <c r="I35444"/>
      <c r="J35444"/>
      <c r="L35444" s="33"/>
      <c r="M35444" s="24"/>
    </row>
    <row r="35445" spans="1:13" x14ac:dyDescent="0.2">
      <c r="A35445" s="289"/>
      <c r="I35445"/>
      <c r="J35445"/>
      <c r="L35445" s="33"/>
      <c r="M35445" s="24"/>
    </row>
    <row r="35446" spans="1:13" x14ac:dyDescent="0.2">
      <c r="A35446" s="289"/>
      <c r="I35446"/>
      <c r="J35446"/>
      <c r="L35446" s="33"/>
      <c r="M35446" s="24"/>
    </row>
    <row r="35447" spans="1:13" x14ac:dyDescent="0.2">
      <c r="A35447" s="289"/>
      <c r="I35447"/>
      <c r="J35447"/>
      <c r="L35447" s="33"/>
      <c r="M35447" s="24"/>
    </row>
    <row r="35448" spans="1:13" x14ac:dyDescent="0.2">
      <c r="A35448" s="289"/>
      <c r="I35448"/>
      <c r="J35448"/>
      <c r="L35448" s="33"/>
      <c r="M35448" s="24"/>
    </row>
    <row r="35449" spans="1:13" x14ac:dyDescent="0.2">
      <c r="A35449" s="289"/>
      <c r="I35449"/>
      <c r="J35449"/>
      <c r="L35449" s="33"/>
      <c r="M35449" s="24"/>
    </row>
    <row r="35450" spans="1:13" x14ac:dyDescent="0.2">
      <c r="A35450" s="289"/>
      <c r="I35450"/>
      <c r="J35450"/>
      <c r="L35450" s="33"/>
      <c r="M35450" s="24"/>
    </row>
    <row r="35451" spans="1:13" x14ac:dyDescent="0.2">
      <c r="A35451" s="289"/>
      <c r="I35451"/>
      <c r="J35451"/>
      <c r="L35451" s="33"/>
      <c r="M35451" s="24"/>
    </row>
    <row r="35452" spans="1:13" x14ac:dyDescent="0.2">
      <c r="A35452" s="289"/>
      <c r="I35452"/>
      <c r="J35452"/>
      <c r="L35452" s="33"/>
      <c r="M35452" s="24"/>
    </row>
    <row r="35453" spans="1:13" x14ac:dyDescent="0.2">
      <c r="A35453" s="289"/>
      <c r="I35453"/>
      <c r="J35453"/>
      <c r="L35453" s="33"/>
      <c r="M35453" s="24"/>
    </row>
    <row r="35454" spans="1:13" x14ac:dyDescent="0.2">
      <c r="A35454" s="289"/>
      <c r="I35454"/>
      <c r="J35454"/>
      <c r="L35454" s="33"/>
      <c r="M35454" s="24"/>
    </row>
    <row r="35455" spans="1:13" x14ac:dyDescent="0.2">
      <c r="A35455" s="289"/>
      <c r="I35455"/>
      <c r="J35455"/>
      <c r="L35455" s="33"/>
      <c r="M35455" s="24"/>
    </row>
    <row r="35456" spans="1:13" x14ac:dyDescent="0.2">
      <c r="A35456" s="289"/>
      <c r="I35456"/>
      <c r="J35456"/>
      <c r="L35456" s="33"/>
      <c r="M35456" s="24"/>
    </row>
    <row r="35457" spans="1:13" x14ac:dyDescent="0.2">
      <c r="A35457" s="289"/>
      <c r="I35457"/>
      <c r="J35457"/>
      <c r="L35457" s="33"/>
      <c r="M35457" s="24"/>
    </row>
    <row r="35458" spans="1:13" x14ac:dyDescent="0.2">
      <c r="A35458" s="289"/>
      <c r="I35458"/>
      <c r="J35458"/>
      <c r="L35458" s="33"/>
      <c r="M35458" s="24"/>
    </row>
    <row r="35459" spans="1:13" x14ac:dyDescent="0.2">
      <c r="A35459" s="289"/>
      <c r="I35459"/>
      <c r="J35459"/>
      <c r="L35459" s="33"/>
      <c r="M35459" s="24"/>
    </row>
    <row r="35460" spans="1:13" x14ac:dyDescent="0.2">
      <c r="A35460" s="289"/>
      <c r="I35460"/>
      <c r="J35460"/>
      <c r="L35460" s="33"/>
      <c r="M35460" s="24"/>
    </row>
    <row r="35461" spans="1:13" x14ac:dyDescent="0.2">
      <c r="A35461" s="289"/>
      <c r="I35461"/>
      <c r="J35461"/>
      <c r="L35461" s="33"/>
      <c r="M35461" s="24"/>
    </row>
    <row r="35462" spans="1:13" x14ac:dyDescent="0.2">
      <c r="A35462" s="289"/>
      <c r="I35462"/>
      <c r="J35462"/>
      <c r="L35462" s="33"/>
      <c r="M35462" s="24"/>
    </row>
    <row r="35463" spans="1:13" x14ac:dyDescent="0.2">
      <c r="A35463" s="289"/>
      <c r="I35463"/>
      <c r="J35463"/>
      <c r="L35463" s="33"/>
      <c r="M35463" s="24"/>
    </row>
    <row r="35464" spans="1:13" x14ac:dyDescent="0.2">
      <c r="A35464" s="289"/>
      <c r="I35464"/>
      <c r="J35464"/>
      <c r="L35464" s="33"/>
      <c r="M35464" s="24"/>
    </row>
    <row r="35465" spans="1:13" x14ac:dyDescent="0.2">
      <c r="A35465" s="289"/>
      <c r="I35465"/>
      <c r="J35465"/>
      <c r="L35465" s="33"/>
      <c r="M35465" s="24"/>
    </row>
    <row r="35466" spans="1:13" x14ac:dyDescent="0.2">
      <c r="A35466" s="289"/>
      <c r="I35466"/>
      <c r="J35466"/>
      <c r="L35466" s="33"/>
      <c r="M35466" s="24"/>
    </row>
    <row r="35467" spans="1:13" x14ac:dyDescent="0.2">
      <c r="A35467" s="289"/>
      <c r="I35467"/>
      <c r="J35467"/>
      <c r="L35467" s="33"/>
      <c r="M35467" s="24"/>
    </row>
    <row r="35468" spans="1:13" x14ac:dyDescent="0.2">
      <c r="A35468" s="289"/>
      <c r="I35468"/>
      <c r="J35468"/>
      <c r="L35468" s="33"/>
      <c r="M35468" s="24"/>
    </row>
    <row r="35469" spans="1:13" x14ac:dyDescent="0.2">
      <c r="A35469" s="289"/>
      <c r="I35469"/>
      <c r="J35469"/>
      <c r="L35469" s="33"/>
      <c r="M35469" s="24"/>
    </row>
    <row r="35470" spans="1:13" x14ac:dyDescent="0.2">
      <c r="A35470" s="289"/>
      <c r="I35470"/>
      <c r="J35470"/>
      <c r="L35470" s="33"/>
      <c r="M35470" s="24"/>
    </row>
    <row r="35471" spans="1:13" x14ac:dyDescent="0.2">
      <c r="A35471" s="289"/>
      <c r="I35471"/>
      <c r="J35471"/>
      <c r="L35471" s="33"/>
      <c r="M35471" s="24"/>
    </row>
    <row r="35472" spans="1:13" x14ac:dyDescent="0.2">
      <c r="A35472" s="289"/>
      <c r="I35472"/>
      <c r="J35472"/>
      <c r="L35472" s="33"/>
      <c r="M35472" s="24"/>
    </row>
    <row r="35473" spans="1:13" x14ac:dyDescent="0.2">
      <c r="A35473" s="289"/>
      <c r="I35473"/>
      <c r="J35473"/>
      <c r="L35473" s="33"/>
      <c r="M35473" s="24"/>
    </row>
    <row r="35474" spans="1:13" x14ac:dyDescent="0.2">
      <c r="A35474" s="289"/>
      <c r="I35474"/>
      <c r="J35474"/>
      <c r="L35474" s="33"/>
      <c r="M35474" s="24"/>
    </row>
    <row r="35475" spans="1:13" x14ac:dyDescent="0.2">
      <c r="A35475" s="289"/>
      <c r="I35475"/>
      <c r="J35475"/>
      <c r="L35475" s="33"/>
      <c r="M35475" s="24"/>
    </row>
    <row r="35476" spans="1:13" x14ac:dyDescent="0.2">
      <c r="A35476" s="289"/>
      <c r="I35476"/>
      <c r="J35476"/>
      <c r="L35476" s="33"/>
      <c r="M35476" s="24"/>
    </row>
    <row r="35477" spans="1:13" x14ac:dyDescent="0.2">
      <c r="A35477" s="289"/>
      <c r="I35477"/>
      <c r="J35477"/>
      <c r="L35477" s="33"/>
      <c r="M35477" s="24"/>
    </row>
    <row r="35478" spans="1:13" x14ac:dyDescent="0.2">
      <c r="A35478" s="289"/>
      <c r="I35478"/>
      <c r="J35478"/>
      <c r="L35478" s="33"/>
      <c r="M35478" s="24"/>
    </row>
    <row r="35479" spans="1:13" x14ac:dyDescent="0.2">
      <c r="A35479" s="289"/>
      <c r="I35479"/>
      <c r="J35479"/>
      <c r="L35479" s="33"/>
      <c r="M35479" s="24"/>
    </row>
    <row r="35480" spans="1:13" x14ac:dyDescent="0.2">
      <c r="A35480" s="289"/>
      <c r="I35480"/>
      <c r="J35480"/>
      <c r="L35480" s="33"/>
      <c r="M35480" s="24"/>
    </row>
    <row r="35481" spans="1:13" x14ac:dyDescent="0.2">
      <c r="A35481" s="289"/>
      <c r="I35481"/>
      <c r="J35481"/>
      <c r="L35481" s="33"/>
      <c r="M35481" s="24"/>
    </row>
    <row r="35482" spans="1:13" x14ac:dyDescent="0.2">
      <c r="A35482" s="289"/>
      <c r="I35482"/>
      <c r="J35482"/>
      <c r="L35482" s="33"/>
      <c r="M35482" s="24"/>
    </row>
    <row r="35483" spans="1:13" x14ac:dyDescent="0.2">
      <c r="A35483" s="289"/>
      <c r="I35483"/>
      <c r="J35483"/>
      <c r="L35483" s="33"/>
      <c r="M35483" s="24"/>
    </row>
    <row r="35484" spans="1:13" x14ac:dyDescent="0.2">
      <c r="A35484" s="289"/>
      <c r="I35484"/>
      <c r="J35484"/>
      <c r="L35484" s="33"/>
      <c r="M35484" s="24"/>
    </row>
    <row r="35485" spans="1:13" x14ac:dyDescent="0.2">
      <c r="A35485" s="289"/>
      <c r="I35485"/>
      <c r="J35485"/>
      <c r="L35485" s="33"/>
      <c r="M35485" s="24"/>
    </row>
    <row r="35486" spans="1:13" x14ac:dyDescent="0.2">
      <c r="A35486" s="289"/>
      <c r="I35486"/>
      <c r="J35486"/>
      <c r="L35486" s="33"/>
      <c r="M35486" s="24"/>
    </row>
    <row r="35487" spans="1:13" x14ac:dyDescent="0.2">
      <c r="A35487" s="289"/>
      <c r="I35487"/>
      <c r="J35487"/>
      <c r="L35487" s="33"/>
      <c r="M35487" s="24"/>
    </row>
    <row r="35488" spans="1:13" x14ac:dyDescent="0.2">
      <c r="A35488" s="289"/>
      <c r="I35488"/>
      <c r="J35488"/>
      <c r="L35488" s="33"/>
      <c r="M35488" s="24"/>
    </row>
    <row r="35489" spans="1:13" x14ac:dyDescent="0.2">
      <c r="A35489" s="289"/>
      <c r="I35489"/>
      <c r="J35489"/>
      <c r="L35489" s="33"/>
      <c r="M35489" s="24"/>
    </row>
    <row r="35490" spans="1:13" x14ac:dyDescent="0.2">
      <c r="A35490" s="289"/>
      <c r="I35490"/>
      <c r="J35490"/>
      <c r="L35490" s="33"/>
      <c r="M35490" s="24"/>
    </row>
    <row r="35491" spans="1:13" x14ac:dyDescent="0.2">
      <c r="A35491" s="289"/>
      <c r="I35491"/>
      <c r="J35491"/>
      <c r="L35491" s="33"/>
      <c r="M35491" s="24"/>
    </row>
    <row r="35492" spans="1:13" x14ac:dyDescent="0.2">
      <c r="A35492" s="289"/>
      <c r="I35492"/>
      <c r="J35492"/>
      <c r="L35492" s="33"/>
      <c r="M35492" s="24"/>
    </row>
    <row r="35493" spans="1:13" x14ac:dyDescent="0.2">
      <c r="A35493" s="289"/>
      <c r="I35493"/>
      <c r="J35493"/>
      <c r="L35493" s="33"/>
      <c r="M35493" s="24"/>
    </row>
    <row r="35494" spans="1:13" x14ac:dyDescent="0.2">
      <c r="A35494" s="289"/>
      <c r="I35494"/>
      <c r="J35494"/>
      <c r="L35494" s="33"/>
      <c r="M35494" s="24"/>
    </row>
    <row r="35495" spans="1:13" x14ac:dyDescent="0.2">
      <c r="A35495" s="289"/>
      <c r="I35495"/>
      <c r="J35495"/>
      <c r="L35495" s="33"/>
      <c r="M35495" s="24"/>
    </row>
    <row r="35496" spans="1:13" x14ac:dyDescent="0.2">
      <c r="A35496" s="289"/>
      <c r="I35496"/>
      <c r="J35496"/>
      <c r="L35496" s="33"/>
      <c r="M35496" s="24"/>
    </row>
    <row r="35497" spans="1:13" x14ac:dyDescent="0.2">
      <c r="A35497" s="289"/>
      <c r="I35497"/>
      <c r="J35497"/>
      <c r="L35497" s="33"/>
      <c r="M35497" s="24"/>
    </row>
    <row r="35498" spans="1:13" x14ac:dyDescent="0.2">
      <c r="A35498" s="289"/>
      <c r="I35498"/>
      <c r="J35498"/>
      <c r="L35498" s="33"/>
      <c r="M35498" s="24"/>
    </row>
    <row r="35499" spans="1:13" x14ac:dyDescent="0.2">
      <c r="A35499" s="289"/>
      <c r="I35499"/>
      <c r="J35499"/>
      <c r="L35499" s="33"/>
      <c r="M35499" s="24"/>
    </row>
    <row r="35500" spans="1:13" x14ac:dyDescent="0.2">
      <c r="A35500" s="289"/>
      <c r="I35500"/>
      <c r="J35500"/>
      <c r="L35500" s="33"/>
      <c r="M35500" s="24"/>
    </row>
    <row r="35501" spans="1:13" x14ac:dyDescent="0.2">
      <c r="A35501" s="289"/>
      <c r="I35501"/>
      <c r="J35501"/>
      <c r="L35501" s="33"/>
      <c r="M35501" s="24"/>
    </row>
    <row r="35502" spans="1:13" x14ac:dyDescent="0.2">
      <c r="A35502" s="289"/>
      <c r="I35502"/>
      <c r="J35502"/>
      <c r="L35502" s="33"/>
      <c r="M35502" s="24"/>
    </row>
    <row r="35503" spans="1:13" x14ac:dyDescent="0.2">
      <c r="A35503" s="289"/>
      <c r="I35503"/>
      <c r="J35503"/>
      <c r="L35503" s="33"/>
      <c r="M35503" s="24"/>
    </row>
    <row r="35504" spans="1:13" x14ac:dyDescent="0.2">
      <c r="A35504" s="289"/>
      <c r="I35504"/>
      <c r="J35504"/>
      <c r="L35504" s="33"/>
      <c r="M35504" s="24"/>
    </row>
    <row r="35505" spans="1:13" x14ac:dyDescent="0.2">
      <c r="A35505" s="289"/>
      <c r="I35505"/>
      <c r="J35505"/>
      <c r="L35505" s="33"/>
      <c r="M35505" s="24"/>
    </row>
    <row r="35506" spans="1:13" x14ac:dyDescent="0.2">
      <c r="A35506" s="289"/>
      <c r="I35506"/>
      <c r="J35506"/>
      <c r="L35506" s="33"/>
      <c r="M35506" s="24"/>
    </row>
    <row r="35507" spans="1:13" x14ac:dyDescent="0.2">
      <c r="A35507" s="289"/>
      <c r="I35507"/>
      <c r="J35507"/>
      <c r="L35507" s="33"/>
      <c r="M35507" s="24"/>
    </row>
    <row r="35508" spans="1:13" x14ac:dyDescent="0.2">
      <c r="A35508" s="289"/>
      <c r="I35508"/>
      <c r="J35508"/>
      <c r="L35508" s="33"/>
      <c r="M35508" s="24"/>
    </row>
    <row r="35509" spans="1:13" x14ac:dyDescent="0.2">
      <c r="A35509" s="289"/>
      <c r="I35509"/>
      <c r="J35509"/>
      <c r="L35509" s="33"/>
      <c r="M35509" s="24"/>
    </row>
    <row r="35510" spans="1:13" x14ac:dyDescent="0.2">
      <c r="A35510" s="289"/>
      <c r="I35510"/>
      <c r="J35510"/>
      <c r="L35510" s="33"/>
      <c r="M35510" s="24"/>
    </row>
    <row r="35511" spans="1:13" x14ac:dyDescent="0.2">
      <c r="A35511" s="289"/>
      <c r="I35511"/>
      <c r="J35511"/>
      <c r="L35511" s="33"/>
      <c r="M35511" s="24"/>
    </row>
    <row r="35512" spans="1:13" x14ac:dyDescent="0.2">
      <c r="A35512" s="289"/>
      <c r="I35512"/>
      <c r="J35512"/>
      <c r="L35512" s="33"/>
      <c r="M35512" s="24"/>
    </row>
    <row r="35513" spans="1:13" x14ac:dyDescent="0.2">
      <c r="A35513" s="289"/>
      <c r="I35513"/>
      <c r="J35513"/>
      <c r="L35513" s="33"/>
      <c r="M35513" s="24"/>
    </row>
    <row r="35514" spans="1:13" x14ac:dyDescent="0.2">
      <c r="A35514" s="289"/>
      <c r="I35514"/>
      <c r="J35514"/>
      <c r="L35514" s="33"/>
      <c r="M35514" s="24"/>
    </row>
    <row r="35515" spans="1:13" x14ac:dyDescent="0.2">
      <c r="A35515" s="289"/>
      <c r="I35515"/>
      <c r="J35515"/>
      <c r="L35515" s="33"/>
      <c r="M35515" s="24"/>
    </row>
    <row r="35516" spans="1:13" x14ac:dyDescent="0.2">
      <c r="A35516" s="289"/>
      <c r="I35516"/>
      <c r="J35516"/>
      <c r="L35516" s="33"/>
      <c r="M35516" s="24"/>
    </row>
    <row r="35517" spans="1:13" x14ac:dyDescent="0.2">
      <c r="A35517" s="289"/>
      <c r="I35517"/>
      <c r="J35517"/>
      <c r="L35517" s="33"/>
      <c r="M35517" s="24"/>
    </row>
    <row r="35518" spans="1:13" x14ac:dyDescent="0.2">
      <c r="A35518" s="289"/>
      <c r="I35518"/>
      <c r="J35518"/>
      <c r="L35518" s="33"/>
      <c r="M35518" s="24"/>
    </row>
    <row r="35519" spans="1:13" x14ac:dyDescent="0.2">
      <c r="A35519" s="289"/>
      <c r="I35519"/>
      <c r="J35519"/>
      <c r="L35519" s="33"/>
      <c r="M35519" s="24"/>
    </row>
    <row r="35520" spans="1:13" x14ac:dyDescent="0.2">
      <c r="A35520" s="289"/>
      <c r="I35520"/>
      <c r="J35520"/>
      <c r="L35520" s="33"/>
      <c r="M35520" s="24"/>
    </row>
    <row r="35521" spans="1:13" x14ac:dyDescent="0.2">
      <c r="A35521" s="289"/>
      <c r="I35521"/>
      <c r="J35521"/>
      <c r="L35521" s="33"/>
      <c r="M35521" s="24"/>
    </row>
    <row r="35522" spans="1:13" x14ac:dyDescent="0.2">
      <c r="A35522" s="289"/>
      <c r="I35522"/>
      <c r="J35522"/>
      <c r="L35522" s="33"/>
      <c r="M35522" s="24"/>
    </row>
    <row r="35523" spans="1:13" x14ac:dyDescent="0.2">
      <c r="A35523" s="289"/>
      <c r="I35523"/>
      <c r="J35523"/>
      <c r="L35523" s="33"/>
      <c r="M35523" s="24"/>
    </row>
    <row r="35524" spans="1:13" x14ac:dyDescent="0.2">
      <c r="A35524" s="289"/>
      <c r="I35524"/>
      <c r="J35524"/>
      <c r="L35524" s="33"/>
      <c r="M35524" s="24"/>
    </row>
    <row r="35525" spans="1:13" x14ac:dyDescent="0.2">
      <c r="A35525" s="289"/>
      <c r="I35525"/>
      <c r="J35525"/>
      <c r="L35525" s="33"/>
      <c r="M35525" s="24"/>
    </row>
    <row r="35526" spans="1:13" x14ac:dyDescent="0.2">
      <c r="A35526" s="289"/>
      <c r="I35526"/>
      <c r="J35526"/>
      <c r="L35526" s="33"/>
      <c r="M35526" s="24"/>
    </row>
    <row r="35527" spans="1:13" x14ac:dyDescent="0.2">
      <c r="A35527" s="289"/>
      <c r="I35527"/>
      <c r="J35527"/>
      <c r="L35527" s="33"/>
      <c r="M35527" s="24"/>
    </row>
    <row r="35528" spans="1:13" x14ac:dyDescent="0.2">
      <c r="A35528" s="289"/>
      <c r="I35528"/>
      <c r="J35528"/>
      <c r="L35528" s="33"/>
      <c r="M35528" s="24"/>
    </row>
    <row r="35529" spans="1:13" x14ac:dyDescent="0.2">
      <c r="A35529" s="289"/>
      <c r="I35529"/>
      <c r="J35529"/>
      <c r="L35529" s="33"/>
      <c r="M35529" s="24"/>
    </row>
    <row r="35530" spans="1:13" x14ac:dyDescent="0.2">
      <c r="A35530" s="289"/>
      <c r="I35530"/>
      <c r="J35530"/>
      <c r="L35530" s="33"/>
      <c r="M35530" s="24"/>
    </row>
    <row r="35531" spans="1:13" x14ac:dyDescent="0.2">
      <c r="A35531" s="289"/>
      <c r="I35531"/>
      <c r="J35531"/>
      <c r="L35531" s="33"/>
      <c r="M35531" s="24"/>
    </row>
    <row r="35532" spans="1:13" x14ac:dyDescent="0.2">
      <c r="A35532" s="289"/>
      <c r="I35532"/>
      <c r="J35532"/>
      <c r="L35532" s="33"/>
      <c r="M35532" s="24"/>
    </row>
    <row r="35533" spans="1:13" x14ac:dyDescent="0.2">
      <c r="A35533" s="289"/>
      <c r="I35533"/>
      <c r="J35533"/>
      <c r="L35533" s="33"/>
      <c r="M35533" s="24"/>
    </row>
    <row r="35534" spans="1:13" x14ac:dyDescent="0.2">
      <c r="A35534" s="289"/>
      <c r="I35534"/>
      <c r="J35534"/>
      <c r="L35534" s="33"/>
      <c r="M35534" s="24"/>
    </row>
    <row r="35535" spans="1:13" x14ac:dyDescent="0.2">
      <c r="A35535" s="289"/>
      <c r="I35535"/>
      <c r="J35535"/>
      <c r="L35535" s="33"/>
      <c r="M35535" s="24"/>
    </row>
    <row r="35536" spans="1:13" x14ac:dyDescent="0.2">
      <c r="A35536" s="289"/>
      <c r="I35536"/>
      <c r="J35536"/>
      <c r="L35536" s="33"/>
      <c r="M35536" s="24"/>
    </row>
    <row r="35537" spans="1:13" x14ac:dyDescent="0.2">
      <c r="A35537" s="289"/>
      <c r="I35537"/>
      <c r="J35537"/>
      <c r="L35537" s="33"/>
      <c r="M35537" s="24"/>
    </row>
    <row r="35538" spans="1:13" x14ac:dyDescent="0.2">
      <c r="A35538" s="289"/>
      <c r="I35538"/>
      <c r="J35538"/>
      <c r="L35538" s="33"/>
      <c r="M35538" s="24"/>
    </row>
    <row r="35539" spans="1:13" x14ac:dyDescent="0.2">
      <c r="A35539" s="289"/>
      <c r="I35539"/>
      <c r="J35539"/>
      <c r="L35539" s="33"/>
      <c r="M35539" s="24"/>
    </row>
    <row r="35540" spans="1:13" x14ac:dyDescent="0.2">
      <c r="A35540" s="289"/>
      <c r="I35540"/>
      <c r="J35540"/>
      <c r="L35540" s="33"/>
      <c r="M35540" s="24"/>
    </row>
    <row r="35541" spans="1:13" x14ac:dyDescent="0.2">
      <c r="A35541" s="289"/>
      <c r="I35541"/>
      <c r="J35541"/>
      <c r="L35541" s="33"/>
      <c r="M35541" s="24"/>
    </row>
    <row r="35542" spans="1:13" x14ac:dyDescent="0.2">
      <c r="A35542" s="289"/>
      <c r="I35542"/>
      <c r="J35542"/>
      <c r="L35542" s="33"/>
      <c r="M35542" s="24"/>
    </row>
    <row r="35543" spans="1:13" x14ac:dyDescent="0.2">
      <c r="A35543" s="289"/>
      <c r="I35543"/>
      <c r="J35543"/>
      <c r="L35543" s="33"/>
      <c r="M35543" s="24"/>
    </row>
    <row r="35544" spans="1:13" x14ac:dyDescent="0.2">
      <c r="A35544" s="289"/>
      <c r="I35544"/>
      <c r="J35544"/>
      <c r="L35544" s="33"/>
      <c r="M35544" s="24"/>
    </row>
    <row r="35545" spans="1:13" x14ac:dyDescent="0.2">
      <c r="A35545" s="289"/>
      <c r="I35545"/>
      <c r="J35545"/>
      <c r="L35545" s="33"/>
      <c r="M35545" s="24"/>
    </row>
    <row r="35546" spans="1:13" x14ac:dyDescent="0.2">
      <c r="A35546" s="289"/>
      <c r="I35546"/>
      <c r="J35546"/>
      <c r="L35546" s="33"/>
      <c r="M35546" s="24"/>
    </row>
    <row r="35547" spans="1:13" x14ac:dyDescent="0.2">
      <c r="A35547" s="289"/>
      <c r="I35547"/>
      <c r="J35547"/>
      <c r="L35547" s="33"/>
      <c r="M35547" s="24"/>
    </row>
    <row r="35548" spans="1:13" x14ac:dyDescent="0.2">
      <c r="A35548" s="289"/>
      <c r="I35548"/>
      <c r="J35548"/>
      <c r="L35548" s="33"/>
      <c r="M35548" s="24"/>
    </row>
    <row r="35549" spans="1:13" x14ac:dyDescent="0.2">
      <c r="A35549" s="289"/>
      <c r="I35549"/>
      <c r="J35549"/>
      <c r="L35549" s="33"/>
      <c r="M35549" s="24"/>
    </row>
    <row r="35550" spans="1:13" x14ac:dyDescent="0.2">
      <c r="A35550" s="289"/>
      <c r="I35550"/>
      <c r="J35550"/>
      <c r="L35550" s="33"/>
      <c r="M35550" s="24"/>
    </row>
    <row r="35551" spans="1:13" x14ac:dyDescent="0.2">
      <c r="A35551" s="289"/>
      <c r="I35551"/>
      <c r="J35551"/>
      <c r="L35551" s="33"/>
      <c r="M35551" s="24"/>
    </row>
    <row r="35552" spans="1:13" x14ac:dyDescent="0.2">
      <c r="A35552" s="289"/>
      <c r="I35552"/>
      <c r="J35552"/>
      <c r="L35552" s="33"/>
      <c r="M35552" s="24"/>
    </row>
    <row r="35553" spans="1:13" x14ac:dyDescent="0.2">
      <c r="A35553" s="289"/>
      <c r="I35553"/>
      <c r="J35553"/>
      <c r="L35553" s="33"/>
      <c r="M35553" s="24"/>
    </row>
    <row r="35554" spans="1:13" x14ac:dyDescent="0.2">
      <c r="A35554" s="289"/>
      <c r="I35554"/>
      <c r="J35554"/>
      <c r="L35554" s="33"/>
      <c r="M35554" s="24"/>
    </row>
    <row r="35555" spans="1:13" x14ac:dyDescent="0.2">
      <c r="A35555" s="289"/>
      <c r="I35555"/>
      <c r="J35555"/>
      <c r="L35555" s="33"/>
      <c r="M35555" s="24"/>
    </row>
    <row r="35556" spans="1:13" x14ac:dyDescent="0.2">
      <c r="A35556" s="289"/>
      <c r="I35556"/>
      <c r="J35556"/>
      <c r="L35556" s="33"/>
      <c r="M35556" s="24"/>
    </row>
    <row r="35557" spans="1:13" x14ac:dyDescent="0.2">
      <c r="A35557" s="289"/>
      <c r="I35557"/>
      <c r="J35557"/>
      <c r="L35557" s="33"/>
      <c r="M35557" s="24"/>
    </row>
    <row r="35558" spans="1:13" x14ac:dyDescent="0.2">
      <c r="A35558" s="289"/>
      <c r="I35558"/>
      <c r="J35558"/>
      <c r="L35558" s="33"/>
      <c r="M35558" s="24"/>
    </row>
    <row r="35559" spans="1:13" x14ac:dyDescent="0.2">
      <c r="A35559" s="289"/>
      <c r="I35559"/>
      <c r="J35559"/>
      <c r="L35559" s="33"/>
      <c r="M35559" s="24"/>
    </row>
    <row r="35560" spans="1:13" x14ac:dyDescent="0.2">
      <c r="A35560" s="289"/>
      <c r="I35560"/>
      <c r="J35560"/>
      <c r="L35560" s="33"/>
      <c r="M35560" s="24"/>
    </row>
    <row r="35561" spans="1:13" x14ac:dyDescent="0.2">
      <c r="A35561" s="289"/>
      <c r="I35561"/>
      <c r="J35561"/>
      <c r="L35561" s="33"/>
      <c r="M35561" s="24"/>
    </row>
    <row r="35562" spans="1:13" x14ac:dyDescent="0.2">
      <c r="A35562" s="289"/>
      <c r="I35562"/>
      <c r="J35562"/>
      <c r="L35562" s="33"/>
      <c r="M35562" s="24"/>
    </row>
    <row r="35563" spans="1:13" x14ac:dyDescent="0.2">
      <c r="A35563" s="289"/>
      <c r="I35563"/>
      <c r="J35563"/>
      <c r="L35563" s="33"/>
      <c r="M35563" s="24"/>
    </row>
    <row r="35564" spans="1:13" x14ac:dyDescent="0.2">
      <c r="A35564" s="289"/>
      <c r="I35564"/>
      <c r="J35564"/>
      <c r="L35564" s="33"/>
      <c r="M35564" s="24"/>
    </row>
    <row r="35565" spans="1:13" x14ac:dyDescent="0.2">
      <c r="A35565" s="289"/>
      <c r="I35565"/>
      <c r="J35565"/>
      <c r="L35565" s="33"/>
      <c r="M35565" s="24"/>
    </row>
    <row r="35566" spans="1:13" x14ac:dyDescent="0.2">
      <c r="A35566" s="289"/>
      <c r="I35566"/>
      <c r="J35566"/>
      <c r="L35566" s="33"/>
      <c r="M35566" s="24"/>
    </row>
    <row r="35567" spans="1:13" x14ac:dyDescent="0.2">
      <c r="A35567" s="289"/>
      <c r="I35567"/>
      <c r="J35567"/>
      <c r="L35567" s="33"/>
      <c r="M35567" s="24"/>
    </row>
    <row r="35568" spans="1:13" x14ac:dyDescent="0.2">
      <c r="A35568" s="289"/>
      <c r="I35568"/>
      <c r="J35568"/>
      <c r="L35568" s="33"/>
      <c r="M35568" s="24"/>
    </row>
    <row r="35569" spans="1:13" x14ac:dyDescent="0.2">
      <c r="A35569" s="289"/>
      <c r="I35569"/>
      <c r="J35569"/>
      <c r="L35569" s="33"/>
      <c r="M35569" s="24"/>
    </row>
    <row r="35570" spans="1:13" x14ac:dyDescent="0.2">
      <c r="A35570" s="289"/>
      <c r="I35570"/>
      <c r="J35570"/>
      <c r="L35570" s="33"/>
      <c r="M35570" s="24"/>
    </row>
    <row r="35571" spans="1:13" x14ac:dyDescent="0.2">
      <c r="A35571" s="289"/>
      <c r="I35571"/>
      <c r="J35571"/>
      <c r="L35571" s="33"/>
      <c r="M35571" s="24"/>
    </row>
    <row r="35572" spans="1:13" x14ac:dyDescent="0.2">
      <c r="A35572" s="289"/>
      <c r="I35572"/>
      <c r="J35572"/>
      <c r="L35572" s="33"/>
      <c r="M35572" s="24"/>
    </row>
    <row r="35573" spans="1:13" x14ac:dyDescent="0.2">
      <c r="A35573" s="289"/>
      <c r="I35573"/>
      <c r="J35573"/>
      <c r="L35573" s="33"/>
      <c r="M35573" s="24"/>
    </row>
    <row r="35574" spans="1:13" x14ac:dyDescent="0.2">
      <c r="A35574" s="289"/>
      <c r="I35574"/>
      <c r="J35574"/>
      <c r="L35574" s="33"/>
      <c r="M35574" s="24"/>
    </row>
    <row r="35575" spans="1:13" x14ac:dyDescent="0.2">
      <c r="A35575" s="289"/>
      <c r="I35575"/>
      <c r="J35575"/>
      <c r="L35575" s="33"/>
      <c r="M35575" s="24"/>
    </row>
    <row r="35576" spans="1:13" x14ac:dyDescent="0.2">
      <c r="A35576" s="289"/>
      <c r="I35576"/>
      <c r="J35576"/>
      <c r="L35576" s="33"/>
      <c r="M35576" s="24"/>
    </row>
    <row r="35577" spans="1:13" x14ac:dyDescent="0.2">
      <c r="A35577" s="289"/>
      <c r="I35577"/>
      <c r="J35577"/>
      <c r="L35577" s="33"/>
      <c r="M35577" s="24"/>
    </row>
    <row r="35578" spans="1:13" x14ac:dyDescent="0.2">
      <c r="A35578" s="289"/>
      <c r="I35578"/>
      <c r="J35578"/>
      <c r="L35578" s="33"/>
      <c r="M35578" s="24"/>
    </row>
    <row r="35579" spans="1:13" x14ac:dyDescent="0.2">
      <c r="A35579" s="289"/>
      <c r="I35579"/>
      <c r="J35579"/>
      <c r="L35579" s="33"/>
      <c r="M35579" s="24"/>
    </row>
    <row r="35580" spans="1:13" x14ac:dyDescent="0.2">
      <c r="A35580" s="289"/>
      <c r="I35580"/>
      <c r="J35580"/>
      <c r="L35580" s="33"/>
      <c r="M35580" s="24"/>
    </row>
    <row r="35581" spans="1:13" x14ac:dyDescent="0.2">
      <c r="A35581" s="289"/>
      <c r="I35581"/>
      <c r="J35581"/>
      <c r="L35581" s="33"/>
      <c r="M35581" s="24"/>
    </row>
    <row r="35582" spans="1:13" x14ac:dyDescent="0.2">
      <c r="A35582" s="289"/>
      <c r="I35582"/>
      <c r="J35582"/>
      <c r="L35582" s="33"/>
      <c r="M35582" s="24"/>
    </row>
    <row r="35583" spans="1:13" x14ac:dyDescent="0.2">
      <c r="A35583" s="289"/>
      <c r="I35583"/>
      <c r="J35583"/>
      <c r="L35583" s="33"/>
      <c r="M35583" s="24"/>
    </row>
    <row r="35584" spans="1:13" x14ac:dyDescent="0.2">
      <c r="A35584" s="289"/>
      <c r="I35584"/>
      <c r="J35584"/>
      <c r="L35584" s="33"/>
      <c r="M35584" s="24"/>
    </row>
    <row r="35585" spans="1:13" x14ac:dyDescent="0.2">
      <c r="A35585" s="289"/>
      <c r="I35585"/>
      <c r="J35585"/>
      <c r="L35585" s="33"/>
      <c r="M35585" s="24"/>
    </row>
    <row r="35586" spans="1:13" x14ac:dyDescent="0.2">
      <c r="A35586" s="289"/>
      <c r="I35586"/>
      <c r="J35586"/>
      <c r="L35586" s="33"/>
      <c r="M35586" s="24"/>
    </row>
    <row r="35587" spans="1:13" x14ac:dyDescent="0.2">
      <c r="A35587" s="289"/>
      <c r="I35587"/>
      <c r="J35587"/>
      <c r="L35587" s="33"/>
      <c r="M35587" s="24"/>
    </row>
    <row r="35588" spans="1:13" x14ac:dyDescent="0.2">
      <c r="A35588" s="289"/>
      <c r="I35588"/>
      <c r="J35588"/>
      <c r="L35588" s="33"/>
      <c r="M35588" s="24"/>
    </row>
    <row r="35589" spans="1:13" x14ac:dyDescent="0.2">
      <c r="A35589" s="289"/>
      <c r="I35589"/>
      <c r="J35589"/>
      <c r="L35589" s="33"/>
      <c r="M35589" s="24"/>
    </row>
    <row r="35590" spans="1:13" x14ac:dyDescent="0.2">
      <c r="A35590" s="289"/>
      <c r="I35590"/>
      <c r="J35590"/>
      <c r="L35590" s="33"/>
      <c r="M35590" s="24"/>
    </row>
    <row r="35591" spans="1:13" x14ac:dyDescent="0.2">
      <c r="A35591" s="289"/>
      <c r="I35591"/>
      <c r="J35591"/>
      <c r="L35591" s="33"/>
      <c r="M35591" s="24"/>
    </row>
    <row r="35592" spans="1:13" x14ac:dyDescent="0.2">
      <c r="A35592" s="289"/>
      <c r="I35592"/>
      <c r="J35592"/>
      <c r="L35592" s="33"/>
      <c r="M35592" s="24"/>
    </row>
    <row r="35593" spans="1:13" x14ac:dyDescent="0.2">
      <c r="A35593" s="289"/>
      <c r="I35593"/>
      <c r="J35593"/>
      <c r="L35593" s="33"/>
      <c r="M35593" s="24"/>
    </row>
    <row r="35594" spans="1:13" x14ac:dyDescent="0.2">
      <c r="A35594" s="289"/>
      <c r="I35594"/>
      <c r="J35594"/>
      <c r="L35594" s="33"/>
      <c r="M35594" s="24"/>
    </row>
    <row r="35595" spans="1:13" x14ac:dyDescent="0.2">
      <c r="A35595" s="289"/>
      <c r="I35595"/>
      <c r="J35595"/>
      <c r="L35595" s="33"/>
      <c r="M35595" s="24"/>
    </row>
    <row r="35596" spans="1:13" x14ac:dyDescent="0.2">
      <c r="A35596" s="289"/>
      <c r="I35596"/>
      <c r="J35596"/>
      <c r="L35596" s="33"/>
      <c r="M35596" s="24"/>
    </row>
    <row r="35597" spans="1:13" x14ac:dyDescent="0.2">
      <c r="A35597" s="289"/>
      <c r="I35597"/>
      <c r="J35597"/>
      <c r="L35597" s="33"/>
      <c r="M35597" s="24"/>
    </row>
    <row r="35598" spans="1:13" x14ac:dyDescent="0.2">
      <c r="A35598" s="289"/>
      <c r="I35598"/>
      <c r="J35598"/>
      <c r="L35598" s="33"/>
      <c r="M35598" s="24"/>
    </row>
    <row r="35599" spans="1:13" x14ac:dyDescent="0.2">
      <c r="A35599" s="289"/>
      <c r="I35599"/>
      <c r="J35599"/>
      <c r="L35599" s="33"/>
      <c r="M35599" s="24"/>
    </row>
    <row r="35600" spans="1:13" x14ac:dyDescent="0.2">
      <c r="A35600" s="289"/>
      <c r="I35600"/>
      <c r="J35600"/>
      <c r="L35600" s="33"/>
      <c r="M35600" s="24"/>
    </row>
    <row r="35601" spans="1:13" x14ac:dyDescent="0.2">
      <c r="A35601" s="289"/>
      <c r="I35601"/>
      <c r="J35601"/>
      <c r="L35601" s="33"/>
      <c r="M35601" s="24"/>
    </row>
    <row r="35602" spans="1:13" x14ac:dyDescent="0.2">
      <c r="A35602" s="289"/>
      <c r="I35602"/>
      <c r="J35602"/>
      <c r="L35602" s="33"/>
      <c r="M35602" s="24"/>
    </row>
    <row r="35603" spans="1:13" x14ac:dyDescent="0.2">
      <c r="A35603" s="289"/>
      <c r="I35603"/>
      <c r="J35603"/>
      <c r="L35603" s="33"/>
      <c r="M35603" s="24"/>
    </row>
    <row r="35604" spans="1:13" x14ac:dyDescent="0.2">
      <c r="A35604" s="289"/>
      <c r="I35604"/>
      <c r="J35604"/>
      <c r="L35604" s="33"/>
      <c r="M35604" s="24"/>
    </row>
    <row r="35605" spans="1:13" x14ac:dyDescent="0.2">
      <c r="A35605" s="289"/>
      <c r="I35605"/>
      <c r="J35605"/>
      <c r="L35605" s="33"/>
      <c r="M35605" s="24"/>
    </row>
    <row r="35606" spans="1:13" x14ac:dyDescent="0.2">
      <c r="A35606" s="289"/>
      <c r="I35606"/>
      <c r="J35606"/>
      <c r="L35606" s="33"/>
      <c r="M35606" s="24"/>
    </row>
    <row r="35607" spans="1:13" x14ac:dyDescent="0.2">
      <c r="A35607" s="289"/>
      <c r="I35607"/>
      <c r="J35607"/>
      <c r="L35607" s="33"/>
      <c r="M35607" s="24"/>
    </row>
    <row r="35608" spans="1:13" x14ac:dyDescent="0.2">
      <c r="A35608" s="289"/>
      <c r="I35608"/>
      <c r="J35608"/>
      <c r="L35608" s="33"/>
      <c r="M35608" s="24"/>
    </row>
    <row r="35609" spans="1:13" x14ac:dyDescent="0.2">
      <c r="A35609" s="289"/>
      <c r="I35609"/>
      <c r="J35609"/>
      <c r="L35609" s="33"/>
      <c r="M35609" s="24"/>
    </row>
    <row r="35610" spans="1:13" x14ac:dyDescent="0.2">
      <c r="A35610" s="289"/>
      <c r="I35610"/>
      <c r="J35610"/>
      <c r="L35610" s="33"/>
      <c r="M35610" s="24"/>
    </row>
    <row r="35611" spans="1:13" x14ac:dyDescent="0.2">
      <c r="A35611" s="289"/>
      <c r="I35611"/>
      <c r="J35611"/>
      <c r="L35611" s="33"/>
      <c r="M35611" s="24"/>
    </row>
    <row r="35612" spans="1:13" x14ac:dyDescent="0.2">
      <c r="A35612" s="289"/>
      <c r="I35612"/>
      <c r="J35612"/>
      <c r="L35612" s="33"/>
      <c r="M35612" s="24"/>
    </row>
    <row r="35613" spans="1:13" x14ac:dyDescent="0.2">
      <c r="A35613" s="289"/>
      <c r="I35613"/>
      <c r="J35613"/>
      <c r="L35613" s="33"/>
      <c r="M35613" s="24"/>
    </row>
    <row r="35614" spans="1:13" x14ac:dyDescent="0.2">
      <c r="A35614" s="289"/>
      <c r="I35614"/>
      <c r="J35614"/>
      <c r="L35614" s="33"/>
      <c r="M35614" s="24"/>
    </row>
    <row r="35615" spans="1:13" x14ac:dyDescent="0.2">
      <c r="A35615" s="289"/>
      <c r="I35615"/>
      <c r="J35615"/>
      <c r="L35615" s="33"/>
      <c r="M35615" s="24"/>
    </row>
    <row r="35616" spans="1:13" x14ac:dyDescent="0.2">
      <c r="A35616" s="289"/>
      <c r="I35616"/>
      <c r="J35616"/>
      <c r="L35616" s="33"/>
      <c r="M35616" s="24"/>
    </row>
    <row r="35617" spans="1:13" x14ac:dyDescent="0.2">
      <c r="A35617" s="289"/>
      <c r="I35617"/>
      <c r="J35617"/>
      <c r="L35617" s="33"/>
      <c r="M35617" s="24"/>
    </row>
    <row r="35618" spans="1:13" x14ac:dyDescent="0.2">
      <c r="A35618" s="289"/>
      <c r="I35618"/>
      <c r="J35618"/>
      <c r="L35618" s="33"/>
      <c r="M35618" s="24"/>
    </row>
    <row r="35619" spans="1:13" x14ac:dyDescent="0.2">
      <c r="A35619" s="289"/>
      <c r="I35619"/>
      <c r="J35619"/>
      <c r="L35619" s="33"/>
      <c r="M35619" s="24"/>
    </row>
    <row r="35620" spans="1:13" x14ac:dyDescent="0.2">
      <c r="A35620" s="289"/>
      <c r="I35620"/>
      <c r="J35620"/>
      <c r="L35620" s="33"/>
      <c r="M35620" s="24"/>
    </row>
    <row r="35621" spans="1:13" x14ac:dyDescent="0.2">
      <c r="A35621" s="289"/>
      <c r="I35621"/>
      <c r="J35621"/>
      <c r="L35621" s="33"/>
      <c r="M35621" s="24"/>
    </row>
    <row r="35622" spans="1:13" x14ac:dyDescent="0.2">
      <c r="A35622" s="289"/>
      <c r="I35622"/>
      <c r="J35622"/>
      <c r="L35622" s="33"/>
      <c r="M35622" s="24"/>
    </row>
    <row r="35623" spans="1:13" x14ac:dyDescent="0.2">
      <c r="A35623" s="289"/>
      <c r="I35623"/>
      <c r="J35623"/>
      <c r="L35623" s="33"/>
      <c r="M35623" s="24"/>
    </row>
    <row r="35624" spans="1:13" x14ac:dyDescent="0.2">
      <c r="A35624" s="289"/>
      <c r="I35624"/>
      <c r="J35624"/>
      <c r="L35624" s="33"/>
      <c r="M35624" s="24"/>
    </row>
    <row r="35625" spans="1:13" x14ac:dyDescent="0.2">
      <c r="A35625" s="289"/>
      <c r="I35625"/>
      <c r="J35625"/>
      <c r="L35625" s="33"/>
      <c r="M35625" s="24"/>
    </row>
    <row r="35626" spans="1:13" x14ac:dyDescent="0.2">
      <c r="A35626" s="289"/>
      <c r="I35626"/>
      <c r="J35626"/>
      <c r="L35626" s="33"/>
      <c r="M35626" s="24"/>
    </row>
    <row r="35627" spans="1:13" x14ac:dyDescent="0.2">
      <c r="A35627" s="289"/>
      <c r="I35627"/>
      <c r="J35627"/>
      <c r="L35627" s="33"/>
      <c r="M35627" s="24"/>
    </row>
    <row r="35628" spans="1:13" x14ac:dyDescent="0.2">
      <c r="A35628" s="289"/>
      <c r="I35628"/>
      <c r="J35628"/>
      <c r="L35628" s="33"/>
      <c r="M35628" s="24"/>
    </row>
    <row r="35629" spans="1:13" x14ac:dyDescent="0.2">
      <c r="A35629" s="289"/>
      <c r="I35629"/>
      <c r="J35629"/>
      <c r="L35629" s="33"/>
      <c r="M35629" s="24"/>
    </row>
    <row r="35630" spans="1:13" x14ac:dyDescent="0.2">
      <c r="A35630" s="289"/>
      <c r="I35630"/>
      <c r="J35630"/>
      <c r="L35630" s="33"/>
      <c r="M35630" s="24"/>
    </row>
    <row r="35631" spans="1:13" x14ac:dyDescent="0.2">
      <c r="A35631" s="289"/>
      <c r="I35631"/>
      <c r="J35631"/>
      <c r="L35631" s="33"/>
      <c r="M35631" s="24"/>
    </row>
    <row r="35632" spans="1:13" x14ac:dyDescent="0.2">
      <c r="A35632" s="289"/>
      <c r="I35632"/>
      <c r="J35632"/>
      <c r="L35632" s="33"/>
      <c r="M35632" s="24"/>
    </row>
    <row r="35633" spans="1:13" x14ac:dyDescent="0.2">
      <c r="A35633" s="289"/>
      <c r="I35633"/>
      <c r="J35633"/>
      <c r="L35633" s="33"/>
      <c r="M35633" s="24"/>
    </row>
    <row r="35634" spans="1:13" x14ac:dyDescent="0.2">
      <c r="A35634" s="289"/>
      <c r="I35634"/>
      <c r="J35634"/>
      <c r="L35634" s="33"/>
      <c r="M35634" s="24"/>
    </row>
    <row r="35635" spans="1:13" x14ac:dyDescent="0.2">
      <c r="A35635" s="289"/>
      <c r="I35635"/>
      <c r="J35635"/>
      <c r="L35635" s="33"/>
      <c r="M35635" s="24"/>
    </row>
    <row r="35636" spans="1:13" x14ac:dyDescent="0.2">
      <c r="A35636" s="289"/>
      <c r="I35636"/>
      <c r="J35636"/>
      <c r="L35636" s="33"/>
      <c r="M35636" s="24"/>
    </row>
    <row r="35637" spans="1:13" x14ac:dyDescent="0.2">
      <c r="A35637" s="289"/>
      <c r="I35637"/>
      <c r="J35637"/>
      <c r="L35637" s="33"/>
      <c r="M35637" s="24"/>
    </row>
    <row r="35638" spans="1:13" x14ac:dyDescent="0.2">
      <c r="A35638" s="289"/>
      <c r="I35638"/>
      <c r="J35638"/>
      <c r="L35638" s="33"/>
      <c r="M35638" s="24"/>
    </row>
    <row r="35639" spans="1:13" x14ac:dyDescent="0.2">
      <c r="A35639" s="289"/>
      <c r="I35639"/>
      <c r="J35639"/>
      <c r="L35639" s="33"/>
      <c r="M35639" s="24"/>
    </row>
    <row r="35640" spans="1:13" x14ac:dyDescent="0.2">
      <c r="A35640" s="289"/>
      <c r="I35640"/>
      <c r="J35640"/>
      <c r="L35640" s="33"/>
      <c r="M35640" s="24"/>
    </row>
    <row r="35641" spans="1:13" x14ac:dyDescent="0.2">
      <c r="A35641" s="289"/>
      <c r="I35641"/>
      <c r="J35641"/>
      <c r="L35641" s="33"/>
      <c r="M35641" s="24"/>
    </row>
    <row r="35642" spans="1:13" x14ac:dyDescent="0.2">
      <c r="A35642" s="289"/>
      <c r="I35642"/>
      <c r="J35642"/>
      <c r="L35642" s="33"/>
      <c r="M35642" s="24"/>
    </row>
    <row r="35643" spans="1:13" x14ac:dyDescent="0.2">
      <c r="A35643" s="289"/>
      <c r="I35643"/>
      <c r="J35643"/>
      <c r="L35643" s="33"/>
      <c r="M35643" s="24"/>
    </row>
    <row r="35644" spans="1:13" x14ac:dyDescent="0.2">
      <c r="A35644" s="289"/>
      <c r="I35644"/>
      <c r="J35644"/>
      <c r="L35644" s="33"/>
      <c r="M35644" s="24"/>
    </row>
    <row r="35645" spans="1:13" x14ac:dyDescent="0.2">
      <c r="A35645" s="289"/>
      <c r="I35645"/>
      <c r="J35645"/>
      <c r="L35645" s="33"/>
      <c r="M35645" s="24"/>
    </row>
    <row r="35646" spans="1:13" x14ac:dyDescent="0.2">
      <c r="A35646" s="289"/>
      <c r="I35646"/>
      <c r="J35646"/>
      <c r="L35646" s="33"/>
      <c r="M35646" s="24"/>
    </row>
    <row r="35647" spans="1:13" x14ac:dyDescent="0.2">
      <c r="A35647" s="289"/>
      <c r="I35647"/>
      <c r="J35647"/>
      <c r="L35647" s="33"/>
      <c r="M35647" s="24"/>
    </row>
    <row r="35648" spans="1:13" x14ac:dyDescent="0.2">
      <c r="A35648" s="289"/>
      <c r="I35648"/>
      <c r="J35648"/>
      <c r="L35648" s="33"/>
      <c r="M35648" s="24"/>
    </row>
    <row r="35649" spans="1:13" x14ac:dyDescent="0.2">
      <c r="A35649" s="289"/>
      <c r="I35649"/>
      <c r="J35649"/>
      <c r="L35649" s="33"/>
      <c r="M35649" s="24"/>
    </row>
    <row r="35650" spans="1:13" x14ac:dyDescent="0.2">
      <c r="A35650" s="289"/>
      <c r="I35650"/>
      <c r="J35650"/>
      <c r="L35650" s="33"/>
      <c r="M35650" s="24"/>
    </row>
    <row r="35651" spans="1:13" x14ac:dyDescent="0.2">
      <c r="A35651" s="289"/>
      <c r="I35651"/>
      <c r="J35651"/>
      <c r="L35651" s="33"/>
      <c r="M35651" s="24"/>
    </row>
    <row r="35652" spans="1:13" x14ac:dyDescent="0.2">
      <c r="A35652" s="289"/>
      <c r="I35652"/>
      <c r="J35652"/>
      <c r="L35652" s="33"/>
      <c r="M35652" s="24"/>
    </row>
    <row r="35653" spans="1:13" x14ac:dyDescent="0.2">
      <c r="A35653" s="289"/>
      <c r="I35653"/>
      <c r="J35653"/>
      <c r="L35653" s="33"/>
      <c r="M35653" s="24"/>
    </row>
    <row r="35654" spans="1:13" x14ac:dyDescent="0.2">
      <c r="A35654" s="289"/>
      <c r="I35654"/>
      <c r="J35654"/>
      <c r="L35654" s="33"/>
      <c r="M35654" s="24"/>
    </row>
    <row r="35655" spans="1:13" x14ac:dyDescent="0.2">
      <c r="A35655" s="289"/>
      <c r="I35655"/>
      <c r="J35655"/>
      <c r="L35655" s="33"/>
      <c r="M35655" s="24"/>
    </row>
    <row r="35656" spans="1:13" x14ac:dyDescent="0.2">
      <c r="A35656" s="289"/>
      <c r="I35656"/>
      <c r="J35656"/>
      <c r="L35656" s="33"/>
      <c r="M35656" s="24"/>
    </row>
    <row r="35657" spans="1:13" x14ac:dyDescent="0.2">
      <c r="A35657" s="289"/>
      <c r="I35657"/>
      <c r="J35657"/>
      <c r="L35657" s="33"/>
      <c r="M35657" s="24"/>
    </row>
    <row r="35658" spans="1:13" x14ac:dyDescent="0.2">
      <c r="A35658" s="289"/>
      <c r="I35658"/>
      <c r="J35658"/>
      <c r="L35658" s="33"/>
      <c r="M35658" s="24"/>
    </row>
    <row r="35659" spans="1:13" x14ac:dyDescent="0.2">
      <c r="A35659" s="289"/>
      <c r="I35659"/>
      <c r="J35659"/>
      <c r="L35659" s="33"/>
      <c r="M35659" s="24"/>
    </row>
    <row r="35660" spans="1:13" x14ac:dyDescent="0.2">
      <c r="A35660" s="289"/>
      <c r="I35660"/>
      <c r="J35660"/>
      <c r="L35660" s="33"/>
      <c r="M35660" s="24"/>
    </row>
    <row r="35661" spans="1:13" x14ac:dyDescent="0.2">
      <c r="A35661" s="289"/>
      <c r="I35661"/>
      <c r="J35661"/>
      <c r="L35661" s="33"/>
      <c r="M35661" s="24"/>
    </row>
    <row r="35662" spans="1:13" x14ac:dyDescent="0.2">
      <c r="A35662" s="289"/>
      <c r="I35662"/>
      <c r="J35662"/>
      <c r="L35662" s="33"/>
      <c r="M35662" s="24"/>
    </row>
    <row r="35663" spans="1:13" x14ac:dyDescent="0.2">
      <c r="A35663" s="289"/>
      <c r="I35663"/>
      <c r="J35663"/>
      <c r="L35663" s="33"/>
      <c r="M35663" s="24"/>
    </row>
    <row r="35664" spans="1:13" x14ac:dyDescent="0.2">
      <c r="A35664" s="289"/>
      <c r="I35664"/>
      <c r="J35664"/>
      <c r="L35664" s="33"/>
      <c r="M35664" s="24"/>
    </row>
    <row r="35665" spans="1:13" x14ac:dyDescent="0.2">
      <c r="A35665" s="289"/>
      <c r="I35665"/>
      <c r="J35665"/>
      <c r="L35665" s="33"/>
      <c r="M35665" s="24"/>
    </row>
    <row r="35666" spans="1:13" x14ac:dyDescent="0.2">
      <c r="A35666" s="289"/>
      <c r="I35666"/>
      <c r="J35666"/>
      <c r="L35666" s="33"/>
      <c r="M35666" s="24"/>
    </row>
    <row r="35667" spans="1:13" x14ac:dyDescent="0.2">
      <c r="A35667" s="289"/>
      <c r="I35667"/>
      <c r="J35667"/>
      <c r="L35667" s="33"/>
      <c r="M35667" s="24"/>
    </row>
    <row r="35668" spans="1:13" x14ac:dyDescent="0.2">
      <c r="A35668" s="289"/>
      <c r="I35668"/>
      <c r="J35668"/>
      <c r="L35668" s="33"/>
      <c r="M35668" s="24"/>
    </row>
    <row r="35669" spans="1:13" x14ac:dyDescent="0.2">
      <c r="A35669" s="289"/>
      <c r="I35669"/>
      <c r="J35669"/>
      <c r="L35669" s="33"/>
      <c r="M35669" s="24"/>
    </row>
    <row r="35670" spans="1:13" x14ac:dyDescent="0.2">
      <c r="A35670" s="289"/>
      <c r="I35670"/>
      <c r="J35670"/>
      <c r="L35670" s="33"/>
      <c r="M35670" s="24"/>
    </row>
    <row r="35671" spans="1:13" x14ac:dyDescent="0.2">
      <c r="A35671" s="289"/>
      <c r="I35671"/>
      <c r="J35671"/>
      <c r="L35671" s="33"/>
      <c r="M35671" s="24"/>
    </row>
    <row r="35672" spans="1:13" x14ac:dyDescent="0.2">
      <c r="A35672" s="289"/>
      <c r="I35672"/>
      <c r="J35672"/>
      <c r="L35672" s="33"/>
      <c r="M35672" s="24"/>
    </row>
    <row r="35673" spans="1:13" x14ac:dyDescent="0.2">
      <c r="A35673" s="289"/>
      <c r="I35673"/>
      <c r="J35673"/>
      <c r="L35673" s="33"/>
      <c r="M35673" s="24"/>
    </row>
    <row r="35674" spans="1:13" x14ac:dyDescent="0.2">
      <c r="A35674" s="289"/>
      <c r="I35674"/>
      <c r="J35674"/>
      <c r="L35674" s="33"/>
      <c r="M35674" s="24"/>
    </row>
    <row r="35675" spans="1:13" x14ac:dyDescent="0.2">
      <c r="A35675" s="289"/>
      <c r="I35675"/>
      <c r="J35675"/>
      <c r="L35675" s="33"/>
      <c r="M35675" s="24"/>
    </row>
    <row r="35676" spans="1:13" x14ac:dyDescent="0.2">
      <c r="A35676" s="289"/>
      <c r="I35676"/>
      <c r="J35676"/>
      <c r="L35676" s="33"/>
      <c r="M35676" s="24"/>
    </row>
    <row r="35677" spans="1:13" x14ac:dyDescent="0.2">
      <c r="A35677" s="289"/>
      <c r="I35677"/>
      <c r="J35677"/>
      <c r="L35677" s="33"/>
      <c r="M35677" s="24"/>
    </row>
    <row r="35678" spans="1:13" x14ac:dyDescent="0.2">
      <c r="A35678" s="289"/>
      <c r="I35678"/>
      <c r="J35678"/>
      <c r="L35678" s="33"/>
      <c r="M35678" s="24"/>
    </row>
    <row r="35679" spans="1:13" x14ac:dyDescent="0.2">
      <c r="A35679" s="289"/>
      <c r="I35679"/>
      <c r="J35679"/>
      <c r="L35679" s="33"/>
      <c r="M35679" s="24"/>
    </row>
    <row r="35680" spans="1:13" x14ac:dyDescent="0.2">
      <c r="A35680" s="289"/>
      <c r="I35680"/>
      <c r="J35680"/>
      <c r="L35680" s="33"/>
      <c r="M35680" s="24"/>
    </row>
    <row r="35681" spans="1:13" x14ac:dyDescent="0.2">
      <c r="A35681" s="289"/>
      <c r="I35681"/>
      <c r="J35681"/>
      <c r="L35681" s="33"/>
      <c r="M35681" s="24"/>
    </row>
    <row r="35682" spans="1:13" x14ac:dyDescent="0.2">
      <c r="A35682" s="289"/>
      <c r="I35682"/>
      <c r="J35682"/>
      <c r="L35682" s="33"/>
      <c r="M35682" s="24"/>
    </row>
    <row r="35683" spans="1:13" x14ac:dyDescent="0.2">
      <c r="A35683" s="289"/>
      <c r="I35683"/>
      <c r="J35683"/>
      <c r="L35683" s="33"/>
      <c r="M35683" s="24"/>
    </row>
    <row r="35684" spans="1:13" x14ac:dyDescent="0.2">
      <c r="A35684" s="289"/>
      <c r="I35684"/>
      <c r="J35684"/>
      <c r="L35684" s="33"/>
      <c r="M35684" s="24"/>
    </row>
    <row r="35685" spans="1:13" x14ac:dyDescent="0.2">
      <c r="A35685" s="289"/>
      <c r="I35685"/>
      <c r="J35685"/>
      <c r="L35685" s="33"/>
      <c r="M35685" s="24"/>
    </row>
    <row r="35686" spans="1:13" x14ac:dyDescent="0.2">
      <c r="A35686" s="289"/>
      <c r="I35686"/>
      <c r="J35686"/>
      <c r="L35686" s="33"/>
      <c r="M35686" s="24"/>
    </row>
    <row r="35687" spans="1:13" x14ac:dyDescent="0.2">
      <c r="A35687" s="289"/>
      <c r="I35687"/>
      <c r="J35687"/>
      <c r="L35687" s="33"/>
      <c r="M35687" s="24"/>
    </row>
    <row r="35688" spans="1:13" x14ac:dyDescent="0.2">
      <c r="A35688" s="289"/>
      <c r="I35688"/>
      <c r="J35688"/>
      <c r="L35688" s="33"/>
      <c r="M35688" s="24"/>
    </row>
    <row r="35689" spans="1:13" x14ac:dyDescent="0.2">
      <c r="A35689" s="289"/>
      <c r="I35689"/>
      <c r="J35689"/>
      <c r="L35689" s="33"/>
      <c r="M35689" s="24"/>
    </row>
    <row r="35690" spans="1:13" x14ac:dyDescent="0.2">
      <c r="A35690" s="289"/>
      <c r="I35690"/>
      <c r="J35690"/>
      <c r="L35690" s="33"/>
      <c r="M35690" s="24"/>
    </row>
    <row r="35691" spans="1:13" x14ac:dyDescent="0.2">
      <c r="A35691" s="289"/>
      <c r="I35691"/>
      <c r="J35691"/>
      <c r="L35691" s="33"/>
      <c r="M35691" s="24"/>
    </row>
    <row r="35692" spans="1:13" x14ac:dyDescent="0.2">
      <c r="A35692" s="289"/>
      <c r="I35692"/>
      <c r="J35692"/>
      <c r="L35692" s="33"/>
      <c r="M35692" s="24"/>
    </row>
    <row r="35693" spans="1:13" x14ac:dyDescent="0.2">
      <c r="A35693" s="289"/>
      <c r="I35693"/>
      <c r="J35693"/>
      <c r="L35693" s="33"/>
      <c r="M35693" s="24"/>
    </row>
    <row r="35694" spans="1:13" x14ac:dyDescent="0.2">
      <c r="A35694" s="289"/>
      <c r="I35694"/>
      <c r="J35694"/>
      <c r="L35694" s="33"/>
      <c r="M35694" s="24"/>
    </row>
    <row r="35695" spans="1:13" x14ac:dyDescent="0.2">
      <c r="A35695" s="289"/>
      <c r="I35695"/>
      <c r="J35695"/>
      <c r="L35695" s="33"/>
      <c r="M35695" s="24"/>
    </row>
    <row r="35696" spans="1:13" x14ac:dyDescent="0.2">
      <c r="A35696" s="289"/>
      <c r="I35696"/>
      <c r="J35696"/>
      <c r="L35696" s="33"/>
      <c r="M35696" s="24"/>
    </row>
    <row r="35697" spans="1:13" x14ac:dyDescent="0.2">
      <c r="A35697" s="289"/>
      <c r="I35697"/>
      <c r="J35697"/>
      <c r="L35697" s="33"/>
      <c r="M35697" s="24"/>
    </row>
    <row r="35698" spans="1:13" x14ac:dyDescent="0.2">
      <c r="A35698" s="289"/>
      <c r="I35698"/>
      <c r="J35698"/>
      <c r="L35698" s="33"/>
      <c r="M35698" s="24"/>
    </row>
    <row r="35699" spans="1:13" x14ac:dyDescent="0.2">
      <c r="A35699" s="289"/>
      <c r="I35699"/>
      <c r="J35699"/>
      <c r="L35699" s="33"/>
      <c r="M35699" s="24"/>
    </row>
    <row r="35700" spans="1:13" x14ac:dyDescent="0.2">
      <c r="A35700" s="289"/>
      <c r="I35700"/>
      <c r="J35700"/>
      <c r="L35700" s="33"/>
      <c r="M35700" s="24"/>
    </row>
    <row r="35701" spans="1:13" x14ac:dyDescent="0.2">
      <c r="A35701" s="289"/>
      <c r="I35701"/>
      <c r="J35701"/>
      <c r="L35701" s="33"/>
      <c r="M35701" s="24"/>
    </row>
    <row r="35702" spans="1:13" x14ac:dyDescent="0.2">
      <c r="A35702" s="289"/>
      <c r="I35702"/>
      <c r="J35702"/>
      <c r="L35702" s="33"/>
      <c r="M35702" s="24"/>
    </row>
    <row r="35703" spans="1:13" x14ac:dyDescent="0.2">
      <c r="A35703" s="289"/>
      <c r="I35703"/>
      <c r="J35703"/>
      <c r="L35703" s="33"/>
      <c r="M35703" s="24"/>
    </row>
    <row r="35704" spans="1:13" x14ac:dyDescent="0.2">
      <c r="A35704" s="289"/>
      <c r="I35704"/>
      <c r="J35704"/>
      <c r="L35704" s="33"/>
      <c r="M35704" s="24"/>
    </row>
    <row r="35705" spans="1:13" x14ac:dyDescent="0.2">
      <c r="A35705" s="289"/>
      <c r="I35705"/>
      <c r="J35705"/>
      <c r="L35705" s="33"/>
      <c r="M35705" s="24"/>
    </row>
    <row r="35706" spans="1:13" x14ac:dyDescent="0.2">
      <c r="A35706" s="289"/>
      <c r="I35706"/>
      <c r="J35706"/>
      <c r="L35706" s="33"/>
      <c r="M35706" s="24"/>
    </row>
    <row r="35707" spans="1:13" x14ac:dyDescent="0.2">
      <c r="A35707" s="289"/>
      <c r="I35707"/>
      <c r="J35707"/>
      <c r="L35707" s="33"/>
      <c r="M35707" s="24"/>
    </row>
    <row r="35708" spans="1:13" x14ac:dyDescent="0.2">
      <c r="A35708" s="289"/>
      <c r="I35708"/>
      <c r="J35708"/>
      <c r="L35708" s="33"/>
      <c r="M35708" s="24"/>
    </row>
    <row r="35709" spans="1:13" x14ac:dyDescent="0.2">
      <c r="A35709" s="289"/>
      <c r="I35709"/>
      <c r="J35709"/>
      <c r="L35709" s="33"/>
      <c r="M35709" s="24"/>
    </row>
    <row r="35710" spans="1:13" x14ac:dyDescent="0.2">
      <c r="A35710" s="289"/>
      <c r="I35710"/>
      <c r="J35710"/>
      <c r="L35710" s="33"/>
      <c r="M35710" s="24"/>
    </row>
    <row r="35711" spans="1:13" x14ac:dyDescent="0.2">
      <c r="A35711" s="289"/>
      <c r="I35711"/>
      <c r="J35711"/>
      <c r="L35711" s="33"/>
      <c r="M35711" s="24"/>
    </row>
    <row r="35712" spans="1:13" x14ac:dyDescent="0.2">
      <c r="A35712" s="289"/>
      <c r="I35712"/>
      <c r="J35712"/>
      <c r="L35712" s="33"/>
      <c r="M35712" s="24"/>
    </row>
    <row r="35713" spans="1:13" x14ac:dyDescent="0.2">
      <c r="A35713" s="289"/>
      <c r="I35713"/>
      <c r="J35713"/>
      <c r="L35713" s="33"/>
      <c r="M35713" s="24"/>
    </row>
    <row r="35714" spans="1:13" x14ac:dyDescent="0.2">
      <c r="A35714" s="289"/>
      <c r="I35714"/>
      <c r="J35714"/>
      <c r="L35714" s="33"/>
      <c r="M35714" s="24"/>
    </row>
    <row r="35715" spans="1:13" x14ac:dyDescent="0.2">
      <c r="A35715" s="289"/>
      <c r="I35715"/>
      <c r="J35715"/>
      <c r="L35715" s="33"/>
      <c r="M35715" s="24"/>
    </row>
    <row r="35716" spans="1:13" x14ac:dyDescent="0.2">
      <c r="A35716" s="289"/>
      <c r="I35716"/>
      <c r="J35716"/>
      <c r="L35716" s="33"/>
      <c r="M35716" s="24"/>
    </row>
    <row r="35717" spans="1:13" x14ac:dyDescent="0.2">
      <c r="A35717" s="289"/>
      <c r="I35717"/>
      <c r="J35717"/>
      <c r="L35717" s="33"/>
      <c r="M35717" s="24"/>
    </row>
    <row r="35718" spans="1:13" x14ac:dyDescent="0.2">
      <c r="A35718" s="289"/>
      <c r="I35718"/>
      <c r="J35718"/>
      <c r="L35718" s="33"/>
      <c r="M35718" s="24"/>
    </row>
    <row r="35719" spans="1:13" x14ac:dyDescent="0.2">
      <c r="A35719" s="289"/>
      <c r="I35719"/>
      <c r="J35719"/>
      <c r="L35719" s="33"/>
      <c r="M35719" s="24"/>
    </row>
    <row r="35720" spans="1:13" x14ac:dyDescent="0.2">
      <c r="A35720" s="289"/>
      <c r="I35720"/>
      <c r="J35720"/>
      <c r="L35720" s="33"/>
      <c r="M35720" s="24"/>
    </row>
    <row r="35721" spans="1:13" x14ac:dyDescent="0.2">
      <c r="A35721" s="289"/>
      <c r="I35721"/>
      <c r="J35721"/>
      <c r="L35721" s="33"/>
      <c r="M35721" s="24"/>
    </row>
    <row r="35722" spans="1:13" x14ac:dyDescent="0.2">
      <c r="A35722" s="289"/>
      <c r="I35722"/>
      <c r="J35722"/>
      <c r="L35722" s="33"/>
      <c r="M35722" s="24"/>
    </row>
    <row r="35723" spans="1:13" x14ac:dyDescent="0.2">
      <c r="A35723" s="289"/>
      <c r="I35723"/>
      <c r="J35723"/>
      <c r="L35723" s="33"/>
      <c r="M35723" s="24"/>
    </row>
    <row r="35724" spans="1:13" x14ac:dyDescent="0.2">
      <c r="A35724" s="289"/>
      <c r="I35724"/>
      <c r="J35724"/>
      <c r="L35724" s="33"/>
      <c r="M35724" s="24"/>
    </row>
    <row r="35725" spans="1:13" x14ac:dyDescent="0.2">
      <c r="A35725" s="289"/>
      <c r="I35725"/>
      <c r="J35725"/>
      <c r="L35725" s="33"/>
      <c r="M35725" s="24"/>
    </row>
    <row r="35726" spans="1:13" x14ac:dyDescent="0.2">
      <c r="A35726" s="289"/>
      <c r="I35726"/>
      <c r="J35726"/>
      <c r="L35726" s="33"/>
      <c r="M35726" s="24"/>
    </row>
    <row r="35727" spans="1:13" x14ac:dyDescent="0.2">
      <c r="A35727" s="289"/>
      <c r="I35727"/>
      <c r="J35727"/>
      <c r="L35727" s="33"/>
      <c r="M35727" s="24"/>
    </row>
    <row r="35728" spans="1:13" x14ac:dyDescent="0.2">
      <c r="A35728" s="289"/>
      <c r="I35728"/>
      <c r="J35728"/>
      <c r="L35728" s="33"/>
      <c r="M35728" s="24"/>
    </row>
    <row r="35729" spans="1:13" x14ac:dyDescent="0.2">
      <c r="A35729" s="289"/>
      <c r="I35729"/>
      <c r="J35729"/>
      <c r="L35729" s="33"/>
      <c r="M35729" s="24"/>
    </row>
    <row r="35730" spans="1:13" x14ac:dyDescent="0.2">
      <c r="A35730" s="289"/>
      <c r="I35730"/>
      <c r="J35730"/>
      <c r="L35730" s="33"/>
      <c r="M35730" s="24"/>
    </row>
    <row r="35731" spans="1:13" x14ac:dyDescent="0.2">
      <c r="A35731" s="289"/>
      <c r="I35731"/>
      <c r="J35731"/>
      <c r="L35731" s="33"/>
      <c r="M35731" s="24"/>
    </row>
    <row r="35732" spans="1:13" x14ac:dyDescent="0.2">
      <c r="A35732" s="289"/>
      <c r="I35732"/>
      <c r="J35732"/>
      <c r="L35732" s="33"/>
      <c r="M35732" s="24"/>
    </row>
    <row r="35733" spans="1:13" x14ac:dyDescent="0.2">
      <c r="A35733" s="289"/>
      <c r="I35733"/>
      <c r="J35733"/>
      <c r="L35733" s="33"/>
      <c r="M35733" s="24"/>
    </row>
    <row r="35734" spans="1:13" x14ac:dyDescent="0.2">
      <c r="A35734" s="289"/>
      <c r="I35734"/>
      <c r="J35734"/>
      <c r="L35734" s="33"/>
      <c r="M35734" s="24"/>
    </row>
    <row r="35735" spans="1:13" x14ac:dyDescent="0.2">
      <c r="A35735" s="289"/>
      <c r="I35735"/>
      <c r="J35735"/>
      <c r="L35735" s="33"/>
      <c r="M35735" s="24"/>
    </row>
    <row r="35736" spans="1:13" x14ac:dyDescent="0.2">
      <c r="A35736" s="289"/>
      <c r="I35736"/>
      <c r="J35736"/>
      <c r="L35736" s="33"/>
      <c r="M35736" s="24"/>
    </row>
    <row r="35737" spans="1:13" x14ac:dyDescent="0.2">
      <c r="A35737" s="289"/>
      <c r="I35737"/>
      <c r="J35737"/>
      <c r="L35737" s="33"/>
      <c r="M35737" s="24"/>
    </row>
    <row r="35738" spans="1:13" x14ac:dyDescent="0.2">
      <c r="A35738" s="289"/>
      <c r="I35738"/>
      <c r="J35738"/>
      <c r="L35738" s="33"/>
      <c r="M35738" s="24"/>
    </row>
    <row r="35739" spans="1:13" x14ac:dyDescent="0.2">
      <c r="A35739" s="289"/>
      <c r="I35739"/>
      <c r="J35739"/>
      <c r="L35739" s="33"/>
      <c r="M35739" s="24"/>
    </row>
    <row r="35740" spans="1:13" x14ac:dyDescent="0.2">
      <c r="A35740" s="289"/>
      <c r="I35740"/>
      <c r="J35740"/>
      <c r="L35740" s="33"/>
      <c r="M35740" s="24"/>
    </row>
    <row r="35741" spans="1:13" x14ac:dyDescent="0.2">
      <c r="A35741" s="289"/>
      <c r="I35741"/>
      <c r="J35741"/>
      <c r="L35741" s="33"/>
      <c r="M35741" s="24"/>
    </row>
    <row r="35742" spans="1:13" x14ac:dyDescent="0.2">
      <c r="A35742" s="289"/>
      <c r="I35742"/>
      <c r="J35742"/>
      <c r="L35742" s="33"/>
      <c r="M35742" s="24"/>
    </row>
    <row r="35743" spans="1:13" x14ac:dyDescent="0.2">
      <c r="A35743" s="289"/>
      <c r="I35743"/>
      <c r="J35743"/>
      <c r="L35743" s="33"/>
      <c r="M35743" s="24"/>
    </row>
    <row r="35744" spans="1:13" x14ac:dyDescent="0.2">
      <c r="A35744" s="289"/>
      <c r="I35744"/>
      <c r="J35744"/>
      <c r="L35744" s="33"/>
      <c r="M35744" s="24"/>
    </row>
    <row r="35745" spans="1:13" x14ac:dyDescent="0.2">
      <c r="A35745" s="289"/>
      <c r="I35745"/>
      <c r="J35745"/>
      <c r="L35745" s="33"/>
      <c r="M35745" s="24"/>
    </row>
    <row r="35746" spans="1:13" x14ac:dyDescent="0.2">
      <c r="A35746" s="289"/>
      <c r="I35746"/>
      <c r="J35746"/>
      <c r="L35746" s="33"/>
      <c r="M35746" s="24"/>
    </row>
    <row r="35747" spans="1:13" x14ac:dyDescent="0.2">
      <c r="A35747" s="289"/>
      <c r="I35747"/>
      <c r="J35747"/>
      <c r="L35747" s="33"/>
      <c r="M35747" s="24"/>
    </row>
    <row r="35748" spans="1:13" x14ac:dyDescent="0.2">
      <c r="A35748" s="289"/>
      <c r="I35748"/>
      <c r="J35748"/>
      <c r="L35748" s="33"/>
      <c r="M35748" s="24"/>
    </row>
    <row r="35749" spans="1:13" x14ac:dyDescent="0.2">
      <c r="A35749" s="289"/>
      <c r="I35749"/>
      <c r="J35749"/>
      <c r="L35749" s="33"/>
      <c r="M35749" s="24"/>
    </row>
    <row r="35750" spans="1:13" x14ac:dyDescent="0.2">
      <c r="A35750" s="289"/>
      <c r="I35750"/>
      <c r="J35750"/>
      <c r="L35750" s="33"/>
      <c r="M35750" s="24"/>
    </row>
    <row r="35751" spans="1:13" x14ac:dyDescent="0.2">
      <c r="A35751" s="289"/>
      <c r="I35751"/>
      <c r="J35751"/>
      <c r="L35751" s="33"/>
      <c r="M35751" s="24"/>
    </row>
    <row r="35752" spans="1:13" x14ac:dyDescent="0.2">
      <c r="A35752" s="289"/>
      <c r="I35752"/>
      <c r="J35752"/>
      <c r="L35752" s="33"/>
      <c r="M35752" s="24"/>
    </row>
    <row r="35753" spans="1:13" x14ac:dyDescent="0.2">
      <c r="A35753" s="289"/>
      <c r="I35753"/>
      <c r="J35753"/>
      <c r="L35753" s="33"/>
      <c r="M35753" s="24"/>
    </row>
    <row r="35754" spans="1:13" x14ac:dyDescent="0.2">
      <c r="A35754" s="289"/>
      <c r="I35754"/>
      <c r="J35754"/>
      <c r="L35754" s="33"/>
      <c r="M35754" s="24"/>
    </row>
    <row r="35755" spans="1:13" x14ac:dyDescent="0.2">
      <c r="A35755" s="289"/>
      <c r="I35755"/>
      <c r="J35755"/>
      <c r="L35755" s="33"/>
      <c r="M35755" s="24"/>
    </row>
    <row r="35756" spans="1:13" x14ac:dyDescent="0.2">
      <c r="A35756" s="289"/>
      <c r="I35756"/>
      <c r="J35756"/>
      <c r="L35756" s="33"/>
      <c r="M35756" s="24"/>
    </row>
    <row r="35757" spans="1:13" x14ac:dyDescent="0.2">
      <c r="A35757" s="289"/>
      <c r="I35757"/>
      <c r="J35757"/>
      <c r="L35757" s="33"/>
      <c r="M35757" s="24"/>
    </row>
    <row r="35758" spans="1:13" x14ac:dyDescent="0.2">
      <c r="A35758" s="289"/>
      <c r="I35758"/>
      <c r="J35758"/>
      <c r="L35758" s="33"/>
      <c r="M35758" s="24"/>
    </row>
    <row r="35759" spans="1:13" x14ac:dyDescent="0.2">
      <c r="A35759" s="289"/>
      <c r="I35759"/>
      <c r="J35759"/>
      <c r="L35759" s="33"/>
      <c r="M35759" s="24"/>
    </row>
    <row r="35760" spans="1:13" x14ac:dyDescent="0.2">
      <c r="A35760" s="289"/>
      <c r="I35760"/>
      <c r="J35760"/>
      <c r="L35760" s="33"/>
      <c r="M35760" s="24"/>
    </row>
    <row r="35761" spans="1:13" x14ac:dyDescent="0.2">
      <c r="A35761" s="289"/>
      <c r="I35761"/>
      <c r="J35761"/>
      <c r="L35761" s="33"/>
      <c r="M35761" s="24"/>
    </row>
    <row r="35762" spans="1:13" x14ac:dyDescent="0.2">
      <c r="A35762" s="289"/>
      <c r="I35762"/>
      <c r="J35762"/>
      <c r="L35762" s="33"/>
      <c r="M35762" s="24"/>
    </row>
    <row r="35763" spans="1:13" x14ac:dyDescent="0.2">
      <c r="A35763" s="289"/>
      <c r="I35763"/>
      <c r="J35763"/>
      <c r="L35763" s="33"/>
      <c r="M35763" s="24"/>
    </row>
    <row r="35764" spans="1:13" x14ac:dyDescent="0.2">
      <c r="A35764" s="289"/>
      <c r="I35764"/>
      <c r="J35764"/>
      <c r="L35764" s="33"/>
      <c r="M35764" s="24"/>
    </row>
    <row r="35765" spans="1:13" x14ac:dyDescent="0.2">
      <c r="A35765" s="289"/>
      <c r="I35765"/>
      <c r="J35765"/>
      <c r="L35765" s="33"/>
      <c r="M35765" s="24"/>
    </row>
    <row r="35766" spans="1:13" x14ac:dyDescent="0.2">
      <c r="A35766" s="289"/>
      <c r="I35766"/>
      <c r="J35766"/>
      <c r="L35766" s="33"/>
      <c r="M35766" s="24"/>
    </row>
    <row r="35767" spans="1:13" x14ac:dyDescent="0.2">
      <c r="A35767" s="289"/>
      <c r="I35767"/>
      <c r="J35767"/>
      <c r="L35767" s="33"/>
      <c r="M35767" s="24"/>
    </row>
    <row r="35768" spans="1:13" x14ac:dyDescent="0.2">
      <c r="A35768" s="289"/>
      <c r="I35768"/>
      <c r="J35768"/>
      <c r="L35768" s="33"/>
      <c r="M35768" s="24"/>
    </row>
    <row r="35769" spans="1:13" x14ac:dyDescent="0.2">
      <c r="A35769" s="289"/>
      <c r="I35769"/>
      <c r="J35769"/>
      <c r="L35769" s="33"/>
      <c r="M35769" s="24"/>
    </row>
    <row r="35770" spans="1:13" x14ac:dyDescent="0.2">
      <c r="A35770" s="289"/>
      <c r="I35770"/>
      <c r="J35770"/>
      <c r="L35770" s="33"/>
      <c r="M35770" s="24"/>
    </row>
    <row r="35771" spans="1:13" x14ac:dyDescent="0.2">
      <c r="A35771" s="289"/>
      <c r="I35771"/>
      <c r="J35771"/>
      <c r="L35771" s="33"/>
      <c r="M35771" s="24"/>
    </row>
    <row r="35772" spans="1:13" x14ac:dyDescent="0.2">
      <c r="A35772" s="289"/>
      <c r="I35772"/>
      <c r="J35772"/>
      <c r="L35772" s="33"/>
      <c r="M35772" s="24"/>
    </row>
    <row r="35773" spans="1:13" x14ac:dyDescent="0.2">
      <c r="A35773" s="289"/>
      <c r="I35773"/>
      <c r="J35773"/>
      <c r="L35773" s="33"/>
      <c r="M35773" s="24"/>
    </row>
    <row r="35774" spans="1:13" x14ac:dyDescent="0.2">
      <c r="A35774" s="289"/>
      <c r="I35774"/>
      <c r="J35774"/>
      <c r="L35774" s="33"/>
      <c r="M35774" s="24"/>
    </row>
    <row r="35775" spans="1:13" x14ac:dyDescent="0.2">
      <c r="A35775" s="289"/>
      <c r="I35775"/>
      <c r="J35775"/>
      <c r="L35775" s="33"/>
      <c r="M35775" s="24"/>
    </row>
    <row r="35776" spans="1:13" x14ac:dyDescent="0.2">
      <c r="A35776" s="289"/>
      <c r="I35776"/>
      <c r="J35776"/>
      <c r="L35776" s="33"/>
      <c r="M35776" s="24"/>
    </row>
    <row r="35777" spans="1:13" x14ac:dyDescent="0.2">
      <c r="A35777" s="289"/>
      <c r="I35777"/>
      <c r="J35777"/>
      <c r="L35777" s="33"/>
      <c r="M35777" s="24"/>
    </row>
    <row r="35778" spans="1:13" x14ac:dyDescent="0.2">
      <c r="A35778" s="289"/>
      <c r="I35778"/>
      <c r="J35778"/>
      <c r="L35778" s="33"/>
      <c r="M35778" s="24"/>
    </row>
    <row r="35779" spans="1:13" x14ac:dyDescent="0.2">
      <c r="A35779" s="289"/>
      <c r="I35779"/>
      <c r="J35779"/>
      <c r="L35779" s="33"/>
      <c r="M35779" s="24"/>
    </row>
    <row r="35780" spans="1:13" x14ac:dyDescent="0.2">
      <c r="A35780" s="289"/>
      <c r="I35780"/>
      <c r="J35780"/>
      <c r="L35780" s="33"/>
      <c r="M35780" s="24"/>
    </row>
    <row r="35781" spans="1:13" x14ac:dyDescent="0.2">
      <c r="A35781" s="289"/>
      <c r="I35781"/>
      <c r="J35781"/>
      <c r="L35781" s="33"/>
      <c r="M35781" s="24"/>
    </row>
    <row r="35782" spans="1:13" x14ac:dyDescent="0.2">
      <c r="A35782" s="289"/>
      <c r="I35782"/>
      <c r="J35782"/>
      <c r="L35782" s="33"/>
      <c r="M35782" s="24"/>
    </row>
    <row r="35783" spans="1:13" x14ac:dyDescent="0.2">
      <c r="A35783" s="289"/>
      <c r="I35783"/>
      <c r="J35783"/>
      <c r="L35783" s="33"/>
      <c r="M35783" s="24"/>
    </row>
    <row r="35784" spans="1:13" x14ac:dyDescent="0.2">
      <c r="A35784" s="289"/>
      <c r="I35784"/>
      <c r="J35784"/>
      <c r="L35784" s="33"/>
      <c r="M35784" s="24"/>
    </row>
    <row r="35785" spans="1:13" x14ac:dyDescent="0.2">
      <c r="A35785" s="289"/>
      <c r="I35785"/>
      <c r="J35785"/>
      <c r="L35785" s="33"/>
      <c r="M35785" s="24"/>
    </row>
    <row r="35786" spans="1:13" x14ac:dyDescent="0.2">
      <c r="A35786" s="289"/>
      <c r="I35786"/>
      <c r="J35786"/>
      <c r="L35786" s="33"/>
      <c r="M35786" s="24"/>
    </row>
    <row r="35787" spans="1:13" x14ac:dyDescent="0.2">
      <c r="A35787" s="289"/>
      <c r="I35787"/>
      <c r="J35787"/>
      <c r="L35787" s="33"/>
      <c r="M35787" s="24"/>
    </row>
    <row r="35788" spans="1:13" x14ac:dyDescent="0.2">
      <c r="A35788" s="289"/>
      <c r="I35788"/>
      <c r="J35788"/>
      <c r="L35788" s="33"/>
      <c r="M35788" s="24"/>
    </row>
    <row r="35789" spans="1:13" x14ac:dyDescent="0.2">
      <c r="A35789" s="289"/>
      <c r="I35789"/>
      <c r="J35789"/>
      <c r="L35789" s="33"/>
      <c r="M35789" s="24"/>
    </row>
    <row r="35790" spans="1:13" x14ac:dyDescent="0.2">
      <c r="A35790" s="289"/>
      <c r="I35790"/>
      <c r="J35790"/>
      <c r="L35790" s="33"/>
      <c r="M35790" s="24"/>
    </row>
    <row r="35791" spans="1:13" x14ac:dyDescent="0.2">
      <c r="A35791" s="289"/>
      <c r="I35791"/>
      <c r="J35791"/>
      <c r="L35791" s="33"/>
      <c r="M35791" s="24"/>
    </row>
    <row r="35792" spans="1:13" x14ac:dyDescent="0.2">
      <c r="A35792" s="289"/>
      <c r="I35792"/>
      <c r="J35792"/>
      <c r="L35792" s="33"/>
      <c r="M35792" s="24"/>
    </row>
    <row r="35793" spans="1:13" x14ac:dyDescent="0.2">
      <c r="A35793" s="289"/>
      <c r="I35793"/>
      <c r="J35793"/>
      <c r="L35793" s="33"/>
      <c r="M35793" s="24"/>
    </row>
    <row r="35794" spans="1:13" x14ac:dyDescent="0.2">
      <c r="A35794" s="289"/>
      <c r="I35794"/>
      <c r="J35794"/>
      <c r="L35794" s="33"/>
      <c r="M35794" s="24"/>
    </row>
    <row r="35795" spans="1:13" x14ac:dyDescent="0.2">
      <c r="A35795" s="289"/>
      <c r="I35795"/>
      <c r="J35795"/>
      <c r="L35795" s="33"/>
      <c r="M35795" s="24"/>
    </row>
    <row r="35796" spans="1:13" x14ac:dyDescent="0.2">
      <c r="A35796" s="289"/>
      <c r="I35796"/>
      <c r="J35796"/>
      <c r="L35796" s="33"/>
      <c r="M35796" s="24"/>
    </row>
    <row r="35797" spans="1:13" x14ac:dyDescent="0.2">
      <c r="A35797" s="289"/>
      <c r="I35797"/>
      <c r="J35797"/>
      <c r="L35797" s="33"/>
      <c r="M35797" s="24"/>
    </row>
    <row r="35798" spans="1:13" x14ac:dyDescent="0.2">
      <c r="A35798" s="289"/>
      <c r="I35798"/>
      <c r="J35798"/>
      <c r="L35798" s="33"/>
      <c r="M35798" s="24"/>
    </row>
    <row r="35799" spans="1:13" x14ac:dyDescent="0.2">
      <c r="A35799" s="289"/>
      <c r="I35799"/>
      <c r="J35799"/>
      <c r="L35799" s="33"/>
      <c r="M35799" s="24"/>
    </row>
    <row r="35800" spans="1:13" x14ac:dyDescent="0.2">
      <c r="A35800" s="289"/>
      <c r="I35800"/>
      <c r="J35800"/>
      <c r="L35800" s="33"/>
      <c r="M35800" s="24"/>
    </row>
    <row r="35801" spans="1:13" x14ac:dyDescent="0.2">
      <c r="A35801" s="289"/>
      <c r="I35801"/>
      <c r="J35801"/>
      <c r="L35801" s="33"/>
      <c r="M35801" s="24"/>
    </row>
    <row r="35802" spans="1:13" x14ac:dyDescent="0.2">
      <c r="A35802" s="289"/>
      <c r="I35802"/>
      <c r="J35802"/>
      <c r="L35802" s="33"/>
      <c r="M35802" s="24"/>
    </row>
    <row r="35803" spans="1:13" x14ac:dyDescent="0.2">
      <c r="A35803" s="289"/>
      <c r="I35803"/>
      <c r="J35803"/>
      <c r="L35803" s="33"/>
      <c r="M35803" s="24"/>
    </row>
    <row r="35804" spans="1:13" x14ac:dyDescent="0.2">
      <c r="A35804" s="289"/>
      <c r="I35804"/>
      <c r="J35804"/>
      <c r="L35804" s="33"/>
      <c r="M35804" s="24"/>
    </row>
    <row r="35805" spans="1:13" x14ac:dyDescent="0.2">
      <c r="A35805" s="289"/>
      <c r="I35805"/>
      <c r="J35805"/>
      <c r="L35805" s="33"/>
      <c r="M35805" s="24"/>
    </row>
    <row r="35806" spans="1:13" x14ac:dyDescent="0.2">
      <c r="A35806" s="289"/>
      <c r="I35806"/>
      <c r="J35806"/>
      <c r="L35806" s="33"/>
      <c r="M35806" s="24"/>
    </row>
    <row r="35807" spans="1:13" x14ac:dyDescent="0.2">
      <c r="A35807" s="289"/>
      <c r="I35807"/>
      <c r="J35807"/>
      <c r="L35807" s="33"/>
      <c r="M35807" s="24"/>
    </row>
    <row r="35808" spans="1:13" x14ac:dyDescent="0.2">
      <c r="A35808" s="289"/>
      <c r="I35808"/>
      <c r="J35808"/>
      <c r="L35808" s="33"/>
      <c r="M35808" s="24"/>
    </row>
    <row r="35809" spans="1:13" x14ac:dyDescent="0.2">
      <c r="A35809" s="289"/>
      <c r="I35809"/>
      <c r="J35809"/>
      <c r="L35809" s="33"/>
      <c r="M35809" s="24"/>
    </row>
    <row r="35810" spans="1:13" x14ac:dyDescent="0.2">
      <c r="A35810" s="289"/>
      <c r="I35810"/>
      <c r="J35810"/>
      <c r="L35810" s="33"/>
      <c r="M35810" s="24"/>
    </row>
    <row r="35811" spans="1:13" x14ac:dyDescent="0.2">
      <c r="A35811" s="289"/>
      <c r="I35811"/>
      <c r="J35811"/>
      <c r="L35811" s="33"/>
      <c r="M35811" s="24"/>
    </row>
    <row r="35812" spans="1:13" x14ac:dyDescent="0.2">
      <c r="A35812" s="289"/>
      <c r="I35812"/>
      <c r="J35812"/>
      <c r="L35812" s="33"/>
      <c r="M35812" s="24"/>
    </row>
    <row r="35813" spans="1:13" x14ac:dyDescent="0.2">
      <c r="A35813" s="289"/>
      <c r="I35813"/>
      <c r="J35813"/>
      <c r="L35813" s="33"/>
      <c r="M35813" s="24"/>
    </row>
    <row r="35814" spans="1:13" x14ac:dyDescent="0.2">
      <c r="A35814" s="289"/>
      <c r="I35814"/>
      <c r="J35814"/>
      <c r="L35814" s="33"/>
      <c r="M35814" s="24"/>
    </row>
    <row r="35815" spans="1:13" x14ac:dyDescent="0.2">
      <c r="A35815" s="289"/>
      <c r="I35815"/>
      <c r="J35815"/>
      <c r="L35815" s="33"/>
      <c r="M35815" s="24"/>
    </row>
    <row r="35816" spans="1:13" x14ac:dyDescent="0.2">
      <c r="A35816" s="289"/>
      <c r="I35816"/>
      <c r="J35816"/>
      <c r="L35816" s="33"/>
      <c r="M35816" s="24"/>
    </row>
    <row r="35817" spans="1:13" x14ac:dyDescent="0.2">
      <c r="A35817" s="289"/>
      <c r="I35817"/>
      <c r="J35817"/>
      <c r="L35817" s="33"/>
      <c r="M35817" s="24"/>
    </row>
    <row r="35818" spans="1:13" x14ac:dyDescent="0.2">
      <c r="A35818" s="289"/>
      <c r="I35818"/>
      <c r="J35818"/>
      <c r="L35818" s="33"/>
      <c r="M35818" s="24"/>
    </row>
    <row r="35819" spans="1:13" x14ac:dyDescent="0.2">
      <c r="A35819" s="289"/>
      <c r="I35819"/>
      <c r="J35819"/>
      <c r="L35819" s="33"/>
      <c r="M35819" s="24"/>
    </row>
    <row r="35820" spans="1:13" x14ac:dyDescent="0.2">
      <c r="A35820" s="289"/>
      <c r="I35820"/>
      <c r="J35820"/>
      <c r="L35820" s="33"/>
      <c r="M35820" s="24"/>
    </row>
    <row r="35821" spans="1:13" x14ac:dyDescent="0.2">
      <c r="A35821" s="289"/>
      <c r="I35821"/>
      <c r="J35821"/>
      <c r="L35821" s="33"/>
      <c r="M35821" s="24"/>
    </row>
    <row r="35822" spans="1:13" x14ac:dyDescent="0.2">
      <c r="A35822" s="289"/>
      <c r="I35822"/>
      <c r="J35822"/>
      <c r="L35822" s="33"/>
      <c r="M35822" s="24"/>
    </row>
    <row r="35823" spans="1:13" x14ac:dyDescent="0.2">
      <c r="A35823" s="289"/>
      <c r="I35823"/>
      <c r="J35823"/>
      <c r="L35823" s="33"/>
      <c r="M35823" s="24"/>
    </row>
    <row r="35824" spans="1:13" x14ac:dyDescent="0.2">
      <c r="A35824" s="289"/>
      <c r="I35824"/>
      <c r="J35824"/>
      <c r="L35824" s="33"/>
      <c r="M35824" s="24"/>
    </row>
    <row r="35825" spans="1:13" x14ac:dyDescent="0.2">
      <c r="A35825" s="289"/>
      <c r="I35825"/>
      <c r="J35825"/>
      <c r="L35825" s="33"/>
      <c r="M35825" s="24"/>
    </row>
    <row r="35826" spans="1:13" x14ac:dyDescent="0.2">
      <c r="A35826" s="289"/>
      <c r="I35826"/>
      <c r="J35826"/>
      <c r="L35826" s="33"/>
      <c r="M35826" s="24"/>
    </row>
    <row r="35827" spans="1:13" x14ac:dyDescent="0.2">
      <c r="A35827" s="289"/>
      <c r="I35827"/>
      <c r="J35827"/>
      <c r="L35827" s="33"/>
      <c r="M35827" s="24"/>
    </row>
    <row r="35828" spans="1:13" x14ac:dyDescent="0.2">
      <c r="A35828" s="289"/>
      <c r="I35828"/>
      <c r="J35828"/>
      <c r="L35828" s="33"/>
      <c r="M35828" s="24"/>
    </row>
    <row r="35829" spans="1:13" x14ac:dyDescent="0.2">
      <c r="A35829" s="289"/>
      <c r="I35829"/>
      <c r="J35829"/>
      <c r="L35829" s="33"/>
      <c r="M35829" s="24"/>
    </row>
    <row r="35830" spans="1:13" x14ac:dyDescent="0.2">
      <c r="A35830" s="289"/>
      <c r="I35830"/>
      <c r="J35830"/>
      <c r="L35830" s="33"/>
      <c r="M35830" s="24"/>
    </row>
    <row r="35831" spans="1:13" x14ac:dyDescent="0.2">
      <c r="A35831" s="289"/>
      <c r="I35831"/>
      <c r="J35831"/>
      <c r="L35831" s="33"/>
      <c r="M35831" s="24"/>
    </row>
    <row r="35832" spans="1:13" x14ac:dyDescent="0.2">
      <c r="A35832" s="289"/>
      <c r="I35832"/>
      <c r="J35832"/>
      <c r="L35832" s="33"/>
      <c r="M35832" s="24"/>
    </row>
    <row r="35833" spans="1:13" x14ac:dyDescent="0.2">
      <c r="A35833" s="289"/>
      <c r="I35833"/>
      <c r="J35833"/>
      <c r="L35833" s="33"/>
      <c r="M35833" s="24"/>
    </row>
    <row r="35834" spans="1:13" x14ac:dyDescent="0.2">
      <c r="A35834" s="289"/>
      <c r="I35834"/>
      <c r="J35834"/>
      <c r="L35834" s="33"/>
      <c r="M35834" s="24"/>
    </row>
    <row r="35835" spans="1:13" x14ac:dyDescent="0.2">
      <c r="A35835" s="289"/>
      <c r="I35835"/>
      <c r="J35835"/>
      <c r="L35835" s="33"/>
      <c r="M35835" s="24"/>
    </row>
    <row r="35836" spans="1:13" x14ac:dyDescent="0.2">
      <c r="A35836" s="289"/>
      <c r="I35836"/>
      <c r="J35836"/>
      <c r="L35836" s="33"/>
      <c r="M35836" s="24"/>
    </row>
    <row r="35837" spans="1:13" x14ac:dyDescent="0.2">
      <c r="A35837" s="289"/>
      <c r="I35837"/>
      <c r="J35837"/>
      <c r="L35837" s="33"/>
      <c r="M35837" s="24"/>
    </row>
    <row r="35838" spans="1:13" x14ac:dyDescent="0.2">
      <c r="A35838" s="289"/>
      <c r="I35838"/>
      <c r="J35838"/>
      <c r="L35838" s="33"/>
      <c r="M35838" s="24"/>
    </row>
    <row r="35839" spans="1:13" x14ac:dyDescent="0.2">
      <c r="A35839" s="289"/>
      <c r="I35839"/>
      <c r="J35839"/>
      <c r="L35839" s="33"/>
      <c r="M35839" s="24"/>
    </row>
    <row r="35840" spans="1:13" x14ac:dyDescent="0.2">
      <c r="A35840" s="289"/>
      <c r="I35840"/>
      <c r="J35840"/>
      <c r="L35840" s="33"/>
      <c r="M35840" s="24"/>
    </row>
    <row r="35841" spans="1:13" x14ac:dyDescent="0.2">
      <c r="A35841" s="289"/>
      <c r="I35841"/>
      <c r="J35841"/>
      <c r="L35841" s="33"/>
      <c r="M35841" s="24"/>
    </row>
    <row r="35842" spans="1:13" x14ac:dyDescent="0.2">
      <c r="A35842" s="289"/>
      <c r="I35842"/>
      <c r="J35842"/>
      <c r="L35842" s="33"/>
      <c r="M35842" s="24"/>
    </row>
    <row r="35843" spans="1:13" x14ac:dyDescent="0.2">
      <c r="A35843" s="289"/>
      <c r="I35843"/>
      <c r="J35843"/>
      <c r="L35843" s="33"/>
      <c r="M35843" s="24"/>
    </row>
    <row r="35844" spans="1:13" x14ac:dyDescent="0.2">
      <c r="A35844" s="289"/>
      <c r="I35844"/>
      <c r="J35844"/>
      <c r="L35844" s="33"/>
      <c r="M35844" s="24"/>
    </row>
    <row r="35845" spans="1:13" x14ac:dyDescent="0.2">
      <c r="A35845" s="289"/>
      <c r="I35845"/>
      <c r="J35845"/>
      <c r="L35845" s="33"/>
      <c r="M35845" s="24"/>
    </row>
    <row r="35846" spans="1:13" x14ac:dyDescent="0.2">
      <c r="A35846" s="289"/>
      <c r="I35846"/>
      <c r="J35846"/>
      <c r="L35846" s="33"/>
      <c r="M35846" s="24"/>
    </row>
    <row r="35847" spans="1:13" x14ac:dyDescent="0.2">
      <c r="A35847" s="289"/>
      <c r="I35847"/>
      <c r="J35847"/>
      <c r="L35847" s="33"/>
      <c r="M35847" s="24"/>
    </row>
    <row r="35848" spans="1:13" x14ac:dyDescent="0.2">
      <c r="A35848" s="289"/>
      <c r="I35848"/>
      <c r="J35848"/>
      <c r="L35848" s="33"/>
      <c r="M35848" s="24"/>
    </row>
    <row r="35849" spans="1:13" x14ac:dyDescent="0.2">
      <c r="A35849" s="289"/>
      <c r="I35849"/>
      <c r="J35849"/>
      <c r="L35849" s="33"/>
      <c r="M35849" s="24"/>
    </row>
    <row r="35850" spans="1:13" x14ac:dyDescent="0.2">
      <c r="A35850" s="289"/>
      <c r="I35850"/>
      <c r="J35850"/>
      <c r="L35850" s="33"/>
      <c r="M35850" s="24"/>
    </row>
    <row r="35851" spans="1:13" x14ac:dyDescent="0.2">
      <c r="A35851" s="289"/>
      <c r="I35851"/>
      <c r="J35851"/>
      <c r="L35851" s="33"/>
      <c r="M35851" s="24"/>
    </row>
    <row r="35852" spans="1:13" x14ac:dyDescent="0.2">
      <c r="A35852" s="289"/>
      <c r="I35852"/>
      <c r="J35852"/>
      <c r="L35852" s="33"/>
      <c r="M35852" s="24"/>
    </row>
    <row r="35853" spans="1:13" x14ac:dyDescent="0.2">
      <c r="A35853" s="289"/>
      <c r="I35853"/>
      <c r="J35853"/>
      <c r="L35853" s="33"/>
      <c r="M35853" s="24"/>
    </row>
    <row r="35854" spans="1:13" x14ac:dyDescent="0.2">
      <c r="A35854" s="289"/>
      <c r="I35854"/>
      <c r="J35854"/>
      <c r="L35854" s="33"/>
      <c r="M35854" s="24"/>
    </row>
    <row r="35855" spans="1:13" x14ac:dyDescent="0.2">
      <c r="A35855" s="289"/>
      <c r="I35855"/>
      <c r="J35855"/>
      <c r="L35855" s="33"/>
      <c r="M35855" s="24"/>
    </row>
    <row r="35856" spans="1:13" x14ac:dyDescent="0.2">
      <c r="A35856" s="289"/>
      <c r="I35856"/>
      <c r="J35856"/>
      <c r="L35856" s="33"/>
      <c r="M35856" s="24"/>
    </row>
    <row r="35857" spans="1:13" x14ac:dyDescent="0.2">
      <c r="A35857" s="289"/>
      <c r="I35857"/>
      <c r="J35857"/>
      <c r="L35857" s="33"/>
      <c r="M35857" s="24"/>
    </row>
    <row r="35858" spans="1:13" x14ac:dyDescent="0.2">
      <c r="A35858" s="289"/>
      <c r="I35858"/>
      <c r="J35858"/>
      <c r="L35858" s="33"/>
      <c r="M35858" s="24"/>
    </row>
    <row r="35859" spans="1:13" x14ac:dyDescent="0.2">
      <c r="A35859" s="289"/>
      <c r="I35859"/>
      <c r="J35859"/>
      <c r="L35859" s="33"/>
      <c r="M35859" s="24"/>
    </row>
    <row r="35860" spans="1:13" x14ac:dyDescent="0.2">
      <c r="A35860" s="289"/>
      <c r="I35860"/>
      <c r="J35860"/>
      <c r="L35860" s="33"/>
      <c r="M35860" s="24"/>
    </row>
    <row r="35861" spans="1:13" x14ac:dyDescent="0.2">
      <c r="A35861" s="289"/>
      <c r="I35861"/>
      <c r="J35861"/>
      <c r="L35861" s="33"/>
      <c r="M35861" s="24"/>
    </row>
    <row r="35862" spans="1:13" x14ac:dyDescent="0.2">
      <c r="A35862" s="289"/>
      <c r="I35862"/>
      <c r="J35862"/>
      <c r="L35862" s="33"/>
      <c r="M35862" s="24"/>
    </row>
    <row r="35863" spans="1:13" x14ac:dyDescent="0.2">
      <c r="A35863" s="289"/>
      <c r="I35863"/>
      <c r="J35863"/>
      <c r="L35863" s="33"/>
      <c r="M35863" s="24"/>
    </row>
    <row r="35864" spans="1:13" x14ac:dyDescent="0.2">
      <c r="A35864" s="289"/>
      <c r="I35864"/>
      <c r="J35864"/>
      <c r="L35864" s="33"/>
      <c r="M35864" s="24"/>
    </row>
    <row r="35865" spans="1:13" x14ac:dyDescent="0.2">
      <c r="A35865" s="289"/>
      <c r="I35865"/>
      <c r="J35865"/>
      <c r="L35865" s="33"/>
      <c r="M35865" s="24"/>
    </row>
    <row r="35866" spans="1:13" x14ac:dyDescent="0.2">
      <c r="A35866" s="289"/>
      <c r="I35866"/>
      <c r="J35866"/>
      <c r="L35866" s="33"/>
      <c r="M35866" s="24"/>
    </row>
    <row r="35867" spans="1:13" x14ac:dyDescent="0.2">
      <c r="A35867" s="289"/>
      <c r="I35867"/>
      <c r="J35867"/>
      <c r="L35867" s="33"/>
      <c r="M35867" s="24"/>
    </row>
    <row r="35868" spans="1:13" x14ac:dyDescent="0.2">
      <c r="A35868" s="289"/>
      <c r="I35868"/>
      <c r="J35868"/>
      <c r="L35868" s="33"/>
      <c r="M35868" s="24"/>
    </row>
    <row r="35869" spans="1:13" x14ac:dyDescent="0.2">
      <c r="A35869" s="289"/>
      <c r="I35869"/>
      <c r="J35869"/>
      <c r="L35869" s="33"/>
      <c r="M35869" s="24"/>
    </row>
    <row r="35870" spans="1:13" x14ac:dyDescent="0.2">
      <c r="A35870" s="289"/>
      <c r="I35870"/>
      <c r="J35870"/>
      <c r="L35870" s="33"/>
      <c r="M35870" s="24"/>
    </row>
    <row r="35871" spans="1:13" x14ac:dyDescent="0.2">
      <c r="A35871" s="289"/>
      <c r="I35871"/>
      <c r="J35871"/>
      <c r="L35871" s="33"/>
      <c r="M35871" s="24"/>
    </row>
    <row r="35872" spans="1:13" x14ac:dyDescent="0.2">
      <c r="A35872" s="289"/>
      <c r="I35872"/>
      <c r="J35872"/>
      <c r="L35872" s="33"/>
      <c r="M35872" s="24"/>
    </row>
    <row r="35873" spans="1:13" x14ac:dyDescent="0.2">
      <c r="A35873" s="289"/>
      <c r="I35873"/>
      <c r="J35873"/>
      <c r="L35873" s="33"/>
      <c r="M35873" s="24"/>
    </row>
    <row r="35874" spans="1:13" x14ac:dyDescent="0.2">
      <c r="A35874" s="289"/>
      <c r="I35874"/>
      <c r="J35874"/>
      <c r="L35874" s="33"/>
      <c r="M35874" s="24"/>
    </row>
    <row r="35875" spans="1:13" x14ac:dyDescent="0.2">
      <c r="A35875" s="289"/>
      <c r="I35875"/>
      <c r="J35875"/>
      <c r="L35875" s="33"/>
      <c r="M35875" s="24"/>
    </row>
    <row r="35876" spans="1:13" x14ac:dyDescent="0.2">
      <c r="A35876" s="289"/>
      <c r="I35876"/>
      <c r="J35876"/>
      <c r="L35876" s="33"/>
      <c r="M35876" s="24"/>
    </row>
    <row r="35877" spans="1:13" x14ac:dyDescent="0.2">
      <c r="A35877" s="289"/>
      <c r="I35877"/>
      <c r="J35877"/>
      <c r="L35877" s="33"/>
      <c r="M35877" s="24"/>
    </row>
    <row r="35878" spans="1:13" x14ac:dyDescent="0.2">
      <c r="A35878" s="289"/>
      <c r="I35878"/>
      <c r="J35878"/>
      <c r="L35878" s="33"/>
      <c r="M35878" s="24"/>
    </row>
    <row r="35879" spans="1:13" x14ac:dyDescent="0.2">
      <c r="A35879" s="289"/>
      <c r="I35879"/>
      <c r="J35879"/>
      <c r="L35879" s="33"/>
      <c r="M35879" s="24"/>
    </row>
    <row r="35880" spans="1:13" x14ac:dyDescent="0.2">
      <c r="A35880" s="289"/>
      <c r="I35880"/>
      <c r="J35880"/>
      <c r="L35880" s="33"/>
      <c r="M35880" s="24"/>
    </row>
    <row r="35881" spans="1:13" x14ac:dyDescent="0.2">
      <c r="A35881" s="289"/>
      <c r="I35881"/>
      <c r="J35881"/>
      <c r="L35881" s="33"/>
      <c r="M35881" s="24"/>
    </row>
    <row r="35882" spans="1:13" x14ac:dyDescent="0.2">
      <c r="A35882" s="289"/>
      <c r="I35882"/>
      <c r="J35882"/>
      <c r="L35882" s="33"/>
      <c r="M35882" s="24"/>
    </row>
    <row r="35883" spans="1:13" x14ac:dyDescent="0.2">
      <c r="A35883" s="289"/>
      <c r="I35883"/>
      <c r="J35883"/>
      <c r="L35883" s="33"/>
      <c r="M35883" s="24"/>
    </row>
    <row r="35884" spans="1:13" x14ac:dyDescent="0.2">
      <c r="A35884" s="289"/>
      <c r="I35884"/>
      <c r="J35884"/>
      <c r="L35884" s="33"/>
      <c r="M35884" s="24"/>
    </row>
    <row r="35885" spans="1:13" x14ac:dyDescent="0.2">
      <c r="A35885" s="289"/>
      <c r="I35885"/>
      <c r="J35885"/>
      <c r="L35885" s="33"/>
      <c r="M35885" s="24"/>
    </row>
    <row r="35886" spans="1:13" x14ac:dyDescent="0.2">
      <c r="A35886" s="289"/>
      <c r="I35886"/>
      <c r="J35886"/>
      <c r="L35886" s="33"/>
      <c r="M35886" s="24"/>
    </row>
    <row r="35887" spans="1:13" x14ac:dyDescent="0.2">
      <c r="A35887" s="289"/>
      <c r="I35887"/>
      <c r="J35887"/>
      <c r="L35887" s="33"/>
      <c r="M35887" s="24"/>
    </row>
    <row r="35888" spans="1:13" x14ac:dyDescent="0.2">
      <c r="A35888" s="289"/>
      <c r="I35888"/>
      <c r="J35888"/>
      <c r="L35888" s="33"/>
      <c r="M35888" s="24"/>
    </row>
    <row r="35889" spans="1:13" x14ac:dyDescent="0.2">
      <c r="A35889" s="289"/>
      <c r="I35889"/>
      <c r="J35889"/>
      <c r="L35889" s="33"/>
      <c r="M35889" s="24"/>
    </row>
    <row r="35890" spans="1:13" x14ac:dyDescent="0.2">
      <c r="A35890" s="289"/>
      <c r="I35890"/>
      <c r="J35890"/>
      <c r="L35890" s="33"/>
      <c r="M35890" s="24"/>
    </row>
    <row r="35891" spans="1:13" x14ac:dyDescent="0.2">
      <c r="A35891" s="289"/>
      <c r="I35891"/>
      <c r="J35891"/>
      <c r="L35891" s="33"/>
      <c r="M35891" s="24"/>
    </row>
    <row r="35892" spans="1:13" x14ac:dyDescent="0.2">
      <c r="A35892" s="289"/>
      <c r="I35892"/>
      <c r="J35892"/>
      <c r="L35892" s="33"/>
      <c r="M35892" s="24"/>
    </row>
    <row r="35893" spans="1:13" x14ac:dyDescent="0.2">
      <c r="A35893" s="289"/>
      <c r="I35893"/>
      <c r="J35893"/>
      <c r="L35893" s="33"/>
      <c r="M35893" s="24"/>
    </row>
    <row r="35894" spans="1:13" x14ac:dyDescent="0.2">
      <c r="A35894" s="289"/>
      <c r="I35894"/>
      <c r="J35894"/>
      <c r="L35894" s="33"/>
      <c r="M35894" s="24"/>
    </row>
    <row r="35895" spans="1:13" x14ac:dyDescent="0.2">
      <c r="A35895" s="289"/>
      <c r="I35895"/>
      <c r="J35895"/>
      <c r="L35895" s="33"/>
      <c r="M35895" s="24"/>
    </row>
    <row r="35896" spans="1:13" x14ac:dyDescent="0.2">
      <c r="A35896" s="289"/>
      <c r="I35896"/>
      <c r="J35896"/>
      <c r="L35896" s="33"/>
      <c r="M35896" s="24"/>
    </row>
    <row r="35897" spans="1:13" x14ac:dyDescent="0.2">
      <c r="A35897" s="289"/>
      <c r="I35897"/>
      <c r="J35897"/>
      <c r="L35897" s="33"/>
      <c r="M35897" s="24"/>
    </row>
    <row r="35898" spans="1:13" x14ac:dyDescent="0.2">
      <c r="A35898" s="289"/>
      <c r="I35898"/>
      <c r="J35898"/>
      <c r="L35898" s="33"/>
      <c r="M35898" s="24"/>
    </row>
    <row r="35899" spans="1:13" x14ac:dyDescent="0.2">
      <c r="A35899" s="289"/>
      <c r="I35899"/>
      <c r="J35899"/>
      <c r="L35899" s="33"/>
      <c r="M35899" s="24"/>
    </row>
    <row r="35900" spans="1:13" x14ac:dyDescent="0.2">
      <c r="A35900" s="289"/>
      <c r="I35900"/>
      <c r="J35900"/>
      <c r="L35900" s="33"/>
      <c r="M35900" s="24"/>
    </row>
    <row r="35901" spans="1:13" x14ac:dyDescent="0.2">
      <c r="A35901" s="289"/>
      <c r="I35901"/>
      <c r="J35901"/>
      <c r="L35901" s="33"/>
      <c r="M35901" s="24"/>
    </row>
    <row r="35902" spans="1:13" x14ac:dyDescent="0.2">
      <c r="A35902" s="289"/>
      <c r="I35902"/>
      <c r="J35902"/>
      <c r="L35902" s="33"/>
      <c r="M35902" s="24"/>
    </row>
    <row r="35903" spans="1:13" x14ac:dyDescent="0.2">
      <c r="A35903" s="289"/>
      <c r="I35903"/>
      <c r="J35903"/>
      <c r="L35903" s="33"/>
      <c r="M35903" s="24"/>
    </row>
    <row r="35904" spans="1:13" x14ac:dyDescent="0.2">
      <c r="A35904" s="289"/>
      <c r="I35904"/>
      <c r="J35904"/>
      <c r="L35904" s="33"/>
      <c r="M35904" s="24"/>
    </row>
    <row r="35905" spans="1:13" x14ac:dyDescent="0.2">
      <c r="A35905" s="289"/>
      <c r="I35905"/>
      <c r="J35905"/>
      <c r="L35905" s="33"/>
      <c r="M35905" s="24"/>
    </row>
    <row r="35906" spans="1:13" x14ac:dyDescent="0.2">
      <c r="A35906" s="289"/>
      <c r="I35906"/>
      <c r="J35906"/>
      <c r="L35906" s="33"/>
      <c r="M35906" s="24"/>
    </row>
    <row r="35907" spans="1:13" x14ac:dyDescent="0.2">
      <c r="A35907" s="289"/>
      <c r="I35907"/>
      <c r="J35907"/>
      <c r="L35907" s="33"/>
      <c r="M35907" s="24"/>
    </row>
    <row r="35908" spans="1:13" x14ac:dyDescent="0.2">
      <c r="A35908" s="289"/>
      <c r="I35908"/>
      <c r="J35908"/>
      <c r="L35908" s="33"/>
      <c r="M35908" s="24"/>
    </row>
    <row r="35909" spans="1:13" x14ac:dyDescent="0.2">
      <c r="A35909" s="289"/>
      <c r="I35909"/>
      <c r="J35909"/>
      <c r="L35909" s="33"/>
      <c r="M35909" s="24"/>
    </row>
    <row r="35910" spans="1:13" x14ac:dyDescent="0.2">
      <c r="A35910" s="289"/>
      <c r="I35910"/>
      <c r="J35910"/>
      <c r="L35910" s="33"/>
      <c r="M35910" s="24"/>
    </row>
    <row r="35911" spans="1:13" x14ac:dyDescent="0.2">
      <c r="A35911" s="289"/>
      <c r="I35911"/>
      <c r="J35911"/>
      <c r="L35911" s="33"/>
      <c r="M35911" s="24"/>
    </row>
    <row r="35912" spans="1:13" x14ac:dyDescent="0.2">
      <c r="A35912" s="289"/>
      <c r="I35912"/>
      <c r="J35912"/>
      <c r="L35912" s="33"/>
      <c r="M35912" s="24"/>
    </row>
    <row r="35913" spans="1:13" x14ac:dyDescent="0.2">
      <c r="A35913" s="289"/>
      <c r="I35913"/>
      <c r="J35913"/>
      <c r="L35913" s="33"/>
      <c r="M35913" s="24"/>
    </row>
    <row r="35914" spans="1:13" x14ac:dyDescent="0.2">
      <c r="A35914" s="289"/>
      <c r="I35914"/>
      <c r="J35914"/>
      <c r="L35914" s="33"/>
      <c r="M35914" s="24"/>
    </row>
    <row r="35915" spans="1:13" x14ac:dyDescent="0.2">
      <c r="A35915" s="289"/>
      <c r="I35915"/>
      <c r="J35915"/>
      <c r="L35915" s="33"/>
      <c r="M35915" s="24"/>
    </row>
    <row r="35916" spans="1:13" x14ac:dyDescent="0.2">
      <c r="A35916" s="289"/>
      <c r="I35916"/>
      <c r="J35916"/>
      <c r="L35916" s="33"/>
      <c r="M35916" s="24"/>
    </row>
    <row r="35917" spans="1:13" x14ac:dyDescent="0.2">
      <c r="A35917" s="289"/>
      <c r="I35917"/>
      <c r="J35917"/>
      <c r="L35917" s="33"/>
      <c r="M35917" s="24"/>
    </row>
    <row r="35918" spans="1:13" x14ac:dyDescent="0.2">
      <c r="A35918" s="289"/>
      <c r="I35918"/>
      <c r="J35918"/>
      <c r="L35918" s="33"/>
      <c r="M35918" s="24"/>
    </row>
    <row r="35919" spans="1:13" x14ac:dyDescent="0.2">
      <c r="A35919" s="289"/>
      <c r="I35919"/>
      <c r="J35919"/>
      <c r="L35919" s="33"/>
      <c r="M35919" s="24"/>
    </row>
    <row r="35920" spans="1:13" x14ac:dyDescent="0.2">
      <c r="A35920" s="289"/>
      <c r="I35920"/>
      <c r="J35920"/>
      <c r="L35920" s="33"/>
      <c r="M35920" s="24"/>
    </row>
    <row r="35921" spans="1:13" x14ac:dyDescent="0.2">
      <c r="A35921" s="289"/>
      <c r="I35921"/>
      <c r="J35921"/>
      <c r="L35921" s="33"/>
      <c r="M35921" s="24"/>
    </row>
    <row r="35922" spans="1:13" x14ac:dyDescent="0.2">
      <c r="A35922" s="289"/>
      <c r="I35922"/>
      <c r="J35922"/>
      <c r="L35922" s="33"/>
      <c r="M35922" s="24"/>
    </row>
    <row r="35923" spans="1:13" x14ac:dyDescent="0.2">
      <c r="A35923" s="289"/>
      <c r="I35923"/>
      <c r="J35923"/>
      <c r="L35923" s="33"/>
      <c r="M35923" s="24"/>
    </row>
    <row r="35924" spans="1:13" x14ac:dyDescent="0.2">
      <c r="A35924" s="289"/>
      <c r="I35924"/>
      <c r="J35924"/>
      <c r="L35924" s="33"/>
      <c r="M35924" s="24"/>
    </row>
    <row r="35925" spans="1:13" x14ac:dyDescent="0.2">
      <c r="A35925" s="289"/>
      <c r="I35925"/>
      <c r="J35925"/>
      <c r="L35925" s="33"/>
      <c r="M35925" s="24"/>
    </row>
    <row r="35926" spans="1:13" x14ac:dyDescent="0.2">
      <c r="A35926" s="289"/>
      <c r="I35926"/>
      <c r="J35926"/>
      <c r="L35926" s="33"/>
      <c r="M35926" s="24"/>
    </row>
    <row r="35927" spans="1:13" x14ac:dyDescent="0.2">
      <c r="A35927" s="289"/>
      <c r="I35927"/>
      <c r="J35927"/>
      <c r="L35927" s="33"/>
      <c r="M35927" s="24"/>
    </row>
    <row r="35928" spans="1:13" x14ac:dyDescent="0.2">
      <c r="A35928" s="289"/>
      <c r="I35928"/>
      <c r="J35928"/>
      <c r="L35928" s="33"/>
      <c r="M35928" s="24"/>
    </row>
    <row r="35929" spans="1:13" x14ac:dyDescent="0.2">
      <c r="A35929" s="289"/>
      <c r="I35929"/>
      <c r="J35929"/>
      <c r="L35929" s="33"/>
      <c r="M35929" s="24"/>
    </row>
    <row r="35930" spans="1:13" x14ac:dyDescent="0.2">
      <c r="A35930" s="289"/>
      <c r="I35930"/>
      <c r="J35930"/>
      <c r="L35930" s="33"/>
      <c r="M35930" s="24"/>
    </row>
    <row r="35931" spans="1:13" x14ac:dyDescent="0.2">
      <c r="A35931" s="289"/>
      <c r="I35931"/>
      <c r="J35931"/>
      <c r="L35931" s="33"/>
      <c r="M35931" s="24"/>
    </row>
    <row r="35932" spans="1:13" x14ac:dyDescent="0.2">
      <c r="A35932" s="289"/>
      <c r="I35932"/>
      <c r="J35932"/>
      <c r="L35932" s="33"/>
      <c r="M35932" s="24"/>
    </row>
    <row r="35933" spans="1:13" x14ac:dyDescent="0.2">
      <c r="A35933" s="289"/>
      <c r="I35933"/>
      <c r="J35933"/>
      <c r="L35933" s="33"/>
      <c r="M35933" s="24"/>
    </row>
    <row r="35934" spans="1:13" x14ac:dyDescent="0.2">
      <c r="A35934" s="289"/>
      <c r="I35934"/>
      <c r="J35934"/>
      <c r="L35934" s="33"/>
      <c r="M35934" s="24"/>
    </row>
    <row r="35935" spans="1:13" x14ac:dyDescent="0.2">
      <c r="A35935" s="289"/>
      <c r="I35935"/>
      <c r="J35935"/>
      <c r="L35935" s="33"/>
      <c r="M35935" s="24"/>
    </row>
    <row r="35936" spans="1:13" x14ac:dyDescent="0.2">
      <c r="A35936" s="289"/>
      <c r="I35936"/>
      <c r="J35936"/>
      <c r="L35936" s="33"/>
      <c r="M35936" s="24"/>
    </row>
    <row r="35937" spans="1:13" x14ac:dyDescent="0.2">
      <c r="A35937" s="289"/>
      <c r="I35937"/>
      <c r="J35937"/>
      <c r="L35937" s="33"/>
      <c r="M35937" s="24"/>
    </row>
    <row r="35938" spans="1:13" x14ac:dyDescent="0.2">
      <c r="A35938" s="289"/>
      <c r="I35938"/>
      <c r="J35938"/>
      <c r="L35938" s="33"/>
      <c r="M35938" s="24"/>
    </row>
    <row r="35939" spans="1:13" x14ac:dyDescent="0.2">
      <c r="A35939" s="289"/>
      <c r="I35939"/>
      <c r="J35939"/>
      <c r="L35939" s="33"/>
      <c r="M35939" s="24"/>
    </row>
    <row r="35940" spans="1:13" x14ac:dyDescent="0.2">
      <c r="A35940" s="289"/>
      <c r="I35940"/>
      <c r="J35940"/>
      <c r="L35940" s="33"/>
      <c r="M35940" s="24"/>
    </row>
    <row r="35941" spans="1:13" x14ac:dyDescent="0.2">
      <c r="A35941" s="289"/>
      <c r="I35941"/>
      <c r="J35941"/>
      <c r="L35941" s="33"/>
      <c r="M35941" s="24"/>
    </row>
    <row r="35942" spans="1:13" x14ac:dyDescent="0.2">
      <c r="A35942" s="289"/>
      <c r="I35942"/>
      <c r="J35942"/>
      <c r="L35942" s="33"/>
      <c r="M35942" s="24"/>
    </row>
    <row r="35943" spans="1:13" x14ac:dyDescent="0.2">
      <c r="A35943" s="289"/>
      <c r="I35943"/>
      <c r="J35943"/>
      <c r="L35943" s="33"/>
      <c r="M35943" s="24"/>
    </row>
    <row r="35944" spans="1:13" x14ac:dyDescent="0.2">
      <c r="A35944" s="289"/>
      <c r="I35944"/>
      <c r="J35944"/>
      <c r="L35944" s="33"/>
      <c r="M35944" s="24"/>
    </row>
    <row r="35945" spans="1:13" x14ac:dyDescent="0.2">
      <c r="A35945" s="289"/>
      <c r="I35945"/>
      <c r="J35945"/>
      <c r="L35945" s="33"/>
      <c r="M35945" s="24"/>
    </row>
    <row r="35946" spans="1:13" x14ac:dyDescent="0.2">
      <c r="A35946" s="289"/>
      <c r="I35946"/>
      <c r="J35946"/>
      <c r="L35946" s="33"/>
      <c r="M35946" s="24"/>
    </row>
    <row r="35947" spans="1:13" x14ac:dyDescent="0.2">
      <c r="A35947" s="289"/>
      <c r="I35947"/>
      <c r="J35947"/>
      <c r="L35947" s="33"/>
      <c r="M35947" s="24"/>
    </row>
    <row r="35948" spans="1:13" x14ac:dyDescent="0.2">
      <c r="A35948" s="289"/>
      <c r="I35948"/>
      <c r="J35948"/>
      <c r="L35948" s="33"/>
      <c r="M35948" s="24"/>
    </row>
    <row r="35949" spans="1:13" x14ac:dyDescent="0.2">
      <c r="A35949" s="289"/>
      <c r="I35949"/>
      <c r="J35949"/>
      <c r="L35949" s="33"/>
      <c r="M35949" s="24"/>
    </row>
    <row r="35950" spans="1:13" x14ac:dyDescent="0.2">
      <c r="A35950" s="289"/>
      <c r="I35950"/>
      <c r="J35950"/>
      <c r="L35950" s="33"/>
      <c r="M35950" s="24"/>
    </row>
    <row r="35951" spans="1:13" x14ac:dyDescent="0.2">
      <c r="A35951" s="289"/>
      <c r="I35951"/>
      <c r="J35951"/>
      <c r="L35951" s="33"/>
      <c r="M35951" s="24"/>
    </row>
    <row r="35952" spans="1:13" x14ac:dyDescent="0.2">
      <c r="A35952" s="289"/>
      <c r="I35952"/>
      <c r="J35952"/>
      <c r="L35952" s="33"/>
      <c r="M35952" s="24"/>
    </row>
    <row r="35953" spans="1:13" x14ac:dyDescent="0.2">
      <c r="A35953" s="289"/>
      <c r="I35953"/>
      <c r="J35953"/>
      <c r="L35953" s="33"/>
      <c r="M35953" s="24"/>
    </row>
    <row r="35954" spans="1:13" x14ac:dyDescent="0.2">
      <c r="A35954" s="289"/>
      <c r="I35954"/>
      <c r="J35954"/>
      <c r="L35954" s="33"/>
      <c r="M35954" s="24"/>
    </row>
    <row r="35955" spans="1:13" x14ac:dyDescent="0.2">
      <c r="A35955" s="289"/>
      <c r="I35955"/>
      <c r="J35955"/>
      <c r="L35955" s="33"/>
      <c r="M35955" s="24"/>
    </row>
    <row r="35956" spans="1:13" x14ac:dyDescent="0.2">
      <c r="A35956" s="289"/>
      <c r="I35956"/>
      <c r="J35956"/>
      <c r="L35956" s="33"/>
      <c r="M35956" s="24"/>
    </row>
    <row r="35957" spans="1:13" x14ac:dyDescent="0.2">
      <c r="A35957" s="289"/>
      <c r="I35957"/>
      <c r="J35957"/>
      <c r="L35957" s="33"/>
      <c r="M35957" s="24"/>
    </row>
    <row r="35958" spans="1:13" x14ac:dyDescent="0.2">
      <c r="A35958" s="289"/>
      <c r="I35958"/>
      <c r="J35958"/>
      <c r="L35958" s="33"/>
      <c r="M35958" s="24"/>
    </row>
    <row r="35959" spans="1:13" x14ac:dyDescent="0.2">
      <c r="A35959" s="289"/>
      <c r="I35959"/>
      <c r="J35959"/>
      <c r="L35959" s="33"/>
      <c r="M35959" s="24"/>
    </row>
    <row r="35960" spans="1:13" x14ac:dyDescent="0.2">
      <c r="A35960" s="289"/>
      <c r="I35960"/>
      <c r="J35960"/>
      <c r="L35960" s="33"/>
      <c r="M35960" s="24"/>
    </row>
    <row r="35961" spans="1:13" x14ac:dyDescent="0.2">
      <c r="A35961" s="289"/>
      <c r="I35961"/>
      <c r="J35961"/>
      <c r="L35961" s="33"/>
      <c r="M35961" s="24"/>
    </row>
    <row r="35962" spans="1:13" x14ac:dyDescent="0.2">
      <c r="A35962" s="289"/>
      <c r="I35962"/>
      <c r="J35962"/>
      <c r="L35962" s="33"/>
      <c r="M35962" s="24"/>
    </row>
    <row r="35963" spans="1:13" x14ac:dyDescent="0.2">
      <c r="A35963" s="289"/>
      <c r="I35963"/>
      <c r="J35963"/>
      <c r="L35963" s="33"/>
      <c r="M35963" s="24"/>
    </row>
    <row r="35964" spans="1:13" x14ac:dyDescent="0.2">
      <c r="A35964" s="289"/>
      <c r="I35964"/>
      <c r="J35964"/>
      <c r="L35964" s="33"/>
      <c r="M35964" s="24"/>
    </row>
    <row r="35965" spans="1:13" x14ac:dyDescent="0.2">
      <c r="A35965" s="289"/>
      <c r="I35965"/>
      <c r="J35965"/>
      <c r="L35965" s="33"/>
      <c r="M35965" s="24"/>
    </row>
    <row r="35966" spans="1:13" x14ac:dyDescent="0.2">
      <c r="A35966" s="289"/>
      <c r="I35966"/>
      <c r="J35966"/>
      <c r="L35966" s="33"/>
      <c r="M35966" s="24"/>
    </row>
    <row r="35967" spans="1:13" x14ac:dyDescent="0.2">
      <c r="A35967" s="289"/>
      <c r="I35967"/>
      <c r="J35967"/>
      <c r="L35967" s="33"/>
      <c r="M35967" s="24"/>
    </row>
    <row r="35968" spans="1:13" x14ac:dyDescent="0.2">
      <c r="A35968" s="289"/>
      <c r="I35968"/>
      <c r="J35968"/>
      <c r="L35968" s="33"/>
      <c r="M35968" s="24"/>
    </row>
    <row r="35969" spans="1:13" x14ac:dyDescent="0.2">
      <c r="A35969" s="289"/>
      <c r="I35969"/>
      <c r="J35969"/>
      <c r="L35969" s="33"/>
      <c r="M35969" s="24"/>
    </row>
    <row r="35970" spans="1:13" x14ac:dyDescent="0.2">
      <c r="A35970" s="289"/>
      <c r="I35970"/>
      <c r="J35970"/>
      <c r="L35970" s="33"/>
      <c r="M35970" s="24"/>
    </row>
    <row r="35971" spans="1:13" x14ac:dyDescent="0.2">
      <c r="A35971" s="289"/>
      <c r="I35971"/>
      <c r="J35971"/>
      <c r="L35971" s="33"/>
      <c r="M35971" s="24"/>
    </row>
    <row r="35972" spans="1:13" x14ac:dyDescent="0.2">
      <c r="A35972" s="289"/>
      <c r="I35972"/>
      <c r="J35972"/>
      <c r="L35972" s="33"/>
      <c r="M35972" s="24"/>
    </row>
    <row r="35973" spans="1:13" x14ac:dyDescent="0.2">
      <c r="A35973" s="289"/>
      <c r="I35973"/>
      <c r="J35973"/>
      <c r="L35973" s="33"/>
      <c r="M35973" s="24"/>
    </row>
    <row r="35974" spans="1:13" x14ac:dyDescent="0.2">
      <c r="A35974" s="289"/>
      <c r="I35974"/>
      <c r="J35974"/>
      <c r="L35974" s="33"/>
      <c r="M35974" s="24"/>
    </row>
    <row r="35975" spans="1:13" x14ac:dyDescent="0.2">
      <c r="A35975" s="289"/>
      <c r="I35975"/>
      <c r="J35975"/>
      <c r="L35975" s="33"/>
      <c r="M35975" s="24"/>
    </row>
    <row r="35976" spans="1:13" x14ac:dyDescent="0.2">
      <c r="A35976" s="289"/>
      <c r="I35976"/>
      <c r="J35976"/>
      <c r="L35976" s="33"/>
      <c r="M35976" s="24"/>
    </row>
    <row r="35977" spans="1:13" x14ac:dyDescent="0.2">
      <c r="A35977" s="289"/>
      <c r="I35977"/>
      <c r="J35977"/>
      <c r="L35977" s="33"/>
      <c r="M35977" s="24"/>
    </row>
    <row r="35978" spans="1:13" x14ac:dyDescent="0.2">
      <c r="A35978" s="289"/>
      <c r="I35978"/>
      <c r="J35978"/>
      <c r="L35978" s="33"/>
      <c r="M35978" s="24"/>
    </row>
    <row r="35979" spans="1:13" x14ac:dyDescent="0.2">
      <c r="A35979" s="289"/>
      <c r="I35979"/>
      <c r="J35979"/>
      <c r="L35979" s="33"/>
      <c r="M35979" s="24"/>
    </row>
    <row r="35980" spans="1:13" x14ac:dyDescent="0.2">
      <c r="A35980" s="289"/>
      <c r="I35980"/>
      <c r="J35980"/>
      <c r="L35980" s="33"/>
      <c r="M35980" s="24"/>
    </row>
    <row r="35981" spans="1:13" x14ac:dyDescent="0.2">
      <c r="A35981" s="289"/>
      <c r="I35981"/>
      <c r="J35981"/>
      <c r="L35981" s="33"/>
      <c r="M35981" s="24"/>
    </row>
    <row r="35982" spans="1:13" x14ac:dyDescent="0.2">
      <c r="A35982" s="289"/>
      <c r="I35982"/>
      <c r="J35982"/>
      <c r="L35982" s="33"/>
      <c r="M35982" s="24"/>
    </row>
    <row r="35983" spans="1:13" x14ac:dyDescent="0.2">
      <c r="A35983" s="289"/>
      <c r="I35983"/>
      <c r="J35983"/>
      <c r="L35983" s="33"/>
      <c r="M35983" s="24"/>
    </row>
    <row r="35984" spans="1:13" x14ac:dyDescent="0.2">
      <c r="A35984" s="289"/>
      <c r="I35984"/>
      <c r="J35984"/>
      <c r="L35984" s="33"/>
      <c r="M35984" s="24"/>
    </row>
    <row r="35985" spans="1:13" x14ac:dyDescent="0.2">
      <c r="A35985" s="289"/>
      <c r="I35985"/>
      <c r="J35985"/>
      <c r="L35985" s="33"/>
      <c r="M35985" s="24"/>
    </row>
    <row r="35986" spans="1:13" x14ac:dyDescent="0.2">
      <c r="A35986" s="289"/>
      <c r="I35986"/>
      <c r="J35986"/>
      <c r="L35986" s="33"/>
      <c r="M35986" s="24"/>
    </row>
    <row r="35987" spans="1:13" x14ac:dyDescent="0.2">
      <c r="A35987" s="289"/>
      <c r="I35987"/>
      <c r="J35987"/>
      <c r="L35987" s="33"/>
      <c r="M35987" s="24"/>
    </row>
    <row r="35988" spans="1:13" x14ac:dyDescent="0.2">
      <c r="A35988" s="289"/>
      <c r="I35988"/>
      <c r="J35988"/>
      <c r="L35988" s="33"/>
      <c r="M35988" s="24"/>
    </row>
    <row r="35989" spans="1:13" x14ac:dyDescent="0.2">
      <c r="A35989" s="289"/>
      <c r="I35989"/>
      <c r="J35989"/>
      <c r="L35989" s="33"/>
      <c r="M35989" s="24"/>
    </row>
    <row r="35990" spans="1:13" x14ac:dyDescent="0.2">
      <c r="A35990" s="289"/>
      <c r="I35990"/>
      <c r="J35990"/>
      <c r="L35990" s="33"/>
      <c r="M35990" s="24"/>
    </row>
    <row r="35991" spans="1:13" x14ac:dyDescent="0.2">
      <c r="A35991" s="289"/>
      <c r="I35991"/>
      <c r="J35991"/>
      <c r="L35991" s="33"/>
      <c r="M35991" s="24"/>
    </row>
    <row r="35992" spans="1:13" x14ac:dyDescent="0.2">
      <c r="A35992" s="289"/>
      <c r="I35992"/>
      <c r="J35992"/>
      <c r="L35992" s="33"/>
      <c r="M35992" s="24"/>
    </row>
    <row r="35993" spans="1:13" x14ac:dyDescent="0.2">
      <c r="A35993" s="289"/>
      <c r="I35993"/>
      <c r="J35993"/>
      <c r="L35993" s="33"/>
      <c r="M35993" s="24"/>
    </row>
    <row r="35994" spans="1:13" x14ac:dyDescent="0.2">
      <c r="A35994" s="289"/>
      <c r="I35994"/>
      <c r="J35994"/>
      <c r="L35994" s="33"/>
      <c r="M35994" s="24"/>
    </row>
    <row r="35995" spans="1:13" x14ac:dyDescent="0.2">
      <c r="A35995" s="289"/>
      <c r="I35995"/>
      <c r="J35995"/>
      <c r="L35995" s="33"/>
      <c r="M35995" s="24"/>
    </row>
    <row r="35996" spans="1:13" x14ac:dyDescent="0.2">
      <c r="A35996" s="289"/>
      <c r="I35996"/>
      <c r="J35996"/>
      <c r="L35996" s="33"/>
      <c r="M35996" s="24"/>
    </row>
    <row r="35997" spans="1:13" x14ac:dyDescent="0.2">
      <c r="A35997" s="289"/>
      <c r="I35997"/>
      <c r="J35997"/>
      <c r="L35997" s="33"/>
      <c r="M35997" s="24"/>
    </row>
    <row r="35998" spans="1:13" x14ac:dyDescent="0.2">
      <c r="A35998" s="289"/>
      <c r="I35998"/>
      <c r="J35998"/>
      <c r="L35998" s="33"/>
      <c r="M35998" s="24"/>
    </row>
    <row r="35999" spans="1:13" x14ac:dyDescent="0.2">
      <c r="A35999" s="289"/>
      <c r="I35999"/>
      <c r="J35999"/>
      <c r="L35999" s="33"/>
      <c r="M35999" s="24"/>
    </row>
    <row r="36000" spans="1:13" x14ac:dyDescent="0.2">
      <c r="A36000" s="289"/>
      <c r="I36000"/>
      <c r="J36000"/>
      <c r="L36000" s="33"/>
      <c r="M36000" s="24"/>
    </row>
    <row r="36001" spans="1:13" x14ac:dyDescent="0.2">
      <c r="A36001" s="289"/>
      <c r="I36001"/>
      <c r="J36001"/>
      <c r="L36001" s="33"/>
      <c r="M36001" s="24"/>
    </row>
    <row r="36002" spans="1:13" x14ac:dyDescent="0.2">
      <c r="A36002" s="289"/>
      <c r="I36002"/>
      <c r="J36002"/>
      <c r="L36002" s="33"/>
      <c r="M36002" s="24"/>
    </row>
    <row r="36003" spans="1:13" x14ac:dyDescent="0.2">
      <c r="A36003" s="289"/>
      <c r="I36003"/>
      <c r="J36003"/>
      <c r="L36003" s="33"/>
      <c r="M36003" s="24"/>
    </row>
    <row r="36004" spans="1:13" x14ac:dyDescent="0.2">
      <c r="A36004" s="289"/>
      <c r="I36004"/>
      <c r="J36004"/>
      <c r="L36004" s="33"/>
      <c r="M36004" s="24"/>
    </row>
    <row r="36005" spans="1:13" x14ac:dyDescent="0.2">
      <c r="A36005" s="289"/>
      <c r="I36005"/>
      <c r="J36005"/>
      <c r="L36005" s="33"/>
      <c r="M36005" s="24"/>
    </row>
    <row r="36006" spans="1:13" x14ac:dyDescent="0.2">
      <c r="A36006" s="289"/>
      <c r="I36006"/>
      <c r="J36006"/>
      <c r="L36006" s="33"/>
      <c r="M36006" s="24"/>
    </row>
    <row r="36007" spans="1:13" x14ac:dyDescent="0.2">
      <c r="A36007" s="289"/>
      <c r="I36007"/>
      <c r="J36007"/>
      <c r="L36007" s="33"/>
      <c r="M36007" s="24"/>
    </row>
    <row r="36008" spans="1:13" x14ac:dyDescent="0.2">
      <c r="A36008" s="289"/>
      <c r="I36008"/>
      <c r="J36008"/>
      <c r="L36008" s="33"/>
      <c r="M36008" s="24"/>
    </row>
    <row r="36009" spans="1:13" x14ac:dyDescent="0.2">
      <c r="A36009" s="289"/>
      <c r="I36009"/>
      <c r="J36009"/>
      <c r="L36009" s="33"/>
      <c r="M36009" s="24"/>
    </row>
    <row r="36010" spans="1:13" x14ac:dyDescent="0.2">
      <c r="A36010" s="289"/>
      <c r="I36010"/>
      <c r="J36010"/>
      <c r="L36010" s="33"/>
      <c r="M36010" s="24"/>
    </row>
    <row r="36011" spans="1:13" x14ac:dyDescent="0.2">
      <c r="A36011" s="289"/>
      <c r="I36011"/>
      <c r="J36011"/>
      <c r="L36011" s="33"/>
      <c r="M36011" s="24"/>
    </row>
    <row r="36012" spans="1:13" x14ac:dyDescent="0.2">
      <c r="A36012" s="289"/>
      <c r="I36012"/>
      <c r="J36012"/>
      <c r="L36012" s="33"/>
      <c r="M36012" s="24"/>
    </row>
    <row r="36013" spans="1:13" x14ac:dyDescent="0.2">
      <c r="A36013" s="289"/>
      <c r="I36013"/>
      <c r="J36013"/>
      <c r="L36013" s="33"/>
      <c r="M36013" s="24"/>
    </row>
    <row r="36014" spans="1:13" x14ac:dyDescent="0.2">
      <c r="A36014" s="289"/>
      <c r="I36014"/>
      <c r="J36014"/>
      <c r="L36014" s="33"/>
      <c r="M36014" s="24"/>
    </row>
    <row r="36015" spans="1:13" x14ac:dyDescent="0.2">
      <c r="A36015" s="289"/>
      <c r="I36015"/>
      <c r="J36015"/>
      <c r="L36015" s="33"/>
      <c r="M36015" s="24"/>
    </row>
    <row r="36016" spans="1:13" x14ac:dyDescent="0.2">
      <c r="A36016" s="289"/>
      <c r="I36016"/>
      <c r="J36016"/>
      <c r="L36016" s="33"/>
      <c r="M36016" s="24"/>
    </row>
    <row r="36017" spans="1:13" x14ac:dyDescent="0.2">
      <c r="A36017" s="289"/>
      <c r="I36017"/>
      <c r="J36017"/>
      <c r="L36017" s="33"/>
      <c r="M36017" s="24"/>
    </row>
    <row r="36018" spans="1:13" x14ac:dyDescent="0.2">
      <c r="A36018" s="289"/>
      <c r="I36018"/>
      <c r="J36018"/>
      <c r="L36018" s="33"/>
      <c r="M36018" s="24"/>
    </row>
    <row r="36019" spans="1:13" x14ac:dyDescent="0.2">
      <c r="A36019" s="289"/>
      <c r="I36019"/>
      <c r="J36019"/>
      <c r="L36019" s="33"/>
      <c r="M36019" s="24"/>
    </row>
    <row r="36020" spans="1:13" x14ac:dyDescent="0.2">
      <c r="A36020" s="289"/>
      <c r="I36020"/>
      <c r="J36020"/>
      <c r="L36020" s="33"/>
      <c r="M36020" s="24"/>
    </row>
    <row r="36021" spans="1:13" x14ac:dyDescent="0.2">
      <c r="A36021" s="289"/>
      <c r="I36021"/>
      <c r="J36021"/>
      <c r="L36021" s="33"/>
      <c r="M36021" s="24"/>
    </row>
    <row r="36022" spans="1:13" x14ac:dyDescent="0.2">
      <c r="A36022" s="289"/>
      <c r="I36022"/>
      <c r="J36022"/>
      <c r="L36022" s="33"/>
      <c r="M36022" s="24"/>
    </row>
    <row r="36023" spans="1:13" x14ac:dyDescent="0.2">
      <c r="A36023" s="289"/>
      <c r="I36023"/>
      <c r="J36023"/>
      <c r="L36023" s="33"/>
      <c r="M36023" s="24"/>
    </row>
    <row r="36024" spans="1:13" x14ac:dyDescent="0.2">
      <c r="A36024" s="289"/>
      <c r="I36024"/>
      <c r="J36024"/>
      <c r="L36024" s="33"/>
      <c r="M36024" s="24"/>
    </row>
    <row r="36025" spans="1:13" x14ac:dyDescent="0.2">
      <c r="A36025" s="289"/>
      <c r="I36025"/>
      <c r="J36025"/>
      <c r="L36025" s="33"/>
      <c r="M36025" s="24"/>
    </row>
    <row r="36026" spans="1:13" x14ac:dyDescent="0.2">
      <c r="A36026" s="289"/>
      <c r="I36026"/>
      <c r="J36026"/>
      <c r="L36026" s="33"/>
      <c r="M36026" s="24"/>
    </row>
    <row r="36027" spans="1:13" x14ac:dyDescent="0.2">
      <c r="A36027" s="289"/>
      <c r="I36027"/>
      <c r="J36027"/>
      <c r="L36027" s="33"/>
      <c r="M36027" s="24"/>
    </row>
    <row r="36028" spans="1:13" x14ac:dyDescent="0.2">
      <c r="A36028" s="289"/>
      <c r="I36028"/>
      <c r="J36028"/>
      <c r="L36028" s="33"/>
      <c r="M36028" s="24"/>
    </row>
    <row r="36029" spans="1:13" x14ac:dyDescent="0.2">
      <c r="A36029" s="289"/>
      <c r="I36029"/>
      <c r="J36029"/>
      <c r="L36029" s="33"/>
      <c r="M36029" s="24"/>
    </row>
    <row r="36030" spans="1:13" x14ac:dyDescent="0.2">
      <c r="A36030" s="289"/>
      <c r="I36030"/>
      <c r="J36030"/>
      <c r="L36030" s="33"/>
      <c r="M36030" s="24"/>
    </row>
    <row r="36031" spans="1:13" x14ac:dyDescent="0.2">
      <c r="A36031" s="289"/>
      <c r="I36031"/>
      <c r="J36031"/>
      <c r="L36031" s="33"/>
      <c r="M36031" s="24"/>
    </row>
    <row r="36032" spans="1:13" x14ac:dyDescent="0.2">
      <c r="A36032" s="289"/>
      <c r="I36032"/>
      <c r="J36032"/>
      <c r="L36032" s="33"/>
      <c r="M36032" s="24"/>
    </row>
    <row r="36033" spans="1:13" x14ac:dyDescent="0.2">
      <c r="A36033" s="289"/>
      <c r="I36033"/>
      <c r="J36033"/>
      <c r="L36033" s="33"/>
      <c r="M36033" s="24"/>
    </row>
    <row r="36034" spans="1:13" x14ac:dyDescent="0.2">
      <c r="A36034" s="289"/>
      <c r="I36034"/>
      <c r="J36034"/>
      <c r="L36034" s="33"/>
      <c r="M36034" s="24"/>
    </row>
    <row r="36035" spans="1:13" x14ac:dyDescent="0.2">
      <c r="A36035" s="289"/>
      <c r="I36035"/>
      <c r="J36035"/>
      <c r="L36035" s="33"/>
      <c r="M36035" s="24"/>
    </row>
    <row r="36036" spans="1:13" x14ac:dyDescent="0.2">
      <c r="A36036" s="289"/>
      <c r="I36036"/>
      <c r="J36036"/>
      <c r="L36036" s="33"/>
      <c r="M36036" s="24"/>
    </row>
    <row r="36037" spans="1:13" x14ac:dyDescent="0.2">
      <c r="A36037" s="289"/>
      <c r="I36037"/>
      <c r="J36037"/>
      <c r="L36037" s="33"/>
      <c r="M36037" s="24"/>
    </row>
    <row r="36038" spans="1:13" x14ac:dyDescent="0.2">
      <c r="A36038" s="289"/>
      <c r="I36038"/>
      <c r="J36038"/>
      <c r="L36038" s="33"/>
      <c r="M36038" s="24"/>
    </row>
    <row r="36039" spans="1:13" x14ac:dyDescent="0.2">
      <c r="A36039" s="289"/>
      <c r="I36039"/>
      <c r="J36039"/>
      <c r="L36039" s="33"/>
      <c r="M36039" s="24"/>
    </row>
    <row r="36040" spans="1:13" x14ac:dyDescent="0.2">
      <c r="A36040" s="289"/>
      <c r="I36040"/>
      <c r="J36040"/>
      <c r="L36040" s="33"/>
      <c r="M36040" s="24"/>
    </row>
    <row r="36041" spans="1:13" x14ac:dyDescent="0.2">
      <c r="A36041" s="289"/>
      <c r="I36041"/>
      <c r="J36041"/>
      <c r="L36041" s="33"/>
      <c r="M36041" s="24"/>
    </row>
    <row r="36042" spans="1:13" x14ac:dyDescent="0.2">
      <c r="A36042" s="289"/>
      <c r="I36042"/>
      <c r="J36042"/>
      <c r="L36042" s="33"/>
      <c r="M36042" s="24"/>
    </row>
    <row r="36043" spans="1:13" x14ac:dyDescent="0.2">
      <c r="A36043" s="289"/>
      <c r="I36043"/>
      <c r="J36043"/>
      <c r="L36043" s="33"/>
      <c r="M36043" s="24"/>
    </row>
    <row r="36044" spans="1:13" x14ac:dyDescent="0.2">
      <c r="A36044" s="289"/>
      <c r="I36044"/>
      <c r="J36044"/>
      <c r="L36044" s="33"/>
      <c r="M36044" s="24"/>
    </row>
    <row r="36045" spans="1:13" x14ac:dyDescent="0.2">
      <c r="A36045" s="289"/>
      <c r="I36045"/>
      <c r="J36045"/>
      <c r="L36045" s="33"/>
      <c r="M36045" s="24"/>
    </row>
    <row r="36046" spans="1:13" x14ac:dyDescent="0.2">
      <c r="A36046" s="289"/>
      <c r="I36046"/>
      <c r="J36046"/>
      <c r="L36046" s="33"/>
      <c r="M36046" s="24"/>
    </row>
    <row r="36047" spans="1:13" x14ac:dyDescent="0.2">
      <c r="A36047" s="289"/>
      <c r="I36047"/>
      <c r="J36047"/>
      <c r="L36047" s="33"/>
      <c r="M36047" s="24"/>
    </row>
    <row r="36048" spans="1:13" x14ac:dyDescent="0.2">
      <c r="A36048" s="289"/>
      <c r="I36048"/>
      <c r="J36048"/>
      <c r="L36048" s="33"/>
      <c r="M36048" s="24"/>
    </row>
    <row r="36049" spans="1:13" x14ac:dyDescent="0.2">
      <c r="A36049" s="289"/>
      <c r="I36049"/>
      <c r="J36049"/>
      <c r="L36049" s="33"/>
      <c r="M36049" s="24"/>
    </row>
    <row r="36050" spans="1:13" x14ac:dyDescent="0.2">
      <c r="A36050" s="289"/>
      <c r="I36050"/>
      <c r="J36050"/>
      <c r="L36050" s="33"/>
      <c r="M36050" s="24"/>
    </row>
    <row r="36051" spans="1:13" x14ac:dyDescent="0.2">
      <c r="A36051" s="289"/>
      <c r="I36051"/>
      <c r="J36051"/>
      <c r="L36051" s="33"/>
      <c r="M36051" s="24"/>
    </row>
    <row r="36052" spans="1:13" x14ac:dyDescent="0.2">
      <c r="A36052" s="289"/>
      <c r="I36052"/>
      <c r="J36052"/>
      <c r="L36052" s="33"/>
      <c r="M36052" s="24"/>
    </row>
    <row r="36053" spans="1:13" x14ac:dyDescent="0.2">
      <c r="A36053" s="289"/>
      <c r="I36053"/>
      <c r="J36053"/>
      <c r="L36053" s="33"/>
      <c r="M36053" s="24"/>
    </row>
    <row r="36054" spans="1:13" x14ac:dyDescent="0.2">
      <c r="A36054" s="289"/>
      <c r="I36054"/>
      <c r="J36054"/>
      <c r="L36054" s="33"/>
      <c r="M36054" s="24"/>
    </row>
    <row r="36055" spans="1:13" x14ac:dyDescent="0.2">
      <c r="A36055" s="289"/>
      <c r="I36055"/>
      <c r="J36055"/>
      <c r="L36055" s="33"/>
      <c r="M36055" s="24"/>
    </row>
    <row r="36056" spans="1:13" x14ac:dyDescent="0.2">
      <c r="A36056" s="289"/>
      <c r="I36056"/>
      <c r="J36056"/>
      <c r="L36056" s="33"/>
      <c r="M36056" s="24"/>
    </row>
    <row r="36057" spans="1:13" x14ac:dyDescent="0.2">
      <c r="A36057" s="289"/>
      <c r="I36057"/>
      <c r="J36057"/>
      <c r="L36057" s="33"/>
      <c r="M36057" s="24"/>
    </row>
    <row r="36058" spans="1:13" x14ac:dyDescent="0.2">
      <c r="A36058" s="289"/>
      <c r="I36058"/>
      <c r="J36058"/>
      <c r="L36058" s="33"/>
      <c r="M36058" s="24"/>
    </row>
    <row r="36059" spans="1:13" x14ac:dyDescent="0.2">
      <c r="A36059" s="289"/>
      <c r="I36059"/>
      <c r="J36059"/>
      <c r="L36059" s="33"/>
      <c r="M36059" s="24"/>
    </row>
    <row r="36060" spans="1:13" x14ac:dyDescent="0.2">
      <c r="A36060" s="289"/>
      <c r="I36060"/>
      <c r="J36060"/>
      <c r="L36060" s="33"/>
      <c r="M36060" s="24"/>
    </row>
    <row r="36061" spans="1:13" x14ac:dyDescent="0.2">
      <c r="A36061" s="289"/>
      <c r="I36061"/>
      <c r="J36061"/>
      <c r="L36061" s="33"/>
      <c r="M36061" s="24"/>
    </row>
    <row r="36062" spans="1:13" x14ac:dyDescent="0.2">
      <c r="A36062" s="289"/>
      <c r="I36062"/>
      <c r="J36062"/>
      <c r="L36062" s="33"/>
      <c r="M36062" s="24"/>
    </row>
    <row r="36063" spans="1:13" x14ac:dyDescent="0.2">
      <c r="A36063" s="289"/>
      <c r="I36063"/>
      <c r="J36063"/>
      <c r="L36063" s="33"/>
      <c r="M36063" s="24"/>
    </row>
    <row r="36064" spans="1:13" x14ac:dyDescent="0.2">
      <c r="A36064" s="289"/>
      <c r="I36064"/>
      <c r="J36064"/>
      <c r="L36064" s="33"/>
      <c r="M36064" s="24"/>
    </row>
    <row r="36065" spans="1:13" x14ac:dyDescent="0.2">
      <c r="A36065" s="289"/>
      <c r="I36065"/>
      <c r="J36065"/>
      <c r="L36065" s="33"/>
      <c r="M36065" s="24"/>
    </row>
    <row r="36066" spans="1:13" x14ac:dyDescent="0.2">
      <c r="A36066" s="289"/>
      <c r="I36066"/>
      <c r="J36066"/>
      <c r="L36066" s="33"/>
      <c r="M36066" s="24"/>
    </row>
    <row r="36067" spans="1:13" x14ac:dyDescent="0.2">
      <c r="A36067" s="289"/>
      <c r="I36067"/>
      <c r="J36067"/>
      <c r="L36067" s="33"/>
      <c r="M36067" s="24"/>
    </row>
    <row r="36068" spans="1:13" x14ac:dyDescent="0.2">
      <c r="A36068" s="289"/>
      <c r="I36068"/>
      <c r="J36068"/>
      <c r="L36068" s="33"/>
      <c r="M36068" s="24"/>
    </row>
    <row r="36069" spans="1:13" x14ac:dyDescent="0.2">
      <c r="A36069" s="289"/>
      <c r="I36069"/>
      <c r="J36069"/>
      <c r="L36069" s="33"/>
      <c r="M36069" s="24"/>
    </row>
    <row r="36070" spans="1:13" x14ac:dyDescent="0.2">
      <c r="A36070" s="289"/>
      <c r="I36070"/>
      <c r="J36070"/>
      <c r="L36070" s="33"/>
      <c r="M36070" s="24"/>
    </row>
    <row r="36071" spans="1:13" x14ac:dyDescent="0.2">
      <c r="A36071" s="289"/>
      <c r="I36071"/>
      <c r="J36071"/>
      <c r="L36071" s="33"/>
      <c r="M36071" s="24"/>
    </row>
    <row r="36072" spans="1:13" x14ac:dyDescent="0.2">
      <c r="A36072" s="289"/>
      <c r="I36072"/>
      <c r="J36072"/>
      <c r="L36072" s="33"/>
      <c r="M36072" s="24"/>
    </row>
    <row r="36073" spans="1:13" x14ac:dyDescent="0.2">
      <c r="A36073" s="289"/>
      <c r="I36073"/>
      <c r="J36073"/>
      <c r="L36073" s="33"/>
      <c r="M36073" s="24"/>
    </row>
    <row r="36074" spans="1:13" x14ac:dyDescent="0.2">
      <c r="A36074" s="289"/>
      <c r="I36074"/>
      <c r="J36074"/>
      <c r="L36074" s="33"/>
      <c r="M36074" s="24"/>
    </row>
    <row r="36075" spans="1:13" x14ac:dyDescent="0.2">
      <c r="A36075" s="289"/>
      <c r="I36075"/>
      <c r="J36075"/>
      <c r="L36075" s="33"/>
      <c r="M36075" s="24"/>
    </row>
    <row r="36076" spans="1:13" x14ac:dyDescent="0.2">
      <c r="A36076" s="289"/>
      <c r="I36076"/>
      <c r="J36076"/>
      <c r="L36076" s="33"/>
      <c r="M36076" s="24"/>
    </row>
    <row r="36077" spans="1:13" x14ac:dyDescent="0.2">
      <c r="A36077" s="289"/>
      <c r="I36077"/>
      <c r="J36077"/>
      <c r="L36077" s="33"/>
      <c r="M36077" s="24"/>
    </row>
    <row r="36078" spans="1:13" x14ac:dyDescent="0.2">
      <c r="A36078" s="289"/>
      <c r="I36078"/>
      <c r="J36078"/>
      <c r="L36078" s="33"/>
      <c r="M36078" s="24"/>
    </row>
    <row r="36079" spans="1:13" x14ac:dyDescent="0.2">
      <c r="A36079" s="289"/>
      <c r="I36079"/>
      <c r="J36079"/>
      <c r="L36079" s="33"/>
      <c r="M36079" s="24"/>
    </row>
    <row r="36080" spans="1:13" x14ac:dyDescent="0.2">
      <c r="A36080" s="289"/>
      <c r="I36080"/>
      <c r="J36080"/>
      <c r="L36080" s="33"/>
      <c r="M36080" s="24"/>
    </row>
    <row r="36081" spans="1:13" x14ac:dyDescent="0.2">
      <c r="A36081" s="289"/>
      <c r="I36081"/>
      <c r="J36081"/>
      <c r="L36081" s="33"/>
      <c r="M36081" s="24"/>
    </row>
    <row r="36082" spans="1:13" x14ac:dyDescent="0.2">
      <c r="A36082" s="289"/>
      <c r="I36082"/>
      <c r="J36082"/>
      <c r="L36082" s="33"/>
      <c r="M36082" s="24"/>
    </row>
    <row r="36083" spans="1:13" x14ac:dyDescent="0.2">
      <c r="A36083" s="289"/>
      <c r="I36083"/>
      <c r="J36083"/>
      <c r="L36083" s="33"/>
      <c r="M36083" s="24"/>
    </row>
    <row r="36084" spans="1:13" x14ac:dyDescent="0.2">
      <c r="A36084" s="289"/>
      <c r="I36084"/>
      <c r="J36084"/>
      <c r="L36084" s="33"/>
      <c r="M36084" s="24"/>
    </row>
    <row r="36085" spans="1:13" x14ac:dyDescent="0.2">
      <c r="A36085" s="289"/>
      <c r="I36085"/>
      <c r="J36085"/>
      <c r="L36085" s="33"/>
      <c r="M36085" s="24"/>
    </row>
    <row r="36086" spans="1:13" x14ac:dyDescent="0.2">
      <c r="A36086" s="289"/>
      <c r="I36086"/>
      <c r="J36086"/>
      <c r="L36086" s="33"/>
      <c r="M36086" s="24"/>
    </row>
    <row r="36087" spans="1:13" x14ac:dyDescent="0.2">
      <c r="A36087" s="289"/>
      <c r="I36087"/>
      <c r="J36087"/>
      <c r="L36087" s="33"/>
      <c r="M36087" s="24"/>
    </row>
    <row r="36088" spans="1:13" x14ac:dyDescent="0.2">
      <c r="A36088" s="289"/>
      <c r="I36088"/>
      <c r="J36088"/>
      <c r="L36088" s="33"/>
      <c r="M36088" s="24"/>
    </row>
    <row r="36089" spans="1:13" x14ac:dyDescent="0.2">
      <c r="A36089" s="289"/>
      <c r="I36089"/>
      <c r="J36089"/>
      <c r="L36089" s="33"/>
      <c r="M36089" s="24"/>
    </row>
    <row r="36090" spans="1:13" x14ac:dyDescent="0.2">
      <c r="A36090" s="289"/>
      <c r="I36090"/>
      <c r="J36090"/>
      <c r="L36090" s="33"/>
      <c r="M36090" s="24"/>
    </row>
    <row r="36091" spans="1:13" x14ac:dyDescent="0.2">
      <c r="A36091" s="289"/>
      <c r="I36091"/>
      <c r="J36091"/>
      <c r="L36091" s="33"/>
      <c r="M36091" s="24"/>
    </row>
    <row r="36092" spans="1:13" x14ac:dyDescent="0.2">
      <c r="A36092" s="289"/>
      <c r="I36092"/>
      <c r="J36092"/>
      <c r="L36092" s="33"/>
      <c r="M36092" s="24"/>
    </row>
    <row r="36093" spans="1:13" x14ac:dyDescent="0.2">
      <c r="A36093" s="289"/>
      <c r="I36093"/>
      <c r="J36093"/>
      <c r="L36093" s="33"/>
      <c r="M36093" s="24"/>
    </row>
    <row r="36094" spans="1:13" x14ac:dyDescent="0.2">
      <c r="A36094" s="289"/>
      <c r="I36094"/>
      <c r="J36094"/>
      <c r="L36094" s="33"/>
      <c r="M36094" s="24"/>
    </row>
    <row r="36095" spans="1:13" x14ac:dyDescent="0.2">
      <c r="A36095" s="289"/>
      <c r="I36095"/>
      <c r="J36095"/>
      <c r="L36095" s="33"/>
      <c r="M36095" s="24"/>
    </row>
    <row r="36096" spans="1:13" x14ac:dyDescent="0.2">
      <c r="A36096" s="289"/>
      <c r="I36096"/>
      <c r="J36096"/>
      <c r="L36096" s="33"/>
      <c r="M36096" s="24"/>
    </row>
    <row r="36097" spans="1:13" x14ac:dyDescent="0.2">
      <c r="A36097" s="289"/>
      <c r="I36097"/>
      <c r="J36097"/>
      <c r="L36097" s="33"/>
      <c r="M36097" s="24"/>
    </row>
    <row r="36098" spans="1:13" x14ac:dyDescent="0.2">
      <c r="A36098" s="289"/>
      <c r="I36098"/>
      <c r="J36098"/>
      <c r="L36098" s="33"/>
      <c r="M36098" s="24"/>
    </row>
    <row r="36099" spans="1:13" x14ac:dyDescent="0.2">
      <c r="A36099" s="289"/>
      <c r="I36099"/>
      <c r="J36099"/>
      <c r="L36099" s="33"/>
      <c r="M36099" s="24"/>
    </row>
    <row r="36100" spans="1:13" x14ac:dyDescent="0.2">
      <c r="A36100" s="289"/>
      <c r="I36100"/>
      <c r="J36100"/>
      <c r="L36100" s="33"/>
      <c r="M36100" s="24"/>
    </row>
    <row r="36101" spans="1:13" x14ac:dyDescent="0.2">
      <c r="A36101" s="289"/>
      <c r="I36101"/>
      <c r="J36101"/>
      <c r="L36101" s="33"/>
      <c r="M36101" s="24"/>
    </row>
    <row r="36102" spans="1:13" x14ac:dyDescent="0.2">
      <c r="A36102" s="289"/>
      <c r="I36102"/>
      <c r="J36102"/>
      <c r="L36102" s="33"/>
      <c r="M36102" s="24"/>
    </row>
    <row r="36103" spans="1:13" x14ac:dyDescent="0.2">
      <c r="A36103" s="289"/>
      <c r="I36103"/>
      <c r="J36103"/>
      <c r="L36103" s="33"/>
      <c r="M36103" s="24"/>
    </row>
    <row r="36104" spans="1:13" x14ac:dyDescent="0.2">
      <c r="A36104" s="289"/>
      <c r="I36104"/>
      <c r="J36104"/>
      <c r="L36104" s="33"/>
      <c r="M36104" s="24"/>
    </row>
    <row r="36105" spans="1:13" x14ac:dyDescent="0.2">
      <c r="A36105" s="289"/>
      <c r="I36105"/>
      <c r="J36105"/>
      <c r="L36105" s="33"/>
      <c r="M36105" s="24"/>
    </row>
    <row r="36106" spans="1:13" x14ac:dyDescent="0.2">
      <c r="A36106" s="289"/>
      <c r="I36106"/>
      <c r="J36106"/>
      <c r="L36106" s="33"/>
      <c r="M36106" s="24"/>
    </row>
    <row r="36107" spans="1:13" x14ac:dyDescent="0.2">
      <c r="A36107" s="289"/>
      <c r="I36107"/>
      <c r="J36107"/>
      <c r="L36107" s="33"/>
      <c r="M36107" s="24"/>
    </row>
    <row r="36108" spans="1:13" x14ac:dyDescent="0.2">
      <c r="A36108" s="289"/>
      <c r="I36108"/>
      <c r="J36108"/>
      <c r="L36108" s="33"/>
      <c r="M36108" s="24"/>
    </row>
    <row r="36109" spans="1:13" x14ac:dyDescent="0.2">
      <c r="A36109" s="289"/>
      <c r="I36109"/>
      <c r="J36109"/>
      <c r="L36109" s="33"/>
      <c r="M36109" s="24"/>
    </row>
    <row r="36110" spans="1:13" x14ac:dyDescent="0.2">
      <c r="A36110" s="289"/>
      <c r="I36110"/>
      <c r="J36110"/>
      <c r="L36110" s="33"/>
      <c r="M36110" s="24"/>
    </row>
    <row r="36111" spans="1:13" x14ac:dyDescent="0.2">
      <c r="A36111" s="289"/>
      <c r="I36111"/>
      <c r="J36111"/>
      <c r="L36111" s="33"/>
      <c r="M36111" s="24"/>
    </row>
    <row r="36112" spans="1:13" x14ac:dyDescent="0.2">
      <c r="A36112" s="289"/>
      <c r="I36112"/>
      <c r="J36112"/>
      <c r="L36112" s="33"/>
      <c r="M36112" s="24"/>
    </row>
    <row r="36113" spans="1:13" x14ac:dyDescent="0.2">
      <c r="A36113" s="289"/>
      <c r="I36113"/>
      <c r="J36113"/>
      <c r="L36113" s="33"/>
      <c r="M36113" s="24"/>
    </row>
    <row r="36114" spans="1:13" x14ac:dyDescent="0.2">
      <c r="A36114" s="289"/>
      <c r="I36114"/>
      <c r="J36114"/>
      <c r="L36114" s="33"/>
      <c r="M36114" s="24"/>
    </row>
    <row r="36115" spans="1:13" x14ac:dyDescent="0.2">
      <c r="A36115" s="289"/>
      <c r="I36115"/>
      <c r="J36115"/>
      <c r="L36115" s="33"/>
      <c r="M36115" s="24"/>
    </row>
    <row r="36116" spans="1:13" x14ac:dyDescent="0.2">
      <c r="A36116" s="289"/>
      <c r="I36116"/>
      <c r="J36116"/>
      <c r="L36116" s="33"/>
      <c r="M36116" s="24"/>
    </row>
    <row r="36117" spans="1:13" x14ac:dyDescent="0.2">
      <c r="A36117" s="289"/>
      <c r="I36117"/>
      <c r="J36117"/>
      <c r="L36117" s="33"/>
      <c r="M36117" s="24"/>
    </row>
    <row r="36118" spans="1:13" x14ac:dyDescent="0.2">
      <c r="A36118" s="289"/>
      <c r="I36118"/>
      <c r="J36118"/>
      <c r="L36118" s="33"/>
      <c r="M36118" s="24"/>
    </row>
    <row r="36119" spans="1:13" x14ac:dyDescent="0.2">
      <c r="A36119" s="289"/>
      <c r="I36119"/>
      <c r="J36119"/>
      <c r="L36119" s="33"/>
      <c r="M36119" s="24"/>
    </row>
    <row r="36120" spans="1:13" x14ac:dyDescent="0.2">
      <c r="A36120" s="289"/>
      <c r="I36120"/>
      <c r="J36120"/>
      <c r="L36120" s="33"/>
      <c r="M36120" s="24"/>
    </row>
    <row r="36121" spans="1:13" x14ac:dyDescent="0.2">
      <c r="A36121" s="289"/>
      <c r="I36121"/>
      <c r="J36121"/>
      <c r="L36121" s="33"/>
      <c r="M36121" s="24"/>
    </row>
    <row r="36122" spans="1:13" x14ac:dyDescent="0.2">
      <c r="A36122" s="289"/>
      <c r="I36122"/>
      <c r="J36122"/>
      <c r="L36122" s="33"/>
      <c r="M36122" s="24"/>
    </row>
    <row r="36123" spans="1:13" x14ac:dyDescent="0.2">
      <c r="A36123" s="289"/>
      <c r="I36123"/>
      <c r="J36123"/>
      <c r="L36123" s="33"/>
      <c r="M36123" s="24"/>
    </row>
    <row r="36124" spans="1:13" x14ac:dyDescent="0.2">
      <c r="A36124" s="289"/>
      <c r="I36124"/>
      <c r="J36124"/>
      <c r="L36124" s="33"/>
      <c r="M36124" s="24"/>
    </row>
    <row r="36125" spans="1:13" x14ac:dyDescent="0.2">
      <c r="A36125" s="289"/>
      <c r="I36125"/>
      <c r="J36125"/>
      <c r="L36125" s="33"/>
      <c r="M36125" s="24"/>
    </row>
    <row r="36126" spans="1:13" x14ac:dyDescent="0.2">
      <c r="A36126" s="289"/>
      <c r="I36126"/>
      <c r="J36126"/>
      <c r="L36126" s="33"/>
      <c r="M36126" s="24"/>
    </row>
    <row r="36127" spans="1:13" x14ac:dyDescent="0.2">
      <c r="A36127" s="289"/>
      <c r="I36127"/>
      <c r="J36127"/>
      <c r="L36127" s="33"/>
      <c r="M36127" s="24"/>
    </row>
    <row r="36128" spans="1:13" x14ac:dyDescent="0.2">
      <c r="A36128" s="289"/>
      <c r="I36128"/>
      <c r="J36128"/>
      <c r="L36128" s="33"/>
      <c r="M36128" s="24"/>
    </row>
    <row r="36129" spans="1:13" x14ac:dyDescent="0.2">
      <c r="A36129" s="289"/>
      <c r="I36129"/>
      <c r="J36129"/>
      <c r="L36129" s="33"/>
      <c r="M36129" s="24"/>
    </row>
    <row r="36130" spans="1:13" x14ac:dyDescent="0.2">
      <c r="A36130" s="289"/>
      <c r="I36130"/>
      <c r="J36130"/>
      <c r="L36130" s="33"/>
      <c r="M36130" s="24"/>
    </row>
    <row r="36131" spans="1:13" x14ac:dyDescent="0.2">
      <c r="A36131" s="289"/>
      <c r="I36131"/>
      <c r="J36131"/>
      <c r="L36131" s="33"/>
      <c r="M36131" s="24"/>
    </row>
    <row r="36132" spans="1:13" x14ac:dyDescent="0.2">
      <c r="A36132" s="289"/>
      <c r="I36132"/>
      <c r="J36132"/>
      <c r="L36132" s="33"/>
      <c r="M36132" s="24"/>
    </row>
    <row r="36133" spans="1:13" x14ac:dyDescent="0.2">
      <c r="A36133" s="289"/>
      <c r="I36133"/>
      <c r="J36133"/>
      <c r="L36133" s="33"/>
      <c r="M36133" s="24"/>
    </row>
    <row r="36134" spans="1:13" x14ac:dyDescent="0.2">
      <c r="A36134" s="289"/>
      <c r="I36134"/>
      <c r="J36134"/>
      <c r="L36134" s="33"/>
      <c r="M36134" s="24"/>
    </row>
    <row r="36135" spans="1:13" x14ac:dyDescent="0.2">
      <c r="A36135" s="289"/>
      <c r="I36135"/>
      <c r="J36135"/>
      <c r="L36135" s="33"/>
      <c r="M36135" s="24"/>
    </row>
    <row r="36136" spans="1:13" x14ac:dyDescent="0.2">
      <c r="A36136" s="289"/>
      <c r="I36136"/>
      <c r="J36136"/>
      <c r="L36136" s="33"/>
      <c r="M36136" s="24"/>
    </row>
    <row r="36137" spans="1:13" x14ac:dyDescent="0.2">
      <c r="A36137" s="289"/>
      <c r="I36137"/>
      <c r="J36137"/>
      <c r="L36137" s="33"/>
      <c r="M36137" s="24"/>
    </row>
    <row r="36138" spans="1:13" x14ac:dyDescent="0.2">
      <c r="A36138" s="289"/>
      <c r="I36138"/>
      <c r="J36138"/>
      <c r="L36138" s="33"/>
      <c r="M36138" s="24"/>
    </row>
    <row r="36139" spans="1:13" x14ac:dyDescent="0.2">
      <c r="A36139" s="289"/>
      <c r="I36139"/>
      <c r="J36139"/>
      <c r="L36139" s="33"/>
      <c r="M36139" s="24"/>
    </row>
    <row r="36140" spans="1:13" x14ac:dyDescent="0.2">
      <c r="A36140" s="289"/>
      <c r="I36140"/>
      <c r="J36140"/>
      <c r="L36140" s="33"/>
      <c r="M36140" s="24"/>
    </row>
    <row r="36141" spans="1:13" x14ac:dyDescent="0.2">
      <c r="A36141" s="289"/>
      <c r="I36141"/>
      <c r="J36141"/>
      <c r="L36141" s="33"/>
      <c r="M36141" s="24"/>
    </row>
    <row r="36142" spans="1:13" x14ac:dyDescent="0.2">
      <c r="A36142" s="289"/>
      <c r="I36142"/>
      <c r="J36142"/>
      <c r="L36142" s="33"/>
      <c r="M36142" s="24"/>
    </row>
    <row r="36143" spans="1:13" x14ac:dyDescent="0.2">
      <c r="A36143" s="289"/>
      <c r="I36143"/>
      <c r="J36143"/>
      <c r="L36143" s="33"/>
      <c r="M36143" s="24"/>
    </row>
    <row r="36144" spans="1:13" x14ac:dyDescent="0.2">
      <c r="A36144" s="289"/>
      <c r="I36144"/>
      <c r="J36144"/>
      <c r="L36144" s="33"/>
      <c r="M36144" s="24"/>
    </row>
    <row r="36145" spans="1:13" x14ac:dyDescent="0.2">
      <c r="A36145" s="289"/>
      <c r="I36145"/>
      <c r="J36145"/>
      <c r="L36145" s="33"/>
      <c r="M36145" s="24"/>
    </row>
    <row r="36146" spans="1:13" x14ac:dyDescent="0.2">
      <c r="A36146" s="289"/>
      <c r="I36146"/>
      <c r="J36146"/>
      <c r="L36146" s="33"/>
      <c r="M36146" s="24"/>
    </row>
    <row r="36147" spans="1:13" x14ac:dyDescent="0.2">
      <c r="A36147" s="289"/>
      <c r="I36147"/>
      <c r="J36147"/>
      <c r="L36147" s="33"/>
      <c r="M36147" s="24"/>
    </row>
    <row r="36148" spans="1:13" x14ac:dyDescent="0.2">
      <c r="A36148" s="289"/>
      <c r="I36148"/>
      <c r="J36148"/>
      <c r="L36148" s="33"/>
      <c r="M36148" s="24"/>
    </row>
    <row r="36149" spans="1:13" x14ac:dyDescent="0.2">
      <c r="A36149" s="289"/>
      <c r="I36149"/>
      <c r="J36149"/>
      <c r="L36149" s="33"/>
      <c r="M36149" s="24"/>
    </row>
    <row r="36150" spans="1:13" x14ac:dyDescent="0.2">
      <c r="A36150" s="289"/>
      <c r="I36150"/>
      <c r="J36150"/>
      <c r="L36150" s="33"/>
      <c r="M36150" s="24"/>
    </row>
    <row r="36151" spans="1:13" x14ac:dyDescent="0.2">
      <c r="A36151" s="289"/>
      <c r="I36151"/>
      <c r="J36151"/>
      <c r="L36151" s="33"/>
      <c r="M36151" s="24"/>
    </row>
    <row r="36152" spans="1:13" x14ac:dyDescent="0.2">
      <c r="A36152" s="289"/>
      <c r="I36152"/>
      <c r="J36152"/>
      <c r="L36152" s="33"/>
      <c r="M36152" s="24"/>
    </row>
    <row r="36153" spans="1:13" x14ac:dyDescent="0.2">
      <c r="A36153" s="289"/>
      <c r="I36153"/>
      <c r="J36153"/>
      <c r="L36153" s="33"/>
      <c r="M36153" s="24"/>
    </row>
    <row r="36154" spans="1:13" x14ac:dyDescent="0.2">
      <c r="A36154" s="289"/>
      <c r="I36154"/>
      <c r="J36154"/>
      <c r="L36154" s="33"/>
      <c r="M36154" s="24"/>
    </row>
    <row r="36155" spans="1:13" x14ac:dyDescent="0.2">
      <c r="A36155" s="289"/>
      <c r="I36155"/>
      <c r="J36155"/>
      <c r="L36155" s="33"/>
      <c r="M36155" s="24"/>
    </row>
    <row r="36156" spans="1:13" x14ac:dyDescent="0.2">
      <c r="A36156" s="289"/>
      <c r="I36156"/>
      <c r="J36156"/>
      <c r="L36156" s="33"/>
      <c r="M36156" s="24"/>
    </row>
    <row r="36157" spans="1:13" x14ac:dyDescent="0.2">
      <c r="A36157" s="289"/>
      <c r="I36157"/>
      <c r="J36157"/>
      <c r="L36157" s="33"/>
      <c r="M36157" s="24"/>
    </row>
    <row r="36158" spans="1:13" x14ac:dyDescent="0.2">
      <c r="A36158" s="289"/>
      <c r="I36158"/>
      <c r="J36158"/>
      <c r="L36158" s="33"/>
      <c r="M36158" s="24"/>
    </row>
    <row r="36159" spans="1:13" x14ac:dyDescent="0.2">
      <c r="A36159" s="289"/>
      <c r="I36159"/>
      <c r="J36159"/>
      <c r="L36159" s="33"/>
      <c r="M36159" s="24"/>
    </row>
    <row r="36160" spans="1:13" x14ac:dyDescent="0.2">
      <c r="A36160" s="289"/>
      <c r="I36160"/>
      <c r="J36160"/>
      <c r="L36160" s="33"/>
      <c r="M36160" s="24"/>
    </row>
    <row r="36161" spans="1:13" x14ac:dyDescent="0.2">
      <c r="A36161" s="289"/>
      <c r="I36161"/>
      <c r="J36161"/>
      <c r="L36161" s="33"/>
      <c r="M36161" s="24"/>
    </row>
    <row r="36162" spans="1:13" x14ac:dyDescent="0.2">
      <c r="A36162" s="289"/>
      <c r="I36162"/>
      <c r="J36162"/>
      <c r="L36162" s="33"/>
      <c r="M36162" s="24"/>
    </row>
    <row r="36163" spans="1:13" x14ac:dyDescent="0.2">
      <c r="A36163" s="289"/>
      <c r="I36163"/>
      <c r="J36163"/>
      <c r="L36163" s="33"/>
      <c r="M36163" s="24"/>
    </row>
    <row r="36164" spans="1:13" x14ac:dyDescent="0.2">
      <c r="A36164" s="289"/>
      <c r="I36164"/>
      <c r="J36164"/>
      <c r="L36164" s="33"/>
      <c r="M36164" s="24"/>
    </row>
    <row r="36165" spans="1:13" x14ac:dyDescent="0.2">
      <c r="A36165" s="289"/>
      <c r="I36165"/>
      <c r="J36165"/>
      <c r="L36165" s="33"/>
      <c r="M36165" s="24"/>
    </row>
    <row r="36166" spans="1:13" x14ac:dyDescent="0.2">
      <c r="A36166" s="289"/>
      <c r="I36166"/>
      <c r="J36166"/>
      <c r="L36166" s="33"/>
      <c r="M36166" s="24"/>
    </row>
    <row r="36167" spans="1:13" x14ac:dyDescent="0.2">
      <c r="A36167" s="289"/>
      <c r="I36167"/>
      <c r="J36167"/>
      <c r="L36167" s="33"/>
      <c r="M36167" s="24"/>
    </row>
    <row r="36168" spans="1:13" x14ac:dyDescent="0.2">
      <c r="A36168" s="289"/>
      <c r="I36168"/>
      <c r="J36168"/>
      <c r="L36168" s="33"/>
      <c r="M36168" s="24"/>
    </row>
    <row r="36169" spans="1:13" x14ac:dyDescent="0.2">
      <c r="A36169" s="289"/>
      <c r="I36169"/>
      <c r="J36169"/>
      <c r="L36169" s="33"/>
      <c r="M36169" s="24"/>
    </row>
    <row r="36170" spans="1:13" x14ac:dyDescent="0.2">
      <c r="A36170" s="289"/>
      <c r="I36170"/>
      <c r="J36170"/>
      <c r="L36170" s="33"/>
      <c r="M36170" s="24"/>
    </row>
    <row r="36171" spans="1:13" x14ac:dyDescent="0.2">
      <c r="A36171" s="289"/>
      <c r="I36171"/>
      <c r="J36171"/>
      <c r="L36171" s="33"/>
      <c r="M36171" s="24"/>
    </row>
    <row r="36172" spans="1:13" x14ac:dyDescent="0.2">
      <c r="A36172" s="289"/>
      <c r="I36172"/>
      <c r="J36172"/>
      <c r="L36172" s="33"/>
      <c r="M36172" s="24"/>
    </row>
    <row r="36173" spans="1:13" x14ac:dyDescent="0.2">
      <c r="A36173" s="289"/>
      <c r="I36173"/>
      <c r="J36173"/>
      <c r="L36173" s="33"/>
      <c r="M36173" s="24"/>
    </row>
    <row r="36174" spans="1:13" x14ac:dyDescent="0.2">
      <c r="A36174" s="289"/>
      <c r="I36174"/>
      <c r="J36174"/>
      <c r="L36174" s="33"/>
      <c r="M36174" s="24"/>
    </row>
    <row r="36175" spans="1:13" x14ac:dyDescent="0.2">
      <c r="A36175" s="289"/>
      <c r="I36175"/>
      <c r="J36175"/>
      <c r="L36175" s="33"/>
      <c r="M36175" s="24"/>
    </row>
    <row r="36176" spans="1:13" x14ac:dyDescent="0.2">
      <c r="A36176" s="289"/>
      <c r="I36176"/>
      <c r="J36176"/>
      <c r="L36176" s="33"/>
      <c r="M36176" s="24"/>
    </row>
    <row r="36177" spans="1:13" x14ac:dyDescent="0.2">
      <c r="A36177" s="289"/>
      <c r="I36177"/>
      <c r="J36177"/>
      <c r="L36177" s="33"/>
      <c r="M36177" s="24"/>
    </row>
    <row r="36178" spans="1:13" x14ac:dyDescent="0.2">
      <c r="A36178" s="289"/>
      <c r="I36178"/>
      <c r="J36178"/>
      <c r="L36178" s="33"/>
      <c r="M36178" s="24"/>
    </row>
    <row r="36179" spans="1:13" x14ac:dyDescent="0.2">
      <c r="A36179" s="289"/>
      <c r="I36179"/>
      <c r="J36179"/>
      <c r="L36179" s="33"/>
      <c r="M36179" s="24"/>
    </row>
    <row r="36180" spans="1:13" x14ac:dyDescent="0.2">
      <c r="A36180" s="289"/>
      <c r="I36180"/>
      <c r="J36180"/>
      <c r="L36180" s="33"/>
      <c r="M36180" s="24"/>
    </row>
    <row r="36181" spans="1:13" x14ac:dyDescent="0.2">
      <c r="A36181" s="289"/>
      <c r="I36181"/>
      <c r="J36181"/>
      <c r="L36181" s="33"/>
      <c r="M36181" s="24"/>
    </row>
    <row r="36182" spans="1:13" x14ac:dyDescent="0.2">
      <c r="A36182" s="289"/>
      <c r="I36182"/>
      <c r="J36182"/>
      <c r="L36182" s="33"/>
      <c r="M36182" s="24"/>
    </row>
    <row r="36183" spans="1:13" x14ac:dyDescent="0.2">
      <c r="A36183" s="289"/>
      <c r="I36183"/>
      <c r="J36183"/>
      <c r="L36183" s="33"/>
      <c r="M36183" s="24"/>
    </row>
    <row r="36184" spans="1:13" x14ac:dyDescent="0.2">
      <c r="A36184" s="289"/>
      <c r="I36184"/>
      <c r="J36184"/>
      <c r="L36184" s="33"/>
      <c r="M36184" s="24"/>
    </row>
    <row r="36185" spans="1:13" x14ac:dyDescent="0.2">
      <c r="A36185" s="289"/>
      <c r="I36185"/>
      <c r="J36185"/>
      <c r="L36185" s="33"/>
      <c r="M36185" s="24"/>
    </row>
    <row r="36186" spans="1:13" x14ac:dyDescent="0.2">
      <c r="A36186" s="289"/>
      <c r="I36186"/>
      <c r="J36186"/>
      <c r="L36186" s="33"/>
      <c r="M36186" s="24"/>
    </row>
    <row r="36187" spans="1:13" x14ac:dyDescent="0.2">
      <c r="A36187" s="289"/>
      <c r="I36187"/>
      <c r="J36187"/>
      <c r="L36187" s="33"/>
      <c r="M36187" s="24"/>
    </row>
    <row r="36188" spans="1:13" x14ac:dyDescent="0.2">
      <c r="A36188" s="289"/>
      <c r="I36188"/>
      <c r="J36188"/>
      <c r="L36188" s="33"/>
      <c r="M36188" s="24"/>
    </row>
    <row r="36189" spans="1:13" x14ac:dyDescent="0.2">
      <c r="A36189" s="289"/>
      <c r="I36189"/>
      <c r="J36189"/>
      <c r="L36189" s="33"/>
      <c r="M36189" s="24"/>
    </row>
    <row r="36190" spans="1:13" x14ac:dyDescent="0.2">
      <c r="A36190" s="289"/>
      <c r="I36190"/>
      <c r="J36190"/>
      <c r="L36190" s="33"/>
      <c r="M36190" s="24"/>
    </row>
    <row r="36191" spans="1:13" x14ac:dyDescent="0.2">
      <c r="A36191" s="289"/>
      <c r="I36191"/>
      <c r="J36191"/>
      <c r="L36191" s="33"/>
      <c r="M36191" s="24"/>
    </row>
    <row r="36192" spans="1:13" x14ac:dyDescent="0.2">
      <c r="A36192" s="289"/>
      <c r="I36192"/>
      <c r="J36192"/>
      <c r="L36192" s="33"/>
      <c r="M36192" s="24"/>
    </row>
    <row r="36193" spans="1:13" x14ac:dyDescent="0.2">
      <c r="A36193" s="289"/>
      <c r="I36193"/>
      <c r="J36193"/>
      <c r="L36193" s="33"/>
      <c r="M36193" s="24"/>
    </row>
    <row r="36194" spans="1:13" x14ac:dyDescent="0.2">
      <c r="A36194" s="289"/>
      <c r="I36194"/>
      <c r="J36194"/>
      <c r="L36194" s="33"/>
      <c r="M36194" s="24"/>
    </row>
    <row r="36195" spans="1:13" x14ac:dyDescent="0.2">
      <c r="A36195" s="289"/>
      <c r="I36195"/>
      <c r="J36195"/>
      <c r="L36195" s="33"/>
      <c r="M36195" s="24"/>
    </row>
    <row r="36196" spans="1:13" x14ac:dyDescent="0.2">
      <c r="A36196" s="289"/>
      <c r="I36196"/>
      <c r="J36196"/>
      <c r="L36196" s="33"/>
      <c r="M36196" s="24"/>
    </row>
    <row r="36197" spans="1:13" x14ac:dyDescent="0.2">
      <c r="A36197" s="289"/>
      <c r="I36197"/>
      <c r="J36197"/>
      <c r="L36197" s="33"/>
      <c r="M36197" s="24"/>
    </row>
    <row r="36198" spans="1:13" x14ac:dyDescent="0.2">
      <c r="A36198" s="289"/>
      <c r="I36198"/>
      <c r="J36198"/>
      <c r="L36198" s="33"/>
      <c r="M36198" s="24"/>
    </row>
    <row r="36199" spans="1:13" x14ac:dyDescent="0.2">
      <c r="A36199" s="289"/>
      <c r="I36199"/>
      <c r="J36199"/>
      <c r="L36199" s="33"/>
      <c r="M36199" s="24"/>
    </row>
    <row r="36200" spans="1:13" x14ac:dyDescent="0.2">
      <c r="A36200" s="289"/>
      <c r="I36200"/>
      <c r="J36200"/>
      <c r="L36200" s="33"/>
      <c r="M36200" s="24"/>
    </row>
    <row r="36201" spans="1:13" x14ac:dyDescent="0.2">
      <c r="A36201" s="289"/>
      <c r="I36201"/>
      <c r="J36201"/>
      <c r="L36201" s="33"/>
      <c r="M36201" s="24"/>
    </row>
    <row r="36202" spans="1:13" x14ac:dyDescent="0.2">
      <c r="A36202" s="289"/>
      <c r="I36202"/>
      <c r="J36202"/>
      <c r="L36202" s="33"/>
      <c r="M36202" s="24"/>
    </row>
    <row r="36203" spans="1:13" x14ac:dyDescent="0.2">
      <c r="A36203" s="289"/>
      <c r="I36203"/>
      <c r="J36203"/>
      <c r="L36203" s="33"/>
      <c r="M36203" s="24"/>
    </row>
    <row r="36204" spans="1:13" x14ac:dyDescent="0.2">
      <c r="A36204" s="289"/>
      <c r="I36204"/>
      <c r="J36204"/>
      <c r="L36204" s="33"/>
      <c r="M36204" s="24"/>
    </row>
    <row r="36205" spans="1:13" x14ac:dyDescent="0.2">
      <c r="A36205" s="289"/>
      <c r="I36205"/>
      <c r="J36205"/>
      <c r="L36205" s="33"/>
      <c r="M36205" s="24"/>
    </row>
    <row r="36206" spans="1:13" x14ac:dyDescent="0.2">
      <c r="A36206" s="289"/>
      <c r="I36206"/>
      <c r="J36206"/>
      <c r="L36206" s="33"/>
      <c r="M36206" s="24"/>
    </row>
    <row r="36207" spans="1:13" x14ac:dyDescent="0.2">
      <c r="A36207" s="289"/>
      <c r="I36207"/>
      <c r="J36207"/>
      <c r="L36207" s="33"/>
      <c r="M36207" s="24"/>
    </row>
    <row r="36208" spans="1:13" x14ac:dyDescent="0.2">
      <c r="A36208" s="289"/>
      <c r="I36208"/>
      <c r="J36208"/>
      <c r="L36208" s="33"/>
      <c r="M36208" s="24"/>
    </row>
    <row r="36209" spans="1:13" x14ac:dyDescent="0.2">
      <c r="A36209" s="289"/>
      <c r="I36209"/>
      <c r="J36209"/>
      <c r="L36209" s="33"/>
      <c r="M36209" s="24"/>
    </row>
    <row r="36210" spans="1:13" x14ac:dyDescent="0.2">
      <c r="A36210" s="289"/>
      <c r="I36210"/>
      <c r="J36210"/>
      <c r="L36210" s="33"/>
      <c r="M36210" s="24"/>
    </row>
    <row r="36211" spans="1:13" x14ac:dyDescent="0.2">
      <c r="A36211" s="289"/>
      <c r="I36211"/>
      <c r="J36211"/>
      <c r="L36211" s="33"/>
      <c r="M36211" s="24"/>
    </row>
    <row r="36212" spans="1:13" x14ac:dyDescent="0.2">
      <c r="A36212" s="289"/>
      <c r="I36212"/>
      <c r="J36212"/>
      <c r="L36212" s="33"/>
      <c r="M36212" s="24"/>
    </row>
    <row r="36213" spans="1:13" x14ac:dyDescent="0.2">
      <c r="A36213" s="289"/>
      <c r="I36213"/>
      <c r="J36213"/>
      <c r="L36213" s="33"/>
      <c r="M36213" s="24"/>
    </row>
    <row r="36214" spans="1:13" x14ac:dyDescent="0.2">
      <c r="A36214" s="289"/>
      <c r="I36214"/>
      <c r="J36214"/>
      <c r="L36214" s="33"/>
      <c r="M36214" s="24"/>
    </row>
    <row r="36215" spans="1:13" x14ac:dyDescent="0.2">
      <c r="A36215" s="289"/>
      <c r="I36215"/>
      <c r="J36215"/>
      <c r="L36215" s="33"/>
      <c r="M36215" s="24"/>
    </row>
    <row r="36216" spans="1:13" x14ac:dyDescent="0.2">
      <c r="A36216" s="289"/>
      <c r="I36216"/>
      <c r="J36216"/>
      <c r="L36216" s="33"/>
      <c r="M36216" s="24"/>
    </row>
    <row r="36217" spans="1:13" x14ac:dyDescent="0.2">
      <c r="A36217" s="289"/>
      <c r="I36217"/>
      <c r="J36217"/>
      <c r="L36217" s="33"/>
      <c r="M36217" s="24"/>
    </row>
    <row r="36218" spans="1:13" x14ac:dyDescent="0.2">
      <c r="A36218" s="289"/>
      <c r="I36218"/>
      <c r="J36218"/>
      <c r="L36218" s="33"/>
      <c r="M36218" s="24"/>
    </row>
    <row r="36219" spans="1:13" x14ac:dyDescent="0.2">
      <c r="A36219" s="289"/>
      <c r="I36219"/>
      <c r="J36219"/>
      <c r="L36219" s="33"/>
      <c r="M36219" s="24"/>
    </row>
    <row r="36220" spans="1:13" x14ac:dyDescent="0.2">
      <c r="A36220" s="289"/>
      <c r="I36220"/>
      <c r="J36220"/>
      <c r="L36220" s="33"/>
      <c r="M36220" s="24"/>
    </row>
    <row r="36221" spans="1:13" x14ac:dyDescent="0.2">
      <c r="A36221" s="289"/>
      <c r="I36221"/>
      <c r="J36221"/>
      <c r="L36221" s="33"/>
      <c r="M36221" s="24"/>
    </row>
    <row r="36222" spans="1:13" x14ac:dyDescent="0.2">
      <c r="A36222" s="289"/>
      <c r="I36222"/>
      <c r="J36222"/>
      <c r="L36222" s="33"/>
      <c r="M36222" s="24"/>
    </row>
    <row r="36223" spans="1:13" x14ac:dyDescent="0.2">
      <c r="A36223" s="289"/>
      <c r="I36223"/>
      <c r="J36223"/>
      <c r="L36223" s="33"/>
      <c r="M36223" s="24"/>
    </row>
    <row r="36224" spans="1:13" x14ac:dyDescent="0.2">
      <c r="A36224" s="289"/>
      <c r="I36224"/>
      <c r="J36224"/>
      <c r="L36224" s="33"/>
      <c r="M36224" s="24"/>
    </row>
    <row r="36225" spans="1:13" x14ac:dyDescent="0.2">
      <c r="A36225" s="289"/>
      <c r="I36225"/>
      <c r="J36225"/>
      <c r="L36225" s="33"/>
      <c r="M36225" s="24"/>
    </row>
    <row r="36226" spans="1:13" x14ac:dyDescent="0.2">
      <c r="A36226" s="289"/>
      <c r="I36226"/>
      <c r="J36226"/>
      <c r="L36226" s="33"/>
      <c r="M36226" s="24"/>
    </row>
    <row r="36227" spans="1:13" x14ac:dyDescent="0.2">
      <c r="A36227" s="289"/>
      <c r="I36227"/>
      <c r="J36227"/>
      <c r="L36227" s="33"/>
      <c r="M36227" s="24"/>
    </row>
    <row r="36228" spans="1:13" x14ac:dyDescent="0.2">
      <c r="A36228" s="289"/>
      <c r="I36228"/>
      <c r="J36228"/>
      <c r="L36228" s="33"/>
      <c r="M36228" s="24"/>
    </row>
    <row r="36229" spans="1:13" x14ac:dyDescent="0.2">
      <c r="A36229" s="289"/>
      <c r="I36229"/>
      <c r="J36229"/>
      <c r="L36229" s="33"/>
      <c r="M36229" s="24"/>
    </row>
    <row r="36230" spans="1:13" x14ac:dyDescent="0.2">
      <c r="A36230" s="289"/>
      <c r="I36230"/>
      <c r="J36230"/>
      <c r="L36230" s="33"/>
      <c r="M36230" s="24"/>
    </row>
    <row r="36231" spans="1:13" x14ac:dyDescent="0.2">
      <c r="A36231" s="289"/>
      <c r="I36231"/>
      <c r="J36231"/>
      <c r="L36231" s="33"/>
      <c r="M36231" s="24"/>
    </row>
    <row r="36232" spans="1:13" x14ac:dyDescent="0.2">
      <c r="A36232" s="289"/>
      <c r="I36232"/>
      <c r="J36232"/>
      <c r="L36232" s="33"/>
      <c r="M36232" s="24"/>
    </row>
    <row r="36233" spans="1:13" x14ac:dyDescent="0.2">
      <c r="A36233" s="289"/>
      <c r="I36233"/>
      <c r="J36233"/>
      <c r="L36233" s="33"/>
      <c r="M36233" s="24"/>
    </row>
    <row r="36234" spans="1:13" x14ac:dyDescent="0.2">
      <c r="A36234" s="289"/>
      <c r="I36234"/>
      <c r="J36234"/>
      <c r="L36234" s="33"/>
      <c r="M36234" s="24"/>
    </row>
    <row r="36235" spans="1:13" x14ac:dyDescent="0.2">
      <c r="A36235" s="289"/>
      <c r="I36235"/>
      <c r="J36235"/>
      <c r="L36235" s="33"/>
      <c r="M36235" s="24"/>
    </row>
    <row r="36236" spans="1:13" x14ac:dyDescent="0.2">
      <c r="A36236" s="289"/>
      <c r="I36236"/>
      <c r="J36236"/>
      <c r="L36236" s="33"/>
      <c r="M36236" s="24"/>
    </row>
    <row r="36237" spans="1:13" x14ac:dyDescent="0.2">
      <c r="A36237" s="289"/>
      <c r="I36237"/>
      <c r="J36237"/>
      <c r="L36237" s="33"/>
      <c r="M36237" s="24"/>
    </row>
    <row r="36238" spans="1:13" x14ac:dyDescent="0.2">
      <c r="A36238" s="289"/>
      <c r="I36238"/>
      <c r="J36238"/>
      <c r="L36238" s="33"/>
      <c r="M36238" s="24"/>
    </row>
    <row r="36239" spans="1:13" x14ac:dyDescent="0.2">
      <c r="A36239" s="289"/>
      <c r="I36239"/>
      <c r="J36239"/>
      <c r="L36239" s="33"/>
      <c r="M36239" s="24"/>
    </row>
    <row r="36240" spans="1:13" x14ac:dyDescent="0.2">
      <c r="A36240" s="289"/>
      <c r="I36240"/>
      <c r="J36240"/>
      <c r="L36240" s="33"/>
      <c r="M36240" s="24"/>
    </row>
    <row r="36241" spans="1:13" x14ac:dyDescent="0.2">
      <c r="A36241" s="289"/>
      <c r="I36241"/>
      <c r="J36241"/>
      <c r="L36241" s="33"/>
      <c r="M36241" s="24"/>
    </row>
    <row r="36242" spans="1:13" x14ac:dyDescent="0.2">
      <c r="A36242" s="289"/>
      <c r="I36242"/>
      <c r="J36242"/>
      <c r="L36242" s="33"/>
      <c r="M36242" s="24"/>
    </row>
    <row r="36243" spans="1:13" x14ac:dyDescent="0.2">
      <c r="A36243" s="289"/>
      <c r="I36243"/>
      <c r="J36243"/>
      <c r="L36243" s="33"/>
      <c r="M36243" s="24"/>
    </row>
    <row r="36244" spans="1:13" x14ac:dyDescent="0.2">
      <c r="A36244" s="289"/>
      <c r="I36244"/>
      <c r="J36244"/>
      <c r="L36244" s="33"/>
      <c r="M36244" s="24"/>
    </row>
    <row r="36245" spans="1:13" x14ac:dyDescent="0.2">
      <c r="A36245" s="289"/>
      <c r="I36245"/>
      <c r="J36245"/>
      <c r="L36245" s="33"/>
      <c r="M36245" s="24"/>
    </row>
    <row r="36246" spans="1:13" x14ac:dyDescent="0.2">
      <c r="A36246" s="289"/>
      <c r="I36246"/>
      <c r="J36246"/>
      <c r="L36246" s="33"/>
      <c r="M36246" s="24"/>
    </row>
    <row r="36247" spans="1:13" x14ac:dyDescent="0.2">
      <c r="A36247" s="289"/>
      <c r="I36247"/>
      <c r="J36247"/>
      <c r="L36247" s="33"/>
      <c r="M36247" s="24"/>
    </row>
    <row r="36248" spans="1:13" x14ac:dyDescent="0.2">
      <c r="A36248" s="289"/>
      <c r="I36248"/>
      <c r="J36248"/>
      <c r="L36248" s="33"/>
      <c r="M36248" s="24"/>
    </row>
    <row r="36249" spans="1:13" x14ac:dyDescent="0.2">
      <c r="A36249" s="289"/>
      <c r="I36249"/>
      <c r="J36249"/>
      <c r="L36249" s="33"/>
      <c r="M36249" s="24"/>
    </row>
    <row r="36250" spans="1:13" x14ac:dyDescent="0.2">
      <c r="A36250" s="289"/>
      <c r="I36250"/>
      <c r="J36250"/>
      <c r="L36250" s="33"/>
      <c r="M36250" s="24"/>
    </row>
    <row r="36251" spans="1:13" x14ac:dyDescent="0.2">
      <c r="A36251" s="289"/>
      <c r="I36251"/>
      <c r="J36251"/>
      <c r="L36251" s="33"/>
      <c r="M36251" s="24"/>
    </row>
    <row r="36252" spans="1:13" x14ac:dyDescent="0.2">
      <c r="A36252" s="289"/>
      <c r="I36252"/>
      <c r="J36252"/>
      <c r="L36252" s="33"/>
      <c r="M36252" s="24"/>
    </row>
    <row r="36253" spans="1:13" x14ac:dyDescent="0.2">
      <c r="A36253" s="289"/>
      <c r="I36253"/>
      <c r="J36253"/>
      <c r="L36253" s="33"/>
      <c r="M36253" s="24"/>
    </row>
    <row r="36254" spans="1:13" x14ac:dyDescent="0.2">
      <c r="A36254" s="289"/>
      <c r="I36254"/>
      <c r="J36254"/>
      <c r="L36254" s="33"/>
      <c r="M36254" s="24"/>
    </row>
    <row r="36255" spans="1:13" x14ac:dyDescent="0.2">
      <c r="A36255" s="289"/>
      <c r="I36255"/>
      <c r="J36255"/>
      <c r="L36255" s="33"/>
      <c r="M36255" s="24"/>
    </row>
    <row r="36256" spans="1:13" x14ac:dyDescent="0.2">
      <c r="A36256" s="289"/>
      <c r="I36256"/>
      <c r="J36256"/>
      <c r="L36256" s="33"/>
      <c r="M36256" s="24"/>
    </row>
    <row r="36257" spans="1:13" x14ac:dyDescent="0.2">
      <c r="A36257" s="289"/>
      <c r="I36257"/>
      <c r="J36257"/>
      <c r="L36257" s="33"/>
      <c r="M36257" s="24"/>
    </row>
    <row r="36258" spans="1:13" x14ac:dyDescent="0.2">
      <c r="A36258" s="289"/>
      <c r="I36258"/>
      <c r="J36258"/>
      <c r="L36258" s="33"/>
      <c r="M36258" s="24"/>
    </row>
    <row r="36259" spans="1:13" x14ac:dyDescent="0.2">
      <c r="A36259" s="289"/>
      <c r="I36259"/>
      <c r="J36259"/>
      <c r="L36259" s="33"/>
      <c r="M36259" s="24"/>
    </row>
    <row r="36260" spans="1:13" x14ac:dyDescent="0.2">
      <c r="A36260" s="289"/>
      <c r="I36260"/>
      <c r="J36260"/>
      <c r="L36260" s="33"/>
      <c r="M36260" s="24"/>
    </row>
    <row r="36261" spans="1:13" x14ac:dyDescent="0.2">
      <c r="A36261" s="289"/>
      <c r="I36261"/>
      <c r="J36261"/>
      <c r="L36261" s="33"/>
      <c r="M36261" s="24"/>
    </row>
    <row r="36262" spans="1:13" x14ac:dyDescent="0.2">
      <c r="A36262" s="289"/>
      <c r="I36262"/>
      <c r="J36262"/>
      <c r="L36262" s="33"/>
      <c r="M36262" s="24"/>
    </row>
    <row r="36263" spans="1:13" x14ac:dyDescent="0.2">
      <c r="A36263" s="289"/>
      <c r="I36263"/>
      <c r="J36263"/>
      <c r="L36263" s="33"/>
      <c r="M36263" s="24"/>
    </row>
    <row r="36264" spans="1:13" x14ac:dyDescent="0.2">
      <c r="A36264" s="289"/>
      <c r="I36264"/>
      <c r="J36264"/>
      <c r="L36264" s="33"/>
      <c r="M36264" s="24"/>
    </row>
    <row r="36265" spans="1:13" x14ac:dyDescent="0.2">
      <c r="A36265" s="289"/>
      <c r="I36265"/>
      <c r="J36265"/>
      <c r="L36265" s="33"/>
      <c r="M36265" s="24"/>
    </row>
    <row r="36266" spans="1:13" x14ac:dyDescent="0.2">
      <c r="A36266" s="289"/>
      <c r="I36266"/>
      <c r="J36266"/>
      <c r="L36266" s="33"/>
      <c r="M36266" s="24"/>
    </row>
    <row r="36267" spans="1:13" x14ac:dyDescent="0.2">
      <c r="A36267" s="289"/>
      <c r="I36267"/>
      <c r="J36267"/>
      <c r="L36267" s="33"/>
      <c r="M36267" s="24"/>
    </row>
    <row r="36268" spans="1:13" x14ac:dyDescent="0.2">
      <c r="A36268" s="289"/>
      <c r="I36268"/>
      <c r="J36268"/>
      <c r="L36268" s="33"/>
      <c r="M36268" s="24"/>
    </row>
    <row r="36269" spans="1:13" x14ac:dyDescent="0.2">
      <c r="A36269" s="289"/>
      <c r="I36269"/>
      <c r="J36269"/>
      <c r="L36269" s="33"/>
      <c r="M36269" s="24"/>
    </row>
    <row r="36270" spans="1:13" x14ac:dyDescent="0.2">
      <c r="A36270" s="289"/>
      <c r="I36270"/>
      <c r="J36270"/>
      <c r="L36270" s="33"/>
      <c r="M36270" s="24"/>
    </row>
    <row r="36271" spans="1:13" x14ac:dyDescent="0.2">
      <c r="A36271" s="289"/>
      <c r="I36271"/>
      <c r="J36271"/>
      <c r="L36271" s="33"/>
      <c r="M36271" s="24"/>
    </row>
    <row r="36272" spans="1:13" x14ac:dyDescent="0.2">
      <c r="A36272" s="289"/>
      <c r="I36272"/>
      <c r="J36272"/>
      <c r="L36272" s="33"/>
      <c r="M36272" s="24"/>
    </row>
    <row r="36273" spans="1:13" x14ac:dyDescent="0.2">
      <c r="A36273" s="289"/>
      <c r="I36273"/>
      <c r="J36273"/>
      <c r="L36273" s="33"/>
      <c r="M36273" s="24"/>
    </row>
    <row r="36274" spans="1:13" x14ac:dyDescent="0.2">
      <c r="A36274" s="289"/>
      <c r="I36274"/>
      <c r="J36274"/>
      <c r="L36274" s="33"/>
      <c r="M36274" s="24"/>
    </row>
    <row r="36275" spans="1:13" x14ac:dyDescent="0.2">
      <c r="A36275" s="289"/>
      <c r="I36275"/>
      <c r="J36275"/>
      <c r="L36275" s="33"/>
      <c r="M36275" s="24"/>
    </row>
    <row r="36276" spans="1:13" x14ac:dyDescent="0.2">
      <c r="A36276" s="289"/>
      <c r="I36276"/>
      <c r="J36276"/>
      <c r="L36276" s="33"/>
      <c r="M36276" s="24"/>
    </row>
    <row r="36277" spans="1:13" x14ac:dyDescent="0.2">
      <c r="A36277" s="289"/>
      <c r="I36277"/>
      <c r="J36277"/>
      <c r="L36277" s="33"/>
      <c r="M36277" s="24"/>
    </row>
    <row r="36278" spans="1:13" x14ac:dyDescent="0.2">
      <c r="A36278" s="289"/>
      <c r="I36278"/>
      <c r="J36278"/>
      <c r="L36278" s="33"/>
      <c r="M36278" s="24"/>
    </row>
    <row r="36279" spans="1:13" x14ac:dyDescent="0.2">
      <c r="A36279" s="289"/>
      <c r="I36279"/>
      <c r="J36279"/>
      <c r="L36279" s="33"/>
      <c r="M36279" s="24"/>
    </row>
    <row r="36280" spans="1:13" x14ac:dyDescent="0.2">
      <c r="A36280" s="289"/>
      <c r="I36280"/>
      <c r="J36280"/>
      <c r="L36280" s="33"/>
      <c r="M36280" s="24"/>
    </row>
    <row r="36281" spans="1:13" x14ac:dyDescent="0.2">
      <c r="A36281" s="289"/>
      <c r="I36281"/>
      <c r="J36281"/>
      <c r="L36281" s="33"/>
      <c r="M36281" s="24"/>
    </row>
    <row r="36282" spans="1:13" x14ac:dyDescent="0.2">
      <c r="A36282" s="289"/>
      <c r="I36282"/>
      <c r="J36282"/>
      <c r="L36282" s="33"/>
      <c r="M36282" s="24"/>
    </row>
    <row r="36283" spans="1:13" x14ac:dyDescent="0.2">
      <c r="A36283" s="289"/>
      <c r="I36283"/>
      <c r="J36283"/>
      <c r="L36283" s="33"/>
      <c r="M36283" s="24"/>
    </row>
    <row r="36284" spans="1:13" x14ac:dyDescent="0.2">
      <c r="A36284" s="289"/>
      <c r="I36284"/>
      <c r="J36284"/>
      <c r="L36284" s="33"/>
      <c r="M36284" s="24"/>
    </row>
    <row r="36285" spans="1:13" x14ac:dyDescent="0.2">
      <c r="A36285" s="289"/>
      <c r="I36285"/>
      <c r="J36285"/>
      <c r="L36285" s="33"/>
      <c r="M36285" s="24"/>
    </row>
    <row r="36286" spans="1:13" x14ac:dyDescent="0.2">
      <c r="A36286" s="289"/>
      <c r="I36286"/>
      <c r="J36286"/>
      <c r="L36286" s="33"/>
      <c r="M36286" s="24"/>
    </row>
    <row r="36287" spans="1:13" x14ac:dyDescent="0.2">
      <c r="A36287" s="289"/>
      <c r="I36287"/>
      <c r="J36287"/>
      <c r="L36287" s="33"/>
      <c r="M36287" s="24"/>
    </row>
    <row r="36288" spans="1:13" x14ac:dyDescent="0.2">
      <c r="A36288" s="289"/>
      <c r="I36288"/>
      <c r="J36288"/>
      <c r="L36288" s="33"/>
      <c r="M36288" s="24"/>
    </row>
    <row r="36289" spans="1:13" x14ac:dyDescent="0.2">
      <c r="A36289" s="289"/>
      <c r="I36289"/>
      <c r="J36289"/>
      <c r="L36289" s="33"/>
      <c r="M36289" s="24"/>
    </row>
    <row r="36290" spans="1:13" x14ac:dyDescent="0.2">
      <c r="A36290" s="289"/>
      <c r="I36290"/>
      <c r="J36290"/>
      <c r="L36290" s="33"/>
      <c r="M36290" s="24"/>
    </row>
    <row r="36291" spans="1:13" x14ac:dyDescent="0.2">
      <c r="A36291" s="289"/>
      <c r="I36291"/>
      <c r="J36291"/>
      <c r="L36291" s="33"/>
      <c r="M36291" s="24"/>
    </row>
    <row r="36292" spans="1:13" x14ac:dyDescent="0.2">
      <c r="A36292" s="289"/>
      <c r="I36292"/>
      <c r="J36292"/>
      <c r="L36292" s="33"/>
      <c r="M36292" s="24"/>
    </row>
    <row r="36293" spans="1:13" x14ac:dyDescent="0.2">
      <c r="A36293" s="289"/>
      <c r="I36293"/>
      <c r="J36293"/>
      <c r="L36293" s="33"/>
      <c r="M36293" s="24"/>
    </row>
    <row r="36294" spans="1:13" x14ac:dyDescent="0.2">
      <c r="A36294" s="289"/>
      <c r="I36294"/>
      <c r="J36294"/>
      <c r="L36294" s="33"/>
      <c r="M36294" s="24"/>
    </row>
    <row r="36295" spans="1:13" x14ac:dyDescent="0.2">
      <c r="A36295" s="289"/>
      <c r="I36295"/>
      <c r="J36295"/>
      <c r="L36295" s="33"/>
      <c r="M36295" s="24"/>
    </row>
    <row r="36296" spans="1:13" x14ac:dyDescent="0.2">
      <c r="A36296" s="289"/>
      <c r="I36296"/>
      <c r="J36296"/>
      <c r="L36296" s="33"/>
      <c r="M36296" s="24"/>
    </row>
    <row r="36297" spans="1:13" x14ac:dyDescent="0.2">
      <c r="A36297" s="289"/>
      <c r="I36297"/>
      <c r="J36297"/>
      <c r="L36297" s="33"/>
      <c r="M36297" s="24"/>
    </row>
    <row r="36298" spans="1:13" x14ac:dyDescent="0.2">
      <c r="A36298" s="289"/>
      <c r="I36298"/>
      <c r="J36298"/>
      <c r="L36298" s="33"/>
      <c r="M36298" s="24"/>
    </row>
    <row r="36299" spans="1:13" x14ac:dyDescent="0.2">
      <c r="A36299" s="289"/>
      <c r="I36299"/>
      <c r="J36299"/>
      <c r="L36299" s="33"/>
      <c r="M36299" s="24"/>
    </row>
    <row r="36300" spans="1:13" x14ac:dyDescent="0.2">
      <c r="A36300" s="289"/>
      <c r="I36300"/>
      <c r="J36300"/>
      <c r="L36300" s="33"/>
      <c r="M36300" s="24"/>
    </row>
    <row r="36301" spans="1:13" x14ac:dyDescent="0.2">
      <c r="A36301" s="289"/>
      <c r="I36301"/>
      <c r="J36301"/>
      <c r="L36301" s="33"/>
      <c r="M36301" s="24"/>
    </row>
    <row r="36302" spans="1:13" x14ac:dyDescent="0.2">
      <c r="A36302" s="289"/>
      <c r="I36302"/>
      <c r="J36302"/>
      <c r="L36302" s="33"/>
      <c r="M36302" s="24"/>
    </row>
    <row r="36303" spans="1:13" x14ac:dyDescent="0.2">
      <c r="A36303" s="289"/>
      <c r="I36303"/>
      <c r="J36303"/>
      <c r="L36303" s="33"/>
      <c r="M36303" s="24"/>
    </row>
    <row r="36304" spans="1:13" x14ac:dyDescent="0.2">
      <c r="A36304" s="289"/>
      <c r="I36304"/>
      <c r="J36304"/>
      <c r="L36304" s="33"/>
      <c r="M36304" s="24"/>
    </row>
    <row r="36305" spans="1:13" x14ac:dyDescent="0.2">
      <c r="A36305" s="289"/>
      <c r="I36305"/>
      <c r="J36305"/>
      <c r="L36305" s="33"/>
      <c r="M36305" s="24"/>
    </row>
    <row r="36306" spans="1:13" x14ac:dyDescent="0.2">
      <c r="A36306" s="289"/>
      <c r="I36306"/>
      <c r="J36306"/>
      <c r="L36306" s="33"/>
      <c r="M36306" s="24"/>
    </row>
    <row r="36307" spans="1:13" x14ac:dyDescent="0.2">
      <c r="A36307" s="289"/>
      <c r="I36307"/>
      <c r="J36307"/>
      <c r="L36307" s="33"/>
      <c r="M36307" s="24"/>
    </row>
    <row r="36308" spans="1:13" x14ac:dyDescent="0.2">
      <c r="A36308" s="289"/>
      <c r="I36308"/>
      <c r="J36308"/>
      <c r="L36308" s="33"/>
      <c r="M36308" s="24"/>
    </row>
    <row r="36309" spans="1:13" x14ac:dyDescent="0.2">
      <c r="A36309" s="289"/>
      <c r="I36309"/>
      <c r="J36309"/>
      <c r="L36309" s="33"/>
      <c r="M36309" s="24"/>
    </row>
    <row r="36310" spans="1:13" x14ac:dyDescent="0.2">
      <c r="A36310" s="289"/>
      <c r="I36310"/>
      <c r="J36310"/>
      <c r="L36310" s="33"/>
      <c r="M36310" s="24"/>
    </row>
    <row r="36311" spans="1:13" x14ac:dyDescent="0.2">
      <c r="A36311" s="289"/>
      <c r="I36311"/>
      <c r="J36311"/>
      <c r="L36311" s="33"/>
      <c r="M36311" s="24"/>
    </row>
    <row r="36312" spans="1:13" x14ac:dyDescent="0.2">
      <c r="A36312" s="289"/>
      <c r="I36312"/>
      <c r="J36312"/>
      <c r="L36312" s="33"/>
      <c r="M36312" s="24"/>
    </row>
    <row r="36313" spans="1:13" x14ac:dyDescent="0.2">
      <c r="A36313" s="289"/>
      <c r="I36313"/>
      <c r="J36313"/>
      <c r="L36313" s="33"/>
      <c r="M36313" s="24"/>
    </row>
    <row r="36314" spans="1:13" x14ac:dyDescent="0.2">
      <c r="A36314" s="289"/>
      <c r="I36314"/>
      <c r="J36314"/>
      <c r="L36314" s="33"/>
      <c r="M36314" s="24"/>
    </row>
    <row r="36315" spans="1:13" x14ac:dyDescent="0.2">
      <c r="A36315" s="289"/>
      <c r="I36315"/>
      <c r="J36315"/>
      <c r="L36315" s="33"/>
      <c r="M36315" s="24"/>
    </row>
    <row r="36316" spans="1:13" x14ac:dyDescent="0.2">
      <c r="A36316" s="289"/>
      <c r="I36316"/>
      <c r="J36316"/>
      <c r="L36316" s="33"/>
      <c r="M36316" s="24"/>
    </row>
    <row r="36317" spans="1:13" x14ac:dyDescent="0.2">
      <c r="A36317" s="289"/>
      <c r="I36317"/>
      <c r="J36317"/>
      <c r="L36317" s="33"/>
      <c r="M36317" s="24"/>
    </row>
    <row r="36318" spans="1:13" x14ac:dyDescent="0.2">
      <c r="A36318" s="289"/>
      <c r="I36318"/>
      <c r="J36318"/>
      <c r="L36318" s="33"/>
      <c r="M36318" s="24"/>
    </row>
    <row r="36319" spans="1:13" x14ac:dyDescent="0.2">
      <c r="A36319" s="289"/>
      <c r="I36319"/>
      <c r="J36319"/>
      <c r="L36319" s="33"/>
      <c r="M36319" s="24"/>
    </row>
    <row r="36320" spans="1:13" x14ac:dyDescent="0.2">
      <c r="A36320" s="289"/>
      <c r="I36320"/>
      <c r="J36320"/>
      <c r="L36320" s="33"/>
      <c r="M36320" s="24"/>
    </row>
    <row r="36321" spans="1:13" x14ac:dyDescent="0.2">
      <c r="A36321" s="289"/>
      <c r="I36321"/>
      <c r="J36321"/>
      <c r="L36321" s="33"/>
      <c r="M36321" s="24"/>
    </row>
    <row r="36322" spans="1:13" x14ac:dyDescent="0.2">
      <c r="A36322" s="289"/>
      <c r="I36322"/>
      <c r="J36322"/>
      <c r="L36322" s="33"/>
      <c r="M36322" s="24"/>
    </row>
    <row r="36323" spans="1:13" x14ac:dyDescent="0.2">
      <c r="A36323" s="289"/>
      <c r="I36323"/>
      <c r="J36323"/>
      <c r="L36323" s="33"/>
      <c r="M36323" s="24"/>
    </row>
    <row r="36324" spans="1:13" x14ac:dyDescent="0.2">
      <c r="A36324" s="289"/>
      <c r="I36324"/>
      <c r="J36324"/>
      <c r="L36324" s="33"/>
      <c r="M36324" s="24"/>
    </row>
    <row r="36325" spans="1:13" x14ac:dyDescent="0.2">
      <c r="A36325" s="289"/>
      <c r="I36325"/>
      <c r="J36325"/>
      <c r="L36325" s="33"/>
      <c r="M36325" s="24"/>
    </row>
    <row r="36326" spans="1:13" x14ac:dyDescent="0.2">
      <c r="A36326" s="289"/>
      <c r="I36326"/>
      <c r="J36326"/>
      <c r="L36326" s="33"/>
      <c r="M36326" s="24"/>
    </row>
    <row r="36327" spans="1:13" x14ac:dyDescent="0.2">
      <c r="A36327" s="289"/>
      <c r="I36327"/>
      <c r="J36327"/>
      <c r="L36327" s="33"/>
      <c r="M36327" s="24"/>
    </row>
    <row r="36328" spans="1:13" x14ac:dyDescent="0.2">
      <c r="A36328" s="289"/>
      <c r="I36328"/>
      <c r="J36328"/>
      <c r="L36328" s="33"/>
      <c r="M36328" s="24"/>
    </row>
    <row r="36329" spans="1:13" x14ac:dyDescent="0.2">
      <c r="A36329" s="289"/>
      <c r="I36329"/>
      <c r="J36329"/>
      <c r="L36329" s="33"/>
      <c r="M36329" s="24"/>
    </row>
    <row r="36330" spans="1:13" x14ac:dyDescent="0.2">
      <c r="A36330" s="289"/>
      <c r="I36330"/>
      <c r="J36330"/>
      <c r="L36330" s="33"/>
      <c r="M36330" s="24"/>
    </row>
    <row r="36331" spans="1:13" x14ac:dyDescent="0.2">
      <c r="A36331" s="289"/>
      <c r="I36331"/>
      <c r="J36331"/>
      <c r="L36331" s="33"/>
      <c r="M36331" s="24"/>
    </row>
    <row r="36332" spans="1:13" x14ac:dyDescent="0.2">
      <c r="A36332" s="289"/>
      <c r="I36332"/>
      <c r="J36332"/>
      <c r="L36332" s="33"/>
      <c r="M36332" s="24"/>
    </row>
    <row r="36333" spans="1:13" x14ac:dyDescent="0.2">
      <c r="A36333" s="289"/>
      <c r="I36333"/>
      <c r="J36333"/>
      <c r="L36333" s="33"/>
      <c r="M36333" s="24"/>
    </row>
    <row r="36334" spans="1:13" x14ac:dyDescent="0.2">
      <c r="A36334" s="289"/>
      <c r="I36334"/>
      <c r="J36334"/>
      <c r="L36334" s="33"/>
      <c r="M36334" s="24"/>
    </row>
    <row r="36335" spans="1:13" x14ac:dyDescent="0.2">
      <c r="A36335" s="289"/>
      <c r="I36335"/>
      <c r="J36335"/>
      <c r="L36335" s="33"/>
      <c r="M36335" s="24"/>
    </row>
    <row r="36336" spans="1:13" x14ac:dyDescent="0.2">
      <c r="A36336" s="289"/>
      <c r="I36336"/>
      <c r="J36336"/>
      <c r="L36336" s="33"/>
      <c r="M36336" s="24"/>
    </row>
    <row r="36337" spans="1:13" x14ac:dyDescent="0.2">
      <c r="A36337" s="289"/>
      <c r="I36337"/>
      <c r="J36337"/>
      <c r="L36337" s="33"/>
      <c r="M36337" s="24"/>
    </row>
    <row r="36338" spans="1:13" x14ac:dyDescent="0.2">
      <c r="A36338" s="289"/>
      <c r="I36338"/>
      <c r="J36338"/>
      <c r="L36338" s="33"/>
      <c r="M36338" s="24"/>
    </row>
    <row r="36339" spans="1:13" x14ac:dyDescent="0.2">
      <c r="A36339" s="289"/>
      <c r="I36339"/>
      <c r="J36339"/>
      <c r="L36339" s="33"/>
      <c r="M36339" s="24"/>
    </row>
    <row r="36340" spans="1:13" x14ac:dyDescent="0.2">
      <c r="A36340" s="289"/>
      <c r="I36340"/>
      <c r="J36340"/>
      <c r="L36340" s="33"/>
      <c r="M36340" s="24"/>
    </row>
    <row r="36341" spans="1:13" x14ac:dyDescent="0.2">
      <c r="A36341" s="289"/>
      <c r="I36341"/>
      <c r="J36341"/>
      <c r="L36341" s="33"/>
      <c r="M36341" s="24"/>
    </row>
    <row r="36342" spans="1:13" x14ac:dyDescent="0.2">
      <c r="A36342" s="289"/>
      <c r="I36342"/>
      <c r="J36342"/>
      <c r="L36342" s="33"/>
      <c r="M36342" s="24"/>
    </row>
    <row r="36343" spans="1:13" x14ac:dyDescent="0.2">
      <c r="A36343" s="289"/>
      <c r="I36343"/>
      <c r="J36343"/>
      <c r="L36343" s="33"/>
      <c r="M36343" s="24"/>
    </row>
    <row r="36344" spans="1:13" x14ac:dyDescent="0.2">
      <c r="A36344" s="289"/>
      <c r="I36344"/>
      <c r="J36344"/>
      <c r="L36344" s="33"/>
      <c r="M36344" s="24"/>
    </row>
    <row r="36345" spans="1:13" x14ac:dyDescent="0.2">
      <c r="A36345" s="289"/>
      <c r="I36345"/>
      <c r="J36345"/>
      <c r="L36345" s="33"/>
      <c r="M36345" s="24"/>
    </row>
    <row r="36346" spans="1:13" x14ac:dyDescent="0.2">
      <c r="A36346" s="289"/>
      <c r="I36346"/>
      <c r="J36346"/>
      <c r="L36346" s="33"/>
      <c r="M36346" s="24"/>
    </row>
    <row r="36347" spans="1:13" x14ac:dyDescent="0.2">
      <c r="A36347" s="289"/>
      <c r="I36347"/>
      <c r="J36347"/>
      <c r="L36347" s="33"/>
      <c r="M36347" s="24"/>
    </row>
    <row r="36348" spans="1:13" x14ac:dyDescent="0.2">
      <c r="A36348" s="289"/>
      <c r="I36348"/>
      <c r="J36348"/>
      <c r="L36348" s="33"/>
      <c r="M36348" s="24"/>
    </row>
    <row r="36349" spans="1:13" x14ac:dyDescent="0.2">
      <c r="A36349" s="289"/>
      <c r="I36349"/>
      <c r="J36349"/>
      <c r="L36349" s="33"/>
      <c r="M36349" s="24"/>
    </row>
    <row r="36350" spans="1:13" x14ac:dyDescent="0.2">
      <c r="A36350" s="289"/>
      <c r="I36350"/>
      <c r="J36350"/>
      <c r="L36350" s="33"/>
      <c r="M36350" s="24"/>
    </row>
    <row r="36351" spans="1:13" x14ac:dyDescent="0.2">
      <c r="A36351" s="289"/>
      <c r="I36351"/>
      <c r="J36351"/>
      <c r="L36351" s="33"/>
      <c r="M36351" s="24"/>
    </row>
    <row r="36352" spans="1:13" x14ac:dyDescent="0.2">
      <c r="A36352" s="289"/>
      <c r="I36352"/>
      <c r="J36352"/>
      <c r="L36352" s="33"/>
      <c r="M36352" s="24"/>
    </row>
    <row r="36353" spans="1:13" x14ac:dyDescent="0.2">
      <c r="A36353" s="289"/>
      <c r="I36353"/>
      <c r="J36353"/>
      <c r="L36353" s="33"/>
      <c r="M36353" s="24"/>
    </row>
    <row r="36354" spans="1:13" x14ac:dyDescent="0.2">
      <c r="A36354" s="289"/>
      <c r="I36354"/>
      <c r="J36354"/>
      <c r="L36354" s="33"/>
      <c r="M36354" s="24"/>
    </row>
    <row r="36355" spans="1:13" x14ac:dyDescent="0.2">
      <c r="A36355" s="289"/>
      <c r="I36355"/>
      <c r="J36355"/>
      <c r="L36355" s="33"/>
      <c r="M36355" s="24"/>
    </row>
    <row r="36356" spans="1:13" x14ac:dyDescent="0.2">
      <c r="A36356" s="289"/>
      <c r="I36356"/>
      <c r="J36356"/>
      <c r="L36356" s="33"/>
      <c r="M36356" s="24"/>
    </row>
    <row r="36357" spans="1:13" x14ac:dyDescent="0.2">
      <c r="A36357" s="289"/>
      <c r="I36357"/>
      <c r="J36357"/>
      <c r="L36357" s="33"/>
      <c r="M36357" s="24"/>
    </row>
    <row r="36358" spans="1:13" x14ac:dyDescent="0.2">
      <c r="A36358" s="289"/>
      <c r="I36358"/>
      <c r="J36358"/>
      <c r="L36358" s="33"/>
      <c r="M36358" s="24"/>
    </row>
    <row r="36359" spans="1:13" x14ac:dyDescent="0.2">
      <c r="A36359" s="289"/>
      <c r="I36359"/>
      <c r="J36359"/>
      <c r="L36359" s="33"/>
      <c r="M36359" s="24"/>
    </row>
    <row r="36360" spans="1:13" x14ac:dyDescent="0.2">
      <c r="A36360" s="289"/>
      <c r="I36360"/>
      <c r="J36360"/>
      <c r="L36360" s="33"/>
      <c r="M36360" s="24"/>
    </row>
    <row r="36361" spans="1:13" x14ac:dyDescent="0.2">
      <c r="A36361" s="289"/>
      <c r="I36361"/>
      <c r="J36361"/>
      <c r="L36361" s="33"/>
      <c r="M36361" s="24"/>
    </row>
    <row r="36362" spans="1:13" x14ac:dyDescent="0.2">
      <c r="A36362" s="289"/>
      <c r="I36362"/>
      <c r="J36362"/>
      <c r="L36362" s="33"/>
      <c r="M36362" s="24"/>
    </row>
    <row r="36363" spans="1:13" x14ac:dyDescent="0.2">
      <c r="A36363" s="289"/>
      <c r="I36363"/>
      <c r="J36363"/>
      <c r="L36363" s="33"/>
      <c r="M36363" s="24"/>
    </row>
    <row r="36364" spans="1:13" x14ac:dyDescent="0.2">
      <c r="A36364" s="289"/>
      <c r="I36364"/>
      <c r="J36364"/>
      <c r="L36364" s="33"/>
      <c r="M36364" s="24"/>
    </row>
    <row r="36365" spans="1:13" x14ac:dyDescent="0.2">
      <c r="A36365" s="289"/>
      <c r="I36365"/>
      <c r="J36365"/>
      <c r="L36365" s="33"/>
      <c r="M36365" s="24"/>
    </row>
    <row r="36366" spans="1:13" x14ac:dyDescent="0.2">
      <c r="A36366" s="289"/>
      <c r="I36366"/>
      <c r="J36366"/>
      <c r="L36366" s="33"/>
      <c r="M36366" s="24"/>
    </row>
    <row r="36367" spans="1:13" x14ac:dyDescent="0.2">
      <c r="A36367" s="289"/>
      <c r="I36367"/>
      <c r="J36367"/>
      <c r="L36367" s="33"/>
      <c r="M36367" s="24"/>
    </row>
    <row r="36368" spans="1:13" x14ac:dyDescent="0.2">
      <c r="A36368" s="289"/>
      <c r="I36368"/>
      <c r="J36368"/>
      <c r="L36368" s="33"/>
      <c r="M36368" s="24"/>
    </row>
    <row r="36369" spans="1:13" x14ac:dyDescent="0.2">
      <c r="A36369" s="289"/>
      <c r="I36369"/>
      <c r="J36369"/>
      <c r="L36369" s="33"/>
      <c r="M36369" s="24"/>
    </row>
    <row r="36370" spans="1:13" x14ac:dyDescent="0.2">
      <c r="A36370" s="289"/>
      <c r="I36370"/>
      <c r="J36370"/>
      <c r="L36370" s="33"/>
      <c r="M36370" s="24"/>
    </row>
    <row r="36371" spans="1:13" x14ac:dyDescent="0.2">
      <c r="A36371" s="289"/>
      <c r="I36371"/>
      <c r="J36371"/>
      <c r="L36371" s="33"/>
      <c r="M36371" s="24"/>
    </row>
    <row r="36372" spans="1:13" x14ac:dyDescent="0.2">
      <c r="A36372" s="289"/>
      <c r="I36372"/>
      <c r="J36372"/>
      <c r="L36372" s="33"/>
      <c r="M36372" s="24"/>
    </row>
    <row r="36373" spans="1:13" x14ac:dyDescent="0.2">
      <c r="A36373" s="289"/>
      <c r="I36373"/>
      <c r="J36373"/>
      <c r="L36373" s="33"/>
      <c r="M36373" s="24"/>
    </row>
    <row r="36374" spans="1:13" x14ac:dyDescent="0.2">
      <c r="A36374" s="289"/>
      <c r="I36374"/>
      <c r="J36374"/>
      <c r="L36374" s="33"/>
      <c r="M36374" s="24"/>
    </row>
    <row r="36375" spans="1:13" x14ac:dyDescent="0.2">
      <c r="A36375" s="289"/>
      <c r="I36375"/>
      <c r="J36375"/>
      <c r="L36375" s="33"/>
      <c r="M36375" s="24"/>
    </row>
    <row r="36376" spans="1:13" x14ac:dyDescent="0.2">
      <c r="A36376" s="289"/>
      <c r="I36376"/>
      <c r="J36376"/>
      <c r="L36376" s="33"/>
      <c r="M36376" s="24"/>
    </row>
    <row r="36377" spans="1:13" x14ac:dyDescent="0.2">
      <c r="A36377" s="289"/>
      <c r="I36377"/>
      <c r="J36377"/>
      <c r="L36377" s="33"/>
      <c r="M36377" s="24"/>
    </row>
    <row r="36378" spans="1:13" x14ac:dyDescent="0.2">
      <c r="A36378" s="289"/>
      <c r="I36378"/>
      <c r="J36378"/>
      <c r="L36378" s="33"/>
      <c r="M36378" s="24"/>
    </row>
    <row r="36379" spans="1:13" x14ac:dyDescent="0.2">
      <c r="A36379" s="289"/>
      <c r="I36379"/>
      <c r="J36379"/>
      <c r="L36379" s="33"/>
      <c r="M36379" s="24"/>
    </row>
    <row r="36380" spans="1:13" x14ac:dyDescent="0.2">
      <c r="A36380" s="289"/>
      <c r="I36380"/>
      <c r="J36380"/>
      <c r="L36380" s="33"/>
      <c r="M36380" s="24"/>
    </row>
    <row r="36381" spans="1:13" x14ac:dyDescent="0.2">
      <c r="A36381" s="289"/>
      <c r="I36381"/>
      <c r="J36381"/>
      <c r="L36381" s="33"/>
      <c r="M36381" s="24"/>
    </row>
    <row r="36382" spans="1:13" x14ac:dyDescent="0.2">
      <c r="A36382" s="289"/>
      <c r="I36382"/>
      <c r="J36382"/>
      <c r="L36382" s="33"/>
      <c r="M36382" s="24"/>
    </row>
    <row r="36383" spans="1:13" x14ac:dyDescent="0.2">
      <c r="A36383" s="289"/>
      <c r="I36383"/>
      <c r="J36383"/>
      <c r="L36383" s="33"/>
      <c r="M36383" s="24"/>
    </row>
    <row r="36384" spans="1:13" x14ac:dyDescent="0.2">
      <c r="A36384" s="289"/>
      <c r="I36384"/>
      <c r="J36384"/>
      <c r="L36384" s="33"/>
      <c r="M36384" s="24"/>
    </row>
    <row r="36385" spans="1:13" x14ac:dyDescent="0.2">
      <c r="A36385" s="289"/>
      <c r="I36385"/>
      <c r="J36385"/>
      <c r="L36385" s="33"/>
      <c r="M36385" s="24"/>
    </row>
    <row r="36386" spans="1:13" x14ac:dyDescent="0.2">
      <c r="A36386" s="289"/>
      <c r="I36386"/>
      <c r="J36386"/>
      <c r="L36386" s="33"/>
      <c r="M36386" s="24"/>
    </row>
    <row r="36387" spans="1:13" x14ac:dyDescent="0.2">
      <c r="A36387" s="289"/>
      <c r="I36387"/>
      <c r="J36387"/>
      <c r="L36387" s="33"/>
      <c r="M36387" s="24"/>
    </row>
    <row r="36388" spans="1:13" x14ac:dyDescent="0.2">
      <c r="A36388" s="289"/>
      <c r="I36388"/>
      <c r="J36388"/>
      <c r="L36388" s="33"/>
      <c r="M36388" s="24"/>
    </row>
    <row r="36389" spans="1:13" x14ac:dyDescent="0.2">
      <c r="A36389" s="289"/>
      <c r="I36389"/>
      <c r="J36389"/>
      <c r="L36389" s="33"/>
      <c r="M36389" s="24"/>
    </row>
    <row r="36390" spans="1:13" x14ac:dyDescent="0.2">
      <c r="A36390" s="289"/>
      <c r="I36390"/>
      <c r="J36390"/>
      <c r="L36390" s="33"/>
      <c r="M36390" s="24"/>
    </row>
    <row r="36391" spans="1:13" x14ac:dyDescent="0.2">
      <c r="A36391" s="289"/>
      <c r="I36391"/>
      <c r="J36391"/>
      <c r="L36391" s="33"/>
      <c r="M36391" s="24"/>
    </row>
    <row r="36392" spans="1:13" x14ac:dyDescent="0.2">
      <c r="A36392" s="289"/>
      <c r="I36392"/>
      <c r="J36392"/>
      <c r="L36392" s="33"/>
      <c r="M36392" s="24"/>
    </row>
    <row r="36393" spans="1:13" x14ac:dyDescent="0.2">
      <c r="A36393" s="289"/>
      <c r="I36393"/>
      <c r="J36393"/>
      <c r="L36393" s="33"/>
      <c r="M36393" s="24"/>
    </row>
    <row r="36394" spans="1:13" x14ac:dyDescent="0.2">
      <c r="A36394" s="289"/>
      <c r="I36394"/>
      <c r="J36394"/>
      <c r="L36394" s="33"/>
      <c r="M36394" s="24"/>
    </row>
    <row r="36395" spans="1:13" x14ac:dyDescent="0.2">
      <c r="A36395" s="289"/>
      <c r="I36395"/>
      <c r="J36395"/>
      <c r="L36395" s="33"/>
      <c r="M36395" s="24"/>
    </row>
    <row r="36396" spans="1:13" x14ac:dyDescent="0.2">
      <c r="A36396" s="289"/>
      <c r="I36396"/>
      <c r="J36396"/>
      <c r="L36396" s="33"/>
      <c r="M36396" s="24"/>
    </row>
    <row r="36397" spans="1:13" x14ac:dyDescent="0.2">
      <c r="A36397" s="289"/>
      <c r="I36397"/>
      <c r="J36397"/>
      <c r="L36397" s="33"/>
      <c r="M36397" s="24"/>
    </row>
    <row r="36398" spans="1:13" x14ac:dyDescent="0.2">
      <c r="A36398" s="289"/>
      <c r="I36398"/>
      <c r="J36398"/>
      <c r="L36398" s="33"/>
      <c r="M36398" s="24"/>
    </row>
    <row r="36399" spans="1:13" x14ac:dyDescent="0.2">
      <c r="A36399" s="289"/>
      <c r="I36399"/>
      <c r="J36399"/>
      <c r="L36399" s="33"/>
      <c r="M36399" s="24"/>
    </row>
    <row r="36400" spans="1:13" x14ac:dyDescent="0.2">
      <c r="A36400" s="289"/>
      <c r="I36400"/>
      <c r="J36400"/>
      <c r="L36400" s="33"/>
      <c r="M36400" s="24"/>
    </row>
    <row r="36401" spans="1:13" x14ac:dyDescent="0.2">
      <c r="A36401" s="289"/>
      <c r="I36401"/>
      <c r="J36401"/>
      <c r="L36401" s="33"/>
      <c r="M36401" s="24"/>
    </row>
    <row r="36402" spans="1:13" x14ac:dyDescent="0.2">
      <c r="A36402" s="289"/>
      <c r="I36402"/>
      <c r="J36402"/>
      <c r="L36402" s="33"/>
      <c r="M36402" s="24"/>
    </row>
    <row r="36403" spans="1:13" x14ac:dyDescent="0.2">
      <c r="A36403" s="289"/>
      <c r="I36403"/>
      <c r="J36403"/>
      <c r="L36403" s="33"/>
      <c r="M36403" s="24"/>
    </row>
    <row r="36404" spans="1:13" x14ac:dyDescent="0.2">
      <c r="A36404" s="289"/>
      <c r="I36404"/>
      <c r="J36404"/>
      <c r="L36404" s="33"/>
      <c r="M36404" s="24"/>
    </row>
    <row r="36405" spans="1:13" x14ac:dyDescent="0.2">
      <c r="A36405" s="289"/>
      <c r="I36405"/>
      <c r="J36405"/>
      <c r="L36405" s="33"/>
      <c r="M36405" s="24"/>
    </row>
    <row r="36406" spans="1:13" x14ac:dyDescent="0.2">
      <c r="A36406" s="289"/>
      <c r="I36406"/>
      <c r="J36406"/>
      <c r="L36406" s="33"/>
      <c r="M36406" s="24"/>
    </row>
    <row r="36407" spans="1:13" x14ac:dyDescent="0.2">
      <c r="A36407" s="289"/>
      <c r="I36407"/>
      <c r="J36407"/>
      <c r="L36407" s="33"/>
      <c r="M36407" s="24"/>
    </row>
    <row r="36408" spans="1:13" x14ac:dyDescent="0.2">
      <c r="A36408" s="289"/>
      <c r="I36408"/>
      <c r="J36408"/>
      <c r="L36408" s="33"/>
      <c r="M36408" s="24"/>
    </row>
    <row r="36409" spans="1:13" x14ac:dyDescent="0.2">
      <c r="A36409" s="289"/>
      <c r="I36409"/>
      <c r="J36409"/>
      <c r="L36409" s="33"/>
      <c r="M36409" s="24"/>
    </row>
    <row r="36410" spans="1:13" x14ac:dyDescent="0.2">
      <c r="A36410" s="289"/>
      <c r="I36410"/>
      <c r="J36410"/>
      <c r="L36410" s="33"/>
      <c r="M36410" s="24"/>
    </row>
    <row r="36411" spans="1:13" x14ac:dyDescent="0.2">
      <c r="A36411" s="289"/>
      <c r="I36411"/>
      <c r="J36411"/>
      <c r="L36411" s="33"/>
      <c r="M36411" s="24"/>
    </row>
    <row r="36412" spans="1:13" x14ac:dyDescent="0.2">
      <c r="A36412" s="289"/>
      <c r="I36412"/>
      <c r="J36412"/>
      <c r="L36412" s="33"/>
      <c r="M36412" s="24"/>
    </row>
    <row r="36413" spans="1:13" x14ac:dyDescent="0.2">
      <c r="A36413" s="289"/>
      <c r="I36413"/>
      <c r="J36413"/>
      <c r="L36413" s="33"/>
      <c r="M36413" s="24"/>
    </row>
    <row r="36414" spans="1:13" x14ac:dyDescent="0.2">
      <c r="A36414" s="289"/>
      <c r="I36414"/>
      <c r="J36414"/>
      <c r="L36414" s="33"/>
      <c r="M36414" s="24"/>
    </row>
    <row r="36415" spans="1:13" x14ac:dyDescent="0.2">
      <c r="A36415" s="289"/>
      <c r="I36415"/>
      <c r="J36415"/>
      <c r="L36415" s="33"/>
      <c r="M36415" s="24"/>
    </row>
    <row r="36416" spans="1:13" x14ac:dyDescent="0.2">
      <c r="A36416" s="289"/>
      <c r="I36416"/>
      <c r="J36416"/>
      <c r="L36416" s="33"/>
      <c r="M36416" s="24"/>
    </row>
    <row r="36417" spans="1:13" x14ac:dyDescent="0.2">
      <c r="A36417" s="289"/>
      <c r="I36417"/>
      <c r="J36417"/>
      <c r="L36417" s="33"/>
      <c r="M36417" s="24"/>
    </row>
    <row r="36418" spans="1:13" x14ac:dyDescent="0.2">
      <c r="A36418" s="289"/>
      <c r="I36418"/>
      <c r="J36418"/>
      <c r="L36418" s="33"/>
      <c r="M36418" s="24"/>
    </row>
    <row r="36419" spans="1:13" x14ac:dyDescent="0.2">
      <c r="A36419" s="289"/>
      <c r="I36419"/>
      <c r="J36419"/>
      <c r="L36419" s="33"/>
      <c r="M36419" s="24"/>
    </row>
    <row r="36420" spans="1:13" x14ac:dyDescent="0.2">
      <c r="A36420" s="289"/>
      <c r="I36420"/>
      <c r="J36420"/>
      <c r="L36420" s="33"/>
      <c r="M36420" s="24"/>
    </row>
    <row r="36421" spans="1:13" x14ac:dyDescent="0.2">
      <c r="A36421" s="289"/>
      <c r="I36421"/>
      <c r="J36421"/>
      <c r="L36421" s="33"/>
      <c r="M36421" s="24"/>
    </row>
    <row r="36422" spans="1:13" x14ac:dyDescent="0.2">
      <c r="A36422" s="289"/>
      <c r="I36422"/>
      <c r="J36422"/>
      <c r="L36422" s="33"/>
      <c r="M36422" s="24"/>
    </row>
    <row r="36423" spans="1:13" x14ac:dyDescent="0.2">
      <c r="A36423" s="289"/>
      <c r="I36423"/>
      <c r="J36423"/>
      <c r="L36423" s="33"/>
      <c r="M36423" s="24"/>
    </row>
    <row r="36424" spans="1:13" x14ac:dyDescent="0.2">
      <c r="A36424" s="289"/>
      <c r="I36424"/>
      <c r="J36424"/>
      <c r="L36424" s="33"/>
      <c r="M36424" s="24"/>
    </row>
    <row r="36425" spans="1:13" x14ac:dyDescent="0.2">
      <c r="A36425" s="289"/>
      <c r="I36425"/>
      <c r="J36425"/>
      <c r="L36425" s="33"/>
      <c r="M36425" s="24"/>
    </row>
    <row r="36426" spans="1:13" x14ac:dyDescent="0.2">
      <c r="A36426" s="289"/>
      <c r="I36426"/>
      <c r="J36426"/>
      <c r="L36426" s="33"/>
      <c r="M36426" s="24"/>
    </row>
    <row r="36427" spans="1:13" x14ac:dyDescent="0.2">
      <c r="A36427" s="289"/>
      <c r="I36427"/>
      <c r="J36427"/>
      <c r="L36427" s="33"/>
      <c r="M36427" s="24"/>
    </row>
    <row r="36428" spans="1:13" x14ac:dyDescent="0.2">
      <c r="A36428" s="289"/>
      <c r="I36428"/>
      <c r="J36428"/>
      <c r="L36428" s="33"/>
      <c r="M36428" s="24"/>
    </row>
    <row r="36429" spans="1:13" x14ac:dyDescent="0.2">
      <c r="A36429" s="289"/>
      <c r="I36429"/>
      <c r="J36429"/>
      <c r="L36429" s="33"/>
      <c r="M36429" s="24"/>
    </row>
    <row r="36430" spans="1:13" x14ac:dyDescent="0.2">
      <c r="A36430" s="289"/>
      <c r="I36430"/>
      <c r="J36430"/>
      <c r="L36430" s="33"/>
      <c r="M36430" s="24"/>
    </row>
    <row r="36431" spans="1:13" x14ac:dyDescent="0.2">
      <c r="A36431" s="289"/>
      <c r="I36431"/>
      <c r="J36431"/>
      <c r="L36431" s="33"/>
      <c r="M36431" s="24"/>
    </row>
    <row r="36432" spans="1:13" x14ac:dyDescent="0.2">
      <c r="A36432" s="289"/>
      <c r="I36432"/>
      <c r="J36432"/>
      <c r="L36432" s="33"/>
      <c r="M36432" s="24"/>
    </row>
    <row r="36433" spans="1:13" x14ac:dyDescent="0.2">
      <c r="A36433" s="289"/>
      <c r="I36433"/>
      <c r="J36433"/>
      <c r="L36433" s="33"/>
      <c r="M36433" s="24"/>
    </row>
    <row r="36434" spans="1:13" x14ac:dyDescent="0.2">
      <c r="A36434" s="289"/>
      <c r="I36434"/>
      <c r="J36434"/>
      <c r="L36434" s="33"/>
      <c r="M36434" s="24"/>
    </row>
    <row r="36435" spans="1:13" x14ac:dyDescent="0.2">
      <c r="A36435" s="289"/>
      <c r="I36435"/>
      <c r="J36435"/>
      <c r="L36435" s="33"/>
      <c r="M36435" s="24"/>
    </row>
    <row r="36436" spans="1:13" x14ac:dyDescent="0.2">
      <c r="A36436" s="289"/>
      <c r="I36436"/>
      <c r="J36436"/>
      <c r="L36436" s="33"/>
      <c r="M36436" s="24"/>
    </row>
    <row r="36437" spans="1:13" x14ac:dyDescent="0.2">
      <c r="A36437" s="289"/>
      <c r="I36437"/>
      <c r="J36437"/>
      <c r="L36437" s="33"/>
      <c r="M36437" s="24"/>
    </row>
    <row r="36438" spans="1:13" x14ac:dyDescent="0.2">
      <c r="A36438" s="289"/>
      <c r="I36438"/>
      <c r="J36438"/>
      <c r="L36438" s="33"/>
      <c r="M36438" s="24"/>
    </row>
    <row r="36439" spans="1:13" x14ac:dyDescent="0.2">
      <c r="A36439" s="289"/>
      <c r="I36439"/>
      <c r="J36439"/>
      <c r="L36439" s="33"/>
      <c r="M36439" s="24"/>
    </row>
    <row r="36440" spans="1:13" x14ac:dyDescent="0.2">
      <c r="A36440" s="289"/>
      <c r="I36440"/>
      <c r="J36440"/>
      <c r="L36440" s="33"/>
      <c r="M36440" s="24"/>
    </row>
    <row r="36441" spans="1:13" x14ac:dyDescent="0.2">
      <c r="A36441" s="289"/>
      <c r="I36441"/>
      <c r="J36441"/>
      <c r="L36441" s="33"/>
      <c r="M36441" s="24"/>
    </row>
    <row r="36442" spans="1:13" x14ac:dyDescent="0.2">
      <c r="A36442" s="289"/>
      <c r="I36442"/>
      <c r="J36442"/>
      <c r="L36442" s="33"/>
      <c r="M36442" s="24"/>
    </row>
    <row r="36443" spans="1:13" x14ac:dyDescent="0.2">
      <c r="A36443" s="289"/>
      <c r="I36443"/>
      <c r="J36443"/>
      <c r="L36443" s="33"/>
      <c r="M36443" s="24"/>
    </row>
    <row r="36444" spans="1:13" x14ac:dyDescent="0.2">
      <c r="A36444" s="289"/>
      <c r="I36444"/>
      <c r="J36444"/>
      <c r="L36444" s="33"/>
      <c r="M36444" s="24"/>
    </row>
    <row r="36445" spans="1:13" x14ac:dyDescent="0.2">
      <c r="A36445" s="289"/>
      <c r="I36445"/>
      <c r="J36445"/>
      <c r="L36445" s="33"/>
      <c r="M36445" s="24"/>
    </row>
    <row r="36446" spans="1:13" x14ac:dyDescent="0.2">
      <c r="A36446" s="289"/>
      <c r="I36446"/>
      <c r="J36446"/>
      <c r="L36446" s="33"/>
      <c r="M36446" s="24"/>
    </row>
    <row r="36447" spans="1:13" x14ac:dyDescent="0.2">
      <c r="A36447" s="289"/>
      <c r="I36447"/>
      <c r="J36447"/>
      <c r="L36447" s="33"/>
      <c r="M36447" s="24"/>
    </row>
    <row r="36448" spans="1:13" x14ac:dyDescent="0.2">
      <c r="A36448" s="289"/>
      <c r="I36448"/>
      <c r="J36448"/>
      <c r="L36448" s="33"/>
      <c r="M36448" s="24"/>
    </row>
    <row r="36449" spans="1:13" x14ac:dyDescent="0.2">
      <c r="A36449" s="289"/>
      <c r="I36449"/>
      <c r="J36449"/>
      <c r="L36449" s="33"/>
      <c r="M36449" s="24"/>
    </row>
    <row r="36450" spans="1:13" x14ac:dyDescent="0.2">
      <c r="A36450" s="289"/>
      <c r="I36450"/>
      <c r="J36450"/>
      <c r="L36450" s="33"/>
      <c r="M36450" s="24"/>
    </row>
    <row r="36451" spans="1:13" x14ac:dyDescent="0.2">
      <c r="A36451" s="289"/>
      <c r="I36451"/>
      <c r="J36451"/>
      <c r="L36451" s="33"/>
      <c r="M36451" s="24"/>
    </row>
    <row r="36452" spans="1:13" x14ac:dyDescent="0.2">
      <c r="A36452" s="289"/>
      <c r="I36452"/>
      <c r="J36452"/>
      <c r="L36452" s="33"/>
      <c r="M36452" s="24"/>
    </row>
    <row r="36453" spans="1:13" x14ac:dyDescent="0.2">
      <c r="A36453" s="289"/>
      <c r="I36453"/>
      <c r="J36453"/>
      <c r="L36453" s="33"/>
      <c r="M36453" s="24"/>
    </row>
    <row r="36454" spans="1:13" x14ac:dyDescent="0.2">
      <c r="A36454" s="289"/>
      <c r="I36454"/>
      <c r="J36454"/>
      <c r="L36454" s="33"/>
      <c r="M36454" s="24"/>
    </row>
    <row r="36455" spans="1:13" x14ac:dyDescent="0.2">
      <c r="A36455" s="289"/>
      <c r="I36455"/>
      <c r="J36455"/>
      <c r="L36455" s="33"/>
      <c r="M36455" s="24"/>
    </row>
    <row r="36456" spans="1:13" x14ac:dyDescent="0.2">
      <c r="A36456" s="289"/>
      <c r="I36456"/>
      <c r="J36456"/>
      <c r="L36456" s="33"/>
      <c r="M36456" s="24"/>
    </row>
    <row r="36457" spans="1:13" x14ac:dyDescent="0.2">
      <c r="A36457" s="289"/>
      <c r="I36457"/>
      <c r="J36457"/>
      <c r="L36457" s="33"/>
      <c r="M36457" s="24"/>
    </row>
    <row r="36458" spans="1:13" x14ac:dyDescent="0.2">
      <c r="A36458" s="289"/>
      <c r="I36458"/>
      <c r="J36458"/>
      <c r="L36458" s="33"/>
      <c r="M36458" s="24"/>
    </row>
    <row r="36459" spans="1:13" x14ac:dyDescent="0.2">
      <c r="A36459" s="289"/>
      <c r="I36459"/>
      <c r="J36459"/>
      <c r="L36459" s="33"/>
      <c r="M36459" s="24"/>
    </row>
    <row r="36460" spans="1:13" x14ac:dyDescent="0.2">
      <c r="A36460" s="289"/>
      <c r="I36460"/>
      <c r="J36460"/>
      <c r="L36460" s="33"/>
      <c r="M36460" s="24"/>
    </row>
    <row r="36461" spans="1:13" x14ac:dyDescent="0.2">
      <c r="A36461" s="289"/>
      <c r="I36461"/>
      <c r="J36461"/>
      <c r="L36461" s="33"/>
      <c r="M36461" s="24"/>
    </row>
    <row r="36462" spans="1:13" x14ac:dyDescent="0.2">
      <c r="A36462" s="289"/>
      <c r="I36462"/>
      <c r="J36462"/>
      <c r="L36462" s="33"/>
      <c r="M36462" s="24"/>
    </row>
    <row r="36463" spans="1:13" x14ac:dyDescent="0.2">
      <c r="A36463" s="289"/>
      <c r="I36463"/>
      <c r="J36463"/>
      <c r="L36463" s="33"/>
      <c r="M36463" s="24"/>
    </row>
    <row r="36464" spans="1:13" x14ac:dyDescent="0.2">
      <c r="A36464" s="289"/>
      <c r="I36464"/>
      <c r="J36464"/>
      <c r="L36464" s="33"/>
      <c r="M36464" s="24"/>
    </row>
    <row r="36465" spans="1:13" x14ac:dyDescent="0.2">
      <c r="A36465" s="289"/>
      <c r="I36465"/>
      <c r="J36465"/>
      <c r="L36465" s="33"/>
      <c r="M36465" s="24"/>
    </row>
    <row r="36466" spans="1:13" x14ac:dyDescent="0.2">
      <c r="A36466" s="289"/>
      <c r="I36466"/>
      <c r="J36466"/>
      <c r="L36466" s="33"/>
      <c r="M36466" s="24"/>
    </row>
    <row r="36467" spans="1:13" x14ac:dyDescent="0.2">
      <c r="A36467" s="289"/>
      <c r="I36467"/>
      <c r="J36467"/>
      <c r="L36467" s="33"/>
      <c r="M36467" s="24"/>
    </row>
    <row r="36468" spans="1:13" x14ac:dyDescent="0.2">
      <c r="A36468" s="289"/>
      <c r="I36468"/>
      <c r="J36468"/>
      <c r="L36468" s="33"/>
      <c r="M36468" s="24"/>
    </row>
    <row r="36469" spans="1:13" x14ac:dyDescent="0.2">
      <c r="A36469" s="289"/>
      <c r="I36469"/>
      <c r="J36469"/>
      <c r="L36469" s="33"/>
      <c r="M36469" s="24"/>
    </row>
    <row r="36470" spans="1:13" x14ac:dyDescent="0.2">
      <c r="A36470" s="289"/>
      <c r="I36470"/>
      <c r="J36470"/>
      <c r="L36470" s="33"/>
      <c r="M36470" s="24"/>
    </row>
    <row r="36471" spans="1:13" x14ac:dyDescent="0.2">
      <c r="A36471" s="289"/>
      <c r="I36471"/>
      <c r="J36471"/>
      <c r="L36471" s="33"/>
      <c r="M36471" s="24"/>
    </row>
    <row r="36472" spans="1:13" x14ac:dyDescent="0.2">
      <c r="A36472" s="289"/>
      <c r="I36472"/>
      <c r="J36472"/>
      <c r="L36472" s="33"/>
      <c r="M36472" s="24"/>
    </row>
    <row r="36473" spans="1:13" x14ac:dyDescent="0.2">
      <c r="A36473" s="289"/>
      <c r="I36473"/>
      <c r="J36473"/>
      <c r="L36473" s="33"/>
      <c r="M36473" s="24"/>
    </row>
    <row r="36474" spans="1:13" x14ac:dyDescent="0.2">
      <c r="A36474" s="289"/>
      <c r="I36474"/>
      <c r="J36474"/>
      <c r="L36474" s="33"/>
      <c r="M36474" s="24"/>
    </row>
    <row r="36475" spans="1:13" x14ac:dyDescent="0.2">
      <c r="A36475" s="289"/>
      <c r="I36475"/>
      <c r="J36475"/>
      <c r="L36475" s="33"/>
      <c r="M36475" s="24"/>
    </row>
    <row r="36476" spans="1:13" x14ac:dyDescent="0.2">
      <c r="A36476" s="289"/>
      <c r="I36476"/>
      <c r="J36476"/>
      <c r="L36476" s="33"/>
      <c r="M36476" s="24"/>
    </row>
    <row r="36477" spans="1:13" x14ac:dyDescent="0.2">
      <c r="A36477" s="289"/>
      <c r="I36477"/>
      <c r="J36477"/>
      <c r="L36477" s="33"/>
      <c r="M36477" s="24"/>
    </row>
    <row r="36478" spans="1:13" x14ac:dyDescent="0.2">
      <c r="A36478" s="289"/>
      <c r="I36478"/>
      <c r="J36478"/>
      <c r="L36478" s="33"/>
      <c r="M36478" s="24"/>
    </row>
    <row r="36479" spans="1:13" x14ac:dyDescent="0.2">
      <c r="A36479" s="289"/>
      <c r="I36479"/>
      <c r="J36479"/>
      <c r="L36479" s="33"/>
      <c r="M36479" s="24"/>
    </row>
    <row r="36480" spans="1:13" x14ac:dyDescent="0.2">
      <c r="A36480" s="289"/>
      <c r="I36480"/>
      <c r="J36480"/>
      <c r="L36480" s="33"/>
      <c r="M36480" s="24"/>
    </row>
    <row r="36481" spans="1:13" x14ac:dyDescent="0.2">
      <c r="A36481" s="289"/>
      <c r="I36481"/>
      <c r="J36481"/>
      <c r="L36481" s="33"/>
      <c r="M36481" s="24"/>
    </row>
    <row r="36482" spans="1:13" x14ac:dyDescent="0.2">
      <c r="A36482" s="289"/>
      <c r="I36482"/>
      <c r="J36482"/>
      <c r="L36482" s="33"/>
      <c r="M36482" s="24"/>
    </row>
    <row r="36483" spans="1:13" x14ac:dyDescent="0.2">
      <c r="A36483" s="289"/>
      <c r="I36483"/>
      <c r="J36483"/>
      <c r="L36483" s="33"/>
      <c r="M36483" s="24"/>
    </row>
    <row r="36484" spans="1:13" x14ac:dyDescent="0.2">
      <c r="A36484" s="289"/>
      <c r="I36484"/>
      <c r="J36484"/>
      <c r="L36484" s="33"/>
      <c r="M36484" s="24"/>
    </row>
    <row r="36485" spans="1:13" x14ac:dyDescent="0.2">
      <c r="A36485" s="289"/>
      <c r="I36485"/>
      <c r="J36485"/>
      <c r="L36485" s="33"/>
      <c r="M36485" s="24"/>
    </row>
    <row r="36486" spans="1:13" x14ac:dyDescent="0.2">
      <c r="A36486" s="289"/>
      <c r="I36486"/>
      <c r="J36486"/>
      <c r="L36486" s="33"/>
      <c r="M36486" s="24"/>
    </row>
    <row r="36487" spans="1:13" x14ac:dyDescent="0.2">
      <c r="A36487" s="289"/>
      <c r="I36487"/>
      <c r="J36487"/>
      <c r="L36487" s="33"/>
      <c r="M36487" s="24"/>
    </row>
    <row r="36488" spans="1:13" x14ac:dyDescent="0.2">
      <c r="A36488" s="289"/>
      <c r="I36488"/>
      <c r="J36488"/>
      <c r="L36488" s="33"/>
      <c r="M36488" s="24"/>
    </row>
    <row r="36489" spans="1:13" x14ac:dyDescent="0.2">
      <c r="A36489" s="289"/>
      <c r="I36489"/>
      <c r="J36489"/>
      <c r="L36489" s="33"/>
      <c r="M36489" s="24"/>
    </row>
    <row r="36490" spans="1:13" x14ac:dyDescent="0.2">
      <c r="A36490" s="289"/>
      <c r="I36490"/>
      <c r="J36490"/>
      <c r="L36490" s="33"/>
      <c r="M36490" s="24"/>
    </row>
    <row r="36491" spans="1:13" x14ac:dyDescent="0.2">
      <c r="A36491" s="289"/>
      <c r="I36491"/>
      <c r="J36491"/>
      <c r="L36491" s="33"/>
      <c r="M36491" s="24"/>
    </row>
    <row r="36492" spans="1:13" x14ac:dyDescent="0.2">
      <c r="A36492" s="289"/>
      <c r="I36492"/>
      <c r="J36492"/>
      <c r="L36492" s="33"/>
      <c r="M36492" s="24"/>
    </row>
    <row r="36493" spans="1:13" x14ac:dyDescent="0.2">
      <c r="A36493" s="289"/>
      <c r="I36493"/>
      <c r="J36493"/>
      <c r="L36493" s="33"/>
      <c r="M36493" s="24"/>
    </row>
    <row r="36494" spans="1:13" x14ac:dyDescent="0.2">
      <c r="A36494" s="289"/>
      <c r="I36494"/>
      <c r="J36494"/>
      <c r="L36494" s="33"/>
      <c r="M36494" s="24"/>
    </row>
    <row r="36495" spans="1:13" x14ac:dyDescent="0.2">
      <c r="A36495" s="289"/>
      <c r="I36495"/>
      <c r="J36495"/>
      <c r="L36495" s="33"/>
      <c r="M36495" s="24"/>
    </row>
    <row r="36496" spans="1:13" x14ac:dyDescent="0.2">
      <c r="A36496" s="289"/>
      <c r="I36496"/>
      <c r="J36496"/>
      <c r="L36496" s="33"/>
      <c r="M36496" s="24"/>
    </row>
    <row r="36497" spans="1:13" x14ac:dyDescent="0.2">
      <c r="A36497" s="289"/>
      <c r="I36497"/>
      <c r="J36497"/>
      <c r="L36497" s="33"/>
      <c r="M36497" s="24"/>
    </row>
    <row r="36498" spans="1:13" x14ac:dyDescent="0.2">
      <c r="A36498" s="289"/>
      <c r="I36498"/>
      <c r="J36498"/>
      <c r="L36498" s="33"/>
      <c r="M36498" s="24"/>
    </row>
    <row r="36499" spans="1:13" x14ac:dyDescent="0.2">
      <c r="A36499" s="289"/>
      <c r="I36499"/>
      <c r="J36499"/>
      <c r="L36499" s="33"/>
      <c r="M36499" s="24"/>
    </row>
    <row r="36500" spans="1:13" x14ac:dyDescent="0.2">
      <c r="A36500" s="289"/>
      <c r="I36500"/>
      <c r="J36500"/>
      <c r="L36500" s="33"/>
      <c r="M36500" s="24"/>
    </row>
    <row r="36501" spans="1:13" x14ac:dyDescent="0.2">
      <c r="A36501" s="289"/>
      <c r="I36501"/>
      <c r="J36501"/>
      <c r="L36501" s="33"/>
      <c r="M36501" s="24"/>
    </row>
    <row r="36502" spans="1:13" x14ac:dyDescent="0.2">
      <c r="A36502" s="289"/>
      <c r="I36502"/>
      <c r="J36502"/>
      <c r="L36502" s="33"/>
      <c r="M36502" s="24"/>
    </row>
    <row r="36503" spans="1:13" x14ac:dyDescent="0.2">
      <c r="A36503" s="289"/>
      <c r="I36503"/>
      <c r="J36503"/>
      <c r="L36503" s="33"/>
      <c r="M36503" s="24"/>
    </row>
    <row r="36504" spans="1:13" x14ac:dyDescent="0.2">
      <c r="A36504" s="289"/>
      <c r="I36504"/>
      <c r="J36504"/>
      <c r="L36504" s="33"/>
      <c r="M36504" s="24"/>
    </row>
    <row r="36505" spans="1:13" x14ac:dyDescent="0.2">
      <c r="A36505" s="289"/>
      <c r="I36505"/>
      <c r="J36505"/>
      <c r="L36505" s="33"/>
      <c r="M36505" s="24"/>
    </row>
    <row r="36506" spans="1:13" x14ac:dyDescent="0.2">
      <c r="A36506" s="289"/>
      <c r="I36506"/>
      <c r="J36506"/>
      <c r="L36506" s="33"/>
      <c r="M36506" s="24"/>
    </row>
    <row r="36507" spans="1:13" x14ac:dyDescent="0.2">
      <c r="A36507" s="289"/>
      <c r="I36507"/>
      <c r="J36507"/>
      <c r="L36507" s="33"/>
      <c r="M36507" s="24"/>
    </row>
    <row r="36508" spans="1:13" x14ac:dyDescent="0.2">
      <c r="A36508" s="289"/>
      <c r="I36508"/>
      <c r="J36508"/>
      <c r="L36508" s="33"/>
      <c r="M36508" s="24"/>
    </row>
    <row r="36509" spans="1:13" x14ac:dyDescent="0.2">
      <c r="A36509" s="289"/>
      <c r="I36509"/>
      <c r="J36509"/>
      <c r="L36509" s="33"/>
      <c r="M36509" s="24"/>
    </row>
    <row r="36510" spans="1:13" x14ac:dyDescent="0.2">
      <c r="A36510" s="289"/>
      <c r="I36510"/>
      <c r="J36510"/>
      <c r="L36510" s="33"/>
      <c r="M36510" s="24"/>
    </row>
    <row r="36511" spans="1:13" x14ac:dyDescent="0.2">
      <c r="A36511" s="289"/>
      <c r="I36511"/>
      <c r="J36511"/>
      <c r="L36511" s="33"/>
      <c r="M36511" s="24"/>
    </row>
    <row r="36512" spans="1:13" x14ac:dyDescent="0.2">
      <c r="A36512" s="289"/>
      <c r="I36512"/>
      <c r="J36512"/>
      <c r="L36512" s="33"/>
      <c r="M36512" s="24"/>
    </row>
    <row r="36513" spans="1:13" x14ac:dyDescent="0.2">
      <c r="A36513" s="289"/>
      <c r="I36513"/>
      <c r="J36513"/>
      <c r="L36513" s="33"/>
      <c r="M36513" s="24"/>
    </row>
    <row r="36514" spans="1:13" x14ac:dyDescent="0.2">
      <c r="A36514" s="289"/>
      <c r="I36514"/>
      <c r="J36514"/>
      <c r="L36514" s="33"/>
      <c r="M36514" s="24"/>
    </row>
    <row r="36515" spans="1:13" x14ac:dyDescent="0.2">
      <c r="A36515" s="289"/>
      <c r="I36515"/>
      <c r="J36515"/>
      <c r="L36515" s="33"/>
      <c r="M36515" s="24"/>
    </row>
    <row r="36516" spans="1:13" x14ac:dyDescent="0.2">
      <c r="A36516" s="289"/>
      <c r="I36516"/>
      <c r="J36516"/>
      <c r="L36516" s="33"/>
      <c r="M36516" s="24"/>
    </row>
    <row r="36517" spans="1:13" x14ac:dyDescent="0.2">
      <c r="A36517" s="289"/>
      <c r="I36517"/>
      <c r="J36517"/>
      <c r="L36517" s="33"/>
      <c r="M36517" s="24"/>
    </row>
    <row r="36518" spans="1:13" x14ac:dyDescent="0.2">
      <c r="A36518" s="289"/>
      <c r="I36518"/>
      <c r="J36518"/>
      <c r="L36518" s="33"/>
      <c r="M36518" s="24"/>
    </row>
    <row r="36519" spans="1:13" x14ac:dyDescent="0.2">
      <c r="A36519" s="289"/>
      <c r="I36519"/>
      <c r="J36519"/>
      <c r="L36519" s="33"/>
      <c r="M36519" s="24"/>
    </row>
    <row r="36520" spans="1:13" x14ac:dyDescent="0.2">
      <c r="A36520" s="289"/>
      <c r="I36520"/>
      <c r="J36520"/>
      <c r="L36520" s="33"/>
      <c r="M36520" s="24"/>
    </row>
    <row r="36521" spans="1:13" x14ac:dyDescent="0.2">
      <c r="A36521" s="289"/>
      <c r="I36521"/>
      <c r="J36521"/>
      <c r="L36521" s="33"/>
      <c r="M36521" s="24"/>
    </row>
    <row r="36522" spans="1:13" x14ac:dyDescent="0.2">
      <c r="A36522" s="289"/>
      <c r="I36522"/>
      <c r="J36522"/>
      <c r="L36522" s="33"/>
      <c r="M36522" s="24"/>
    </row>
    <row r="36523" spans="1:13" x14ac:dyDescent="0.2">
      <c r="A36523" s="289"/>
      <c r="I36523"/>
      <c r="J36523"/>
      <c r="L36523" s="33"/>
      <c r="M36523" s="24"/>
    </row>
    <row r="36524" spans="1:13" x14ac:dyDescent="0.2">
      <c r="A36524" s="289"/>
      <c r="I36524"/>
      <c r="J36524"/>
      <c r="L36524" s="33"/>
      <c r="M36524" s="24"/>
    </row>
    <row r="36525" spans="1:13" x14ac:dyDescent="0.2">
      <c r="A36525" s="289"/>
      <c r="I36525"/>
      <c r="J36525"/>
      <c r="L36525" s="33"/>
      <c r="M36525" s="24"/>
    </row>
    <row r="36526" spans="1:13" x14ac:dyDescent="0.2">
      <c r="A36526" s="289"/>
      <c r="I36526"/>
      <c r="J36526"/>
      <c r="L36526" s="33"/>
      <c r="M36526" s="24"/>
    </row>
    <row r="36527" spans="1:13" x14ac:dyDescent="0.2">
      <c r="A36527" s="289"/>
      <c r="I36527"/>
      <c r="J36527"/>
      <c r="L36527" s="33"/>
      <c r="M36527" s="24"/>
    </row>
    <row r="36528" spans="1:13" x14ac:dyDescent="0.2">
      <c r="A36528" s="289"/>
      <c r="I36528"/>
      <c r="J36528"/>
      <c r="L36528" s="33"/>
      <c r="M36528" s="24"/>
    </row>
    <row r="36529" spans="1:13" x14ac:dyDescent="0.2">
      <c r="A36529" s="289"/>
      <c r="I36529"/>
      <c r="J36529"/>
      <c r="L36529" s="33"/>
      <c r="M36529" s="24"/>
    </row>
    <row r="36530" spans="1:13" x14ac:dyDescent="0.2">
      <c r="A36530" s="289"/>
      <c r="I36530"/>
      <c r="J36530"/>
      <c r="L36530" s="33"/>
      <c r="M36530" s="24"/>
    </row>
    <row r="36531" spans="1:13" x14ac:dyDescent="0.2">
      <c r="A36531" s="289"/>
      <c r="I36531"/>
      <c r="J36531"/>
      <c r="L36531" s="33"/>
      <c r="M36531" s="24"/>
    </row>
    <row r="36532" spans="1:13" x14ac:dyDescent="0.2">
      <c r="A36532" s="289"/>
      <c r="I36532"/>
      <c r="J36532"/>
      <c r="L36532" s="33"/>
      <c r="M36532" s="24"/>
    </row>
    <row r="36533" spans="1:13" x14ac:dyDescent="0.2">
      <c r="A36533" s="289"/>
      <c r="I36533"/>
      <c r="J36533"/>
      <c r="L36533" s="33"/>
      <c r="M36533" s="24"/>
    </row>
    <row r="36534" spans="1:13" x14ac:dyDescent="0.2">
      <c r="A36534" s="289"/>
      <c r="I36534"/>
      <c r="J36534"/>
      <c r="L36534" s="33"/>
      <c r="M36534" s="24"/>
    </row>
    <row r="36535" spans="1:13" x14ac:dyDescent="0.2">
      <c r="A36535" s="289"/>
      <c r="I36535"/>
      <c r="J36535"/>
      <c r="L36535" s="33"/>
      <c r="M36535" s="24"/>
    </row>
    <row r="36536" spans="1:13" x14ac:dyDescent="0.2">
      <c r="A36536" s="289"/>
      <c r="I36536"/>
      <c r="J36536"/>
      <c r="L36536" s="33"/>
      <c r="M36536" s="24"/>
    </row>
    <row r="36537" spans="1:13" x14ac:dyDescent="0.2">
      <c r="A36537" s="289"/>
      <c r="I36537"/>
      <c r="J36537"/>
      <c r="L36537" s="33"/>
      <c r="M36537" s="24"/>
    </row>
    <row r="36538" spans="1:13" x14ac:dyDescent="0.2">
      <c r="A36538" s="289"/>
      <c r="I36538"/>
      <c r="J36538"/>
      <c r="L36538" s="33"/>
      <c r="M36538" s="24"/>
    </row>
    <row r="36539" spans="1:13" x14ac:dyDescent="0.2">
      <c r="A36539" s="289"/>
      <c r="I36539"/>
      <c r="J36539"/>
      <c r="L36539" s="33"/>
      <c r="M36539" s="24"/>
    </row>
    <row r="36540" spans="1:13" x14ac:dyDescent="0.2">
      <c r="A36540" s="289"/>
      <c r="I36540"/>
      <c r="J36540"/>
      <c r="L36540" s="33"/>
      <c r="M36540" s="24"/>
    </row>
    <row r="36541" spans="1:13" x14ac:dyDescent="0.2">
      <c r="A36541" s="289"/>
      <c r="I36541"/>
      <c r="J36541"/>
      <c r="L36541" s="33"/>
      <c r="M36541" s="24"/>
    </row>
    <row r="36542" spans="1:13" x14ac:dyDescent="0.2">
      <c r="A36542" s="289"/>
      <c r="I36542"/>
      <c r="J36542"/>
      <c r="L36542" s="33"/>
      <c r="M36542" s="24"/>
    </row>
    <row r="36543" spans="1:13" x14ac:dyDescent="0.2">
      <c r="A36543" s="289"/>
      <c r="I36543"/>
      <c r="J36543"/>
      <c r="L36543" s="33"/>
      <c r="M36543" s="24"/>
    </row>
    <row r="36544" spans="1:13" x14ac:dyDescent="0.2">
      <c r="A36544" s="289"/>
      <c r="I36544"/>
      <c r="J36544"/>
      <c r="L36544" s="33"/>
      <c r="M36544" s="24"/>
    </row>
    <row r="36545" spans="1:13" x14ac:dyDescent="0.2">
      <c r="A36545" s="289"/>
      <c r="I36545"/>
      <c r="J36545"/>
      <c r="L36545" s="33"/>
      <c r="M36545" s="24"/>
    </row>
    <row r="36546" spans="1:13" x14ac:dyDescent="0.2">
      <c r="A36546" s="289"/>
      <c r="I36546"/>
      <c r="J36546"/>
      <c r="L36546" s="33"/>
      <c r="M36546" s="24"/>
    </row>
    <row r="36547" spans="1:13" x14ac:dyDescent="0.2">
      <c r="A36547" s="289"/>
      <c r="I36547"/>
      <c r="J36547"/>
      <c r="L36547" s="33"/>
      <c r="M36547" s="24"/>
    </row>
    <row r="36548" spans="1:13" x14ac:dyDescent="0.2">
      <c r="A36548" s="289"/>
      <c r="I36548"/>
      <c r="J36548"/>
      <c r="L36548" s="33"/>
      <c r="M36548" s="24"/>
    </row>
    <row r="36549" spans="1:13" x14ac:dyDescent="0.2">
      <c r="A36549" s="289"/>
      <c r="I36549"/>
      <c r="J36549"/>
      <c r="L36549" s="33"/>
      <c r="M36549" s="24"/>
    </row>
    <row r="36550" spans="1:13" x14ac:dyDescent="0.2">
      <c r="A36550" s="289"/>
      <c r="I36550"/>
      <c r="J36550"/>
      <c r="L36550" s="33"/>
      <c r="M36550" s="24"/>
    </row>
    <row r="36551" spans="1:13" x14ac:dyDescent="0.2">
      <c r="A36551" s="289"/>
      <c r="I36551"/>
      <c r="J36551"/>
      <c r="L36551" s="33"/>
      <c r="M36551" s="24"/>
    </row>
    <row r="36552" spans="1:13" x14ac:dyDescent="0.2">
      <c r="A36552" s="289"/>
      <c r="I36552"/>
      <c r="J36552"/>
      <c r="L36552" s="33"/>
      <c r="M36552" s="24"/>
    </row>
    <row r="36553" spans="1:13" x14ac:dyDescent="0.2">
      <c r="A36553" s="289"/>
      <c r="I36553"/>
      <c r="J36553"/>
      <c r="L36553" s="33"/>
      <c r="M36553" s="24"/>
    </row>
    <row r="36554" spans="1:13" x14ac:dyDescent="0.2">
      <c r="A36554" s="289"/>
      <c r="I36554"/>
      <c r="J36554"/>
      <c r="L36554" s="33"/>
      <c r="M36554" s="24"/>
    </row>
    <row r="36555" spans="1:13" x14ac:dyDescent="0.2">
      <c r="A36555" s="289"/>
      <c r="I36555"/>
      <c r="J36555"/>
      <c r="L36555" s="33"/>
      <c r="M36555" s="24"/>
    </row>
    <row r="36556" spans="1:13" x14ac:dyDescent="0.2">
      <c r="A36556" s="289"/>
      <c r="I36556"/>
      <c r="J36556"/>
      <c r="L36556" s="33"/>
      <c r="M36556" s="24"/>
    </row>
    <row r="36557" spans="1:13" x14ac:dyDescent="0.2">
      <c r="A36557" s="289"/>
      <c r="I36557"/>
      <c r="J36557"/>
      <c r="L36557" s="33"/>
      <c r="M36557" s="24"/>
    </row>
    <row r="36558" spans="1:13" x14ac:dyDescent="0.2">
      <c r="A36558" s="289"/>
      <c r="I36558"/>
      <c r="J36558"/>
      <c r="L36558" s="33"/>
      <c r="M36558" s="24"/>
    </row>
    <row r="36559" spans="1:13" x14ac:dyDescent="0.2">
      <c r="A36559" s="289"/>
      <c r="I36559"/>
      <c r="J36559"/>
      <c r="L36559" s="33"/>
      <c r="M36559" s="24"/>
    </row>
    <row r="36560" spans="1:13" x14ac:dyDescent="0.2">
      <c r="A36560" s="289"/>
      <c r="I36560"/>
      <c r="J36560"/>
      <c r="L36560" s="33"/>
      <c r="M36560" s="24"/>
    </row>
    <row r="36561" spans="1:13" x14ac:dyDescent="0.2">
      <c r="A36561" s="289"/>
      <c r="I36561"/>
      <c r="J36561"/>
      <c r="L36561" s="33"/>
      <c r="M36561" s="24"/>
    </row>
    <row r="36562" spans="1:13" x14ac:dyDescent="0.2">
      <c r="A36562" s="289"/>
      <c r="I36562"/>
      <c r="J36562"/>
      <c r="L36562" s="33"/>
      <c r="M36562" s="24"/>
    </row>
    <row r="36563" spans="1:13" x14ac:dyDescent="0.2">
      <c r="A36563" s="289"/>
      <c r="I36563"/>
      <c r="J36563"/>
      <c r="L36563" s="33"/>
      <c r="M36563" s="24"/>
    </row>
    <row r="36564" spans="1:13" x14ac:dyDescent="0.2">
      <c r="A36564" s="289"/>
      <c r="I36564"/>
      <c r="J36564"/>
      <c r="L36564" s="33"/>
      <c r="M36564" s="24"/>
    </row>
    <row r="36565" spans="1:13" x14ac:dyDescent="0.2">
      <c r="A36565" s="289"/>
      <c r="I36565"/>
      <c r="J36565"/>
      <c r="L36565" s="33"/>
      <c r="M36565" s="24"/>
    </row>
    <row r="36566" spans="1:13" x14ac:dyDescent="0.2">
      <c r="A36566" s="289"/>
      <c r="I36566"/>
      <c r="J36566"/>
      <c r="L36566" s="33"/>
      <c r="M36566" s="24"/>
    </row>
    <row r="36567" spans="1:13" x14ac:dyDescent="0.2">
      <c r="A36567" s="289"/>
      <c r="I36567"/>
      <c r="J36567"/>
      <c r="L36567" s="33"/>
      <c r="M36567" s="24"/>
    </row>
    <row r="36568" spans="1:13" x14ac:dyDescent="0.2">
      <c r="A36568" s="289"/>
      <c r="I36568"/>
      <c r="J36568"/>
      <c r="L36568" s="33"/>
      <c r="M36568" s="24"/>
    </row>
    <row r="36569" spans="1:13" x14ac:dyDescent="0.2">
      <c r="A36569" s="289"/>
      <c r="I36569"/>
      <c r="J36569"/>
      <c r="L36569" s="33"/>
      <c r="M36569" s="24"/>
    </row>
    <row r="36570" spans="1:13" x14ac:dyDescent="0.2">
      <c r="A36570" s="289"/>
      <c r="I36570"/>
      <c r="J36570"/>
      <c r="L36570" s="33"/>
      <c r="M36570" s="24"/>
    </row>
    <row r="36571" spans="1:13" x14ac:dyDescent="0.2">
      <c r="A36571" s="289"/>
      <c r="I36571"/>
      <c r="J36571"/>
      <c r="L36571" s="33"/>
      <c r="M36571" s="24"/>
    </row>
    <row r="36572" spans="1:13" x14ac:dyDescent="0.2">
      <c r="A36572" s="289"/>
      <c r="I36572"/>
      <c r="J36572"/>
      <c r="L36572" s="33"/>
      <c r="M36572" s="24"/>
    </row>
    <row r="36573" spans="1:13" x14ac:dyDescent="0.2">
      <c r="A36573" s="289"/>
      <c r="I36573"/>
      <c r="J36573"/>
      <c r="L36573" s="33"/>
      <c r="M36573" s="24"/>
    </row>
    <row r="36574" spans="1:13" x14ac:dyDescent="0.2">
      <c r="A36574" s="289"/>
      <c r="I36574"/>
      <c r="J36574"/>
      <c r="L36574" s="33"/>
      <c r="M36574" s="24"/>
    </row>
    <row r="36575" spans="1:13" x14ac:dyDescent="0.2">
      <c r="A36575" s="289"/>
      <c r="I36575"/>
      <c r="J36575"/>
      <c r="L36575" s="33"/>
      <c r="M36575" s="24"/>
    </row>
    <row r="36576" spans="1:13" x14ac:dyDescent="0.2">
      <c r="A36576" s="289"/>
      <c r="I36576"/>
      <c r="J36576"/>
      <c r="L36576" s="33"/>
      <c r="M36576" s="24"/>
    </row>
    <row r="36577" spans="1:13" x14ac:dyDescent="0.2">
      <c r="A36577" s="289"/>
      <c r="I36577"/>
      <c r="J36577"/>
      <c r="L36577" s="33"/>
      <c r="M36577" s="24"/>
    </row>
    <row r="36578" spans="1:13" x14ac:dyDescent="0.2">
      <c r="A36578" s="289"/>
      <c r="I36578"/>
      <c r="J36578"/>
      <c r="L36578" s="33"/>
      <c r="M36578" s="24"/>
    </row>
    <row r="36579" spans="1:13" x14ac:dyDescent="0.2">
      <c r="A36579" s="289"/>
      <c r="I36579"/>
      <c r="J36579"/>
      <c r="L36579" s="33"/>
      <c r="M36579" s="24"/>
    </row>
    <row r="36580" spans="1:13" x14ac:dyDescent="0.2">
      <c r="A36580" s="289"/>
      <c r="I36580"/>
      <c r="J36580"/>
      <c r="L36580" s="33"/>
      <c r="M36580" s="24"/>
    </row>
    <row r="36581" spans="1:13" x14ac:dyDescent="0.2">
      <c r="A36581" s="289"/>
      <c r="I36581"/>
      <c r="J36581"/>
      <c r="L36581" s="33"/>
      <c r="M36581" s="24"/>
    </row>
    <row r="36582" spans="1:13" x14ac:dyDescent="0.2">
      <c r="A36582" s="289"/>
      <c r="I36582"/>
      <c r="J36582"/>
      <c r="L36582" s="33"/>
      <c r="M36582" s="24"/>
    </row>
    <row r="36583" spans="1:13" x14ac:dyDescent="0.2">
      <c r="A36583" s="289"/>
      <c r="I36583"/>
      <c r="J36583"/>
      <c r="L36583" s="33"/>
      <c r="M36583" s="24"/>
    </row>
    <row r="36584" spans="1:13" x14ac:dyDescent="0.2">
      <c r="A36584" s="289"/>
      <c r="I36584"/>
      <c r="J36584"/>
      <c r="L36584" s="33"/>
      <c r="M36584" s="24"/>
    </row>
    <row r="36585" spans="1:13" x14ac:dyDescent="0.2">
      <c r="A36585" s="289"/>
      <c r="I36585"/>
      <c r="J36585"/>
      <c r="L36585" s="33"/>
      <c r="M36585" s="24"/>
    </row>
    <row r="36586" spans="1:13" x14ac:dyDescent="0.2">
      <c r="A36586" s="289"/>
      <c r="I36586"/>
      <c r="J36586"/>
      <c r="L36586" s="33"/>
      <c r="M36586" s="24"/>
    </row>
    <row r="36587" spans="1:13" x14ac:dyDescent="0.2">
      <c r="A36587" s="289"/>
      <c r="I36587"/>
      <c r="J36587"/>
      <c r="L36587" s="33"/>
      <c r="M36587" s="24"/>
    </row>
    <row r="36588" spans="1:13" x14ac:dyDescent="0.2">
      <c r="A36588" s="289"/>
      <c r="I36588"/>
      <c r="J36588"/>
      <c r="L36588" s="33"/>
      <c r="M36588" s="24"/>
    </row>
    <row r="36589" spans="1:13" x14ac:dyDescent="0.2">
      <c r="A36589" s="289"/>
      <c r="I36589"/>
      <c r="J36589"/>
      <c r="L36589" s="33"/>
      <c r="M36589" s="24"/>
    </row>
    <row r="36590" spans="1:13" x14ac:dyDescent="0.2">
      <c r="A36590" s="289"/>
      <c r="I36590"/>
      <c r="J36590"/>
      <c r="L36590" s="33"/>
      <c r="M36590" s="24"/>
    </row>
    <row r="36591" spans="1:13" x14ac:dyDescent="0.2">
      <c r="A36591" s="289"/>
      <c r="I36591"/>
      <c r="J36591"/>
      <c r="L36591" s="33"/>
      <c r="M36591" s="24"/>
    </row>
    <row r="36592" spans="1:13" x14ac:dyDescent="0.2">
      <c r="A36592" s="289"/>
      <c r="I36592"/>
      <c r="J36592"/>
      <c r="L36592" s="33"/>
      <c r="M36592" s="24"/>
    </row>
    <row r="36593" spans="1:13" x14ac:dyDescent="0.2">
      <c r="A36593" s="289"/>
      <c r="I36593"/>
      <c r="J36593"/>
      <c r="L36593" s="33"/>
      <c r="M36593" s="24"/>
    </row>
    <row r="36594" spans="1:13" x14ac:dyDescent="0.2">
      <c r="A36594" s="289"/>
      <c r="I36594"/>
      <c r="J36594"/>
      <c r="L36594" s="33"/>
      <c r="M36594" s="24"/>
    </row>
    <row r="36595" spans="1:13" x14ac:dyDescent="0.2">
      <c r="A36595" s="289"/>
      <c r="I36595"/>
      <c r="J36595"/>
      <c r="L36595" s="33"/>
      <c r="M36595" s="24"/>
    </row>
    <row r="36596" spans="1:13" x14ac:dyDescent="0.2">
      <c r="A36596" s="289"/>
      <c r="I36596"/>
      <c r="J36596"/>
      <c r="L36596" s="33"/>
      <c r="M36596" s="24"/>
    </row>
    <row r="36597" spans="1:13" x14ac:dyDescent="0.2">
      <c r="A36597" s="289"/>
      <c r="I36597"/>
      <c r="J36597"/>
      <c r="L36597" s="33"/>
      <c r="M36597" s="24"/>
    </row>
    <row r="36598" spans="1:13" x14ac:dyDescent="0.2">
      <c r="A36598" s="289"/>
      <c r="I36598"/>
      <c r="J36598"/>
      <c r="L36598" s="33"/>
      <c r="M36598" s="24"/>
    </row>
    <row r="36599" spans="1:13" x14ac:dyDescent="0.2">
      <c r="A36599" s="289"/>
      <c r="I36599"/>
      <c r="J36599"/>
      <c r="L36599" s="33"/>
      <c r="M36599" s="24"/>
    </row>
    <row r="36600" spans="1:13" x14ac:dyDescent="0.2">
      <c r="A36600" s="289"/>
      <c r="I36600"/>
      <c r="J36600"/>
      <c r="L36600" s="33"/>
      <c r="M36600" s="24"/>
    </row>
    <row r="36601" spans="1:13" x14ac:dyDescent="0.2">
      <c r="A36601" s="289"/>
      <c r="I36601"/>
      <c r="J36601"/>
      <c r="L36601" s="33"/>
      <c r="M36601" s="24"/>
    </row>
    <row r="36602" spans="1:13" x14ac:dyDescent="0.2">
      <c r="A36602" s="289"/>
      <c r="I36602"/>
      <c r="J36602"/>
      <c r="L36602" s="33"/>
      <c r="M36602" s="24"/>
    </row>
    <row r="36603" spans="1:13" x14ac:dyDescent="0.2">
      <c r="A36603" s="289"/>
      <c r="I36603"/>
      <c r="J36603"/>
      <c r="L36603" s="33"/>
      <c r="M36603" s="24"/>
    </row>
    <row r="36604" spans="1:13" x14ac:dyDescent="0.2">
      <c r="A36604" s="289"/>
      <c r="I36604"/>
      <c r="J36604"/>
      <c r="L36604" s="33"/>
      <c r="M36604" s="24"/>
    </row>
    <row r="36605" spans="1:13" x14ac:dyDescent="0.2">
      <c r="A36605" s="289"/>
      <c r="I36605"/>
      <c r="J36605"/>
      <c r="L36605" s="33"/>
      <c r="M36605" s="24"/>
    </row>
    <row r="36606" spans="1:13" x14ac:dyDescent="0.2">
      <c r="A36606" s="289"/>
      <c r="I36606"/>
      <c r="J36606"/>
      <c r="L36606" s="33"/>
      <c r="M36606" s="24"/>
    </row>
    <row r="36607" spans="1:13" x14ac:dyDescent="0.2">
      <c r="A36607" s="289"/>
      <c r="I36607"/>
      <c r="J36607"/>
      <c r="L36607" s="33"/>
      <c r="M36607" s="24"/>
    </row>
    <row r="36608" spans="1:13" x14ac:dyDescent="0.2">
      <c r="A36608" s="289"/>
      <c r="I36608"/>
      <c r="J36608"/>
      <c r="L36608" s="33"/>
      <c r="M36608" s="24"/>
    </row>
    <row r="36609" spans="1:13" x14ac:dyDescent="0.2">
      <c r="A36609" s="289"/>
      <c r="I36609"/>
      <c r="J36609"/>
      <c r="L36609" s="33"/>
      <c r="M36609" s="24"/>
    </row>
    <row r="36610" spans="1:13" x14ac:dyDescent="0.2">
      <c r="A36610" s="289"/>
      <c r="I36610"/>
      <c r="J36610"/>
      <c r="L36610" s="33"/>
      <c r="M36610" s="24"/>
    </row>
    <row r="36611" spans="1:13" x14ac:dyDescent="0.2">
      <c r="A36611" s="289"/>
      <c r="I36611"/>
      <c r="J36611"/>
      <c r="L36611" s="33"/>
      <c r="M36611" s="24"/>
    </row>
    <row r="36612" spans="1:13" x14ac:dyDescent="0.2">
      <c r="A36612" s="289"/>
      <c r="I36612"/>
      <c r="J36612"/>
      <c r="L36612" s="33"/>
      <c r="M36612" s="24"/>
    </row>
    <row r="36613" spans="1:13" x14ac:dyDescent="0.2">
      <c r="A36613" s="289"/>
      <c r="I36613"/>
      <c r="J36613"/>
      <c r="L36613" s="33"/>
      <c r="M36613" s="24"/>
    </row>
    <row r="36614" spans="1:13" x14ac:dyDescent="0.2">
      <c r="A36614" s="289"/>
      <c r="I36614"/>
      <c r="J36614"/>
      <c r="L36614" s="33"/>
      <c r="M36614" s="24"/>
    </row>
    <row r="36615" spans="1:13" x14ac:dyDescent="0.2">
      <c r="A36615" s="289"/>
      <c r="I36615"/>
      <c r="J36615"/>
      <c r="L36615" s="33"/>
      <c r="M36615" s="24"/>
    </row>
    <row r="36616" spans="1:13" x14ac:dyDescent="0.2">
      <c r="A36616" s="289"/>
      <c r="I36616"/>
      <c r="J36616"/>
      <c r="L36616" s="33"/>
      <c r="M36616" s="24"/>
    </row>
    <row r="36617" spans="1:13" x14ac:dyDescent="0.2">
      <c r="A36617" s="289"/>
      <c r="I36617"/>
      <c r="J36617"/>
      <c r="L36617" s="33"/>
      <c r="M36617" s="24"/>
    </row>
    <row r="36618" spans="1:13" x14ac:dyDescent="0.2">
      <c r="A36618" s="289"/>
      <c r="I36618"/>
      <c r="J36618"/>
      <c r="L36618" s="33"/>
      <c r="M36618" s="24"/>
    </row>
    <row r="36619" spans="1:13" x14ac:dyDescent="0.2">
      <c r="A36619" s="289"/>
      <c r="I36619"/>
      <c r="J36619"/>
      <c r="L36619" s="33"/>
      <c r="M36619" s="24"/>
    </row>
    <row r="36620" spans="1:13" x14ac:dyDescent="0.2">
      <c r="A36620" s="289"/>
      <c r="I36620"/>
      <c r="J36620"/>
      <c r="L36620" s="33"/>
      <c r="M36620" s="24"/>
    </row>
    <row r="36621" spans="1:13" x14ac:dyDescent="0.2">
      <c r="A36621" s="289"/>
      <c r="I36621"/>
      <c r="J36621"/>
      <c r="L36621" s="33"/>
      <c r="M36621" s="24"/>
    </row>
    <row r="36622" spans="1:13" x14ac:dyDescent="0.2">
      <c r="A36622" s="289"/>
      <c r="I36622"/>
      <c r="J36622"/>
      <c r="L36622" s="33"/>
      <c r="M36622" s="24"/>
    </row>
    <row r="36623" spans="1:13" x14ac:dyDescent="0.2">
      <c r="A36623" s="289"/>
      <c r="I36623"/>
      <c r="J36623"/>
      <c r="L36623" s="33"/>
      <c r="M36623" s="24"/>
    </row>
    <row r="36624" spans="1:13" x14ac:dyDescent="0.2">
      <c r="A36624" s="289"/>
      <c r="I36624"/>
      <c r="J36624"/>
      <c r="L36624" s="33"/>
      <c r="M36624" s="24"/>
    </row>
    <row r="36625" spans="1:13" x14ac:dyDescent="0.2">
      <c r="A36625" s="289"/>
      <c r="I36625"/>
      <c r="J36625"/>
      <c r="L36625" s="33"/>
      <c r="M36625" s="24"/>
    </row>
    <row r="36626" spans="1:13" x14ac:dyDescent="0.2">
      <c r="A36626" s="289"/>
      <c r="I36626"/>
      <c r="J36626"/>
      <c r="L36626" s="33"/>
      <c r="M36626" s="24"/>
    </row>
    <row r="36627" spans="1:13" x14ac:dyDescent="0.2">
      <c r="A36627" s="289"/>
      <c r="I36627"/>
      <c r="J36627"/>
      <c r="L36627" s="33"/>
      <c r="M36627" s="24"/>
    </row>
    <row r="36628" spans="1:13" x14ac:dyDescent="0.2">
      <c r="A36628" s="289"/>
      <c r="I36628"/>
      <c r="J36628"/>
      <c r="L36628" s="33"/>
      <c r="M36628" s="24"/>
    </row>
    <row r="36629" spans="1:13" x14ac:dyDescent="0.2">
      <c r="A36629" s="289"/>
      <c r="I36629"/>
      <c r="J36629"/>
      <c r="L36629" s="33"/>
      <c r="M36629" s="24"/>
    </row>
    <row r="36630" spans="1:13" x14ac:dyDescent="0.2">
      <c r="A36630" s="289"/>
      <c r="I36630"/>
      <c r="J36630"/>
      <c r="L36630" s="33"/>
      <c r="M36630" s="24"/>
    </row>
    <row r="36631" spans="1:13" x14ac:dyDescent="0.2">
      <c r="A36631" s="289"/>
      <c r="I36631"/>
      <c r="J36631"/>
      <c r="L36631" s="33"/>
      <c r="M36631" s="24"/>
    </row>
    <row r="36632" spans="1:13" x14ac:dyDescent="0.2">
      <c r="A36632" s="289"/>
      <c r="I36632"/>
      <c r="J36632"/>
      <c r="L36632" s="33"/>
      <c r="M36632" s="24"/>
    </row>
    <row r="36633" spans="1:13" x14ac:dyDescent="0.2">
      <c r="A36633" s="289"/>
      <c r="I36633"/>
      <c r="J36633"/>
      <c r="L36633" s="33"/>
      <c r="M36633" s="24"/>
    </row>
    <row r="36634" spans="1:13" x14ac:dyDescent="0.2">
      <c r="A36634" s="289"/>
      <c r="I36634"/>
      <c r="J36634"/>
      <c r="L36634" s="33"/>
      <c r="M36634" s="24"/>
    </row>
    <row r="36635" spans="1:13" x14ac:dyDescent="0.2">
      <c r="A36635" s="289"/>
      <c r="I36635"/>
      <c r="J36635"/>
      <c r="L36635" s="33"/>
      <c r="M36635" s="24"/>
    </row>
    <row r="36636" spans="1:13" x14ac:dyDescent="0.2">
      <c r="A36636" s="289"/>
      <c r="I36636"/>
      <c r="J36636"/>
      <c r="L36636" s="33"/>
      <c r="M36636" s="24"/>
    </row>
    <row r="36637" spans="1:13" x14ac:dyDescent="0.2">
      <c r="A36637" s="289"/>
      <c r="I36637"/>
      <c r="J36637"/>
      <c r="L36637" s="33"/>
      <c r="M36637" s="24"/>
    </row>
    <row r="36638" spans="1:13" x14ac:dyDescent="0.2">
      <c r="A36638" s="289"/>
      <c r="I36638"/>
      <c r="J36638"/>
      <c r="L36638" s="33"/>
      <c r="M36638" s="24"/>
    </row>
    <row r="36639" spans="1:13" x14ac:dyDescent="0.2">
      <c r="A36639" s="289"/>
      <c r="I36639"/>
      <c r="J36639"/>
      <c r="L36639" s="33"/>
      <c r="M36639" s="24"/>
    </row>
    <row r="36640" spans="1:13" x14ac:dyDescent="0.2">
      <c r="A36640" s="289"/>
      <c r="I36640"/>
      <c r="J36640"/>
      <c r="L36640" s="33"/>
      <c r="M36640" s="24"/>
    </row>
    <row r="36641" spans="1:13" x14ac:dyDescent="0.2">
      <c r="A36641" s="289"/>
      <c r="I36641"/>
      <c r="J36641"/>
      <c r="L36641" s="33"/>
      <c r="M36641" s="24"/>
    </row>
    <row r="36642" spans="1:13" x14ac:dyDescent="0.2">
      <c r="A36642" s="289"/>
      <c r="I36642"/>
      <c r="J36642"/>
      <c r="L36642" s="33"/>
      <c r="M36642" s="24"/>
    </row>
    <row r="36643" spans="1:13" x14ac:dyDescent="0.2">
      <c r="A36643" s="289"/>
      <c r="I36643"/>
      <c r="J36643"/>
      <c r="L36643" s="33"/>
      <c r="M36643" s="24"/>
    </row>
    <row r="36644" spans="1:13" x14ac:dyDescent="0.2">
      <c r="A36644" s="289"/>
      <c r="I36644"/>
      <c r="J36644"/>
      <c r="L36644" s="33"/>
      <c r="M36644" s="24"/>
    </row>
    <row r="36645" spans="1:13" x14ac:dyDescent="0.2">
      <c r="A36645" s="289"/>
      <c r="I36645"/>
      <c r="J36645"/>
      <c r="L36645" s="33"/>
      <c r="M36645" s="24"/>
    </row>
    <row r="36646" spans="1:13" x14ac:dyDescent="0.2">
      <c r="A36646" s="289"/>
      <c r="I36646"/>
      <c r="J36646"/>
      <c r="L36646" s="33"/>
      <c r="M36646" s="24"/>
    </row>
    <row r="36647" spans="1:13" x14ac:dyDescent="0.2">
      <c r="A36647" s="289"/>
      <c r="I36647"/>
      <c r="J36647"/>
      <c r="L36647" s="33"/>
      <c r="M36647" s="24"/>
    </row>
    <row r="36648" spans="1:13" x14ac:dyDescent="0.2">
      <c r="A36648" s="289"/>
      <c r="I36648"/>
      <c r="J36648"/>
      <c r="L36648" s="33"/>
      <c r="M36648" s="24"/>
    </row>
    <row r="36649" spans="1:13" x14ac:dyDescent="0.2">
      <c r="A36649" s="289"/>
      <c r="I36649"/>
      <c r="J36649"/>
      <c r="L36649" s="33"/>
      <c r="M36649" s="24"/>
    </row>
    <row r="36650" spans="1:13" x14ac:dyDescent="0.2">
      <c r="A36650" s="289"/>
      <c r="I36650"/>
      <c r="J36650"/>
      <c r="L36650" s="33"/>
      <c r="M36650" s="24"/>
    </row>
    <row r="36651" spans="1:13" x14ac:dyDescent="0.2">
      <c r="A36651" s="289"/>
      <c r="I36651"/>
      <c r="J36651"/>
      <c r="L36651" s="33"/>
      <c r="M36651" s="24"/>
    </row>
    <row r="36652" spans="1:13" x14ac:dyDescent="0.2">
      <c r="A36652" s="289"/>
      <c r="I36652"/>
      <c r="J36652"/>
      <c r="L36652" s="33"/>
      <c r="M36652" s="24"/>
    </row>
    <row r="36653" spans="1:13" x14ac:dyDescent="0.2">
      <c r="A36653" s="289"/>
      <c r="I36653"/>
      <c r="J36653"/>
      <c r="L36653" s="33"/>
      <c r="M36653" s="24"/>
    </row>
    <row r="36654" spans="1:13" x14ac:dyDescent="0.2">
      <c r="A36654" s="289"/>
      <c r="I36654"/>
      <c r="J36654"/>
      <c r="L36654" s="33"/>
      <c r="M36654" s="24"/>
    </row>
    <row r="36655" spans="1:13" x14ac:dyDescent="0.2">
      <c r="A36655" s="289"/>
      <c r="I36655"/>
      <c r="J36655"/>
      <c r="L36655" s="33"/>
      <c r="M36655" s="24"/>
    </row>
    <row r="36656" spans="1:13" x14ac:dyDescent="0.2">
      <c r="A36656" s="289"/>
      <c r="I36656"/>
      <c r="J36656"/>
      <c r="L36656" s="33"/>
      <c r="M36656" s="24"/>
    </row>
    <row r="36657" spans="1:13" x14ac:dyDescent="0.2">
      <c r="A36657" s="289"/>
      <c r="I36657"/>
      <c r="J36657"/>
      <c r="L36657" s="33"/>
      <c r="M36657" s="24"/>
    </row>
    <row r="36658" spans="1:13" x14ac:dyDescent="0.2">
      <c r="A36658" s="289"/>
      <c r="I36658"/>
      <c r="J36658"/>
      <c r="L36658" s="33"/>
      <c r="M36658" s="24"/>
    </row>
    <row r="36659" spans="1:13" x14ac:dyDescent="0.2">
      <c r="A36659" s="289"/>
      <c r="I36659"/>
      <c r="J36659"/>
      <c r="L36659" s="33"/>
      <c r="M36659" s="24"/>
    </row>
    <row r="36660" spans="1:13" x14ac:dyDescent="0.2">
      <c r="A36660" s="289"/>
      <c r="I36660"/>
      <c r="J36660"/>
      <c r="L36660" s="33"/>
      <c r="M36660" s="24"/>
    </row>
    <row r="36661" spans="1:13" x14ac:dyDescent="0.2">
      <c r="A36661" s="289"/>
      <c r="I36661"/>
      <c r="J36661"/>
      <c r="L36661" s="33"/>
      <c r="M36661" s="24"/>
    </row>
    <row r="36662" spans="1:13" x14ac:dyDescent="0.2">
      <c r="A36662" s="289"/>
      <c r="I36662"/>
      <c r="J36662"/>
      <c r="L36662" s="33"/>
      <c r="M36662" s="24"/>
    </row>
    <row r="36663" spans="1:13" x14ac:dyDescent="0.2">
      <c r="A36663" s="289"/>
      <c r="I36663"/>
      <c r="J36663"/>
      <c r="L36663" s="33"/>
      <c r="M36663" s="24"/>
    </row>
    <row r="36664" spans="1:13" x14ac:dyDescent="0.2">
      <c r="A36664" s="289"/>
      <c r="I36664"/>
      <c r="J36664"/>
      <c r="L36664" s="33"/>
      <c r="M36664" s="24"/>
    </row>
    <row r="36665" spans="1:13" x14ac:dyDescent="0.2">
      <c r="A36665" s="289"/>
      <c r="I36665"/>
      <c r="J36665"/>
      <c r="L36665" s="33"/>
      <c r="M36665" s="24"/>
    </row>
    <row r="36666" spans="1:13" x14ac:dyDescent="0.2">
      <c r="A36666" s="289"/>
      <c r="I36666"/>
      <c r="J36666"/>
      <c r="L36666" s="33"/>
      <c r="M36666" s="24"/>
    </row>
    <row r="36667" spans="1:13" x14ac:dyDescent="0.2">
      <c r="A36667" s="289"/>
      <c r="I36667"/>
      <c r="J36667"/>
      <c r="L36667" s="33"/>
      <c r="M36667" s="24"/>
    </row>
    <row r="36668" spans="1:13" x14ac:dyDescent="0.2">
      <c r="A36668" s="289"/>
      <c r="I36668"/>
      <c r="J36668"/>
      <c r="L36668" s="33"/>
      <c r="M36668" s="24"/>
    </row>
    <row r="36669" spans="1:13" x14ac:dyDescent="0.2">
      <c r="A36669" s="289"/>
      <c r="I36669"/>
      <c r="J36669"/>
      <c r="L36669" s="33"/>
      <c r="M36669" s="24"/>
    </row>
    <row r="36670" spans="1:13" x14ac:dyDescent="0.2">
      <c r="A36670" s="289"/>
      <c r="I36670"/>
      <c r="J36670"/>
      <c r="L36670" s="33"/>
      <c r="M36670" s="24"/>
    </row>
    <row r="36671" spans="1:13" x14ac:dyDescent="0.2">
      <c r="A36671" s="289"/>
      <c r="I36671"/>
      <c r="J36671"/>
      <c r="L36671" s="33"/>
      <c r="M36671" s="24"/>
    </row>
    <row r="36672" spans="1:13" x14ac:dyDescent="0.2">
      <c r="A36672" s="289"/>
      <c r="I36672"/>
      <c r="J36672"/>
      <c r="L36672" s="33"/>
      <c r="M36672" s="24"/>
    </row>
    <row r="36673" spans="1:13" x14ac:dyDescent="0.2">
      <c r="A36673" s="289"/>
      <c r="I36673"/>
      <c r="J36673"/>
      <c r="L36673" s="33"/>
      <c r="M36673" s="24"/>
    </row>
    <row r="36674" spans="1:13" x14ac:dyDescent="0.2">
      <c r="A36674" s="289"/>
      <c r="I36674"/>
      <c r="J36674"/>
      <c r="L36674" s="33"/>
      <c r="M36674" s="24"/>
    </row>
    <row r="36675" spans="1:13" x14ac:dyDescent="0.2">
      <c r="A36675" s="289"/>
      <c r="I36675"/>
      <c r="J36675"/>
      <c r="L36675" s="33"/>
      <c r="M36675" s="24"/>
    </row>
    <row r="36676" spans="1:13" x14ac:dyDescent="0.2">
      <c r="A36676" s="289"/>
      <c r="I36676"/>
      <c r="J36676"/>
      <c r="L36676" s="33"/>
      <c r="M36676" s="24"/>
    </row>
    <row r="36677" spans="1:13" x14ac:dyDescent="0.2">
      <c r="A36677" s="289"/>
      <c r="I36677"/>
      <c r="J36677"/>
      <c r="L36677" s="33"/>
      <c r="M36677" s="24"/>
    </row>
    <row r="36678" spans="1:13" x14ac:dyDescent="0.2">
      <c r="A36678" s="289"/>
      <c r="I36678"/>
      <c r="J36678"/>
      <c r="L36678" s="33"/>
      <c r="M36678" s="24"/>
    </row>
    <row r="36679" spans="1:13" x14ac:dyDescent="0.2">
      <c r="A36679" s="289"/>
      <c r="I36679"/>
      <c r="J36679"/>
      <c r="L36679" s="33"/>
      <c r="M36679" s="24"/>
    </row>
    <row r="36680" spans="1:13" x14ac:dyDescent="0.2">
      <c r="A36680" s="289"/>
      <c r="I36680"/>
      <c r="J36680"/>
      <c r="L36680" s="33"/>
      <c r="M36680" s="24"/>
    </row>
    <row r="36681" spans="1:13" x14ac:dyDescent="0.2">
      <c r="A36681" s="289"/>
      <c r="I36681"/>
      <c r="J36681"/>
      <c r="L36681" s="33"/>
      <c r="M36681" s="24"/>
    </row>
    <row r="36682" spans="1:13" x14ac:dyDescent="0.2">
      <c r="A36682" s="289"/>
      <c r="I36682"/>
      <c r="J36682"/>
      <c r="L36682" s="33"/>
      <c r="M36682" s="24"/>
    </row>
    <row r="36683" spans="1:13" x14ac:dyDescent="0.2">
      <c r="A36683" s="289"/>
      <c r="I36683"/>
      <c r="J36683"/>
      <c r="L36683" s="33"/>
      <c r="M36683" s="24"/>
    </row>
    <row r="36684" spans="1:13" x14ac:dyDescent="0.2">
      <c r="A36684" s="289"/>
      <c r="I36684"/>
      <c r="J36684"/>
      <c r="L36684" s="33"/>
      <c r="M36684" s="24"/>
    </row>
    <row r="36685" spans="1:13" x14ac:dyDescent="0.2">
      <c r="A36685" s="289"/>
      <c r="I36685"/>
      <c r="J36685"/>
      <c r="L36685" s="33"/>
      <c r="M36685" s="24"/>
    </row>
    <row r="36686" spans="1:13" x14ac:dyDescent="0.2">
      <c r="A36686" s="289"/>
      <c r="I36686"/>
      <c r="J36686"/>
      <c r="L36686" s="33"/>
      <c r="M36686" s="24"/>
    </row>
    <row r="36687" spans="1:13" x14ac:dyDescent="0.2">
      <c r="A36687" s="289"/>
      <c r="I36687"/>
      <c r="J36687"/>
      <c r="L36687" s="33"/>
      <c r="M36687" s="24"/>
    </row>
    <row r="36688" spans="1:13" x14ac:dyDescent="0.2">
      <c r="A36688" s="289"/>
      <c r="I36688"/>
      <c r="J36688"/>
      <c r="L36688" s="33"/>
      <c r="M36688" s="24"/>
    </row>
    <row r="36689" spans="1:13" x14ac:dyDescent="0.2">
      <c r="A36689" s="289"/>
      <c r="I36689"/>
      <c r="J36689"/>
      <c r="L36689" s="33"/>
      <c r="M36689" s="24"/>
    </row>
    <row r="36690" spans="1:13" x14ac:dyDescent="0.2">
      <c r="A36690" s="289"/>
      <c r="I36690"/>
      <c r="J36690"/>
      <c r="L36690" s="33"/>
      <c r="M36690" s="24"/>
    </row>
    <row r="36691" spans="1:13" x14ac:dyDescent="0.2">
      <c r="A36691" s="289"/>
      <c r="I36691"/>
      <c r="J36691"/>
      <c r="L36691" s="33"/>
      <c r="M36691" s="24"/>
    </row>
    <row r="36692" spans="1:13" x14ac:dyDescent="0.2">
      <c r="A36692" s="289"/>
      <c r="I36692"/>
      <c r="J36692"/>
      <c r="L36692" s="33"/>
      <c r="M36692" s="24"/>
    </row>
    <row r="36693" spans="1:13" x14ac:dyDescent="0.2">
      <c r="A36693" s="289"/>
      <c r="I36693"/>
      <c r="J36693"/>
      <c r="L36693" s="33"/>
      <c r="M36693" s="24"/>
    </row>
    <row r="36694" spans="1:13" x14ac:dyDescent="0.2">
      <c r="A36694" s="289"/>
      <c r="I36694"/>
      <c r="J36694"/>
      <c r="L36694" s="33"/>
      <c r="M36694" s="24"/>
    </row>
    <row r="36695" spans="1:13" x14ac:dyDescent="0.2">
      <c r="A36695" s="289"/>
      <c r="I36695"/>
      <c r="J36695"/>
      <c r="L36695" s="33"/>
      <c r="M36695" s="24"/>
    </row>
    <row r="36696" spans="1:13" x14ac:dyDescent="0.2">
      <c r="A36696" s="289"/>
      <c r="I36696"/>
      <c r="J36696"/>
      <c r="L36696" s="33"/>
      <c r="M36696" s="24"/>
    </row>
    <row r="36697" spans="1:13" x14ac:dyDescent="0.2">
      <c r="A36697" s="289"/>
      <c r="I36697"/>
      <c r="J36697"/>
      <c r="L36697" s="33"/>
      <c r="M36697" s="24"/>
    </row>
    <row r="36698" spans="1:13" x14ac:dyDescent="0.2">
      <c r="A36698" s="289"/>
      <c r="I36698"/>
      <c r="J36698"/>
      <c r="L36698" s="33"/>
      <c r="M36698" s="24"/>
    </row>
    <row r="36699" spans="1:13" x14ac:dyDescent="0.2">
      <c r="A36699" s="289"/>
      <c r="I36699"/>
      <c r="J36699"/>
      <c r="L36699" s="33"/>
      <c r="M36699" s="24"/>
    </row>
    <row r="36700" spans="1:13" x14ac:dyDescent="0.2">
      <c r="A36700" s="289"/>
      <c r="I36700"/>
      <c r="J36700"/>
      <c r="L36700" s="33"/>
      <c r="M36700" s="24"/>
    </row>
    <row r="36701" spans="1:13" x14ac:dyDescent="0.2">
      <c r="A36701" s="289"/>
      <c r="I36701"/>
      <c r="J36701"/>
      <c r="L36701" s="33"/>
      <c r="M36701" s="24"/>
    </row>
    <row r="36702" spans="1:13" x14ac:dyDescent="0.2">
      <c r="A36702" s="289"/>
      <c r="I36702"/>
      <c r="J36702"/>
      <c r="L36702" s="33"/>
      <c r="M36702" s="24"/>
    </row>
    <row r="36703" spans="1:13" x14ac:dyDescent="0.2">
      <c r="A36703" s="289"/>
      <c r="I36703"/>
      <c r="J36703"/>
      <c r="L36703" s="33"/>
      <c r="M36703" s="24"/>
    </row>
    <row r="36704" spans="1:13" x14ac:dyDescent="0.2">
      <c r="A36704" s="289"/>
      <c r="I36704"/>
      <c r="J36704"/>
      <c r="L36704" s="33"/>
      <c r="M36704" s="24"/>
    </row>
    <row r="36705" spans="1:13" x14ac:dyDescent="0.2">
      <c r="A36705" s="289"/>
      <c r="I36705"/>
      <c r="J36705"/>
      <c r="L36705" s="33"/>
      <c r="M36705" s="24"/>
    </row>
    <row r="36706" spans="1:13" x14ac:dyDescent="0.2">
      <c r="A36706" s="289"/>
      <c r="I36706"/>
      <c r="J36706"/>
      <c r="L36706" s="33"/>
      <c r="M36706" s="24"/>
    </row>
    <row r="36707" spans="1:13" x14ac:dyDescent="0.2">
      <c r="A36707" s="289"/>
      <c r="I36707"/>
      <c r="J36707"/>
      <c r="L36707" s="33"/>
      <c r="M36707" s="24"/>
    </row>
    <row r="36708" spans="1:13" x14ac:dyDescent="0.2">
      <c r="A36708" s="289"/>
      <c r="I36708"/>
      <c r="J36708"/>
      <c r="L36708" s="33"/>
      <c r="M36708" s="24"/>
    </row>
    <row r="36709" spans="1:13" x14ac:dyDescent="0.2">
      <c r="A36709" s="289"/>
      <c r="I36709"/>
      <c r="J36709"/>
      <c r="L36709" s="33"/>
      <c r="M36709" s="24"/>
    </row>
    <row r="36710" spans="1:13" x14ac:dyDescent="0.2">
      <c r="A36710" s="289"/>
      <c r="I36710"/>
      <c r="J36710"/>
      <c r="L36710" s="33"/>
      <c r="M36710" s="24"/>
    </row>
    <row r="36711" spans="1:13" x14ac:dyDescent="0.2">
      <c r="A36711" s="289"/>
      <c r="I36711"/>
      <c r="J36711"/>
      <c r="L36711" s="33"/>
      <c r="M36711" s="24"/>
    </row>
    <row r="36712" spans="1:13" x14ac:dyDescent="0.2">
      <c r="A36712" s="289"/>
      <c r="I36712"/>
      <c r="J36712"/>
      <c r="L36712" s="33"/>
      <c r="M36712" s="24"/>
    </row>
    <row r="36713" spans="1:13" x14ac:dyDescent="0.2">
      <c r="A36713" s="289"/>
      <c r="I36713"/>
      <c r="J36713"/>
      <c r="L36713" s="33"/>
      <c r="M36713" s="24"/>
    </row>
    <row r="36714" spans="1:13" x14ac:dyDescent="0.2">
      <c r="A36714" s="289"/>
      <c r="I36714"/>
      <c r="J36714"/>
      <c r="L36714" s="33"/>
      <c r="M36714" s="24"/>
    </row>
    <row r="36715" spans="1:13" x14ac:dyDescent="0.2">
      <c r="A36715" s="289"/>
      <c r="I36715"/>
      <c r="J36715"/>
      <c r="L36715" s="33"/>
      <c r="M36715" s="24"/>
    </row>
    <row r="36716" spans="1:13" x14ac:dyDescent="0.2">
      <c r="A36716" s="289"/>
      <c r="I36716"/>
      <c r="J36716"/>
      <c r="L36716" s="33"/>
      <c r="M36716" s="24"/>
    </row>
    <row r="36717" spans="1:13" x14ac:dyDescent="0.2">
      <c r="A36717" s="289"/>
      <c r="I36717"/>
      <c r="J36717"/>
      <c r="L36717" s="33"/>
      <c r="M36717" s="24"/>
    </row>
    <row r="36718" spans="1:13" x14ac:dyDescent="0.2">
      <c r="A36718" s="289"/>
      <c r="I36718"/>
      <c r="J36718"/>
      <c r="L36718" s="33"/>
      <c r="M36718" s="24"/>
    </row>
    <row r="36719" spans="1:13" x14ac:dyDescent="0.2">
      <c r="A36719" s="289"/>
      <c r="I36719"/>
      <c r="J36719"/>
      <c r="L36719" s="33"/>
      <c r="M36719" s="24"/>
    </row>
    <row r="36720" spans="1:13" x14ac:dyDescent="0.2">
      <c r="A36720" s="289"/>
      <c r="I36720"/>
      <c r="J36720"/>
      <c r="L36720" s="33"/>
      <c r="M36720" s="24"/>
    </row>
    <row r="36721" spans="1:13" x14ac:dyDescent="0.2">
      <c r="A36721" s="289"/>
      <c r="I36721"/>
      <c r="J36721"/>
      <c r="L36721" s="33"/>
      <c r="M36721" s="24"/>
    </row>
    <row r="36722" spans="1:13" x14ac:dyDescent="0.2">
      <c r="A36722" s="289"/>
      <c r="I36722"/>
      <c r="J36722"/>
      <c r="L36722" s="33"/>
      <c r="M36722" s="24"/>
    </row>
    <row r="36723" spans="1:13" x14ac:dyDescent="0.2">
      <c r="A36723" s="289"/>
      <c r="I36723"/>
      <c r="J36723"/>
      <c r="L36723" s="33"/>
      <c r="M36723" s="24"/>
    </row>
    <row r="36724" spans="1:13" x14ac:dyDescent="0.2">
      <c r="A36724" s="289"/>
      <c r="I36724"/>
      <c r="J36724"/>
      <c r="L36724" s="33"/>
      <c r="M36724" s="24"/>
    </row>
    <row r="36725" spans="1:13" x14ac:dyDescent="0.2">
      <c r="A36725" s="289"/>
      <c r="I36725"/>
      <c r="J36725"/>
      <c r="L36725" s="33"/>
      <c r="M36725" s="24"/>
    </row>
    <row r="36726" spans="1:13" x14ac:dyDescent="0.2">
      <c r="A36726" s="289"/>
      <c r="I36726"/>
      <c r="J36726"/>
      <c r="L36726" s="33"/>
      <c r="M36726" s="24"/>
    </row>
    <row r="36727" spans="1:13" x14ac:dyDescent="0.2">
      <c r="A36727" s="289"/>
      <c r="I36727"/>
      <c r="J36727"/>
      <c r="L36727" s="33"/>
      <c r="M36727" s="24"/>
    </row>
    <row r="36728" spans="1:13" x14ac:dyDescent="0.2">
      <c r="A36728" s="289"/>
      <c r="I36728"/>
      <c r="J36728"/>
      <c r="L36728" s="33"/>
      <c r="M36728" s="24"/>
    </row>
    <row r="36729" spans="1:13" x14ac:dyDescent="0.2">
      <c r="A36729" s="289"/>
      <c r="I36729"/>
      <c r="J36729"/>
      <c r="L36729" s="33"/>
      <c r="M36729" s="24"/>
    </row>
    <row r="36730" spans="1:13" x14ac:dyDescent="0.2">
      <c r="A36730" s="289"/>
      <c r="I36730"/>
      <c r="J36730"/>
      <c r="L36730" s="33"/>
      <c r="M36730" s="24"/>
    </row>
    <row r="36731" spans="1:13" x14ac:dyDescent="0.2">
      <c r="A36731" s="289"/>
      <c r="I36731"/>
      <c r="J36731"/>
      <c r="L36731" s="33"/>
      <c r="M36731" s="24"/>
    </row>
    <row r="36732" spans="1:13" x14ac:dyDescent="0.2">
      <c r="A36732" s="289"/>
      <c r="I36732"/>
      <c r="J36732"/>
      <c r="L36732" s="33"/>
      <c r="M36732" s="24"/>
    </row>
    <row r="36733" spans="1:13" x14ac:dyDescent="0.2">
      <c r="A36733" s="289"/>
      <c r="I36733"/>
      <c r="J36733"/>
      <c r="L36733" s="33"/>
      <c r="M36733" s="24"/>
    </row>
    <row r="36734" spans="1:13" x14ac:dyDescent="0.2">
      <c r="A36734" s="289"/>
      <c r="I36734"/>
      <c r="J36734"/>
      <c r="L36734" s="33"/>
      <c r="M36734" s="24"/>
    </row>
    <row r="36735" spans="1:13" x14ac:dyDescent="0.2">
      <c r="A36735" s="289"/>
      <c r="I36735"/>
      <c r="J36735"/>
      <c r="L36735" s="33"/>
      <c r="M36735" s="24"/>
    </row>
    <row r="36736" spans="1:13" x14ac:dyDescent="0.2">
      <c r="A36736" s="289"/>
      <c r="I36736"/>
      <c r="J36736"/>
      <c r="L36736" s="33"/>
      <c r="M36736" s="24"/>
    </row>
    <row r="36737" spans="1:13" x14ac:dyDescent="0.2">
      <c r="A36737" s="289"/>
      <c r="I36737"/>
      <c r="J36737"/>
      <c r="L36737" s="33"/>
      <c r="M36737" s="24"/>
    </row>
    <row r="36738" spans="1:13" x14ac:dyDescent="0.2">
      <c r="A36738" s="289"/>
      <c r="I36738"/>
      <c r="J36738"/>
      <c r="L36738" s="33"/>
      <c r="M36738" s="24"/>
    </row>
    <row r="36739" spans="1:13" x14ac:dyDescent="0.2">
      <c r="A36739" s="289"/>
      <c r="I36739"/>
      <c r="J36739"/>
      <c r="L36739" s="33"/>
      <c r="M36739" s="24"/>
    </row>
    <row r="36740" spans="1:13" x14ac:dyDescent="0.2">
      <c r="A36740" s="289"/>
      <c r="I36740"/>
      <c r="J36740"/>
      <c r="L36740" s="33"/>
      <c r="M36740" s="24"/>
    </row>
    <row r="36741" spans="1:13" x14ac:dyDescent="0.2">
      <c r="A36741" s="289"/>
      <c r="I36741"/>
      <c r="J36741"/>
      <c r="L36741" s="33"/>
      <c r="M36741" s="24"/>
    </row>
    <row r="36742" spans="1:13" x14ac:dyDescent="0.2">
      <c r="A36742" s="289"/>
      <c r="I36742"/>
      <c r="J36742"/>
      <c r="L36742" s="33"/>
      <c r="M36742" s="24"/>
    </row>
    <row r="36743" spans="1:13" x14ac:dyDescent="0.2">
      <c r="A36743" s="289"/>
      <c r="I36743"/>
      <c r="J36743"/>
      <c r="L36743" s="33"/>
      <c r="M36743" s="24"/>
    </row>
    <row r="36744" spans="1:13" x14ac:dyDescent="0.2">
      <c r="A36744" s="289"/>
      <c r="I36744"/>
      <c r="J36744"/>
      <c r="L36744" s="33"/>
      <c r="M36744" s="24"/>
    </row>
    <row r="36745" spans="1:13" x14ac:dyDescent="0.2">
      <c r="A36745" s="289"/>
      <c r="I36745"/>
      <c r="J36745"/>
      <c r="L36745" s="33"/>
      <c r="M36745" s="24"/>
    </row>
    <row r="36746" spans="1:13" x14ac:dyDescent="0.2">
      <c r="A36746" s="289"/>
      <c r="I36746"/>
      <c r="J36746"/>
      <c r="L36746" s="33"/>
      <c r="M36746" s="24"/>
    </row>
    <row r="36747" spans="1:13" x14ac:dyDescent="0.2">
      <c r="A36747" s="289"/>
      <c r="I36747"/>
      <c r="J36747"/>
      <c r="L36747" s="33"/>
      <c r="M36747" s="24"/>
    </row>
    <row r="36748" spans="1:13" x14ac:dyDescent="0.2">
      <c r="A36748" s="289"/>
      <c r="I36748"/>
      <c r="J36748"/>
      <c r="L36748" s="33"/>
      <c r="M36748" s="24"/>
    </row>
    <row r="36749" spans="1:13" x14ac:dyDescent="0.2">
      <c r="A36749" s="289"/>
      <c r="I36749"/>
      <c r="J36749"/>
      <c r="L36749" s="33"/>
      <c r="M36749" s="24"/>
    </row>
    <row r="36750" spans="1:13" x14ac:dyDescent="0.2">
      <c r="A36750" s="289"/>
      <c r="I36750"/>
      <c r="J36750"/>
      <c r="L36750" s="33"/>
      <c r="M36750" s="24"/>
    </row>
    <row r="36751" spans="1:13" x14ac:dyDescent="0.2">
      <c r="A36751" s="289"/>
      <c r="I36751"/>
      <c r="J36751"/>
      <c r="L36751" s="33"/>
      <c r="M36751" s="24"/>
    </row>
    <row r="36752" spans="1:13" x14ac:dyDescent="0.2">
      <c r="A36752" s="289"/>
      <c r="I36752"/>
      <c r="J36752"/>
      <c r="L36752" s="33"/>
      <c r="M36752" s="24"/>
    </row>
    <row r="36753" spans="1:13" x14ac:dyDescent="0.2">
      <c r="A36753" s="289"/>
      <c r="I36753"/>
      <c r="J36753"/>
      <c r="L36753" s="33"/>
      <c r="M36753" s="24"/>
    </row>
    <row r="36754" spans="1:13" x14ac:dyDescent="0.2">
      <c r="A36754" s="289"/>
      <c r="I36754"/>
      <c r="J36754"/>
      <c r="L36754" s="33"/>
      <c r="M36754" s="24"/>
    </row>
    <row r="36755" spans="1:13" x14ac:dyDescent="0.2">
      <c r="A36755" s="289"/>
      <c r="I36755"/>
      <c r="J36755"/>
      <c r="L36755" s="33"/>
      <c r="M36755" s="24"/>
    </row>
    <row r="36756" spans="1:13" x14ac:dyDescent="0.2">
      <c r="A36756" s="289"/>
      <c r="I36756"/>
      <c r="J36756"/>
      <c r="L36756" s="33"/>
      <c r="M36756" s="24"/>
    </row>
    <row r="36757" spans="1:13" x14ac:dyDescent="0.2">
      <c r="A36757" s="289"/>
      <c r="I36757"/>
      <c r="J36757"/>
      <c r="L36757" s="33"/>
      <c r="M36757" s="24"/>
    </row>
    <row r="36758" spans="1:13" x14ac:dyDescent="0.2">
      <c r="A36758" s="289"/>
      <c r="I36758"/>
      <c r="J36758"/>
      <c r="L36758" s="33"/>
      <c r="M36758" s="24"/>
    </row>
    <row r="36759" spans="1:13" x14ac:dyDescent="0.2">
      <c r="A36759" s="289"/>
      <c r="I36759"/>
      <c r="J36759"/>
      <c r="L36759" s="33"/>
      <c r="M36759" s="24"/>
    </row>
    <row r="36760" spans="1:13" x14ac:dyDescent="0.2">
      <c r="A36760" s="289"/>
      <c r="I36760"/>
      <c r="J36760"/>
      <c r="L36760" s="33"/>
      <c r="M36760" s="24"/>
    </row>
    <row r="36761" spans="1:13" x14ac:dyDescent="0.2">
      <c r="A36761" s="289"/>
      <c r="I36761"/>
      <c r="J36761"/>
      <c r="L36761" s="33"/>
      <c r="M36761" s="24"/>
    </row>
    <row r="36762" spans="1:13" x14ac:dyDescent="0.2">
      <c r="A36762" s="289"/>
      <c r="I36762"/>
      <c r="J36762"/>
      <c r="L36762" s="33"/>
      <c r="M36762" s="24"/>
    </row>
    <row r="36763" spans="1:13" x14ac:dyDescent="0.2">
      <c r="A36763" s="289"/>
      <c r="I36763"/>
      <c r="J36763"/>
      <c r="L36763" s="33"/>
      <c r="M36763" s="24"/>
    </row>
    <row r="36764" spans="1:13" x14ac:dyDescent="0.2">
      <c r="A36764" s="289"/>
      <c r="I36764"/>
      <c r="J36764"/>
      <c r="L36764" s="33"/>
      <c r="M36764" s="24"/>
    </row>
    <row r="36765" spans="1:13" x14ac:dyDescent="0.2">
      <c r="A36765" s="289"/>
      <c r="I36765"/>
      <c r="J36765"/>
      <c r="L36765" s="33"/>
      <c r="M36765" s="24"/>
    </row>
    <row r="36766" spans="1:13" x14ac:dyDescent="0.2">
      <c r="A36766" s="289"/>
      <c r="I36766"/>
      <c r="J36766"/>
      <c r="L36766" s="33"/>
      <c r="M36766" s="24"/>
    </row>
    <row r="36767" spans="1:13" x14ac:dyDescent="0.2">
      <c r="A36767" s="289"/>
      <c r="I36767"/>
      <c r="J36767"/>
      <c r="L36767" s="33"/>
      <c r="M36767" s="24"/>
    </row>
    <row r="36768" spans="1:13" x14ac:dyDescent="0.2">
      <c r="A36768" s="289"/>
      <c r="I36768"/>
      <c r="J36768"/>
      <c r="L36768" s="33"/>
      <c r="M36768" s="24"/>
    </row>
    <row r="36769" spans="1:13" x14ac:dyDescent="0.2">
      <c r="A36769" s="289"/>
      <c r="I36769"/>
      <c r="J36769"/>
      <c r="L36769" s="33"/>
      <c r="M36769" s="24"/>
    </row>
    <row r="36770" spans="1:13" x14ac:dyDescent="0.2">
      <c r="A36770" s="289"/>
      <c r="I36770"/>
      <c r="J36770"/>
      <c r="L36770" s="33"/>
      <c r="M36770" s="24"/>
    </row>
    <row r="36771" spans="1:13" x14ac:dyDescent="0.2">
      <c r="A36771" s="289"/>
      <c r="I36771"/>
      <c r="J36771"/>
      <c r="L36771" s="33"/>
      <c r="M36771" s="24"/>
    </row>
    <row r="36772" spans="1:13" x14ac:dyDescent="0.2">
      <c r="A36772" s="289"/>
      <c r="I36772"/>
      <c r="J36772"/>
      <c r="L36772" s="33"/>
      <c r="M36772" s="24"/>
    </row>
    <row r="36773" spans="1:13" x14ac:dyDescent="0.2">
      <c r="A36773" s="289"/>
      <c r="I36773"/>
      <c r="J36773"/>
      <c r="L36773" s="33"/>
      <c r="M36773" s="24"/>
    </row>
    <row r="36774" spans="1:13" x14ac:dyDescent="0.2">
      <c r="A36774" s="289"/>
      <c r="I36774"/>
      <c r="J36774"/>
      <c r="L36774" s="33"/>
      <c r="M36774" s="24"/>
    </row>
    <row r="36775" spans="1:13" x14ac:dyDescent="0.2">
      <c r="A36775" s="289"/>
      <c r="I36775"/>
      <c r="J36775"/>
      <c r="L36775" s="33"/>
      <c r="M36775" s="24"/>
    </row>
    <row r="36776" spans="1:13" x14ac:dyDescent="0.2">
      <c r="A36776" s="289"/>
      <c r="I36776"/>
      <c r="J36776"/>
      <c r="L36776" s="33"/>
      <c r="M36776" s="24"/>
    </row>
    <row r="36777" spans="1:13" x14ac:dyDescent="0.2">
      <c r="A36777" s="289"/>
      <c r="I36777"/>
      <c r="J36777"/>
      <c r="L36777" s="33"/>
      <c r="M36777" s="24"/>
    </row>
    <row r="36778" spans="1:13" x14ac:dyDescent="0.2">
      <c r="A36778" s="289"/>
      <c r="I36778"/>
      <c r="J36778"/>
      <c r="L36778" s="33"/>
      <c r="M36778" s="24"/>
    </row>
    <row r="36779" spans="1:13" x14ac:dyDescent="0.2">
      <c r="A36779" s="289"/>
      <c r="I36779"/>
      <c r="J36779"/>
      <c r="L36779" s="33"/>
      <c r="M36779" s="24"/>
    </row>
    <row r="36780" spans="1:13" x14ac:dyDescent="0.2">
      <c r="A36780" s="289"/>
      <c r="I36780"/>
      <c r="J36780"/>
      <c r="L36780" s="33"/>
      <c r="M36780" s="24"/>
    </row>
    <row r="36781" spans="1:13" x14ac:dyDescent="0.2">
      <c r="A36781" s="289"/>
      <c r="I36781"/>
      <c r="J36781"/>
      <c r="L36781" s="33"/>
      <c r="M36781" s="24"/>
    </row>
    <row r="36782" spans="1:13" x14ac:dyDescent="0.2">
      <c r="A36782" s="289"/>
      <c r="I36782"/>
      <c r="J36782"/>
      <c r="L36782" s="33"/>
      <c r="M36782" s="24"/>
    </row>
    <row r="36783" spans="1:13" x14ac:dyDescent="0.2">
      <c r="A36783" s="289"/>
      <c r="I36783"/>
      <c r="J36783"/>
      <c r="L36783" s="33"/>
      <c r="M36783" s="24"/>
    </row>
    <row r="36784" spans="1:13" x14ac:dyDescent="0.2">
      <c r="A36784" s="289"/>
      <c r="I36784"/>
      <c r="J36784"/>
      <c r="L36784" s="33"/>
      <c r="M36784" s="24"/>
    </row>
    <row r="36785" spans="1:13" x14ac:dyDescent="0.2">
      <c r="A36785" s="289"/>
      <c r="I36785"/>
      <c r="J36785"/>
      <c r="L36785" s="33"/>
      <c r="M36785" s="24"/>
    </row>
    <row r="36786" spans="1:13" x14ac:dyDescent="0.2">
      <c r="A36786" s="289"/>
      <c r="I36786"/>
      <c r="J36786"/>
      <c r="L36786" s="33"/>
      <c r="M36786" s="24"/>
    </row>
    <row r="36787" spans="1:13" x14ac:dyDescent="0.2">
      <c r="A36787" s="289"/>
      <c r="I36787"/>
      <c r="J36787"/>
      <c r="L36787" s="33"/>
      <c r="M36787" s="24"/>
    </row>
    <row r="36788" spans="1:13" x14ac:dyDescent="0.2">
      <c r="A36788" s="289"/>
      <c r="I36788"/>
      <c r="J36788"/>
      <c r="L36788" s="33"/>
      <c r="M36788" s="24"/>
    </row>
    <row r="36789" spans="1:13" x14ac:dyDescent="0.2">
      <c r="A36789" s="289"/>
      <c r="I36789"/>
      <c r="J36789"/>
      <c r="L36789" s="33"/>
      <c r="M36789" s="24"/>
    </row>
    <row r="36790" spans="1:13" x14ac:dyDescent="0.2">
      <c r="A36790" s="289"/>
      <c r="I36790"/>
      <c r="J36790"/>
      <c r="L36790" s="33"/>
      <c r="M36790" s="24"/>
    </row>
    <row r="36791" spans="1:13" x14ac:dyDescent="0.2">
      <c r="A36791" s="289"/>
      <c r="I36791"/>
      <c r="J36791"/>
      <c r="L36791" s="33"/>
      <c r="M36791" s="24"/>
    </row>
    <row r="36792" spans="1:13" x14ac:dyDescent="0.2">
      <c r="A36792" s="289"/>
      <c r="I36792"/>
      <c r="J36792"/>
      <c r="L36792" s="33"/>
      <c r="M36792" s="24"/>
    </row>
    <row r="36793" spans="1:13" x14ac:dyDescent="0.2">
      <c r="A36793" s="289"/>
      <c r="I36793"/>
      <c r="J36793"/>
      <c r="L36793" s="33"/>
      <c r="M36793" s="24"/>
    </row>
    <row r="36794" spans="1:13" x14ac:dyDescent="0.2">
      <c r="A36794" s="289"/>
      <c r="I36794"/>
      <c r="J36794"/>
      <c r="L36794" s="33"/>
      <c r="M36794" s="24"/>
    </row>
    <row r="36795" spans="1:13" x14ac:dyDescent="0.2">
      <c r="A36795" s="289"/>
      <c r="I36795"/>
      <c r="J36795"/>
      <c r="L36795" s="33"/>
      <c r="M36795" s="24"/>
    </row>
    <row r="36796" spans="1:13" x14ac:dyDescent="0.2">
      <c r="A36796" s="289"/>
      <c r="I36796"/>
      <c r="J36796"/>
      <c r="L36796" s="33"/>
      <c r="M36796" s="24"/>
    </row>
    <row r="36797" spans="1:13" x14ac:dyDescent="0.2">
      <c r="A36797" s="289"/>
      <c r="I36797"/>
      <c r="J36797"/>
      <c r="L36797" s="33"/>
      <c r="M36797" s="24"/>
    </row>
    <row r="36798" spans="1:13" x14ac:dyDescent="0.2">
      <c r="A36798" s="289"/>
      <c r="I36798"/>
      <c r="J36798"/>
      <c r="L36798" s="33"/>
      <c r="M36798" s="24"/>
    </row>
    <row r="36799" spans="1:13" x14ac:dyDescent="0.2">
      <c r="A36799" s="289"/>
      <c r="I36799"/>
      <c r="J36799"/>
      <c r="L36799" s="33"/>
      <c r="M36799" s="24"/>
    </row>
    <row r="36800" spans="1:13" x14ac:dyDescent="0.2">
      <c r="A36800" s="289"/>
      <c r="I36800"/>
      <c r="J36800"/>
      <c r="L36800" s="33"/>
      <c r="M36800" s="24"/>
    </row>
    <row r="36801" spans="1:13" x14ac:dyDescent="0.2">
      <c r="A36801" s="289"/>
      <c r="I36801"/>
      <c r="J36801"/>
      <c r="L36801" s="33"/>
      <c r="M36801" s="24"/>
    </row>
    <row r="36802" spans="1:13" x14ac:dyDescent="0.2">
      <c r="A36802" s="289"/>
      <c r="I36802"/>
      <c r="J36802"/>
      <c r="L36802" s="33"/>
      <c r="M36802" s="24"/>
    </row>
    <row r="36803" spans="1:13" x14ac:dyDescent="0.2">
      <c r="A36803" s="289"/>
      <c r="I36803"/>
      <c r="J36803"/>
      <c r="L36803" s="33"/>
      <c r="M36803" s="24"/>
    </row>
    <row r="36804" spans="1:13" x14ac:dyDescent="0.2">
      <c r="A36804" s="289"/>
      <c r="I36804"/>
      <c r="J36804"/>
      <c r="L36804" s="33"/>
      <c r="M36804" s="24"/>
    </row>
    <row r="36805" spans="1:13" x14ac:dyDescent="0.2">
      <c r="A36805" s="289"/>
      <c r="I36805"/>
      <c r="J36805"/>
      <c r="L36805" s="33"/>
      <c r="M36805" s="24"/>
    </row>
    <row r="36806" spans="1:13" x14ac:dyDescent="0.2">
      <c r="A36806" s="289"/>
      <c r="I36806"/>
      <c r="J36806"/>
      <c r="L36806" s="33"/>
      <c r="M36806" s="24"/>
    </row>
    <row r="36807" spans="1:13" x14ac:dyDescent="0.2">
      <c r="A36807" s="289"/>
      <c r="I36807"/>
      <c r="J36807"/>
      <c r="L36807" s="33"/>
      <c r="M36807" s="24"/>
    </row>
    <row r="36808" spans="1:13" x14ac:dyDescent="0.2">
      <c r="A36808" s="289"/>
      <c r="I36808"/>
      <c r="J36808"/>
      <c r="L36808" s="33"/>
      <c r="M36808" s="24"/>
    </row>
    <row r="36809" spans="1:13" x14ac:dyDescent="0.2">
      <c r="A36809" s="289"/>
      <c r="I36809"/>
      <c r="J36809"/>
      <c r="L36809" s="33"/>
      <c r="M36809" s="24"/>
    </row>
    <row r="36810" spans="1:13" x14ac:dyDescent="0.2">
      <c r="A36810" s="289"/>
      <c r="I36810"/>
      <c r="J36810"/>
      <c r="L36810" s="33"/>
      <c r="M36810" s="24"/>
    </row>
    <row r="36811" spans="1:13" x14ac:dyDescent="0.2">
      <c r="A36811" s="289"/>
      <c r="I36811"/>
      <c r="J36811"/>
      <c r="L36811" s="33"/>
      <c r="M36811" s="24"/>
    </row>
    <row r="36812" spans="1:13" x14ac:dyDescent="0.2">
      <c r="A36812" s="289"/>
      <c r="I36812"/>
      <c r="J36812"/>
      <c r="L36812" s="33"/>
      <c r="M36812" s="24"/>
    </row>
    <row r="36813" spans="1:13" x14ac:dyDescent="0.2">
      <c r="A36813" s="289"/>
      <c r="I36813"/>
      <c r="J36813"/>
      <c r="L36813" s="33"/>
      <c r="M36813" s="24"/>
    </row>
    <row r="36814" spans="1:13" x14ac:dyDescent="0.2">
      <c r="A36814" s="289"/>
      <c r="I36814"/>
      <c r="J36814"/>
      <c r="L36814" s="33"/>
      <c r="M36814" s="24"/>
    </row>
    <row r="36815" spans="1:13" x14ac:dyDescent="0.2">
      <c r="A36815" s="289"/>
      <c r="I36815"/>
      <c r="J36815"/>
      <c r="L36815" s="33"/>
      <c r="M36815" s="24"/>
    </row>
    <row r="36816" spans="1:13" x14ac:dyDescent="0.2">
      <c r="A36816" s="289"/>
      <c r="I36816"/>
      <c r="J36816"/>
      <c r="L36816" s="33"/>
      <c r="M36816" s="24"/>
    </row>
    <row r="36817" spans="1:13" x14ac:dyDescent="0.2">
      <c r="A36817" s="289"/>
      <c r="I36817"/>
      <c r="J36817"/>
      <c r="L36817" s="33"/>
      <c r="M36817" s="24"/>
    </row>
    <row r="36818" spans="1:13" x14ac:dyDescent="0.2">
      <c r="A36818" s="289"/>
      <c r="I36818"/>
      <c r="J36818"/>
      <c r="L36818" s="33"/>
      <c r="M36818" s="24"/>
    </row>
    <row r="36819" spans="1:13" x14ac:dyDescent="0.2">
      <c r="A36819" s="289"/>
      <c r="I36819"/>
      <c r="J36819"/>
      <c r="L36819" s="33"/>
      <c r="M36819" s="24"/>
    </row>
    <row r="36820" spans="1:13" x14ac:dyDescent="0.2">
      <c r="A36820" s="289"/>
      <c r="I36820"/>
      <c r="J36820"/>
      <c r="L36820" s="33"/>
      <c r="M36820" s="24"/>
    </row>
    <row r="36821" spans="1:13" x14ac:dyDescent="0.2">
      <c r="A36821" s="289"/>
      <c r="I36821"/>
      <c r="J36821"/>
      <c r="L36821" s="33"/>
      <c r="M36821" s="24"/>
    </row>
    <row r="36822" spans="1:13" x14ac:dyDescent="0.2">
      <c r="A36822" s="289"/>
      <c r="I36822"/>
      <c r="J36822"/>
      <c r="L36822" s="33"/>
      <c r="M36822" s="24"/>
    </row>
    <row r="36823" spans="1:13" x14ac:dyDescent="0.2">
      <c r="A36823" s="289"/>
      <c r="I36823"/>
      <c r="J36823"/>
      <c r="L36823" s="33"/>
      <c r="M36823" s="24"/>
    </row>
    <row r="36824" spans="1:13" x14ac:dyDescent="0.2">
      <c r="A36824" s="289"/>
      <c r="I36824"/>
      <c r="J36824"/>
      <c r="L36824" s="33"/>
      <c r="M36824" s="24"/>
    </row>
    <row r="36825" spans="1:13" x14ac:dyDescent="0.2">
      <c r="A36825" s="289"/>
      <c r="I36825"/>
      <c r="J36825"/>
      <c r="L36825" s="33"/>
      <c r="M36825" s="24"/>
    </row>
    <row r="36826" spans="1:13" x14ac:dyDescent="0.2">
      <c r="A36826" s="289"/>
      <c r="I36826"/>
      <c r="J36826"/>
      <c r="L36826" s="33"/>
      <c r="M36826" s="24"/>
    </row>
    <row r="36827" spans="1:13" x14ac:dyDescent="0.2">
      <c r="A36827" s="289"/>
      <c r="I36827"/>
      <c r="J36827"/>
      <c r="L36827" s="33"/>
      <c r="M36827" s="24"/>
    </row>
    <row r="36828" spans="1:13" x14ac:dyDescent="0.2">
      <c r="A36828" s="289"/>
      <c r="I36828"/>
      <c r="J36828"/>
      <c r="L36828" s="33"/>
      <c r="M36828" s="24"/>
    </row>
    <row r="36829" spans="1:13" x14ac:dyDescent="0.2">
      <c r="A36829" s="289"/>
      <c r="I36829"/>
      <c r="J36829"/>
      <c r="L36829" s="33"/>
      <c r="M36829" s="24"/>
    </row>
    <row r="36830" spans="1:13" x14ac:dyDescent="0.2">
      <c r="A36830" s="289"/>
      <c r="I36830"/>
      <c r="J36830"/>
      <c r="L36830" s="33"/>
      <c r="M36830" s="24"/>
    </row>
    <row r="36831" spans="1:13" x14ac:dyDescent="0.2">
      <c r="A36831" s="289"/>
      <c r="I36831"/>
      <c r="J36831"/>
      <c r="L36831" s="33"/>
      <c r="M36831" s="24"/>
    </row>
    <row r="36832" spans="1:13" x14ac:dyDescent="0.2">
      <c r="A36832" s="289"/>
      <c r="I36832"/>
      <c r="J36832"/>
      <c r="L36832" s="33"/>
      <c r="M36832" s="24"/>
    </row>
    <row r="36833" spans="1:13" x14ac:dyDescent="0.2">
      <c r="A36833" s="289"/>
      <c r="I36833"/>
      <c r="J36833"/>
      <c r="L36833" s="33"/>
      <c r="M36833" s="24"/>
    </row>
    <row r="36834" spans="1:13" x14ac:dyDescent="0.2">
      <c r="A36834" s="289"/>
      <c r="I36834"/>
      <c r="J36834"/>
      <c r="L36834" s="33"/>
      <c r="M36834" s="24"/>
    </row>
    <row r="36835" spans="1:13" x14ac:dyDescent="0.2">
      <c r="A36835" s="289"/>
      <c r="I36835"/>
      <c r="J36835"/>
      <c r="L36835" s="33"/>
      <c r="M36835" s="24"/>
    </row>
    <row r="36836" spans="1:13" x14ac:dyDescent="0.2">
      <c r="A36836" s="289"/>
      <c r="I36836"/>
      <c r="J36836"/>
      <c r="L36836" s="33"/>
      <c r="M36836" s="24"/>
    </row>
    <row r="36837" spans="1:13" x14ac:dyDescent="0.2">
      <c r="A36837" s="289"/>
      <c r="I36837"/>
      <c r="J36837"/>
      <c r="L36837" s="33"/>
      <c r="M36837" s="24"/>
    </row>
    <row r="36838" spans="1:13" x14ac:dyDescent="0.2">
      <c r="A36838" s="289"/>
      <c r="I36838"/>
      <c r="J36838"/>
      <c r="L36838" s="33"/>
      <c r="M36838" s="24"/>
    </row>
    <row r="36839" spans="1:13" x14ac:dyDescent="0.2">
      <c r="A36839" s="289"/>
      <c r="I36839"/>
      <c r="J36839"/>
      <c r="L36839" s="33"/>
      <c r="M36839" s="24"/>
    </row>
    <row r="36840" spans="1:13" x14ac:dyDescent="0.2">
      <c r="A36840" s="289"/>
      <c r="I36840"/>
      <c r="J36840"/>
      <c r="L36840" s="33"/>
      <c r="M36840" s="24"/>
    </row>
    <row r="36841" spans="1:13" x14ac:dyDescent="0.2">
      <c r="A36841" s="289"/>
      <c r="I36841"/>
      <c r="J36841"/>
      <c r="L36841" s="33"/>
      <c r="M36841" s="24"/>
    </row>
    <row r="36842" spans="1:13" x14ac:dyDescent="0.2">
      <c r="A36842" s="289"/>
      <c r="I36842"/>
      <c r="J36842"/>
      <c r="L36842" s="33"/>
      <c r="M36842" s="24"/>
    </row>
    <row r="36843" spans="1:13" x14ac:dyDescent="0.2">
      <c r="A36843" s="289"/>
      <c r="I36843"/>
      <c r="J36843"/>
      <c r="L36843" s="33"/>
      <c r="M36843" s="24"/>
    </row>
    <row r="36844" spans="1:13" x14ac:dyDescent="0.2">
      <c r="A36844" s="289"/>
      <c r="I36844"/>
      <c r="J36844"/>
      <c r="L36844" s="33"/>
      <c r="M36844" s="24"/>
    </row>
    <row r="36845" spans="1:13" x14ac:dyDescent="0.2">
      <c r="A36845" s="289"/>
      <c r="I36845"/>
      <c r="J36845"/>
      <c r="L36845" s="33"/>
      <c r="M36845" s="24"/>
    </row>
    <row r="36846" spans="1:13" x14ac:dyDescent="0.2">
      <c r="A36846" s="289"/>
      <c r="I36846"/>
      <c r="J36846"/>
      <c r="L36846" s="33"/>
      <c r="M36846" s="24"/>
    </row>
    <row r="36847" spans="1:13" x14ac:dyDescent="0.2">
      <c r="A36847" s="289"/>
      <c r="I36847"/>
      <c r="J36847"/>
      <c r="L36847" s="33"/>
      <c r="M36847" s="24"/>
    </row>
    <row r="36848" spans="1:13" x14ac:dyDescent="0.2">
      <c r="A36848" s="289"/>
      <c r="I36848"/>
      <c r="J36848"/>
      <c r="L36848" s="33"/>
      <c r="M36848" s="24"/>
    </row>
    <row r="36849" spans="1:13" x14ac:dyDescent="0.2">
      <c r="A36849" s="289"/>
      <c r="I36849"/>
      <c r="J36849"/>
      <c r="L36849" s="33"/>
      <c r="M36849" s="24"/>
    </row>
    <row r="36850" spans="1:13" x14ac:dyDescent="0.2">
      <c r="A36850" s="289"/>
      <c r="I36850"/>
      <c r="J36850"/>
      <c r="L36850" s="33"/>
      <c r="M36850" s="24"/>
    </row>
    <row r="36851" spans="1:13" x14ac:dyDescent="0.2">
      <c r="A36851" s="289"/>
      <c r="I36851"/>
      <c r="J36851"/>
      <c r="L36851" s="33"/>
      <c r="M36851" s="24"/>
    </row>
    <row r="36852" spans="1:13" x14ac:dyDescent="0.2">
      <c r="A36852" s="289"/>
      <c r="I36852"/>
      <c r="J36852"/>
      <c r="L36852" s="33"/>
      <c r="M36852" s="24"/>
    </row>
    <row r="36853" spans="1:13" x14ac:dyDescent="0.2">
      <c r="A36853" s="289"/>
      <c r="I36853"/>
      <c r="J36853"/>
      <c r="L36853" s="33"/>
      <c r="M36853" s="24"/>
    </row>
    <row r="36854" spans="1:13" x14ac:dyDescent="0.2">
      <c r="A36854" s="289"/>
      <c r="I36854"/>
      <c r="J36854"/>
      <c r="L36854" s="33"/>
      <c r="M36854" s="24"/>
    </row>
    <row r="36855" spans="1:13" x14ac:dyDescent="0.2">
      <c r="A36855" s="289"/>
      <c r="I36855"/>
      <c r="J36855"/>
      <c r="L36855" s="33"/>
      <c r="M36855" s="24"/>
    </row>
    <row r="36856" spans="1:13" x14ac:dyDescent="0.2">
      <c r="A36856" s="289"/>
      <c r="I36856"/>
      <c r="J36856"/>
      <c r="L36856" s="33"/>
      <c r="M36856" s="24"/>
    </row>
    <row r="36857" spans="1:13" x14ac:dyDescent="0.2">
      <c r="A36857" s="289"/>
      <c r="I36857"/>
      <c r="J36857"/>
      <c r="L36857" s="33"/>
      <c r="M36857" s="24"/>
    </row>
    <row r="36858" spans="1:13" x14ac:dyDescent="0.2">
      <c r="A36858" s="289"/>
      <c r="I36858"/>
      <c r="J36858"/>
      <c r="L36858" s="33"/>
      <c r="M36858" s="24"/>
    </row>
    <row r="36859" spans="1:13" x14ac:dyDescent="0.2">
      <c r="A36859" s="289"/>
      <c r="I36859"/>
      <c r="J36859"/>
      <c r="L36859" s="33"/>
      <c r="M36859" s="24"/>
    </row>
    <row r="36860" spans="1:13" x14ac:dyDescent="0.2">
      <c r="A36860" s="289"/>
      <c r="I36860"/>
      <c r="J36860"/>
      <c r="L36860" s="33"/>
      <c r="M36860" s="24"/>
    </row>
    <row r="36861" spans="1:13" x14ac:dyDescent="0.2">
      <c r="A36861" s="289"/>
      <c r="I36861"/>
      <c r="J36861"/>
      <c r="L36861" s="33"/>
      <c r="M36861" s="24"/>
    </row>
    <row r="36862" spans="1:13" x14ac:dyDescent="0.2">
      <c r="A36862" s="289"/>
      <c r="I36862"/>
      <c r="J36862"/>
      <c r="L36862" s="33"/>
      <c r="M36862" s="24"/>
    </row>
    <row r="36863" spans="1:13" x14ac:dyDescent="0.2">
      <c r="A36863" s="289"/>
      <c r="I36863"/>
      <c r="J36863"/>
      <c r="L36863" s="33"/>
      <c r="M36863" s="24"/>
    </row>
    <row r="36864" spans="1:13" x14ac:dyDescent="0.2">
      <c r="A36864" s="289"/>
      <c r="I36864"/>
      <c r="J36864"/>
      <c r="L36864" s="33"/>
      <c r="M36864" s="24"/>
    </row>
    <row r="36865" spans="1:13" x14ac:dyDescent="0.2">
      <c r="A36865" s="289"/>
      <c r="I36865"/>
      <c r="J36865"/>
      <c r="L36865" s="33"/>
      <c r="M36865" s="24"/>
    </row>
    <row r="36866" spans="1:13" x14ac:dyDescent="0.2">
      <c r="A36866" s="289"/>
      <c r="I36866"/>
      <c r="J36866"/>
      <c r="L36866" s="33"/>
      <c r="M36866" s="24"/>
    </row>
    <row r="36867" spans="1:13" x14ac:dyDescent="0.2">
      <c r="A36867" s="289"/>
      <c r="I36867"/>
      <c r="J36867"/>
      <c r="L36867" s="33"/>
      <c r="M36867" s="24"/>
    </row>
    <row r="36868" spans="1:13" x14ac:dyDescent="0.2">
      <c r="A36868" s="289"/>
      <c r="I36868"/>
      <c r="J36868"/>
      <c r="L36868" s="33"/>
      <c r="M36868" s="24"/>
    </row>
    <row r="36869" spans="1:13" x14ac:dyDescent="0.2">
      <c r="A36869" s="289"/>
      <c r="I36869"/>
      <c r="J36869"/>
      <c r="L36869" s="33"/>
      <c r="M36869" s="24"/>
    </row>
    <row r="36870" spans="1:13" x14ac:dyDescent="0.2">
      <c r="A36870" s="289"/>
      <c r="I36870"/>
      <c r="J36870"/>
      <c r="L36870" s="33"/>
      <c r="M36870" s="24"/>
    </row>
    <row r="36871" spans="1:13" x14ac:dyDescent="0.2">
      <c r="A36871" s="289"/>
      <c r="I36871"/>
      <c r="J36871"/>
      <c r="L36871" s="33"/>
      <c r="M36871" s="24"/>
    </row>
    <row r="36872" spans="1:13" x14ac:dyDescent="0.2">
      <c r="A36872" s="289"/>
      <c r="I36872"/>
      <c r="J36872"/>
      <c r="L36872" s="33"/>
      <c r="M36872" s="24"/>
    </row>
    <row r="36873" spans="1:13" x14ac:dyDescent="0.2">
      <c r="A36873" s="289"/>
      <c r="I36873"/>
      <c r="J36873"/>
      <c r="L36873" s="33"/>
      <c r="M36873" s="24"/>
    </row>
    <row r="36874" spans="1:13" x14ac:dyDescent="0.2">
      <c r="A36874" s="289"/>
      <c r="I36874"/>
      <c r="J36874"/>
      <c r="L36874" s="33"/>
      <c r="M36874" s="24"/>
    </row>
    <row r="36875" spans="1:13" x14ac:dyDescent="0.2">
      <c r="A36875" s="289"/>
      <c r="I36875"/>
      <c r="J36875"/>
      <c r="L36875" s="33"/>
      <c r="M36875" s="24"/>
    </row>
    <row r="36876" spans="1:13" x14ac:dyDescent="0.2">
      <c r="A36876" s="289"/>
      <c r="I36876"/>
      <c r="J36876"/>
      <c r="L36876" s="33"/>
      <c r="M36876" s="24"/>
    </row>
    <row r="36877" spans="1:13" x14ac:dyDescent="0.2">
      <c r="A36877" s="289"/>
      <c r="I36877"/>
      <c r="J36877"/>
      <c r="L36877" s="33"/>
      <c r="M36877" s="24"/>
    </row>
    <row r="36878" spans="1:13" x14ac:dyDescent="0.2">
      <c r="A36878" s="289"/>
      <c r="I36878"/>
      <c r="J36878"/>
      <c r="L36878" s="33"/>
      <c r="M36878" s="24"/>
    </row>
    <row r="36879" spans="1:13" x14ac:dyDescent="0.2">
      <c r="A36879" s="289"/>
      <c r="I36879"/>
      <c r="J36879"/>
      <c r="L36879" s="33"/>
      <c r="M36879" s="24"/>
    </row>
    <row r="36880" spans="1:13" x14ac:dyDescent="0.2">
      <c r="A36880" s="289"/>
      <c r="I36880"/>
      <c r="J36880"/>
      <c r="L36880" s="33"/>
      <c r="M36880" s="24"/>
    </row>
    <row r="36881" spans="1:13" x14ac:dyDescent="0.2">
      <c r="A36881" s="289"/>
      <c r="I36881"/>
      <c r="J36881"/>
      <c r="L36881" s="33"/>
      <c r="M36881" s="24"/>
    </row>
    <row r="36882" spans="1:13" x14ac:dyDescent="0.2">
      <c r="A36882" s="289"/>
      <c r="I36882"/>
      <c r="J36882"/>
      <c r="L36882" s="33"/>
      <c r="M36882" s="24"/>
    </row>
    <row r="36883" spans="1:13" x14ac:dyDescent="0.2">
      <c r="A36883" s="289"/>
      <c r="I36883"/>
      <c r="J36883"/>
      <c r="L36883" s="33"/>
      <c r="M36883" s="24"/>
    </row>
    <row r="36884" spans="1:13" x14ac:dyDescent="0.2">
      <c r="A36884" s="289"/>
      <c r="I36884"/>
      <c r="J36884"/>
      <c r="L36884" s="33"/>
      <c r="M36884" s="24"/>
    </row>
    <row r="36885" spans="1:13" x14ac:dyDescent="0.2">
      <c r="A36885" s="289"/>
      <c r="I36885"/>
      <c r="J36885"/>
      <c r="L36885" s="33"/>
      <c r="M36885" s="24"/>
    </row>
    <row r="36886" spans="1:13" x14ac:dyDescent="0.2">
      <c r="A36886" s="289"/>
      <c r="I36886"/>
      <c r="J36886"/>
      <c r="L36886" s="33"/>
      <c r="M36886" s="24"/>
    </row>
    <row r="36887" spans="1:13" x14ac:dyDescent="0.2">
      <c r="A36887" s="289"/>
      <c r="I36887"/>
      <c r="J36887"/>
      <c r="L36887" s="33"/>
      <c r="M36887" s="24"/>
    </row>
    <row r="36888" spans="1:13" x14ac:dyDescent="0.2">
      <c r="A36888" s="289"/>
      <c r="I36888"/>
      <c r="J36888"/>
      <c r="L36888" s="33"/>
      <c r="M36888" s="24"/>
    </row>
    <row r="36889" spans="1:13" x14ac:dyDescent="0.2">
      <c r="A36889" s="289"/>
      <c r="I36889"/>
      <c r="J36889"/>
      <c r="L36889" s="33"/>
      <c r="M36889" s="24"/>
    </row>
    <row r="36890" spans="1:13" x14ac:dyDescent="0.2">
      <c r="A36890" s="289"/>
      <c r="I36890"/>
      <c r="J36890"/>
      <c r="L36890" s="33"/>
      <c r="M36890" s="24"/>
    </row>
    <row r="36891" spans="1:13" x14ac:dyDescent="0.2">
      <c r="A36891" s="289"/>
      <c r="I36891"/>
      <c r="J36891"/>
      <c r="L36891" s="33"/>
      <c r="M36891" s="24"/>
    </row>
    <row r="36892" spans="1:13" x14ac:dyDescent="0.2">
      <c r="A36892" s="289"/>
      <c r="I36892"/>
      <c r="J36892"/>
      <c r="L36892" s="33"/>
      <c r="M36892" s="24"/>
    </row>
    <row r="36893" spans="1:13" x14ac:dyDescent="0.2">
      <c r="A36893" s="289"/>
      <c r="I36893"/>
      <c r="J36893"/>
      <c r="L36893" s="33"/>
      <c r="M36893" s="24"/>
    </row>
    <row r="36894" spans="1:13" x14ac:dyDescent="0.2">
      <c r="A36894" s="289"/>
      <c r="I36894"/>
      <c r="J36894"/>
      <c r="L36894" s="33"/>
      <c r="M36894" s="24"/>
    </row>
    <row r="36895" spans="1:13" x14ac:dyDescent="0.2">
      <c r="A36895" s="289"/>
      <c r="I36895"/>
      <c r="J36895"/>
      <c r="L36895" s="33"/>
      <c r="M36895" s="24"/>
    </row>
    <row r="36896" spans="1:13" x14ac:dyDescent="0.2">
      <c r="A36896" s="289"/>
      <c r="I36896"/>
      <c r="J36896"/>
      <c r="L36896" s="33"/>
      <c r="M36896" s="24"/>
    </row>
    <row r="36897" spans="1:13" x14ac:dyDescent="0.2">
      <c r="A36897" s="289"/>
      <c r="I36897"/>
      <c r="J36897"/>
      <c r="L36897" s="33"/>
      <c r="M36897" s="24"/>
    </row>
    <row r="36898" spans="1:13" x14ac:dyDescent="0.2">
      <c r="A36898" s="289"/>
      <c r="I36898"/>
      <c r="J36898"/>
      <c r="L36898" s="33"/>
      <c r="M36898" s="24"/>
    </row>
    <row r="36899" spans="1:13" x14ac:dyDescent="0.2">
      <c r="A36899" s="289"/>
      <c r="I36899"/>
      <c r="J36899"/>
      <c r="L36899" s="33"/>
      <c r="M36899" s="24"/>
    </row>
    <row r="36900" spans="1:13" x14ac:dyDescent="0.2">
      <c r="A36900" s="289"/>
      <c r="I36900"/>
      <c r="J36900"/>
      <c r="L36900" s="33"/>
      <c r="M36900" s="24"/>
    </row>
    <row r="36901" spans="1:13" x14ac:dyDescent="0.2">
      <c r="A36901" s="289"/>
      <c r="I36901"/>
      <c r="J36901"/>
      <c r="L36901" s="33"/>
      <c r="M36901" s="24"/>
    </row>
    <row r="36902" spans="1:13" x14ac:dyDescent="0.2">
      <c r="A36902" s="289"/>
      <c r="I36902"/>
      <c r="J36902"/>
      <c r="L36902" s="33"/>
      <c r="M36902" s="24"/>
    </row>
    <row r="36903" spans="1:13" x14ac:dyDescent="0.2">
      <c r="A36903" s="289"/>
      <c r="I36903"/>
      <c r="J36903"/>
      <c r="L36903" s="33"/>
      <c r="M36903" s="24"/>
    </row>
    <row r="36904" spans="1:13" x14ac:dyDescent="0.2">
      <c r="A36904" s="289"/>
      <c r="I36904"/>
      <c r="J36904"/>
      <c r="L36904" s="33"/>
      <c r="M36904" s="24"/>
    </row>
    <row r="36905" spans="1:13" x14ac:dyDescent="0.2">
      <c r="A36905" s="289"/>
      <c r="I36905"/>
      <c r="J36905"/>
      <c r="L36905" s="33"/>
      <c r="M36905" s="24"/>
    </row>
    <row r="36906" spans="1:13" x14ac:dyDescent="0.2">
      <c r="A36906" s="289"/>
      <c r="I36906"/>
      <c r="J36906"/>
      <c r="L36906" s="33"/>
      <c r="M36906" s="24"/>
    </row>
    <row r="36907" spans="1:13" x14ac:dyDescent="0.2">
      <c r="A36907" s="289"/>
      <c r="I36907"/>
      <c r="J36907"/>
      <c r="L36907" s="33"/>
      <c r="M36907" s="24"/>
    </row>
    <row r="36908" spans="1:13" x14ac:dyDescent="0.2">
      <c r="A36908" s="289"/>
      <c r="I36908"/>
      <c r="J36908"/>
      <c r="L36908" s="33"/>
      <c r="M36908" s="24"/>
    </row>
    <row r="36909" spans="1:13" x14ac:dyDescent="0.2">
      <c r="A36909" s="289"/>
      <c r="I36909"/>
      <c r="J36909"/>
      <c r="L36909" s="33"/>
      <c r="M36909" s="24"/>
    </row>
    <row r="36910" spans="1:13" x14ac:dyDescent="0.2">
      <c r="A36910" s="289"/>
      <c r="I36910"/>
      <c r="J36910"/>
      <c r="L36910" s="33"/>
      <c r="M36910" s="24"/>
    </row>
    <row r="36911" spans="1:13" x14ac:dyDescent="0.2">
      <c r="A36911" s="289"/>
      <c r="I36911"/>
      <c r="J36911"/>
      <c r="L36911" s="33"/>
      <c r="M36911" s="24"/>
    </row>
    <row r="36912" spans="1:13" x14ac:dyDescent="0.2">
      <c r="A36912" s="289"/>
      <c r="I36912"/>
      <c r="J36912"/>
      <c r="L36912" s="33"/>
      <c r="M36912" s="24"/>
    </row>
    <row r="36913" spans="1:13" x14ac:dyDescent="0.2">
      <c r="A36913" s="289"/>
      <c r="I36913"/>
      <c r="J36913"/>
      <c r="L36913" s="33"/>
      <c r="M36913" s="24"/>
    </row>
    <row r="36914" spans="1:13" x14ac:dyDescent="0.2">
      <c r="A36914" s="289"/>
      <c r="I36914"/>
      <c r="J36914"/>
      <c r="L36914" s="33"/>
      <c r="M36914" s="24"/>
    </row>
    <row r="36915" spans="1:13" x14ac:dyDescent="0.2">
      <c r="A36915" s="289"/>
      <c r="I36915"/>
      <c r="J36915"/>
      <c r="L36915" s="33"/>
      <c r="M36915" s="24"/>
    </row>
    <row r="36916" spans="1:13" x14ac:dyDescent="0.2">
      <c r="A36916" s="289"/>
      <c r="I36916"/>
      <c r="J36916"/>
      <c r="L36916" s="33"/>
      <c r="M36916" s="24"/>
    </row>
    <row r="36917" spans="1:13" x14ac:dyDescent="0.2">
      <c r="A36917" s="289"/>
      <c r="I36917"/>
      <c r="J36917"/>
      <c r="L36917" s="33"/>
      <c r="M36917" s="24"/>
    </row>
    <row r="36918" spans="1:13" x14ac:dyDescent="0.2">
      <c r="A36918" s="289"/>
      <c r="I36918"/>
      <c r="J36918"/>
      <c r="L36918" s="33"/>
      <c r="M36918" s="24"/>
    </row>
    <row r="36919" spans="1:13" x14ac:dyDescent="0.2">
      <c r="A36919" s="289"/>
      <c r="I36919"/>
      <c r="J36919"/>
      <c r="L36919" s="33"/>
      <c r="M36919" s="24"/>
    </row>
    <row r="36920" spans="1:13" x14ac:dyDescent="0.2">
      <c r="A36920" s="289"/>
      <c r="I36920"/>
      <c r="J36920"/>
      <c r="L36920" s="33"/>
      <c r="M36920" s="24"/>
    </row>
    <row r="36921" spans="1:13" x14ac:dyDescent="0.2">
      <c r="A36921" s="289"/>
      <c r="I36921"/>
      <c r="J36921"/>
      <c r="L36921" s="33"/>
      <c r="M36921" s="24"/>
    </row>
    <row r="36922" spans="1:13" x14ac:dyDescent="0.2">
      <c r="A36922" s="289"/>
      <c r="I36922"/>
      <c r="J36922"/>
      <c r="L36922" s="33"/>
      <c r="M36922" s="24"/>
    </row>
    <row r="36923" spans="1:13" x14ac:dyDescent="0.2">
      <c r="A36923" s="289"/>
      <c r="I36923"/>
      <c r="J36923"/>
      <c r="L36923" s="33"/>
      <c r="M36923" s="24"/>
    </row>
    <row r="36924" spans="1:13" x14ac:dyDescent="0.2">
      <c r="A36924" s="289"/>
      <c r="I36924"/>
      <c r="J36924"/>
      <c r="L36924" s="33"/>
      <c r="M36924" s="24"/>
    </row>
    <row r="36925" spans="1:13" x14ac:dyDescent="0.2">
      <c r="A36925" s="289"/>
      <c r="I36925"/>
      <c r="J36925"/>
      <c r="L36925" s="33"/>
      <c r="M36925" s="24"/>
    </row>
    <row r="36926" spans="1:13" x14ac:dyDescent="0.2">
      <c r="A36926" s="289"/>
      <c r="I36926"/>
      <c r="J36926"/>
      <c r="L36926" s="33"/>
      <c r="M36926" s="24"/>
    </row>
    <row r="36927" spans="1:13" x14ac:dyDescent="0.2">
      <c r="A36927" s="289"/>
      <c r="I36927"/>
      <c r="J36927"/>
      <c r="L36927" s="33"/>
      <c r="M36927" s="24"/>
    </row>
    <row r="36928" spans="1:13" x14ac:dyDescent="0.2">
      <c r="A36928" s="289"/>
      <c r="I36928"/>
      <c r="J36928"/>
      <c r="L36928" s="33"/>
      <c r="M36928" s="24"/>
    </row>
    <row r="36929" spans="1:13" x14ac:dyDescent="0.2">
      <c r="A36929" s="289"/>
      <c r="I36929"/>
      <c r="J36929"/>
      <c r="L36929" s="33"/>
      <c r="M36929" s="24"/>
    </row>
    <row r="36930" spans="1:13" x14ac:dyDescent="0.2">
      <c r="A36930" s="289"/>
      <c r="I36930"/>
      <c r="J36930"/>
      <c r="L36930" s="33"/>
      <c r="M36930" s="24"/>
    </row>
    <row r="36931" spans="1:13" x14ac:dyDescent="0.2">
      <c r="A36931" s="289"/>
      <c r="I36931"/>
      <c r="J36931"/>
      <c r="L36931" s="33"/>
      <c r="M36931" s="24"/>
    </row>
    <row r="36932" spans="1:13" x14ac:dyDescent="0.2">
      <c r="A36932" s="289"/>
      <c r="I36932"/>
      <c r="J36932"/>
      <c r="L36932" s="33"/>
      <c r="M36932" s="24"/>
    </row>
    <row r="36933" spans="1:13" x14ac:dyDescent="0.2">
      <c r="A36933" s="289"/>
      <c r="I36933"/>
      <c r="J36933"/>
      <c r="L36933" s="33"/>
      <c r="M36933" s="24"/>
    </row>
    <row r="36934" spans="1:13" x14ac:dyDescent="0.2">
      <c r="A36934" s="289"/>
      <c r="I36934"/>
      <c r="J36934"/>
      <c r="L36934" s="33"/>
      <c r="M36934" s="24"/>
    </row>
    <row r="36935" spans="1:13" x14ac:dyDescent="0.2">
      <c r="A36935" s="289"/>
      <c r="I36935"/>
      <c r="J36935"/>
      <c r="L36935" s="33"/>
      <c r="M36935" s="24"/>
    </row>
    <row r="36936" spans="1:13" x14ac:dyDescent="0.2">
      <c r="A36936" s="289"/>
      <c r="I36936"/>
      <c r="J36936"/>
      <c r="L36936" s="33"/>
      <c r="M36936" s="24"/>
    </row>
    <row r="36937" spans="1:13" x14ac:dyDescent="0.2">
      <c r="A36937" s="289"/>
      <c r="I36937"/>
      <c r="J36937"/>
      <c r="L36937" s="33"/>
      <c r="M36937" s="24"/>
    </row>
    <row r="36938" spans="1:13" x14ac:dyDescent="0.2">
      <c r="A36938" s="289"/>
      <c r="I36938"/>
      <c r="J36938"/>
      <c r="L36938" s="33"/>
      <c r="M36938" s="24"/>
    </row>
    <row r="36939" spans="1:13" x14ac:dyDescent="0.2">
      <c r="A36939" s="289"/>
      <c r="I36939"/>
      <c r="J36939"/>
      <c r="L36939" s="33"/>
      <c r="M36939" s="24"/>
    </row>
    <row r="36940" spans="1:13" x14ac:dyDescent="0.2">
      <c r="A36940" s="289"/>
      <c r="I36940"/>
      <c r="J36940"/>
      <c r="L36940" s="33"/>
      <c r="M36940" s="24"/>
    </row>
    <row r="36941" spans="1:13" x14ac:dyDescent="0.2">
      <c r="A36941" s="289"/>
      <c r="I36941"/>
      <c r="J36941"/>
      <c r="L36941" s="33"/>
      <c r="M36941" s="24"/>
    </row>
    <row r="36942" spans="1:13" x14ac:dyDescent="0.2">
      <c r="A36942" s="289"/>
      <c r="I36942"/>
      <c r="J36942"/>
      <c r="L36942" s="33"/>
      <c r="M36942" s="24"/>
    </row>
    <row r="36943" spans="1:13" x14ac:dyDescent="0.2">
      <c r="A36943" s="289"/>
      <c r="I36943"/>
      <c r="J36943"/>
      <c r="L36943" s="33"/>
      <c r="M36943" s="24"/>
    </row>
    <row r="36944" spans="1:13" x14ac:dyDescent="0.2">
      <c r="A36944" s="289"/>
      <c r="I36944"/>
      <c r="J36944"/>
      <c r="L36944" s="33"/>
      <c r="M36944" s="24"/>
    </row>
    <row r="36945" spans="1:13" x14ac:dyDescent="0.2">
      <c r="A36945" s="289"/>
      <c r="I36945"/>
      <c r="J36945"/>
      <c r="L36945" s="33"/>
      <c r="M36945" s="24"/>
    </row>
    <row r="36946" spans="1:13" x14ac:dyDescent="0.2">
      <c r="A36946" s="289"/>
      <c r="I36946"/>
      <c r="J36946"/>
      <c r="L36946" s="33"/>
      <c r="M36946" s="24"/>
    </row>
    <row r="36947" spans="1:13" x14ac:dyDescent="0.2">
      <c r="A36947" s="289"/>
      <c r="I36947"/>
      <c r="J36947"/>
      <c r="L36947" s="33"/>
      <c r="M36947" s="24"/>
    </row>
    <row r="36948" spans="1:13" x14ac:dyDescent="0.2">
      <c r="A36948" s="289"/>
      <c r="I36948"/>
      <c r="J36948"/>
      <c r="L36948" s="33"/>
      <c r="M36948" s="24"/>
    </row>
    <row r="36949" spans="1:13" x14ac:dyDescent="0.2">
      <c r="A36949" s="289"/>
      <c r="I36949"/>
      <c r="J36949"/>
      <c r="L36949" s="33"/>
      <c r="M36949" s="24"/>
    </row>
    <row r="36950" spans="1:13" x14ac:dyDescent="0.2">
      <c r="A36950" s="289"/>
      <c r="I36950"/>
      <c r="J36950"/>
      <c r="L36950" s="33"/>
      <c r="M36950" s="24"/>
    </row>
    <row r="36951" spans="1:13" x14ac:dyDescent="0.2">
      <c r="A36951" s="289"/>
      <c r="I36951"/>
      <c r="J36951"/>
      <c r="L36951" s="33"/>
      <c r="M36951" s="24"/>
    </row>
    <row r="36952" spans="1:13" x14ac:dyDescent="0.2">
      <c r="A36952" s="289"/>
      <c r="I36952"/>
      <c r="J36952"/>
      <c r="L36952" s="33"/>
      <c r="M36952" s="24"/>
    </row>
    <row r="36953" spans="1:13" x14ac:dyDescent="0.2">
      <c r="A36953" s="289"/>
      <c r="I36953"/>
      <c r="J36953"/>
      <c r="L36953" s="33"/>
      <c r="M36953" s="24"/>
    </row>
    <row r="36954" spans="1:13" x14ac:dyDescent="0.2">
      <c r="A36954" s="289"/>
      <c r="I36954"/>
      <c r="J36954"/>
      <c r="L36954" s="33"/>
      <c r="M36954" s="24"/>
    </row>
    <row r="36955" spans="1:13" x14ac:dyDescent="0.2">
      <c r="A36955" s="289"/>
      <c r="I36955"/>
      <c r="J36955"/>
      <c r="L36955" s="33"/>
      <c r="M36955" s="24"/>
    </row>
    <row r="36956" spans="1:13" x14ac:dyDescent="0.2">
      <c r="A36956" s="289"/>
      <c r="I36956"/>
      <c r="J36956"/>
      <c r="L36956" s="33"/>
      <c r="M36956" s="24"/>
    </row>
    <row r="36957" spans="1:13" x14ac:dyDescent="0.2">
      <c r="A36957" s="289"/>
      <c r="I36957"/>
      <c r="J36957"/>
      <c r="L36957" s="33"/>
      <c r="M36957" s="24"/>
    </row>
    <row r="36958" spans="1:13" x14ac:dyDescent="0.2">
      <c r="A36958" s="289"/>
      <c r="I36958"/>
      <c r="J36958"/>
      <c r="L36958" s="33"/>
      <c r="M36958" s="24"/>
    </row>
    <row r="36959" spans="1:13" x14ac:dyDescent="0.2">
      <c r="A36959" s="289"/>
      <c r="I36959"/>
      <c r="J36959"/>
      <c r="L36959" s="33"/>
      <c r="M36959" s="24"/>
    </row>
    <row r="36960" spans="1:13" x14ac:dyDescent="0.2">
      <c r="A36960" s="289"/>
      <c r="I36960"/>
      <c r="J36960"/>
      <c r="L36960" s="33"/>
      <c r="M36960" s="24"/>
    </row>
    <row r="36961" spans="1:13" x14ac:dyDescent="0.2">
      <c r="A36961" s="289"/>
      <c r="I36961"/>
      <c r="J36961"/>
      <c r="L36961" s="33"/>
      <c r="M36961" s="24"/>
    </row>
    <row r="36962" spans="1:13" x14ac:dyDescent="0.2">
      <c r="A36962" s="289"/>
      <c r="I36962"/>
      <c r="J36962"/>
      <c r="L36962" s="33"/>
      <c r="M36962" s="24"/>
    </row>
    <row r="36963" spans="1:13" x14ac:dyDescent="0.2">
      <c r="A36963" s="289"/>
      <c r="I36963"/>
      <c r="J36963"/>
      <c r="L36963" s="33"/>
      <c r="M36963" s="24"/>
    </row>
    <row r="36964" spans="1:13" x14ac:dyDescent="0.2">
      <c r="A36964" s="289"/>
      <c r="I36964"/>
      <c r="J36964"/>
      <c r="L36964" s="33"/>
      <c r="M36964" s="24"/>
    </row>
    <row r="36965" spans="1:13" x14ac:dyDescent="0.2">
      <c r="A36965" s="289"/>
      <c r="I36965"/>
      <c r="J36965"/>
      <c r="L36965" s="33"/>
      <c r="M36965" s="24"/>
    </row>
    <row r="36966" spans="1:13" x14ac:dyDescent="0.2">
      <c r="A36966" s="289"/>
      <c r="I36966"/>
      <c r="J36966"/>
      <c r="L36966" s="33"/>
      <c r="M36966" s="24"/>
    </row>
    <row r="36967" spans="1:13" x14ac:dyDescent="0.2">
      <c r="A36967" s="289"/>
      <c r="I36967"/>
      <c r="J36967"/>
      <c r="L36967" s="33"/>
      <c r="M36967" s="24"/>
    </row>
    <row r="36968" spans="1:13" x14ac:dyDescent="0.2">
      <c r="A36968" s="289"/>
      <c r="I36968"/>
      <c r="J36968"/>
      <c r="L36968" s="33"/>
      <c r="M36968" s="24"/>
    </row>
    <row r="36969" spans="1:13" x14ac:dyDescent="0.2">
      <c r="A36969" s="289"/>
      <c r="I36969"/>
      <c r="J36969"/>
      <c r="L36969" s="33"/>
      <c r="M36969" s="24"/>
    </row>
    <row r="36970" spans="1:13" x14ac:dyDescent="0.2">
      <c r="A36970" s="289"/>
      <c r="I36970"/>
      <c r="J36970"/>
      <c r="L36970" s="33"/>
      <c r="M36970" s="24"/>
    </row>
    <row r="36971" spans="1:13" x14ac:dyDescent="0.2">
      <c r="A36971" s="289"/>
      <c r="I36971"/>
      <c r="J36971"/>
      <c r="L36971" s="33"/>
      <c r="M36971" s="24"/>
    </row>
    <row r="36972" spans="1:13" x14ac:dyDescent="0.2">
      <c r="A36972" s="289"/>
      <c r="I36972"/>
      <c r="J36972"/>
      <c r="L36972" s="33"/>
      <c r="M36972" s="24"/>
    </row>
    <row r="36973" spans="1:13" x14ac:dyDescent="0.2">
      <c r="A36973" s="289"/>
      <c r="I36973"/>
      <c r="J36973"/>
      <c r="L36973" s="33"/>
      <c r="M36973" s="24"/>
    </row>
    <row r="36974" spans="1:13" x14ac:dyDescent="0.2">
      <c r="A36974" s="289"/>
      <c r="I36974"/>
      <c r="J36974"/>
      <c r="L36974" s="33"/>
      <c r="M36974" s="24"/>
    </row>
    <row r="36975" spans="1:13" x14ac:dyDescent="0.2">
      <c r="A36975" s="289"/>
      <c r="I36975"/>
      <c r="J36975"/>
      <c r="L36975" s="33"/>
      <c r="M36975" s="24"/>
    </row>
    <row r="36976" spans="1:13" x14ac:dyDescent="0.2">
      <c r="A36976" s="289"/>
      <c r="I36976"/>
      <c r="J36976"/>
      <c r="L36976" s="33"/>
      <c r="M36976" s="24"/>
    </row>
    <row r="36977" spans="1:13" x14ac:dyDescent="0.2">
      <c r="A36977" s="289"/>
      <c r="I36977"/>
      <c r="J36977"/>
      <c r="L36977" s="33"/>
      <c r="M36977" s="24"/>
    </row>
    <row r="36978" spans="1:13" x14ac:dyDescent="0.2">
      <c r="A36978" s="289"/>
      <c r="I36978"/>
      <c r="J36978"/>
      <c r="L36978" s="33"/>
      <c r="M36978" s="24"/>
    </row>
    <row r="36979" spans="1:13" x14ac:dyDescent="0.2">
      <c r="A36979" s="289"/>
      <c r="I36979"/>
      <c r="J36979"/>
      <c r="L36979" s="33"/>
      <c r="M36979" s="24"/>
    </row>
    <row r="36980" spans="1:13" x14ac:dyDescent="0.2">
      <c r="A36980" s="289"/>
      <c r="I36980"/>
      <c r="J36980"/>
      <c r="L36980" s="33"/>
      <c r="M36980" s="24"/>
    </row>
    <row r="36981" spans="1:13" x14ac:dyDescent="0.2">
      <c r="A36981" s="289"/>
      <c r="I36981"/>
      <c r="J36981"/>
      <c r="L36981" s="33"/>
      <c r="M36981" s="24"/>
    </row>
    <row r="36982" spans="1:13" x14ac:dyDescent="0.2">
      <c r="A36982" s="289"/>
      <c r="I36982"/>
      <c r="J36982"/>
      <c r="L36982" s="33"/>
      <c r="M36982" s="24"/>
    </row>
    <row r="36983" spans="1:13" x14ac:dyDescent="0.2">
      <c r="A36983" s="289"/>
      <c r="I36983"/>
      <c r="J36983"/>
      <c r="L36983" s="33"/>
      <c r="M36983" s="24"/>
    </row>
    <row r="36984" spans="1:13" x14ac:dyDescent="0.2">
      <c r="A36984" s="289"/>
      <c r="I36984"/>
      <c r="J36984"/>
      <c r="L36984" s="33"/>
      <c r="M36984" s="24"/>
    </row>
    <row r="36985" spans="1:13" x14ac:dyDescent="0.2">
      <c r="A36985" s="289"/>
      <c r="I36985"/>
      <c r="J36985"/>
      <c r="L36985" s="33"/>
      <c r="M36985" s="24"/>
    </row>
    <row r="36986" spans="1:13" x14ac:dyDescent="0.2">
      <c r="A36986" s="289"/>
      <c r="I36986"/>
      <c r="J36986"/>
      <c r="L36986" s="33"/>
      <c r="M36986" s="24"/>
    </row>
    <row r="36987" spans="1:13" x14ac:dyDescent="0.2">
      <c r="A36987" s="289"/>
      <c r="I36987"/>
      <c r="J36987"/>
      <c r="L36987" s="33"/>
      <c r="M36987" s="24"/>
    </row>
    <row r="36988" spans="1:13" x14ac:dyDescent="0.2">
      <c r="A36988" s="289"/>
      <c r="I36988"/>
      <c r="J36988"/>
      <c r="L36988" s="33"/>
      <c r="M36988" s="24"/>
    </row>
    <row r="36989" spans="1:13" x14ac:dyDescent="0.2">
      <c r="A36989" s="289"/>
      <c r="I36989"/>
      <c r="J36989"/>
      <c r="L36989" s="33"/>
      <c r="M36989" s="24"/>
    </row>
    <row r="36990" spans="1:13" x14ac:dyDescent="0.2">
      <c r="A36990" s="289"/>
      <c r="I36990"/>
      <c r="J36990"/>
      <c r="L36990" s="33"/>
      <c r="M36990" s="24"/>
    </row>
    <row r="36991" spans="1:13" x14ac:dyDescent="0.2">
      <c r="A36991" s="289"/>
      <c r="I36991"/>
      <c r="J36991"/>
      <c r="L36991" s="33"/>
      <c r="M36991" s="24"/>
    </row>
    <row r="36992" spans="1:13" x14ac:dyDescent="0.2">
      <c r="A36992" s="289"/>
      <c r="I36992"/>
      <c r="J36992"/>
      <c r="L36992" s="33"/>
      <c r="M36992" s="24"/>
    </row>
    <row r="36993" spans="1:13" x14ac:dyDescent="0.2">
      <c r="A36993" s="289"/>
      <c r="I36993"/>
      <c r="J36993"/>
      <c r="L36993" s="33"/>
      <c r="M36993" s="24"/>
    </row>
    <row r="36994" spans="1:13" x14ac:dyDescent="0.2">
      <c r="A36994" s="289"/>
      <c r="I36994"/>
      <c r="J36994"/>
      <c r="L36994" s="33"/>
      <c r="M36994" s="24"/>
    </row>
    <row r="36995" spans="1:13" x14ac:dyDescent="0.2">
      <c r="A36995" s="289"/>
      <c r="I36995"/>
      <c r="J36995"/>
      <c r="L36995" s="33"/>
      <c r="M36995" s="24"/>
    </row>
    <row r="36996" spans="1:13" x14ac:dyDescent="0.2">
      <c r="A36996" s="289"/>
      <c r="I36996"/>
      <c r="J36996"/>
      <c r="L36996" s="33"/>
      <c r="M36996" s="24"/>
    </row>
    <row r="36997" spans="1:13" x14ac:dyDescent="0.2">
      <c r="A36997" s="289"/>
      <c r="I36997"/>
      <c r="J36997"/>
      <c r="L36997" s="33"/>
      <c r="M36997" s="24"/>
    </row>
    <row r="36998" spans="1:13" x14ac:dyDescent="0.2">
      <c r="A36998" s="289"/>
      <c r="I36998"/>
      <c r="J36998"/>
      <c r="L36998" s="33"/>
      <c r="M36998" s="24"/>
    </row>
    <row r="36999" spans="1:13" x14ac:dyDescent="0.2">
      <c r="A36999" s="289"/>
      <c r="I36999"/>
      <c r="J36999"/>
      <c r="L36999" s="33"/>
      <c r="M36999" s="24"/>
    </row>
    <row r="37000" spans="1:13" x14ac:dyDescent="0.2">
      <c r="A37000" s="289"/>
      <c r="I37000"/>
      <c r="J37000"/>
      <c r="L37000" s="33"/>
      <c r="M37000" s="24"/>
    </row>
    <row r="37001" spans="1:13" x14ac:dyDescent="0.2">
      <c r="A37001" s="289"/>
      <c r="I37001"/>
      <c r="J37001"/>
      <c r="L37001" s="33"/>
      <c r="M37001" s="24"/>
    </row>
    <row r="37002" spans="1:13" x14ac:dyDescent="0.2">
      <c r="A37002" s="289"/>
      <c r="I37002"/>
      <c r="J37002"/>
      <c r="L37002" s="33"/>
      <c r="M37002" s="24"/>
    </row>
    <row r="37003" spans="1:13" x14ac:dyDescent="0.2">
      <c r="A37003" s="289"/>
      <c r="I37003"/>
      <c r="J37003"/>
      <c r="L37003" s="33"/>
      <c r="M37003" s="24"/>
    </row>
    <row r="37004" spans="1:13" x14ac:dyDescent="0.2">
      <c r="A37004" s="289"/>
      <c r="I37004"/>
      <c r="J37004"/>
      <c r="L37004" s="33"/>
      <c r="M37004" s="24"/>
    </row>
    <row r="37005" spans="1:13" x14ac:dyDescent="0.2">
      <c r="A37005" s="289"/>
      <c r="I37005"/>
      <c r="J37005"/>
      <c r="L37005" s="33"/>
      <c r="M37005" s="24"/>
    </row>
    <row r="37006" spans="1:13" x14ac:dyDescent="0.2">
      <c r="A37006" s="289"/>
      <c r="I37006"/>
      <c r="J37006"/>
      <c r="L37006" s="33"/>
      <c r="M37006" s="24"/>
    </row>
    <row r="37007" spans="1:13" x14ac:dyDescent="0.2">
      <c r="A37007" s="289"/>
      <c r="I37007"/>
      <c r="J37007"/>
      <c r="L37007" s="33"/>
      <c r="M37007" s="24"/>
    </row>
    <row r="37008" spans="1:13" x14ac:dyDescent="0.2">
      <c r="A37008" s="289"/>
      <c r="I37008"/>
      <c r="J37008"/>
      <c r="L37008" s="33"/>
      <c r="M37008" s="24"/>
    </row>
    <row r="37009" spans="1:13" x14ac:dyDescent="0.2">
      <c r="A37009" s="289"/>
      <c r="I37009"/>
      <c r="J37009"/>
      <c r="L37009" s="33"/>
      <c r="M37009" s="24"/>
    </row>
    <row r="37010" spans="1:13" x14ac:dyDescent="0.2">
      <c r="A37010" s="289"/>
      <c r="I37010"/>
      <c r="J37010"/>
      <c r="L37010" s="33"/>
      <c r="M37010" s="24"/>
    </row>
    <row r="37011" spans="1:13" x14ac:dyDescent="0.2">
      <c r="A37011" s="289"/>
      <c r="I37011"/>
      <c r="J37011"/>
      <c r="L37011" s="33"/>
      <c r="M37011" s="24"/>
    </row>
    <row r="37012" spans="1:13" x14ac:dyDescent="0.2">
      <c r="A37012" s="289"/>
      <c r="I37012"/>
      <c r="J37012"/>
      <c r="L37012" s="33"/>
      <c r="M37012" s="24"/>
    </row>
    <row r="37013" spans="1:13" x14ac:dyDescent="0.2">
      <c r="A37013" s="289"/>
      <c r="I37013"/>
      <c r="J37013"/>
      <c r="L37013" s="33"/>
      <c r="M37013" s="24"/>
    </row>
    <row r="37014" spans="1:13" x14ac:dyDescent="0.2">
      <c r="A37014" s="289"/>
      <c r="I37014"/>
      <c r="J37014"/>
      <c r="L37014" s="33"/>
      <c r="M37014" s="24"/>
    </row>
    <row r="37015" spans="1:13" x14ac:dyDescent="0.2">
      <c r="A37015" s="289"/>
      <c r="I37015"/>
      <c r="J37015"/>
      <c r="L37015" s="33"/>
      <c r="M37015" s="24"/>
    </row>
    <row r="37016" spans="1:13" x14ac:dyDescent="0.2">
      <c r="A37016" s="289"/>
      <c r="I37016"/>
      <c r="J37016"/>
      <c r="L37016" s="33"/>
      <c r="M37016" s="24"/>
    </row>
    <row r="37017" spans="1:13" x14ac:dyDescent="0.2">
      <c r="A37017" s="289"/>
      <c r="I37017"/>
      <c r="J37017"/>
      <c r="L37017" s="33"/>
      <c r="M37017" s="24"/>
    </row>
    <row r="37018" spans="1:13" x14ac:dyDescent="0.2">
      <c r="A37018" s="289"/>
      <c r="I37018"/>
      <c r="J37018"/>
      <c r="L37018" s="33"/>
      <c r="M37018" s="24"/>
    </row>
    <row r="37019" spans="1:13" x14ac:dyDescent="0.2">
      <c r="A37019" s="289"/>
      <c r="I37019"/>
      <c r="J37019"/>
      <c r="L37019" s="33"/>
      <c r="M37019" s="24"/>
    </row>
    <row r="37020" spans="1:13" x14ac:dyDescent="0.2">
      <c r="A37020" s="289"/>
      <c r="I37020"/>
      <c r="J37020"/>
      <c r="L37020" s="33"/>
      <c r="M37020" s="24"/>
    </row>
    <row r="37021" spans="1:13" x14ac:dyDescent="0.2">
      <c r="A37021" s="289"/>
      <c r="I37021"/>
      <c r="J37021"/>
      <c r="L37021" s="33"/>
      <c r="M37021" s="24"/>
    </row>
    <row r="37022" spans="1:13" x14ac:dyDescent="0.2">
      <c r="A37022" s="289"/>
      <c r="I37022"/>
      <c r="J37022"/>
      <c r="L37022" s="33"/>
      <c r="M37022" s="24"/>
    </row>
    <row r="37023" spans="1:13" x14ac:dyDescent="0.2">
      <c r="A37023" s="289"/>
      <c r="I37023"/>
      <c r="J37023"/>
      <c r="L37023" s="33"/>
      <c r="M37023" s="24"/>
    </row>
    <row r="37024" spans="1:13" x14ac:dyDescent="0.2">
      <c r="A37024" s="289"/>
      <c r="I37024"/>
      <c r="J37024"/>
      <c r="L37024" s="33"/>
      <c r="M37024" s="24"/>
    </row>
    <row r="37025" spans="1:13" x14ac:dyDescent="0.2">
      <c r="A37025" s="289"/>
      <c r="I37025"/>
      <c r="J37025"/>
      <c r="L37025" s="33"/>
      <c r="M37025" s="24"/>
    </row>
    <row r="37026" spans="1:13" x14ac:dyDescent="0.2">
      <c r="A37026" s="289"/>
      <c r="I37026"/>
      <c r="J37026"/>
      <c r="L37026" s="33"/>
      <c r="M37026" s="24"/>
    </row>
    <row r="37027" spans="1:13" x14ac:dyDescent="0.2">
      <c r="A37027" s="289"/>
      <c r="I37027"/>
      <c r="J37027"/>
      <c r="L37027" s="33"/>
      <c r="M37027" s="24"/>
    </row>
    <row r="37028" spans="1:13" x14ac:dyDescent="0.2">
      <c r="A37028" s="289"/>
      <c r="I37028"/>
      <c r="J37028"/>
      <c r="L37028" s="33"/>
      <c r="M37028" s="24"/>
    </row>
    <row r="37029" spans="1:13" x14ac:dyDescent="0.2">
      <c r="A37029" s="289"/>
      <c r="I37029"/>
      <c r="J37029"/>
      <c r="L37029" s="33"/>
      <c r="M37029" s="24"/>
    </row>
    <row r="37030" spans="1:13" x14ac:dyDescent="0.2">
      <c r="A37030" s="289"/>
      <c r="I37030"/>
      <c r="J37030"/>
      <c r="L37030" s="33"/>
      <c r="M37030" s="24"/>
    </row>
    <row r="37031" spans="1:13" x14ac:dyDescent="0.2">
      <c r="A37031" s="289"/>
      <c r="I37031"/>
      <c r="J37031"/>
      <c r="L37031" s="33"/>
      <c r="M37031" s="24"/>
    </row>
    <row r="37032" spans="1:13" x14ac:dyDescent="0.2">
      <c r="A37032" s="289"/>
      <c r="I37032"/>
      <c r="J37032"/>
      <c r="L37032" s="33"/>
      <c r="M37032" s="24"/>
    </row>
    <row r="37033" spans="1:13" x14ac:dyDescent="0.2">
      <c r="A37033" s="289"/>
      <c r="I37033"/>
      <c r="J37033"/>
      <c r="L37033" s="33"/>
      <c r="M37033" s="24"/>
    </row>
    <row r="37034" spans="1:13" x14ac:dyDescent="0.2">
      <c r="A37034" s="289"/>
      <c r="I37034"/>
      <c r="J37034"/>
      <c r="L37034" s="33"/>
      <c r="M37034" s="24"/>
    </row>
    <row r="37035" spans="1:13" x14ac:dyDescent="0.2">
      <c r="A37035" s="289"/>
      <c r="I37035"/>
      <c r="J37035"/>
      <c r="L37035" s="33"/>
      <c r="M37035" s="24"/>
    </row>
    <row r="37036" spans="1:13" x14ac:dyDescent="0.2">
      <c r="A37036" s="289"/>
      <c r="I37036"/>
      <c r="J37036"/>
      <c r="L37036" s="33"/>
      <c r="M37036" s="24"/>
    </row>
    <row r="37037" spans="1:13" x14ac:dyDescent="0.2">
      <c r="A37037" s="289"/>
      <c r="I37037"/>
      <c r="J37037"/>
      <c r="L37037" s="33"/>
      <c r="M37037" s="24"/>
    </row>
    <row r="37038" spans="1:13" x14ac:dyDescent="0.2">
      <c r="A37038" s="289"/>
      <c r="I37038"/>
      <c r="J37038"/>
      <c r="L37038" s="33"/>
      <c r="M37038" s="24"/>
    </row>
    <row r="37039" spans="1:13" x14ac:dyDescent="0.2">
      <c r="A37039" s="289"/>
      <c r="I37039"/>
      <c r="J37039"/>
      <c r="L37039" s="33"/>
      <c r="M37039" s="24"/>
    </row>
    <row r="37040" spans="1:13" x14ac:dyDescent="0.2">
      <c r="A37040" s="289"/>
      <c r="I37040"/>
      <c r="J37040"/>
      <c r="L37040" s="33"/>
      <c r="M37040" s="24"/>
    </row>
    <row r="37041" spans="1:13" x14ac:dyDescent="0.2">
      <c r="A37041" s="289"/>
      <c r="I37041"/>
      <c r="J37041"/>
      <c r="L37041" s="33"/>
      <c r="M37041" s="24"/>
    </row>
    <row r="37042" spans="1:13" x14ac:dyDescent="0.2">
      <c r="A37042" s="289"/>
      <c r="I37042"/>
      <c r="J37042"/>
      <c r="L37042" s="33"/>
      <c r="M37042" s="24"/>
    </row>
    <row r="37043" spans="1:13" x14ac:dyDescent="0.2">
      <c r="A37043" s="289"/>
      <c r="I37043"/>
      <c r="J37043"/>
      <c r="L37043" s="33"/>
      <c r="M37043" s="24"/>
    </row>
    <row r="37044" spans="1:13" x14ac:dyDescent="0.2">
      <c r="A37044" s="289"/>
      <c r="I37044"/>
      <c r="J37044"/>
      <c r="L37044" s="33"/>
      <c r="M37044" s="24"/>
    </row>
    <row r="37045" spans="1:13" x14ac:dyDescent="0.2">
      <c r="A37045" s="289"/>
      <c r="I37045"/>
      <c r="J37045"/>
      <c r="L37045" s="33"/>
      <c r="M37045" s="24"/>
    </row>
    <row r="37046" spans="1:13" x14ac:dyDescent="0.2">
      <c r="A37046" s="289"/>
      <c r="I37046"/>
      <c r="J37046"/>
      <c r="L37046" s="33"/>
      <c r="M37046" s="24"/>
    </row>
    <row r="37047" spans="1:13" x14ac:dyDescent="0.2">
      <c r="A37047" s="289"/>
      <c r="I37047"/>
      <c r="J37047"/>
      <c r="L37047" s="33"/>
      <c r="M37047" s="24"/>
    </row>
    <row r="37048" spans="1:13" x14ac:dyDescent="0.2">
      <c r="A37048" s="289"/>
      <c r="I37048"/>
      <c r="J37048"/>
      <c r="L37048" s="33"/>
      <c r="M37048" s="24"/>
    </row>
    <row r="37049" spans="1:13" x14ac:dyDescent="0.2">
      <c r="A37049" s="289"/>
      <c r="I37049"/>
      <c r="J37049"/>
      <c r="L37049" s="33"/>
      <c r="M37049" s="24"/>
    </row>
    <row r="37050" spans="1:13" x14ac:dyDescent="0.2">
      <c r="A37050" s="289"/>
      <c r="I37050"/>
      <c r="J37050"/>
      <c r="L37050" s="33"/>
      <c r="M37050" s="24"/>
    </row>
    <row r="37051" spans="1:13" x14ac:dyDescent="0.2">
      <c r="A37051" s="289"/>
      <c r="I37051"/>
      <c r="J37051"/>
      <c r="L37051" s="33"/>
      <c r="M37051" s="24"/>
    </row>
    <row r="37052" spans="1:13" x14ac:dyDescent="0.2">
      <c r="A37052" s="289"/>
      <c r="I37052"/>
      <c r="J37052"/>
      <c r="L37052" s="33"/>
      <c r="M37052" s="24"/>
    </row>
    <row r="37053" spans="1:13" x14ac:dyDescent="0.2">
      <c r="A37053" s="289"/>
      <c r="I37053"/>
      <c r="J37053"/>
      <c r="L37053" s="33"/>
      <c r="M37053" s="24"/>
    </row>
    <row r="37054" spans="1:13" x14ac:dyDescent="0.2">
      <c r="A37054" s="289"/>
      <c r="I37054"/>
      <c r="J37054"/>
      <c r="L37054" s="33"/>
      <c r="M37054" s="24"/>
    </row>
    <row r="37055" spans="1:13" x14ac:dyDescent="0.2">
      <c r="A37055" s="289"/>
      <c r="I37055"/>
      <c r="J37055"/>
      <c r="L37055" s="33"/>
      <c r="M37055" s="24"/>
    </row>
    <row r="37056" spans="1:13" x14ac:dyDescent="0.2">
      <c r="A37056" s="289"/>
      <c r="I37056"/>
      <c r="J37056"/>
      <c r="L37056" s="33"/>
      <c r="M37056" s="24"/>
    </row>
    <row r="37057" spans="1:13" x14ac:dyDescent="0.2">
      <c r="A37057" s="289"/>
      <c r="I37057"/>
      <c r="J37057"/>
      <c r="L37057" s="33"/>
      <c r="M37057" s="24"/>
    </row>
    <row r="37058" spans="1:13" x14ac:dyDescent="0.2">
      <c r="A37058" s="289"/>
      <c r="I37058"/>
      <c r="J37058"/>
      <c r="L37058" s="33"/>
      <c r="M37058" s="24"/>
    </row>
    <row r="37059" spans="1:13" x14ac:dyDescent="0.2">
      <c r="A37059" s="289"/>
      <c r="I37059"/>
      <c r="J37059"/>
      <c r="L37059" s="33"/>
      <c r="M37059" s="24"/>
    </row>
    <row r="37060" spans="1:13" x14ac:dyDescent="0.2">
      <c r="A37060" s="289"/>
      <c r="I37060"/>
      <c r="J37060"/>
      <c r="L37060" s="33"/>
      <c r="M37060" s="24"/>
    </row>
    <row r="37061" spans="1:13" x14ac:dyDescent="0.2">
      <c r="A37061" s="289"/>
      <c r="I37061"/>
      <c r="J37061"/>
      <c r="L37061" s="33"/>
      <c r="M37061" s="24"/>
    </row>
    <row r="37062" spans="1:13" x14ac:dyDescent="0.2">
      <c r="A37062" s="289"/>
      <c r="I37062"/>
      <c r="J37062"/>
      <c r="L37062" s="33"/>
      <c r="M37062" s="24"/>
    </row>
    <row r="37063" spans="1:13" x14ac:dyDescent="0.2">
      <c r="A37063" s="289"/>
      <c r="I37063"/>
      <c r="J37063"/>
      <c r="L37063" s="33"/>
      <c r="M37063" s="24"/>
    </row>
    <row r="37064" spans="1:13" x14ac:dyDescent="0.2">
      <c r="A37064" s="289"/>
      <c r="I37064"/>
      <c r="J37064"/>
      <c r="L37064" s="33"/>
      <c r="M37064" s="24"/>
    </row>
    <row r="37065" spans="1:13" x14ac:dyDescent="0.2">
      <c r="A37065" s="289"/>
      <c r="I37065"/>
      <c r="J37065"/>
      <c r="L37065" s="33"/>
      <c r="M37065" s="24"/>
    </row>
    <row r="37066" spans="1:13" x14ac:dyDescent="0.2">
      <c r="A37066" s="289"/>
      <c r="I37066"/>
      <c r="J37066"/>
      <c r="L37066" s="33"/>
      <c r="M37066" s="24"/>
    </row>
    <row r="37067" spans="1:13" x14ac:dyDescent="0.2">
      <c r="A37067" s="289"/>
      <c r="I37067"/>
      <c r="J37067"/>
      <c r="L37067" s="33"/>
      <c r="M37067" s="24"/>
    </row>
    <row r="37068" spans="1:13" x14ac:dyDescent="0.2">
      <c r="A37068" s="289"/>
      <c r="I37068"/>
      <c r="J37068"/>
      <c r="L37068" s="33"/>
      <c r="M37068" s="24"/>
    </row>
    <row r="37069" spans="1:13" x14ac:dyDescent="0.2">
      <c r="A37069" s="289"/>
      <c r="I37069"/>
      <c r="J37069"/>
      <c r="L37069" s="33"/>
      <c r="M37069" s="24"/>
    </row>
    <row r="37070" spans="1:13" x14ac:dyDescent="0.2">
      <c r="A37070" s="289"/>
      <c r="I37070"/>
      <c r="J37070"/>
      <c r="L37070" s="33"/>
      <c r="M37070" s="24"/>
    </row>
    <row r="37071" spans="1:13" x14ac:dyDescent="0.2">
      <c r="A37071" s="289"/>
      <c r="I37071"/>
      <c r="J37071"/>
      <c r="L37071" s="33"/>
      <c r="M37071" s="24"/>
    </row>
    <row r="37072" spans="1:13" x14ac:dyDescent="0.2">
      <c r="A37072" s="289"/>
      <c r="I37072"/>
      <c r="J37072"/>
      <c r="L37072" s="33"/>
      <c r="M37072" s="24"/>
    </row>
    <row r="37073" spans="1:13" x14ac:dyDescent="0.2">
      <c r="A37073" s="289"/>
      <c r="I37073"/>
      <c r="J37073"/>
      <c r="L37073" s="33"/>
      <c r="M37073" s="24"/>
    </row>
    <row r="37074" spans="1:13" x14ac:dyDescent="0.2">
      <c r="A37074" s="289"/>
      <c r="I37074"/>
      <c r="J37074"/>
      <c r="L37074" s="33"/>
      <c r="M37074" s="24"/>
    </row>
    <row r="37075" spans="1:13" x14ac:dyDescent="0.2">
      <c r="A37075" s="289"/>
      <c r="I37075"/>
      <c r="J37075"/>
      <c r="L37075" s="33"/>
      <c r="M37075" s="24"/>
    </row>
    <row r="37076" spans="1:13" x14ac:dyDescent="0.2">
      <c r="A37076" s="289"/>
      <c r="I37076"/>
      <c r="J37076"/>
      <c r="L37076" s="33"/>
      <c r="M37076" s="24"/>
    </row>
    <row r="37077" spans="1:13" x14ac:dyDescent="0.2">
      <c r="A37077" s="289"/>
      <c r="I37077"/>
      <c r="J37077"/>
      <c r="L37077" s="33"/>
      <c r="M37077" s="24"/>
    </row>
    <row r="37078" spans="1:13" x14ac:dyDescent="0.2">
      <c r="A37078" s="289"/>
      <c r="I37078"/>
      <c r="J37078"/>
      <c r="L37078" s="33"/>
      <c r="M37078" s="24"/>
    </row>
    <row r="37079" spans="1:13" x14ac:dyDescent="0.2">
      <c r="A37079" s="289"/>
      <c r="I37079"/>
      <c r="J37079"/>
      <c r="L37079" s="33"/>
      <c r="M37079" s="24"/>
    </row>
    <row r="37080" spans="1:13" x14ac:dyDescent="0.2">
      <c r="A37080" s="289"/>
      <c r="I37080"/>
      <c r="J37080"/>
      <c r="L37080" s="33"/>
      <c r="M37080" s="24"/>
    </row>
    <row r="37081" spans="1:13" x14ac:dyDescent="0.2">
      <c r="A37081" s="289"/>
      <c r="I37081"/>
      <c r="J37081"/>
      <c r="L37081" s="33"/>
      <c r="M37081" s="24"/>
    </row>
    <row r="37082" spans="1:13" x14ac:dyDescent="0.2">
      <c r="A37082" s="289"/>
      <c r="I37082"/>
      <c r="J37082"/>
      <c r="L37082" s="33"/>
      <c r="M37082" s="24"/>
    </row>
    <row r="37083" spans="1:13" x14ac:dyDescent="0.2">
      <c r="A37083" s="289"/>
      <c r="I37083"/>
      <c r="J37083"/>
      <c r="L37083" s="33"/>
      <c r="M37083" s="24"/>
    </row>
    <row r="37084" spans="1:13" x14ac:dyDescent="0.2">
      <c r="A37084" s="289"/>
      <c r="I37084"/>
      <c r="J37084"/>
      <c r="L37084" s="33"/>
      <c r="M37084" s="24"/>
    </row>
    <row r="37085" spans="1:13" x14ac:dyDescent="0.2">
      <c r="A37085" s="289"/>
      <c r="I37085"/>
      <c r="J37085"/>
      <c r="L37085" s="33"/>
      <c r="M37085" s="24"/>
    </row>
    <row r="37086" spans="1:13" x14ac:dyDescent="0.2">
      <c r="A37086" s="289"/>
      <c r="I37086"/>
      <c r="J37086"/>
      <c r="L37086" s="33"/>
      <c r="M37086" s="24"/>
    </row>
    <row r="37087" spans="1:13" x14ac:dyDescent="0.2">
      <c r="A37087" s="289"/>
      <c r="I37087"/>
      <c r="J37087"/>
      <c r="L37087" s="33"/>
      <c r="M37087" s="24"/>
    </row>
    <row r="37088" spans="1:13" x14ac:dyDescent="0.2">
      <c r="A37088" s="289"/>
      <c r="I37088"/>
      <c r="J37088"/>
      <c r="L37088" s="33"/>
      <c r="M37088" s="24"/>
    </row>
    <row r="37089" spans="1:13" x14ac:dyDescent="0.2">
      <c r="A37089" s="289"/>
      <c r="I37089"/>
      <c r="J37089"/>
      <c r="L37089" s="33"/>
      <c r="M37089" s="24"/>
    </row>
    <row r="37090" spans="1:13" x14ac:dyDescent="0.2">
      <c r="A37090" s="289"/>
      <c r="I37090"/>
      <c r="J37090"/>
      <c r="L37090" s="33"/>
      <c r="M37090" s="24"/>
    </row>
    <row r="37091" spans="1:13" x14ac:dyDescent="0.2">
      <c r="A37091" s="289"/>
      <c r="I37091"/>
      <c r="J37091"/>
      <c r="L37091" s="33"/>
      <c r="M37091" s="24"/>
    </row>
    <row r="37092" spans="1:13" x14ac:dyDescent="0.2">
      <c r="A37092" s="289"/>
      <c r="I37092"/>
      <c r="J37092"/>
      <c r="L37092" s="33"/>
      <c r="M37092" s="24"/>
    </row>
    <row r="37093" spans="1:13" x14ac:dyDescent="0.2">
      <c r="A37093" s="289"/>
      <c r="I37093"/>
      <c r="J37093"/>
      <c r="L37093" s="33"/>
      <c r="M37093" s="24"/>
    </row>
    <row r="37094" spans="1:13" x14ac:dyDescent="0.2">
      <c r="A37094" s="289"/>
      <c r="I37094"/>
      <c r="J37094"/>
      <c r="L37094" s="33"/>
      <c r="M37094" s="24"/>
    </row>
    <row r="37095" spans="1:13" x14ac:dyDescent="0.2">
      <c r="A37095" s="289"/>
      <c r="I37095"/>
      <c r="J37095"/>
      <c r="L37095" s="33"/>
      <c r="M37095" s="24"/>
    </row>
    <row r="37096" spans="1:13" x14ac:dyDescent="0.2">
      <c r="A37096" s="289"/>
      <c r="I37096"/>
      <c r="J37096"/>
      <c r="L37096" s="33"/>
      <c r="M37096" s="24"/>
    </row>
    <row r="37097" spans="1:13" x14ac:dyDescent="0.2">
      <c r="A37097" s="289"/>
      <c r="I37097"/>
      <c r="J37097"/>
      <c r="L37097" s="33"/>
      <c r="M37097" s="24"/>
    </row>
    <row r="37098" spans="1:13" x14ac:dyDescent="0.2">
      <c r="A37098" s="289"/>
      <c r="I37098"/>
      <c r="J37098"/>
      <c r="L37098" s="33"/>
      <c r="M37098" s="24"/>
    </row>
    <row r="37099" spans="1:13" x14ac:dyDescent="0.2">
      <c r="A37099" s="289"/>
      <c r="I37099"/>
      <c r="J37099"/>
      <c r="L37099" s="33"/>
      <c r="M37099" s="24"/>
    </row>
    <row r="37100" spans="1:13" x14ac:dyDescent="0.2">
      <c r="A37100" s="289"/>
      <c r="I37100"/>
      <c r="J37100"/>
      <c r="L37100" s="33"/>
      <c r="M37100" s="24"/>
    </row>
    <row r="37101" spans="1:13" x14ac:dyDescent="0.2">
      <c r="A37101" s="289"/>
      <c r="I37101"/>
      <c r="J37101"/>
      <c r="L37101" s="33"/>
      <c r="M37101" s="24"/>
    </row>
    <row r="37102" spans="1:13" x14ac:dyDescent="0.2">
      <c r="A37102" s="289"/>
      <c r="I37102"/>
      <c r="J37102"/>
      <c r="L37102" s="33"/>
      <c r="M37102" s="24"/>
    </row>
    <row r="37103" spans="1:13" x14ac:dyDescent="0.2">
      <c r="A37103" s="289"/>
      <c r="I37103"/>
      <c r="J37103"/>
      <c r="L37103" s="33"/>
      <c r="M37103" s="24"/>
    </row>
    <row r="37104" spans="1:13" x14ac:dyDescent="0.2">
      <c r="A37104" s="289"/>
      <c r="I37104"/>
      <c r="J37104"/>
      <c r="L37104" s="33"/>
      <c r="M37104" s="24"/>
    </row>
    <row r="37105" spans="1:13" x14ac:dyDescent="0.2">
      <c r="A37105" s="289"/>
      <c r="I37105"/>
      <c r="J37105"/>
      <c r="L37105" s="33"/>
      <c r="M37105" s="24"/>
    </row>
    <row r="37106" spans="1:13" x14ac:dyDescent="0.2">
      <c r="A37106" s="289"/>
      <c r="I37106"/>
      <c r="J37106"/>
      <c r="L37106" s="33"/>
      <c r="M37106" s="24"/>
    </row>
    <row r="37107" spans="1:13" x14ac:dyDescent="0.2">
      <c r="A37107" s="289"/>
      <c r="I37107"/>
      <c r="J37107"/>
      <c r="L37107" s="33"/>
      <c r="M37107" s="24"/>
    </row>
    <row r="37108" spans="1:13" x14ac:dyDescent="0.2">
      <c r="A37108" s="289"/>
      <c r="I37108"/>
      <c r="J37108"/>
      <c r="L37108" s="33"/>
      <c r="M37108" s="24"/>
    </row>
    <row r="37109" spans="1:13" x14ac:dyDescent="0.2">
      <c r="A37109" s="289"/>
      <c r="I37109"/>
      <c r="J37109"/>
      <c r="L37109" s="33"/>
      <c r="M37109" s="24"/>
    </row>
    <row r="37110" spans="1:13" x14ac:dyDescent="0.2">
      <c r="A37110" s="289"/>
      <c r="I37110"/>
      <c r="J37110"/>
      <c r="L37110" s="33"/>
      <c r="M37110" s="24"/>
    </row>
    <row r="37111" spans="1:13" x14ac:dyDescent="0.2">
      <c r="A37111" s="289"/>
      <c r="I37111"/>
      <c r="J37111"/>
      <c r="L37111" s="33"/>
      <c r="M37111" s="24"/>
    </row>
    <row r="37112" spans="1:13" x14ac:dyDescent="0.2">
      <c r="A37112" s="289"/>
      <c r="I37112"/>
      <c r="J37112"/>
      <c r="L37112" s="33"/>
      <c r="M37112" s="24"/>
    </row>
    <row r="37113" spans="1:13" x14ac:dyDescent="0.2">
      <c r="A37113" s="289"/>
      <c r="I37113"/>
      <c r="J37113"/>
      <c r="L37113" s="33"/>
      <c r="M37113" s="24"/>
    </row>
    <row r="37114" spans="1:13" x14ac:dyDescent="0.2">
      <c r="A37114" s="289"/>
      <c r="I37114"/>
      <c r="J37114"/>
      <c r="L37114" s="33"/>
      <c r="M37114" s="24"/>
    </row>
    <row r="37115" spans="1:13" x14ac:dyDescent="0.2">
      <c r="A37115" s="289"/>
      <c r="I37115"/>
      <c r="J37115"/>
      <c r="L37115" s="33"/>
      <c r="M37115" s="24"/>
    </row>
    <row r="37116" spans="1:13" x14ac:dyDescent="0.2">
      <c r="A37116" s="289"/>
      <c r="I37116"/>
      <c r="J37116"/>
      <c r="L37116" s="33"/>
      <c r="M37116" s="24"/>
    </row>
    <row r="37117" spans="1:13" x14ac:dyDescent="0.2">
      <c r="A37117" s="289"/>
      <c r="I37117"/>
      <c r="J37117"/>
      <c r="L37117" s="33"/>
      <c r="M37117" s="24"/>
    </row>
    <row r="37118" spans="1:13" x14ac:dyDescent="0.2">
      <c r="A37118" s="289"/>
      <c r="I37118"/>
      <c r="J37118"/>
      <c r="L37118" s="33"/>
      <c r="M37118" s="24"/>
    </row>
    <row r="37119" spans="1:13" x14ac:dyDescent="0.2">
      <c r="A37119" s="289"/>
      <c r="I37119"/>
      <c r="J37119"/>
      <c r="L37119" s="33"/>
      <c r="M37119" s="24"/>
    </row>
    <row r="37120" spans="1:13" x14ac:dyDescent="0.2">
      <c r="A37120" s="289"/>
      <c r="I37120"/>
      <c r="J37120"/>
      <c r="L37120" s="33"/>
      <c r="M37120" s="24"/>
    </row>
    <row r="37121" spans="1:13" x14ac:dyDescent="0.2">
      <c r="A37121" s="289"/>
      <c r="I37121"/>
      <c r="J37121"/>
      <c r="L37121" s="33"/>
      <c r="M37121" s="24"/>
    </row>
    <row r="37122" spans="1:13" x14ac:dyDescent="0.2">
      <c r="A37122" s="289"/>
      <c r="I37122"/>
      <c r="J37122"/>
      <c r="L37122" s="33"/>
      <c r="M37122" s="24"/>
    </row>
    <row r="37123" spans="1:13" x14ac:dyDescent="0.2">
      <c r="A37123" s="289"/>
      <c r="I37123"/>
      <c r="J37123"/>
      <c r="L37123" s="33"/>
      <c r="M37123" s="24"/>
    </row>
    <row r="37124" spans="1:13" x14ac:dyDescent="0.2">
      <c r="A37124" s="289"/>
      <c r="I37124"/>
      <c r="J37124"/>
      <c r="L37124" s="33"/>
      <c r="M37124" s="24"/>
    </row>
    <row r="37125" spans="1:13" x14ac:dyDescent="0.2">
      <c r="A37125" s="289"/>
      <c r="I37125"/>
      <c r="J37125"/>
      <c r="L37125" s="33"/>
      <c r="M37125" s="24"/>
    </row>
    <row r="37126" spans="1:13" x14ac:dyDescent="0.2">
      <c r="A37126" s="289"/>
      <c r="I37126"/>
      <c r="J37126"/>
      <c r="L37126" s="33"/>
      <c r="M37126" s="24"/>
    </row>
    <row r="37127" spans="1:13" x14ac:dyDescent="0.2">
      <c r="A37127" s="289"/>
      <c r="I37127"/>
      <c r="J37127"/>
      <c r="L37127" s="33"/>
      <c r="M37127" s="24"/>
    </row>
    <row r="37128" spans="1:13" x14ac:dyDescent="0.2">
      <c r="A37128" s="289"/>
      <c r="I37128"/>
      <c r="J37128"/>
      <c r="L37128" s="33"/>
      <c r="M37128" s="24"/>
    </row>
    <row r="37129" spans="1:13" x14ac:dyDescent="0.2">
      <c r="A37129" s="289"/>
      <c r="I37129"/>
      <c r="J37129"/>
      <c r="L37129" s="33"/>
      <c r="M37129" s="24"/>
    </row>
    <row r="37130" spans="1:13" x14ac:dyDescent="0.2">
      <c r="A37130" s="289"/>
      <c r="I37130"/>
      <c r="J37130"/>
      <c r="L37130" s="33"/>
      <c r="M37130" s="24"/>
    </row>
    <row r="37131" spans="1:13" x14ac:dyDescent="0.2">
      <c r="A37131" s="289"/>
      <c r="I37131"/>
      <c r="J37131"/>
      <c r="L37131" s="33"/>
      <c r="M37131" s="24"/>
    </row>
    <row r="37132" spans="1:13" x14ac:dyDescent="0.2">
      <c r="A37132" s="289"/>
      <c r="I37132"/>
      <c r="J37132"/>
      <c r="L37132" s="33"/>
      <c r="M37132" s="24"/>
    </row>
    <row r="37133" spans="1:13" x14ac:dyDescent="0.2">
      <c r="A37133" s="289"/>
      <c r="I37133"/>
      <c r="J37133"/>
      <c r="L37133" s="33"/>
      <c r="M37133" s="24"/>
    </row>
    <row r="37134" spans="1:13" x14ac:dyDescent="0.2">
      <c r="A37134" s="289"/>
      <c r="I37134"/>
      <c r="J37134"/>
      <c r="L37134" s="33"/>
      <c r="M37134" s="24"/>
    </row>
    <row r="37135" spans="1:13" x14ac:dyDescent="0.2">
      <c r="A37135" s="289"/>
      <c r="I37135"/>
      <c r="J37135"/>
      <c r="L37135" s="33"/>
      <c r="M37135" s="24"/>
    </row>
    <row r="37136" spans="1:13" x14ac:dyDescent="0.2">
      <c r="A37136" s="289"/>
      <c r="I37136"/>
      <c r="J37136"/>
      <c r="L37136" s="33"/>
      <c r="M37136" s="24"/>
    </row>
    <row r="37137" spans="1:13" x14ac:dyDescent="0.2">
      <c r="A37137" s="289"/>
      <c r="I37137"/>
      <c r="J37137"/>
      <c r="L37137" s="33"/>
      <c r="M37137" s="24"/>
    </row>
    <row r="37138" spans="1:13" x14ac:dyDescent="0.2">
      <c r="A37138" s="289"/>
      <c r="I37138"/>
      <c r="J37138"/>
      <c r="L37138" s="33"/>
      <c r="M37138" s="24"/>
    </row>
    <row r="37139" spans="1:13" x14ac:dyDescent="0.2">
      <c r="A37139" s="289"/>
      <c r="I37139"/>
      <c r="J37139"/>
      <c r="L37139" s="33"/>
      <c r="M37139" s="24"/>
    </row>
    <row r="37140" spans="1:13" x14ac:dyDescent="0.2">
      <c r="A37140" s="289"/>
      <c r="I37140"/>
      <c r="J37140"/>
      <c r="L37140" s="33"/>
      <c r="M37140" s="24"/>
    </row>
    <row r="37141" spans="1:13" x14ac:dyDescent="0.2">
      <c r="A37141" s="289"/>
      <c r="I37141"/>
      <c r="J37141"/>
      <c r="L37141" s="33"/>
      <c r="M37141" s="24"/>
    </row>
    <row r="37142" spans="1:13" x14ac:dyDescent="0.2">
      <c r="A37142" s="289"/>
      <c r="I37142"/>
      <c r="J37142"/>
      <c r="L37142" s="33"/>
      <c r="M37142" s="24"/>
    </row>
    <row r="37143" spans="1:13" x14ac:dyDescent="0.2">
      <c r="A37143" s="289"/>
      <c r="I37143"/>
      <c r="J37143"/>
      <c r="L37143" s="33"/>
      <c r="M37143" s="24"/>
    </row>
    <row r="37144" spans="1:13" x14ac:dyDescent="0.2">
      <c r="A37144" s="289"/>
      <c r="I37144"/>
      <c r="J37144"/>
      <c r="L37144" s="33"/>
      <c r="M37144" s="24"/>
    </row>
    <row r="37145" spans="1:13" x14ac:dyDescent="0.2">
      <c r="A37145" s="289"/>
      <c r="I37145"/>
      <c r="J37145"/>
      <c r="L37145" s="33"/>
      <c r="M37145" s="24"/>
    </row>
    <row r="37146" spans="1:13" x14ac:dyDescent="0.2">
      <c r="A37146" s="289"/>
      <c r="I37146"/>
      <c r="J37146"/>
      <c r="L37146" s="33"/>
      <c r="M37146" s="24"/>
    </row>
    <row r="37147" spans="1:13" x14ac:dyDescent="0.2">
      <c r="A37147" s="289"/>
      <c r="I37147"/>
      <c r="J37147"/>
      <c r="L37147" s="33"/>
      <c r="M37147" s="24"/>
    </row>
    <row r="37148" spans="1:13" x14ac:dyDescent="0.2">
      <c r="A37148" s="289"/>
      <c r="I37148"/>
      <c r="J37148"/>
      <c r="L37148" s="33"/>
      <c r="M37148" s="24"/>
    </row>
    <row r="37149" spans="1:13" x14ac:dyDescent="0.2">
      <c r="A37149" s="289"/>
      <c r="I37149"/>
      <c r="J37149"/>
      <c r="L37149" s="33"/>
      <c r="M37149" s="24"/>
    </row>
    <row r="37150" spans="1:13" x14ac:dyDescent="0.2">
      <c r="A37150" s="289"/>
      <c r="I37150"/>
      <c r="J37150"/>
      <c r="L37150" s="33"/>
      <c r="M37150" s="24"/>
    </row>
    <row r="37151" spans="1:13" x14ac:dyDescent="0.2">
      <c r="A37151" s="289"/>
      <c r="I37151"/>
      <c r="J37151"/>
      <c r="L37151" s="33"/>
      <c r="M37151" s="24"/>
    </row>
    <row r="37152" spans="1:13" x14ac:dyDescent="0.2">
      <c r="A37152" s="289"/>
      <c r="I37152"/>
      <c r="J37152"/>
      <c r="L37152" s="33"/>
      <c r="M37152" s="24"/>
    </row>
    <row r="37153" spans="1:13" x14ac:dyDescent="0.2">
      <c r="A37153" s="289"/>
      <c r="I37153"/>
      <c r="J37153"/>
      <c r="L37153" s="33"/>
      <c r="M37153" s="24"/>
    </row>
    <row r="37154" spans="1:13" x14ac:dyDescent="0.2">
      <c r="A37154" s="289"/>
      <c r="I37154"/>
      <c r="J37154"/>
      <c r="L37154" s="33"/>
      <c r="M37154" s="24"/>
    </row>
    <row r="37155" spans="1:13" x14ac:dyDescent="0.2">
      <c r="A37155" s="289"/>
      <c r="I37155"/>
      <c r="J37155"/>
      <c r="L37155" s="33"/>
      <c r="M37155" s="24"/>
    </row>
    <row r="37156" spans="1:13" x14ac:dyDescent="0.2">
      <c r="A37156" s="289"/>
      <c r="I37156"/>
      <c r="J37156"/>
      <c r="L37156" s="33"/>
      <c r="M37156" s="24"/>
    </row>
    <row r="37157" spans="1:13" x14ac:dyDescent="0.2">
      <c r="A37157" s="289"/>
      <c r="I37157"/>
      <c r="J37157"/>
      <c r="L37157" s="33"/>
      <c r="M37157" s="24"/>
    </row>
    <row r="37158" spans="1:13" x14ac:dyDescent="0.2">
      <c r="A37158" s="289"/>
      <c r="I37158"/>
      <c r="J37158"/>
      <c r="L37158" s="33"/>
      <c r="M37158" s="24"/>
    </row>
    <row r="37159" spans="1:13" x14ac:dyDescent="0.2">
      <c r="A37159" s="289"/>
      <c r="I37159"/>
      <c r="J37159"/>
      <c r="L37159" s="33"/>
      <c r="M37159" s="24"/>
    </row>
    <row r="37160" spans="1:13" x14ac:dyDescent="0.2">
      <c r="A37160" s="289"/>
      <c r="I37160"/>
      <c r="J37160"/>
      <c r="L37160" s="33"/>
      <c r="M37160" s="24"/>
    </row>
    <row r="37161" spans="1:13" x14ac:dyDescent="0.2">
      <c r="A37161" s="289"/>
      <c r="I37161"/>
      <c r="J37161"/>
      <c r="L37161" s="33"/>
      <c r="M37161" s="24"/>
    </row>
    <row r="37162" spans="1:13" x14ac:dyDescent="0.2">
      <c r="A37162" s="289"/>
      <c r="I37162"/>
      <c r="J37162"/>
      <c r="L37162" s="33"/>
      <c r="M37162" s="24"/>
    </row>
    <row r="37163" spans="1:13" x14ac:dyDescent="0.2">
      <c r="A37163" s="289"/>
      <c r="I37163"/>
      <c r="J37163"/>
      <c r="L37163" s="33"/>
      <c r="M37163" s="24"/>
    </row>
    <row r="37164" spans="1:13" x14ac:dyDescent="0.2">
      <c r="A37164" s="289"/>
      <c r="I37164"/>
      <c r="J37164"/>
      <c r="L37164" s="33"/>
      <c r="M37164" s="24"/>
    </row>
    <row r="37165" spans="1:13" x14ac:dyDescent="0.2">
      <c r="A37165" s="289"/>
      <c r="I37165"/>
      <c r="J37165"/>
      <c r="L37165" s="33"/>
      <c r="M37165" s="24"/>
    </row>
    <row r="37166" spans="1:13" x14ac:dyDescent="0.2">
      <c r="A37166" s="289"/>
      <c r="I37166"/>
      <c r="J37166"/>
      <c r="L37166" s="33"/>
      <c r="M37166" s="24"/>
    </row>
    <row r="37167" spans="1:13" x14ac:dyDescent="0.2">
      <c r="A37167" s="289"/>
      <c r="I37167"/>
      <c r="J37167"/>
      <c r="L37167" s="33"/>
      <c r="M37167" s="24"/>
    </row>
    <row r="37168" spans="1:13" x14ac:dyDescent="0.2">
      <c r="A37168" s="289"/>
      <c r="I37168"/>
      <c r="J37168"/>
      <c r="L37168" s="33"/>
      <c r="M37168" s="24"/>
    </row>
    <row r="37169" spans="1:13" x14ac:dyDescent="0.2">
      <c r="A37169" s="289"/>
      <c r="I37169"/>
      <c r="J37169"/>
      <c r="L37169" s="33"/>
      <c r="M37169" s="24"/>
    </row>
    <row r="37170" spans="1:13" x14ac:dyDescent="0.2">
      <c r="A37170" s="289"/>
      <c r="I37170"/>
      <c r="J37170"/>
      <c r="L37170" s="33"/>
      <c r="M37170" s="24"/>
    </row>
    <row r="37171" spans="1:13" x14ac:dyDescent="0.2">
      <c r="A37171" s="289"/>
      <c r="I37171"/>
      <c r="J37171"/>
      <c r="L37171" s="33"/>
      <c r="M37171" s="24"/>
    </row>
    <row r="37172" spans="1:13" x14ac:dyDescent="0.2">
      <c r="A37172" s="289"/>
      <c r="I37172"/>
      <c r="J37172"/>
      <c r="L37172" s="33"/>
      <c r="M37172" s="24"/>
    </row>
    <row r="37173" spans="1:13" x14ac:dyDescent="0.2">
      <c r="A37173" s="289"/>
      <c r="I37173"/>
      <c r="J37173"/>
      <c r="L37173" s="33"/>
      <c r="M37173" s="24"/>
    </row>
    <row r="37174" spans="1:13" x14ac:dyDescent="0.2">
      <c r="A37174" s="289"/>
      <c r="I37174"/>
      <c r="J37174"/>
      <c r="L37174" s="33"/>
      <c r="M37174" s="24"/>
    </row>
    <row r="37175" spans="1:13" x14ac:dyDescent="0.2">
      <c r="A37175" s="289"/>
      <c r="I37175"/>
      <c r="J37175"/>
      <c r="L37175" s="33"/>
      <c r="M37175" s="24"/>
    </row>
    <row r="37176" spans="1:13" x14ac:dyDescent="0.2">
      <c r="A37176" s="289"/>
      <c r="I37176"/>
      <c r="J37176"/>
      <c r="L37176" s="33"/>
      <c r="M37176" s="24"/>
    </row>
    <row r="37177" spans="1:13" x14ac:dyDescent="0.2">
      <c r="A37177" s="289"/>
      <c r="I37177"/>
      <c r="J37177"/>
      <c r="L37177" s="33"/>
      <c r="M37177" s="24"/>
    </row>
    <row r="37178" spans="1:13" x14ac:dyDescent="0.2">
      <c r="A37178" s="289"/>
      <c r="I37178"/>
      <c r="J37178"/>
      <c r="L37178" s="33"/>
      <c r="M37178" s="24"/>
    </row>
    <row r="37179" spans="1:13" x14ac:dyDescent="0.2">
      <c r="A37179" s="289"/>
      <c r="I37179"/>
      <c r="J37179"/>
      <c r="L37179" s="33"/>
      <c r="M37179" s="24"/>
    </row>
    <row r="37180" spans="1:13" x14ac:dyDescent="0.2">
      <c r="A37180" s="289"/>
      <c r="I37180"/>
      <c r="J37180"/>
      <c r="L37180" s="33"/>
      <c r="M37180" s="24"/>
    </row>
    <row r="37181" spans="1:13" x14ac:dyDescent="0.2">
      <c r="A37181" s="289"/>
      <c r="I37181"/>
      <c r="J37181"/>
      <c r="L37181" s="33"/>
      <c r="M37181" s="24"/>
    </row>
    <row r="37182" spans="1:13" x14ac:dyDescent="0.2">
      <c r="A37182" s="289"/>
      <c r="I37182"/>
      <c r="J37182"/>
      <c r="L37182" s="33"/>
      <c r="M37182" s="24"/>
    </row>
    <row r="37183" spans="1:13" x14ac:dyDescent="0.2">
      <c r="A37183" s="289"/>
      <c r="I37183"/>
      <c r="J37183"/>
      <c r="L37183" s="33"/>
      <c r="M37183" s="24"/>
    </row>
    <row r="37184" spans="1:13" x14ac:dyDescent="0.2">
      <c r="A37184" s="289"/>
      <c r="I37184"/>
      <c r="J37184"/>
      <c r="L37184" s="33"/>
      <c r="M37184" s="24"/>
    </row>
    <row r="37185" spans="1:13" x14ac:dyDescent="0.2">
      <c r="A37185" s="289"/>
      <c r="I37185"/>
      <c r="J37185"/>
      <c r="L37185" s="33"/>
      <c r="M37185" s="24"/>
    </row>
    <row r="37186" spans="1:13" x14ac:dyDescent="0.2">
      <c r="A37186" s="289"/>
      <c r="I37186"/>
      <c r="J37186"/>
      <c r="L37186" s="33"/>
      <c r="M37186" s="24"/>
    </row>
    <row r="37187" spans="1:13" x14ac:dyDescent="0.2">
      <c r="A37187" s="289"/>
      <c r="I37187"/>
      <c r="J37187"/>
      <c r="L37187" s="33"/>
      <c r="M37187" s="24"/>
    </row>
    <row r="37188" spans="1:13" x14ac:dyDescent="0.2">
      <c r="A37188" s="289"/>
      <c r="I37188"/>
      <c r="J37188"/>
      <c r="L37188" s="33"/>
      <c r="M37188" s="24"/>
    </row>
    <row r="37189" spans="1:13" x14ac:dyDescent="0.2">
      <c r="A37189" s="289"/>
      <c r="I37189"/>
      <c r="J37189"/>
      <c r="L37189" s="33"/>
      <c r="M37189" s="24"/>
    </row>
    <row r="37190" spans="1:13" x14ac:dyDescent="0.2">
      <c r="A37190" s="289"/>
      <c r="I37190"/>
      <c r="J37190"/>
      <c r="L37190" s="33"/>
      <c r="M37190" s="24"/>
    </row>
    <row r="37191" spans="1:13" x14ac:dyDescent="0.2">
      <c r="A37191" s="289"/>
      <c r="I37191"/>
      <c r="J37191"/>
      <c r="L37191" s="33"/>
      <c r="M37191" s="24"/>
    </row>
    <row r="37192" spans="1:13" x14ac:dyDescent="0.2">
      <c r="A37192" s="289"/>
      <c r="I37192"/>
      <c r="J37192"/>
      <c r="L37192" s="33"/>
      <c r="M37192" s="24"/>
    </row>
    <row r="37193" spans="1:13" x14ac:dyDescent="0.2">
      <c r="A37193" s="289"/>
      <c r="I37193"/>
      <c r="J37193"/>
      <c r="L37193" s="33"/>
      <c r="M37193" s="24"/>
    </row>
    <row r="37194" spans="1:13" x14ac:dyDescent="0.2">
      <c r="A37194" s="289"/>
      <c r="I37194"/>
      <c r="J37194"/>
      <c r="L37194" s="33"/>
      <c r="M37194" s="24"/>
    </row>
    <row r="37195" spans="1:13" x14ac:dyDescent="0.2">
      <c r="A37195" s="289"/>
      <c r="I37195"/>
      <c r="J37195"/>
      <c r="L37195" s="33"/>
      <c r="M37195" s="24"/>
    </row>
    <row r="37196" spans="1:13" x14ac:dyDescent="0.2">
      <c r="A37196" s="289"/>
      <c r="I37196"/>
      <c r="J37196"/>
      <c r="L37196" s="33"/>
      <c r="M37196" s="24"/>
    </row>
    <row r="37197" spans="1:13" x14ac:dyDescent="0.2">
      <c r="A37197" s="289"/>
      <c r="I37197"/>
      <c r="J37197"/>
      <c r="L37197" s="33"/>
      <c r="M37197" s="24"/>
    </row>
    <row r="37198" spans="1:13" x14ac:dyDescent="0.2">
      <c r="A37198" s="289"/>
      <c r="I37198"/>
      <c r="J37198"/>
      <c r="L37198" s="33"/>
      <c r="M37198" s="24"/>
    </row>
    <row r="37199" spans="1:13" x14ac:dyDescent="0.2">
      <c r="A37199" s="289"/>
      <c r="I37199"/>
      <c r="J37199"/>
      <c r="L37199" s="33"/>
      <c r="M37199" s="24"/>
    </row>
    <row r="37200" spans="1:13" x14ac:dyDescent="0.2">
      <c r="A37200" s="289"/>
      <c r="I37200"/>
      <c r="J37200"/>
      <c r="L37200" s="33"/>
      <c r="M37200" s="24"/>
    </row>
    <row r="37201" spans="1:13" x14ac:dyDescent="0.2">
      <c r="A37201" s="289"/>
      <c r="I37201"/>
      <c r="J37201"/>
      <c r="L37201" s="33"/>
      <c r="M37201" s="24"/>
    </row>
    <row r="37202" spans="1:13" x14ac:dyDescent="0.2">
      <c r="A37202" s="289"/>
      <c r="I37202"/>
      <c r="J37202"/>
      <c r="L37202" s="33"/>
      <c r="M37202" s="24"/>
    </row>
    <row r="37203" spans="1:13" x14ac:dyDescent="0.2">
      <c r="A37203" s="289"/>
      <c r="I37203"/>
      <c r="J37203"/>
      <c r="L37203" s="33"/>
      <c r="M37203" s="24"/>
    </row>
    <row r="37204" spans="1:13" x14ac:dyDescent="0.2">
      <c r="A37204" s="289"/>
      <c r="I37204"/>
      <c r="J37204"/>
      <c r="L37204" s="33"/>
      <c r="M37204" s="24"/>
    </row>
    <row r="37205" spans="1:13" x14ac:dyDescent="0.2">
      <c r="A37205" s="289"/>
      <c r="I37205"/>
      <c r="J37205"/>
      <c r="L37205" s="33"/>
      <c r="M37205" s="24"/>
    </row>
    <row r="37206" spans="1:13" x14ac:dyDescent="0.2">
      <c r="A37206" s="289"/>
      <c r="I37206"/>
      <c r="J37206"/>
      <c r="L37206" s="33"/>
      <c r="M37206" s="24"/>
    </row>
    <row r="37207" spans="1:13" x14ac:dyDescent="0.2">
      <c r="A37207" s="289"/>
      <c r="I37207"/>
      <c r="J37207"/>
      <c r="L37207" s="33"/>
      <c r="M37207" s="24"/>
    </row>
    <row r="37208" spans="1:13" x14ac:dyDescent="0.2">
      <c r="A37208" s="289"/>
      <c r="I37208"/>
      <c r="J37208"/>
      <c r="L37208" s="33"/>
      <c r="M37208" s="24"/>
    </row>
    <row r="37209" spans="1:13" x14ac:dyDescent="0.2">
      <c r="A37209" s="289"/>
      <c r="I37209"/>
      <c r="J37209"/>
      <c r="L37209" s="33"/>
      <c r="M37209" s="24"/>
    </row>
    <row r="37210" spans="1:13" x14ac:dyDescent="0.2">
      <c r="A37210" s="289"/>
      <c r="I37210"/>
      <c r="J37210"/>
      <c r="L37210" s="33"/>
      <c r="M37210" s="24"/>
    </row>
    <row r="37211" spans="1:13" x14ac:dyDescent="0.2">
      <c r="A37211" s="289"/>
      <c r="I37211"/>
      <c r="J37211"/>
      <c r="L37211" s="33"/>
      <c r="M37211" s="24"/>
    </row>
    <row r="37212" spans="1:13" x14ac:dyDescent="0.2">
      <c r="A37212" s="289"/>
      <c r="I37212"/>
      <c r="J37212"/>
      <c r="L37212" s="33"/>
      <c r="M37212" s="24"/>
    </row>
    <row r="37213" spans="1:13" x14ac:dyDescent="0.2">
      <c r="A37213" s="289"/>
      <c r="I37213"/>
      <c r="J37213"/>
      <c r="L37213" s="33"/>
      <c r="M37213" s="24"/>
    </row>
    <row r="37214" spans="1:13" x14ac:dyDescent="0.2">
      <c r="A37214" s="289"/>
      <c r="I37214"/>
      <c r="J37214"/>
      <c r="L37214" s="33"/>
      <c r="M37214" s="24"/>
    </row>
    <row r="37215" spans="1:13" x14ac:dyDescent="0.2">
      <c r="A37215" s="289"/>
      <c r="I37215"/>
      <c r="J37215"/>
      <c r="L37215" s="33"/>
      <c r="M37215" s="24"/>
    </row>
    <row r="37216" spans="1:13" x14ac:dyDescent="0.2">
      <c r="A37216" s="289"/>
      <c r="I37216"/>
      <c r="J37216"/>
      <c r="L37216" s="33"/>
      <c r="M37216" s="24"/>
    </row>
    <row r="37217" spans="1:13" x14ac:dyDescent="0.2">
      <c r="A37217" s="289"/>
      <c r="I37217"/>
      <c r="J37217"/>
      <c r="L37217" s="33"/>
      <c r="M37217" s="24"/>
    </row>
    <row r="37218" spans="1:13" x14ac:dyDescent="0.2">
      <c r="A37218" s="289"/>
      <c r="I37218"/>
      <c r="J37218"/>
      <c r="L37218" s="33"/>
      <c r="M37218" s="24"/>
    </row>
    <row r="37219" spans="1:13" x14ac:dyDescent="0.2">
      <c r="A37219" s="289"/>
      <c r="I37219"/>
      <c r="J37219"/>
      <c r="L37219" s="33"/>
      <c r="M37219" s="24"/>
    </row>
    <row r="37220" spans="1:13" x14ac:dyDescent="0.2">
      <c r="A37220" s="289"/>
      <c r="I37220"/>
      <c r="J37220"/>
      <c r="L37220" s="33"/>
      <c r="M37220" s="24"/>
    </row>
    <row r="37221" spans="1:13" x14ac:dyDescent="0.2">
      <c r="A37221" s="289"/>
      <c r="I37221"/>
      <c r="J37221"/>
      <c r="L37221" s="33"/>
      <c r="M37221" s="24"/>
    </row>
    <row r="37222" spans="1:13" x14ac:dyDescent="0.2">
      <c r="A37222" s="289"/>
      <c r="I37222"/>
      <c r="J37222"/>
      <c r="L37222" s="33"/>
      <c r="M37222" s="24"/>
    </row>
    <row r="37223" spans="1:13" x14ac:dyDescent="0.2">
      <c r="A37223" s="289"/>
      <c r="I37223"/>
      <c r="J37223"/>
      <c r="L37223" s="33"/>
      <c r="M37223" s="24"/>
    </row>
    <row r="37224" spans="1:13" x14ac:dyDescent="0.2">
      <c r="A37224" s="289"/>
      <c r="I37224"/>
      <c r="J37224"/>
      <c r="L37224" s="33"/>
      <c r="M37224" s="24"/>
    </row>
    <row r="37225" spans="1:13" x14ac:dyDescent="0.2">
      <c r="A37225" s="289"/>
      <c r="I37225"/>
      <c r="J37225"/>
      <c r="L37225" s="33"/>
      <c r="M37225" s="24"/>
    </row>
    <row r="37226" spans="1:13" x14ac:dyDescent="0.2">
      <c r="A37226" s="289"/>
      <c r="I37226"/>
      <c r="J37226"/>
      <c r="L37226" s="33"/>
      <c r="M37226" s="24"/>
    </row>
    <row r="37227" spans="1:13" x14ac:dyDescent="0.2">
      <c r="A37227" s="289"/>
      <c r="I37227"/>
      <c r="J37227"/>
      <c r="L37227" s="33"/>
      <c r="M37227" s="24"/>
    </row>
    <row r="37228" spans="1:13" x14ac:dyDescent="0.2">
      <c r="A37228" s="289"/>
      <c r="I37228"/>
      <c r="J37228"/>
      <c r="L37228" s="33"/>
      <c r="M37228" s="24"/>
    </row>
    <row r="37229" spans="1:13" x14ac:dyDescent="0.2">
      <c r="A37229" s="289"/>
      <c r="I37229"/>
      <c r="J37229"/>
      <c r="L37229" s="33"/>
      <c r="M37229" s="24"/>
    </row>
    <row r="37230" spans="1:13" x14ac:dyDescent="0.2">
      <c r="A37230" s="289"/>
      <c r="I37230"/>
      <c r="J37230"/>
      <c r="L37230" s="33"/>
      <c r="M37230" s="24"/>
    </row>
    <row r="37231" spans="1:13" x14ac:dyDescent="0.2">
      <c r="A37231" s="289"/>
      <c r="I37231"/>
      <c r="J37231"/>
      <c r="L37231" s="33"/>
      <c r="M37231" s="24"/>
    </row>
    <row r="37232" spans="1:13" x14ac:dyDescent="0.2">
      <c r="A37232" s="289"/>
      <c r="I37232"/>
      <c r="J37232"/>
      <c r="L37232" s="33"/>
      <c r="M37232" s="24"/>
    </row>
    <row r="37233" spans="1:13" x14ac:dyDescent="0.2">
      <c r="A37233" s="289"/>
      <c r="I37233"/>
      <c r="J37233"/>
      <c r="L37233" s="33"/>
      <c r="M37233" s="24"/>
    </row>
    <row r="37234" spans="1:13" x14ac:dyDescent="0.2">
      <c r="A37234" s="289"/>
      <c r="I37234"/>
      <c r="J37234"/>
      <c r="L37234" s="33"/>
      <c r="M37234" s="24"/>
    </row>
    <row r="37235" spans="1:13" x14ac:dyDescent="0.2">
      <c r="A37235" s="289"/>
      <c r="I37235"/>
      <c r="J37235"/>
      <c r="L37235" s="33"/>
      <c r="M37235" s="24"/>
    </row>
    <row r="37236" spans="1:13" x14ac:dyDescent="0.2">
      <c r="A37236" s="289"/>
      <c r="I37236"/>
      <c r="J37236"/>
      <c r="L37236" s="33"/>
      <c r="M37236" s="24"/>
    </row>
    <row r="37237" spans="1:13" x14ac:dyDescent="0.2">
      <c r="A37237" s="289"/>
      <c r="I37237"/>
      <c r="J37237"/>
      <c r="L37237" s="33"/>
      <c r="M37237" s="24"/>
    </row>
    <row r="37238" spans="1:13" x14ac:dyDescent="0.2">
      <c r="A37238" s="289"/>
      <c r="I37238"/>
      <c r="J37238"/>
      <c r="L37238" s="33"/>
      <c r="M37238" s="24"/>
    </row>
    <row r="37239" spans="1:13" x14ac:dyDescent="0.2">
      <c r="A37239" s="289"/>
      <c r="I37239"/>
      <c r="J37239"/>
      <c r="L37239" s="33"/>
      <c r="M37239" s="24"/>
    </row>
    <row r="37240" spans="1:13" x14ac:dyDescent="0.2">
      <c r="A37240" s="289"/>
      <c r="I37240"/>
      <c r="J37240"/>
      <c r="L37240" s="33"/>
      <c r="M37240" s="24"/>
    </row>
    <row r="37241" spans="1:13" x14ac:dyDescent="0.2">
      <c r="A37241" s="289"/>
      <c r="I37241"/>
      <c r="J37241"/>
      <c r="L37241" s="33"/>
      <c r="M37241" s="24"/>
    </row>
    <row r="37242" spans="1:13" x14ac:dyDescent="0.2">
      <c r="A37242" s="289"/>
      <c r="I37242"/>
      <c r="J37242"/>
      <c r="L37242" s="33"/>
      <c r="M37242" s="24"/>
    </row>
    <row r="37243" spans="1:13" x14ac:dyDescent="0.2">
      <c r="A37243" s="289"/>
      <c r="I37243"/>
      <c r="J37243"/>
      <c r="L37243" s="33"/>
      <c r="M37243" s="24"/>
    </row>
    <row r="37244" spans="1:13" x14ac:dyDescent="0.2">
      <c r="A37244" s="289"/>
      <c r="I37244"/>
      <c r="J37244"/>
      <c r="L37244" s="33"/>
      <c r="M37244" s="24"/>
    </row>
    <row r="37245" spans="1:13" x14ac:dyDescent="0.2">
      <c r="A37245" s="289"/>
      <c r="I37245"/>
      <c r="J37245"/>
      <c r="L37245" s="33"/>
      <c r="M37245" s="24"/>
    </row>
    <row r="37246" spans="1:13" x14ac:dyDescent="0.2">
      <c r="A37246" s="289"/>
      <c r="I37246"/>
      <c r="J37246"/>
      <c r="L37246" s="33"/>
      <c r="M37246" s="24"/>
    </row>
    <row r="37247" spans="1:13" x14ac:dyDescent="0.2">
      <c r="A37247" s="289"/>
      <c r="I37247"/>
      <c r="J37247"/>
      <c r="L37247" s="33"/>
      <c r="M37247" s="24"/>
    </row>
    <row r="37248" spans="1:13" x14ac:dyDescent="0.2">
      <c r="A37248" s="289"/>
      <c r="I37248"/>
      <c r="J37248"/>
      <c r="L37248" s="33"/>
      <c r="M37248" s="24"/>
    </row>
    <row r="37249" spans="1:13" x14ac:dyDescent="0.2">
      <c r="A37249" s="289"/>
      <c r="I37249"/>
      <c r="J37249"/>
      <c r="L37249" s="33"/>
      <c r="M37249" s="24"/>
    </row>
    <row r="37250" spans="1:13" x14ac:dyDescent="0.2">
      <c r="A37250" s="289"/>
      <c r="I37250"/>
      <c r="J37250"/>
      <c r="L37250" s="33"/>
      <c r="M37250" s="24"/>
    </row>
    <row r="37251" spans="1:13" x14ac:dyDescent="0.2">
      <c r="A37251" s="289"/>
      <c r="I37251"/>
      <c r="J37251"/>
      <c r="L37251" s="33"/>
      <c r="M37251" s="24"/>
    </row>
    <row r="37252" spans="1:13" x14ac:dyDescent="0.2">
      <c r="A37252" s="289"/>
      <c r="I37252"/>
      <c r="J37252"/>
      <c r="L37252" s="33"/>
      <c r="M37252" s="24"/>
    </row>
    <row r="37253" spans="1:13" x14ac:dyDescent="0.2">
      <c r="A37253" s="289"/>
      <c r="I37253"/>
      <c r="J37253"/>
      <c r="L37253" s="33"/>
      <c r="M37253" s="24"/>
    </row>
    <row r="37254" spans="1:13" x14ac:dyDescent="0.2">
      <c r="A37254" s="289"/>
      <c r="I37254"/>
      <c r="J37254"/>
      <c r="L37254" s="33"/>
      <c r="M37254" s="24"/>
    </row>
    <row r="37255" spans="1:13" x14ac:dyDescent="0.2">
      <c r="A37255" s="289"/>
      <c r="I37255"/>
      <c r="J37255"/>
      <c r="L37255" s="33"/>
      <c r="M37255" s="24"/>
    </row>
    <row r="37256" spans="1:13" x14ac:dyDescent="0.2">
      <c r="A37256" s="289"/>
      <c r="I37256"/>
      <c r="J37256"/>
      <c r="L37256" s="33"/>
      <c r="M37256" s="24"/>
    </row>
    <row r="37257" spans="1:13" x14ac:dyDescent="0.2">
      <c r="A37257" s="289"/>
      <c r="I37257"/>
      <c r="J37257"/>
      <c r="L37257" s="33"/>
      <c r="M37257" s="24"/>
    </row>
    <row r="37258" spans="1:13" x14ac:dyDescent="0.2">
      <c r="A37258" s="289"/>
      <c r="I37258"/>
      <c r="J37258"/>
      <c r="L37258" s="33"/>
      <c r="M37258" s="24"/>
    </row>
    <row r="37259" spans="1:13" x14ac:dyDescent="0.2">
      <c r="A37259" s="289"/>
      <c r="I37259"/>
      <c r="J37259"/>
      <c r="L37259" s="33"/>
      <c r="M37259" s="24"/>
    </row>
    <row r="37260" spans="1:13" x14ac:dyDescent="0.2">
      <c r="A37260" s="289"/>
      <c r="I37260"/>
      <c r="J37260"/>
      <c r="L37260" s="33"/>
      <c r="M37260" s="24"/>
    </row>
    <row r="37261" spans="1:13" x14ac:dyDescent="0.2">
      <c r="A37261" s="289"/>
      <c r="I37261"/>
      <c r="J37261"/>
      <c r="L37261" s="33"/>
      <c r="M37261" s="24"/>
    </row>
    <row r="37262" spans="1:13" x14ac:dyDescent="0.2">
      <c r="A37262" s="289"/>
      <c r="I37262"/>
      <c r="J37262"/>
      <c r="L37262" s="33"/>
      <c r="M37262" s="24"/>
    </row>
    <row r="37263" spans="1:13" x14ac:dyDescent="0.2">
      <c r="A37263" s="289"/>
      <c r="I37263"/>
      <c r="J37263"/>
      <c r="L37263" s="33"/>
      <c r="M37263" s="24"/>
    </row>
    <row r="37264" spans="1:13" x14ac:dyDescent="0.2">
      <c r="A37264" s="289"/>
      <c r="I37264"/>
      <c r="J37264"/>
      <c r="L37264" s="33"/>
      <c r="M37264" s="24"/>
    </row>
    <row r="37265" spans="1:13" x14ac:dyDescent="0.2">
      <c r="A37265" s="289"/>
      <c r="I37265"/>
      <c r="J37265"/>
      <c r="L37265" s="33"/>
      <c r="M37265" s="24"/>
    </row>
    <row r="37266" spans="1:13" x14ac:dyDescent="0.2">
      <c r="A37266" s="289"/>
      <c r="I37266"/>
      <c r="J37266"/>
      <c r="L37266" s="33"/>
      <c r="M37266" s="24"/>
    </row>
    <row r="37267" spans="1:13" x14ac:dyDescent="0.2">
      <c r="A37267" s="289"/>
      <c r="I37267"/>
      <c r="J37267"/>
      <c r="L37267" s="33"/>
      <c r="M37267" s="24"/>
    </row>
    <row r="37268" spans="1:13" x14ac:dyDescent="0.2">
      <c r="A37268" s="289"/>
      <c r="I37268"/>
      <c r="J37268"/>
      <c r="L37268" s="33"/>
      <c r="M37268" s="24"/>
    </row>
    <row r="37269" spans="1:13" x14ac:dyDescent="0.2">
      <c r="A37269" s="289"/>
      <c r="I37269"/>
      <c r="J37269"/>
      <c r="L37269" s="33"/>
      <c r="M37269" s="24"/>
    </row>
    <row r="37270" spans="1:13" x14ac:dyDescent="0.2">
      <c r="A37270" s="289"/>
      <c r="I37270"/>
      <c r="J37270"/>
      <c r="L37270" s="33"/>
      <c r="M37270" s="24"/>
    </row>
    <row r="37271" spans="1:13" x14ac:dyDescent="0.2">
      <c r="A37271" s="289"/>
      <c r="I37271"/>
      <c r="J37271"/>
      <c r="L37271" s="33"/>
      <c r="M37271" s="24"/>
    </row>
    <row r="37272" spans="1:13" x14ac:dyDescent="0.2">
      <c r="A37272" s="289"/>
      <c r="I37272"/>
      <c r="J37272"/>
      <c r="L37272" s="33"/>
      <c r="M37272" s="24"/>
    </row>
    <row r="37273" spans="1:13" x14ac:dyDescent="0.2">
      <c r="A37273" s="289"/>
      <c r="I37273"/>
      <c r="J37273"/>
      <c r="L37273" s="33"/>
      <c r="M37273" s="24"/>
    </row>
    <row r="37274" spans="1:13" x14ac:dyDescent="0.2">
      <c r="A37274" s="289"/>
      <c r="I37274"/>
      <c r="J37274"/>
      <c r="L37274" s="33"/>
      <c r="M37274" s="24"/>
    </row>
    <row r="37275" spans="1:13" x14ac:dyDescent="0.2">
      <c r="A37275" s="289"/>
      <c r="I37275"/>
      <c r="J37275"/>
      <c r="L37275" s="33"/>
      <c r="M37275" s="24"/>
    </row>
    <row r="37276" spans="1:13" x14ac:dyDescent="0.2">
      <c r="A37276" s="289"/>
      <c r="I37276"/>
      <c r="J37276"/>
      <c r="L37276" s="33"/>
      <c r="M37276" s="24"/>
    </row>
    <row r="37277" spans="1:13" x14ac:dyDescent="0.2">
      <c r="A37277" s="289"/>
      <c r="I37277"/>
      <c r="J37277"/>
      <c r="L37277" s="33"/>
      <c r="M37277" s="24"/>
    </row>
    <row r="37278" spans="1:13" x14ac:dyDescent="0.2">
      <c r="A37278" s="289"/>
      <c r="I37278"/>
      <c r="J37278"/>
      <c r="L37278" s="33"/>
      <c r="M37278" s="24"/>
    </row>
    <row r="37279" spans="1:13" x14ac:dyDescent="0.2">
      <c r="A37279" s="289"/>
      <c r="I37279"/>
      <c r="J37279"/>
      <c r="L37279" s="33"/>
      <c r="M37279" s="24"/>
    </row>
    <row r="37280" spans="1:13" x14ac:dyDescent="0.2">
      <c r="A37280" s="289"/>
      <c r="I37280"/>
      <c r="J37280"/>
      <c r="L37280" s="33"/>
      <c r="M37280" s="24"/>
    </row>
    <row r="37281" spans="1:13" x14ac:dyDescent="0.2">
      <c r="A37281" s="289"/>
      <c r="I37281"/>
      <c r="J37281"/>
      <c r="L37281" s="33"/>
      <c r="M37281" s="24"/>
    </row>
    <row r="37282" spans="1:13" x14ac:dyDescent="0.2">
      <c r="A37282" s="289"/>
      <c r="I37282"/>
      <c r="J37282"/>
      <c r="L37282" s="33"/>
      <c r="M37282" s="24"/>
    </row>
    <row r="37283" spans="1:13" x14ac:dyDescent="0.2">
      <c r="A37283" s="289"/>
      <c r="I37283"/>
      <c r="J37283"/>
      <c r="L37283" s="33"/>
      <c r="M37283" s="24"/>
    </row>
    <row r="37284" spans="1:13" x14ac:dyDescent="0.2">
      <c r="A37284" s="289"/>
      <c r="I37284"/>
      <c r="J37284"/>
      <c r="L37284" s="33"/>
      <c r="M37284" s="24"/>
    </row>
    <row r="37285" spans="1:13" x14ac:dyDescent="0.2">
      <c r="A37285" s="289"/>
      <c r="I37285"/>
      <c r="J37285"/>
      <c r="L37285" s="33"/>
      <c r="M37285" s="24"/>
    </row>
    <row r="37286" spans="1:13" x14ac:dyDescent="0.2">
      <c r="A37286" s="289"/>
      <c r="I37286"/>
      <c r="J37286"/>
      <c r="L37286" s="33"/>
      <c r="M37286" s="24"/>
    </row>
    <row r="37287" spans="1:13" x14ac:dyDescent="0.2">
      <c r="A37287" s="289"/>
      <c r="I37287"/>
      <c r="J37287"/>
      <c r="L37287" s="33"/>
      <c r="M37287" s="24"/>
    </row>
    <row r="37288" spans="1:13" x14ac:dyDescent="0.2">
      <c r="A37288" s="289"/>
      <c r="I37288"/>
      <c r="J37288"/>
      <c r="L37288" s="33"/>
      <c r="M37288" s="24"/>
    </row>
    <row r="37289" spans="1:13" x14ac:dyDescent="0.2">
      <c r="A37289" s="289"/>
      <c r="I37289"/>
      <c r="J37289"/>
      <c r="L37289" s="33"/>
      <c r="M37289" s="24"/>
    </row>
    <row r="37290" spans="1:13" x14ac:dyDescent="0.2">
      <c r="A37290" s="289"/>
      <c r="I37290"/>
      <c r="J37290"/>
      <c r="L37290" s="33"/>
      <c r="M37290" s="24"/>
    </row>
    <row r="37291" spans="1:13" x14ac:dyDescent="0.2">
      <c r="A37291" s="289"/>
      <c r="I37291"/>
      <c r="J37291"/>
      <c r="L37291" s="33"/>
      <c r="M37291" s="24"/>
    </row>
    <row r="37292" spans="1:13" x14ac:dyDescent="0.2">
      <c r="A37292" s="289"/>
      <c r="I37292"/>
      <c r="J37292"/>
      <c r="L37292" s="33"/>
      <c r="M37292" s="24"/>
    </row>
    <row r="37293" spans="1:13" x14ac:dyDescent="0.2">
      <c r="A37293" s="289"/>
      <c r="I37293"/>
      <c r="J37293"/>
      <c r="L37293" s="33"/>
      <c r="M37293" s="24"/>
    </row>
    <row r="37294" spans="1:13" x14ac:dyDescent="0.2">
      <c r="A37294" s="289"/>
      <c r="I37294"/>
      <c r="J37294"/>
      <c r="L37294" s="33"/>
      <c r="M37294" s="24"/>
    </row>
    <row r="37295" spans="1:13" x14ac:dyDescent="0.2">
      <c r="A37295" s="289"/>
      <c r="I37295"/>
      <c r="J37295"/>
      <c r="L37295" s="33"/>
      <c r="M37295" s="24"/>
    </row>
    <row r="37296" spans="1:13" x14ac:dyDescent="0.2">
      <c r="A37296" s="289"/>
      <c r="I37296"/>
      <c r="J37296"/>
      <c r="L37296" s="33"/>
      <c r="M37296" s="24"/>
    </row>
    <row r="37297" spans="1:13" x14ac:dyDescent="0.2">
      <c r="A37297" s="289"/>
      <c r="I37297"/>
      <c r="J37297"/>
      <c r="L37297" s="33"/>
      <c r="M37297" s="24"/>
    </row>
    <row r="37298" spans="1:13" x14ac:dyDescent="0.2">
      <c r="A37298" s="289"/>
      <c r="I37298"/>
      <c r="J37298"/>
      <c r="L37298" s="33"/>
      <c r="M37298" s="24"/>
    </row>
    <row r="37299" spans="1:13" x14ac:dyDescent="0.2">
      <c r="A37299" s="289"/>
      <c r="I37299"/>
      <c r="J37299"/>
      <c r="L37299" s="33"/>
      <c r="M37299" s="24"/>
    </row>
    <row r="37300" spans="1:13" x14ac:dyDescent="0.2">
      <c r="A37300" s="289"/>
      <c r="I37300"/>
      <c r="J37300"/>
      <c r="L37300" s="33"/>
      <c r="M37300" s="24"/>
    </row>
    <row r="37301" spans="1:13" x14ac:dyDescent="0.2">
      <c r="A37301" s="289"/>
      <c r="I37301"/>
      <c r="J37301"/>
      <c r="L37301" s="33"/>
      <c r="M37301" s="24"/>
    </row>
    <row r="37302" spans="1:13" x14ac:dyDescent="0.2">
      <c r="A37302" s="289"/>
      <c r="I37302"/>
      <c r="J37302"/>
      <c r="L37302" s="33"/>
      <c r="M37302" s="24"/>
    </row>
    <row r="37303" spans="1:13" x14ac:dyDescent="0.2">
      <c r="A37303" s="289"/>
      <c r="I37303"/>
      <c r="J37303"/>
      <c r="L37303" s="33"/>
      <c r="M37303" s="24"/>
    </row>
    <row r="37304" spans="1:13" x14ac:dyDescent="0.2">
      <c r="A37304" s="289"/>
      <c r="I37304"/>
      <c r="J37304"/>
      <c r="L37304" s="33"/>
      <c r="M37304" s="24"/>
    </row>
    <row r="37305" spans="1:13" x14ac:dyDescent="0.2">
      <c r="A37305" s="289"/>
      <c r="I37305"/>
      <c r="J37305"/>
      <c r="L37305" s="33"/>
      <c r="M37305" s="24"/>
    </row>
    <row r="37306" spans="1:13" x14ac:dyDescent="0.2">
      <c r="A37306" s="289"/>
      <c r="I37306"/>
      <c r="J37306"/>
      <c r="L37306" s="33"/>
      <c r="M37306" s="24"/>
    </row>
    <row r="37307" spans="1:13" x14ac:dyDescent="0.2">
      <c r="A37307" s="289"/>
      <c r="I37307"/>
      <c r="J37307"/>
      <c r="L37307" s="33"/>
      <c r="M37307" s="24"/>
    </row>
    <row r="37308" spans="1:13" x14ac:dyDescent="0.2">
      <c r="A37308" s="289"/>
      <c r="I37308"/>
      <c r="J37308"/>
      <c r="L37308" s="33"/>
      <c r="M37308" s="24"/>
    </row>
    <row r="37309" spans="1:13" x14ac:dyDescent="0.2">
      <c r="A37309" s="289"/>
      <c r="I37309"/>
      <c r="J37309"/>
      <c r="L37309" s="33"/>
      <c r="M37309" s="24"/>
    </row>
    <row r="37310" spans="1:13" x14ac:dyDescent="0.2">
      <c r="A37310" s="289"/>
      <c r="I37310"/>
      <c r="J37310"/>
      <c r="L37310" s="33"/>
      <c r="M37310" s="24"/>
    </row>
    <row r="37311" spans="1:13" x14ac:dyDescent="0.2">
      <c r="A37311" s="289"/>
      <c r="I37311"/>
      <c r="J37311"/>
      <c r="L37311" s="33"/>
      <c r="M37311" s="24"/>
    </row>
    <row r="37312" spans="1:13" x14ac:dyDescent="0.2">
      <c r="A37312" s="289"/>
      <c r="I37312"/>
      <c r="J37312"/>
      <c r="L37312" s="33"/>
      <c r="M37312" s="24"/>
    </row>
    <row r="37313" spans="1:13" x14ac:dyDescent="0.2">
      <c r="A37313" s="289"/>
      <c r="I37313"/>
      <c r="J37313"/>
      <c r="L37313" s="33"/>
      <c r="M37313" s="24"/>
    </row>
    <row r="37314" spans="1:13" x14ac:dyDescent="0.2">
      <c r="A37314" s="289"/>
      <c r="I37314"/>
      <c r="J37314"/>
      <c r="L37314" s="33"/>
      <c r="M37314" s="24"/>
    </row>
    <row r="37315" spans="1:13" x14ac:dyDescent="0.2">
      <c r="A37315" s="289"/>
      <c r="I37315"/>
      <c r="J37315"/>
      <c r="L37315" s="33"/>
      <c r="M37315" s="24"/>
    </row>
    <row r="37316" spans="1:13" x14ac:dyDescent="0.2">
      <c r="A37316" s="289"/>
      <c r="I37316"/>
      <c r="J37316"/>
      <c r="L37316" s="33"/>
      <c r="M37316" s="24"/>
    </row>
    <row r="37317" spans="1:13" x14ac:dyDescent="0.2">
      <c r="A37317" s="289"/>
      <c r="I37317"/>
      <c r="J37317"/>
      <c r="L37317" s="33"/>
      <c r="M37317" s="24"/>
    </row>
    <row r="37318" spans="1:13" x14ac:dyDescent="0.2">
      <c r="A37318" s="289"/>
      <c r="I37318"/>
      <c r="J37318"/>
      <c r="L37318" s="33"/>
      <c r="M37318" s="24"/>
    </row>
    <row r="37319" spans="1:13" x14ac:dyDescent="0.2">
      <c r="A37319" s="289"/>
      <c r="I37319"/>
      <c r="J37319"/>
      <c r="L37319" s="33"/>
      <c r="M37319" s="24"/>
    </row>
    <row r="37320" spans="1:13" x14ac:dyDescent="0.2">
      <c r="A37320" s="289"/>
      <c r="I37320"/>
      <c r="J37320"/>
      <c r="L37320" s="33"/>
      <c r="M37320" s="24"/>
    </row>
    <row r="37321" spans="1:13" x14ac:dyDescent="0.2">
      <c r="A37321" s="289"/>
      <c r="I37321"/>
      <c r="J37321"/>
      <c r="L37321" s="33"/>
      <c r="M37321" s="24"/>
    </row>
    <row r="37322" spans="1:13" x14ac:dyDescent="0.2">
      <c r="A37322" s="289"/>
      <c r="I37322"/>
      <c r="J37322"/>
      <c r="L37322" s="33"/>
      <c r="M37322" s="24"/>
    </row>
    <row r="37323" spans="1:13" x14ac:dyDescent="0.2">
      <c r="A37323" s="289"/>
      <c r="I37323"/>
      <c r="J37323"/>
      <c r="L37323" s="33"/>
      <c r="M37323" s="24"/>
    </row>
    <row r="37324" spans="1:13" x14ac:dyDescent="0.2">
      <c r="A37324" s="289"/>
      <c r="I37324"/>
      <c r="J37324"/>
      <c r="L37324" s="33"/>
      <c r="M37324" s="24"/>
    </row>
    <row r="37325" spans="1:13" x14ac:dyDescent="0.2">
      <c r="A37325" s="289"/>
      <c r="I37325"/>
      <c r="J37325"/>
      <c r="L37325" s="33"/>
      <c r="M37325" s="24"/>
    </row>
    <row r="37326" spans="1:13" x14ac:dyDescent="0.2">
      <c r="A37326" s="289"/>
      <c r="I37326"/>
      <c r="J37326"/>
      <c r="L37326" s="33"/>
      <c r="M37326" s="24"/>
    </row>
    <row r="37327" spans="1:13" x14ac:dyDescent="0.2">
      <c r="A37327" s="289"/>
      <c r="I37327"/>
      <c r="J37327"/>
      <c r="L37327" s="33"/>
      <c r="M37327" s="24"/>
    </row>
    <row r="37328" spans="1:13" x14ac:dyDescent="0.2">
      <c r="A37328" s="289"/>
      <c r="I37328"/>
      <c r="J37328"/>
      <c r="L37328" s="33"/>
      <c r="M37328" s="24"/>
    </row>
    <row r="37329" spans="1:13" x14ac:dyDescent="0.2">
      <c r="A37329" s="289"/>
      <c r="I37329"/>
      <c r="J37329"/>
      <c r="L37329" s="33"/>
      <c r="M37329" s="24"/>
    </row>
    <row r="37330" spans="1:13" x14ac:dyDescent="0.2">
      <c r="A37330" s="289"/>
      <c r="I37330"/>
      <c r="J37330"/>
      <c r="L37330" s="33"/>
      <c r="M37330" s="24"/>
    </row>
    <row r="37331" spans="1:13" x14ac:dyDescent="0.2">
      <c r="A37331" s="289"/>
      <c r="I37331"/>
      <c r="J37331"/>
      <c r="L37331" s="33"/>
      <c r="M37331" s="24"/>
    </row>
    <row r="37332" spans="1:13" x14ac:dyDescent="0.2">
      <c r="A37332" s="289"/>
      <c r="I37332"/>
      <c r="J37332"/>
      <c r="L37332" s="33"/>
      <c r="M37332" s="24"/>
    </row>
    <row r="37333" spans="1:13" x14ac:dyDescent="0.2">
      <c r="A37333" s="289"/>
      <c r="I37333"/>
      <c r="J37333"/>
      <c r="L37333" s="33"/>
      <c r="M37333" s="24"/>
    </row>
    <row r="37334" spans="1:13" x14ac:dyDescent="0.2">
      <c r="A37334" s="289"/>
      <c r="I37334"/>
      <c r="J37334"/>
      <c r="L37334" s="33"/>
      <c r="M37334" s="24"/>
    </row>
    <row r="37335" spans="1:13" x14ac:dyDescent="0.2">
      <c r="A37335" s="289"/>
      <c r="I37335"/>
      <c r="J37335"/>
      <c r="L37335" s="33"/>
      <c r="M37335" s="24"/>
    </row>
    <row r="37336" spans="1:13" x14ac:dyDescent="0.2">
      <c r="A37336" s="289"/>
      <c r="I37336"/>
      <c r="J37336"/>
      <c r="L37336" s="33"/>
      <c r="M37336" s="24"/>
    </row>
    <row r="37337" spans="1:13" x14ac:dyDescent="0.2">
      <c r="A37337" s="289"/>
      <c r="I37337"/>
      <c r="J37337"/>
      <c r="L37337" s="33"/>
      <c r="M37337" s="24"/>
    </row>
    <row r="37338" spans="1:13" x14ac:dyDescent="0.2">
      <c r="A37338" s="289"/>
      <c r="I37338"/>
      <c r="J37338"/>
      <c r="L37338" s="33"/>
      <c r="M37338" s="24"/>
    </row>
    <row r="37339" spans="1:13" x14ac:dyDescent="0.2">
      <c r="A37339" s="289"/>
      <c r="I37339"/>
      <c r="J37339"/>
      <c r="L37339" s="33"/>
      <c r="M37339" s="24"/>
    </row>
    <row r="37340" spans="1:13" x14ac:dyDescent="0.2">
      <c r="A37340" s="289"/>
      <c r="I37340"/>
      <c r="J37340"/>
      <c r="L37340" s="33"/>
      <c r="M37340" s="24"/>
    </row>
    <row r="37341" spans="1:13" x14ac:dyDescent="0.2">
      <c r="A37341" s="289"/>
      <c r="I37341"/>
      <c r="J37341"/>
      <c r="L37341" s="33"/>
      <c r="M37341" s="24"/>
    </row>
    <row r="37342" spans="1:13" x14ac:dyDescent="0.2">
      <c r="A37342" s="289"/>
      <c r="I37342"/>
      <c r="J37342"/>
      <c r="L37342" s="33"/>
      <c r="M37342" s="24"/>
    </row>
    <row r="37343" spans="1:13" x14ac:dyDescent="0.2">
      <c r="A37343" s="289"/>
      <c r="I37343"/>
      <c r="J37343"/>
      <c r="L37343" s="33"/>
      <c r="M37343" s="24"/>
    </row>
    <row r="37344" spans="1:13" x14ac:dyDescent="0.2">
      <c r="A37344" s="289"/>
      <c r="I37344"/>
      <c r="J37344"/>
      <c r="L37344" s="33"/>
      <c r="M37344" s="24"/>
    </row>
    <row r="37345" spans="1:13" x14ac:dyDescent="0.2">
      <c r="A37345" s="289"/>
      <c r="I37345"/>
      <c r="J37345"/>
      <c r="L37345" s="33"/>
      <c r="M37345" s="24"/>
    </row>
    <row r="37346" spans="1:13" x14ac:dyDescent="0.2">
      <c r="A37346" s="289"/>
      <c r="I37346"/>
      <c r="J37346"/>
      <c r="L37346" s="33"/>
      <c r="M37346" s="24"/>
    </row>
    <row r="37347" spans="1:13" x14ac:dyDescent="0.2">
      <c r="A37347" s="289"/>
      <c r="I37347"/>
      <c r="J37347"/>
      <c r="L37347" s="33"/>
      <c r="M37347" s="24"/>
    </row>
    <row r="37348" spans="1:13" x14ac:dyDescent="0.2">
      <c r="A37348" s="289"/>
      <c r="I37348"/>
      <c r="J37348"/>
      <c r="L37348" s="33"/>
      <c r="M37348" s="24"/>
    </row>
    <row r="37349" spans="1:13" x14ac:dyDescent="0.2">
      <c r="A37349" s="289"/>
      <c r="I37349"/>
      <c r="J37349"/>
      <c r="L37349" s="33"/>
      <c r="M37349" s="24"/>
    </row>
    <row r="37350" spans="1:13" x14ac:dyDescent="0.2">
      <c r="A37350" s="289"/>
      <c r="I37350"/>
      <c r="J37350"/>
      <c r="L37350" s="33"/>
      <c r="M37350" s="24"/>
    </row>
    <row r="37351" spans="1:13" x14ac:dyDescent="0.2">
      <c r="A37351" s="289"/>
      <c r="I37351"/>
      <c r="J37351"/>
      <c r="L37351" s="33"/>
      <c r="M37351" s="24"/>
    </row>
    <row r="37352" spans="1:13" x14ac:dyDescent="0.2">
      <c r="A37352" s="289"/>
      <c r="I37352"/>
      <c r="J37352"/>
      <c r="L37352" s="33"/>
      <c r="M37352" s="24"/>
    </row>
    <row r="37353" spans="1:13" x14ac:dyDescent="0.2">
      <c r="A37353" s="289"/>
      <c r="I37353"/>
      <c r="J37353"/>
      <c r="L37353" s="33"/>
      <c r="M37353" s="24"/>
    </row>
    <row r="37354" spans="1:13" x14ac:dyDescent="0.2">
      <c r="A37354" s="289"/>
      <c r="I37354"/>
      <c r="J37354"/>
      <c r="L37354" s="33"/>
      <c r="M37354" s="24"/>
    </row>
    <row r="37355" spans="1:13" x14ac:dyDescent="0.2">
      <c r="A37355" s="289"/>
      <c r="I37355"/>
      <c r="J37355"/>
      <c r="L37355" s="33"/>
      <c r="M37355" s="24"/>
    </row>
    <row r="37356" spans="1:13" x14ac:dyDescent="0.2">
      <c r="A37356" s="289"/>
      <c r="I37356"/>
      <c r="J37356"/>
      <c r="L37356" s="33"/>
      <c r="M37356" s="24"/>
    </row>
    <row r="37357" spans="1:13" x14ac:dyDescent="0.2">
      <c r="A37357" s="289"/>
      <c r="I37357"/>
      <c r="J37357"/>
      <c r="L37357" s="33"/>
      <c r="M37357" s="24"/>
    </row>
    <row r="37358" spans="1:13" x14ac:dyDescent="0.2">
      <c r="A37358" s="289"/>
      <c r="I37358"/>
      <c r="J37358"/>
      <c r="L37358" s="33"/>
      <c r="M37358" s="24"/>
    </row>
    <row r="37359" spans="1:13" x14ac:dyDescent="0.2">
      <c r="A37359" s="289"/>
      <c r="I37359"/>
      <c r="J37359"/>
      <c r="L37359" s="33"/>
      <c r="M37359" s="24"/>
    </row>
    <row r="37360" spans="1:13" x14ac:dyDescent="0.2">
      <c r="A37360" s="289"/>
      <c r="I37360"/>
      <c r="J37360"/>
      <c r="L37360" s="33"/>
      <c r="M37360" s="24"/>
    </row>
    <row r="37361" spans="1:13" x14ac:dyDescent="0.2">
      <c r="A37361" s="289"/>
      <c r="I37361"/>
      <c r="J37361"/>
      <c r="L37361" s="33"/>
      <c r="M37361" s="24"/>
    </row>
    <row r="37362" spans="1:13" x14ac:dyDescent="0.2">
      <c r="A37362" s="289"/>
      <c r="I37362"/>
      <c r="J37362"/>
      <c r="L37362" s="33"/>
      <c r="M37362" s="24"/>
    </row>
    <row r="37363" spans="1:13" x14ac:dyDescent="0.2">
      <c r="A37363" s="289"/>
      <c r="I37363"/>
      <c r="J37363"/>
      <c r="L37363" s="33"/>
      <c r="M37363" s="24"/>
    </row>
    <row r="37364" spans="1:13" x14ac:dyDescent="0.2">
      <c r="A37364" s="289"/>
      <c r="I37364"/>
      <c r="J37364"/>
      <c r="L37364" s="33"/>
      <c r="M37364" s="24"/>
    </row>
    <row r="37365" spans="1:13" x14ac:dyDescent="0.2">
      <c r="A37365" s="289"/>
      <c r="I37365"/>
      <c r="J37365"/>
      <c r="L37365" s="33"/>
      <c r="M37365" s="24"/>
    </row>
    <row r="37366" spans="1:13" x14ac:dyDescent="0.2">
      <c r="A37366" s="289"/>
      <c r="I37366"/>
      <c r="J37366"/>
      <c r="L37366" s="33"/>
      <c r="M37366" s="24"/>
    </row>
    <row r="37367" spans="1:13" x14ac:dyDescent="0.2">
      <c r="A37367" s="289"/>
      <c r="I37367"/>
      <c r="J37367"/>
      <c r="L37367" s="33"/>
      <c r="M37367" s="24"/>
    </row>
    <row r="37368" spans="1:13" x14ac:dyDescent="0.2">
      <c r="A37368" s="289"/>
      <c r="I37368"/>
      <c r="J37368"/>
      <c r="L37368" s="33"/>
      <c r="M37368" s="24"/>
    </row>
    <row r="37369" spans="1:13" x14ac:dyDescent="0.2">
      <c r="A37369" s="289"/>
      <c r="I37369"/>
      <c r="J37369"/>
      <c r="L37369" s="33"/>
      <c r="M37369" s="24"/>
    </row>
    <row r="37370" spans="1:13" x14ac:dyDescent="0.2">
      <c r="A37370" s="289"/>
      <c r="I37370"/>
      <c r="J37370"/>
      <c r="L37370" s="33"/>
      <c r="M37370" s="24"/>
    </row>
    <row r="37371" spans="1:13" x14ac:dyDescent="0.2">
      <c r="A37371" s="289"/>
      <c r="I37371"/>
      <c r="J37371"/>
      <c r="L37371" s="33"/>
      <c r="M37371" s="24"/>
    </row>
    <row r="37372" spans="1:13" x14ac:dyDescent="0.2">
      <c r="A37372" s="289"/>
      <c r="I37372"/>
      <c r="J37372"/>
      <c r="L37372" s="33"/>
      <c r="M37372" s="24"/>
    </row>
    <row r="37373" spans="1:13" x14ac:dyDescent="0.2">
      <c r="A37373" s="289"/>
      <c r="I37373"/>
      <c r="J37373"/>
      <c r="L37373" s="33"/>
      <c r="M37373" s="24"/>
    </row>
    <row r="37374" spans="1:13" x14ac:dyDescent="0.2">
      <c r="A37374" s="289"/>
      <c r="I37374"/>
      <c r="J37374"/>
      <c r="L37374" s="33"/>
      <c r="M37374" s="24"/>
    </row>
    <row r="37375" spans="1:13" x14ac:dyDescent="0.2">
      <c r="A37375" s="289"/>
      <c r="I37375"/>
      <c r="J37375"/>
      <c r="L37375" s="33"/>
      <c r="M37375" s="24"/>
    </row>
    <row r="37376" spans="1:13" x14ac:dyDescent="0.2">
      <c r="A37376" s="289"/>
      <c r="I37376"/>
      <c r="J37376"/>
      <c r="L37376" s="33"/>
      <c r="M37376" s="24"/>
    </row>
    <row r="37377" spans="1:13" x14ac:dyDescent="0.2">
      <c r="A37377" s="289"/>
      <c r="I37377"/>
      <c r="J37377"/>
      <c r="L37377" s="33"/>
      <c r="M37377" s="24"/>
    </row>
    <row r="37378" spans="1:13" x14ac:dyDescent="0.2">
      <c r="A37378" s="289"/>
      <c r="I37378"/>
      <c r="J37378"/>
      <c r="L37378" s="33"/>
      <c r="M37378" s="24"/>
    </row>
    <row r="37379" spans="1:13" x14ac:dyDescent="0.2">
      <c r="A37379" s="289"/>
      <c r="I37379"/>
      <c r="J37379"/>
      <c r="L37379" s="33"/>
      <c r="M37379" s="24"/>
    </row>
    <row r="37380" spans="1:13" x14ac:dyDescent="0.2">
      <c r="A37380" s="289"/>
      <c r="I37380"/>
      <c r="J37380"/>
      <c r="L37380" s="33"/>
      <c r="M37380" s="24"/>
    </row>
    <row r="37381" spans="1:13" x14ac:dyDescent="0.2">
      <c r="A37381" s="289"/>
      <c r="I37381"/>
      <c r="J37381"/>
      <c r="L37381" s="33"/>
      <c r="M37381" s="24"/>
    </row>
    <row r="37382" spans="1:13" x14ac:dyDescent="0.2">
      <c r="A37382" s="289"/>
      <c r="I37382"/>
      <c r="J37382"/>
      <c r="L37382" s="33"/>
      <c r="M37382" s="24"/>
    </row>
    <row r="37383" spans="1:13" x14ac:dyDescent="0.2">
      <c r="A37383" s="289"/>
      <c r="I37383"/>
      <c r="J37383"/>
      <c r="L37383" s="33"/>
      <c r="M37383" s="24"/>
    </row>
    <row r="37384" spans="1:13" x14ac:dyDescent="0.2">
      <c r="A37384" s="289"/>
      <c r="I37384"/>
      <c r="J37384"/>
      <c r="L37384" s="33"/>
      <c r="M37384" s="24"/>
    </row>
    <row r="37385" spans="1:13" x14ac:dyDescent="0.2">
      <c r="A37385" s="289"/>
      <c r="I37385"/>
      <c r="J37385"/>
      <c r="L37385" s="33"/>
      <c r="M37385" s="24"/>
    </row>
    <row r="37386" spans="1:13" x14ac:dyDescent="0.2">
      <c r="A37386" s="289"/>
      <c r="I37386"/>
      <c r="J37386"/>
      <c r="L37386" s="33"/>
      <c r="M37386" s="24"/>
    </row>
    <row r="37387" spans="1:13" x14ac:dyDescent="0.2">
      <c r="A37387" s="289"/>
      <c r="I37387"/>
      <c r="J37387"/>
      <c r="L37387" s="33"/>
      <c r="M37387" s="24"/>
    </row>
    <row r="37388" spans="1:13" x14ac:dyDescent="0.2">
      <c r="A37388" s="289"/>
      <c r="I37388"/>
      <c r="J37388"/>
      <c r="L37388" s="33"/>
      <c r="M37388" s="24"/>
    </row>
    <row r="37389" spans="1:13" x14ac:dyDescent="0.2">
      <c r="A37389" s="289"/>
      <c r="I37389"/>
      <c r="J37389"/>
      <c r="L37389" s="33"/>
      <c r="M37389" s="24"/>
    </row>
    <row r="37390" spans="1:13" x14ac:dyDescent="0.2">
      <c r="A37390" s="289"/>
      <c r="I37390"/>
      <c r="J37390"/>
      <c r="L37390" s="33"/>
      <c r="M37390" s="24"/>
    </row>
    <row r="37391" spans="1:13" x14ac:dyDescent="0.2">
      <c r="A37391" s="289"/>
      <c r="I37391"/>
      <c r="J37391"/>
      <c r="L37391" s="33"/>
      <c r="M37391" s="24"/>
    </row>
    <row r="37392" spans="1:13" x14ac:dyDescent="0.2">
      <c r="A37392" s="289"/>
      <c r="I37392"/>
      <c r="J37392"/>
      <c r="L37392" s="33"/>
      <c r="M37392" s="24"/>
    </row>
    <row r="37393" spans="1:13" x14ac:dyDescent="0.2">
      <c r="A37393" s="289"/>
      <c r="I37393"/>
      <c r="J37393"/>
      <c r="L37393" s="33"/>
      <c r="M37393" s="24"/>
    </row>
    <row r="37394" spans="1:13" x14ac:dyDescent="0.2">
      <c r="A37394" s="289"/>
      <c r="I37394"/>
      <c r="J37394"/>
      <c r="L37394" s="33"/>
      <c r="M37394" s="24"/>
    </row>
    <row r="37395" spans="1:13" x14ac:dyDescent="0.2">
      <c r="A37395" s="289"/>
      <c r="I37395"/>
      <c r="J37395"/>
      <c r="L37395" s="33"/>
      <c r="M37395" s="24"/>
    </row>
    <row r="37396" spans="1:13" x14ac:dyDescent="0.2">
      <c r="A37396" s="289"/>
      <c r="I37396"/>
      <c r="J37396"/>
      <c r="L37396" s="33"/>
      <c r="M37396" s="24"/>
    </row>
    <row r="37397" spans="1:13" x14ac:dyDescent="0.2">
      <c r="A37397" s="289"/>
      <c r="I37397"/>
      <c r="J37397"/>
      <c r="L37397" s="33"/>
      <c r="M37397" s="24"/>
    </row>
    <row r="37398" spans="1:13" x14ac:dyDescent="0.2">
      <c r="A37398" s="289"/>
      <c r="I37398"/>
      <c r="J37398"/>
      <c r="L37398" s="33"/>
      <c r="M37398" s="24"/>
    </row>
    <row r="37399" spans="1:13" x14ac:dyDescent="0.2">
      <c r="A37399" s="289"/>
      <c r="I37399"/>
      <c r="J37399"/>
      <c r="L37399" s="33"/>
      <c r="M37399" s="24"/>
    </row>
    <row r="37400" spans="1:13" x14ac:dyDescent="0.2">
      <c r="A37400" s="289"/>
      <c r="I37400"/>
      <c r="J37400"/>
      <c r="L37400" s="33"/>
      <c r="M37400" s="24"/>
    </row>
    <row r="37401" spans="1:13" x14ac:dyDescent="0.2">
      <c r="A37401" s="289"/>
      <c r="I37401"/>
      <c r="J37401"/>
      <c r="L37401" s="33"/>
      <c r="M37401" s="24"/>
    </row>
    <row r="37402" spans="1:13" x14ac:dyDescent="0.2">
      <c r="A37402" s="289"/>
      <c r="I37402"/>
      <c r="J37402"/>
      <c r="L37402" s="33"/>
      <c r="M37402" s="24"/>
    </row>
    <row r="37403" spans="1:13" x14ac:dyDescent="0.2">
      <c r="A37403" s="289"/>
      <c r="I37403"/>
      <c r="J37403"/>
      <c r="L37403" s="33"/>
      <c r="M37403" s="24"/>
    </row>
    <row r="37404" spans="1:13" x14ac:dyDescent="0.2">
      <c r="A37404" s="289"/>
      <c r="I37404"/>
      <c r="J37404"/>
      <c r="L37404" s="33"/>
      <c r="M37404" s="24"/>
    </row>
    <row r="37405" spans="1:13" x14ac:dyDescent="0.2">
      <c r="A37405" s="289"/>
      <c r="I37405"/>
      <c r="J37405"/>
      <c r="L37405" s="33"/>
      <c r="M37405" s="24"/>
    </row>
    <row r="37406" spans="1:13" x14ac:dyDescent="0.2">
      <c r="A37406" s="289"/>
      <c r="I37406"/>
      <c r="J37406"/>
      <c r="L37406" s="33"/>
      <c r="M37406" s="24"/>
    </row>
    <row r="37407" spans="1:13" x14ac:dyDescent="0.2">
      <c r="A37407" s="289"/>
      <c r="I37407"/>
      <c r="J37407"/>
      <c r="L37407" s="33"/>
      <c r="M37407" s="24"/>
    </row>
    <row r="37408" spans="1:13" x14ac:dyDescent="0.2">
      <c r="A37408" s="289"/>
      <c r="I37408"/>
      <c r="J37408"/>
      <c r="L37408" s="33"/>
      <c r="M37408" s="24"/>
    </row>
    <row r="37409" spans="1:13" x14ac:dyDescent="0.2">
      <c r="A37409" s="289"/>
      <c r="I37409"/>
      <c r="J37409"/>
      <c r="L37409" s="33"/>
      <c r="M37409" s="24"/>
    </row>
    <row r="37410" spans="1:13" x14ac:dyDescent="0.2">
      <c r="A37410" s="289"/>
      <c r="I37410"/>
      <c r="J37410"/>
      <c r="L37410" s="33"/>
      <c r="M37410" s="24"/>
    </row>
    <row r="37411" spans="1:13" x14ac:dyDescent="0.2">
      <c r="A37411" s="289"/>
      <c r="I37411"/>
      <c r="J37411"/>
      <c r="L37411" s="33"/>
      <c r="M37411" s="24"/>
    </row>
    <row r="37412" spans="1:13" x14ac:dyDescent="0.2">
      <c r="A37412" s="289"/>
      <c r="I37412"/>
      <c r="J37412"/>
      <c r="L37412" s="33"/>
      <c r="M37412" s="24"/>
    </row>
    <row r="37413" spans="1:13" x14ac:dyDescent="0.2">
      <c r="A37413" s="289"/>
      <c r="I37413"/>
      <c r="J37413"/>
      <c r="L37413" s="33"/>
      <c r="M37413" s="24"/>
    </row>
    <row r="37414" spans="1:13" x14ac:dyDescent="0.2">
      <c r="A37414" s="289"/>
      <c r="I37414"/>
      <c r="J37414"/>
      <c r="L37414" s="33"/>
      <c r="M37414" s="24"/>
    </row>
    <row r="37415" spans="1:13" x14ac:dyDescent="0.2">
      <c r="A37415" s="289"/>
      <c r="I37415"/>
      <c r="J37415"/>
      <c r="L37415" s="33"/>
      <c r="M37415" s="24"/>
    </row>
    <row r="37416" spans="1:13" x14ac:dyDescent="0.2">
      <c r="A37416" s="289"/>
      <c r="I37416"/>
      <c r="J37416"/>
      <c r="L37416" s="33"/>
      <c r="M37416" s="24"/>
    </row>
    <row r="37417" spans="1:13" x14ac:dyDescent="0.2">
      <c r="A37417" s="289"/>
      <c r="I37417"/>
      <c r="J37417"/>
      <c r="L37417" s="33"/>
      <c r="M37417" s="24"/>
    </row>
    <row r="37418" spans="1:13" x14ac:dyDescent="0.2">
      <c r="A37418" s="289"/>
      <c r="I37418"/>
      <c r="J37418"/>
      <c r="L37418" s="33"/>
      <c r="M37418" s="24"/>
    </row>
    <row r="37419" spans="1:13" x14ac:dyDescent="0.2">
      <c r="A37419" s="289"/>
      <c r="I37419"/>
      <c r="J37419"/>
      <c r="L37419" s="33"/>
      <c r="M37419" s="24"/>
    </row>
    <row r="37420" spans="1:13" x14ac:dyDescent="0.2">
      <c r="A37420" s="289"/>
      <c r="I37420"/>
      <c r="J37420"/>
      <c r="L37420" s="33"/>
      <c r="M37420" s="24"/>
    </row>
    <row r="37421" spans="1:13" x14ac:dyDescent="0.2">
      <c r="A37421" s="289"/>
      <c r="I37421"/>
      <c r="J37421"/>
      <c r="L37421" s="33"/>
      <c r="M37421" s="24"/>
    </row>
    <row r="37422" spans="1:13" x14ac:dyDescent="0.2">
      <c r="A37422" s="289"/>
      <c r="I37422"/>
      <c r="J37422"/>
      <c r="L37422" s="33"/>
      <c r="M37422" s="24"/>
    </row>
    <row r="37423" spans="1:13" x14ac:dyDescent="0.2">
      <c r="A37423" s="289"/>
      <c r="I37423"/>
      <c r="J37423"/>
      <c r="L37423" s="33"/>
      <c r="M37423" s="24"/>
    </row>
    <row r="37424" spans="1:13" x14ac:dyDescent="0.2">
      <c r="A37424" s="289"/>
      <c r="I37424"/>
      <c r="J37424"/>
      <c r="L37424" s="33"/>
      <c r="M37424" s="24"/>
    </row>
    <row r="37425" spans="1:13" x14ac:dyDescent="0.2">
      <c r="A37425" s="289"/>
      <c r="I37425"/>
      <c r="J37425"/>
      <c r="L37425" s="33"/>
      <c r="M37425" s="24"/>
    </row>
    <row r="37426" spans="1:13" x14ac:dyDescent="0.2">
      <c r="A37426" s="289"/>
      <c r="I37426"/>
      <c r="J37426"/>
      <c r="L37426" s="33"/>
      <c r="M37426" s="24"/>
    </row>
    <row r="37427" spans="1:13" x14ac:dyDescent="0.2">
      <c r="A37427" s="289"/>
      <c r="I37427"/>
      <c r="J37427"/>
      <c r="L37427" s="33"/>
      <c r="M37427" s="24"/>
    </row>
    <row r="37428" spans="1:13" x14ac:dyDescent="0.2">
      <c r="A37428" s="289"/>
      <c r="I37428"/>
      <c r="J37428"/>
      <c r="L37428" s="33"/>
      <c r="M37428" s="24"/>
    </row>
    <row r="37429" spans="1:13" x14ac:dyDescent="0.2">
      <c r="A37429" s="289"/>
      <c r="I37429"/>
      <c r="J37429"/>
      <c r="L37429" s="33"/>
      <c r="M37429" s="24"/>
    </row>
    <row r="37430" spans="1:13" x14ac:dyDescent="0.2">
      <c r="A37430" s="289"/>
      <c r="I37430"/>
      <c r="J37430"/>
      <c r="L37430" s="33"/>
      <c r="M37430" s="24"/>
    </row>
    <row r="37431" spans="1:13" x14ac:dyDescent="0.2">
      <c r="A37431" s="289"/>
      <c r="I37431"/>
      <c r="J37431"/>
      <c r="L37431" s="33"/>
      <c r="M37431" s="24"/>
    </row>
    <row r="37432" spans="1:13" x14ac:dyDescent="0.2">
      <c r="A37432" s="289"/>
      <c r="I37432"/>
      <c r="J37432"/>
      <c r="L37432" s="33"/>
      <c r="M37432" s="24"/>
    </row>
    <row r="37433" spans="1:13" x14ac:dyDescent="0.2">
      <c r="A37433" s="289"/>
      <c r="I37433"/>
      <c r="J37433"/>
      <c r="L37433" s="33"/>
      <c r="M37433" s="24"/>
    </row>
    <row r="37434" spans="1:13" x14ac:dyDescent="0.2">
      <c r="A37434" s="289"/>
      <c r="I37434"/>
      <c r="J37434"/>
      <c r="L37434" s="33"/>
      <c r="M37434" s="24"/>
    </row>
    <row r="37435" spans="1:13" x14ac:dyDescent="0.2">
      <c r="A37435" s="289"/>
      <c r="I37435"/>
      <c r="J37435"/>
      <c r="L37435" s="33"/>
      <c r="M37435" s="24"/>
    </row>
    <row r="37436" spans="1:13" x14ac:dyDescent="0.2">
      <c r="A37436" s="289"/>
      <c r="I37436"/>
      <c r="J37436"/>
      <c r="L37436" s="33"/>
      <c r="M37436" s="24"/>
    </row>
    <row r="37437" spans="1:13" x14ac:dyDescent="0.2">
      <c r="A37437" s="289"/>
      <c r="I37437"/>
      <c r="J37437"/>
      <c r="L37437" s="33"/>
      <c r="M37437" s="24"/>
    </row>
    <row r="37438" spans="1:13" x14ac:dyDescent="0.2">
      <c r="A37438" s="289"/>
      <c r="I37438"/>
      <c r="J37438"/>
      <c r="L37438" s="33"/>
      <c r="M37438" s="24"/>
    </row>
    <row r="37439" spans="1:13" x14ac:dyDescent="0.2">
      <c r="A37439" s="289"/>
      <c r="I37439"/>
      <c r="J37439"/>
      <c r="L37439" s="33"/>
      <c r="M37439" s="24"/>
    </row>
    <row r="37440" spans="1:13" x14ac:dyDescent="0.2">
      <c r="A37440" s="289"/>
      <c r="I37440"/>
      <c r="J37440"/>
      <c r="L37440" s="33"/>
      <c r="M37440" s="24"/>
    </row>
    <row r="37441" spans="1:13" x14ac:dyDescent="0.2">
      <c r="A37441" s="289"/>
      <c r="I37441"/>
      <c r="J37441"/>
      <c r="L37441" s="33"/>
      <c r="M37441" s="24"/>
    </row>
    <row r="37442" spans="1:13" x14ac:dyDescent="0.2">
      <c r="A37442" s="289"/>
      <c r="I37442"/>
      <c r="J37442"/>
      <c r="L37442" s="33"/>
      <c r="M37442" s="24"/>
    </row>
    <row r="37443" spans="1:13" x14ac:dyDescent="0.2">
      <c r="A37443" s="289"/>
      <c r="I37443"/>
      <c r="J37443"/>
      <c r="L37443" s="33"/>
      <c r="M37443" s="24"/>
    </row>
    <row r="37444" spans="1:13" x14ac:dyDescent="0.2">
      <c r="A37444" s="289"/>
      <c r="I37444"/>
      <c r="J37444"/>
      <c r="L37444" s="33"/>
      <c r="M37444" s="24"/>
    </row>
    <row r="37445" spans="1:13" x14ac:dyDescent="0.2">
      <c r="A37445" s="289"/>
      <c r="I37445"/>
      <c r="J37445"/>
      <c r="L37445" s="33"/>
      <c r="M37445" s="24"/>
    </row>
    <row r="37446" spans="1:13" x14ac:dyDescent="0.2">
      <c r="A37446" s="289"/>
      <c r="I37446"/>
      <c r="J37446"/>
      <c r="L37446" s="33"/>
      <c r="M37446" s="24"/>
    </row>
    <row r="37447" spans="1:13" x14ac:dyDescent="0.2">
      <c r="A37447" s="289"/>
      <c r="I37447"/>
      <c r="J37447"/>
      <c r="L37447" s="33"/>
      <c r="M37447" s="24"/>
    </row>
    <row r="37448" spans="1:13" x14ac:dyDescent="0.2">
      <c r="A37448" s="289"/>
      <c r="I37448"/>
      <c r="J37448"/>
      <c r="L37448" s="33"/>
      <c r="M37448" s="24"/>
    </row>
    <row r="37449" spans="1:13" x14ac:dyDescent="0.2">
      <c r="A37449" s="289"/>
      <c r="I37449"/>
      <c r="J37449"/>
      <c r="L37449" s="33"/>
      <c r="M37449" s="24"/>
    </row>
    <row r="37450" spans="1:13" x14ac:dyDescent="0.2">
      <c r="A37450" s="289"/>
      <c r="I37450"/>
      <c r="J37450"/>
      <c r="L37450" s="33"/>
      <c r="M37450" s="24"/>
    </row>
    <row r="37451" spans="1:13" x14ac:dyDescent="0.2">
      <c r="A37451" s="289"/>
      <c r="I37451"/>
      <c r="J37451"/>
      <c r="L37451" s="33"/>
      <c r="M37451" s="24"/>
    </row>
    <row r="37452" spans="1:13" x14ac:dyDescent="0.2">
      <c r="A37452" s="289"/>
      <c r="I37452"/>
      <c r="J37452"/>
      <c r="L37452" s="33"/>
      <c r="M37452" s="24"/>
    </row>
    <row r="37453" spans="1:13" x14ac:dyDescent="0.2">
      <c r="A37453" s="289"/>
      <c r="I37453"/>
      <c r="J37453"/>
      <c r="L37453" s="33"/>
      <c r="M37453" s="24"/>
    </row>
    <row r="37454" spans="1:13" x14ac:dyDescent="0.2">
      <c r="A37454" s="289"/>
      <c r="I37454"/>
      <c r="J37454"/>
      <c r="L37454" s="33"/>
      <c r="M37454" s="24"/>
    </row>
    <row r="37455" spans="1:13" x14ac:dyDescent="0.2">
      <c r="A37455" s="289"/>
      <c r="I37455"/>
      <c r="J37455"/>
      <c r="L37455" s="33"/>
      <c r="M37455" s="24"/>
    </row>
    <row r="37456" spans="1:13" x14ac:dyDescent="0.2">
      <c r="A37456" s="289"/>
      <c r="I37456"/>
      <c r="J37456"/>
      <c r="L37456" s="33"/>
      <c r="M37456" s="24"/>
    </row>
    <row r="37457" spans="1:13" x14ac:dyDescent="0.2">
      <c r="A37457" s="289"/>
      <c r="I37457"/>
      <c r="J37457"/>
      <c r="L37457" s="33"/>
      <c r="M37457" s="24"/>
    </row>
    <row r="37458" spans="1:13" x14ac:dyDescent="0.2">
      <c r="A37458" s="289"/>
      <c r="I37458"/>
      <c r="J37458"/>
      <c r="L37458" s="33"/>
      <c r="M37458" s="24"/>
    </row>
    <row r="37459" spans="1:13" x14ac:dyDescent="0.2">
      <c r="A37459" s="289"/>
      <c r="I37459"/>
      <c r="J37459"/>
      <c r="L37459" s="33"/>
      <c r="M37459" s="24"/>
    </row>
    <row r="37460" spans="1:13" x14ac:dyDescent="0.2">
      <c r="A37460" s="289"/>
      <c r="I37460"/>
      <c r="J37460"/>
      <c r="L37460" s="33"/>
      <c r="M37460" s="24"/>
    </row>
    <row r="37461" spans="1:13" x14ac:dyDescent="0.2">
      <c r="A37461" s="289"/>
      <c r="I37461"/>
      <c r="J37461"/>
      <c r="L37461" s="33"/>
      <c r="M37461" s="24"/>
    </row>
    <row r="37462" spans="1:13" x14ac:dyDescent="0.2">
      <c r="A37462" s="289"/>
      <c r="I37462"/>
      <c r="J37462"/>
      <c r="L37462" s="33"/>
      <c r="M37462" s="24"/>
    </row>
    <row r="37463" spans="1:13" x14ac:dyDescent="0.2">
      <c r="A37463" s="289"/>
      <c r="I37463"/>
      <c r="J37463"/>
      <c r="L37463" s="33"/>
      <c r="M37463" s="24"/>
    </row>
    <row r="37464" spans="1:13" x14ac:dyDescent="0.2">
      <c r="A37464" s="289"/>
      <c r="I37464"/>
      <c r="J37464"/>
      <c r="L37464" s="33"/>
      <c r="M37464" s="24"/>
    </row>
    <row r="37465" spans="1:13" x14ac:dyDescent="0.2">
      <c r="A37465" s="289"/>
      <c r="I37465"/>
      <c r="J37465"/>
      <c r="L37465" s="33"/>
      <c r="M37465" s="24"/>
    </row>
    <row r="37466" spans="1:13" x14ac:dyDescent="0.2">
      <c r="A37466" s="289"/>
      <c r="I37466"/>
      <c r="J37466"/>
      <c r="L37466" s="33"/>
      <c r="M37466" s="24"/>
    </row>
    <row r="37467" spans="1:13" x14ac:dyDescent="0.2">
      <c r="A37467" s="289"/>
      <c r="I37467"/>
      <c r="J37467"/>
      <c r="L37467" s="33"/>
      <c r="M37467" s="24"/>
    </row>
    <row r="37468" spans="1:13" x14ac:dyDescent="0.2">
      <c r="A37468" s="289"/>
      <c r="I37468"/>
      <c r="J37468"/>
      <c r="L37468" s="33"/>
      <c r="M37468" s="24"/>
    </row>
    <row r="37469" spans="1:13" x14ac:dyDescent="0.2">
      <c r="A37469" s="289"/>
      <c r="I37469"/>
      <c r="J37469"/>
      <c r="L37469" s="33"/>
      <c r="M37469" s="24"/>
    </row>
    <row r="37470" spans="1:13" x14ac:dyDescent="0.2">
      <c r="A37470" s="289"/>
      <c r="I37470"/>
      <c r="J37470"/>
      <c r="L37470" s="33"/>
      <c r="M37470" s="24"/>
    </row>
    <row r="37471" spans="1:13" x14ac:dyDescent="0.2">
      <c r="A37471" s="289"/>
      <c r="I37471"/>
      <c r="J37471"/>
      <c r="L37471" s="33"/>
      <c r="M37471" s="24"/>
    </row>
    <row r="37472" spans="1:13" x14ac:dyDescent="0.2">
      <c r="A37472" s="289"/>
      <c r="I37472"/>
      <c r="J37472"/>
      <c r="L37472" s="33"/>
      <c r="M37472" s="24"/>
    </row>
    <row r="37473" spans="1:13" x14ac:dyDescent="0.2">
      <c r="A37473" s="289"/>
      <c r="I37473"/>
      <c r="J37473"/>
      <c r="L37473" s="33"/>
      <c r="M37473" s="24"/>
    </row>
    <row r="37474" spans="1:13" x14ac:dyDescent="0.2">
      <c r="A37474" s="289"/>
      <c r="I37474"/>
      <c r="J37474"/>
      <c r="L37474" s="33"/>
      <c r="M37474" s="24"/>
    </row>
    <row r="37475" spans="1:13" x14ac:dyDescent="0.2">
      <c r="A37475" s="289"/>
      <c r="I37475"/>
      <c r="J37475"/>
      <c r="L37475" s="33"/>
      <c r="M37475" s="24"/>
    </row>
    <row r="37476" spans="1:13" x14ac:dyDescent="0.2">
      <c r="A37476" s="289"/>
      <c r="I37476"/>
      <c r="J37476"/>
      <c r="L37476" s="33"/>
      <c r="M37476" s="24"/>
    </row>
    <row r="37477" spans="1:13" x14ac:dyDescent="0.2">
      <c r="A37477" s="289"/>
      <c r="I37477"/>
      <c r="J37477"/>
      <c r="L37477" s="33"/>
      <c r="M37477" s="24"/>
    </row>
    <row r="37478" spans="1:13" x14ac:dyDescent="0.2">
      <c r="A37478" s="289"/>
      <c r="I37478"/>
      <c r="J37478"/>
      <c r="L37478" s="33"/>
      <c r="M37478" s="24"/>
    </row>
    <row r="37479" spans="1:13" x14ac:dyDescent="0.2">
      <c r="A37479" s="289"/>
      <c r="I37479"/>
      <c r="J37479"/>
      <c r="L37479" s="33"/>
      <c r="M37479" s="24"/>
    </row>
    <row r="37480" spans="1:13" x14ac:dyDescent="0.2">
      <c r="A37480" s="289"/>
      <c r="I37480"/>
      <c r="J37480"/>
      <c r="L37480" s="33"/>
      <c r="M37480" s="24"/>
    </row>
    <row r="37481" spans="1:13" x14ac:dyDescent="0.2">
      <c r="A37481" s="289"/>
      <c r="I37481"/>
      <c r="J37481"/>
      <c r="L37481" s="33"/>
      <c r="M37481" s="24"/>
    </row>
    <row r="37482" spans="1:13" x14ac:dyDescent="0.2">
      <c r="A37482" s="289"/>
      <c r="I37482"/>
      <c r="J37482"/>
      <c r="L37482" s="33"/>
      <c r="M37482" s="24"/>
    </row>
    <row r="37483" spans="1:13" x14ac:dyDescent="0.2">
      <c r="A37483" s="289"/>
      <c r="I37483"/>
      <c r="J37483"/>
      <c r="L37483" s="33"/>
      <c r="M37483" s="24"/>
    </row>
    <row r="37484" spans="1:13" x14ac:dyDescent="0.2">
      <c r="A37484" s="289"/>
      <c r="I37484"/>
      <c r="J37484"/>
      <c r="L37484" s="33"/>
      <c r="M37484" s="24"/>
    </row>
    <row r="37485" spans="1:13" x14ac:dyDescent="0.2">
      <c r="A37485" s="289"/>
      <c r="I37485"/>
      <c r="J37485"/>
      <c r="L37485" s="33"/>
      <c r="M37485" s="24"/>
    </row>
    <row r="37486" spans="1:13" x14ac:dyDescent="0.2">
      <c r="A37486" s="289"/>
      <c r="I37486"/>
      <c r="J37486"/>
      <c r="L37486" s="33"/>
      <c r="M37486" s="24"/>
    </row>
    <row r="37487" spans="1:13" x14ac:dyDescent="0.2">
      <c r="A37487" s="289"/>
      <c r="I37487"/>
      <c r="J37487"/>
      <c r="L37487" s="33"/>
      <c r="M37487" s="24"/>
    </row>
    <row r="37488" spans="1:13" x14ac:dyDescent="0.2">
      <c r="A37488" s="289"/>
      <c r="I37488"/>
      <c r="J37488"/>
      <c r="L37488" s="33"/>
      <c r="M37488" s="24"/>
    </row>
    <row r="37489" spans="1:13" x14ac:dyDescent="0.2">
      <c r="A37489" s="289"/>
      <c r="I37489"/>
      <c r="J37489"/>
      <c r="L37489" s="33"/>
      <c r="M37489" s="24"/>
    </row>
    <row r="37490" spans="1:13" x14ac:dyDescent="0.2">
      <c r="A37490" s="289"/>
      <c r="I37490"/>
      <c r="J37490"/>
      <c r="L37490" s="33"/>
      <c r="M37490" s="24"/>
    </row>
    <row r="37491" spans="1:13" x14ac:dyDescent="0.2">
      <c r="A37491" s="289"/>
      <c r="I37491"/>
      <c r="J37491"/>
      <c r="L37491" s="33"/>
      <c r="M37491" s="24"/>
    </row>
    <row r="37492" spans="1:13" x14ac:dyDescent="0.2">
      <c r="A37492" s="289"/>
      <c r="I37492"/>
      <c r="J37492"/>
      <c r="L37492" s="33"/>
      <c r="M37492" s="24"/>
    </row>
    <row r="37493" spans="1:13" x14ac:dyDescent="0.2">
      <c r="A37493" s="289"/>
      <c r="I37493"/>
      <c r="J37493"/>
      <c r="L37493" s="33"/>
      <c r="M37493" s="24"/>
    </row>
    <row r="37494" spans="1:13" x14ac:dyDescent="0.2">
      <c r="A37494" s="289"/>
      <c r="I37494"/>
      <c r="J37494"/>
      <c r="L37494" s="33"/>
      <c r="M37494" s="24"/>
    </row>
    <row r="37495" spans="1:13" x14ac:dyDescent="0.2">
      <c r="A37495" s="289"/>
      <c r="I37495"/>
      <c r="J37495"/>
      <c r="L37495" s="33"/>
      <c r="M37495" s="24"/>
    </row>
    <row r="37496" spans="1:13" x14ac:dyDescent="0.2">
      <c r="A37496" s="289"/>
      <c r="I37496"/>
      <c r="J37496"/>
      <c r="L37496" s="33"/>
      <c r="M37496" s="24"/>
    </row>
    <row r="37497" spans="1:13" x14ac:dyDescent="0.2">
      <c r="A37497" s="289"/>
      <c r="I37497"/>
      <c r="J37497"/>
      <c r="L37497" s="33"/>
      <c r="M37497" s="24"/>
    </row>
    <row r="37498" spans="1:13" x14ac:dyDescent="0.2">
      <c r="A37498" s="289"/>
      <c r="I37498"/>
      <c r="J37498"/>
      <c r="L37498" s="33"/>
      <c r="M37498" s="24"/>
    </row>
    <row r="37499" spans="1:13" x14ac:dyDescent="0.2">
      <c r="A37499" s="289"/>
      <c r="I37499"/>
      <c r="J37499"/>
      <c r="L37499" s="33"/>
      <c r="M37499" s="24"/>
    </row>
    <row r="37500" spans="1:13" x14ac:dyDescent="0.2">
      <c r="A37500" s="289"/>
      <c r="I37500"/>
      <c r="J37500"/>
      <c r="L37500" s="33"/>
      <c r="M37500" s="24"/>
    </row>
    <row r="37501" spans="1:13" x14ac:dyDescent="0.2">
      <c r="A37501" s="289"/>
      <c r="I37501"/>
      <c r="J37501"/>
      <c r="L37501" s="33"/>
      <c r="M37501" s="24"/>
    </row>
    <row r="37502" spans="1:13" x14ac:dyDescent="0.2">
      <c r="A37502" s="289"/>
      <c r="I37502"/>
      <c r="J37502"/>
      <c r="L37502" s="33"/>
      <c r="M37502" s="24"/>
    </row>
    <row r="37503" spans="1:13" x14ac:dyDescent="0.2">
      <c r="A37503" s="289"/>
      <c r="I37503"/>
      <c r="J37503"/>
      <c r="L37503" s="33"/>
      <c r="M37503" s="24"/>
    </row>
    <row r="37504" spans="1:13" x14ac:dyDescent="0.2">
      <c r="A37504" s="289"/>
      <c r="I37504"/>
      <c r="J37504"/>
      <c r="L37504" s="33"/>
      <c r="M37504" s="24"/>
    </row>
    <row r="37505" spans="1:13" x14ac:dyDescent="0.2">
      <c r="A37505" s="289"/>
      <c r="I37505"/>
      <c r="J37505"/>
      <c r="L37505" s="33"/>
      <c r="M37505" s="24"/>
    </row>
    <row r="37506" spans="1:13" x14ac:dyDescent="0.2">
      <c r="A37506" s="289"/>
      <c r="I37506"/>
      <c r="J37506"/>
      <c r="L37506" s="33"/>
      <c r="M37506" s="24"/>
    </row>
    <row r="37507" spans="1:13" x14ac:dyDescent="0.2">
      <c r="A37507" s="289"/>
      <c r="I37507"/>
      <c r="J37507"/>
      <c r="L37507" s="33"/>
      <c r="M37507" s="24"/>
    </row>
    <row r="37508" spans="1:13" x14ac:dyDescent="0.2">
      <c r="A37508" s="289"/>
      <c r="I37508"/>
      <c r="J37508"/>
      <c r="L37508" s="33"/>
      <c r="M37508" s="24"/>
    </row>
    <row r="37509" spans="1:13" x14ac:dyDescent="0.2">
      <c r="A37509" s="289"/>
      <c r="I37509"/>
      <c r="J37509"/>
      <c r="L37509" s="33"/>
      <c r="M37509" s="24"/>
    </row>
    <row r="37510" spans="1:13" x14ac:dyDescent="0.2">
      <c r="A37510" s="289"/>
      <c r="I37510"/>
      <c r="J37510"/>
      <c r="L37510" s="33"/>
      <c r="M37510" s="24"/>
    </row>
    <row r="37511" spans="1:13" x14ac:dyDescent="0.2">
      <c r="A37511" s="289"/>
      <c r="I37511"/>
      <c r="J37511"/>
      <c r="L37511" s="33"/>
      <c r="M37511" s="24"/>
    </row>
    <row r="37512" spans="1:13" x14ac:dyDescent="0.2">
      <c r="A37512" s="289"/>
      <c r="I37512"/>
      <c r="J37512"/>
      <c r="L37512" s="33"/>
      <c r="M37512" s="24"/>
    </row>
    <row r="37513" spans="1:13" x14ac:dyDescent="0.2">
      <c r="A37513" s="289"/>
      <c r="I37513"/>
      <c r="J37513"/>
      <c r="L37513" s="33"/>
      <c r="M37513" s="24"/>
    </row>
    <row r="37514" spans="1:13" x14ac:dyDescent="0.2">
      <c r="A37514" s="289"/>
      <c r="I37514"/>
      <c r="J37514"/>
      <c r="L37514" s="33"/>
      <c r="M37514" s="24"/>
    </row>
    <row r="37515" spans="1:13" x14ac:dyDescent="0.2">
      <c r="A37515" s="289"/>
      <c r="I37515"/>
      <c r="J37515"/>
      <c r="L37515" s="33"/>
      <c r="M37515" s="24"/>
    </row>
    <row r="37516" spans="1:13" x14ac:dyDescent="0.2">
      <c r="A37516" s="289"/>
      <c r="I37516"/>
      <c r="J37516"/>
      <c r="L37516" s="33"/>
      <c r="M37516" s="24"/>
    </row>
    <row r="37517" spans="1:13" x14ac:dyDescent="0.2">
      <c r="A37517" s="289"/>
      <c r="I37517"/>
      <c r="J37517"/>
      <c r="L37517" s="33"/>
      <c r="M37517" s="24"/>
    </row>
    <row r="37518" spans="1:13" x14ac:dyDescent="0.2">
      <c r="A37518" s="289"/>
      <c r="I37518"/>
      <c r="J37518"/>
      <c r="L37518" s="33"/>
      <c r="M37518" s="24"/>
    </row>
    <row r="37519" spans="1:13" x14ac:dyDescent="0.2">
      <c r="A37519" s="289"/>
      <c r="I37519"/>
      <c r="J37519"/>
      <c r="L37519" s="33"/>
      <c r="M37519" s="24"/>
    </row>
    <row r="37520" spans="1:13" x14ac:dyDescent="0.2">
      <c r="A37520" s="289"/>
      <c r="I37520"/>
      <c r="J37520"/>
      <c r="L37520" s="33"/>
      <c r="M37520" s="24"/>
    </row>
    <row r="37521" spans="1:13" x14ac:dyDescent="0.2">
      <c r="A37521" s="289"/>
      <c r="I37521"/>
      <c r="J37521"/>
      <c r="L37521" s="33"/>
      <c r="M37521" s="24"/>
    </row>
    <row r="37522" spans="1:13" x14ac:dyDescent="0.2">
      <c r="A37522" s="289"/>
      <c r="I37522"/>
      <c r="J37522"/>
      <c r="L37522" s="33"/>
      <c r="M37522" s="24"/>
    </row>
    <row r="37523" spans="1:13" x14ac:dyDescent="0.2">
      <c r="A37523" s="289"/>
      <c r="I37523"/>
      <c r="J37523"/>
      <c r="L37523" s="33"/>
      <c r="M37523" s="24"/>
    </row>
    <row r="37524" spans="1:13" x14ac:dyDescent="0.2">
      <c r="A37524" s="289"/>
      <c r="I37524"/>
      <c r="J37524"/>
      <c r="L37524" s="33"/>
      <c r="M37524" s="24"/>
    </row>
    <row r="37525" spans="1:13" x14ac:dyDescent="0.2">
      <c r="A37525" s="289"/>
      <c r="I37525"/>
      <c r="J37525"/>
      <c r="L37525" s="33"/>
      <c r="M37525" s="24"/>
    </row>
    <row r="37526" spans="1:13" x14ac:dyDescent="0.2">
      <c r="A37526" s="289"/>
      <c r="I37526"/>
      <c r="J37526"/>
      <c r="L37526" s="33"/>
      <c r="M37526" s="24"/>
    </row>
    <row r="37527" spans="1:13" x14ac:dyDescent="0.2">
      <c r="A37527" s="289"/>
      <c r="I37527"/>
      <c r="J37527"/>
      <c r="L37527" s="33"/>
      <c r="M37527" s="24"/>
    </row>
    <row r="37528" spans="1:13" x14ac:dyDescent="0.2">
      <c r="A37528" s="289"/>
      <c r="I37528"/>
      <c r="J37528"/>
      <c r="L37528" s="33"/>
      <c r="M37528" s="24"/>
    </row>
    <row r="37529" spans="1:13" x14ac:dyDescent="0.2">
      <c r="A37529" s="289"/>
      <c r="I37529"/>
      <c r="J37529"/>
      <c r="L37529" s="33"/>
      <c r="M37529" s="24"/>
    </row>
    <row r="37530" spans="1:13" x14ac:dyDescent="0.2">
      <c r="A37530" s="289"/>
      <c r="I37530"/>
      <c r="J37530"/>
      <c r="L37530" s="33"/>
      <c r="M37530" s="24"/>
    </row>
    <row r="37531" spans="1:13" x14ac:dyDescent="0.2">
      <c r="A37531" s="289"/>
      <c r="I37531"/>
      <c r="J37531"/>
      <c r="L37531" s="33"/>
      <c r="M37531" s="24"/>
    </row>
    <row r="37532" spans="1:13" x14ac:dyDescent="0.2">
      <c r="A37532" s="289"/>
      <c r="I37532"/>
      <c r="J37532"/>
      <c r="L37532" s="33"/>
      <c r="M37532" s="24"/>
    </row>
    <row r="37533" spans="1:13" x14ac:dyDescent="0.2">
      <c r="A37533" s="289"/>
      <c r="I37533"/>
      <c r="J37533"/>
      <c r="L37533" s="33"/>
      <c r="M37533" s="24"/>
    </row>
    <row r="37534" spans="1:13" x14ac:dyDescent="0.2">
      <c r="A37534" s="289"/>
      <c r="I37534"/>
      <c r="J37534"/>
      <c r="L37534" s="33"/>
      <c r="M37534" s="24"/>
    </row>
    <row r="37535" spans="1:13" x14ac:dyDescent="0.2">
      <c r="A37535" s="289"/>
      <c r="I37535"/>
      <c r="J37535"/>
      <c r="L37535" s="33"/>
      <c r="M37535" s="24"/>
    </row>
    <row r="37536" spans="1:13" x14ac:dyDescent="0.2">
      <c r="A37536" s="289"/>
      <c r="I37536"/>
      <c r="J37536"/>
      <c r="L37536" s="33"/>
      <c r="M37536" s="24"/>
    </row>
    <row r="37537" spans="1:13" x14ac:dyDescent="0.2">
      <c r="A37537" s="289"/>
      <c r="I37537"/>
      <c r="J37537"/>
      <c r="L37537" s="33"/>
      <c r="M37537" s="24"/>
    </row>
    <row r="37538" spans="1:13" x14ac:dyDescent="0.2">
      <c r="A37538" s="289"/>
      <c r="I37538"/>
      <c r="J37538"/>
      <c r="L37538" s="33"/>
      <c r="M37538" s="24"/>
    </row>
    <row r="37539" spans="1:13" x14ac:dyDescent="0.2">
      <c r="A37539" s="289"/>
      <c r="I37539"/>
      <c r="J37539"/>
      <c r="L37539" s="33"/>
      <c r="M37539" s="24"/>
    </row>
    <row r="37540" spans="1:13" x14ac:dyDescent="0.2">
      <c r="A37540" s="289"/>
      <c r="I37540"/>
      <c r="J37540"/>
      <c r="L37540" s="33"/>
      <c r="M37540" s="24"/>
    </row>
    <row r="37541" spans="1:13" x14ac:dyDescent="0.2">
      <c r="A37541" s="289"/>
      <c r="I37541"/>
      <c r="J37541"/>
      <c r="L37541" s="33"/>
      <c r="M37541" s="24"/>
    </row>
    <row r="37542" spans="1:13" x14ac:dyDescent="0.2">
      <c r="A37542" s="289"/>
      <c r="I37542"/>
      <c r="J37542"/>
      <c r="L37542" s="33"/>
      <c r="M37542" s="24"/>
    </row>
    <row r="37543" spans="1:13" x14ac:dyDescent="0.2">
      <c r="A37543" s="289"/>
      <c r="I37543"/>
      <c r="J37543"/>
      <c r="L37543" s="33"/>
      <c r="M37543" s="24"/>
    </row>
    <row r="37544" spans="1:13" x14ac:dyDescent="0.2">
      <c r="A37544" s="289"/>
      <c r="I37544"/>
      <c r="J37544"/>
      <c r="L37544" s="33"/>
      <c r="M37544" s="24"/>
    </row>
    <row r="37545" spans="1:13" x14ac:dyDescent="0.2">
      <c r="A37545" s="289"/>
      <c r="I37545"/>
      <c r="J37545"/>
      <c r="L37545" s="33"/>
      <c r="M37545" s="24"/>
    </row>
    <row r="37546" spans="1:13" x14ac:dyDescent="0.2">
      <c r="A37546" s="289"/>
      <c r="I37546"/>
      <c r="J37546"/>
      <c r="L37546" s="33"/>
      <c r="M37546" s="24"/>
    </row>
    <row r="37547" spans="1:13" x14ac:dyDescent="0.2">
      <c r="A37547" s="289"/>
      <c r="I37547"/>
      <c r="J37547"/>
      <c r="L37547" s="33"/>
      <c r="M37547" s="24"/>
    </row>
    <row r="37548" spans="1:13" x14ac:dyDescent="0.2">
      <c r="A37548" s="289"/>
      <c r="I37548"/>
      <c r="J37548"/>
      <c r="L37548" s="33"/>
      <c r="M37548" s="24"/>
    </row>
    <row r="37549" spans="1:13" x14ac:dyDescent="0.2">
      <c r="A37549" s="289"/>
      <c r="I37549"/>
      <c r="J37549"/>
      <c r="L37549" s="33"/>
      <c r="M37549" s="24"/>
    </row>
    <row r="37550" spans="1:13" x14ac:dyDescent="0.2">
      <c r="A37550" s="289"/>
      <c r="I37550"/>
      <c r="J37550"/>
      <c r="L37550" s="33"/>
      <c r="M37550" s="24"/>
    </row>
    <row r="37551" spans="1:13" x14ac:dyDescent="0.2">
      <c r="A37551" s="289"/>
      <c r="I37551"/>
      <c r="J37551"/>
      <c r="L37551" s="33"/>
      <c r="M37551" s="24"/>
    </row>
    <row r="37552" spans="1:13" x14ac:dyDescent="0.2">
      <c r="A37552" s="289"/>
      <c r="I37552"/>
      <c r="J37552"/>
      <c r="L37552" s="33"/>
      <c r="M37552" s="24"/>
    </row>
    <row r="37553" spans="1:13" x14ac:dyDescent="0.2">
      <c r="A37553" s="289"/>
      <c r="I37553"/>
      <c r="J37553"/>
      <c r="L37553" s="33"/>
      <c r="M37553" s="24"/>
    </row>
    <row r="37554" spans="1:13" x14ac:dyDescent="0.2">
      <c r="A37554" s="289"/>
      <c r="I37554"/>
      <c r="J37554"/>
      <c r="L37554" s="33"/>
      <c r="M37554" s="24"/>
    </row>
    <row r="37555" spans="1:13" x14ac:dyDescent="0.2">
      <c r="A37555" s="289"/>
      <c r="I37555"/>
      <c r="J37555"/>
      <c r="L37555" s="33"/>
      <c r="M37555" s="24"/>
    </row>
    <row r="37556" spans="1:13" x14ac:dyDescent="0.2">
      <c r="A37556" s="289"/>
      <c r="I37556"/>
      <c r="J37556"/>
      <c r="L37556" s="33"/>
      <c r="M37556" s="24"/>
    </row>
    <row r="37557" spans="1:13" x14ac:dyDescent="0.2">
      <c r="A37557" s="289"/>
      <c r="I37557"/>
      <c r="J37557"/>
      <c r="L37557" s="33"/>
      <c r="M37557" s="24"/>
    </row>
    <row r="37558" spans="1:13" x14ac:dyDescent="0.2">
      <c r="A37558" s="289"/>
      <c r="I37558"/>
      <c r="J37558"/>
      <c r="L37558" s="33"/>
      <c r="M37558" s="24"/>
    </row>
    <row r="37559" spans="1:13" x14ac:dyDescent="0.2">
      <c r="A37559" s="289"/>
      <c r="I37559"/>
      <c r="J37559"/>
      <c r="L37559" s="33"/>
      <c r="M37559" s="24"/>
    </row>
    <row r="37560" spans="1:13" x14ac:dyDescent="0.2">
      <c r="A37560" s="289"/>
      <c r="I37560"/>
      <c r="J37560"/>
      <c r="L37560" s="33"/>
      <c r="M37560" s="24"/>
    </row>
    <row r="37561" spans="1:13" x14ac:dyDescent="0.2">
      <c r="A37561" s="289"/>
      <c r="I37561"/>
      <c r="J37561"/>
      <c r="L37561" s="33"/>
      <c r="M37561" s="24"/>
    </row>
    <row r="37562" spans="1:13" x14ac:dyDescent="0.2">
      <c r="A37562" s="289"/>
      <c r="I37562"/>
      <c r="J37562"/>
      <c r="L37562" s="33"/>
      <c r="M37562" s="24"/>
    </row>
    <row r="37563" spans="1:13" x14ac:dyDescent="0.2">
      <c r="A37563" s="289"/>
      <c r="I37563"/>
      <c r="J37563"/>
      <c r="L37563" s="33"/>
      <c r="M37563" s="24"/>
    </row>
    <row r="37564" spans="1:13" x14ac:dyDescent="0.2">
      <c r="A37564" s="289"/>
      <c r="I37564"/>
      <c r="J37564"/>
      <c r="L37564" s="33"/>
      <c r="M37564" s="24"/>
    </row>
    <row r="37565" spans="1:13" x14ac:dyDescent="0.2">
      <c r="A37565" s="289"/>
      <c r="I37565"/>
      <c r="J37565"/>
      <c r="L37565" s="33"/>
      <c r="M37565" s="24"/>
    </row>
    <row r="37566" spans="1:13" x14ac:dyDescent="0.2">
      <c r="A37566" s="289"/>
      <c r="I37566"/>
      <c r="J37566"/>
      <c r="L37566" s="33"/>
      <c r="M37566" s="24"/>
    </row>
    <row r="37567" spans="1:13" x14ac:dyDescent="0.2">
      <c r="A37567" s="289"/>
      <c r="I37567"/>
      <c r="J37567"/>
      <c r="L37567" s="33"/>
      <c r="M37567" s="24"/>
    </row>
    <row r="37568" spans="1:13" x14ac:dyDescent="0.2">
      <c r="A37568" s="289"/>
      <c r="I37568"/>
      <c r="J37568"/>
      <c r="L37568" s="33"/>
      <c r="M37568" s="24"/>
    </row>
    <row r="37569" spans="1:13" x14ac:dyDescent="0.2">
      <c r="A37569" s="289"/>
      <c r="I37569"/>
      <c r="J37569"/>
      <c r="L37569" s="33"/>
      <c r="M37569" s="24"/>
    </row>
    <row r="37570" spans="1:13" x14ac:dyDescent="0.2">
      <c r="A37570" s="289"/>
      <c r="I37570"/>
      <c r="J37570"/>
      <c r="L37570" s="33"/>
      <c r="M37570" s="24"/>
    </row>
    <row r="37571" spans="1:13" x14ac:dyDescent="0.2">
      <c r="A37571" s="289"/>
      <c r="I37571"/>
      <c r="J37571"/>
      <c r="L37571" s="33"/>
      <c r="M37571" s="24"/>
    </row>
    <row r="37572" spans="1:13" x14ac:dyDescent="0.2">
      <c r="A37572" s="289"/>
      <c r="I37572"/>
      <c r="J37572"/>
      <c r="L37572" s="33"/>
      <c r="M37572" s="24"/>
    </row>
    <row r="37573" spans="1:13" x14ac:dyDescent="0.2">
      <c r="A37573" s="289"/>
      <c r="I37573"/>
      <c r="J37573"/>
      <c r="L37573" s="33"/>
      <c r="M37573" s="24"/>
    </row>
    <row r="37574" spans="1:13" x14ac:dyDescent="0.2">
      <c r="A37574" s="289"/>
      <c r="I37574"/>
      <c r="J37574"/>
      <c r="L37574" s="33"/>
      <c r="M37574" s="24"/>
    </row>
    <row r="37575" spans="1:13" x14ac:dyDescent="0.2">
      <c r="A37575" s="289"/>
      <c r="I37575"/>
      <c r="J37575"/>
      <c r="L37575" s="33"/>
      <c r="M37575" s="24"/>
    </row>
    <row r="37576" spans="1:13" x14ac:dyDescent="0.2">
      <c r="A37576" s="289"/>
      <c r="I37576"/>
      <c r="J37576"/>
      <c r="L37576" s="33"/>
      <c r="M37576" s="24"/>
    </row>
    <row r="37577" spans="1:13" x14ac:dyDescent="0.2">
      <c r="A37577" s="289"/>
      <c r="I37577"/>
      <c r="J37577"/>
      <c r="L37577" s="33"/>
      <c r="M37577" s="24"/>
    </row>
    <row r="37578" spans="1:13" x14ac:dyDescent="0.2">
      <c r="A37578" s="289"/>
      <c r="I37578"/>
      <c r="J37578"/>
      <c r="L37578" s="33"/>
      <c r="M37578" s="24"/>
    </row>
    <row r="37579" spans="1:13" x14ac:dyDescent="0.2">
      <c r="A37579" s="289"/>
      <c r="I37579"/>
      <c r="J37579"/>
      <c r="L37579" s="33"/>
      <c r="M37579" s="24"/>
    </row>
    <row r="37580" spans="1:13" x14ac:dyDescent="0.2">
      <c r="A37580" s="289"/>
      <c r="I37580"/>
      <c r="J37580"/>
      <c r="L37580" s="33"/>
      <c r="M37580" s="24"/>
    </row>
    <row r="37581" spans="1:13" x14ac:dyDescent="0.2">
      <c r="A37581" s="289"/>
      <c r="I37581"/>
      <c r="J37581"/>
      <c r="L37581" s="33"/>
      <c r="M37581" s="24"/>
    </row>
    <row r="37582" spans="1:13" x14ac:dyDescent="0.2">
      <c r="A37582" s="289"/>
      <c r="I37582"/>
      <c r="J37582"/>
      <c r="L37582" s="33"/>
      <c r="M37582" s="24"/>
    </row>
    <row r="37583" spans="1:13" x14ac:dyDescent="0.2">
      <c r="A37583" s="289"/>
      <c r="I37583"/>
      <c r="J37583"/>
      <c r="L37583" s="33"/>
      <c r="M37583" s="24"/>
    </row>
    <row r="37584" spans="1:13" x14ac:dyDescent="0.2">
      <c r="A37584" s="289"/>
      <c r="I37584"/>
      <c r="J37584"/>
      <c r="L37584" s="33"/>
      <c r="M37584" s="24"/>
    </row>
    <row r="37585" spans="1:13" x14ac:dyDescent="0.2">
      <c r="A37585" s="289"/>
      <c r="I37585"/>
      <c r="J37585"/>
      <c r="L37585" s="33"/>
      <c r="M37585" s="24"/>
    </row>
    <row r="37586" spans="1:13" x14ac:dyDescent="0.2">
      <c r="A37586" s="289"/>
      <c r="I37586"/>
      <c r="J37586"/>
      <c r="L37586" s="33"/>
      <c r="M37586" s="24"/>
    </row>
    <row r="37587" spans="1:13" x14ac:dyDescent="0.2">
      <c r="A37587" s="289"/>
      <c r="I37587"/>
      <c r="J37587"/>
      <c r="L37587" s="33"/>
      <c r="M37587" s="24"/>
    </row>
    <row r="37588" spans="1:13" x14ac:dyDescent="0.2">
      <c r="A37588" s="289"/>
      <c r="I37588"/>
      <c r="J37588"/>
      <c r="L37588" s="33"/>
      <c r="M37588" s="24"/>
    </row>
    <row r="37589" spans="1:13" x14ac:dyDescent="0.2">
      <c r="A37589" s="289"/>
      <c r="I37589"/>
      <c r="J37589"/>
      <c r="L37589" s="33"/>
      <c r="M37589" s="24"/>
    </row>
    <row r="37590" spans="1:13" x14ac:dyDescent="0.2">
      <c r="A37590" s="289"/>
      <c r="I37590"/>
      <c r="J37590"/>
      <c r="L37590" s="33"/>
      <c r="M37590" s="24"/>
    </row>
    <row r="37591" spans="1:13" x14ac:dyDescent="0.2">
      <c r="A37591" s="289"/>
      <c r="I37591"/>
      <c r="J37591"/>
      <c r="L37591" s="33"/>
      <c r="M37591" s="24"/>
    </row>
    <row r="37592" spans="1:13" x14ac:dyDescent="0.2">
      <c r="A37592" s="289"/>
      <c r="I37592"/>
      <c r="J37592"/>
      <c r="L37592" s="33"/>
      <c r="M37592" s="24"/>
    </row>
    <row r="37593" spans="1:13" x14ac:dyDescent="0.2">
      <c r="A37593" s="289"/>
      <c r="I37593"/>
      <c r="J37593"/>
      <c r="L37593" s="33"/>
      <c r="M37593" s="24"/>
    </row>
    <row r="37594" spans="1:13" x14ac:dyDescent="0.2">
      <c r="A37594" s="289"/>
      <c r="I37594"/>
      <c r="J37594"/>
      <c r="L37594" s="33"/>
      <c r="M37594" s="24"/>
    </row>
    <row r="37595" spans="1:13" x14ac:dyDescent="0.2">
      <c r="A37595" s="289"/>
      <c r="I37595"/>
      <c r="J37595"/>
      <c r="L37595" s="33"/>
      <c r="M37595" s="24"/>
    </row>
    <row r="37596" spans="1:13" x14ac:dyDescent="0.2">
      <c r="A37596" s="289"/>
      <c r="I37596"/>
      <c r="J37596"/>
      <c r="L37596" s="33"/>
      <c r="M37596" s="24"/>
    </row>
    <row r="37597" spans="1:13" x14ac:dyDescent="0.2">
      <c r="A37597" s="289"/>
      <c r="I37597"/>
      <c r="J37597"/>
      <c r="L37597" s="33"/>
      <c r="M37597" s="24"/>
    </row>
    <row r="37598" spans="1:13" x14ac:dyDescent="0.2">
      <c r="A37598" s="289"/>
      <c r="I37598"/>
      <c r="J37598"/>
      <c r="L37598" s="33"/>
      <c r="M37598" s="24"/>
    </row>
    <row r="37599" spans="1:13" x14ac:dyDescent="0.2">
      <c r="A37599" s="289"/>
      <c r="I37599"/>
      <c r="J37599"/>
      <c r="L37599" s="33"/>
      <c r="M37599" s="24"/>
    </row>
    <row r="37600" spans="1:13" x14ac:dyDescent="0.2">
      <c r="A37600" s="289"/>
      <c r="I37600"/>
      <c r="J37600"/>
      <c r="L37600" s="33"/>
      <c r="M37600" s="24"/>
    </row>
    <row r="37601" spans="1:13" x14ac:dyDescent="0.2">
      <c r="A37601" s="289"/>
      <c r="I37601"/>
      <c r="J37601"/>
      <c r="L37601" s="33"/>
      <c r="M37601" s="24"/>
    </row>
    <row r="37602" spans="1:13" x14ac:dyDescent="0.2">
      <c r="A37602" s="289"/>
      <c r="I37602"/>
      <c r="J37602"/>
      <c r="L37602" s="33"/>
      <c r="M37602" s="24"/>
    </row>
    <row r="37603" spans="1:13" x14ac:dyDescent="0.2">
      <c r="A37603" s="289"/>
      <c r="I37603"/>
      <c r="J37603"/>
      <c r="L37603" s="33"/>
      <c r="M37603" s="24"/>
    </row>
    <row r="37604" spans="1:13" x14ac:dyDescent="0.2">
      <c r="A37604" s="289"/>
      <c r="I37604"/>
      <c r="J37604"/>
      <c r="L37604" s="33"/>
      <c r="M37604" s="24"/>
    </row>
    <row r="37605" spans="1:13" x14ac:dyDescent="0.2">
      <c r="A37605" s="289"/>
      <c r="I37605"/>
      <c r="J37605"/>
      <c r="L37605" s="33"/>
      <c r="M37605" s="24"/>
    </row>
    <row r="37606" spans="1:13" x14ac:dyDescent="0.2">
      <c r="A37606" s="289"/>
      <c r="I37606"/>
      <c r="J37606"/>
      <c r="L37606" s="33"/>
      <c r="M37606" s="24"/>
    </row>
    <row r="37607" spans="1:13" x14ac:dyDescent="0.2">
      <c r="A37607" s="289"/>
      <c r="I37607"/>
      <c r="J37607"/>
      <c r="L37607" s="33"/>
      <c r="M37607" s="24"/>
    </row>
    <row r="37608" spans="1:13" x14ac:dyDescent="0.2">
      <c r="A37608" s="289"/>
      <c r="I37608"/>
      <c r="J37608"/>
      <c r="L37608" s="33"/>
      <c r="M37608" s="24"/>
    </row>
    <row r="37609" spans="1:13" x14ac:dyDescent="0.2">
      <c r="A37609" s="289"/>
      <c r="I37609"/>
      <c r="J37609"/>
      <c r="L37609" s="33"/>
      <c r="M37609" s="24"/>
    </row>
    <row r="37610" spans="1:13" x14ac:dyDescent="0.2">
      <c r="A37610" s="289"/>
      <c r="I37610"/>
      <c r="J37610"/>
      <c r="L37610" s="33"/>
      <c r="M37610" s="24"/>
    </row>
    <row r="37611" spans="1:13" x14ac:dyDescent="0.2">
      <c r="A37611" s="289"/>
      <c r="I37611"/>
      <c r="J37611"/>
      <c r="L37611" s="33"/>
      <c r="M37611" s="24"/>
    </row>
    <row r="37612" spans="1:13" x14ac:dyDescent="0.2">
      <c r="A37612" s="289"/>
      <c r="I37612"/>
      <c r="J37612"/>
      <c r="L37612" s="33"/>
      <c r="M37612" s="24"/>
    </row>
    <row r="37613" spans="1:13" x14ac:dyDescent="0.2">
      <c r="A37613" s="289"/>
      <c r="I37613"/>
      <c r="J37613"/>
      <c r="L37613" s="33"/>
      <c r="M37613" s="24"/>
    </row>
    <row r="37614" spans="1:13" x14ac:dyDescent="0.2">
      <c r="A37614" s="289"/>
      <c r="I37614"/>
      <c r="J37614"/>
      <c r="L37614" s="33"/>
      <c r="M37614" s="24"/>
    </row>
    <row r="37615" spans="1:13" x14ac:dyDescent="0.2">
      <c r="A37615" s="289"/>
      <c r="I37615"/>
      <c r="J37615"/>
      <c r="L37615" s="33"/>
      <c r="M37615" s="24"/>
    </row>
    <row r="37616" spans="1:13" x14ac:dyDescent="0.2">
      <c r="A37616" s="289"/>
      <c r="I37616"/>
      <c r="J37616"/>
      <c r="L37616" s="33"/>
      <c r="M37616" s="24"/>
    </row>
    <row r="37617" spans="1:13" x14ac:dyDescent="0.2">
      <c r="A37617" s="289"/>
      <c r="I37617"/>
      <c r="J37617"/>
      <c r="L37617" s="33"/>
      <c r="M37617" s="24"/>
    </row>
    <row r="37618" spans="1:13" x14ac:dyDescent="0.2">
      <c r="A37618" s="289"/>
      <c r="I37618"/>
      <c r="J37618"/>
      <c r="L37618" s="33"/>
      <c r="M37618" s="24"/>
    </row>
    <row r="37619" spans="1:13" x14ac:dyDescent="0.2">
      <c r="A37619" s="289"/>
      <c r="I37619"/>
      <c r="J37619"/>
      <c r="L37619" s="33"/>
      <c r="M37619" s="24"/>
    </row>
    <row r="37620" spans="1:13" x14ac:dyDescent="0.2">
      <c r="A37620" s="289"/>
      <c r="I37620"/>
      <c r="J37620"/>
      <c r="L37620" s="33"/>
      <c r="M37620" s="24"/>
    </row>
    <row r="37621" spans="1:13" x14ac:dyDescent="0.2">
      <c r="A37621" s="289"/>
      <c r="I37621"/>
      <c r="J37621"/>
      <c r="L37621" s="33"/>
      <c r="M37621" s="24"/>
    </row>
    <row r="37622" spans="1:13" x14ac:dyDescent="0.2">
      <c r="A37622" s="289"/>
      <c r="I37622"/>
      <c r="J37622"/>
      <c r="L37622" s="33"/>
      <c r="M37622" s="24"/>
    </row>
    <row r="37623" spans="1:13" x14ac:dyDescent="0.2">
      <c r="A37623" s="289"/>
      <c r="I37623"/>
      <c r="J37623"/>
      <c r="L37623" s="33"/>
      <c r="M37623" s="24"/>
    </row>
    <row r="37624" spans="1:13" x14ac:dyDescent="0.2">
      <c r="A37624" s="289"/>
      <c r="I37624"/>
      <c r="J37624"/>
      <c r="L37624" s="33"/>
      <c r="M37624" s="24"/>
    </row>
    <row r="37625" spans="1:13" x14ac:dyDescent="0.2">
      <c r="A37625" s="289"/>
      <c r="I37625"/>
      <c r="J37625"/>
      <c r="L37625" s="33"/>
      <c r="M37625" s="24"/>
    </row>
    <row r="37626" spans="1:13" x14ac:dyDescent="0.2">
      <c r="A37626" s="289"/>
      <c r="I37626"/>
      <c r="J37626"/>
      <c r="L37626" s="33"/>
      <c r="M37626" s="24"/>
    </row>
    <row r="37627" spans="1:13" x14ac:dyDescent="0.2">
      <c r="A37627" s="289"/>
      <c r="I37627"/>
      <c r="J37627"/>
      <c r="L37627" s="33"/>
      <c r="M37627" s="24"/>
    </row>
    <row r="37628" spans="1:13" x14ac:dyDescent="0.2">
      <c r="A37628" s="289"/>
      <c r="I37628"/>
      <c r="J37628"/>
      <c r="L37628" s="33"/>
      <c r="M37628" s="24"/>
    </row>
    <row r="37629" spans="1:13" x14ac:dyDescent="0.2">
      <c r="A37629" s="289"/>
      <c r="I37629"/>
      <c r="J37629"/>
      <c r="L37629" s="33"/>
      <c r="M37629" s="24"/>
    </row>
    <row r="37630" spans="1:13" x14ac:dyDescent="0.2">
      <c r="A37630" s="289"/>
      <c r="I37630"/>
      <c r="J37630"/>
      <c r="L37630" s="33"/>
      <c r="M37630" s="24"/>
    </row>
    <row r="37631" spans="1:13" x14ac:dyDescent="0.2">
      <c r="A37631" s="289"/>
      <c r="I37631"/>
      <c r="J37631"/>
      <c r="L37631" s="33"/>
      <c r="M37631" s="24"/>
    </row>
    <row r="37632" spans="1:13" x14ac:dyDescent="0.2">
      <c r="A37632" s="289"/>
      <c r="I37632"/>
      <c r="J37632"/>
      <c r="L37632" s="33"/>
      <c r="M37632" s="24"/>
    </row>
    <row r="37633" spans="1:13" x14ac:dyDescent="0.2">
      <c r="A37633" s="289"/>
      <c r="I37633"/>
      <c r="J37633"/>
      <c r="L37633" s="33"/>
      <c r="M37633" s="24"/>
    </row>
    <row r="37634" spans="1:13" x14ac:dyDescent="0.2">
      <c r="A37634" s="289"/>
      <c r="I37634"/>
      <c r="J37634"/>
      <c r="L37634" s="33"/>
      <c r="M37634" s="24"/>
    </row>
    <row r="37635" spans="1:13" x14ac:dyDescent="0.2">
      <c r="A37635" s="289"/>
      <c r="I37635"/>
      <c r="J37635"/>
      <c r="L37635" s="33"/>
      <c r="M37635" s="24"/>
    </row>
    <row r="37636" spans="1:13" x14ac:dyDescent="0.2">
      <c r="A37636" s="289"/>
      <c r="I37636"/>
      <c r="J37636"/>
      <c r="L37636" s="33"/>
      <c r="M37636" s="24"/>
    </row>
    <row r="37637" spans="1:13" x14ac:dyDescent="0.2">
      <c r="A37637" s="289"/>
      <c r="I37637"/>
      <c r="J37637"/>
      <c r="L37637" s="33"/>
      <c r="M37637" s="24"/>
    </row>
    <row r="37638" spans="1:13" x14ac:dyDescent="0.2">
      <c r="A37638" s="289"/>
      <c r="I37638"/>
      <c r="J37638"/>
      <c r="L37638" s="33"/>
      <c r="M37638" s="24"/>
    </row>
    <row r="37639" spans="1:13" x14ac:dyDescent="0.2">
      <c r="A37639" s="289"/>
      <c r="I37639"/>
      <c r="J37639"/>
      <c r="L37639" s="33"/>
      <c r="M37639" s="24"/>
    </row>
    <row r="37640" spans="1:13" x14ac:dyDescent="0.2">
      <c r="A37640" s="289"/>
      <c r="I37640"/>
      <c r="J37640"/>
      <c r="L37640" s="33"/>
      <c r="M37640" s="24"/>
    </row>
    <row r="37641" spans="1:13" x14ac:dyDescent="0.2">
      <c r="A37641" s="289"/>
      <c r="I37641"/>
      <c r="J37641"/>
      <c r="L37641" s="33"/>
      <c r="M37641" s="24"/>
    </row>
    <row r="37642" spans="1:13" x14ac:dyDescent="0.2">
      <c r="A37642" s="289"/>
      <c r="I37642"/>
      <c r="J37642"/>
      <c r="L37642" s="33"/>
      <c r="M37642" s="24"/>
    </row>
    <row r="37643" spans="1:13" x14ac:dyDescent="0.2">
      <c r="A37643" s="289"/>
      <c r="I37643"/>
      <c r="J37643"/>
      <c r="L37643" s="33"/>
      <c r="M37643" s="24"/>
    </row>
    <row r="37644" spans="1:13" x14ac:dyDescent="0.2">
      <c r="A37644" s="289"/>
      <c r="I37644"/>
      <c r="J37644"/>
      <c r="L37644" s="33"/>
      <c r="M37644" s="24"/>
    </row>
    <row r="37645" spans="1:13" x14ac:dyDescent="0.2">
      <c r="A37645" s="289"/>
      <c r="I37645"/>
      <c r="J37645"/>
      <c r="L37645" s="33"/>
      <c r="M37645" s="24"/>
    </row>
    <row r="37646" spans="1:13" x14ac:dyDescent="0.2">
      <c r="A37646" s="289"/>
      <c r="I37646"/>
      <c r="J37646"/>
      <c r="L37646" s="33"/>
      <c r="M37646" s="24"/>
    </row>
    <row r="37647" spans="1:13" x14ac:dyDescent="0.2">
      <c r="A37647" s="289"/>
      <c r="I37647"/>
      <c r="J37647"/>
      <c r="L37647" s="33"/>
      <c r="M37647" s="24"/>
    </row>
    <row r="37648" spans="1:13" x14ac:dyDescent="0.2">
      <c r="A37648" s="289"/>
      <c r="I37648"/>
      <c r="J37648"/>
      <c r="L37648" s="33"/>
      <c r="M37648" s="24"/>
    </row>
    <row r="37649" spans="1:13" x14ac:dyDescent="0.2">
      <c r="A37649" s="289"/>
      <c r="I37649"/>
      <c r="J37649"/>
      <c r="L37649" s="33"/>
      <c r="M37649" s="24"/>
    </row>
    <row r="37650" spans="1:13" x14ac:dyDescent="0.2">
      <c r="A37650" s="289"/>
      <c r="I37650"/>
      <c r="J37650"/>
      <c r="L37650" s="33"/>
      <c r="M37650" s="24"/>
    </row>
    <row r="37651" spans="1:13" x14ac:dyDescent="0.2">
      <c r="A37651" s="289"/>
      <c r="I37651"/>
      <c r="J37651"/>
      <c r="L37651" s="33"/>
      <c r="M37651" s="24"/>
    </row>
    <row r="37652" spans="1:13" x14ac:dyDescent="0.2">
      <c r="A37652" s="289"/>
      <c r="I37652"/>
      <c r="J37652"/>
      <c r="L37652" s="33"/>
      <c r="M37652" s="24"/>
    </row>
    <row r="37653" spans="1:13" x14ac:dyDescent="0.2">
      <c r="A37653" s="289"/>
      <c r="I37653"/>
      <c r="J37653"/>
      <c r="L37653" s="33"/>
      <c r="M37653" s="24"/>
    </row>
    <row r="37654" spans="1:13" x14ac:dyDescent="0.2">
      <c r="A37654" s="289"/>
      <c r="I37654"/>
      <c r="J37654"/>
      <c r="L37654" s="33"/>
      <c r="M37654" s="24"/>
    </row>
    <row r="37655" spans="1:13" x14ac:dyDescent="0.2">
      <c r="A37655" s="289"/>
      <c r="I37655"/>
      <c r="J37655"/>
      <c r="L37655" s="33"/>
      <c r="M37655" s="24"/>
    </row>
    <row r="37656" spans="1:13" x14ac:dyDescent="0.2">
      <c r="A37656" s="289"/>
      <c r="I37656"/>
      <c r="J37656"/>
      <c r="L37656" s="33"/>
      <c r="M37656" s="24"/>
    </row>
    <row r="37657" spans="1:13" x14ac:dyDescent="0.2">
      <c r="A37657" s="289"/>
      <c r="I37657"/>
      <c r="J37657"/>
      <c r="L37657" s="33"/>
      <c r="M37657" s="24"/>
    </row>
    <row r="37658" spans="1:13" x14ac:dyDescent="0.2">
      <c r="A37658" s="289"/>
      <c r="I37658"/>
      <c r="J37658"/>
      <c r="L37658" s="33"/>
      <c r="M37658" s="24"/>
    </row>
    <row r="37659" spans="1:13" x14ac:dyDescent="0.2">
      <c r="A37659" s="289"/>
      <c r="I37659"/>
      <c r="J37659"/>
      <c r="L37659" s="33"/>
      <c r="M37659" s="24"/>
    </row>
    <row r="37660" spans="1:13" x14ac:dyDescent="0.2">
      <c r="A37660" s="289"/>
      <c r="I37660"/>
      <c r="J37660"/>
      <c r="L37660" s="33"/>
      <c r="M37660" s="24"/>
    </row>
    <row r="37661" spans="1:13" x14ac:dyDescent="0.2">
      <c r="A37661" s="289"/>
      <c r="I37661"/>
      <c r="J37661"/>
      <c r="L37661" s="33"/>
      <c r="M37661" s="24"/>
    </row>
    <row r="37662" spans="1:13" x14ac:dyDescent="0.2">
      <c r="A37662" s="289"/>
      <c r="I37662"/>
      <c r="J37662"/>
      <c r="L37662" s="33"/>
      <c r="M37662" s="24"/>
    </row>
    <row r="37663" spans="1:13" x14ac:dyDescent="0.2">
      <c r="A37663" s="289"/>
      <c r="I37663"/>
      <c r="J37663"/>
      <c r="L37663" s="33"/>
      <c r="M37663" s="24"/>
    </row>
    <row r="37664" spans="1:13" x14ac:dyDescent="0.2">
      <c r="A37664" s="289"/>
      <c r="I37664"/>
      <c r="J37664"/>
      <c r="L37664" s="33"/>
      <c r="M37664" s="24"/>
    </row>
    <row r="37665" spans="1:13" x14ac:dyDescent="0.2">
      <c r="A37665" s="289"/>
      <c r="I37665"/>
      <c r="J37665"/>
      <c r="L37665" s="33"/>
      <c r="M37665" s="24"/>
    </row>
    <row r="37666" spans="1:13" x14ac:dyDescent="0.2">
      <c r="A37666" s="289"/>
      <c r="I37666"/>
      <c r="J37666"/>
      <c r="L37666" s="33"/>
      <c r="M37666" s="24"/>
    </row>
    <row r="37667" spans="1:13" x14ac:dyDescent="0.2">
      <c r="A37667" s="289"/>
      <c r="I37667"/>
      <c r="J37667"/>
      <c r="L37667" s="33"/>
      <c r="M37667" s="24"/>
    </row>
    <row r="37668" spans="1:13" x14ac:dyDescent="0.2">
      <c r="A37668" s="289"/>
      <c r="I37668"/>
      <c r="J37668"/>
      <c r="L37668" s="33"/>
      <c r="M37668" s="24"/>
    </row>
    <row r="37669" spans="1:13" x14ac:dyDescent="0.2">
      <c r="A37669" s="289"/>
      <c r="I37669"/>
      <c r="J37669"/>
      <c r="L37669" s="33"/>
      <c r="M37669" s="24"/>
    </row>
    <row r="37670" spans="1:13" x14ac:dyDescent="0.2">
      <c r="A37670" s="289"/>
      <c r="I37670"/>
      <c r="J37670"/>
      <c r="L37670" s="33"/>
      <c r="M37670" s="24"/>
    </row>
    <row r="37671" spans="1:13" x14ac:dyDescent="0.2">
      <c r="A37671" s="289"/>
      <c r="I37671"/>
      <c r="J37671"/>
      <c r="L37671" s="33"/>
      <c r="M37671" s="24"/>
    </row>
    <row r="37672" spans="1:13" x14ac:dyDescent="0.2">
      <c r="A37672" s="289"/>
      <c r="I37672"/>
      <c r="J37672"/>
      <c r="L37672" s="33"/>
      <c r="M37672" s="24"/>
    </row>
    <row r="37673" spans="1:13" x14ac:dyDescent="0.2">
      <c r="A37673" s="289"/>
      <c r="I37673"/>
      <c r="J37673"/>
      <c r="L37673" s="33"/>
      <c r="M37673" s="24"/>
    </row>
    <row r="37674" spans="1:13" x14ac:dyDescent="0.2">
      <c r="A37674" s="289"/>
      <c r="I37674"/>
      <c r="J37674"/>
      <c r="L37674" s="33"/>
      <c r="M37674" s="24"/>
    </row>
    <row r="37675" spans="1:13" x14ac:dyDescent="0.2">
      <c r="A37675" s="289"/>
      <c r="I37675"/>
      <c r="J37675"/>
      <c r="L37675" s="33"/>
      <c r="M37675" s="24"/>
    </row>
    <row r="37676" spans="1:13" x14ac:dyDescent="0.2">
      <c r="A37676" s="289"/>
      <c r="I37676"/>
      <c r="J37676"/>
      <c r="L37676" s="33"/>
      <c r="M37676" s="24"/>
    </row>
    <row r="37677" spans="1:13" x14ac:dyDescent="0.2">
      <c r="A37677" s="289"/>
      <c r="I37677"/>
      <c r="J37677"/>
      <c r="L37677" s="33"/>
      <c r="M37677" s="24"/>
    </row>
    <row r="37678" spans="1:13" x14ac:dyDescent="0.2">
      <c r="A37678" s="289"/>
      <c r="I37678"/>
      <c r="J37678"/>
      <c r="L37678" s="33"/>
      <c r="M37678" s="24"/>
    </row>
    <row r="37679" spans="1:13" x14ac:dyDescent="0.2">
      <c r="A37679" s="289"/>
      <c r="I37679"/>
      <c r="J37679"/>
      <c r="L37679" s="33"/>
      <c r="M37679" s="24"/>
    </row>
    <row r="37680" spans="1:13" x14ac:dyDescent="0.2">
      <c r="A37680" s="289"/>
      <c r="I37680"/>
      <c r="J37680"/>
      <c r="L37680" s="33"/>
      <c r="M37680" s="24"/>
    </row>
    <row r="37681" spans="1:13" x14ac:dyDescent="0.2">
      <c r="A37681" s="289"/>
      <c r="I37681"/>
      <c r="J37681"/>
      <c r="L37681" s="33"/>
      <c r="M37681" s="24"/>
    </row>
    <row r="37682" spans="1:13" x14ac:dyDescent="0.2">
      <c r="A37682" s="289"/>
      <c r="I37682"/>
      <c r="J37682"/>
      <c r="L37682" s="33"/>
      <c r="M37682" s="24"/>
    </row>
    <row r="37683" spans="1:13" x14ac:dyDescent="0.2">
      <c r="A37683" s="289"/>
      <c r="I37683"/>
      <c r="J37683"/>
      <c r="L37683" s="33"/>
      <c r="M37683" s="24"/>
    </row>
    <row r="37684" spans="1:13" x14ac:dyDescent="0.2">
      <c r="A37684" s="289"/>
      <c r="I37684"/>
      <c r="J37684"/>
      <c r="L37684" s="33"/>
      <c r="M37684" s="24"/>
    </row>
    <row r="37685" spans="1:13" x14ac:dyDescent="0.2">
      <c r="A37685" s="289"/>
      <c r="I37685"/>
      <c r="J37685"/>
      <c r="L37685" s="33"/>
      <c r="M37685" s="24"/>
    </row>
    <row r="37686" spans="1:13" x14ac:dyDescent="0.2">
      <c r="A37686" s="289"/>
      <c r="I37686"/>
      <c r="J37686"/>
      <c r="L37686" s="33"/>
      <c r="M37686" s="24"/>
    </row>
    <row r="37687" spans="1:13" x14ac:dyDescent="0.2">
      <c r="A37687" s="289"/>
      <c r="I37687"/>
      <c r="J37687"/>
      <c r="L37687" s="33"/>
      <c r="M37687" s="24"/>
    </row>
    <row r="37688" spans="1:13" x14ac:dyDescent="0.2">
      <c r="A37688" s="289"/>
      <c r="I37688"/>
      <c r="J37688"/>
      <c r="L37688" s="33"/>
      <c r="M37688" s="24"/>
    </row>
    <row r="37689" spans="1:13" x14ac:dyDescent="0.2">
      <c r="A37689" s="289"/>
      <c r="I37689"/>
      <c r="J37689"/>
      <c r="L37689" s="33"/>
      <c r="M37689" s="24"/>
    </row>
    <row r="37690" spans="1:13" x14ac:dyDescent="0.2">
      <c r="A37690" s="289"/>
      <c r="I37690"/>
      <c r="J37690"/>
      <c r="L37690" s="33"/>
      <c r="M37690" s="24"/>
    </row>
    <row r="37691" spans="1:13" x14ac:dyDescent="0.2">
      <c r="A37691" s="289"/>
      <c r="I37691"/>
      <c r="J37691"/>
      <c r="L37691" s="33"/>
      <c r="M37691" s="24"/>
    </row>
    <row r="37692" spans="1:13" x14ac:dyDescent="0.2">
      <c r="A37692" s="289"/>
      <c r="I37692"/>
      <c r="J37692"/>
      <c r="L37692" s="33"/>
      <c r="M37692" s="24"/>
    </row>
    <row r="37693" spans="1:13" x14ac:dyDescent="0.2">
      <c r="A37693" s="289"/>
      <c r="I37693"/>
      <c r="J37693"/>
      <c r="L37693" s="33"/>
      <c r="M37693" s="24"/>
    </row>
    <row r="37694" spans="1:13" x14ac:dyDescent="0.2">
      <c r="A37694" s="289"/>
      <c r="I37694"/>
      <c r="J37694"/>
      <c r="L37694" s="33"/>
      <c r="M37694" s="24"/>
    </row>
    <row r="37695" spans="1:13" x14ac:dyDescent="0.2">
      <c r="A37695" s="289"/>
      <c r="I37695"/>
      <c r="J37695"/>
      <c r="L37695" s="33"/>
      <c r="M37695" s="24"/>
    </row>
    <row r="37696" spans="1:13" x14ac:dyDescent="0.2">
      <c r="A37696" s="289"/>
      <c r="I37696"/>
      <c r="J37696"/>
      <c r="L37696" s="33"/>
      <c r="M37696" s="24"/>
    </row>
    <row r="37697" spans="1:13" x14ac:dyDescent="0.2">
      <c r="A37697" s="289"/>
      <c r="I37697"/>
      <c r="J37697"/>
      <c r="L37697" s="33"/>
      <c r="M37697" s="24"/>
    </row>
    <row r="37698" spans="1:13" x14ac:dyDescent="0.2">
      <c r="A37698" s="289"/>
      <c r="I37698"/>
      <c r="J37698"/>
      <c r="L37698" s="33"/>
      <c r="M37698" s="24"/>
    </row>
    <row r="37699" spans="1:13" x14ac:dyDescent="0.2">
      <c r="A37699" s="289"/>
      <c r="I37699"/>
      <c r="J37699"/>
      <c r="L37699" s="33"/>
      <c r="M37699" s="24"/>
    </row>
    <row r="37700" spans="1:13" x14ac:dyDescent="0.2">
      <c r="A37700" s="289"/>
      <c r="I37700"/>
      <c r="J37700"/>
      <c r="L37700" s="33"/>
      <c r="M37700" s="24"/>
    </row>
    <row r="37701" spans="1:13" x14ac:dyDescent="0.2">
      <c r="A37701" s="289"/>
      <c r="I37701"/>
      <c r="J37701"/>
      <c r="L37701" s="33"/>
      <c r="M37701" s="24"/>
    </row>
    <row r="37702" spans="1:13" x14ac:dyDescent="0.2">
      <c r="A37702" s="289"/>
      <c r="I37702"/>
      <c r="J37702"/>
      <c r="L37702" s="33"/>
      <c r="M37702" s="24"/>
    </row>
    <row r="37703" spans="1:13" x14ac:dyDescent="0.2">
      <c r="A37703" s="289"/>
      <c r="I37703"/>
      <c r="J37703"/>
      <c r="L37703" s="33"/>
      <c r="M37703" s="24"/>
    </row>
    <row r="37704" spans="1:13" x14ac:dyDescent="0.2">
      <c r="A37704" s="289"/>
      <c r="I37704"/>
      <c r="J37704"/>
      <c r="L37704" s="33"/>
      <c r="M37704" s="24"/>
    </row>
    <row r="37705" spans="1:13" x14ac:dyDescent="0.2">
      <c r="A37705" s="289"/>
      <c r="I37705"/>
      <c r="J37705"/>
      <c r="L37705" s="33"/>
      <c r="M37705" s="24"/>
    </row>
    <row r="37706" spans="1:13" x14ac:dyDescent="0.2">
      <c r="A37706" s="289"/>
      <c r="I37706"/>
      <c r="J37706"/>
      <c r="L37706" s="33"/>
      <c r="M37706" s="24"/>
    </row>
    <row r="37707" spans="1:13" x14ac:dyDescent="0.2">
      <c r="A37707" s="289"/>
      <c r="I37707"/>
      <c r="J37707"/>
      <c r="L37707" s="33"/>
      <c r="M37707" s="24"/>
    </row>
    <row r="37708" spans="1:13" x14ac:dyDescent="0.2">
      <c r="A37708" s="289"/>
      <c r="I37708"/>
      <c r="J37708"/>
      <c r="L37708" s="33"/>
      <c r="M37708" s="24"/>
    </row>
    <row r="37709" spans="1:13" x14ac:dyDescent="0.2">
      <c r="A37709" s="289"/>
      <c r="I37709"/>
      <c r="J37709"/>
      <c r="L37709" s="33"/>
      <c r="M37709" s="24"/>
    </row>
    <row r="37710" spans="1:13" x14ac:dyDescent="0.2">
      <c r="A37710" s="289"/>
      <c r="I37710"/>
      <c r="J37710"/>
      <c r="L37710" s="33"/>
      <c r="M37710" s="24"/>
    </row>
    <row r="37711" spans="1:13" x14ac:dyDescent="0.2">
      <c r="A37711" s="289"/>
      <c r="I37711"/>
      <c r="J37711"/>
      <c r="L37711" s="33"/>
      <c r="M37711" s="24"/>
    </row>
    <row r="37712" spans="1:13" x14ac:dyDescent="0.2">
      <c r="A37712" s="289"/>
      <c r="I37712"/>
      <c r="J37712"/>
      <c r="L37712" s="33"/>
      <c r="M37712" s="24"/>
    </row>
    <row r="37713" spans="1:13" x14ac:dyDescent="0.2">
      <c r="A37713" s="289"/>
      <c r="I37713"/>
      <c r="J37713"/>
      <c r="L37713" s="33"/>
      <c r="M37713" s="24"/>
    </row>
    <row r="37714" spans="1:13" x14ac:dyDescent="0.2">
      <c r="A37714" s="289"/>
      <c r="I37714"/>
      <c r="J37714"/>
      <c r="L37714" s="33"/>
      <c r="M37714" s="24"/>
    </row>
    <row r="37715" spans="1:13" x14ac:dyDescent="0.2">
      <c r="A37715" s="289"/>
      <c r="I37715"/>
      <c r="J37715"/>
      <c r="L37715" s="33"/>
      <c r="M37715" s="24"/>
    </row>
    <row r="37716" spans="1:13" x14ac:dyDescent="0.2">
      <c r="A37716" s="289"/>
      <c r="I37716"/>
      <c r="J37716"/>
      <c r="L37716" s="33"/>
      <c r="M37716" s="24"/>
    </row>
    <row r="37717" spans="1:13" x14ac:dyDescent="0.2">
      <c r="A37717" s="289"/>
      <c r="I37717"/>
      <c r="J37717"/>
      <c r="L37717" s="33"/>
      <c r="M37717" s="24"/>
    </row>
    <row r="37718" spans="1:13" x14ac:dyDescent="0.2">
      <c r="A37718" s="289"/>
      <c r="I37718"/>
      <c r="J37718"/>
      <c r="L37718" s="33"/>
      <c r="M37718" s="24"/>
    </row>
    <row r="37719" spans="1:13" x14ac:dyDescent="0.2">
      <c r="A37719" s="289"/>
      <c r="I37719"/>
      <c r="J37719"/>
      <c r="L37719" s="33"/>
      <c r="M37719" s="24"/>
    </row>
    <row r="37720" spans="1:13" x14ac:dyDescent="0.2">
      <c r="A37720" s="289"/>
      <c r="I37720"/>
      <c r="J37720"/>
      <c r="L37720" s="33"/>
      <c r="M37720" s="24"/>
    </row>
    <row r="37721" spans="1:13" x14ac:dyDescent="0.2">
      <c r="A37721" s="289"/>
      <c r="I37721"/>
      <c r="J37721"/>
      <c r="L37721" s="33"/>
      <c r="M37721" s="24"/>
    </row>
    <row r="37722" spans="1:13" x14ac:dyDescent="0.2">
      <c r="A37722" s="289"/>
      <c r="I37722"/>
      <c r="J37722"/>
      <c r="L37722" s="33"/>
      <c r="M37722" s="24"/>
    </row>
    <row r="37723" spans="1:13" x14ac:dyDescent="0.2">
      <c r="A37723" s="289"/>
      <c r="I37723"/>
      <c r="J37723"/>
      <c r="L37723" s="33"/>
      <c r="M37723" s="24"/>
    </row>
    <row r="37724" spans="1:13" x14ac:dyDescent="0.2">
      <c r="A37724" s="289"/>
      <c r="I37724"/>
      <c r="J37724"/>
      <c r="L37724" s="33"/>
      <c r="M37724" s="24"/>
    </row>
    <row r="37725" spans="1:13" x14ac:dyDescent="0.2">
      <c r="A37725" s="289"/>
      <c r="I37725"/>
      <c r="J37725"/>
      <c r="L37725" s="33"/>
      <c r="M37725" s="24"/>
    </row>
    <row r="37726" spans="1:13" x14ac:dyDescent="0.2">
      <c r="A37726" s="289"/>
      <c r="I37726"/>
      <c r="J37726"/>
      <c r="L37726" s="33"/>
      <c r="M37726" s="24"/>
    </row>
    <row r="37727" spans="1:13" x14ac:dyDescent="0.2">
      <c r="A37727" s="289"/>
      <c r="I37727"/>
      <c r="J37727"/>
      <c r="L37727" s="33"/>
      <c r="M37727" s="24"/>
    </row>
    <row r="37728" spans="1:13" x14ac:dyDescent="0.2">
      <c r="A37728" s="289"/>
      <c r="I37728"/>
      <c r="J37728"/>
      <c r="L37728" s="33"/>
      <c r="M37728" s="24"/>
    </row>
    <row r="37729" spans="1:13" x14ac:dyDescent="0.2">
      <c r="A37729" s="289"/>
      <c r="I37729"/>
      <c r="J37729"/>
      <c r="L37729" s="33"/>
      <c r="M37729" s="24"/>
    </row>
    <row r="37730" spans="1:13" x14ac:dyDescent="0.2">
      <c r="A37730" s="289"/>
      <c r="I37730"/>
      <c r="J37730"/>
      <c r="L37730" s="33"/>
      <c r="M37730" s="24"/>
    </row>
    <row r="37731" spans="1:13" x14ac:dyDescent="0.2">
      <c r="A37731" s="289"/>
      <c r="I37731"/>
      <c r="J37731"/>
      <c r="L37731" s="33"/>
      <c r="M37731" s="24"/>
    </row>
    <row r="37732" spans="1:13" x14ac:dyDescent="0.2">
      <c r="A37732" s="289"/>
      <c r="I37732"/>
      <c r="J37732"/>
      <c r="L37732" s="33"/>
      <c r="M37732" s="24"/>
    </row>
    <row r="37733" spans="1:13" x14ac:dyDescent="0.2">
      <c r="A37733" s="289"/>
      <c r="I37733"/>
      <c r="J37733"/>
      <c r="L37733" s="33"/>
      <c r="M37733" s="24"/>
    </row>
    <row r="37734" spans="1:13" x14ac:dyDescent="0.2">
      <c r="A37734" s="289"/>
      <c r="I37734"/>
      <c r="J37734"/>
      <c r="L37734" s="33"/>
      <c r="M37734" s="24"/>
    </row>
    <row r="37735" spans="1:13" x14ac:dyDescent="0.2">
      <c r="A37735" s="289"/>
      <c r="I37735"/>
      <c r="J37735"/>
      <c r="L37735" s="33"/>
      <c r="M37735" s="24"/>
    </row>
    <row r="37736" spans="1:13" x14ac:dyDescent="0.2">
      <c r="A37736" s="289"/>
      <c r="I37736"/>
      <c r="J37736"/>
      <c r="L37736" s="33"/>
      <c r="M37736" s="24"/>
    </row>
    <row r="37737" spans="1:13" x14ac:dyDescent="0.2">
      <c r="A37737" s="289"/>
      <c r="I37737"/>
      <c r="J37737"/>
      <c r="L37737" s="33"/>
      <c r="M37737" s="24"/>
    </row>
    <row r="37738" spans="1:13" x14ac:dyDescent="0.2">
      <c r="A37738" s="289"/>
      <c r="I37738"/>
      <c r="J37738"/>
      <c r="L37738" s="33"/>
      <c r="M37738" s="24"/>
    </row>
    <row r="37739" spans="1:13" x14ac:dyDescent="0.2">
      <c r="A37739" s="289"/>
      <c r="I37739"/>
      <c r="J37739"/>
      <c r="L37739" s="33"/>
      <c r="M37739" s="24"/>
    </row>
    <row r="37740" spans="1:13" x14ac:dyDescent="0.2">
      <c r="A37740" s="289"/>
      <c r="I37740"/>
      <c r="J37740"/>
      <c r="L37740" s="33"/>
      <c r="M37740" s="24"/>
    </row>
    <row r="37741" spans="1:13" x14ac:dyDescent="0.2">
      <c r="A37741" s="289"/>
      <c r="I37741"/>
      <c r="J37741"/>
      <c r="L37741" s="33"/>
      <c r="M37741" s="24"/>
    </row>
    <row r="37742" spans="1:13" x14ac:dyDescent="0.2">
      <c r="A37742" s="289"/>
      <c r="I37742"/>
      <c r="J37742"/>
      <c r="L37742" s="33"/>
      <c r="M37742" s="24"/>
    </row>
    <row r="37743" spans="1:13" x14ac:dyDescent="0.2">
      <c r="A37743" s="289"/>
      <c r="I37743"/>
      <c r="J37743"/>
      <c r="L37743" s="33"/>
      <c r="M37743" s="24"/>
    </row>
    <row r="37744" spans="1:13" x14ac:dyDescent="0.2">
      <c r="A37744" s="289"/>
      <c r="I37744"/>
      <c r="J37744"/>
      <c r="L37744" s="33"/>
      <c r="M37744" s="24"/>
    </row>
    <row r="37745" spans="1:13" x14ac:dyDescent="0.2">
      <c r="A37745" s="289"/>
      <c r="I37745"/>
      <c r="J37745"/>
      <c r="L37745" s="33"/>
      <c r="M37745" s="24"/>
    </row>
    <row r="37746" spans="1:13" x14ac:dyDescent="0.2">
      <c r="A37746" s="289"/>
      <c r="I37746"/>
      <c r="J37746"/>
      <c r="L37746" s="33"/>
      <c r="M37746" s="24"/>
    </row>
    <row r="37747" spans="1:13" x14ac:dyDescent="0.2">
      <c r="A37747" s="289"/>
      <c r="I37747"/>
      <c r="J37747"/>
      <c r="L37747" s="33"/>
      <c r="M37747" s="24"/>
    </row>
    <row r="37748" spans="1:13" x14ac:dyDescent="0.2">
      <c r="A37748" s="289"/>
      <c r="I37748"/>
      <c r="J37748"/>
      <c r="L37748" s="33"/>
      <c r="M37748" s="24"/>
    </row>
    <row r="37749" spans="1:13" x14ac:dyDescent="0.2">
      <c r="A37749" s="289"/>
      <c r="I37749"/>
      <c r="J37749"/>
      <c r="L37749" s="33"/>
      <c r="M37749" s="24"/>
    </row>
    <row r="37750" spans="1:13" x14ac:dyDescent="0.2">
      <c r="A37750" s="289"/>
      <c r="I37750"/>
      <c r="J37750"/>
      <c r="L37750" s="33"/>
      <c r="M37750" s="24"/>
    </row>
    <row r="37751" spans="1:13" x14ac:dyDescent="0.2">
      <c r="A37751" s="289"/>
      <c r="I37751"/>
      <c r="J37751"/>
      <c r="L37751" s="33"/>
      <c r="M37751" s="24"/>
    </row>
    <row r="37752" spans="1:13" x14ac:dyDescent="0.2">
      <c r="A37752" s="289"/>
      <c r="I37752"/>
      <c r="J37752"/>
      <c r="L37752" s="33"/>
      <c r="M37752" s="24"/>
    </row>
    <row r="37753" spans="1:13" x14ac:dyDescent="0.2">
      <c r="A37753" s="289"/>
      <c r="I37753"/>
      <c r="J37753"/>
      <c r="L37753" s="33"/>
      <c r="M37753" s="24"/>
    </row>
    <row r="37754" spans="1:13" x14ac:dyDescent="0.2">
      <c r="A37754" s="289"/>
      <c r="I37754"/>
      <c r="J37754"/>
      <c r="L37754" s="33"/>
      <c r="M37754" s="24"/>
    </row>
    <row r="37755" spans="1:13" x14ac:dyDescent="0.2">
      <c r="A37755" s="289"/>
      <c r="I37755"/>
      <c r="J37755"/>
      <c r="L37755" s="33"/>
      <c r="M37755" s="24"/>
    </row>
    <row r="37756" spans="1:13" x14ac:dyDescent="0.2">
      <c r="A37756" s="289"/>
      <c r="I37756"/>
      <c r="J37756"/>
      <c r="L37756" s="33"/>
      <c r="M37756" s="24"/>
    </row>
    <row r="37757" spans="1:13" x14ac:dyDescent="0.2">
      <c r="A37757" s="289"/>
      <c r="I37757"/>
      <c r="J37757"/>
      <c r="L37757" s="33"/>
      <c r="M37757" s="24"/>
    </row>
    <row r="37758" spans="1:13" x14ac:dyDescent="0.2">
      <c r="A37758" s="289"/>
      <c r="I37758"/>
      <c r="J37758"/>
      <c r="L37758" s="33"/>
      <c r="M37758" s="24"/>
    </row>
    <row r="37759" spans="1:13" x14ac:dyDescent="0.2">
      <c r="A37759" s="289"/>
      <c r="I37759"/>
      <c r="J37759"/>
      <c r="L37759" s="33"/>
      <c r="M37759" s="24"/>
    </row>
    <row r="37760" spans="1:13" x14ac:dyDescent="0.2">
      <c r="A37760" s="289"/>
      <c r="I37760"/>
      <c r="J37760"/>
      <c r="L37760" s="33"/>
      <c r="M37760" s="24"/>
    </row>
    <row r="37761" spans="1:13" x14ac:dyDescent="0.2">
      <c r="A37761" s="289"/>
      <c r="I37761"/>
      <c r="J37761"/>
      <c r="L37761" s="33"/>
      <c r="M37761" s="24"/>
    </row>
    <row r="37762" spans="1:13" x14ac:dyDescent="0.2">
      <c r="A37762" s="289"/>
      <c r="I37762"/>
      <c r="J37762"/>
      <c r="L37762" s="33"/>
      <c r="M37762" s="24"/>
    </row>
    <row r="37763" spans="1:13" x14ac:dyDescent="0.2">
      <c r="A37763" s="289"/>
      <c r="I37763"/>
      <c r="J37763"/>
      <c r="L37763" s="33"/>
      <c r="M37763" s="24"/>
    </row>
    <row r="37764" spans="1:13" x14ac:dyDescent="0.2">
      <c r="A37764" s="289"/>
      <c r="I37764"/>
      <c r="J37764"/>
      <c r="L37764" s="33"/>
      <c r="M37764" s="24"/>
    </row>
    <row r="37765" spans="1:13" x14ac:dyDescent="0.2">
      <c r="A37765" s="289"/>
      <c r="I37765"/>
      <c r="J37765"/>
      <c r="L37765" s="33"/>
      <c r="M37765" s="24"/>
    </row>
    <row r="37766" spans="1:13" x14ac:dyDescent="0.2">
      <c r="A37766" s="289"/>
      <c r="I37766"/>
      <c r="J37766"/>
      <c r="L37766" s="33"/>
      <c r="M37766" s="24"/>
    </row>
    <row r="37767" spans="1:13" x14ac:dyDescent="0.2">
      <c r="A37767" s="289"/>
      <c r="I37767"/>
      <c r="J37767"/>
      <c r="L37767" s="33"/>
      <c r="M37767" s="24"/>
    </row>
    <row r="37768" spans="1:13" x14ac:dyDescent="0.2">
      <c r="A37768" s="289"/>
      <c r="I37768"/>
      <c r="J37768"/>
      <c r="L37768" s="33"/>
      <c r="M37768" s="24"/>
    </row>
    <row r="37769" spans="1:13" x14ac:dyDescent="0.2">
      <c r="A37769" s="289"/>
      <c r="I37769"/>
      <c r="J37769"/>
      <c r="L37769" s="33"/>
      <c r="M37769" s="24"/>
    </row>
    <row r="37770" spans="1:13" x14ac:dyDescent="0.2">
      <c r="A37770" s="289"/>
      <c r="I37770"/>
      <c r="J37770"/>
      <c r="L37770" s="33"/>
      <c r="M37770" s="24"/>
    </row>
    <row r="37771" spans="1:13" x14ac:dyDescent="0.2">
      <c r="A37771" s="289"/>
      <c r="I37771"/>
      <c r="J37771"/>
      <c r="L37771" s="33"/>
      <c r="M37771" s="24"/>
    </row>
    <row r="37772" spans="1:13" x14ac:dyDescent="0.2">
      <c r="A37772" s="289"/>
      <c r="I37772"/>
      <c r="J37772"/>
      <c r="L37772" s="33"/>
      <c r="M37772" s="24"/>
    </row>
    <row r="37773" spans="1:13" x14ac:dyDescent="0.2">
      <c r="A37773" s="289"/>
      <c r="I37773"/>
      <c r="J37773"/>
      <c r="L37773" s="33"/>
      <c r="M37773" s="24"/>
    </row>
    <row r="37774" spans="1:13" x14ac:dyDescent="0.2">
      <c r="A37774" s="289"/>
      <c r="I37774"/>
      <c r="J37774"/>
      <c r="L37774" s="33"/>
      <c r="M37774" s="24"/>
    </row>
    <row r="37775" spans="1:13" x14ac:dyDescent="0.2">
      <c r="A37775" s="289"/>
      <c r="I37775"/>
      <c r="J37775"/>
      <c r="L37775" s="33"/>
      <c r="M37775" s="24"/>
    </row>
    <row r="37776" spans="1:13" x14ac:dyDescent="0.2">
      <c r="A37776" s="289"/>
      <c r="I37776"/>
      <c r="J37776"/>
      <c r="L37776" s="33"/>
      <c r="M37776" s="24"/>
    </row>
    <row r="37777" spans="1:13" x14ac:dyDescent="0.2">
      <c r="A37777" s="289"/>
      <c r="I37777"/>
      <c r="J37777"/>
      <c r="L37777" s="33"/>
      <c r="M37777" s="24"/>
    </row>
    <row r="37778" spans="1:13" x14ac:dyDescent="0.2">
      <c r="A37778" s="289"/>
      <c r="I37778"/>
      <c r="J37778"/>
      <c r="L37778" s="33"/>
      <c r="M37778" s="24"/>
    </row>
    <row r="37779" spans="1:13" x14ac:dyDescent="0.2">
      <c r="A37779" s="289"/>
      <c r="I37779"/>
      <c r="J37779"/>
      <c r="L37779" s="33"/>
      <c r="M37779" s="24"/>
    </row>
    <row r="37780" spans="1:13" x14ac:dyDescent="0.2">
      <c r="A37780" s="289"/>
      <c r="I37780"/>
      <c r="J37780"/>
      <c r="L37780" s="33"/>
      <c r="M37780" s="24"/>
    </row>
    <row r="37781" spans="1:13" x14ac:dyDescent="0.2">
      <c r="A37781" s="289"/>
      <c r="I37781"/>
      <c r="J37781"/>
      <c r="L37781" s="33"/>
      <c r="M37781" s="24"/>
    </row>
    <row r="37782" spans="1:13" x14ac:dyDescent="0.2">
      <c r="A37782" s="289"/>
      <c r="I37782"/>
      <c r="J37782"/>
      <c r="L37782" s="33"/>
      <c r="M37782" s="24"/>
    </row>
    <row r="37783" spans="1:13" x14ac:dyDescent="0.2">
      <c r="A37783" s="289"/>
      <c r="I37783"/>
      <c r="J37783"/>
      <c r="L37783" s="33"/>
      <c r="M37783" s="24"/>
    </row>
    <row r="37784" spans="1:13" x14ac:dyDescent="0.2">
      <c r="A37784" s="289"/>
      <c r="I37784"/>
      <c r="J37784"/>
      <c r="L37784" s="33"/>
      <c r="M37784" s="24"/>
    </row>
    <row r="37785" spans="1:13" x14ac:dyDescent="0.2">
      <c r="A37785" s="289"/>
      <c r="I37785"/>
      <c r="J37785"/>
      <c r="L37785" s="33"/>
      <c r="M37785" s="24"/>
    </row>
    <row r="37786" spans="1:13" x14ac:dyDescent="0.2">
      <c r="A37786" s="289"/>
      <c r="I37786"/>
      <c r="J37786"/>
      <c r="L37786" s="33"/>
      <c r="M37786" s="24"/>
    </row>
    <row r="37787" spans="1:13" x14ac:dyDescent="0.2">
      <c r="A37787" s="289"/>
      <c r="I37787"/>
      <c r="J37787"/>
      <c r="L37787" s="33"/>
      <c r="M37787" s="24"/>
    </row>
    <row r="37788" spans="1:13" x14ac:dyDescent="0.2">
      <c r="A37788" s="289"/>
      <c r="I37788"/>
      <c r="J37788"/>
      <c r="L37788" s="33"/>
      <c r="M37788" s="24"/>
    </row>
    <row r="37789" spans="1:13" x14ac:dyDescent="0.2">
      <c r="A37789" s="289"/>
      <c r="I37789"/>
      <c r="J37789"/>
      <c r="L37789" s="33"/>
      <c r="M37789" s="24"/>
    </row>
    <row r="37790" spans="1:13" x14ac:dyDescent="0.2">
      <c r="A37790" s="289"/>
      <c r="I37790"/>
      <c r="J37790"/>
      <c r="L37790" s="33"/>
      <c r="M37790" s="24"/>
    </row>
    <row r="37791" spans="1:13" x14ac:dyDescent="0.2">
      <c r="A37791" s="289"/>
      <c r="I37791"/>
      <c r="J37791"/>
      <c r="L37791" s="33"/>
      <c r="M37791" s="24"/>
    </row>
    <row r="37792" spans="1:13" x14ac:dyDescent="0.2">
      <c r="A37792" s="289"/>
      <c r="I37792"/>
      <c r="J37792"/>
      <c r="L37792" s="33"/>
      <c r="M37792" s="24"/>
    </row>
    <row r="37793" spans="1:13" x14ac:dyDescent="0.2">
      <c r="A37793" s="289"/>
      <c r="I37793"/>
      <c r="J37793"/>
      <c r="L37793" s="33"/>
      <c r="M37793" s="24"/>
    </row>
    <row r="37794" spans="1:13" x14ac:dyDescent="0.2">
      <c r="A37794" s="289"/>
      <c r="I37794"/>
      <c r="J37794"/>
      <c r="L37794" s="33"/>
      <c r="M37794" s="24"/>
    </row>
    <row r="37795" spans="1:13" x14ac:dyDescent="0.2">
      <c r="A37795" s="289"/>
      <c r="I37795"/>
      <c r="J37795"/>
      <c r="L37795" s="33"/>
      <c r="M37795" s="24"/>
    </row>
    <row r="37796" spans="1:13" x14ac:dyDescent="0.2">
      <c r="A37796" s="289"/>
      <c r="I37796"/>
      <c r="J37796"/>
      <c r="L37796" s="33"/>
      <c r="M37796" s="24"/>
    </row>
    <row r="37797" spans="1:13" x14ac:dyDescent="0.2">
      <c r="A37797" s="289"/>
      <c r="I37797"/>
      <c r="J37797"/>
      <c r="L37797" s="33"/>
      <c r="M37797" s="24"/>
    </row>
    <row r="37798" spans="1:13" x14ac:dyDescent="0.2">
      <c r="A37798" s="289"/>
      <c r="I37798"/>
      <c r="J37798"/>
      <c r="L37798" s="33"/>
      <c r="M37798" s="24"/>
    </row>
    <row r="37799" spans="1:13" x14ac:dyDescent="0.2">
      <c r="A37799" s="289"/>
      <c r="I37799"/>
      <c r="J37799"/>
      <c r="L37799" s="33"/>
      <c r="M37799" s="24"/>
    </row>
    <row r="37800" spans="1:13" x14ac:dyDescent="0.2">
      <c r="A37800" s="289"/>
      <c r="I37800"/>
      <c r="J37800"/>
      <c r="L37800" s="33"/>
      <c r="M37800" s="24"/>
    </row>
    <row r="37801" spans="1:13" x14ac:dyDescent="0.2">
      <c r="A37801" s="289"/>
      <c r="I37801"/>
      <c r="J37801"/>
      <c r="L37801" s="33"/>
      <c r="M37801" s="24"/>
    </row>
    <row r="37802" spans="1:13" x14ac:dyDescent="0.2">
      <c r="A37802" s="289"/>
      <c r="I37802"/>
      <c r="J37802"/>
      <c r="L37802" s="33"/>
      <c r="M37802" s="24"/>
    </row>
    <row r="37803" spans="1:13" x14ac:dyDescent="0.2">
      <c r="A37803" s="289"/>
      <c r="I37803"/>
      <c r="J37803"/>
      <c r="L37803" s="33"/>
      <c r="M37803" s="24"/>
    </row>
    <row r="37804" spans="1:13" x14ac:dyDescent="0.2">
      <c r="A37804" s="289"/>
      <c r="I37804"/>
      <c r="J37804"/>
      <c r="L37804" s="33"/>
      <c r="M37804" s="24"/>
    </row>
    <row r="37805" spans="1:13" x14ac:dyDescent="0.2">
      <c r="A37805" s="289"/>
      <c r="I37805"/>
      <c r="J37805"/>
      <c r="L37805" s="33"/>
      <c r="M37805" s="24"/>
    </row>
    <row r="37806" spans="1:13" x14ac:dyDescent="0.2">
      <c r="A37806" s="289"/>
      <c r="I37806"/>
      <c r="J37806"/>
      <c r="L37806" s="33"/>
      <c r="M37806" s="24"/>
    </row>
    <row r="37807" spans="1:13" x14ac:dyDescent="0.2">
      <c r="A37807" s="289"/>
      <c r="I37807"/>
      <c r="J37807"/>
      <c r="L37807" s="33"/>
      <c r="M37807" s="24"/>
    </row>
    <row r="37808" spans="1:13" x14ac:dyDescent="0.2">
      <c r="A37808" s="289"/>
      <c r="I37808"/>
      <c r="J37808"/>
      <c r="L37808" s="33"/>
      <c r="M37808" s="24"/>
    </row>
    <row r="37809" spans="1:13" x14ac:dyDescent="0.2">
      <c r="A37809" s="289"/>
      <c r="I37809"/>
      <c r="J37809"/>
      <c r="L37809" s="33"/>
      <c r="M37809" s="24"/>
    </row>
    <row r="37810" spans="1:13" x14ac:dyDescent="0.2">
      <c r="A37810" s="289"/>
      <c r="I37810"/>
      <c r="J37810"/>
      <c r="L37810" s="33"/>
      <c r="M37810" s="24"/>
    </row>
    <row r="37811" spans="1:13" x14ac:dyDescent="0.2">
      <c r="A37811" s="289"/>
      <c r="I37811"/>
      <c r="J37811"/>
      <c r="L37811" s="33"/>
      <c r="M37811" s="24"/>
    </row>
    <row r="37812" spans="1:13" x14ac:dyDescent="0.2">
      <c r="A37812" s="289"/>
      <c r="I37812"/>
      <c r="J37812"/>
      <c r="L37812" s="33"/>
      <c r="M37812" s="24"/>
    </row>
    <row r="37813" spans="1:13" x14ac:dyDescent="0.2">
      <c r="A37813" s="289"/>
      <c r="I37813"/>
      <c r="J37813"/>
      <c r="L37813" s="33"/>
      <c r="M37813" s="24"/>
    </row>
    <row r="37814" spans="1:13" x14ac:dyDescent="0.2">
      <c r="A37814" s="289"/>
      <c r="I37814"/>
      <c r="J37814"/>
      <c r="L37814" s="33"/>
      <c r="M37814" s="24"/>
    </row>
    <row r="37815" spans="1:13" x14ac:dyDescent="0.2">
      <c r="A37815" s="289"/>
      <c r="I37815"/>
      <c r="J37815"/>
      <c r="L37815" s="33"/>
      <c r="M37815" s="24"/>
    </row>
    <row r="37816" spans="1:13" x14ac:dyDescent="0.2">
      <c r="A37816" s="289"/>
      <c r="I37816"/>
      <c r="J37816"/>
      <c r="L37816" s="33"/>
      <c r="M37816" s="24"/>
    </row>
    <row r="37817" spans="1:13" x14ac:dyDescent="0.2">
      <c r="A37817" s="289"/>
      <c r="I37817"/>
      <c r="J37817"/>
      <c r="L37817" s="33"/>
      <c r="M37817" s="24"/>
    </row>
    <row r="37818" spans="1:13" x14ac:dyDescent="0.2">
      <c r="A37818" s="289"/>
      <c r="I37818"/>
      <c r="J37818"/>
      <c r="L37818" s="33"/>
      <c r="M37818" s="24"/>
    </row>
    <row r="37819" spans="1:13" x14ac:dyDescent="0.2">
      <c r="A37819" s="289"/>
      <c r="I37819"/>
      <c r="J37819"/>
      <c r="L37819" s="33"/>
      <c r="M37819" s="24"/>
    </row>
    <row r="37820" spans="1:13" x14ac:dyDescent="0.2">
      <c r="A37820" s="289"/>
      <c r="I37820"/>
      <c r="J37820"/>
      <c r="L37820" s="33"/>
      <c r="M37820" s="24"/>
    </row>
    <row r="37821" spans="1:13" x14ac:dyDescent="0.2">
      <c r="A37821" s="289"/>
      <c r="I37821"/>
      <c r="J37821"/>
      <c r="L37821" s="33"/>
      <c r="M37821" s="24"/>
    </row>
    <row r="37822" spans="1:13" x14ac:dyDescent="0.2">
      <c r="A37822" s="289"/>
      <c r="I37822"/>
      <c r="J37822"/>
      <c r="L37822" s="33"/>
      <c r="M37822" s="24"/>
    </row>
    <row r="37823" spans="1:13" x14ac:dyDescent="0.2">
      <c r="A37823" s="289"/>
      <c r="I37823"/>
      <c r="J37823"/>
      <c r="L37823" s="33"/>
      <c r="M37823" s="24"/>
    </row>
    <row r="37824" spans="1:13" x14ac:dyDescent="0.2">
      <c r="A37824" s="289"/>
      <c r="I37824"/>
      <c r="J37824"/>
      <c r="L37824" s="33"/>
      <c r="M37824" s="24"/>
    </row>
    <row r="37825" spans="1:13" x14ac:dyDescent="0.2">
      <c r="A37825" s="289"/>
      <c r="I37825"/>
      <c r="J37825"/>
      <c r="L37825" s="33"/>
      <c r="M37825" s="24"/>
    </row>
    <row r="37826" spans="1:13" x14ac:dyDescent="0.2">
      <c r="A37826" s="289"/>
      <c r="I37826"/>
      <c r="J37826"/>
      <c r="L37826" s="33"/>
      <c r="M37826" s="24"/>
    </row>
    <row r="37827" spans="1:13" x14ac:dyDescent="0.2">
      <c r="A37827" s="289"/>
      <c r="I37827"/>
      <c r="J37827"/>
      <c r="L37827" s="33"/>
      <c r="M37827" s="24"/>
    </row>
    <row r="37828" spans="1:13" x14ac:dyDescent="0.2">
      <c r="A37828" s="289"/>
      <c r="I37828"/>
      <c r="J37828"/>
      <c r="L37828" s="33"/>
      <c r="M37828" s="24"/>
    </row>
    <row r="37829" spans="1:13" x14ac:dyDescent="0.2">
      <c r="A37829" s="289"/>
      <c r="I37829"/>
      <c r="J37829"/>
      <c r="L37829" s="33"/>
      <c r="M37829" s="24"/>
    </row>
    <row r="37830" spans="1:13" x14ac:dyDescent="0.2">
      <c r="A37830" s="289"/>
      <c r="I37830"/>
      <c r="J37830"/>
      <c r="L37830" s="33"/>
      <c r="M37830" s="24"/>
    </row>
    <row r="37831" spans="1:13" x14ac:dyDescent="0.2">
      <c r="A37831" s="289"/>
      <c r="I37831"/>
      <c r="J37831"/>
      <c r="L37831" s="33"/>
      <c r="M37831" s="24"/>
    </row>
    <row r="37832" spans="1:13" x14ac:dyDescent="0.2">
      <c r="A37832" s="289"/>
      <c r="I37832"/>
      <c r="J37832"/>
      <c r="L37832" s="33"/>
      <c r="M37832" s="24"/>
    </row>
    <row r="37833" spans="1:13" x14ac:dyDescent="0.2">
      <c r="A37833" s="289"/>
      <c r="I37833"/>
      <c r="J37833"/>
      <c r="L37833" s="33"/>
      <c r="M37833" s="24"/>
    </row>
    <row r="37834" spans="1:13" x14ac:dyDescent="0.2">
      <c r="A37834" s="289"/>
      <c r="I37834"/>
      <c r="J37834"/>
      <c r="L37834" s="33"/>
      <c r="M37834" s="24"/>
    </row>
    <row r="37835" spans="1:13" x14ac:dyDescent="0.2">
      <c r="A37835" s="289"/>
      <c r="I37835"/>
      <c r="J37835"/>
      <c r="L37835" s="33"/>
      <c r="M37835" s="24"/>
    </row>
    <row r="37836" spans="1:13" x14ac:dyDescent="0.2">
      <c r="A37836" s="289"/>
      <c r="I37836"/>
      <c r="J37836"/>
      <c r="L37836" s="33"/>
      <c r="M37836" s="24"/>
    </row>
    <row r="37837" spans="1:13" x14ac:dyDescent="0.2">
      <c r="A37837" s="289"/>
      <c r="I37837"/>
      <c r="J37837"/>
      <c r="L37837" s="33"/>
      <c r="M37837" s="24"/>
    </row>
    <row r="37838" spans="1:13" x14ac:dyDescent="0.2">
      <c r="A37838" s="289"/>
      <c r="I37838"/>
      <c r="J37838"/>
      <c r="L37838" s="33"/>
      <c r="M37838" s="24"/>
    </row>
    <row r="37839" spans="1:13" x14ac:dyDescent="0.2">
      <c r="A37839" s="289"/>
      <c r="I37839"/>
      <c r="J37839"/>
      <c r="L37839" s="33"/>
      <c r="M37839" s="24"/>
    </row>
    <row r="37840" spans="1:13" x14ac:dyDescent="0.2">
      <c r="A37840" s="289"/>
      <c r="I37840"/>
      <c r="J37840"/>
      <c r="L37840" s="33"/>
      <c r="M37840" s="24"/>
    </row>
    <row r="37841" spans="1:13" x14ac:dyDescent="0.2">
      <c r="A37841" s="289"/>
      <c r="I37841"/>
      <c r="J37841"/>
      <c r="L37841" s="33"/>
      <c r="M37841" s="24"/>
    </row>
    <row r="37842" spans="1:13" x14ac:dyDescent="0.2">
      <c r="A37842" s="289"/>
      <c r="I37842"/>
      <c r="J37842"/>
      <c r="L37842" s="33"/>
      <c r="M37842" s="24"/>
    </row>
    <row r="37843" spans="1:13" x14ac:dyDescent="0.2">
      <c r="A37843" s="289"/>
      <c r="I37843"/>
      <c r="J37843"/>
      <c r="L37843" s="33"/>
      <c r="M37843" s="24"/>
    </row>
    <row r="37844" spans="1:13" x14ac:dyDescent="0.2">
      <c r="A37844" s="289"/>
      <c r="I37844"/>
      <c r="J37844"/>
      <c r="L37844" s="33"/>
      <c r="M37844" s="24"/>
    </row>
    <row r="37845" spans="1:13" x14ac:dyDescent="0.2">
      <c r="A37845" s="289"/>
      <c r="I37845"/>
      <c r="J37845"/>
      <c r="L37845" s="33"/>
      <c r="M37845" s="24"/>
    </row>
    <row r="37846" spans="1:13" x14ac:dyDescent="0.2">
      <c r="A37846" s="289"/>
      <c r="I37846"/>
      <c r="J37846"/>
      <c r="L37846" s="33"/>
      <c r="M37846" s="24"/>
    </row>
    <row r="37847" spans="1:13" x14ac:dyDescent="0.2">
      <c r="A37847" s="289"/>
      <c r="I37847"/>
      <c r="J37847"/>
      <c r="L37847" s="33"/>
      <c r="M37847" s="24"/>
    </row>
    <row r="37848" spans="1:13" x14ac:dyDescent="0.2">
      <c r="A37848" s="289"/>
      <c r="I37848"/>
      <c r="J37848"/>
      <c r="L37848" s="33"/>
      <c r="M37848" s="24"/>
    </row>
    <row r="37849" spans="1:13" x14ac:dyDescent="0.2">
      <c r="A37849" s="289"/>
      <c r="I37849"/>
      <c r="J37849"/>
      <c r="L37849" s="33"/>
      <c r="M37849" s="24"/>
    </row>
    <row r="37850" spans="1:13" x14ac:dyDescent="0.2">
      <c r="A37850" s="289"/>
      <c r="I37850"/>
      <c r="J37850"/>
      <c r="L37850" s="33"/>
      <c r="M37850" s="24"/>
    </row>
    <row r="37851" spans="1:13" x14ac:dyDescent="0.2">
      <c r="A37851" s="289"/>
      <c r="I37851"/>
      <c r="J37851"/>
      <c r="L37851" s="33"/>
      <c r="M37851" s="24"/>
    </row>
    <row r="37852" spans="1:13" x14ac:dyDescent="0.2">
      <c r="A37852" s="289"/>
      <c r="I37852"/>
      <c r="J37852"/>
      <c r="L37852" s="33"/>
      <c r="M37852" s="24"/>
    </row>
    <row r="37853" spans="1:13" x14ac:dyDescent="0.2">
      <c r="A37853" s="289"/>
      <c r="I37853"/>
      <c r="J37853"/>
      <c r="L37853" s="33"/>
      <c r="M37853" s="24"/>
    </row>
    <row r="37854" spans="1:13" x14ac:dyDescent="0.2">
      <c r="A37854" s="289"/>
      <c r="I37854"/>
      <c r="J37854"/>
      <c r="L37854" s="33"/>
      <c r="M37854" s="24"/>
    </row>
    <row r="37855" spans="1:13" x14ac:dyDescent="0.2">
      <c r="A37855" s="289"/>
      <c r="I37855"/>
      <c r="J37855"/>
      <c r="L37855" s="33"/>
      <c r="M37855" s="24"/>
    </row>
    <row r="37856" spans="1:13" x14ac:dyDescent="0.2">
      <c r="A37856" s="289"/>
      <c r="I37856"/>
      <c r="J37856"/>
      <c r="L37856" s="33"/>
      <c r="M37856" s="24"/>
    </row>
    <row r="37857" spans="1:13" x14ac:dyDescent="0.2">
      <c r="A37857" s="289"/>
      <c r="I37857"/>
      <c r="J37857"/>
      <c r="L37857" s="33"/>
      <c r="M37857" s="24"/>
    </row>
    <row r="37858" spans="1:13" x14ac:dyDescent="0.2">
      <c r="A37858" s="289"/>
      <c r="I37858"/>
      <c r="J37858"/>
      <c r="L37858" s="33"/>
      <c r="M37858" s="24"/>
    </row>
    <row r="37859" spans="1:13" x14ac:dyDescent="0.2">
      <c r="A37859" s="289"/>
      <c r="I37859"/>
      <c r="J37859"/>
      <c r="L37859" s="33"/>
      <c r="M37859" s="24"/>
    </row>
    <row r="37860" spans="1:13" x14ac:dyDescent="0.2">
      <c r="A37860" s="289"/>
      <c r="I37860"/>
      <c r="J37860"/>
      <c r="L37860" s="33"/>
      <c r="M37860" s="24"/>
    </row>
    <row r="37861" spans="1:13" x14ac:dyDescent="0.2">
      <c r="A37861" s="289"/>
      <c r="I37861"/>
      <c r="J37861"/>
      <c r="L37861" s="33"/>
      <c r="M37861" s="24"/>
    </row>
    <row r="37862" spans="1:13" x14ac:dyDescent="0.2">
      <c r="A37862" s="289"/>
      <c r="I37862"/>
      <c r="J37862"/>
      <c r="L37862" s="33"/>
      <c r="M37862" s="24"/>
    </row>
    <row r="37863" spans="1:13" x14ac:dyDescent="0.2">
      <c r="A37863" s="289"/>
      <c r="I37863"/>
      <c r="J37863"/>
      <c r="L37863" s="33"/>
      <c r="M37863" s="24"/>
    </row>
    <row r="37864" spans="1:13" x14ac:dyDescent="0.2">
      <c r="A37864" s="289"/>
      <c r="I37864"/>
      <c r="J37864"/>
      <c r="L37864" s="33"/>
      <c r="M37864" s="24"/>
    </row>
    <row r="37865" spans="1:13" x14ac:dyDescent="0.2">
      <c r="A37865" s="289"/>
      <c r="I37865"/>
      <c r="J37865"/>
      <c r="L37865" s="33"/>
      <c r="M37865" s="24"/>
    </row>
    <row r="37866" spans="1:13" x14ac:dyDescent="0.2">
      <c r="A37866" s="289"/>
      <c r="I37866"/>
      <c r="J37866"/>
      <c r="L37866" s="33"/>
      <c r="M37866" s="24"/>
    </row>
    <row r="37867" spans="1:13" x14ac:dyDescent="0.2">
      <c r="A37867" s="289"/>
      <c r="I37867"/>
      <c r="J37867"/>
      <c r="L37867" s="33"/>
      <c r="M37867" s="24"/>
    </row>
    <row r="37868" spans="1:13" x14ac:dyDescent="0.2">
      <c r="A37868" s="289"/>
      <c r="I37868"/>
      <c r="J37868"/>
      <c r="L37868" s="33"/>
      <c r="M37868" s="24"/>
    </row>
    <row r="37869" spans="1:13" x14ac:dyDescent="0.2">
      <c r="A37869" s="289"/>
      <c r="I37869"/>
      <c r="J37869"/>
      <c r="L37869" s="33"/>
      <c r="M37869" s="24"/>
    </row>
    <row r="37870" spans="1:13" x14ac:dyDescent="0.2">
      <c r="A37870" s="289"/>
      <c r="I37870"/>
      <c r="J37870"/>
      <c r="L37870" s="33"/>
      <c r="M37870" s="24"/>
    </row>
    <row r="37871" spans="1:13" x14ac:dyDescent="0.2">
      <c r="A37871" s="289"/>
      <c r="I37871"/>
      <c r="J37871"/>
      <c r="L37871" s="33"/>
      <c r="M37871" s="24"/>
    </row>
    <row r="37872" spans="1:13" x14ac:dyDescent="0.2">
      <c r="A37872" s="289"/>
      <c r="I37872"/>
      <c r="J37872"/>
      <c r="L37872" s="33"/>
      <c r="M37872" s="24"/>
    </row>
    <row r="37873" spans="1:13" x14ac:dyDescent="0.2">
      <c r="A37873" s="289"/>
      <c r="I37873"/>
      <c r="J37873"/>
      <c r="L37873" s="33"/>
      <c r="M37873" s="24"/>
    </row>
    <row r="37874" spans="1:13" x14ac:dyDescent="0.2">
      <c r="A37874" s="289"/>
      <c r="I37874"/>
      <c r="J37874"/>
      <c r="L37874" s="33"/>
      <c r="M37874" s="24"/>
    </row>
    <row r="37875" spans="1:13" x14ac:dyDescent="0.2">
      <c r="A37875" s="289"/>
      <c r="I37875"/>
      <c r="J37875"/>
      <c r="L37875" s="33"/>
      <c r="M37875" s="24"/>
    </row>
    <row r="37876" spans="1:13" x14ac:dyDescent="0.2">
      <c r="A37876" s="289"/>
      <c r="I37876"/>
      <c r="J37876"/>
      <c r="L37876" s="33"/>
      <c r="M37876" s="24"/>
    </row>
    <row r="37877" spans="1:13" x14ac:dyDescent="0.2">
      <c r="A37877" s="289"/>
      <c r="I37877"/>
      <c r="J37877"/>
      <c r="L37877" s="33"/>
      <c r="M37877" s="24"/>
    </row>
    <row r="37878" spans="1:13" x14ac:dyDescent="0.2">
      <c r="A37878" s="289"/>
      <c r="I37878"/>
      <c r="J37878"/>
      <c r="L37878" s="33"/>
      <c r="M37878" s="24"/>
    </row>
    <row r="37879" spans="1:13" x14ac:dyDescent="0.2">
      <c r="A37879" s="289"/>
      <c r="I37879"/>
      <c r="J37879"/>
      <c r="L37879" s="33"/>
      <c r="M37879" s="24"/>
    </row>
    <row r="37880" spans="1:13" x14ac:dyDescent="0.2">
      <c r="A37880" s="289"/>
      <c r="I37880"/>
      <c r="J37880"/>
      <c r="L37880" s="33"/>
      <c r="M37880" s="24"/>
    </row>
    <row r="37881" spans="1:13" x14ac:dyDescent="0.2">
      <c r="A37881" s="289"/>
      <c r="I37881"/>
      <c r="J37881"/>
      <c r="L37881" s="33"/>
      <c r="M37881" s="24"/>
    </row>
    <row r="37882" spans="1:13" x14ac:dyDescent="0.2">
      <c r="A37882" s="289"/>
      <c r="I37882"/>
      <c r="J37882"/>
      <c r="L37882" s="33"/>
      <c r="M37882" s="24"/>
    </row>
    <row r="37883" spans="1:13" x14ac:dyDescent="0.2">
      <c r="A37883" s="289"/>
      <c r="I37883"/>
      <c r="J37883"/>
      <c r="L37883" s="33"/>
      <c r="M37883" s="24"/>
    </row>
    <row r="37884" spans="1:13" x14ac:dyDescent="0.2">
      <c r="A37884" s="289"/>
      <c r="I37884"/>
      <c r="J37884"/>
      <c r="L37884" s="33"/>
      <c r="M37884" s="24"/>
    </row>
    <row r="37885" spans="1:13" x14ac:dyDescent="0.2">
      <c r="A37885" s="289"/>
      <c r="I37885"/>
      <c r="J37885"/>
      <c r="L37885" s="33"/>
      <c r="M37885" s="24"/>
    </row>
    <row r="37886" spans="1:13" x14ac:dyDescent="0.2">
      <c r="A37886" s="289"/>
      <c r="I37886"/>
      <c r="J37886"/>
      <c r="L37886" s="33"/>
      <c r="M37886" s="24"/>
    </row>
    <row r="37887" spans="1:13" x14ac:dyDescent="0.2">
      <c r="A37887" s="289"/>
      <c r="I37887"/>
      <c r="J37887"/>
      <c r="L37887" s="33"/>
      <c r="M37887" s="24"/>
    </row>
    <row r="37888" spans="1:13" x14ac:dyDescent="0.2">
      <c r="A37888" s="289"/>
      <c r="I37888"/>
      <c r="J37888"/>
      <c r="L37888" s="33"/>
      <c r="M37888" s="24"/>
    </row>
    <row r="37889" spans="1:13" x14ac:dyDescent="0.2">
      <c r="A37889" s="289"/>
      <c r="I37889"/>
      <c r="J37889"/>
      <c r="L37889" s="33"/>
      <c r="M37889" s="24"/>
    </row>
    <row r="37890" spans="1:13" x14ac:dyDescent="0.2">
      <c r="A37890" s="289"/>
      <c r="I37890"/>
      <c r="J37890"/>
      <c r="L37890" s="33"/>
      <c r="M37890" s="24"/>
    </row>
    <row r="37891" spans="1:13" x14ac:dyDescent="0.2">
      <c r="A37891" s="289"/>
      <c r="I37891"/>
      <c r="J37891"/>
      <c r="L37891" s="33"/>
      <c r="M37891" s="24"/>
    </row>
    <row r="37892" spans="1:13" x14ac:dyDescent="0.2">
      <c r="A37892" s="289"/>
      <c r="I37892"/>
      <c r="J37892"/>
      <c r="L37892" s="33"/>
      <c r="M37892" s="24"/>
    </row>
    <row r="37893" spans="1:13" x14ac:dyDescent="0.2">
      <c r="A37893" s="289"/>
      <c r="I37893"/>
      <c r="J37893"/>
      <c r="L37893" s="33"/>
      <c r="M37893" s="24"/>
    </row>
    <row r="37894" spans="1:13" x14ac:dyDescent="0.2">
      <c r="A37894" s="289"/>
      <c r="I37894"/>
      <c r="J37894"/>
      <c r="L37894" s="33"/>
      <c r="M37894" s="24"/>
    </row>
    <row r="37895" spans="1:13" x14ac:dyDescent="0.2">
      <c r="A37895" s="289"/>
      <c r="I37895"/>
      <c r="J37895"/>
      <c r="L37895" s="33"/>
      <c r="M37895" s="24"/>
    </row>
    <row r="37896" spans="1:13" x14ac:dyDescent="0.2">
      <c r="A37896" s="289"/>
      <c r="I37896"/>
      <c r="J37896"/>
      <c r="L37896" s="33"/>
      <c r="M37896" s="24"/>
    </row>
    <row r="37897" spans="1:13" x14ac:dyDescent="0.2">
      <c r="A37897" s="289"/>
      <c r="I37897"/>
      <c r="J37897"/>
      <c r="L37897" s="33"/>
      <c r="M37897" s="24"/>
    </row>
    <row r="37898" spans="1:13" x14ac:dyDescent="0.2">
      <c r="A37898" s="289"/>
      <c r="I37898"/>
      <c r="J37898"/>
      <c r="L37898" s="33"/>
      <c r="M37898" s="24"/>
    </row>
    <row r="37899" spans="1:13" x14ac:dyDescent="0.2">
      <c r="A37899" s="289"/>
      <c r="I37899"/>
      <c r="J37899"/>
      <c r="L37899" s="33"/>
      <c r="M37899" s="24"/>
    </row>
    <row r="37900" spans="1:13" x14ac:dyDescent="0.2">
      <c r="A37900" s="289"/>
      <c r="I37900"/>
      <c r="J37900"/>
      <c r="L37900" s="33"/>
      <c r="M37900" s="24"/>
    </row>
    <row r="37901" spans="1:13" x14ac:dyDescent="0.2">
      <c r="A37901" s="289"/>
      <c r="I37901"/>
      <c r="J37901"/>
      <c r="L37901" s="33"/>
      <c r="M37901" s="24"/>
    </row>
    <row r="37902" spans="1:13" x14ac:dyDescent="0.2">
      <c r="A37902" s="289"/>
      <c r="I37902"/>
      <c r="J37902"/>
      <c r="L37902" s="33"/>
      <c r="M37902" s="24"/>
    </row>
    <row r="37903" spans="1:13" x14ac:dyDescent="0.2">
      <c r="A37903" s="289"/>
      <c r="I37903"/>
      <c r="J37903"/>
      <c r="L37903" s="33"/>
      <c r="M37903" s="24"/>
    </row>
    <row r="37904" spans="1:13" x14ac:dyDescent="0.2">
      <c r="A37904" s="289"/>
      <c r="I37904"/>
      <c r="J37904"/>
      <c r="L37904" s="33"/>
      <c r="M37904" s="24"/>
    </row>
    <row r="37905" spans="1:13" x14ac:dyDescent="0.2">
      <c r="A37905" s="289"/>
      <c r="I37905"/>
      <c r="J37905"/>
      <c r="L37905" s="33"/>
      <c r="M37905" s="24"/>
    </row>
    <row r="37906" spans="1:13" x14ac:dyDescent="0.2">
      <c r="A37906" s="289"/>
      <c r="I37906"/>
      <c r="J37906"/>
      <c r="L37906" s="33"/>
      <c r="M37906" s="24"/>
    </row>
    <row r="37907" spans="1:13" x14ac:dyDescent="0.2">
      <c r="A37907" s="289"/>
      <c r="I37907"/>
      <c r="J37907"/>
      <c r="L37907" s="33"/>
      <c r="M37907" s="24"/>
    </row>
    <row r="37908" spans="1:13" x14ac:dyDescent="0.2">
      <c r="A37908" s="289"/>
      <c r="I37908"/>
      <c r="J37908"/>
      <c r="L37908" s="33"/>
      <c r="M37908" s="24"/>
    </row>
    <row r="37909" spans="1:13" x14ac:dyDescent="0.2">
      <c r="A37909" s="289"/>
      <c r="I37909"/>
      <c r="J37909"/>
      <c r="L37909" s="33"/>
      <c r="M37909" s="24"/>
    </row>
    <row r="37910" spans="1:13" x14ac:dyDescent="0.2">
      <c r="A37910" s="289"/>
      <c r="I37910"/>
      <c r="J37910"/>
      <c r="L37910" s="33"/>
      <c r="M37910" s="24"/>
    </row>
    <row r="37911" spans="1:13" x14ac:dyDescent="0.2">
      <c r="A37911" s="289"/>
      <c r="I37911"/>
      <c r="J37911"/>
      <c r="L37911" s="33"/>
      <c r="M37911" s="24"/>
    </row>
    <row r="37912" spans="1:13" x14ac:dyDescent="0.2">
      <c r="A37912" s="289"/>
      <c r="I37912"/>
      <c r="J37912"/>
      <c r="L37912" s="33"/>
      <c r="M37912" s="24"/>
    </row>
    <row r="37913" spans="1:13" x14ac:dyDescent="0.2">
      <c r="A37913" s="289"/>
      <c r="I37913"/>
      <c r="J37913"/>
      <c r="L37913" s="33"/>
      <c r="M37913" s="24"/>
    </row>
    <row r="37914" spans="1:13" x14ac:dyDescent="0.2">
      <c r="A37914" s="289"/>
      <c r="I37914"/>
      <c r="J37914"/>
      <c r="L37914" s="33"/>
      <c r="M37914" s="24"/>
    </row>
    <row r="37915" spans="1:13" x14ac:dyDescent="0.2">
      <c r="A37915" s="289"/>
      <c r="I37915"/>
      <c r="J37915"/>
      <c r="L37915" s="33"/>
      <c r="M37915" s="24"/>
    </row>
    <row r="37916" spans="1:13" x14ac:dyDescent="0.2">
      <c r="A37916" s="289"/>
      <c r="I37916"/>
      <c r="J37916"/>
      <c r="L37916" s="33"/>
      <c r="M37916" s="24"/>
    </row>
    <row r="37917" spans="1:13" x14ac:dyDescent="0.2">
      <c r="A37917" s="289"/>
      <c r="I37917"/>
      <c r="J37917"/>
      <c r="L37917" s="33"/>
      <c r="M37917" s="24"/>
    </row>
    <row r="37918" spans="1:13" x14ac:dyDescent="0.2">
      <c r="A37918" s="289"/>
      <c r="I37918"/>
      <c r="J37918"/>
      <c r="L37918" s="33"/>
      <c r="M37918" s="24"/>
    </row>
    <row r="37919" spans="1:13" x14ac:dyDescent="0.2">
      <c r="A37919" s="289"/>
      <c r="I37919"/>
      <c r="J37919"/>
      <c r="L37919" s="33"/>
      <c r="M37919" s="24"/>
    </row>
    <row r="37920" spans="1:13" x14ac:dyDescent="0.2">
      <c r="A37920" s="289"/>
      <c r="I37920"/>
      <c r="J37920"/>
      <c r="L37920" s="33"/>
      <c r="M37920" s="24"/>
    </row>
    <row r="37921" spans="1:13" x14ac:dyDescent="0.2">
      <c r="A37921" s="289"/>
      <c r="I37921"/>
      <c r="J37921"/>
      <c r="L37921" s="33"/>
      <c r="M37921" s="24"/>
    </row>
    <row r="37922" spans="1:13" x14ac:dyDescent="0.2">
      <c r="A37922" s="289"/>
      <c r="I37922"/>
      <c r="J37922"/>
      <c r="L37922" s="33"/>
      <c r="M37922" s="24"/>
    </row>
    <row r="37923" spans="1:13" x14ac:dyDescent="0.2">
      <c r="A37923" s="289"/>
      <c r="I37923"/>
      <c r="J37923"/>
      <c r="L37923" s="33"/>
      <c r="M37923" s="24"/>
    </row>
    <row r="37924" spans="1:13" x14ac:dyDescent="0.2">
      <c r="A37924" s="289"/>
      <c r="I37924"/>
      <c r="J37924"/>
      <c r="L37924" s="33"/>
      <c r="M37924" s="24"/>
    </row>
    <row r="37925" spans="1:13" x14ac:dyDescent="0.2">
      <c r="A37925" s="289"/>
      <c r="I37925"/>
      <c r="J37925"/>
      <c r="L37925" s="33"/>
      <c r="M37925" s="24"/>
    </row>
    <row r="37926" spans="1:13" x14ac:dyDescent="0.2">
      <c r="A37926" s="289"/>
      <c r="I37926"/>
      <c r="J37926"/>
      <c r="L37926" s="33"/>
      <c r="M37926" s="24"/>
    </row>
    <row r="37927" spans="1:13" x14ac:dyDescent="0.2">
      <c r="A37927" s="289"/>
      <c r="I37927"/>
      <c r="J37927"/>
      <c r="L37927" s="33"/>
      <c r="M37927" s="24"/>
    </row>
    <row r="37928" spans="1:13" x14ac:dyDescent="0.2">
      <c r="A37928" s="289"/>
      <c r="I37928"/>
      <c r="J37928"/>
      <c r="L37928" s="33"/>
      <c r="M37928" s="24"/>
    </row>
    <row r="37929" spans="1:13" x14ac:dyDescent="0.2">
      <c r="A37929" s="289"/>
      <c r="I37929"/>
      <c r="J37929"/>
      <c r="L37929" s="33"/>
      <c r="M37929" s="24"/>
    </row>
    <row r="37930" spans="1:13" x14ac:dyDescent="0.2">
      <c r="A37930" s="289"/>
      <c r="I37930"/>
      <c r="J37930"/>
      <c r="L37930" s="33"/>
      <c r="M37930" s="24"/>
    </row>
    <row r="37931" spans="1:13" x14ac:dyDescent="0.2">
      <c r="A37931" s="289"/>
      <c r="I37931"/>
      <c r="J37931"/>
      <c r="L37931" s="33"/>
      <c r="M37931" s="24"/>
    </row>
    <row r="37932" spans="1:13" x14ac:dyDescent="0.2">
      <c r="A37932" s="289"/>
      <c r="I37932"/>
      <c r="J37932"/>
      <c r="L37932" s="33"/>
      <c r="M37932" s="24"/>
    </row>
    <row r="37933" spans="1:13" x14ac:dyDescent="0.2">
      <c r="A37933" s="289"/>
      <c r="I37933"/>
      <c r="J37933"/>
      <c r="L37933" s="33"/>
      <c r="M37933" s="24"/>
    </row>
    <row r="37934" spans="1:13" x14ac:dyDescent="0.2">
      <c r="A37934" s="289"/>
      <c r="I37934"/>
      <c r="J37934"/>
      <c r="L37934" s="33"/>
      <c r="M37934" s="24"/>
    </row>
    <row r="37935" spans="1:13" x14ac:dyDescent="0.2">
      <c r="A37935" s="289"/>
      <c r="I37935"/>
      <c r="J37935"/>
      <c r="L37935" s="33"/>
      <c r="M37935" s="24"/>
    </row>
    <row r="37936" spans="1:13" x14ac:dyDescent="0.2">
      <c r="A37936" s="289"/>
      <c r="I37936"/>
      <c r="J37936"/>
      <c r="L37936" s="33"/>
      <c r="M37936" s="24"/>
    </row>
    <row r="37937" spans="1:13" x14ac:dyDescent="0.2">
      <c r="A37937" s="289"/>
      <c r="I37937"/>
      <c r="J37937"/>
      <c r="L37937" s="33"/>
      <c r="M37937" s="24"/>
    </row>
    <row r="37938" spans="1:13" x14ac:dyDescent="0.2">
      <c r="A37938" s="289"/>
      <c r="I37938"/>
      <c r="J37938"/>
      <c r="L37938" s="33"/>
      <c r="M37938" s="24"/>
    </row>
    <row r="37939" spans="1:13" x14ac:dyDescent="0.2">
      <c r="A37939" s="289"/>
      <c r="I37939"/>
      <c r="J37939"/>
      <c r="L37939" s="33"/>
      <c r="M37939" s="24"/>
    </row>
    <row r="37940" spans="1:13" x14ac:dyDescent="0.2">
      <c r="A37940" s="289"/>
      <c r="I37940"/>
      <c r="J37940"/>
      <c r="L37940" s="33"/>
      <c r="M37940" s="24"/>
    </row>
    <row r="37941" spans="1:13" x14ac:dyDescent="0.2">
      <c r="A37941" s="289"/>
      <c r="I37941"/>
      <c r="J37941"/>
      <c r="L37941" s="33"/>
      <c r="M37941" s="24"/>
    </row>
    <row r="37942" spans="1:13" x14ac:dyDescent="0.2">
      <c r="A37942" s="289"/>
      <c r="I37942"/>
      <c r="J37942"/>
      <c r="L37942" s="33"/>
      <c r="M37942" s="24"/>
    </row>
    <row r="37943" spans="1:13" x14ac:dyDescent="0.2">
      <c r="A37943" s="289"/>
      <c r="I37943"/>
      <c r="J37943"/>
      <c r="L37943" s="33"/>
      <c r="M37943" s="24"/>
    </row>
    <row r="37944" spans="1:13" x14ac:dyDescent="0.2">
      <c r="A37944" s="289"/>
      <c r="I37944"/>
      <c r="J37944"/>
      <c r="L37944" s="33"/>
      <c r="M37944" s="24"/>
    </row>
    <row r="37945" spans="1:13" x14ac:dyDescent="0.2">
      <c r="A37945" s="289"/>
      <c r="I37945"/>
      <c r="J37945"/>
      <c r="L37945" s="33"/>
      <c r="M37945" s="24"/>
    </row>
    <row r="37946" spans="1:13" x14ac:dyDescent="0.2">
      <c r="A37946" s="289"/>
      <c r="I37946"/>
      <c r="J37946"/>
      <c r="L37946" s="33"/>
      <c r="M37946" s="24"/>
    </row>
    <row r="37947" spans="1:13" x14ac:dyDescent="0.2">
      <c r="A37947" s="289"/>
      <c r="I37947"/>
      <c r="J37947"/>
      <c r="L37947" s="33"/>
      <c r="M37947" s="24"/>
    </row>
    <row r="37948" spans="1:13" x14ac:dyDescent="0.2">
      <c r="A37948" s="289"/>
      <c r="I37948"/>
      <c r="J37948"/>
      <c r="L37948" s="33"/>
      <c r="M37948" s="24"/>
    </row>
    <row r="37949" spans="1:13" x14ac:dyDescent="0.2">
      <c r="A37949" s="289"/>
      <c r="I37949"/>
      <c r="J37949"/>
      <c r="L37949" s="33"/>
      <c r="M37949" s="24"/>
    </row>
    <row r="37950" spans="1:13" x14ac:dyDescent="0.2">
      <c r="A37950" s="289"/>
      <c r="I37950"/>
      <c r="J37950"/>
      <c r="L37950" s="33"/>
      <c r="M37950" s="24"/>
    </row>
    <row r="37951" spans="1:13" x14ac:dyDescent="0.2">
      <c r="A37951" s="289"/>
      <c r="I37951"/>
      <c r="J37951"/>
      <c r="L37951" s="33"/>
      <c r="M37951" s="24"/>
    </row>
    <row r="37952" spans="1:13" x14ac:dyDescent="0.2">
      <c r="A37952" s="289"/>
      <c r="I37952"/>
      <c r="J37952"/>
      <c r="L37952" s="33"/>
      <c r="M37952" s="24"/>
    </row>
    <row r="37953" spans="1:13" x14ac:dyDescent="0.2">
      <c r="A37953" s="289"/>
      <c r="I37953"/>
      <c r="J37953"/>
      <c r="L37953" s="33"/>
      <c r="M37953" s="24"/>
    </row>
    <row r="37954" spans="1:13" x14ac:dyDescent="0.2">
      <c r="A37954" s="289"/>
      <c r="I37954"/>
      <c r="J37954"/>
      <c r="L37954" s="33"/>
      <c r="M37954" s="24"/>
    </row>
    <row r="37955" spans="1:13" x14ac:dyDescent="0.2">
      <c r="A37955" s="289"/>
      <c r="I37955"/>
      <c r="J37955"/>
      <c r="L37955" s="33"/>
      <c r="M37955" s="24"/>
    </row>
    <row r="37956" spans="1:13" x14ac:dyDescent="0.2">
      <c r="A37956" s="289"/>
      <c r="I37956"/>
      <c r="J37956"/>
      <c r="L37956" s="33"/>
      <c r="M37956" s="24"/>
    </row>
    <row r="37957" spans="1:13" x14ac:dyDescent="0.2">
      <c r="A37957" s="289"/>
      <c r="I37957"/>
      <c r="J37957"/>
      <c r="L37957" s="33"/>
      <c r="M37957" s="24"/>
    </row>
    <row r="37958" spans="1:13" x14ac:dyDescent="0.2">
      <c r="A37958" s="289"/>
      <c r="I37958"/>
      <c r="J37958"/>
      <c r="L37958" s="33"/>
      <c r="M37958" s="24"/>
    </row>
    <row r="37959" spans="1:13" x14ac:dyDescent="0.2">
      <c r="A37959" s="289"/>
      <c r="I37959"/>
      <c r="J37959"/>
      <c r="L37959" s="33"/>
      <c r="M37959" s="24"/>
    </row>
    <row r="37960" spans="1:13" x14ac:dyDescent="0.2">
      <c r="A37960" s="289"/>
      <c r="I37960"/>
      <c r="J37960"/>
      <c r="L37960" s="33"/>
      <c r="M37960" s="24"/>
    </row>
    <row r="37961" spans="1:13" x14ac:dyDescent="0.2">
      <c r="A37961" s="289"/>
      <c r="I37961"/>
      <c r="J37961"/>
      <c r="L37961" s="33"/>
      <c r="M37961" s="24"/>
    </row>
    <row r="37962" spans="1:13" x14ac:dyDescent="0.2">
      <c r="A37962" s="289"/>
      <c r="I37962"/>
      <c r="J37962"/>
      <c r="L37962" s="33"/>
      <c r="M37962" s="24"/>
    </row>
    <row r="37963" spans="1:13" x14ac:dyDescent="0.2">
      <c r="A37963" s="289"/>
      <c r="I37963"/>
      <c r="J37963"/>
      <c r="L37963" s="33"/>
      <c r="M37963" s="24"/>
    </row>
    <row r="37964" spans="1:13" x14ac:dyDescent="0.2">
      <c r="A37964" s="289"/>
      <c r="I37964"/>
      <c r="J37964"/>
      <c r="L37964" s="33"/>
      <c r="M37964" s="24"/>
    </row>
    <row r="37965" spans="1:13" x14ac:dyDescent="0.2">
      <c r="A37965" s="289"/>
      <c r="I37965"/>
      <c r="J37965"/>
      <c r="L37965" s="33"/>
      <c r="M37965" s="24"/>
    </row>
    <row r="37966" spans="1:13" x14ac:dyDescent="0.2">
      <c r="A37966" s="289"/>
      <c r="I37966"/>
      <c r="J37966"/>
      <c r="L37966" s="33"/>
      <c r="M37966" s="24"/>
    </row>
    <row r="37967" spans="1:13" x14ac:dyDescent="0.2">
      <c r="A37967" s="289"/>
      <c r="I37967"/>
      <c r="J37967"/>
      <c r="L37967" s="33"/>
      <c r="M37967" s="24"/>
    </row>
    <row r="37968" spans="1:13" x14ac:dyDescent="0.2">
      <c r="A37968" s="289"/>
      <c r="I37968"/>
      <c r="J37968"/>
      <c r="L37968" s="33"/>
      <c r="M37968" s="24"/>
    </row>
    <row r="37969" spans="1:13" x14ac:dyDescent="0.2">
      <c r="A37969" s="289"/>
      <c r="I37969"/>
      <c r="J37969"/>
      <c r="L37969" s="33"/>
      <c r="M37969" s="24"/>
    </row>
    <row r="37970" spans="1:13" x14ac:dyDescent="0.2">
      <c r="A37970" s="289"/>
      <c r="I37970"/>
      <c r="J37970"/>
      <c r="L37970" s="33"/>
      <c r="M37970" s="24"/>
    </row>
    <row r="37971" spans="1:13" x14ac:dyDescent="0.2">
      <c r="A37971" s="289"/>
      <c r="I37971"/>
      <c r="J37971"/>
      <c r="L37971" s="33"/>
      <c r="M37971" s="24"/>
    </row>
    <row r="37972" spans="1:13" x14ac:dyDescent="0.2">
      <c r="A37972" s="289"/>
      <c r="I37972"/>
      <c r="J37972"/>
      <c r="L37972" s="33"/>
      <c r="M37972" s="24"/>
    </row>
    <row r="37973" spans="1:13" x14ac:dyDescent="0.2">
      <c r="A37973" s="289"/>
      <c r="I37973"/>
      <c r="J37973"/>
      <c r="L37973" s="33"/>
      <c r="M37973" s="24"/>
    </row>
    <row r="37974" spans="1:13" x14ac:dyDescent="0.2">
      <c r="A37974" s="289"/>
      <c r="I37974"/>
      <c r="J37974"/>
      <c r="L37974" s="33"/>
      <c r="M37974" s="24"/>
    </row>
    <row r="37975" spans="1:13" x14ac:dyDescent="0.2">
      <c r="A37975" s="289"/>
      <c r="I37975"/>
      <c r="J37975"/>
      <c r="L37975" s="33"/>
      <c r="M37975" s="24"/>
    </row>
    <row r="37976" spans="1:13" x14ac:dyDescent="0.2">
      <c r="A37976" s="289"/>
      <c r="I37976"/>
      <c r="J37976"/>
      <c r="L37976" s="33"/>
      <c r="M37976" s="24"/>
    </row>
    <row r="37977" spans="1:13" x14ac:dyDescent="0.2">
      <c r="A37977" s="289"/>
      <c r="I37977"/>
      <c r="J37977"/>
      <c r="L37977" s="33"/>
      <c r="M37977" s="24"/>
    </row>
    <row r="37978" spans="1:13" x14ac:dyDescent="0.2">
      <c r="A37978" s="289"/>
      <c r="I37978"/>
      <c r="J37978"/>
      <c r="L37978" s="33"/>
      <c r="M37978" s="24"/>
    </row>
    <row r="37979" spans="1:13" x14ac:dyDescent="0.2">
      <c r="A37979" s="289"/>
      <c r="I37979"/>
      <c r="J37979"/>
      <c r="L37979" s="33"/>
      <c r="M37979" s="24"/>
    </row>
    <row r="37980" spans="1:13" x14ac:dyDescent="0.2">
      <c r="A37980" s="289"/>
      <c r="I37980"/>
      <c r="J37980"/>
      <c r="L37980" s="33"/>
      <c r="M37980" s="24"/>
    </row>
    <row r="37981" spans="1:13" x14ac:dyDescent="0.2">
      <c r="A37981" s="289"/>
      <c r="I37981"/>
      <c r="J37981"/>
      <c r="L37981" s="33"/>
      <c r="M37981" s="24"/>
    </row>
    <row r="37982" spans="1:13" x14ac:dyDescent="0.2">
      <c r="A37982" s="289"/>
      <c r="I37982"/>
      <c r="J37982"/>
      <c r="L37982" s="33"/>
      <c r="M37982" s="24"/>
    </row>
    <row r="37983" spans="1:13" x14ac:dyDescent="0.2">
      <c r="A37983" s="289"/>
      <c r="I37983"/>
      <c r="J37983"/>
      <c r="L37983" s="33"/>
      <c r="M37983" s="24"/>
    </row>
    <row r="37984" spans="1:13" x14ac:dyDescent="0.2">
      <c r="A37984" s="289"/>
      <c r="I37984"/>
      <c r="J37984"/>
      <c r="L37984" s="33"/>
      <c r="M37984" s="24"/>
    </row>
    <row r="37985" spans="1:13" x14ac:dyDescent="0.2">
      <c r="A37985" s="289"/>
      <c r="I37985"/>
      <c r="J37985"/>
      <c r="L37985" s="33"/>
      <c r="M37985" s="24"/>
    </row>
    <row r="37986" spans="1:13" x14ac:dyDescent="0.2">
      <c r="A37986" s="289"/>
      <c r="I37986"/>
      <c r="J37986"/>
      <c r="L37986" s="33"/>
      <c r="M37986" s="24"/>
    </row>
    <row r="37987" spans="1:13" x14ac:dyDescent="0.2">
      <c r="A37987" s="289"/>
      <c r="I37987"/>
      <c r="J37987"/>
      <c r="L37987" s="33"/>
      <c r="M37987" s="24"/>
    </row>
    <row r="37988" spans="1:13" x14ac:dyDescent="0.2">
      <c r="A37988" s="289"/>
      <c r="I37988"/>
      <c r="J37988"/>
      <c r="L37988" s="33"/>
      <c r="M37988" s="24"/>
    </row>
    <row r="37989" spans="1:13" x14ac:dyDescent="0.2">
      <c r="A37989" s="289"/>
      <c r="I37989"/>
      <c r="J37989"/>
      <c r="L37989" s="33"/>
      <c r="M37989" s="24"/>
    </row>
    <row r="37990" spans="1:13" x14ac:dyDescent="0.2">
      <c r="A37990" s="289"/>
      <c r="I37990"/>
      <c r="J37990"/>
      <c r="L37990" s="33"/>
      <c r="M37990" s="24"/>
    </row>
    <row r="37991" spans="1:13" x14ac:dyDescent="0.2">
      <c r="A37991" s="289"/>
      <c r="I37991"/>
      <c r="J37991"/>
      <c r="L37991" s="33"/>
      <c r="M37991" s="24"/>
    </row>
    <row r="37992" spans="1:13" x14ac:dyDescent="0.2">
      <c r="A37992" s="289"/>
      <c r="I37992"/>
      <c r="J37992"/>
      <c r="L37992" s="33"/>
      <c r="M37992" s="24"/>
    </row>
    <row r="37993" spans="1:13" x14ac:dyDescent="0.2">
      <c r="A37993" s="289"/>
      <c r="I37993"/>
      <c r="J37993"/>
      <c r="L37993" s="33"/>
      <c r="M37993" s="24"/>
    </row>
    <row r="37994" spans="1:13" x14ac:dyDescent="0.2">
      <c r="A37994" s="289"/>
      <c r="I37994"/>
      <c r="J37994"/>
      <c r="L37994" s="33"/>
      <c r="M37994" s="24"/>
    </row>
    <row r="37995" spans="1:13" x14ac:dyDescent="0.2">
      <c r="A37995" s="289"/>
      <c r="I37995"/>
      <c r="J37995"/>
      <c r="L37995" s="33"/>
      <c r="M37995" s="24"/>
    </row>
    <row r="37996" spans="1:13" x14ac:dyDescent="0.2">
      <c r="A37996" s="289"/>
      <c r="I37996"/>
      <c r="J37996"/>
      <c r="L37996" s="33"/>
      <c r="M37996" s="24"/>
    </row>
    <row r="37997" spans="1:13" x14ac:dyDescent="0.2">
      <c r="A37997" s="289"/>
      <c r="I37997"/>
      <c r="J37997"/>
      <c r="L37997" s="33"/>
      <c r="M37997" s="24"/>
    </row>
    <row r="37998" spans="1:13" x14ac:dyDescent="0.2">
      <c r="A37998" s="289"/>
      <c r="I37998"/>
      <c r="J37998"/>
      <c r="L37998" s="33"/>
      <c r="M37998" s="24"/>
    </row>
    <row r="37999" spans="1:13" x14ac:dyDescent="0.2">
      <c r="A37999" s="289"/>
      <c r="I37999"/>
      <c r="J37999"/>
      <c r="L37999" s="33"/>
      <c r="M37999" s="24"/>
    </row>
    <row r="38000" spans="1:13" x14ac:dyDescent="0.2">
      <c r="A38000" s="289"/>
      <c r="I38000"/>
      <c r="J38000"/>
      <c r="L38000" s="33"/>
      <c r="M38000" s="24"/>
    </row>
    <row r="38001" spans="1:13" x14ac:dyDescent="0.2">
      <c r="A38001" s="289"/>
      <c r="I38001"/>
      <c r="J38001"/>
      <c r="L38001" s="33"/>
      <c r="M38001" s="24"/>
    </row>
    <row r="38002" spans="1:13" x14ac:dyDescent="0.2">
      <c r="A38002" s="289"/>
      <c r="I38002"/>
      <c r="J38002"/>
      <c r="L38002" s="33"/>
      <c r="M38002" s="24"/>
    </row>
    <row r="38003" spans="1:13" x14ac:dyDescent="0.2">
      <c r="A38003" s="289"/>
      <c r="I38003"/>
      <c r="J38003"/>
      <c r="L38003" s="33"/>
      <c r="M38003" s="24"/>
    </row>
    <row r="38004" spans="1:13" x14ac:dyDescent="0.2">
      <c r="A38004" s="289"/>
      <c r="I38004"/>
      <c r="J38004"/>
      <c r="L38004" s="33"/>
      <c r="M38004" s="24"/>
    </row>
    <row r="38005" spans="1:13" x14ac:dyDescent="0.2">
      <c r="A38005" s="289"/>
      <c r="I38005"/>
      <c r="J38005"/>
      <c r="L38005" s="33"/>
      <c r="M38005" s="24"/>
    </row>
    <row r="38006" spans="1:13" x14ac:dyDescent="0.2">
      <c r="A38006" s="289"/>
      <c r="I38006"/>
      <c r="J38006"/>
      <c r="L38006" s="33"/>
      <c r="M38006" s="24"/>
    </row>
    <row r="38007" spans="1:13" x14ac:dyDescent="0.2">
      <c r="A38007" s="289"/>
      <c r="I38007"/>
      <c r="J38007"/>
      <c r="L38007" s="33"/>
      <c r="M38007" s="24"/>
    </row>
    <row r="38008" spans="1:13" x14ac:dyDescent="0.2">
      <c r="A38008" s="289"/>
      <c r="I38008"/>
      <c r="J38008"/>
      <c r="L38008" s="33"/>
      <c r="M38008" s="24"/>
    </row>
    <row r="38009" spans="1:13" x14ac:dyDescent="0.2">
      <c r="A38009" s="289"/>
      <c r="I38009"/>
      <c r="J38009"/>
      <c r="L38009" s="33"/>
      <c r="M38009" s="24"/>
    </row>
    <row r="38010" spans="1:13" x14ac:dyDescent="0.2">
      <c r="A38010" s="289"/>
      <c r="I38010"/>
      <c r="J38010"/>
      <c r="L38010" s="33"/>
      <c r="M38010" s="24"/>
    </row>
    <row r="38011" spans="1:13" x14ac:dyDescent="0.2">
      <c r="A38011" s="289"/>
      <c r="I38011"/>
      <c r="J38011"/>
      <c r="L38011" s="33"/>
      <c r="M38011" s="24"/>
    </row>
    <row r="38012" spans="1:13" x14ac:dyDescent="0.2">
      <c r="A38012" s="289"/>
      <c r="I38012"/>
      <c r="J38012"/>
      <c r="L38012" s="33"/>
      <c r="M38012" s="24"/>
    </row>
    <row r="38013" spans="1:13" x14ac:dyDescent="0.2">
      <c r="A38013" s="289"/>
      <c r="I38013"/>
      <c r="J38013"/>
      <c r="L38013" s="33"/>
      <c r="M38013" s="24"/>
    </row>
    <row r="38014" spans="1:13" x14ac:dyDescent="0.2">
      <c r="A38014" s="289"/>
      <c r="I38014"/>
      <c r="J38014"/>
      <c r="L38014" s="33"/>
      <c r="M38014" s="24"/>
    </row>
    <row r="38015" spans="1:13" x14ac:dyDescent="0.2">
      <c r="A38015" s="289"/>
      <c r="I38015"/>
      <c r="J38015"/>
      <c r="L38015" s="33"/>
      <c r="M38015" s="24"/>
    </row>
    <row r="38016" spans="1:13" x14ac:dyDescent="0.2">
      <c r="A38016" s="289"/>
      <c r="I38016"/>
      <c r="J38016"/>
      <c r="L38016" s="33"/>
      <c r="M38016" s="24"/>
    </row>
    <row r="38017" spans="1:13" x14ac:dyDescent="0.2">
      <c r="A38017" s="289"/>
      <c r="I38017"/>
      <c r="J38017"/>
      <c r="L38017" s="33"/>
      <c r="M38017" s="24"/>
    </row>
    <row r="38018" spans="1:13" x14ac:dyDescent="0.2">
      <c r="A38018" s="289"/>
      <c r="I38018"/>
      <c r="J38018"/>
      <c r="L38018" s="33"/>
      <c r="M38018" s="24"/>
    </row>
    <row r="38019" spans="1:13" x14ac:dyDescent="0.2">
      <c r="A38019" s="289"/>
      <c r="I38019"/>
      <c r="J38019"/>
      <c r="L38019" s="33"/>
      <c r="M38019" s="24"/>
    </row>
    <row r="38020" spans="1:13" x14ac:dyDescent="0.2">
      <c r="A38020" s="289"/>
      <c r="I38020"/>
      <c r="J38020"/>
      <c r="L38020" s="33"/>
      <c r="M38020" s="24"/>
    </row>
    <row r="38021" spans="1:13" x14ac:dyDescent="0.2">
      <c r="A38021" s="289"/>
      <c r="I38021"/>
      <c r="J38021"/>
      <c r="L38021" s="33"/>
      <c r="M38021" s="24"/>
    </row>
    <row r="38022" spans="1:13" x14ac:dyDescent="0.2">
      <c r="A38022" s="289"/>
      <c r="I38022"/>
      <c r="J38022"/>
      <c r="L38022" s="33"/>
      <c r="M38022" s="24"/>
    </row>
    <row r="38023" spans="1:13" x14ac:dyDescent="0.2">
      <c r="A38023" s="289"/>
      <c r="I38023"/>
      <c r="J38023"/>
      <c r="L38023" s="33"/>
      <c r="M38023" s="24"/>
    </row>
    <row r="38024" spans="1:13" x14ac:dyDescent="0.2">
      <c r="A38024" s="289"/>
      <c r="I38024"/>
      <c r="J38024"/>
      <c r="L38024" s="33"/>
      <c r="M38024" s="24"/>
    </row>
    <row r="38025" spans="1:13" x14ac:dyDescent="0.2">
      <c r="A38025" s="289"/>
      <c r="I38025"/>
      <c r="J38025"/>
      <c r="L38025" s="33"/>
      <c r="M38025" s="24"/>
    </row>
    <row r="38026" spans="1:13" x14ac:dyDescent="0.2">
      <c r="A38026" s="289"/>
      <c r="I38026"/>
      <c r="J38026"/>
      <c r="L38026" s="33"/>
      <c r="M38026" s="24"/>
    </row>
    <row r="38027" spans="1:13" x14ac:dyDescent="0.2">
      <c r="A38027" s="289"/>
      <c r="I38027"/>
      <c r="J38027"/>
      <c r="L38027" s="33"/>
      <c r="M38027" s="24"/>
    </row>
    <row r="38028" spans="1:13" x14ac:dyDescent="0.2">
      <c r="A38028" s="289"/>
      <c r="I38028"/>
      <c r="J38028"/>
      <c r="L38028" s="33"/>
      <c r="M38028" s="24"/>
    </row>
    <row r="38029" spans="1:13" x14ac:dyDescent="0.2">
      <c r="A38029" s="289"/>
      <c r="I38029"/>
      <c r="J38029"/>
      <c r="L38029" s="33"/>
      <c r="M38029" s="24"/>
    </row>
    <row r="38030" spans="1:13" x14ac:dyDescent="0.2">
      <c r="A38030" s="289"/>
      <c r="I38030"/>
      <c r="J38030"/>
      <c r="L38030" s="33"/>
      <c r="M38030" s="24"/>
    </row>
    <row r="38031" spans="1:13" x14ac:dyDescent="0.2">
      <c r="A38031" s="289"/>
      <c r="I38031"/>
      <c r="J38031"/>
      <c r="L38031" s="33"/>
      <c r="M38031" s="24"/>
    </row>
    <row r="38032" spans="1:13" x14ac:dyDescent="0.2">
      <c r="A38032" s="289"/>
      <c r="I38032"/>
      <c r="J38032"/>
      <c r="L38032" s="33"/>
      <c r="M38032" s="24"/>
    </row>
    <row r="38033" spans="1:13" x14ac:dyDescent="0.2">
      <c r="A38033" s="289"/>
      <c r="I38033"/>
      <c r="J38033"/>
      <c r="L38033" s="33"/>
      <c r="M38033" s="24"/>
    </row>
    <row r="38034" spans="1:13" x14ac:dyDescent="0.2">
      <c r="A38034" s="289"/>
      <c r="I38034"/>
      <c r="J38034"/>
      <c r="L38034" s="33"/>
      <c r="M38034" s="24"/>
    </row>
    <row r="38035" spans="1:13" x14ac:dyDescent="0.2">
      <c r="A38035" s="289"/>
      <c r="I38035"/>
      <c r="J38035"/>
      <c r="L38035" s="33"/>
      <c r="M38035" s="24"/>
    </row>
    <row r="38036" spans="1:13" x14ac:dyDescent="0.2">
      <c r="A38036" s="289"/>
      <c r="I38036"/>
      <c r="J38036"/>
      <c r="L38036" s="33"/>
      <c r="M38036" s="24"/>
    </row>
    <row r="38037" spans="1:13" x14ac:dyDescent="0.2">
      <c r="A38037" s="289"/>
      <c r="I38037"/>
      <c r="J38037"/>
      <c r="L38037" s="33"/>
      <c r="M38037" s="24"/>
    </row>
    <row r="38038" spans="1:13" x14ac:dyDescent="0.2">
      <c r="A38038" s="289"/>
      <c r="I38038"/>
      <c r="J38038"/>
      <c r="L38038" s="33"/>
      <c r="M38038" s="24"/>
    </row>
    <row r="38039" spans="1:13" x14ac:dyDescent="0.2">
      <c r="A38039" s="289"/>
      <c r="I38039"/>
      <c r="J38039"/>
      <c r="L38039" s="33"/>
      <c r="M38039" s="24"/>
    </row>
    <row r="38040" spans="1:13" x14ac:dyDescent="0.2">
      <c r="A38040" s="289"/>
      <c r="I38040"/>
      <c r="J38040"/>
      <c r="L38040" s="33"/>
      <c r="M38040" s="24"/>
    </row>
    <row r="38041" spans="1:13" x14ac:dyDescent="0.2">
      <c r="A38041" s="289"/>
      <c r="I38041"/>
      <c r="J38041"/>
      <c r="L38041" s="33"/>
      <c r="M38041" s="24"/>
    </row>
    <row r="38042" spans="1:13" x14ac:dyDescent="0.2">
      <c r="A38042" s="289"/>
      <c r="I38042"/>
      <c r="J38042"/>
      <c r="L38042" s="33"/>
      <c r="M38042" s="24"/>
    </row>
    <row r="38043" spans="1:13" x14ac:dyDescent="0.2">
      <c r="A38043" s="289"/>
      <c r="I38043"/>
      <c r="J38043"/>
      <c r="L38043" s="33"/>
      <c r="M38043" s="24"/>
    </row>
    <row r="38044" spans="1:13" x14ac:dyDescent="0.2">
      <c r="A38044" s="289"/>
      <c r="I38044"/>
      <c r="J38044"/>
      <c r="L38044" s="33"/>
      <c r="M38044" s="24"/>
    </row>
    <row r="38045" spans="1:13" x14ac:dyDescent="0.2">
      <c r="A38045" s="289"/>
      <c r="I38045"/>
      <c r="J38045"/>
      <c r="L38045" s="33"/>
      <c r="M38045" s="24"/>
    </row>
    <row r="38046" spans="1:13" x14ac:dyDescent="0.2">
      <c r="A38046" s="289"/>
      <c r="I38046"/>
      <c r="J38046"/>
      <c r="L38046" s="33"/>
      <c r="M38046" s="24"/>
    </row>
    <row r="38047" spans="1:13" x14ac:dyDescent="0.2">
      <c r="A38047" s="289"/>
      <c r="I38047"/>
      <c r="J38047"/>
      <c r="L38047" s="33"/>
      <c r="M38047" s="24"/>
    </row>
    <row r="38048" spans="1:13" x14ac:dyDescent="0.2">
      <c r="A38048" s="289"/>
      <c r="I38048"/>
      <c r="J38048"/>
      <c r="L38048" s="33"/>
      <c r="M38048" s="24"/>
    </row>
    <row r="38049" spans="1:13" x14ac:dyDescent="0.2">
      <c r="A38049" s="289"/>
      <c r="I38049"/>
      <c r="J38049"/>
      <c r="L38049" s="33"/>
      <c r="M38049" s="24"/>
    </row>
    <row r="38050" spans="1:13" x14ac:dyDescent="0.2">
      <c r="A38050" s="289"/>
      <c r="I38050"/>
      <c r="J38050"/>
      <c r="L38050" s="33"/>
      <c r="M38050" s="24"/>
    </row>
    <row r="38051" spans="1:13" x14ac:dyDescent="0.2">
      <c r="A38051" s="289"/>
      <c r="I38051"/>
      <c r="J38051"/>
      <c r="L38051" s="33"/>
      <c r="M38051" s="24"/>
    </row>
    <row r="38052" spans="1:13" x14ac:dyDescent="0.2">
      <c r="A38052" s="289"/>
      <c r="I38052"/>
      <c r="J38052"/>
      <c r="L38052" s="33"/>
      <c r="M38052" s="24"/>
    </row>
    <row r="38053" spans="1:13" x14ac:dyDescent="0.2">
      <c r="A38053" s="289"/>
      <c r="I38053"/>
      <c r="J38053"/>
      <c r="L38053" s="33"/>
      <c r="M38053" s="24"/>
    </row>
    <row r="38054" spans="1:13" x14ac:dyDescent="0.2">
      <c r="A38054" s="289"/>
      <c r="I38054"/>
      <c r="J38054"/>
      <c r="L38054" s="33"/>
      <c r="M38054" s="24"/>
    </row>
    <row r="38055" spans="1:13" x14ac:dyDescent="0.2">
      <c r="A38055" s="289"/>
      <c r="I38055"/>
      <c r="J38055"/>
      <c r="L38055" s="33"/>
      <c r="M38055" s="24"/>
    </row>
    <row r="38056" spans="1:13" x14ac:dyDescent="0.2">
      <c r="A38056" s="289"/>
      <c r="I38056"/>
      <c r="J38056"/>
      <c r="L38056" s="33"/>
      <c r="M38056" s="24"/>
    </row>
    <row r="38057" spans="1:13" x14ac:dyDescent="0.2">
      <c r="A38057" s="289"/>
      <c r="I38057"/>
      <c r="J38057"/>
      <c r="L38057" s="33"/>
      <c r="M38057" s="24"/>
    </row>
    <row r="38058" spans="1:13" x14ac:dyDescent="0.2">
      <c r="A38058" s="289"/>
      <c r="I38058"/>
      <c r="J38058"/>
      <c r="L38058" s="33"/>
      <c r="M38058" s="24"/>
    </row>
    <row r="38059" spans="1:13" x14ac:dyDescent="0.2">
      <c r="A38059" s="289"/>
      <c r="I38059"/>
      <c r="J38059"/>
      <c r="L38059" s="33"/>
      <c r="M38059" s="24"/>
    </row>
    <row r="38060" spans="1:13" x14ac:dyDescent="0.2">
      <c r="A38060" s="289"/>
      <c r="I38060"/>
      <c r="J38060"/>
      <c r="L38060" s="33"/>
      <c r="M38060" s="24"/>
    </row>
    <row r="38061" spans="1:13" x14ac:dyDescent="0.2">
      <c r="A38061" s="289"/>
      <c r="I38061"/>
      <c r="J38061"/>
      <c r="L38061" s="33"/>
      <c r="M38061" s="24"/>
    </row>
    <row r="38062" spans="1:13" x14ac:dyDescent="0.2">
      <c r="A38062" s="289"/>
      <c r="I38062"/>
      <c r="J38062"/>
      <c r="L38062" s="33"/>
      <c r="M38062" s="24"/>
    </row>
    <row r="38063" spans="1:13" x14ac:dyDescent="0.2">
      <c r="A38063" s="289"/>
      <c r="I38063"/>
      <c r="J38063"/>
      <c r="L38063" s="33"/>
      <c r="M38063" s="24"/>
    </row>
    <row r="38064" spans="1:13" x14ac:dyDescent="0.2">
      <c r="A38064" s="289"/>
      <c r="I38064"/>
      <c r="J38064"/>
      <c r="L38064" s="33"/>
      <c r="M38064" s="24"/>
    </row>
    <row r="38065" spans="1:13" x14ac:dyDescent="0.2">
      <c r="A38065" s="289"/>
      <c r="I38065"/>
      <c r="J38065"/>
      <c r="L38065" s="33"/>
      <c r="M38065" s="24"/>
    </row>
    <row r="38066" spans="1:13" x14ac:dyDescent="0.2">
      <c r="A38066" s="289"/>
      <c r="I38066"/>
      <c r="J38066"/>
      <c r="L38066" s="33"/>
      <c r="M38066" s="24"/>
    </row>
    <row r="38067" spans="1:13" x14ac:dyDescent="0.2">
      <c r="A38067" s="289"/>
      <c r="I38067"/>
      <c r="J38067"/>
      <c r="L38067" s="33"/>
      <c r="M38067" s="24"/>
    </row>
    <row r="38068" spans="1:13" x14ac:dyDescent="0.2">
      <c r="A38068" s="289"/>
      <c r="I38068"/>
      <c r="J38068"/>
      <c r="L38068" s="33"/>
      <c r="M38068" s="24"/>
    </row>
    <row r="38069" spans="1:13" x14ac:dyDescent="0.2">
      <c r="A38069" s="289"/>
      <c r="I38069"/>
      <c r="J38069"/>
      <c r="L38069" s="33"/>
      <c r="M38069" s="24"/>
    </row>
    <row r="38070" spans="1:13" x14ac:dyDescent="0.2">
      <c r="A38070" s="289"/>
      <c r="I38070"/>
      <c r="J38070"/>
      <c r="L38070" s="33"/>
      <c r="M38070" s="24"/>
    </row>
    <row r="38071" spans="1:13" x14ac:dyDescent="0.2">
      <c r="A38071" s="289"/>
      <c r="I38071"/>
      <c r="J38071"/>
      <c r="L38071" s="33"/>
      <c r="M38071" s="24"/>
    </row>
    <row r="38072" spans="1:13" x14ac:dyDescent="0.2">
      <c r="A38072" s="289"/>
      <c r="I38072"/>
      <c r="J38072"/>
      <c r="L38072" s="33"/>
      <c r="M38072" s="24"/>
    </row>
    <row r="38073" spans="1:13" x14ac:dyDescent="0.2">
      <c r="A38073" s="289"/>
      <c r="I38073"/>
      <c r="J38073"/>
      <c r="L38073" s="33"/>
      <c r="M38073" s="24"/>
    </row>
    <row r="38074" spans="1:13" x14ac:dyDescent="0.2">
      <c r="A38074" s="289"/>
      <c r="I38074"/>
      <c r="J38074"/>
      <c r="L38074" s="33"/>
      <c r="M38074" s="24"/>
    </row>
    <row r="38075" spans="1:13" x14ac:dyDescent="0.2">
      <c r="A38075" s="289"/>
      <c r="I38075"/>
      <c r="J38075"/>
      <c r="L38075" s="33"/>
      <c r="M38075" s="24"/>
    </row>
    <row r="38076" spans="1:13" x14ac:dyDescent="0.2">
      <c r="A38076" s="289"/>
      <c r="I38076"/>
      <c r="J38076"/>
      <c r="L38076" s="33"/>
      <c r="M38076" s="24"/>
    </row>
    <row r="38077" spans="1:13" x14ac:dyDescent="0.2">
      <c r="A38077" s="289"/>
      <c r="I38077"/>
      <c r="J38077"/>
      <c r="L38077" s="33"/>
      <c r="M38077" s="24"/>
    </row>
    <row r="38078" spans="1:13" x14ac:dyDescent="0.2">
      <c r="A38078" s="289"/>
      <c r="I38078"/>
      <c r="J38078"/>
      <c r="L38078" s="33"/>
      <c r="M38078" s="24"/>
    </row>
    <row r="38079" spans="1:13" x14ac:dyDescent="0.2">
      <c r="A38079" s="289"/>
      <c r="I38079"/>
      <c r="J38079"/>
      <c r="L38079" s="33"/>
      <c r="M38079" s="24"/>
    </row>
    <row r="38080" spans="1:13" x14ac:dyDescent="0.2">
      <c r="A38080" s="289"/>
      <c r="I38080"/>
      <c r="J38080"/>
      <c r="L38080" s="33"/>
      <c r="M38080" s="24"/>
    </row>
    <row r="38081" spans="1:13" x14ac:dyDescent="0.2">
      <c r="A38081" s="289"/>
      <c r="I38081"/>
      <c r="J38081"/>
      <c r="L38081" s="33"/>
      <c r="M38081" s="24"/>
    </row>
    <row r="38082" spans="1:13" x14ac:dyDescent="0.2">
      <c r="A38082" s="289"/>
      <c r="I38082"/>
      <c r="J38082"/>
      <c r="L38082" s="33"/>
      <c r="M38082" s="24"/>
    </row>
    <row r="38083" spans="1:13" x14ac:dyDescent="0.2">
      <c r="A38083" s="289"/>
      <c r="I38083"/>
      <c r="J38083"/>
      <c r="L38083" s="33"/>
      <c r="M38083" s="24"/>
    </row>
    <row r="38084" spans="1:13" x14ac:dyDescent="0.2">
      <c r="A38084" s="289"/>
      <c r="I38084"/>
      <c r="J38084"/>
      <c r="L38084" s="33"/>
      <c r="M38084" s="24"/>
    </row>
    <row r="38085" spans="1:13" x14ac:dyDescent="0.2">
      <c r="A38085" s="289"/>
      <c r="I38085"/>
      <c r="J38085"/>
      <c r="L38085" s="33"/>
      <c r="M38085" s="24"/>
    </row>
    <row r="38086" spans="1:13" x14ac:dyDescent="0.2">
      <c r="A38086" s="289"/>
      <c r="I38086"/>
      <c r="J38086"/>
      <c r="L38086" s="33"/>
      <c r="M38086" s="24"/>
    </row>
    <row r="38087" spans="1:13" x14ac:dyDescent="0.2">
      <c r="A38087" s="289"/>
      <c r="I38087"/>
      <c r="J38087"/>
      <c r="L38087" s="33"/>
      <c r="M38087" s="24"/>
    </row>
    <row r="38088" spans="1:13" x14ac:dyDescent="0.2">
      <c r="A38088" s="289"/>
      <c r="I38088"/>
      <c r="J38088"/>
      <c r="L38088" s="33"/>
      <c r="M38088" s="24"/>
    </row>
    <row r="38089" spans="1:13" x14ac:dyDescent="0.2">
      <c r="A38089" s="289"/>
      <c r="I38089"/>
      <c r="J38089"/>
      <c r="L38089" s="33"/>
      <c r="M38089" s="24"/>
    </row>
    <row r="38090" spans="1:13" x14ac:dyDescent="0.2">
      <c r="A38090" s="289"/>
      <c r="I38090"/>
      <c r="J38090"/>
      <c r="L38090" s="33"/>
      <c r="M38090" s="24"/>
    </row>
    <row r="38091" spans="1:13" x14ac:dyDescent="0.2">
      <c r="A38091" s="289"/>
      <c r="I38091"/>
      <c r="J38091"/>
      <c r="L38091" s="33"/>
      <c r="M38091" s="24"/>
    </row>
    <row r="38092" spans="1:13" x14ac:dyDescent="0.2">
      <c r="A38092" s="289"/>
      <c r="I38092"/>
      <c r="J38092"/>
      <c r="L38092" s="33"/>
      <c r="M38092" s="24"/>
    </row>
    <row r="38093" spans="1:13" x14ac:dyDescent="0.2">
      <c r="A38093" s="289"/>
      <c r="I38093"/>
      <c r="J38093"/>
      <c r="L38093" s="33"/>
      <c r="M38093" s="24"/>
    </row>
    <row r="38094" spans="1:13" x14ac:dyDescent="0.2">
      <c r="A38094" s="289"/>
      <c r="I38094"/>
      <c r="J38094"/>
      <c r="L38094" s="33"/>
      <c r="M38094" s="24"/>
    </row>
    <row r="38095" spans="1:13" x14ac:dyDescent="0.2">
      <c r="A38095" s="289"/>
      <c r="I38095"/>
      <c r="J38095"/>
      <c r="L38095" s="33"/>
      <c r="M38095" s="24"/>
    </row>
    <row r="38096" spans="1:13" x14ac:dyDescent="0.2">
      <c r="A38096" s="289"/>
      <c r="I38096"/>
      <c r="J38096"/>
      <c r="L38096" s="33"/>
      <c r="M38096" s="24"/>
    </row>
    <row r="38097" spans="1:13" x14ac:dyDescent="0.2">
      <c r="A38097" s="289"/>
      <c r="I38097"/>
      <c r="J38097"/>
      <c r="L38097" s="33"/>
      <c r="M38097" s="24"/>
    </row>
    <row r="38098" spans="1:13" x14ac:dyDescent="0.2">
      <c r="A38098" s="289"/>
      <c r="I38098"/>
      <c r="J38098"/>
      <c r="L38098" s="33"/>
      <c r="M38098" s="24"/>
    </row>
    <row r="38099" spans="1:13" x14ac:dyDescent="0.2">
      <c r="A38099" s="289"/>
      <c r="I38099"/>
      <c r="J38099"/>
      <c r="L38099" s="33"/>
      <c r="M38099" s="24"/>
    </row>
    <row r="38100" spans="1:13" x14ac:dyDescent="0.2">
      <c r="A38100" s="289"/>
      <c r="I38100"/>
      <c r="J38100"/>
      <c r="L38100" s="33"/>
      <c r="M38100" s="24"/>
    </row>
    <row r="38101" spans="1:13" x14ac:dyDescent="0.2">
      <c r="A38101" s="289"/>
      <c r="I38101"/>
      <c r="J38101"/>
      <c r="L38101" s="33"/>
      <c r="M38101" s="24"/>
    </row>
    <row r="38102" spans="1:13" x14ac:dyDescent="0.2">
      <c r="A38102" s="289"/>
      <c r="I38102"/>
      <c r="J38102"/>
      <c r="L38102" s="33"/>
      <c r="M38102" s="24"/>
    </row>
    <row r="38103" spans="1:13" x14ac:dyDescent="0.2">
      <c r="A38103" s="289"/>
      <c r="I38103"/>
      <c r="J38103"/>
      <c r="L38103" s="33"/>
      <c r="M38103" s="24"/>
    </row>
    <row r="38104" spans="1:13" x14ac:dyDescent="0.2">
      <c r="A38104" s="289"/>
      <c r="I38104"/>
      <c r="J38104"/>
      <c r="L38104" s="33"/>
      <c r="M38104" s="24"/>
    </row>
    <row r="38105" spans="1:13" x14ac:dyDescent="0.2">
      <c r="A38105" s="289"/>
      <c r="I38105"/>
      <c r="J38105"/>
      <c r="L38105" s="33"/>
      <c r="M38105" s="24"/>
    </row>
    <row r="38106" spans="1:13" x14ac:dyDescent="0.2">
      <c r="A38106" s="289"/>
      <c r="I38106"/>
      <c r="J38106"/>
      <c r="L38106" s="33"/>
      <c r="M38106" s="24"/>
    </row>
    <row r="38107" spans="1:13" x14ac:dyDescent="0.2">
      <c r="A38107" s="289"/>
      <c r="I38107"/>
      <c r="J38107"/>
      <c r="L38107" s="33"/>
      <c r="M38107" s="24"/>
    </row>
    <row r="38108" spans="1:13" x14ac:dyDescent="0.2">
      <c r="A38108" s="289"/>
      <c r="I38108"/>
      <c r="J38108"/>
      <c r="L38108" s="33"/>
      <c r="M38108" s="24"/>
    </row>
    <row r="38109" spans="1:13" x14ac:dyDescent="0.2">
      <c r="A38109" s="289"/>
      <c r="I38109"/>
      <c r="J38109"/>
      <c r="L38109" s="33"/>
      <c r="M38109" s="24"/>
    </row>
    <row r="38110" spans="1:13" x14ac:dyDescent="0.2">
      <c r="A38110" s="289"/>
      <c r="I38110"/>
      <c r="J38110"/>
      <c r="L38110" s="33"/>
      <c r="M38110" s="24"/>
    </row>
    <row r="38111" spans="1:13" x14ac:dyDescent="0.2">
      <c r="A38111" s="289"/>
      <c r="I38111"/>
      <c r="J38111"/>
      <c r="L38111" s="33"/>
      <c r="M38111" s="24"/>
    </row>
    <row r="38112" spans="1:13" x14ac:dyDescent="0.2">
      <c r="A38112" s="289"/>
      <c r="I38112"/>
      <c r="J38112"/>
      <c r="L38112" s="33"/>
      <c r="M38112" s="24"/>
    </row>
    <row r="38113" spans="1:13" x14ac:dyDescent="0.2">
      <c r="A38113" s="289"/>
      <c r="I38113"/>
      <c r="J38113"/>
      <c r="L38113" s="33"/>
      <c r="M38113" s="24"/>
    </row>
    <row r="38114" spans="1:13" x14ac:dyDescent="0.2">
      <c r="A38114" s="289"/>
      <c r="I38114"/>
      <c r="J38114"/>
      <c r="L38114" s="33"/>
      <c r="M38114" s="24"/>
    </row>
    <row r="38115" spans="1:13" x14ac:dyDescent="0.2">
      <c r="A38115" s="289"/>
      <c r="I38115"/>
      <c r="J38115"/>
      <c r="L38115" s="33"/>
      <c r="M38115" s="24"/>
    </row>
    <row r="38116" spans="1:13" x14ac:dyDescent="0.2">
      <c r="A38116" s="289"/>
      <c r="I38116"/>
      <c r="J38116"/>
      <c r="L38116" s="33"/>
      <c r="M38116" s="24"/>
    </row>
    <row r="38117" spans="1:13" x14ac:dyDescent="0.2">
      <c r="A38117" s="289"/>
      <c r="I38117"/>
      <c r="J38117"/>
      <c r="L38117" s="33"/>
      <c r="M38117" s="24"/>
    </row>
    <row r="38118" spans="1:13" x14ac:dyDescent="0.2">
      <c r="A38118" s="289"/>
      <c r="I38118"/>
      <c r="J38118"/>
      <c r="L38118" s="33"/>
      <c r="M38118" s="24"/>
    </row>
    <row r="38119" spans="1:13" x14ac:dyDescent="0.2">
      <c r="A38119" s="289"/>
      <c r="I38119"/>
      <c r="J38119"/>
      <c r="L38119" s="33"/>
      <c r="M38119" s="24"/>
    </row>
    <row r="38120" spans="1:13" x14ac:dyDescent="0.2">
      <c r="A38120" s="289"/>
      <c r="I38120"/>
      <c r="J38120"/>
      <c r="L38120" s="33"/>
      <c r="M38120" s="24"/>
    </row>
    <row r="38121" spans="1:13" x14ac:dyDescent="0.2">
      <c r="A38121" s="289"/>
      <c r="I38121"/>
      <c r="J38121"/>
      <c r="L38121" s="33"/>
      <c r="M38121" s="24"/>
    </row>
    <row r="38122" spans="1:13" x14ac:dyDescent="0.2">
      <c r="A38122" s="289"/>
      <c r="I38122"/>
      <c r="J38122"/>
      <c r="L38122" s="33"/>
      <c r="M38122" s="24"/>
    </row>
    <row r="38123" spans="1:13" x14ac:dyDescent="0.2">
      <c r="A38123" s="289"/>
      <c r="I38123"/>
      <c r="J38123"/>
      <c r="L38123" s="33"/>
      <c r="M38123" s="24"/>
    </row>
    <row r="38124" spans="1:13" x14ac:dyDescent="0.2">
      <c r="A38124" s="289"/>
      <c r="I38124"/>
      <c r="J38124"/>
      <c r="L38124" s="33"/>
      <c r="M38124" s="24"/>
    </row>
    <row r="38125" spans="1:13" x14ac:dyDescent="0.2">
      <c r="A38125" s="289"/>
      <c r="I38125"/>
      <c r="J38125"/>
      <c r="L38125" s="33"/>
      <c r="M38125" s="24"/>
    </row>
    <row r="38126" spans="1:13" x14ac:dyDescent="0.2">
      <c r="A38126" s="289"/>
      <c r="I38126"/>
      <c r="J38126"/>
      <c r="L38126" s="33"/>
      <c r="M38126" s="24"/>
    </row>
    <row r="38127" spans="1:13" x14ac:dyDescent="0.2">
      <c r="A38127" s="289"/>
      <c r="I38127"/>
      <c r="J38127"/>
      <c r="L38127" s="33"/>
      <c r="M38127" s="24"/>
    </row>
    <row r="38128" spans="1:13" x14ac:dyDescent="0.2">
      <c r="A38128" s="289"/>
      <c r="I38128"/>
      <c r="J38128"/>
      <c r="L38128" s="33"/>
      <c r="M38128" s="24"/>
    </row>
    <row r="38129" spans="1:13" x14ac:dyDescent="0.2">
      <c r="A38129" s="289"/>
      <c r="I38129"/>
      <c r="J38129"/>
      <c r="L38129" s="33"/>
      <c r="M38129" s="24"/>
    </row>
    <row r="38130" spans="1:13" x14ac:dyDescent="0.2">
      <c r="A38130" s="289"/>
      <c r="I38130"/>
      <c r="J38130"/>
      <c r="L38130" s="33"/>
      <c r="M38130" s="24"/>
    </row>
    <row r="38131" spans="1:13" x14ac:dyDescent="0.2">
      <c r="A38131" s="289"/>
      <c r="I38131"/>
      <c r="J38131"/>
      <c r="L38131" s="33"/>
      <c r="M38131" s="24"/>
    </row>
    <row r="38132" spans="1:13" x14ac:dyDescent="0.2">
      <c r="A38132" s="289"/>
      <c r="I38132"/>
      <c r="J38132"/>
      <c r="L38132" s="33"/>
      <c r="M38132" s="24"/>
    </row>
    <row r="38133" spans="1:13" x14ac:dyDescent="0.2">
      <c r="A38133" s="289"/>
      <c r="I38133"/>
      <c r="J38133"/>
      <c r="L38133" s="33"/>
      <c r="M38133" s="24"/>
    </row>
    <row r="38134" spans="1:13" x14ac:dyDescent="0.2">
      <c r="A38134" s="289"/>
      <c r="I38134"/>
      <c r="J38134"/>
      <c r="L38134" s="33"/>
      <c r="M38134" s="24"/>
    </row>
    <row r="38135" spans="1:13" x14ac:dyDescent="0.2">
      <c r="A38135" s="289"/>
      <c r="I38135"/>
      <c r="J38135"/>
      <c r="L38135" s="33"/>
      <c r="M38135" s="24"/>
    </row>
    <row r="38136" spans="1:13" x14ac:dyDescent="0.2">
      <c r="A38136" s="289"/>
      <c r="I38136"/>
      <c r="J38136"/>
      <c r="L38136" s="33"/>
      <c r="M38136" s="24"/>
    </row>
    <row r="38137" spans="1:13" x14ac:dyDescent="0.2">
      <c r="A38137" s="289"/>
      <c r="I38137"/>
      <c r="J38137"/>
      <c r="L38137" s="33"/>
      <c r="M38137" s="24"/>
    </row>
    <row r="38138" spans="1:13" x14ac:dyDescent="0.2">
      <c r="A38138" s="289"/>
      <c r="I38138"/>
      <c r="J38138"/>
      <c r="L38138" s="33"/>
      <c r="M38138" s="24"/>
    </row>
    <row r="38139" spans="1:13" x14ac:dyDescent="0.2">
      <c r="A38139" s="289"/>
      <c r="I38139"/>
      <c r="J38139"/>
      <c r="L38139" s="33"/>
      <c r="M38139" s="24"/>
    </row>
    <row r="38140" spans="1:13" x14ac:dyDescent="0.2">
      <c r="A38140" s="289"/>
      <c r="I38140"/>
      <c r="J38140"/>
      <c r="L38140" s="33"/>
      <c r="M38140" s="24"/>
    </row>
    <row r="38141" spans="1:13" x14ac:dyDescent="0.2">
      <c r="A38141" s="289"/>
      <c r="I38141"/>
      <c r="J38141"/>
      <c r="L38141" s="33"/>
      <c r="M38141" s="24"/>
    </row>
    <row r="38142" spans="1:13" x14ac:dyDescent="0.2">
      <c r="A38142" s="289"/>
      <c r="I38142"/>
      <c r="J38142"/>
      <c r="L38142" s="33"/>
      <c r="M38142" s="24"/>
    </row>
    <row r="38143" spans="1:13" x14ac:dyDescent="0.2">
      <c r="A38143" s="289"/>
      <c r="I38143"/>
      <c r="J38143"/>
      <c r="L38143" s="33"/>
      <c r="M38143" s="24"/>
    </row>
    <row r="38144" spans="1:13" x14ac:dyDescent="0.2">
      <c r="A38144" s="289"/>
      <c r="I38144"/>
      <c r="J38144"/>
      <c r="L38144" s="33"/>
      <c r="M38144" s="24"/>
    </row>
    <row r="38145" spans="1:13" x14ac:dyDescent="0.2">
      <c r="A38145" s="289"/>
      <c r="I38145"/>
      <c r="J38145"/>
      <c r="L38145" s="33"/>
      <c r="M38145" s="24"/>
    </row>
    <row r="38146" spans="1:13" x14ac:dyDescent="0.2">
      <c r="A38146" s="289"/>
      <c r="I38146"/>
      <c r="J38146"/>
      <c r="L38146" s="33"/>
      <c r="M38146" s="24"/>
    </row>
    <row r="38147" spans="1:13" x14ac:dyDescent="0.2">
      <c r="A38147" s="289"/>
      <c r="I38147"/>
      <c r="J38147"/>
      <c r="L38147" s="33"/>
      <c r="M38147" s="24"/>
    </row>
    <row r="38148" spans="1:13" x14ac:dyDescent="0.2">
      <c r="A38148" s="289"/>
      <c r="I38148"/>
      <c r="J38148"/>
      <c r="L38148" s="33"/>
      <c r="M38148" s="24"/>
    </row>
    <row r="38149" spans="1:13" x14ac:dyDescent="0.2">
      <c r="A38149" s="289"/>
      <c r="I38149"/>
      <c r="J38149"/>
      <c r="L38149" s="33"/>
      <c r="M38149" s="24"/>
    </row>
    <row r="38150" spans="1:13" x14ac:dyDescent="0.2">
      <c r="A38150" s="289"/>
      <c r="I38150"/>
      <c r="J38150"/>
      <c r="L38150" s="33"/>
      <c r="M38150" s="24"/>
    </row>
    <row r="38151" spans="1:13" x14ac:dyDescent="0.2">
      <c r="A38151" s="289"/>
      <c r="I38151"/>
      <c r="J38151"/>
      <c r="L38151" s="33"/>
      <c r="M38151" s="24"/>
    </row>
    <row r="38152" spans="1:13" x14ac:dyDescent="0.2">
      <c r="A38152" s="289"/>
      <c r="I38152"/>
      <c r="J38152"/>
      <c r="L38152" s="33"/>
      <c r="M38152" s="24"/>
    </row>
    <row r="38153" spans="1:13" x14ac:dyDescent="0.2">
      <c r="A38153" s="289"/>
      <c r="I38153"/>
      <c r="J38153"/>
      <c r="L38153" s="33"/>
      <c r="M38153" s="24"/>
    </row>
    <row r="38154" spans="1:13" x14ac:dyDescent="0.2">
      <c r="A38154" s="289"/>
      <c r="I38154"/>
      <c r="J38154"/>
      <c r="L38154" s="33"/>
      <c r="M38154" s="24"/>
    </row>
    <row r="38155" spans="1:13" x14ac:dyDescent="0.2">
      <c r="A38155" s="289"/>
      <c r="I38155"/>
      <c r="J38155"/>
      <c r="L38155" s="33"/>
      <c r="M38155" s="24"/>
    </row>
    <row r="38156" spans="1:13" x14ac:dyDescent="0.2">
      <c r="A38156" s="289"/>
      <c r="I38156"/>
      <c r="J38156"/>
      <c r="L38156" s="33"/>
      <c r="M38156" s="24"/>
    </row>
    <row r="38157" spans="1:13" x14ac:dyDescent="0.2">
      <c r="A38157" s="289"/>
      <c r="I38157"/>
      <c r="J38157"/>
      <c r="L38157" s="33"/>
      <c r="M38157" s="24"/>
    </row>
    <row r="38158" spans="1:13" x14ac:dyDescent="0.2">
      <c r="A38158" s="289"/>
      <c r="I38158"/>
      <c r="J38158"/>
      <c r="L38158" s="33"/>
      <c r="M38158" s="24"/>
    </row>
    <row r="38159" spans="1:13" x14ac:dyDescent="0.2">
      <c r="A38159" s="289"/>
      <c r="I38159"/>
      <c r="J38159"/>
      <c r="L38159" s="33"/>
      <c r="M38159" s="24"/>
    </row>
    <row r="38160" spans="1:13" x14ac:dyDescent="0.2">
      <c r="A38160" s="289"/>
      <c r="I38160"/>
      <c r="J38160"/>
      <c r="L38160" s="33"/>
      <c r="M38160" s="24"/>
    </row>
    <row r="38161" spans="1:13" x14ac:dyDescent="0.2">
      <c r="A38161" s="289"/>
      <c r="I38161"/>
      <c r="J38161"/>
      <c r="L38161" s="33"/>
      <c r="M38161" s="24"/>
    </row>
    <row r="38162" spans="1:13" x14ac:dyDescent="0.2">
      <c r="A38162" s="289"/>
      <c r="I38162"/>
      <c r="J38162"/>
      <c r="L38162" s="33"/>
      <c r="M38162" s="24"/>
    </row>
    <row r="38163" spans="1:13" x14ac:dyDescent="0.2">
      <c r="A38163" s="289"/>
      <c r="I38163"/>
      <c r="J38163"/>
      <c r="L38163" s="33"/>
      <c r="M38163" s="24"/>
    </row>
    <row r="38164" spans="1:13" x14ac:dyDescent="0.2">
      <c r="A38164" s="289"/>
      <c r="I38164"/>
      <c r="J38164"/>
      <c r="L38164" s="33"/>
      <c r="M38164" s="24"/>
    </row>
    <row r="38165" spans="1:13" x14ac:dyDescent="0.2">
      <c r="A38165" s="289"/>
      <c r="I38165"/>
      <c r="J38165"/>
      <c r="L38165" s="33"/>
      <c r="M38165" s="24"/>
    </row>
    <row r="38166" spans="1:13" x14ac:dyDescent="0.2">
      <c r="A38166" s="289"/>
      <c r="I38166"/>
      <c r="J38166"/>
      <c r="L38166" s="33"/>
      <c r="M38166" s="24"/>
    </row>
    <row r="38167" spans="1:13" x14ac:dyDescent="0.2">
      <c r="A38167" s="289"/>
      <c r="I38167"/>
      <c r="J38167"/>
      <c r="L38167" s="33"/>
      <c r="M38167" s="24"/>
    </row>
    <row r="38168" spans="1:13" x14ac:dyDescent="0.2">
      <c r="A38168" s="289"/>
      <c r="I38168"/>
      <c r="J38168"/>
      <c r="L38168" s="33"/>
      <c r="M38168" s="24"/>
    </row>
    <row r="38169" spans="1:13" x14ac:dyDescent="0.2">
      <c r="A38169" s="289"/>
      <c r="I38169"/>
      <c r="J38169"/>
      <c r="L38169" s="33"/>
      <c r="M38169" s="24"/>
    </row>
    <row r="38170" spans="1:13" x14ac:dyDescent="0.2">
      <c r="A38170" s="289"/>
      <c r="I38170"/>
      <c r="J38170"/>
      <c r="L38170" s="33"/>
      <c r="M38170" s="24"/>
    </row>
    <row r="38171" spans="1:13" x14ac:dyDescent="0.2">
      <c r="A38171" s="289"/>
      <c r="I38171"/>
      <c r="J38171"/>
      <c r="L38171" s="33"/>
      <c r="M38171" s="24"/>
    </row>
    <row r="38172" spans="1:13" x14ac:dyDescent="0.2">
      <c r="A38172" s="289"/>
      <c r="I38172"/>
      <c r="J38172"/>
      <c r="L38172" s="33"/>
      <c r="M38172" s="24"/>
    </row>
    <row r="38173" spans="1:13" x14ac:dyDescent="0.2">
      <c r="A38173" s="289"/>
      <c r="I38173"/>
      <c r="J38173"/>
      <c r="L38173" s="33"/>
      <c r="M38173" s="24"/>
    </row>
    <row r="38174" spans="1:13" x14ac:dyDescent="0.2">
      <c r="A38174" s="289"/>
      <c r="I38174"/>
      <c r="J38174"/>
      <c r="L38174" s="33"/>
      <c r="M38174" s="24"/>
    </row>
    <row r="38175" spans="1:13" x14ac:dyDescent="0.2">
      <c r="A38175" s="289"/>
      <c r="I38175"/>
      <c r="J38175"/>
      <c r="L38175" s="33"/>
      <c r="M38175" s="24"/>
    </row>
    <row r="38176" spans="1:13" x14ac:dyDescent="0.2">
      <c r="A38176" s="289"/>
      <c r="I38176"/>
      <c r="J38176"/>
      <c r="L38176" s="33"/>
      <c r="M38176" s="24"/>
    </row>
    <row r="38177" spans="1:13" x14ac:dyDescent="0.2">
      <c r="A38177" s="289"/>
      <c r="I38177"/>
      <c r="J38177"/>
      <c r="L38177" s="33"/>
      <c r="M38177" s="24"/>
    </row>
    <row r="38178" spans="1:13" x14ac:dyDescent="0.2">
      <c r="A38178" s="289"/>
      <c r="I38178"/>
      <c r="J38178"/>
      <c r="L38178" s="33"/>
      <c r="M38178" s="24"/>
    </row>
    <row r="38179" spans="1:13" x14ac:dyDescent="0.2">
      <c r="A38179" s="289"/>
      <c r="I38179"/>
      <c r="J38179"/>
      <c r="L38179" s="33"/>
      <c r="M38179" s="24"/>
    </row>
    <row r="38180" spans="1:13" x14ac:dyDescent="0.2">
      <c r="A38180" s="289"/>
      <c r="I38180"/>
      <c r="J38180"/>
      <c r="L38180" s="33"/>
      <c r="M38180" s="24"/>
    </row>
    <row r="38181" spans="1:13" x14ac:dyDescent="0.2">
      <c r="A38181" s="289"/>
      <c r="I38181"/>
      <c r="J38181"/>
      <c r="L38181" s="33"/>
      <c r="M38181" s="24"/>
    </row>
    <row r="38182" spans="1:13" x14ac:dyDescent="0.2">
      <c r="A38182" s="289"/>
      <c r="I38182"/>
      <c r="J38182"/>
      <c r="L38182" s="33"/>
      <c r="M38182" s="24"/>
    </row>
    <row r="38183" spans="1:13" x14ac:dyDescent="0.2">
      <c r="A38183" s="289"/>
      <c r="I38183"/>
      <c r="J38183"/>
      <c r="L38183" s="33"/>
      <c r="M38183" s="24"/>
    </row>
    <row r="38184" spans="1:13" x14ac:dyDescent="0.2">
      <c r="A38184" s="289"/>
      <c r="I38184"/>
      <c r="J38184"/>
      <c r="L38184" s="33"/>
      <c r="M38184" s="24"/>
    </row>
    <row r="38185" spans="1:13" x14ac:dyDescent="0.2">
      <c r="A38185" s="289"/>
      <c r="I38185"/>
      <c r="J38185"/>
      <c r="L38185" s="33"/>
      <c r="M38185" s="24"/>
    </row>
    <row r="38186" spans="1:13" x14ac:dyDescent="0.2">
      <c r="A38186" s="289"/>
      <c r="I38186"/>
      <c r="J38186"/>
      <c r="L38186" s="33"/>
      <c r="M38186" s="24"/>
    </row>
    <row r="38187" spans="1:13" x14ac:dyDescent="0.2">
      <c r="A38187" s="289"/>
      <c r="I38187"/>
      <c r="J38187"/>
      <c r="L38187" s="33"/>
      <c r="M38187" s="24"/>
    </row>
    <row r="38188" spans="1:13" x14ac:dyDescent="0.2">
      <c r="A38188" s="289"/>
      <c r="I38188"/>
      <c r="J38188"/>
      <c r="L38188" s="33"/>
      <c r="M38188" s="24"/>
    </row>
    <row r="38189" spans="1:13" x14ac:dyDescent="0.2">
      <c r="A38189" s="289"/>
      <c r="I38189"/>
      <c r="J38189"/>
      <c r="L38189" s="33"/>
      <c r="M38189" s="24"/>
    </row>
    <row r="38190" spans="1:13" x14ac:dyDescent="0.2">
      <c r="A38190" s="289"/>
      <c r="I38190"/>
      <c r="J38190"/>
      <c r="L38190" s="33"/>
      <c r="M38190" s="24"/>
    </row>
    <row r="38191" spans="1:13" x14ac:dyDescent="0.2">
      <c r="A38191" s="289"/>
      <c r="I38191"/>
      <c r="J38191"/>
      <c r="L38191" s="33"/>
      <c r="M38191" s="24"/>
    </row>
    <row r="38192" spans="1:13" x14ac:dyDescent="0.2">
      <c r="A38192" s="289"/>
      <c r="I38192"/>
      <c r="J38192"/>
      <c r="L38192" s="33"/>
      <c r="M38192" s="24"/>
    </row>
    <row r="38193" spans="1:13" x14ac:dyDescent="0.2">
      <c r="A38193" s="289"/>
      <c r="I38193"/>
      <c r="J38193"/>
      <c r="L38193" s="33"/>
      <c r="M38193" s="24"/>
    </row>
    <row r="38194" spans="1:13" x14ac:dyDescent="0.2">
      <c r="A38194" s="289"/>
      <c r="I38194"/>
      <c r="J38194"/>
      <c r="L38194" s="33"/>
      <c r="M38194" s="24"/>
    </row>
    <row r="38195" spans="1:13" x14ac:dyDescent="0.2">
      <c r="A38195" s="289"/>
      <c r="I38195"/>
      <c r="J38195"/>
      <c r="L38195" s="33"/>
      <c r="M38195" s="24"/>
    </row>
    <row r="38196" spans="1:13" x14ac:dyDescent="0.2">
      <c r="A38196" s="289"/>
      <c r="I38196"/>
      <c r="J38196"/>
      <c r="L38196" s="33"/>
      <c r="M38196" s="24"/>
    </row>
    <row r="38197" spans="1:13" x14ac:dyDescent="0.2">
      <c r="A38197" s="289"/>
      <c r="I38197"/>
      <c r="J38197"/>
      <c r="L38197" s="33"/>
      <c r="M38197" s="24"/>
    </row>
    <row r="38198" spans="1:13" x14ac:dyDescent="0.2">
      <c r="A38198" s="289"/>
      <c r="I38198"/>
      <c r="J38198"/>
      <c r="L38198" s="33"/>
      <c r="M38198" s="24"/>
    </row>
    <row r="38199" spans="1:13" x14ac:dyDescent="0.2">
      <c r="A38199" s="289"/>
      <c r="I38199"/>
      <c r="J38199"/>
      <c r="L38199" s="33"/>
      <c r="M38199" s="24"/>
    </row>
    <row r="38200" spans="1:13" x14ac:dyDescent="0.2">
      <c r="A38200" s="289"/>
      <c r="I38200"/>
      <c r="J38200"/>
      <c r="L38200" s="33"/>
      <c r="M38200" s="24"/>
    </row>
    <row r="38201" spans="1:13" x14ac:dyDescent="0.2">
      <c r="A38201" s="289"/>
      <c r="I38201"/>
      <c r="J38201"/>
      <c r="L38201" s="33"/>
      <c r="M38201" s="24"/>
    </row>
    <row r="38202" spans="1:13" x14ac:dyDescent="0.2">
      <c r="A38202" s="289"/>
      <c r="I38202"/>
      <c r="J38202"/>
      <c r="L38202" s="33"/>
      <c r="M38202" s="24"/>
    </row>
    <row r="38203" spans="1:13" x14ac:dyDescent="0.2">
      <c r="A38203" s="289"/>
      <c r="I38203"/>
      <c r="J38203"/>
      <c r="L38203" s="33"/>
      <c r="M38203" s="24"/>
    </row>
    <row r="38204" spans="1:13" x14ac:dyDescent="0.2">
      <c r="A38204" s="289"/>
      <c r="I38204"/>
      <c r="J38204"/>
      <c r="L38204" s="33"/>
      <c r="M38204" s="24"/>
    </row>
    <row r="38205" spans="1:13" x14ac:dyDescent="0.2">
      <c r="A38205" s="289"/>
      <c r="I38205"/>
      <c r="J38205"/>
      <c r="L38205" s="33"/>
      <c r="M38205" s="24"/>
    </row>
    <row r="38206" spans="1:13" x14ac:dyDescent="0.2">
      <c r="A38206" s="289"/>
      <c r="I38206"/>
      <c r="J38206"/>
      <c r="L38206" s="33"/>
      <c r="M38206" s="24"/>
    </row>
    <row r="38207" spans="1:13" x14ac:dyDescent="0.2">
      <c r="A38207" s="289"/>
      <c r="I38207"/>
      <c r="J38207"/>
      <c r="L38207" s="33"/>
      <c r="M38207" s="24"/>
    </row>
    <row r="38208" spans="1:13" x14ac:dyDescent="0.2">
      <c r="A38208" s="289"/>
      <c r="I38208"/>
      <c r="J38208"/>
      <c r="L38208" s="33"/>
      <c r="M38208" s="24"/>
    </row>
    <row r="38209" spans="1:13" x14ac:dyDescent="0.2">
      <c r="A38209" s="289"/>
      <c r="I38209"/>
      <c r="J38209"/>
      <c r="L38209" s="33"/>
      <c r="M38209" s="24"/>
    </row>
    <row r="38210" spans="1:13" x14ac:dyDescent="0.2">
      <c r="A38210" s="289"/>
      <c r="I38210"/>
      <c r="J38210"/>
      <c r="L38210" s="33"/>
      <c r="M38210" s="24"/>
    </row>
    <row r="38211" spans="1:13" x14ac:dyDescent="0.2">
      <c r="A38211" s="289"/>
      <c r="I38211"/>
      <c r="J38211"/>
      <c r="L38211" s="33"/>
      <c r="M38211" s="24"/>
    </row>
    <row r="38212" spans="1:13" x14ac:dyDescent="0.2">
      <c r="A38212" s="289"/>
      <c r="I38212"/>
      <c r="J38212"/>
      <c r="L38212" s="33"/>
      <c r="M38212" s="24"/>
    </row>
    <row r="38213" spans="1:13" x14ac:dyDescent="0.2">
      <c r="A38213" s="289"/>
      <c r="I38213"/>
      <c r="J38213"/>
      <c r="L38213" s="33"/>
      <c r="M38213" s="24"/>
    </row>
    <row r="38214" spans="1:13" x14ac:dyDescent="0.2">
      <c r="A38214" s="289"/>
      <c r="I38214"/>
      <c r="J38214"/>
      <c r="L38214" s="33"/>
      <c r="M38214" s="24"/>
    </row>
    <row r="38215" spans="1:13" x14ac:dyDescent="0.2">
      <c r="A38215" s="289"/>
      <c r="I38215"/>
      <c r="J38215"/>
      <c r="L38215" s="33"/>
      <c r="M38215" s="24"/>
    </row>
    <row r="38216" spans="1:13" x14ac:dyDescent="0.2">
      <c r="A38216" s="289"/>
      <c r="I38216"/>
      <c r="J38216"/>
      <c r="L38216" s="33"/>
      <c r="M38216" s="24"/>
    </row>
    <row r="38217" spans="1:13" x14ac:dyDescent="0.2">
      <c r="A38217" s="289"/>
      <c r="I38217"/>
      <c r="J38217"/>
      <c r="L38217" s="33"/>
      <c r="M38217" s="24"/>
    </row>
    <row r="38218" spans="1:13" x14ac:dyDescent="0.2">
      <c r="A38218" s="289"/>
      <c r="I38218"/>
      <c r="J38218"/>
      <c r="L38218" s="33"/>
      <c r="M38218" s="24"/>
    </row>
    <row r="38219" spans="1:13" x14ac:dyDescent="0.2">
      <c r="A38219" s="289"/>
      <c r="I38219"/>
      <c r="J38219"/>
      <c r="L38219" s="33"/>
      <c r="M38219" s="24"/>
    </row>
    <row r="38220" spans="1:13" x14ac:dyDescent="0.2">
      <c r="A38220" s="289"/>
      <c r="I38220"/>
      <c r="J38220"/>
      <c r="L38220" s="33"/>
      <c r="M38220" s="24"/>
    </row>
    <row r="38221" spans="1:13" x14ac:dyDescent="0.2">
      <c r="A38221" s="289"/>
      <c r="I38221"/>
      <c r="J38221"/>
      <c r="L38221" s="33"/>
      <c r="M38221" s="24"/>
    </row>
    <row r="38222" spans="1:13" x14ac:dyDescent="0.2">
      <c r="A38222" s="289"/>
      <c r="I38222"/>
      <c r="J38222"/>
      <c r="L38222" s="33"/>
      <c r="M38222" s="24"/>
    </row>
    <row r="38223" spans="1:13" x14ac:dyDescent="0.2">
      <c r="A38223" s="289"/>
      <c r="I38223"/>
      <c r="J38223"/>
      <c r="L38223" s="33"/>
      <c r="M38223" s="24"/>
    </row>
    <row r="38224" spans="1:13" x14ac:dyDescent="0.2">
      <c r="A38224" s="289"/>
      <c r="I38224"/>
      <c r="J38224"/>
      <c r="L38224" s="33"/>
      <c r="M38224" s="24"/>
    </row>
    <row r="38225" spans="1:13" x14ac:dyDescent="0.2">
      <c r="A38225" s="289"/>
      <c r="I38225"/>
      <c r="J38225"/>
      <c r="L38225" s="33"/>
      <c r="M38225" s="24"/>
    </row>
    <row r="38226" spans="1:13" x14ac:dyDescent="0.2">
      <c r="A38226" s="289"/>
      <c r="I38226"/>
      <c r="J38226"/>
      <c r="L38226" s="33"/>
      <c r="M38226" s="24"/>
    </row>
    <row r="38227" spans="1:13" x14ac:dyDescent="0.2">
      <c r="A38227" s="289"/>
      <c r="I38227"/>
      <c r="J38227"/>
      <c r="L38227" s="33"/>
      <c r="M38227" s="24"/>
    </row>
    <row r="38228" spans="1:13" x14ac:dyDescent="0.2">
      <c r="A38228" s="289"/>
      <c r="I38228"/>
      <c r="J38228"/>
      <c r="L38228" s="33"/>
      <c r="M38228" s="24"/>
    </row>
    <row r="38229" spans="1:13" x14ac:dyDescent="0.2">
      <c r="A38229" s="289"/>
      <c r="I38229"/>
      <c r="J38229"/>
      <c r="L38229" s="33"/>
      <c r="M38229" s="24"/>
    </row>
    <row r="38230" spans="1:13" x14ac:dyDescent="0.2">
      <c r="A38230" s="289"/>
      <c r="I38230"/>
      <c r="J38230"/>
      <c r="L38230" s="33"/>
      <c r="M38230" s="24"/>
    </row>
    <row r="38231" spans="1:13" x14ac:dyDescent="0.2">
      <c r="A38231" s="289"/>
      <c r="I38231"/>
      <c r="J38231"/>
      <c r="L38231" s="33"/>
      <c r="M38231" s="24"/>
    </row>
    <row r="38232" spans="1:13" x14ac:dyDescent="0.2">
      <c r="A38232" s="289"/>
      <c r="I38232"/>
      <c r="J38232"/>
      <c r="L38232" s="33"/>
      <c r="M38232" s="24"/>
    </row>
    <row r="38233" spans="1:13" x14ac:dyDescent="0.2">
      <c r="A38233" s="289"/>
      <c r="I38233"/>
      <c r="J38233"/>
      <c r="L38233" s="33"/>
      <c r="M38233" s="24"/>
    </row>
    <row r="38234" spans="1:13" x14ac:dyDescent="0.2">
      <c r="A38234" s="289"/>
      <c r="I38234"/>
      <c r="J38234"/>
      <c r="L38234" s="33"/>
      <c r="M38234" s="24"/>
    </row>
    <row r="38235" spans="1:13" x14ac:dyDescent="0.2">
      <c r="A38235" s="289"/>
      <c r="I38235"/>
      <c r="J38235"/>
      <c r="L38235" s="33"/>
      <c r="M38235" s="24"/>
    </row>
    <row r="38236" spans="1:13" x14ac:dyDescent="0.2">
      <c r="A38236" s="289"/>
      <c r="I38236"/>
      <c r="J38236"/>
      <c r="L38236" s="33"/>
      <c r="M38236" s="24"/>
    </row>
    <row r="38237" spans="1:13" x14ac:dyDescent="0.2">
      <c r="A38237" s="289"/>
      <c r="I38237"/>
      <c r="J38237"/>
      <c r="L38237" s="33"/>
      <c r="M38237" s="24"/>
    </row>
    <row r="38238" spans="1:13" x14ac:dyDescent="0.2">
      <c r="A38238" s="289"/>
      <c r="I38238"/>
      <c r="J38238"/>
      <c r="L38238" s="33"/>
      <c r="M38238" s="24"/>
    </row>
    <row r="38239" spans="1:13" x14ac:dyDescent="0.2">
      <c r="A38239" s="289"/>
      <c r="I38239"/>
      <c r="J38239"/>
      <c r="L38239" s="33"/>
      <c r="M38239" s="24"/>
    </row>
    <row r="38240" spans="1:13" x14ac:dyDescent="0.2">
      <c r="A38240" s="289"/>
      <c r="I38240"/>
      <c r="J38240"/>
      <c r="L38240" s="33"/>
      <c r="M38240" s="24"/>
    </row>
    <row r="38241" spans="1:13" x14ac:dyDescent="0.2">
      <c r="A38241" s="289"/>
      <c r="I38241"/>
      <c r="J38241"/>
      <c r="L38241" s="33"/>
      <c r="M38241" s="24"/>
    </row>
    <row r="38242" spans="1:13" x14ac:dyDescent="0.2">
      <c r="A38242" s="289"/>
      <c r="I38242"/>
      <c r="J38242"/>
      <c r="L38242" s="33"/>
      <c r="M38242" s="24"/>
    </row>
    <row r="38243" spans="1:13" x14ac:dyDescent="0.2">
      <c r="A38243" s="289"/>
      <c r="I38243"/>
      <c r="J38243"/>
      <c r="L38243" s="33"/>
      <c r="M38243" s="24"/>
    </row>
    <row r="38244" spans="1:13" x14ac:dyDescent="0.2">
      <c r="A38244" s="289"/>
      <c r="I38244"/>
      <c r="J38244"/>
      <c r="L38244" s="33"/>
      <c r="M38244" s="24"/>
    </row>
    <row r="38245" spans="1:13" x14ac:dyDescent="0.2">
      <c r="A38245" s="289"/>
      <c r="I38245"/>
      <c r="J38245"/>
      <c r="L38245" s="33"/>
      <c r="M38245" s="24"/>
    </row>
    <row r="38246" spans="1:13" x14ac:dyDescent="0.2">
      <c r="A38246" s="289"/>
      <c r="I38246"/>
      <c r="J38246"/>
      <c r="L38246" s="33"/>
      <c r="M38246" s="24"/>
    </row>
    <row r="38247" spans="1:13" x14ac:dyDescent="0.2">
      <c r="A38247" s="289"/>
      <c r="I38247"/>
      <c r="J38247"/>
      <c r="L38247" s="33"/>
      <c r="M38247" s="24"/>
    </row>
    <row r="38248" spans="1:13" x14ac:dyDescent="0.2">
      <c r="A38248" s="289"/>
      <c r="I38248"/>
      <c r="J38248"/>
      <c r="L38248" s="33"/>
      <c r="M38248" s="24"/>
    </row>
    <row r="38249" spans="1:13" x14ac:dyDescent="0.2">
      <c r="A38249" s="289"/>
      <c r="I38249"/>
      <c r="J38249"/>
      <c r="L38249" s="33"/>
      <c r="M38249" s="24"/>
    </row>
    <row r="38250" spans="1:13" x14ac:dyDescent="0.2">
      <c r="A38250" s="289"/>
      <c r="I38250"/>
      <c r="J38250"/>
      <c r="L38250" s="33"/>
      <c r="M38250" s="24"/>
    </row>
    <row r="38251" spans="1:13" x14ac:dyDescent="0.2">
      <c r="A38251" s="289"/>
      <c r="I38251"/>
      <c r="J38251"/>
      <c r="L38251" s="33"/>
      <c r="M38251" s="24"/>
    </row>
    <row r="38252" spans="1:13" x14ac:dyDescent="0.2">
      <c r="A38252" s="289"/>
      <c r="I38252"/>
      <c r="J38252"/>
      <c r="L38252" s="33"/>
      <c r="M38252" s="24"/>
    </row>
    <row r="38253" spans="1:13" x14ac:dyDescent="0.2">
      <c r="A38253" s="289"/>
      <c r="I38253"/>
      <c r="J38253"/>
      <c r="L38253" s="33"/>
      <c r="M38253" s="24"/>
    </row>
    <row r="38254" spans="1:13" x14ac:dyDescent="0.2">
      <c r="A38254" s="289"/>
      <c r="I38254"/>
      <c r="J38254"/>
      <c r="L38254" s="33"/>
      <c r="M38254" s="24"/>
    </row>
    <row r="38255" spans="1:13" x14ac:dyDescent="0.2">
      <c r="A38255" s="289"/>
      <c r="I38255"/>
      <c r="J38255"/>
      <c r="L38255" s="33"/>
      <c r="M38255" s="24"/>
    </row>
    <row r="38256" spans="1:13" x14ac:dyDescent="0.2">
      <c r="A38256" s="289"/>
      <c r="I38256"/>
      <c r="J38256"/>
      <c r="L38256" s="33"/>
      <c r="M38256" s="24"/>
    </row>
    <row r="38257" spans="1:13" x14ac:dyDescent="0.2">
      <c r="A38257" s="289"/>
      <c r="I38257"/>
      <c r="J38257"/>
      <c r="L38257" s="33"/>
      <c r="M38257" s="24"/>
    </row>
    <row r="38258" spans="1:13" x14ac:dyDescent="0.2">
      <c r="A38258" s="289"/>
      <c r="I38258"/>
      <c r="J38258"/>
      <c r="L38258" s="33"/>
      <c r="M38258" s="24"/>
    </row>
    <row r="38259" spans="1:13" x14ac:dyDescent="0.2">
      <c r="A38259" s="289"/>
      <c r="I38259"/>
      <c r="J38259"/>
      <c r="L38259" s="33"/>
      <c r="M38259" s="24"/>
    </row>
    <row r="38260" spans="1:13" x14ac:dyDescent="0.2">
      <c r="A38260" s="289"/>
      <c r="I38260"/>
      <c r="J38260"/>
      <c r="L38260" s="33"/>
      <c r="M38260" s="24"/>
    </row>
    <row r="38261" spans="1:13" x14ac:dyDescent="0.2">
      <c r="A38261" s="289"/>
      <c r="I38261"/>
      <c r="J38261"/>
      <c r="L38261" s="33"/>
      <c r="M38261" s="24"/>
    </row>
    <row r="38262" spans="1:13" x14ac:dyDescent="0.2">
      <c r="A38262" s="289"/>
      <c r="I38262"/>
      <c r="J38262"/>
      <c r="L38262" s="33"/>
      <c r="M38262" s="24"/>
    </row>
    <row r="38263" spans="1:13" x14ac:dyDescent="0.2">
      <c r="A38263" s="289"/>
      <c r="I38263"/>
      <c r="J38263"/>
      <c r="L38263" s="33"/>
      <c r="M38263" s="24"/>
    </row>
    <row r="38264" spans="1:13" x14ac:dyDescent="0.2">
      <c r="A38264" s="289"/>
      <c r="I38264"/>
      <c r="J38264"/>
      <c r="L38264" s="33"/>
      <c r="M38264" s="24"/>
    </row>
    <row r="38265" spans="1:13" x14ac:dyDescent="0.2">
      <c r="A38265" s="289"/>
      <c r="I38265"/>
      <c r="J38265"/>
      <c r="L38265" s="33"/>
      <c r="M38265" s="24"/>
    </row>
    <row r="38266" spans="1:13" x14ac:dyDescent="0.2">
      <c r="A38266" s="289"/>
      <c r="I38266"/>
      <c r="J38266"/>
      <c r="L38266" s="33"/>
      <c r="M38266" s="24"/>
    </row>
    <row r="38267" spans="1:13" x14ac:dyDescent="0.2">
      <c r="A38267" s="289"/>
      <c r="I38267"/>
      <c r="J38267"/>
      <c r="L38267" s="33"/>
      <c r="M38267" s="24"/>
    </row>
    <row r="38268" spans="1:13" x14ac:dyDescent="0.2">
      <c r="A38268" s="289"/>
      <c r="I38268"/>
      <c r="J38268"/>
      <c r="L38268" s="33"/>
      <c r="M38268" s="24"/>
    </row>
    <row r="38269" spans="1:13" x14ac:dyDescent="0.2">
      <c r="A38269" s="289"/>
      <c r="I38269"/>
      <c r="J38269"/>
      <c r="L38269" s="33"/>
      <c r="M38269" s="24"/>
    </row>
    <row r="38270" spans="1:13" x14ac:dyDescent="0.2">
      <c r="A38270" s="289"/>
      <c r="I38270"/>
      <c r="J38270"/>
      <c r="L38270" s="33"/>
      <c r="M38270" s="24"/>
    </row>
    <row r="38271" spans="1:13" x14ac:dyDescent="0.2">
      <c r="A38271" s="289"/>
      <c r="I38271"/>
      <c r="J38271"/>
      <c r="L38271" s="33"/>
      <c r="M38271" s="24"/>
    </row>
    <row r="38272" spans="1:13" x14ac:dyDescent="0.2">
      <c r="A38272" s="289"/>
      <c r="I38272"/>
      <c r="J38272"/>
      <c r="L38272" s="33"/>
      <c r="M38272" s="24"/>
    </row>
    <row r="38273" spans="1:13" x14ac:dyDescent="0.2">
      <c r="A38273" s="289"/>
      <c r="I38273"/>
      <c r="J38273"/>
      <c r="L38273" s="33"/>
      <c r="M38273" s="24"/>
    </row>
    <row r="38274" spans="1:13" x14ac:dyDescent="0.2">
      <c r="A38274" s="289"/>
      <c r="I38274"/>
      <c r="J38274"/>
      <c r="L38274" s="33"/>
      <c r="M38274" s="24"/>
    </row>
    <row r="38275" spans="1:13" x14ac:dyDescent="0.2">
      <c r="A38275" s="289"/>
      <c r="I38275"/>
      <c r="J38275"/>
      <c r="L38275" s="33"/>
      <c r="M38275" s="24"/>
    </row>
    <row r="38276" spans="1:13" x14ac:dyDescent="0.2">
      <c r="A38276" s="289"/>
      <c r="I38276"/>
      <c r="J38276"/>
      <c r="L38276" s="33"/>
      <c r="M38276" s="24"/>
    </row>
    <row r="38277" spans="1:13" x14ac:dyDescent="0.2">
      <c r="A38277" s="289"/>
      <c r="I38277"/>
      <c r="J38277"/>
      <c r="L38277" s="33"/>
      <c r="M38277" s="24"/>
    </row>
    <row r="38278" spans="1:13" x14ac:dyDescent="0.2">
      <c r="A38278" s="289"/>
      <c r="I38278"/>
      <c r="J38278"/>
      <c r="L38278" s="33"/>
      <c r="M38278" s="24"/>
    </row>
    <row r="38279" spans="1:13" x14ac:dyDescent="0.2">
      <c r="A38279" s="289"/>
      <c r="I38279"/>
      <c r="J38279"/>
      <c r="L38279" s="33"/>
      <c r="M38279" s="24"/>
    </row>
    <row r="38280" spans="1:13" x14ac:dyDescent="0.2">
      <c r="A38280" s="289"/>
      <c r="I38280"/>
      <c r="J38280"/>
      <c r="L38280" s="33"/>
      <c r="M38280" s="24"/>
    </row>
    <row r="38281" spans="1:13" x14ac:dyDescent="0.2">
      <c r="A38281" s="289"/>
      <c r="I38281"/>
      <c r="J38281"/>
      <c r="L38281" s="33"/>
      <c r="M38281" s="24"/>
    </row>
    <row r="38282" spans="1:13" x14ac:dyDescent="0.2">
      <c r="A38282" s="289"/>
      <c r="I38282"/>
      <c r="J38282"/>
      <c r="L38282" s="33"/>
      <c r="M38282" s="24"/>
    </row>
    <row r="38283" spans="1:13" x14ac:dyDescent="0.2">
      <c r="A38283" s="289"/>
      <c r="I38283"/>
      <c r="J38283"/>
      <c r="L38283" s="33"/>
      <c r="M38283" s="24"/>
    </row>
    <row r="38284" spans="1:13" x14ac:dyDescent="0.2">
      <c r="A38284" s="289"/>
      <c r="I38284"/>
      <c r="J38284"/>
      <c r="L38284" s="33"/>
      <c r="M38284" s="24"/>
    </row>
    <row r="38285" spans="1:13" x14ac:dyDescent="0.2">
      <c r="A38285" s="289"/>
      <c r="I38285"/>
      <c r="J38285"/>
      <c r="L38285" s="33"/>
      <c r="M38285" s="24"/>
    </row>
    <row r="38286" spans="1:13" x14ac:dyDescent="0.2">
      <c r="A38286" s="289"/>
      <c r="I38286"/>
      <c r="J38286"/>
      <c r="L38286" s="33"/>
      <c r="M38286" s="24"/>
    </row>
    <row r="38287" spans="1:13" x14ac:dyDescent="0.2">
      <c r="A38287" s="289"/>
      <c r="I38287"/>
      <c r="J38287"/>
      <c r="L38287" s="33"/>
      <c r="M38287" s="24"/>
    </row>
    <row r="38288" spans="1:13" x14ac:dyDescent="0.2">
      <c r="A38288" s="289"/>
      <c r="I38288"/>
      <c r="J38288"/>
      <c r="L38288" s="33"/>
      <c r="M38288" s="24"/>
    </row>
    <row r="38289" spans="1:13" x14ac:dyDescent="0.2">
      <c r="A38289" s="289"/>
      <c r="I38289"/>
      <c r="J38289"/>
      <c r="L38289" s="33"/>
      <c r="M38289" s="24"/>
    </row>
    <row r="38290" spans="1:13" x14ac:dyDescent="0.2">
      <c r="A38290" s="289"/>
      <c r="I38290"/>
      <c r="J38290"/>
      <c r="L38290" s="33"/>
      <c r="M38290" s="24"/>
    </row>
    <row r="38291" spans="1:13" x14ac:dyDescent="0.2">
      <c r="A38291" s="289"/>
      <c r="I38291"/>
      <c r="J38291"/>
      <c r="L38291" s="33"/>
      <c r="M38291" s="24"/>
    </row>
    <row r="38292" spans="1:13" x14ac:dyDescent="0.2">
      <c r="A38292" s="289"/>
      <c r="I38292"/>
      <c r="J38292"/>
      <c r="L38292" s="33"/>
      <c r="M38292" s="24"/>
    </row>
    <row r="38293" spans="1:13" x14ac:dyDescent="0.2">
      <c r="A38293" s="289"/>
      <c r="I38293"/>
      <c r="J38293"/>
      <c r="L38293" s="33"/>
      <c r="M38293" s="24"/>
    </row>
    <row r="38294" spans="1:13" x14ac:dyDescent="0.2">
      <c r="A38294" s="289"/>
      <c r="I38294"/>
      <c r="J38294"/>
      <c r="L38294" s="33"/>
      <c r="M38294" s="24"/>
    </row>
    <row r="38295" spans="1:13" x14ac:dyDescent="0.2">
      <c r="A38295" s="289"/>
      <c r="I38295"/>
      <c r="J38295"/>
      <c r="L38295" s="33"/>
      <c r="M38295" s="24"/>
    </row>
    <row r="38296" spans="1:13" x14ac:dyDescent="0.2">
      <c r="A38296" s="289"/>
      <c r="I38296"/>
      <c r="J38296"/>
      <c r="L38296" s="33"/>
      <c r="M38296" s="24"/>
    </row>
    <row r="38297" spans="1:13" x14ac:dyDescent="0.2">
      <c r="A38297" s="289"/>
      <c r="I38297"/>
      <c r="J38297"/>
      <c r="L38297" s="33"/>
      <c r="M38297" s="24"/>
    </row>
    <row r="38298" spans="1:13" x14ac:dyDescent="0.2">
      <c r="A38298" s="289"/>
      <c r="I38298"/>
      <c r="J38298"/>
      <c r="L38298" s="33"/>
      <c r="M38298" s="24"/>
    </row>
    <row r="38299" spans="1:13" x14ac:dyDescent="0.2">
      <c r="A38299" s="289"/>
      <c r="I38299"/>
      <c r="J38299"/>
      <c r="L38299" s="33"/>
      <c r="M38299" s="24"/>
    </row>
    <row r="38300" spans="1:13" x14ac:dyDescent="0.2">
      <c r="A38300" s="289"/>
      <c r="I38300"/>
      <c r="J38300"/>
      <c r="L38300" s="33"/>
      <c r="M38300" s="24"/>
    </row>
    <row r="38301" spans="1:13" x14ac:dyDescent="0.2">
      <c r="A38301" s="289"/>
      <c r="I38301"/>
      <c r="J38301"/>
      <c r="L38301" s="33"/>
      <c r="M38301" s="24"/>
    </row>
    <row r="38302" spans="1:13" x14ac:dyDescent="0.2">
      <c r="A38302" s="289"/>
      <c r="I38302"/>
      <c r="J38302"/>
      <c r="L38302" s="33"/>
      <c r="M38302" s="24"/>
    </row>
    <row r="38303" spans="1:13" x14ac:dyDescent="0.2">
      <c r="A38303" s="289"/>
      <c r="I38303"/>
      <c r="J38303"/>
      <c r="L38303" s="33"/>
      <c r="M38303" s="24"/>
    </row>
    <row r="38304" spans="1:13" x14ac:dyDescent="0.2">
      <c r="A38304" s="289"/>
      <c r="I38304"/>
      <c r="J38304"/>
      <c r="L38304" s="33"/>
      <c r="M38304" s="24"/>
    </row>
    <row r="38305" spans="1:13" x14ac:dyDescent="0.2">
      <c r="A38305" s="289"/>
      <c r="I38305"/>
      <c r="J38305"/>
      <c r="L38305" s="33"/>
      <c r="M38305" s="24"/>
    </row>
    <row r="38306" spans="1:13" x14ac:dyDescent="0.2">
      <c r="A38306" s="289"/>
      <c r="I38306"/>
      <c r="J38306"/>
      <c r="L38306" s="33"/>
      <c r="M38306" s="24"/>
    </row>
    <row r="38307" spans="1:13" x14ac:dyDescent="0.2">
      <c r="A38307" s="289"/>
      <c r="I38307"/>
      <c r="J38307"/>
      <c r="L38307" s="33"/>
      <c r="M38307" s="24"/>
    </row>
    <row r="38308" spans="1:13" x14ac:dyDescent="0.2">
      <c r="A38308" s="289"/>
      <c r="I38308"/>
      <c r="J38308"/>
      <c r="L38308" s="33"/>
      <c r="M38308" s="24"/>
    </row>
    <row r="38309" spans="1:13" x14ac:dyDescent="0.2">
      <c r="A38309" s="289"/>
      <c r="I38309"/>
      <c r="J38309"/>
      <c r="L38309" s="33"/>
      <c r="M38309" s="24"/>
    </row>
    <row r="38310" spans="1:13" x14ac:dyDescent="0.2">
      <c r="A38310" s="289"/>
      <c r="I38310"/>
      <c r="J38310"/>
      <c r="L38310" s="33"/>
      <c r="M38310" s="24"/>
    </row>
    <row r="38311" spans="1:13" x14ac:dyDescent="0.2">
      <c r="A38311" s="289"/>
      <c r="I38311"/>
      <c r="J38311"/>
      <c r="L38311" s="33"/>
      <c r="M38311" s="24"/>
    </row>
    <row r="38312" spans="1:13" x14ac:dyDescent="0.2">
      <c r="A38312" s="289"/>
      <c r="I38312"/>
      <c r="J38312"/>
      <c r="L38312" s="33"/>
      <c r="M38312" s="24"/>
    </row>
    <row r="38313" spans="1:13" x14ac:dyDescent="0.2">
      <c r="A38313" s="289"/>
      <c r="I38313"/>
      <c r="J38313"/>
      <c r="L38313" s="33"/>
      <c r="M38313" s="24"/>
    </row>
    <row r="38314" spans="1:13" x14ac:dyDescent="0.2">
      <c r="A38314" s="289"/>
      <c r="I38314"/>
      <c r="J38314"/>
      <c r="L38314" s="33"/>
      <c r="M38314" s="24"/>
    </row>
    <row r="38315" spans="1:13" x14ac:dyDescent="0.2">
      <c r="A38315" s="289"/>
      <c r="I38315"/>
      <c r="J38315"/>
      <c r="L38315" s="33"/>
      <c r="M38315" s="24"/>
    </row>
    <row r="38316" spans="1:13" x14ac:dyDescent="0.2">
      <c r="A38316" s="289"/>
      <c r="I38316"/>
      <c r="J38316"/>
      <c r="L38316" s="33"/>
      <c r="M38316" s="24"/>
    </row>
    <row r="38317" spans="1:13" x14ac:dyDescent="0.2">
      <c r="A38317" s="289"/>
      <c r="I38317"/>
      <c r="J38317"/>
      <c r="L38317" s="33"/>
      <c r="M38317" s="24"/>
    </row>
    <row r="38318" spans="1:13" x14ac:dyDescent="0.2">
      <c r="A38318" s="289"/>
      <c r="I38318"/>
      <c r="J38318"/>
      <c r="L38318" s="33"/>
      <c r="M38318" s="24"/>
    </row>
    <row r="38319" spans="1:13" x14ac:dyDescent="0.2">
      <c r="A38319" s="289"/>
      <c r="I38319"/>
      <c r="J38319"/>
      <c r="L38319" s="33"/>
      <c r="M38319" s="24"/>
    </row>
    <row r="38320" spans="1:13" x14ac:dyDescent="0.2">
      <c r="A38320" s="289"/>
      <c r="I38320"/>
      <c r="J38320"/>
      <c r="L38320" s="33"/>
      <c r="M38320" s="24"/>
    </row>
    <row r="38321" spans="1:13" x14ac:dyDescent="0.2">
      <c r="A38321" s="289"/>
      <c r="I38321"/>
      <c r="J38321"/>
      <c r="L38321" s="33"/>
      <c r="M38321" s="24"/>
    </row>
    <row r="38322" spans="1:13" x14ac:dyDescent="0.2">
      <c r="A38322" s="289"/>
      <c r="I38322"/>
      <c r="J38322"/>
      <c r="L38322" s="33"/>
      <c r="M38322" s="24"/>
    </row>
    <row r="38323" spans="1:13" x14ac:dyDescent="0.2">
      <c r="A38323" s="289"/>
      <c r="I38323"/>
      <c r="J38323"/>
      <c r="L38323" s="33"/>
      <c r="M38323" s="24"/>
    </row>
    <row r="38324" spans="1:13" x14ac:dyDescent="0.2">
      <c r="A38324" s="289"/>
      <c r="I38324"/>
      <c r="J38324"/>
      <c r="L38324" s="33"/>
      <c r="M38324" s="24"/>
    </row>
    <row r="38325" spans="1:13" x14ac:dyDescent="0.2">
      <c r="A38325" s="289"/>
      <c r="I38325"/>
      <c r="J38325"/>
      <c r="L38325" s="33"/>
      <c r="M38325" s="24"/>
    </row>
    <row r="38326" spans="1:13" x14ac:dyDescent="0.2">
      <c r="A38326" s="289"/>
      <c r="I38326"/>
      <c r="J38326"/>
      <c r="L38326" s="33"/>
      <c r="M38326" s="24"/>
    </row>
    <row r="38327" spans="1:13" x14ac:dyDescent="0.2">
      <c r="A38327" s="289"/>
      <c r="I38327"/>
      <c r="J38327"/>
      <c r="L38327" s="33"/>
      <c r="M38327" s="24"/>
    </row>
    <row r="38328" spans="1:13" x14ac:dyDescent="0.2">
      <c r="A38328" s="289"/>
      <c r="I38328"/>
      <c r="J38328"/>
      <c r="L38328" s="33"/>
      <c r="M38328" s="24"/>
    </row>
    <row r="38329" spans="1:13" x14ac:dyDescent="0.2">
      <c r="A38329" s="289"/>
      <c r="I38329"/>
      <c r="J38329"/>
      <c r="L38329" s="33"/>
      <c r="M38329" s="24"/>
    </row>
    <row r="38330" spans="1:13" x14ac:dyDescent="0.2">
      <c r="A38330" s="289"/>
      <c r="I38330"/>
      <c r="J38330"/>
      <c r="L38330" s="33"/>
      <c r="M38330" s="24"/>
    </row>
    <row r="38331" spans="1:13" x14ac:dyDescent="0.2">
      <c r="A38331" s="289"/>
      <c r="I38331"/>
      <c r="J38331"/>
      <c r="L38331" s="33"/>
      <c r="M38331" s="24"/>
    </row>
    <row r="38332" spans="1:13" x14ac:dyDescent="0.2">
      <c r="A38332" s="289"/>
      <c r="I38332"/>
      <c r="J38332"/>
      <c r="L38332" s="33"/>
      <c r="M38332" s="24"/>
    </row>
    <row r="38333" spans="1:13" x14ac:dyDescent="0.2">
      <c r="A38333" s="289"/>
      <c r="I38333"/>
      <c r="J38333"/>
      <c r="L38333" s="33"/>
      <c r="M38333" s="24"/>
    </row>
    <row r="38334" spans="1:13" x14ac:dyDescent="0.2">
      <c r="A38334" s="289"/>
      <c r="I38334"/>
      <c r="J38334"/>
      <c r="L38334" s="33"/>
      <c r="M38334" s="24"/>
    </row>
    <row r="38335" spans="1:13" x14ac:dyDescent="0.2">
      <c r="A38335" s="289"/>
      <c r="I38335"/>
      <c r="J38335"/>
      <c r="L38335" s="33"/>
      <c r="M38335" s="24"/>
    </row>
    <row r="38336" spans="1:13" x14ac:dyDescent="0.2">
      <c r="A38336" s="289"/>
      <c r="I38336"/>
      <c r="J38336"/>
      <c r="L38336" s="33"/>
      <c r="M38336" s="24"/>
    </row>
    <row r="38337" spans="1:13" x14ac:dyDescent="0.2">
      <c r="A38337" s="289"/>
      <c r="I38337"/>
      <c r="J38337"/>
      <c r="L38337" s="33"/>
      <c r="M38337" s="24"/>
    </row>
    <row r="38338" spans="1:13" x14ac:dyDescent="0.2">
      <c r="A38338" s="289"/>
      <c r="I38338"/>
      <c r="J38338"/>
      <c r="L38338" s="33"/>
      <c r="M38338" s="24"/>
    </row>
    <row r="38339" spans="1:13" x14ac:dyDescent="0.2">
      <c r="A38339" s="289"/>
      <c r="I38339"/>
      <c r="J38339"/>
      <c r="L38339" s="33"/>
      <c r="M38339" s="24"/>
    </row>
    <row r="38340" spans="1:13" x14ac:dyDescent="0.2">
      <c r="A38340" s="289"/>
      <c r="I38340"/>
      <c r="J38340"/>
      <c r="L38340" s="33"/>
      <c r="M38340" s="24"/>
    </row>
    <row r="38341" spans="1:13" x14ac:dyDescent="0.2">
      <c r="A38341" s="289"/>
      <c r="I38341"/>
      <c r="J38341"/>
      <c r="L38341" s="33"/>
      <c r="M38341" s="24"/>
    </row>
    <row r="38342" spans="1:13" x14ac:dyDescent="0.2">
      <c r="A38342" s="289"/>
      <c r="I38342"/>
      <c r="J38342"/>
      <c r="L38342" s="33"/>
      <c r="M38342" s="24"/>
    </row>
    <row r="38343" spans="1:13" x14ac:dyDescent="0.2">
      <c r="A38343" s="289"/>
      <c r="I38343"/>
      <c r="J38343"/>
      <c r="L38343" s="33"/>
      <c r="M38343" s="24"/>
    </row>
    <row r="38344" spans="1:13" x14ac:dyDescent="0.2">
      <c r="A38344" s="289"/>
      <c r="I38344"/>
      <c r="J38344"/>
      <c r="L38344" s="33"/>
      <c r="M38344" s="24"/>
    </row>
    <row r="38345" spans="1:13" x14ac:dyDescent="0.2">
      <c r="A38345" s="289"/>
      <c r="I38345"/>
      <c r="J38345"/>
      <c r="L38345" s="33"/>
      <c r="M38345" s="24"/>
    </row>
    <row r="38346" spans="1:13" x14ac:dyDescent="0.2">
      <c r="A38346" s="289"/>
      <c r="I38346"/>
      <c r="J38346"/>
      <c r="L38346" s="33"/>
      <c r="M38346" s="24"/>
    </row>
    <row r="38347" spans="1:13" x14ac:dyDescent="0.2">
      <c r="A38347" s="289"/>
      <c r="I38347"/>
      <c r="J38347"/>
      <c r="L38347" s="33"/>
      <c r="M38347" s="24"/>
    </row>
    <row r="38348" spans="1:13" x14ac:dyDescent="0.2">
      <c r="A38348" s="289"/>
      <c r="I38348"/>
      <c r="J38348"/>
      <c r="L38348" s="33"/>
      <c r="M38348" s="24"/>
    </row>
    <row r="38349" spans="1:13" x14ac:dyDescent="0.2">
      <c r="A38349" s="289"/>
      <c r="I38349"/>
      <c r="J38349"/>
      <c r="L38349" s="33"/>
      <c r="M38349" s="24"/>
    </row>
    <row r="38350" spans="1:13" x14ac:dyDescent="0.2">
      <c r="A38350" s="289"/>
      <c r="I38350"/>
      <c r="J38350"/>
      <c r="L38350" s="33"/>
      <c r="M38350" s="24"/>
    </row>
    <row r="38351" spans="1:13" x14ac:dyDescent="0.2">
      <c r="A38351" s="289"/>
      <c r="I38351"/>
      <c r="J38351"/>
      <c r="L38351" s="33"/>
      <c r="M38351" s="24"/>
    </row>
    <row r="38352" spans="1:13" x14ac:dyDescent="0.2">
      <c r="A38352" s="289"/>
      <c r="I38352"/>
      <c r="J38352"/>
      <c r="L38352" s="33"/>
      <c r="M38352" s="24"/>
    </row>
    <row r="38353" spans="1:13" x14ac:dyDescent="0.2">
      <c r="A38353" s="289"/>
      <c r="I38353"/>
      <c r="J38353"/>
      <c r="L38353" s="33"/>
      <c r="M38353" s="24"/>
    </row>
    <row r="38354" spans="1:13" x14ac:dyDescent="0.2">
      <c r="A38354" s="289"/>
      <c r="I38354"/>
      <c r="J38354"/>
      <c r="L38354" s="33"/>
      <c r="M38354" s="24"/>
    </row>
    <row r="38355" spans="1:13" x14ac:dyDescent="0.2">
      <c r="A38355" s="289"/>
      <c r="I38355"/>
      <c r="J38355"/>
      <c r="L38355" s="33"/>
      <c r="M38355" s="24"/>
    </row>
    <row r="38356" spans="1:13" x14ac:dyDescent="0.2">
      <c r="A38356" s="289"/>
      <c r="I38356"/>
      <c r="J38356"/>
      <c r="L38356" s="33"/>
      <c r="M38356" s="24"/>
    </row>
    <row r="38357" spans="1:13" x14ac:dyDescent="0.2">
      <c r="A38357" s="289"/>
      <c r="I38357"/>
      <c r="J38357"/>
      <c r="L38357" s="33"/>
      <c r="M38357" s="24"/>
    </row>
    <row r="38358" spans="1:13" x14ac:dyDescent="0.2">
      <c r="A38358" s="289"/>
      <c r="I38358"/>
      <c r="J38358"/>
      <c r="L38358" s="33"/>
      <c r="M38358" s="24"/>
    </row>
    <row r="38359" spans="1:13" x14ac:dyDescent="0.2">
      <c r="A38359" s="289"/>
      <c r="I38359"/>
      <c r="J38359"/>
      <c r="L38359" s="33"/>
      <c r="M38359" s="24"/>
    </row>
    <row r="38360" spans="1:13" x14ac:dyDescent="0.2">
      <c r="A38360" s="289"/>
      <c r="I38360"/>
      <c r="J38360"/>
      <c r="L38360" s="33"/>
      <c r="M38360" s="24"/>
    </row>
    <row r="38361" spans="1:13" x14ac:dyDescent="0.2">
      <c r="A38361" s="289"/>
      <c r="I38361"/>
      <c r="J38361"/>
      <c r="L38361" s="33"/>
      <c r="M38361" s="24"/>
    </row>
    <row r="38362" spans="1:13" x14ac:dyDescent="0.2">
      <c r="A38362" s="289"/>
      <c r="I38362"/>
      <c r="J38362"/>
      <c r="L38362" s="33"/>
      <c r="M38362" s="24"/>
    </row>
    <row r="38363" spans="1:13" x14ac:dyDescent="0.2">
      <c r="A38363" s="289"/>
      <c r="I38363"/>
      <c r="J38363"/>
      <c r="L38363" s="33"/>
      <c r="M38363" s="24"/>
    </row>
    <row r="38364" spans="1:13" x14ac:dyDescent="0.2">
      <c r="A38364" s="289"/>
      <c r="I38364"/>
      <c r="J38364"/>
      <c r="L38364" s="33"/>
      <c r="M38364" s="24"/>
    </row>
    <row r="38365" spans="1:13" x14ac:dyDescent="0.2">
      <c r="A38365" s="289"/>
      <c r="I38365"/>
      <c r="J38365"/>
      <c r="L38365" s="33"/>
      <c r="M38365" s="24"/>
    </row>
    <row r="38366" spans="1:13" x14ac:dyDescent="0.2">
      <c r="A38366" s="289"/>
      <c r="I38366"/>
      <c r="J38366"/>
      <c r="L38366" s="33"/>
      <c r="M38366" s="24"/>
    </row>
    <row r="38367" spans="1:13" x14ac:dyDescent="0.2">
      <c r="A38367" s="289"/>
      <c r="I38367"/>
      <c r="J38367"/>
      <c r="L38367" s="33"/>
      <c r="M38367" s="24"/>
    </row>
    <row r="38368" spans="1:13" x14ac:dyDescent="0.2">
      <c r="A38368" s="289"/>
      <c r="I38368"/>
      <c r="J38368"/>
      <c r="L38368" s="33"/>
      <c r="M38368" s="24"/>
    </row>
    <row r="38369" spans="1:13" x14ac:dyDescent="0.2">
      <c r="A38369" s="289"/>
      <c r="I38369"/>
      <c r="J38369"/>
      <c r="L38369" s="33"/>
      <c r="M38369" s="24"/>
    </row>
    <row r="38370" spans="1:13" x14ac:dyDescent="0.2">
      <c r="A38370" s="289"/>
      <c r="I38370"/>
      <c r="J38370"/>
      <c r="L38370" s="33"/>
      <c r="M38370" s="24"/>
    </row>
    <row r="38371" spans="1:13" x14ac:dyDescent="0.2">
      <c r="A38371" s="289"/>
      <c r="I38371"/>
      <c r="J38371"/>
      <c r="L38371" s="33"/>
      <c r="M38371" s="24"/>
    </row>
    <row r="38372" spans="1:13" x14ac:dyDescent="0.2">
      <c r="A38372" s="289"/>
      <c r="I38372"/>
      <c r="J38372"/>
      <c r="L38372" s="33"/>
      <c r="M38372" s="24"/>
    </row>
    <row r="38373" spans="1:13" x14ac:dyDescent="0.2">
      <c r="A38373" s="289"/>
      <c r="I38373"/>
      <c r="J38373"/>
      <c r="L38373" s="33"/>
      <c r="M38373" s="24"/>
    </row>
    <row r="38374" spans="1:13" x14ac:dyDescent="0.2">
      <c r="A38374" s="289"/>
      <c r="I38374"/>
      <c r="J38374"/>
      <c r="L38374" s="33"/>
      <c r="M38374" s="24"/>
    </row>
    <row r="38375" spans="1:13" x14ac:dyDescent="0.2">
      <c r="A38375" s="289"/>
      <c r="I38375"/>
      <c r="J38375"/>
      <c r="L38375" s="33"/>
      <c r="M38375" s="24"/>
    </row>
    <row r="38376" spans="1:13" x14ac:dyDescent="0.2">
      <c r="A38376" s="289"/>
      <c r="I38376"/>
      <c r="J38376"/>
      <c r="L38376" s="33"/>
      <c r="M38376" s="24"/>
    </row>
    <row r="38377" spans="1:13" x14ac:dyDescent="0.2">
      <c r="A38377" s="289"/>
      <c r="I38377"/>
      <c r="J38377"/>
      <c r="L38377" s="33"/>
      <c r="M38377" s="24"/>
    </row>
    <row r="38378" spans="1:13" x14ac:dyDescent="0.2">
      <c r="A38378" s="289"/>
      <c r="I38378"/>
      <c r="J38378"/>
      <c r="L38378" s="33"/>
      <c r="M38378" s="24"/>
    </row>
    <row r="38379" spans="1:13" x14ac:dyDescent="0.2">
      <c r="A38379" s="289"/>
      <c r="I38379"/>
      <c r="J38379"/>
      <c r="L38379" s="33"/>
      <c r="M38379" s="24"/>
    </row>
    <row r="38380" spans="1:13" x14ac:dyDescent="0.2">
      <c r="A38380" s="289"/>
      <c r="I38380"/>
      <c r="J38380"/>
      <c r="L38380" s="33"/>
      <c r="M38380" s="24"/>
    </row>
    <row r="38381" spans="1:13" x14ac:dyDescent="0.2">
      <c r="A38381" s="289"/>
      <c r="I38381"/>
      <c r="J38381"/>
      <c r="L38381" s="33"/>
      <c r="M38381" s="24"/>
    </row>
    <row r="38382" spans="1:13" x14ac:dyDescent="0.2">
      <c r="A38382" s="289"/>
      <c r="I38382"/>
      <c r="J38382"/>
      <c r="L38382" s="33"/>
      <c r="M38382" s="24"/>
    </row>
    <row r="38383" spans="1:13" x14ac:dyDescent="0.2">
      <c r="A38383" s="289"/>
      <c r="I38383"/>
      <c r="J38383"/>
      <c r="L38383" s="33"/>
      <c r="M38383" s="24"/>
    </row>
    <row r="38384" spans="1:13" x14ac:dyDescent="0.2">
      <c r="A38384" s="289"/>
      <c r="I38384"/>
      <c r="J38384"/>
      <c r="L38384" s="33"/>
      <c r="M38384" s="24"/>
    </row>
    <row r="38385" spans="1:13" x14ac:dyDescent="0.2">
      <c r="A38385" s="289"/>
      <c r="I38385"/>
      <c r="J38385"/>
      <c r="L38385" s="33"/>
      <c r="M38385" s="24"/>
    </row>
    <row r="38386" spans="1:13" x14ac:dyDescent="0.2">
      <c r="A38386" s="289"/>
      <c r="I38386"/>
      <c r="J38386"/>
      <c r="L38386" s="33"/>
      <c r="M38386" s="24"/>
    </row>
    <row r="38387" spans="1:13" x14ac:dyDescent="0.2">
      <c r="A38387" s="289"/>
      <c r="I38387"/>
      <c r="J38387"/>
      <c r="L38387" s="33"/>
      <c r="M38387" s="24"/>
    </row>
    <row r="38388" spans="1:13" x14ac:dyDescent="0.2">
      <c r="A38388" s="289"/>
      <c r="I38388"/>
      <c r="J38388"/>
      <c r="L38388" s="33"/>
      <c r="M38388" s="24"/>
    </row>
    <row r="38389" spans="1:13" x14ac:dyDescent="0.2">
      <c r="A38389" s="289"/>
      <c r="I38389"/>
      <c r="J38389"/>
      <c r="L38389" s="33"/>
      <c r="M38389" s="24"/>
    </row>
    <row r="38390" spans="1:13" x14ac:dyDescent="0.2">
      <c r="A38390" s="289"/>
      <c r="I38390"/>
      <c r="J38390"/>
      <c r="L38390" s="33"/>
      <c r="M38390" s="24"/>
    </row>
    <row r="38391" spans="1:13" x14ac:dyDescent="0.2">
      <c r="A38391" s="289"/>
      <c r="I38391"/>
      <c r="J38391"/>
      <c r="L38391" s="33"/>
      <c r="M38391" s="24"/>
    </row>
    <row r="38392" spans="1:13" x14ac:dyDescent="0.2">
      <c r="A38392" s="289"/>
      <c r="I38392"/>
      <c r="J38392"/>
      <c r="L38392" s="33"/>
      <c r="M38392" s="24"/>
    </row>
    <row r="38393" spans="1:13" x14ac:dyDescent="0.2">
      <c r="A38393" s="289"/>
      <c r="I38393"/>
      <c r="J38393"/>
      <c r="L38393" s="33"/>
      <c r="M38393" s="24"/>
    </row>
    <row r="38394" spans="1:13" x14ac:dyDescent="0.2">
      <c r="A38394" s="289"/>
      <c r="I38394"/>
      <c r="J38394"/>
      <c r="L38394" s="33"/>
      <c r="M38394" s="24"/>
    </row>
    <row r="38395" spans="1:13" x14ac:dyDescent="0.2">
      <c r="A38395" s="289"/>
      <c r="I38395"/>
      <c r="J38395"/>
      <c r="L38395" s="33"/>
      <c r="M38395" s="24"/>
    </row>
    <row r="38396" spans="1:13" x14ac:dyDescent="0.2">
      <c r="A38396" s="289"/>
      <c r="I38396"/>
      <c r="J38396"/>
      <c r="L38396" s="33"/>
      <c r="M38396" s="24"/>
    </row>
    <row r="38397" spans="1:13" x14ac:dyDescent="0.2">
      <c r="A38397" s="289"/>
      <c r="I38397"/>
      <c r="J38397"/>
      <c r="L38397" s="33"/>
      <c r="M38397" s="24"/>
    </row>
    <row r="38398" spans="1:13" x14ac:dyDescent="0.2">
      <c r="A38398" s="289"/>
      <c r="I38398"/>
      <c r="J38398"/>
      <c r="L38398" s="33"/>
      <c r="M38398" s="24"/>
    </row>
    <row r="38399" spans="1:13" x14ac:dyDescent="0.2">
      <c r="A38399" s="289"/>
      <c r="I38399"/>
      <c r="J38399"/>
      <c r="L38399" s="33"/>
      <c r="M38399" s="24"/>
    </row>
    <row r="38400" spans="1:13" x14ac:dyDescent="0.2">
      <c r="A38400" s="289"/>
      <c r="I38400"/>
      <c r="J38400"/>
      <c r="L38400" s="33"/>
      <c r="M38400" s="24"/>
    </row>
    <row r="38401" spans="1:13" x14ac:dyDescent="0.2">
      <c r="A38401" s="289"/>
      <c r="I38401"/>
      <c r="J38401"/>
      <c r="L38401" s="33"/>
      <c r="M38401" s="24"/>
    </row>
    <row r="38402" spans="1:13" x14ac:dyDescent="0.2">
      <c r="A38402" s="289"/>
      <c r="I38402"/>
      <c r="J38402"/>
      <c r="L38402" s="33"/>
      <c r="M38402" s="24"/>
    </row>
    <row r="38403" spans="1:13" x14ac:dyDescent="0.2">
      <c r="A38403" s="289"/>
      <c r="I38403"/>
      <c r="J38403"/>
      <c r="L38403" s="33"/>
      <c r="M38403" s="24"/>
    </row>
    <row r="38404" spans="1:13" x14ac:dyDescent="0.2">
      <c r="A38404" s="289"/>
      <c r="I38404"/>
      <c r="J38404"/>
      <c r="L38404" s="33"/>
      <c r="M38404" s="24"/>
    </row>
    <row r="38405" spans="1:13" x14ac:dyDescent="0.2">
      <c r="A38405" s="289"/>
      <c r="I38405"/>
      <c r="J38405"/>
      <c r="L38405" s="33"/>
      <c r="M38405" s="24"/>
    </row>
    <row r="38406" spans="1:13" x14ac:dyDescent="0.2">
      <c r="A38406" s="289"/>
      <c r="I38406"/>
      <c r="J38406"/>
      <c r="L38406" s="33"/>
      <c r="M38406" s="24"/>
    </row>
    <row r="38407" spans="1:13" x14ac:dyDescent="0.2">
      <c r="A38407" s="289"/>
      <c r="I38407"/>
      <c r="J38407"/>
      <c r="L38407" s="33"/>
      <c r="M38407" s="24"/>
    </row>
    <row r="38408" spans="1:13" x14ac:dyDescent="0.2">
      <c r="A38408" s="289"/>
      <c r="I38408"/>
      <c r="J38408"/>
      <c r="L38408" s="33"/>
      <c r="M38408" s="24"/>
    </row>
    <row r="38409" spans="1:13" x14ac:dyDescent="0.2">
      <c r="A38409" s="289"/>
      <c r="I38409"/>
      <c r="J38409"/>
      <c r="L38409" s="33"/>
      <c r="M38409" s="24"/>
    </row>
    <row r="38410" spans="1:13" x14ac:dyDescent="0.2">
      <c r="A38410" s="289"/>
      <c r="I38410"/>
      <c r="J38410"/>
      <c r="L38410" s="33"/>
      <c r="M38410" s="24"/>
    </row>
    <row r="38411" spans="1:13" x14ac:dyDescent="0.2">
      <c r="A38411" s="289"/>
      <c r="I38411"/>
      <c r="J38411"/>
      <c r="L38411" s="33"/>
      <c r="M38411" s="24"/>
    </row>
    <row r="38412" spans="1:13" x14ac:dyDescent="0.2">
      <c r="A38412" s="289"/>
      <c r="I38412"/>
      <c r="J38412"/>
      <c r="L38412" s="33"/>
      <c r="M38412" s="24"/>
    </row>
    <row r="38413" spans="1:13" x14ac:dyDescent="0.2">
      <c r="A38413" s="289"/>
      <c r="I38413"/>
      <c r="J38413"/>
      <c r="L38413" s="33"/>
      <c r="M38413" s="24"/>
    </row>
    <row r="38414" spans="1:13" x14ac:dyDescent="0.2">
      <c r="A38414" s="289"/>
      <c r="I38414"/>
      <c r="J38414"/>
      <c r="L38414" s="33"/>
      <c r="M38414" s="24"/>
    </row>
    <row r="38415" spans="1:13" x14ac:dyDescent="0.2">
      <c r="A38415" s="289"/>
      <c r="I38415"/>
      <c r="J38415"/>
      <c r="L38415" s="33"/>
      <c r="M38415" s="24"/>
    </row>
    <row r="38416" spans="1:13" x14ac:dyDescent="0.2">
      <c r="A38416" s="289"/>
      <c r="I38416"/>
      <c r="J38416"/>
      <c r="L38416" s="33"/>
      <c r="M38416" s="24"/>
    </row>
    <row r="38417" spans="1:13" x14ac:dyDescent="0.2">
      <c r="A38417" s="289"/>
      <c r="I38417"/>
      <c r="J38417"/>
      <c r="L38417" s="33"/>
      <c r="M38417" s="24"/>
    </row>
    <row r="38418" spans="1:13" x14ac:dyDescent="0.2">
      <c r="A38418" s="289"/>
      <c r="I38418"/>
      <c r="J38418"/>
      <c r="L38418" s="33"/>
      <c r="M38418" s="24"/>
    </row>
    <row r="38419" spans="1:13" x14ac:dyDescent="0.2">
      <c r="A38419" s="289"/>
      <c r="I38419"/>
      <c r="J38419"/>
      <c r="L38419" s="33"/>
      <c r="M38419" s="24"/>
    </row>
    <row r="38420" spans="1:13" x14ac:dyDescent="0.2">
      <c r="A38420" s="289"/>
      <c r="I38420"/>
      <c r="J38420"/>
      <c r="L38420" s="33"/>
      <c r="M38420" s="24"/>
    </row>
    <row r="38421" spans="1:13" x14ac:dyDescent="0.2">
      <c r="A38421" s="289"/>
      <c r="I38421"/>
      <c r="J38421"/>
      <c r="L38421" s="33"/>
      <c r="M38421" s="24"/>
    </row>
    <row r="38422" spans="1:13" x14ac:dyDescent="0.2">
      <c r="A38422" s="289"/>
      <c r="I38422"/>
      <c r="J38422"/>
      <c r="L38422" s="33"/>
      <c r="M38422" s="24"/>
    </row>
    <row r="38423" spans="1:13" x14ac:dyDescent="0.2">
      <c r="A38423" s="289"/>
      <c r="I38423"/>
      <c r="J38423"/>
      <c r="L38423" s="33"/>
      <c r="M38423" s="24"/>
    </row>
    <row r="38424" spans="1:13" x14ac:dyDescent="0.2">
      <c r="A38424" s="289"/>
      <c r="I38424"/>
      <c r="J38424"/>
      <c r="L38424" s="33"/>
      <c r="M38424" s="24"/>
    </row>
    <row r="38425" spans="1:13" x14ac:dyDescent="0.2">
      <c r="A38425" s="289"/>
      <c r="I38425"/>
      <c r="J38425"/>
      <c r="L38425" s="33"/>
      <c r="M38425" s="24"/>
    </row>
    <row r="38426" spans="1:13" x14ac:dyDescent="0.2">
      <c r="A38426" s="289"/>
      <c r="I38426"/>
      <c r="J38426"/>
      <c r="L38426" s="33"/>
      <c r="M38426" s="24"/>
    </row>
    <row r="38427" spans="1:13" x14ac:dyDescent="0.2">
      <c r="A38427" s="289"/>
      <c r="I38427"/>
      <c r="J38427"/>
      <c r="L38427" s="33"/>
      <c r="M38427" s="24"/>
    </row>
    <row r="38428" spans="1:13" x14ac:dyDescent="0.2">
      <c r="A38428" s="289"/>
      <c r="I38428"/>
      <c r="J38428"/>
      <c r="L38428" s="33"/>
      <c r="M38428" s="24"/>
    </row>
    <row r="38429" spans="1:13" x14ac:dyDescent="0.2">
      <c r="A38429" s="289"/>
      <c r="I38429"/>
      <c r="J38429"/>
      <c r="L38429" s="33"/>
      <c r="M38429" s="24"/>
    </row>
    <row r="38430" spans="1:13" x14ac:dyDescent="0.2">
      <c r="A38430" s="289"/>
      <c r="I38430"/>
      <c r="J38430"/>
      <c r="L38430" s="33"/>
      <c r="M38430" s="24"/>
    </row>
    <row r="38431" spans="1:13" x14ac:dyDescent="0.2">
      <c r="A38431" s="289"/>
      <c r="I38431"/>
      <c r="J38431"/>
      <c r="L38431" s="33"/>
      <c r="M38431" s="24"/>
    </row>
    <row r="38432" spans="1:13" x14ac:dyDescent="0.2">
      <c r="A38432" s="289"/>
      <c r="I38432"/>
      <c r="J38432"/>
      <c r="L38432" s="33"/>
      <c r="M38432" s="24"/>
    </row>
    <row r="38433" spans="1:13" x14ac:dyDescent="0.2">
      <c r="A38433" s="289"/>
      <c r="I38433"/>
      <c r="J38433"/>
      <c r="L38433" s="33"/>
      <c r="M38433" s="24"/>
    </row>
    <row r="38434" spans="1:13" x14ac:dyDescent="0.2">
      <c r="A38434" s="289"/>
      <c r="I38434"/>
      <c r="J38434"/>
      <c r="L38434" s="33"/>
      <c r="M38434" s="24"/>
    </row>
    <row r="38435" spans="1:13" x14ac:dyDescent="0.2">
      <c r="A38435" s="289"/>
      <c r="I38435"/>
      <c r="J38435"/>
      <c r="L38435" s="33"/>
      <c r="M38435" s="24"/>
    </row>
    <row r="38436" spans="1:13" x14ac:dyDescent="0.2">
      <c r="A38436" s="289"/>
      <c r="I38436"/>
      <c r="J38436"/>
      <c r="L38436" s="33"/>
      <c r="M38436" s="24"/>
    </row>
    <row r="38437" spans="1:13" x14ac:dyDescent="0.2">
      <c r="A38437" s="289"/>
      <c r="I38437"/>
      <c r="J38437"/>
      <c r="L38437" s="33"/>
      <c r="M38437" s="24"/>
    </row>
    <row r="38438" spans="1:13" x14ac:dyDescent="0.2">
      <c r="A38438" s="289"/>
      <c r="I38438"/>
      <c r="J38438"/>
      <c r="L38438" s="33"/>
      <c r="M38438" s="24"/>
    </row>
    <row r="38439" spans="1:13" x14ac:dyDescent="0.2">
      <c r="A38439" s="289"/>
      <c r="I38439"/>
      <c r="J38439"/>
      <c r="L38439" s="33"/>
      <c r="M38439" s="24"/>
    </row>
    <row r="38440" spans="1:13" x14ac:dyDescent="0.2">
      <c r="A38440" s="289"/>
      <c r="I38440"/>
      <c r="J38440"/>
      <c r="L38440" s="33"/>
      <c r="M38440" s="24"/>
    </row>
    <row r="38441" spans="1:13" x14ac:dyDescent="0.2">
      <c r="A38441" s="289"/>
      <c r="I38441"/>
      <c r="J38441"/>
      <c r="L38441" s="33"/>
      <c r="M38441" s="24"/>
    </row>
    <row r="38442" spans="1:13" x14ac:dyDescent="0.2">
      <c r="A38442" s="289"/>
      <c r="I38442"/>
      <c r="J38442"/>
      <c r="L38442" s="33"/>
      <c r="M38442" s="24"/>
    </row>
    <row r="38443" spans="1:13" x14ac:dyDescent="0.2">
      <c r="A38443" s="289"/>
      <c r="I38443"/>
      <c r="J38443"/>
      <c r="L38443" s="33"/>
      <c r="M38443" s="24"/>
    </row>
    <row r="38444" spans="1:13" x14ac:dyDescent="0.2">
      <c r="A38444" s="289"/>
      <c r="I38444"/>
      <c r="J38444"/>
      <c r="L38444" s="33"/>
      <c r="M38444" s="24"/>
    </row>
    <row r="38445" spans="1:13" x14ac:dyDescent="0.2">
      <c r="A38445" s="289"/>
      <c r="I38445"/>
      <c r="J38445"/>
      <c r="L38445" s="33"/>
      <c r="M38445" s="24"/>
    </row>
    <row r="38446" spans="1:13" x14ac:dyDescent="0.2">
      <c r="A38446" s="289"/>
      <c r="I38446"/>
      <c r="J38446"/>
      <c r="L38446" s="33"/>
      <c r="M38446" s="24"/>
    </row>
    <row r="38447" spans="1:13" x14ac:dyDescent="0.2">
      <c r="A38447" s="289"/>
      <c r="I38447"/>
      <c r="J38447"/>
      <c r="L38447" s="33"/>
      <c r="M38447" s="24"/>
    </row>
    <row r="38448" spans="1:13" x14ac:dyDescent="0.2">
      <c r="A38448" s="289"/>
      <c r="I38448"/>
      <c r="J38448"/>
      <c r="L38448" s="33"/>
      <c r="M38448" s="24"/>
    </row>
    <row r="38449" spans="1:13" x14ac:dyDescent="0.2">
      <c r="A38449" s="289"/>
      <c r="I38449"/>
      <c r="J38449"/>
      <c r="L38449" s="33"/>
      <c r="M38449" s="24"/>
    </row>
    <row r="38450" spans="1:13" x14ac:dyDescent="0.2">
      <c r="A38450" s="289"/>
      <c r="I38450"/>
      <c r="J38450"/>
      <c r="L38450" s="33"/>
      <c r="M38450" s="24"/>
    </row>
    <row r="38451" spans="1:13" x14ac:dyDescent="0.2">
      <c r="A38451" s="289"/>
      <c r="I38451"/>
      <c r="J38451"/>
      <c r="L38451" s="33"/>
      <c r="M38451" s="24"/>
    </row>
    <row r="38452" spans="1:13" x14ac:dyDescent="0.2">
      <c r="A38452" s="289"/>
      <c r="I38452"/>
      <c r="J38452"/>
      <c r="L38452" s="33"/>
      <c r="M38452" s="24"/>
    </row>
    <row r="38453" spans="1:13" x14ac:dyDescent="0.2">
      <c r="A38453" s="289"/>
      <c r="I38453"/>
      <c r="J38453"/>
      <c r="L38453" s="33"/>
      <c r="M38453" s="24"/>
    </row>
    <row r="38454" spans="1:13" x14ac:dyDescent="0.2">
      <c r="A38454" s="289"/>
      <c r="I38454"/>
      <c r="J38454"/>
      <c r="L38454" s="33"/>
      <c r="M38454" s="24"/>
    </row>
    <row r="38455" spans="1:13" x14ac:dyDescent="0.2">
      <c r="A38455" s="289"/>
      <c r="I38455"/>
      <c r="J38455"/>
      <c r="L38455" s="33"/>
      <c r="M38455" s="24"/>
    </row>
    <row r="38456" spans="1:13" x14ac:dyDescent="0.2">
      <c r="A38456" s="289"/>
      <c r="I38456"/>
      <c r="J38456"/>
      <c r="L38456" s="33"/>
      <c r="M38456" s="24"/>
    </row>
    <row r="38457" spans="1:13" x14ac:dyDescent="0.2">
      <c r="A38457" s="289"/>
      <c r="I38457"/>
      <c r="J38457"/>
      <c r="L38457" s="33"/>
      <c r="M38457" s="24"/>
    </row>
    <row r="38458" spans="1:13" x14ac:dyDescent="0.2">
      <c r="A38458" s="289"/>
      <c r="I38458"/>
      <c r="J38458"/>
      <c r="L38458" s="33"/>
      <c r="M38458" s="24"/>
    </row>
    <row r="38459" spans="1:13" x14ac:dyDescent="0.2">
      <c r="A38459" s="289"/>
      <c r="I38459"/>
      <c r="J38459"/>
      <c r="L38459" s="33"/>
      <c r="M38459" s="24"/>
    </row>
    <row r="38460" spans="1:13" x14ac:dyDescent="0.2">
      <c r="A38460" s="289"/>
      <c r="I38460"/>
      <c r="J38460"/>
      <c r="L38460" s="33"/>
      <c r="M38460" s="24"/>
    </row>
    <row r="38461" spans="1:13" x14ac:dyDescent="0.2">
      <c r="A38461" s="289"/>
      <c r="I38461"/>
      <c r="J38461"/>
      <c r="L38461" s="33"/>
      <c r="M38461" s="24"/>
    </row>
    <row r="38462" spans="1:13" x14ac:dyDescent="0.2">
      <c r="A38462" s="289"/>
      <c r="I38462"/>
      <c r="J38462"/>
      <c r="L38462" s="33"/>
      <c r="M38462" s="24"/>
    </row>
    <row r="38463" spans="1:13" x14ac:dyDescent="0.2">
      <c r="A38463" s="289"/>
      <c r="I38463"/>
      <c r="J38463"/>
      <c r="L38463" s="33"/>
      <c r="M38463" s="24"/>
    </row>
    <row r="38464" spans="1:13" x14ac:dyDescent="0.2">
      <c r="A38464" s="289"/>
      <c r="I38464"/>
      <c r="J38464"/>
      <c r="L38464" s="33"/>
      <c r="M38464" s="24"/>
    </row>
    <row r="38465" spans="1:13" x14ac:dyDescent="0.2">
      <c r="A38465" s="289"/>
      <c r="I38465"/>
      <c r="J38465"/>
      <c r="L38465" s="33"/>
      <c r="M38465" s="24"/>
    </row>
    <row r="38466" spans="1:13" x14ac:dyDescent="0.2">
      <c r="A38466" s="289"/>
      <c r="I38466"/>
      <c r="J38466"/>
      <c r="L38466" s="33"/>
      <c r="M38466" s="24"/>
    </row>
    <row r="38467" spans="1:13" x14ac:dyDescent="0.2">
      <c r="A38467" s="289"/>
      <c r="I38467"/>
      <c r="J38467"/>
      <c r="L38467" s="33"/>
      <c r="M38467" s="24"/>
    </row>
    <row r="38468" spans="1:13" x14ac:dyDescent="0.2">
      <c r="A38468" s="289"/>
      <c r="I38468"/>
      <c r="J38468"/>
      <c r="L38468" s="33"/>
      <c r="M38468" s="24"/>
    </row>
    <row r="38469" spans="1:13" x14ac:dyDescent="0.2">
      <c r="A38469" s="289"/>
      <c r="I38469"/>
      <c r="J38469"/>
      <c r="L38469" s="33"/>
      <c r="M38469" s="24"/>
    </row>
    <row r="38470" spans="1:13" x14ac:dyDescent="0.2">
      <c r="A38470" s="289"/>
      <c r="I38470"/>
      <c r="J38470"/>
      <c r="L38470" s="33"/>
      <c r="M38470" s="24"/>
    </row>
    <row r="38471" spans="1:13" x14ac:dyDescent="0.2">
      <c r="A38471" s="289"/>
      <c r="I38471"/>
      <c r="J38471"/>
      <c r="L38471" s="33"/>
      <c r="M38471" s="24"/>
    </row>
    <row r="38472" spans="1:13" x14ac:dyDescent="0.2">
      <c r="A38472" s="289"/>
      <c r="I38472"/>
      <c r="J38472"/>
      <c r="L38472" s="33"/>
      <c r="M38472" s="24"/>
    </row>
    <row r="38473" spans="1:13" x14ac:dyDescent="0.2">
      <c r="A38473" s="289"/>
      <c r="I38473"/>
      <c r="J38473"/>
      <c r="L38473" s="33"/>
      <c r="M38473" s="24"/>
    </row>
    <row r="38474" spans="1:13" x14ac:dyDescent="0.2">
      <c r="A38474" s="289"/>
      <c r="I38474"/>
      <c r="J38474"/>
      <c r="L38474" s="33"/>
      <c r="M38474" s="24"/>
    </row>
    <row r="38475" spans="1:13" x14ac:dyDescent="0.2">
      <c r="A38475" s="289"/>
      <c r="I38475"/>
      <c r="J38475"/>
      <c r="L38475" s="33"/>
      <c r="M38475" s="24"/>
    </row>
    <row r="38476" spans="1:13" x14ac:dyDescent="0.2">
      <c r="A38476" s="289"/>
      <c r="I38476"/>
      <c r="J38476"/>
      <c r="L38476" s="33"/>
      <c r="M38476" s="24"/>
    </row>
    <row r="38477" spans="1:13" x14ac:dyDescent="0.2">
      <c r="A38477" s="289"/>
      <c r="I38477"/>
      <c r="J38477"/>
      <c r="L38477" s="33"/>
      <c r="M38477" s="24"/>
    </row>
    <row r="38478" spans="1:13" x14ac:dyDescent="0.2">
      <c r="A38478" s="289"/>
      <c r="I38478"/>
      <c r="J38478"/>
      <c r="L38478" s="33"/>
      <c r="M38478" s="24"/>
    </row>
    <row r="38479" spans="1:13" x14ac:dyDescent="0.2">
      <c r="A38479" s="289"/>
      <c r="I38479"/>
      <c r="J38479"/>
      <c r="L38479" s="33"/>
      <c r="M38479" s="24"/>
    </row>
    <row r="38480" spans="1:13" x14ac:dyDescent="0.2">
      <c r="A38480" s="289"/>
      <c r="I38480"/>
      <c r="J38480"/>
      <c r="L38480" s="33"/>
      <c r="M38480" s="24"/>
    </row>
    <row r="38481" spans="1:13" x14ac:dyDescent="0.2">
      <c r="A38481" s="289"/>
      <c r="I38481"/>
      <c r="J38481"/>
      <c r="L38481" s="33"/>
      <c r="M38481" s="24"/>
    </row>
    <row r="38482" spans="1:13" x14ac:dyDescent="0.2">
      <c r="A38482" s="289"/>
      <c r="I38482"/>
      <c r="J38482"/>
      <c r="L38482" s="33"/>
      <c r="M38482" s="24"/>
    </row>
    <row r="38483" spans="1:13" x14ac:dyDescent="0.2">
      <c r="A38483" s="289"/>
      <c r="I38483"/>
      <c r="J38483"/>
      <c r="L38483" s="33"/>
      <c r="M38483" s="24"/>
    </row>
    <row r="38484" spans="1:13" x14ac:dyDescent="0.2">
      <c r="A38484" s="289"/>
      <c r="I38484"/>
      <c r="J38484"/>
      <c r="L38484" s="33"/>
      <c r="M38484" s="24"/>
    </row>
    <row r="38485" spans="1:13" x14ac:dyDescent="0.2">
      <c r="A38485" s="289"/>
      <c r="I38485"/>
      <c r="J38485"/>
      <c r="L38485" s="33"/>
      <c r="M38485" s="24"/>
    </row>
    <row r="38486" spans="1:13" x14ac:dyDescent="0.2">
      <c r="A38486" s="289"/>
      <c r="I38486"/>
      <c r="J38486"/>
      <c r="L38486" s="33"/>
      <c r="M38486" s="24"/>
    </row>
    <row r="38487" spans="1:13" x14ac:dyDescent="0.2">
      <c r="A38487" s="289"/>
      <c r="I38487"/>
      <c r="J38487"/>
      <c r="L38487" s="33"/>
      <c r="M38487" s="24"/>
    </row>
    <row r="38488" spans="1:13" x14ac:dyDescent="0.2">
      <c r="A38488" s="289"/>
      <c r="I38488"/>
      <c r="J38488"/>
      <c r="L38488" s="33"/>
      <c r="M38488" s="24"/>
    </row>
    <row r="38489" spans="1:13" x14ac:dyDescent="0.2">
      <c r="A38489" s="289"/>
      <c r="I38489"/>
      <c r="J38489"/>
      <c r="L38489" s="33"/>
      <c r="M38489" s="24"/>
    </row>
    <row r="38490" spans="1:13" x14ac:dyDescent="0.2">
      <c r="A38490" s="289"/>
      <c r="I38490"/>
      <c r="J38490"/>
      <c r="L38490" s="33"/>
      <c r="M38490" s="24"/>
    </row>
    <row r="38491" spans="1:13" x14ac:dyDescent="0.2">
      <c r="A38491" s="289"/>
      <c r="I38491"/>
      <c r="J38491"/>
      <c r="L38491" s="33"/>
      <c r="M38491" s="24"/>
    </row>
    <row r="38492" spans="1:13" x14ac:dyDescent="0.2">
      <c r="A38492" s="289"/>
      <c r="I38492"/>
      <c r="J38492"/>
      <c r="L38492" s="33"/>
      <c r="M38492" s="24"/>
    </row>
    <row r="38493" spans="1:13" x14ac:dyDescent="0.2">
      <c r="A38493" s="289"/>
      <c r="I38493"/>
      <c r="J38493"/>
      <c r="L38493" s="33"/>
      <c r="M38493" s="24"/>
    </row>
    <row r="38494" spans="1:13" x14ac:dyDescent="0.2">
      <c r="A38494" s="289"/>
      <c r="I38494"/>
      <c r="J38494"/>
      <c r="L38494" s="33"/>
      <c r="M38494" s="24"/>
    </row>
    <row r="38495" spans="1:13" x14ac:dyDescent="0.2">
      <c r="A38495" s="289"/>
      <c r="I38495"/>
      <c r="J38495"/>
      <c r="L38495" s="33"/>
      <c r="M38495" s="24"/>
    </row>
    <row r="38496" spans="1:13" x14ac:dyDescent="0.2">
      <c r="A38496" s="289"/>
      <c r="I38496"/>
      <c r="J38496"/>
      <c r="L38496" s="33"/>
      <c r="M38496" s="24"/>
    </row>
    <row r="38497" spans="1:13" x14ac:dyDescent="0.2">
      <c r="A38497" s="289"/>
      <c r="I38497"/>
      <c r="J38497"/>
      <c r="L38497" s="33"/>
      <c r="M38497" s="24"/>
    </row>
    <row r="38498" spans="1:13" x14ac:dyDescent="0.2">
      <c r="A38498" s="289"/>
      <c r="I38498"/>
      <c r="J38498"/>
      <c r="L38498" s="33"/>
      <c r="M38498" s="24"/>
    </row>
    <row r="38499" spans="1:13" x14ac:dyDescent="0.2">
      <c r="A38499" s="289"/>
      <c r="I38499"/>
      <c r="J38499"/>
      <c r="L38499" s="33"/>
      <c r="M38499" s="24"/>
    </row>
    <row r="38500" spans="1:13" x14ac:dyDescent="0.2">
      <c r="A38500" s="289"/>
      <c r="I38500"/>
      <c r="J38500"/>
      <c r="L38500" s="33"/>
      <c r="M38500" s="24"/>
    </row>
    <row r="38501" spans="1:13" x14ac:dyDescent="0.2">
      <c r="A38501" s="289"/>
      <c r="I38501"/>
      <c r="J38501"/>
      <c r="L38501" s="33"/>
      <c r="M38501" s="24"/>
    </row>
    <row r="38502" spans="1:13" x14ac:dyDescent="0.2">
      <c r="A38502" s="289"/>
      <c r="I38502"/>
      <c r="J38502"/>
      <c r="L38502" s="33"/>
      <c r="M38502" s="24"/>
    </row>
    <row r="38503" spans="1:13" x14ac:dyDescent="0.2">
      <c r="A38503" s="289"/>
      <c r="I38503"/>
      <c r="J38503"/>
      <c r="L38503" s="33"/>
      <c r="M38503" s="24"/>
    </row>
    <row r="38504" spans="1:13" x14ac:dyDescent="0.2">
      <c r="A38504" s="289"/>
      <c r="I38504"/>
      <c r="J38504"/>
      <c r="L38504" s="33"/>
      <c r="M38504" s="24"/>
    </row>
    <row r="38505" spans="1:13" x14ac:dyDescent="0.2">
      <c r="A38505" s="289"/>
      <c r="I38505"/>
      <c r="J38505"/>
      <c r="L38505" s="33"/>
      <c r="M38505" s="24"/>
    </row>
    <row r="38506" spans="1:13" x14ac:dyDescent="0.2">
      <c r="A38506" s="289"/>
      <c r="I38506"/>
      <c r="J38506"/>
      <c r="L38506" s="33"/>
      <c r="M38506" s="24"/>
    </row>
    <row r="38507" spans="1:13" x14ac:dyDescent="0.2">
      <c r="A38507" s="289"/>
      <c r="I38507"/>
      <c r="J38507"/>
      <c r="L38507" s="33"/>
      <c r="M38507" s="24"/>
    </row>
    <row r="38508" spans="1:13" x14ac:dyDescent="0.2">
      <c r="A38508" s="289"/>
      <c r="I38508"/>
      <c r="J38508"/>
      <c r="L38508" s="33"/>
      <c r="M38508" s="24"/>
    </row>
    <row r="38509" spans="1:13" x14ac:dyDescent="0.2">
      <c r="A38509" s="289"/>
      <c r="I38509"/>
      <c r="J38509"/>
      <c r="L38509" s="33"/>
      <c r="M38509" s="24"/>
    </row>
    <row r="38510" spans="1:13" x14ac:dyDescent="0.2">
      <c r="A38510" s="289"/>
      <c r="I38510"/>
      <c r="J38510"/>
      <c r="L38510" s="33"/>
      <c r="M38510" s="24"/>
    </row>
    <row r="38511" spans="1:13" x14ac:dyDescent="0.2">
      <c r="A38511" s="289"/>
      <c r="I38511"/>
      <c r="J38511"/>
      <c r="L38511" s="33"/>
      <c r="M38511" s="24"/>
    </row>
    <row r="38512" spans="1:13" x14ac:dyDescent="0.2">
      <c r="A38512" s="289"/>
      <c r="I38512"/>
      <c r="J38512"/>
      <c r="L38512" s="33"/>
      <c r="M38512" s="24"/>
    </row>
    <row r="38513" spans="1:13" x14ac:dyDescent="0.2">
      <c r="A38513" s="289"/>
      <c r="I38513"/>
      <c r="J38513"/>
      <c r="L38513" s="33"/>
      <c r="M38513" s="24"/>
    </row>
    <row r="38514" spans="1:13" x14ac:dyDescent="0.2">
      <c r="A38514" s="289"/>
      <c r="I38514"/>
      <c r="J38514"/>
      <c r="L38514" s="33"/>
      <c r="M38514" s="24"/>
    </row>
    <row r="38515" spans="1:13" x14ac:dyDescent="0.2">
      <c r="A38515" s="289"/>
      <c r="I38515"/>
      <c r="J38515"/>
      <c r="L38515" s="33"/>
      <c r="M38515" s="24"/>
    </row>
    <row r="38516" spans="1:13" x14ac:dyDescent="0.2">
      <c r="A38516" s="289"/>
      <c r="I38516"/>
      <c r="J38516"/>
      <c r="L38516" s="33"/>
      <c r="M38516" s="24"/>
    </row>
    <row r="38517" spans="1:13" x14ac:dyDescent="0.2">
      <c r="A38517" s="289"/>
      <c r="I38517"/>
      <c r="J38517"/>
      <c r="L38517" s="33"/>
      <c r="M38517" s="24"/>
    </row>
    <row r="38518" spans="1:13" x14ac:dyDescent="0.2">
      <c r="A38518" s="289"/>
      <c r="I38518"/>
      <c r="J38518"/>
      <c r="L38518" s="33"/>
      <c r="M38518" s="24"/>
    </row>
    <row r="38519" spans="1:13" x14ac:dyDescent="0.2">
      <c r="A38519" s="289"/>
      <c r="I38519"/>
      <c r="J38519"/>
      <c r="L38519" s="33"/>
      <c r="M38519" s="24"/>
    </row>
    <row r="38520" spans="1:13" x14ac:dyDescent="0.2">
      <c r="A38520" s="289"/>
      <c r="I38520"/>
      <c r="J38520"/>
      <c r="L38520" s="33"/>
      <c r="M38520" s="24"/>
    </row>
    <row r="38521" spans="1:13" x14ac:dyDescent="0.2">
      <c r="A38521" s="289"/>
      <c r="I38521"/>
      <c r="J38521"/>
      <c r="L38521" s="33"/>
      <c r="M38521" s="24"/>
    </row>
    <row r="38522" spans="1:13" x14ac:dyDescent="0.2">
      <c r="A38522" s="289"/>
      <c r="I38522"/>
      <c r="J38522"/>
      <c r="L38522" s="33"/>
      <c r="M38522" s="24"/>
    </row>
    <row r="38523" spans="1:13" x14ac:dyDescent="0.2">
      <c r="A38523" s="289"/>
      <c r="I38523"/>
      <c r="J38523"/>
      <c r="L38523" s="33"/>
      <c r="M38523" s="24"/>
    </row>
    <row r="38524" spans="1:13" x14ac:dyDescent="0.2">
      <c r="A38524" s="289"/>
      <c r="I38524"/>
      <c r="J38524"/>
      <c r="L38524" s="33"/>
      <c r="M38524" s="24"/>
    </row>
    <row r="38525" spans="1:13" x14ac:dyDescent="0.2">
      <c r="A38525" s="289"/>
      <c r="I38525"/>
      <c r="J38525"/>
      <c r="L38525" s="33"/>
      <c r="M38525" s="24"/>
    </row>
    <row r="38526" spans="1:13" x14ac:dyDescent="0.2">
      <c r="A38526" s="289"/>
      <c r="I38526"/>
      <c r="J38526"/>
      <c r="L38526" s="33"/>
      <c r="M38526" s="24"/>
    </row>
    <row r="38527" spans="1:13" x14ac:dyDescent="0.2">
      <c r="A38527" s="289"/>
      <c r="I38527"/>
      <c r="J38527"/>
      <c r="L38527" s="33"/>
      <c r="M38527" s="24"/>
    </row>
    <row r="38528" spans="1:13" x14ac:dyDescent="0.2">
      <c r="A38528" s="289"/>
      <c r="I38528"/>
      <c r="J38528"/>
      <c r="L38528" s="33"/>
      <c r="M38528" s="24"/>
    </row>
    <row r="38529" spans="1:13" x14ac:dyDescent="0.2">
      <c r="A38529" s="289"/>
      <c r="I38529"/>
      <c r="J38529"/>
      <c r="L38529" s="33"/>
      <c r="M38529" s="24"/>
    </row>
    <row r="38530" spans="1:13" x14ac:dyDescent="0.2">
      <c r="A38530" s="289"/>
      <c r="I38530"/>
      <c r="J38530"/>
      <c r="L38530" s="33"/>
      <c r="M38530" s="24"/>
    </row>
    <row r="38531" spans="1:13" x14ac:dyDescent="0.2">
      <c r="A38531" s="289"/>
      <c r="I38531"/>
      <c r="J38531"/>
      <c r="L38531" s="33"/>
      <c r="M38531" s="24"/>
    </row>
    <row r="38532" spans="1:13" x14ac:dyDescent="0.2">
      <c r="A38532" s="289"/>
      <c r="I38532"/>
      <c r="J38532"/>
      <c r="L38532" s="33"/>
      <c r="M38532" s="24"/>
    </row>
    <row r="38533" spans="1:13" x14ac:dyDescent="0.2">
      <c r="A38533" s="289"/>
      <c r="I38533"/>
      <c r="J38533"/>
      <c r="L38533" s="33"/>
      <c r="M38533" s="24"/>
    </row>
    <row r="38534" spans="1:13" x14ac:dyDescent="0.2">
      <c r="A38534" s="289"/>
      <c r="I38534"/>
      <c r="J38534"/>
      <c r="L38534" s="33"/>
      <c r="M38534" s="24"/>
    </row>
    <row r="38535" spans="1:13" x14ac:dyDescent="0.2">
      <c r="A38535" s="289"/>
      <c r="I38535"/>
      <c r="J38535"/>
      <c r="L38535" s="33"/>
      <c r="M38535" s="24"/>
    </row>
    <row r="38536" spans="1:13" x14ac:dyDescent="0.2">
      <c r="A38536" s="289"/>
      <c r="I38536"/>
      <c r="J38536"/>
      <c r="L38536" s="33"/>
      <c r="M38536" s="24"/>
    </row>
    <row r="38537" spans="1:13" x14ac:dyDescent="0.2">
      <c r="A38537" s="289"/>
      <c r="I38537"/>
      <c r="J38537"/>
      <c r="L38537" s="33"/>
      <c r="M38537" s="24"/>
    </row>
    <row r="38538" spans="1:13" x14ac:dyDescent="0.2">
      <c r="A38538" s="289"/>
      <c r="I38538"/>
      <c r="J38538"/>
      <c r="L38538" s="33"/>
      <c r="M38538" s="24"/>
    </row>
    <row r="38539" spans="1:13" x14ac:dyDescent="0.2">
      <c r="A38539" s="289"/>
      <c r="I38539"/>
      <c r="J38539"/>
      <c r="L38539" s="33"/>
      <c r="M38539" s="24"/>
    </row>
    <row r="38540" spans="1:13" x14ac:dyDescent="0.2">
      <c r="A38540" s="289"/>
      <c r="I38540"/>
      <c r="J38540"/>
      <c r="L38540" s="33"/>
      <c r="M38540" s="24"/>
    </row>
    <row r="38541" spans="1:13" x14ac:dyDescent="0.2">
      <c r="A38541" s="289"/>
      <c r="I38541"/>
      <c r="J38541"/>
      <c r="L38541" s="33"/>
      <c r="M38541" s="24"/>
    </row>
    <row r="38542" spans="1:13" x14ac:dyDescent="0.2">
      <c r="A38542" s="289"/>
      <c r="I38542"/>
      <c r="J38542"/>
      <c r="L38542" s="33"/>
      <c r="M38542" s="24"/>
    </row>
    <row r="38543" spans="1:13" x14ac:dyDescent="0.2">
      <c r="A38543" s="289"/>
      <c r="I38543"/>
      <c r="J38543"/>
      <c r="L38543" s="33"/>
      <c r="M38543" s="24"/>
    </row>
    <row r="38544" spans="1:13" x14ac:dyDescent="0.2">
      <c r="A38544" s="289"/>
      <c r="I38544"/>
      <c r="J38544"/>
      <c r="L38544" s="33"/>
      <c r="M38544" s="24"/>
    </row>
    <row r="38545" spans="1:13" x14ac:dyDescent="0.2">
      <c r="A38545" s="289"/>
      <c r="I38545"/>
      <c r="J38545"/>
      <c r="L38545" s="33"/>
      <c r="M38545" s="24"/>
    </row>
    <row r="38546" spans="1:13" x14ac:dyDescent="0.2">
      <c r="A38546" s="289"/>
      <c r="I38546"/>
      <c r="J38546"/>
      <c r="L38546" s="33"/>
      <c r="M38546" s="24"/>
    </row>
    <row r="38547" spans="1:13" x14ac:dyDescent="0.2">
      <c r="A38547" s="289"/>
      <c r="I38547"/>
      <c r="J38547"/>
      <c r="L38547" s="33"/>
      <c r="M38547" s="24"/>
    </row>
    <row r="38548" spans="1:13" x14ac:dyDescent="0.2">
      <c r="A38548" s="289"/>
      <c r="I38548"/>
      <c r="J38548"/>
      <c r="L38548" s="33"/>
      <c r="M38548" s="24"/>
    </row>
    <row r="38549" spans="1:13" x14ac:dyDescent="0.2">
      <c r="A38549" s="289"/>
      <c r="I38549"/>
      <c r="J38549"/>
      <c r="L38549" s="33"/>
      <c r="M38549" s="24"/>
    </row>
    <row r="38550" spans="1:13" x14ac:dyDescent="0.2">
      <c r="A38550" s="289"/>
      <c r="I38550"/>
      <c r="J38550"/>
      <c r="L38550" s="33"/>
      <c r="M38550" s="24"/>
    </row>
    <row r="38551" spans="1:13" x14ac:dyDescent="0.2">
      <c r="A38551" s="289"/>
      <c r="I38551"/>
      <c r="J38551"/>
      <c r="L38551" s="33"/>
      <c r="M38551" s="24"/>
    </row>
    <row r="38552" spans="1:13" x14ac:dyDescent="0.2">
      <c r="A38552" s="289"/>
      <c r="I38552"/>
      <c r="J38552"/>
      <c r="L38552" s="33"/>
      <c r="M38552" s="24"/>
    </row>
    <row r="38553" spans="1:13" x14ac:dyDescent="0.2">
      <c r="A38553" s="289"/>
      <c r="I38553"/>
      <c r="J38553"/>
      <c r="L38553" s="33"/>
      <c r="M38553" s="24"/>
    </row>
    <row r="38554" spans="1:13" x14ac:dyDescent="0.2">
      <c r="A38554" s="289"/>
      <c r="I38554"/>
      <c r="J38554"/>
      <c r="L38554" s="33"/>
      <c r="M38554" s="24"/>
    </row>
    <row r="38555" spans="1:13" x14ac:dyDescent="0.2">
      <c r="A38555" s="289"/>
      <c r="I38555"/>
      <c r="J38555"/>
      <c r="L38555" s="33"/>
      <c r="M38555" s="24"/>
    </row>
    <row r="38556" spans="1:13" x14ac:dyDescent="0.2">
      <c r="A38556" s="289"/>
      <c r="I38556"/>
      <c r="J38556"/>
      <c r="L38556" s="33"/>
      <c r="M38556" s="24"/>
    </row>
    <row r="38557" spans="1:13" x14ac:dyDescent="0.2">
      <c r="A38557" s="289"/>
      <c r="I38557"/>
      <c r="J38557"/>
      <c r="L38557" s="33"/>
      <c r="M38557" s="24"/>
    </row>
    <row r="38558" spans="1:13" x14ac:dyDescent="0.2">
      <c r="A38558" s="289"/>
      <c r="I38558"/>
      <c r="J38558"/>
      <c r="L38558" s="33"/>
      <c r="M38558" s="24"/>
    </row>
    <row r="38559" spans="1:13" x14ac:dyDescent="0.2">
      <c r="A38559" s="289"/>
      <c r="I38559"/>
      <c r="J38559"/>
      <c r="L38559" s="33"/>
      <c r="M38559" s="24"/>
    </row>
    <row r="38560" spans="1:13" x14ac:dyDescent="0.2">
      <c r="A38560" s="289"/>
      <c r="I38560"/>
      <c r="J38560"/>
      <c r="L38560" s="33"/>
      <c r="M38560" s="24"/>
    </row>
    <row r="38561" spans="1:13" x14ac:dyDescent="0.2">
      <c r="A38561" s="289"/>
      <c r="I38561"/>
      <c r="J38561"/>
      <c r="L38561" s="33"/>
      <c r="M38561" s="24"/>
    </row>
    <row r="38562" spans="1:13" x14ac:dyDescent="0.2">
      <c r="A38562" s="289"/>
      <c r="I38562"/>
      <c r="J38562"/>
      <c r="L38562" s="33"/>
      <c r="M38562" s="24"/>
    </row>
    <row r="38563" spans="1:13" x14ac:dyDescent="0.2">
      <c r="A38563" s="289"/>
      <c r="I38563"/>
      <c r="J38563"/>
      <c r="L38563" s="33"/>
      <c r="M38563" s="24"/>
    </row>
    <row r="38564" spans="1:13" x14ac:dyDescent="0.2">
      <c r="A38564" s="289"/>
      <c r="I38564"/>
      <c r="J38564"/>
      <c r="L38564" s="33"/>
      <c r="M38564" s="24"/>
    </row>
    <row r="38565" spans="1:13" x14ac:dyDescent="0.2">
      <c r="A38565" s="289"/>
      <c r="I38565"/>
      <c r="J38565"/>
      <c r="L38565" s="33"/>
      <c r="M38565" s="24"/>
    </row>
    <row r="38566" spans="1:13" x14ac:dyDescent="0.2">
      <c r="A38566" s="289"/>
      <c r="I38566"/>
      <c r="J38566"/>
      <c r="L38566" s="33"/>
      <c r="M38566" s="24"/>
    </row>
    <row r="38567" spans="1:13" x14ac:dyDescent="0.2">
      <c r="A38567" s="289"/>
      <c r="I38567"/>
      <c r="J38567"/>
      <c r="L38567" s="33"/>
      <c r="M38567" s="24"/>
    </row>
    <row r="38568" spans="1:13" x14ac:dyDescent="0.2">
      <c r="A38568" s="289"/>
      <c r="I38568"/>
      <c r="J38568"/>
      <c r="L38568" s="33"/>
      <c r="M38568" s="24"/>
    </row>
    <row r="38569" spans="1:13" x14ac:dyDescent="0.2">
      <c r="A38569" s="289"/>
      <c r="I38569"/>
      <c r="J38569"/>
      <c r="L38569" s="33"/>
      <c r="M38569" s="24"/>
    </row>
    <row r="38570" spans="1:13" x14ac:dyDescent="0.2">
      <c r="A38570" s="289"/>
      <c r="I38570"/>
      <c r="J38570"/>
      <c r="L38570" s="33"/>
      <c r="M38570" s="24"/>
    </row>
    <row r="38571" spans="1:13" x14ac:dyDescent="0.2">
      <c r="A38571" s="289"/>
      <c r="I38571"/>
      <c r="J38571"/>
      <c r="L38571" s="33"/>
      <c r="M38571" s="24"/>
    </row>
    <row r="38572" spans="1:13" x14ac:dyDescent="0.2">
      <c r="A38572" s="289"/>
      <c r="I38572"/>
      <c r="J38572"/>
      <c r="L38572" s="33"/>
      <c r="M38572" s="24"/>
    </row>
    <row r="38573" spans="1:13" x14ac:dyDescent="0.2">
      <c r="A38573" s="289"/>
      <c r="I38573"/>
      <c r="J38573"/>
      <c r="L38573" s="33"/>
      <c r="M38573" s="24"/>
    </row>
    <row r="38574" spans="1:13" x14ac:dyDescent="0.2">
      <c r="A38574" s="289"/>
      <c r="I38574"/>
      <c r="J38574"/>
      <c r="L38574" s="33"/>
      <c r="M38574" s="24"/>
    </row>
    <row r="38575" spans="1:13" x14ac:dyDescent="0.2">
      <c r="A38575" s="289"/>
      <c r="I38575"/>
      <c r="J38575"/>
      <c r="L38575" s="33"/>
      <c r="M38575" s="24"/>
    </row>
    <row r="38576" spans="1:13" x14ac:dyDescent="0.2">
      <c r="A38576" s="289"/>
      <c r="I38576"/>
      <c r="J38576"/>
      <c r="L38576" s="33"/>
      <c r="M38576" s="24"/>
    </row>
    <row r="38577" spans="1:13" x14ac:dyDescent="0.2">
      <c r="A38577" s="289"/>
      <c r="I38577"/>
      <c r="J38577"/>
      <c r="L38577" s="33"/>
      <c r="M38577" s="24"/>
    </row>
    <row r="38578" spans="1:13" x14ac:dyDescent="0.2">
      <c r="A38578" s="289"/>
      <c r="I38578"/>
      <c r="J38578"/>
      <c r="L38578" s="33"/>
      <c r="M38578" s="24"/>
    </row>
    <row r="38579" spans="1:13" x14ac:dyDescent="0.2">
      <c r="A38579" s="289"/>
      <c r="I38579"/>
      <c r="J38579"/>
      <c r="L38579" s="33"/>
      <c r="M38579" s="24"/>
    </row>
    <row r="38580" spans="1:13" x14ac:dyDescent="0.2">
      <c r="A38580" s="289"/>
      <c r="I38580"/>
      <c r="J38580"/>
      <c r="L38580" s="33"/>
      <c r="M38580" s="24"/>
    </row>
    <row r="38581" spans="1:13" x14ac:dyDescent="0.2">
      <c r="A38581" s="289"/>
      <c r="I38581"/>
      <c r="J38581"/>
      <c r="L38581" s="33"/>
      <c r="M38581" s="24"/>
    </row>
    <row r="38582" spans="1:13" x14ac:dyDescent="0.2">
      <c r="A38582" s="289"/>
      <c r="I38582"/>
      <c r="J38582"/>
      <c r="L38582" s="33"/>
      <c r="M38582" s="24"/>
    </row>
    <row r="38583" spans="1:13" x14ac:dyDescent="0.2">
      <c r="A38583" s="289"/>
      <c r="I38583"/>
      <c r="J38583"/>
      <c r="L38583" s="33"/>
      <c r="M38583" s="24"/>
    </row>
    <row r="38584" spans="1:13" x14ac:dyDescent="0.2">
      <c r="A38584" s="289"/>
      <c r="I38584"/>
      <c r="J38584"/>
      <c r="L38584" s="33"/>
      <c r="M38584" s="24"/>
    </row>
    <row r="38585" spans="1:13" x14ac:dyDescent="0.2">
      <c r="A38585" s="289"/>
      <c r="I38585"/>
      <c r="J38585"/>
      <c r="L38585" s="33"/>
      <c r="M38585" s="24"/>
    </row>
    <row r="38586" spans="1:13" x14ac:dyDescent="0.2">
      <c r="A38586" s="289"/>
      <c r="I38586"/>
      <c r="J38586"/>
      <c r="L38586" s="33"/>
      <c r="M38586" s="24"/>
    </row>
    <row r="38587" spans="1:13" x14ac:dyDescent="0.2">
      <c r="A38587" s="289"/>
      <c r="I38587"/>
      <c r="J38587"/>
      <c r="L38587" s="33"/>
      <c r="M38587" s="24"/>
    </row>
    <row r="38588" spans="1:13" x14ac:dyDescent="0.2">
      <c r="A38588" s="289"/>
      <c r="I38588"/>
      <c r="J38588"/>
      <c r="L38588" s="33"/>
      <c r="M38588" s="24"/>
    </row>
    <row r="38589" spans="1:13" x14ac:dyDescent="0.2">
      <c r="A38589" s="289"/>
      <c r="I38589"/>
      <c r="J38589"/>
      <c r="L38589" s="33"/>
      <c r="M38589" s="24"/>
    </row>
    <row r="38590" spans="1:13" x14ac:dyDescent="0.2">
      <c r="A38590" s="289"/>
      <c r="I38590"/>
      <c r="J38590"/>
      <c r="L38590" s="33"/>
      <c r="M38590" s="24"/>
    </row>
    <row r="38591" spans="1:13" x14ac:dyDescent="0.2">
      <c r="A38591" s="289"/>
      <c r="I38591"/>
      <c r="J38591"/>
      <c r="L38591" s="33"/>
      <c r="M38591" s="24"/>
    </row>
    <row r="38592" spans="1:13" x14ac:dyDescent="0.2">
      <c r="A38592" s="289"/>
      <c r="I38592"/>
      <c r="J38592"/>
      <c r="L38592" s="33"/>
      <c r="M38592" s="24"/>
    </row>
    <row r="38593" spans="1:13" x14ac:dyDescent="0.2">
      <c r="A38593" s="289"/>
      <c r="I38593"/>
      <c r="J38593"/>
      <c r="L38593" s="33"/>
      <c r="M38593" s="24"/>
    </row>
    <row r="38594" spans="1:13" x14ac:dyDescent="0.2">
      <c r="A38594" s="289"/>
      <c r="I38594"/>
      <c r="J38594"/>
      <c r="L38594" s="33"/>
      <c r="M38594" s="24"/>
    </row>
    <row r="38595" spans="1:13" x14ac:dyDescent="0.2">
      <c r="A38595" s="289"/>
      <c r="I38595"/>
      <c r="J38595"/>
      <c r="L38595" s="33"/>
      <c r="M38595" s="24"/>
    </row>
    <row r="38596" spans="1:13" x14ac:dyDescent="0.2">
      <c r="A38596" s="289"/>
      <c r="I38596"/>
      <c r="J38596"/>
      <c r="L38596" s="33"/>
      <c r="M38596" s="24"/>
    </row>
    <row r="38597" spans="1:13" x14ac:dyDescent="0.2">
      <c r="A38597" s="289"/>
      <c r="I38597"/>
      <c r="J38597"/>
      <c r="L38597" s="33"/>
      <c r="M38597" s="24"/>
    </row>
    <row r="38598" spans="1:13" x14ac:dyDescent="0.2">
      <c r="A38598" s="289"/>
      <c r="I38598"/>
      <c r="J38598"/>
      <c r="L38598" s="33"/>
      <c r="M38598" s="24"/>
    </row>
    <row r="38599" spans="1:13" x14ac:dyDescent="0.2">
      <c r="A38599" s="289"/>
      <c r="I38599"/>
      <c r="J38599"/>
      <c r="L38599" s="33"/>
      <c r="M38599" s="24"/>
    </row>
    <row r="38600" spans="1:13" x14ac:dyDescent="0.2">
      <c r="A38600" s="289"/>
      <c r="I38600"/>
      <c r="J38600"/>
      <c r="L38600" s="33"/>
      <c r="M38600" s="24"/>
    </row>
    <row r="38601" spans="1:13" x14ac:dyDescent="0.2">
      <c r="A38601" s="289"/>
      <c r="I38601"/>
      <c r="J38601"/>
      <c r="L38601" s="33"/>
      <c r="M38601" s="24"/>
    </row>
    <row r="38602" spans="1:13" x14ac:dyDescent="0.2">
      <c r="A38602" s="289"/>
      <c r="I38602"/>
      <c r="J38602"/>
      <c r="L38602" s="33"/>
      <c r="M38602" s="24"/>
    </row>
    <row r="38603" spans="1:13" x14ac:dyDescent="0.2">
      <c r="A38603" s="289"/>
      <c r="I38603"/>
      <c r="J38603"/>
      <c r="L38603" s="33"/>
      <c r="M38603" s="24"/>
    </row>
    <row r="38604" spans="1:13" x14ac:dyDescent="0.2">
      <c r="A38604" s="289"/>
      <c r="I38604"/>
      <c r="J38604"/>
      <c r="L38604" s="33"/>
      <c r="M38604" s="24"/>
    </row>
    <row r="38605" spans="1:13" x14ac:dyDescent="0.2">
      <c r="A38605" s="289"/>
      <c r="I38605"/>
      <c r="J38605"/>
      <c r="L38605" s="33"/>
      <c r="M38605" s="24"/>
    </row>
    <row r="38606" spans="1:13" x14ac:dyDescent="0.2">
      <c r="A38606" s="289"/>
      <c r="I38606"/>
      <c r="J38606"/>
      <c r="L38606" s="33"/>
      <c r="M38606" s="24"/>
    </row>
    <row r="38607" spans="1:13" x14ac:dyDescent="0.2">
      <c r="A38607" s="289"/>
      <c r="I38607"/>
      <c r="J38607"/>
      <c r="L38607" s="33"/>
      <c r="M38607" s="24"/>
    </row>
    <row r="38608" spans="1:13" x14ac:dyDescent="0.2">
      <c r="A38608" s="289"/>
      <c r="I38608"/>
      <c r="J38608"/>
      <c r="L38608" s="33"/>
      <c r="M38608" s="24"/>
    </row>
    <row r="38609" spans="1:13" x14ac:dyDescent="0.2">
      <c r="A38609" s="289"/>
      <c r="I38609"/>
      <c r="J38609"/>
      <c r="L38609" s="33"/>
      <c r="M38609" s="24"/>
    </row>
    <row r="38610" spans="1:13" x14ac:dyDescent="0.2">
      <c r="A38610" s="289"/>
      <c r="I38610"/>
      <c r="J38610"/>
      <c r="L38610" s="33"/>
      <c r="M38610" s="24"/>
    </row>
    <row r="38611" spans="1:13" x14ac:dyDescent="0.2">
      <c r="A38611" s="289"/>
      <c r="I38611"/>
      <c r="J38611"/>
      <c r="L38611" s="33"/>
      <c r="M38611" s="24"/>
    </row>
    <row r="38612" spans="1:13" x14ac:dyDescent="0.2">
      <c r="A38612" s="289"/>
      <c r="I38612"/>
      <c r="J38612"/>
      <c r="L38612" s="33"/>
      <c r="M38612" s="24"/>
    </row>
    <row r="38613" spans="1:13" x14ac:dyDescent="0.2">
      <c r="A38613" s="289"/>
      <c r="I38613"/>
      <c r="J38613"/>
      <c r="L38613" s="33"/>
      <c r="M38613" s="24"/>
    </row>
    <row r="38614" spans="1:13" x14ac:dyDescent="0.2">
      <c r="A38614" s="289"/>
      <c r="I38614"/>
      <c r="J38614"/>
      <c r="L38614" s="33"/>
      <c r="M38614" s="24"/>
    </row>
    <row r="38615" spans="1:13" x14ac:dyDescent="0.2">
      <c r="A38615" s="289"/>
      <c r="I38615"/>
      <c r="J38615"/>
      <c r="L38615" s="33"/>
      <c r="M38615" s="24"/>
    </row>
    <row r="38616" spans="1:13" x14ac:dyDescent="0.2">
      <c r="A38616" s="289"/>
      <c r="I38616"/>
      <c r="J38616"/>
      <c r="L38616" s="33"/>
      <c r="M38616" s="24"/>
    </row>
    <row r="38617" spans="1:13" x14ac:dyDescent="0.2">
      <c r="A38617" s="289"/>
      <c r="I38617"/>
      <c r="J38617"/>
      <c r="L38617" s="33"/>
      <c r="M38617" s="24"/>
    </row>
    <row r="38618" spans="1:13" x14ac:dyDescent="0.2">
      <c r="A38618" s="289"/>
      <c r="I38618"/>
      <c r="J38618"/>
      <c r="L38618" s="33"/>
      <c r="M38618" s="24"/>
    </row>
    <row r="38619" spans="1:13" x14ac:dyDescent="0.2">
      <c r="A38619" s="289"/>
      <c r="I38619"/>
      <c r="J38619"/>
      <c r="L38619" s="33"/>
      <c r="M38619" s="24"/>
    </row>
    <row r="38620" spans="1:13" x14ac:dyDescent="0.2">
      <c r="A38620" s="289"/>
      <c r="I38620"/>
      <c r="J38620"/>
      <c r="L38620" s="33"/>
      <c r="M38620" s="24"/>
    </row>
    <row r="38621" spans="1:13" x14ac:dyDescent="0.2">
      <c r="A38621" s="289"/>
      <c r="I38621"/>
      <c r="J38621"/>
      <c r="L38621" s="33"/>
      <c r="M38621" s="24"/>
    </row>
    <row r="38622" spans="1:13" x14ac:dyDescent="0.2">
      <c r="A38622" s="289"/>
      <c r="I38622"/>
      <c r="J38622"/>
      <c r="L38622" s="33"/>
      <c r="M38622" s="24"/>
    </row>
    <row r="38623" spans="1:13" x14ac:dyDescent="0.2">
      <c r="A38623" s="289"/>
      <c r="I38623"/>
      <c r="J38623"/>
      <c r="L38623" s="33"/>
      <c r="M38623" s="24"/>
    </row>
    <row r="38624" spans="1:13" x14ac:dyDescent="0.2">
      <c r="A38624" s="289"/>
      <c r="I38624"/>
      <c r="J38624"/>
      <c r="L38624" s="33"/>
      <c r="M38624" s="24"/>
    </row>
    <row r="38625" spans="1:13" x14ac:dyDescent="0.2">
      <c r="A38625" s="289"/>
      <c r="I38625"/>
      <c r="J38625"/>
      <c r="L38625" s="33"/>
      <c r="M38625" s="24"/>
    </row>
    <row r="38626" spans="1:13" x14ac:dyDescent="0.2">
      <c r="A38626" s="289"/>
      <c r="I38626"/>
      <c r="J38626"/>
      <c r="L38626" s="33"/>
      <c r="M38626" s="24"/>
    </row>
    <row r="38627" spans="1:13" x14ac:dyDescent="0.2">
      <c r="A38627" s="289"/>
      <c r="I38627"/>
      <c r="J38627"/>
      <c r="L38627" s="33"/>
      <c r="M38627" s="24"/>
    </row>
    <row r="38628" spans="1:13" x14ac:dyDescent="0.2">
      <c r="A38628" s="289"/>
      <c r="I38628"/>
      <c r="J38628"/>
      <c r="L38628" s="33"/>
      <c r="M38628" s="24"/>
    </row>
    <row r="38629" spans="1:13" x14ac:dyDescent="0.2">
      <c r="A38629" s="289"/>
      <c r="I38629"/>
      <c r="J38629"/>
      <c r="L38629" s="33"/>
      <c r="M38629" s="24"/>
    </row>
    <row r="38630" spans="1:13" x14ac:dyDescent="0.2">
      <c r="A38630" s="289"/>
      <c r="I38630"/>
      <c r="J38630"/>
      <c r="L38630" s="33"/>
      <c r="M38630" s="24"/>
    </row>
    <row r="38631" spans="1:13" x14ac:dyDescent="0.2">
      <c r="A38631" s="289"/>
      <c r="I38631"/>
      <c r="J38631"/>
      <c r="L38631" s="33"/>
      <c r="M38631" s="24"/>
    </row>
    <row r="38632" spans="1:13" x14ac:dyDescent="0.2">
      <c r="A38632" s="289"/>
      <c r="I38632"/>
      <c r="J38632"/>
      <c r="L38632" s="33"/>
      <c r="M38632" s="24"/>
    </row>
    <row r="38633" spans="1:13" x14ac:dyDescent="0.2">
      <c r="A38633" s="289"/>
      <c r="I38633"/>
      <c r="J38633"/>
      <c r="L38633" s="33"/>
      <c r="M38633" s="24"/>
    </row>
    <row r="38634" spans="1:13" x14ac:dyDescent="0.2">
      <c r="A38634" s="289"/>
      <c r="I38634"/>
      <c r="J38634"/>
      <c r="L38634" s="33"/>
      <c r="M38634" s="24"/>
    </row>
    <row r="38635" spans="1:13" x14ac:dyDescent="0.2">
      <c r="A38635" s="289"/>
      <c r="I38635"/>
      <c r="J38635"/>
      <c r="L38635" s="33"/>
      <c r="M38635" s="24"/>
    </row>
    <row r="38636" spans="1:13" x14ac:dyDescent="0.2">
      <c r="A38636" s="289"/>
      <c r="I38636"/>
      <c r="J38636"/>
      <c r="L38636" s="33"/>
      <c r="M38636" s="24"/>
    </row>
    <row r="38637" spans="1:13" x14ac:dyDescent="0.2">
      <c r="A38637" s="289"/>
      <c r="I38637"/>
      <c r="J38637"/>
      <c r="L38637" s="33"/>
      <c r="M38637" s="24"/>
    </row>
    <row r="38638" spans="1:13" x14ac:dyDescent="0.2">
      <c r="A38638" s="289"/>
      <c r="I38638"/>
      <c r="J38638"/>
      <c r="L38638" s="33"/>
      <c r="M38638" s="24"/>
    </row>
    <row r="38639" spans="1:13" x14ac:dyDescent="0.2">
      <c r="A38639" s="289"/>
      <c r="I38639"/>
      <c r="J38639"/>
      <c r="L38639" s="33"/>
      <c r="M38639" s="24"/>
    </row>
    <row r="38640" spans="1:13" x14ac:dyDescent="0.2">
      <c r="A38640" s="289"/>
      <c r="I38640"/>
      <c r="J38640"/>
      <c r="L38640" s="33"/>
      <c r="M38640" s="24"/>
    </row>
    <row r="38641" spans="1:13" x14ac:dyDescent="0.2">
      <c r="A38641" s="289"/>
      <c r="I38641"/>
      <c r="J38641"/>
      <c r="L38641" s="33"/>
      <c r="M38641" s="24"/>
    </row>
    <row r="38642" spans="1:13" x14ac:dyDescent="0.2">
      <c r="A38642" s="289"/>
      <c r="I38642"/>
      <c r="J38642"/>
      <c r="L38642" s="33"/>
      <c r="M38642" s="24"/>
    </row>
    <row r="38643" spans="1:13" x14ac:dyDescent="0.2">
      <c r="A38643" s="289"/>
      <c r="I38643"/>
      <c r="J38643"/>
      <c r="L38643" s="33"/>
      <c r="M38643" s="24"/>
    </row>
    <row r="38644" spans="1:13" x14ac:dyDescent="0.2">
      <c r="A38644" s="289"/>
      <c r="I38644"/>
      <c r="J38644"/>
      <c r="L38644" s="33"/>
      <c r="M38644" s="24"/>
    </row>
    <row r="38645" spans="1:13" x14ac:dyDescent="0.2">
      <c r="A38645" s="289"/>
      <c r="I38645"/>
      <c r="J38645"/>
      <c r="L38645" s="33"/>
      <c r="M38645" s="24"/>
    </row>
    <row r="38646" spans="1:13" x14ac:dyDescent="0.2">
      <c r="A38646" s="289"/>
      <c r="I38646"/>
      <c r="J38646"/>
      <c r="L38646" s="33"/>
      <c r="M38646" s="24"/>
    </row>
    <row r="38647" spans="1:13" x14ac:dyDescent="0.2">
      <c r="A38647" s="289"/>
      <c r="I38647"/>
      <c r="J38647"/>
      <c r="L38647" s="33"/>
      <c r="M38647" s="24"/>
    </row>
    <row r="38648" spans="1:13" x14ac:dyDescent="0.2">
      <c r="A38648" s="289"/>
      <c r="I38648"/>
      <c r="J38648"/>
      <c r="L38648" s="33"/>
      <c r="M38648" s="24"/>
    </row>
    <row r="38649" spans="1:13" x14ac:dyDescent="0.2">
      <c r="A38649" s="289"/>
      <c r="I38649"/>
      <c r="J38649"/>
      <c r="L38649" s="33"/>
      <c r="M38649" s="24"/>
    </row>
    <row r="38650" spans="1:13" x14ac:dyDescent="0.2">
      <c r="A38650" s="289"/>
      <c r="I38650"/>
      <c r="J38650"/>
      <c r="L38650" s="33"/>
      <c r="M38650" s="24"/>
    </row>
    <row r="38651" spans="1:13" x14ac:dyDescent="0.2">
      <c r="A38651" s="289"/>
      <c r="I38651"/>
      <c r="J38651"/>
      <c r="L38651" s="33"/>
      <c r="M38651" s="24"/>
    </row>
    <row r="38652" spans="1:13" x14ac:dyDescent="0.2">
      <c r="A38652" s="289"/>
      <c r="I38652"/>
      <c r="J38652"/>
      <c r="L38652" s="33"/>
      <c r="M38652" s="24"/>
    </row>
    <row r="38653" spans="1:13" x14ac:dyDescent="0.2">
      <c r="A38653" s="289"/>
      <c r="I38653"/>
      <c r="J38653"/>
      <c r="L38653" s="33"/>
      <c r="M38653" s="24"/>
    </row>
    <row r="38654" spans="1:13" x14ac:dyDescent="0.2">
      <c r="A38654" s="289"/>
      <c r="I38654"/>
      <c r="J38654"/>
      <c r="L38654" s="33"/>
      <c r="M38654" s="24"/>
    </row>
    <row r="38655" spans="1:13" x14ac:dyDescent="0.2">
      <c r="A38655" s="289"/>
      <c r="I38655"/>
      <c r="J38655"/>
      <c r="L38655" s="33"/>
      <c r="M38655" s="24"/>
    </row>
    <row r="38656" spans="1:13" x14ac:dyDescent="0.2">
      <c r="A38656" s="289"/>
      <c r="I38656"/>
      <c r="J38656"/>
      <c r="L38656" s="33"/>
      <c r="M38656" s="24"/>
    </row>
    <row r="38657" spans="1:13" x14ac:dyDescent="0.2">
      <c r="A38657" s="289"/>
      <c r="I38657"/>
      <c r="J38657"/>
      <c r="L38657" s="33"/>
      <c r="M38657" s="24"/>
    </row>
    <row r="38658" spans="1:13" x14ac:dyDescent="0.2">
      <c r="A38658" s="289"/>
      <c r="I38658"/>
      <c r="J38658"/>
      <c r="L38658" s="33"/>
      <c r="M38658" s="24"/>
    </row>
    <row r="38659" spans="1:13" x14ac:dyDescent="0.2">
      <c r="A38659" s="289"/>
      <c r="I38659"/>
      <c r="J38659"/>
      <c r="L38659" s="33"/>
      <c r="M38659" s="24"/>
    </row>
    <row r="38660" spans="1:13" x14ac:dyDescent="0.2">
      <c r="A38660" s="289"/>
      <c r="I38660"/>
      <c r="J38660"/>
      <c r="L38660" s="33"/>
      <c r="M38660" s="24"/>
    </row>
    <row r="38661" spans="1:13" x14ac:dyDescent="0.2">
      <c r="A38661" s="289"/>
      <c r="I38661"/>
      <c r="J38661"/>
      <c r="L38661" s="33"/>
      <c r="M38661" s="24"/>
    </row>
    <row r="38662" spans="1:13" x14ac:dyDescent="0.2">
      <c r="A38662" s="289"/>
      <c r="I38662"/>
      <c r="J38662"/>
      <c r="L38662" s="33"/>
      <c r="M38662" s="24"/>
    </row>
    <row r="38663" spans="1:13" x14ac:dyDescent="0.2">
      <c r="A38663" s="289"/>
      <c r="I38663"/>
      <c r="J38663"/>
      <c r="L38663" s="33"/>
      <c r="M38663" s="24"/>
    </row>
    <row r="38664" spans="1:13" x14ac:dyDescent="0.2">
      <c r="A38664" s="289"/>
      <c r="I38664"/>
      <c r="J38664"/>
      <c r="L38664" s="33"/>
      <c r="M38664" s="24"/>
    </row>
    <row r="38665" spans="1:13" x14ac:dyDescent="0.2">
      <c r="A38665" s="289"/>
      <c r="I38665"/>
      <c r="J38665"/>
      <c r="L38665" s="33"/>
      <c r="M38665" s="24"/>
    </row>
    <row r="38666" spans="1:13" x14ac:dyDescent="0.2">
      <c r="A38666" s="289"/>
      <c r="I38666"/>
      <c r="J38666"/>
      <c r="L38666" s="33"/>
      <c r="M38666" s="24"/>
    </row>
    <row r="38667" spans="1:13" x14ac:dyDescent="0.2">
      <c r="A38667" s="289"/>
      <c r="I38667"/>
      <c r="J38667"/>
      <c r="L38667" s="33"/>
      <c r="M38667" s="24"/>
    </row>
    <row r="38668" spans="1:13" x14ac:dyDescent="0.2">
      <c r="A38668" s="289"/>
      <c r="I38668"/>
      <c r="J38668"/>
      <c r="L38668" s="33"/>
      <c r="M38668" s="24"/>
    </row>
    <row r="38669" spans="1:13" x14ac:dyDescent="0.2">
      <c r="A38669" s="289"/>
      <c r="I38669"/>
      <c r="J38669"/>
      <c r="L38669" s="33"/>
      <c r="M38669" s="24"/>
    </row>
    <row r="38670" spans="1:13" x14ac:dyDescent="0.2">
      <c r="A38670" s="289"/>
      <c r="I38670"/>
      <c r="J38670"/>
      <c r="L38670" s="33"/>
      <c r="M38670" s="24"/>
    </row>
    <row r="38671" spans="1:13" x14ac:dyDescent="0.2">
      <c r="A38671" s="289"/>
      <c r="I38671"/>
      <c r="J38671"/>
      <c r="L38671" s="33"/>
      <c r="M38671" s="24"/>
    </row>
    <row r="38672" spans="1:13" x14ac:dyDescent="0.2">
      <c r="A38672" s="289"/>
      <c r="I38672"/>
      <c r="J38672"/>
      <c r="L38672" s="33"/>
      <c r="M38672" s="24"/>
    </row>
    <row r="38673" spans="1:13" x14ac:dyDescent="0.2">
      <c r="A38673" s="289"/>
      <c r="I38673"/>
      <c r="J38673"/>
      <c r="L38673" s="33"/>
      <c r="M38673" s="24"/>
    </row>
    <row r="38674" spans="1:13" x14ac:dyDescent="0.2">
      <c r="A38674" s="289"/>
      <c r="I38674"/>
      <c r="J38674"/>
      <c r="L38674" s="33"/>
      <c r="M38674" s="24"/>
    </row>
    <row r="38675" spans="1:13" x14ac:dyDescent="0.2">
      <c r="A38675" s="289"/>
      <c r="I38675"/>
      <c r="J38675"/>
      <c r="L38675" s="33"/>
      <c r="M38675" s="24"/>
    </row>
    <row r="38676" spans="1:13" x14ac:dyDescent="0.2">
      <c r="A38676" s="289"/>
      <c r="I38676"/>
      <c r="J38676"/>
      <c r="L38676" s="33"/>
      <c r="M38676" s="24"/>
    </row>
    <row r="38677" spans="1:13" x14ac:dyDescent="0.2">
      <c r="A38677" s="289"/>
      <c r="I38677"/>
      <c r="J38677"/>
      <c r="L38677" s="33"/>
      <c r="M38677" s="24"/>
    </row>
    <row r="38678" spans="1:13" x14ac:dyDescent="0.2">
      <c r="A38678" s="289"/>
      <c r="I38678"/>
      <c r="J38678"/>
      <c r="L38678" s="33"/>
      <c r="M38678" s="24"/>
    </row>
    <row r="38679" spans="1:13" x14ac:dyDescent="0.2">
      <c r="A38679" s="289"/>
      <c r="I38679"/>
      <c r="J38679"/>
      <c r="L38679" s="33"/>
      <c r="M38679" s="24"/>
    </row>
    <row r="38680" spans="1:13" x14ac:dyDescent="0.2">
      <c r="A38680" s="289"/>
      <c r="I38680"/>
      <c r="J38680"/>
      <c r="L38680" s="33"/>
      <c r="M38680" s="24"/>
    </row>
    <row r="38681" spans="1:13" x14ac:dyDescent="0.2">
      <c r="A38681" s="289"/>
      <c r="I38681"/>
      <c r="J38681"/>
      <c r="L38681" s="33"/>
      <c r="M38681" s="24"/>
    </row>
    <row r="38682" spans="1:13" x14ac:dyDescent="0.2">
      <c r="A38682" s="289"/>
      <c r="I38682"/>
      <c r="J38682"/>
      <c r="L38682" s="33"/>
      <c r="M38682" s="24"/>
    </row>
    <row r="38683" spans="1:13" x14ac:dyDescent="0.2">
      <c r="A38683" s="289"/>
      <c r="I38683"/>
      <c r="J38683"/>
      <c r="L38683" s="33"/>
      <c r="M38683" s="24"/>
    </row>
    <row r="38684" spans="1:13" x14ac:dyDescent="0.2">
      <c r="A38684" s="289"/>
      <c r="I38684"/>
      <c r="J38684"/>
      <c r="L38684" s="33"/>
      <c r="M38684" s="24"/>
    </row>
    <row r="38685" spans="1:13" x14ac:dyDescent="0.2">
      <c r="A38685" s="289"/>
      <c r="I38685"/>
      <c r="J38685"/>
      <c r="L38685" s="33"/>
      <c r="M38685" s="24"/>
    </row>
    <row r="38686" spans="1:13" x14ac:dyDescent="0.2">
      <c r="A38686" s="289"/>
      <c r="I38686"/>
      <c r="J38686"/>
      <c r="L38686" s="33"/>
      <c r="M38686" s="24"/>
    </row>
    <row r="38687" spans="1:13" x14ac:dyDescent="0.2">
      <c r="A38687" s="289"/>
      <c r="I38687"/>
      <c r="J38687"/>
      <c r="L38687" s="33"/>
      <c r="M38687" s="24"/>
    </row>
    <row r="38688" spans="1:13" x14ac:dyDescent="0.2">
      <c r="A38688" s="289"/>
      <c r="I38688"/>
      <c r="J38688"/>
      <c r="L38688" s="33"/>
      <c r="M38688" s="24"/>
    </row>
    <row r="38689" spans="1:13" x14ac:dyDescent="0.2">
      <c r="A38689" s="289"/>
      <c r="I38689"/>
      <c r="J38689"/>
      <c r="L38689" s="33"/>
      <c r="M38689" s="24"/>
    </row>
    <row r="38690" spans="1:13" x14ac:dyDescent="0.2">
      <c r="A38690" s="289"/>
      <c r="I38690"/>
      <c r="J38690"/>
      <c r="L38690" s="33"/>
      <c r="M38690" s="24"/>
    </row>
    <row r="38691" spans="1:13" x14ac:dyDescent="0.2">
      <c r="A38691" s="289"/>
      <c r="I38691"/>
      <c r="J38691"/>
      <c r="L38691" s="33"/>
      <c r="M38691" s="24"/>
    </row>
    <row r="38692" spans="1:13" x14ac:dyDescent="0.2">
      <c r="A38692" s="289"/>
      <c r="I38692"/>
      <c r="J38692"/>
      <c r="L38692" s="33"/>
      <c r="M38692" s="24"/>
    </row>
    <row r="38693" spans="1:13" x14ac:dyDescent="0.2">
      <c r="A38693" s="289"/>
      <c r="I38693"/>
      <c r="J38693"/>
      <c r="L38693" s="33"/>
      <c r="M38693" s="24"/>
    </row>
    <row r="38694" spans="1:13" x14ac:dyDescent="0.2">
      <c r="A38694" s="289"/>
      <c r="I38694"/>
      <c r="J38694"/>
      <c r="L38694" s="33"/>
      <c r="M38694" s="24"/>
    </row>
    <row r="38695" spans="1:13" x14ac:dyDescent="0.2">
      <c r="A38695" s="289"/>
      <c r="I38695"/>
      <c r="J38695"/>
      <c r="L38695" s="33"/>
      <c r="M38695" s="24"/>
    </row>
    <row r="38696" spans="1:13" x14ac:dyDescent="0.2">
      <c r="A38696" s="289"/>
      <c r="I38696"/>
      <c r="J38696"/>
      <c r="L38696" s="33"/>
      <c r="M38696" s="24"/>
    </row>
    <row r="38697" spans="1:13" x14ac:dyDescent="0.2">
      <c r="A38697" s="289"/>
      <c r="I38697"/>
      <c r="J38697"/>
      <c r="L38697" s="33"/>
      <c r="M38697" s="24"/>
    </row>
    <row r="38698" spans="1:13" x14ac:dyDescent="0.2">
      <c r="A38698" s="289"/>
      <c r="I38698"/>
      <c r="J38698"/>
      <c r="L38698" s="33"/>
      <c r="M38698" s="24"/>
    </row>
    <row r="38699" spans="1:13" x14ac:dyDescent="0.2">
      <c r="A38699" s="289"/>
      <c r="I38699"/>
      <c r="J38699"/>
      <c r="L38699" s="33"/>
      <c r="M38699" s="24"/>
    </row>
    <row r="38700" spans="1:13" x14ac:dyDescent="0.2">
      <c r="A38700" s="289"/>
      <c r="I38700"/>
      <c r="J38700"/>
      <c r="L38700" s="33"/>
      <c r="M38700" s="24"/>
    </row>
    <row r="38701" spans="1:13" x14ac:dyDescent="0.2">
      <c r="A38701" s="289"/>
      <c r="I38701"/>
      <c r="J38701"/>
      <c r="L38701" s="33"/>
      <c r="M38701" s="24"/>
    </row>
    <row r="38702" spans="1:13" x14ac:dyDescent="0.2">
      <c r="A38702" s="289"/>
      <c r="I38702"/>
      <c r="J38702"/>
      <c r="L38702" s="33"/>
      <c r="M38702" s="24"/>
    </row>
    <row r="38703" spans="1:13" x14ac:dyDescent="0.2">
      <c r="A38703" s="289"/>
      <c r="I38703"/>
      <c r="J38703"/>
      <c r="L38703" s="33"/>
      <c r="M38703" s="24"/>
    </row>
    <row r="38704" spans="1:13" x14ac:dyDescent="0.2">
      <c r="A38704" s="289"/>
      <c r="I38704"/>
      <c r="J38704"/>
      <c r="L38704" s="33"/>
      <c r="M38704" s="24"/>
    </row>
    <row r="38705" spans="1:13" x14ac:dyDescent="0.2">
      <c r="A38705" s="289"/>
      <c r="I38705"/>
      <c r="J38705"/>
      <c r="L38705" s="33"/>
      <c r="M38705" s="24"/>
    </row>
    <row r="38706" spans="1:13" x14ac:dyDescent="0.2">
      <c r="A38706" s="289"/>
      <c r="I38706"/>
      <c r="J38706"/>
      <c r="L38706" s="33"/>
      <c r="M38706" s="24"/>
    </row>
    <row r="38707" spans="1:13" x14ac:dyDescent="0.2">
      <c r="A38707" s="289"/>
      <c r="I38707"/>
      <c r="J38707"/>
      <c r="L38707" s="33"/>
      <c r="M38707" s="24"/>
    </row>
    <row r="38708" spans="1:13" x14ac:dyDescent="0.2">
      <c r="A38708" s="289"/>
      <c r="I38708"/>
      <c r="J38708"/>
      <c r="L38708" s="33"/>
      <c r="M38708" s="24"/>
    </row>
    <row r="38709" spans="1:13" x14ac:dyDescent="0.2">
      <c r="A38709" s="289"/>
      <c r="I38709"/>
      <c r="J38709"/>
      <c r="L38709" s="33"/>
      <c r="M38709" s="24"/>
    </row>
    <row r="38710" spans="1:13" x14ac:dyDescent="0.2">
      <c r="A38710" s="289"/>
      <c r="I38710"/>
      <c r="J38710"/>
      <c r="L38710" s="33"/>
      <c r="M38710" s="24"/>
    </row>
    <row r="38711" spans="1:13" x14ac:dyDescent="0.2">
      <c r="A38711" s="289"/>
      <c r="I38711"/>
      <c r="J38711"/>
      <c r="L38711" s="33"/>
      <c r="M38711" s="24"/>
    </row>
    <row r="38712" spans="1:13" x14ac:dyDescent="0.2">
      <c r="A38712" s="289"/>
      <c r="I38712"/>
      <c r="J38712"/>
      <c r="L38712" s="33"/>
      <c r="M38712" s="24"/>
    </row>
    <row r="38713" spans="1:13" x14ac:dyDescent="0.2">
      <c r="A38713" s="289"/>
      <c r="I38713"/>
      <c r="J38713"/>
      <c r="L38713" s="33"/>
      <c r="M38713" s="24"/>
    </row>
    <row r="38714" spans="1:13" x14ac:dyDescent="0.2">
      <c r="A38714" s="289"/>
      <c r="I38714"/>
      <c r="J38714"/>
      <c r="L38714" s="33"/>
      <c r="M38714" s="24"/>
    </row>
    <row r="38715" spans="1:13" x14ac:dyDescent="0.2">
      <c r="A38715" s="289"/>
      <c r="I38715"/>
      <c r="J38715"/>
      <c r="L38715" s="33"/>
      <c r="M38715" s="24"/>
    </row>
    <row r="38716" spans="1:13" x14ac:dyDescent="0.2">
      <c r="A38716" s="289"/>
      <c r="I38716"/>
      <c r="J38716"/>
      <c r="L38716" s="33"/>
      <c r="M38716" s="24"/>
    </row>
    <row r="38717" spans="1:13" x14ac:dyDescent="0.2">
      <c r="A38717" s="289"/>
      <c r="I38717"/>
      <c r="J38717"/>
      <c r="L38717" s="33"/>
      <c r="M38717" s="24"/>
    </row>
    <row r="38718" spans="1:13" x14ac:dyDescent="0.2">
      <c r="A38718" s="289"/>
      <c r="I38718"/>
      <c r="J38718"/>
      <c r="L38718" s="33"/>
      <c r="M38718" s="24"/>
    </row>
    <row r="38719" spans="1:13" x14ac:dyDescent="0.2">
      <c r="A38719" s="289"/>
      <c r="I38719"/>
      <c r="J38719"/>
      <c r="L38719" s="33"/>
      <c r="M38719" s="24"/>
    </row>
    <row r="38720" spans="1:13" x14ac:dyDescent="0.2">
      <c r="A38720" s="289"/>
      <c r="I38720"/>
      <c r="J38720"/>
      <c r="L38720" s="33"/>
      <c r="M38720" s="24"/>
    </row>
    <row r="38721" spans="1:13" x14ac:dyDescent="0.2">
      <c r="A38721" s="289"/>
      <c r="I38721"/>
      <c r="J38721"/>
      <c r="L38721" s="33"/>
      <c r="M38721" s="24"/>
    </row>
    <row r="38722" spans="1:13" x14ac:dyDescent="0.2">
      <c r="A38722" s="289"/>
      <c r="I38722"/>
      <c r="J38722"/>
      <c r="L38722" s="33"/>
      <c r="M38722" s="24"/>
    </row>
    <row r="38723" spans="1:13" x14ac:dyDescent="0.2">
      <c r="A38723" s="289"/>
      <c r="I38723"/>
      <c r="J38723"/>
      <c r="L38723" s="33"/>
      <c r="M38723" s="24"/>
    </row>
    <row r="38724" spans="1:13" x14ac:dyDescent="0.2">
      <c r="A38724" s="289"/>
      <c r="I38724"/>
      <c r="J38724"/>
      <c r="L38724" s="33"/>
      <c r="M38724" s="24"/>
    </row>
    <row r="38725" spans="1:13" x14ac:dyDescent="0.2">
      <c r="A38725" s="289"/>
      <c r="I38725"/>
      <c r="J38725"/>
      <c r="L38725" s="33"/>
      <c r="M38725" s="24"/>
    </row>
    <row r="38726" spans="1:13" x14ac:dyDescent="0.2">
      <c r="A38726" s="289"/>
      <c r="I38726"/>
      <c r="J38726"/>
      <c r="L38726" s="33"/>
      <c r="M38726" s="24"/>
    </row>
    <row r="38727" spans="1:13" x14ac:dyDescent="0.2">
      <c r="A38727" s="289"/>
      <c r="I38727"/>
      <c r="J38727"/>
      <c r="L38727" s="33"/>
      <c r="M38727" s="24"/>
    </row>
    <row r="38728" spans="1:13" x14ac:dyDescent="0.2">
      <c r="A38728" s="289"/>
      <c r="I38728"/>
      <c r="J38728"/>
      <c r="L38728" s="33"/>
      <c r="M38728" s="24"/>
    </row>
    <row r="38729" spans="1:13" x14ac:dyDescent="0.2">
      <c r="A38729" s="289"/>
      <c r="I38729"/>
      <c r="J38729"/>
      <c r="L38729" s="33"/>
      <c r="M38729" s="24"/>
    </row>
    <row r="38730" spans="1:13" x14ac:dyDescent="0.2">
      <c r="A38730" s="289"/>
      <c r="I38730"/>
      <c r="J38730"/>
      <c r="L38730" s="33"/>
      <c r="M38730" s="24"/>
    </row>
    <row r="38731" spans="1:13" x14ac:dyDescent="0.2">
      <c r="A38731" s="289"/>
      <c r="I38731"/>
      <c r="J38731"/>
      <c r="L38731" s="33"/>
      <c r="M38731" s="24"/>
    </row>
    <row r="38732" spans="1:13" x14ac:dyDescent="0.2">
      <c r="A38732" s="289"/>
      <c r="I38732"/>
      <c r="J38732"/>
      <c r="L38732" s="33"/>
      <c r="M38732" s="24"/>
    </row>
    <row r="38733" spans="1:13" x14ac:dyDescent="0.2">
      <c r="A38733" s="289"/>
      <c r="I38733"/>
      <c r="J38733"/>
      <c r="L38733" s="33"/>
      <c r="M38733" s="24"/>
    </row>
    <row r="38734" spans="1:13" x14ac:dyDescent="0.2">
      <c r="A38734" s="289"/>
      <c r="I38734"/>
      <c r="J38734"/>
      <c r="L38734" s="33"/>
      <c r="M38734" s="24"/>
    </row>
    <row r="38735" spans="1:13" x14ac:dyDescent="0.2">
      <c r="A38735" s="289"/>
      <c r="I38735"/>
      <c r="J38735"/>
      <c r="L38735" s="33"/>
      <c r="M38735" s="24"/>
    </row>
    <row r="38736" spans="1:13" x14ac:dyDescent="0.2">
      <c r="A38736" s="289"/>
      <c r="I38736"/>
      <c r="J38736"/>
      <c r="L38736" s="33"/>
      <c r="M38736" s="24"/>
    </row>
    <row r="38737" spans="1:13" x14ac:dyDescent="0.2">
      <c r="A38737" s="289"/>
      <c r="I38737"/>
      <c r="J38737"/>
      <c r="L38737" s="33"/>
      <c r="M38737" s="24"/>
    </row>
    <row r="38738" spans="1:13" x14ac:dyDescent="0.2">
      <c r="A38738" s="289"/>
      <c r="I38738"/>
      <c r="J38738"/>
      <c r="L38738" s="33"/>
      <c r="M38738" s="24"/>
    </row>
    <row r="38739" spans="1:13" x14ac:dyDescent="0.2">
      <c r="A38739" s="289"/>
      <c r="I38739"/>
      <c r="J38739"/>
      <c r="L38739" s="33"/>
      <c r="M38739" s="24"/>
    </row>
    <row r="38740" spans="1:13" x14ac:dyDescent="0.2">
      <c r="A38740" s="289"/>
      <c r="I38740"/>
      <c r="J38740"/>
      <c r="L38740" s="33"/>
      <c r="M38740" s="24"/>
    </row>
    <row r="38741" spans="1:13" x14ac:dyDescent="0.2">
      <c r="A38741" s="289"/>
      <c r="I38741"/>
      <c r="J38741"/>
      <c r="L38741" s="33"/>
      <c r="M38741" s="24"/>
    </row>
    <row r="38742" spans="1:13" x14ac:dyDescent="0.2">
      <c r="A38742" s="289"/>
      <c r="I38742"/>
      <c r="J38742"/>
      <c r="L38742" s="33"/>
      <c r="M38742" s="24"/>
    </row>
    <row r="38743" spans="1:13" x14ac:dyDescent="0.2">
      <c r="A38743" s="289"/>
      <c r="I38743"/>
      <c r="J38743"/>
      <c r="L38743" s="33"/>
      <c r="M38743" s="24"/>
    </row>
    <row r="38744" spans="1:13" x14ac:dyDescent="0.2">
      <c r="A38744" s="289"/>
      <c r="I38744"/>
      <c r="J38744"/>
      <c r="L38744" s="33"/>
      <c r="M38744" s="24"/>
    </row>
    <row r="38745" spans="1:13" x14ac:dyDescent="0.2">
      <c r="A38745" s="289"/>
      <c r="I38745"/>
      <c r="J38745"/>
      <c r="L38745" s="33"/>
      <c r="M38745" s="24"/>
    </row>
    <row r="38746" spans="1:13" x14ac:dyDescent="0.2">
      <c r="A38746" s="289"/>
      <c r="I38746"/>
      <c r="J38746"/>
      <c r="L38746" s="33"/>
      <c r="M38746" s="24"/>
    </row>
    <row r="38747" spans="1:13" x14ac:dyDescent="0.2">
      <c r="A38747" s="289"/>
      <c r="I38747"/>
      <c r="J38747"/>
      <c r="L38747" s="33"/>
      <c r="M38747" s="24"/>
    </row>
    <row r="38748" spans="1:13" x14ac:dyDescent="0.2">
      <c r="A38748" s="289"/>
      <c r="I38748"/>
      <c r="J38748"/>
      <c r="L38748" s="33"/>
      <c r="M38748" s="24"/>
    </row>
    <row r="38749" spans="1:13" x14ac:dyDescent="0.2">
      <c r="A38749" s="289"/>
      <c r="I38749"/>
      <c r="J38749"/>
      <c r="L38749" s="33"/>
      <c r="M38749" s="24"/>
    </row>
    <row r="38750" spans="1:13" x14ac:dyDescent="0.2">
      <c r="A38750" s="289"/>
      <c r="I38750"/>
      <c r="J38750"/>
      <c r="L38750" s="33"/>
      <c r="M38750" s="24"/>
    </row>
    <row r="38751" spans="1:13" x14ac:dyDescent="0.2">
      <c r="A38751" s="289"/>
      <c r="I38751"/>
      <c r="J38751"/>
      <c r="L38751" s="33"/>
      <c r="M38751" s="24"/>
    </row>
    <row r="38752" spans="1:13" x14ac:dyDescent="0.2">
      <c r="A38752" s="289"/>
      <c r="I38752"/>
      <c r="J38752"/>
      <c r="L38752" s="33"/>
      <c r="M38752" s="24"/>
    </row>
    <row r="38753" spans="1:13" x14ac:dyDescent="0.2">
      <c r="A38753" s="289"/>
      <c r="I38753"/>
      <c r="J38753"/>
      <c r="L38753" s="33"/>
      <c r="M38753" s="24"/>
    </row>
    <row r="38754" spans="1:13" x14ac:dyDescent="0.2">
      <c r="A38754" s="289"/>
      <c r="I38754"/>
      <c r="J38754"/>
      <c r="L38754" s="33"/>
      <c r="M38754" s="24"/>
    </row>
    <row r="38755" spans="1:13" x14ac:dyDescent="0.2">
      <c r="A38755" s="289"/>
      <c r="I38755"/>
      <c r="J38755"/>
      <c r="L38755" s="33"/>
      <c r="M38755" s="24"/>
    </row>
    <row r="38756" spans="1:13" x14ac:dyDescent="0.2">
      <c r="A38756" s="289"/>
      <c r="I38756"/>
      <c r="J38756"/>
      <c r="L38756" s="33"/>
      <c r="M38756" s="24"/>
    </row>
    <row r="38757" spans="1:13" x14ac:dyDescent="0.2">
      <c r="A38757" s="289"/>
      <c r="I38757"/>
      <c r="J38757"/>
      <c r="L38757" s="33"/>
      <c r="M38757" s="24"/>
    </row>
    <row r="38758" spans="1:13" x14ac:dyDescent="0.2">
      <c r="A38758" s="289"/>
      <c r="I38758"/>
      <c r="J38758"/>
      <c r="L38758" s="33"/>
      <c r="M38758" s="24"/>
    </row>
    <row r="38759" spans="1:13" x14ac:dyDescent="0.2">
      <c r="A38759" s="289"/>
      <c r="I38759"/>
      <c r="J38759"/>
      <c r="L38759" s="33"/>
      <c r="M38759" s="24"/>
    </row>
    <row r="38760" spans="1:13" x14ac:dyDescent="0.2">
      <c r="A38760" s="289"/>
      <c r="I38760"/>
      <c r="J38760"/>
      <c r="L38760" s="33"/>
      <c r="M38760" s="24"/>
    </row>
    <row r="38761" spans="1:13" x14ac:dyDescent="0.2">
      <c r="A38761" s="289"/>
      <c r="I38761"/>
      <c r="J38761"/>
      <c r="L38761" s="33"/>
      <c r="M38761" s="24"/>
    </row>
    <row r="38762" spans="1:13" x14ac:dyDescent="0.2">
      <c r="A38762" s="289"/>
      <c r="I38762"/>
      <c r="J38762"/>
      <c r="L38762" s="33"/>
      <c r="M38762" s="24"/>
    </row>
    <row r="38763" spans="1:13" x14ac:dyDescent="0.2">
      <c r="A38763" s="289"/>
      <c r="I38763"/>
      <c r="J38763"/>
      <c r="L38763" s="33"/>
      <c r="M38763" s="24"/>
    </row>
    <row r="38764" spans="1:13" x14ac:dyDescent="0.2">
      <c r="A38764" s="289"/>
      <c r="I38764"/>
      <c r="J38764"/>
      <c r="L38764" s="33"/>
      <c r="M38764" s="24"/>
    </row>
    <row r="38765" spans="1:13" x14ac:dyDescent="0.2">
      <c r="A38765" s="289"/>
      <c r="I38765"/>
      <c r="J38765"/>
      <c r="L38765" s="33"/>
      <c r="M38765" s="24"/>
    </row>
    <row r="38766" spans="1:13" x14ac:dyDescent="0.2">
      <c r="A38766" s="289"/>
      <c r="I38766"/>
      <c r="J38766"/>
      <c r="L38766" s="33"/>
      <c r="M38766" s="24"/>
    </row>
    <row r="38767" spans="1:13" x14ac:dyDescent="0.2">
      <c r="A38767" s="289"/>
      <c r="I38767"/>
      <c r="J38767"/>
      <c r="L38767" s="33"/>
      <c r="M38767" s="24"/>
    </row>
    <row r="38768" spans="1:13" x14ac:dyDescent="0.2">
      <c r="A38768" s="289"/>
      <c r="I38768"/>
      <c r="J38768"/>
      <c r="L38768" s="33"/>
      <c r="M38768" s="24"/>
    </row>
    <row r="38769" spans="1:13" x14ac:dyDescent="0.2">
      <c r="A38769" s="289"/>
      <c r="I38769"/>
      <c r="J38769"/>
      <c r="L38769" s="33"/>
      <c r="M38769" s="24"/>
    </row>
    <row r="38770" spans="1:13" x14ac:dyDescent="0.2">
      <c r="A38770" s="289"/>
      <c r="I38770"/>
      <c r="J38770"/>
      <c r="L38770" s="33"/>
      <c r="M38770" s="24"/>
    </row>
    <row r="38771" spans="1:13" x14ac:dyDescent="0.2">
      <c r="A38771" s="289"/>
      <c r="I38771"/>
      <c r="J38771"/>
      <c r="L38771" s="33"/>
      <c r="M38771" s="24"/>
    </row>
    <row r="38772" spans="1:13" x14ac:dyDescent="0.2">
      <c r="A38772" s="289"/>
      <c r="I38772"/>
      <c r="J38772"/>
      <c r="L38772" s="33"/>
      <c r="M38772" s="24"/>
    </row>
    <row r="38773" spans="1:13" x14ac:dyDescent="0.2">
      <c r="A38773" s="289"/>
      <c r="I38773"/>
      <c r="J38773"/>
      <c r="L38773" s="33"/>
      <c r="M38773" s="24"/>
    </row>
    <row r="38774" spans="1:13" x14ac:dyDescent="0.2">
      <c r="A38774" s="289"/>
      <c r="I38774"/>
      <c r="J38774"/>
      <c r="L38774" s="33"/>
      <c r="M38774" s="24"/>
    </row>
    <row r="38775" spans="1:13" x14ac:dyDescent="0.2">
      <c r="A38775" s="289"/>
      <c r="I38775"/>
      <c r="J38775"/>
      <c r="L38775" s="33"/>
      <c r="M38775" s="24"/>
    </row>
    <row r="38776" spans="1:13" x14ac:dyDescent="0.2">
      <c r="A38776" s="289"/>
      <c r="I38776"/>
      <c r="J38776"/>
      <c r="L38776" s="33"/>
      <c r="M38776" s="24"/>
    </row>
    <row r="38777" spans="1:13" x14ac:dyDescent="0.2">
      <c r="A38777" s="289"/>
      <c r="I38777"/>
      <c r="J38777"/>
      <c r="L38777" s="33"/>
      <c r="M38777" s="24"/>
    </row>
    <row r="38778" spans="1:13" x14ac:dyDescent="0.2">
      <c r="A38778" s="289"/>
      <c r="I38778"/>
      <c r="J38778"/>
      <c r="L38778" s="33"/>
      <c r="M38778" s="24"/>
    </row>
    <row r="38779" spans="1:13" x14ac:dyDescent="0.2">
      <c r="A38779" s="289"/>
      <c r="I38779"/>
      <c r="J38779"/>
      <c r="L38779" s="33"/>
      <c r="M38779" s="24"/>
    </row>
    <row r="38780" spans="1:13" x14ac:dyDescent="0.2">
      <c r="A38780" s="289"/>
      <c r="I38780"/>
      <c r="J38780"/>
      <c r="L38780" s="33"/>
      <c r="M38780" s="24"/>
    </row>
    <row r="38781" spans="1:13" x14ac:dyDescent="0.2">
      <c r="A38781" s="289"/>
      <c r="I38781"/>
      <c r="J38781"/>
      <c r="L38781" s="33"/>
      <c r="M38781" s="24"/>
    </row>
    <row r="38782" spans="1:13" x14ac:dyDescent="0.2">
      <c r="A38782" s="289"/>
      <c r="I38782"/>
      <c r="J38782"/>
      <c r="L38782" s="33"/>
      <c r="M38782" s="24"/>
    </row>
    <row r="38783" spans="1:13" x14ac:dyDescent="0.2">
      <c r="A38783" s="289"/>
      <c r="I38783"/>
      <c r="J38783"/>
      <c r="L38783" s="33"/>
      <c r="M38783" s="24"/>
    </row>
    <row r="38784" spans="1:13" x14ac:dyDescent="0.2">
      <c r="A38784" s="289"/>
      <c r="I38784"/>
      <c r="J38784"/>
      <c r="L38784" s="33"/>
      <c r="M38784" s="24"/>
    </row>
    <row r="38785" spans="1:13" x14ac:dyDescent="0.2">
      <c r="A38785" s="289"/>
      <c r="I38785"/>
      <c r="J38785"/>
      <c r="L38785" s="33"/>
      <c r="M38785" s="24"/>
    </row>
    <row r="38786" spans="1:13" x14ac:dyDescent="0.2">
      <c r="A38786" s="289"/>
      <c r="I38786"/>
      <c r="J38786"/>
      <c r="L38786" s="33"/>
      <c r="M38786" s="24"/>
    </row>
    <row r="38787" spans="1:13" x14ac:dyDescent="0.2">
      <c r="A38787" s="289"/>
      <c r="I38787"/>
      <c r="J38787"/>
      <c r="L38787" s="33"/>
      <c r="M38787" s="24"/>
    </row>
    <row r="38788" spans="1:13" x14ac:dyDescent="0.2">
      <c r="A38788" s="289"/>
      <c r="I38788"/>
      <c r="J38788"/>
      <c r="L38788" s="33"/>
      <c r="M38788" s="24"/>
    </row>
    <row r="38789" spans="1:13" x14ac:dyDescent="0.2">
      <c r="A38789" s="289"/>
      <c r="I38789"/>
      <c r="J38789"/>
      <c r="L38789" s="33"/>
      <c r="M38789" s="24"/>
    </row>
    <row r="38790" spans="1:13" x14ac:dyDescent="0.2">
      <c r="A38790" s="289"/>
      <c r="I38790"/>
      <c r="J38790"/>
      <c r="L38790" s="33"/>
      <c r="M38790" s="24"/>
    </row>
    <row r="38791" spans="1:13" x14ac:dyDescent="0.2">
      <c r="A38791" s="289"/>
      <c r="I38791"/>
      <c r="J38791"/>
      <c r="L38791" s="33"/>
      <c r="M38791" s="24"/>
    </row>
    <row r="38792" spans="1:13" x14ac:dyDescent="0.2">
      <c r="A38792" s="289"/>
      <c r="I38792"/>
      <c r="J38792"/>
      <c r="L38792" s="33"/>
      <c r="M38792" s="24"/>
    </row>
    <row r="38793" spans="1:13" x14ac:dyDescent="0.2">
      <c r="A38793" s="289"/>
      <c r="I38793"/>
      <c r="J38793"/>
      <c r="L38793" s="33"/>
      <c r="M38793" s="24"/>
    </row>
    <row r="38794" spans="1:13" x14ac:dyDescent="0.2">
      <c r="A38794" s="289"/>
      <c r="I38794"/>
      <c r="J38794"/>
      <c r="L38794" s="33"/>
      <c r="M38794" s="24"/>
    </row>
    <row r="38795" spans="1:13" x14ac:dyDescent="0.2">
      <c r="A38795" s="289"/>
      <c r="I38795"/>
      <c r="J38795"/>
      <c r="L38795" s="33"/>
      <c r="M38795" s="24"/>
    </row>
    <row r="38796" spans="1:13" x14ac:dyDescent="0.2">
      <c r="A38796" s="289"/>
      <c r="I38796"/>
      <c r="J38796"/>
      <c r="L38796" s="33"/>
      <c r="M38796" s="24"/>
    </row>
    <row r="38797" spans="1:13" x14ac:dyDescent="0.2">
      <c r="A38797" s="289"/>
      <c r="I38797"/>
      <c r="J38797"/>
      <c r="L38797" s="33"/>
      <c r="M38797" s="24"/>
    </row>
    <row r="38798" spans="1:13" x14ac:dyDescent="0.2">
      <c r="A38798" s="289"/>
      <c r="I38798"/>
      <c r="J38798"/>
      <c r="L38798" s="33"/>
      <c r="M38798" s="24"/>
    </row>
    <row r="38799" spans="1:13" x14ac:dyDescent="0.2">
      <c r="A38799" s="289"/>
      <c r="I38799"/>
      <c r="J38799"/>
      <c r="L38799" s="33"/>
      <c r="M38799" s="24"/>
    </row>
    <row r="38800" spans="1:13" x14ac:dyDescent="0.2">
      <c r="A38800" s="289"/>
      <c r="I38800"/>
      <c r="J38800"/>
      <c r="L38800" s="33"/>
      <c r="M38800" s="24"/>
    </row>
    <row r="38801" spans="1:13" x14ac:dyDescent="0.2">
      <c r="A38801" s="289"/>
      <c r="I38801"/>
      <c r="J38801"/>
      <c r="L38801" s="33"/>
      <c r="M38801" s="24"/>
    </row>
    <row r="38802" spans="1:13" x14ac:dyDescent="0.2">
      <c r="A38802" s="289"/>
      <c r="I38802"/>
      <c r="J38802"/>
      <c r="L38802" s="33"/>
      <c r="M38802" s="24"/>
    </row>
    <row r="38803" spans="1:13" x14ac:dyDescent="0.2">
      <c r="A38803" s="289"/>
      <c r="I38803"/>
      <c r="J38803"/>
      <c r="L38803" s="33"/>
      <c r="M38803" s="24"/>
    </row>
    <row r="38804" spans="1:13" x14ac:dyDescent="0.2">
      <c r="A38804" s="289"/>
      <c r="I38804"/>
      <c r="J38804"/>
      <c r="L38804" s="33"/>
      <c r="M38804" s="24"/>
    </row>
    <row r="38805" spans="1:13" x14ac:dyDescent="0.2">
      <c r="A38805" s="289"/>
      <c r="I38805"/>
      <c r="J38805"/>
      <c r="L38805" s="33"/>
      <c r="M38805" s="24"/>
    </row>
    <row r="38806" spans="1:13" x14ac:dyDescent="0.2">
      <c r="A38806" s="289"/>
      <c r="I38806"/>
      <c r="J38806"/>
      <c r="L38806" s="33"/>
      <c r="M38806" s="24"/>
    </row>
    <row r="38807" spans="1:13" x14ac:dyDescent="0.2">
      <c r="A38807" s="289"/>
      <c r="I38807"/>
      <c r="J38807"/>
      <c r="L38807" s="33"/>
      <c r="M38807" s="24"/>
    </row>
    <row r="38808" spans="1:13" x14ac:dyDescent="0.2">
      <c r="A38808" s="289"/>
      <c r="I38808"/>
      <c r="J38808"/>
      <c r="L38808" s="33"/>
      <c r="M38808" s="24"/>
    </row>
    <row r="38809" spans="1:13" x14ac:dyDescent="0.2">
      <c r="A38809" s="289"/>
      <c r="I38809"/>
      <c r="J38809"/>
      <c r="L38809" s="33"/>
      <c r="M38809" s="24"/>
    </row>
    <row r="38810" spans="1:13" x14ac:dyDescent="0.2">
      <c r="A38810" s="289"/>
      <c r="I38810"/>
      <c r="J38810"/>
      <c r="L38810" s="33"/>
      <c r="M38810" s="24"/>
    </row>
    <row r="38811" spans="1:13" x14ac:dyDescent="0.2">
      <c r="A38811" s="289"/>
      <c r="I38811"/>
      <c r="J38811"/>
      <c r="L38811" s="33"/>
      <c r="M38811" s="24"/>
    </row>
    <row r="38812" spans="1:13" x14ac:dyDescent="0.2">
      <c r="A38812" s="289"/>
      <c r="I38812"/>
      <c r="J38812"/>
      <c r="L38812" s="33"/>
      <c r="M38812" s="24"/>
    </row>
    <row r="38813" spans="1:13" x14ac:dyDescent="0.2">
      <c r="A38813" s="289"/>
      <c r="I38813"/>
      <c r="J38813"/>
      <c r="L38813" s="33"/>
      <c r="M38813" s="24"/>
    </row>
    <row r="38814" spans="1:13" x14ac:dyDescent="0.2">
      <c r="A38814" s="289"/>
      <c r="I38814"/>
      <c r="J38814"/>
      <c r="L38814" s="33"/>
      <c r="M38814" s="24"/>
    </row>
    <row r="38815" spans="1:13" x14ac:dyDescent="0.2">
      <c r="A38815" s="289"/>
      <c r="I38815"/>
      <c r="J38815"/>
      <c r="L38815" s="33"/>
      <c r="M38815" s="24"/>
    </row>
    <row r="38816" spans="1:13" x14ac:dyDescent="0.2">
      <c r="A38816" s="289"/>
      <c r="I38816"/>
      <c r="J38816"/>
      <c r="L38816" s="33"/>
      <c r="M38816" s="24"/>
    </row>
    <row r="38817" spans="1:13" x14ac:dyDescent="0.2">
      <c r="A38817" s="289"/>
      <c r="I38817"/>
      <c r="J38817"/>
      <c r="L38817" s="33"/>
      <c r="M38817" s="24"/>
    </row>
    <row r="38818" spans="1:13" x14ac:dyDescent="0.2">
      <c r="A38818" s="289"/>
      <c r="I38818"/>
      <c r="J38818"/>
      <c r="L38818" s="33"/>
      <c r="M38818" s="24"/>
    </row>
    <row r="38819" spans="1:13" x14ac:dyDescent="0.2">
      <c r="A38819" s="289"/>
      <c r="I38819"/>
      <c r="J38819"/>
      <c r="L38819" s="33"/>
      <c r="M38819" s="24"/>
    </row>
    <row r="38820" spans="1:13" x14ac:dyDescent="0.2">
      <c r="A38820" s="289"/>
      <c r="I38820"/>
      <c r="J38820"/>
      <c r="L38820" s="33"/>
      <c r="M38820" s="24"/>
    </row>
    <row r="38821" spans="1:13" x14ac:dyDescent="0.2">
      <c r="A38821" s="289"/>
      <c r="I38821"/>
      <c r="J38821"/>
      <c r="L38821" s="33"/>
      <c r="M38821" s="24"/>
    </row>
    <row r="38822" spans="1:13" x14ac:dyDescent="0.2">
      <c r="A38822" s="289"/>
      <c r="I38822"/>
      <c r="J38822"/>
      <c r="L38822" s="33"/>
      <c r="M38822" s="24"/>
    </row>
    <row r="38823" spans="1:13" x14ac:dyDescent="0.2">
      <c r="A38823" s="289"/>
      <c r="I38823"/>
      <c r="J38823"/>
      <c r="L38823" s="33"/>
      <c r="M38823" s="24"/>
    </row>
    <row r="38824" spans="1:13" x14ac:dyDescent="0.2">
      <c r="A38824" s="289"/>
      <c r="I38824"/>
      <c r="J38824"/>
      <c r="L38824" s="33"/>
      <c r="M38824" s="24"/>
    </row>
    <row r="38825" spans="1:13" x14ac:dyDescent="0.2">
      <c r="A38825" s="289"/>
      <c r="I38825"/>
      <c r="J38825"/>
      <c r="L38825" s="33"/>
      <c r="M38825" s="24"/>
    </row>
    <row r="38826" spans="1:13" x14ac:dyDescent="0.2">
      <c r="A38826" s="289"/>
      <c r="I38826"/>
      <c r="J38826"/>
      <c r="L38826" s="33"/>
      <c r="M38826" s="24"/>
    </row>
    <row r="38827" spans="1:13" x14ac:dyDescent="0.2">
      <c r="A38827" s="289"/>
      <c r="I38827"/>
      <c r="J38827"/>
      <c r="L38827" s="33"/>
      <c r="M38827" s="24"/>
    </row>
    <row r="38828" spans="1:13" x14ac:dyDescent="0.2">
      <c r="A38828" s="289"/>
      <c r="I38828"/>
      <c r="J38828"/>
      <c r="L38828" s="33"/>
      <c r="M38828" s="24"/>
    </row>
    <row r="38829" spans="1:13" x14ac:dyDescent="0.2">
      <c r="A38829" s="289"/>
      <c r="I38829"/>
      <c r="J38829"/>
      <c r="L38829" s="33"/>
      <c r="M38829" s="24"/>
    </row>
    <row r="38830" spans="1:13" x14ac:dyDescent="0.2">
      <c r="A38830" s="289"/>
      <c r="I38830"/>
      <c r="J38830"/>
      <c r="L38830" s="33"/>
      <c r="M38830" s="24"/>
    </row>
    <row r="38831" spans="1:13" x14ac:dyDescent="0.2">
      <c r="A38831" s="289"/>
      <c r="I38831"/>
      <c r="J38831"/>
      <c r="L38831" s="33"/>
      <c r="M38831" s="24"/>
    </row>
    <row r="38832" spans="1:13" x14ac:dyDescent="0.2">
      <c r="A38832" s="289"/>
      <c r="I38832"/>
      <c r="J38832"/>
      <c r="L38832" s="33"/>
      <c r="M38832" s="24"/>
    </row>
    <row r="38833" spans="1:13" x14ac:dyDescent="0.2">
      <c r="A38833" s="289"/>
      <c r="I38833"/>
      <c r="J38833"/>
      <c r="L38833" s="33"/>
      <c r="M38833" s="24"/>
    </row>
    <row r="38834" spans="1:13" x14ac:dyDescent="0.2">
      <c r="A38834" s="289"/>
      <c r="I38834"/>
      <c r="J38834"/>
      <c r="L38834" s="33"/>
      <c r="M38834" s="24"/>
    </row>
    <row r="38835" spans="1:13" x14ac:dyDescent="0.2">
      <c r="A38835" s="289"/>
      <c r="I38835"/>
      <c r="J38835"/>
      <c r="L38835" s="33"/>
      <c r="M38835" s="24"/>
    </row>
    <row r="38836" spans="1:13" x14ac:dyDescent="0.2">
      <c r="A38836" s="289"/>
      <c r="I38836"/>
      <c r="J38836"/>
      <c r="L38836" s="33"/>
      <c r="M38836" s="24"/>
    </row>
    <row r="38837" spans="1:13" x14ac:dyDescent="0.2">
      <c r="A38837" s="289"/>
      <c r="I38837"/>
      <c r="J38837"/>
      <c r="L38837" s="33"/>
      <c r="M38837" s="24"/>
    </row>
    <row r="38838" spans="1:13" x14ac:dyDescent="0.2">
      <c r="A38838" s="289"/>
      <c r="I38838"/>
      <c r="J38838"/>
      <c r="L38838" s="33"/>
      <c r="M38838" s="24"/>
    </row>
    <row r="38839" spans="1:13" x14ac:dyDescent="0.2">
      <c r="A38839" s="289"/>
      <c r="I38839"/>
      <c r="J38839"/>
      <c r="L38839" s="33"/>
      <c r="M38839" s="24"/>
    </row>
    <row r="38840" spans="1:13" x14ac:dyDescent="0.2">
      <c r="A38840" s="289"/>
      <c r="I38840"/>
      <c r="J38840"/>
      <c r="L38840" s="33"/>
      <c r="M38840" s="24"/>
    </row>
    <row r="38841" spans="1:13" x14ac:dyDescent="0.2">
      <c r="A38841" s="289"/>
      <c r="I38841"/>
      <c r="J38841"/>
      <c r="L38841" s="33"/>
      <c r="M38841" s="24"/>
    </row>
    <row r="38842" spans="1:13" x14ac:dyDescent="0.2">
      <c r="A38842" s="289"/>
      <c r="I38842"/>
      <c r="J38842"/>
      <c r="L38842" s="33"/>
      <c r="M38842" s="24"/>
    </row>
    <row r="38843" spans="1:13" x14ac:dyDescent="0.2">
      <c r="A38843" s="289"/>
      <c r="I38843"/>
      <c r="J38843"/>
      <c r="L38843" s="33"/>
      <c r="M38843" s="24"/>
    </row>
    <row r="38844" spans="1:13" x14ac:dyDescent="0.2">
      <c r="A38844" s="289"/>
      <c r="I38844"/>
      <c r="J38844"/>
      <c r="L38844" s="33"/>
      <c r="M38844" s="24"/>
    </row>
    <row r="38845" spans="1:13" x14ac:dyDescent="0.2">
      <c r="A38845" s="289"/>
      <c r="I38845"/>
      <c r="J38845"/>
      <c r="L38845" s="33"/>
      <c r="M38845" s="24"/>
    </row>
    <row r="38846" spans="1:13" x14ac:dyDescent="0.2">
      <c r="A38846" s="289"/>
      <c r="I38846"/>
      <c r="J38846"/>
      <c r="L38846" s="33"/>
      <c r="M38846" s="24"/>
    </row>
    <row r="38847" spans="1:13" x14ac:dyDescent="0.2">
      <c r="A38847" s="289"/>
      <c r="I38847"/>
      <c r="J38847"/>
      <c r="L38847" s="33"/>
      <c r="M38847" s="24"/>
    </row>
    <row r="38848" spans="1:13" x14ac:dyDescent="0.2">
      <c r="A38848" s="289"/>
      <c r="I38848"/>
      <c r="J38848"/>
      <c r="L38848" s="33"/>
      <c r="M38848" s="24"/>
    </row>
    <row r="38849" spans="1:13" x14ac:dyDescent="0.2">
      <c r="A38849" s="289"/>
      <c r="I38849"/>
      <c r="J38849"/>
      <c r="L38849" s="33"/>
      <c r="M38849" s="24"/>
    </row>
    <row r="38850" spans="1:13" x14ac:dyDescent="0.2">
      <c r="A38850" s="289"/>
      <c r="I38850"/>
      <c r="J38850"/>
      <c r="L38850" s="33"/>
      <c r="M38850" s="24"/>
    </row>
    <row r="38851" spans="1:13" x14ac:dyDescent="0.2">
      <c r="A38851" s="289"/>
      <c r="I38851"/>
      <c r="J38851"/>
      <c r="L38851" s="33"/>
      <c r="M38851" s="24"/>
    </row>
    <row r="38852" spans="1:13" x14ac:dyDescent="0.2">
      <c r="A38852" s="289"/>
      <c r="I38852"/>
      <c r="J38852"/>
      <c r="L38852" s="33"/>
      <c r="M38852" s="24"/>
    </row>
    <row r="38853" spans="1:13" x14ac:dyDescent="0.2">
      <c r="A38853" s="289"/>
      <c r="I38853"/>
      <c r="J38853"/>
      <c r="L38853" s="33"/>
      <c r="M38853" s="24"/>
    </row>
    <row r="38854" spans="1:13" x14ac:dyDescent="0.2">
      <c r="A38854" s="289"/>
      <c r="I38854"/>
      <c r="J38854"/>
      <c r="L38854" s="33"/>
      <c r="M38854" s="24"/>
    </row>
    <row r="38855" spans="1:13" x14ac:dyDescent="0.2">
      <c r="A38855" s="289"/>
      <c r="I38855"/>
      <c r="J38855"/>
      <c r="L38855" s="33"/>
      <c r="M38855" s="24"/>
    </row>
    <row r="38856" spans="1:13" x14ac:dyDescent="0.2">
      <c r="A38856" s="289"/>
      <c r="I38856"/>
      <c r="J38856"/>
      <c r="L38856" s="33"/>
      <c r="M38856" s="24"/>
    </row>
    <row r="38857" spans="1:13" x14ac:dyDescent="0.2">
      <c r="A38857" s="289"/>
      <c r="I38857"/>
      <c r="J38857"/>
      <c r="L38857" s="33"/>
      <c r="M38857" s="24"/>
    </row>
    <row r="38858" spans="1:13" x14ac:dyDescent="0.2">
      <c r="A38858" s="289"/>
      <c r="I38858"/>
      <c r="J38858"/>
      <c r="L38858" s="33"/>
      <c r="M38858" s="24"/>
    </row>
    <row r="38859" spans="1:13" x14ac:dyDescent="0.2">
      <c r="A38859" s="289"/>
      <c r="I38859"/>
      <c r="J38859"/>
      <c r="L38859" s="33"/>
      <c r="M38859" s="24"/>
    </row>
    <row r="38860" spans="1:13" x14ac:dyDescent="0.2">
      <c r="A38860" s="289"/>
      <c r="I38860"/>
      <c r="J38860"/>
      <c r="L38860" s="33"/>
      <c r="M38860" s="24"/>
    </row>
    <row r="38861" spans="1:13" x14ac:dyDescent="0.2">
      <c r="A38861" s="289"/>
      <c r="I38861"/>
      <c r="J38861"/>
      <c r="L38861" s="33"/>
      <c r="M38861" s="24"/>
    </row>
    <row r="38862" spans="1:13" x14ac:dyDescent="0.2">
      <c r="A38862" s="289"/>
      <c r="I38862"/>
      <c r="J38862"/>
      <c r="L38862" s="33"/>
      <c r="M38862" s="24"/>
    </row>
    <row r="38863" spans="1:13" x14ac:dyDescent="0.2">
      <c r="A38863" s="289"/>
      <c r="I38863"/>
      <c r="J38863"/>
      <c r="L38863" s="33"/>
      <c r="M38863" s="24"/>
    </row>
    <row r="38864" spans="1:13" x14ac:dyDescent="0.2">
      <c r="A38864" s="289"/>
      <c r="I38864"/>
      <c r="J38864"/>
      <c r="L38864" s="33"/>
      <c r="M38864" s="24"/>
    </row>
    <row r="38865" spans="1:13" x14ac:dyDescent="0.2">
      <c r="A38865" s="289"/>
      <c r="I38865"/>
      <c r="J38865"/>
      <c r="L38865" s="33"/>
      <c r="M38865" s="24"/>
    </row>
    <row r="38866" spans="1:13" x14ac:dyDescent="0.2">
      <c r="A38866" s="289"/>
      <c r="I38866"/>
      <c r="J38866"/>
      <c r="L38866" s="33"/>
      <c r="M38866" s="24"/>
    </row>
    <row r="38867" spans="1:13" x14ac:dyDescent="0.2">
      <c r="A38867" s="289"/>
      <c r="I38867"/>
      <c r="J38867"/>
      <c r="L38867" s="33"/>
      <c r="M38867" s="24"/>
    </row>
    <row r="38868" spans="1:13" x14ac:dyDescent="0.2">
      <c r="A38868" s="289"/>
      <c r="I38868"/>
      <c r="J38868"/>
      <c r="L38868" s="33"/>
      <c r="M38868" s="24"/>
    </row>
    <row r="38869" spans="1:13" x14ac:dyDescent="0.2">
      <c r="A38869" s="289"/>
      <c r="I38869"/>
      <c r="J38869"/>
      <c r="L38869" s="33"/>
      <c r="M38869" s="24"/>
    </row>
    <row r="38870" spans="1:13" x14ac:dyDescent="0.2">
      <c r="A38870" s="289"/>
      <c r="I38870"/>
      <c r="J38870"/>
      <c r="L38870" s="33"/>
      <c r="M38870" s="24"/>
    </row>
    <row r="38871" spans="1:13" x14ac:dyDescent="0.2">
      <c r="A38871" s="289"/>
      <c r="I38871"/>
      <c r="J38871"/>
      <c r="L38871" s="33"/>
      <c r="M38871" s="24"/>
    </row>
    <row r="38872" spans="1:13" x14ac:dyDescent="0.2">
      <c r="A38872" s="289"/>
      <c r="I38872"/>
      <c r="J38872"/>
      <c r="L38872" s="33"/>
      <c r="M38872" s="24"/>
    </row>
    <row r="38873" spans="1:13" x14ac:dyDescent="0.2">
      <c r="A38873" s="289"/>
      <c r="I38873"/>
      <c r="J38873"/>
      <c r="L38873" s="33"/>
      <c r="M38873" s="24"/>
    </row>
    <row r="38874" spans="1:13" x14ac:dyDescent="0.2">
      <c r="A38874" s="289"/>
      <c r="I38874"/>
      <c r="J38874"/>
      <c r="L38874" s="33"/>
      <c r="M38874" s="24"/>
    </row>
    <row r="38875" spans="1:13" x14ac:dyDescent="0.2">
      <c r="A38875" s="289"/>
      <c r="I38875"/>
      <c r="J38875"/>
      <c r="L38875" s="33"/>
      <c r="M38875" s="24"/>
    </row>
    <row r="38876" spans="1:13" x14ac:dyDescent="0.2">
      <c r="A38876" s="289"/>
      <c r="I38876"/>
      <c r="J38876"/>
      <c r="L38876" s="33"/>
      <c r="M38876" s="24"/>
    </row>
    <row r="38877" spans="1:13" x14ac:dyDescent="0.2">
      <c r="A38877" s="289"/>
      <c r="I38877"/>
      <c r="J38877"/>
      <c r="L38877" s="33"/>
      <c r="M38877" s="24"/>
    </row>
    <row r="38878" spans="1:13" x14ac:dyDescent="0.2">
      <c r="A38878" s="289"/>
      <c r="I38878"/>
      <c r="J38878"/>
      <c r="L38878" s="33"/>
      <c r="M38878" s="24"/>
    </row>
    <row r="38879" spans="1:13" x14ac:dyDescent="0.2">
      <c r="A38879" s="289"/>
      <c r="I38879"/>
      <c r="J38879"/>
      <c r="L38879" s="33"/>
      <c r="M38879" s="24"/>
    </row>
    <row r="38880" spans="1:13" x14ac:dyDescent="0.2">
      <c r="A38880" s="289"/>
      <c r="I38880"/>
      <c r="J38880"/>
      <c r="L38880" s="33"/>
      <c r="M38880" s="24"/>
    </row>
    <row r="38881" spans="1:13" x14ac:dyDescent="0.2">
      <c r="A38881" s="289"/>
      <c r="I38881"/>
      <c r="J38881"/>
      <c r="L38881" s="33"/>
      <c r="M38881" s="24"/>
    </row>
    <row r="38882" spans="1:13" x14ac:dyDescent="0.2">
      <c r="A38882" s="289"/>
      <c r="I38882"/>
      <c r="J38882"/>
      <c r="L38882" s="33"/>
      <c r="M38882" s="24"/>
    </row>
    <row r="38883" spans="1:13" x14ac:dyDescent="0.2">
      <c r="A38883" s="289"/>
      <c r="I38883"/>
      <c r="J38883"/>
      <c r="L38883" s="33"/>
      <c r="M38883" s="24"/>
    </row>
    <row r="38884" spans="1:13" x14ac:dyDescent="0.2">
      <c r="A38884" s="289"/>
      <c r="I38884"/>
      <c r="J38884"/>
      <c r="L38884" s="33"/>
      <c r="M38884" s="24"/>
    </row>
    <row r="38885" spans="1:13" x14ac:dyDescent="0.2">
      <c r="A38885" s="289"/>
      <c r="I38885"/>
      <c r="J38885"/>
      <c r="L38885" s="33"/>
      <c r="M38885" s="24"/>
    </row>
    <row r="38886" spans="1:13" x14ac:dyDescent="0.2">
      <c r="A38886" s="289"/>
      <c r="I38886"/>
      <c r="J38886"/>
      <c r="L38886" s="33"/>
      <c r="M38886" s="24"/>
    </row>
    <row r="38887" spans="1:13" x14ac:dyDescent="0.2">
      <c r="A38887" s="289"/>
      <c r="I38887"/>
      <c r="J38887"/>
      <c r="L38887" s="33"/>
      <c r="M38887" s="24"/>
    </row>
    <row r="38888" spans="1:13" x14ac:dyDescent="0.2">
      <c r="A38888" s="289"/>
      <c r="I38888"/>
      <c r="J38888"/>
      <c r="L38888" s="33"/>
      <c r="M38888" s="24"/>
    </row>
    <row r="38889" spans="1:13" x14ac:dyDescent="0.2">
      <c r="A38889" s="289"/>
      <c r="I38889"/>
      <c r="J38889"/>
      <c r="L38889" s="33"/>
      <c r="M38889" s="24"/>
    </row>
    <row r="38890" spans="1:13" x14ac:dyDescent="0.2">
      <c r="A38890" s="289"/>
      <c r="I38890"/>
      <c r="J38890"/>
      <c r="L38890" s="33"/>
      <c r="M38890" s="24"/>
    </row>
    <row r="38891" spans="1:13" x14ac:dyDescent="0.2">
      <c r="A38891" s="289"/>
      <c r="I38891"/>
      <c r="J38891"/>
      <c r="L38891" s="33"/>
      <c r="M38891" s="24"/>
    </row>
    <row r="38892" spans="1:13" x14ac:dyDescent="0.2">
      <c r="A38892" s="289"/>
      <c r="I38892"/>
      <c r="J38892"/>
      <c r="L38892" s="33"/>
      <c r="M38892" s="24"/>
    </row>
    <row r="38893" spans="1:13" x14ac:dyDescent="0.2">
      <c r="A38893" s="289"/>
      <c r="I38893"/>
      <c r="J38893"/>
      <c r="L38893" s="33"/>
      <c r="M38893" s="24"/>
    </row>
    <row r="38894" spans="1:13" x14ac:dyDescent="0.2">
      <c r="A38894" s="289"/>
      <c r="I38894"/>
      <c r="J38894"/>
      <c r="L38894" s="33"/>
      <c r="M38894" s="24"/>
    </row>
    <row r="38895" spans="1:13" x14ac:dyDescent="0.2">
      <c r="A38895" s="289"/>
      <c r="I38895"/>
      <c r="J38895"/>
      <c r="L38895" s="33"/>
      <c r="M38895" s="24"/>
    </row>
    <row r="38896" spans="1:13" x14ac:dyDescent="0.2">
      <c r="A38896" s="289"/>
      <c r="I38896"/>
      <c r="J38896"/>
      <c r="L38896" s="33"/>
      <c r="M38896" s="24"/>
    </row>
    <row r="38897" spans="1:13" x14ac:dyDescent="0.2">
      <c r="A38897" s="289"/>
      <c r="I38897"/>
      <c r="J38897"/>
      <c r="L38897" s="33"/>
      <c r="M38897" s="24"/>
    </row>
    <row r="38898" spans="1:13" x14ac:dyDescent="0.2">
      <c r="A38898" s="289"/>
      <c r="I38898"/>
      <c r="J38898"/>
      <c r="L38898" s="33"/>
      <c r="M38898" s="24"/>
    </row>
    <row r="38899" spans="1:13" x14ac:dyDescent="0.2">
      <c r="A38899" s="289"/>
      <c r="I38899"/>
      <c r="J38899"/>
      <c r="L38899" s="33"/>
      <c r="M38899" s="24"/>
    </row>
    <row r="38900" spans="1:13" x14ac:dyDescent="0.2">
      <c r="A38900" s="289"/>
      <c r="I38900"/>
      <c r="J38900"/>
      <c r="L38900" s="33"/>
      <c r="M38900" s="24"/>
    </row>
    <row r="38901" spans="1:13" x14ac:dyDescent="0.2">
      <c r="A38901" s="289"/>
      <c r="I38901"/>
      <c r="J38901"/>
      <c r="L38901" s="33"/>
      <c r="M38901" s="24"/>
    </row>
    <row r="38902" spans="1:13" x14ac:dyDescent="0.2">
      <c r="A38902" s="289"/>
      <c r="I38902"/>
      <c r="J38902"/>
      <c r="L38902" s="33"/>
      <c r="M38902" s="24"/>
    </row>
    <row r="38903" spans="1:13" x14ac:dyDescent="0.2">
      <c r="A38903" s="289"/>
      <c r="I38903"/>
      <c r="J38903"/>
      <c r="L38903" s="33"/>
      <c r="M38903" s="24"/>
    </row>
    <row r="38904" spans="1:13" x14ac:dyDescent="0.2">
      <c r="A38904" s="289"/>
      <c r="I38904"/>
      <c r="J38904"/>
      <c r="L38904" s="33"/>
      <c r="M38904" s="24"/>
    </row>
    <row r="38905" spans="1:13" x14ac:dyDescent="0.2">
      <c r="A38905" s="289"/>
      <c r="I38905"/>
      <c r="J38905"/>
      <c r="L38905" s="33"/>
      <c r="M38905" s="24"/>
    </row>
    <row r="38906" spans="1:13" x14ac:dyDescent="0.2">
      <c r="A38906" s="289"/>
      <c r="I38906"/>
      <c r="J38906"/>
      <c r="L38906" s="33"/>
      <c r="M38906" s="24"/>
    </row>
    <row r="38907" spans="1:13" x14ac:dyDescent="0.2">
      <c r="A38907" s="289"/>
      <c r="I38907"/>
      <c r="J38907"/>
      <c r="L38907" s="33"/>
      <c r="M38907" s="24"/>
    </row>
    <row r="38908" spans="1:13" x14ac:dyDescent="0.2">
      <c r="A38908" s="289"/>
      <c r="I38908"/>
      <c r="J38908"/>
      <c r="L38908" s="33"/>
      <c r="M38908" s="24"/>
    </row>
    <row r="38909" spans="1:13" x14ac:dyDescent="0.2">
      <c r="A38909" s="289"/>
      <c r="I38909"/>
      <c r="J38909"/>
      <c r="L38909" s="33"/>
      <c r="M38909" s="24"/>
    </row>
    <row r="38910" spans="1:13" x14ac:dyDescent="0.2">
      <c r="A38910" s="289"/>
      <c r="I38910"/>
      <c r="J38910"/>
      <c r="L38910" s="33"/>
      <c r="M38910" s="24"/>
    </row>
    <row r="38911" spans="1:13" x14ac:dyDescent="0.2">
      <c r="A38911" s="289"/>
      <c r="I38911"/>
      <c r="J38911"/>
      <c r="L38911" s="33"/>
      <c r="M38911" s="24"/>
    </row>
    <row r="38912" spans="1:13" x14ac:dyDescent="0.2">
      <c r="A38912" s="289"/>
      <c r="I38912"/>
      <c r="J38912"/>
      <c r="L38912" s="33"/>
      <c r="M38912" s="24"/>
    </row>
    <row r="38913" spans="1:13" x14ac:dyDescent="0.2">
      <c r="A38913" s="289"/>
      <c r="I38913"/>
      <c r="J38913"/>
      <c r="L38913" s="33"/>
      <c r="M38913" s="24"/>
    </row>
    <row r="38914" spans="1:13" x14ac:dyDescent="0.2">
      <c r="A38914" s="289"/>
      <c r="I38914"/>
      <c r="J38914"/>
      <c r="L38914" s="33"/>
      <c r="M38914" s="24"/>
    </row>
    <row r="38915" spans="1:13" x14ac:dyDescent="0.2">
      <c r="A38915" s="289"/>
      <c r="I38915"/>
      <c r="J38915"/>
      <c r="L38915" s="33"/>
      <c r="M38915" s="24"/>
    </row>
    <row r="38916" spans="1:13" x14ac:dyDescent="0.2">
      <c r="A38916" s="289"/>
      <c r="I38916"/>
      <c r="J38916"/>
      <c r="L38916" s="33"/>
      <c r="M38916" s="24"/>
    </row>
    <row r="38917" spans="1:13" x14ac:dyDescent="0.2">
      <c r="A38917" s="289"/>
      <c r="I38917"/>
      <c r="J38917"/>
      <c r="L38917" s="33"/>
      <c r="M38917" s="24"/>
    </row>
    <row r="38918" spans="1:13" x14ac:dyDescent="0.2">
      <c r="A38918" s="289"/>
      <c r="I38918"/>
      <c r="J38918"/>
      <c r="L38918" s="33"/>
      <c r="M38918" s="24"/>
    </row>
    <row r="38919" spans="1:13" x14ac:dyDescent="0.2">
      <c r="A38919" s="289"/>
      <c r="I38919"/>
      <c r="J38919"/>
      <c r="L38919" s="33"/>
      <c r="M38919" s="24"/>
    </row>
    <row r="38920" spans="1:13" x14ac:dyDescent="0.2">
      <c r="A38920" s="289"/>
      <c r="I38920"/>
      <c r="J38920"/>
      <c r="L38920" s="33"/>
      <c r="M38920" s="24"/>
    </row>
    <row r="38921" spans="1:13" x14ac:dyDescent="0.2">
      <c r="A38921" s="289"/>
      <c r="I38921"/>
      <c r="J38921"/>
      <c r="L38921" s="33"/>
      <c r="M38921" s="24"/>
    </row>
    <row r="38922" spans="1:13" x14ac:dyDescent="0.2">
      <c r="A38922" s="289"/>
      <c r="I38922"/>
      <c r="J38922"/>
      <c r="L38922" s="33"/>
      <c r="M38922" s="24"/>
    </row>
    <row r="38923" spans="1:13" x14ac:dyDescent="0.2">
      <c r="A38923" s="289"/>
      <c r="I38923"/>
      <c r="J38923"/>
      <c r="L38923" s="33"/>
      <c r="M38923" s="24"/>
    </row>
    <row r="38924" spans="1:13" x14ac:dyDescent="0.2">
      <c r="A38924" s="289"/>
      <c r="I38924"/>
      <c r="J38924"/>
      <c r="L38924" s="33"/>
      <c r="M38924" s="24"/>
    </row>
    <row r="38925" spans="1:13" x14ac:dyDescent="0.2">
      <c r="A38925" s="289"/>
      <c r="I38925"/>
      <c r="J38925"/>
      <c r="L38925" s="33"/>
      <c r="M38925" s="24"/>
    </row>
    <row r="38926" spans="1:13" x14ac:dyDescent="0.2">
      <c r="A38926" s="289"/>
      <c r="I38926"/>
      <c r="J38926"/>
      <c r="L38926" s="33"/>
      <c r="M38926" s="24"/>
    </row>
    <row r="38927" spans="1:13" x14ac:dyDescent="0.2">
      <c r="A38927" s="289"/>
      <c r="I38927"/>
      <c r="J38927"/>
      <c r="L38927" s="33"/>
      <c r="M38927" s="24"/>
    </row>
    <row r="38928" spans="1:13" x14ac:dyDescent="0.2">
      <c r="A38928" s="289"/>
      <c r="I38928"/>
      <c r="J38928"/>
      <c r="L38928" s="33"/>
      <c r="M38928" s="24"/>
    </row>
    <row r="38929" spans="1:13" x14ac:dyDescent="0.2">
      <c r="A38929" s="289"/>
      <c r="I38929"/>
      <c r="J38929"/>
      <c r="L38929" s="33"/>
      <c r="M38929" s="24"/>
    </row>
    <row r="38930" spans="1:13" x14ac:dyDescent="0.2">
      <c r="A38930" s="289"/>
      <c r="I38930"/>
      <c r="J38930"/>
      <c r="L38930" s="33"/>
      <c r="M38930" s="24"/>
    </row>
    <row r="38931" spans="1:13" x14ac:dyDescent="0.2">
      <c r="A38931" s="289"/>
      <c r="I38931"/>
      <c r="J38931"/>
      <c r="L38931" s="33"/>
      <c r="M38931" s="24"/>
    </row>
    <row r="38932" spans="1:13" x14ac:dyDescent="0.2">
      <c r="A38932" s="289"/>
      <c r="I38932"/>
      <c r="J38932"/>
      <c r="L38932" s="33"/>
      <c r="M38932" s="24"/>
    </row>
    <row r="38933" spans="1:13" x14ac:dyDescent="0.2">
      <c r="A38933" s="289"/>
      <c r="I38933"/>
      <c r="J38933"/>
      <c r="L38933" s="33"/>
      <c r="M38933" s="24"/>
    </row>
    <row r="38934" spans="1:13" x14ac:dyDescent="0.2">
      <c r="A38934" s="289"/>
      <c r="I38934"/>
      <c r="J38934"/>
      <c r="L38934" s="33"/>
      <c r="M38934" s="24"/>
    </row>
    <row r="38935" spans="1:13" x14ac:dyDescent="0.2">
      <c r="A38935" s="289"/>
      <c r="I38935"/>
      <c r="J38935"/>
      <c r="L38935" s="33"/>
      <c r="M38935" s="24"/>
    </row>
    <row r="38936" spans="1:13" x14ac:dyDescent="0.2">
      <c r="A38936" s="289"/>
      <c r="I38936"/>
      <c r="J38936"/>
      <c r="L38936" s="33"/>
      <c r="M38936" s="24"/>
    </row>
    <row r="38937" spans="1:13" x14ac:dyDescent="0.2">
      <c r="A38937" s="289"/>
      <c r="I38937"/>
      <c r="J38937"/>
      <c r="L38937" s="33"/>
      <c r="M38937" s="24"/>
    </row>
    <row r="38938" spans="1:13" x14ac:dyDescent="0.2">
      <c r="A38938" s="289"/>
      <c r="I38938"/>
      <c r="J38938"/>
      <c r="L38938" s="33"/>
      <c r="M38938" s="24"/>
    </row>
    <row r="38939" spans="1:13" x14ac:dyDescent="0.2">
      <c r="A38939" s="289"/>
      <c r="I38939"/>
      <c r="J38939"/>
      <c r="L38939" s="33"/>
      <c r="M38939" s="24"/>
    </row>
    <row r="38940" spans="1:13" x14ac:dyDescent="0.2">
      <c r="A38940" s="289"/>
      <c r="I38940"/>
      <c r="J38940"/>
      <c r="L38940" s="33"/>
      <c r="M38940" s="24"/>
    </row>
    <row r="38941" spans="1:13" x14ac:dyDescent="0.2">
      <c r="A38941" s="289"/>
      <c r="I38941"/>
      <c r="J38941"/>
      <c r="L38941" s="33"/>
      <c r="M38941" s="24"/>
    </row>
    <row r="38942" spans="1:13" x14ac:dyDescent="0.2">
      <c r="A38942" s="289"/>
      <c r="I38942"/>
      <c r="J38942"/>
      <c r="L38942" s="33"/>
      <c r="M38942" s="24"/>
    </row>
    <row r="38943" spans="1:13" x14ac:dyDescent="0.2">
      <c r="A38943" s="289"/>
      <c r="I38943"/>
      <c r="J38943"/>
      <c r="L38943" s="33"/>
      <c r="M38943" s="24"/>
    </row>
    <row r="38944" spans="1:13" x14ac:dyDescent="0.2">
      <c r="A38944" s="289"/>
      <c r="I38944"/>
      <c r="J38944"/>
      <c r="L38944" s="33"/>
      <c r="M38944" s="24"/>
    </row>
    <row r="38945" spans="1:13" x14ac:dyDescent="0.2">
      <c r="A38945" s="289"/>
      <c r="I38945"/>
      <c r="J38945"/>
      <c r="L38945" s="33"/>
      <c r="M38945" s="24"/>
    </row>
    <row r="38946" spans="1:13" x14ac:dyDescent="0.2">
      <c r="A38946" s="289"/>
      <c r="I38946"/>
      <c r="J38946"/>
      <c r="L38946" s="33"/>
      <c r="M38946" s="24"/>
    </row>
    <row r="38947" spans="1:13" x14ac:dyDescent="0.2">
      <c r="A38947" s="289"/>
      <c r="I38947"/>
      <c r="J38947"/>
      <c r="L38947" s="33"/>
      <c r="M38947" s="24"/>
    </row>
    <row r="38948" spans="1:13" x14ac:dyDescent="0.2">
      <c r="A38948" s="289"/>
      <c r="I38948"/>
      <c r="J38948"/>
      <c r="L38948" s="33"/>
      <c r="M38948" s="24"/>
    </row>
    <row r="38949" spans="1:13" x14ac:dyDescent="0.2">
      <c r="A38949" s="289"/>
      <c r="I38949"/>
      <c r="J38949"/>
      <c r="L38949" s="33"/>
      <c r="M38949" s="24"/>
    </row>
    <row r="38950" spans="1:13" x14ac:dyDescent="0.2">
      <c r="A38950" s="289"/>
      <c r="I38950"/>
      <c r="J38950"/>
      <c r="L38950" s="33"/>
      <c r="M38950" s="24"/>
    </row>
    <row r="38951" spans="1:13" x14ac:dyDescent="0.2">
      <c r="A38951" s="289"/>
      <c r="I38951"/>
      <c r="J38951"/>
      <c r="L38951" s="33"/>
      <c r="M38951" s="24"/>
    </row>
    <row r="38952" spans="1:13" x14ac:dyDescent="0.2">
      <c r="A38952" s="289"/>
      <c r="I38952"/>
      <c r="J38952"/>
      <c r="L38952" s="33"/>
      <c r="M38952" s="24"/>
    </row>
    <row r="38953" spans="1:13" x14ac:dyDescent="0.2">
      <c r="A38953" s="289"/>
      <c r="I38953"/>
      <c r="J38953"/>
      <c r="L38953" s="33"/>
      <c r="M38953" s="24"/>
    </row>
    <row r="38954" spans="1:13" x14ac:dyDescent="0.2">
      <c r="A38954" s="289"/>
      <c r="I38954"/>
      <c r="J38954"/>
      <c r="L38954" s="33"/>
      <c r="M38954" s="24"/>
    </row>
    <row r="38955" spans="1:13" x14ac:dyDescent="0.2">
      <c r="A38955" s="289"/>
      <c r="I38955"/>
      <c r="J38955"/>
      <c r="L38955" s="33"/>
      <c r="M38955" s="24"/>
    </row>
    <row r="38956" spans="1:13" x14ac:dyDescent="0.2">
      <c r="A38956" s="289"/>
      <c r="I38956"/>
      <c r="J38956"/>
      <c r="L38956" s="33"/>
      <c r="M38956" s="24"/>
    </row>
    <row r="38957" spans="1:13" x14ac:dyDescent="0.2">
      <c r="A38957" s="289"/>
      <c r="I38957"/>
      <c r="J38957"/>
      <c r="L38957" s="33"/>
      <c r="M38957" s="24"/>
    </row>
    <row r="38958" spans="1:13" x14ac:dyDescent="0.2">
      <c r="A38958" s="289"/>
      <c r="I38958"/>
      <c r="J38958"/>
      <c r="L38958" s="33"/>
      <c r="M38958" s="24"/>
    </row>
    <row r="38959" spans="1:13" x14ac:dyDescent="0.2">
      <c r="A38959" s="289"/>
      <c r="I38959"/>
      <c r="J38959"/>
      <c r="L38959" s="33"/>
      <c r="M38959" s="24"/>
    </row>
    <row r="38960" spans="1:13" x14ac:dyDescent="0.2">
      <c r="A38960" s="289"/>
      <c r="I38960"/>
      <c r="J38960"/>
      <c r="L38960" s="33"/>
      <c r="M38960" s="24"/>
    </row>
    <row r="38961" spans="1:13" x14ac:dyDescent="0.2">
      <c r="A38961" s="289"/>
      <c r="I38961"/>
      <c r="J38961"/>
      <c r="L38961" s="33"/>
      <c r="M38961" s="24"/>
    </row>
    <row r="38962" spans="1:13" x14ac:dyDescent="0.2">
      <c r="A38962" s="289"/>
      <c r="I38962"/>
      <c r="J38962"/>
      <c r="L38962" s="33"/>
      <c r="M38962" s="24"/>
    </row>
    <row r="38963" spans="1:13" x14ac:dyDescent="0.2">
      <c r="A38963" s="289"/>
      <c r="I38963"/>
      <c r="J38963"/>
      <c r="L38963" s="33"/>
      <c r="M38963" s="24"/>
    </row>
    <row r="38964" spans="1:13" x14ac:dyDescent="0.2">
      <c r="A38964" s="289"/>
      <c r="I38964"/>
      <c r="J38964"/>
      <c r="L38964" s="33"/>
      <c r="M38964" s="24"/>
    </row>
    <row r="38965" spans="1:13" x14ac:dyDescent="0.2">
      <c r="A38965" s="289"/>
      <c r="I38965"/>
      <c r="J38965"/>
      <c r="L38965" s="33"/>
      <c r="M38965" s="24"/>
    </row>
    <row r="38966" spans="1:13" x14ac:dyDescent="0.2">
      <c r="A38966" s="289"/>
      <c r="I38966"/>
      <c r="J38966"/>
      <c r="L38966" s="33"/>
      <c r="M38966" s="24"/>
    </row>
    <row r="38967" spans="1:13" x14ac:dyDescent="0.2">
      <c r="A38967" s="289"/>
      <c r="I38967"/>
      <c r="J38967"/>
      <c r="L38967" s="33"/>
      <c r="M38967" s="24"/>
    </row>
    <row r="38968" spans="1:13" x14ac:dyDescent="0.2">
      <c r="A38968" s="289"/>
      <c r="I38968"/>
      <c r="J38968"/>
      <c r="L38968" s="33"/>
      <c r="M38968" s="24"/>
    </row>
    <row r="38969" spans="1:13" x14ac:dyDescent="0.2">
      <c r="A38969" s="289"/>
      <c r="I38969"/>
      <c r="J38969"/>
      <c r="L38969" s="33"/>
      <c r="M38969" s="24"/>
    </row>
    <row r="38970" spans="1:13" x14ac:dyDescent="0.2">
      <c r="A38970" s="289"/>
      <c r="I38970"/>
      <c r="J38970"/>
      <c r="L38970" s="33"/>
      <c r="M38970" s="24"/>
    </row>
    <row r="38971" spans="1:13" x14ac:dyDescent="0.2">
      <c r="A38971" s="289"/>
      <c r="I38971"/>
      <c r="J38971"/>
      <c r="L38971" s="33"/>
      <c r="M38971" s="24"/>
    </row>
    <row r="38972" spans="1:13" x14ac:dyDescent="0.2">
      <c r="A38972" s="289"/>
      <c r="I38972"/>
      <c r="J38972"/>
      <c r="L38972" s="33"/>
      <c r="M38972" s="24"/>
    </row>
    <row r="38973" spans="1:13" x14ac:dyDescent="0.2">
      <c r="A38973" s="289"/>
      <c r="I38973"/>
      <c r="J38973"/>
      <c r="L38973" s="33"/>
      <c r="M38973" s="24"/>
    </row>
    <row r="38974" spans="1:13" x14ac:dyDescent="0.2">
      <c r="A38974" s="289"/>
      <c r="I38974"/>
      <c r="J38974"/>
      <c r="L38974" s="33"/>
      <c r="M38974" s="24"/>
    </row>
    <row r="38975" spans="1:13" x14ac:dyDescent="0.2">
      <c r="A38975" s="289"/>
      <c r="I38975"/>
      <c r="J38975"/>
      <c r="L38975" s="33"/>
      <c r="M38975" s="24"/>
    </row>
    <row r="38976" spans="1:13" x14ac:dyDescent="0.2">
      <c r="A38976" s="289"/>
      <c r="I38976"/>
      <c r="J38976"/>
      <c r="L38976" s="33"/>
      <c r="M38976" s="24"/>
    </row>
    <row r="38977" spans="1:13" x14ac:dyDescent="0.2">
      <c r="A38977" s="289"/>
      <c r="I38977"/>
      <c r="J38977"/>
      <c r="L38977" s="33"/>
      <c r="M38977" s="24"/>
    </row>
    <row r="38978" spans="1:13" x14ac:dyDescent="0.2">
      <c r="A38978" s="289"/>
      <c r="I38978"/>
      <c r="J38978"/>
      <c r="L38978" s="33"/>
      <c r="M38978" s="24"/>
    </row>
    <row r="38979" spans="1:13" x14ac:dyDescent="0.2">
      <c r="A38979" s="289"/>
      <c r="I38979"/>
      <c r="J38979"/>
      <c r="L38979" s="33"/>
      <c r="M38979" s="24"/>
    </row>
    <row r="38980" spans="1:13" x14ac:dyDescent="0.2">
      <c r="A38980" s="289"/>
      <c r="I38980"/>
      <c r="J38980"/>
      <c r="L38980" s="33"/>
      <c r="M38980" s="24"/>
    </row>
    <row r="38981" spans="1:13" x14ac:dyDescent="0.2">
      <c r="A38981" s="289"/>
      <c r="I38981"/>
      <c r="J38981"/>
      <c r="L38981" s="33"/>
      <c r="M38981" s="24"/>
    </row>
    <row r="38982" spans="1:13" x14ac:dyDescent="0.2">
      <c r="A38982" s="289"/>
      <c r="I38982"/>
      <c r="J38982"/>
      <c r="L38982" s="33"/>
      <c r="M38982" s="24"/>
    </row>
    <row r="38983" spans="1:13" x14ac:dyDescent="0.2">
      <c r="A38983" s="289"/>
      <c r="I38983"/>
      <c r="J38983"/>
      <c r="L38983" s="33"/>
      <c r="M38983" s="24"/>
    </row>
    <row r="38984" spans="1:13" x14ac:dyDescent="0.2">
      <c r="A38984" s="289"/>
      <c r="I38984"/>
      <c r="J38984"/>
      <c r="L38984" s="33"/>
      <c r="M38984" s="24"/>
    </row>
    <row r="38985" spans="1:13" x14ac:dyDescent="0.2">
      <c r="A38985" s="289"/>
      <c r="I38985"/>
      <c r="J38985"/>
      <c r="L38985" s="33"/>
      <c r="M38985" s="24"/>
    </row>
    <row r="38986" spans="1:13" x14ac:dyDescent="0.2">
      <c r="A38986" s="289"/>
      <c r="I38986"/>
      <c r="J38986"/>
      <c r="L38986" s="33"/>
      <c r="M38986" s="24"/>
    </row>
    <row r="38987" spans="1:13" x14ac:dyDescent="0.2">
      <c r="A38987" s="289"/>
      <c r="I38987"/>
      <c r="J38987"/>
      <c r="L38987" s="33"/>
      <c r="M38987" s="24"/>
    </row>
    <row r="38988" spans="1:13" x14ac:dyDescent="0.2">
      <c r="A38988" s="289"/>
      <c r="I38988"/>
      <c r="J38988"/>
      <c r="L38988" s="33"/>
      <c r="M38988" s="24"/>
    </row>
    <row r="38989" spans="1:13" x14ac:dyDescent="0.2">
      <c r="A38989" s="289"/>
      <c r="I38989"/>
      <c r="J38989"/>
      <c r="L38989" s="33"/>
      <c r="M38989" s="24"/>
    </row>
    <row r="38990" spans="1:13" x14ac:dyDescent="0.2">
      <c r="A38990" s="289"/>
      <c r="I38990"/>
      <c r="J38990"/>
      <c r="L38990" s="33"/>
      <c r="M38990" s="24"/>
    </row>
    <row r="38991" spans="1:13" x14ac:dyDescent="0.2">
      <c r="A38991" s="289"/>
      <c r="I38991"/>
      <c r="J38991"/>
      <c r="L38991" s="33"/>
      <c r="M38991" s="24"/>
    </row>
    <row r="38992" spans="1:13" x14ac:dyDescent="0.2">
      <c r="A38992" s="289"/>
      <c r="I38992"/>
      <c r="J38992"/>
      <c r="L38992" s="33"/>
      <c r="M38992" s="24"/>
    </row>
    <row r="38993" spans="1:13" x14ac:dyDescent="0.2">
      <c r="A38993" s="289"/>
      <c r="I38993"/>
      <c r="J38993"/>
      <c r="L38993" s="33"/>
      <c r="M38993" s="24"/>
    </row>
    <row r="38994" spans="1:13" x14ac:dyDescent="0.2">
      <c r="A38994" s="289"/>
      <c r="I38994"/>
      <c r="J38994"/>
      <c r="L38994" s="33"/>
      <c r="M38994" s="24"/>
    </row>
    <row r="38995" spans="1:13" x14ac:dyDescent="0.2">
      <c r="A38995" s="289"/>
      <c r="I38995"/>
      <c r="J38995"/>
      <c r="L38995" s="33"/>
      <c r="M38995" s="24"/>
    </row>
    <row r="38996" spans="1:13" x14ac:dyDescent="0.2">
      <c r="A38996" s="289"/>
      <c r="I38996"/>
      <c r="J38996"/>
      <c r="L38996" s="33"/>
      <c r="M38996" s="24"/>
    </row>
    <row r="38997" spans="1:13" x14ac:dyDescent="0.2">
      <c r="A38997" s="289"/>
      <c r="I38997"/>
      <c r="J38997"/>
      <c r="L38997" s="33"/>
      <c r="M38997" s="24"/>
    </row>
    <row r="38998" spans="1:13" x14ac:dyDescent="0.2">
      <c r="A38998" s="289"/>
      <c r="I38998"/>
      <c r="J38998"/>
      <c r="L38998" s="33"/>
      <c r="M38998" s="24"/>
    </row>
    <row r="38999" spans="1:13" x14ac:dyDescent="0.2">
      <c r="A38999" s="289"/>
      <c r="I38999"/>
      <c r="J38999"/>
      <c r="L38999" s="33"/>
      <c r="M38999" s="24"/>
    </row>
    <row r="39000" spans="1:13" x14ac:dyDescent="0.2">
      <c r="A39000" s="289"/>
      <c r="I39000"/>
      <c r="J39000"/>
      <c r="L39000" s="33"/>
      <c r="M39000" s="24"/>
    </row>
    <row r="39001" spans="1:13" x14ac:dyDescent="0.2">
      <c r="A39001" s="289"/>
      <c r="I39001"/>
      <c r="J39001"/>
      <c r="L39001" s="33"/>
      <c r="M39001" s="24"/>
    </row>
    <row r="39002" spans="1:13" x14ac:dyDescent="0.2">
      <c r="A39002" s="289"/>
      <c r="I39002"/>
      <c r="J39002"/>
      <c r="L39002" s="33"/>
      <c r="M39002" s="24"/>
    </row>
    <row r="39003" spans="1:13" x14ac:dyDescent="0.2">
      <c r="A39003" s="289"/>
      <c r="I39003"/>
      <c r="J39003"/>
      <c r="L39003" s="33"/>
      <c r="M39003" s="24"/>
    </row>
    <row r="39004" spans="1:13" x14ac:dyDescent="0.2">
      <c r="A39004" s="289"/>
      <c r="I39004"/>
      <c r="J39004"/>
      <c r="L39004" s="33"/>
      <c r="M39004" s="24"/>
    </row>
    <row r="39005" spans="1:13" x14ac:dyDescent="0.2">
      <c r="A39005" s="289"/>
      <c r="I39005"/>
      <c r="J39005"/>
      <c r="L39005" s="33"/>
      <c r="M39005" s="24"/>
    </row>
    <row r="39006" spans="1:13" x14ac:dyDescent="0.2">
      <c r="A39006" s="289"/>
      <c r="I39006"/>
      <c r="J39006"/>
      <c r="L39006" s="33"/>
      <c r="M39006" s="24"/>
    </row>
    <row r="39007" spans="1:13" x14ac:dyDescent="0.2">
      <c r="A39007" s="289"/>
      <c r="I39007"/>
      <c r="J39007"/>
      <c r="L39007" s="33"/>
      <c r="M39007" s="24"/>
    </row>
    <row r="39008" spans="1:13" x14ac:dyDescent="0.2">
      <c r="A39008" s="289"/>
      <c r="I39008"/>
      <c r="J39008"/>
      <c r="L39008" s="33"/>
      <c r="M39008" s="24"/>
    </row>
    <row r="39009" spans="1:13" x14ac:dyDescent="0.2">
      <c r="A39009" s="289"/>
      <c r="I39009"/>
      <c r="J39009"/>
      <c r="L39009" s="33"/>
      <c r="M39009" s="24"/>
    </row>
    <row r="39010" spans="1:13" x14ac:dyDescent="0.2">
      <c r="A39010" s="289"/>
      <c r="I39010"/>
      <c r="J39010"/>
      <c r="L39010" s="33"/>
      <c r="M39010" s="24"/>
    </row>
    <row r="39011" spans="1:13" x14ac:dyDescent="0.2">
      <c r="A39011" s="289"/>
      <c r="I39011"/>
      <c r="J39011"/>
      <c r="L39011" s="33"/>
      <c r="M39011" s="24"/>
    </row>
    <row r="39012" spans="1:13" x14ac:dyDescent="0.2">
      <c r="A39012" s="289"/>
      <c r="I39012"/>
      <c r="J39012"/>
      <c r="L39012" s="33"/>
      <c r="M39012" s="24"/>
    </row>
    <row r="39013" spans="1:13" x14ac:dyDescent="0.2">
      <c r="A39013" s="289"/>
      <c r="I39013"/>
      <c r="J39013"/>
      <c r="L39013" s="33"/>
      <c r="M39013" s="24"/>
    </row>
    <row r="39014" spans="1:13" x14ac:dyDescent="0.2">
      <c r="A39014" s="289"/>
      <c r="I39014"/>
      <c r="J39014"/>
      <c r="L39014" s="33"/>
      <c r="M39014" s="24"/>
    </row>
    <row r="39015" spans="1:13" x14ac:dyDescent="0.2">
      <c r="A39015" s="289"/>
      <c r="I39015"/>
      <c r="J39015"/>
      <c r="L39015" s="33"/>
      <c r="M39015" s="24"/>
    </row>
    <row r="39016" spans="1:13" x14ac:dyDescent="0.2">
      <c r="A39016" s="289"/>
      <c r="I39016"/>
      <c r="J39016"/>
      <c r="L39016" s="33"/>
      <c r="M39016" s="24"/>
    </row>
    <row r="39017" spans="1:13" x14ac:dyDescent="0.2">
      <c r="A39017" s="289"/>
      <c r="I39017"/>
      <c r="J39017"/>
      <c r="L39017" s="33"/>
      <c r="M39017" s="24"/>
    </row>
    <row r="39018" spans="1:13" x14ac:dyDescent="0.2">
      <c r="A39018" s="289"/>
      <c r="I39018"/>
      <c r="J39018"/>
      <c r="L39018" s="33"/>
      <c r="M39018" s="24"/>
    </row>
    <row r="39019" spans="1:13" x14ac:dyDescent="0.2">
      <c r="A39019" s="289"/>
      <c r="I39019"/>
      <c r="J39019"/>
      <c r="L39019" s="33"/>
      <c r="M39019" s="24"/>
    </row>
    <row r="39020" spans="1:13" x14ac:dyDescent="0.2">
      <c r="A39020" s="289"/>
      <c r="I39020"/>
      <c r="J39020"/>
      <c r="L39020" s="33"/>
      <c r="M39020" s="24"/>
    </row>
    <row r="39021" spans="1:13" x14ac:dyDescent="0.2">
      <c r="A39021" s="289"/>
      <c r="I39021"/>
      <c r="J39021"/>
      <c r="L39021" s="33"/>
      <c r="M39021" s="24"/>
    </row>
    <row r="39022" spans="1:13" x14ac:dyDescent="0.2">
      <c r="A39022" s="289"/>
      <c r="I39022"/>
      <c r="J39022"/>
      <c r="L39022" s="33"/>
      <c r="M39022" s="24"/>
    </row>
    <row r="39023" spans="1:13" x14ac:dyDescent="0.2">
      <c r="A39023" s="289"/>
      <c r="I39023"/>
      <c r="J39023"/>
      <c r="L39023" s="33"/>
      <c r="M39023" s="24"/>
    </row>
    <row r="39024" spans="1:13" x14ac:dyDescent="0.2">
      <c r="A39024" s="289"/>
      <c r="I39024"/>
      <c r="J39024"/>
      <c r="L39024" s="33"/>
      <c r="M39024" s="24"/>
    </row>
    <row r="39025" spans="1:13" x14ac:dyDescent="0.2">
      <c r="A39025" s="289"/>
      <c r="I39025"/>
      <c r="J39025"/>
      <c r="L39025" s="33"/>
      <c r="M39025" s="24"/>
    </row>
    <row r="39026" spans="1:13" x14ac:dyDescent="0.2">
      <c r="A39026" s="289"/>
      <c r="I39026"/>
      <c r="J39026"/>
      <c r="L39026" s="33"/>
      <c r="M39026" s="24"/>
    </row>
    <row r="39027" spans="1:13" x14ac:dyDescent="0.2">
      <c r="A39027" s="289"/>
      <c r="I39027"/>
      <c r="J39027"/>
      <c r="L39027" s="33"/>
      <c r="M39027" s="24"/>
    </row>
    <row r="39028" spans="1:13" x14ac:dyDescent="0.2">
      <c r="A39028" s="289"/>
      <c r="I39028"/>
      <c r="J39028"/>
      <c r="L39028" s="33"/>
      <c r="M39028" s="24"/>
    </row>
    <row r="39029" spans="1:13" x14ac:dyDescent="0.2">
      <c r="A39029" s="289"/>
      <c r="I39029"/>
      <c r="J39029"/>
      <c r="L39029" s="33"/>
      <c r="M39029" s="24"/>
    </row>
    <row r="39030" spans="1:13" x14ac:dyDescent="0.2">
      <c r="A39030" s="289"/>
      <c r="I39030"/>
      <c r="J39030"/>
      <c r="L39030" s="33"/>
      <c r="M39030" s="24"/>
    </row>
    <row r="39031" spans="1:13" x14ac:dyDescent="0.2">
      <c r="A39031" s="289"/>
      <c r="I39031"/>
      <c r="J39031"/>
      <c r="L39031" s="33"/>
      <c r="M39031" s="24"/>
    </row>
    <row r="39032" spans="1:13" x14ac:dyDescent="0.2">
      <c r="A39032" s="289"/>
      <c r="I39032"/>
      <c r="J39032"/>
      <c r="L39032" s="33"/>
      <c r="M39032" s="24"/>
    </row>
    <row r="39033" spans="1:13" x14ac:dyDescent="0.2">
      <c r="A39033" s="289"/>
      <c r="I39033"/>
      <c r="J39033"/>
      <c r="L39033" s="33"/>
      <c r="M39033" s="24"/>
    </row>
    <row r="39034" spans="1:13" x14ac:dyDescent="0.2">
      <c r="A39034" s="289"/>
      <c r="I39034"/>
      <c r="J39034"/>
      <c r="L39034" s="33"/>
      <c r="M39034" s="24"/>
    </row>
    <row r="39035" spans="1:13" x14ac:dyDescent="0.2">
      <c r="A39035" s="289"/>
      <c r="I39035"/>
      <c r="J39035"/>
      <c r="L39035" s="33"/>
      <c r="M39035" s="24"/>
    </row>
    <row r="39036" spans="1:13" x14ac:dyDescent="0.2">
      <c r="A39036" s="289"/>
      <c r="I39036"/>
      <c r="J39036"/>
      <c r="L39036" s="33"/>
      <c r="M39036" s="24"/>
    </row>
    <row r="39037" spans="1:13" x14ac:dyDescent="0.2">
      <c r="A39037" s="289"/>
      <c r="I39037"/>
      <c r="J39037"/>
      <c r="L39037" s="33"/>
      <c r="M39037" s="24"/>
    </row>
    <row r="39038" spans="1:13" x14ac:dyDescent="0.2">
      <c r="A39038" s="289"/>
      <c r="I39038"/>
      <c r="J39038"/>
      <c r="L39038" s="33"/>
      <c r="M39038" s="24"/>
    </row>
    <row r="39039" spans="1:13" x14ac:dyDescent="0.2">
      <c r="A39039" s="289"/>
      <c r="I39039"/>
      <c r="J39039"/>
      <c r="L39039" s="33"/>
      <c r="M39039" s="24"/>
    </row>
    <row r="39040" spans="1:13" x14ac:dyDescent="0.2">
      <c r="A39040" s="289"/>
      <c r="I39040"/>
      <c r="J39040"/>
      <c r="L39040" s="33"/>
      <c r="M39040" s="24"/>
    </row>
    <row r="39041" spans="1:13" x14ac:dyDescent="0.2">
      <c r="A39041" s="289"/>
      <c r="I39041"/>
      <c r="J39041"/>
      <c r="L39041" s="33"/>
      <c r="M39041" s="24"/>
    </row>
    <row r="39042" spans="1:13" x14ac:dyDescent="0.2">
      <c r="A39042" s="289"/>
      <c r="I39042"/>
      <c r="J39042"/>
      <c r="L39042" s="33"/>
      <c r="M39042" s="24"/>
    </row>
    <row r="39043" spans="1:13" x14ac:dyDescent="0.2">
      <c r="A39043" s="289"/>
      <c r="I39043"/>
      <c r="J39043"/>
      <c r="L39043" s="33"/>
      <c r="M39043" s="24"/>
    </row>
    <row r="39044" spans="1:13" x14ac:dyDescent="0.2">
      <c r="A39044" s="289"/>
      <c r="I39044"/>
      <c r="J39044"/>
      <c r="L39044" s="33"/>
      <c r="M39044" s="24"/>
    </row>
    <row r="39045" spans="1:13" x14ac:dyDescent="0.2">
      <c r="A39045" s="289"/>
      <c r="I39045"/>
      <c r="J39045"/>
      <c r="L39045" s="33"/>
      <c r="M39045" s="24"/>
    </row>
    <row r="39046" spans="1:13" x14ac:dyDescent="0.2">
      <c r="A39046" s="289"/>
      <c r="I39046"/>
      <c r="J39046"/>
      <c r="L39046" s="33"/>
      <c r="M39046" s="24"/>
    </row>
    <row r="39047" spans="1:13" x14ac:dyDescent="0.2">
      <c r="A39047" s="289"/>
      <c r="I39047"/>
      <c r="J39047"/>
      <c r="L39047" s="33"/>
      <c r="M39047" s="24"/>
    </row>
    <row r="39048" spans="1:13" x14ac:dyDescent="0.2">
      <c r="A39048" s="289"/>
      <c r="I39048"/>
      <c r="J39048"/>
      <c r="L39048" s="33"/>
      <c r="M39048" s="24"/>
    </row>
    <row r="39049" spans="1:13" x14ac:dyDescent="0.2">
      <c r="A39049" s="289"/>
      <c r="I39049"/>
      <c r="J39049"/>
      <c r="L39049" s="33"/>
      <c r="M39049" s="24"/>
    </row>
    <row r="39050" spans="1:13" x14ac:dyDescent="0.2">
      <c r="A39050" s="289"/>
      <c r="I39050"/>
      <c r="J39050"/>
      <c r="L39050" s="33"/>
      <c r="M39050" s="24"/>
    </row>
    <row r="39051" spans="1:13" x14ac:dyDescent="0.2">
      <c r="A39051" s="289"/>
      <c r="I39051"/>
      <c r="J39051"/>
      <c r="L39051" s="33"/>
      <c r="M39051" s="24"/>
    </row>
    <row r="39052" spans="1:13" x14ac:dyDescent="0.2">
      <c r="A39052" s="289"/>
      <c r="I39052"/>
      <c r="J39052"/>
      <c r="L39052" s="33"/>
      <c r="M39052" s="24"/>
    </row>
    <row r="39053" spans="1:13" x14ac:dyDescent="0.2">
      <c r="A39053" s="289"/>
      <c r="I39053"/>
      <c r="J39053"/>
      <c r="L39053" s="33"/>
      <c r="M39053" s="24"/>
    </row>
    <row r="39054" spans="1:13" x14ac:dyDescent="0.2">
      <c r="A39054" s="289"/>
      <c r="I39054"/>
      <c r="J39054"/>
      <c r="L39054" s="33"/>
      <c r="M39054" s="24"/>
    </row>
    <row r="39055" spans="1:13" x14ac:dyDescent="0.2">
      <c r="A39055" s="289"/>
      <c r="I39055"/>
      <c r="J39055"/>
      <c r="L39055" s="33"/>
      <c r="M39055" s="24"/>
    </row>
    <row r="39056" spans="1:13" x14ac:dyDescent="0.2">
      <c r="A39056" s="289"/>
      <c r="I39056"/>
      <c r="J39056"/>
      <c r="L39056" s="33"/>
      <c r="M39056" s="24"/>
    </row>
    <row r="39057" spans="1:13" x14ac:dyDescent="0.2">
      <c r="A39057" s="289"/>
      <c r="I39057"/>
      <c r="J39057"/>
      <c r="L39057" s="33"/>
      <c r="M39057" s="24"/>
    </row>
    <row r="39058" spans="1:13" x14ac:dyDescent="0.2">
      <c r="A39058" s="289"/>
      <c r="I39058"/>
      <c r="J39058"/>
      <c r="L39058" s="33"/>
      <c r="M39058" s="24"/>
    </row>
    <row r="39059" spans="1:13" x14ac:dyDescent="0.2">
      <c r="A39059" s="289"/>
      <c r="I39059"/>
      <c r="J39059"/>
      <c r="L39059" s="33"/>
      <c r="M39059" s="24"/>
    </row>
    <row r="39060" spans="1:13" x14ac:dyDescent="0.2">
      <c r="A39060" s="289"/>
      <c r="I39060"/>
      <c r="J39060"/>
      <c r="L39060" s="33"/>
      <c r="M39060" s="24"/>
    </row>
    <row r="39061" spans="1:13" x14ac:dyDescent="0.2">
      <c r="A39061" s="289"/>
      <c r="I39061"/>
      <c r="J39061"/>
      <c r="L39061" s="33"/>
      <c r="M39061" s="24"/>
    </row>
    <row r="39062" spans="1:13" x14ac:dyDescent="0.2">
      <c r="A39062" s="289"/>
      <c r="I39062"/>
      <c r="J39062"/>
      <c r="L39062" s="33"/>
      <c r="M39062" s="24"/>
    </row>
    <row r="39063" spans="1:13" x14ac:dyDescent="0.2">
      <c r="A39063" s="289"/>
      <c r="I39063"/>
      <c r="J39063"/>
      <c r="L39063" s="33"/>
      <c r="M39063" s="24"/>
    </row>
    <row r="39064" spans="1:13" x14ac:dyDescent="0.2">
      <c r="A39064" s="289"/>
      <c r="I39064"/>
      <c r="J39064"/>
      <c r="L39064" s="33"/>
      <c r="M39064" s="24"/>
    </row>
    <row r="39065" spans="1:13" x14ac:dyDescent="0.2">
      <c r="A39065" s="289"/>
      <c r="I39065"/>
      <c r="J39065"/>
      <c r="L39065" s="33"/>
      <c r="M39065" s="24"/>
    </row>
    <row r="39066" spans="1:13" x14ac:dyDescent="0.2">
      <c r="A39066" s="289"/>
      <c r="I39066"/>
      <c r="J39066"/>
      <c r="L39066" s="33"/>
      <c r="M39066" s="24"/>
    </row>
    <row r="39067" spans="1:13" x14ac:dyDescent="0.2">
      <c r="A39067" s="289"/>
      <c r="I39067"/>
      <c r="J39067"/>
      <c r="L39067" s="33"/>
      <c r="M39067" s="24"/>
    </row>
    <row r="39068" spans="1:13" x14ac:dyDescent="0.2">
      <c r="A39068" s="289"/>
      <c r="I39068"/>
      <c r="J39068"/>
      <c r="L39068" s="33"/>
      <c r="M39068" s="24"/>
    </row>
    <row r="39069" spans="1:13" x14ac:dyDescent="0.2">
      <c r="A39069" s="289"/>
      <c r="I39069"/>
      <c r="J39069"/>
      <c r="L39069" s="33"/>
      <c r="M39069" s="24"/>
    </row>
    <row r="39070" spans="1:13" x14ac:dyDescent="0.2">
      <c r="A39070" s="289"/>
      <c r="I39070"/>
      <c r="J39070"/>
      <c r="L39070" s="33"/>
      <c r="M39070" s="24"/>
    </row>
    <row r="39071" spans="1:13" x14ac:dyDescent="0.2">
      <c r="A39071" s="289"/>
      <c r="I39071"/>
      <c r="J39071"/>
      <c r="L39071" s="33"/>
      <c r="M39071" s="24"/>
    </row>
    <row r="39072" spans="1:13" x14ac:dyDescent="0.2">
      <c r="A39072" s="289"/>
      <c r="I39072"/>
      <c r="J39072"/>
      <c r="L39072" s="33"/>
      <c r="M39072" s="24"/>
    </row>
    <row r="39073" spans="1:13" x14ac:dyDescent="0.2">
      <c r="A39073" s="289"/>
      <c r="I39073"/>
      <c r="J39073"/>
      <c r="L39073" s="33"/>
      <c r="M39073" s="24"/>
    </row>
    <row r="39074" spans="1:13" x14ac:dyDescent="0.2">
      <c r="A39074" s="289"/>
      <c r="I39074"/>
      <c r="J39074"/>
      <c r="L39074" s="33"/>
      <c r="M39074" s="24"/>
    </row>
    <row r="39075" spans="1:13" x14ac:dyDescent="0.2">
      <c r="A39075" s="289"/>
      <c r="I39075"/>
      <c r="J39075"/>
      <c r="L39075" s="33"/>
      <c r="M39075" s="24"/>
    </row>
    <row r="39076" spans="1:13" x14ac:dyDescent="0.2">
      <c r="A39076" s="289"/>
      <c r="I39076"/>
      <c r="J39076"/>
      <c r="L39076" s="33"/>
      <c r="M39076" s="24"/>
    </row>
    <row r="39077" spans="1:13" x14ac:dyDescent="0.2">
      <c r="A39077" s="289"/>
      <c r="I39077"/>
      <c r="J39077"/>
      <c r="L39077" s="33"/>
      <c r="M39077" s="24"/>
    </row>
    <row r="39078" spans="1:13" x14ac:dyDescent="0.2">
      <c r="A39078" s="289"/>
      <c r="I39078"/>
      <c r="J39078"/>
      <c r="L39078" s="33"/>
      <c r="M39078" s="24"/>
    </row>
    <row r="39079" spans="1:13" x14ac:dyDescent="0.2">
      <c r="A39079" s="289"/>
      <c r="I39079"/>
      <c r="J39079"/>
      <c r="L39079" s="33"/>
      <c r="M39079" s="24"/>
    </row>
    <row r="39080" spans="1:13" x14ac:dyDescent="0.2">
      <c r="A39080" s="289"/>
      <c r="I39080"/>
      <c r="J39080"/>
      <c r="L39080" s="33"/>
      <c r="M39080" s="24"/>
    </row>
    <row r="39081" spans="1:13" x14ac:dyDescent="0.2">
      <c r="A39081" s="289"/>
      <c r="I39081"/>
      <c r="J39081"/>
      <c r="L39081" s="33"/>
      <c r="M39081" s="24"/>
    </row>
    <row r="39082" spans="1:13" x14ac:dyDescent="0.2">
      <c r="A39082" s="289"/>
      <c r="I39082"/>
      <c r="J39082"/>
      <c r="L39082" s="33"/>
      <c r="M39082" s="24"/>
    </row>
    <row r="39083" spans="1:13" x14ac:dyDescent="0.2">
      <c r="A39083" s="289"/>
      <c r="I39083"/>
      <c r="J39083"/>
      <c r="L39083" s="33"/>
      <c r="M39083" s="24"/>
    </row>
    <row r="39084" spans="1:13" x14ac:dyDescent="0.2">
      <c r="A39084" s="289"/>
      <c r="I39084"/>
      <c r="J39084"/>
      <c r="L39084" s="33"/>
      <c r="M39084" s="24"/>
    </row>
    <row r="39085" spans="1:13" x14ac:dyDescent="0.2">
      <c r="A39085" s="289"/>
      <c r="I39085"/>
      <c r="J39085"/>
      <c r="L39085" s="33"/>
      <c r="M39085" s="24"/>
    </row>
    <row r="39086" spans="1:13" x14ac:dyDescent="0.2">
      <c r="A39086" s="289"/>
      <c r="I39086"/>
      <c r="J39086"/>
      <c r="L39086" s="33"/>
      <c r="M39086" s="24"/>
    </row>
    <row r="39087" spans="1:13" x14ac:dyDescent="0.2">
      <c r="A39087" s="289"/>
      <c r="I39087"/>
      <c r="J39087"/>
      <c r="L39087" s="33"/>
      <c r="M39087" s="24"/>
    </row>
    <row r="39088" spans="1:13" x14ac:dyDescent="0.2">
      <c r="A39088" s="289"/>
      <c r="I39088"/>
      <c r="J39088"/>
      <c r="L39088" s="33"/>
      <c r="M39088" s="24"/>
    </row>
    <row r="39089" spans="1:13" x14ac:dyDescent="0.2">
      <c r="A39089" s="289"/>
      <c r="I39089"/>
      <c r="J39089"/>
      <c r="L39089" s="33"/>
      <c r="M39089" s="24"/>
    </row>
    <row r="39090" spans="1:13" x14ac:dyDescent="0.2">
      <c r="A39090" s="289"/>
      <c r="I39090"/>
      <c r="J39090"/>
      <c r="L39090" s="33"/>
      <c r="M39090" s="24"/>
    </row>
    <row r="39091" spans="1:13" x14ac:dyDescent="0.2">
      <c r="A39091" s="289"/>
      <c r="I39091"/>
      <c r="J39091"/>
      <c r="L39091" s="33"/>
      <c r="M39091" s="24"/>
    </row>
    <row r="39092" spans="1:13" x14ac:dyDescent="0.2">
      <c r="A39092" s="289"/>
      <c r="I39092"/>
      <c r="J39092"/>
      <c r="L39092" s="33"/>
      <c r="M39092" s="24"/>
    </row>
    <row r="39093" spans="1:13" x14ac:dyDescent="0.2">
      <c r="A39093" s="289"/>
      <c r="I39093"/>
      <c r="J39093"/>
      <c r="L39093" s="33"/>
      <c r="M39093" s="24"/>
    </row>
    <row r="39094" spans="1:13" x14ac:dyDescent="0.2">
      <c r="A39094" s="289"/>
      <c r="I39094"/>
      <c r="J39094"/>
      <c r="L39094" s="33"/>
      <c r="M39094" s="24"/>
    </row>
    <row r="39095" spans="1:13" x14ac:dyDescent="0.2">
      <c r="A39095" s="289"/>
      <c r="I39095"/>
      <c r="J39095"/>
      <c r="L39095" s="33"/>
      <c r="M39095" s="24"/>
    </row>
    <row r="39096" spans="1:13" x14ac:dyDescent="0.2">
      <c r="A39096" s="289"/>
      <c r="I39096"/>
      <c r="J39096"/>
      <c r="L39096" s="33"/>
      <c r="M39096" s="24"/>
    </row>
    <row r="39097" spans="1:13" x14ac:dyDescent="0.2">
      <c r="A39097" s="289"/>
      <c r="I39097"/>
      <c r="J39097"/>
      <c r="L39097" s="33"/>
      <c r="M39097" s="24"/>
    </row>
    <row r="39098" spans="1:13" x14ac:dyDescent="0.2">
      <c r="A39098" s="289"/>
      <c r="I39098"/>
      <c r="J39098"/>
      <c r="L39098" s="33"/>
      <c r="M39098" s="24"/>
    </row>
    <row r="39099" spans="1:13" x14ac:dyDescent="0.2">
      <c r="A39099" s="289"/>
      <c r="I39099"/>
      <c r="J39099"/>
      <c r="L39099" s="33"/>
      <c r="M39099" s="24"/>
    </row>
    <row r="39100" spans="1:13" x14ac:dyDescent="0.2">
      <c r="A39100" s="289"/>
      <c r="I39100"/>
      <c r="J39100"/>
      <c r="L39100" s="33"/>
      <c r="M39100" s="24"/>
    </row>
    <row r="39101" spans="1:13" x14ac:dyDescent="0.2">
      <c r="A39101" s="289"/>
      <c r="I39101"/>
      <c r="J39101"/>
      <c r="L39101" s="33"/>
      <c r="M39101" s="24"/>
    </row>
    <row r="39102" spans="1:13" x14ac:dyDescent="0.2">
      <c r="A39102" s="289"/>
      <c r="I39102"/>
      <c r="J39102"/>
      <c r="L39102" s="33"/>
      <c r="M39102" s="24"/>
    </row>
    <row r="39103" spans="1:13" x14ac:dyDescent="0.2">
      <c r="A39103" s="289"/>
      <c r="I39103"/>
      <c r="J39103"/>
      <c r="L39103" s="33"/>
      <c r="M39103" s="24"/>
    </row>
    <row r="39104" spans="1:13" x14ac:dyDescent="0.2">
      <c r="A39104" s="289"/>
      <c r="I39104"/>
      <c r="J39104"/>
      <c r="L39104" s="33"/>
      <c r="M39104" s="24"/>
    </row>
    <row r="39105" spans="1:13" x14ac:dyDescent="0.2">
      <c r="A39105" s="289"/>
      <c r="I39105"/>
      <c r="J39105"/>
      <c r="L39105" s="33"/>
      <c r="M39105" s="24"/>
    </row>
    <row r="39106" spans="1:13" x14ac:dyDescent="0.2">
      <c r="A39106" s="289"/>
      <c r="I39106"/>
      <c r="J39106"/>
      <c r="L39106" s="33"/>
      <c r="M39106" s="24"/>
    </row>
    <row r="39107" spans="1:13" x14ac:dyDescent="0.2">
      <c r="A39107" s="289"/>
      <c r="I39107"/>
      <c r="J39107"/>
      <c r="L39107" s="33"/>
      <c r="M39107" s="24"/>
    </row>
    <row r="39108" spans="1:13" x14ac:dyDescent="0.2">
      <c r="A39108" s="289"/>
      <c r="I39108"/>
      <c r="J39108"/>
      <c r="L39108" s="33"/>
      <c r="M39108" s="24"/>
    </row>
    <row r="39109" spans="1:13" x14ac:dyDescent="0.2">
      <c r="A39109" s="289"/>
      <c r="I39109"/>
      <c r="J39109"/>
      <c r="L39109" s="33"/>
      <c r="M39109" s="24"/>
    </row>
    <row r="39110" spans="1:13" x14ac:dyDescent="0.2">
      <c r="A39110" s="289"/>
      <c r="I39110"/>
      <c r="J39110"/>
      <c r="L39110" s="33"/>
      <c r="M39110" s="24"/>
    </row>
    <row r="39111" spans="1:13" x14ac:dyDescent="0.2">
      <c r="A39111" s="289"/>
      <c r="I39111"/>
      <c r="J39111"/>
      <c r="L39111" s="33"/>
      <c r="M39111" s="24"/>
    </row>
    <row r="39112" spans="1:13" x14ac:dyDescent="0.2">
      <c r="A39112" s="289"/>
      <c r="I39112"/>
      <c r="J39112"/>
      <c r="L39112" s="33"/>
      <c r="M39112" s="24"/>
    </row>
    <row r="39113" spans="1:13" x14ac:dyDescent="0.2">
      <c r="A39113" s="289"/>
      <c r="I39113"/>
      <c r="J39113"/>
      <c r="L39113" s="33"/>
      <c r="M39113" s="24"/>
    </row>
    <row r="39114" spans="1:13" x14ac:dyDescent="0.2">
      <c r="A39114" s="289"/>
      <c r="I39114"/>
      <c r="J39114"/>
      <c r="L39114" s="33"/>
      <c r="M39114" s="24"/>
    </row>
    <row r="39115" spans="1:13" x14ac:dyDescent="0.2">
      <c r="A39115" s="289"/>
      <c r="I39115"/>
      <c r="J39115"/>
      <c r="L39115" s="33"/>
      <c r="M39115" s="24"/>
    </row>
    <row r="39116" spans="1:13" x14ac:dyDescent="0.2">
      <c r="A39116" s="289"/>
      <c r="I39116"/>
      <c r="J39116"/>
      <c r="L39116" s="33"/>
      <c r="M39116" s="24"/>
    </row>
    <row r="39117" spans="1:13" x14ac:dyDescent="0.2">
      <c r="A39117" s="289"/>
      <c r="I39117"/>
      <c r="J39117"/>
      <c r="L39117" s="33"/>
      <c r="M39117" s="24"/>
    </row>
    <row r="39118" spans="1:13" x14ac:dyDescent="0.2">
      <c r="A39118" s="289"/>
      <c r="I39118"/>
      <c r="J39118"/>
      <c r="L39118" s="33"/>
      <c r="M39118" s="24"/>
    </row>
    <row r="39119" spans="1:13" x14ac:dyDescent="0.2">
      <c r="A39119" s="289"/>
      <c r="I39119"/>
      <c r="J39119"/>
      <c r="L39119" s="33"/>
      <c r="M39119" s="24"/>
    </row>
    <row r="39120" spans="1:13" x14ac:dyDescent="0.2">
      <c r="A39120" s="289"/>
      <c r="I39120"/>
      <c r="J39120"/>
      <c r="L39120" s="33"/>
      <c r="M39120" s="24"/>
    </row>
    <row r="39121" spans="1:13" x14ac:dyDescent="0.2">
      <c r="A39121" s="289"/>
      <c r="I39121"/>
      <c r="J39121"/>
      <c r="L39121" s="33"/>
      <c r="M39121" s="24"/>
    </row>
    <row r="39122" spans="1:13" x14ac:dyDescent="0.2">
      <c r="A39122" s="289"/>
      <c r="I39122"/>
      <c r="J39122"/>
      <c r="L39122" s="33"/>
      <c r="M39122" s="24"/>
    </row>
    <row r="39123" spans="1:13" x14ac:dyDescent="0.2">
      <c r="A39123" s="289"/>
      <c r="I39123"/>
      <c r="J39123"/>
      <c r="L39123" s="33"/>
      <c r="M39123" s="24"/>
    </row>
    <row r="39124" spans="1:13" x14ac:dyDescent="0.2">
      <c r="A39124" s="289"/>
      <c r="I39124"/>
      <c r="J39124"/>
      <c r="L39124" s="33"/>
      <c r="M39124" s="24"/>
    </row>
    <row r="39125" spans="1:13" x14ac:dyDescent="0.2">
      <c r="A39125" s="289"/>
      <c r="I39125"/>
      <c r="J39125"/>
      <c r="L39125" s="33"/>
      <c r="M39125" s="24"/>
    </row>
    <row r="39126" spans="1:13" x14ac:dyDescent="0.2">
      <c r="A39126" s="289"/>
      <c r="I39126"/>
      <c r="J39126"/>
      <c r="L39126" s="33"/>
      <c r="M39126" s="24"/>
    </row>
    <row r="39127" spans="1:13" x14ac:dyDescent="0.2">
      <c r="A39127" s="289"/>
      <c r="I39127"/>
      <c r="J39127"/>
      <c r="L39127" s="33"/>
      <c r="M39127" s="24"/>
    </row>
    <row r="39128" spans="1:13" x14ac:dyDescent="0.2">
      <c r="A39128" s="289"/>
      <c r="I39128"/>
      <c r="J39128"/>
      <c r="L39128" s="33"/>
      <c r="M39128" s="24"/>
    </row>
    <row r="39129" spans="1:13" x14ac:dyDescent="0.2">
      <c r="A39129" s="289"/>
      <c r="I39129"/>
      <c r="J39129"/>
      <c r="L39129" s="33"/>
      <c r="M39129" s="24"/>
    </row>
    <row r="39130" spans="1:13" x14ac:dyDescent="0.2">
      <c r="A39130" s="289"/>
      <c r="I39130"/>
      <c r="J39130"/>
      <c r="L39130" s="33"/>
      <c r="M39130" s="24"/>
    </row>
    <row r="39131" spans="1:13" x14ac:dyDescent="0.2">
      <c r="A39131" s="289"/>
      <c r="I39131"/>
      <c r="J39131"/>
      <c r="L39131" s="33"/>
      <c r="M39131" s="24"/>
    </row>
    <row r="39132" spans="1:13" x14ac:dyDescent="0.2">
      <c r="A39132" s="289"/>
      <c r="I39132"/>
      <c r="J39132"/>
      <c r="L39132" s="33"/>
      <c r="M39132" s="24"/>
    </row>
    <row r="39133" spans="1:13" x14ac:dyDescent="0.2">
      <c r="A39133" s="289"/>
      <c r="I39133"/>
      <c r="J39133"/>
      <c r="L39133" s="33"/>
      <c r="M39133" s="24"/>
    </row>
    <row r="39134" spans="1:13" x14ac:dyDescent="0.2">
      <c r="A39134" s="289"/>
      <c r="I39134"/>
      <c r="J39134"/>
      <c r="L39134" s="33"/>
      <c r="M39134" s="24"/>
    </row>
    <row r="39135" spans="1:13" x14ac:dyDescent="0.2">
      <c r="A39135" s="289"/>
      <c r="I39135"/>
      <c r="J39135"/>
      <c r="L39135" s="33"/>
      <c r="M39135" s="24"/>
    </row>
    <row r="39136" spans="1:13" x14ac:dyDescent="0.2">
      <c r="A39136" s="289"/>
      <c r="I39136"/>
      <c r="J39136"/>
      <c r="L39136" s="33"/>
      <c r="M39136" s="24"/>
    </row>
    <row r="39137" spans="1:13" x14ac:dyDescent="0.2">
      <c r="A39137" s="289"/>
      <c r="I39137"/>
      <c r="J39137"/>
      <c r="L39137" s="33"/>
      <c r="M39137" s="24"/>
    </row>
    <row r="39138" spans="1:13" x14ac:dyDescent="0.2">
      <c r="A39138" s="289"/>
      <c r="I39138"/>
      <c r="J39138"/>
      <c r="L39138" s="33"/>
      <c r="M39138" s="24"/>
    </row>
    <row r="39139" spans="1:13" x14ac:dyDescent="0.2">
      <c r="A39139" s="289"/>
      <c r="I39139"/>
      <c r="J39139"/>
      <c r="L39139" s="33"/>
      <c r="M39139" s="24"/>
    </row>
    <row r="39140" spans="1:13" x14ac:dyDescent="0.2">
      <c r="A39140" s="289"/>
      <c r="I39140"/>
      <c r="J39140"/>
      <c r="L39140" s="33"/>
      <c r="M39140" s="24"/>
    </row>
    <row r="39141" spans="1:13" x14ac:dyDescent="0.2">
      <c r="A39141" s="289"/>
      <c r="I39141"/>
      <c r="J39141"/>
      <c r="L39141" s="33"/>
      <c r="M39141" s="24"/>
    </row>
    <row r="39142" spans="1:13" x14ac:dyDescent="0.2">
      <c r="A39142" s="289"/>
      <c r="I39142"/>
      <c r="J39142"/>
      <c r="L39142" s="33"/>
      <c r="M39142" s="24"/>
    </row>
    <row r="39143" spans="1:13" x14ac:dyDescent="0.2">
      <c r="A39143" s="289"/>
      <c r="I39143"/>
      <c r="J39143"/>
      <c r="L39143" s="33"/>
      <c r="M39143" s="24"/>
    </row>
    <row r="39144" spans="1:13" x14ac:dyDescent="0.2">
      <c r="A39144" s="289"/>
      <c r="I39144"/>
      <c r="J39144"/>
      <c r="L39144" s="33"/>
      <c r="M39144" s="24"/>
    </row>
    <row r="39145" spans="1:13" x14ac:dyDescent="0.2">
      <c r="A39145" s="289"/>
      <c r="I39145"/>
      <c r="J39145"/>
      <c r="L39145" s="33"/>
      <c r="M39145" s="24"/>
    </row>
    <row r="39146" spans="1:13" x14ac:dyDescent="0.2">
      <c r="A39146" s="289"/>
      <c r="I39146"/>
      <c r="J39146"/>
      <c r="L39146" s="33"/>
      <c r="M39146" s="24"/>
    </row>
    <row r="39147" spans="1:13" x14ac:dyDescent="0.2">
      <c r="A39147" s="289"/>
      <c r="I39147"/>
      <c r="J39147"/>
      <c r="L39147" s="33"/>
      <c r="M39147" s="24"/>
    </row>
    <row r="39148" spans="1:13" x14ac:dyDescent="0.2">
      <c r="A39148" s="289"/>
      <c r="I39148"/>
      <c r="J39148"/>
      <c r="L39148" s="33"/>
      <c r="M39148" s="24"/>
    </row>
    <row r="39149" spans="1:13" x14ac:dyDescent="0.2">
      <c r="A39149" s="289"/>
      <c r="I39149"/>
      <c r="J39149"/>
      <c r="L39149" s="33"/>
      <c r="M39149" s="24"/>
    </row>
    <row r="39150" spans="1:13" x14ac:dyDescent="0.2">
      <c r="A39150" s="289"/>
      <c r="I39150"/>
      <c r="J39150"/>
      <c r="L39150" s="33"/>
      <c r="M39150" s="24"/>
    </row>
    <row r="39151" spans="1:13" x14ac:dyDescent="0.2">
      <c r="A39151" s="289"/>
      <c r="I39151"/>
      <c r="J39151"/>
      <c r="L39151" s="33"/>
      <c r="M39151" s="24"/>
    </row>
    <row r="39152" spans="1:13" x14ac:dyDescent="0.2">
      <c r="A39152" s="289"/>
      <c r="I39152"/>
      <c r="J39152"/>
      <c r="L39152" s="33"/>
      <c r="M39152" s="24"/>
    </row>
    <row r="39153" spans="1:13" x14ac:dyDescent="0.2">
      <c r="A39153" s="289"/>
      <c r="I39153"/>
      <c r="J39153"/>
      <c r="L39153" s="33"/>
      <c r="M39153" s="24"/>
    </row>
    <row r="39154" spans="1:13" x14ac:dyDescent="0.2">
      <c r="A39154" s="289"/>
      <c r="I39154"/>
      <c r="J39154"/>
      <c r="L39154" s="33"/>
      <c r="M39154" s="24"/>
    </row>
    <row r="39155" spans="1:13" x14ac:dyDescent="0.2">
      <c r="A39155" s="289"/>
      <c r="I39155"/>
      <c r="J39155"/>
      <c r="L39155" s="33"/>
      <c r="M39155" s="24"/>
    </row>
    <row r="39156" spans="1:13" x14ac:dyDescent="0.2">
      <c r="A39156" s="289"/>
      <c r="I39156"/>
      <c r="J39156"/>
      <c r="L39156" s="33"/>
      <c r="M39156" s="24"/>
    </row>
    <row r="39157" spans="1:13" x14ac:dyDescent="0.2">
      <c r="A39157" s="289"/>
      <c r="I39157"/>
      <c r="J39157"/>
      <c r="L39157" s="33"/>
      <c r="M39157" s="24"/>
    </row>
    <row r="39158" spans="1:13" x14ac:dyDescent="0.2">
      <c r="A39158" s="289"/>
      <c r="I39158"/>
      <c r="J39158"/>
      <c r="L39158" s="33"/>
      <c r="M39158" s="24"/>
    </row>
    <row r="39159" spans="1:13" x14ac:dyDescent="0.2">
      <c r="A39159" s="289"/>
      <c r="I39159"/>
      <c r="J39159"/>
      <c r="L39159" s="33"/>
      <c r="M39159" s="24"/>
    </row>
    <row r="39160" spans="1:13" x14ac:dyDescent="0.2">
      <c r="A39160" s="289"/>
      <c r="I39160"/>
      <c r="J39160"/>
      <c r="L39160" s="33"/>
      <c r="M39160" s="24"/>
    </row>
    <row r="39161" spans="1:13" x14ac:dyDescent="0.2">
      <c r="A39161" s="289"/>
      <c r="I39161"/>
      <c r="J39161"/>
      <c r="L39161" s="33"/>
      <c r="M39161" s="24"/>
    </row>
    <row r="39162" spans="1:13" x14ac:dyDescent="0.2">
      <c r="A39162" s="289"/>
      <c r="I39162"/>
      <c r="J39162"/>
      <c r="L39162" s="33"/>
      <c r="M39162" s="24"/>
    </row>
    <row r="39163" spans="1:13" x14ac:dyDescent="0.2">
      <c r="A39163" s="289"/>
      <c r="I39163"/>
      <c r="J39163"/>
      <c r="L39163" s="33"/>
      <c r="M39163" s="24"/>
    </row>
    <row r="39164" spans="1:13" x14ac:dyDescent="0.2">
      <c r="A39164" s="289"/>
      <c r="I39164"/>
      <c r="J39164"/>
      <c r="L39164" s="33"/>
      <c r="M39164" s="24"/>
    </row>
    <row r="39165" spans="1:13" x14ac:dyDescent="0.2">
      <c r="A39165" s="289"/>
      <c r="I39165"/>
      <c r="J39165"/>
      <c r="L39165" s="33"/>
      <c r="M39165" s="24"/>
    </row>
    <row r="39166" spans="1:13" x14ac:dyDescent="0.2">
      <c r="A39166" s="289"/>
      <c r="I39166"/>
      <c r="J39166"/>
      <c r="L39166" s="33"/>
      <c r="M39166" s="24"/>
    </row>
    <row r="39167" spans="1:13" x14ac:dyDescent="0.2">
      <c r="A39167" s="289"/>
      <c r="I39167"/>
      <c r="J39167"/>
      <c r="L39167" s="33"/>
      <c r="M39167" s="24"/>
    </row>
    <row r="39168" spans="1:13" x14ac:dyDescent="0.2">
      <c r="A39168" s="289"/>
      <c r="I39168"/>
      <c r="J39168"/>
      <c r="L39168" s="33"/>
      <c r="M39168" s="24"/>
    </row>
    <row r="39169" spans="1:13" x14ac:dyDescent="0.2">
      <c r="A39169" s="289"/>
      <c r="I39169"/>
      <c r="J39169"/>
      <c r="L39169" s="33"/>
      <c r="M39169" s="24"/>
    </row>
    <row r="39170" spans="1:13" x14ac:dyDescent="0.2">
      <c r="A39170" s="289"/>
      <c r="I39170"/>
      <c r="J39170"/>
      <c r="L39170" s="33"/>
      <c r="M39170" s="24"/>
    </row>
    <row r="39171" spans="1:13" x14ac:dyDescent="0.2">
      <c r="A39171" s="289"/>
      <c r="I39171"/>
      <c r="J39171"/>
      <c r="L39171" s="33"/>
      <c r="M39171" s="24"/>
    </row>
    <row r="39172" spans="1:13" x14ac:dyDescent="0.2">
      <c r="A39172" s="289"/>
      <c r="I39172"/>
      <c r="J39172"/>
      <c r="L39172" s="33"/>
      <c r="M39172" s="24"/>
    </row>
    <row r="39173" spans="1:13" x14ac:dyDescent="0.2">
      <c r="A39173" s="289"/>
      <c r="I39173"/>
      <c r="J39173"/>
      <c r="L39173" s="33"/>
      <c r="M39173" s="24"/>
    </row>
    <row r="39174" spans="1:13" x14ac:dyDescent="0.2">
      <c r="A39174" s="289"/>
      <c r="I39174"/>
      <c r="J39174"/>
      <c r="L39174" s="33"/>
      <c r="M39174" s="24"/>
    </row>
    <row r="39175" spans="1:13" x14ac:dyDescent="0.2">
      <c r="A39175" s="289"/>
      <c r="I39175"/>
      <c r="J39175"/>
      <c r="L39175" s="33"/>
      <c r="M39175" s="24"/>
    </row>
    <row r="39176" spans="1:13" x14ac:dyDescent="0.2">
      <c r="A39176" s="289"/>
      <c r="I39176"/>
      <c r="J39176"/>
      <c r="L39176" s="33"/>
      <c r="M39176" s="24"/>
    </row>
    <row r="39177" spans="1:13" x14ac:dyDescent="0.2">
      <c r="A39177" s="289"/>
      <c r="I39177"/>
      <c r="J39177"/>
      <c r="L39177" s="33"/>
      <c r="M39177" s="24"/>
    </row>
    <row r="39178" spans="1:13" x14ac:dyDescent="0.2">
      <c r="A39178" s="289"/>
      <c r="I39178"/>
      <c r="J39178"/>
      <c r="L39178" s="33"/>
      <c r="M39178" s="24"/>
    </row>
    <row r="39179" spans="1:13" x14ac:dyDescent="0.2">
      <c r="A39179" s="289"/>
      <c r="I39179"/>
      <c r="J39179"/>
      <c r="L39179" s="33"/>
      <c r="M39179" s="24"/>
    </row>
    <row r="39180" spans="1:13" x14ac:dyDescent="0.2">
      <c r="A39180" s="289"/>
      <c r="I39180"/>
      <c r="J39180"/>
      <c r="L39180" s="33"/>
      <c r="M39180" s="24"/>
    </row>
    <row r="39181" spans="1:13" x14ac:dyDescent="0.2">
      <c r="A39181" s="289"/>
      <c r="I39181"/>
      <c r="J39181"/>
      <c r="L39181" s="33"/>
      <c r="M39181" s="24"/>
    </row>
    <row r="39182" spans="1:13" x14ac:dyDescent="0.2">
      <c r="A39182" s="289"/>
      <c r="I39182"/>
      <c r="J39182"/>
      <c r="L39182" s="33"/>
      <c r="M39182" s="24"/>
    </row>
    <row r="39183" spans="1:13" x14ac:dyDescent="0.2">
      <c r="A39183" s="289"/>
      <c r="I39183"/>
      <c r="J39183"/>
      <c r="L39183" s="33"/>
      <c r="M39183" s="24"/>
    </row>
    <row r="39184" spans="1:13" x14ac:dyDescent="0.2">
      <c r="A39184" s="289"/>
      <c r="I39184"/>
      <c r="J39184"/>
      <c r="L39184" s="33"/>
      <c r="M39184" s="24"/>
    </row>
    <row r="39185" spans="1:13" x14ac:dyDescent="0.2">
      <c r="A39185" s="289"/>
      <c r="I39185"/>
      <c r="J39185"/>
      <c r="L39185" s="33"/>
      <c r="M39185" s="24"/>
    </row>
    <row r="39186" spans="1:13" x14ac:dyDescent="0.2">
      <c r="A39186" s="289"/>
      <c r="I39186"/>
      <c r="J39186"/>
      <c r="L39186" s="33"/>
      <c r="M39186" s="24"/>
    </row>
    <row r="39187" spans="1:13" x14ac:dyDescent="0.2">
      <c r="A39187" s="289"/>
      <c r="I39187"/>
      <c r="J39187"/>
      <c r="L39187" s="33"/>
      <c r="M39187" s="24"/>
    </row>
    <row r="39188" spans="1:13" x14ac:dyDescent="0.2">
      <c r="A39188" s="289"/>
      <c r="I39188"/>
      <c r="J39188"/>
      <c r="L39188" s="33"/>
      <c r="M39188" s="24"/>
    </row>
    <row r="39189" spans="1:13" x14ac:dyDescent="0.2">
      <c r="A39189" s="289"/>
      <c r="I39189"/>
      <c r="J39189"/>
      <c r="L39189" s="33"/>
      <c r="M39189" s="24"/>
    </row>
    <row r="39190" spans="1:13" x14ac:dyDescent="0.2">
      <c r="A39190" s="289"/>
      <c r="I39190"/>
      <c r="J39190"/>
      <c r="L39190" s="33"/>
      <c r="M39190" s="24"/>
    </row>
    <row r="39191" spans="1:13" x14ac:dyDescent="0.2">
      <c r="A39191" s="289"/>
      <c r="I39191"/>
      <c r="J39191"/>
      <c r="L39191" s="33"/>
      <c r="M39191" s="24"/>
    </row>
    <row r="39192" spans="1:13" x14ac:dyDescent="0.2">
      <c r="A39192" s="289"/>
      <c r="I39192"/>
      <c r="J39192"/>
      <c r="L39192" s="33"/>
      <c r="M39192" s="24"/>
    </row>
    <row r="39193" spans="1:13" x14ac:dyDescent="0.2">
      <c r="A39193" s="289"/>
      <c r="I39193"/>
      <c r="J39193"/>
      <c r="L39193" s="33"/>
      <c r="M39193" s="24"/>
    </row>
    <row r="39194" spans="1:13" x14ac:dyDescent="0.2">
      <c r="A39194" s="289"/>
      <c r="I39194"/>
      <c r="J39194"/>
      <c r="L39194" s="33"/>
      <c r="M39194" s="24"/>
    </row>
    <row r="39195" spans="1:13" x14ac:dyDescent="0.2">
      <c r="A39195" s="289"/>
      <c r="I39195"/>
      <c r="J39195"/>
      <c r="L39195" s="33"/>
      <c r="M39195" s="24"/>
    </row>
    <row r="39196" spans="1:13" x14ac:dyDescent="0.2">
      <c r="A39196" s="289"/>
      <c r="I39196"/>
      <c r="J39196"/>
      <c r="L39196" s="33"/>
      <c r="M39196" s="24"/>
    </row>
    <row r="39197" spans="1:13" x14ac:dyDescent="0.2">
      <c r="A39197" s="289"/>
      <c r="I39197"/>
      <c r="J39197"/>
      <c r="L39197" s="33"/>
      <c r="M39197" s="24"/>
    </row>
    <row r="39198" spans="1:13" x14ac:dyDescent="0.2">
      <c r="A39198" s="289"/>
      <c r="I39198"/>
      <c r="J39198"/>
      <c r="L39198" s="33"/>
      <c r="M39198" s="24"/>
    </row>
    <row r="39199" spans="1:13" x14ac:dyDescent="0.2">
      <c r="A39199" s="289"/>
      <c r="I39199"/>
      <c r="J39199"/>
      <c r="L39199" s="33"/>
      <c r="M39199" s="24"/>
    </row>
    <row r="39200" spans="1:13" x14ac:dyDescent="0.2">
      <c r="A39200" s="289"/>
      <c r="I39200"/>
      <c r="J39200"/>
      <c r="L39200" s="33"/>
      <c r="M39200" s="24"/>
    </row>
    <row r="39201" spans="1:13" x14ac:dyDescent="0.2">
      <c r="A39201" s="289"/>
      <c r="I39201"/>
      <c r="J39201"/>
      <c r="L39201" s="33"/>
      <c r="M39201" s="24"/>
    </row>
    <row r="39202" spans="1:13" x14ac:dyDescent="0.2">
      <c r="A39202" s="289"/>
      <c r="I39202"/>
      <c r="J39202"/>
      <c r="L39202" s="33"/>
      <c r="M39202" s="24"/>
    </row>
    <row r="39203" spans="1:13" x14ac:dyDescent="0.2">
      <c r="A39203" s="289"/>
      <c r="I39203"/>
      <c r="J39203"/>
      <c r="L39203" s="33"/>
      <c r="M39203" s="24"/>
    </row>
    <row r="39204" spans="1:13" x14ac:dyDescent="0.2">
      <c r="A39204" s="289"/>
      <c r="I39204"/>
      <c r="J39204"/>
      <c r="L39204" s="33"/>
      <c r="M39204" s="24"/>
    </row>
    <row r="39205" spans="1:13" x14ac:dyDescent="0.2">
      <c r="A39205" s="289"/>
      <c r="I39205"/>
      <c r="J39205"/>
      <c r="L39205" s="33"/>
      <c r="M39205" s="24"/>
    </row>
    <row r="39206" spans="1:13" x14ac:dyDescent="0.2">
      <c r="A39206" s="289"/>
      <c r="I39206"/>
      <c r="J39206"/>
      <c r="L39206" s="33"/>
      <c r="M39206" s="24"/>
    </row>
    <row r="39207" spans="1:13" x14ac:dyDescent="0.2">
      <c r="A39207" s="289"/>
      <c r="I39207"/>
      <c r="J39207"/>
      <c r="L39207" s="33"/>
      <c r="M39207" s="24"/>
    </row>
    <row r="39208" spans="1:13" x14ac:dyDescent="0.2">
      <c r="A39208" s="289"/>
      <c r="I39208"/>
      <c r="J39208"/>
      <c r="L39208" s="33"/>
      <c r="M39208" s="24"/>
    </row>
    <row r="39209" spans="1:13" x14ac:dyDescent="0.2">
      <c r="A39209" s="289"/>
      <c r="I39209"/>
      <c r="J39209"/>
      <c r="L39209" s="33"/>
      <c r="M39209" s="24"/>
    </row>
    <row r="39210" spans="1:13" x14ac:dyDescent="0.2">
      <c r="A39210" s="289"/>
      <c r="I39210"/>
      <c r="J39210"/>
      <c r="L39210" s="33"/>
      <c r="M39210" s="24"/>
    </row>
    <row r="39211" spans="1:13" x14ac:dyDescent="0.2">
      <c r="A39211" s="289"/>
      <c r="I39211"/>
      <c r="J39211"/>
      <c r="L39211" s="33"/>
      <c r="M39211" s="24"/>
    </row>
    <row r="39212" spans="1:13" x14ac:dyDescent="0.2">
      <c r="A39212" s="289"/>
      <c r="I39212"/>
      <c r="J39212"/>
      <c r="L39212" s="33"/>
      <c r="M39212" s="24"/>
    </row>
    <row r="39213" spans="1:13" x14ac:dyDescent="0.2">
      <c r="A39213" s="289"/>
      <c r="I39213"/>
      <c r="J39213"/>
      <c r="L39213" s="33"/>
      <c r="M39213" s="24"/>
    </row>
    <row r="39214" spans="1:13" x14ac:dyDescent="0.2">
      <c r="A39214" s="289"/>
      <c r="I39214"/>
      <c r="J39214"/>
      <c r="L39214" s="33"/>
      <c r="M39214" s="24"/>
    </row>
    <row r="39215" spans="1:13" x14ac:dyDescent="0.2">
      <c r="A39215" s="289"/>
      <c r="I39215"/>
      <c r="J39215"/>
      <c r="L39215" s="33"/>
      <c r="M39215" s="24"/>
    </row>
    <row r="39216" spans="1:13" x14ac:dyDescent="0.2">
      <c r="A39216" s="289"/>
      <c r="I39216"/>
      <c r="J39216"/>
      <c r="L39216" s="33"/>
      <c r="M39216" s="24"/>
    </row>
    <row r="39217" spans="1:13" x14ac:dyDescent="0.2">
      <c r="A39217" s="289"/>
      <c r="I39217"/>
      <c r="J39217"/>
      <c r="L39217" s="33"/>
      <c r="M39217" s="24"/>
    </row>
    <row r="39218" spans="1:13" x14ac:dyDescent="0.2">
      <c r="A39218" s="289"/>
      <c r="I39218"/>
      <c r="J39218"/>
      <c r="L39218" s="33"/>
      <c r="M39218" s="24"/>
    </row>
    <row r="39219" spans="1:13" x14ac:dyDescent="0.2">
      <c r="A39219" s="289"/>
      <c r="I39219"/>
      <c r="J39219"/>
      <c r="L39219" s="33"/>
      <c r="M39219" s="24"/>
    </row>
    <row r="39220" spans="1:13" x14ac:dyDescent="0.2">
      <c r="A39220" s="289"/>
      <c r="I39220"/>
      <c r="J39220"/>
      <c r="L39220" s="33"/>
      <c r="M39220" s="24"/>
    </row>
    <row r="39221" spans="1:13" x14ac:dyDescent="0.2">
      <c r="A39221" s="289"/>
      <c r="I39221"/>
      <c r="J39221"/>
      <c r="L39221" s="33"/>
      <c r="M39221" s="24"/>
    </row>
    <row r="39222" spans="1:13" x14ac:dyDescent="0.2">
      <c r="A39222" s="289"/>
      <c r="I39222"/>
      <c r="J39222"/>
      <c r="L39222" s="33"/>
      <c r="M39222" s="24"/>
    </row>
    <row r="39223" spans="1:13" x14ac:dyDescent="0.2">
      <c r="A39223" s="289"/>
      <c r="I39223"/>
      <c r="J39223"/>
      <c r="L39223" s="33"/>
      <c r="M39223" s="24"/>
    </row>
    <row r="39224" spans="1:13" x14ac:dyDescent="0.2">
      <c r="A39224" s="289"/>
      <c r="I39224"/>
      <c r="J39224"/>
      <c r="L39224" s="33"/>
      <c r="M39224" s="24"/>
    </row>
    <row r="39225" spans="1:13" x14ac:dyDescent="0.2">
      <c r="A39225" s="289"/>
      <c r="I39225"/>
      <c r="J39225"/>
      <c r="L39225" s="33"/>
      <c r="M39225" s="24"/>
    </row>
    <row r="39226" spans="1:13" x14ac:dyDescent="0.2">
      <c r="A39226" s="289"/>
      <c r="I39226"/>
      <c r="J39226"/>
      <c r="L39226" s="33"/>
      <c r="M39226" s="24"/>
    </row>
    <row r="39227" spans="1:13" x14ac:dyDescent="0.2">
      <c r="A39227" s="289"/>
      <c r="I39227"/>
      <c r="J39227"/>
      <c r="L39227" s="33"/>
      <c r="M39227" s="24"/>
    </row>
    <row r="39228" spans="1:13" x14ac:dyDescent="0.2">
      <c r="A39228" s="289"/>
      <c r="I39228"/>
      <c r="J39228"/>
      <c r="L39228" s="33"/>
      <c r="M39228" s="24"/>
    </row>
    <row r="39229" spans="1:13" x14ac:dyDescent="0.2">
      <c r="A39229" s="289"/>
      <c r="I39229"/>
      <c r="J39229"/>
      <c r="L39229" s="33"/>
      <c r="M39229" s="24"/>
    </row>
    <row r="39230" spans="1:13" x14ac:dyDescent="0.2">
      <c r="A39230" s="289"/>
      <c r="I39230"/>
      <c r="J39230"/>
      <c r="L39230" s="33"/>
      <c r="M39230" s="24"/>
    </row>
    <row r="39231" spans="1:13" x14ac:dyDescent="0.2">
      <c r="A39231" s="289"/>
      <c r="I39231"/>
      <c r="J39231"/>
      <c r="L39231" s="33"/>
      <c r="M39231" s="24"/>
    </row>
    <row r="39232" spans="1:13" x14ac:dyDescent="0.2">
      <c r="A39232" s="289"/>
      <c r="I39232"/>
      <c r="J39232"/>
      <c r="L39232" s="33"/>
      <c r="M39232" s="24"/>
    </row>
    <row r="39233" spans="1:13" x14ac:dyDescent="0.2">
      <c r="A39233" s="289"/>
      <c r="I39233"/>
      <c r="J39233"/>
      <c r="L39233" s="33"/>
      <c r="M39233" s="24"/>
    </row>
    <row r="39234" spans="1:13" x14ac:dyDescent="0.2">
      <c r="A39234" s="289"/>
      <c r="I39234"/>
      <c r="J39234"/>
      <c r="L39234" s="33"/>
      <c r="M39234" s="24"/>
    </row>
    <row r="39235" spans="1:13" x14ac:dyDescent="0.2">
      <c r="A39235" s="289"/>
      <c r="I39235"/>
      <c r="J39235"/>
      <c r="L39235" s="33"/>
      <c r="M39235" s="24"/>
    </row>
    <row r="39236" spans="1:13" x14ac:dyDescent="0.2">
      <c r="A39236" s="289"/>
      <c r="I39236"/>
      <c r="J39236"/>
      <c r="L39236" s="33"/>
      <c r="M39236" s="24"/>
    </row>
    <row r="39237" spans="1:13" x14ac:dyDescent="0.2">
      <c r="A39237" s="289"/>
      <c r="I39237"/>
      <c r="J39237"/>
      <c r="L39237" s="33"/>
      <c r="M39237" s="24"/>
    </row>
    <row r="39238" spans="1:13" x14ac:dyDescent="0.2">
      <c r="A39238" s="289"/>
      <c r="I39238"/>
      <c r="J39238"/>
      <c r="L39238" s="33"/>
      <c r="M39238" s="24"/>
    </row>
    <row r="39239" spans="1:13" x14ac:dyDescent="0.2">
      <c r="A39239" s="289"/>
      <c r="I39239"/>
      <c r="J39239"/>
      <c r="L39239" s="33"/>
      <c r="M39239" s="24"/>
    </row>
    <row r="39240" spans="1:13" x14ac:dyDescent="0.2">
      <c r="A39240" s="289"/>
      <c r="I39240"/>
      <c r="J39240"/>
      <c r="L39240" s="33"/>
      <c r="M39240" s="24"/>
    </row>
    <row r="39241" spans="1:13" x14ac:dyDescent="0.2">
      <c r="A39241" s="289"/>
      <c r="I39241"/>
      <c r="J39241"/>
      <c r="L39241" s="33"/>
      <c r="M39241" s="24"/>
    </row>
    <row r="39242" spans="1:13" x14ac:dyDescent="0.2">
      <c r="A39242" s="289"/>
      <c r="I39242"/>
      <c r="J39242"/>
      <c r="L39242" s="33"/>
      <c r="M39242" s="24"/>
    </row>
    <row r="39243" spans="1:13" x14ac:dyDescent="0.2">
      <c r="A39243" s="289"/>
      <c r="I39243"/>
      <c r="J39243"/>
      <c r="L39243" s="33"/>
      <c r="M39243" s="24"/>
    </row>
    <row r="39244" spans="1:13" x14ac:dyDescent="0.2">
      <c r="A39244" s="289"/>
      <c r="I39244"/>
      <c r="J39244"/>
      <c r="L39244" s="33"/>
      <c r="M39244" s="24"/>
    </row>
    <row r="39245" spans="1:13" x14ac:dyDescent="0.2">
      <c r="A39245" s="289"/>
      <c r="I39245"/>
      <c r="J39245"/>
      <c r="L39245" s="33"/>
      <c r="M39245" s="24"/>
    </row>
    <row r="39246" spans="1:13" x14ac:dyDescent="0.2">
      <c r="A39246" s="289"/>
      <c r="I39246"/>
      <c r="J39246"/>
      <c r="L39246" s="33"/>
      <c r="M39246" s="24"/>
    </row>
    <row r="39247" spans="1:13" x14ac:dyDescent="0.2">
      <c r="A39247" s="289"/>
      <c r="I39247"/>
      <c r="J39247"/>
      <c r="L39247" s="33"/>
      <c r="M39247" s="24"/>
    </row>
    <row r="39248" spans="1:13" x14ac:dyDescent="0.2">
      <c r="A39248" s="289"/>
      <c r="I39248"/>
      <c r="J39248"/>
      <c r="L39248" s="33"/>
      <c r="M39248" s="24"/>
    </row>
    <row r="39249" spans="1:13" x14ac:dyDescent="0.2">
      <c r="A39249" s="289"/>
      <c r="I39249"/>
      <c r="J39249"/>
      <c r="L39249" s="33"/>
      <c r="M39249" s="24"/>
    </row>
    <row r="39250" spans="1:13" x14ac:dyDescent="0.2">
      <c r="A39250" s="289"/>
      <c r="I39250"/>
      <c r="J39250"/>
      <c r="L39250" s="33"/>
      <c r="M39250" s="24"/>
    </row>
    <row r="39251" spans="1:13" x14ac:dyDescent="0.2">
      <c r="A39251" s="289"/>
      <c r="I39251"/>
      <c r="J39251"/>
      <c r="L39251" s="33"/>
      <c r="M39251" s="24"/>
    </row>
    <row r="39252" spans="1:13" x14ac:dyDescent="0.2">
      <c r="A39252" s="289"/>
      <c r="I39252"/>
      <c r="J39252"/>
      <c r="L39252" s="33"/>
      <c r="M39252" s="24"/>
    </row>
    <row r="39253" spans="1:13" x14ac:dyDescent="0.2">
      <c r="A39253" s="289"/>
      <c r="I39253"/>
      <c r="J39253"/>
      <c r="L39253" s="33"/>
      <c r="M39253" s="24"/>
    </row>
    <row r="39254" spans="1:13" x14ac:dyDescent="0.2">
      <c r="A39254" s="289"/>
      <c r="I39254"/>
      <c r="J39254"/>
      <c r="L39254" s="33"/>
      <c r="M39254" s="24"/>
    </row>
    <row r="39255" spans="1:13" x14ac:dyDescent="0.2">
      <c r="A39255" s="289"/>
      <c r="I39255"/>
      <c r="J39255"/>
      <c r="L39255" s="33"/>
      <c r="M39255" s="24"/>
    </row>
    <row r="39256" spans="1:13" x14ac:dyDescent="0.2">
      <c r="A39256" s="289"/>
      <c r="I39256"/>
      <c r="J39256"/>
      <c r="L39256" s="33"/>
      <c r="M39256" s="24"/>
    </row>
    <row r="39257" spans="1:13" x14ac:dyDescent="0.2">
      <c r="A39257" s="289"/>
      <c r="I39257"/>
      <c r="J39257"/>
      <c r="L39257" s="33"/>
      <c r="M39257" s="24"/>
    </row>
    <row r="39258" spans="1:13" x14ac:dyDescent="0.2">
      <c r="A39258" s="289"/>
      <c r="I39258"/>
      <c r="J39258"/>
      <c r="L39258" s="33"/>
      <c r="M39258" s="24"/>
    </row>
    <row r="39259" spans="1:13" x14ac:dyDescent="0.2">
      <c r="A39259" s="289"/>
      <c r="I39259"/>
      <c r="J39259"/>
      <c r="L39259" s="33"/>
      <c r="M39259" s="24"/>
    </row>
    <row r="39260" spans="1:13" x14ac:dyDescent="0.2">
      <c r="A39260" s="289"/>
      <c r="I39260"/>
      <c r="J39260"/>
      <c r="L39260" s="33"/>
      <c r="M39260" s="24"/>
    </row>
    <row r="39261" spans="1:13" x14ac:dyDescent="0.2">
      <c r="A39261" s="289"/>
      <c r="I39261"/>
      <c r="J39261"/>
      <c r="L39261" s="33"/>
      <c r="M39261" s="24"/>
    </row>
    <row r="39262" spans="1:13" x14ac:dyDescent="0.2">
      <c r="A39262" s="289"/>
      <c r="I39262"/>
      <c r="J39262"/>
      <c r="L39262" s="33"/>
      <c r="M39262" s="24"/>
    </row>
    <row r="39263" spans="1:13" x14ac:dyDescent="0.2">
      <c r="A39263" s="289"/>
      <c r="I39263"/>
      <c r="J39263"/>
      <c r="L39263" s="33"/>
      <c r="M39263" s="24"/>
    </row>
    <row r="39264" spans="1:13" x14ac:dyDescent="0.2">
      <c r="A39264" s="289"/>
      <c r="I39264"/>
      <c r="J39264"/>
      <c r="L39264" s="33"/>
      <c r="M39264" s="24"/>
    </row>
    <row r="39265" spans="1:13" x14ac:dyDescent="0.2">
      <c r="A39265" s="289"/>
      <c r="I39265"/>
      <c r="J39265"/>
      <c r="L39265" s="33"/>
      <c r="M39265" s="24"/>
    </row>
    <row r="39266" spans="1:13" x14ac:dyDescent="0.2">
      <c r="A39266" s="289"/>
      <c r="I39266"/>
      <c r="J39266"/>
      <c r="L39266" s="33"/>
      <c r="M39266" s="24"/>
    </row>
    <row r="39267" spans="1:13" x14ac:dyDescent="0.2">
      <c r="A39267" s="289"/>
      <c r="I39267"/>
      <c r="J39267"/>
      <c r="L39267" s="33"/>
      <c r="M39267" s="24"/>
    </row>
    <row r="39268" spans="1:13" x14ac:dyDescent="0.2">
      <c r="A39268" s="289"/>
      <c r="I39268"/>
      <c r="J39268"/>
      <c r="L39268" s="33"/>
      <c r="M39268" s="24"/>
    </row>
    <row r="39269" spans="1:13" x14ac:dyDescent="0.2">
      <c r="A39269" s="289"/>
      <c r="I39269"/>
      <c r="J39269"/>
      <c r="L39269" s="33"/>
      <c r="M39269" s="24"/>
    </row>
    <row r="39270" spans="1:13" x14ac:dyDescent="0.2">
      <c r="A39270" s="289"/>
      <c r="I39270"/>
      <c r="J39270"/>
      <c r="L39270" s="33"/>
      <c r="M39270" s="24"/>
    </row>
    <row r="39271" spans="1:13" x14ac:dyDescent="0.2">
      <c r="A39271" s="289"/>
      <c r="I39271"/>
      <c r="J39271"/>
      <c r="L39271" s="33"/>
      <c r="M39271" s="24"/>
    </row>
    <row r="39272" spans="1:13" x14ac:dyDescent="0.2">
      <c r="A39272" s="289"/>
      <c r="I39272"/>
      <c r="J39272"/>
      <c r="L39272" s="33"/>
      <c r="M39272" s="24"/>
    </row>
    <row r="39273" spans="1:13" x14ac:dyDescent="0.2">
      <c r="A39273" s="289"/>
      <c r="I39273"/>
      <c r="J39273"/>
      <c r="L39273" s="33"/>
      <c r="M39273" s="24"/>
    </row>
    <row r="39274" spans="1:13" x14ac:dyDescent="0.2">
      <c r="A39274" s="289"/>
      <c r="I39274"/>
      <c r="J39274"/>
      <c r="L39274" s="33"/>
      <c r="M39274" s="24"/>
    </row>
    <row r="39275" spans="1:13" x14ac:dyDescent="0.2">
      <c r="A39275" s="289"/>
      <c r="I39275"/>
      <c r="J39275"/>
      <c r="L39275" s="33"/>
      <c r="M39275" s="24"/>
    </row>
    <row r="39276" spans="1:13" x14ac:dyDescent="0.2">
      <c r="A39276" s="289"/>
      <c r="I39276"/>
      <c r="J39276"/>
      <c r="L39276" s="33"/>
      <c r="M39276" s="24"/>
    </row>
    <row r="39277" spans="1:13" x14ac:dyDescent="0.2">
      <c r="A39277" s="289"/>
      <c r="I39277"/>
      <c r="J39277"/>
      <c r="L39277" s="33"/>
      <c r="M39277" s="24"/>
    </row>
    <row r="39278" spans="1:13" x14ac:dyDescent="0.2">
      <c r="A39278" s="289"/>
      <c r="I39278"/>
      <c r="J39278"/>
      <c r="L39278" s="33"/>
      <c r="M39278" s="24"/>
    </row>
    <row r="39279" spans="1:13" x14ac:dyDescent="0.2">
      <c r="A39279" s="289"/>
      <c r="I39279"/>
      <c r="J39279"/>
      <c r="L39279" s="33"/>
      <c r="M39279" s="24"/>
    </row>
    <row r="39280" spans="1:13" x14ac:dyDescent="0.2">
      <c r="A39280" s="289"/>
      <c r="I39280"/>
      <c r="J39280"/>
      <c r="L39280" s="33"/>
      <c r="M39280" s="24"/>
    </row>
    <row r="39281" spans="1:13" x14ac:dyDescent="0.2">
      <c r="A39281" s="289"/>
      <c r="I39281"/>
      <c r="J39281"/>
      <c r="L39281" s="33"/>
      <c r="M39281" s="24"/>
    </row>
    <row r="39282" spans="1:13" x14ac:dyDescent="0.2">
      <c r="A39282" s="289"/>
      <c r="I39282"/>
      <c r="J39282"/>
      <c r="L39282" s="33"/>
      <c r="M39282" s="24"/>
    </row>
    <row r="39283" spans="1:13" x14ac:dyDescent="0.2">
      <c r="A39283" s="289"/>
      <c r="I39283"/>
      <c r="J39283"/>
      <c r="L39283" s="33"/>
      <c r="M39283" s="24"/>
    </row>
    <row r="39284" spans="1:13" x14ac:dyDescent="0.2">
      <c r="A39284" s="289"/>
      <c r="I39284"/>
      <c r="J39284"/>
      <c r="L39284" s="33"/>
      <c r="M39284" s="24"/>
    </row>
    <row r="39285" spans="1:13" x14ac:dyDescent="0.2">
      <c r="A39285" s="289"/>
      <c r="I39285"/>
      <c r="J39285"/>
      <c r="L39285" s="33"/>
      <c r="M39285" s="24"/>
    </row>
    <row r="39286" spans="1:13" x14ac:dyDescent="0.2">
      <c r="A39286" s="289"/>
      <c r="I39286"/>
      <c r="J39286"/>
      <c r="L39286" s="33"/>
      <c r="M39286" s="24"/>
    </row>
    <row r="39287" spans="1:13" x14ac:dyDescent="0.2">
      <c r="A39287" s="289"/>
      <c r="I39287"/>
      <c r="J39287"/>
      <c r="L39287" s="33"/>
      <c r="M39287" s="24"/>
    </row>
    <row r="39288" spans="1:13" x14ac:dyDescent="0.2">
      <c r="A39288" s="289"/>
      <c r="I39288"/>
      <c r="J39288"/>
      <c r="L39288" s="33"/>
      <c r="M39288" s="24"/>
    </row>
    <row r="39289" spans="1:13" x14ac:dyDescent="0.2">
      <c r="A39289" s="289"/>
      <c r="I39289"/>
      <c r="J39289"/>
      <c r="L39289" s="33"/>
      <c r="M39289" s="24"/>
    </row>
    <row r="39290" spans="1:13" x14ac:dyDescent="0.2">
      <c r="A39290" s="289"/>
      <c r="I39290"/>
      <c r="J39290"/>
      <c r="L39290" s="33"/>
      <c r="M39290" s="24"/>
    </row>
    <row r="39291" spans="1:13" x14ac:dyDescent="0.2">
      <c r="A39291" s="289"/>
      <c r="I39291"/>
      <c r="J39291"/>
      <c r="L39291" s="33"/>
      <c r="M39291" s="24"/>
    </row>
    <row r="39292" spans="1:13" x14ac:dyDescent="0.2">
      <c r="A39292" s="289"/>
      <c r="I39292"/>
      <c r="J39292"/>
      <c r="L39292" s="33"/>
      <c r="M39292" s="24"/>
    </row>
    <row r="39293" spans="1:13" x14ac:dyDescent="0.2">
      <c r="A39293" s="289"/>
      <c r="I39293"/>
      <c r="J39293"/>
      <c r="L39293" s="33"/>
      <c r="M39293" s="24"/>
    </row>
    <row r="39294" spans="1:13" x14ac:dyDescent="0.2">
      <c r="A39294" s="289"/>
      <c r="I39294"/>
      <c r="J39294"/>
      <c r="L39294" s="33"/>
      <c r="M39294" s="24"/>
    </row>
    <row r="39295" spans="1:13" x14ac:dyDescent="0.2">
      <c r="A39295" s="289"/>
      <c r="I39295"/>
      <c r="J39295"/>
      <c r="L39295" s="33"/>
      <c r="M39295" s="24"/>
    </row>
    <row r="39296" spans="1:13" x14ac:dyDescent="0.2">
      <c r="A39296" s="289"/>
      <c r="I39296"/>
      <c r="J39296"/>
      <c r="L39296" s="33"/>
      <c r="M39296" s="24"/>
    </row>
    <row r="39297" spans="1:13" x14ac:dyDescent="0.2">
      <c r="A39297" s="289"/>
      <c r="I39297"/>
      <c r="J39297"/>
      <c r="L39297" s="33"/>
      <c r="M39297" s="24"/>
    </row>
    <row r="39298" spans="1:13" x14ac:dyDescent="0.2">
      <c r="A39298" s="289"/>
      <c r="I39298"/>
      <c r="J39298"/>
      <c r="L39298" s="33"/>
      <c r="M39298" s="24"/>
    </row>
    <row r="39299" spans="1:13" x14ac:dyDescent="0.2">
      <c r="A39299" s="289"/>
      <c r="I39299"/>
      <c r="J39299"/>
      <c r="L39299" s="33"/>
      <c r="M39299" s="24"/>
    </row>
    <row r="39300" spans="1:13" x14ac:dyDescent="0.2">
      <c r="A39300" s="289"/>
      <c r="I39300"/>
      <c r="J39300"/>
      <c r="L39300" s="33"/>
      <c r="M39300" s="24"/>
    </row>
    <row r="39301" spans="1:13" x14ac:dyDescent="0.2">
      <c r="A39301" s="289"/>
      <c r="I39301"/>
      <c r="J39301"/>
      <c r="L39301" s="33"/>
      <c r="M39301" s="24"/>
    </row>
    <row r="39302" spans="1:13" x14ac:dyDescent="0.2">
      <c r="A39302" s="289"/>
      <c r="I39302"/>
      <c r="J39302"/>
      <c r="L39302" s="33"/>
      <c r="M39302" s="24"/>
    </row>
    <row r="39303" spans="1:13" x14ac:dyDescent="0.2">
      <c r="A39303" s="289"/>
      <c r="I39303"/>
      <c r="J39303"/>
      <c r="L39303" s="33"/>
      <c r="M39303" s="24"/>
    </row>
    <row r="39304" spans="1:13" x14ac:dyDescent="0.2">
      <c r="A39304" s="289"/>
      <c r="I39304"/>
      <c r="J39304"/>
      <c r="L39304" s="33"/>
      <c r="M39304" s="24"/>
    </row>
    <row r="39305" spans="1:13" x14ac:dyDescent="0.2">
      <c r="A39305" s="289"/>
      <c r="I39305"/>
      <c r="J39305"/>
      <c r="L39305" s="33"/>
      <c r="M39305" s="24"/>
    </row>
    <row r="39306" spans="1:13" x14ac:dyDescent="0.2">
      <c r="A39306" s="289"/>
      <c r="I39306"/>
      <c r="J39306"/>
      <c r="L39306" s="33"/>
      <c r="M39306" s="24"/>
    </row>
    <row r="39307" spans="1:13" x14ac:dyDescent="0.2">
      <c r="A39307" s="289"/>
      <c r="I39307"/>
      <c r="J39307"/>
      <c r="L39307" s="33"/>
      <c r="M39307" s="24"/>
    </row>
    <row r="39308" spans="1:13" x14ac:dyDescent="0.2">
      <c r="A39308" s="289"/>
      <c r="I39308"/>
      <c r="J39308"/>
      <c r="L39308" s="33"/>
      <c r="M39308" s="24"/>
    </row>
    <row r="39309" spans="1:13" x14ac:dyDescent="0.2">
      <c r="A39309" s="289"/>
      <c r="I39309"/>
      <c r="J39309"/>
      <c r="L39309" s="33"/>
      <c r="M39309" s="24"/>
    </row>
    <row r="39310" spans="1:13" x14ac:dyDescent="0.2">
      <c r="A39310" s="289"/>
      <c r="I39310"/>
      <c r="J39310"/>
      <c r="L39310" s="33"/>
      <c r="M39310" s="24"/>
    </row>
    <row r="39311" spans="1:13" x14ac:dyDescent="0.2">
      <c r="A39311" s="289"/>
      <c r="I39311"/>
      <c r="J39311"/>
      <c r="L39311" s="33"/>
      <c r="M39311" s="24"/>
    </row>
    <row r="39312" spans="1:13" x14ac:dyDescent="0.2">
      <c r="A39312" s="289"/>
      <c r="I39312"/>
      <c r="J39312"/>
      <c r="L39312" s="33"/>
      <c r="M39312" s="24"/>
    </row>
    <row r="39313" spans="1:13" x14ac:dyDescent="0.2">
      <c r="A39313" s="289"/>
      <c r="I39313"/>
      <c r="J39313"/>
      <c r="L39313" s="33"/>
      <c r="M39313" s="24"/>
    </row>
    <row r="39314" spans="1:13" x14ac:dyDescent="0.2">
      <c r="A39314" s="289"/>
      <c r="I39314"/>
      <c r="J39314"/>
      <c r="L39314" s="33"/>
      <c r="M39314" s="24"/>
    </row>
    <row r="39315" spans="1:13" x14ac:dyDescent="0.2">
      <c r="A39315" s="289"/>
      <c r="I39315"/>
      <c r="J39315"/>
      <c r="L39315" s="33"/>
      <c r="M39315" s="24"/>
    </row>
    <row r="39316" spans="1:13" x14ac:dyDescent="0.2">
      <c r="A39316" s="289"/>
      <c r="I39316"/>
      <c r="J39316"/>
      <c r="L39316" s="33"/>
      <c r="M39316" s="24"/>
    </row>
    <row r="39317" spans="1:13" x14ac:dyDescent="0.2">
      <c r="A39317" s="289"/>
      <c r="I39317"/>
      <c r="J39317"/>
      <c r="L39317" s="33"/>
      <c r="M39317" s="24"/>
    </row>
    <row r="39318" spans="1:13" x14ac:dyDescent="0.2">
      <c r="A39318" s="289"/>
      <c r="I39318"/>
      <c r="J39318"/>
      <c r="L39318" s="33"/>
      <c r="M39318" s="24"/>
    </row>
    <row r="39319" spans="1:13" x14ac:dyDescent="0.2">
      <c r="A39319" s="289"/>
      <c r="I39319"/>
      <c r="J39319"/>
      <c r="L39319" s="33"/>
      <c r="M39319" s="24"/>
    </row>
    <row r="39320" spans="1:13" x14ac:dyDescent="0.2">
      <c r="A39320" s="289"/>
      <c r="I39320"/>
      <c r="J39320"/>
      <c r="L39320" s="33"/>
      <c r="M39320" s="24"/>
    </row>
    <row r="39321" spans="1:13" x14ac:dyDescent="0.2">
      <c r="A39321" s="289"/>
      <c r="I39321"/>
      <c r="J39321"/>
      <c r="L39321" s="33"/>
      <c r="M39321" s="24"/>
    </row>
    <row r="39322" spans="1:13" x14ac:dyDescent="0.2">
      <c r="A39322" s="289"/>
      <c r="I39322"/>
      <c r="J39322"/>
      <c r="L39322" s="33"/>
      <c r="M39322" s="24"/>
    </row>
    <row r="39323" spans="1:13" x14ac:dyDescent="0.2">
      <c r="A39323" s="289"/>
      <c r="I39323"/>
      <c r="J39323"/>
      <c r="L39323" s="33"/>
      <c r="M39323" s="24"/>
    </row>
    <row r="39324" spans="1:13" x14ac:dyDescent="0.2">
      <c r="A39324" s="289"/>
      <c r="I39324"/>
      <c r="J39324"/>
      <c r="L39324" s="33"/>
      <c r="M39324" s="24"/>
    </row>
    <row r="39325" spans="1:13" x14ac:dyDescent="0.2">
      <c r="A39325" s="289"/>
      <c r="I39325"/>
      <c r="J39325"/>
      <c r="L39325" s="33"/>
      <c r="M39325" s="24"/>
    </row>
    <row r="39326" spans="1:13" x14ac:dyDescent="0.2">
      <c r="A39326" s="289"/>
      <c r="I39326"/>
      <c r="J39326"/>
      <c r="L39326" s="33"/>
      <c r="M39326" s="24"/>
    </row>
    <row r="39327" spans="1:13" x14ac:dyDescent="0.2">
      <c r="A39327" s="289"/>
      <c r="I39327"/>
      <c r="J39327"/>
      <c r="L39327" s="33"/>
      <c r="M39327" s="24"/>
    </row>
    <row r="39328" spans="1:13" x14ac:dyDescent="0.2">
      <c r="A39328" s="289"/>
      <c r="I39328"/>
      <c r="J39328"/>
      <c r="L39328" s="33"/>
      <c r="M39328" s="24"/>
    </row>
    <row r="39329" spans="1:13" x14ac:dyDescent="0.2">
      <c r="A39329" s="289"/>
      <c r="I39329"/>
      <c r="J39329"/>
      <c r="L39329" s="33"/>
      <c r="M39329" s="24"/>
    </row>
    <row r="39330" spans="1:13" x14ac:dyDescent="0.2">
      <c r="A39330" s="289"/>
      <c r="I39330"/>
      <c r="J39330"/>
      <c r="L39330" s="33"/>
      <c r="M39330" s="24"/>
    </row>
    <row r="39331" spans="1:13" x14ac:dyDescent="0.2">
      <c r="A39331" s="289"/>
      <c r="I39331"/>
      <c r="J39331"/>
      <c r="L39331" s="33"/>
      <c r="M39331" s="24"/>
    </row>
    <row r="39332" spans="1:13" x14ac:dyDescent="0.2">
      <c r="A39332" s="289"/>
      <c r="I39332"/>
      <c r="J39332"/>
      <c r="L39332" s="33"/>
      <c r="M39332" s="24"/>
    </row>
    <row r="39333" spans="1:13" x14ac:dyDescent="0.2">
      <c r="A39333" s="289"/>
      <c r="I39333"/>
      <c r="J39333"/>
      <c r="L39333" s="33"/>
      <c r="M39333" s="24"/>
    </row>
    <row r="39334" spans="1:13" x14ac:dyDescent="0.2">
      <c r="A39334" s="289"/>
      <c r="I39334"/>
      <c r="J39334"/>
      <c r="L39334" s="33"/>
      <c r="M39334" s="24"/>
    </row>
    <row r="39335" spans="1:13" x14ac:dyDescent="0.2">
      <c r="A39335" s="289"/>
      <c r="I39335"/>
      <c r="J39335"/>
      <c r="L39335" s="33"/>
      <c r="M39335" s="24"/>
    </row>
    <row r="39336" spans="1:13" x14ac:dyDescent="0.2">
      <c r="A39336" s="289"/>
      <c r="I39336"/>
      <c r="J39336"/>
      <c r="L39336" s="33"/>
      <c r="M39336" s="24"/>
    </row>
    <row r="39337" spans="1:13" x14ac:dyDescent="0.2">
      <c r="A39337" s="289"/>
      <c r="I39337"/>
      <c r="J39337"/>
      <c r="L39337" s="33"/>
      <c r="M39337" s="24"/>
    </row>
    <row r="39338" spans="1:13" x14ac:dyDescent="0.2">
      <c r="A39338" s="289"/>
      <c r="I39338"/>
      <c r="J39338"/>
      <c r="L39338" s="33"/>
      <c r="M39338" s="24"/>
    </row>
    <row r="39339" spans="1:13" x14ac:dyDescent="0.2">
      <c r="A39339" s="289"/>
      <c r="I39339"/>
      <c r="J39339"/>
      <c r="L39339" s="33"/>
      <c r="M39339" s="24"/>
    </row>
    <row r="39340" spans="1:13" x14ac:dyDescent="0.2">
      <c r="A39340" s="289"/>
      <c r="I39340"/>
      <c r="J39340"/>
      <c r="L39340" s="33"/>
      <c r="M39340" s="24"/>
    </row>
    <row r="39341" spans="1:13" x14ac:dyDescent="0.2">
      <c r="A39341" s="289"/>
      <c r="I39341"/>
      <c r="J39341"/>
      <c r="L39341" s="33"/>
      <c r="M39341" s="24"/>
    </row>
    <row r="39342" spans="1:13" x14ac:dyDescent="0.2">
      <c r="A39342" s="289"/>
      <c r="I39342"/>
      <c r="J39342"/>
      <c r="L39342" s="33"/>
      <c r="M39342" s="24"/>
    </row>
    <row r="39343" spans="1:13" x14ac:dyDescent="0.2">
      <c r="A39343" s="289"/>
      <c r="I39343"/>
      <c r="J39343"/>
      <c r="L39343" s="33"/>
      <c r="M39343" s="24"/>
    </row>
    <row r="39344" spans="1:13" x14ac:dyDescent="0.2">
      <c r="A39344" s="289"/>
      <c r="I39344"/>
      <c r="J39344"/>
      <c r="L39344" s="33"/>
      <c r="M39344" s="24"/>
    </row>
    <row r="39345" spans="1:13" x14ac:dyDescent="0.2">
      <c r="A39345" s="289"/>
      <c r="I39345"/>
      <c r="J39345"/>
      <c r="L39345" s="33"/>
      <c r="M39345" s="24"/>
    </row>
    <row r="39346" spans="1:13" x14ac:dyDescent="0.2">
      <c r="A39346" s="289"/>
      <c r="I39346"/>
      <c r="J39346"/>
      <c r="L39346" s="33"/>
      <c r="M39346" s="24"/>
    </row>
    <row r="39347" spans="1:13" x14ac:dyDescent="0.2">
      <c r="A39347" s="289"/>
      <c r="I39347"/>
      <c r="J39347"/>
      <c r="L39347" s="33"/>
      <c r="M39347" s="24"/>
    </row>
    <row r="39348" spans="1:13" x14ac:dyDescent="0.2">
      <c r="A39348" s="289"/>
      <c r="I39348"/>
      <c r="J39348"/>
      <c r="L39348" s="33"/>
      <c r="M39348" s="24"/>
    </row>
    <row r="39349" spans="1:13" x14ac:dyDescent="0.2">
      <c r="A39349" s="289"/>
      <c r="I39349"/>
      <c r="J39349"/>
      <c r="L39349" s="33"/>
      <c r="M39349" s="24"/>
    </row>
    <row r="39350" spans="1:13" x14ac:dyDescent="0.2">
      <c r="A39350" s="289"/>
      <c r="I39350"/>
      <c r="J39350"/>
      <c r="L39350" s="33"/>
      <c r="M39350" s="24"/>
    </row>
    <row r="39351" spans="1:13" x14ac:dyDescent="0.2">
      <c r="A39351" s="289"/>
      <c r="I39351"/>
      <c r="J39351"/>
      <c r="L39351" s="33"/>
      <c r="M39351" s="24"/>
    </row>
    <row r="39352" spans="1:13" x14ac:dyDescent="0.2">
      <c r="A39352" s="289"/>
      <c r="I39352"/>
      <c r="J39352"/>
      <c r="L39352" s="33"/>
      <c r="M39352" s="24"/>
    </row>
    <row r="39353" spans="1:13" x14ac:dyDescent="0.2">
      <c r="A39353" s="289"/>
      <c r="I39353"/>
      <c r="J39353"/>
      <c r="L39353" s="33"/>
      <c r="M39353" s="24"/>
    </row>
    <row r="39354" spans="1:13" x14ac:dyDescent="0.2">
      <c r="A39354" s="289"/>
      <c r="I39354"/>
      <c r="J39354"/>
      <c r="L39354" s="33"/>
      <c r="M39354" s="24"/>
    </row>
    <row r="39355" spans="1:13" x14ac:dyDescent="0.2">
      <c r="A39355" s="289"/>
      <c r="I39355"/>
      <c r="J39355"/>
      <c r="L39355" s="33"/>
      <c r="M39355" s="24"/>
    </row>
    <row r="39356" spans="1:13" x14ac:dyDescent="0.2">
      <c r="A39356" s="289"/>
      <c r="I39356"/>
      <c r="J39356"/>
      <c r="L39356" s="33"/>
      <c r="M39356" s="24"/>
    </row>
    <row r="39357" spans="1:13" x14ac:dyDescent="0.2">
      <c r="A39357" s="289"/>
      <c r="I39357"/>
      <c r="J39357"/>
      <c r="L39357" s="33"/>
      <c r="M39357" s="24"/>
    </row>
    <row r="39358" spans="1:13" x14ac:dyDescent="0.2">
      <c r="A39358" s="289"/>
      <c r="I39358"/>
      <c r="J39358"/>
      <c r="L39358" s="33"/>
      <c r="M39358" s="24"/>
    </row>
    <row r="39359" spans="1:13" x14ac:dyDescent="0.2">
      <c r="A39359" s="289"/>
      <c r="I39359"/>
      <c r="J39359"/>
      <c r="L39359" s="33"/>
      <c r="M39359" s="24"/>
    </row>
    <row r="39360" spans="1:13" x14ac:dyDescent="0.2">
      <c r="A39360" s="289"/>
      <c r="I39360"/>
      <c r="J39360"/>
      <c r="L39360" s="33"/>
      <c r="M39360" s="24"/>
    </row>
    <row r="39361" spans="1:13" x14ac:dyDescent="0.2">
      <c r="A39361" s="289"/>
      <c r="I39361"/>
      <c r="J39361"/>
      <c r="L39361" s="33"/>
      <c r="M39361" s="24"/>
    </row>
    <row r="39362" spans="1:13" x14ac:dyDescent="0.2">
      <c r="A39362" s="289"/>
      <c r="I39362"/>
      <c r="J39362"/>
      <c r="L39362" s="33"/>
      <c r="M39362" s="24"/>
    </row>
    <row r="39363" spans="1:13" x14ac:dyDescent="0.2">
      <c r="A39363" s="289"/>
      <c r="I39363"/>
      <c r="J39363"/>
      <c r="L39363" s="33"/>
      <c r="M39363" s="24"/>
    </row>
    <row r="39364" spans="1:13" x14ac:dyDescent="0.2">
      <c r="A39364" s="289"/>
      <c r="I39364"/>
      <c r="J39364"/>
      <c r="L39364" s="33"/>
      <c r="M39364" s="24"/>
    </row>
    <row r="39365" spans="1:13" x14ac:dyDescent="0.2">
      <c r="A39365" s="289"/>
      <c r="I39365"/>
      <c r="J39365"/>
      <c r="L39365" s="33"/>
      <c r="M39365" s="24"/>
    </row>
    <row r="39366" spans="1:13" x14ac:dyDescent="0.2">
      <c r="A39366" s="289"/>
      <c r="I39366"/>
      <c r="J39366"/>
      <c r="L39366" s="33"/>
      <c r="M39366" s="24"/>
    </row>
    <row r="39367" spans="1:13" x14ac:dyDescent="0.2">
      <c r="A39367" s="289"/>
      <c r="I39367"/>
      <c r="J39367"/>
      <c r="L39367" s="33"/>
      <c r="M39367" s="24"/>
    </row>
    <row r="39368" spans="1:13" x14ac:dyDescent="0.2">
      <c r="A39368" s="289"/>
      <c r="I39368"/>
      <c r="J39368"/>
      <c r="L39368" s="33"/>
      <c r="M39368" s="24"/>
    </row>
    <row r="39369" spans="1:13" x14ac:dyDescent="0.2">
      <c r="A39369" s="289"/>
      <c r="I39369"/>
      <c r="J39369"/>
      <c r="L39369" s="33"/>
      <c r="M39369" s="24"/>
    </row>
    <row r="39370" spans="1:13" x14ac:dyDescent="0.2">
      <c r="A39370" s="289"/>
      <c r="I39370"/>
      <c r="J39370"/>
      <c r="L39370" s="33"/>
      <c r="M39370" s="24"/>
    </row>
    <row r="39371" spans="1:13" x14ac:dyDescent="0.2">
      <c r="A39371" s="289"/>
      <c r="I39371"/>
      <c r="J39371"/>
      <c r="L39371" s="33"/>
      <c r="M39371" s="24"/>
    </row>
    <row r="39372" spans="1:13" x14ac:dyDescent="0.2">
      <c r="A39372" s="289"/>
      <c r="I39372"/>
      <c r="J39372"/>
      <c r="L39372" s="33"/>
      <c r="M39372" s="24"/>
    </row>
    <row r="39373" spans="1:13" x14ac:dyDescent="0.2">
      <c r="A39373" s="289"/>
      <c r="I39373"/>
      <c r="J39373"/>
      <c r="L39373" s="33"/>
      <c r="M39373" s="24"/>
    </row>
    <row r="39374" spans="1:13" x14ac:dyDescent="0.2">
      <c r="A39374" s="289"/>
      <c r="I39374"/>
      <c r="J39374"/>
      <c r="L39374" s="33"/>
      <c r="M39374" s="24"/>
    </row>
    <row r="39375" spans="1:13" x14ac:dyDescent="0.2">
      <c r="A39375" s="289"/>
      <c r="I39375"/>
      <c r="J39375"/>
      <c r="L39375" s="33"/>
      <c r="M39375" s="24"/>
    </row>
    <row r="39376" spans="1:13" x14ac:dyDescent="0.2">
      <c r="A39376" s="289"/>
      <c r="I39376"/>
      <c r="J39376"/>
      <c r="L39376" s="33"/>
      <c r="M39376" s="24"/>
    </row>
    <row r="39377" spans="1:13" x14ac:dyDescent="0.2">
      <c r="A39377" s="289"/>
      <c r="I39377"/>
      <c r="J39377"/>
      <c r="L39377" s="33"/>
      <c r="M39377" s="24"/>
    </row>
    <row r="39378" spans="1:13" x14ac:dyDescent="0.2">
      <c r="A39378" s="289"/>
      <c r="I39378"/>
      <c r="J39378"/>
      <c r="L39378" s="33"/>
      <c r="M39378" s="24"/>
    </row>
    <row r="39379" spans="1:13" x14ac:dyDescent="0.2">
      <c r="A39379" s="289"/>
      <c r="I39379"/>
      <c r="J39379"/>
      <c r="L39379" s="33"/>
      <c r="M39379" s="24"/>
    </row>
    <row r="39380" spans="1:13" x14ac:dyDescent="0.2">
      <c r="A39380" s="289"/>
      <c r="I39380"/>
      <c r="J39380"/>
      <c r="L39380" s="33"/>
      <c r="M39380" s="24"/>
    </row>
    <row r="39381" spans="1:13" x14ac:dyDescent="0.2">
      <c r="A39381" s="289"/>
      <c r="I39381"/>
      <c r="J39381"/>
      <c r="L39381" s="33"/>
      <c r="M39381" s="24"/>
    </row>
    <row r="39382" spans="1:13" x14ac:dyDescent="0.2">
      <c r="A39382" s="289"/>
      <c r="I39382"/>
      <c r="J39382"/>
      <c r="L39382" s="33"/>
      <c r="M39382" s="24"/>
    </row>
    <row r="39383" spans="1:13" x14ac:dyDescent="0.2">
      <c r="A39383" s="289"/>
      <c r="I39383"/>
      <c r="J39383"/>
      <c r="L39383" s="33"/>
      <c r="M39383" s="24"/>
    </row>
    <row r="39384" spans="1:13" x14ac:dyDescent="0.2">
      <c r="A39384" s="289"/>
      <c r="I39384"/>
      <c r="J39384"/>
      <c r="L39384" s="33"/>
      <c r="M39384" s="24"/>
    </row>
    <row r="39385" spans="1:13" x14ac:dyDescent="0.2">
      <c r="A39385" s="289"/>
      <c r="I39385"/>
      <c r="J39385"/>
      <c r="L39385" s="33"/>
      <c r="M39385" s="24"/>
    </row>
    <row r="39386" spans="1:13" x14ac:dyDescent="0.2">
      <c r="A39386" s="289"/>
      <c r="I39386"/>
      <c r="J39386"/>
      <c r="L39386" s="33"/>
      <c r="M39386" s="24"/>
    </row>
    <row r="39387" spans="1:13" x14ac:dyDescent="0.2">
      <c r="A39387" s="289"/>
      <c r="I39387"/>
      <c r="J39387"/>
      <c r="L39387" s="33"/>
      <c r="M39387" s="24"/>
    </row>
    <row r="39388" spans="1:13" x14ac:dyDescent="0.2">
      <c r="A39388" s="289"/>
      <c r="I39388"/>
      <c r="J39388"/>
      <c r="L39388" s="33"/>
      <c r="M39388" s="24"/>
    </row>
    <row r="39389" spans="1:13" x14ac:dyDescent="0.2">
      <c r="A39389" s="289"/>
      <c r="I39389"/>
      <c r="J39389"/>
      <c r="L39389" s="33"/>
      <c r="M39389" s="24"/>
    </row>
    <row r="39390" spans="1:13" x14ac:dyDescent="0.2">
      <c r="A39390" s="289"/>
      <c r="I39390"/>
      <c r="J39390"/>
      <c r="L39390" s="33"/>
      <c r="M39390" s="24"/>
    </row>
    <row r="39391" spans="1:13" x14ac:dyDescent="0.2">
      <c r="A39391" s="289"/>
      <c r="I39391"/>
      <c r="J39391"/>
      <c r="L39391" s="33"/>
      <c r="M39391" s="24"/>
    </row>
    <row r="39392" spans="1:13" x14ac:dyDescent="0.2">
      <c r="A39392" s="289"/>
      <c r="I39392"/>
      <c r="J39392"/>
      <c r="L39392" s="33"/>
      <c r="M39392" s="24"/>
    </row>
    <row r="39393" spans="1:13" x14ac:dyDescent="0.2">
      <c r="A39393" s="289"/>
      <c r="I39393"/>
      <c r="J39393"/>
      <c r="L39393" s="33"/>
      <c r="M39393" s="24"/>
    </row>
    <row r="39394" spans="1:13" x14ac:dyDescent="0.2">
      <c r="A39394" s="289"/>
      <c r="I39394"/>
      <c r="J39394"/>
      <c r="L39394" s="33"/>
      <c r="M39394" s="24"/>
    </row>
    <row r="39395" spans="1:13" x14ac:dyDescent="0.2">
      <c r="A39395" s="289"/>
      <c r="I39395"/>
      <c r="J39395"/>
      <c r="L39395" s="33"/>
      <c r="M39395" s="24"/>
    </row>
    <row r="39396" spans="1:13" x14ac:dyDescent="0.2">
      <c r="A39396" s="289"/>
      <c r="I39396"/>
      <c r="J39396"/>
      <c r="L39396" s="33"/>
      <c r="M39396" s="24"/>
    </row>
    <row r="39397" spans="1:13" x14ac:dyDescent="0.2">
      <c r="A39397" s="289"/>
      <c r="I39397"/>
      <c r="J39397"/>
      <c r="L39397" s="33"/>
      <c r="M39397" s="24"/>
    </row>
    <row r="39398" spans="1:13" x14ac:dyDescent="0.2">
      <c r="A39398" s="289"/>
      <c r="I39398"/>
      <c r="J39398"/>
      <c r="L39398" s="33"/>
      <c r="M39398" s="24"/>
    </row>
    <row r="39399" spans="1:13" x14ac:dyDescent="0.2">
      <c r="A39399" s="289"/>
      <c r="I39399"/>
      <c r="J39399"/>
      <c r="L39399" s="33"/>
      <c r="M39399" s="24"/>
    </row>
    <row r="39400" spans="1:13" x14ac:dyDescent="0.2">
      <c r="A39400" s="289"/>
      <c r="I39400"/>
      <c r="J39400"/>
      <c r="L39400" s="33"/>
      <c r="M39400" s="24"/>
    </row>
    <row r="39401" spans="1:13" x14ac:dyDescent="0.2">
      <c r="A39401" s="289"/>
      <c r="I39401"/>
      <c r="J39401"/>
      <c r="L39401" s="33"/>
      <c r="M39401" s="24"/>
    </row>
    <row r="39402" spans="1:13" x14ac:dyDescent="0.2">
      <c r="A39402" s="289"/>
      <c r="I39402"/>
      <c r="J39402"/>
      <c r="L39402" s="33"/>
      <c r="M39402" s="24"/>
    </row>
    <row r="39403" spans="1:13" x14ac:dyDescent="0.2">
      <c r="A39403" s="289"/>
      <c r="I39403"/>
      <c r="J39403"/>
      <c r="L39403" s="33"/>
      <c r="M39403" s="24"/>
    </row>
    <row r="39404" spans="1:13" x14ac:dyDescent="0.2">
      <c r="A39404" s="289"/>
      <c r="I39404"/>
      <c r="J39404"/>
      <c r="L39404" s="33"/>
      <c r="M39404" s="24"/>
    </row>
    <row r="39405" spans="1:13" x14ac:dyDescent="0.2">
      <c r="A39405" s="289"/>
      <c r="I39405"/>
      <c r="J39405"/>
      <c r="L39405" s="33"/>
      <c r="M39405" s="24"/>
    </row>
    <row r="39406" spans="1:13" x14ac:dyDescent="0.2">
      <c r="A39406" s="289"/>
      <c r="I39406"/>
      <c r="J39406"/>
      <c r="L39406" s="33"/>
      <c r="M39406" s="24"/>
    </row>
    <row r="39407" spans="1:13" x14ac:dyDescent="0.2">
      <c r="A39407" s="289"/>
      <c r="I39407"/>
      <c r="J39407"/>
      <c r="L39407" s="33"/>
      <c r="M39407" s="24"/>
    </row>
    <row r="39408" spans="1:13" x14ac:dyDescent="0.2">
      <c r="A39408" s="289"/>
      <c r="I39408"/>
      <c r="J39408"/>
      <c r="L39408" s="33"/>
      <c r="M39408" s="24"/>
    </row>
    <row r="39409" spans="1:13" x14ac:dyDescent="0.2">
      <c r="A39409" s="289"/>
      <c r="I39409"/>
      <c r="J39409"/>
      <c r="L39409" s="33"/>
      <c r="M39409" s="24"/>
    </row>
    <row r="39410" spans="1:13" x14ac:dyDescent="0.2">
      <c r="A39410" s="289"/>
      <c r="I39410"/>
      <c r="J39410"/>
      <c r="L39410" s="33"/>
      <c r="M39410" s="24"/>
    </row>
    <row r="39411" spans="1:13" x14ac:dyDescent="0.2">
      <c r="A39411" s="289"/>
      <c r="I39411"/>
      <c r="J39411"/>
      <c r="L39411" s="33"/>
      <c r="M39411" s="24"/>
    </row>
    <row r="39412" spans="1:13" x14ac:dyDescent="0.2">
      <c r="A39412" s="289"/>
      <c r="I39412"/>
      <c r="J39412"/>
      <c r="L39412" s="33"/>
      <c r="M39412" s="24"/>
    </row>
    <row r="39413" spans="1:13" x14ac:dyDescent="0.2">
      <c r="A39413" s="289"/>
      <c r="I39413"/>
      <c r="J39413"/>
      <c r="L39413" s="33"/>
      <c r="M39413" s="24"/>
    </row>
    <row r="39414" spans="1:13" x14ac:dyDescent="0.2">
      <c r="A39414" s="289"/>
      <c r="I39414"/>
      <c r="J39414"/>
      <c r="L39414" s="33"/>
      <c r="M39414" s="24"/>
    </row>
    <row r="39415" spans="1:13" x14ac:dyDescent="0.2">
      <c r="A39415" s="289"/>
      <c r="I39415"/>
      <c r="J39415"/>
      <c r="L39415" s="33"/>
      <c r="M39415" s="24"/>
    </row>
    <row r="39416" spans="1:13" x14ac:dyDescent="0.2">
      <c r="A39416" s="289"/>
      <c r="I39416"/>
      <c r="J39416"/>
      <c r="L39416" s="33"/>
      <c r="M39416" s="24"/>
    </row>
    <row r="39417" spans="1:13" x14ac:dyDescent="0.2">
      <c r="A39417" s="289"/>
      <c r="I39417"/>
      <c r="J39417"/>
      <c r="L39417" s="33"/>
      <c r="M39417" s="24"/>
    </row>
    <row r="39418" spans="1:13" x14ac:dyDescent="0.2">
      <c r="A39418" s="289"/>
      <c r="I39418"/>
      <c r="J39418"/>
      <c r="L39418" s="33"/>
      <c r="M39418" s="24"/>
    </row>
    <row r="39419" spans="1:13" x14ac:dyDescent="0.2">
      <c r="A39419" s="289"/>
      <c r="I39419"/>
      <c r="J39419"/>
      <c r="L39419" s="33"/>
      <c r="M39419" s="24"/>
    </row>
    <row r="39420" spans="1:13" x14ac:dyDescent="0.2">
      <c r="A39420" s="289"/>
      <c r="I39420"/>
      <c r="J39420"/>
      <c r="L39420" s="33"/>
      <c r="M39420" s="24"/>
    </row>
    <row r="39421" spans="1:13" x14ac:dyDescent="0.2">
      <c r="A39421" s="289"/>
      <c r="I39421"/>
      <c r="J39421"/>
      <c r="L39421" s="33"/>
      <c r="M39421" s="24"/>
    </row>
    <row r="39422" spans="1:13" x14ac:dyDescent="0.2">
      <c r="A39422" s="289"/>
      <c r="I39422"/>
      <c r="J39422"/>
      <c r="L39422" s="33"/>
      <c r="M39422" s="24"/>
    </row>
    <row r="39423" spans="1:13" x14ac:dyDescent="0.2">
      <c r="A39423" s="289"/>
      <c r="I39423"/>
      <c r="J39423"/>
      <c r="L39423" s="33"/>
      <c r="M39423" s="24"/>
    </row>
    <row r="39424" spans="1:13" x14ac:dyDescent="0.2">
      <c r="A39424" s="289"/>
      <c r="I39424"/>
      <c r="J39424"/>
      <c r="L39424" s="33"/>
      <c r="M39424" s="24"/>
    </row>
    <row r="39425" spans="1:13" x14ac:dyDescent="0.2">
      <c r="A39425" s="289"/>
      <c r="I39425"/>
      <c r="J39425"/>
      <c r="L39425" s="33"/>
      <c r="M39425" s="24"/>
    </row>
    <row r="39426" spans="1:13" x14ac:dyDescent="0.2">
      <c r="A39426" s="289"/>
      <c r="I39426"/>
      <c r="J39426"/>
      <c r="L39426" s="33"/>
      <c r="M39426" s="24"/>
    </row>
    <row r="39427" spans="1:13" x14ac:dyDescent="0.2">
      <c r="A39427" s="289"/>
      <c r="I39427"/>
      <c r="J39427"/>
      <c r="L39427" s="33"/>
      <c r="M39427" s="24"/>
    </row>
    <row r="39428" spans="1:13" x14ac:dyDescent="0.2">
      <c r="A39428" s="289"/>
      <c r="I39428"/>
      <c r="J39428"/>
      <c r="L39428" s="33"/>
      <c r="M39428" s="24"/>
    </row>
    <row r="39429" spans="1:13" x14ac:dyDescent="0.2">
      <c r="A39429" s="289"/>
      <c r="I39429"/>
      <c r="J39429"/>
      <c r="L39429" s="33"/>
      <c r="M39429" s="24"/>
    </row>
    <row r="39430" spans="1:13" x14ac:dyDescent="0.2">
      <c r="A39430" s="289"/>
      <c r="I39430"/>
      <c r="J39430"/>
      <c r="L39430" s="33"/>
      <c r="M39430" s="24"/>
    </row>
    <row r="39431" spans="1:13" x14ac:dyDescent="0.2">
      <c r="A39431" s="289"/>
      <c r="I39431"/>
      <c r="J39431"/>
      <c r="L39431" s="33"/>
      <c r="M39431" s="24"/>
    </row>
    <row r="39432" spans="1:13" x14ac:dyDescent="0.2">
      <c r="A39432" s="289"/>
      <c r="I39432"/>
      <c r="J39432"/>
      <c r="L39432" s="33"/>
      <c r="M39432" s="24"/>
    </row>
    <row r="39433" spans="1:13" x14ac:dyDescent="0.2">
      <c r="A39433" s="289"/>
      <c r="I39433"/>
      <c r="J39433"/>
      <c r="L39433" s="33"/>
      <c r="M39433" s="24"/>
    </row>
    <row r="39434" spans="1:13" x14ac:dyDescent="0.2">
      <c r="A39434" s="289"/>
      <c r="I39434"/>
      <c r="J39434"/>
      <c r="L39434" s="33"/>
      <c r="M39434" s="24"/>
    </row>
    <row r="39435" spans="1:13" x14ac:dyDescent="0.2">
      <c r="A39435" s="289"/>
      <c r="I39435"/>
      <c r="J39435"/>
      <c r="L39435" s="33"/>
      <c r="M39435" s="24"/>
    </row>
    <row r="39436" spans="1:13" x14ac:dyDescent="0.2">
      <c r="A39436" s="289"/>
      <c r="I39436"/>
      <c r="J39436"/>
      <c r="L39436" s="33"/>
      <c r="M39436" s="24"/>
    </row>
    <row r="39437" spans="1:13" x14ac:dyDescent="0.2">
      <c r="A39437" s="289"/>
      <c r="I39437"/>
      <c r="J39437"/>
      <c r="L39437" s="33"/>
      <c r="M39437" s="24"/>
    </row>
    <row r="39438" spans="1:13" x14ac:dyDescent="0.2">
      <c r="A39438" s="289"/>
      <c r="I39438"/>
      <c r="J39438"/>
      <c r="L39438" s="33"/>
      <c r="M39438" s="24"/>
    </row>
    <row r="39439" spans="1:13" x14ac:dyDescent="0.2">
      <c r="A39439" s="289"/>
      <c r="I39439"/>
      <c r="J39439"/>
      <c r="L39439" s="33"/>
      <c r="M39439" s="24"/>
    </row>
    <row r="39440" spans="1:13" x14ac:dyDescent="0.2">
      <c r="A39440" s="289"/>
      <c r="I39440"/>
      <c r="J39440"/>
      <c r="L39440" s="33"/>
      <c r="M39440" s="24"/>
    </row>
    <row r="39441" spans="1:13" x14ac:dyDescent="0.2">
      <c r="A39441" s="289"/>
      <c r="I39441"/>
      <c r="J39441"/>
      <c r="L39441" s="33"/>
      <c r="M39441" s="24"/>
    </row>
    <row r="39442" spans="1:13" x14ac:dyDescent="0.2">
      <c r="A39442" s="289"/>
      <c r="I39442"/>
      <c r="J39442"/>
      <c r="L39442" s="33"/>
      <c r="M39442" s="24"/>
    </row>
    <row r="39443" spans="1:13" x14ac:dyDescent="0.2">
      <c r="A39443" s="289"/>
      <c r="I39443"/>
      <c r="J39443"/>
      <c r="L39443" s="33"/>
      <c r="M39443" s="24"/>
    </row>
    <row r="39444" spans="1:13" x14ac:dyDescent="0.2">
      <c r="A39444" s="289"/>
      <c r="I39444"/>
      <c r="J39444"/>
      <c r="L39444" s="33"/>
      <c r="M39444" s="24"/>
    </row>
    <row r="39445" spans="1:13" x14ac:dyDescent="0.2">
      <c r="A39445" s="289"/>
      <c r="I39445"/>
      <c r="J39445"/>
      <c r="L39445" s="33"/>
      <c r="M39445" s="24"/>
    </row>
    <row r="39446" spans="1:13" x14ac:dyDescent="0.2">
      <c r="A39446" s="289"/>
      <c r="I39446"/>
      <c r="J39446"/>
      <c r="L39446" s="33"/>
      <c r="M39446" s="24"/>
    </row>
    <row r="39447" spans="1:13" x14ac:dyDescent="0.2">
      <c r="A39447" s="289"/>
      <c r="I39447"/>
      <c r="J39447"/>
      <c r="L39447" s="33"/>
      <c r="M39447" s="24"/>
    </row>
    <row r="39448" spans="1:13" x14ac:dyDescent="0.2">
      <c r="A39448" s="289"/>
      <c r="I39448"/>
      <c r="J39448"/>
      <c r="L39448" s="33"/>
      <c r="M39448" s="24"/>
    </row>
    <row r="39449" spans="1:13" x14ac:dyDescent="0.2">
      <c r="A39449" s="289"/>
      <c r="I39449"/>
      <c r="J39449"/>
      <c r="L39449" s="33"/>
      <c r="M39449" s="24"/>
    </row>
    <row r="39450" spans="1:13" x14ac:dyDescent="0.2">
      <c r="A39450" s="289"/>
      <c r="I39450"/>
      <c r="J39450"/>
      <c r="L39450" s="33"/>
      <c r="M39450" s="24"/>
    </row>
    <row r="39451" spans="1:13" x14ac:dyDescent="0.2">
      <c r="A39451" s="289"/>
      <c r="I39451"/>
      <c r="J39451"/>
      <c r="L39451" s="33"/>
      <c r="M39451" s="24"/>
    </row>
    <row r="39452" spans="1:13" x14ac:dyDescent="0.2">
      <c r="A39452" s="289"/>
      <c r="I39452"/>
      <c r="J39452"/>
      <c r="L39452" s="33"/>
      <c r="M39452" s="24"/>
    </row>
    <row r="39453" spans="1:13" x14ac:dyDescent="0.2">
      <c r="A39453" s="289"/>
      <c r="I39453"/>
      <c r="J39453"/>
      <c r="L39453" s="33"/>
      <c r="M39453" s="24"/>
    </row>
    <row r="39454" spans="1:13" x14ac:dyDescent="0.2">
      <c r="A39454" s="289"/>
      <c r="I39454"/>
      <c r="J39454"/>
      <c r="L39454" s="33"/>
      <c r="M39454" s="24"/>
    </row>
    <row r="39455" spans="1:13" x14ac:dyDescent="0.2">
      <c r="A39455" s="289"/>
      <c r="I39455"/>
      <c r="J39455"/>
      <c r="L39455" s="33"/>
      <c r="M39455" s="24"/>
    </row>
    <row r="39456" spans="1:13" x14ac:dyDescent="0.2">
      <c r="A39456" s="289"/>
      <c r="I39456"/>
      <c r="J39456"/>
      <c r="L39456" s="33"/>
      <c r="M39456" s="24"/>
    </row>
    <row r="39457" spans="1:13" x14ac:dyDescent="0.2">
      <c r="A39457" s="289"/>
      <c r="I39457"/>
      <c r="J39457"/>
      <c r="L39457" s="33"/>
      <c r="M39457" s="24"/>
    </row>
    <row r="39458" spans="1:13" x14ac:dyDescent="0.2">
      <c r="A39458" s="289"/>
      <c r="I39458"/>
      <c r="J39458"/>
      <c r="L39458" s="33"/>
      <c r="M39458" s="24"/>
    </row>
    <row r="39459" spans="1:13" x14ac:dyDescent="0.2">
      <c r="A39459" s="289"/>
      <c r="I39459"/>
      <c r="J39459"/>
      <c r="L39459" s="33"/>
      <c r="M39459" s="24"/>
    </row>
    <row r="39460" spans="1:13" x14ac:dyDescent="0.2">
      <c r="A39460" s="289"/>
      <c r="I39460"/>
      <c r="J39460"/>
      <c r="L39460" s="33"/>
      <c r="M39460" s="24"/>
    </row>
    <row r="39461" spans="1:13" x14ac:dyDescent="0.2">
      <c r="A39461" s="289"/>
      <c r="I39461"/>
      <c r="J39461"/>
      <c r="L39461" s="33"/>
      <c r="M39461" s="24"/>
    </row>
    <row r="39462" spans="1:13" x14ac:dyDescent="0.2">
      <c r="A39462" s="289"/>
      <c r="I39462"/>
      <c r="J39462"/>
      <c r="L39462" s="33"/>
      <c r="M39462" s="24"/>
    </row>
    <row r="39463" spans="1:13" x14ac:dyDescent="0.2">
      <c r="A39463" s="289"/>
      <c r="I39463"/>
      <c r="J39463"/>
      <c r="L39463" s="33"/>
      <c r="M39463" s="24"/>
    </row>
    <row r="39464" spans="1:13" x14ac:dyDescent="0.2">
      <c r="A39464" s="289"/>
      <c r="I39464"/>
      <c r="J39464"/>
      <c r="L39464" s="33"/>
      <c r="M39464" s="24"/>
    </row>
    <row r="39465" spans="1:13" x14ac:dyDescent="0.2">
      <c r="A39465" s="289"/>
      <c r="I39465"/>
      <c r="J39465"/>
      <c r="L39465" s="33"/>
      <c r="M39465" s="24"/>
    </row>
    <row r="39466" spans="1:13" x14ac:dyDescent="0.2">
      <c r="A39466" s="289"/>
      <c r="I39466"/>
      <c r="J39466"/>
      <c r="L39466" s="33"/>
      <c r="M39466" s="24"/>
    </row>
    <row r="39467" spans="1:13" x14ac:dyDescent="0.2">
      <c r="A39467" s="289"/>
      <c r="I39467"/>
      <c r="J39467"/>
      <c r="L39467" s="33"/>
      <c r="M39467" s="24"/>
    </row>
    <row r="39468" spans="1:13" x14ac:dyDescent="0.2">
      <c r="A39468" s="289"/>
      <c r="I39468"/>
      <c r="J39468"/>
      <c r="L39468" s="33"/>
      <c r="M39468" s="24"/>
    </row>
    <row r="39469" spans="1:13" x14ac:dyDescent="0.2">
      <c r="A39469" s="289"/>
      <c r="I39469"/>
      <c r="J39469"/>
      <c r="L39469" s="33"/>
      <c r="M39469" s="24"/>
    </row>
    <row r="39470" spans="1:13" x14ac:dyDescent="0.2">
      <c r="A39470" s="289"/>
      <c r="I39470"/>
      <c r="J39470"/>
      <c r="L39470" s="33"/>
      <c r="M39470" s="24"/>
    </row>
    <row r="39471" spans="1:13" x14ac:dyDescent="0.2">
      <c r="A39471" s="289"/>
      <c r="I39471"/>
      <c r="J39471"/>
      <c r="L39471" s="33"/>
      <c r="M39471" s="24"/>
    </row>
    <row r="39472" spans="1:13" x14ac:dyDescent="0.2">
      <c r="A39472" s="289"/>
      <c r="I39472"/>
      <c r="J39472"/>
      <c r="L39472" s="33"/>
      <c r="M39472" s="24"/>
    </row>
    <row r="39473" spans="1:13" x14ac:dyDescent="0.2">
      <c r="A39473" s="289"/>
      <c r="I39473"/>
      <c r="J39473"/>
      <c r="L39473" s="33"/>
      <c r="M39473" s="24"/>
    </row>
    <row r="39474" spans="1:13" x14ac:dyDescent="0.2">
      <c r="A39474" s="289"/>
      <c r="I39474"/>
      <c r="J39474"/>
      <c r="L39474" s="33"/>
      <c r="M39474" s="24"/>
    </row>
    <row r="39475" spans="1:13" x14ac:dyDescent="0.2">
      <c r="A39475" s="289"/>
      <c r="I39475"/>
      <c r="J39475"/>
      <c r="L39475" s="33"/>
      <c r="M39475" s="24"/>
    </row>
    <row r="39476" spans="1:13" x14ac:dyDescent="0.2">
      <c r="A39476" s="289"/>
      <c r="I39476"/>
      <c r="J39476"/>
      <c r="L39476" s="33"/>
      <c r="M39476" s="24"/>
    </row>
    <row r="39477" spans="1:13" x14ac:dyDescent="0.2">
      <c r="A39477" s="289"/>
      <c r="I39477"/>
      <c r="J39477"/>
      <c r="L39477" s="33"/>
      <c r="M39477" s="24"/>
    </row>
    <row r="39478" spans="1:13" x14ac:dyDescent="0.2">
      <c r="A39478" s="289"/>
      <c r="I39478"/>
      <c r="J39478"/>
      <c r="L39478" s="33"/>
      <c r="M39478" s="24"/>
    </row>
    <row r="39479" spans="1:13" x14ac:dyDescent="0.2">
      <c r="A39479" s="289"/>
      <c r="I39479"/>
      <c r="J39479"/>
      <c r="L39479" s="33"/>
      <c r="M39479" s="24"/>
    </row>
    <row r="39480" spans="1:13" x14ac:dyDescent="0.2">
      <c r="A39480" s="289"/>
      <c r="I39480"/>
      <c r="J39480"/>
      <c r="L39480" s="33"/>
      <c r="M39480" s="24"/>
    </row>
    <row r="39481" spans="1:13" x14ac:dyDescent="0.2">
      <c r="A39481" s="289"/>
      <c r="I39481"/>
      <c r="J39481"/>
      <c r="L39481" s="33"/>
      <c r="M39481" s="24"/>
    </row>
    <row r="39482" spans="1:13" x14ac:dyDescent="0.2">
      <c r="A39482" s="289"/>
      <c r="I39482"/>
      <c r="J39482"/>
      <c r="L39482" s="33"/>
      <c r="M39482" s="24"/>
    </row>
    <row r="39483" spans="1:13" x14ac:dyDescent="0.2">
      <c r="A39483" s="289"/>
      <c r="I39483"/>
      <c r="J39483"/>
      <c r="L39483" s="33"/>
      <c r="M39483" s="24"/>
    </row>
    <row r="39484" spans="1:13" x14ac:dyDescent="0.2">
      <c r="A39484" s="289"/>
      <c r="I39484"/>
      <c r="J39484"/>
      <c r="L39484" s="33"/>
      <c r="M39484" s="24"/>
    </row>
    <row r="39485" spans="1:13" x14ac:dyDescent="0.2">
      <c r="A39485" s="289"/>
      <c r="I39485"/>
      <c r="J39485"/>
      <c r="L39485" s="33"/>
      <c r="M39485" s="24"/>
    </row>
    <row r="39486" spans="1:13" x14ac:dyDescent="0.2">
      <c r="A39486" s="289"/>
      <c r="I39486"/>
      <c r="J39486"/>
      <c r="L39486" s="33"/>
      <c r="M39486" s="24"/>
    </row>
    <row r="39487" spans="1:13" x14ac:dyDescent="0.2">
      <c r="A39487" s="289"/>
      <c r="I39487"/>
      <c r="J39487"/>
      <c r="L39487" s="33"/>
      <c r="M39487" s="24"/>
    </row>
    <row r="39488" spans="1:13" x14ac:dyDescent="0.2">
      <c r="A39488" s="289"/>
      <c r="I39488"/>
      <c r="J39488"/>
      <c r="L39488" s="33"/>
      <c r="M39488" s="24"/>
    </row>
    <row r="39489" spans="1:13" x14ac:dyDescent="0.2">
      <c r="A39489" s="289"/>
      <c r="I39489"/>
      <c r="J39489"/>
      <c r="L39489" s="33"/>
      <c r="M39489" s="24"/>
    </row>
    <row r="39490" spans="1:13" x14ac:dyDescent="0.2">
      <c r="A39490" s="289"/>
      <c r="I39490"/>
      <c r="J39490"/>
      <c r="L39490" s="33"/>
      <c r="M39490" s="24"/>
    </row>
    <row r="39491" spans="1:13" x14ac:dyDescent="0.2">
      <c r="A39491" s="289"/>
      <c r="I39491"/>
      <c r="J39491"/>
      <c r="L39491" s="33"/>
      <c r="M39491" s="24"/>
    </row>
    <row r="39492" spans="1:13" x14ac:dyDescent="0.2">
      <c r="A39492" s="289"/>
      <c r="I39492"/>
      <c r="J39492"/>
      <c r="L39492" s="33"/>
      <c r="M39492" s="24"/>
    </row>
    <row r="39493" spans="1:13" x14ac:dyDescent="0.2">
      <c r="A39493" s="289"/>
      <c r="I39493"/>
      <c r="J39493"/>
      <c r="L39493" s="33"/>
      <c r="M39493" s="24"/>
    </row>
    <row r="39494" spans="1:13" x14ac:dyDescent="0.2">
      <c r="A39494" s="289"/>
      <c r="I39494"/>
      <c r="J39494"/>
      <c r="L39494" s="33"/>
      <c r="M39494" s="24"/>
    </row>
    <row r="39495" spans="1:13" x14ac:dyDescent="0.2">
      <c r="A39495" s="289"/>
      <c r="I39495"/>
      <c r="J39495"/>
      <c r="L39495" s="33"/>
      <c r="M39495" s="24"/>
    </row>
    <row r="39496" spans="1:13" x14ac:dyDescent="0.2">
      <c r="A39496" s="289"/>
      <c r="I39496"/>
      <c r="J39496"/>
      <c r="L39496" s="33"/>
      <c r="M39496" s="24"/>
    </row>
    <row r="39497" spans="1:13" x14ac:dyDescent="0.2">
      <c r="A39497" s="289"/>
      <c r="I39497"/>
      <c r="J39497"/>
      <c r="L39497" s="33"/>
      <c r="M39497" s="24"/>
    </row>
    <row r="39498" spans="1:13" x14ac:dyDescent="0.2">
      <c r="A39498" s="289"/>
      <c r="I39498"/>
      <c r="J39498"/>
      <c r="L39498" s="33"/>
      <c r="M39498" s="24"/>
    </row>
    <row r="39499" spans="1:13" x14ac:dyDescent="0.2">
      <c r="A39499" s="289"/>
      <c r="I39499"/>
      <c r="J39499"/>
      <c r="L39499" s="33"/>
      <c r="M39499" s="24"/>
    </row>
    <row r="39500" spans="1:13" x14ac:dyDescent="0.2">
      <c r="A39500" s="289"/>
      <c r="I39500"/>
      <c r="J39500"/>
      <c r="L39500" s="33"/>
      <c r="M39500" s="24"/>
    </row>
    <row r="39501" spans="1:13" x14ac:dyDescent="0.2">
      <c r="A39501" s="289"/>
      <c r="I39501"/>
      <c r="J39501"/>
      <c r="L39501" s="33"/>
      <c r="M39501" s="24"/>
    </row>
    <row r="39502" spans="1:13" x14ac:dyDescent="0.2">
      <c r="A39502" s="289"/>
      <c r="I39502"/>
      <c r="J39502"/>
      <c r="L39502" s="33"/>
      <c r="M39502" s="24"/>
    </row>
    <row r="39503" spans="1:13" x14ac:dyDescent="0.2">
      <c r="A39503" s="289"/>
      <c r="I39503"/>
      <c r="J39503"/>
      <c r="L39503" s="33"/>
      <c r="M39503" s="24"/>
    </row>
    <row r="39504" spans="1:13" x14ac:dyDescent="0.2">
      <c r="A39504" s="289"/>
      <c r="I39504"/>
      <c r="J39504"/>
      <c r="L39504" s="33"/>
      <c r="M39504" s="24"/>
    </row>
    <row r="39505" spans="1:13" x14ac:dyDescent="0.2">
      <c r="A39505" s="289"/>
      <c r="I39505"/>
      <c r="J39505"/>
      <c r="L39505" s="33"/>
      <c r="M39505" s="24"/>
    </row>
    <row r="39506" spans="1:13" x14ac:dyDescent="0.2">
      <c r="A39506" s="289"/>
      <c r="I39506"/>
      <c r="J39506"/>
      <c r="L39506" s="33"/>
      <c r="M39506" s="24"/>
    </row>
    <row r="39507" spans="1:13" x14ac:dyDescent="0.2">
      <c r="A39507" s="289"/>
      <c r="I39507"/>
      <c r="J39507"/>
      <c r="L39507" s="33"/>
      <c r="M39507" s="24"/>
    </row>
    <row r="39508" spans="1:13" x14ac:dyDescent="0.2">
      <c r="A39508" s="289"/>
      <c r="I39508"/>
      <c r="J39508"/>
      <c r="L39508" s="33"/>
      <c r="M39508" s="24"/>
    </row>
    <row r="39509" spans="1:13" x14ac:dyDescent="0.2">
      <c r="A39509" s="289"/>
      <c r="I39509"/>
      <c r="J39509"/>
      <c r="L39509" s="33"/>
      <c r="M39509" s="24"/>
    </row>
    <row r="39510" spans="1:13" x14ac:dyDescent="0.2">
      <c r="A39510" s="289"/>
      <c r="I39510"/>
      <c r="J39510"/>
      <c r="L39510" s="33"/>
      <c r="M39510" s="24"/>
    </row>
    <row r="39511" spans="1:13" x14ac:dyDescent="0.2">
      <c r="A39511" s="289"/>
      <c r="I39511"/>
      <c r="J39511"/>
      <c r="L39511" s="33"/>
      <c r="M39511" s="24"/>
    </row>
    <row r="39512" spans="1:13" x14ac:dyDescent="0.2">
      <c r="A39512" s="289"/>
      <c r="I39512"/>
      <c r="J39512"/>
      <c r="L39512" s="33"/>
      <c r="M39512" s="24"/>
    </row>
    <row r="39513" spans="1:13" x14ac:dyDescent="0.2">
      <c r="A39513" s="289"/>
      <c r="I39513"/>
      <c r="J39513"/>
      <c r="L39513" s="33"/>
      <c r="M39513" s="24"/>
    </row>
    <row r="39514" spans="1:13" x14ac:dyDescent="0.2">
      <c r="A39514" s="289"/>
      <c r="I39514"/>
      <c r="J39514"/>
      <c r="L39514" s="33"/>
      <c r="M39514" s="24"/>
    </row>
    <row r="39515" spans="1:13" x14ac:dyDescent="0.2">
      <c r="A39515" s="289"/>
      <c r="I39515"/>
      <c r="J39515"/>
      <c r="L39515" s="33"/>
      <c r="M39515" s="24"/>
    </row>
    <row r="39516" spans="1:13" x14ac:dyDescent="0.2">
      <c r="A39516" s="289"/>
      <c r="I39516"/>
      <c r="J39516"/>
      <c r="L39516" s="33"/>
      <c r="M39516" s="24"/>
    </row>
    <row r="39517" spans="1:13" x14ac:dyDescent="0.2">
      <c r="A39517" s="289"/>
      <c r="I39517"/>
      <c r="J39517"/>
      <c r="L39517" s="33"/>
      <c r="M39517" s="24"/>
    </row>
    <row r="39518" spans="1:13" x14ac:dyDescent="0.2">
      <c r="A39518" s="289"/>
      <c r="I39518"/>
      <c r="J39518"/>
      <c r="L39518" s="33"/>
      <c r="M39518" s="24"/>
    </row>
    <row r="39519" spans="1:13" x14ac:dyDescent="0.2">
      <c r="A39519" s="289"/>
      <c r="I39519"/>
      <c r="J39519"/>
      <c r="L39519" s="33"/>
      <c r="M39519" s="24"/>
    </row>
    <row r="39520" spans="1:13" x14ac:dyDescent="0.2">
      <c r="A39520" s="289"/>
      <c r="I39520"/>
      <c r="J39520"/>
      <c r="L39520" s="33"/>
      <c r="M39520" s="24"/>
    </row>
    <row r="39521" spans="1:13" x14ac:dyDescent="0.2">
      <c r="A39521" s="289"/>
      <c r="I39521"/>
      <c r="J39521"/>
      <c r="L39521" s="33"/>
      <c r="M39521" s="24"/>
    </row>
    <row r="39522" spans="1:13" x14ac:dyDescent="0.2">
      <c r="A39522" s="289"/>
      <c r="I39522"/>
      <c r="J39522"/>
      <c r="L39522" s="33"/>
      <c r="M39522" s="24"/>
    </row>
    <row r="39523" spans="1:13" x14ac:dyDescent="0.2">
      <c r="A39523" s="289"/>
      <c r="I39523"/>
      <c r="J39523"/>
      <c r="L39523" s="33"/>
      <c r="M39523" s="24"/>
    </row>
    <row r="39524" spans="1:13" x14ac:dyDescent="0.2">
      <c r="A39524" s="289"/>
      <c r="I39524"/>
      <c r="J39524"/>
      <c r="L39524" s="33"/>
      <c r="M39524" s="24"/>
    </row>
    <row r="39525" spans="1:13" x14ac:dyDescent="0.2">
      <c r="A39525" s="289"/>
      <c r="I39525"/>
      <c r="J39525"/>
      <c r="L39525" s="33"/>
      <c r="M39525" s="24"/>
    </row>
    <row r="39526" spans="1:13" x14ac:dyDescent="0.2">
      <c r="A39526" s="289"/>
      <c r="I39526"/>
      <c r="J39526"/>
      <c r="L39526" s="33"/>
      <c r="M39526" s="24"/>
    </row>
    <row r="39527" spans="1:13" x14ac:dyDescent="0.2">
      <c r="A39527" s="289"/>
      <c r="I39527"/>
      <c r="J39527"/>
      <c r="L39527" s="33"/>
      <c r="M39527" s="24"/>
    </row>
    <row r="39528" spans="1:13" x14ac:dyDescent="0.2">
      <c r="A39528" s="289"/>
      <c r="I39528"/>
      <c r="J39528"/>
      <c r="L39528" s="33"/>
      <c r="M39528" s="24"/>
    </row>
    <row r="39529" spans="1:13" x14ac:dyDescent="0.2">
      <c r="A39529" s="289"/>
      <c r="I39529"/>
      <c r="J39529"/>
      <c r="L39529" s="33"/>
      <c r="M39529" s="24"/>
    </row>
    <row r="39530" spans="1:13" x14ac:dyDescent="0.2">
      <c r="A39530" s="289"/>
      <c r="I39530"/>
      <c r="J39530"/>
      <c r="L39530" s="33"/>
      <c r="M39530" s="24"/>
    </row>
    <row r="39531" spans="1:13" x14ac:dyDescent="0.2">
      <c r="A39531" s="289"/>
      <c r="I39531"/>
      <c r="J39531"/>
      <c r="L39531" s="33"/>
      <c r="M39531" s="24"/>
    </row>
    <row r="39532" spans="1:13" x14ac:dyDescent="0.2">
      <c r="A39532" s="289"/>
      <c r="I39532"/>
      <c r="J39532"/>
      <c r="L39532" s="33"/>
      <c r="M39532" s="24"/>
    </row>
    <row r="39533" spans="1:13" x14ac:dyDescent="0.2">
      <c r="A39533" s="289"/>
      <c r="I39533"/>
      <c r="J39533"/>
      <c r="L39533" s="33"/>
      <c r="M39533" s="24"/>
    </row>
    <row r="39534" spans="1:13" x14ac:dyDescent="0.2">
      <c r="A39534" s="289"/>
      <c r="I39534"/>
      <c r="J39534"/>
      <c r="L39534" s="33"/>
      <c r="M39534" s="24"/>
    </row>
    <row r="39535" spans="1:13" x14ac:dyDescent="0.2">
      <c r="A39535" s="289"/>
      <c r="I39535"/>
      <c r="J39535"/>
      <c r="L39535" s="33"/>
      <c r="M39535" s="24"/>
    </row>
    <row r="39536" spans="1:13" x14ac:dyDescent="0.2">
      <c r="A39536" s="289"/>
      <c r="I39536"/>
      <c r="J39536"/>
      <c r="L39536" s="33"/>
      <c r="M39536" s="24"/>
    </row>
    <row r="39537" spans="1:13" x14ac:dyDescent="0.2">
      <c r="A39537" s="289"/>
      <c r="I39537"/>
      <c r="J39537"/>
      <c r="L39537" s="33"/>
      <c r="M39537" s="24"/>
    </row>
    <row r="39538" spans="1:13" x14ac:dyDescent="0.2">
      <c r="A39538" s="289"/>
      <c r="I39538"/>
      <c r="J39538"/>
      <c r="L39538" s="33"/>
      <c r="M39538" s="24"/>
    </row>
    <row r="39539" spans="1:13" x14ac:dyDescent="0.2">
      <c r="A39539" s="289"/>
      <c r="I39539"/>
      <c r="J39539"/>
      <c r="L39539" s="33"/>
      <c r="M39539" s="24"/>
    </row>
    <row r="39540" spans="1:13" x14ac:dyDescent="0.2">
      <c r="A39540" s="289"/>
      <c r="I39540"/>
      <c r="J39540"/>
      <c r="L39540" s="33"/>
      <c r="M39540" s="24"/>
    </row>
    <row r="39541" spans="1:13" x14ac:dyDescent="0.2">
      <c r="A39541" s="289"/>
      <c r="I39541"/>
      <c r="J39541"/>
      <c r="L39541" s="33"/>
      <c r="M39541" s="24"/>
    </row>
    <row r="39542" spans="1:13" x14ac:dyDescent="0.2">
      <c r="A39542" s="289"/>
      <c r="I39542"/>
      <c r="J39542"/>
      <c r="L39542" s="33"/>
      <c r="M39542" s="24"/>
    </row>
    <row r="39543" spans="1:13" x14ac:dyDescent="0.2">
      <c r="A39543" s="289"/>
      <c r="I39543"/>
      <c r="J39543"/>
      <c r="L39543" s="33"/>
      <c r="M39543" s="24"/>
    </row>
    <row r="39544" spans="1:13" x14ac:dyDescent="0.2">
      <c r="A39544" s="289"/>
      <c r="I39544"/>
      <c r="J39544"/>
      <c r="L39544" s="33"/>
      <c r="M39544" s="24"/>
    </row>
    <row r="39545" spans="1:13" x14ac:dyDescent="0.2">
      <c r="A39545" s="289"/>
      <c r="I39545"/>
      <c r="J39545"/>
      <c r="L39545" s="33"/>
      <c r="M39545" s="24"/>
    </row>
    <row r="39546" spans="1:13" x14ac:dyDescent="0.2">
      <c r="A39546" s="289"/>
      <c r="I39546"/>
      <c r="J39546"/>
      <c r="L39546" s="33"/>
      <c r="M39546" s="24"/>
    </row>
    <row r="39547" spans="1:13" x14ac:dyDescent="0.2">
      <c r="A39547" s="289"/>
      <c r="I39547"/>
      <c r="J39547"/>
      <c r="L39547" s="33"/>
      <c r="M39547" s="24"/>
    </row>
    <row r="39548" spans="1:13" x14ac:dyDescent="0.2">
      <c r="A39548" s="289"/>
      <c r="I39548"/>
      <c r="J39548"/>
      <c r="L39548" s="33"/>
      <c r="M39548" s="24"/>
    </row>
    <row r="39549" spans="1:13" x14ac:dyDescent="0.2">
      <c r="A39549" s="289"/>
      <c r="I39549"/>
      <c r="J39549"/>
      <c r="L39549" s="33"/>
      <c r="M39549" s="24"/>
    </row>
    <row r="39550" spans="1:13" x14ac:dyDescent="0.2">
      <c r="A39550" s="289"/>
      <c r="I39550"/>
      <c r="J39550"/>
      <c r="L39550" s="33"/>
      <c r="M39550" s="24"/>
    </row>
    <row r="39551" spans="1:13" x14ac:dyDescent="0.2">
      <c r="A39551" s="289"/>
      <c r="I39551"/>
      <c r="J39551"/>
      <c r="L39551" s="33"/>
      <c r="M39551" s="24"/>
    </row>
    <row r="39552" spans="1:13" x14ac:dyDescent="0.2">
      <c r="A39552" s="289"/>
      <c r="I39552"/>
      <c r="J39552"/>
      <c r="L39552" s="33"/>
      <c r="M39552" s="24"/>
    </row>
    <row r="39553" spans="1:13" x14ac:dyDescent="0.2">
      <c r="A39553" s="289"/>
      <c r="I39553"/>
      <c r="J39553"/>
      <c r="L39553" s="33"/>
      <c r="M39553" s="24"/>
    </row>
    <row r="39554" spans="1:13" x14ac:dyDescent="0.2">
      <c r="A39554" s="289"/>
      <c r="I39554"/>
      <c r="J39554"/>
      <c r="L39554" s="33"/>
      <c r="M39554" s="24"/>
    </row>
    <row r="39555" spans="1:13" x14ac:dyDescent="0.2">
      <c r="A39555" s="289"/>
      <c r="I39555"/>
      <c r="J39555"/>
      <c r="L39555" s="33"/>
      <c r="M39555" s="24"/>
    </row>
    <row r="39556" spans="1:13" x14ac:dyDescent="0.2">
      <c r="A39556" s="289"/>
      <c r="I39556"/>
      <c r="J39556"/>
      <c r="L39556" s="33"/>
      <c r="M39556" s="24"/>
    </row>
    <row r="39557" spans="1:13" x14ac:dyDescent="0.2">
      <c r="A39557" s="289"/>
      <c r="I39557"/>
      <c r="J39557"/>
      <c r="L39557" s="33"/>
      <c r="M39557" s="24"/>
    </row>
    <row r="39558" spans="1:13" x14ac:dyDescent="0.2">
      <c r="A39558" s="289"/>
      <c r="I39558"/>
      <c r="J39558"/>
      <c r="L39558" s="33"/>
      <c r="M39558" s="24"/>
    </row>
    <row r="39559" spans="1:13" x14ac:dyDescent="0.2">
      <c r="A39559" s="289"/>
      <c r="I39559"/>
      <c r="J39559"/>
      <c r="L39559" s="33"/>
      <c r="M39559" s="24"/>
    </row>
    <row r="39560" spans="1:13" x14ac:dyDescent="0.2">
      <c r="A39560" s="289"/>
      <c r="I39560"/>
      <c r="J39560"/>
      <c r="L39560" s="33"/>
      <c r="M39560" s="24"/>
    </row>
    <row r="39561" spans="1:13" x14ac:dyDescent="0.2">
      <c r="A39561" s="289"/>
      <c r="I39561"/>
      <c r="J39561"/>
      <c r="L39561" s="33"/>
      <c r="M39561" s="24"/>
    </row>
    <row r="39562" spans="1:13" x14ac:dyDescent="0.2">
      <c r="A39562" s="289"/>
      <c r="I39562"/>
      <c r="J39562"/>
      <c r="L39562" s="33"/>
      <c r="M39562" s="24"/>
    </row>
    <row r="39563" spans="1:13" x14ac:dyDescent="0.2">
      <c r="A39563" s="289"/>
      <c r="I39563"/>
      <c r="J39563"/>
      <c r="L39563" s="33"/>
      <c r="M39563" s="24"/>
    </row>
    <row r="39564" spans="1:13" x14ac:dyDescent="0.2">
      <c r="A39564" s="289"/>
      <c r="I39564"/>
      <c r="J39564"/>
      <c r="L39564" s="33"/>
      <c r="M39564" s="24"/>
    </row>
    <row r="39565" spans="1:13" x14ac:dyDescent="0.2">
      <c r="A39565" s="289"/>
      <c r="I39565"/>
      <c r="J39565"/>
      <c r="L39565" s="33"/>
      <c r="M39565" s="24"/>
    </row>
    <row r="39566" spans="1:13" x14ac:dyDescent="0.2">
      <c r="A39566" s="289"/>
      <c r="I39566"/>
      <c r="J39566"/>
      <c r="L39566" s="33"/>
      <c r="M39566" s="24"/>
    </row>
    <row r="39567" spans="1:13" x14ac:dyDescent="0.2">
      <c r="A39567" s="289"/>
      <c r="I39567"/>
      <c r="J39567"/>
      <c r="L39567" s="33"/>
      <c r="M39567" s="24"/>
    </row>
    <row r="39568" spans="1:13" x14ac:dyDescent="0.2">
      <c r="A39568" s="289"/>
      <c r="I39568"/>
      <c r="J39568"/>
      <c r="L39568" s="33"/>
      <c r="M39568" s="24"/>
    </row>
    <row r="39569" spans="1:13" x14ac:dyDescent="0.2">
      <c r="A39569" s="289"/>
      <c r="I39569"/>
      <c r="J39569"/>
      <c r="L39569" s="33"/>
      <c r="M39569" s="24"/>
    </row>
    <row r="39570" spans="1:13" x14ac:dyDescent="0.2">
      <c r="A39570" s="289"/>
      <c r="I39570"/>
      <c r="J39570"/>
      <c r="L39570" s="33"/>
      <c r="M39570" s="24"/>
    </row>
    <row r="39571" spans="1:13" x14ac:dyDescent="0.2">
      <c r="A39571" s="289"/>
      <c r="I39571"/>
      <c r="J39571"/>
      <c r="L39571" s="33"/>
      <c r="M39571" s="24"/>
    </row>
    <row r="39572" spans="1:13" x14ac:dyDescent="0.2">
      <c r="A39572" s="289"/>
      <c r="I39572"/>
      <c r="J39572"/>
      <c r="L39572" s="33"/>
      <c r="M39572" s="24"/>
    </row>
    <row r="39573" spans="1:13" x14ac:dyDescent="0.2">
      <c r="A39573" s="289"/>
      <c r="I39573"/>
      <c r="J39573"/>
      <c r="L39573" s="33"/>
      <c r="M39573" s="24"/>
    </row>
    <row r="39574" spans="1:13" x14ac:dyDescent="0.2">
      <c r="A39574" s="289"/>
      <c r="I39574"/>
      <c r="J39574"/>
      <c r="L39574" s="33"/>
      <c r="M39574" s="24"/>
    </row>
    <row r="39575" spans="1:13" x14ac:dyDescent="0.2">
      <c r="A39575" s="289"/>
      <c r="I39575"/>
      <c r="J39575"/>
      <c r="L39575" s="33"/>
      <c r="M39575" s="24"/>
    </row>
    <row r="39576" spans="1:13" x14ac:dyDescent="0.2">
      <c r="A39576" s="289"/>
      <c r="I39576"/>
      <c r="J39576"/>
      <c r="L39576" s="33"/>
      <c r="M39576" s="24"/>
    </row>
    <row r="39577" spans="1:13" x14ac:dyDescent="0.2">
      <c r="A39577" s="289"/>
      <c r="I39577"/>
      <c r="J39577"/>
      <c r="L39577" s="33"/>
      <c r="M39577" s="24"/>
    </row>
    <row r="39578" spans="1:13" x14ac:dyDescent="0.2">
      <c r="A39578" s="289"/>
      <c r="I39578"/>
      <c r="J39578"/>
      <c r="L39578" s="33"/>
      <c r="M39578" s="24"/>
    </row>
    <row r="39579" spans="1:13" x14ac:dyDescent="0.2">
      <c r="A39579" s="289"/>
      <c r="I39579"/>
      <c r="J39579"/>
      <c r="L39579" s="33"/>
      <c r="M39579" s="24"/>
    </row>
    <row r="39580" spans="1:13" x14ac:dyDescent="0.2">
      <c r="A39580" s="289"/>
      <c r="I39580"/>
      <c r="J39580"/>
      <c r="L39580" s="33"/>
      <c r="M39580" s="24"/>
    </row>
    <row r="39581" spans="1:13" x14ac:dyDescent="0.2">
      <c r="A39581" s="289"/>
      <c r="I39581"/>
      <c r="J39581"/>
      <c r="L39581" s="33"/>
      <c r="M39581" s="24"/>
    </row>
    <row r="39582" spans="1:13" x14ac:dyDescent="0.2">
      <c r="A39582" s="289"/>
      <c r="I39582"/>
      <c r="J39582"/>
      <c r="L39582" s="33"/>
      <c r="M39582" s="24"/>
    </row>
    <row r="39583" spans="1:13" x14ac:dyDescent="0.2">
      <c r="A39583" s="289"/>
      <c r="I39583"/>
      <c r="J39583"/>
      <c r="L39583" s="33"/>
      <c r="M39583" s="24"/>
    </row>
    <row r="39584" spans="1:13" x14ac:dyDescent="0.2">
      <c r="A39584" s="289"/>
      <c r="I39584"/>
      <c r="J39584"/>
      <c r="L39584" s="33"/>
      <c r="M39584" s="24"/>
    </row>
    <row r="39585" spans="1:13" x14ac:dyDescent="0.2">
      <c r="A39585" s="289"/>
      <c r="I39585"/>
      <c r="J39585"/>
      <c r="L39585" s="33"/>
      <c r="M39585" s="24"/>
    </row>
    <row r="39586" spans="1:13" x14ac:dyDescent="0.2">
      <c r="A39586" s="289"/>
      <c r="I39586"/>
      <c r="J39586"/>
      <c r="L39586" s="33"/>
      <c r="M39586" s="24"/>
    </row>
    <row r="39587" spans="1:13" x14ac:dyDescent="0.2">
      <c r="A39587" s="289"/>
      <c r="I39587"/>
      <c r="J39587"/>
      <c r="L39587" s="33"/>
      <c r="M39587" s="24"/>
    </row>
    <row r="39588" spans="1:13" x14ac:dyDescent="0.2">
      <c r="A39588" s="289"/>
      <c r="I39588"/>
      <c r="J39588"/>
      <c r="L39588" s="33"/>
      <c r="M39588" s="24"/>
    </row>
    <row r="39589" spans="1:13" x14ac:dyDescent="0.2">
      <c r="A39589" s="289"/>
      <c r="I39589"/>
      <c r="J39589"/>
      <c r="L39589" s="33"/>
      <c r="M39589" s="24"/>
    </row>
    <row r="39590" spans="1:13" x14ac:dyDescent="0.2">
      <c r="A39590" s="289"/>
      <c r="I39590"/>
      <c r="J39590"/>
      <c r="L39590" s="33"/>
      <c r="M39590" s="24"/>
    </row>
    <row r="39591" spans="1:13" x14ac:dyDescent="0.2">
      <c r="A39591" s="289"/>
      <c r="I39591"/>
      <c r="J39591"/>
      <c r="L39591" s="33"/>
      <c r="M39591" s="24"/>
    </row>
    <row r="39592" spans="1:13" x14ac:dyDescent="0.2">
      <c r="A39592" s="289"/>
      <c r="I39592"/>
      <c r="J39592"/>
      <c r="L39592" s="33"/>
      <c r="M39592" s="24"/>
    </row>
    <row r="39593" spans="1:13" x14ac:dyDescent="0.2">
      <c r="A39593" s="289"/>
      <c r="I39593"/>
      <c r="J39593"/>
      <c r="L39593" s="33"/>
      <c r="M39593" s="24"/>
    </row>
    <row r="39594" spans="1:13" x14ac:dyDescent="0.2">
      <c r="A39594" s="289"/>
      <c r="I39594"/>
      <c r="J39594"/>
      <c r="L39594" s="33"/>
      <c r="M39594" s="24"/>
    </row>
    <row r="39595" spans="1:13" x14ac:dyDescent="0.2">
      <c r="A39595" s="289"/>
      <c r="I39595"/>
      <c r="J39595"/>
      <c r="L39595" s="33"/>
      <c r="M39595" s="24"/>
    </row>
    <row r="39596" spans="1:13" x14ac:dyDescent="0.2">
      <c r="A39596" s="289"/>
      <c r="I39596"/>
      <c r="J39596"/>
      <c r="L39596" s="33"/>
      <c r="M39596" s="24"/>
    </row>
    <row r="39597" spans="1:13" x14ac:dyDescent="0.2">
      <c r="A39597" s="289"/>
      <c r="I39597"/>
      <c r="J39597"/>
      <c r="L39597" s="33"/>
      <c r="M39597" s="24"/>
    </row>
    <row r="39598" spans="1:13" x14ac:dyDescent="0.2">
      <c r="A39598" s="289"/>
      <c r="I39598"/>
      <c r="J39598"/>
      <c r="L39598" s="33"/>
      <c r="M39598" s="24"/>
    </row>
    <row r="39599" spans="1:13" x14ac:dyDescent="0.2">
      <c r="A39599" s="289"/>
      <c r="I39599"/>
      <c r="J39599"/>
      <c r="L39599" s="33"/>
      <c r="M39599" s="24"/>
    </row>
    <row r="39600" spans="1:13" x14ac:dyDescent="0.2">
      <c r="A39600" s="289"/>
      <c r="I39600"/>
      <c r="J39600"/>
      <c r="L39600" s="33"/>
      <c r="M39600" s="24"/>
    </row>
    <row r="39601" spans="1:13" x14ac:dyDescent="0.2">
      <c r="A39601" s="289"/>
      <c r="I39601"/>
      <c r="J39601"/>
      <c r="L39601" s="33"/>
      <c r="M39601" s="24"/>
    </row>
    <row r="39602" spans="1:13" x14ac:dyDescent="0.2">
      <c r="A39602" s="289"/>
      <c r="I39602"/>
      <c r="J39602"/>
      <c r="L39602" s="33"/>
      <c r="M39602" s="24"/>
    </row>
    <row r="39603" spans="1:13" x14ac:dyDescent="0.2">
      <c r="A39603" s="289"/>
      <c r="I39603"/>
      <c r="J39603"/>
      <c r="L39603" s="33"/>
      <c r="M39603" s="24"/>
    </row>
    <row r="39604" spans="1:13" x14ac:dyDescent="0.2">
      <c r="A39604" s="289"/>
      <c r="I39604"/>
      <c r="J39604"/>
      <c r="L39604" s="33"/>
      <c r="M39604" s="24"/>
    </row>
    <row r="39605" spans="1:13" x14ac:dyDescent="0.2">
      <c r="A39605" s="289"/>
      <c r="I39605"/>
      <c r="J39605"/>
      <c r="L39605" s="33"/>
      <c r="M39605" s="24"/>
    </row>
    <row r="39606" spans="1:13" x14ac:dyDescent="0.2">
      <c r="A39606" s="289"/>
      <c r="I39606"/>
      <c r="J39606"/>
      <c r="L39606" s="33"/>
      <c r="M39606" s="24"/>
    </row>
    <row r="39607" spans="1:13" x14ac:dyDescent="0.2">
      <c r="A39607" s="289"/>
      <c r="I39607"/>
      <c r="J39607"/>
      <c r="L39607" s="33"/>
      <c r="M39607" s="24"/>
    </row>
    <row r="39608" spans="1:13" x14ac:dyDescent="0.2">
      <c r="A39608" s="289"/>
      <c r="I39608"/>
      <c r="J39608"/>
      <c r="L39608" s="33"/>
      <c r="M39608" s="24"/>
    </row>
    <row r="39609" spans="1:13" x14ac:dyDescent="0.2">
      <c r="A39609" s="289"/>
      <c r="I39609"/>
      <c r="J39609"/>
      <c r="L39609" s="33"/>
      <c r="M39609" s="24"/>
    </row>
    <row r="39610" spans="1:13" x14ac:dyDescent="0.2">
      <c r="A39610" s="289"/>
      <c r="I39610"/>
      <c r="J39610"/>
      <c r="L39610" s="33"/>
      <c r="M39610" s="24"/>
    </row>
    <row r="39611" spans="1:13" x14ac:dyDescent="0.2">
      <c r="A39611" s="289"/>
      <c r="I39611"/>
      <c r="J39611"/>
      <c r="L39611" s="33"/>
      <c r="M39611" s="24"/>
    </row>
    <row r="39612" spans="1:13" x14ac:dyDescent="0.2">
      <c r="A39612" s="289"/>
      <c r="I39612"/>
      <c r="J39612"/>
      <c r="L39612" s="33"/>
      <c r="M39612" s="24"/>
    </row>
    <row r="39613" spans="1:13" x14ac:dyDescent="0.2">
      <c r="A39613" s="289"/>
      <c r="I39613"/>
      <c r="J39613"/>
      <c r="L39613" s="33"/>
      <c r="M39613" s="24"/>
    </row>
    <row r="39614" spans="1:13" x14ac:dyDescent="0.2">
      <c r="A39614" s="289"/>
      <c r="I39614"/>
      <c r="J39614"/>
      <c r="L39614" s="33"/>
      <c r="M39614" s="24"/>
    </row>
    <row r="39615" spans="1:13" x14ac:dyDescent="0.2">
      <c r="A39615" s="289"/>
      <c r="I39615"/>
      <c r="J39615"/>
      <c r="L39615" s="33"/>
      <c r="M39615" s="24"/>
    </row>
    <row r="39616" spans="1:13" x14ac:dyDescent="0.2">
      <c r="A39616" s="289"/>
      <c r="I39616"/>
      <c r="J39616"/>
      <c r="L39616" s="33"/>
      <c r="M39616" s="24"/>
    </row>
    <row r="39617" spans="1:13" x14ac:dyDescent="0.2">
      <c r="A39617" s="289"/>
      <c r="I39617"/>
      <c r="J39617"/>
      <c r="L39617" s="33"/>
      <c r="M39617" s="24"/>
    </row>
    <row r="39618" spans="1:13" x14ac:dyDescent="0.2">
      <c r="A39618" s="289"/>
      <c r="I39618"/>
      <c r="J39618"/>
      <c r="L39618" s="33"/>
      <c r="M39618" s="24"/>
    </row>
    <row r="39619" spans="1:13" x14ac:dyDescent="0.2">
      <c r="A39619" s="289"/>
      <c r="I39619"/>
      <c r="J39619"/>
      <c r="L39619" s="33"/>
      <c r="M39619" s="24"/>
    </row>
    <row r="39620" spans="1:13" x14ac:dyDescent="0.2">
      <c r="A39620" s="289"/>
      <c r="I39620"/>
      <c r="J39620"/>
      <c r="L39620" s="33"/>
      <c r="M39620" s="24"/>
    </row>
    <row r="39621" spans="1:13" x14ac:dyDescent="0.2">
      <c r="A39621" s="289"/>
      <c r="I39621"/>
      <c r="J39621"/>
      <c r="L39621" s="33"/>
      <c r="M39621" s="24"/>
    </row>
    <row r="39622" spans="1:13" x14ac:dyDescent="0.2">
      <c r="A39622" s="289"/>
      <c r="I39622"/>
      <c r="J39622"/>
      <c r="L39622" s="33"/>
      <c r="M39622" s="24"/>
    </row>
    <row r="39623" spans="1:13" x14ac:dyDescent="0.2">
      <c r="A39623" s="289"/>
      <c r="I39623"/>
      <c r="J39623"/>
      <c r="L39623" s="33"/>
      <c r="M39623" s="24"/>
    </row>
    <row r="39624" spans="1:13" x14ac:dyDescent="0.2">
      <c r="A39624" s="289"/>
      <c r="I39624"/>
      <c r="J39624"/>
      <c r="L39624" s="33"/>
      <c r="M39624" s="24"/>
    </row>
    <row r="39625" spans="1:13" x14ac:dyDescent="0.2">
      <c r="A39625" s="289"/>
      <c r="I39625"/>
      <c r="J39625"/>
      <c r="L39625" s="33"/>
      <c r="M39625" s="24"/>
    </row>
    <row r="39626" spans="1:13" x14ac:dyDescent="0.2">
      <c r="A39626" s="289"/>
      <c r="I39626"/>
      <c r="J39626"/>
      <c r="L39626" s="33"/>
      <c r="M39626" s="24"/>
    </row>
    <row r="39627" spans="1:13" x14ac:dyDescent="0.2">
      <c r="A39627" s="289"/>
      <c r="I39627"/>
      <c r="J39627"/>
      <c r="L39627" s="33"/>
      <c r="M39627" s="24"/>
    </row>
    <row r="39628" spans="1:13" x14ac:dyDescent="0.2">
      <c r="A39628" s="289"/>
      <c r="I39628"/>
      <c r="J39628"/>
      <c r="L39628" s="33"/>
      <c r="M39628" s="24"/>
    </row>
    <row r="39629" spans="1:13" x14ac:dyDescent="0.2">
      <c r="A39629" s="289"/>
      <c r="I39629"/>
      <c r="J39629"/>
      <c r="L39629" s="33"/>
      <c r="M39629" s="24"/>
    </row>
    <row r="39630" spans="1:13" x14ac:dyDescent="0.2">
      <c r="A39630" s="289"/>
      <c r="I39630"/>
      <c r="J39630"/>
      <c r="L39630" s="33"/>
      <c r="M39630" s="24"/>
    </row>
    <row r="39631" spans="1:13" x14ac:dyDescent="0.2">
      <c r="A39631" s="289"/>
      <c r="I39631"/>
      <c r="J39631"/>
      <c r="L39631" s="33"/>
      <c r="M39631" s="24"/>
    </row>
    <row r="39632" spans="1:13" x14ac:dyDescent="0.2">
      <c r="A39632" s="289"/>
      <c r="I39632"/>
      <c r="J39632"/>
      <c r="L39632" s="33"/>
      <c r="M39632" s="24"/>
    </row>
    <row r="39633" spans="1:13" x14ac:dyDescent="0.2">
      <c r="A39633" s="289"/>
      <c r="I39633"/>
      <c r="J39633"/>
      <c r="L39633" s="33"/>
      <c r="M39633" s="24"/>
    </row>
    <row r="39634" spans="1:13" x14ac:dyDescent="0.2">
      <c r="A39634" s="289"/>
      <c r="I39634"/>
      <c r="J39634"/>
      <c r="L39634" s="33"/>
      <c r="M39634" s="24"/>
    </row>
    <row r="39635" spans="1:13" x14ac:dyDescent="0.2">
      <c r="A39635" s="289"/>
      <c r="I39635"/>
      <c r="J39635"/>
      <c r="L39635" s="33"/>
      <c r="M39635" s="24"/>
    </row>
    <row r="39636" spans="1:13" x14ac:dyDescent="0.2">
      <c r="A39636" s="289"/>
      <c r="I39636"/>
      <c r="J39636"/>
      <c r="L39636" s="33"/>
      <c r="M39636" s="24"/>
    </row>
    <row r="39637" spans="1:13" x14ac:dyDescent="0.2">
      <c r="A39637" s="289"/>
      <c r="I39637"/>
      <c r="J39637"/>
      <c r="L39637" s="33"/>
      <c r="M39637" s="24"/>
    </row>
    <row r="39638" spans="1:13" x14ac:dyDescent="0.2">
      <c r="A39638" s="289"/>
      <c r="I39638"/>
      <c r="J39638"/>
      <c r="L39638" s="33"/>
      <c r="M39638" s="24"/>
    </row>
    <row r="39639" spans="1:13" x14ac:dyDescent="0.2">
      <c r="A39639" s="289"/>
      <c r="I39639"/>
      <c r="J39639"/>
      <c r="L39639" s="33"/>
      <c r="M39639" s="24"/>
    </row>
    <row r="39640" spans="1:13" x14ac:dyDescent="0.2">
      <c r="A39640" s="289"/>
      <c r="I39640"/>
      <c r="J39640"/>
      <c r="L39640" s="33"/>
      <c r="M39640" s="24"/>
    </row>
    <row r="39641" spans="1:13" x14ac:dyDescent="0.2">
      <c r="A39641" s="289"/>
      <c r="I39641"/>
      <c r="J39641"/>
      <c r="L39641" s="33"/>
      <c r="M39641" s="24"/>
    </row>
    <row r="39642" spans="1:13" x14ac:dyDescent="0.2">
      <c r="A39642" s="289"/>
      <c r="I39642"/>
      <c r="J39642"/>
      <c r="L39642" s="33"/>
      <c r="M39642" s="24"/>
    </row>
    <row r="39643" spans="1:13" x14ac:dyDescent="0.2">
      <c r="A39643" s="289"/>
      <c r="I39643"/>
      <c r="J39643"/>
      <c r="L39643" s="33"/>
      <c r="M39643" s="24"/>
    </row>
    <row r="39644" spans="1:13" x14ac:dyDescent="0.2">
      <c r="A39644" s="289"/>
      <c r="I39644"/>
      <c r="J39644"/>
      <c r="L39644" s="33"/>
      <c r="M39644" s="24"/>
    </row>
    <row r="39645" spans="1:13" x14ac:dyDescent="0.2">
      <c r="A39645" s="289"/>
      <c r="I39645"/>
      <c r="J39645"/>
      <c r="L39645" s="33"/>
      <c r="M39645" s="24"/>
    </row>
    <row r="39646" spans="1:13" x14ac:dyDescent="0.2">
      <c r="A39646" s="289"/>
      <c r="I39646"/>
      <c r="J39646"/>
      <c r="L39646" s="33"/>
      <c r="M39646" s="24"/>
    </row>
    <row r="39647" spans="1:13" x14ac:dyDescent="0.2">
      <c r="A39647" s="289"/>
      <c r="I39647"/>
      <c r="J39647"/>
      <c r="L39647" s="33"/>
      <c r="M39647" s="24"/>
    </row>
    <row r="39648" spans="1:13" x14ac:dyDescent="0.2">
      <c r="A39648" s="289"/>
      <c r="I39648"/>
      <c r="J39648"/>
      <c r="L39648" s="33"/>
      <c r="M39648" s="24"/>
    </row>
    <row r="39649" spans="1:13" x14ac:dyDescent="0.2">
      <c r="A39649" s="289"/>
      <c r="I39649"/>
      <c r="J39649"/>
      <c r="L39649" s="33"/>
      <c r="M39649" s="24"/>
    </row>
    <row r="39650" spans="1:13" x14ac:dyDescent="0.2">
      <c r="A39650" s="289"/>
      <c r="I39650"/>
      <c r="J39650"/>
      <c r="L39650" s="33"/>
      <c r="M39650" s="24"/>
    </row>
    <row r="39651" spans="1:13" x14ac:dyDescent="0.2">
      <c r="A39651" s="289"/>
      <c r="I39651"/>
      <c r="J39651"/>
      <c r="L39651" s="33"/>
      <c r="M39651" s="24"/>
    </row>
    <row r="39652" spans="1:13" x14ac:dyDescent="0.2">
      <c r="A39652" s="289"/>
      <c r="I39652"/>
      <c r="J39652"/>
      <c r="L39652" s="33"/>
      <c r="M39652" s="24"/>
    </row>
    <row r="39653" spans="1:13" x14ac:dyDescent="0.2">
      <c r="A39653" s="289"/>
      <c r="I39653"/>
      <c r="J39653"/>
      <c r="L39653" s="33"/>
      <c r="M39653" s="24"/>
    </row>
    <row r="39654" spans="1:13" x14ac:dyDescent="0.2">
      <c r="A39654" s="289"/>
      <c r="I39654"/>
      <c r="J39654"/>
      <c r="L39654" s="33"/>
      <c r="M39654" s="24"/>
    </row>
    <row r="39655" spans="1:13" x14ac:dyDescent="0.2">
      <c r="A39655" s="289"/>
      <c r="I39655"/>
      <c r="J39655"/>
      <c r="L39655" s="33"/>
      <c r="M39655" s="24"/>
    </row>
    <row r="39656" spans="1:13" x14ac:dyDescent="0.2">
      <c r="A39656" s="289"/>
      <c r="I39656"/>
      <c r="J39656"/>
      <c r="L39656" s="33"/>
      <c r="M39656" s="24"/>
    </row>
    <row r="39657" spans="1:13" x14ac:dyDescent="0.2">
      <c r="A39657" s="289"/>
      <c r="I39657"/>
      <c r="J39657"/>
      <c r="L39657" s="33"/>
      <c r="M39657" s="24"/>
    </row>
    <row r="39658" spans="1:13" x14ac:dyDescent="0.2">
      <c r="A39658" s="289"/>
      <c r="I39658"/>
      <c r="J39658"/>
      <c r="L39658" s="33"/>
      <c r="M39658" s="24"/>
    </row>
    <row r="39659" spans="1:13" x14ac:dyDescent="0.2">
      <c r="A39659" s="289"/>
      <c r="I39659"/>
      <c r="J39659"/>
      <c r="L39659" s="33"/>
      <c r="M39659" s="24"/>
    </row>
    <row r="39660" spans="1:13" x14ac:dyDescent="0.2">
      <c r="A39660" s="289"/>
      <c r="I39660"/>
      <c r="J39660"/>
      <c r="L39660" s="33"/>
      <c r="M39660" s="24"/>
    </row>
    <row r="39661" spans="1:13" x14ac:dyDescent="0.2">
      <c r="A39661" s="289"/>
      <c r="I39661"/>
      <c r="J39661"/>
      <c r="L39661" s="33"/>
      <c r="M39661" s="24"/>
    </row>
    <row r="39662" spans="1:13" x14ac:dyDescent="0.2">
      <c r="A39662" s="289"/>
      <c r="I39662"/>
      <c r="J39662"/>
      <c r="L39662" s="33"/>
      <c r="M39662" s="24"/>
    </row>
    <row r="39663" spans="1:13" x14ac:dyDescent="0.2">
      <c r="A39663" s="289"/>
      <c r="I39663"/>
      <c r="J39663"/>
      <c r="L39663" s="33"/>
      <c r="M39663" s="24"/>
    </row>
    <row r="39664" spans="1:13" x14ac:dyDescent="0.2">
      <c r="A39664" s="289"/>
      <c r="I39664"/>
      <c r="J39664"/>
      <c r="L39664" s="33"/>
      <c r="M39664" s="24"/>
    </row>
    <row r="39665" spans="1:13" x14ac:dyDescent="0.2">
      <c r="A39665" s="289"/>
      <c r="I39665"/>
      <c r="J39665"/>
      <c r="L39665" s="33"/>
      <c r="M39665" s="24"/>
    </row>
    <row r="39666" spans="1:13" x14ac:dyDescent="0.2">
      <c r="A39666" s="289"/>
      <c r="I39666"/>
      <c r="J39666"/>
      <c r="L39666" s="33"/>
      <c r="M39666" s="24"/>
    </row>
    <row r="39667" spans="1:13" x14ac:dyDescent="0.2">
      <c r="A39667" s="289"/>
      <c r="I39667"/>
      <c r="J39667"/>
      <c r="L39667" s="33"/>
      <c r="M39667" s="24"/>
    </row>
    <row r="39668" spans="1:13" x14ac:dyDescent="0.2">
      <c r="A39668" s="289"/>
      <c r="I39668"/>
      <c r="J39668"/>
      <c r="L39668" s="33"/>
      <c r="M39668" s="24"/>
    </row>
    <row r="39669" spans="1:13" x14ac:dyDescent="0.2">
      <c r="A39669" s="289"/>
      <c r="I39669"/>
      <c r="J39669"/>
      <c r="L39669" s="33"/>
      <c r="M39669" s="24"/>
    </row>
    <row r="39670" spans="1:13" x14ac:dyDescent="0.2">
      <c r="A39670" s="289"/>
      <c r="I39670"/>
      <c r="J39670"/>
      <c r="L39670" s="33"/>
      <c r="M39670" s="24"/>
    </row>
    <row r="39671" spans="1:13" x14ac:dyDescent="0.2">
      <c r="A39671" s="289"/>
      <c r="I39671"/>
      <c r="J39671"/>
      <c r="L39671" s="33"/>
      <c r="M39671" s="24"/>
    </row>
    <row r="39672" spans="1:13" x14ac:dyDescent="0.2">
      <c r="A39672" s="289"/>
      <c r="I39672"/>
      <c r="J39672"/>
      <c r="L39672" s="33"/>
      <c r="M39672" s="24"/>
    </row>
    <row r="39673" spans="1:13" x14ac:dyDescent="0.2">
      <c r="A39673" s="289"/>
      <c r="I39673"/>
      <c r="J39673"/>
      <c r="L39673" s="33"/>
      <c r="M39673" s="24"/>
    </row>
    <row r="39674" spans="1:13" x14ac:dyDescent="0.2">
      <c r="A39674" s="289"/>
      <c r="I39674"/>
      <c r="J39674"/>
      <c r="L39674" s="33"/>
      <c r="M39674" s="24"/>
    </row>
    <row r="39675" spans="1:13" x14ac:dyDescent="0.2">
      <c r="A39675" s="289"/>
      <c r="I39675"/>
      <c r="J39675"/>
      <c r="L39675" s="33"/>
      <c r="M39675" s="24"/>
    </row>
    <row r="39676" spans="1:13" x14ac:dyDescent="0.2">
      <c r="A39676" s="289"/>
      <c r="I39676"/>
      <c r="J39676"/>
      <c r="L39676" s="33"/>
      <c r="M39676" s="24"/>
    </row>
    <row r="39677" spans="1:13" x14ac:dyDescent="0.2">
      <c r="A39677" s="289"/>
      <c r="I39677"/>
      <c r="J39677"/>
      <c r="L39677" s="33"/>
      <c r="M39677" s="24"/>
    </row>
    <row r="39678" spans="1:13" x14ac:dyDescent="0.2">
      <c r="A39678" s="289"/>
      <c r="I39678"/>
      <c r="J39678"/>
      <c r="L39678" s="33"/>
      <c r="M39678" s="24"/>
    </row>
    <row r="39679" spans="1:13" x14ac:dyDescent="0.2">
      <c r="A39679" s="289"/>
      <c r="I39679"/>
      <c r="J39679"/>
      <c r="L39679" s="33"/>
      <c r="M39679" s="24"/>
    </row>
    <row r="39680" spans="1:13" x14ac:dyDescent="0.2">
      <c r="A39680" s="289"/>
      <c r="I39680"/>
      <c r="J39680"/>
      <c r="L39680" s="33"/>
      <c r="M39680" s="24"/>
    </row>
    <row r="39681" spans="1:13" x14ac:dyDescent="0.2">
      <c r="A39681" s="289"/>
      <c r="I39681"/>
      <c r="J39681"/>
      <c r="L39681" s="33"/>
      <c r="M39681" s="24"/>
    </row>
    <row r="39682" spans="1:13" x14ac:dyDescent="0.2">
      <c r="A39682" s="289"/>
      <c r="I39682"/>
      <c r="J39682"/>
      <c r="L39682" s="33"/>
      <c r="M39682" s="24"/>
    </row>
    <row r="39683" spans="1:13" x14ac:dyDescent="0.2">
      <c r="A39683" s="289"/>
      <c r="I39683"/>
      <c r="J39683"/>
      <c r="L39683" s="33"/>
      <c r="M39683" s="24"/>
    </row>
    <row r="39684" spans="1:13" x14ac:dyDescent="0.2">
      <c r="A39684" s="289"/>
      <c r="I39684"/>
      <c r="J39684"/>
      <c r="L39684" s="33"/>
      <c r="M39684" s="24"/>
    </row>
    <row r="39685" spans="1:13" x14ac:dyDescent="0.2">
      <c r="A39685" s="289"/>
      <c r="I39685"/>
      <c r="J39685"/>
      <c r="L39685" s="33"/>
      <c r="M39685" s="24"/>
    </row>
    <row r="39686" spans="1:13" x14ac:dyDescent="0.2">
      <c r="A39686" s="289"/>
      <c r="I39686"/>
      <c r="J39686"/>
      <c r="L39686" s="33"/>
      <c r="M39686" s="24"/>
    </row>
    <row r="39687" spans="1:13" x14ac:dyDescent="0.2">
      <c r="A39687" s="289"/>
      <c r="I39687"/>
      <c r="J39687"/>
      <c r="L39687" s="33"/>
      <c r="M39687" s="24"/>
    </row>
    <row r="39688" spans="1:13" x14ac:dyDescent="0.2">
      <c r="A39688" s="289"/>
      <c r="I39688"/>
      <c r="J39688"/>
      <c r="L39688" s="33"/>
      <c r="M39688" s="24"/>
    </row>
    <row r="39689" spans="1:13" x14ac:dyDescent="0.2">
      <c r="A39689" s="289"/>
      <c r="I39689"/>
      <c r="J39689"/>
      <c r="L39689" s="33"/>
      <c r="M39689" s="24"/>
    </row>
    <row r="39690" spans="1:13" x14ac:dyDescent="0.2">
      <c r="A39690" s="289"/>
      <c r="I39690"/>
      <c r="J39690"/>
      <c r="L39690" s="33"/>
      <c r="M39690" s="24"/>
    </row>
    <row r="39691" spans="1:13" x14ac:dyDescent="0.2">
      <c r="A39691" s="289"/>
      <c r="I39691"/>
      <c r="J39691"/>
      <c r="L39691" s="33"/>
      <c r="M39691" s="24"/>
    </row>
    <row r="39692" spans="1:13" x14ac:dyDescent="0.2">
      <c r="A39692" s="289"/>
      <c r="I39692"/>
      <c r="J39692"/>
      <c r="L39692" s="33"/>
      <c r="M39692" s="24"/>
    </row>
    <row r="39693" spans="1:13" x14ac:dyDescent="0.2">
      <c r="A39693" s="289"/>
      <c r="I39693"/>
      <c r="J39693"/>
      <c r="L39693" s="33"/>
      <c r="M39693" s="24"/>
    </row>
    <row r="39694" spans="1:13" x14ac:dyDescent="0.2">
      <c r="A39694" s="289"/>
      <c r="I39694"/>
      <c r="J39694"/>
      <c r="L39694" s="33"/>
      <c r="M39694" s="24"/>
    </row>
    <row r="39695" spans="1:13" x14ac:dyDescent="0.2">
      <c r="A39695" s="289"/>
      <c r="I39695"/>
      <c r="J39695"/>
      <c r="L39695" s="33"/>
      <c r="M39695" s="24"/>
    </row>
    <row r="39696" spans="1:13" x14ac:dyDescent="0.2">
      <c r="A39696" s="289"/>
      <c r="I39696"/>
      <c r="J39696"/>
      <c r="L39696" s="33"/>
      <c r="M39696" s="24"/>
    </row>
    <row r="39697" spans="1:13" x14ac:dyDescent="0.2">
      <c r="A39697" s="289"/>
      <c r="I39697"/>
      <c r="J39697"/>
      <c r="L39697" s="33"/>
      <c r="M39697" s="24"/>
    </row>
    <row r="39698" spans="1:13" x14ac:dyDescent="0.2">
      <c r="A39698" s="289"/>
      <c r="I39698"/>
      <c r="J39698"/>
      <c r="L39698" s="33"/>
      <c r="M39698" s="24"/>
    </row>
    <row r="39699" spans="1:13" x14ac:dyDescent="0.2">
      <c r="A39699" s="289"/>
      <c r="I39699"/>
      <c r="J39699"/>
      <c r="L39699" s="33"/>
      <c r="M39699" s="24"/>
    </row>
    <row r="39700" spans="1:13" x14ac:dyDescent="0.2">
      <c r="A39700" s="289"/>
      <c r="I39700"/>
      <c r="J39700"/>
      <c r="L39700" s="33"/>
      <c r="M39700" s="24"/>
    </row>
    <row r="39701" spans="1:13" x14ac:dyDescent="0.2">
      <c r="A39701" s="289"/>
      <c r="I39701"/>
      <c r="J39701"/>
      <c r="L39701" s="33"/>
      <c r="M39701" s="24"/>
    </row>
    <row r="39702" spans="1:13" x14ac:dyDescent="0.2">
      <c r="A39702" s="289"/>
      <c r="I39702"/>
      <c r="J39702"/>
      <c r="L39702" s="33"/>
      <c r="M39702" s="24"/>
    </row>
    <row r="39703" spans="1:13" x14ac:dyDescent="0.2">
      <c r="A39703" s="289"/>
      <c r="I39703"/>
      <c r="J39703"/>
      <c r="L39703" s="33"/>
      <c r="M39703" s="24"/>
    </row>
    <row r="39704" spans="1:13" x14ac:dyDescent="0.2">
      <c r="A39704" s="289"/>
      <c r="I39704"/>
      <c r="J39704"/>
      <c r="L39704" s="33"/>
      <c r="M39704" s="24"/>
    </row>
    <row r="39705" spans="1:13" x14ac:dyDescent="0.2">
      <c r="A39705" s="289"/>
      <c r="I39705"/>
      <c r="J39705"/>
      <c r="L39705" s="33"/>
      <c r="M39705" s="24"/>
    </row>
    <row r="39706" spans="1:13" x14ac:dyDescent="0.2">
      <c r="A39706" s="289"/>
      <c r="I39706"/>
      <c r="J39706"/>
      <c r="L39706" s="33"/>
      <c r="M39706" s="24"/>
    </row>
    <row r="39707" spans="1:13" x14ac:dyDescent="0.2">
      <c r="A39707" s="289"/>
      <c r="I39707"/>
      <c r="J39707"/>
      <c r="L39707" s="33"/>
      <c r="M39707" s="24"/>
    </row>
    <row r="39708" spans="1:13" x14ac:dyDescent="0.2">
      <c r="A39708" s="289"/>
      <c r="I39708"/>
      <c r="J39708"/>
      <c r="L39708" s="33"/>
      <c r="M39708" s="24"/>
    </row>
    <row r="39709" spans="1:13" x14ac:dyDescent="0.2">
      <c r="A39709" s="289"/>
      <c r="I39709"/>
      <c r="J39709"/>
      <c r="L39709" s="33"/>
      <c r="M39709" s="24"/>
    </row>
    <row r="39710" spans="1:13" x14ac:dyDescent="0.2">
      <c r="A39710" s="289"/>
      <c r="I39710"/>
      <c r="J39710"/>
      <c r="L39710" s="33"/>
      <c r="M39710" s="24"/>
    </row>
    <row r="39711" spans="1:13" x14ac:dyDescent="0.2">
      <c r="A39711" s="289"/>
      <c r="I39711"/>
      <c r="J39711"/>
      <c r="L39711" s="33"/>
      <c r="M39711" s="24"/>
    </row>
    <row r="39712" spans="1:13" x14ac:dyDescent="0.2">
      <c r="A39712" s="289"/>
      <c r="I39712"/>
      <c r="J39712"/>
      <c r="L39712" s="33"/>
      <c r="M39712" s="24"/>
    </row>
    <row r="39713" spans="1:13" x14ac:dyDescent="0.2">
      <c r="A39713" s="289"/>
      <c r="I39713"/>
      <c r="J39713"/>
      <c r="L39713" s="33"/>
      <c r="M39713" s="24"/>
    </row>
    <row r="39714" spans="1:13" x14ac:dyDescent="0.2">
      <c r="A39714" s="289"/>
      <c r="I39714"/>
      <c r="J39714"/>
      <c r="L39714" s="33"/>
      <c r="M39714" s="24"/>
    </row>
    <row r="39715" spans="1:13" x14ac:dyDescent="0.2">
      <c r="A39715" s="289"/>
      <c r="I39715"/>
      <c r="J39715"/>
      <c r="L39715" s="33"/>
      <c r="M39715" s="24"/>
    </row>
    <row r="39716" spans="1:13" x14ac:dyDescent="0.2">
      <c r="A39716" s="289"/>
      <c r="I39716"/>
      <c r="J39716"/>
      <c r="L39716" s="33"/>
      <c r="M39716" s="24"/>
    </row>
    <row r="39717" spans="1:13" x14ac:dyDescent="0.2">
      <c r="A39717" s="289"/>
      <c r="I39717"/>
      <c r="J39717"/>
      <c r="L39717" s="33"/>
      <c r="M39717" s="24"/>
    </row>
    <row r="39718" spans="1:13" x14ac:dyDescent="0.2">
      <c r="A39718" s="289"/>
      <c r="I39718"/>
      <c r="J39718"/>
      <c r="L39718" s="33"/>
      <c r="M39718" s="24"/>
    </row>
    <row r="39719" spans="1:13" x14ac:dyDescent="0.2">
      <c r="A39719" s="289"/>
      <c r="I39719"/>
      <c r="J39719"/>
      <c r="L39719" s="33"/>
      <c r="M39719" s="24"/>
    </row>
    <row r="39720" spans="1:13" x14ac:dyDescent="0.2">
      <c r="A39720" s="289"/>
      <c r="I39720"/>
      <c r="J39720"/>
      <c r="L39720" s="33"/>
      <c r="M39720" s="24"/>
    </row>
    <row r="39721" spans="1:13" x14ac:dyDescent="0.2">
      <c r="A39721" s="289"/>
      <c r="I39721"/>
      <c r="J39721"/>
      <c r="L39721" s="33"/>
      <c r="M39721" s="24"/>
    </row>
    <row r="39722" spans="1:13" x14ac:dyDescent="0.2">
      <c r="A39722" s="289"/>
      <c r="I39722"/>
      <c r="J39722"/>
      <c r="L39722" s="33"/>
      <c r="M39722" s="24"/>
    </row>
    <row r="39723" spans="1:13" x14ac:dyDescent="0.2">
      <c r="A39723" s="289"/>
      <c r="I39723"/>
      <c r="J39723"/>
      <c r="L39723" s="33"/>
      <c r="M39723" s="24"/>
    </row>
    <row r="39724" spans="1:13" x14ac:dyDescent="0.2">
      <c r="A39724" s="289"/>
      <c r="I39724"/>
      <c r="J39724"/>
      <c r="L39724" s="33"/>
      <c r="M39724" s="24"/>
    </row>
    <row r="39725" spans="1:13" x14ac:dyDescent="0.2">
      <c r="A39725" s="289"/>
      <c r="I39725"/>
      <c r="J39725"/>
      <c r="L39725" s="33"/>
      <c r="M39725" s="24"/>
    </row>
    <row r="39726" spans="1:13" x14ac:dyDescent="0.2">
      <c r="A39726" s="289"/>
      <c r="I39726"/>
      <c r="J39726"/>
      <c r="L39726" s="33"/>
      <c r="M39726" s="24"/>
    </row>
    <row r="39727" spans="1:13" x14ac:dyDescent="0.2">
      <c r="A39727" s="289"/>
      <c r="I39727"/>
      <c r="J39727"/>
      <c r="L39727" s="33"/>
      <c r="M39727" s="24"/>
    </row>
    <row r="39728" spans="1:13" x14ac:dyDescent="0.2">
      <c r="A39728" s="289"/>
      <c r="I39728"/>
      <c r="J39728"/>
      <c r="L39728" s="33"/>
      <c r="M39728" s="24"/>
    </row>
    <row r="39729" spans="1:13" x14ac:dyDescent="0.2">
      <c r="A39729" s="289"/>
      <c r="I39729"/>
      <c r="J39729"/>
      <c r="L39729" s="33"/>
      <c r="M39729" s="24"/>
    </row>
    <row r="39730" spans="1:13" x14ac:dyDescent="0.2">
      <c r="A39730" s="289"/>
      <c r="I39730"/>
      <c r="J39730"/>
      <c r="L39730" s="33"/>
      <c r="M39730" s="24"/>
    </row>
    <row r="39731" spans="1:13" x14ac:dyDescent="0.2">
      <c r="A39731" s="289"/>
      <c r="I39731"/>
      <c r="J39731"/>
      <c r="L39731" s="33"/>
      <c r="M39731" s="24"/>
    </row>
    <row r="39732" spans="1:13" x14ac:dyDescent="0.2">
      <c r="A39732" s="289"/>
      <c r="I39732"/>
      <c r="J39732"/>
      <c r="L39732" s="33"/>
      <c r="M39732" s="24"/>
    </row>
    <row r="39733" spans="1:13" x14ac:dyDescent="0.2">
      <c r="A39733" s="289"/>
      <c r="I39733"/>
      <c r="J39733"/>
      <c r="L39733" s="33"/>
      <c r="M39733" s="24"/>
    </row>
    <row r="39734" spans="1:13" x14ac:dyDescent="0.2">
      <c r="A39734" s="289"/>
      <c r="I39734"/>
      <c r="J39734"/>
      <c r="L39734" s="33"/>
      <c r="M39734" s="24"/>
    </row>
    <row r="39735" spans="1:13" x14ac:dyDescent="0.2">
      <c r="A39735" s="289"/>
      <c r="I39735"/>
      <c r="J39735"/>
      <c r="L39735" s="33"/>
      <c r="M39735" s="24"/>
    </row>
    <row r="39736" spans="1:13" x14ac:dyDescent="0.2">
      <c r="A39736" s="289"/>
      <c r="I39736"/>
      <c r="J39736"/>
      <c r="L39736" s="33"/>
      <c r="M39736" s="24"/>
    </row>
    <row r="39737" spans="1:13" x14ac:dyDescent="0.2">
      <c r="A39737" s="289"/>
      <c r="I39737"/>
      <c r="J39737"/>
      <c r="L39737" s="33"/>
      <c r="M39737" s="24"/>
    </row>
    <row r="39738" spans="1:13" x14ac:dyDescent="0.2">
      <c r="A39738" s="289"/>
      <c r="I39738"/>
      <c r="J39738"/>
      <c r="L39738" s="33"/>
      <c r="M39738" s="24"/>
    </row>
    <row r="39739" spans="1:13" x14ac:dyDescent="0.2">
      <c r="A39739" s="289"/>
      <c r="I39739"/>
      <c r="J39739"/>
      <c r="L39739" s="33"/>
      <c r="M39739" s="24"/>
    </row>
    <row r="39740" spans="1:13" x14ac:dyDescent="0.2">
      <c r="A39740" s="289"/>
      <c r="I39740"/>
      <c r="J39740"/>
      <c r="L39740" s="33"/>
      <c r="M39740" s="24"/>
    </row>
    <row r="39741" spans="1:13" x14ac:dyDescent="0.2">
      <c r="A39741" s="289"/>
      <c r="I39741"/>
      <c r="J39741"/>
      <c r="L39741" s="33"/>
      <c r="M39741" s="24"/>
    </row>
    <row r="39742" spans="1:13" x14ac:dyDescent="0.2">
      <c r="A39742" s="289"/>
      <c r="I39742"/>
      <c r="J39742"/>
      <c r="L39742" s="33"/>
      <c r="M39742" s="24"/>
    </row>
    <row r="39743" spans="1:13" x14ac:dyDescent="0.2">
      <c r="A39743" s="289"/>
      <c r="I39743"/>
      <c r="J39743"/>
      <c r="L39743" s="33"/>
      <c r="M39743" s="24"/>
    </row>
    <row r="39744" spans="1:13" x14ac:dyDescent="0.2">
      <c r="A39744" s="289"/>
      <c r="I39744"/>
      <c r="J39744"/>
      <c r="L39744" s="33"/>
      <c r="M39744" s="24"/>
    </row>
    <row r="39745" spans="1:13" x14ac:dyDescent="0.2">
      <c r="A39745" s="289"/>
      <c r="I39745"/>
      <c r="J39745"/>
      <c r="L39745" s="33"/>
      <c r="M39745" s="24"/>
    </row>
    <row r="39746" spans="1:13" x14ac:dyDescent="0.2">
      <c r="A39746" s="289"/>
      <c r="I39746"/>
      <c r="J39746"/>
      <c r="L39746" s="33"/>
      <c r="M39746" s="24"/>
    </row>
    <row r="39747" spans="1:13" x14ac:dyDescent="0.2">
      <c r="A39747" s="289"/>
      <c r="I39747"/>
      <c r="J39747"/>
      <c r="L39747" s="33"/>
      <c r="M39747" s="24"/>
    </row>
    <row r="39748" spans="1:13" x14ac:dyDescent="0.2">
      <c r="A39748" s="289"/>
      <c r="I39748"/>
      <c r="J39748"/>
      <c r="L39748" s="33"/>
      <c r="M39748" s="24"/>
    </row>
    <row r="39749" spans="1:13" x14ac:dyDescent="0.2">
      <c r="A39749" s="289"/>
      <c r="I39749"/>
      <c r="J39749"/>
      <c r="L39749" s="33"/>
      <c r="M39749" s="24"/>
    </row>
    <row r="39750" spans="1:13" x14ac:dyDescent="0.2">
      <c r="A39750" s="289"/>
      <c r="I39750"/>
      <c r="J39750"/>
      <c r="L39750" s="33"/>
      <c r="M39750" s="24"/>
    </row>
    <row r="39751" spans="1:13" x14ac:dyDescent="0.2">
      <c r="A39751" s="289"/>
      <c r="I39751"/>
      <c r="J39751"/>
      <c r="L39751" s="33"/>
      <c r="M39751" s="24"/>
    </row>
    <row r="39752" spans="1:13" x14ac:dyDescent="0.2">
      <c r="A39752" s="289"/>
      <c r="I39752"/>
      <c r="J39752"/>
      <c r="L39752" s="33"/>
      <c r="M39752" s="24"/>
    </row>
    <row r="39753" spans="1:13" x14ac:dyDescent="0.2">
      <c r="A39753" s="289"/>
      <c r="I39753"/>
      <c r="J39753"/>
      <c r="L39753" s="33"/>
      <c r="M39753" s="24"/>
    </row>
    <row r="39754" spans="1:13" x14ac:dyDescent="0.2">
      <c r="A39754" s="289"/>
      <c r="I39754"/>
      <c r="J39754"/>
      <c r="L39754" s="33"/>
      <c r="M39754" s="24"/>
    </row>
    <row r="39755" spans="1:13" x14ac:dyDescent="0.2">
      <c r="A39755" s="289"/>
      <c r="I39755"/>
      <c r="J39755"/>
      <c r="L39755" s="33"/>
      <c r="M39755" s="24"/>
    </row>
    <row r="39756" spans="1:13" x14ac:dyDescent="0.2">
      <c r="A39756" s="289"/>
      <c r="I39756"/>
      <c r="J39756"/>
      <c r="L39756" s="33"/>
      <c r="M39756" s="24"/>
    </row>
    <row r="39757" spans="1:13" x14ac:dyDescent="0.2">
      <c r="A39757" s="289"/>
      <c r="I39757"/>
      <c r="J39757"/>
      <c r="L39757" s="33"/>
      <c r="M39757" s="24"/>
    </row>
    <row r="39758" spans="1:13" x14ac:dyDescent="0.2">
      <c r="A39758" s="289"/>
      <c r="I39758"/>
      <c r="J39758"/>
      <c r="L39758" s="33"/>
      <c r="M39758" s="24"/>
    </row>
    <row r="39759" spans="1:13" x14ac:dyDescent="0.2">
      <c r="A39759" s="289"/>
      <c r="I39759"/>
      <c r="J39759"/>
      <c r="L39759" s="33"/>
      <c r="M39759" s="24"/>
    </row>
    <row r="39760" spans="1:13" x14ac:dyDescent="0.2">
      <c r="A39760" s="289"/>
      <c r="I39760"/>
      <c r="J39760"/>
      <c r="L39760" s="33"/>
      <c r="M39760" s="24"/>
    </row>
    <row r="39761" spans="1:13" x14ac:dyDescent="0.2">
      <c r="A39761" s="289"/>
      <c r="I39761"/>
      <c r="J39761"/>
      <c r="L39761" s="33"/>
      <c r="M39761" s="24"/>
    </row>
    <row r="39762" spans="1:13" x14ac:dyDescent="0.2">
      <c r="A39762" s="289"/>
      <c r="I39762"/>
      <c r="J39762"/>
      <c r="L39762" s="33"/>
      <c r="M39762" s="24"/>
    </row>
    <row r="39763" spans="1:13" x14ac:dyDescent="0.2">
      <c r="A39763" s="289"/>
      <c r="I39763"/>
      <c r="J39763"/>
      <c r="L39763" s="33"/>
      <c r="M39763" s="24"/>
    </row>
    <row r="39764" spans="1:13" x14ac:dyDescent="0.2">
      <c r="A39764" s="289"/>
      <c r="I39764"/>
      <c r="J39764"/>
      <c r="L39764" s="33"/>
      <c r="M39764" s="24"/>
    </row>
    <row r="39765" spans="1:13" x14ac:dyDescent="0.2">
      <c r="A39765" s="289"/>
      <c r="I39765"/>
      <c r="J39765"/>
      <c r="L39765" s="33"/>
      <c r="M39765" s="24"/>
    </row>
    <row r="39766" spans="1:13" x14ac:dyDescent="0.2">
      <c r="A39766" s="289"/>
      <c r="I39766"/>
      <c r="J39766"/>
      <c r="L39766" s="33"/>
      <c r="M39766" s="24"/>
    </row>
    <row r="39767" spans="1:13" x14ac:dyDescent="0.2">
      <c r="A39767" s="289"/>
      <c r="I39767"/>
      <c r="J39767"/>
      <c r="L39767" s="33"/>
      <c r="M39767" s="24"/>
    </row>
    <row r="39768" spans="1:13" x14ac:dyDescent="0.2">
      <c r="A39768" s="289"/>
      <c r="I39768"/>
      <c r="J39768"/>
      <c r="L39768" s="33"/>
      <c r="M39768" s="24"/>
    </row>
    <row r="39769" spans="1:13" x14ac:dyDescent="0.2">
      <c r="A39769" s="289"/>
      <c r="I39769"/>
      <c r="J39769"/>
      <c r="L39769" s="33"/>
      <c r="M39769" s="24"/>
    </row>
    <row r="39770" spans="1:13" x14ac:dyDescent="0.2">
      <c r="A39770" s="289"/>
      <c r="I39770"/>
      <c r="J39770"/>
      <c r="L39770" s="33"/>
      <c r="M39770" s="24"/>
    </row>
    <row r="39771" spans="1:13" x14ac:dyDescent="0.2">
      <c r="A39771" s="289"/>
      <c r="I39771"/>
      <c r="J39771"/>
      <c r="L39771" s="33"/>
      <c r="M39771" s="24"/>
    </row>
    <row r="39772" spans="1:13" x14ac:dyDescent="0.2">
      <c r="A39772" s="289"/>
      <c r="I39772"/>
      <c r="J39772"/>
      <c r="L39772" s="33"/>
      <c r="M39772" s="24"/>
    </row>
    <row r="39773" spans="1:13" x14ac:dyDescent="0.2">
      <c r="A39773" s="289"/>
      <c r="I39773"/>
      <c r="J39773"/>
      <c r="L39773" s="33"/>
      <c r="M39773" s="24"/>
    </row>
    <row r="39774" spans="1:13" x14ac:dyDescent="0.2">
      <c r="A39774" s="289"/>
      <c r="I39774"/>
      <c r="J39774"/>
      <c r="L39774" s="33"/>
      <c r="M39774" s="24"/>
    </row>
    <row r="39775" spans="1:13" x14ac:dyDescent="0.2">
      <c r="A39775" s="289"/>
      <c r="I39775"/>
      <c r="J39775"/>
      <c r="L39775" s="33"/>
      <c r="M39775" s="24"/>
    </row>
    <row r="39776" spans="1:13" x14ac:dyDescent="0.2">
      <c r="A39776" s="289"/>
      <c r="I39776"/>
      <c r="J39776"/>
      <c r="L39776" s="33"/>
      <c r="M39776" s="24"/>
    </row>
    <row r="39777" spans="1:13" x14ac:dyDescent="0.2">
      <c r="A39777" s="289"/>
      <c r="I39777"/>
      <c r="J39777"/>
      <c r="L39777" s="33"/>
      <c r="M39777" s="24"/>
    </row>
    <row r="39778" spans="1:13" x14ac:dyDescent="0.2">
      <c r="A39778" s="289"/>
      <c r="I39778"/>
      <c r="J39778"/>
      <c r="L39778" s="33"/>
      <c r="M39778" s="24"/>
    </row>
    <row r="39779" spans="1:13" x14ac:dyDescent="0.2">
      <c r="A39779" s="289"/>
      <c r="I39779"/>
      <c r="J39779"/>
      <c r="L39779" s="33"/>
      <c r="M39779" s="24"/>
    </row>
    <row r="39780" spans="1:13" x14ac:dyDescent="0.2">
      <c r="A39780" s="289"/>
      <c r="I39780"/>
      <c r="J39780"/>
      <c r="L39780" s="33"/>
      <c r="M39780" s="24"/>
    </row>
    <row r="39781" spans="1:13" x14ac:dyDescent="0.2">
      <c r="A39781" s="289"/>
      <c r="I39781"/>
      <c r="J39781"/>
      <c r="L39781" s="33"/>
      <c r="M39781" s="24"/>
    </row>
    <row r="39782" spans="1:13" x14ac:dyDescent="0.2">
      <c r="A39782" s="289"/>
      <c r="I39782"/>
      <c r="J39782"/>
      <c r="L39782" s="33"/>
      <c r="M39782" s="24"/>
    </row>
    <row r="39783" spans="1:13" x14ac:dyDescent="0.2">
      <c r="A39783" s="289"/>
      <c r="I39783"/>
      <c r="J39783"/>
      <c r="L39783" s="33"/>
      <c r="M39783" s="24"/>
    </row>
    <row r="39784" spans="1:13" x14ac:dyDescent="0.2">
      <c r="A39784" s="289"/>
      <c r="I39784"/>
      <c r="J39784"/>
      <c r="L39784" s="33"/>
      <c r="M39784" s="24"/>
    </row>
    <row r="39785" spans="1:13" x14ac:dyDescent="0.2">
      <c r="A39785" s="289"/>
      <c r="I39785"/>
      <c r="J39785"/>
      <c r="L39785" s="33"/>
      <c r="M39785" s="24"/>
    </row>
    <row r="39786" spans="1:13" x14ac:dyDescent="0.2">
      <c r="A39786" s="289"/>
      <c r="I39786"/>
      <c r="J39786"/>
      <c r="L39786" s="33"/>
      <c r="M39786" s="24"/>
    </row>
    <row r="39787" spans="1:13" x14ac:dyDescent="0.2">
      <c r="A39787" s="289"/>
      <c r="I39787"/>
      <c r="J39787"/>
      <c r="L39787" s="33"/>
      <c r="M39787" s="24"/>
    </row>
    <row r="39788" spans="1:13" x14ac:dyDescent="0.2">
      <c r="A39788" s="289"/>
      <c r="I39788"/>
      <c r="J39788"/>
      <c r="L39788" s="33"/>
      <c r="M39788" s="24"/>
    </row>
    <row r="39789" spans="1:13" x14ac:dyDescent="0.2">
      <c r="A39789" s="289"/>
      <c r="I39789"/>
      <c r="J39789"/>
      <c r="L39789" s="33"/>
      <c r="M39789" s="24"/>
    </row>
    <row r="39790" spans="1:13" x14ac:dyDescent="0.2">
      <c r="A39790" s="289"/>
      <c r="I39790"/>
      <c r="J39790"/>
      <c r="L39790" s="33"/>
      <c r="M39790" s="24"/>
    </row>
    <row r="39791" spans="1:13" x14ac:dyDescent="0.2">
      <c r="A39791" s="289"/>
      <c r="I39791"/>
      <c r="J39791"/>
      <c r="L39791" s="33"/>
      <c r="M39791" s="24"/>
    </row>
    <row r="39792" spans="1:13" x14ac:dyDescent="0.2">
      <c r="A39792" s="289"/>
      <c r="I39792"/>
      <c r="J39792"/>
      <c r="L39792" s="33"/>
      <c r="M39792" s="24"/>
    </row>
    <row r="39793" spans="1:13" x14ac:dyDescent="0.2">
      <c r="A39793" s="289"/>
      <c r="I39793"/>
      <c r="J39793"/>
      <c r="L39793" s="33"/>
      <c r="M39793" s="24"/>
    </row>
    <row r="39794" spans="1:13" x14ac:dyDescent="0.2">
      <c r="A39794" s="289"/>
      <c r="I39794"/>
      <c r="J39794"/>
      <c r="L39794" s="33"/>
      <c r="M39794" s="24"/>
    </row>
    <row r="39795" spans="1:13" x14ac:dyDescent="0.2">
      <c r="A39795" s="289"/>
      <c r="I39795"/>
      <c r="J39795"/>
      <c r="L39795" s="33"/>
      <c r="M39795" s="24"/>
    </row>
    <row r="39796" spans="1:13" x14ac:dyDescent="0.2">
      <c r="A39796" s="289"/>
      <c r="I39796"/>
      <c r="J39796"/>
      <c r="L39796" s="33"/>
      <c r="M39796" s="24"/>
    </row>
    <row r="39797" spans="1:13" x14ac:dyDescent="0.2">
      <c r="A39797" s="289"/>
      <c r="I39797"/>
      <c r="J39797"/>
      <c r="L39797" s="33"/>
      <c r="M39797" s="24"/>
    </row>
    <row r="39798" spans="1:13" x14ac:dyDescent="0.2">
      <c r="A39798" s="289"/>
      <c r="I39798"/>
      <c r="J39798"/>
      <c r="L39798" s="33"/>
      <c r="M39798" s="24"/>
    </row>
    <row r="39799" spans="1:13" x14ac:dyDescent="0.2">
      <c r="A39799" s="289"/>
      <c r="I39799"/>
      <c r="J39799"/>
      <c r="L39799" s="33"/>
      <c r="M39799" s="24"/>
    </row>
    <row r="39800" spans="1:13" x14ac:dyDescent="0.2">
      <c r="A39800" s="289"/>
      <c r="I39800"/>
      <c r="J39800"/>
      <c r="L39800" s="33"/>
      <c r="M39800" s="24"/>
    </row>
    <row r="39801" spans="1:13" x14ac:dyDescent="0.2">
      <c r="A39801" s="289"/>
      <c r="I39801"/>
      <c r="J39801"/>
      <c r="L39801" s="33"/>
      <c r="M39801" s="24"/>
    </row>
    <row r="39802" spans="1:13" x14ac:dyDescent="0.2">
      <c r="A39802" s="289"/>
      <c r="I39802"/>
      <c r="J39802"/>
      <c r="L39802" s="33"/>
      <c r="M39802" s="24"/>
    </row>
    <row r="39803" spans="1:13" x14ac:dyDescent="0.2">
      <c r="A39803" s="289"/>
      <c r="I39803"/>
      <c r="J39803"/>
      <c r="L39803" s="33"/>
      <c r="M39803" s="24"/>
    </row>
    <row r="39804" spans="1:13" x14ac:dyDescent="0.2">
      <c r="A39804" s="289"/>
      <c r="I39804"/>
      <c r="J39804"/>
      <c r="L39804" s="33"/>
      <c r="M39804" s="24"/>
    </row>
    <row r="39805" spans="1:13" x14ac:dyDescent="0.2">
      <c r="A39805" s="289"/>
      <c r="I39805"/>
      <c r="J39805"/>
      <c r="L39805" s="33"/>
      <c r="M39805" s="24"/>
    </row>
    <row r="39806" spans="1:13" x14ac:dyDescent="0.2">
      <c r="A39806" s="289"/>
      <c r="I39806"/>
      <c r="J39806"/>
      <c r="L39806" s="33"/>
      <c r="M39806" s="24"/>
    </row>
    <row r="39807" spans="1:13" x14ac:dyDescent="0.2">
      <c r="A39807" s="289"/>
      <c r="I39807"/>
      <c r="J39807"/>
      <c r="L39807" s="33"/>
      <c r="M39807" s="24"/>
    </row>
    <row r="39808" spans="1:13" x14ac:dyDescent="0.2">
      <c r="A39808" s="289"/>
      <c r="I39808"/>
      <c r="J39808"/>
      <c r="L39808" s="33"/>
      <c r="M39808" s="24"/>
    </row>
    <row r="39809" spans="1:13" x14ac:dyDescent="0.2">
      <c r="A39809" s="289"/>
      <c r="I39809"/>
      <c r="J39809"/>
      <c r="L39809" s="33"/>
      <c r="M39809" s="24"/>
    </row>
    <row r="39810" spans="1:13" x14ac:dyDescent="0.2">
      <c r="A39810" s="289"/>
      <c r="I39810"/>
      <c r="J39810"/>
      <c r="L39810" s="33"/>
      <c r="M39810" s="24"/>
    </row>
    <row r="39811" spans="1:13" x14ac:dyDescent="0.2">
      <c r="A39811" s="289"/>
      <c r="I39811"/>
      <c r="J39811"/>
      <c r="L39811" s="33"/>
      <c r="M39811" s="24"/>
    </row>
    <row r="39812" spans="1:13" x14ac:dyDescent="0.2">
      <c r="A39812" s="289"/>
      <c r="I39812"/>
      <c r="J39812"/>
      <c r="L39812" s="33"/>
      <c r="M39812" s="24"/>
    </row>
    <row r="39813" spans="1:13" x14ac:dyDescent="0.2">
      <c r="A39813" s="289"/>
      <c r="I39813"/>
      <c r="J39813"/>
      <c r="L39813" s="33"/>
      <c r="M39813" s="24"/>
    </row>
    <row r="39814" spans="1:13" x14ac:dyDescent="0.2">
      <c r="A39814" s="289"/>
      <c r="I39814"/>
      <c r="J39814"/>
      <c r="L39814" s="33"/>
      <c r="M39814" s="24"/>
    </row>
    <row r="39815" spans="1:13" x14ac:dyDescent="0.2">
      <c r="A39815" s="289"/>
      <c r="I39815"/>
      <c r="J39815"/>
      <c r="L39815" s="33"/>
      <c r="M39815" s="24"/>
    </row>
    <row r="39816" spans="1:13" x14ac:dyDescent="0.2">
      <c r="A39816" s="289"/>
      <c r="I39816"/>
      <c r="J39816"/>
      <c r="L39816" s="33"/>
      <c r="M39816" s="24"/>
    </row>
    <row r="39817" spans="1:13" x14ac:dyDescent="0.2">
      <c r="A39817" s="289"/>
      <c r="I39817"/>
      <c r="J39817"/>
      <c r="L39817" s="33"/>
      <c r="M39817" s="24"/>
    </row>
    <row r="39818" spans="1:13" x14ac:dyDescent="0.2">
      <c r="A39818" s="289"/>
      <c r="I39818"/>
      <c r="J39818"/>
      <c r="L39818" s="33"/>
      <c r="M39818" s="24"/>
    </row>
    <row r="39819" spans="1:13" x14ac:dyDescent="0.2">
      <c r="A39819" s="289"/>
      <c r="I39819"/>
      <c r="J39819"/>
      <c r="L39819" s="33"/>
      <c r="M39819" s="24"/>
    </row>
    <row r="39820" spans="1:13" x14ac:dyDescent="0.2">
      <c r="A39820" s="289"/>
      <c r="I39820"/>
      <c r="J39820"/>
      <c r="L39820" s="33"/>
      <c r="M39820" s="24"/>
    </row>
    <row r="39821" spans="1:13" x14ac:dyDescent="0.2">
      <c r="A39821" s="289"/>
      <c r="I39821"/>
      <c r="J39821"/>
      <c r="L39821" s="33"/>
      <c r="M39821" s="24"/>
    </row>
    <row r="39822" spans="1:13" x14ac:dyDescent="0.2">
      <c r="A39822" s="289"/>
      <c r="I39822"/>
      <c r="J39822"/>
      <c r="L39822" s="33"/>
      <c r="M39822" s="24"/>
    </row>
    <row r="39823" spans="1:13" x14ac:dyDescent="0.2">
      <c r="A39823" s="289"/>
      <c r="I39823"/>
      <c r="J39823"/>
      <c r="L39823" s="33"/>
      <c r="M39823" s="24"/>
    </row>
    <row r="39824" spans="1:13" x14ac:dyDescent="0.2">
      <c r="A39824" s="289"/>
      <c r="I39824"/>
      <c r="J39824"/>
      <c r="L39824" s="33"/>
      <c r="M39824" s="24"/>
    </row>
    <row r="39825" spans="1:13" x14ac:dyDescent="0.2">
      <c r="A39825" s="289"/>
      <c r="I39825"/>
      <c r="J39825"/>
      <c r="L39825" s="33"/>
      <c r="M39825" s="24"/>
    </row>
    <row r="39826" spans="1:13" x14ac:dyDescent="0.2">
      <c r="A39826" s="289"/>
      <c r="I39826"/>
      <c r="J39826"/>
      <c r="L39826" s="33"/>
      <c r="M39826" s="24"/>
    </row>
    <row r="39827" spans="1:13" x14ac:dyDescent="0.2">
      <c r="A39827" s="289"/>
      <c r="I39827"/>
      <c r="J39827"/>
      <c r="L39827" s="33"/>
      <c r="M39827" s="24"/>
    </row>
    <row r="39828" spans="1:13" x14ac:dyDescent="0.2">
      <c r="A39828" s="289"/>
      <c r="I39828"/>
      <c r="J39828"/>
      <c r="L39828" s="33"/>
      <c r="M39828" s="24"/>
    </row>
    <row r="39829" spans="1:13" x14ac:dyDescent="0.2">
      <c r="A39829" s="289"/>
      <c r="I39829"/>
      <c r="J39829"/>
      <c r="L39829" s="33"/>
      <c r="M39829" s="24"/>
    </row>
    <row r="39830" spans="1:13" x14ac:dyDescent="0.2">
      <c r="A39830" s="289"/>
      <c r="I39830"/>
      <c r="J39830"/>
      <c r="L39830" s="33"/>
      <c r="M39830" s="24"/>
    </row>
    <row r="39831" spans="1:13" x14ac:dyDescent="0.2">
      <c r="A39831" s="289"/>
      <c r="I39831"/>
      <c r="J39831"/>
      <c r="L39831" s="33"/>
      <c r="M39831" s="24"/>
    </row>
    <row r="39832" spans="1:13" x14ac:dyDescent="0.2">
      <c r="A39832" s="289"/>
      <c r="I39832"/>
      <c r="J39832"/>
      <c r="L39832" s="33"/>
      <c r="M39832" s="24"/>
    </row>
    <row r="39833" spans="1:13" x14ac:dyDescent="0.2">
      <c r="A39833" s="289"/>
      <c r="I39833"/>
      <c r="J39833"/>
      <c r="L39833" s="33"/>
      <c r="M39833" s="24"/>
    </row>
    <row r="39834" spans="1:13" x14ac:dyDescent="0.2">
      <c r="A39834" s="289"/>
      <c r="I39834"/>
      <c r="J39834"/>
      <c r="L39834" s="33"/>
      <c r="M39834" s="24"/>
    </row>
    <row r="39835" spans="1:13" x14ac:dyDescent="0.2">
      <c r="A39835" s="289"/>
      <c r="I39835"/>
      <c r="J39835"/>
      <c r="L39835" s="33"/>
      <c r="M39835" s="24"/>
    </row>
    <row r="39836" spans="1:13" x14ac:dyDescent="0.2">
      <c r="A39836" s="289"/>
      <c r="I39836"/>
      <c r="J39836"/>
      <c r="L39836" s="33"/>
      <c r="M39836" s="24"/>
    </row>
    <row r="39837" spans="1:13" x14ac:dyDescent="0.2">
      <c r="A39837" s="289"/>
      <c r="I39837"/>
      <c r="J39837"/>
      <c r="L39837" s="33"/>
      <c r="M39837" s="24"/>
    </row>
    <row r="39838" spans="1:13" x14ac:dyDescent="0.2">
      <c r="A39838" s="289"/>
      <c r="I39838"/>
      <c r="J39838"/>
      <c r="L39838" s="33"/>
      <c r="M39838" s="24"/>
    </row>
    <row r="39839" spans="1:13" x14ac:dyDescent="0.2">
      <c r="A39839" s="289"/>
      <c r="I39839"/>
      <c r="J39839"/>
      <c r="L39839" s="33"/>
      <c r="M39839" s="24"/>
    </row>
    <row r="39840" spans="1:13" x14ac:dyDescent="0.2">
      <c r="A39840" s="289"/>
      <c r="I39840"/>
      <c r="J39840"/>
      <c r="L39840" s="33"/>
      <c r="M39840" s="24"/>
    </row>
    <row r="39841" spans="1:13" x14ac:dyDescent="0.2">
      <c r="A39841" s="289"/>
      <c r="I39841"/>
      <c r="J39841"/>
      <c r="L39841" s="33"/>
      <c r="M39841" s="24"/>
    </row>
    <row r="39842" spans="1:13" x14ac:dyDescent="0.2">
      <c r="A39842" s="289"/>
      <c r="I39842"/>
      <c r="J39842"/>
      <c r="L39842" s="33"/>
      <c r="M39842" s="24"/>
    </row>
    <row r="39843" spans="1:13" x14ac:dyDescent="0.2">
      <c r="A39843" s="289"/>
      <c r="I39843"/>
      <c r="J39843"/>
      <c r="L39843" s="33"/>
      <c r="M39843" s="24"/>
    </row>
    <row r="39844" spans="1:13" x14ac:dyDescent="0.2">
      <c r="A39844" s="289"/>
      <c r="I39844"/>
      <c r="J39844"/>
      <c r="L39844" s="33"/>
      <c r="M39844" s="24"/>
    </row>
    <row r="39845" spans="1:13" x14ac:dyDescent="0.2">
      <c r="A39845" s="289"/>
      <c r="I39845"/>
      <c r="J39845"/>
      <c r="L39845" s="33"/>
      <c r="M39845" s="24"/>
    </row>
    <row r="39846" spans="1:13" x14ac:dyDescent="0.2">
      <c r="A39846" s="289"/>
      <c r="I39846"/>
      <c r="J39846"/>
      <c r="L39846" s="33"/>
      <c r="M39846" s="24"/>
    </row>
    <row r="39847" spans="1:13" x14ac:dyDescent="0.2">
      <c r="A39847" s="289"/>
      <c r="I39847"/>
      <c r="J39847"/>
      <c r="L39847" s="33"/>
      <c r="M39847" s="24"/>
    </row>
    <row r="39848" spans="1:13" x14ac:dyDescent="0.2">
      <c r="A39848" s="289"/>
      <c r="I39848"/>
      <c r="J39848"/>
      <c r="L39848" s="33"/>
      <c r="M39848" s="24"/>
    </row>
    <row r="39849" spans="1:13" x14ac:dyDescent="0.2">
      <c r="A39849" s="289"/>
      <c r="I39849"/>
      <c r="J39849"/>
      <c r="L39849" s="33"/>
      <c r="M39849" s="24"/>
    </row>
    <row r="39850" spans="1:13" x14ac:dyDescent="0.2">
      <c r="A39850" s="289"/>
      <c r="I39850"/>
      <c r="J39850"/>
      <c r="L39850" s="33"/>
      <c r="M39850" s="24"/>
    </row>
    <row r="39851" spans="1:13" x14ac:dyDescent="0.2">
      <c r="A39851" s="289"/>
      <c r="I39851"/>
      <c r="J39851"/>
      <c r="L39851" s="33"/>
      <c r="M39851" s="24"/>
    </row>
    <row r="39852" spans="1:13" x14ac:dyDescent="0.2">
      <c r="A39852" s="289"/>
      <c r="I39852"/>
      <c r="J39852"/>
      <c r="L39852" s="33"/>
      <c r="M39852" s="24"/>
    </row>
    <row r="39853" spans="1:13" x14ac:dyDescent="0.2">
      <c r="A39853" s="289"/>
      <c r="I39853"/>
      <c r="J39853"/>
      <c r="L39853" s="33"/>
      <c r="M39853" s="24"/>
    </row>
    <row r="39854" spans="1:13" x14ac:dyDescent="0.2">
      <c r="A39854" s="289"/>
      <c r="I39854"/>
      <c r="J39854"/>
      <c r="L39854" s="33"/>
      <c r="M39854" s="24"/>
    </row>
    <row r="39855" spans="1:13" x14ac:dyDescent="0.2">
      <c r="A39855" s="289"/>
      <c r="I39855"/>
      <c r="J39855"/>
      <c r="L39855" s="33"/>
      <c r="M39855" s="24"/>
    </row>
    <row r="39856" spans="1:13" x14ac:dyDescent="0.2">
      <c r="A39856" s="289"/>
      <c r="I39856"/>
      <c r="J39856"/>
      <c r="L39856" s="33"/>
      <c r="M39856" s="24"/>
    </row>
    <row r="39857" spans="1:13" x14ac:dyDescent="0.2">
      <c r="A39857" s="289"/>
      <c r="I39857"/>
      <c r="J39857"/>
      <c r="L39857" s="33"/>
      <c r="M39857" s="24"/>
    </row>
    <row r="39858" spans="1:13" x14ac:dyDescent="0.2">
      <c r="A39858" s="289"/>
      <c r="I39858"/>
      <c r="J39858"/>
      <c r="L39858" s="33"/>
      <c r="M39858" s="24"/>
    </row>
    <row r="39859" spans="1:13" x14ac:dyDescent="0.2">
      <c r="A39859" s="289"/>
      <c r="I39859"/>
      <c r="J39859"/>
      <c r="L39859" s="33"/>
      <c r="M39859" s="24"/>
    </row>
    <row r="39860" spans="1:13" x14ac:dyDescent="0.2">
      <c r="A39860" s="289"/>
      <c r="I39860"/>
      <c r="J39860"/>
      <c r="L39860" s="33"/>
      <c r="M39860" s="24"/>
    </row>
    <row r="39861" spans="1:13" x14ac:dyDescent="0.2">
      <c r="A39861" s="289"/>
      <c r="I39861"/>
      <c r="J39861"/>
      <c r="L39861" s="33"/>
      <c r="M39861" s="24"/>
    </row>
    <row r="39862" spans="1:13" x14ac:dyDescent="0.2">
      <c r="A39862" s="289"/>
      <c r="I39862"/>
      <c r="J39862"/>
      <c r="L39862" s="33"/>
      <c r="M39862" s="24"/>
    </row>
    <row r="39863" spans="1:13" x14ac:dyDescent="0.2">
      <c r="A39863" s="289"/>
      <c r="I39863"/>
      <c r="J39863"/>
      <c r="L39863" s="33"/>
      <c r="M39863" s="24"/>
    </row>
    <row r="39864" spans="1:13" x14ac:dyDescent="0.2">
      <c r="A39864" s="289"/>
      <c r="I39864"/>
      <c r="J39864"/>
      <c r="L39864" s="33"/>
      <c r="M39864" s="24"/>
    </row>
    <row r="39865" spans="1:13" x14ac:dyDescent="0.2">
      <c r="A39865" s="289"/>
      <c r="I39865"/>
      <c r="J39865"/>
      <c r="L39865" s="33"/>
      <c r="M39865" s="24"/>
    </row>
    <row r="39866" spans="1:13" x14ac:dyDescent="0.2">
      <c r="A39866" s="289"/>
      <c r="I39866"/>
      <c r="J39866"/>
      <c r="L39866" s="33"/>
      <c r="M39866" s="24"/>
    </row>
    <row r="39867" spans="1:13" x14ac:dyDescent="0.2">
      <c r="A39867" s="289"/>
      <c r="I39867"/>
      <c r="J39867"/>
      <c r="L39867" s="33"/>
      <c r="M39867" s="24"/>
    </row>
    <row r="39868" spans="1:13" x14ac:dyDescent="0.2">
      <c r="A39868" s="289"/>
      <c r="I39868"/>
      <c r="J39868"/>
      <c r="L39868" s="33"/>
      <c r="M39868" s="24"/>
    </row>
    <row r="39869" spans="1:13" x14ac:dyDescent="0.2">
      <c r="A39869" s="289"/>
      <c r="I39869"/>
      <c r="J39869"/>
      <c r="L39869" s="33"/>
      <c r="M39869" s="24"/>
    </row>
    <row r="39870" spans="1:13" x14ac:dyDescent="0.2">
      <c r="A39870" s="289"/>
      <c r="I39870"/>
      <c r="J39870"/>
      <c r="L39870" s="33"/>
      <c r="M39870" s="24"/>
    </row>
    <row r="39871" spans="1:13" x14ac:dyDescent="0.2">
      <c r="A39871" s="289"/>
      <c r="I39871"/>
      <c r="J39871"/>
      <c r="L39871" s="33"/>
      <c r="M39871" s="24"/>
    </row>
    <row r="39872" spans="1:13" x14ac:dyDescent="0.2">
      <c r="A39872" s="289"/>
      <c r="I39872"/>
      <c r="J39872"/>
      <c r="L39872" s="33"/>
      <c r="M39872" s="24"/>
    </row>
    <row r="39873" spans="1:13" x14ac:dyDescent="0.2">
      <c r="A39873" s="289"/>
      <c r="I39873"/>
      <c r="J39873"/>
      <c r="L39873" s="33"/>
      <c r="M39873" s="24"/>
    </row>
    <row r="39874" spans="1:13" x14ac:dyDescent="0.2">
      <c r="A39874" s="289"/>
      <c r="I39874"/>
      <c r="J39874"/>
      <c r="L39874" s="33"/>
      <c r="M39874" s="24"/>
    </row>
    <row r="39875" spans="1:13" x14ac:dyDescent="0.2">
      <c r="A39875" s="289"/>
      <c r="I39875"/>
      <c r="J39875"/>
      <c r="L39875" s="33"/>
      <c r="M39875" s="24"/>
    </row>
    <row r="39876" spans="1:13" x14ac:dyDescent="0.2">
      <c r="A39876" s="289"/>
      <c r="I39876"/>
      <c r="J39876"/>
      <c r="L39876" s="33"/>
      <c r="M39876" s="24"/>
    </row>
    <row r="39877" spans="1:13" x14ac:dyDescent="0.2">
      <c r="A39877" s="289"/>
      <c r="I39877"/>
      <c r="J39877"/>
      <c r="L39877" s="33"/>
      <c r="M39877" s="24"/>
    </row>
    <row r="39878" spans="1:13" x14ac:dyDescent="0.2">
      <c r="A39878" s="289"/>
      <c r="I39878"/>
      <c r="J39878"/>
      <c r="L39878" s="33"/>
      <c r="M39878" s="24"/>
    </row>
    <row r="39879" spans="1:13" x14ac:dyDescent="0.2">
      <c r="A39879" s="289"/>
      <c r="I39879"/>
      <c r="J39879"/>
      <c r="L39879" s="33"/>
      <c r="M39879" s="24"/>
    </row>
    <row r="39880" spans="1:13" x14ac:dyDescent="0.2">
      <c r="A39880" s="289"/>
      <c r="I39880"/>
      <c r="J39880"/>
      <c r="L39880" s="33"/>
      <c r="M39880" s="24"/>
    </row>
    <row r="39881" spans="1:13" x14ac:dyDescent="0.2">
      <c r="A39881" s="289"/>
      <c r="I39881"/>
      <c r="J39881"/>
      <c r="L39881" s="33"/>
      <c r="M39881" s="24"/>
    </row>
    <row r="39882" spans="1:13" x14ac:dyDescent="0.2">
      <c r="A39882" s="289"/>
      <c r="I39882"/>
      <c r="J39882"/>
      <c r="L39882" s="33"/>
      <c r="M39882" s="24"/>
    </row>
    <row r="39883" spans="1:13" x14ac:dyDescent="0.2">
      <c r="A39883" s="289"/>
      <c r="I39883"/>
      <c r="J39883"/>
      <c r="L39883" s="33"/>
      <c r="M39883" s="24"/>
    </row>
    <row r="39884" spans="1:13" x14ac:dyDescent="0.2">
      <c r="A39884" s="289"/>
      <c r="I39884"/>
      <c r="J39884"/>
      <c r="L39884" s="33"/>
      <c r="M39884" s="24"/>
    </row>
    <row r="39885" spans="1:13" x14ac:dyDescent="0.2">
      <c r="A39885" s="289"/>
      <c r="I39885"/>
      <c r="J39885"/>
      <c r="L39885" s="33"/>
      <c r="M39885" s="24"/>
    </row>
    <row r="39886" spans="1:13" x14ac:dyDescent="0.2">
      <c r="A39886" s="289"/>
      <c r="I39886"/>
      <c r="J39886"/>
      <c r="L39886" s="33"/>
      <c r="M39886" s="24"/>
    </row>
    <row r="39887" spans="1:13" x14ac:dyDescent="0.2">
      <c r="A39887" s="289"/>
      <c r="I39887"/>
      <c r="J39887"/>
      <c r="L39887" s="33"/>
      <c r="M39887" s="24"/>
    </row>
    <row r="39888" spans="1:13" x14ac:dyDescent="0.2">
      <c r="A39888" s="289"/>
      <c r="I39888"/>
      <c r="J39888"/>
      <c r="L39888" s="33"/>
      <c r="M39888" s="24"/>
    </row>
    <row r="39889" spans="1:13" x14ac:dyDescent="0.2">
      <c r="A39889" s="289"/>
      <c r="I39889"/>
      <c r="J39889"/>
      <c r="L39889" s="33"/>
      <c r="M39889" s="24"/>
    </row>
    <row r="39890" spans="1:13" x14ac:dyDescent="0.2">
      <c r="A39890" s="289"/>
      <c r="I39890"/>
      <c r="J39890"/>
      <c r="L39890" s="33"/>
      <c r="M39890" s="24"/>
    </row>
    <row r="39891" spans="1:13" x14ac:dyDescent="0.2">
      <c r="A39891" s="289"/>
      <c r="I39891"/>
      <c r="J39891"/>
      <c r="L39891" s="33"/>
      <c r="M39891" s="24"/>
    </row>
    <row r="39892" spans="1:13" x14ac:dyDescent="0.2">
      <c r="A39892" s="289"/>
      <c r="I39892"/>
      <c r="J39892"/>
      <c r="L39892" s="33"/>
      <c r="M39892" s="24"/>
    </row>
    <row r="39893" spans="1:13" x14ac:dyDescent="0.2">
      <c r="A39893" s="289"/>
      <c r="I39893"/>
      <c r="J39893"/>
      <c r="L39893" s="33"/>
      <c r="M39893" s="24"/>
    </row>
    <row r="39894" spans="1:13" x14ac:dyDescent="0.2">
      <c r="A39894" s="289"/>
      <c r="I39894"/>
      <c r="J39894"/>
      <c r="L39894" s="33"/>
      <c r="M39894" s="24"/>
    </row>
    <row r="39895" spans="1:13" x14ac:dyDescent="0.2">
      <c r="A39895" s="289"/>
      <c r="I39895"/>
      <c r="J39895"/>
      <c r="L39895" s="33"/>
      <c r="M39895" s="24"/>
    </row>
    <row r="39896" spans="1:13" x14ac:dyDescent="0.2">
      <c r="A39896" s="289"/>
      <c r="I39896"/>
      <c r="J39896"/>
      <c r="L39896" s="33"/>
      <c r="M39896" s="24"/>
    </row>
    <row r="39897" spans="1:13" x14ac:dyDescent="0.2">
      <c r="A39897" s="289"/>
      <c r="I39897"/>
      <c r="J39897"/>
      <c r="L39897" s="33"/>
      <c r="M39897" s="24"/>
    </row>
    <row r="39898" spans="1:13" x14ac:dyDescent="0.2">
      <c r="A39898" s="289"/>
      <c r="I39898"/>
      <c r="J39898"/>
      <c r="L39898" s="33"/>
      <c r="M39898" s="24"/>
    </row>
    <row r="39899" spans="1:13" x14ac:dyDescent="0.2">
      <c r="A39899" s="289"/>
      <c r="I39899"/>
      <c r="J39899"/>
      <c r="L39899" s="33"/>
      <c r="M39899" s="24"/>
    </row>
    <row r="39900" spans="1:13" x14ac:dyDescent="0.2">
      <c r="A39900" s="289"/>
      <c r="I39900"/>
      <c r="J39900"/>
      <c r="L39900" s="33"/>
      <c r="M39900" s="24"/>
    </row>
    <row r="39901" spans="1:13" x14ac:dyDescent="0.2">
      <c r="A39901" s="289"/>
      <c r="I39901"/>
      <c r="J39901"/>
      <c r="L39901" s="33"/>
      <c r="M39901" s="24"/>
    </row>
    <row r="39902" spans="1:13" x14ac:dyDescent="0.2">
      <c r="A39902" s="289"/>
      <c r="I39902"/>
      <c r="J39902"/>
      <c r="L39902" s="33"/>
      <c r="M39902" s="24"/>
    </row>
    <row r="39903" spans="1:13" x14ac:dyDescent="0.2">
      <c r="A39903" s="289"/>
      <c r="I39903"/>
      <c r="J39903"/>
      <c r="L39903" s="33"/>
      <c r="M39903" s="24"/>
    </row>
    <row r="39904" spans="1:13" x14ac:dyDescent="0.2">
      <c r="A39904" s="289"/>
      <c r="I39904"/>
      <c r="J39904"/>
      <c r="L39904" s="33"/>
      <c r="M39904" s="24"/>
    </row>
    <row r="39905" spans="1:13" x14ac:dyDescent="0.2">
      <c r="A39905" s="289"/>
      <c r="I39905"/>
      <c r="J39905"/>
      <c r="L39905" s="33"/>
      <c r="M39905" s="24"/>
    </row>
    <row r="39906" spans="1:13" x14ac:dyDescent="0.2">
      <c r="A39906" s="289"/>
      <c r="I39906"/>
      <c r="J39906"/>
      <c r="L39906" s="33"/>
      <c r="M39906" s="24"/>
    </row>
    <row r="39907" spans="1:13" x14ac:dyDescent="0.2">
      <c r="A39907" s="289"/>
      <c r="I39907"/>
      <c r="J39907"/>
      <c r="L39907" s="33"/>
      <c r="M39907" s="24"/>
    </row>
    <row r="39908" spans="1:13" x14ac:dyDescent="0.2">
      <c r="A39908" s="289"/>
      <c r="I39908"/>
      <c r="J39908"/>
      <c r="L39908" s="33"/>
      <c r="M39908" s="24"/>
    </row>
    <row r="39909" spans="1:13" x14ac:dyDescent="0.2">
      <c r="A39909" s="289"/>
      <c r="I39909"/>
      <c r="J39909"/>
      <c r="L39909" s="33"/>
      <c r="M39909" s="24"/>
    </row>
    <row r="39910" spans="1:13" x14ac:dyDescent="0.2">
      <c r="A39910" s="289"/>
      <c r="I39910"/>
      <c r="J39910"/>
      <c r="L39910" s="33"/>
      <c r="M39910" s="24"/>
    </row>
    <row r="39911" spans="1:13" x14ac:dyDescent="0.2">
      <c r="A39911" s="289"/>
      <c r="I39911"/>
      <c r="J39911"/>
      <c r="L39911" s="33"/>
      <c r="M39911" s="24"/>
    </row>
    <row r="39912" spans="1:13" x14ac:dyDescent="0.2">
      <c r="A39912" s="289"/>
      <c r="I39912"/>
      <c r="J39912"/>
      <c r="L39912" s="33"/>
      <c r="M39912" s="24"/>
    </row>
    <row r="39913" spans="1:13" x14ac:dyDescent="0.2">
      <c r="A39913" s="289"/>
      <c r="I39913"/>
      <c r="J39913"/>
      <c r="L39913" s="33"/>
      <c r="M39913" s="24"/>
    </row>
    <row r="39914" spans="1:13" x14ac:dyDescent="0.2">
      <c r="A39914" s="289"/>
      <c r="I39914"/>
      <c r="J39914"/>
      <c r="L39914" s="33"/>
      <c r="M39914" s="24"/>
    </row>
    <row r="39915" spans="1:13" x14ac:dyDescent="0.2">
      <c r="A39915" s="289"/>
      <c r="I39915"/>
      <c r="J39915"/>
      <c r="L39915" s="33"/>
      <c r="M39915" s="24"/>
    </row>
    <row r="39916" spans="1:13" x14ac:dyDescent="0.2">
      <c r="A39916" s="289"/>
      <c r="I39916"/>
      <c r="J39916"/>
      <c r="L39916" s="33"/>
      <c r="M39916" s="24"/>
    </row>
    <row r="39917" spans="1:13" x14ac:dyDescent="0.2">
      <c r="A39917" s="289"/>
      <c r="I39917"/>
      <c r="J39917"/>
      <c r="L39917" s="33"/>
      <c r="M39917" s="24"/>
    </row>
    <row r="39918" spans="1:13" x14ac:dyDescent="0.2">
      <c r="A39918" s="289"/>
      <c r="I39918"/>
      <c r="J39918"/>
      <c r="L39918" s="33"/>
      <c r="M39918" s="24"/>
    </row>
    <row r="39919" spans="1:13" x14ac:dyDescent="0.2">
      <c r="A39919" s="289"/>
      <c r="I39919"/>
      <c r="J39919"/>
      <c r="L39919" s="33"/>
      <c r="M39919" s="24"/>
    </row>
    <row r="39920" spans="1:13" x14ac:dyDescent="0.2">
      <c r="A39920" s="289"/>
      <c r="I39920"/>
      <c r="J39920"/>
      <c r="L39920" s="33"/>
      <c r="M39920" s="24"/>
    </row>
    <row r="39921" spans="1:13" x14ac:dyDescent="0.2">
      <c r="A39921" s="289"/>
      <c r="I39921"/>
      <c r="J39921"/>
      <c r="L39921" s="33"/>
      <c r="M39921" s="24"/>
    </row>
    <row r="39922" spans="1:13" x14ac:dyDescent="0.2">
      <c r="A39922" s="289"/>
      <c r="I39922"/>
      <c r="J39922"/>
      <c r="L39922" s="33"/>
      <c r="M39922" s="24"/>
    </row>
    <row r="39923" spans="1:13" x14ac:dyDescent="0.2">
      <c r="A39923" s="289"/>
      <c r="I39923"/>
      <c r="J39923"/>
      <c r="L39923" s="33"/>
      <c r="M39923" s="24"/>
    </row>
    <row r="39924" spans="1:13" x14ac:dyDescent="0.2">
      <c r="A39924" s="289"/>
      <c r="I39924"/>
      <c r="J39924"/>
      <c r="L39924" s="33"/>
      <c r="M39924" s="24"/>
    </row>
    <row r="39925" spans="1:13" x14ac:dyDescent="0.2">
      <c r="A39925" s="289"/>
      <c r="I39925"/>
      <c r="J39925"/>
      <c r="L39925" s="33"/>
      <c r="M39925" s="24"/>
    </row>
    <row r="39926" spans="1:13" x14ac:dyDescent="0.2">
      <c r="A39926" s="289"/>
      <c r="I39926"/>
      <c r="J39926"/>
      <c r="L39926" s="33"/>
      <c r="M39926" s="24"/>
    </row>
    <row r="39927" spans="1:13" x14ac:dyDescent="0.2">
      <c r="A39927" s="289"/>
      <c r="I39927"/>
      <c r="J39927"/>
      <c r="L39927" s="33"/>
      <c r="M39927" s="24"/>
    </row>
    <row r="39928" spans="1:13" x14ac:dyDescent="0.2">
      <c r="A39928" s="289"/>
      <c r="I39928"/>
      <c r="J39928"/>
      <c r="L39928" s="33"/>
      <c r="M39928" s="24"/>
    </row>
    <row r="39929" spans="1:13" x14ac:dyDescent="0.2">
      <c r="A39929" s="289"/>
      <c r="I39929"/>
      <c r="J39929"/>
      <c r="L39929" s="33"/>
      <c r="M39929" s="24"/>
    </row>
    <row r="39930" spans="1:13" x14ac:dyDescent="0.2">
      <c r="A39930" s="289"/>
      <c r="I39930"/>
      <c r="J39930"/>
      <c r="L39930" s="33"/>
      <c r="M39930" s="24"/>
    </row>
    <row r="39931" spans="1:13" x14ac:dyDescent="0.2">
      <c r="A39931" s="289"/>
      <c r="I39931"/>
      <c r="J39931"/>
      <c r="L39931" s="33"/>
      <c r="M39931" s="24"/>
    </row>
    <row r="39932" spans="1:13" x14ac:dyDescent="0.2">
      <c r="A39932" s="289"/>
      <c r="I39932"/>
      <c r="J39932"/>
      <c r="L39932" s="33"/>
      <c r="M39932" s="24"/>
    </row>
    <row r="39933" spans="1:13" x14ac:dyDescent="0.2">
      <c r="A39933" s="289"/>
      <c r="I39933"/>
      <c r="J39933"/>
      <c r="L39933" s="33"/>
      <c r="M39933" s="24"/>
    </row>
    <row r="39934" spans="1:13" x14ac:dyDescent="0.2">
      <c r="A39934" s="289"/>
      <c r="I39934"/>
      <c r="J39934"/>
      <c r="L39934" s="33"/>
      <c r="M39934" s="24"/>
    </row>
    <row r="39935" spans="1:13" x14ac:dyDescent="0.2">
      <c r="A39935" s="289"/>
      <c r="I39935"/>
      <c r="J39935"/>
      <c r="L39935" s="33"/>
      <c r="M39935" s="24"/>
    </row>
    <row r="39936" spans="1:13" x14ac:dyDescent="0.2">
      <c r="A39936" s="289"/>
      <c r="I39936"/>
      <c r="J39936"/>
      <c r="L39936" s="33"/>
      <c r="M39936" s="24"/>
    </row>
    <row r="39937" spans="1:13" x14ac:dyDescent="0.2">
      <c r="A39937" s="289"/>
      <c r="I39937"/>
      <c r="J39937"/>
      <c r="L39937" s="33"/>
      <c r="M39937" s="24"/>
    </row>
    <row r="39938" spans="1:13" x14ac:dyDescent="0.2">
      <c r="A39938" s="289"/>
      <c r="I39938"/>
      <c r="J39938"/>
      <c r="L39938" s="33"/>
      <c r="M39938" s="24"/>
    </row>
    <row r="39939" spans="1:13" x14ac:dyDescent="0.2">
      <c r="A39939" s="289"/>
      <c r="I39939"/>
      <c r="J39939"/>
      <c r="L39939" s="33"/>
      <c r="M39939" s="24"/>
    </row>
    <row r="39940" spans="1:13" x14ac:dyDescent="0.2">
      <c r="A39940" s="289"/>
      <c r="I39940"/>
      <c r="J39940"/>
      <c r="L39940" s="33"/>
      <c r="M39940" s="24"/>
    </row>
    <row r="39941" spans="1:13" x14ac:dyDescent="0.2">
      <c r="A39941" s="289"/>
      <c r="I39941"/>
      <c r="J39941"/>
      <c r="L39941" s="33"/>
      <c r="M39941" s="24"/>
    </row>
    <row r="39942" spans="1:13" x14ac:dyDescent="0.2">
      <c r="A39942" s="289"/>
      <c r="I39942"/>
      <c r="J39942"/>
      <c r="L39942" s="33"/>
      <c r="M39942" s="24"/>
    </row>
    <row r="39943" spans="1:13" x14ac:dyDescent="0.2">
      <c r="A39943" s="289"/>
      <c r="I39943"/>
      <c r="J39943"/>
      <c r="L39943" s="33"/>
      <c r="M39943" s="24"/>
    </row>
    <row r="39944" spans="1:13" x14ac:dyDescent="0.2">
      <c r="A39944" s="289"/>
      <c r="I39944"/>
      <c r="J39944"/>
      <c r="L39944" s="33"/>
      <c r="M39944" s="24"/>
    </row>
    <row r="39945" spans="1:13" x14ac:dyDescent="0.2">
      <c r="A39945" s="289"/>
      <c r="I39945"/>
      <c r="J39945"/>
      <c r="L39945" s="33"/>
      <c r="M39945" s="24"/>
    </row>
    <row r="39946" spans="1:13" x14ac:dyDescent="0.2">
      <c r="A39946" s="289"/>
      <c r="I39946"/>
      <c r="J39946"/>
      <c r="L39946" s="33"/>
      <c r="M39946" s="24"/>
    </row>
    <row r="39947" spans="1:13" x14ac:dyDescent="0.2">
      <c r="A39947" s="289"/>
      <c r="I39947"/>
      <c r="J39947"/>
      <c r="L39947" s="33"/>
      <c r="M39947" s="24"/>
    </row>
    <row r="39948" spans="1:13" x14ac:dyDescent="0.2">
      <c r="A39948" s="289"/>
      <c r="I39948"/>
      <c r="J39948"/>
      <c r="L39948" s="33"/>
      <c r="M39948" s="24"/>
    </row>
    <row r="39949" spans="1:13" x14ac:dyDescent="0.2">
      <c r="A39949" s="289"/>
      <c r="I39949"/>
      <c r="J39949"/>
      <c r="L39949" s="33"/>
      <c r="M39949" s="24"/>
    </row>
    <row r="39950" spans="1:13" x14ac:dyDescent="0.2">
      <c r="A39950" s="289"/>
      <c r="I39950"/>
      <c r="J39950"/>
      <c r="L39950" s="33"/>
      <c r="M39950" s="24"/>
    </row>
    <row r="39951" spans="1:13" x14ac:dyDescent="0.2">
      <c r="A39951" s="289"/>
      <c r="I39951"/>
      <c r="J39951"/>
      <c r="L39951" s="33"/>
      <c r="M39951" s="24"/>
    </row>
    <row r="39952" spans="1:13" x14ac:dyDescent="0.2">
      <c r="A39952" s="289"/>
      <c r="I39952"/>
      <c r="J39952"/>
      <c r="L39952" s="33"/>
      <c r="M39952" s="24"/>
    </row>
    <row r="39953" spans="1:13" x14ac:dyDescent="0.2">
      <c r="A39953" s="289"/>
      <c r="I39953"/>
      <c r="J39953"/>
      <c r="L39953" s="33"/>
      <c r="M39953" s="24"/>
    </row>
    <row r="39954" spans="1:13" x14ac:dyDescent="0.2">
      <c r="A39954" s="289"/>
      <c r="I39954"/>
      <c r="J39954"/>
      <c r="L39954" s="33"/>
      <c r="M39954" s="24"/>
    </row>
    <row r="39955" spans="1:13" x14ac:dyDescent="0.2">
      <c r="A39955" s="289"/>
      <c r="I39955"/>
      <c r="J39955"/>
      <c r="L39955" s="33"/>
      <c r="M39955" s="24"/>
    </row>
    <row r="39956" spans="1:13" x14ac:dyDescent="0.2">
      <c r="A39956" s="289"/>
      <c r="I39956"/>
      <c r="J39956"/>
      <c r="L39956" s="33"/>
      <c r="M39956" s="24"/>
    </row>
    <row r="39957" spans="1:13" x14ac:dyDescent="0.2">
      <c r="A39957" s="289"/>
      <c r="I39957"/>
      <c r="J39957"/>
      <c r="L39957" s="33"/>
      <c r="M39957" s="24"/>
    </row>
    <row r="39958" spans="1:13" x14ac:dyDescent="0.2">
      <c r="A39958" s="289"/>
      <c r="I39958"/>
      <c r="J39958"/>
      <c r="L39958" s="33"/>
      <c r="M39958" s="24"/>
    </row>
    <row r="39959" spans="1:13" x14ac:dyDescent="0.2">
      <c r="A39959" s="289"/>
      <c r="I39959"/>
      <c r="J39959"/>
      <c r="L39959" s="33"/>
      <c r="M39959" s="24"/>
    </row>
    <row r="39960" spans="1:13" x14ac:dyDescent="0.2">
      <c r="A39960" s="289"/>
      <c r="I39960"/>
      <c r="J39960"/>
      <c r="L39960" s="33"/>
      <c r="M39960" s="24"/>
    </row>
    <row r="39961" spans="1:13" x14ac:dyDescent="0.2">
      <c r="A39961" s="289"/>
      <c r="I39961"/>
      <c r="J39961"/>
      <c r="L39961" s="33"/>
      <c r="M39961" s="24"/>
    </row>
    <row r="39962" spans="1:13" x14ac:dyDescent="0.2">
      <c r="A39962" s="289"/>
      <c r="I39962"/>
      <c r="J39962"/>
      <c r="L39962" s="33"/>
      <c r="M39962" s="24"/>
    </row>
    <row r="39963" spans="1:13" x14ac:dyDescent="0.2">
      <c r="A39963" s="289"/>
      <c r="I39963"/>
      <c r="J39963"/>
      <c r="L39963" s="33"/>
      <c r="M39963" s="24"/>
    </row>
    <row r="39964" spans="1:13" x14ac:dyDescent="0.2">
      <c r="A39964" s="289"/>
      <c r="I39964"/>
      <c r="J39964"/>
      <c r="L39964" s="33"/>
      <c r="M39964" s="24"/>
    </row>
    <row r="39965" spans="1:13" x14ac:dyDescent="0.2">
      <c r="A39965" s="289"/>
      <c r="I39965"/>
      <c r="J39965"/>
      <c r="L39965" s="33"/>
      <c r="M39965" s="24"/>
    </row>
    <row r="39966" spans="1:13" x14ac:dyDescent="0.2">
      <c r="A39966" s="289"/>
      <c r="I39966"/>
      <c r="J39966"/>
      <c r="L39966" s="33"/>
      <c r="M39966" s="24"/>
    </row>
    <row r="39967" spans="1:13" x14ac:dyDescent="0.2">
      <c r="A39967" s="289"/>
      <c r="I39967"/>
      <c r="J39967"/>
      <c r="L39967" s="33"/>
      <c r="M39967" s="24"/>
    </row>
    <row r="39968" spans="1:13" x14ac:dyDescent="0.2">
      <c r="A39968" s="289"/>
      <c r="I39968"/>
      <c r="J39968"/>
      <c r="L39968" s="33"/>
      <c r="M39968" s="24"/>
    </row>
    <row r="39969" spans="1:13" x14ac:dyDescent="0.2">
      <c r="A39969" s="289"/>
      <c r="I39969"/>
      <c r="J39969"/>
      <c r="L39969" s="33"/>
      <c r="M39969" s="24"/>
    </row>
    <row r="39970" spans="1:13" x14ac:dyDescent="0.2">
      <c r="A39970" s="289"/>
      <c r="I39970"/>
      <c r="J39970"/>
      <c r="L39970" s="33"/>
      <c r="M39970" s="24"/>
    </row>
    <row r="39971" spans="1:13" x14ac:dyDescent="0.2">
      <c r="A39971" s="289"/>
      <c r="I39971"/>
      <c r="J39971"/>
      <c r="L39971" s="33"/>
      <c r="M39971" s="24"/>
    </row>
    <row r="39972" spans="1:13" x14ac:dyDescent="0.2">
      <c r="A39972" s="289"/>
      <c r="I39972"/>
      <c r="J39972"/>
      <c r="L39972" s="33"/>
      <c r="M39972" s="24"/>
    </row>
    <row r="39973" spans="1:13" x14ac:dyDescent="0.2">
      <c r="A39973" s="289"/>
      <c r="I39973"/>
      <c r="J39973"/>
      <c r="L39973" s="33"/>
      <c r="M39973" s="24"/>
    </row>
    <row r="39974" spans="1:13" x14ac:dyDescent="0.2">
      <c r="A39974" s="289"/>
      <c r="I39974"/>
      <c r="J39974"/>
      <c r="L39974" s="33"/>
      <c r="M39974" s="24"/>
    </row>
    <row r="39975" spans="1:13" x14ac:dyDescent="0.2">
      <c r="A39975" s="289"/>
      <c r="I39975"/>
      <c r="J39975"/>
      <c r="L39975" s="33"/>
      <c r="M39975" s="24"/>
    </row>
    <row r="39976" spans="1:13" x14ac:dyDescent="0.2">
      <c r="A39976" s="289"/>
      <c r="I39976"/>
      <c r="J39976"/>
      <c r="L39976" s="33"/>
      <c r="M39976" s="24"/>
    </row>
    <row r="39977" spans="1:13" x14ac:dyDescent="0.2">
      <c r="A39977" s="289"/>
      <c r="I39977"/>
      <c r="J39977"/>
      <c r="L39977" s="33"/>
      <c r="M39977" s="24"/>
    </row>
    <row r="39978" spans="1:13" x14ac:dyDescent="0.2">
      <c r="A39978" s="289"/>
      <c r="I39978"/>
      <c r="J39978"/>
      <c r="L39978" s="33"/>
      <c r="M39978" s="24"/>
    </row>
    <row r="39979" spans="1:13" x14ac:dyDescent="0.2">
      <c r="A39979" s="289"/>
      <c r="I39979"/>
      <c r="J39979"/>
      <c r="L39979" s="33"/>
      <c r="M39979" s="24"/>
    </row>
    <row r="39980" spans="1:13" x14ac:dyDescent="0.2">
      <c r="A39980" s="289"/>
      <c r="I39980"/>
      <c r="J39980"/>
      <c r="L39980" s="33"/>
      <c r="M39980" s="24"/>
    </row>
    <row r="39981" spans="1:13" x14ac:dyDescent="0.2">
      <c r="A39981" s="289"/>
      <c r="I39981"/>
      <c r="J39981"/>
      <c r="L39981" s="33"/>
      <c r="M39981" s="24"/>
    </row>
    <row r="39982" spans="1:13" x14ac:dyDescent="0.2">
      <c r="A39982" s="289"/>
      <c r="I39982"/>
      <c r="J39982"/>
      <c r="L39982" s="33"/>
      <c r="M39982" s="24"/>
    </row>
    <row r="39983" spans="1:13" x14ac:dyDescent="0.2">
      <c r="A39983" s="289"/>
      <c r="I39983"/>
      <c r="J39983"/>
      <c r="L39983" s="33"/>
      <c r="M39983" s="24"/>
    </row>
    <row r="39984" spans="1:13" x14ac:dyDescent="0.2">
      <c r="A39984" s="289"/>
      <c r="I39984"/>
      <c r="J39984"/>
      <c r="L39984" s="33"/>
      <c r="M39984" s="24"/>
    </row>
    <row r="39985" spans="1:13" x14ac:dyDescent="0.2">
      <c r="A39985" s="289"/>
      <c r="I39985"/>
      <c r="J39985"/>
      <c r="L39985" s="33"/>
      <c r="M39985" s="24"/>
    </row>
    <row r="39986" spans="1:13" x14ac:dyDescent="0.2">
      <c r="A39986" s="289"/>
      <c r="I39986"/>
      <c r="J39986"/>
      <c r="L39986" s="33"/>
      <c r="M39986" s="24"/>
    </row>
    <row r="39987" spans="1:13" x14ac:dyDescent="0.2">
      <c r="A39987" s="289"/>
      <c r="I39987"/>
      <c r="J39987"/>
      <c r="L39987" s="33"/>
      <c r="M39987" s="24"/>
    </row>
    <row r="39988" spans="1:13" x14ac:dyDescent="0.2">
      <c r="A39988" s="289"/>
      <c r="I39988"/>
      <c r="J39988"/>
      <c r="L39988" s="33"/>
      <c r="M39988" s="24"/>
    </row>
    <row r="39989" spans="1:13" x14ac:dyDescent="0.2">
      <c r="A39989" s="289"/>
      <c r="I39989"/>
      <c r="J39989"/>
      <c r="L39989" s="33"/>
      <c r="M39989" s="24"/>
    </row>
    <row r="39990" spans="1:13" x14ac:dyDescent="0.2">
      <c r="A39990" s="289"/>
      <c r="I39990"/>
      <c r="J39990"/>
      <c r="L39990" s="33"/>
      <c r="M39990" s="24"/>
    </row>
    <row r="39991" spans="1:13" x14ac:dyDescent="0.2">
      <c r="A39991" s="289"/>
      <c r="I39991"/>
      <c r="J39991"/>
      <c r="L39991" s="33"/>
      <c r="M39991" s="24"/>
    </row>
    <row r="39992" spans="1:13" x14ac:dyDescent="0.2">
      <c r="A39992" s="289"/>
      <c r="I39992"/>
      <c r="J39992"/>
      <c r="L39992" s="33"/>
      <c r="M39992" s="24"/>
    </row>
    <row r="39993" spans="1:13" x14ac:dyDescent="0.2">
      <c r="A39993" s="289"/>
      <c r="I39993"/>
      <c r="J39993"/>
      <c r="L39993" s="33"/>
      <c r="M39993" s="24"/>
    </row>
    <row r="39994" spans="1:13" x14ac:dyDescent="0.2">
      <c r="A39994" s="289"/>
      <c r="I39994"/>
      <c r="J39994"/>
      <c r="L39994" s="33"/>
      <c r="M39994" s="24"/>
    </row>
    <row r="39995" spans="1:13" x14ac:dyDescent="0.2">
      <c r="A39995" s="289"/>
      <c r="I39995"/>
      <c r="J39995"/>
      <c r="L39995" s="33"/>
      <c r="M39995" s="24"/>
    </row>
    <row r="39996" spans="1:13" x14ac:dyDescent="0.2">
      <c r="A39996" s="289"/>
      <c r="I39996"/>
      <c r="J39996"/>
      <c r="L39996" s="33"/>
      <c r="M39996" s="24"/>
    </row>
    <row r="39997" spans="1:13" x14ac:dyDescent="0.2">
      <c r="A39997" s="289"/>
      <c r="I39997"/>
      <c r="J39997"/>
      <c r="L39997" s="33"/>
      <c r="M39997" s="24"/>
    </row>
    <row r="39998" spans="1:13" x14ac:dyDescent="0.2">
      <c r="A39998" s="289"/>
      <c r="I39998"/>
      <c r="J39998"/>
      <c r="L39998" s="33"/>
      <c r="M39998" s="24"/>
    </row>
    <row r="39999" spans="1:13" x14ac:dyDescent="0.2">
      <c r="A39999" s="289"/>
      <c r="I39999"/>
      <c r="J39999"/>
      <c r="L39999" s="33"/>
      <c r="M39999" s="24"/>
    </row>
    <row r="40000" spans="1:13" x14ac:dyDescent="0.2">
      <c r="A40000" s="289"/>
      <c r="I40000"/>
      <c r="J40000"/>
      <c r="L40000" s="33"/>
      <c r="M40000" s="24"/>
    </row>
    <row r="40001" spans="1:13" x14ac:dyDescent="0.2">
      <c r="A40001" s="289"/>
      <c r="I40001"/>
      <c r="J40001"/>
      <c r="L40001" s="33"/>
      <c r="M40001" s="24"/>
    </row>
    <row r="40002" spans="1:13" x14ac:dyDescent="0.2">
      <c r="A40002" s="289"/>
      <c r="I40002"/>
      <c r="J40002"/>
      <c r="L40002" s="33"/>
      <c r="M40002" s="24"/>
    </row>
    <row r="40003" spans="1:13" x14ac:dyDescent="0.2">
      <c r="A40003" s="289"/>
      <c r="I40003"/>
      <c r="J40003"/>
      <c r="L40003" s="33"/>
      <c r="M40003" s="24"/>
    </row>
    <row r="40004" spans="1:13" x14ac:dyDescent="0.2">
      <c r="A40004" s="289"/>
      <c r="I40004"/>
      <c r="J40004"/>
      <c r="L40004" s="33"/>
      <c r="M40004" s="24"/>
    </row>
    <row r="40005" spans="1:13" x14ac:dyDescent="0.2">
      <c r="A40005" s="289"/>
      <c r="I40005"/>
      <c r="J40005"/>
      <c r="L40005" s="33"/>
      <c r="M40005" s="24"/>
    </row>
    <row r="40006" spans="1:13" x14ac:dyDescent="0.2">
      <c r="A40006" s="289"/>
      <c r="I40006"/>
      <c r="J40006"/>
      <c r="L40006" s="33"/>
      <c r="M40006" s="24"/>
    </row>
    <row r="40007" spans="1:13" x14ac:dyDescent="0.2">
      <c r="A40007" s="289"/>
      <c r="I40007"/>
      <c r="J40007"/>
      <c r="L40007" s="33"/>
      <c r="M40007" s="24"/>
    </row>
    <row r="40008" spans="1:13" x14ac:dyDescent="0.2">
      <c r="A40008" s="289"/>
      <c r="I40008"/>
      <c r="J40008"/>
      <c r="L40008" s="33"/>
      <c r="M40008" s="24"/>
    </row>
    <row r="40009" spans="1:13" x14ac:dyDescent="0.2">
      <c r="A40009" s="289"/>
      <c r="I40009"/>
      <c r="J40009"/>
      <c r="L40009" s="33"/>
      <c r="M40009" s="24"/>
    </row>
    <row r="40010" spans="1:13" x14ac:dyDescent="0.2">
      <c r="A40010" s="289"/>
      <c r="I40010"/>
      <c r="J40010"/>
      <c r="L40010" s="33"/>
      <c r="M40010" s="24"/>
    </row>
    <row r="40011" spans="1:13" x14ac:dyDescent="0.2">
      <c r="A40011" s="289"/>
      <c r="I40011"/>
      <c r="J40011"/>
      <c r="L40011" s="33"/>
      <c r="M40011" s="24"/>
    </row>
    <row r="40012" spans="1:13" x14ac:dyDescent="0.2">
      <c r="A40012" s="289"/>
      <c r="I40012"/>
      <c r="J40012"/>
      <c r="L40012" s="33"/>
      <c r="M40012" s="24"/>
    </row>
    <row r="40013" spans="1:13" x14ac:dyDescent="0.2">
      <c r="A40013" s="289"/>
      <c r="I40013"/>
      <c r="J40013"/>
      <c r="L40013" s="33"/>
      <c r="M40013" s="24"/>
    </row>
    <row r="40014" spans="1:13" x14ac:dyDescent="0.2">
      <c r="A40014" s="289"/>
      <c r="I40014"/>
      <c r="J40014"/>
      <c r="L40014" s="33"/>
      <c r="M40014" s="24"/>
    </row>
    <row r="40015" spans="1:13" x14ac:dyDescent="0.2">
      <c r="A40015" s="289"/>
      <c r="I40015"/>
      <c r="J40015"/>
      <c r="L40015" s="33"/>
      <c r="M40015" s="24"/>
    </row>
    <row r="40016" spans="1:13" x14ac:dyDescent="0.2">
      <c r="A40016" s="289"/>
      <c r="I40016"/>
      <c r="J40016"/>
      <c r="L40016" s="33"/>
      <c r="M40016" s="24"/>
    </row>
    <row r="40017" spans="1:13" x14ac:dyDescent="0.2">
      <c r="A40017" s="289"/>
      <c r="I40017"/>
      <c r="J40017"/>
      <c r="L40017" s="33"/>
      <c r="M40017" s="24"/>
    </row>
    <row r="40018" spans="1:13" x14ac:dyDescent="0.2">
      <c r="A40018" s="289"/>
      <c r="I40018"/>
      <c r="J40018"/>
      <c r="L40018" s="33"/>
      <c r="M40018" s="24"/>
    </row>
    <row r="40019" spans="1:13" x14ac:dyDescent="0.2">
      <c r="A40019" s="289"/>
      <c r="I40019"/>
      <c r="J40019"/>
      <c r="L40019" s="33"/>
      <c r="M40019" s="24"/>
    </row>
    <row r="40020" spans="1:13" x14ac:dyDescent="0.2">
      <c r="A40020" s="289"/>
      <c r="I40020"/>
      <c r="J40020"/>
      <c r="L40020" s="33"/>
      <c r="M40020" s="24"/>
    </row>
    <row r="40021" spans="1:13" x14ac:dyDescent="0.2">
      <c r="A40021" s="289"/>
      <c r="I40021"/>
      <c r="J40021"/>
      <c r="L40021" s="33"/>
      <c r="M40021" s="24"/>
    </row>
    <row r="40022" spans="1:13" x14ac:dyDescent="0.2">
      <c r="A40022" s="289"/>
      <c r="I40022"/>
      <c r="J40022"/>
      <c r="L40022" s="33"/>
      <c r="M40022" s="24"/>
    </row>
    <row r="40023" spans="1:13" x14ac:dyDescent="0.2">
      <c r="A40023" s="289"/>
      <c r="I40023"/>
      <c r="J40023"/>
      <c r="L40023" s="33"/>
      <c r="M40023" s="24"/>
    </row>
    <row r="40024" spans="1:13" x14ac:dyDescent="0.2">
      <c r="A40024" s="289"/>
      <c r="I40024"/>
      <c r="J40024"/>
      <c r="L40024" s="33"/>
      <c r="M40024" s="24"/>
    </row>
    <row r="40025" spans="1:13" x14ac:dyDescent="0.2">
      <c r="A40025" s="289"/>
      <c r="I40025"/>
      <c r="J40025"/>
      <c r="L40025" s="33"/>
      <c r="M40025" s="24"/>
    </row>
    <row r="40026" spans="1:13" x14ac:dyDescent="0.2">
      <c r="A40026" s="289"/>
      <c r="I40026"/>
      <c r="J40026"/>
      <c r="L40026" s="33"/>
      <c r="M40026" s="24"/>
    </row>
    <row r="40027" spans="1:13" x14ac:dyDescent="0.2">
      <c r="A40027" s="289"/>
      <c r="I40027"/>
      <c r="J40027"/>
      <c r="L40027" s="33"/>
      <c r="M40027" s="24"/>
    </row>
    <row r="40028" spans="1:13" x14ac:dyDescent="0.2">
      <c r="A40028" s="289"/>
      <c r="I40028"/>
      <c r="J40028"/>
      <c r="L40028" s="33"/>
      <c r="M40028" s="24"/>
    </row>
    <row r="40029" spans="1:13" x14ac:dyDescent="0.2">
      <c r="A40029" s="289"/>
      <c r="I40029"/>
      <c r="J40029"/>
      <c r="L40029" s="33"/>
      <c r="M40029" s="24"/>
    </row>
    <row r="40030" spans="1:13" x14ac:dyDescent="0.2">
      <c r="A40030" s="289"/>
      <c r="I40030"/>
      <c r="J40030"/>
      <c r="L40030" s="33"/>
      <c r="M40030" s="24"/>
    </row>
    <row r="40031" spans="1:13" x14ac:dyDescent="0.2">
      <c r="A40031" s="289"/>
      <c r="I40031"/>
      <c r="J40031"/>
      <c r="L40031" s="33"/>
      <c r="M40031" s="24"/>
    </row>
    <row r="40032" spans="1:13" x14ac:dyDescent="0.2">
      <c r="A40032" s="289"/>
      <c r="I40032"/>
      <c r="J40032"/>
      <c r="L40032" s="33"/>
      <c r="M40032" s="24"/>
    </row>
    <row r="40033" spans="1:13" x14ac:dyDescent="0.2">
      <c r="A40033" s="289"/>
      <c r="I40033"/>
      <c r="J40033"/>
      <c r="L40033" s="33"/>
      <c r="M40033" s="24"/>
    </row>
    <row r="40034" spans="1:13" x14ac:dyDescent="0.2">
      <c r="A40034" s="289"/>
      <c r="I40034"/>
      <c r="J40034"/>
      <c r="L40034" s="33"/>
      <c r="M40034" s="24"/>
    </row>
    <row r="40035" spans="1:13" x14ac:dyDescent="0.2">
      <c r="A40035" s="289"/>
      <c r="I40035"/>
      <c r="J40035"/>
      <c r="L40035" s="33"/>
      <c r="M40035" s="24"/>
    </row>
    <row r="40036" spans="1:13" x14ac:dyDescent="0.2">
      <c r="A40036" s="289"/>
      <c r="I40036"/>
      <c r="J40036"/>
      <c r="L40036" s="33"/>
      <c r="M40036" s="24"/>
    </row>
    <row r="40037" spans="1:13" x14ac:dyDescent="0.2">
      <c r="A40037" s="289"/>
      <c r="I40037"/>
      <c r="J40037"/>
      <c r="L40037" s="33"/>
      <c r="M40037" s="24"/>
    </row>
    <row r="40038" spans="1:13" x14ac:dyDescent="0.2">
      <c r="A40038" s="289"/>
      <c r="I40038"/>
      <c r="J40038"/>
      <c r="L40038" s="33"/>
      <c r="M40038" s="24"/>
    </row>
    <row r="40039" spans="1:13" x14ac:dyDescent="0.2">
      <c r="A40039" s="289"/>
      <c r="I40039"/>
      <c r="J40039"/>
      <c r="L40039" s="33"/>
      <c r="M40039" s="24"/>
    </row>
    <row r="40040" spans="1:13" x14ac:dyDescent="0.2">
      <c r="A40040" s="289"/>
      <c r="I40040"/>
      <c r="J40040"/>
      <c r="L40040" s="33"/>
      <c r="M40040" s="24"/>
    </row>
    <row r="40041" spans="1:13" x14ac:dyDescent="0.2">
      <c r="A40041" s="289"/>
      <c r="I40041"/>
      <c r="J40041"/>
      <c r="L40041" s="33"/>
      <c r="M40041" s="24"/>
    </row>
    <row r="40042" spans="1:13" x14ac:dyDescent="0.2">
      <c r="A40042" s="289"/>
      <c r="I40042"/>
      <c r="J40042"/>
      <c r="L40042" s="33"/>
      <c r="M40042" s="24"/>
    </row>
    <row r="40043" spans="1:13" x14ac:dyDescent="0.2">
      <c r="A40043" s="289"/>
      <c r="I40043"/>
      <c r="J40043"/>
      <c r="L40043" s="33"/>
      <c r="M40043" s="24"/>
    </row>
    <row r="40044" spans="1:13" x14ac:dyDescent="0.2">
      <c r="A40044" s="289"/>
      <c r="I40044"/>
      <c r="J40044"/>
      <c r="L40044" s="33"/>
      <c r="M40044" s="24"/>
    </row>
    <row r="40045" spans="1:13" x14ac:dyDescent="0.2">
      <c r="A40045" s="289"/>
      <c r="I40045"/>
      <c r="J40045"/>
      <c r="L40045" s="33"/>
      <c r="M40045" s="24"/>
    </row>
    <row r="40046" spans="1:13" x14ac:dyDescent="0.2">
      <c r="A40046" s="289"/>
      <c r="I40046"/>
      <c r="J40046"/>
      <c r="L40046" s="33"/>
      <c r="M40046" s="24"/>
    </row>
    <row r="40047" spans="1:13" x14ac:dyDescent="0.2">
      <c r="A40047" s="289"/>
      <c r="I40047"/>
      <c r="J40047"/>
      <c r="L40047" s="33"/>
      <c r="M40047" s="24"/>
    </row>
    <row r="40048" spans="1:13" x14ac:dyDescent="0.2">
      <c r="A40048" s="289"/>
      <c r="I40048"/>
      <c r="J40048"/>
      <c r="L40048" s="33"/>
      <c r="M40048" s="24"/>
    </row>
    <row r="40049" spans="1:13" x14ac:dyDescent="0.2">
      <c r="A40049" s="289"/>
      <c r="I40049"/>
      <c r="J40049"/>
      <c r="L40049" s="33"/>
      <c r="M40049" s="24"/>
    </row>
    <row r="40050" spans="1:13" x14ac:dyDescent="0.2">
      <c r="A40050" s="289"/>
      <c r="I40050"/>
      <c r="J40050"/>
      <c r="L40050" s="33"/>
      <c r="M40050" s="24"/>
    </row>
    <row r="40051" spans="1:13" x14ac:dyDescent="0.2">
      <c r="A40051" s="289"/>
      <c r="I40051"/>
      <c r="J40051"/>
      <c r="L40051" s="33"/>
      <c r="M40051" s="24"/>
    </row>
    <row r="40052" spans="1:13" x14ac:dyDescent="0.2">
      <c r="A40052" s="289"/>
      <c r="I40052"/>
      <c r="J40052"/>
      <c r="L40052" s="33"/>
      <c r="M40052" s="24"/>
    </row>
    <row r="40053" spans="1:13" x14ac:dyDescent="0.2">
      <c r="A40053" s="289"/>
      <c r="I40053"/>
      <c r="J40053"/>
      <c r="L40053" s="33"/>
      <c r="M40053" s="24"/>
    </row>
    <row r="40054" spans="1:13" x14ac:dyDescent="0.2">
      <c r="A40054" s="289"/>
      <c r="I40054"/>
      <c r="J40054"/>
      <c r="L40054" s="33"/>
      <c r="M40054" s="24"/>
    </row>
    <row r="40055" spans="1:13" x14ac:dyDescent="0.2">
      <c r="A40055" s="289"/>
      <c r="I40055"/>
      <c r="J40055"/>
      <c r="L40055" s="33"/>
      <c r="M40055" s="24"/>
    </row>
    <row r="40056" spans="1:13" x14ac:dyDescent="0.2">
      <c r="A40056" s="289"/>
      <c r="I40056"/>
      <c r="J40056"/>
      <c r="L40056" s="33"/>
      <c r="M40056" s="24"/>
    </row>
    <row r="40057" spans="1:13" x14ac:dyDescent="0.2">
      <c r="A40057" s="289"/>
      <c r="I40057"/>
      <c r="J40057"/>
      <c r="L40057" s="33"/>
      <c r="M40057" s="24"/>
    </row>
    <row r="40058" spans="1:13" x14ac:dyDescent="0.2">
      <c r="A40058" s="289"/>
      <c r="I40058"/>
      <c r="J40058"/>
      <c r="L40058" s="33"/>
      <c r="M40058" s="24"/>
    </row>
    <row r="40059" spans="1:13" x14ac:dyDescent="0.2">
      <c r="A40059" s="289"/>
      <c r="I40059"/>
      <c r="J40059"/>
      <c r="L40059" s="33"/>
      <c r="M40059" s="24"/>
    </row>
    <row r="40060" spans="1:13" x14ac:dyDescent="0.2">
      <c r="A40060" s="289"/>
      <c r="I40060"/>
      <c r="J40060"/>
      <c r="L40060" s="33"/>
      <c r="M40060" s="24"/>
    </row>
    <row r="40061" spans="1:13" x14ac:dyDescent="0.2">
      <c r="A40061" s="289"/>
      <c r="I40061"/>
      <c r="J40061"/>
      <c r="L40061" s="33"/>
      <c r="M40061" s="24"/>
    </row>
    <row r="40062" spans="1:13" x14ac:dyDescent="0.2">
      <c r="A40062" s="289"/>
      <c r="I40062"/>
      <c r="J40062"/>
      <c r="L40062" s="33"/>
      <c r="M40062" s="24"/>
    </row>
    <row r="40063" spans="1:13" x14ac:dyDescent="0.2">
      <c r="A40063" s="289"/>
      <c r="I40063"/>
      <c r="J40063"/>
      <c r="L40063" s="33"/>
      <c r="M40063" s="24"/>
    </row>
    <row r="40064" spans="1:13" x14ac:dyDescent="0.2">
      <c r="A40064" s="289"/>
      <c r="I40064"/>
      <c r="J40064"/>
      <c r="L40064" s="33"/>
      <c r="M40064" s="24"/>
    </row>
    <row r="40065" spans="1:13" x14ac:dyDescent="0.2">
      <c r="A40065" s="289"/>
      <c r="I40065"/>
      <c r="J40065"/>
      <c r="L40065" s="33"/>
      <c r="M40065" s="24"/>
    </row>
    <row r="40066" spans="1:13" x14ac:dyDescent="0.2">
      <c r="A40066" s="289"/>
      <c r="I40066"/>
      <c r="J40066"/>
      <c r="L40066" s="33"/>
      <c r="M40066" s="24"/>
    </row>
    <row r="40067" spans="1:13" x14ac:dyDescent="0.2">
      <c r="A40067" s="289"/>
      <c r="I40067"/>
      <c r="J40067"/>
      <c r="L40067" s="33"/>
      <c r="M40067" s="24"/>
    </row>
    <row r="40068" spans="1:13" x14ac:dyDescent="0.2">
      <c r="A40068" s="289"/>
      <c r="I40068"/>
      <c r="J40068"/>
      <c r="L40068" s="33"/>
      <c r="M40068" s="24"/>
    </row>
    <row r="40069" spans="1:13" x14ac:dyDescent="0.2">
      <c r="A40069" s="289"/>
      <c r="I40069"/>
      <c r="J40069"/>
      <c r="L40069" s="33"/>
      <c r="M40069" s="24"/>
    </row>
    <row r="40070" spans="1:13" x14ac:dyDescent="0.2">
      <c r="A40070" s="289"/>
      <c r="I40070"/>
      <c r="J40070"/>
      <c r="L40070" s="33"/>
      <c r="M40070" s="24"/>
    </row>
    <row r="40071" spans="1:13" x14ac:dyDescent="0.2">
      <c r="A40071" s="289"/>
      <c r="I40071"/>
      <c r="J40071"/>
      <c r="L40071" s="33"/>
      <c r="M40071" s="24"/>
    </row>
    <row r="40072" spans="1:13" x14ac:dyDescent="0.2">
      <c r="A40072" s="289"/>
      <c r="I40072"/>
      <c r="J40072"/>
      <c r="L40072" s="33"/>
      <c r="M40072" s="24"/>
    </row>
    <row r="40073" spans="1:13" x14ac:dyDescent="0.2">
      <c r="A40073" s="289"/>
      <c r="I40073"/>
      <c r="J40073"/>
      <c r="L40073" s="33"/>
      <c r="M40073" s="24"/>
    </row>
    <row r="40074" spans="1:13" x14ac:dyDescent="0.2">
      <c r="A40074" s="289"/>
      <c r="I40074"/>
      <c r="J40074"/>
      <c r="L40074" s="33"/>
      <c r="M40074" s="24"/>
    </row>
    <row r="40075" spans="1:13" x14ac:dyDescent="0.2">
      <c r="A40075" s="289"/>
      <c r="I40075"/>
      <c r="J40075"/>
      <c r="L40075" s="33"/>
      <c r="M40075" s="24"/>
    </row>
    <row r="40076" spans="1:13" x14ac:dyDescent="0.2">
      <c r="A40076" s="289"/>
      <c r="I40076"/>
      <c r="J40076"/>
      <c r="L40076" s="33"/>
      <c r="M40076" s="24"/>
    </row>
    <row r="40077" spans="1:13" x14ac:dyDescent="0.2">
      <c r="A40077" s="289"/>
      <c r="I40077"/>
      <c r="J40077"/>
      <c r="L40077" s="33"/>
      <c r="M40077" s="24"/>
    </row>
    <row r="40078" spans="1:13" x14ac:dyDescent="0.2">
      <c r="A40078" s="289"/>
      <c r="I40078"/>
      <c r="J40078"/>
      <c r="L40078" s="33"/>
      <c r="M40078" s="24"/>
    </row>
    <row r="40079" spans="1:13" x14ac:dyDescent="0.2">
      <c r="A40079" s="289"/>
      <c r="I40079"/>
      <c r="J40079"/>
      <c r="L40079" s="33"/>
      <c r="M40079" s="24"/>
    </row>
    <row r="40080" spans="1:13" x14ac:dyDescent="0.2">
      <c r="A40080" s="289"/>
      <c r="I40080"/>
      <c r="J40080"/>
      <c r="L40080" s="33"/>
      <c r="M40080" s="24"/>
    </row>
    <row r="40081" spans="1:13" x14ac:dyDescent="0.2">
      <c r="A40081" s="289"/>
      <c r="I40081"/>
      <c r="J40081"/>
      <c r="L40081" s="33"/>
      <c r="M40081" s="24"/>
    </row>
    <row r="40082" spans="1:13" x14ac:dyDescent="0.2">
      <c r="A40082" s="289"/>
      <c r="I40082"/>
      <c r="J40082"/>
      <c r="L40082" s="33"/>
      <c r="M40082" s="24"/>
    </row>
    <row r="40083" spans="1:13" x14ac:dyDescent="0.2">
      <c r="A40083" s="289"/>
      <c r="I40083"/>
      <c r="J40083"/>
      <c r="L40083" s="33"/>
      <c r="M40083" s="24"/>
    </row>
    <row r="40084" spans="1:13" x14ac:dyDescent="0.2">
      <c r="A40084" s="289"/>
      <c r="I40084"/>
      <c r="J40084"/>
      <c r="L40084" s="33"/>
      <c r="M40084" s="24"/>
    </row>
    <row r="40085" spans="1:13" x14ac:dyDescent="0.2">
      <c r="A40085" s="289"/>
      <c r="I40085"/>
      <c r="J40085"/>
      <c r="L40085" s="33"/>
      <c r="M40085" s="24"/>
    </row>
    <row r="40086" spans="1:13" x14ac:dyDescent="0.2">
      <c r="A40086" s="289"/>
      <c r="I40086"/>
      <c r="J40086"/>
      <c r="L40086" s="33"/>
      <c r="M40086" s="24"/>
    </row>
    <row r="40087" spans="1:13" x14ac:dyDescent="0.2">
      <c r="A40087" s="289"/>
      <c r="I40087"/>
      <c r="J40087"/>
      <c r="L40087" s="33"/>
      <c r="M40087" s="24"/>
    </row>
    <row r="40088" spans="1:13" x14ac:dyDescent="0.2">
      <c r="A40088" s="289"/>
      <c r="I40088"/>
      <c r="J40088"/>
      <c r="L40088" s="33"/>
      <c r="M40088" s="24"/>
    </row>
    <row r="40089" spans="1:13" x14ac:dyDescent="0.2">
      <c r="A40089" s="289"/>
      <c r="I40089"/>
      <c r="J40089"/>
      <c r="L40089" s="33"/>
      <c r="M40089" s="24"/>
    </row>
    <row r="40090" spans="1:13" x14ac:dyDescent="0.2">
      <c r="A40090" s="289"/>
      <c r="I40090"/>
      <c r="J40090"/>
      <c r="L40090" s="33"/>
      <c r="M40090" s="24"/>
    </row>
    <row r="40091" spans="1:13" x14ac:dyDescent="0.2">
      <c r="A40091" s="289"/>
      <c r="I40091"/>
      <c r="J40091"/>
      <c r="L40091" s="33"/>
      <c r="M40091" s="24"/>
    </row>
    <row r="40092" spans="1:13" x14ac:dyDescent="0.2">
      <c r="A40092" s="289"/>
      <c r="I40092"/>
      <c r="J40092"/>
      <c r="L40092" s="33"/>
      <c r="M40092" s="24"/>
    </row>
    <row r="40093" spans="1:13" x14ac:dyDescent="0.2">
      <c r="A40093" s="289"/>
      <c r="I40093"/>
      <c r="J40093"/>
      <c r="L40093" s="33"/>
      <c r="M40093" s="24"/>
    </row>
    <row r="40094" spans="1:13" x14ac:dyDescent="0.2">
      <c r="A40094" s="289"/>
      <c r="I40094"/>
      <c r="J40094"/>
      <c r="L40094" s="33"/>
      <c r="M40094" s="24"/>
    </row>
    <row r="40095" spans="1:13" x14ac:dyDescent="0.2">
      <c r="A40095" s="289"/>
      <c r="I40095"/>
      <c r="J40095"/>
      <c r="L40095" s="33"/>
      <c r="M40095" s="24"/>
    </row>
    <row r="40096" spans="1:13" x14ac:dyDescent="0.2">
      <c r="A40096" s="289"/>
      <c r="I40096"/>
      <c r="J40096"/>
      <c r="L40096" s="33"/>
      <c r="M40096" s="24"/>
    </row>
    <row r="40097" spans="1:13" x14ac:dyDescent="0.2">
      <c r="A40097" s="289"/>
      <c r="I40097"/>
      <c r="J40097"/>
      <c r="L40097" s="33"/>
      <c r="M40097" s="24"/>
    </row>
    <row r="40098" spans="1:13" x14ac:dyDescent="0.2">
      <c r="A40098" s="289"/>
      <c r="I40098"/>
      <c r="J40098"/>
      <c r="L40098" s="33"/>
      <c r="M40098" s="24"/>
    </row>
    <row r="40099" spans="1:13" x14ac:dyDescent="0.2">
      <c r="A40099" s="289"/>
      <c r="I40099"/>
      <c r="J40099"/>
      <c r="L40099" s="33"/>
      <c r="M40099" s="24"/>
    </row>
    <row r="40100" spans="1:13" x14ac:dyDescent="0.2">
      <c r="A40100" s="289"/>
      <c r="I40100"/>
      <c r="J40100"/>
      <c r="L40100" s="33"/>
      <c r="M40100" s="24"/>
    </row>
    <row r="40101" spans="1:13" x14ac:dyDescent="0.2">
      <c r="A40101" s="289"/>
      <c r="I40101"/>
      <c r="J40101"/>
      <c r="L40101" s="33"/>
      <c r="M40101" s="24"/>
    </row>
    <row r="40102" spans="1:13" x14ac:dyDescent="0.2">
      <c r="A40102" s="289"/>
      <c r="I40102"/>
      <c r="J40102"/>
      <c r="L40102" s="33"/>
      <c r="M40102" s="24"/>
    </row>
    <row r="40103" spans="1:13" x14ac:dyDescent="0.2">
      <c r="A40103" s="289"/>
      <c r="I40103"/>
      <c r="J40103"/>
      <c r="L40103" s="33"/>
      <c r="M40103" s="24"/>
    </row>
    <row r="40104" spans="1:13" x14ac:dyDescent="0.2">
      <c r="A40104" s="289"/>
      <c r="I40104"/>
      <c r="J40104"/>
      <c r="L40104" s="33"/>
      <c r="M40104" s="24"/>
    </row>
    <row r="40105" spans="1:13" x14ac:dyDescent="0.2">
      <c r="A40105" s="289"/>
      <c r="I40105"/>
      <c r="J40105"/>
      <c r="L40105" s="33"/>
      <c r="M40105" s="24"/>
    </row>
    <row r="40106" spans="1:13" x14ac:dyDescent="0.2">
      <c r="A40106" s="289"/>
      <c r="I40106"/>
      <c r="J40106"/>
      <c r="L40106" s="33"/>
      <c r="M40106" s="24"/>
    </row>
    <row r="40107" spans="1:13" x14ac:dyDescent="0.2">
      <c r="A40107" s="289"/>
      <c r="I40107"/>
      <c r="J40107"/>
      <c r="L40107" s="33"/>
      <c r="M40107" s="24"/>
    </row>
    <row r="40108" spans="1:13" x14ac:dyDescent="0.2">
      <c r="A40108" s="289"/>
      <c r="I40108"/>
      <c r="J40108"/>
      <c r="L40108" s="33"/>
      <c r="M40108" s="24"/>
    </row>
    <row r="40109" spans="1:13" x14ac:dyDescent="0.2">
      <c r="A40109" s="289"/>
      <c r="I40109"/>
      <c r="J40109"/>
      <c r="L40109" s="33"/>
      <c r="M40109" s="24"/>
    </row>
    <row r="40110" spans="1:13" x14ac:dyDescent="0.2">
      <c r="A40110" s="289"/>
      <c r="I40110"/>
      <c r="J40110"/>
      <c r="L40110" s="33"/>
      <c r="M40110" s="24"/>
    </row>
    <row r="40111" spans="1:13" x14ac:dyDescent="0.2">
      <c r="A40111" s="289"/>
      <c r="I40111"/>
      <c r="J40111"/>
      <c r="L40111" s="33"/>
      <c r="M40111" s="24"/>
    </row>
    <row r="40112" spans="1:13" x14ac:dyDescent="0.2">
      <c r="A40112" s="289"/>
      <c r="I40112"/>
      <c r="J40112"/>
      <c r="L40112" s="33"/>
      <c r="M40112" s="24"/>
    </row>
    <row r="40113" spans="1:13" x14ac:dyDescent="0.2">
      <c r="A40113" s="289"/>
      <c r="I40113"/>
      <c r="J40113"/>
      <c r="L40113" s="33"/>
      <c r="M40113" s="24"/>
    </row>
    <row r="40114" spans="1:13" x14ac:dyDescent="0.2">
      <c r="A40114" s="289"/>
      <c r="I40114"/>
      <c r="J40114"/>
      <c r="L40114" s="33"/>
      <c r="M40114" s="24"/>
    </row>
    <row r="40115" spans="1:13" x14ac:dyDescent="0.2">
      <c r="A40115" s="289"/>
      <c r="I40115"/>
      <c r="J40115"/>
      <c r="L40115" s="33"/>
      <c r="M40115" s="24"/>
    </row>
    <row r="40116" spans="1:13" x14ac:dyDescent="0.2">
      <c r="A40116" s="289"/>
      <c r="I40116"/>
      <c r="J40116"/>
      <c r="L40116" s="33"/>
      <c r="M40116" s="24"/>
    </row>
    <row r="40117" spans="1:13" x14ac:dyDescent="0.2">
      <c r="A40117" s="289"/>
      <c r="I40117"/>
      <c r="J40117"/>
      <c r="L40117" s="33"/>
      <c r="M40117" s="24"/>
    </row>
    <row r="40118" spans="1:13" x14ac:dyDescent="0.2">
      <c r="A40118" s="289"/>
      <c r="I40118"/>
      <c r="J40118"/>
      <c r="L40118" s="33"/>
      <c r="M40118" s="24"/>
    </row>
    <row r="40119" spans="1:13" x14ac:dyDescent="0.2">
      <c r="A40119" s="289"/>
      <c r="I40119"/>
      <c r="J40119"/>
      <c r="L40119" s="33"/>
      <c r="M40119" s="24"/>
    </row>
    <row r="40120" spans="1:13" x14ac:dyDescent="0.2">
      <c r="A40120" s="289"/>
      <c r="I40120"/>
      <c r="J40120"/>
      <c r="L40120" s="33"/>
      <c r="M40120" s="24"/>
    </row>
    <row r="40121" spans="1:13" x14ac:dyDescent="0.2">
      <c r="A40121" s="289"/>
      <c r="I40121"/>
      <c r="J40121"/>
      <c r="L40121" s="33"/>
      <c r="M40121" s="24"/>
    </row>
    <row r="40122" spans="1:13" x14ac:dyDescent="0.2">
      <c r="A40122" s="289"/>
      <c r="I40122"/>
      <c r="J40122"/>
      <c r="L40122" s="33"/>
      <c r="M40122" s="24"/>
    </row>
    <row r="40123" spans="1:13" x14ac:dyDescent="0.2">
      <c r="A40123" s="289"/>
      <c r="I40123"/>
      <c r="J40123"/>
      <c r="L40123" s="33"/>
      <c r="M40123" s="24"/>
    </row>
    <row r="40124" spans="1:13" x14ac:dyDescent="0.2">
      <c r="A40124" s="289"/>
      <c r="I40124"/>
      <c r="J40124"/>
      <c r="L40124" s="33"/>
      <c r="M40124" s="24"/>
    </row>
    <row r="40125" spans="1:13" x14ac:dyDescent="0.2">
      <c r="A40125" s="289"/>
      <c r="I40125"/>
      <c r="J40125"/>
      <c r="L40125" s="33"/>
      <c r="M40125" s="24"/>
    </row>
    <row r="40126" spans="1:13" x14ac:dyDescent="0.2">
      <c r="A40126" s="289"/>
      <c r="I40126"/>
      <c r="J40126"/>
      <c r="L40126" s="33"/>
      <c r="M40126" s="24"/>
    </row>
    <row r="40127" spans="1:13" x14ac:dyDescent="0.2">
      <c r="A40127" s="289"/>
      <c r="I40127"/>
      <c r="J40127"/>
      <c r="L40127" s="33"/>
      <c r="M40127" s="24"/>
    </row>
    <row r="40128" spans="1:13" x14ac:dyDescent="0.2">
      <c r="A40128" s="289"/>
      <c r="I40128"/>
      <c r="J40128"/>
      <c r="L40128" s="33"/>
      <c r="M40128" s="24"/>
    </row>
    <row r="40129" spans="1:13" x14ac:dyDescent="0.2">
      <c r="A40129" s="289"/>
      <c r="I40129"/>
      <c r="J40129"/>
      <c r="L40129" s="33"/>
      <c r="M40129" s="24"/>
    </row>
    <row r="40130" spans="1:13" x14ac:dyDescent="0.2">
      <c r="A40130" s="289"/>
      <c r="I40130"/>
      <c r="J40130"/>
      <c r="L40130" s="33"/>
      <c r="M40130" s="24"/>
    </row>
    <row r="40131" spans="1:13" x14ac:dyDescent="0.2">
      <c r="A40131" s="289"/>
      <c r="I40131"/>
      <c r="J40131"/>
      <c r="L40131" s="33"/>
      <c r="M40131" s="24"/>
    </row>
    <row r="40132" spans="1:13" x14ac:dyDescent="0.2">
      <c r="A40132" s="289"/>
      <c r="I40132"/>
      <c r="J40132"/>
      <c r="L40132" s="33"/>
      <c r="M40132" s="24"/>
    </row>
    <row r="40133" spans="1:13" x14ac:dyDescent="0.2">
      <c r="A40133" s="289"/>
      <c r="I40133"/>
      <c r="J40133"/>
      <c r="L40133" s="33"/>
      <c r="M40133" s="24"/>
    </row>
    <row r="40134" spans="1:13" x14ac:dyDescent="0.2">
      <c r="A40134" s="289"/>
      <c r="I40134"/>
      <c r="J40134"/>
      <c r="L40134" s="33"/>
      <c r="M40134" s="24"/>
    </row>
    <row r="40135" spans="1:13" x14ac:dyDescent="0.2">
      <c r="A40135" s="289"/>
      <c r="I40135"/>
      <c r="J40135"/>
      <c r="L40135" s="33"/>
      <c r="M40135" s="24"/>
    </row>
    <row r="40136" spans="1:13" x14ac:dyDescent="0.2">
      <c r="A40136" s="289"/>
      <c r="I40136"/>
      <c r="J40136"/>
      <c r="L40136" s="33"/>
      <c r="M40136" s="24"/>
    </row>
    <row r="40137" spans="1:13" x14ac:dyDescent="0.2">
      <c r="A40137" s="289"/>
      <c r="I40137"/>
      <c r="J40137"/>
      <c r="L40137" s="33"/>
      <c r="M40137" s="24"/>
    </row>
    <row r="40138" spans="1:13" x14ac:dyDescent="0.2">
      <c r="A40138" s="289"/>
      <c r="I40138"/>
      <c r="J40138"/>
      <c r="L40138" s="33"/>
      <c r="M40138" s="24"/>
    </row>
    <row r="40139" spans="1:13" x14ac:dyDescent="0.2">
      <c r="A40139" s="289"/>
      <c r="I40139"/>
      <c r="J40139"/>
      <c r="L40139" s="33"/>
      <c r="M40139" s="24"/>
    </row>
    <row r="40140" spans="1:13" x14ac:dyDescent="0.2">
      <c r="A40140" s="289"/>
      <c r="I40140"/>
      <c r="J40140"/>
      <c r="L40140" s="33"/>
      <c r="M40140" s="24"/>
    </row>
    <row r="40141" spans="1:13" x14ac:dyDescent="0.2">
      <c r="A40141" s="289"/>
      <c r="I40141"/>
      <c r="J40141"/>
      <c r="L40141" s="33"/>
      <c r="M40141" s="24"/>
    </row>
    <row r="40142" spans="1:13" x14ac:dyDescent="0.2">
      <c r="A40142" s="289"/>
      <c r="I40142"/>
      <c r="J40142"/>
      <c r="L40142" s="33"/>
      <c r="M40142" s="24"/>
    </row>
    <row r="40143" spans="1:13" x14ac:dyDescent="0.2">
      <c r="A40143" s="289"/>
      <c r="I40143"/>
      <c r="J40143"/>
      <c r="L40143" s="33"/>
      <c r="M40143" s="24"/>
    </row>
    <row r="40144" spans="1:13" x14ac:dyDescent="0.2">
      <c r="A40144" s="289"/>
      <c r="I40144"/>
      <c r="J40144"/>
      <c r="L40144" s="33"/>
      <c r="M40144" s="24"/>
    </row>
    <row r="40145" spans="1:13" x14ac:dyDescent="0.2">
      <c r="A40145" s="289"/>
      <c r="I40145"/>
      <c r="J40145"/>
      <c r="L40145" s="33"/>
      <c r="M40145" s="24"/>
    </row>
    <row r="40146" spans="1:13" x14ac:dyDescent="0.2">
      <c r="A40146" s="289"/>
      <c r="I40146"/>
      <c r="J40146"/>
      <c r="L40146" s="33"/>
      <c r="M40146" s="24"/>
    </row>
    <row r="40147" spans="1:13" x14ac:dyDescent="0.2">
      <c r="A40147" s="289"/>
      <c r="I40147"/>
      <c r="J40147"/>
      <c r="L40147" s="33"/>
      <c r="M40147" s="24"/>
    </row>
    <row r="40148" spans="1:13" x14ac:dyDescent="0.2">
      <c r="A40148" s="289"/>
      <c r="I40148"/>
      <c r="J40148"/>
      <c r="L40148" s="33"/>
      <c r="M40148" s="24"/>
    </row>
    <row r="40149" spans="1:13" x14ac:dyDescent="0.2">
      <c r="A40149" s="289"/>
      <c r="I40149"/>
      <c r="J40149"/>
      <c r="L40149" s="33"/>
      <c r="M40149" s="24"/>
    </row>
    <row r="40150" spans="1:13" x14ac:dyDescent="0.2">
      <c r="A40150" s="289"/>
      <c r="I40150"/>
      <c r="J40150"/>
      <c r="L40150" s="33"/>
      <c r="M40150" s="24"/>
    </row>
    <row r="40151" spans="1:13" x14ac:dyDescent="0.2">
      <c r="A40151" s="289"/>
      <c r="I40151"/>
      <c r="J40151"/>
      <c r="L40151" s="33"/>
      <c r="M40151" s="24"/>
    </row>
    <row r="40152" spans="1:13" x14ac:dyDescent="0.2">
      <c r="A40152" s="289"/>
      <c r="I40152"/>
      <c r="J40152"/>
      <c r="L40152" s="33"/>
      <c r="M40152" s="24"/>
    </row>
    <row r="40153" spans="1:13" x14ac:dyDescent="0.2">
      <c r="A40153" s="289"/>
      <c r="I40153"/>
      <c r="J40153"/>
      <c r="L40153" s="33"/>
      <c r="M40153" s="24"/>
    </row>
    <row r="40154" spans="1:13" x14ac:dyDescent="0.2">
      <c r="A40154" s="289"/>
      <c r="I40154"/>
      <c r="J40154"/>
      <c r="L40154" s="33"/>
      <c r="M40154" s="24"/>
    </row>
    <row r="40155" spans="1:13" x14ac:dyDescent="0.2">
      <c r="A40155" s="289"/>
      <c r="I40155"/>
      <c r="J40155"/>
      <c r="L40155" s="33"/>
      <c r="M40155" s="24"/>
    </row>
    <row r="40156" spans="1:13" x14ac:dyDescent="0.2">
      <c r="A40156" s="289"/>
      <c r="I40156"/>
      <c r="J40156"/>
      <c r="L40156" s="33"/>
      <c r="M40156" s="24"/>
    </row>
    <row r="40157" spans="1:13" x14ac:dyDescent="0.2">
      <c r="A40157" s="289"/>
      <c r="I40157"/>
      <c r="J40157"/>
      <c r="L40157" s="33"/>
      <c r="M40157" s="24"/>
    </row>
    <row r="40158" spans="1:13" x14ac:dyDescent="0.2">
      <c r="A40158" s="289"/>
      <c r="I40158"/>
      <c r="J40158"/>
      <c r="L40158" s="33"/>
      <c r="M40158" s="24"/>
    </row>
    <row r="40159" spans="1:13" x14ac:dyDescent="0.2">
      <c r="A40159" s="289"/>
      <c r="I40159"/>
      <c r="J40159"/>
      <c r="L40159" s="33"/>
      <c r="M40159" s="24"/>
    </row>
    <row r="40160" spans="1:13" x14ac:dyDescent="0.2">
      <c r="A40160" s="289"/>
      <c r="I40160"/>
      <c r="J40160"/>
      <c r="L40160" s="33"/>
      <c r="M40160" s="24"/>
    </row>
    <row r="40161" spans="1:13" x14ac:dyDescent="0.2">
      <c r="A40161" s="289"/>
      <c r="I40161"/>
      <c r="J40161"/>
      <c r="L40161" s="33"/>
      <c r="M40161" s="24"/>
    </row>
    <row r="40162" spans="1:13" x14ac:dyDescent="0.2">
      <c r="A40162" s="289"/>
      <c r="I40162"/>
      <c r="J40162"/>
      <c r="L40162" s="33"/>
      <c r="M40162" s="24"/>
    </row>
    <row r="40163" spans="1:13" x14ac:dyDescent="0.2">
      <c r="A40163" s="289"/>
      <c r="I40163"/>
      <c r="J40163"/>
      <c r="L40163" s="33"/>
      <c r="M40163" s="24"/>
    </row>
    <row r="40164" spans="1:13" x14ac:dyDescent="0.2">
      <c r="A40164" s="289"/>
      <c r="I40164"/>
      <c r="J40164"/>
      <c r="L40164" s="33"/>
      <c r="M40164" s="24"/>
    </row>
    <row r="40165" spans="1:13" x14ac:dyDescent="0.2">
      <c r="A40165" s="289"/>
      <c r="I40165"/>
      <c r="J40165"/>
      <c r="L40165" s="33"/>
      <c r="M40165" s="24"/>
    </row>
    <row r="40166" spans="1:13" x14ac:dyDescent="0.2">
      <c r="A40166" s="289"/>
      <c r="I40166"/>
      <c r="J40166"/>
      <c r="L40166" s="33"/>
      <c r="M40166" s="24"/>
    </row>
    <row r="40167" spans="1:13" x14ac:dyDescent="0.2">
      <c r="A40167" s="289"/>
      <c r="I40167"/>
      <c r="J40167"/>
      <c r="L40167" s="33"/>
      <c r="M40167" s="24"/>
    </row>
    <row r="40168" spans="1:13" x14ac:dyDescent="0.2">
      <c r="A40168" s="289"/>
      <c r="I40168"/>
      <c r="J40168"/>
      <c r="L40168" s="33"/>
      <c r="M40168" s="24"/>
    </row>
    <row r="40169" spans="1:13" x14ac:dyDescent="0.2">
      <c r="A40169" s="289"/>
      <c r="I40169"/>
      <c r="J40169"/>
      <c r="L40169" s="33"/>
      <c r="M40169" s="24"/>
    </row>
    <row r="40170" spans="1:13" x14ac:dyDescent="0.2">
      <c r="A40170" s="289"/>
      <c r="I40170"/>
      <c r="J40170"/>
      <c r="L40170" s="33"/>
      <c r="M40170" s="24"/>
    </row>
    <row r="40171" spans="1:13" x14ac:dyDescent="0.2">
      <c r="A40171" s="289"/>
      <c r="I40171"/>
      <c r="J40171"/>
      <c r="L40171" s="33"/>
      <c r="M40171" s="24"/>
    </row>
    <row r="40172" spans="1:13" x14ac:dyDescent="0.2">
      <c r="A40172" s="289"/>
      <c r="I40172"/>
      <c r="J40172"/>
      <c r="L40172" s="33"/>
      <c r="M40172" s="24"/>
    </row>
    <row r="40173" spans="1:13" x14ac:dyDescent="0.2">
      <c r="A40173" s="289"/>
      <c r="I40173"/>
      <c r="J40173"/>
      <c r="L40173" s="33"/>
      <c r="M40173" s="24"/>
    </row>
    <row r="40174" spans="1:13" x14ac:dyDescent="0.2">
      <c r="A40174" s="289"/>
      <c r="I40174"/>
      <c r="J40174"/>
      <c r="L40174" s="33"/>
      <c r="M40174" s="24"/>
    </row>
    <row r="40175" spans="1:13" x14ac:dyDescent="0.2">
      <c r="A40175" s="289"/>
      <c r="I40175"/>
      <c r="J40175"/>
      <c r="L40175" s="33"/>
      <c r="M40175" s="24"/>
    </row>
    <row r="40176" spans="1:13" x14ac:dyDescent="0.2">
      <c r="A40176" s="289"/>
      <c r="I40176"/>
      <c r="J40176"/>
      <c r="L40176" s="33"/>
      <c r="M40176" s="24"/>
    </row>
    <row r="40177" spans="1:13" x14ac:dyDescent="0.2">
      <c r="A40177" s="289"/>
      <c r="I40177"/>
      <c r="J40177"/>
      <c r="L40177" s="33"/>
      <c r="M40177" s="24"/>
    </row>
    <row r="40178" spans="1:13" x14ac:dyDescent="0.2">
      <c r="A40178" s="289"/>
      <c r="I40178"/>
      <c r="J40178"/>
      <c r="L40178" s="33"/>
      <c r="M40178" s="24"/>
    </row>
    <row r="40179" spans="1:13" x14ac:dyDescent="0.2">
      <c r="A40179" s="289"/>
      <c r="I40179"/>
      <c r="J40179"/>
      <c r="L40179" s="33"/>
      <c r="M40179" s="24"/>
    </row>
    <row r="40180" spans="1:13" x14ac:dyDescent="0.2">
      <c r="A40180" s="289"/>
      <c r="I40180"/>
      <c r="J40180"/>
      <c r="L40180" s="33"/>
      <c r="M40180" s="24"/>
    </row>
    <row r="40181" spans="1:13" x14ac:dyDescent="0.2">
      <c r="A40181" s="289"/>
      <c r="I40181"/>
      <c r="J40181"/>
      <c r="L40181" s="33"/>
      <c r="M40181" s="24"/>
    </row>
    <row r="40182" spans="1:13" x14ac:dyDescent="0.2">
      <c r="A40182" s="289"/>
      <c r="I40182"/>
      <c r="J40182"/>
      <c r="L40182" s="33"/>
      <c r="M40182" s="24"/>
    </row>
    <row r="40183" spans="1:13" x14ac:dyDescent="0.2">
      <c r="A40183" s="289"/>
      <c r="I40183"/>
      <c r="J40183"/>
      <c r="L40183" s="33"/>
      <c r="M40183" s="24"/>
    </row>
    <row r="40184" spans="1:13" x14ac:dyDescent="0.2">
      <c r="A40184" s="289"/>
      <c r="I40184"/>
      <c r="J40184"/>
      <c r="L40184" s="33"/>
      <c r="M40184" s="24"/>
    </row>
    <row r="40185" spans="1:13" x14ac:dyDescent="0.2">
      <c r="A40185" s="289"/>
      <c r="I40185"/>
      <c r="J40185"/>
      <c r="L40185" s="33"/>
      <c r="M40185" s="24"/>
    </row>
    <row r="40186" spans="1:13" x14ac:dyDescent="0.2">
      <c r="A40186" s="289"/>
      <c r="I40186"/>
      <c r="J40186"/>
      <c r="L40186" s="33"/>
      <c r="M40186" s="24"/>
    </row>
    <row r="40187" spans="1:13" x14ac:dyDescent="0.2">
      <c r="A40187" s="289"/>
      <c r="I40187"/>
      <c r="J40187"/>
      <c r="L40187" s="33"/>
      <c r="M40187" s="24"/>
    </row>
    <row r="40188" spans="1:13" x14ac:dyDescent="0.2">
      <c r="A40188" s="289"/>
      <c r="I40188"/>
      <c r="J40188"/>
      <c r="L40188" s="33"/>
      <c r="M40188" s="24"/>
    </row>
    <row r="40189" spans="1:13" x14ac:dyDescent="0.2">
      <c r="A40189" s="289"/>
      <c r="I40189"/>
      <c r="J40189"/>
      <c r="L40189" s="33"/>
      <c r="M40189" s="24"/>
    </row>
    <row r="40190" spans="1:13" x14ac:dyDescent="0.2">
      <c r="A40190" s="289"/>
      <c r="I40190"/>
      <c r="J40190"/>
      <c r="L40190" s="33"/>
      <c r="M40190" s="24"/>
    </row>
    <row r="40191" spans="1:13" x14ac:dyDescent="0.2">
      <c r="A40191" s="289"/>
      <c r="I40191"/>
      <c r="J40191"/>
      <c r="L40191" s="33"/>
      <c r="M40191" s="24"/>
    </row>
    <row r="40192" spans="1:13" x14ac:dyDescent="0.2">
      <c r="A40192" s="289"/>
      <c r="I40192"/>
      <c r="J40192"/>
      <c r="L40192" s="33"/>
      <c r="M40192" s="24"/>
    </row>
    <row r="40193" spans="1:13" x14ac:dyDescent="0.2">
      <c r="A40193" s="289"/>
      <c r="I40193"/>
      <c r="J40193"/>
      <c r="L40193" s="33"/>
      <c r="M40193" s="24"/>
    </row>
    <row r="40194" spans="1:13" x14ac:dyDescent="0.2">
      <c r="A40194" s="289"/>
      <c r="I40194"/>
      <c r="J40194"/>
      <c r="L40194" s="33"/>
      <c r="M40194" s="24"/>
    </row>
    <row r="40195" spans="1:13" x14ac:dyDescent="0.2">
      <c r="A40195" s="289"/>
      <c r="I40195"/>
      <c r="J40195"/>
      <c r="L40195" s="33"/>
      <c r="M40195" s="24"/>
    </row>
    <row r="40196" spans="1:13" x14ac:dyDescent="0.2">
      <c r="A40196" s="289"/>
      <c r="I40196"/>
      <c r="J40196"/>
      <c r="L40196" s="33"/>
      <c r="M40196" s="24"/>
    </row>
    <row r="40197" spans="1:13" x14ac:dyDescent="0.2">
      <c r="A40197" s="289"/>
      <c r="I40197"/>
      <c r="J40197"/>
      <c r="L40197" s="33"/>
      <c r="M40197" s="24"/>
    </row>
    <row r="40198" spans="1:13" x14ac:dyDescent="0.2">
      <c r="A40198" s="289"/>
      <c r="I40198"/>
      <c r="J40198"/>
      <c r="L40198" s="33"/>
      <c r="M40198" s="24"/>
    </row>
    <row r="40199" spans="1:13" x14ac:dyDescent="0.2">
      <c r="A40199" s="289"/>
      <c r="I40199"/>
      <c r="J40199"/>
      <c r="L40199" s="33"/>
      <c r="M40199" s="24"/>
    </row>
    <row r="40200" spans="1:13" x14ac:dyDescent="0.2">
      <c r="A40200" s="289"/>
      <c r="I40200"/>
      <c r="J40200"/>
      <c r="L40200" s="33"/>
      <c r="M40200" s="24"/>
    </row>
    <row r="40201" spans="1:13" x14ac:dyDescent="0.2">
      <c r="A40201" s="289"/>
      <c r="I40201"/>
      <c r="J40201"/>
      <c r="L40201" s="33"/>
      <c r="M40201" s="24"/>
    </row>
    <row r="40202" spans="1:13" x14ac:dyDescent="0.2">
      <c r="A40202" s="289"/>
      <c r="I40202"/>
      <c r="J40202"/>
      <c r="L40202" s="33"/>
      <c r="M40202" s="24"/>
    </row>
    <row r="40203" spans="1:13" x14ac:dyDescent="0.2">
      <c r="A40203" s="289"/>
      <c r="I40203"/>
      <c r="J40203"/>
      <c r="L40203" s="33"/>
      <c r="M40203" s="24"/>
    </row>
    <row r="40204" spans="1:13" x14ac:dyDescent="0.2">
      <c r="A40204" s="289"/>
      <c r="I40204"/>
      <c r="J40204"/>
      <c r="L40204" s="33"/>
      <c r="M40204" s="24"/>
    </row>
    <row r="40205" spans="1:13" x14ac:dyDescent="0.2">
      <c r="A40205" s="289"/>
      <c r="I40205"/>
      <c r="J40205"/>
      <c r="L40205" s="33"/>
      <c r="M40205" s="24"/>
    </row>
    <row r="40206" spans="1:13" x14ac:dyDescent="0.2">
      <c r="A40206" s="289"/>
      <c r="I40206"/>
      <c r="J40206"/>
      <c r="L40206" s="33"/>
      <c r="M40206" s="24"/>
    </row>
    <row r="40207" spans="1:13" x14ac:dyDescent="0.2">
      <c r="A40207" s="289"/>
      <c r="I40207"/>
      <c r="J40207"/>
      <c r="L40207" s="33"/>
      <c r="M40207" s="24"/>
    </row>
    <row r="40208" spans="1:13" x14ac:dyDescent="0.2">
      <c r="A40208" s="289"/>
      <c r="I40208"/>
      <c r="J40208"/>
      <c r="L40208" s="33"/>
      <c r="M40208" s="24"/>
    </row>
    <row r="40209" spans="1:13" x14ac:dyDescent="0.2">
      <c r="A40209" s="289"/>
      <c r="I40209"/>
      <c r="J40209"/>
      <c r="L40209" s="33"/>
      <c r="M40209" s="24"/>
    </row>
    <row r="40210" spans="1:13" x14ac:dyDescent="0.2">
      <c r="A40210" s="289"/>
      <c r="I40210"/>
      <c r="J40210"/>
      <c r="L40210" s="33"/>
      <c r="M40210" s="24"/>
    </row>
    <row r="40211" spans="1:13" x14ac:dyDescent="0.2">
      <c r="A40211" s="289"/>
      <c r="I40211"/>
      <c r="J40211"/>
      <c r="L40211" s="33"/>
      <c r="M40211" s="24"/>
    </row>
    <row r="40212" spans="1:13" x14ac:dyDescent="0.2">
      <c r="A40212" s="289"/>
      <c r="I40212"/>
      <c r="J40212"/>
      <c r="L40212" s="33"/>
      <c r="M40212" s="24"/>
    </row>
    <row r="40213" spans="1:13" x14ac:dyDescent="0.2">
      <c r="A40213" s="289"/>
      <c r="I40213"/>
      <c r="J40213"/>
      <c r="L40213" s="33"/>
      <c r="M40213" s="24"/>
    </row>
    <row r="40214" spans="1:13" x14ac:dyDescent="0.2">
      <c r="A40214" s="289"/>
      <c r="I40214"/>
      <c r="J40214"/>
      <c r="L40214" s="33"/>
      <c r="M40214" s="24"/>
    </row>
    <row r="40215" spans="1:13" x14ac:dyDescent="0.2">
      <c r="A40215" s="289"/>
      <c r="I40215"/>
      <c r="J40215"/>
      <c r="L40215" s="33"/>
      <c r="M40215" s="24"/>
    </row>
    <row r="40216" spans="1:13" x14ac:dyDescent="0.2">
      <c r="A40216" s="289"/>
      <c r="I40216"/>
      <c r="J40216"/>
      <c r="L40216" s="33"/>
      <c r="M40216" s="24"/>
    </row>
    <row r="40217" spans="1:13" x14ac:dyDescent="0.2">
      <c r="A40217" s="289"/>
      <c r="I40217"/>
      <c r="J40217"/>
      <c r="L40217" s="33"/>
      <c r="M40217" s="24"/>
    </row>
    <row r="40218" spans="1:13" x14ac:dyDescent="0.2">
      <c r="A40218" s="289"/>
      <c r="I40218"/>
      <c r="J40218"/>
      <c r="L40218" s="33"/>
      <c r="M40218" s="24"/>
    </row>
    <row r="40219" spans="1:13" x14ac:dyDescent="0.2">
      <c r="A40219" s="289"/>
      <c r="I40219"/>
      <c r="J40219"/>
      <c r="L40219" s="33"/>
      <c r="M40219" s="24"/>
    </row>
    <row r="40220" spans="1:13" x14ac:dyDescent="0.2">
      <c r="A40220" s="289"/>
      <c r="I40220"/>
      <c r="J40220"/>
      <c r="L40220" s="33"/>
      <c r="M40220" s="24"/>
    </row>
    <row r="40221" spans="1:13" x14ac:dyDescent="0.2">
      <c r="A40221" s="289"/>
      <c r="I40221"/>
      <c r="J40221"/>
      <c r="L40221" s="33"/>
      <c r="M40221" s="24"/>
    </row>
    <row r="40222" spans="1:13" x14ac:dyDescent="0.2">
      <c r="A40222" s="289"/>
      <c r="I40222"/>
      <c r="J40222"/>
      <c r="L40222" s="33"/>
      <c r="M40222" s="24"/>
    </row>
    <row r="40223" spans="1:13" x14ac:dyDescent="0.2">
      <c r="A40223" s="289"/>
      <c r="I40223"/>
      <c r="J40223"/>
      <c r="L40223" s="33"/>
      <c r="M40223" s="24"/>
    </row>
    <row r="40224" spans="1:13" x14ac:dyDescent="0.2">
      <c r="A40224" s="289"/>
      <c r="I40224"/>
      <c r="J40224"/>
      <c r="L40224" s="33"/>
      <c r="M40224" s="24"/>
    </row>
    <row r="40225" spans="1:13" x14ac:dyDescent="0.2">
      <c r="A40225" s="289"/>
      <c r="I40225"/>
      <c r="J40225"/>
      <c r="L40225" s="33"/>
      <c r="M40225" s="24"/>
    </row>
    <row r="40226" spans="1:13" x14ac:dyDescent="0.2">
      <c r="A40226" s="289"/>
      <c r="I40226"/>
      <c r="J40226"/>
      <c r="L40226" s="33"/>
      <c r="M40226" s="24"/>
    </row>
    <row r="40227" spans="1:13" x14ac:dyDescent="0.2">
      <c r="A40227" s="289"/>
      <c r="I40227"/>
      <c r="J40227"/>
      <c r="L40227" s="33"/>
      <c r="M40227" s="24"/>
    </row>
    <row r="40228" spans="1:13" x14ac:dyDescent="0.2">
      <c r="A40228" s="289"/>
      <c r="I40228"/>
      <c r="J40228"/>
      <c r="L40228" s="33"/>
      <c r="M40228" s="24"/>
    </row>
    <row r="40229" spans="1:13" x14ac:dyDescent="0.2">
      <c r="A40229" s="289"/>
      <c r="I40229"/>
      <c r="J40229"/>
      <c r="L40229" s="33"/>
      <c r="M40229" s="24"/>
    </row>
    <row r="40230" spans="1:13" x14ac:dyDescent="0.2">
      <c r="A40230" s="289"/>
      <c r="I40230"/>
      <c r="J40230"/>
      <c r="L40230" s="33"/>
      <c r="M40230" s="24"/>
    </row>
    <row r="40231" spans="1:13" x14ac:dyDescent="0.2">
      <c r="A40231" s="289"/>
      <c r="I40231"/>
      <c r="J40231"/>
      <c r="L40231" s="33"/>
      <c r="M40231" s="24"/>
    </row>
    <row r="40232" spans="1:13" x14ac:dyDescent="0.2">
      <c r="A40232" s="289"/>
      <c r="I40232"/>
      <c r="J40232"/>
      <c r="L40232" s="33"/>
      <c r="M40232" s="24"/>
    </row>
    <row r="40233" spans="1:13" x14ac:dyDescent="0.2">
      <c r="A40233" s="289"/>
      <c r="I40233"/>
      <c r="J40233"/>
      <c r="L40233" s="33"/>
      <c r="M40233" s="24"/>
    </row>
    <row r="40234" spans="1:13" x14ac:dyDescent="0.2">
      <c r="A40234" s="289"/>
      <c r="I40234"/>
      <c r="J40234"/>
      <c r="L40234" s="33"/>
      <c r="M40234" s="24"/>
    </row>
    <row r="40235" spans="1:13" x14ac:dyDescent="0.2">
      <c r="A40235" s="289"/>
      <c r="I40235"/>
      <c r="J40235"/>
      <c r="L40235" s="33"/>
      <c r="M40235" s="24"/>
    </row>
    <row r="40236" spans="1:13" x14ac:dyDescent="0.2">
      <c r="A40236" s="289"/>
      <c r="I40236"/>
      <c r="J40236"/>
      <c r="L40236" s="33"/>
      <c r="M40236" s="24"/>
    </row>
    <row r="40237" spans="1:13" x14ac:dyDescent="0.2">
      <c r="A40237" s="289"/>
      <c r="I40237"/>
      <c r="J40237"/>
      <c r="L40237" s="33"/>
      <c r="M40237" s="24"/>
    </row>
    <row r="40238" spans="1:13" x14ac:dyDescent="0.2">
      <c r="A40238" s="289"/>
      <c r="I40238"/>
      <c r="J40238"/>
      <c r="L40238" s="33"/>
      <c r="M40238" s="24"/>
    </row>
    <row r="40239" spans="1:13" x14ac:dyDescent="0.2">
      <c r="A40239" s="289"/>
      <c r="I40239"/>
      <c r="J40239"/>
      <c r="L40239" s="33"/>
      <c r="M40239" s="24"/>
    </row>
    <row r="40240" spans="1:13" x14ac:dyDescent="0.2">
      <c r="A40240" s="289"/>
      <c r="I40240"/>
      <c r="J40240"/>
      <c r="L40240" s="33"/>
      <c r="M40240" s="24"/>
    </row>
    <row r="40241" spans="1:13" x14ac:dyDescent="0.2">
      <c r="A40241" s="289"/>
      <c r="I40241"/>
      <c r="J40241"/>
      <c r="L40241" s="33"/>
      <c r="M40241" s="24"/>
    </row>
    <row r="40242" spans="1:13" x14ac:dyDescent="0.2">
      <c r="A40242" s="289"/>
      <c r="I40242"/>
      <c r="J40242"/>
      <c r="L40242" s="33"/>
      <c r="M40242" s="24"/>
    </row>
    <row r="40243" spans="1:13" x14ac:dyDescent="0.2">
      <c r="A40243" s="289"/>
      <c r="I40243"/>
      <c r="J40243"/>
      <c r="L40243" s="33"/>
      <c r="M40243" s="24"/>
    </row>
    <row r="40244" spans="1:13" x14ac:dyDescent="0.2">
      <c r="A40244" s="289"/>
      <c r="I40244"/>
      <c r="J40244"/>
      <c r="L40244" s="33"/>
      <c r="M40244" s="24"/>
    </row>
    <row r="40245" spans="1:13" x14ac:dyDescent="0.2">
      <c r="A40245" s="289"/>
      <c r="I40245"/>
      <c r="J40245"/>
      <c r="L40245" s="33"/>
      <c r="M40245" s="24"/>
    </row>
    <row r="40246" spans="1:13" x14ac:dyDescent="0.2">
      <c r="A40246" s="289"/>
      <c r="I40246"/>
      <c r="J40246"/>
      <c r="L40246" s="33"/>
      <c r="M40246" s="24"/>
    </row>
    <row r="40247" spans="1:13" x14ac:dyDescent="0.2">
      <c r="A40247" s="289"/>
      <c r="I40247"/>
      <c r="J40247"/>
      <c r="L40247" s="33"/>
      <c r="M40247" s="24"/>
    </row>
    <row r="40248" spans="1:13" x14ac:dyDescent="0.2">
      <c r="A40248" s="289"/>
      <c r="I40248"/>
      <c r="J40248"/>
      <c r="L40248" s="33"/>
      <c r="M40248" s="24"/>
    </row>
    <row r="40249" spans="1:13" x14ac:dyDescent="0.2">
      <c r="A40249" s="289"/>
      <c r="I40249"/>
      <c r="J40249"/>
      <c r="L40249" s="33"/>
      <c r="M40249" s="24"/>
    </row>
    <row r="40250" spans="1:13" x14ac:dyDescent="0.2">
      <c r="A40250" s="289"/>
      <c r="I40250"/>
      <c r="J40250"/>
      <c r="L40250" s="33"/>
      <c r="M40250" s="24"/>
    </row>
    <row r="40251" spans="1:13" x14ac:dyDescent="0.2">
      <c r="A40251" s="289"/>
      <c r="I40251"/>
      <c r="J40251"/>
      <c r="L40251" s="33"/>
      <c r="M40251" s="24"/>
    </row>
    <row r="40252" spans="1:13" x14ac:dyDescent="0.2">
      <c r="A40252" s="289"/>
      <c r="I40252"/>
      <c r="J40252"/>
      <c r="L40252" s="33"/>
      <c r="M40252" s="24"/>
    </row>
    <row r="40253" spans="1:13" x14ac:dyDescent="0.2">
      <c r="A40253" s="289"/>
      <c r="I40253"/>
      <c r="J40253"/>
      <c r="L40253" s="33"/>
      <c r="M40253" s="24"/>
    </row>
    <row r="40254" spans="1:13" x14ac:dyDescent="0.2">
      <c r="A40254" s="289"/>
      <c r="I40254"/>
      <c r="J40254"/>
      <c r="L40254" s="33"/>
      <c r="M40254" s="24"/>
    </row>
    <row r="40255" spans="1:13" x14ac:dyDescent="0.2">
      <c r="A40255" s="289"/>
      <c r="I40255"/>
      <c r="J40255"/>
      <c r="L40255" s="33"/>
      <c r="M40255" s="24"/>
    </row>
    <row r="40256" spans="1:13" x14ac:dyDescent="0.2">
      <c r="A40256" s="289"/>
      <c r="I40256"/>
      <c r="J40256"/>
      <c r="L40256" s="33"/>
      <c r="M40256" s="24"/>
    </row>
    <row r="40257" spans="1:13" x14ac:dyDescent="0.2">
      <c r="A40257" s="289"/>
      <c r="I40257"/>
      <c r="J40257"/>
      <c r="L40257" s="33"/>
      <c r="M40257" s="24"/>
    </row>
    <row r="40258" spans="1:13" x14ac:dyDescent="0.2">
      <c r="A40258" s="289"/>
      <c r="I40258"/>
      <c r="J40258"/>
      <c r="L40258" s="33"/>
      <c r="M40258" s="24"/>
    </row>
    <row r="40259" spans="1:13" x14ac:dyDescent="0.2">
      <c r="A40259" s="289"/>
      <c r="I40259"/>
      <c r="J40259"/>
      <c r="L40259" s="33"/>
      <c r="M40259" s="24"/>
    </row>
    <row r="40260" spans="1:13" x14ac:dyDescent="0.2">
      <c r="A40260" s="289"/>
      <c r="I40260"/>
      <c r="J40260"/>
      <c r="L40260" s="33"/>
      <c r="M40260" s="24"/>
    </row>
    <row r="40261" spans="1:13" x14ac:dyDescent="0.2">
      <c r="A40261" s="289"/>
      <c r="I40261"/>
      <c r="J40261"/>
      <c r="L40261" s="33"/>
      <c r="M40261" s="24"/>
    </row>
    <row r="40262" spans="1:13" x14ac:dyDescent="0.2">
      <c r="A40262" s="289"/>
      <c r="I40262"/>
      <c r="J40262"/>
      <c r="L40262" s="33"/>
      <c r="M40262" s="24"/>
    </row>
    <row r="40263" spans="1:13" x14ac:dyDescent="0.2">
      <c r="A40263" s="289"/>
      <c r="I40263"/>
      <c r="J40263"/>
      <c r="L40263" s="33"/>
      <c r="M40263" s="24"/>
    </row>
    <row r="40264" spans="1:13" x14ac:dyDescent="0.2">
      <c r="A40264" s="289"/>
      <c r="I40264"/>
      <c r="J40264"/>
      <c r="L40264" s="33"/>
      <c r="M40264" s="24"/>
    </row>
    <row r="40265" spans="1:13" x14ac:dyDescent="0.2">
      <c r="A40265" s="289"/>
      <c r="I40265"/>
      <c r="J40265"/>
      <c r="L40265" s="33"/>
      <c r="M40265" s="24"/>
    </row>
    <row r="40266" spans="1:13" x14ac:dyDescent="0.2">
      <c r="A40266" s="289"/>
      <c r="I40266"/>
      <c r="J40266"/>
      <c r="L40266" s="33"/>
      <c r="M40266" s="24"/>
    </row>
    <row r="40267" spans="1:13" x14ac:dyDescent="0.2">
      <c r="A40267" s="289"/>
      <c r="I40267"/>
      <c r="J40267"/>
      <c r="L40267" s="33"/>
      <c r="M40267" s="24"/>
    </row>
    <row r="40268" spans="1:13" x14ac:dyDescent="0.2">
      <c r="A40268" s="289"/>
      <c r="I40268"/>
      <c r="J40268"/>
      <c r="L40268" s="33"/>
      <c r="M40268" s="24"/>
    </row>
    <row r="40269" spans="1:13" x14ac:dyDescent="0.2">
      <c r="A40269" s="289"/>
      <c r="I40269"/>
      <c r="J40269"/>
      <c r="L40269" s="33"/>
      <c r="M40269" s="24"/>
    </row>
    <row r="40270" spans="1:13" x14ac:dyDescent="0.2">
      <c r="A40270" s="289"/>
      <c r="I40270"/>
      <c r="J40270"/>
      <c r="L40270" s="33"/>
      <c r="M40270" s="24"/>
    </row>
    <row r="40271" spans="1:13" x14ac:dyDescent="0.2">
      <c r="A40271" s="289"/>
      <c r="I40271"/>
      <c r="J40271"/>
      <c r="L40271" s="33"/>
      <c r="M40271" s="24"/>
    </row>
    <row r="40272" spans="1:13" x14ac:dyDescent="0.2">
      <c r="A40272" s="289"/>
      <c r="I40272"/>
      <c r="J40272"/>
      <c r="L40272" s="33"/>
      <c r="M40272" s="24"/>
    </row>
    <row r="40273" spans="1:13" x14ac:dyDescent="0.2">
      <c r="A40273" s="289"/>
      <c r="I40273"/>
      <c r="J40273"/>
      <c r="L40273" s="33"/>
      <c r="M40273" s="24"/>
    </row>
    <row r="40274" spans="1:13" x14ac:dyDescent="0.2">
      <c r="A40274" s="289"/>
      <c r="I40274"/>
      <c r="J40274"/>
      <c r="L40274" s="33"/>
      <c r="M40274" s="24"/>
    </row>
    <row r="40275" spans="1:13" x14ac:dyDescent="0.2">
      <c r="A40275" s="289"/>
      <c r="I40275"/>
      <c r="J40275"/>
      <c r="L40275" s="33"/>
      <c r="M40275" s="24"/>
    </row>
    <row r="40276" spans="1:13" x14ac:dyDescent="0.2">
      <c r="A40276" s="289"/>
      <c r="I40276"/>
      <c r="J40276"/>
      <c r="L40276" s="33"/>
      <c r="M40276" s="24"/>
    </row>
    <row r="40277" spans="1:13" x14ac:dyDescent="0.2">
      <c r="A40277" s="289"/>
      <c r="I40277"/>
      <c r="J40277"/>
      <c r="L40277" s="33"/>
      <c r="M40277" s="24"/>
    </row>
    <row r="40278" spans="1:13" x14ac:dyDescent="0.2">
      <c r="A40278" s="289"/>
      <c r="I40278"/>
      <c r="J40278"/>
      <c r="L40278" s="33"/>
      <c r="M40278" s="24"/>
    </row>
    <row r="40279" spans="1:13" x14ac:dyDescent="0.2">
      <c r="A40279" s="289"/>
      <c r="I40279"/>
      <c r="J40279"/>
      <c r="L40279" s="33"/>
      <c r="M40279" s="24"/>
    </row>
    <row r="40280" spans="1:13" x14ac:dyDescent="0.2">
      <c r="A40280" s="289"/>
      <c r="I40280"/>
      <c r="J40280"/>
      <c r="L40280" s="33"/>
      <c r="M40280" s="24"/>
    </row>
    <row r="40281" spans="1:13" x14ac:dyDescent="0.2">
      <c r="A40281" s="289"/>
      <c r="I40281"/>
      <c r="J40281"/>
      <c r="L40281" s="33"/>
      <c r="M40281" s="24"/>
    </row>
    <row r="40282" spans="1:13" x14ac:dyDescent="0.2">
      <c r="A40282" s="289"/>
      <c r="I40282"/>
      <c r="J40282"/>
      <c r="L40282" s="33"/>
      <c r="M40282" s="24"/>
    </row>
    <row r="40283" spans="1:13" x14ac:dyDescent="0.2">
      <c r="A40283" s="289"/>
      <c r="I40283"/>
      <c r="J40283"/>
      <c r="L40283" s="33"/>
      <c r="M40283" s="24"/>
    </row>
    <row r="40284" spans="1:13" x14ac:dyDescent="0.2">
      <c r="A40284" s="289"/>
      <c r="I40284"/>
      <c r="J40284"/>
      <c r="L40284" s="33"/>
      <c r="M40284" s="24"/>
    </row>
    <row r="40285" spans="1:13" x14ac:dyDescent="0.2">
      <c r="A40285" s="289"/>
      <c r="I40285"/>
      <c r="J40285"/>
      <c r="L40285" s="33"/>
      <c r="M40285" s="24"/>
    </row>
    <row r="40286" spans="1:13" x14ac:dyDescent="0.2">
      <c r="A40286" s="289"/>
      <c r="I40286"/>
      <c r="J40286"/>
      <c r="L40286" s="33"/>
      <c r="M40286" s="24"/>
    </row>
    <row r="40287" spans="1:13" x14ac:dyDescent="0.2">
      <c r="A40287" s="289"/>
      <c r="I40287"/>
      <c r="J40287"/>
      <c r="L40287" s="33"/>
      <c r="M40287" s="24"/>
    </row>
    <row r="40288" spans="1:13" x14ac:dyDescent="0.2">
      <c r="A40288" s="289"/>
      <c r="I40288"/>
      <c r="J40288"/>
      <c r="L40288" s="33"/>
      <c r="M40288" s="24"/>
    </row>
    <row r="40289" spans="1:13" x14ac:dyDescent="0.2">
      <c r="A40289" s="289"/>
      <c r="I40289"/>
      <c r="J40289"/>
      <c r="L40289" s="33"/>
      <c r="M40289" s="24"/>
    </row>
    <row r="40290" spans="1:13" x14ac:dyDescent="0.2">
      <c r="A40290" s="289"/>
      <c r="I40290"/>
      <c r="J40290"/>
      <c r="L40290" s="33"/>
      <c r="M40290" s="24"/>
    </row>
    <row r="40291" spans="1:13" x14ac:dyDescent="0.2">
      <c r="A40291" s="289"/>
      <c r="I40291"/>
      <c r="J40291"/>
      <c r="L40291" s="33"/>
      <c r="M40291" s="24"/>
    </row>
    <row r="40292" spans="1:13" x14ac:dyDescent="0.2">
      <c r="A40292" s="289"/>
      <c r="I40292"/>
      <c r="J40292"/>
      <c r="L40292" s="33"/>
      <c r="M40292" s="24"/>
    </row>
    <row r="40293" spans="1:13" x14ac:dyDescent="0.2">
      <c r="A40293" s="289"/>
      <c r="I40293"/>
      <c r="J40293"/>
      <c r="L40293" s="33"/>
      <c r="M40293" s="24"/>
    </row>
    <row r="40294" spans="1:13" x14ac:dyDescent="0.2">
      <c r="A40294" s="289"/>
      <c r="I40294"/>
      <c r="J40294"/>
      <c r="L40294" s="33"/>
      <c r="M40294" s="24"/>
    </row>
    <row r="40295" spans="1:13" x14ac:dyDescent="0.2">
      <c r="A40295" s="289"/>
      <c r="I40295"/>
      <c r="J40295"/>
      <c r="L40295" s="33"/>
      <c r="M40295" s="24"/>
    </row>
    <row r="40296" spans="1:13" x14ac:dyDescent="0.2">
      <c r="A40296" s="289"/>
      <c r="I40296"/>
      <c r="J40296"/>
      <c r="L40296" s="33"/>
      <c r="M40296" s="24"/>
    </row>
    <row r="40297" spans="1:13" x14ac:dyDescent="0.2">
      <c r="A40297" s="289"/>
      <c r="I40297"/>
      <c r="J40297"/>
      <c r="L40297" s="33"/>
      <c r="M40297" s="24"/>
    </row>
    <row r="40298" spans="1:13" x14ac:dyDescent="0.2">
      <c r="A40298" s="289"/>
      <c r="I40298"/>
      <c r="J40298"/>
      <c r="L40298" s="33"/>
      <c r="M40298" s="24"/>
    </row>
    <row r="40299" spans="1:13" x14ac:dyDescent="0.2">
      <c r="A40299" s="289"/>
      <c r="I40299"/>
      <c r="J40299"/>
      <c r="L40299" s="33"/>
      <c r="M40299" s="24"/>
    </row>
    <row r="40300" spans="1:13" x14ac:dyDescent="0.2">
      <c r="A40300" s="289"/>
      <c r="I40300"/>
      <c r="J40300"/>
      <c r="L40300" s="33"/>
      <c r="M40300" s="24"/>
    </row>
    <row r="40301" spans="1:13" x14ac:dyDescent="0.2">
      <c r="A40301" s="289"/>
      <c r="I40301"/>
      <c r="J40301"/>
      <c r="L40301" s="33"/>
      <c r="M40301" s="24"/>
    </row>
    <row r="40302" spans="1:13" x14ac:dyDescent="0.2">
      <c r="A40302" s="289"/>
      <c r="I40302"/>
      <c r="J40302"/>
      <c r="L40302" s="33"/>
      <c r="M40302" s="24"/>
    </row>
    <row r="40303" spans="1:13" x14ac:dyDescent="0.2">
      <c r="A40303" s="289"/>
      <c r="I40303"/>
      <c r="J40303"/>
      <c r="L40303" s="33"/>
      <c r="M40303" s="24"/>
    </row>
    <row r="40304" spans="1:13" x14ac:dyDescent="0.2">
      <c r="A40304" s="289"/>
      <c r="I40304"/>
      <c r="J40304"/>
      <c r="L40304" s="33"/>
      <c r="M40304" s="24"/>
    </row>
    <row r="40305" spans="1:13" x14ac:dyDescent="0.2">
      <c r="A40305" s="289"/>
      <c r="I40305"/>
      <c r="J40305"/>
      <c r="L40305" s="33"/>
      <c r="M40305" s="24"/>
    </row>
    <row r="40306" spans="1:13" x14ac:dyDescent="0.2">
      <c r="A40306" s="289"/>
      <c r="I40306"/>
      <c r="J40306"/>
      <c r="L40306" s="33"/>
      <c r="M40306" s="24"/>
    </row>
    <row r="40307" spans="1:13" x14ac:dyDescent="0.2">
      <c r="A40307" s="289"/>
      <c r="I40307"/>
      <c r="J40307"/>
      <c r="L40307" s="33"/>
      <c r="M40307" s="24"/>
    </row>
    <row r="40308" spans="1:13" x14ac:dyDescent="0.2">
      <c r="A40308" s="289"/>
      <c r="I40308"/>
      <c r="J40308"/>
      <c r="L40308" s="33"/>
      <c r="M40308" s="24"/>
    </row>
    <row r="40309" spans="1:13" x14ac:dyDescent="0.2">
      <c r="A40309" s="289"/>
      <c r="I40309"/>
      <c r="J40309"/>
      <c r="L40309" s="33"/>
      <c r="M40309" s="24"/>
    </row>
    <row r="40310" spans="1:13" x14ac:dyDescent="0.2">
      <c r="A40310" s="289"/>
      <c r="I40310"/>
      <c r="J40310"/>
      <c r="L40310" s="33"/>
      <c r="M40310" s="24"/>
    </row>
    <row r="40311" spans="1:13" x14ac:dyDescent="0.2">
      <c r="A40311" s="289"/>
      <c r="I40311"/>
      <c r="J40311"/>
      <c r="L40311" s="33"/>
      <c r="M40311" s="24"/>
    </row>
    <row r="40312" spans="1:13" x14ac:dyDescent="0.2">
      <c r="A40312" s="289"/>
      <c r="I40312"/>
      <c r="J40312"/>
      <c r="L40312" s="33"/>
      <c r="M40312" s="24"/>
    </row>
    <row r="40313" spans="1:13" x14ac:dyDescent="0.2">
      <c r="A40313" s="289"/>
      <c r="I40313"/>
      <c r="J40313"/>
      <c r="L40313" s="33"/>
      <c r="M40313" s="24"/>
    </row>
    <row r="40314" spans="1:13" x14ac:dyDescent="0.2">
      <c r="A40314" s="289"/>
      <c r="I40314"/>
      <c r="J40314"/>
      <c r="L40314" s="33"/>
      <c r="M40314" s="24"/>
    </row>
    <row r="40315" spans="1:13" x14ac:dyDescent="0.2">
      <c r="A40315" s="289"/>
      <c r="I40315"/>
      <c r="J40315"/>
      <c r="L40315" s="33"/>
      <c r="M40315" s="24"/>
    </row>
    <row r="40316" spans="1:13" x14ac:dyDescent="0.2">
      <c r="A40316" s="289"/>
      <c r="I40316"/>
      <c r="J40316"/>
      <c r="L40316" s="33"/>
      <c r="M40316" s="24"/>
    </row>
    <row r="40317" spans="1:13" x14ac:dyDescent="0.2">
      <c r="A40317" s="289"/>
      <c r="I40317"/>
      <c r="J40317"/>
      <c r="L40317" s="33"/>
      <c r="M40317" s="24"/>
    </row>
    <row r="40318" spans="1:13" x14ac:dyDescent="0.2">
      <c r="A40318" s="289"/>
      <c r="I40318"/>
      <c r="J40318"/>
      <c r="L40318" s="33"/>
      <c r="M40318" s="24"/>
    </row>
    <row r="40319" spans="1:13" x14ac:dyDescent="0.2">
      <c r="A40319" s="289"/>
      <c r="I40319"/>
      <c r="J40319"/>
      <c r="L40319" s="33"/>
      <c r="M40319" s="24"/>
    </row>
    <row r="40320" spans="1:13" x14ac:dyDescent="0.2">
      <c r="A40320" s="289"/>
      <c r="I40320"/>
      <c r="J40320"/>
      <c r="L40320" s="33"/>
      <c r="M40320" s="24"/>
    </row>
    <row r="40321" spans="1:13" x14ac:dyDescent="0.2">
      <c r="A40321" s="289"/>
      <c r="I40321"/>
      <c r="J40321"/>
      <c r="L40321" s="33"/>
      <c r="M40321" s="24"/>
    </row>
    <row r="40322" spans="1:13" x14ac:dyDescent="0.2">
      <c r="A40322" s="289"/>
      <c r="I40322"/>
      <c r="J40322"/>
      <c r="L40322" s="33"/>
      <c r="M40322" s="24"/>
    </row>
    <row r="40323" spans="1:13" x14ac:dyDescent="0.2">
      <c r="A40323" s="289"/>
      <c r="I40323"/>
      <c r="J40323"/>
      <c r="L40323" s="33"/>
      <c r="M40323" s="24"/>
    </row>
    <row r="40324" spans="1:13" x14ac:dyDescent="0.2">
      <c r="A40324" s="289"/>
      <c r="I40324"/>
      <c r="J40324"/>
      <c r="L40324" s="33"/>
      <c r="M40324" s="24"/>
    </row>
    <row r="40325" spans="1:13" x14ac:dyDescent="0.2">
      <c r="A40325" s="289"/>
      <c r="I40325"/>
      <c r="J40325"/>
      <c r="L40325" s="33"/>
      <c r="M40325" s="24"/>
    </row>
    <row r="40326" spans="1:13" x14ac:dyDescent="0.2">
      <c r="A40326" s="289"/>
      <c r="I40326"/>
      <c r="J40326"/>
      <c r="L40326" s="33"/>
      <c r="M40326" s="24"/>
    </row>
    <row r="40327" spans="1:13" x14ac:dyDescent="0.2">
      <c r="A40327" s="289"/>
      <c r="I40327"/>
      <c r="J40327"/>
      <c r="L40327" s="33"/>
      <c r="M40327" s="24"/>
    </row>
    <row r="40328" spans="1:13" x14ac:dyDescent="0.2">
      <c r="A40328" s="289"/>
      <c r="I40328"/>
      <c r="J40328"/>
      <c r="L40328" s="33"/>
      <c r="M40328" s="24"/>
    </row>
    <row r="40329" spans="1:13" x14ac:dyDescent="0.2">
      <c r="A40329" s="289"/>
      <c r="I40329"/>
      <c r="J40329"/>
      <c r="L40329" s="33"/>
      <c r="M40329" s="24"/>
    </row>
    <row r="40330" spans="1:13" x14ac:dyDescent="0.2">
      <c r="A40330" s="289"/>
      <c r="I40330"/>
      <c r="J40330"/>
      <c r="L40330" s="33"/>
      <c r="M40330" s="24"/>
    </row>
    <row r="40331" spans="1:13" x14ac:dyDescent="0.2">
      <c r="A40331" s="289"/>
      <c r="I40331"/>
      <c r="J40331"/>
      <c r="L40331" s="33"/>
      <c r="M40331" s="24"/>
    </row>
    <row r="40332" spans="1:13" x14ac:dyDescent="0.2">
      <c r="A40332" s="289"/>
      <c r="I40332"/>
      <c r="J40332"/>
      <c r="L40332" s="33"/>
      <c r="M40332" s="24"/>
    </row>
    <row r="40333" spans="1:13" x14ac:dyDescent="0.2">
      <c r="A40333" s="289"/>
      <c r="I40333"/>
      <c r="J40333"/>
      <c r="L40333" s="33"/>
      <c r="M40333" s="24"/>
    </row>
    <row r="40334" spans="1:13" x14ac:dyDescent="0.2">
      <c r="A40334" s="289"/>
      <c r="I40334"/>
      <c r="J40334"/>
      <c r="L40334" s="33"/>
      <c r="M40334" s="24"/>
    </row>
    <row r="40335" spans="1:13" x14ac:dyDescent="0.2">
      <c r="A40335" s="289"/>
      <c r="I40335"/>
      <c r="J40335"/>
      <c r="L40335" s="33"/>
      <c r="M40335" s="24"/>
    </row>
    <row r="40336" spans="1:13" x14ac:dyDescent="0.2">
      <c r="A40336" s="289"/>
      <c r="I40336"/>
      <c r="J40336"/>
      <c r="L40336" s="33"/>
      <c r="M40336" s="24"/>
    </row>
    <row r="40337" spans="1:13" x14ac:dyDescent="0.2">
      <c r="A40337" s="289"/>
      <c r="I40337"/>
      <c r="J40337"/>
      <c r="L40337" s="33"/>
      <c r="M40337" s="24"/>
    </row>
    <row r="40338" spans="1:13" x14ac:dyDescent="0.2">
      <c r="A40338" s="289"/>
      <c r="I40338"/>
      <c r="J40338"/>
      <c r="L40338" s="33"/>
      <c r="M40338" s="24"/>
    </row>
    <row r="40339" spans="1:13" x14ac:dyDescent="0.2">
      <c r="A40339" s="289"/>
      <c r="I40339"/>
      <c r="J40339"/>
      <c r="L40339" s="33"/>
      <c r="M40339" s="24"/>
    </row>
    <row r="40340" spans="1:13" x14ac:dyDescent="0.2">
      <c r="A40340" s="289"/>
      <c r="I40340"/>
      <c r="J40340"/>
      <c r="L40340" s="33"/>
      <c r="M40340" s="24"/>
    </row>
    <row r="40341" spans="1:13" x14ac:dyDescent="0.2">
      <c r="A40341" s="289"/>
      <c r="I40341"/>
      <c r="J40341"/>
      <c r="L40341" s="33"/>
      <c r="M40341" s="24"/>
    </row>
    <row r="40342" spans="1:13" x14ac:dyDescent="0.2">
      <c r="A40342" s="289"/>
      <c r="I40342"/>
      <c r="J40342"/>
      <c r="L40342" s="33"/>
      <c r="M40342" s="24"/>
    </row>
    <row r="40343" spans="1:13" x14ac:dyDescent="0.2">
      <c r="A40343" s="289"/>
      <c r="I40343"/>
      <c r="J40343"/>
      <c r="L40343" s="33"/>
      <c r="M40343" s="24"/>
    </row>
    <row r="40344" spans="1:13" x14ac:dyDescent="0.2">
      <c r="A40344" s="289"/>
      <c r="I40344"/>
      <c r="J40344"/>
      <c r="L40344" s="33"/>
      <c r="M40344" s="24"/>
    </row>
    <row r="40345" spans="1:13" x14ac:dyDescent="0.2">
      <c r="A40345" s="289"/>
      <c r="I40345"/>
      <c r="J40345"/>
      <c r="L40345" s="33"/>
      <c r="M40345" s="24"/>
    </row>
    <row r="40346" spans="1:13" x14ac:dyDescent="0.2">
      <c r="A40346" s="289"/>
      <c r="I40346"/>
      <c r="J40346"/>
      <c r="L40346" s="33"/>
      <c r="M40346" s="24"/>
    </row>
    <row r="40347" spans="1:13" x14ac:dyDescent="0.2">
      <c r="A40347" s="289"/>
      <c r="I40347"/>
      <c r="J40347"/>
      <c r="L40347" s="33"/>
      <c r="M40347" s="24"/>
    </row>
    <row r="40348" spans="1:13" x14ac:dyDescent="0.2">
      <c r="A40348" s="289"/>
      <c r="I40348"/>
      <c r="J40348"/>
      <c r="L40348" s="33"/>
      <c r="M40348" s="24"/>
    </row>
    <row r="40349" spans="1:13" x14ac:dyDescent="0.2">
      <c r="A40349" s="289"/>
      <c r="I40349"/>
      <c r="J40349"/>
      <c r="L40349" s="33"/>
      <c r="M40349" s="24"/>
    </row>
    <row r="40350" spans="1:13" x14ac:dyDescent="0.2">
      <c r="A40350" s="289"/>
      <c r="I40350"/>
      <c r="J40350"/>
      <c r="L40350" s="33"/>
      <c r="M40350" s="24"/>
    </row>
    <row r="40351" spans="1:13" x14ac:dyDescent="0.2">
      <c r="A40351" s="289"/>
      <c r="I40351"/>
      <c r="J40351"/>
      <c r="L40351" s="33"/>
      <c r="M40351" s="24"/>
    </row>
    <row r="40352" spans="1:13" x14ac:dyDescent="0.2">
      <c r="A40352" s="289"/>
      <c r="I40352"/>
      <c r="J40352"/>
      <c r="L40352" s="33"/>
      <c r="M40352" s="24"/>
    </row>
    <row r="40353" spans="1:13" x14ac:dyDescent="0.2">
      <c r="A40353" s="289"/>
      <c r="I40353"/>
      <c r="J40353"/>
      <c r="L40353" s="33"/>
      <c r="M40353" s="24"/>
    </row>
    <row r="40354" spans="1:13" x14ac:dyDescent="0.2">
      <c r="A40354" s="289"/>
      <c r="I40354"/>
      <c r="J40354"/>
      <c r="L40354" s="33"/>
      <c r="M40354" s="24"/>
    </row>
    <row r="40355" spans="1:13" x14ac:dyDescent="0.2">
      <c r="A40355" s="289"/>
      <c r="I40355"/>
      <c r="J40355"/>
      <c r="L40355" s="33"/>
      <c r="M40355" s="24"/>
    </row>
    <row r="40356" spans="1:13" x14ac:dyDescent="0.2">
      <c r="A40356" s="289"/>
      <c r="I40356"/>
      <c r="J40356"/>
      <c r="L40356" s="33"/>
      <c r="M40356" s="24"/>
    </row>
    <row r="40357" spans="1:13" x14ac:dyDescent="0.2">
      <c r="A40357" s="289"/>
      <c r="I40357"/>
      <c r="J40357"/>
      <c r="L40357" s="33"/>
      <c r="M40357" s="24"/>
    </row>
    <row r="40358" spans="1:13" x14ac:dyDescent="0.2">
      <c r="A40358" s="289"/>
      <c r="I40358"/>
      <c r="J40358"/>
      <c r="L40358" s="33"/>
      <c r="M40358" s="24"/>
    </row>
    <row r="40359" spans="1:13" x14ac:dyDescent="0.2">
      <c r="A40359" s="289"/>
      <c r="I40359"/>
      <c r="J40359"/>
      <c r="L40359" s="33"/>
      <c r="M40359" s="24"/>
    </row>
    <row r="40360" spans="1:13" x14ac:dyDescent="0.2">
      <c r="A40360" s="289"/>
      <c r="I40360"/>
      <c r="J40360"/>
      <c r="L40360" s="33"/>
      <c r="M40360" s="24"/>
    </row>
    <row r="40361" spans="1:13" x14ac:dyDescent="0.2">
      <c r="A40361" s="289"/>
      <c r="I40361"/>
      <c r="J40361"/>
      <c r="L40361" s="33"/>
      <c r="M40361" s="24"/>
    </row>
    <row r="40362" spans="1:13" x14ac:dyDescent="0.2">
      <c r="A40362" s="289"/>
      <c r="I40362"/>
      <c r="J40362"/>
      <c r="L40362" s="33"/>
      <c r="M40362" s="24"/>
    </row>
    <row r="40363" spans="1:13" x14ac:dyDescent="0.2">
      <c r="A40363" s="289"/>
      <c r="I40363"/>
      <c r="J40363"/>
      <c r="L40363" s="33"/>
      <c r="M40363" s="24"/>
    </row>
    <row r="40364" spans="1:13" x14ac:dyDescent="0.2">
      <c r="A40364" s="289"/>
      <c r="I40364"/>
      <c r="J40364"/>
      <c r="L40364" s="33"/>
      <c r="M40364" s="24"/>
    </row>
    <row r="40365" spans="1:13" x14ac:dyDescent="0.2">
      <c r="A40365" s="289"/>
      <c r="I40365"/>
      <c r="J40365"/>
      <c r="L40365" s="33"/>
      <c r="M40365" s="24"/>
    </row>
    <row r="40366" spans="1:13" x14ac:dyDescent="0.2">
      <c r="A40366" s="289"/>
      <c r="I40366"/>
      <c r="J40366"/>
      <c r="L40366" s="33"/>
      <c r="M40366" s="24"/>
    </row>
    <row r="40367" spans="1:13" x14ac:dyDescent="0.2">
      <c r="A40367" s="289"/>
      <c r="I40367"/>
      <c r="J40367"/>
      <c r="L40367" s="33"/>
      <c r="M40367" s="24"/>
    </row>
    <row r="40368" spans="1:13" x14ac:dyDescent="0.2">
      <c r="A40368" s="289"/>
      <c r="I40368"/>
      <c r="J40368"/>
      <c r="L40368" s="33"/>
      <c r="M40368" s="24"/>
    </row>
    <row r="40369" spans="1:13" x14ac:dyDescent="0.2">
      <c r="A40369" s="289"/>
      <c r="I40369"/>
      <c r="J40369"/>
      <c r="L40369" s="33"/>
      <c r="M40369" s="24"/>
    </row>
    <row r="40370" spans="1:13" x14ac:dyDescent="0.2">
      <c r="A40370" s="289"/>
      <c r="I40370"/>
      <c r="J40370"/>
      <c r="L40370" s="33"/>
      <c r="M40370" s="24"/>
    </row>
    <row r="40371" spans="1:13" x14ac:dyDescent="0.2">
      <c r="A40371" s="289"/>
      <c r="I40371"/>
      <c r="J40371"/>
      <c r="L40371" s="33"/>
      <c r="M40371" s="24"/>
    </row>
    <row r="40372" spans="1:13" x14ac:dyDescent="0.2">
      <c r="A40372" s="289"/>
      <c r="I40372"/>
      <c r="J40372"/>
      <c r="L40372" s="33"/>
      <c r="M40372" s="24"/>
    </row>
    <row r="40373" spans="1:13" x14ac:dyDescent="0.2">
      <c r="A40373" s="289"/>
      <c r="I40373"/>
      <c r="J40373"/>
      <c r="L40373" s="33"/>
      <c r="M40373" s="24"/>
    </row>
    <row r="40374" spans="1:13" x14ac:dyDescent="0.2">
      <c r="A40374" s="289"/>
      <c r="I40374"/>
      <c r="J40374"/>
      <c r="L40374" s="33"/>
      <c r="M40374" s="24"/>
    </row>
    <row r="40375" spans="1:13" x14ac:dyDescent="0.2">
      <c r="A40375" s="289"/>
      <c r="I40375"/>
      <c r="J40375"/>
      <c r="L40375" s="33"/>
      <c r="M40375" s="24"/>
    </row>
    <row r="40376" spans="1:13" x14ac:dyDescent="0.2">
      <c r="A40376" s="289"/>
      <c r="I40376"/>
      <c r="J40376"/>
      <c r="L40376" s="33"/>
      <c r="M40376" s="24"/>
    </row>
    <row r="40377" spans="1:13" x14ac:dyDescent="0.2">
      <c r="A40377" s="289"/>
      <c r="I40377"/>
      <c r="J40377"/>
      <c r="L40377" s="33"/>
      <c r="M40377" s="24"/>
    </row>
    <row r="40378" spans="1:13" x14ac:dyDescent="0.2">
      <c r="A40378" s="289"/>
      <c r="I40378"/>
      <c r="J40378"/>
      <c r="L40378" s="33"/>
      <c r="M40378" s="24"/>
    </row>
    <row r="40379" spans="1:13" x14ac:dyDescent="0.2">
      <c r="A40379" s="289"/>
      <c r="I40379"/>
      <c r="J40379"/>
      <c r="L40379" s="33"/>
      <c r="M40379" s="24"/>
    </row>
    <row r="40380" spans="1:13" x14ac:dyDescent="0.2">
      <c r="A40380" s="289"/>
      <c r="I40380"/>
      <c r="J40380"/>
      <c r="L40380" s="33"/>
      <c r="M40380" s="24"/>
    </row>
    <row r="40381" spans="1:13" x14ac:dyDescent="0.2">
      <c r="A40381" s="289"/>
      <c r="I40381"/>
      <c r="J40381"/>
      <c r="L40381" s="33"/>
      <c r="M40381" s="24"/>
    </row>
    <row r="40382" spans="1:13" x14ac:dyDescent="0.2">
      <c r="A40382" s="289"/>
      <c r="I40382"/>
      <c r="J40382"/>
      <c r="L40382" s="33"/>
      <c r="M40382" s="24"/>
    </row>
    <row r="40383" spans="1:13" x14ac:dyDescent="0.2">
      <c r="A40383" s="289"/>
      <c r="I40383"/>
      <c r="J40383"/>
      <c r="L40383" s="33"/>
      <c r="M40383" s="24"/>
    </row>
    <row r="40384" spans="1:13" x14ac:dyDescent="0.2">
      <c r="A40384" s="289"/>
      <c r="I40384"/>
      <c r="J40384"/>
      <c r="L40384" s="33"/>
      <c r="M40384" s="24"/>
    </row>
    <row r="40385" spans="1:13" x14ac:dyDescent="0.2">
      <c r="A40385" s="289"/>
      <c r="I40385"/>
      <c r="J40385"/>
      <c r="L40385" s="33"/>
      <c r="M40385" s="24"/>
    </row>
    <row r="40386" spans="1:13" x14ac:dyDescent="0.2">
      <c r="A40386" s="289"/>
      <c r="I40386"/>
      <c r="J40386"/>
      <c r="L40386" s="33"/>
      <c r="M40386" s="24"/>
    </row>
    <row r="40387" spans="1:13" x14ac:dyDescent="0.2">
      <c r="A40387" s="289"/>
      <c r="I40387"/>
      <c r="J40387"/>
      <c r="L40387" s="33"/>
      <c r="M40387" s="24"/>
    </row>
    <row r="40388" spans="1:13" x14ac:dyDescent="0.2">
      <c r="A40388" s="289"/>
      <c r="I40388"/>
      <c r="J40388"/>
      <c r="L40388" s="33"/>
      <c r="M40388" s="24"/>
    </row>
    <row r="40389" spans="1:13" x14ac:dyDescent="0.2">
      <c r="A40389" s="289"/>
      <c r="I40389"/>
      <c r="J40389"/>
      <c r="L40389" s="33"/>
      <c r="M40389" s="24"/>
    </row>
    <row r="40390" spans="1:13" x14ac:dyDescent="0.2">
      <c r="A40390" s="289"/>
      <c r="I40390"/>
      <c r="J40390"/>
      <c r="L40390" s="33"/>
      <c r="M40390" s="24"/>
    </row>
    <row r="40391" spans="1:13" x14ac:dyDescent="0.2">
      <c r="A40391" s="289"/>
      <c r="I40391"/>
      <c r="J40391"/>
      <c r="L40391" s="33"/>
      <c r="M40391" s="24"/>
    </row>
    <row r="40392" spans="1:13" x14ac:dyDescent="0.2">
      <c r="A40392" s="289"/>
      <c r="I40392"/>
      <c r="J40392"/>
      <c r="L40392" s="33"/>
      <c r="M40392" s="24"/>
    </row>
    <row r="40393" spans="1:13" x14ac:dyDescent="0.2">
      <c r="A40393" s="289"/>
      <c r="I40393"/>
      <c r="J40393"/>
      <c r="L40393" s="33"/>
      <c r="M40393" s="24"/>
    </row>
    <row r="40394" spans="1:13" x14ac:dyDescent="0.2">
      <c r="A40394" s="289"/>
      <c r="I40394"/>
      <c r="J40394"/>
      <c r="L40394" s="33"/>
      <c r="M40394" s="24"/>
    </row>
    <row r="40395" spans="1:13" x14ac:dyDescent="0.2">
      <c r="A40395" s="289"/>
      <c r="I40395"/>
      <c r="J40395"/>
      <c r="L40395" s="33"/>
      <c r="M40395" s="24"/>
    </row>
    <row r="40396" spans="1:13" x14ac:dyDescent="0.2">
      <c r="A40396" s="289"/>
      <c r="I40396"/>
      <c r="J40396"/>
      <c r="L40396" s="33"/>
      <c r="M40396" s="24"/>
    </row>
    <row r="40397" spans="1:13" x14ac:dyDescent="0.2">
      <c r="A40397" s="289"/>
      <c r="I40397"/>
      <c r="J40397"/>
      <c r="L40397" s="33"/>
      <c r="M40397" s="24"/>
    </row>
    <row r="40398" spans="1:13" x14ac:dyDescent="0.2">
      <c r="A40398" s="289"/>
      <c r="I40398"/>
      <c r="J40398"/>
      <c r="L40398" s="33"/>
      <c r="M40398" s="24"/>
    </row>
    <row r="40399" spans="1:13" x14ac:dyDescent="0.2">
      <c r="A40399" s="289"/>
      <c r="I40399"/>
      <c r="J40399"/>
      <c r="L40399" s="33"/>
      <c r="M40399" s="24"/>
    </row>
    <row r="40400" spans="1:13" x14ac:dyDescent="0.2">
      <c r="A40400" s="289"/>
      <c r="I40400"/>
      <c r="J40400"/>
      <c r="L40400" s="33"/>
      <c r="M40400" s="24"/>
    </row>
    <row r="40401" spans="1:13" x14ac:dyDescent="0.2">
      <c r="A40401" s="289"/>
      <c r="I40401"/>
      <c r="J40401"/>
      <c r="L40401" s="33"/>
      <c r="M40401" s="24"/>
    </row>
    <row r="40402" spans="1:13" x14ac:dyDescent="0.2">
      <c r="A40402" s="289"/>
      <c r="I40402"/>
      <c r="J40402"/>
      <c r="L40402" s="33"/>
      <c r="M40402" s="24"/>
    </row>
    <row r="40403" spans="1:13" x14ac:dyDescent="0.2">
      <c r="A40403" s="289"/>
      <c r="I40403"/>
      <c r="J40403"/>
      <c r="L40403" s="33"/>
      <c r="M40403" s="24"/>
    </row>
    <row r="40404" spans="1:13" x14ac:dyDescent="0.2">
      <c r="A40404" s="289"/>
      <c r="I40404"/>
      <c r="J40404"/>
      <c r="L40404" s="33"/>
      <c r="M40404" s="24"/>
    </row>
    <row r="40405" spans="1:13" x14ac:dyDescent="0.2">
      <c r="A40405" s="289"/>
      <c r="I40405"/>
      <c r="J40405"/>
      <c r="L40405" s="33"/>
      <c r="M40405" s="24"/>
    </row>
    <row r="40406" spans="1:13" x14ac:dyDescent="0.2">
      <c r="A40406" s="289"/>
      <c r="I40406"/>
      <c r="J40406"/>
      <c r="L40406" s="33"/>
      <c r="M40406" s="24"/>
    </row>
    <row r="40407" spans="1:13" x14ac:dyDescent="0.2">
      <c r="A40407" s="289"/>
      <c r="I40407"/>
      <c r="J40407"/>
      <c r="L40407" s="33"/>
      <c r="M40407" s="24"/>
    </row>
    <row r="40408" spans="1:13" x14ac:dyDescent="0.2">
      <c r="A40408" s="289"/>
      <c r="I40408"/>
      <c r="J40408"/>
      <c r="L40408" s="33"/>
      <c r="M40408" s="24"/>
    </row>
    <row r="40409" spans="1:13" x14ac:dyDescent="0.2">
      <c r="A40409" s="289"/>
      <c r="I40409"/>
      <c r="J40409"/>
      <c r="L40409" s="33"/>
      <c r="M40409" s="24"/>
    </row>
    <row r="40410" spans="1:13" x14ac:dyDescent="0.2">
      <c r="A40410" s="289"/>
      <c r="I40410"/>
      <c r="J40410"/>
      <c r="L40410" s="33"/>
      <c r="M40410" s="24"/>
    </row>
    <row r="40411" spans="1:13" x14ac:dyDescent="0.2">
      <c r="A40411" s="289"/>
      <c r="I40411"/>
      <c r="J40411"/>
      <c r="L40411" s="33"/>
      <c r="M40411" s="24"/>
    </row>
    <row r="40412" spans="1:13" x14ac:dyDescent="0.2">
      <c r="A40412" s="289"/>
      <c r="I40412"/>
      <c r="J40412"/>
      <c r="L40412" s="33"/>
      <c r="M40412" s="24"/>
    </row>
    <row r="40413" spans="1:13" x14ac:dyDescent="0.2">
      <c r="A40413" s="289"/>
      <c r="I40413"/>
      <c r="J40413"/>
      <c r="L40413" s="33"/>
      <c r="M40413" s="24"/>
    </row>
    <row r="40414" spans="1:13" x14ac:dyDescent="0.2">
      <c r="A40414" s="289"/>
      <c r="I40414"/>
      <c r="J40414"/>
      <c r="L40414" s="33"/>
      <c r="M40414" s="24"/>
    </row>
    <row r="40415" spans="1:13" x14ac:dyDescent="0.2">
      <c r="A40415" s="289"/>
      <c r="I40415"/>
      <c r="J40415"/>
      <c r="L40415" s="33"/>
      <c r="M40415" s="24"/>
    </row>
    <row r="40416" spans="1:13" x14ac:dyDescent="0.2">
      <c r="A40416" s="289"/>
      <c r="I40416"/>
      <c r="J40416"/>
      <c r="L40416" s="33"/>
      <c r="M40416" s="24"/>
    </row>
    <row r="40417" spans="1:13" x14ac:dyDescent="0.2">
      <c r="A40417" s="289"/>
      <c r="I40417"/>
      <c r="J40417"/>
      <c r="L40417" s="33"/>
      <c r="M40417" s="24"/>
    </row>
    <row r="40418" spans="1:13" x14ac:dyDescent="0.2">
      <c r="A40418" s="289"/>
      <c r="I40418"/>
      <c r="J40418"/>
      <c r="L40418" s="33"/>
      <c r="M40418" s="24"/>
    </row>
    <row r="40419" spans="1:13" x14ac:dyDescent="0.2">
      <c r="A40419" s="289"/>
      <c r="I40419"/>
      <c r="J40419"/>
      <c r="L40419" s="33"/>
      <c r="M40419" s="24"/>
    </row>
    <row r="40420" spans="1:13" x14ac:dyDescent="0.2">
      <c r="A40420" s="289"/>
      <c r="I40420"/>
      <c r="J40420"/>
      <c r="L40420" s="33"/>
      <c r="M40420" s="24"/>
    </row>
    <row r="40421" spans="1:13" x14ac:dyDescent="0.2">
      <c r="A40421" s="289"/>
      <c r="I40421"/>
      <c r="J40421"/>
      <c r="L40421" s="33"/>
      <c r="M40421" s="24"/>
    </row>
    <row r="40422" spans="1:13" x14ac:dyDescent="0.2">
      <c r="A40422" s="289"/>
      <c r="I40422"/>
      <c r="J40422"/>
      <c r="L40422" s="33"/>
      <c r="M40422" s="24"/>
    </row>
    <row r="40423" spans="1:13" x14ac:dyDescent="0.2">
      <c r="A40423" s="289"/>
      <c r="I40423"/>
      <c r="J40423"/>
      <c r="L40423" s="33"/>
      <c r="M40423" s="24"/>
    </row>
    <row r="40424" spans="1:13" x14ac:dyDescent="0.2">
      <c r="A40424" s="289"/>
      <c r="I40424"/>
      <c r="J40424"/>
      <c r="L40424" s="33"/>
      <c r="M40424" s="24"/>
    </row>
    <row r="40425" spans="1:13" x14ac:dyDescent="0.2">
      <c r="A40425" s="289"/>
      <c r="I40425"/>
      <c r="J40425"/>
      <c r="L40425" s="33"/>
      <c r="M40425" s="24"/>
    </row>
    <row r="40426" spans="1:13" x14ac:dyDescent="0.2">
      <c r="A40426" s="289"/>
      <c r="I40426"/>
      <c r="J40426"/>
      <c r="L40426" s="33"/>
      <c r="M40426" s="24"/>
    </row>
    <row r="40427" spans="1:13" x14ac:dyDescent="0.2">
      <c r="A40427" s="289"/>
      <c r="I40427"/>
      <c r="J40427"/>
      <c r="L40427" s="33"/>
      <c r="M40427" s="24"/>
    </row>
    <row r="40428" spans="1:13" x14ac:dyDescent="0.2">
      <c r="A40428" s="289"/>
      <c r="I40428"/>
      <c r="J40428"/>
      <c r="L40428" s="33"/>
      <c r="M40428" s="24"/>
    </row>
    <row r="40429" spans="1:13" x14ac:dyDescent="0.2">
      <c r="A40429" s="289"/>
      <c r="I40429"/>
      <c r="J40429"/>
      <c r="L40429" s="33"/>
      <c r="M40429" s="24"/>
    </row>
    <row r="40430" spans="1:13" x14ac:dyDescent="0.2">
      <c r="A40430" s="289"/>
      <c r="I40430"/>
      <c r="J40430"/>
      <c r="L40430" s="33"/>
      <c r="M40430" s="24"/>
    </row>
    <row r="40431" spans="1:13" x14ac:dyDescent="0.2">
      <c r="A40431" s="289"/>
      <c r="I40431"/>
      <c r="J40431"/>
      <c r="L40431" s="33"/>
      <c r="M40431" s="24"/>
    </row>
    <row r="40432" spans="1:13" x14ac:dyDescent="0.2">
      <c r="A40432" s="289"/>
      <c r="I40432"/>
      <c r="J40432"/>
      <c r="L40432" s="33"/>
      <c r="M40432" s="24"/>
    </row>
    <row r="40433" spans="1:13" x14ac:dyDescent="0.2">
      <c r="A40433" s="289"/>
      <c r="I40433"/>
      <c r="J40433"/>
      <c r="L40433" s="33"/>
      <c r="M40433" s="24"/>
    </row>
    <row r="40434" spans="1:13" x14ac:dyDescent="0.2">
      <c r="A40434" s="289"/>
      <c r="I40434"/>
      <c r="J40434"/>
      <c r="L40434" s="33"/>
      <c r="M40434" s="24"/>
    </row>
    <row r="40435" spans="1:13" x14ac:dyDescent="0.2">
      <c r="A40435" s="289"/>
      <c r="I40435"/>
      <c r="J40435"/>
      <c r="L40435" s="33"/>
      <c r="M40435" s="24"/>
    </row>
    <row r="40436" spans="1:13" x14ac:dyDescent="0.2">
      <c r="A40436" s="289"/>
      <c r="I40436"/>
      <c r="J40436"/>
      <c r="L40436" s="33"/>
      <c r="M40436" s="24"/>
    </row>
    <row r="40437" spans="1:13" x14ac:dyDescent="0.2">
      <c r="A40437" s="289"/>
      <c r="I40437"/>
      <c r="J40437"/>
      <c r="L40437" s="33"/>
      <c r="M40437" s="24"/>
    </row>
    <row r="40438" spans="1:13" x14ac:dyDescent="0.2">
      <c r="A40438" s="289"/>
      <c r="I40438"/>
      <c r="J40438"/>
      <c r="L40438" s="33"/>
      <c r="M40438" s="24"/>
    </row>
    <row r="40439" spans="1:13" x14ac:dyDescent="0.2">
      <c r="A40439" s="289"/>
      <c r="I40439"/>
      <c r="J40439"/>
      <c r="L40439" s="33"/>
      <c r="M40439" s="24"/>
    </row>
    <row r="40440" spans="1:13" x14ac:dyDescent="0.2">
      <c r="A40440" s="289"/>
      <c r="I40440"/>
      <c r="J40440"/>
      <c r="L40440" s="33"/>
      <c r="M40440" s="24"/>
    </row>
    <row r="40441" spans="1:13" x14ac:dyDescent="0.2">
      <c r="A40441" s="289"/>
      <c r="I40441"/>
      <c r="J40441"/>
      <c r="L40441" s="33"/>
      <c r="M40441" s="24"/>
    </row>
    <row r="40442" spans="1:13" x14ac:dyDescent="0.2">
      <c r="A40442" s="289"/>
      <c r="I40442"/>
      <c r="J40442"/>
      <c r="L40442" s="33"/>
      <c r="M40442" s="24"/>
    </row>
    <row r="40443" spans="1:13" x14ac:dyDescent="0.2">
      <c r="A40443" s="289"/>
      <c r="I40443"/>
      <c r="J40443"/>
      <c r="L40443" s="33"/>
      <c r="M40443" s="24"/>
    </row>
    <row r="40444" spans="1:13" x14ac:dyDescent="0.2">
      <c r="A40444" s="289"/>
      <c r="I40444"/>
      <c r="J40444"/>
      <c r="L40444" s="33"/>
      <c r="M40444" s="24"/>
    </row>
    <row r="40445" spans="1:13" x14ac:dyDescent="0.2">
      <c r="A40445" s="289"/>
      <c r="I40445"/>
      <c r="J40445"/>
      <c r="L40445" s="33"/>
      <c r="M40445" s="24"/>
    </row>
    <row r="40446" spans="1:13" x14ac:dyDescent="0.2">
      <c r="A40446" s="289"/>
      <c r="I40446"/>
      <c r="J40446"/>
      <c r="L40446" s="33"/>
      <c r="M40446" s="24"/>
    </row>
    <row r="40447" spans="1:13" x14ac:dyDescent="0.2">
      <c r="A40447" s="289"/>
      <c r="I40447"/>
      <c r="J40447"/>
      <c r="L40447" s="33"/>
      <c r="M40447" s="24"/>
    </row>
    <row r="40448" spans="1:13" x14ac:dyDescent="0.2">
      <c r="A40448" s="289"/>
      <c r="I40448"/>
      <c r="J40448"/>
      <c r="L40448" s="33"/>
      <c r="M40448" s="24"/>
    </row>
    <row r="40449" spans="1:13" x14ac:dyDescent="0.2">
      <c r="A40449" s="289"/>
      <c r="I40449"/>
      <c r="J40449"/>
      <c r="L40449" s="33"/>
      <c r="M40449" s="24"/>
    </row>
    <row r="40450" spans="1:13" x14ac:dyDescent="0.2">
      <c r="A40450" s="289"/>
      <c r="I40450"/>
      <c r="J40450"/>
      <c r="L40450" s="33"/>
      <c r="M40450" s="24"/>
    </row>
    <row r="40451" spans="1:13" x14ac:dyDescent="0.2">
      <c r="A40451" s="289"/>
      <c r="I40451"/>
      <c r="J40451"/>
      <c r="L40451" s="33"/>
      <c r="M40451" s="24"/>
    </row>
    <row r="40452" spans="1:13" x14ac:dyDescent="0.2">
      <c r="A40452" s="289"/>
      <c r="I40452"/>
      <c r="J40452"/>
      <c r="L40452" s="33"/>
      <c r="M40452" s="24"/>
    </row>
    <row r="40453" spans="1:13" x14ac:dyDescent="0.2">
      <c r="A40453" s="289"/>
      <c r="I40453"/>
      <c r="J40453"/>
      <c r="L40453" s="33"/>
      <c r="M40453" s="24"/>
    </row>
    <row r="40454" spans="1:13" x14ac:dyDescent="0.2">
      <c r="A40454" s="289"/>
      <c r="I40454"/>
      <c r="J40454"/>
      <c r="L40454" s="33"/>
      <c r="M40454" s="24"/>
    </row>
    <row r="40455" spans="1:13" x14ac:dyDescent="0.2">
      <c r="A40455" s="289"/>
      <c r="I40455"/>
      <c r="J40455"/>
      <c r="L40455" s="33"/>
      <c r="M40455" s="24"/>
    </row>
    <row r="40456" spans="1:13" x14ac:dyDescent="0.2">
      <c r="A40456" s="289"/>
      <c r="I40456"/>
      <c r="J40456"/>
      <c r="L40456" s="33"/>
      <c r="M40456" s="24"/>
    </row>
    <row r="40457" spans="1:13" x14ac:dyDescent="0.2">
      <c r="A40457" s="289"/>
      <c r="I40457"/>
      <c r="J40457"/>
      <c r="L40457" s="33"/>
      <c r="M40457" s="24"/>
    </row>
    <row r="40458" spans="1:13" x14ac:dyDescent="0.2">
      <c r="A40458" s="289"/>
      <c r="I40458"/>
      <c r="J40458"/>
      <c r="L40458" s="33"/>
      <c r="M40458" s="24"/>
    </row>
    <row r="40459" spans="1:13" x14ac:dyDescent="0.2">
      <c r="A40459" s="289"/>
      <c r="I40459"/>
      <c r="J40459"/>
      <c r="L40459" s="33"/>
      <c r="M40459" s="24"/>
    </row>
    <row r="40460" spans="1:13" x14ac:dyDescent="0.2">
      <c r="A40460" s="289"/>
      <c r="I40460"/>
      <c r="J40460"/>
      <c r="L40460" s="33"/>
      <c r="M40460" s="24"/>
    </row>
    <row r="40461" spans="1:13" x14ac:dyDescent="0.2">
      <c r="A40461" s="289"/>
      <c r="I40461"/>
      <c r="J40461"/>
      <c r="L40461" s="33"/>
      <c r="M40461" s="24"/>
    </row>
    <row r="40462" spans="1:13" x14ac:dyDescent="0.2">
      <c r="A40462" s="289"/>
      <c r="I40462"/>
      <c r="J40462"/>
      <c r="L40462" s="33"/>
      <c r="M40462" s="24"/>
    </row>
    <row r="40463" spans="1:13" x14ac:dyDescent="0.2">
      <c r="A40463" s="289"/>
      <c r="I40463"/>
      <c r="J40463"/>
      <c r="L40463" s="33"/>
      <c r="M40463" s="24"/>
    </row>
    <row r="40464" spans="1:13" x14ac:dyDescent="0.2">
      <c r="A40464" s="289"/>
      <c r="I40464"/>
      <c r="J40464"/>
      <c r="L40464" s="33"/>
      <c r="M40464" s="24"/>
    </row>
    <row r="40465" spans="1:13" x14ac:dyDescent="0.2">
      <c r="A40465" s="289"/>
      <c r="I40465"/>
      <c r="J40465"/>
      <c r="L40465" s="33"/>
      <c r="M40465" s="24"/>
    </row>
    <row r="40466" spans="1:13" x14ac:dyDescent="0.2">
      <c r="A40466" s="289"/>
      <c r="I40466"/>
      <c r="J40466"/>
      <c r="L40466" s="33"/>
      <c r="M40466" s="24"/>
    </row>
    <row r="40467" spans="1:13" x14ac:dyDescent="0.2">
      <c r="A40467" s="289"/>
      <c r="I40467"/>
      <c r="J40467"/>
      <c r="L40467" s="33"/>
      <c r="M40467" s="24"/>
    </row>
    <row r="40468" spans="1:13" x14ac:dyDescent="0.2">
      <c r="A40468" s="289"/>
      <c r="I40468"/>
      <c r="J40468"/>
      <c r="L40468" s="33"/>
      <c r="M40468" s="24"/>
    </row>
    <row r="40469" spans="1:13" x14ac:dyDescent="0.2">
      <c r="A40469" s="289"/>
      <c r="I40469"/>
      <c r="J40469"/>
      <c r="L40469" s="33"/>
      <c r="M40469" s="24"/>
    </row>
    <row r="40470" spans="1:13" x14ac:dyDescent="0.2">
      <c r="A40470" s="289"/>
      <c r="I40470"/>
      <c r="J40470"/>
      <c r="L40470" s="33"/>
      <c r="M40470" s="24"/>
    </row>
    <row r="40471" spans="1:13" x14ac:dyDescent="0.2">
      <c r="A40471" s="289"/>
      <c r="I40471"/>
      <c r="J40471"/>
      <c r="L40471" s="33"/>
      <c r="M40471" s="24"/>
    </row>
    <row r="40472" spans="1:13" x14ac:dyDescent="0.2">
      <c r="A40472" s="289"/>
      <c r="I40472"/>
      <c r="J40472"/>
      <c r="L40472" s="33"/>
      <c r="M40472" s="24"/>
    </row>
    <row r="40473" spans="1:13" x14ac:dyDescent="0.2">
      <c r="A40473" s="289"/>
      <c r="I40473"/>
      <c r="J40473"/>
      <c r="L40473" s="33"/>
      <c r="M40473" s="24"/>
    </row>
    <row r="40474" spans="1:13" x14ac:dyDescent="0.2">
      <c r="A40474" s="289"/>
      <c r="I40474"/>
      <c r="J40474"/>
      <c r="L40474" s="33"/>
      <c r="M40474" s="24"/>
    </row>
    <row r="40475" spans="1:13" x14ac:dyDescent="0.2">
      <c r="A40475" s="289"/>
      <c r="I40475"/>
      <c r="J40475"/>
      <c r="L40475" s="33"/>
      <c r="M40475" s="24"/>
    </row>
    <row r="40476" spans="1:13" x14ac:dyDescent="0.2">
      <c r="A40476" s="289"/>
      <c r="I40476"/>
      <c r="J40476"/>
      <c r="L40476" s="33"/>
      <c r="M40476" s="24"/>
    </row>
    <row r="40477" spans="1:13" x14ac:dyDescent="0.2">
      <c r="A40477" s="289"/>
      <c r="I40477"/>
      <c r="J40477"/>
      <c r="L40477" s="33"/>
      <c r="M40477" s="24"/>
    </row>
    <row r="40478" spans="1:13" x14ac:dyDescent="0.2">
      <c r="A40478" s="289"/>
      <c r="I40478"/>
      <c r="J40478"/>
      <c r="L40478" s="33"/>
      <c r="M40478" s="24"/>
    </row>
    <row r="40479" spans="1:13" x14ac:dyDescent="0.2">
      <c r="A40479" s="289"/>
      <c r="I40479"/>
      <c r="J40479"/>
      <c r="L40479" s="33"/>
      <c r="M40479" s="24"/>
    </row>
    <row r="40480" spans="1:13" x14ac:dyDescent="0.2">
      <c r="A40480" s="289"/>
      <c r="I40480"/>
      <c r="J40480"/>
      <c r="L40480" s="33"/>
      <c r="M40480" s="24"/>
    </row>
    <row r="40481" spans="1:13" x14ac:dyDescent="0.2">
      <c r="A40481" s="289"/>
      <c r="I40481"/>
      <c r="J40481"/>
      <c r="L40481" s="33"/>
      <c r="M40481" s="24"/>
    </row>
    <row r="40482" spans="1:13" x14ac:dyDescent="0.2">
      <c r="A40482" s="289"/>
      <c r="I40482"/>
      <c r="J40482"/>
      <c r="L40482" s="33"/>
      <c r="M40482" s="24"/>
    </row>
    <row r="40483" spans="1:13" x14ac:dyDescent="0.2">
      <c r="A40483" s="289"/>
      <c r="I40483"/>
      <c r="J40483"/>
      <c r="L40483" s="33"/>
      <c r="M40483" s="24"/>
    </row>
    <row r="40484" spans="1:13" x14ac:dyDescent="0.2">
      <c r="A40484" s="289"/>
      <c r="I40484"/>
      <c r="J40484"/>
      <c r="L40484" s="33"/>
      <c r="M40484" s="24"/>
    </row>
    <row r="40485" spans="1:13" x14ac:dyDescent="0.2">
      <c r="A40485" s="289"/>
      <c r="I40485"/>
      <c r="J40485"/>
      <c r="L40485" s="33"/>
      <c r="M40485" s="24"/>
    </row>
    <row r="40486" spans="1:13" x14ac:dyDescent="0.2">
      <c r="A40486" s="289"/>
      <c r="I40486"/>
      <c r="J40486"/>
      <c r="L40486" s="33"/>
      <c r="M40486" s="24"/>
    </row>
    <row r="40487" spans="1:13" x14ac:dyDescent="0.2">
      <c r="A40487" s="289"/>
      <c r="I40487"/>
      <c r="J40487"/>
      <c r="L40487" s="33"/>
      <c r="M40487" s="24"/>
    </row>
    <row r="40488" spans="1:13" x14ac:dyDescent="0.2">
      <c r="A40488" s="289"/>
      <c r="I40488"/>
      <c r="J40488"/>
      <c r="L40488" s="33"/>
      <c r="M40488" s="24"/>
    </row>
    <row r="40489" spans="1:13" x14ac:dyDescent="0.2">
      <c r="A40489" s="289"/>
      <c r="I40489"/>
      <c r="J40489"/>
      <c r="L40489" s="33"/>
      <c r="M40489" s="24"/>
    </row>
    <row r="40490" spans="1:13" x14ac:dyDescent="0.2">
      <c r="A40490" s="289"/>
      <c r="I40490"/>
      <c r="J40490"/>
      <c r="L40490" s="33"/>
      <c r="M40490" s="24"/>
    </row>
    <row r="40491" spans="1:13" x14ac:dyDescent="0.2">
      <c r="A40491" s="289"/>
      <c r="I40491"/>
      <c r="J40491"/>
      <c r="L40491" s="33"/>
      <c r="M40491" s="24"/>
    </row>
    <row r="40492" spans="1:13" x14ac:dyDescent="0.2">
      <c r="A40492" s="289"/>
      <c r="I40492"/>
      <c r="J40492"/>
      <c r="L40492" s="33"/>
      <c r="M40492" s="24"/>
    </row>
    <row r="40493" spans="1:13" x14ac:dyDescent="0.2">
      <c r="A40493" s="289"/>
      <c r="I40493"/>
      <c r="J40493"/>
      <c r="L40493" s="33"/>
      <c r="M40493" s="24"/>
    </row>
    <row r="40494" spans="1:13" x14ac:dyDescent="0.2">
      <c r="A40494" s="289"/>
      <c r="I40494"/>
      <c r="J40494"/>
      <c r="L40494" s="33"/>
      <c r="M40494" s="24"/>
    </row>
    <row r="40495" spans="1:13" x14ac:dyDescent="0.2">
      <c r="A40495" s="289"/>
      <c r="I40495"/>
      <c r="J40495"/>
      <c r="L40495" s="33"/>
      <c r="M40495" s="24"/>
    </row>
    <row r="40496" spans="1:13" x14ac:dyDescent="0.2">
      <c r="A40496" s="289"/>
      <c r="I40496"/>
      <c r="J40496"/>
      <c r="L40496" s="33"/>
      <c r="M40496" s="24"/>
    </row>
    <row r="40497" spans="1:13" x14ac:dyDescent="0.2">
      <c r="A40497" s="289"/>
      <c r="I40497"/>
      <c r="J40497"/>
      <c r="L40497" s="33"/>
      <c r="M40497" s="24"/>
    </row>
    <row r="40498" spans="1:13" x14ac:dyDescent="0.2">
      <c r="A40498" s="289"/>
      <c r="I40498"/>
      <c r="J40498"/>
      <c r="L40498" s="33"/>
      <c r="M40498" s="24"/>
    </row>
    <row r="40499" spans="1:13" x14ac:dyDescent="0.2">
      <c r="A40499" s="289"/>
      <c r="I40499"/>
      <c r="J40499"/>
      <c r="L40499" s="33"/>
      <c r="M40499" s="24"/>
    </row>
    <row r="40500" spans="1:13" x14ac:dyDescent="0.2">
      <c r="A40500" s="289"/>
      <c r="I40500"/>
      <c r="J40500"/>
      <c r="L40500" s="33"/>
      <c r="M40500" s="24"/>
    </row>
    <row r="40501" spans="1:13" x14ac:dyDescent="0.2">
      <c r="A40501" s="289"/>
      <c r="I40501"/>
      <c r="J40501"/>
      <c r="L40501" s="33"/>
      <c r="M40501" s="24"/>
    </row>
    <row r="40502" spans="1:13" x14ac:dyDescent="0.2">
      <c r="A40502" s="289"/>
      <c r="I40502"/>
      <c r="J40502"/>
      <c r="L40502" s="33"/>
      <c r="M40502" s="24"/>
    </row>
    <row r="40503" spans="1:13" x14ac:dyDescent="0.2">
      <c r="A40503" s="289"/>
      <c r="I40503"/>
      <c r="J40503"/>
      <c r="L40503" s="33"/>
      <c r="M40503" s="24"/>
    </row>
    <row r="40504" spans="1:13" x14ac:dyDescent="0.2">
      <c r="A40504" s="289"/>
      <c r="I40504"/>
      <c r="J40504"/>
      <c r="L40504" s="33"/>
      <c r="M40504" s="24"/>
    </row>
    <row r="40505" spans="1:13" x14ac:dyDescent="0.2">
      <c r="A40505" s="289"/>
      <c r="I40505"/>
      <c r="J40505"/>
      <c r="L40505" s="33"/>
      <c r="M40505" s="24"/>
    </row>
    <row r="40506" spans="1:13" x14ac:dyDescent="0.2">
      <c r="A40506" s="289"/>
      <c r="I40506"/>
      <c r="J40506"/>
      <c r="L40506" s="33"/>
      <c r="M40506" s="24"/>
    </row>
    <row r="40507" spans="1:13" x14ac:dyDescent="0.2">
      <c r="A40507" s="289"/>
      <c r="I40507"/>
      <c r="J40507"/>
      <c r="L40507" s="33"/>
      <c r="M40507" s="24"/>
    </row>
    <row r="40508" spans="1:13" x14ac:dyDescent="0.2">
      <c r="A40508" s="289"/>
      <c r="I40508"/>
      <c r="J40508"/>
      <c r="L40508" s="33"/>
      <c r="M40508" s="24"/>
    </row>
    <row r="40509" spans="1:13" x14ac:dyDescent="0.2">
      <c r="A40509" s="289"/>
      <c r="I40509"/>
      <c r="J40509"/>
      <c r="L40509" s="33"/>
      <c r="M40509" s="24"/>
    </row>
    <row r="40510" spans="1:13" x14ac:dyDescent="0.2">
      <c r="A40510" s="289"/>
      <c r="I40510"/>
      <c r="J40510"/>
      <c r="L40510" s="33"/>
      <c r="M40510" s="24"/>
    </row>
    <row r="40511" spans="1:13" x14ac:dyDescent="0.2">
      <c r="A40511" s="289"/>
      <c r="I40511"/>
      <c r="J40511"/>
      <c r="L40511" s="33"/>
      <c r="M40511" s="24"/>
    </row>
    <row r="40512" spans="1:13" x14ac:dyDescent="0.2">
      <c r="A40512" s="289"/>
      <c r="I40512"/>
      <c r="J40512"/>
      <c r="L40512" s="33"/>
      <c r="M40512" s="24"/>
    </row>
    <row r="40513" spans="1:13" x14ac:dyDescent="0.2">
      <c r="A40513" s="289"/>
      <c r="I40513"/>
      <c r="J40513"/>
      <c r="L40513" s="33"/>
      <c r="M40513" s="24"/>
    </row>
    <row r="40514" spans="1:13" x14ac:dyDescent="0.2">
      <c r="A40514" s="289"/>
      <c r="I40514"/>
      <c r="J40514"/>
      <c r="L40514" s="33"/>
      <c r="M40514" s="24"/>
    </row>
    <row r="40515" spans="1:13" x14ac:dyDescent="0.2">
      <c r="A40515" s="289"/>
      <c r="I40515"/>
      <c r="J40515"/>
      <c r="L40515" s="33"/>
      <c r="M40515" s="24"/>
    </row>
    <row r="40516" spans="1:13" x14ac:dyDescent="0.2">
      <c r="A40516" s="289"/>
      <c r="I40516"/>
      <c r="J40516"/>
      <c r="L40516" s="33"/>
      <c r="M40516" s="24"/>
    </row>
    <row r="40517" spans="1:13" x14ac:dyDescent="0.2">
      <c r="A40517" s="289"/>
      <c r="I40517"/>
      <c r="J40517"/>
      <c r="L40517" s="33"/>
      <c r="M40517" s="24"/>
    </row>
    <row r="40518" spans="1:13" x14ac:dyDescent="0.2">
      <c r="A40518" s="289"/>
      <c r="I40518"/>
      <c r="J40518"/>
      <c r="L40518" s="33"/>
      <c r="M40518" s="24"/>
    </row>
    <row r="40519" spans="1:13" x14ac:dyDescent="0.2">
      <c r="A40519" s="289"/>
      <c r="I40519"/>
      <c r="J40519"/>
      <c r="L40519" s="33"/>
      <c r="M40519" s="24"/>
    </row>
    <row r="40520" spans="1:13" x14ac:dyDescent="0.2">
      <c r="A40520" s="289"/>
      <c r="I40520"/>
      <c r="J40520"/>
      <c r="L40520" s="33"/>
      <c r="M40520" s="24"/>
    </row>
    <row r="40521" spans="1:13" x14ac:dyDescent="0.2">
      <c r="A40521" s="289"/>
      <c r="I40521"/>
      <c r="J40521"/>
      <c r="L40521" s="33"/>
      <c r="M40521" s="24"/>
    </row>
    <row r="40522" spans="1:13" x14ac:dyDescent="0.2">
      <c r="A40522" s="289"/>
      <c r="I40522"/>
      <c r="J40522"/>
      <c r="L40522" s="33"/>
      <c r="M40522" s="24"/>
    </row>
    <row r="40523" spans="1:13" x14ac:dyDescent="0.2">
      <c r="A40523" s="289"/>
      <c r="I40523"/>
      <c r="J40523"/>
      <c r="L40523" s="33"/>
      <c r="M40523" s="24"/>
    </row>
    <row r="40524" spans="1:13" x14ac:dyDescent="0.2">
      <c r="A40524" s="289"/>
      <c r="I40524"/>
      <c r="J40524"/>
      <c r="L40524" s="33"/>
      <c r="M40524" s="24"/>
    </row>
    <row r="40525" spans="1:13" x14ac:dyDescent="0.2">
      <c r="A40525" s="289"/>
      <c r="I40525"/>
      <c r="J40525"/>
      <c r="L40525" s="33"/>
      <c r="M40525" s="24"/>
    </row>
    <row r="40526" spans="1:13" x14ac:dyDescent="0.2">
      <c r="A40526" s="289"/>
      <c r="I40526"/>
      <c r="J40526"/>
      <c r="L40526" s="33"/>
      <c r="M40526" s="24"/>
    </row>
    <row r="40527" spans="1:13" x14ac:dyDescent="0.2">
      <c r="A40527" s="289"/>
      <c r="I40527"/>
      <c r="J40527"/>
      <c r="L40527" s="33"/>
      <c r="M40527" s="24"/>
    </row>
    <row r="40528" spans="1:13" x14ac:dyDescent="0.2">
      <c r="A40528" s="289"/>
      <c r="I40528"/>
      <c r="J40528"/>
      <c r="L40528" s="33"/>
      <c r="M40528" s="24"/>
    </row>
    <row r="40529" spans="1:13" x14ac:dyDescent="0.2">
      <c r="A40529" s="289"/>
      <c r="I40529"/>
      <c r="J40529"/>
      <c r="L40529" s="33"/>
      <c r="M40529" s="24"/>
    </row>
    <row r="40530" spans="1:13" x14ac:dyDescent="0.2">
      <c r="A40530" s="289"/>
      <c r="I40530"/>
      <c r="J40530"/>
      <c r="L40530" s="33"/>
      <c r="M40530" s="24"/>
    </row>
    <row r="40531" spans="1:13" x14ac:dyDescent="0.2">
      <c r="A40531" s="289"/>
      <c r="I40531"/>
      <c r="J40531"/>
      <c r="L40531" s="33"/>
      <c r="M40531" s="24"/>
    </row>
    <row r="40532" spans="1:13" x14ac:dyDescent="0.2">
      <c r="A40532" s="289"/>
      <c r="I40532"/>
      <c r="J40532"/>
      <c r="L40532" s="33"/>
      <c r="M40532" s="24"/>
    </row>
    <row r="40533" spans="1:13" x14ac:dyDescent="0.2">
      <c r="A40533" s="289"/>
      <c r="I40533"/>
      <c r="J40533"/>
      <c r="L40533" s="33"/>
      <c r="M40533" s="24"/>
    </row>
    <row r="40534" spans="1:13" x14ac:dyDescent="0.2">
      <c r="A40534" s="289"/>
      <c r="I40534"/>
      <c r="J40534"/>
      <c r="L40534" s="33"/>
      <c r="M40534" s="24"/>
    </row>
    <row r="40535" spans="1:13" x14ac:dyDescent="0.2">
      <c r="A40535" s="289"/>
      <c r="I40535"/>
      <c r="J40535"/>
      <c r="L40535" s="33"/>
      <c r="M40535" s="24"/>
    </row>
    <row r="40536" spans="1:13" x14ac:dyDescent="0.2">
      <c r="A40536" s="289"/>
      <c r="I40536"/>
      <c r="J40536"/>
      <c r="L40536" s="33"/>
      <c r="M40536" s="24"/>
    </row>
    <row r="40537" spans="1:13" x14ac:dyDescent="0.2">
      <c r="A40537" s="289"/>
      <c r="I40537"/>
      <c r="J40537"/>
      <c r="L40537" s="33"/>
      <c r="M40537" s="24"/>
    </row>
    <row r="40538" spans="1:13" x14ac:dyDescent="0.2">
      <c r="A40538" s="289"/>
      <c r="I40538"/>
      <c r="J40538"/>
      <c r="L40538" s="33"/>
      <c r="M40538" s="24"/>
    </row>
    <row r="40539" spans="1:13" x14ac:dyDescent="0.2">
      <c r="A40539" s="289"/>
      <c r="I40539"/>
      <c r="J40539"/>
      <c r="L40539" s="33"/>
      <c r="M40539" s="24"/>
    </row>
    <row r="40540" spans="1:13" x14ac:dyDescent="0.2">
      <c r="A40540" s="289"/>
      <c r="I40540"/>
      <c r="J40540"/>
      <c r="L40540" s="33"/>
      <c r="M40540" s="24"/>
    </row>
    <row r="40541" spans="1:13" x14ac:dyDescent="0.2">
      <c r="A40541" s="289"/>
      <c r="I40541"/>
      <c r="J40541"/>
      <c r="L40541" s="33"/>
      <c r="M40541" s="24"/>
    </row>
    <row r="40542" spans="1:13" x14ac:dyDescent="0.2">
      <c r="A40542" s="289"/>
      <c r="I40542"/>
      <c r="J40542"/>
      <c r="L40542" s="33"/>
      <c r="M40542" s="24"/>
    </row>
    <row r="40543" spans="1:13" x14ac:dyDescent="0.2">
      <c r="A40543" s="289"/>
      <c r="I40543"/>
      <c r="J40543"/>
      <c r="L40543" s="33"/>
      <c r="M40543" s="24"/>
    </row>
    <row r="40544" spans="1:13" x14ac:dyDescent="0.2">
      <c r="A40544" s="289"/>
      <c r="I40544"/>
      <c r="J40544"/>
      <c r="L40544" s="33"/>
      <c r="M40544" s="24"/>
    </row>
    <row r="40545" spans="1:13" x14ac:dyDescent="0.2">
      <c r="A40545" s="289"/>
      <c r="I40545"/>
      <c r="J40545"/>
      <c r="L40545" s="33"/>
      <c r="M40545" s="24"/>
    </row>
    <row r="40546" spans="1:13" x14ac:dyDescent="0.2">
      <c r="A40546" s="289"/>
      <c r="I40546"/>
      <c r="J40546"/>
      <c r="L40546" s="33"/>
      <c r="M40546" s="24"/>
    </row>
    <row r="40547" spans="1:13" x14ac:dyDescent="0.2">
      <c r="A40547" s="289"/>
      <c r="I40547"/>
      <c r="J40547"/>
      <c r="L40547" s="33"/>
      <c r="M40547" s="24"/>
    </row>
    <row r="40548" spans="1:13" x14ac:dyDescent="0.2">
      <c r="A40548" s="289"/>
      <c r="I40548"/>
      <c r="J40548"/>
      <c r="L40548" s="33"/>
      <c r="M40548" s="24"/>
    </row>
    <row r="40549" spans="1:13" x14ac:dyDescent="0.2">
      <c r="A40549" s="289"/>
      <c r="I40549"/>
      <c r="J40549"/>
      <c r="L40549" s="33"/>
      <c r="M40549" s="24"/>
    </row>
    <row r="40550" spans="1:13" x14ac:dyDescent="0.2">
      <c r="A40550" s="289"/>
      <c r="I40550"/>
      <c r="J40550"/>
      <c r="L40550" s="33"/>
      <c r="M40550" s="24"/>
    </row>
    <row r="40551" spans="1:13" x14ac:dyDescent="0.2">
      <c r="A40551" s="289"/>
      <c r="I40551"/>
      <c r="J40551"/>
      <c r="L40551" s="33"/>
      <c r="M40551" s="24"/>
    </row>
    <row r="40552" spans="1:13" x14ac:dyDescent="0.2">
      <c r="A40552" s="289"/>
      <c r="I40552"/>
      <c r="J40552"/>
      <c r="L40552" s="33"/>
      <c r="M40552" s="24"/>
    </row>
    <row r="40553" spans="1:13" x14ac:dyDescent="0.2">
      <c r="A40553" s="289"/>
      <c r="I40553"/>
      <c r="J40553"/>
      <c r="L40553" s="33"/>
      <c r="M40553" s="24"/>
    </row>
    <row r="40554" spans="1:13" x14ac:dyDescent="0.2">
      <c r="A40554" s="289"/>
      <c r="I40554"/>
      <c r="J40554"/>
      <c r="L40554" s="33"/>
      <c r="M40554" s="24"/>
    </row>
    <row r="40555" spans="1:13" x14ac:dyDescent="0.2">
      <c r="A40555" s="289"/>
      <c r="I40555"/>
      <c r="J40555"/>
      <c r="L40555" s="33"/>
      <c r="M40555" s="24"/>
    </row>
    <row r="40556" spans="1:13" x14ac:dyDescent="0.2">
      <c r="A40556" s="289"/>
      <c r="I40556"/>
      <c r="J40556"/>
      <c r="L40556" s="33"/>
      <c r="M40556" s="24"/>
    </row>
    <row r="40557" spans="1:13" x14ac:dyDescent="0.2">
      <c r="A40557" s="289"/>
      <c r="I40557"/>
      <c r="J40557"/>
      <c r="L40557" s="33"/>
      <c r="M40557" s="24"/>
    </row>
    <row r="40558" spans="1:13" x14ac:dyDescent="0.2">
      <c r="A40558" s="289"/>
      <c r="I40558"/>
      <c r="J40558"/>
      <c r="L40558" s="33"/>
      <c r="M40558" s="24"/>
    </row>
    <row r="40559" spans="1:13" x14ac:dyDescent="0.2">
      <c r="A40559" s="289"/>
      <c r="I40559"/>
      <c r="J40559"/>
      <c r="L40559" s="33"/>
      <c r="M40559" s="24"/>
    </row>
    <row r="40560" spans="1:13" x14ac:dyDescent="0.2">
      <c r="A40560" s="289"/>
      <c r="I40560"/>
      <c r="J40560"/>
      <c r="L40560" s="33"/>
      <c r="M40560" s="24"/>
    </row>
    <row r="40561" spans="1:13" x14ac:dyDescent="0.2">
      <c r="A40561" s="289"/>
      <c r="I40561"/>
      <c r="J40561"/>
      <c r="L40561" s="33"/>
      <c r="M40561" s="24"/>
    </row>
    <row r="40562" spans="1:13" x14ac:dyDescent="0.2">
      <c r="A40562" s="289"/>
      <c r="I40562"/>
      <c r="J40562"/>
      <c r="L40562" s="33"/>
      <c r="M40562" s="24"/>
    </row>
    <row r="40563" spans="1:13" x14ac:dyDescent="0.2">
      <c r="A40563" s="289"/>
      <c r="I40563"/>
      <c r="J40563"/>
      <c r="L40563" s="33"/>
      <c r="M40563" s="24"/>
    </row>
    <row r="40564" spans="1:13" x14ac:dyDescent="0.2">
      <c r="A40564" s="289"/>
      <c r="I40564"/>
      <c r="J40564"/>
      <c r="L40564" s="33"/>
      <c r="M40564" s="24"/>
    </row>
    <row r="40565" spans="1:13" x14ac:dyDescent="0.2">
      <c r="A40565" s="289"/>
      <c r="I40565"/>
      <c r="J40565"/>
      <c r="L40565" s="33"/>
      <c r="M40565" s="24"/>
    </row>
    <row r="40566" spans="1:13" x14ac:dyDescent="0.2">
      <c r="A40566" s="289"/>
      <c r="I40566"/>
      <c r="J40566"/>
      <c r="L40566" s="33"/>
      <c r="M40566" s="24"/>
    </row>
    <row r="40567" spans="1:13" x14ac:dyDescent="0.2">
      <c r="A40567" s="289"/>
      <c r="I40567"/>
      <c r="J40567"/>
      <c r="L40567" s="33"/>
      <c r="M40567" s="24"/>
    </row>
    <row r="40568" spans="1:13" x14ac:dyDescent="0.2">
      <c r="A40568" s="289"/>
      <c r="I40568"/>
      <c r="J40568"/>
      <c r="L40568" s="33"/>
      <c r="M40568" s="24"/>
    </row>
    <row r="40569" spans="1:13" x14ac:dyDescent="0.2">
      <c r="A40569" s="289"/>
      <c r="I40569"/>
      <c r="J40569"/>
      <c r="L40569" s="33"/>
      <c r="M40569" s="24"/>
    </row>
    <row r="40570" spans="1:13" x14ac:dyDescent="0.2">
      <c r="A40570" s="289"/>
      <c r="I40570"/>
      <c r="J40570"/>
      <c r="L40570" s="33"/>
      <c r="M40570" s="24"/>
    </row>
    <row r="40571" spans="1:13" x14ac:dyDescent="0.2">
      <c r="A40571" s="289"/>
      <c r="I40571"/>
      <c r="J40571"/>
      <c r="L40571" s="33"/>
      <c r="M40571" s="24"/>
    </row>
    <row r="40572" spans="1:13" x14ac:dyDescent="0.2">
      <c r="A40572" s="289"/>
      <c r="I40572"/>
      <c r="J40572"/>
      <c r="L40572" s="33"/>
      <c r="M40572" s="24"/>
    </row>
    <row r="40573" spans="1:13" x14ac:dyDescent="0.2">
      <c r="A40573" s="289"/>
      <c r="I40573"/>
      <c r="J40573"/>
      <c r="L40573" s="33"/>
      <c r="M40573" s="24"/>
    </row>
    <row r="40574" spans="1:13" x14ac:dyDescent="0.2">
      <c r="A40574" s="289"/>
      <c r="I40574"/>
      <c r="J40574"/>
      <c r="L40574" s="33"/>
      <c r="M40574" s="24"/>
    </row>
    <row r="40575" spans="1:13" x14ac:dyDescent="0.2">
      <c r="A40575" s="289"/>
      <c r="I40575"/>
      <c r="J40575"/>
      <c r="L40575" s="33"/>
      <c r="M40575" s="24"/>
    </row>
    <row r="40576" spans="1:13" x14ac:dyDescent="0.2">
      <c r="A40576" s="289"/>
      <c r="I40576"/>
      <c r="J40576"/>
      <c r="L40576" s="33"/>
      <c r="M40576" s="24"/>
    </row>
    <row r="40577" spans="1:13" x14ac:dyDescent="0.2">
      <c r="A40577" s="289"/>
      <c r="I40577"/>
      <c r="J40577"/>
      <c r="L40577" s="33"/>
      <c r="M40577" s="24"/>
    </row>
    <row r="40578" spans="1:13" x14ac:dyDescent="0.2">
      <c r="A40578" s="289"/>
      <c r="I40578"/>
      <c r="J40578"/>
      <c r="L40578" s="33"/>
      <c r="M40578" s="24"/>
    </row>
    <row r="40579" spans="1:13" x14ac:dyDescent="0.2">
      <c r="A40579" s="289"/>
      <c r="I40579"/>
      <c r="J40579"/>
      <c r="L40579" s="33"/>
      <c r="M40579" s="24"/>
    </row>
    <row r="40580" spans="1:13" x14ac:dyDescent="0.2">
      <c r="A40580" s="289"/>
      <c r="I40580"/>
      <c r="J40580"/>
      <c r="L40580" s="33"/>
      <c r="M40580" s="24"/>
    </row>
    <row r="40581" spans="1:13" x14ac:dyDescent="0.2">
      <c r="A40581" s="289"/>
      <c r="I40581"/>
      <c r="J40581"/>
      <c r="L40581" s="33"/>
      <c r="M40581" s="24"/>
    </row>
    <row r="40582" spans="1:13" x14ac:dyDescent="0.2">
      <c r="A40582" s="289"/>
      <c r="I40582"/>
      <c r="J40582"/>
      <c r="L40582" s="33"/>
      <c r="M40582" s="24"/>
    </row>
    <row r="40583" spans="1:13" x14ac:dyDescent="0.2">
      <c r="A40583" s="289"/>
      <c r="I40583"/>
      <c r="J40583"/>
      <c r="L40583" s="33"/>
      <c r="M40583" s="24"/>
    </row>
    <row r="40584" spans="1:13" x14ac:dyDescent="0.2">
      <c r="A40584" s="289"/>
      <c r="I40584"/>
      <c r="J40584"/>
      <c r="L40584" s="33"/>
      <c r="M40584" s="24"/>
    </row>
    <row r="40585" spans="1:13" x14ac:dyDescent="0.2">
      <c r="A40585" s="289"/>
      <c r="I40585"/>
      <c r="J40585"/>
      <c r="L40585" s="33"/>
      <c r="M40585" s="24"/>
    </row>
    <row r="40586" spans="1:13" x14ac:dyDescent="0.2">
      <c r="A40586" s="289"/>
      <c r="I40586"/>
      <c r="J40586"/>
      <c r="L40586" s="33"/>
      <c r="M40586" s="24"/>
    </row>
    <row r="40587" spans="1:13" x14ac:dyDescent="0.2">
      <c r="A40587" s="289"/>
      <c r="I40587"/>
      <c r="J40587"/>
      <c r="L40587" s="33"/>
      <c r="M40587" s="24"/>
    </row>
    <row r="40588" spans="1:13" x14ac:dyDescent="0.2">
      <c r="A40588" s="289"/>
      <c r="I40588"/>
      <c r="J40588"/>
      <c r="L40588" s="33"/>
      <c r="M40588" s="24"/>
    </row>
    <row r="40589" spans="1:13" x14ac:dyDescent="0.2">
      <c r="A40589" s="289"/>
      <c r="I40589"/>
      <c r="J40589"/>
      <c r="L40589" s="33"/>
      <c r="M40589" s="24"/>
    </row>
    <row r="40590" spans="1:13" x14ac:dyDescent="0.2">
      <c r="A40590" s="289"/>
      <c r="I40590"/>
      <c r="J40590"/>
      <c r="L40590" s="33"/>
      <c r="M40590" s="24"/>
    </row>
    <row r="40591" spans="1:13" x14ac:dyDescent="0.2">
      <c r="A40591" s="289"/>
      <c r="I40591"/>
      <c r="J40591"/>
      <c r="L40591" s="33"/>
      <c r="M40591" s="24"/>
    </row>
    <row r="40592" spans="1:13" x14ac:dyDescent="0.2">
      <c r="A40592" s="289"/>
      <c r="I40592"/>
      <c r="J40592"/>
      <c r="L40592" s="33"/>
      <c r="M40592" s="24"/>
    </row>
    <row r="40593" spans="1:13" x14ac:dyDescent="0.2">
      <c r="A40593" s="289"/>
      <c r="I40593"/>
      <c r="J40593"/>
      <c r="L40593" s="33"/>
      <c r="M40593" s="24"/>
    </row>
    <row r="40594" spans="1:13" x14ac:dyDescent="0.2">
      <c r="A40594" s="289"/>
      <c r="I40594"/>
      <c r="J40594"/>
      <c r="L40594" s="33"/>
      <c r="M40594" s="24"/>
    </row>
    <row r="40595" spans="1:13" x14ac:dyDescent="0.2">
      <c r="A40595" s="289"/>
      <c r="I40595"/>
      <c r="J40595"/>
      <c r="L40595" s="33"/>
      <c r="M40595" s="24"/>
    </row>
    <row r="40596" spans="1:13" x14ac:dyDescent="0.2">
      <c r="A40596" s="289"/>
      <c r="I40596"/>
      <c r="J40596"/>
      <c r="L40596" s="33"/>
      <c r="M40596" s="24"/>
    </row>
    <row r="40597" spans="1:13" x14ac:dyDescent="0.2">
      <c r="A40597" s="289"/>
      <c r="I40597"/>
      <c r="J40597"/>
      <c r="L40597" s="33"/>
      <c r="M40597" s="24"/>
    </row>
    <row r="40598" spans="1:13" x14ac:dyDescent="0.2">
      <c r="A40598" s="289"/>
      <c r="I40598"/>
      <c r="J40598"/>
      <c r="L40598" s="33"/>
      <c r="M40598" s="24"/>
    </row>
    <row r="40599" spans="1:13" x14ac:dyDescent="0.2">
      <c r="A40599" s="289"/>
      <c r="I40599"/>
      <c r="J40599"/>
      <c r="L40599" s="33"/>
      <c r="M40599" s="24"/>
    </row>
    <row r="40600" spans="1:13" x14ac:dyDescent="0.2">
      <c r="A40600" s="289"/>
      <c r="I40600"/>
      <c r="J40600"/>
      <c r="L40600" s="33"/>
      <c r="M40600" s="24"/>
    </row>
    <row r="40601" spans="1:13" x14ac:dyDescent="0.2">
      <c r="A40601" s="289"/>
      <c r="I40601"/>
      <c r="J40601"/>
      <c r="L40601" s="33"/>
      <c r="M40601" s="24"/>
    </row>
    <row r="40602" spans="1:13" x14ac:dyDescent="0.2">
      <c r="A40602" s="289"/>
      <c r="I40602"/>
      <c r="J40602"/>
      <c r="L40602" s="33"/>
      <c r="M40602" s="24"/>
    </row>
    <row r="40603" spans="1:13" x14ac:dyDescent="0.2">
      <c r="A40603" s="289"/>
      <c r="I40603"/>
      <c r="J40603"/>
      <c r="L40603" s="33"/>
      <c r="M40603" s="24"/>
    </row>
    <row r="40604" spans="1:13" x14ac:dyDescent="0.2">
      <c r="A40604" s="289"/>
      <c r="I40604"/>
      <c r="J40604"/>
      <c r="L40604" s="33"/>
      <c r="M40604" s="24"/>
    </row>
    <row r="40605" spans="1:13" x14ac:dyDescent="0.2">
      <c r="A40605" s="289"/>
      <c r="I40605"/>
      <c r="J40605"/>
      <c r="L40605" s="33"/>
      <c r="M40605" s="24"/>
    </row>
    <row r="40606" spans="1:13" x14ac:dyDescent="0.2">
      <c r="A40606" s="289"/>
      <c r="I40606"/>
      <c r="J40606"/>
      <c r="L40606" s="33"/>
      <c r="M40606" s="24"/>
    </row>
    <row r="40607" spans="1:13" x14ac:dyDescent="0.2">
      <c r="A40607" s="289"/>
      <c r="I40607"/>
      <c r="J40607"/>
      <c r="L40607" s="33"/>
      <c r="M40607" s="24"/>
    </row>
    <row r="40608" spans="1:13" x14ac:dyDescent="0.2">
      <c r="A40608" s="289"/>
      <c r="I40608"/>
      <c r="J40608"/>
      <c r="L40608" s="33"/>
      <c r="M40608" s="24"/>
    </row>
    <row r="40609" spans="1:13" x14ac:dyDescent="0.2">
      <c r="A40609" s="289"/>
      <c r="I40609"/>
      <c r="J40609"/>
      <c r="L40609" s="33"/>
      <c r="M40609" s="24"/>
    </row>
    <row r="40610" spans="1:13" x14ac:dyDescent="0.2">
      <c r="A40610" s="289"/>
      <c r="I40610"/>
      <c r="J40610"/>
      <c r="L40610" s="33"/>
      <c r="M40610" s="24"/>
    </row>
    <row r="40611" spans="1:13" x14ac:dyDescent="0.2">
      <c r="A40611" s="289"/>
      <c r="I40611"/>
      <c r="J40611"/>
      <c r="L40611" s="33"/>
      <c r="M40611" s="24"/>
    </row>
    <row r="40612" spans="1:13" x14ac:dyDescent="0.2">
      <c r="A40612" s="289"/>
      <c r="I40612"/>
      <c r="J40612"/>
      <c r="L40612" s="33"/>
      <c r="M40612" s="24"/>
    </row>
    <row r="40613" spans="1:13" x14ac:dyDescent="0.2">
      <c r="A40613" s="289"/>
      <c r="I40613"/>
      <c r="J40613"/>
      <c r="L40613" s="33"/>
      <c r="M40613" s="24"/>
    </row>
    <row r="40614" spans="1:13" x14ac:dyDescent="0.2">
      <c r="A40614" s="289"/>
      <c r="I40614"/>
      <c r="J40614"/>
      <c r="L40614" s="33"/>
      <c r="M40614" s="24"/>
    </row>
    <row r="40615" spans="1:13" x14ac:dyDescent="0.2">
      <c r="A40615" s="289"/>
      <c r="I40615"/>
      <c r="J40615"/>
      <c r="L40615" s="33"/>
      <c r="M40615" s="24"/>
    </row>
    <row r="40616" spans="1:13" x14ac:dyDescent="0.2">
      <c r="A40616" s="289"/>
      <c r="I40616"/>
      <c r="J40616"/>
      <c r="L40616" s="33"/>
      <c r="M40616" s="24"/>
    </row>
    <row r="40617" spans="1:13" x14ac:dyDescent="0.2">
      <c r="A40617" s="289"/>
      <c r="I40617"/>
      <c r="J40617"/>
      <c r="L40617" s="33"/>
      <c r="M40617" s="24"/>
    </row>
    <row r="40618" spans="1:13" x14ac:dyDescent="0.2">
      <c r="A40618" s="289"/>
      <c r="I40618"/>
      <c r="J40618"/>
      <c r="L40618" s="33"/>
      <c r="M40618" s="24"/>
    </row>
    <row r="40619" spans="1:13" x14ac:dyDescent="0.2">
      <c r="A40619" s="289"/>
      <c r="I40619"/>
      <c r="J40619"/>
      <c r="L40619" s="33"/>
      <c r="M40619" s="24"/>
    </row>
    <row r="40620" spans="1:13" x14ac:dyDescent="0.2">
      <c r="A40620" s="289"/>
      <c r="I40620"/>
      <c r="J40620"/>
      <c r="L40620" s="33"/>
      <c r="M40620" s="24"/>
    </row>
    <row r="40621" spans="1:13" x14ac:dyDescent="0.2">
      <c r="A40621" s="289"/>
      <c r="I40621"/>
      <c r="J40621"/>
      <c r="L40621" s="33"/>
      <c r="M40621" s="24"/>
    </row>
    <row r="40622" spans="1:13" x14ac:dyDescent="0.2">
      <c r="A40622" s="289"/>
      <c r="I40622"/>
      <c r="J40622"/>
      <c r="L40622" s="33"/>
      <c r="M40622" s="24"/>
    </row>
    <row r="40623" spans="1:13" x14ac:dyDescent="0.2">
      <c r="A40623" s="289"/>
      <c r="I40623"/>
      <c r="J40623"/>
      <c r="L40623" s="33"/>
      <c r="M40623" s="24"/>
    </row>
    <row r="40624" spans="1:13" x14ac:dyDescent="0.2">
      <c r="A40624" s="289"/>
      <c r="I40624"/>
      <c r="J40624"/>
      <c r="L40624" s="33"/>
      <c r="M40624" s="24"/>
    </row>
    <row r="40625" spans="1:13" x14ac:dyDescent="0.2">
      <c r="A40625" s="289"/>
      <c r="I40625"/>
      <c r="J40625"/>
      <c r="L40625" s="33"/>
      <c r="M40625" s="24"/>
    </row>
    <row r="40626" spans="1:13" x14ac:dyDescent="0.2">
      <c r="A40626" s="289"/>
      <c r="I40626"/>
      <c r="J40626"/>
      <c r="L40626" s="33"/>
      <c r="M40626" s="24"/>
    </row>
    <row r="40627" spans="1:13" x14ac:dyDescent="0.2">
      <c r="A40627" s="289"/>
      <c r="I40627"/>
      <c r="J40627"/>
      <c r="L40627" s="33"/>
      <c r="M40627" s="24"/>
    </row>
    <row r="40628" spans="1:13" x14ac:dyDescent="0.2">
      <c r="A40628" s="289"/>
      <c r="I40628"/>
      <c r="J40628"/>
      <c r="L40628" s="33"/>
      <c r="M40628" s="24"/>
    </row>
    <row r="40629" spans="1:13" x14ac:dyDescent="0.2">
      <c r="A40629" s="289"/>
      <c r="I40629"/>
      <c r="J40629"/>
      <c r="L40629" s="33"/>
      <c r="M40629" s="24"/>
    </row>
    <row r="40630" spans="1:13" x14ac:dyDescent="0.2">
      <c r="A40630" s="289"/>
      <c r="I40630"/>
      <c r="J40630"/>
      <c r="L40630" s="33"/>
      <c r="M40630" s="24"/>
    </row>
    <row r="40631" spans="1:13" x14ac:dyDescent="0.2">
      <c r="A40631" s="289"/>
      <c r="I40631"/>
      <c r="J40631"/>
      <c r="L40631" s="33"/>
      <c r="M40631" s="24"/>
    </row>
    <row r="40632" spans="1:13" x14ac:dyDescent="0.2">
      <c r="A40632" s="289"/>
      <c r="I40632"/>
      <c r="J40632"/>
      <c r="L40632" s="33"/>
      <c r="M40632" s="24"/>
    </row>
    <row r="40633" spans="1:13" x14ac:dyDescent="0.2">
      <c r="A40633" s="289"/>
      <c r="I40633"/>
      <c r="J40633"/>
      <c r="L40633" s="33"/>
      <c r="M40633" s="24"/>
    </row>
    <row r="40634" spans="1:13" x14ac:dyDescent="0.2">
      <c r="A40634" s="289"/>
      <c r="I40634"/>
      <c r="J40634"/>
      <c r="L40634" s="33"/>
      <c r="M40634" s="24"/>
    </row>
    <row r="40635" spans="1:13" x14ac:dyDescent="0.2">
      <c r="A40635" s="289"/>
      <c r="I40635"/>
      <c r="J40635"/>
      <c r="L40635" s="33"/>
      <c r="M40635" s="24"/>
    </row>
    <row r="40636" spans="1:13" x14ac:dyDescent="0.2">
      <c r="A40636" s="289"/>
      <c r="I40636"/>
      <c r="J40636"/>
      <c r="L40636" s="33"/>
      <c r="M40636" s="24"/>
    </row>
    <row r="40637" spans="1:13" x14ac:dyDescent="0.2">
      <c r="A40637" s="289"/>
      <c r="I40637"/>
      <c r="J40637"/>
      <c r="L40637" s="33"/>
      <c r="M40637" s="24"/>
    </row>
    <row r="40638" spans="1:13" x14ac:dyDescent="0.2">
      <c r="A40638" s="289"/>
      <c r="I40638"/>
      <c r="J40638"/>
      <c r="L40638" s="33"/>
      <c r="M40638" s="24"/>
    </row>
    <row r="40639" spans="1:13" x14ac:dyDescent="0.2">
      <c r="A40639" s="289"/>
      <c r="I40639"/>
      <c r="J40639"/>
      <c r="L40639" s="33"/>
      <c r="M40639" s="24"/>
    </row>
    <row r="40640" spans="1:13" x14ac:dyDescent="0.2">
      <c r="A40640" s="289"/>
      <c r="I40640"/>
      <c r="J40640"/>
      <c r="L40640" s="33"/>
      <c r="M40640" s="24"/>
    </row>
    <row r="40641" spans="1:13" x14ac:dyDescent="0.2">
      <c r="A40641" s="289"/>
      <c r="I40641"/>
      <c r="J40641"/>
      <c r="L40641" s="33"/>
      <c r="M40641" s="24"/>
    </row>
    <row r="40642" spans="1:13" x14ac:dyDescent="0.2">
      <c r="A40642" s="289"/>
      <c r="I40642"/>
      <c r="J40642"/>
      <c r="L40642" s="33"/>
      <c r="M40642" s="24"/>
    </row>
    <row r="40643" spans="1:13" x14ac:dyDescent="0.2">
      <c r="A40643" s="289"/>
      <c r="I40643"/>
      <c r="J40643"/>
      <c r="L40643" s="33"/>
      <c r="M40643" s="24"/>
    </row>
    <row r="40644" spans="1:13" x14ac:dyDescent="0.2">
      <c r="A40644" s="289"/>
      <c r="I40644"/>
      <c r="J40644"/>
      <c r="L40644" s="33"/>
      <c r="M40644" s="24"/>
    </row>
    <row r="40645" spans="1:13" x14ac:dyDescent="0.2">
      <c r="A40645" s="289"/>
      <c r="I40645"/>
      <c r="J40645"/>
      <c r="L40645" s="33"/>
      <c r="M40645" s="24"/>
    </row>
    <row r="40646" spans="1:13" x14ac:dyDescent="0.2">
      <c r="A40646" s="289"/>
      <c r="I40646"/>
      <c r="J40646"/>
      <c r="L40646" s="33"/>
      <c r="M40646" s="24"/>
    </row>
    <row r="40647" spans="1:13" x14ac:dyDescent="0.2">
      <c r="A40647" s="289"/>
      <c r="I40647"/>
      <c r="J40647"/>
      <c r="L40647" s="33"/>
      <c r="M40647" s="24"/>
    </row>
    <row r="40648" spans="1:13" x14ac:dyDescent="0.2">
      <c r="A40648" s="289"/>
      <c r="I40648"/>
      <c r="J40648"/>
      <c r="L40648" s="33"/>
      <c r="M40648" s="24"/>
    </row>
    <row r="40649" spans="1:13" x14ac:dyDescent="0.2">
      <c r="A40649" s="289"/>
      <c r="I40649"/>
      <c r="J40649"/>
      <c r="L40649" s="33"/>
      <c r="M40649" s="24"/>
    </row>
    <row r="40650" spans="1:13" x14ac:dyDescent="0.2">
      <c r="A40650" s="289"/>
      <c r="I40650"/>
      <c r="J40650"/>
      <c r="L40650" s="33"/>
      <c r="M40650" s="24"/>
    </row>
    <row r="40651" spans="1:13" x14ac:dyDescent="0.2">
      <c r="A40651" s="289"/>
      <c r="I40651"/>
      <c r="J40651"/>
      <c r="L40651" s="33"/>
      <c r="M40651" s="24"/>
    </row>
    <row r="40652" spans="1:13" x14ac:dyDescent="0.2">
      <c r="A40652" s="289"/>
      <c r="I40652"/>
      <c r="J40652"/>
      <c r="L40652" s="33"/>
      <c r="M40652" s="24"/>
    </row>
    <row r="40653" spans="1:13" x14ac:dyDescent="0.2">
      <c r="A40653" s="289"/>
      <c r="I40653"/>
      <c r="J40653"/>
      <c r="L40653" s="33"/>
      <c r="M40653" s="24"/>
    </row>
    <row r="40654" spans="1:13" x14ac:dyDescent="0.2">
      <c r="A40654" s="289"/>
      <c r="I40654"/>
      <c r="J40654"/>
      <c r="L40654" s="33"/>
      <c r="M40654" s="24"/>
    </row>
    <row r="40655" spans="1:13" x14ac:dyDescent="0.2">
      <c r="A40655" s="289"/>
      <c r="I40655"/>
      <c r="J40655"/>
      <c r="L40655" s="33"/>
      <c r="M40655" s="24"/>
    </row>
    <row r="40656" spans="1:13" x14ac:dyDescent="0.2">
      <c r="A40656" s="289"/>
      <c r="I40656"/>
      <c r="J40656"/>
      <c r="L40656" s="33"/>
      <c r="M40656" s="24"/>
    </row>
    <row r="40657" spans="1:13" x14ac:dyDescent="0.2">
      <c r="A40657" s="289"/>
      <c r="I40657"/>
      <c r="J40657"/>
      <c r="L40657" s="33"/>
      <c r="M40657" s="24"/>
    </row>
    <row r="40658" spans="1:13" x14ac:dyDescent="0.2">
      <c r="A40658" s="289"/>
      <c r="I40658"/>
      <c r="J40658"/>
      <c r="L40658" s="33"/>
      <c r="M40658" s="24"/>
    </row>
    <row r="40659" spans="1:13" x14ac:dyDescent="0.2">
      <c r="A40659" s="289"/>
      <c r="I40659"/>
      <c r="J40659"/>
      <c r="L40659" s="33"/>
      <c r="M40659" s="24"/>
    </row>
    <row r="40660" spans="1:13" x14ac:dyDescent="0.2">
      <c r="A40660" s="289"/>
      <c r="I40660"/>
      <c r="J40660"/>
      <c r="L40660" s="33"/>
      <c r="M40660" s="24"/>
    </row>
    <row r="40661" spans="1:13" x14ac:dyDescent="0.2">
      <c r="A40661" s="289"/>
      <c r="I40661"/>
      <c r="J40661"/>
      <c r="L40661" s="33"/>
      <c r="M40661" s="24"/>
    </row>
    <row r="40662" spans="1:13" x14ac:dyDescent="0.2">
      <c r="A40662" s="289"/>
      <c r="I40662"/>
      <c r="J40662"/>
      <c r="L40662" s="33"/>
      <c r="M40662" s="24"/>
    </row>
    <row r="40663" spans="1:13" x14ac:dyDescent="0.2">
      <c r="A40663" s="289"/>
      <c r="I40663"/>
      <c r="J40663"/>
      <c r="L40663" s="33"/>
      <c r="M40663" s="24"/>
    </row>
    <row r="40664" spans="1:13" x14ac:dyDescent="0.2">
      <c r="A40664" s="289"/>
      <c r="I40664"/>
      <c r="J40664"/>
      <c r="L40664" s="33"/>
      <c r="M40664" s="24"/>
    </row>
    <row r="40665" spans="1:13" x14ac:dyDescent="0.2">
      <c r="A40665" s="289"/>
      <c r="I40665"/>
      <c r="J40665"/>
      <c r="L40665" s="33"/>
      <c r="M40665" s="24"/>
    </row>
    <row r="40666" spans="1:13" x14ac:dyDescent="0.2">
      <c r="A40666" s="289"/>
      <c r="I40666"/>
      <c r="J40666"/>
      <c r="L40666" s="33"/>
      <c r="M40666" s="24"/>
    </row>
    <row r="40667" spans="1:13" x14ac:dyDescent="0.2">
      <c r="A40667" s="289"/>
      <c r="I40667"/>
      <c r="J40667"/>
      <c r="L40667" s="33"/>
      <c r="M40667" s="24"/>
    </row>
    <row r="40668" spans="1:13" x14ac:dyDescent="0.2">
      <c r="A40668" s="289"/>
      <c r="I40668"/>
      <c r="J40668"/>
      <c r="L40668" s="33"/>
      <c r="M40668" s="24"/>
    </row>
    <row r="40669" spans="1:13" x14ac:dyDescent="0.2">
      <c r="A40669" s="289"/>
      <c r="I40669"/>
      <c r="J40669"/>
      <c r="L40669" s="33"/>
      <c r="M40669" s="24"/>
    </row>
    <row r="40670" spans="1:13" x14ac:dyDescent="0.2">
      <c r="A40670" s="289"/>
      <c r="I40670"/>
      <c r="J40670"/>
      <c r="L40670" s="33"/>
      <c r="M40670" s="24"/>
    </row>
    <row r="40671" spans="1:13" x14ac:dyDescent="0.2">
      <c r="A40671" s="289"/>
      <c r="I40671"/>
      <c r="J40671"/>
      <c r="L40671" s="33"/>
      <c r="M40671" s="24"/>
    </row>
    <row r="40672" spans="1:13" x14ac:dyDescent="0.2">
      <c r="A40672" s="289"/>
      <c r="I40672"/>
      <c r="J40672"/>
      <c r="L40672" s="33"/>
      <c r="M40672" s="24"/>
    </row>
    <row r="40673" spans="1:13" x14ac:dyDescent="0.2">
      <c r="A40673" s="289"/>
      <c r="I40673"/>
      <c r="J40673"/>
      <c r="L40673" s="33"/>
      <c r="M40673" s="24"/>
    </row>
    <row r="40674" spans="1:13" x14ac:dyDescent="0.2">
      <c r="A40674" s="289"/>
      <c r="I40674"/>
      <c r="J40674"/>
      <c r="L40674" s="33"/>
      <c r="M40674" s="24"/>
    </row>
    <row r="40675" spans="1:13" x14ac:dyDescent="0.2">
      <c r="A40675" s="289"/>
      <c r="I40675"/>
      <c r="J40675"/>
      <c r="L40675" s="33"/>
      <c r="M40675" s="24"/>
    </row>
    <row r="40676" spans="1:13" x14ac:dyDescent="0.2">
      <c r="A40676" s="289"/>
      <c r="I40676"/>
      <c r="J40676"/>
      <c r="L40676" s="33"/>
      <c r="M40676" s="24"/>
    </row>
    <row r="40677" spans="1:13" x14ac:dyDescent="0.2">
      <c r="A40677" s="289"/>
      <c r="I40677"/>
      <c r="J40677"/>
      <c r="L40677" s="33"/>
      <c r="M40677" s="24"/>
    </row>
    <row r="40678" spans="1:13" x14ac:dyDescent="0.2">
      <c r="A40678" s="289"/>
      <c r="I40678"/>
      <c r="J40678"/>
      <c r="L40678" s="33"/>
      <c r="M40678" s="24"/>
    </row>
    <row r="40679" spans="1:13" x14ac:dyDescent="0.2">
      <c r="A40679" s="289"/>
      <c r="I40679"/>
      <c r="J40679"/>
      <c r="L40679" s="33"/>
      <c r="M40679" s="24"/>
    </row>
    <row r="40680" spans="1:13" x14ac:dyDescent="0.2">
      <c r="A40680" s="289"/>
      <c r="I40680"/>
      <c r="J40680"/>
      <c r="L40680" s="33"/>
      <c r="M40680" s="24"/>
    </row>
    <row r="40681" spans="1:13" x14ac:dyDescent="0.2">
      <c r="A40681" s="289"/>
      <c r="I40681"/>
      <c r="J40681"/>
      <c r="L40681" s="33"/>
      <c r="M40681" s="24"/>
    </row>
    <row r="40682" spans="1:13" x14ac:dyDescent="0.2">
      <c r="A40682" s="289"/>
      <c r="I40682"/>
      <c r="J40682"/>
      <c r="L40682" s="33"/>
      <c r="M40682" s="24"/>
    </row>
    <row r="40683" spans="1:13" x14ac:dyDescent="0.2">
      <c r="A40683" s="289"/>
      <c r="I40683"/>
      <c r="J40683"/>
      <c r="L40683" s="33"/>
      <c r="M40683" s="24"/>
    </row>
    <row r="40684" spans="1:13" x14ac:dyDescent="0.2">
      <c r="A40684" s="289"/>
      <c r="I40684"/>
      <c r="J40684"/>
      <c r="L40684" s="33"/>
      <c r="M40684" s="24"/>
    </row>
    <row r="40685" spans="1:13" x14ac:dyDescent="0.2">
      <c r="A40685" s="289"/>
      <c r="I40685"/>
      <c r="J40685"/>
      <c r="L40685" s="33"/>
      <c r="M40685" s="24"/>
    </row>
    <row r="40686" spans="1:13" x14ac:dyDescent="0.2">
      <c r="A40686" s="289"/>
      <c r="I40686"/>
      <c r="J40686"/>
      <c r="L40686" s="33"/>
      <c r="M40686" s="24"/>
    </row>
    <row r="40687" spans="1:13" x14ac:dyDescent="0.2">
      <c r="A40687" s="289"/>
      <c r="I40687"/>
      <c r="J40687"/>
      <c r="L40687" s="33"/>
      <c r="M40687" s="24"/>
    </row>
    <row r="40688" spans="1:13" x14ac:dyDescent="0.2">
      <c r="A40688" s="289"/>
      <c r="I40688"/>
      <c r="J40688"/>
      <c r="L40688" s="33"/>
      <c r="M40688" s="24"/>
    </row>
    <row r="40689" spans="1:13" x14ac:dyDescent="0.2">
      <c r="A40689" s="289"/>
      <c r="I40689"/>
      <c r="J40689"/>
      <c r="L40689" s="33"/>
      <c r="M40689" s="24"/>
    </row>
    <row r="40690" spans="1:13" x14ac:dyDescent="0.2">
      <c r="A40690" s="289"/>
      <c r="I40690"/>
      <c r="J40690"/>
      <c r="L40690" s="33"/>
      <c r="M40690" s="24"/>
    </row>
    <row r="40691" spans="1:13" x14ac:dyDescent="0.2">
      <c r="A40691" s="289"/>
      <c r="I40691"/>
      <c r="J40691"/>
      <c r="L40691" s="33"/>
      <c r="M40691" s="24"/>
    </row>
    <row r="40692" spans="1:13" x14ac:dyDescent="0.2">
      <c r="A40692" s="289"/>
      <c r="I40692"/>
      <c r="J40692"/>
      <c r="L40692" s="33"/>
      <c r="M40692" s="24"/>
    </row>
    <row r="40693" spans="1:13" x14ac:dyDescent="0.2">
      <c r="A40693" s="289"/>
      <c r="I40693"/>
      <c r="J40693"/>
      <c r="L40693" s="33"/>
      <c r="M40693" s="24"/>
    </row>
    <row r="40694" spans="1:13" x14ac:dyDescent="0.2">
      <c r="A40694" s="289"/>
      <c r="I40694"/>
      <c r="J40694"/>
      <c r="L40694" s="33"/>
      <c r="M40694" s="24"/>
    </row>
    <row r="40695" spans="1:13" x14ac:dyDescent="0.2">
      <c r="A40695" s="289"/>
      <c r="I40695"/>
      <c r="J40695"/>
      <c r="L40695" s="33"/>
      <c r="M40695" s="24"/>
    </row>
    <row r="40696" spans="1:13" x14ac:dyDescent="0.2">
      <c r="A40696" s="289"/>
      <c r="I40696"/>
      <c r="J40696"/>
      <c r="L40696" s="33"/>
      <c r="M40696" s="24"/>
    </row>
    <row r="40697" spans="1:13" x14ac:dyDescent="0.2">
      <c r="A40697" s="289"/>
      <c r="I40697"/>
      <c r="J40697"/>
      <c r="L40697" s="33"/>
      <c r="M40697" s="24"/>
    </row>
    <row r="40698" spans="1:13" x14ac:dyDescent="0.2">
      <c r="A40698" s="289"/>
      <c r="I40698"/>
      <c r="J40698"/>
      <c r="L40698" s="33"/>
      <c r="M40698" s="24"/>
    </row>
    <row r="40699" spans="1:13" x14ac:dyDescent="0.2">
      <c r="A40699" s="289"/>
      <c r="I40699"/>
      <c r="J40699"/>
      <c r="L40699" s="33"/>
      <c r="M40699" s="24"/>
    </row>
    <row r="40700" spans="1:13" x14ac:dyDescent="0.2">
      <c r="A40700" s="289"/>
      <c r="I40700"/>
      <c r="J40700"/>
      <c r="L40700" s="33"/>
      <c r="M40700" s="24"/>
    </row>
    <row r="40701" spans="1:13" x14ac:dyDescent="0.2">
      <c r="A40701" s="289"/>
      <c r="I40701"/>
      <c r="J40701"/>
      <c r="L40701" s="33"/>
      <c r="M40701" s="24"/>
    </row>
    <row r="40702" spans="1:13" x14ac:dyDescent="0.2">
      <c r="A40702" s="289"/>
      <c r="I40702"/>
      <c r="J40702"/>
      <c r="L40702" s="33"/>
      <c r="M40702" s="24"/>
    </row>
    <row r="40703" spans="1:13" x14ac:dyDescent="0.2">
      <c r="A40703" s="289"/>
      <c r="I40703"/>
      <c r="J40703"/>
      <c r="L40703" s="33"/>
      <c r="M40703" s="24"/>
    </row>
    <row r="40704" spans="1:13" x14ac:dyDescent="0.2">
      <c r="A40704" s="289"/>
      <c r="I40704"/>
      <c r="J40704"/>
      <c r="L40704" s="33"/>
      <c r="M40704" s="24"/>
    </row>
    <row r="40705" spans="1:13" x14ac:dyDescent="0.2">
      <c r="A40705" s="289"/>
      <c r="I40705"/>
      <c r="J40705"/>
      <c r="L40705" s="33"/>
      <c r="M40705" s="24"/>
    </row>
    <row r="40706" spans="1:13" x14ac:dyDescent="0.2">
      <c r="A40706" s="289"/>
      <c r="I40706"/>
      <c r="J40706"/>
      <c r="L40706" s="33"/>
      <c r="M40706" s="24"/>
    </row>
    <row r="40707" spans="1:13" x14ac:dyDescent="0.2">
      <c r="A40707" s="289"/>
      <c r="I40707"/>
      <c r="J40707"/>
      <c r="L40707" s="33"/>
      <c r="M40707" s="24"/>
    </row>
    <row r="40708" spans="1:13" x14ac:dyDescent="0.2">
      <c r="A40708" s="289"/>
      <c r="I40708"/>
      <c r="J40708"/>
      <c r="L40708" s="33"/>
      <c r="M40708" s="24"/>
    </row>
    <row r="40709" spans="1:13" x14ac:dyDescent="0.2">
      <c r="A40709" s="289"/>
      <c r="I40709"/>
      <c r="J40709"/>
      <c r="L40709" s="33"/>
      <c r="M40709" s="24"/>
    </row>
    <row r="40710" spans="1:13" x14ac:dyDescent="0.2">
      <c r="A40710" s="289"/>
      <c r="I40710"/>
      <c r="J40710"/>
      <c r="L40710" s="33"/>
      <c r="M40710" s="24"/>
    </row>
    <row r="40711" spans="1:13" x14ac:dyDescent="0.2">
      <c r="A40711" s="289"/>
      <c r="I40711"/>
      <c r="J40711"/>
      <c r="L40711" s="33"/>
      <c r="M40711" s="24"/>
    </row>
    <row r="40712" spans="1:13" x14ac:dyDescent="0.2">
      <c r="A40712" s="289"/>
      <c r="I40712"/>
      <c r="J40712"/>
      <c r="L40712" s="33"/>
      <c r="M40712" s="24"/>
    </row>
    <row r="40713" spans="1:13" x14ac:dyDescent="0.2">
      <c r="A40713" s="289"/>
      <c r="I40713"/>
      <c r="J40713"/>
      <c r="L40713" s="33"/>
      <c r="M40713" s="24"/>
    </row>
    <row r="40714" spans="1:13" x14ac:dyDescent="0.2">
      <c r="A40714" s="289"/>
      <c r="I40714"/>
      <c r="J40714"/>
      <c r="L40714" s="33"/>
      <c r="M40714" s="24"/>
    </row>
    <row r="40715" spans="1:13" x14ac:dyDescent="0.2">
      <c r="A40715" s="289"/>
      <c r="I40715"/>
      <c r="J40715"/>
      <c r="L40715" s="33"/>
      <c r="M40715" s="24"/>
    </row>
    <row r="40716" spans="1:13" x14ac:dyDescent="0.2">
      <c r="A40716" s="289"/>
      <c r="I40716"/>
      <c r="J40716"/>
      <c r="L40716" s="33"/>
      <c r="M40716" s="24"/>
    </row>
    <row r="40717" spans="1:13" x14ac:dyDescent="0.2">
      <c r="A40717" s="289"/>
      <c r="I40717"/>
      <c r="J40717"/>
      <c r="L40717" s="33"/>
      <c r="M40717" s="24"/>
    </row>
    <row r="40718" spans="1:13" x14ac:dyDescent="0.2">
      <c r="A40718" s="289"/>
      <c r="I40718"/>
      <c r="J40718"/>
      <c r="L40718" s="33"/>
      <c r="M40718" s="24"/>
    </row>
    <row r="40719" spans="1:13" x14ac:dyDescent="0.2">
      <c r="A40719" s="289"/>
      <c r="I40719"/>
      <c r="J40719"/>
      <c r="L40719" s="33"/>
      <c r="M40719" s="24"/>
    </row>
    <row r="40720" spans="1:13" x14ac:dyDescent="0.2">
      <c r="A40720" s="289"/>
      <c r="I40720"/>
      <c r="J40720"/>
      <c r="L40720" s="33"/>
      <c r="M40720" s="24"/>
    </row>
    <row r="40721" spans="1:13" x14ac:dyDescent="0.2">
      <c r="A40721" s="289"/>
      <c r="I40721"/>
      <c r="J40721"/>
      <c r="L40721" s="33"/>
      <c r="M40721" s="24"/>
    </row>
    <row r="40722" spans="1:13" x14ac:dyDescent="0.2">
      <c r="A40722" s="289"/>
      <c r="I40722"/>
      <c r="J40722"/>
      <c r="L40722" s="33"/>
      <c r="M40722" s="24"/>
    </row>
    <row r="40723" spans="1:13" x14ac:dyDescent="0.2">
      <c r="A40723" s="289"/>
      <c r="I40723"/>
      <c r="J40723"/>
      <c r="L40723" s="33"/>
      <c r="M40723" s="24"/>
    </row>
    <row r="40724" spans="1:13" x14ac:dyDescent="0.2">
      <c r="A40724" s="289"/>
      <c r="I40724"/>
      <c r="J40724"/>
      <c r="L40724" s="33"/>
      <c r="M40724" s="24"/>
    </row>
    <row r="40725" spans="1:13" x14ac:dyDescent="0.2">
      <c r="A40725" s="289"/>
      <c r="I40725"/>
      <c r="J40725"/>
      <c r="L40725" s="33"/>
      <c r="M40725" s="24"/>
    </row>
    <row r="40726" spans="1:13" x14ac:dyDescent="0.2">
      <c r="A40726" s="289"/>
      <c r="I40726"/>
      <c r="J40726"/>
      <c r="L40726" s="33"/>
      <c r="M40726" s="24"/>
    </row>
    <row r="40727" spans="1:13" x14ac:dyDescent="0.2">
      <c r="A40727" s="289"/>
      <c r="I40727"/>
      <c r="J40727"/>
      <c r="L40727" s="33"/>
      <c r="M40727" s="24"/>
    </row>
    <row r="40728" spans="1:13" x14ac:dyDescent="0.2">
      <c r="A40728" s="289"/>
      <c r="I40728"/>
      <c r="J40728"/>
      <c r="L40728" s="33"/>
      <c r="M40728" s="24"/>
    </row>
    <row r="40729" spans="1:13" x14ac:dyDescent="0.2">
      <c r="A40729" s="289"/>
      <c r="I40729"/>
      <c r="J40729"/>
      <c r="L40729" s="33"/>
      <c r="M40729" s="24"/>
    </row>
    <row r="40730" spans="1:13" x14ac:dyDescent="0.2">
      <c r="A40730" s="289"/>
      <c r="I40730"/>
      <c r="J40730"/>
      <c r="L40730" s="33"/>
      <c r="M40730" s="24"/>
    </row>
    <row r="40731" spans="1:13" x14ac:dyDescent="0.2">
      <c r="A40731" s="289"/>
      <c r="I40731"/>
      <c r="J40731"/>
      <c r="L40731" s="33"/>
      <c r="M40731" s="24"/>
    </row>
    <row r="40732" spans="1:13" x14ac:dyDescent="0.2">
      <c r="A40732" s="289"/>
      <c r="I40732"/>
      <c r="J40732"/>
      <c r="L40732" s="33"/>
      <c r="M40732" s="24"/>
    </row>
    <row r="40733" spans="1:13" x14ac:dyDescent="0.2">
      <c r="A40733" s="289"/>
      <c r="I40733"/>
      <c r="J40733"/>
      <c r="L40733" s="33"/>
      <c r="M40733" s="24"/>
    </row>
    <row r="40734" spans="1:13" x14ac:dyDescent="0.2">
      <c r="A40734" s="289"/>
      <c r="I40734"/>
      <c r="J40734"/>
      <c r="L40734" s="33"/>
      <c r="M40734" s="24"/>
    </row>
    <row r="40735" spans="1:13" x14ac:dyDescent="0.2">
      <c r="A40735" s="289"/>
      <c r="I40735"/>
      <c r="J40735"/>
      <c r="L40735" s="33"/>
      <c r="M40735" s="24"/>
    </row>
    <row r="40736" spans="1:13" x14ac:dyDescent="0.2">
      <c r="A40736" s="289"/>
      <c r="I40736"/>
      <c r="J40736"/>
      <c r="L40736" s="33"/>
      <c r="M40736" s="24"/>
    </row>
    <row r="40737" spans="1:13" x14ac:dyDescent="0.2">
      <c r="A40737" s="289"/>
      <c r="I40737"/>
      <c r="J40737"/>
      <c r="L40737" s="33"/>
      <c r="M40737" s="24"/>
    </row>
    <row r="40738" spans="1:13" x14ac:dyDescent="0.2">
      <c r="A40738" s="289"/>
      <c r="I40738"/>
      <c r="J40738"/>
      <c r="L40738" s="33"/>
      <c r="M40738" s="24"/>
    </row>
    <row r="40739" spans="1:13" x14ac:dyDescent="0.2">
      <c r="A40739" s="289"/>
      <c r="I40739"/>
      <c r="J40739"/>
      <c r="L40739" s="33"/>
      <c r="M40739" s="24"/>
    </row>
    <row r="40740" spans="1:13" x14ac:dyDescent="0.2">
      <c r="A40740" s="289"/>
      <c r="I40740"/>
      <c r="J40740"/>
      <c r="L40740" s="33"/>
      <c r="M40740" s="24"/>
    </row>
    <row r="40741" spans="1:13" x14ac:dyDescent="0.2">
      <c r="A40741" s="289"/>
      <c r="I40741"/>
      <c r="J40741"/>
      <c r="L40741" s="33"/>
      <c r="M40741" s="24"/>
    </row>
    <row r="40742" spans="1:13" x14ac:dyDescent="0.2">
      <c r="A40742" s="289"/>
      <c r="I40742"/>
      <c r="J40742"/>
      <c r="L40742" s="33"/>
      <c r="M40742" s="24"/>
    </row>
    <row r="40743" spans="1:13" x14ac:dyDescent="0.2">
      <c r="A40743" s="289"/>
      <c r="I40743"/>
      <c r="J40743"/>
      <c r="L40743" s="33"/>
      <c r="M40743" s="24"/>
    </row>
    <row r="40744" spans="1:13" x14ac:dyDescent="0.2">
      <c r="A40744" s="289"/>
      <c r="I40744"/>
      <c r="J40744"/>
      <c r="L40744" s="33"/>
      <c r="M40744" s="24"/>
    </row>
    <row r="40745" spans="1:13" x14ac:dyDescent="0.2">
      <c r="A40745" s="289"/>
      <c r="I40745"/>
      <c r="J40745"/>
      <c r="L40745" s="33"/>
      <c r="M40745" s="24"/>
    </row>
    <row r="40746" spans="1:13" x14ac:dyDescent="0.2">
      <c r="A40746" s="289"/>
      <c r="I40746"/>
      <c r="J40746"/>
      <c r="L40746" s="33"/>
      <c r="M40746" s="24"/>
    </row>
    <row r="40747" spans="1:13" x14ac:dyDescent="0.2">
      <c r="A40747" s="289"/>
      <c r="I40747"/>
      <c r="J40747"/>
      <c r="L40747" s="33"/>
      <c r="M40747" s="24"/>
    </row>
    <row r="40748" spans="1:13" x14ac:dyDescent="0.2">
      <c r="A40748" s="289"/>
      <c r="I40748"/>
      <c r="J40748"/>
      <c r="L40748" s="33"/>
      <c r="M40748" s="24"/>
    </row>
    <row r="40749" spans="1:13" x14ac:dyDescent="0.2">
      <c r="A40749" s="289"/>
      <c r="I40749"/>
      <c r="J40749"/>
      <c r="L40749" s="33"/>
      <c r="M40749" s="24"/>
    </row>
    <row r="40750" spans="1:13" x14ac:dyDescent="0.2">
      <c r="A40750" s="289"/>
      <c r="I40750"/>
      <c r="J40750"/>
      <c r="L40750" s="33"/>
      <c r="M40750" s="24"/>
    </row>
    <row r="40751" spans="1:13" x14ac:dyDescent="0.2">
      <c r="A40751" s="289"/>
      <c r="I40751"/>
      <c r="J40751"/>
      <c r="L40751" s="33"/>
      <c r="M40751" s="24"/>
    </row>
    <row r="40752" spans="1:13" x14ac:dyDescent="0.2">
      <c r="A40752" s="289"/>
      <c r="I40752"/>
      <c r="J40752"/>
      <c r="L40752" s="33"/>
      <c r="M40752" s="24"/>
    </row>
    <row r="40753" spans="1:13" x14ac:dyDescent="0.2">
      <c r="A40753" s="289"/>
      <c r="I40753"/>
      <c r="J40753"/>
      <c r="L40753" s="33"/>
      <c r="M40753" s="24"/>
    </row>
    <row r="40754" spans="1:13" x14ac:dyDescent="0.2">
      <c r="A40754" s="289"/>
      <c r="I40754"/>
      <c r="J40754"/>
      <c r="L40754" s="33"/>
      <c r="M40754" s="24"/>
    </row>
    <row r="40755" spans="1:13" x14ac:dyDescent="0.2">
      <c r="A40755" s="289"/>
      <c r="I40755"/>
      <c r="J40755"/>
      <c r="L40755" s="33"/>
      <c r="M40755" s="24"/>
    </row>
    <row r="40756" spans="1:13" x14ac:dyDescent="0.2">
      <c r="A40756" s="289"/>
      <c r="I40756"/>
      <c r="J40756"/>
      <c r="L40756" s="33"/>
      <c r="M40756" s="24"/>
    </row>
    <row r="40757" spans="1:13" x14ac:dyDescent="0.2">
      <c r="A40757" s="289"/>
      <c r="I40757"/>
      <c r="J40757"/>
      <c r="L40757" s="33"/>
      <c r="M40757" s="24"/>
    </row>
    <row r="40758" spans="1:13" x14ac:dyDescent="0.2">
      <c r="A40758" s="289"/>
      <c r="I40758"/>
      <c r="J40758"/>
      <c r="L40758" s="33"/>
      <c r="M40758" s="24"/>
    </row>
    <row r="40759" spans="1:13" x14ac:dyDescent="0.2">
      <c r="A40759" s="289"/>
      <c r="I40759"/>
      <c r="J40759"/>
      <c r="L40759" s="33"/>
      <c r="M40759" s="24"/>
    </row>
    <row r="40760" spans="1:13" x14ac:dyDescent="0.2">
      <c r="A40760" s="289"/>
      <c r="I40760"/>
      <c r="J40760"/>
      <c r="L40760" s="33"/>
      <c r="M40760" s="24"/>
    </row>
    <row r="40761" spans="1:13" x14ac:dyDescent="0.2">
      <c r="A40761" s="289"/>
      <c r="I40761"/>
      <c r="J40761"/>
      <c r="L40761" s="33"/>
      <c r="M40761" s="24"/>
    </row>
    <row r="40762" spans="1:13" x14ac:dyDescent="0.2">
      <c r="A40762" s="289"/>
      <c r="I40762"/>
      <c r="J40762"/>
      <c r="L40762" s="33"/>
      <c r="M40762" s="24"/>
    </row>
    <row r="40763" spans="1:13" x14ac:dyDescent="0.2">
      <c r="A40763" s="289"/>
      <c r="I40763"/>
      <c r="J40763"/>
      <c r="L40763" s="33"/>
      <c r="M40763" s="24"/>
    </row>
    <row r="40764" spans="1:13" x14ac:dyDescent="0.2">
      <c r="A40764" s="289"/>
      <c r="I40764"/>
      <c r="J40764"/>
      <c r="L40764" s="33"/>
      <c r="M40764" s="24"/>
    </row>
    <row r="40765" spans="1:13" x14ac:dyDescent="0.2">
      <c r="A40765" s="289"/>
      <c r="I40765"/>
      <c r="J40765"/>
      <c r="L40765" s="33"/>
      <c r="M40765" s="24"/>
    </row>
    <row r="40766" spans="1:13" x14ac:dyDescent="0.2">
      <c r="A40766" s="289"/>
      <c r="I40766"/>
      <c r="J40766"/>
      <c r="L40766" s="33"/>
      <c r="M40766" s="24"/>
    </row>
    <row r="40767" spans="1:13" x14ac:dyDescent="0.2">
      <c r="A40767" s="289"/>
      <c r="I40767"/>
      <c r="J40767"/>
      <c r="L40767" s="33"/>
      <c r="M40767" s="24"/>
    </row>
    <row r="40768" spans="1:13" x14ac:dyDescent="0.2">
      <c r="A40768" s="289"/>
      <c r="I40768"/>
      <c r="J40768"/>
      <c r="L40768" s="33"/>
      <c r="M40768" s="24"/>
    </row>
    <row r="40769" spans="1:13" x14ac:dyDescent="0.2">
      <c r="A40769" s="289"/>
      <c r="I40769"/>
      <c r="J40769"/>
      <c r="L40769" s="33"/>
      <c r="M40769" s="24"/>
    </row>
    <row r="40770" spans="1:13" x14ac:dyDescent="0.2">
      <c r="A40770" s="289"/>
      <c r="I40770"/>
      <c r="J40770"/>
      <c r="L40770" s="33"/>
      <c r="M40770" s="24"/>
    </row>
    <row r="40771" spans="1:13" x14ac:dyDescent="0.2">
      <c r="A40771" s="289"/>
      <c r="I40771"/>
      <c r="J40771"/>
      <c r="L40771" s="33"/>
      <c r="M40771" s="24"/>
    </row>
    <row r="40772" spans="1:13" x14ac:dyDescent="0.2">
      <c r="A40772" s="289"/>
      <c r="I40772"/>
      <c r="J40772"/>
      <c r="L40772" s="33"/>
      <c r="M40772" s="24"/>
    </row>
    <row r="40773" spans="1:13" x14ac:dyDescent="0.2">
      <c r="A40773" s="289"/>
      <c r="I40773"/>
      <c r="J40773"/>
      <c r="L40773" s="33"/>
      <c r="M40773" s="24"/>
    </row>
    <row r="40774" spans="1:13" x14ac:dyDescent="0.2">
      <c r="A40774" s="289"/>
      <c r="I40774"/>
      <c r="J40774"/>
      <c r="L40774" s="33"/>
      <c r="M40774" s="24"/>
    </row>
    <row r="40775" spans="1:13" x14ac:dyDescent="0.2">
      <c r="A40775" s="289"/>
      <c r="I40775"/>
      <c r="J40775"/>
      <c r="L40775" s="33"/>
      <c r="M40775" s="24"/>
    </row>
    <row r="40776" spans="1:13" x14ac:dyDescent="0.2">
      <c r="A40776" s="289"/>
      <c r="I40776"/>
      <c r="J40776"/>
      <c r="L40776" s="33"/>
      <c r="M40776" s="24"/>
    </row>
    <row r="40777" spans="1:13" x14ac:dyDescent="0.2">
      <c r="A40777" s="289"/>
      <c r="I40777"/>
      <c r="J40777"/>
      <c r="L40777" s="33"/>
      <c r="M40777" s="24"/>
    </row>
    <row r="40778" spans="1:13" x14ac:dyDescent="0.2">
      <c r="A40778" s="289"/>
      <c r="I40778"/>
      <c r="J40778"/>
      <c r="L40778" s="33"/>
      <c r="M40778" s="24"/>
    </row>
    <row r="40779" spans="1:13" x14ac:dyDescent="0.2">
      <c r="A40779" s="289"/>
      <c r="I40779"/>
      <c r="J40779"/>
      <c r="L40779" s="33"/>
      <c r="M40779" s="24"/>
    </row>
    <row r="40780" spans="1:13" x14ac:dyDescent="0.2">
      <c r="A40780" s="289"/>
      <c r="I40780"/>
      <c r="J40780"/>
      <c r="L40780" s="33"/>
      <c r="M40780" s="24"/>
    </row>
    <row r="40781" spans="1:13" x14ac:dyDescent="0.2">
      <c r="A40781" s="289"/>
      <c r="I40781"/>
      <c r="J40781"/>
      <c r="L40781" s="33"/>
      <c r="M40781" s="24"/>
    </row>
    <row r="40782" spans="1:13" x14ac:dyDescent="0.2">
      <c r="A40782" s="289"/>
      <c r="I40782"/>
      <c r="J40782"/>
      <c r="L40782" s="33"/>
      <c r="M40782" s="24"/>
    </row>
    <row r="40783" spans="1:13" x14ac:dyDescent="0.2">
      <c r="A40783" s="289"/>
      <c r="I40783"/>
      <c r="J40783"/>
      <c r="L40783" s="33"/>
      <c r="M40783" s="24"/>
    </row>
    <row r="40784" spans="1:13" x14ac:dyDescent="0.2">
      <c r="A40784" s="289"/>
      <c r="I40784"/>
      <c r="J40784"/>
      <c r="L40784" s="33"/>
      <c r="M40784" s="24"/>
    </row>
    <row r="40785" spans="1:13" x14ac:dyDescent="0.2">
      <c r="A40785" s="289"/>
      <c r="I40785"/>
      <c r="J40785"/>
      <c r="L40785" s="33"/>
      <c r="M40785" s="24"/>
    </row>
    <row r="40786" spans="1:13" x14ac:dyDescent="0.2">
      <c r="A40786" s="289"/>
      <c r="I40786"/>
      <c r="J40786"/>
      <c r="L40786" s="33"/>
      <c r="M40786" s="24"/>
    </row>
    <row r="40787" spans="1:13" x14ac:dyDescent="0.2">
      <c r="A40787" s="289"/>
      <c r="I40787"/>
      <c r="J40787"/>
      <c r="L40787" s="33"/>
      <c r="M40787" s="24"/>
    </row>
    <row r="40788" spans="1:13" x14ac:dyDescent="0.2">
      <c r="A40788" s="289"/>
      <c r="I40788"/>
      <c r="J40788"/>
      <c r="L40788" s="33"/>
      <c r="M40788" s="24"/>
    </row>
    <row r="40789" spans="1:13" x14ac:dyDescent="0.2">
      <c r="A40789" s="289"/>
      <c r="I40789"/>
      <c r="J40789"/>
      <c r="L40789" s="33"/>
      <c r="M40789" s="24"/>
    </row>
    <row r="40790" spans="1:13" x14ac:dyDescent="0.2">
      <c r="A40790" s="289"/>
      <c r="I40790"/>
      <c r="J40790"/>
      <c r="L40790" s="33"/>
      <c r="M40790" s="24"/>
    </row>
    <row r="40791" spans="1:13" x14ac:dyDescent="0.2">
      <c r="A40791" s="289"/>
      <c r="I40791"/>
      <c r="J40791"/>
      <c r="L40791" s="33"/>
      <c r="M40791" s="24"/>
    </row>
    <row r="40792" spans="1:13" x14ac:dyDescent="0.2">
      <c r="A40792" s="289"/>
      <c r="I40792"/>
      <c r="J40792"/>
      <c r="L40792" s="33"/>
      <c r="M40792" s="24"/>
    </row>
    <row r="40793" spans="1:13" x14ac:dyDescent="0.2">
      <c r="A40793" s="289"/>
      <c r="I40793"/>
      <c r="J40793"/>
      <c r="L40793" s="33"/>
      <c r="M40793" s="24"/>
    </row>
    <row r="40794" spans="1:13" x14ac:dyDescent="0.2">
      <c r="A40794" s="289"/>
      <c r="I40794"/>
      <c r="J40794"/>
      <c r="L40794" s="33"/>
      <c r="M40794" s="24"/>
    </row>
    <row r="40795" spans="1:13" x14ac:dyDescent="0.2">
      <c r="A40795" s="289"/>
      <c r="I40795"/>
      <c r="J40795"/>
      <c r="L40795" s="33"/>
      <c r="M40795" s="24"/>
    </row>
    <row r="40796" spans="1:13" x14ac:dyDescent="0.2">
      <c r="A40796" s="289"/>
      <c r="I40796"/>
      <c r="J40796"/>
      <c r="L40796" s="33"/>
      <c r="M40796" s="24"/>
    </row>
    <row r="40797" spans="1:13" x14ac:dyDescent="0.2">
      <c r="A40797" s="289"/>
      <c r="I40797"/>
      <c r="J40797"/>
      <c r="L40797" s="33"/>
      <c r="M40797" s="24"/>
    </row>
    <row r="40798" spans="1:13" x14ac:dyDescent="0.2">
      <c r="A40798" s="289"/>
      <c r="I40798"/>
      <c r="J40798"/>
      <c r="L40798" s="33"/>
      <c r="M40798" s="24"/>
    </row>
    <row r="40799" spans="1:13" x14ac:dyDescent="0.2">
      <c r="A40799" s="289"/>
      <c r="I40799"/>
      <c r="J40799"/>
      <c r="L40799" s="33"/>
      <c r="M40799" s="24"/>
    </row>
    <row r="40800" spans="1:13" x14ac:dyDescent="0.2">
      <c r="A40800" s="289"/>
      <c r="I40800"/>
      <c r="J40800"/>
      <c r="L40800" s="33"/>
      <c r="M40800" s="24"/>
    </row>
    <row r="40801" spans="1:13" x14ac:dyDescent="0.2">
      <c r="A40801" s="289"/>
      <c r="I40801"/>
      <c r="J40801"/>
      <c r="L40801" s="33"/>
      <c r="M40801" s="24"/>
    </row>
    <row r="40802" spans="1:13" x14ac:dyDescent="0.2">
      <c r="A40802" s="289"/>
      <c r="I40802"/>
      <c r="J40802"/>
      <c r="L40802" s="33"/>
      <c r="M40802" s="24"/>
    </row>
    <row r="40803" spans="1:13" x14ac:dyDescent="0.2">
      <c r="A40803" s="289"/>
      <c r="I40803"/>
      <c r="J40803"/>
      <c r="L40803" s="33"/>
      <c r="M40803" s="24"/>
    </row>
    <row r="40804" spans="1:13" x14ac:dyDescent="0.2">
      <c r="A40804" s="289"/>
      <c r="I40804"/>
      <c r="J40804"/>
      <c r="L40804" s="33"/>
      <c r="M40804" s="24"/>
    </row>
    <row r="40805" spans="1:13" x14ac:dyDescent="0.2">
      <c r="A40805" s="289"/>
      <c r="I40805"/>
      <c r="J40805"/>
      <c r="L40805" s="33"/>
      <c r="M40805" s="24"/>
    </row>
    <row r="40806" spans="1:13" x14ac:dyDescent="0.2">
      <c r="A40806" s="289"/>
      <c r="I40806"/>
      <c r="J40806"/>
      <c r="L40806" s="33"/>
      <c r="M40806" s="24"/>
    </row>
    <row r="40807" spans="1:13" x14ac:dyDescent="0.2">
      <c r="A40807" s="289"/>
      <c r="I40807"/>
      <c r="J40807"/>
      <c r="L40807" s="33"/>
      <c r="M40807" s="24"/>
    </row>
    <row r="40808" spans="1:13" x14ac:dyDescent="0.2">
      <c r="A40808" s="289"/>
      <c r="I40808"/>
      <c r="J40808"/>
      <c r="L40808" s="33"/>
      <c r="M40808" s="24"/>
    </row>
    <row r="40809" spans="1:13" x14ac:dyDescent="0.2">
      <c r="A40809" s="289"/>
      <c r="I40809"/>
      <c r="J40809"/>
      <c r="L40809" s="33"/>
      <c r="M40809" s="24"/>
    </row>
    <row r="40810" spans="1:13" x14ac:dyDescent="0.2">
      <c r="A40810" s="289"/>
      <c r="I40810"/>
      <c r="J40810"/>
      <c r="L40810" s="33"/>
      <c r="M40810" s="24"/>
    </row>
    <row r="40811" spans="1:13" x14ac:dyDescent="0.2">
      <c r="A40811" s="289"/>
      <c r="I40811"/>
      <c r="J40811"/>
      <c r="L40811" s="33"/>
      <c r="M40811" s="24"/>
    </row>
    <row r="40812" spans="1:13" x14ac:dyDescent="0.2">
      <c r="A40812" s="289"/>
      <c r="I40812"/>
      <c r="J40812"/>
      <c r="L40812" s="33"/>
      <c r="M40812" s="24"/>
    </row>
    <row r="40813" spans="1:13" x14ac:dyDescent="0.2">
      <c r="A40813" s="289"/>
      <c r="I40813"/>
      <c r="J40813"/>
      <c r="L40813" s="33"/>
      <c r="M40813" s="24"/>
    </row>
    <row r="40814" spans="1:13" x14ac:dyDescent="0.2">
      <c r="A40814" s="289"/>
      <c r="I40814"/>
      <c r="J40814"/>
      <c r="L40814" s="33"/>
      <c r="M40814" s="24"/>
    </row>
    <row r="40815" spans="1:13" x14ac:dyDescent="0.2">
      <c r="A40815" s="289"/>
      <c r="I40815"/>
      <c r="J40815"/>
      <c r="L40815" s="33"/>
      <c r="M40815" s="24"/>
    </row>
    <row r="40816" spans="1:13" x14ac:dyDescent="0.2">
      <c r="A40816" s="289"/>
      <c r="I40816"/>
      <c r="J40816"/>
      <c r="L40816" s="33"/>
      <c r="M40816" s="24"/>
    </row>
    <row r="40817" spans="1:13" x14ac:dyDescent="0.2">
      <c r="A40817" s="289"/>
      <c r="I40817"/>
      <c r="J40817"/>
      <c r="L40817" s="33"/>
      <c r="M40817" s="24"/>
    </row>
    <row r="40818" spans="1:13" x14ac:dyDescent="0.2">
      <c r="A40818" s="289"/>
      <c r="I40818"/>
      <c r="J40818"/>
      <c r="L40818" s="33"/>
      <c r="M40818" s="24"/>
    </row>
    <row r="40819" spans="1:13" x14ac:dyDescent="0.2">
      <c r="A40819" s="289"/>
      <c r="I40819"/>
      <c r="J40819"/>
      <c r="L40819" s="33"/>
      <c r="M40819" s="24"/>
    </row>
    <row r="40820" spans="1:13" x14ac:dyDescent="0.2">
      <c r="A40820" s="289"/>
      <c r="I40820"/>
      <c r="J40820"/>
      <c r="L40820" s="33"/>
      <c r="M40820" s="24"/>
    </row>
    <row r="40821" spans="1:13" x14ac:dyDescent="0.2">
      <c r="A40821" s="289"/>
      <c r="I40821"/>
      <c r="J40821"/>
      <c r="L40821" s="33"/>
      <c r="M40821" s="24"/>
    </row>
    <row r="40822" spans="1:13" x14ac:dyDescent="0.2">
      <c r="A40822" s="289"/>
      <c r="I40822"/>
      <c r="J40822"/>
      <c r="L40822" s="33"/>
      <c r="M40822" s="24"/>
    </row>
    <row r="40823" spans="1:13" x14ac:dyDescent="0.2">
      <c r="A40823" s="289"/>
      <c r="I40823"/>
      <c r="J40823"/>
      <c r="L40823" s="33"/>
      <c r="M40823" s="24"/>
    </row>
    <row r="40824" spans="1:13" x14ac:dyDescent="0.2">
      <c r="A40824" s="289"/>
      <c r="I40824"/>
      <c r="J40824"/>
      <c r="L40824" s="33"/>
      <c r="M40824" s="24"/>
    </row>
    <row r="40825" spans="1:13" x14ac:dyDescent="0.2">
      <c r="A40825" s="289"/>
      <c r="I40825"/>
      <c r="J40825"/>
      <c r="L40825" s="33"/>
      <c r="M40825" s="24"/>
    </row>
    <row r="40826" spans="1:13" x14ac:dyDescent="0.2">
      <c r="A40826" s="289"/>
      <c r="I40826"/>
      <c r="J40826"/>
      <c r="L40826" s="33"/>
      <c r="M40826" s="24"/>
    </row>
    <row r="40827" spans="1:13" x14ac:dyDescent="0.2">
      <c r="A40827" s="289"/>
      <c r="I40827"/>
      <c r="J40827"/>
      <c r="L40827" s="33"/>
      <c r="M40827" s="24"/>
    </row>
    <row r="40828" spans="1:13" x14ac:dyDescent="0.2">
      <c r="A40828" s="289"/>
      <c r="I40828"/>
      <c r="J40828"/>
      <c r="L40828" s="33"/>
      <c r="M40828" s="24"/>
    </row>
    <row r="40829" spans="1:13" x14ac:dyDescent="0.2">
      <c r="A40829" s="289"/>
      <c r="I40829"/>
      <c r="J40829"/>
      <c r="L40829" s="33"/>
      <c r="M40829" s="24"/>
    </row>
    <row r="40830" spans="1:13" x14ac:dyDescent="0.2">
      <c r="A40830" s="289"/>
      <c r="I40830"/>
      <c r="J40830"/>
      <c r="L40830" s="33"/>
      <c r="M40830" s="24"/>
    </row>
    <row r="40831" spans="1:13" x14ac:dyDescent="0.2">
      <c r="A40831" s="289"/>
      <c r="I40831"/>
      <c r="J40831"/>
      <c r="L40831" s="33"/>
      <c r="M40831" s="24"/>
    </row>
    <row r="40832" spans="1:13" x14ac:dyDescent="0.2">
      <c r="A40832" s="289"/>
      <c r="I40832"/>
      <c r="J40832"/>
      <c r="L40832" s="33"/>
      <c r="M40832" s="24"/>
    </row>
    <row r="40833" spans="1:13" x14ac:dyDescent="0.2">
      <c r="A40833" s="289"/>
      <c r="I40833"/>
      <c r="J40833"/>
      <c r="L40833" s="33"/>
      <c r="M40833" s="24"/>
    </row>
    <row r="40834" spans="1:13" x14ac:dyDescent="0.2">
      <c r="A40834" s="289"/>
      <c r="I40834"/>
      <c r="J40834"/>
      <c r="L40834" s="33"/>
      <c r="M40834" s="24"/>
    </row>
    <row r="40835" spans="1:13" x14ac:dyDescent="0.2">
      <c r="A40835" s="289"/>
      <c r="I40835"/>
      <c r="J40835"/>
      <c r="L40835" s="33"/>
      <c r="M40835" s="24"/>
    </row>
    <row r="40836" spans="1:13" x14ac:dyDescent="0.2">
      <c r="A40836" s="289"/>
      <c r="I40836"/>
      <c r="J40836"/>
      <c r="L40836" s="33"/>
      <c r="M40836" s="24"/>
    </row>
    <row r="40837" spans="1:13" x14ac:dyDescent="0.2">
      <c r="A40837" s="289"/>
      <c r="I40837"/>
      <c r="J40837"/>
      <c r="L40837" s="33"/>
      <c r="M40837" s="24"/>
    </row>
    <row r="40838" spans="1:13" x14ac:dyDescent="0.2">
      <c r="A40838" s="289"/>
      <c r="I40838"/>
      <c r="J40838"/>
      <c r="L40838" s="33"/>
      <c r="M40838" s="24"/>
    </row>
    <row r="40839" spans="1:13" x14ac:dyDescent="0.2">
      <c r="A40839" s="289"/>
      <c r="I40839"/>
      <c r="J40839"/>
      <c r="L40839" s="33"/>
      <c r="M40839" s="24"/>
    </row>
    <row r="40840" spans="1:13" x14ac:dyDescent="0.2">
      <c r="A40840" s="289"/>
      <c r="I40840"/>
      <c r="J40840"/>
      <c r="L40840" s="33"/>
      <c r="M40840" s="24"/>
    </row>
    <row r="40841" spans="1:13" x14ac:dyDescent="0.2">
      <c r="A40841" s="289"/>
      <c r="I40841"/>
      <c r="J40841"/>
      <c r="L40841" s="33"/>
      <c r="M40841" s="24"/>
    </row>
    <row r="40842" spans="1:13" x14ac:dyDescent="0.2">
      <c r="A40842" s="289"/>
      <c r="I40842"/>
      <c r="J40842"/>
      <c r="L40842" s="33"/>
      <c r="M40842" s="24"/>
    </row>
    <row r="40843" spans="1:13" x14ac:dyDescent="0.2">
      <c r="A40843" s="289"/>
      <c r="I40843"/>
      <c r="J40843"/>
      <c r="L40843" s="33"/>
      <c r="M40843" s="24"/>
    </row>
    <row r="40844" spans="1:13" x14ac:dyDescent="0.2">
      <c r="A40844" s="289"/>
      <c r="I40844"/>
      <c r="J40844"/>
      <c r="L40844" s="33"/>
      <c r="M40844" s="24"/>
    </row>
    <row r="40845" spans="1:13" x14ac:dyDescent="0.2">
      <c r="A40845" s="289"/>
      <c r="I40845"/>
      <c r="J40845"/>
      <c r="L40845" s="33"/>
      <c r="M40845" s="24"/>
    </row>
    <row r="40846" spans="1:13" x14ac:dyDescent="0.2">
      <c r="A40846" s="289"/>
      <c r="I40846"/>
      <c r="J40846"/>
      <c r="L40846" s="33"/>
      <c r="M40846" s="24"/>
    </row>
    <row r="40847" spans="1:13" x14ac:dyDescent="0.2">
      <c r="A40847" s="289"/>
      <c r="I40847"/>
      <c r="J40847"/>
      <c r="L40847" s="33"/>
      <c r="M40847" s="24"/>
    </row>
    <row r="40848" spans="1:13" x14ac:dyDescent="0.2">
      <c r="A40848" s="289"/>
      <c r="I40848"/>
      <c r="J40848"/>
      <c r="L40848" s="33"/>
      <c r="M40848" s="24"/>
    </row>
    <row r="40849" spans="1:13" x14ac:dyDescent="0.2">
      <c r="A40849" s="289"/>
      <c r="I40849"/>
      <c r="J40849"/>
      <c r="L40849" s="33"/>
      <c r="M40849" s="24"/>
    </row>
    <row r="40850" spans="1:13" x14ac:dyDescent="0.2">
      <c r="A40850" s="289"/>
      <c r="I40850"/>
      <c r="J40850"/>
      <c r="L40850" s="33"/>
      <c r="M40850" s="24"/>
    </row>
    <row r="40851" spans="1:13" x14ac:dyDescent="0.2">
      <c r="A40851" s="289"/>
      <c r="I40851"/>
      <c r="J40851"/>
      <c r="L40851" s="33"/>
      <c r="M40851" s="24"/>
    </row>
    <row r="40852" spans="1:13" x14ac:dyDescent="0.2">
      <c r="A40852" s="289"/>
      <c r="I40852"/>
      <c r="J40852"/>
      <c r="L40852" s="33"/>
      <c r="M40852" s="24"/>
    </row>
    <row r="40853" spans="1:13" x14ac:dyDescent="0.2">
      <c r="A40853" s="289"/>
      <c r="I40853"/>
      <c r="J40853"/>
      <c r="L40853" s="33"/>
      <c r="M40853" s="24"/>
    </row>
    <row r="40854" spans="1:13" x14ac:dyDescent="0.2">
      <c r="A40854" s="289"/>
      <c r="I40854"/>
      <c r="J40854"/>
      <c r="L40854" s="33"/>
      <c r="M40854" s="24"/>
    </row>
    <row r="40855" spans="1:13" x14ac:dyDescent="0.2">
      <c r="A40855" s="289"/>
      <c r="I40855"/>
      <c r="J40855"/>
      <c r="L40855" s="33"/>
      <c r="M40855" s="24"/>
    </row>
    <row r="40856" spans="1:13" x14ac:dyDescent="0.2">
      <c r="A40856" s="289"/>
      <c r="I40856"/>
      <c r="J40856"/>
      <c r="L40856" s="33"/>
      <c r="M40856" s="24"/>
    </row>
    <row r="40857" spans="1:13" x14ac:dyDescent="0.2">
      <c r="A40857" s="289"/>
      <c r="I40857"/>
      <c r="J40857"/>
      <c r="L40857" s="33"/>
      <c r="M40857" s="24"/>
    </row>
    <row r="40858" spans="1:13" x14ac:dyDescent="0.2">
      <c r="A40858" s="289"/>
      <c r="I40858"/>
      <c r="J40858"/>
      <c r="L40858" s="33"/>
      <c r="M40858" s="24"/>
    </row>
    <row r="40859" spans="1:13" x14ac:dyDescent="0.2">
      <c r="A40859" s="289"/>
      <c r="I40859"/>
      <c r="J40859"/>
      <c r="L40859" s="33"/>
      <c r="M40859" s="24"/>
    </row>
    <row r="40860" spans="1:13" x14ac:dyDescent="0.2">
      <c r="A40860" s="289"/>
      <c r="I40860"/>
      <c r="J40860"/>
      <c r="L40860" s="33"/>
      <c r="M40860" s="24"/>
    </row>
    <row r="40861" spans="1:13" x14ac:dyDescent="0.2">
      <c r="A40861" s="289"/>
      <c r="I40861"/>
      <c r="J40861"/>
      <c r="L40861" s="33"/>
      <c r="M40861" s="24"/>
    </row>
    <row r="40862" spans="1:13" x14ac:dyDescent="0.2">
      <c r="A40862" s="289"/>
      <c r="I40862"/>
      <c r="J40862"/>
      <c r="L40862" s="33"/>
      <c r="M40862" s="24"/>
    </row>
    <row r="40863" spans="1:13" x14ac:dyDescent="0.2">
      <c r="A40863" s="289"/>
      <c r="I40863"/>
      <c r="J40863"/>
      <c r="L40863" s="33"/>
      <c r="M40863" s="24"/>
    </row>
    <row r="40864" spans="1:13" x14ac:dyDescent="0.2">
      <c r="A40864" s="289"/>
      <c r="I40864"/>
      <c r="J40864"/>
      <c r="L40864" s="33"/>
      <c r="M40864" s="24"/>
    </row>
    <row r="40865" spans="1:13" x14ac:dyDescent="0.2">
      <c r="A40865" s="289"/>
      <c r="I40865"/>
      <c r="J40865"/>
      <c r="L40865" s="33"/>
      <c r="M40865" s="24"/>
    </row>
    <row r="40866" spans="1:13" x14ac:dyDescent="0.2">
      <c r="A40866" s="289"/>
      <c r="I40866"/>
      <c r="J40866"/>
      <c r="L40866" s="33"/>
      <c r="M40866" s="24"/>
    </row>
    <row r="40867" spans="1:13" x14ac:dyDescent="0.2">
      <c r="A40867" s="289"/>
      <c r="I40867"/>
      <c r="J40867"/>
      <c r="L40867" s="33"/>
      <c r="M40867" s="24"/>
    </row>
    <row r="40868" spans="1:13" x14ac:dyDescent="0.2">
      <c r="A40868" s="289"/>
      <c r="I40868"/>
      <c r="J40868"/>
      <c r="L40868" s="33"/>
      <c r="M40868" s="24"/>
    </row>
    <row r="40869" spans="1:13" x14ac:dyDescent="0.2">
      <c r="A40869" s="289"/>
      <c r="I40869"/>
      <c r="J40869"/>
      <c r="L40869" s="33"/>
      <c r="M40869" s="24"/>
    </row>
    <row r="40870" spans="1:13" x14ac:dyDescent="0.2">
      <c r="A40870" s="289"/>
      <c r="I40870"/>
      <c r="J40870"/>
      <c r="L40870" s="33"/>
      <c r="M40870" s="24"/>
    </row>
    <row r="40871" spans="1:13" x14ac:dyDescent="0.2">
      <c r="A40871" s="289"/>
      <c r="I40871"/>
      <c r="J40871"/>
      <c r="L40871" s="33"/>
      <c r="M40871" s="24"/>
    </row>
    <row r="40872" spans="1:13" x14ac:dyDescent="0.2">
      <c r="A40872" s="289"/>
      <c r="I40872"/>
      <c r="J40872"/>
      <c r="L40872" s="33"/>
      <c r="M40872" s="24"/>
    </row>
    <row r="40873" spans="1:13" x14ac:dyDescent="0.2">
      <c r="A40873" s="289"/>
      <c r="I40873"/>
      <c r="J40873"/>
      <c r="L40873" s="33"/>
      <c r="M40873" s="24"/>
    </row>
    <row r="40874" spans="1:13" x14ac:dyDescent="0.2">
      <c r="A40874" s="289"/>
      <c r="I40874"/>
      <c r="J40874"/>
      <c r="L40874" s="33"/>
      <c r="M40874" s="24"/>
    </row>
    <row r="40875" spans="1:13" x14ac:dyDescent="0.2">
      <c r="A40875" s="289"/>
      <c r="I40875"/>
      <c r="J40875"/>
      <c r="L40875" s="33"/>
      <c r="M40875" s="24"/>
    </row>
    <row r="40876" spans="1:13" x14ac:dyDescent="0.2">
      <c r="A40876" s="289"/>
      <c r="I40876"/>
      <c r="J40876"/>
      <c r="L40876" s="33"/>
      <c r="M40876" s="24"/>
    </row>
    <row r="40877" spans="1:13" x14ac:dyDescent="0.2">
      <c r="A40877" s="289"/>
      <c r="I40877"/>
      <c r="J40877"/>
      <c r="L40877" s="33"/>
      <c r="M40877" s="24"/>
    </row>
    <row r="40878" spans="1:13" x14ac:dyDescent="0.2">
      <c r="A40878" s="289"/>
      <c r="I40878"/>
      <c r="J40878"/>
      <c r="L40878" s="33"/>
      <c r="M40878" s="24"/>
    </row>
    <row r="40879" spans="1:13" x14ac:dyDescent="0.2">
      <c r="A40879" s="289"/>
      <c r="I40879"/>
      <c r="J40879"/>
      <c r="L40879" s="33"/>
      <c r="M40879" s="24"/>
    </row>
    <row r="40880" spans="1:13" x14ac:dyDescent="0.2">
      <c r="A40880" s="289"/>
      <c r="I40880"/>
      <c r="J40880"/>
      <c r="L40880" s="33"/>
      <c r="M40880" s="24"/>
    </row>
    <row r="40881" spans="1:13" x14ac:dyDescent="0.2">
      <c r="A40881" s="289"/>
      <c r="I40881"/>
      <c r="J40881"/>
      <c r="L40881" s="33"/>
      <c r="M40881" s="24"/>
    </row>
    <row r="40882" spans="1:13" x14ac:dyDescent="0.2">
      <c r="A40882" s="289"/>
      <c r="I40882"/>
      <c r="J40882"/>
      <c r="L40882" s="33"/>
      <c r="M40882" s="24"/>
    </row>
    <row r="40883" spans="1:13" x14ac:dyDescent="0.2">
      <c r="A40883" s="289"/>
      <c r="I40883"/>
      <c r="J40883"/>
      <c r="L40883" s="33"/>
      <c r="M40883" s="24"/>
    </row>
    <row r="40884" spans="1:13" x14ac:dyDescent="0.2">
      <c r="A40884" s="289"/>
      <c r="I40884"/>
      <c r="J40884"/>
      <c r="L40884" s="33"/>
      <c r="M40884" s="24"/>
    </row>
    <row r="40885" spans="1:13" x14ac:dyDescent="0.2">
      <c r="A40885" s="289"/>
      <c r="I40885"/>
      <c r="J40885"/>
      <c r="L40885" s="33"/>
      <c r="M40885" s="24"/>
    </row>
    <row r="40886" spans="1:13" x14ac:dyDescent="0.2">
      <c r="A40886" s="289"/>
      <c r="I40886"/>
      <c r="J40886"/>
      <c r="L40886" s="33"/>
      <c r="M40886" s="24"/>
    </row>
    <row r="40887" spans="1:13" x14ac:dyDescent="0.2">
      <c r="A40887" s="289"/>
      <c r="I40887"/>
      <c r="J40887"/>
      <c r="L40887" s="33"/>
      <c r="M40887" s="24"/>
    </row>
    <row r="40888" spans="1:13" x14ac:dyDescent="0.2">
      <c r="A40888" s="289"/>
      <c r="I40888"/>
      <c r="J40888"/>
      <c r="L40888" s="33"/>
      <c r="M40888" s="24"/>
    </row>
    <row r="40889" spans="1:13" x14ac:dyDescent="0.2">
      <c r="A40889" s="289"/>
      <c r="I40889"/>
      <c r="J40889"/>
      <c r="L40889" s="33"/>
      <c r="M40889" s="24"/>
    </row>
    <row r="40890" spans="1:13" x14ac:dyDescent="0.2">
      <c r="A40890" s="289"/>
      <c r="I40890"/>
      <c r="J40890"/>
      <c r="L40890" s="33"/>
      <c r="M40890" s="24"/>
    </row>
    <row r="40891" spans="1:13" x14ac:dyDescent="0.2">
      <c r="A40891" s="289"/>
      <c r="I40891"/>
      <c r="J40891"/>
      <c r="L40891" s="33"/>
      <c r="M40891" s="24"/>
    </row>
    <row r="40892" spans="1:13" x14ac:dyDescent="0.2">
      <c r="A40892" s="289"/>
      <c r="I40892"/>
      <c r="J40892"/>
      <c r="L40892" s="33"/>
      <c r="M40892" s="24"/>
    </row>
    <row r="40893" spans="1:13" x14ac:dyDescent="0.2">
      <c r="A40893" s="289"/>
      <c r="I40893"/>
      <c r="J40893"/>
      <c r="L40893" s="33"/>
      <c r="M40893" s="24"/>
    </row>
    <row r="40894" spans="1:13" x14ac:dyDescent="0.2">
      <c r="A40894" s="289"/>
      <c r="I40894"/>
      <c r="J40894"/>
      <c r="L40894" s="33"/>
      <c r="M40894" s="24"/>
    </row>
    <row r="40895" spans="1:13" x14ac:dyDescent="0.2">
      <c r="A40895" s="289"/>
      <c r="I40895"/>
      <c r="J40895"/>
      <c r="L40895" s="33"/>
      <c r="M40895" s="24"/>
    </row>
    <row r="40896" spans="1:13" x14ac:dyDescent="0.2">
      <c r="A40896" s="289"/>
      <c r="I40896"/>
      <c r="J40896"/>
      <c r="L40896" s="33"/>
      <c r="M40896" s="24"/>
    </row>
    <row r="40897" spans="1:13" x14ac:dyDescent="0.2">
      <c r="A40897" s="289"/>
      <c r="I40897"/>
      <c r="J40897"/>
      <c r="L40897" s="33"/>
      <c r="M40897" s="24"/>
    </row>
    <row r="40898" spans="1:13" x14ac:dyDescent="0.2">
      <c r="A40898" s="289"/>
      <c r="I40898"/>
      <c r="J40898"/>
      <c r="L40898" s="33"/>
      <c r="M40898" s="24"/>
    </row>
    <row r="40899" spans="1:13" x14ac:dyDescent="0.2">
      <c r="A40899" s="289"/>
      <c r="I40899"/>
      <c r="J40899"/>
      <c r="L40899" s="33"/>
      <c r="M40899" s="24"/>
    </row>
    <row r="40900" spans="1:13" x14ac:dyDescent="0.2">
      <c r="A40900" s="289"/>
      <c r="I40900"/>
      <c r="J40900"/>
      <c r="L40900" s="33"/>
      <c r="M40900" s="24"/>
    </row>
    <row r="40901" spans="1:13" x14ac:dyDescent="0.2">
      <c r="A40901" s="289"/>
      <c r="I40901"/>
      <c r="J40901"/>
      <c r="L40901" s="33"/>
      <c r="M40901" s="24"/>
    </row>
    <row r="40902" spans="1:13" x14ac:dyDescent="0.2">
      <c r="A40902" s="289"/>
      <c r="I40902"/>
      <c r="J40902"/>
      <c r="L40902" s="33"/>
      <c r="M40902" s="24"/>
    </row>
    <row r="40903" spans="1:13" x14ac:dyDescent="0.2">
      <c r="A40903" s="289"/>
      <c r="I40903"/>
      <c r="J40903"/>
      <c r="L40903" s="33"/>
      <c r="M40903" s="24"/>
    </row>
    <row r="40904" spans="1:13" x14ac:dyDescent="0.2">
      <c r="A40904" s="289"/>
      <c r="I40904"/>
      <c r="J40904"/>
      <c r="L40904" s="33"/>
      <c r="M40904" s="24"/>
    </row>
    <row r="40905" spans="1:13" x14ac:dyDescent="0.2">
      <c r="A40905" s="289"/>
      <c r="I40905"/>
      <c r="J40905"/>
      <c r="L40905" s="33"/>
      <c r="M40905" s="24"/>
    </row>
    <row r="40906" spans="1:13" x14ac:dyDescent="0.2">
      <c r="A40906" s="289"/>
      <c r="I40906"/>
      <c r="J40906"/>
      <c r="L40906" s="33"/>
      <c r="M40906" s="24"/>
    </row>
    <row r="40907" spans="1:13" x14ac:dyDescent="0.2">
      <c r="A40907" s="289"/>
      <c r="I40907"/>
      <c r="J40907"/>
      <c r="L40907" s="33"/>
      <c r="M40907" s="24"/>
    </row>
    <row r="40908" spans="1:13" x14ac:dyDescent="0.2">
      <c r="A40908" s="289"/>
      <c r="I40908"/>
      <c r="J40908"/>
      <c r="L40908" s="33"/>
      <c r="M40908" s="24"/>
    </row>
    <row r="40909" spans="1:13" x14ac:dyDescent="0.2">
      <c r="A40909" s="289"/>
      <c r="I40909"/>
      <c r="J40909"/>
      <c r="L40909" s="33"/>
      <c r="M40909" s="24"/>
    </row>
    <row r="40910" spans="1:13" x14ac:dyDescent="0.2">
      <c r="A40910" s="289"/>
      <c r="I40910"/>
      <c r="J40910"/>
      <c r="L40910" s="33"/>
      <c r="M40910" s="24"/>
    </row>
    <row r="40911" spans="1:13" x14ac:dyDescent="0.2">
      <c r="A40911" s="289"/>
      <c r="I40911"/>
      <c r="J40911"/>
      <c r="L40911" s="33"/>
      <c r="M40911" s="24"/>
    </row>
    <row r="40912" spans="1:13" x14ac:dyDescent="0.2">
      <c r="A40912" s="289"/>
      <c r="I40912"/>
      <c r="J40912"/>
      <c r="L40912" s="33"/>
      <c r="M40912" s="24"/>
    </row>
    <row r="40913" spans="1:13" x14ac:dyDescent="0.2">
      <c r="A40913" s="289"/>
      <c r="I40913"/>
      <c r="J40913"/>
      <c r="L40913" s="33"/>
      <c r="M40913" s="24"/>
    </row>
    <row r="40914" spans="1:13" x14ac:dyDescent="0.2">
      <c r="A40914" s="289"/>
      <c r="I40914"/>
      <c r="J40914"/>
      <c r="L40914" s="33"/>
      <c r="M40914" s="24"/>
    </row>
    <row r="40915" spans="1:13" x14ac:dyDescent="0.2">
      <c r="A40915" s="289"/>
      <c r="I40915"/>
      <c r="J40915"/>
      <c r="L40915" s="33"/>
      <c r="M40915" s="24"/>
    </row>
    <row r="40916" spans="1:13" x14ac:dyDescent="0.2">
      <c r="A40916" s="289"/>
      <c r="I40916"/>
      <c r="J40916"/>
      <c r="L40916" s="33"/>
      <c r="M40916" s="24"/>
    </row>
    <row r="40917" spans="1:13" x14ac:dyDescent="0.2">
      <c r="A40917" s="289"/>
      <c r="I40917"/>
      <c r="J40917"/>
      <c r="L40917" s="33"/>
      <c r="M40917" s="24"/>
    </row>
    <row r="40918" spans="1:13" x14ac:dyDescent="0.2">
      <c r="A40918" s="289"/>
      <c r="I40918"/>
      <c r="J40918"/>
      <c r="L40918" s="33"/>
      <c r="M40918" s="24"/>
    </row>
    <row r="40919" spans="1:13" x14ac:dyDescent="0.2">
      <c r="A40919" s="289"/>
      <c r="I40919"/>
      <c r="J40919"/>
      <c r="L40919" s="33"/>
      <c r="M40919" s="24"/>
    </row>
    <row r="40920" spans="1:13" x14ac:dyDescent="0.2">
      <c r="A40920" s="289"/>
      <c r="I40920"/>
      <c r="J40920"/>
      <c r="L40920" s="33"/>
      <c r="M40920" s="24"/>
    </row>
    <row r="40921" spans="1:13" x14ac:dyDescent="0.2">
      <c r="A40921" s="289"/>
      <c r="I40921"/>
      <c r="J40921"/>
      <c r="L40921" s="33"/>
      <c r="M40921" s="24"/>
    </row>
    <row r="40922" spans="1:13" x14ac:dyDescent="0.2">
      <c r="A40922" s="289"/>
      <c r="I40922"/>
      <c r="J40922"/>
      <c r="L40922" s="33"/>
      <c r="M40922" s="24"/>
    </row>
    <row r="40923" spans="1:13" x14ac:dyDescent="0.2">
      <c r="A40923" s="289"/>
      <c r="I40923"/>
      <c r="J40923"/>
      <c r="L40923" s="33"/>
      <c r="M40923" s="24"/>
    </row>
    <row r="40924" spans="1:13" x14ac:dyDescent="0.2">
      <c r="A40924" s="289"/>
      <c r="I40924"/>
      <c r="J40924"/>
      <c r="L40924" s="33"/>
      <c r="M40924" s="24"/>
    </row>
    <row r="40925" spans="1:13" x14ac:dyDescent="0.2">
      <c r="A40925" s="289"/>
      <c r="I40925"/>
      <c r="J40925"/>
      <c r="L40925" s="33"/>
      <c r="M40925" s="24"/>
    </row>
    <row r="40926" spans="1:13" x14ac:dyDescent="0.2">
      <c r="A40926" s="289"/>
      <c r="I40926"/>
      <c r="J40926"/>
      <c r="L40926" s="33"/>
      <c r="M40926" s="24"/>
    </row>
    <row r="40927" spans="1:13" x14ac:dyDescent="0.2">
      <c r="A40927" s="289"/>
      <c r="I40927"/>
      <c r="J40927"/>
      <c r="L40927" s="33"/>
      <c r="M40927" s="24"/>
    </row>
    <row r="40928" spans="1:13" x14ac:dyDescent="0.2">
      <c r="A40928" s="289"/>
      <c r="I40928"/>
      <c r="J40928"/>
      <c r="L40928" s="33"/>
      <c r="M40928" s="24"/>
    </row>
    <row r="40929" spans="1:13" x14ac:dyDescent="0.2">
      <c r="A40929" s="289"/>
      <c r="I40929"/>
      <c r="J40929"/>
      <c r="L40929" s="33"/>
      <c r="M40929" s="24"/>
    </row>
    <row r="40930" spans="1:13" x14ac:dyDescent="0.2">
      <c r="A40930" s="289"/>
      <c r="I40930"/>
      <c r="J40930"/>
      <c r="L40930" s="33"/>
      <c r="M40930" s="24"/>
    </row>
    <row r="40931" spans="1:13" x14ac:dyDescent="0.2">
      <c r="A40931" s="289"/>
      <c r="I40931"/>
      <c r="J40931"/>
      <c r="L40931" s="33"/>
      <c r="M40931" s="24"/>
    </row>
    <row r="40932" spans="1:13" x14ac:dyDescent="0.2">
      <c r="A40932" s="289"/>
      <c r="I40932"/>
      <c r="J40932"/>
      <c r="L40932" s="33"/>
      <c r="M40932" s="24"/>
    </row>
    <row r="40933" spans="1:13" x14ac:dyDescent="0.2">
      <c r="A40933" s="289"/>
      <c r="I40933"/>
      <c r="J40933"/>
      <c r="L40933" s="33"/>
      <c r="M40933" s="24"/>
    </row>
    <row r="40934" spans="1:13" x14ac:dyDescent="0.2">
      <c r="A40934" s="289"/>
      <c r="I40934"/>
      <c r="J40934"/>
      <c r="L40934" s="33"/>
      <c r="M40934" s="24"/>
    </row>
    <row r="40935" spans="1:13" x14ac:dyDescent="0.2">
      <c r="A40935" s="289"/>
      <c r="I40935"/>
      <c r="J40935"/>
      <c r="L40935" s="33"/>
      <c r="M40935" s="24"/>
    </row>
    <row r="40936" spans="1:13" x14ac:dyDescent="0.2">
      <c r="A40936" s="289"/>
      <c r="I40936"/>
      <c r="J40936"/>
      <c r="L40936" s="33"/>
      <c r="M40936" s="24"/>
    </row>
    <row r="40937" spans="1:13" x14ac:dyDescent="0.2">
      <c r="A40937" s="289"/>
      <c r="I40937"/>
      <c r="J40937"/>
      <c r="L40937" s="33"/>
      <c r="M40937" s="24"/>
    </row>
    <row r="40938" spans="1:13" x14ac:dyDescent="0.2">
      <c r="A40938" s="289"/>
      <c r="I40938"/>
      <c r="J40938"/>
      <c r="L40938" s="33"/>
      <c r="M40938" s="24"/>
    </row>
    <row r="40939" spans="1:13" x14ac:dyDescent="0.2">
      <c r="A40939" s="289"/>
      <c r="I40939"/>
      <c r="J40939"/>
      <c r="L40939" s="33"/>
      <c r="M40939" s="24"/>
    </row>
    <row r="40940" spans="1:13" x14ac:dyDescent="0.2">
      <c r="A40940" s="289"/>
      <c r="I40940"/>
      <c r="J40940"/>
      <c r="L40940" s="33"/>
      <c r="M40940" s="24"/>
    </row>
    <row r="40941" spans="1:13" x14ac:dyDescent="0.2">
      <c r="A40941" s="289"/>
      <c r="I40941"/>
      <c r="J40941"/>
      <c r="L40941" s="33"/>
      <c r="M40941" s="24"/>
    </row>
    <row r="40942" spans="1:13" x14ac:dyDescent="0.2">
      <c r="A40942" s="289"/>
      <c r="I40942"/>
      <c r="J40942"/>
      <c r="L40942" s="33"/>
      <c r="M40942" s="24"/>
    </row>
    <row r="40943" spans="1:13" x14ac:dyDescent="0.2">
      <c r="A40943" s="289"/>
      <c r="I40943"/>
      <c r="J40943"/>
      <c r="L40943" s="33"/>
      <c r="M40943" s="24"/>
    </row>
    <row r="40944" spans="1:13" x14ac:dyDescent="0.2">
      <c r="A40944" s="289"/>
      <c r="I40944"/>
      <c r="J40944"/>
      <c r="L40944" s="33"/>
      <c r="M40944" s="24"/>
    </row>
    <row r="40945" spans="1:13" x14ac:dyDescent="0.2">
      <c r="A40945" s="289"/>
      <c r="I40945"/>
      <c r="J40945"/>
      <c r="L40945" s="33"/>
      <c r="M40945" s="24"/>
    </row>
    <row r="40946" spans="1:13" x14ac:dyDescent="0.2">
      <c r="A40946" s="289"/>
      <c r="I40946"/>
      <c r="J40946"/>
      <c r="L40946" s="33"/>
      <c r="M40946" s="24"/>
    </row>
    <row r="40947" spans="1:13" x14ac:dyDescent="0.2">
      <c r="A40947" s="289"/>
      <c r="I40947"/>
      <c r="J40947"/>
      <c r="L40947" s="33"/>
      <c r="M40947" s="24"/>
    </row>
    <row r="40948" spans="1:13" x14ac:dyDescent="0.2">
      <c r="A40948" s="289"/>
      <c r="I40948"/>
      <c r="J40948"/>
      <c r="L40948" s="33"/>
      <c r="M40948" s="24"/>
    </row>
    <row r="40949" spans="1:13" x14ac:dyDescent="0.2">
      <c r="A40949" s="289"/>
      <c r="I40949"/>
      <c r="J40949"/>
      <c r="L40949" s="33"/>
      <c r="M40949" s="24"/>
    </row>
    <row r="40950" spans="1:13" x14ac:dyDescent="0.2">
      <c r="A40950" s="289"/>
      <c r="I40950"/>
      <c r="J40950"/>
      <c r="L40950" s="33"/>
      <c r="M40950" s="24"/>
    </row>
    <row r="40951" spans="1:13" x14ac:dyDescent="0.2">
      <c r="A40951" s="289"/>
      <c r="I40951"/>
      <c r="J40951"/>
      <c r="L40951" s="33"/>
      <c r="M40951" s="24"/>
    </row>
    <row r="40952" spans="1:13" x14ac:dyDescent="0.2">
      <c r="A40952" s="289"/>
      <c r="I40952"/>
      <c r="J40952"/>
      <c r="L40952" s="33"/>
      <c r="M40952" s="24"/>
    </row>
    <row r="40953" spans="1:13" x14ac:dyDescent="0.2">
      <c r="A40953" s="289"/>
      <c r="I40953"/>
      <c r="J40953"/>
      <c r="L40953" s="33"/>
      <c r="M40953" s="24"/>
    </row>
    <row r="40954" spans="1:13" x14ac:dyDescent="0.2">
      <c r="A40954" s="289"/>
      <c r="I40954"/>
      <c r="J40954"/>
      <c r="L40954" s="33"/>
      <c r="M40954" s="24"/>
    </row>
    <row r="40955" spans="1:13" x14ac:dyDescent="0.2">
      <c r="A40955" s="289"/>
      <c r="I40955"/>
      <c r="J40955"/>
      <c r="L40955" s="33"/>
      <c r="M40955" s="24"/>
    </row>
    <row r="40956" spans="1:13" x14ac:dyDescent="0.2">
      <c r="A40956" s="289"/>
      <c r="I40956"/>
      <c r="J40956"/>
      <c r="L40956" s="33"/>
      <c r="M40956" s="24"/>
    </row>
    <row r="40957" spans="1:13" x14ac:dyDescent="0.2">
      <c r="A40957" s="289"/>
      <c r="I40957"/>
      <c r="J40957"/>
      <c r="L40957" s="33"/>
      <c r="M40957" s="24"/>
    </row>
    <row r="40958" spans="1:13" x14ac:dyDescent="0.2">
      <c r="A40958" s="289"/>
      <c r="I40958"/>
      <c r="J40958"/>
      <c r="L40958" s="33"/>
      <c r="M40958" s="24"/>
    </row>
    <row r="40959" spans="1:13" x14ac:dyDescent="0.2">
      <c r="A40959" s="289"/>
      <c r="I40959"/>
      <c r="J40959"/>
      <c r="L40959" s="33"/>
      <c r="M40959" s="24"/>
    </row>
    <row r="40960" spans="1:13" x14ac:dyDescent="0.2">
      <c r="A40960" s="289"/>
      <c r="I40960"/>
      <c r="J40960"/>
      <c r="L40960" s="33"/>
      <c r="M40960" s="24"/>
    </row>
    <row r="40961" spans="1:13" x14ac:dyDescent="0.2">
      <c r="A40961" s="289"/>
      <c r="I40961"/>
      <c r="J40961"/>
      <c r="L40961" s="33"/>
      <c r="M40961" s="24"/>
    </row>
    <row r="40962" spans="1:13" x14ac:dyDescent="0.2">
      <c r="A40962" s="289"/>
      <c r="I40962"/>
      <c r="J40962"/>
      <c r="L40962" s="33"/>
      <c r="M40962" s="24"/>
    </row>
    <row r="40963" spans="1:13" x14ac:dyDescent="0.2">
      <c r="A40963" s="289"/>
      <c r="I40963"/>
      <c r="J40963"/>
      <c r="L40963" s="33"/>
      <c r="M40963" s="24"/>
    </row>
    <row r="40964" spans="1:13" x14ac:dyDescent="0.2">
      <c r="A40964" s="289"/>
      <c r="I40964"/>
      <c r="J40964"/>
      <c r="L40964" s="33"/>
      <c r="M40964" s="24"/>
    </row>
    <row r="40965" spans="1:13" x14ac:dyDescent="0.2">
      <c r="A40965" s="289"/>
      <c r="I40965"/>
      <c r="J40965"/>
      <c r="L40965" s="33"/>
      <c r="M40965" s="24"/>
    </row>
    <row r="40966" spans="1:13" x14ac:dyDescent="0.2">
      <c r="A40966" s="289"/>
      <c r="I40966"/>
      <c r="J40966"/>
      <c r="L40966" s="33"/>
      <c r="M40966" s="24"/>
    </row>
    <row r="40967" spans="1:13" x14ac:dyDescent="0.2">
      <c r="A40967" s="289"/>
      <c r="I40967"/>
      <c r="J40967"/>
      <c r="L40967" s="33"/>
      <c r="M40967" s="24"/>
    </row>
    <row r="40968" spans="1:13" x14ac:dyDescent="0.2">
      <c r="A40968" s="289"/>
      <c r="I40968"/>
      <c r="J40968"/>
      <c r="L40968" s="33"/>
      <c r="M40968" s="24"/>
    </row>
    <row r="40969" spans="1:13" x14ac:dyDescent="0.2">
      <c r="A40969" s="289"/>
      <c r="I40969"/>
      <c r="J40969"/>
      <c r="L40969" s="33"/>
      <c r="M40969" s="24"/>
    </row>
    <row r="40970" spans="1:13" x14ac:dyDescent="0.2">
      <c r="A40970" s="289"/>
      <c r="I40970"/>
      <c r="J40970"/>
      <c r="L40970" s="33"/>
      <c r="M40970" s="24"/>
    </row>
    <row r="40971" spans="1:13" x14ac:dyDescent="0.2">
      <c r="A40971" s="289"/>
      <c r="I40971"/>
      <c r="J40971"/>
      <c r="L40971" s="33"/>
      <c r="M40971" s="24"/>
    </row>
    <row r="40972" spans="1:13" x14ac:dyDescent="0.2">
      <c r="A40972" s="289"/>
      <c r="I40972"/>
      <c r="J40972"/>
      <c r="L40972" s="33"/>
      <c r="M40972" s="24"/>
    </row>
    <row r="40973" spans="1:13" x14ac:dyDescent="0.2">
      <c r="A40973" s="289"/>
      <c r="I40973"/>
      <c r="J40973"/>
      <c r="L40973" s="33"/>
      <c r="M40973" s="24"/>
    </row>
    <row r="40974" spans="1:13" x14ac:dyDescent="0.2">
      <c r="A40974" s="289"/>
      <c r="I40974"/>
      <c r="J40974"/>
      <c r="L40974" s="33"/>
      <c r="M40974" s="24"/>
    </row>
    <row r="40975" spans="1:13" x14ac:dyDescent="0.2">
      <c r="A40975" s="289"/>
      <c r="I40975"/>
      <c r="J40975"/>
      <c r="L40975" s="33"/>
      <c r="M40975" s="24"/>
    </row>
    <row r="40976" spans="1:13" x14ac:dyDescent="0.2">
      <c r="A40976" s="289"/>
      <c r="I40976"/>
      <c r="J40976"/>
      <c r="L40976" s="33"/>
      <c r="M40976" s="24"/>
    </row>
    <row r="40977" spans="1:13" x14ac:dyDescent="0.2">
      <c r="A40977" s="289"/>
      <c r="I40977"/>
      <c r="J40977"/>
      <c r="L40977" s="33"/>
      <c r="M40977" s="24"/>
    </row>
    <row r="40978" spans="1:13" x14ac:dyDescent="0.2">
      <c r="A40978" s="289"/>
      <c r="I40978"/>
      <c r="J40978"/>
      <c r="L40978" s="33"/>
      <c r="M40978" s="24"/>
    </row>
    <row r="40979" spans="1:13" x14ac:dyDescent="0.2">
      <c r="A40979" s="289"/>
      <c r="I40979"/>
      <c r="J40979"/>
      <c r="L40979" s="33"/>
      <c r="M40979" s="24"/>
    </row>
    <row r="40980" spans="1:13" x14ac:dyDescent="0.2">
      <c r="A40980" s="289"/>
      <c r="I40980"/>
      <c r="J40980"/>
      <c r="L40980" s="33"/>
      <c r="M40980" s="24"/>
    </row>
    <row r="40981" spans="1:13" x14ac:dyDescent="0.2">
      <c r="A40981" s="289"/>
      <c r="I40981"/>
      <c r="J40981"/>
      <c r="L40981" s="33"/>
      <c r="M40981" s="24"/>
    </row>
    <row r="40982" spans="1:13" x14ac:dyDescent="0.2">
      <c r="A40982" s="289"/>
      <c r="I40982"/>
      <c r="J40982"/>
      <c r="L40982" s="33"/>
      <c r="M40982" s="24"/>
    </row>
    <row r="40983" spans="1:13" x14ac:dyDescent="0.2">
      <c r="A40983" s="289"/>
      <c r="I40983"/>
      <c r="J40983"/>
      <c r="L40983" s="33"/>
      <c r="M40983" s="24"/>
    </row>
    <row r="40984" spans="1:13" x14ac:dyDescent="0.2">
      <c r="A40984" s="289"/>
      <c r="I40984"/>
      <c r="J40984"/>
      <c r="L40984" s="33"/>
      <c r="M40984" s="24"/>
    </row>
    <row r="40985" spans="1:13" x14ac:dyDescent="0.2">
      <c r="A40985" s="289"/>
      <c r="I40985"/>
      <c r="J40985"/>
      <c r="L40985" s="33"/>
      <c r="M40985" s="24"/>
    </row>
    <row r="40986" spans="1:13" x14ac:dyDescent="0.2">
      <c r="A40986" s="289"/>
      <c r="I40986"/>
      <c r="J40986"/>
      <c r="L40986" s="33"/>
      <c r="M40986" s="24"/>
    </row>
    <row r="40987" spans="1:13" x14ac:dyDescent="0.2">
      <c r="A40987" s="289"/>
      <c r="I40987"/>
      <c r="J40987"/>
      <c r="L40987" s="33"/>
      <c r="M40987" s="24"/>
    </row>
    <row r="40988" spans="1:13" x14ac:dyDescent="0.2">
      <c r="A40988" s="289"/>
      <c r="I40988"/>
      <c r="J40988"/>
      <c r="L40988" s="33"/>
      <c r="M40988" s="24"/>
    </row>
    <row r="40989" spans="1:13" x14ac:dyDescent="0.2">
      <c r="A40989" s="289"/>
      <c r="I40989"/>
      <c r="J40989"/>
      <c r="L40989" s="33"/>
      <c r="M40989" s="24"/>
    </row>
    <row r="40990" spans="1:13" x14ac:dyDescent="0.2">
      <c r="A40990" s="289"/>
      <c r="I40990"/>
      <c r="J40990"/>
      <c r="L40990" s="33"/>
      <c r="M40990" s="24"/>
    </row>
    <row r="40991" spans="1:13" x14ac:dyDescent="0.2">
      <c r="A40991" s="289"/>
      <c r="I40991"/>
      <c r="J40991"/>
      <c r="L40991" s="33"/>
      <c r="M40991" s="24"/>
    </row>
    <row r="40992" spans="1:13" x14ac:dyDescent="0.2">
      <c r="A40992" s="289"/>
      <c r="I40992"/>
      <c r="J40992"/>
      <c r="L40992" s="33"/>
      <c r="M40992" s="24"/>
    </row>
    <row r="40993" spans="1:13" x14ac:dyDescent="0.2">
      <c r="A40993" s="289"/>
      <c r="I40993"/>
      <c r="J40993"/>
      <c r="L40993" s="33"/>
      <c r="M40993" s="24"/>
    </row>
    <row r="40994" spans="1:13" x14ac:dyDescent="0.2">
      <c r="A40994" s="289"/>
      <c r="I40994"/>
      <c r="J40994"/>
      <c r="L40994" s="33"/>
      <c r="M40994" s="24"/>
    </row>
    <row r="40995" spans="1:13" x14ac:dyDescent="0.2">
      <c r="A40995" s="289"/>
      <c r="I40995"/>
      <c r="J40995"/>
      <c r="L40995" s="33"/>
      <c r="M40995" s="24"/>
    </row>
    <row r="40996" spans="1:13" x14ac:dyDescent="0.2">
      <c r="A40996" s="289"/>
      <c r="I40996"/>
      <c r="J40996"/>
      <c r="L40996" s="33"/>
      <c r="M40996" s="24"/>
    </row>
    <row r="40997" spans="1:13" x14ac:dyDescent="0.2">
      <c r="A40997" s="289"/>
      <c r="I40997"/>
      <c r="J40997"/>
      <c r="L40997" s="33"/>
      <c r="M40997" s="24"/>
    </row>
    <row r="40998" spans="1:13" x14ac:dyDescent="0.2">
      <c r="A40998" s="289"/>
      <c r="I40998"/>
      <c r="J40998"/>
      <c r="L40998" s="33"/>
      <c r="M40998" s="24"/>
    </row>
    <row r="40999" spans="1:13" x14ac:dyDescent="0.2">
      <c r="A40999" s="289"/>
      <c r="I40999"/>
      <c r="J40999"/>
      <c r="L40999" s="33"/>
      <c r="M40999" s="24"/>
    </row>
    <row r="41000" spans="1:13" x14ac:dyDescent="0.2">
      <c r="A41000" s="289"/>
      <c r="I41000"/>
      <c r="J41000"/>
      <c r="L41000" s="33"/>
      <c r="M41000" s="24"/>
    </row>
    <row r="41001" spans="1:13" x14ac:dyDescent="0.2">
      <c r="A41001" s="289"/>
      <c r="I41001"/>
      <c r="J41001"/>
      <c r="L41001" s="33"/>
      <c r="M41001" s="24"/>
    </row>
    <row r="41002" spans="1:13" x14ac:dyDescent="0.2">
      <c r="A41002" s="289"/>
      <c r="I41002"/>
      <c r="J41002"/>
      <c r="L41002" s="33"/>
      <c r="M41002" s="24"/>
    </row>
    <row r="41003" spans="1:13" x14ac:dyDescent="0.2">
      <c r="A41003" s="289"/>
      <c r="I41003"/>
      <c r="J41003"/>
      <c r="L41003" s="33"/>
      <c r="M41003" s="24"/>
    </row>
    <row r="41004" spans="1:13" x14ac:dyDescent="0.2">
      <c r="A41004" s="289"/>
      <c r="I41004"/>
      <c r="J41004"/>
      <c r="L41004" s="33"/>
      <c r="M41004" s="24"/>
    </row>
    <row r="41005" spans="1:13" x14ac:dyDescent="0.2">
      <c r="A41005" s="289"/>
      <c r="I41005"/>
      <c r="J41005"/>
      <c r="L41005" s="33"/>
      <c r="M41005" s="24"/>
    </row>
    <row r="41006" spans="1:13" x14ac:dyDescent="0.2">
      <c r="A41006" s="289"/>
      <c r="I41006"/>
      <c r="J41006"/>
      <c r="L41006" s="33"/>
      <c r="M41006" s="24"/>
    </row>
    <row r="41007" spans="1:13" x14ac:dyDescent="0.2">
      <c r="A41007" s="289"/>
      <c r="I41007"/>
      <c r="J41007"/>
      <c r="L41007" s="33"/>
      <c r="M41007" s="24"/>
    </row>
    <row r="41008" spans="1:13" x14ac:dyDescent="0.2">
      <c r="A41008" s="289"/>
      <c r="I41008"/>
      <c r="J41008"/>
      <c r="L41008" s="33"/>
      <c r="M41008" s="24"/>
    </row>
    <row r="41009" spans="1:13" x14ac:dyDescent="0.2">
      <c r="A41009" s="289"/>
      <c r="I41009"/>
      <c r="J41009"/>
      <c r="L41009" s="33"/>
      <c r="M41009" s="24"/>
    </row>
    <row r="41010" spans="1:13" x14ac:dyDescent="0.2">
      <c r="A41010" s="289"/>
      <c r="I41010"/>
      <c r="J41010"/>
      <c r="L41010" s="33"/>
      <c r="M41010" s="24"/>
    </row>
    <row r="41011" spans="1:13" x14ac:dyDescent="0.2">
      <c r="A41011" s="289"/>
      <c r="I41011"/>
      <c r="J41011"/>
      <c r="L41011" s="33"/>
      <c r="M41011" s="24"/>
    </row>
    <row r="41012" spans="1:13" x14ac:dyDescent="0.2">
      <c r="A41012" s="289"/>
      <c r="I41012"/>
      <c r="J41012"/>
      <c r="L41012" s="33"/>
      <c r="M41012" s="24"/>
    </row>
    <row r="41013" spans="1:13" x14ac:dyDescent="0.2">
      <c r="A41013" s="289"/>
      <c r="I41013"/>
      <c r="J41013"/>
      <c r="L41013" s="33"/>
      <c r="M41013" s="24"/>
    </row>
    <row r="41014" spans="1:13" x14ac:dyDescent="0.2">
      <c r="A41014" s="289"/>
      <c r="I41014"/>
      <c r="J41014"/>
      <c r="L41014" s="33"/>
      <c r="M41014" s="24"/>
    </row>
    <row r="41015" spans="1:13" x14ac:dyDescent="0.2">
      <c r="A41015" s="289"/>
      <c r="I41015"/>
      <c r="J41015"/>
      <c r="L41015" s="33"/>
      <c r="M41015" s="24"/>
    </row>
    <row r="41016" spans="1:13" x14ac:dyDescent="0.2">
      <c r="A41016" s="289"/>
      <c r="I41016"/>
      <c r="J41016"/>
      <c r="L41016" s="33"/>
      <c r="M41016" s="24"/>
    </row>
    <row r="41017" spans="1:13" x14ac:dyDescent="0.2">
      <c r="A41017" s="289"/>
      <c r="I41017"/>
      <c r="J41017"/>
      <c r="L41017" s="33"/>
      <c r="M41017" s="24"/>
    </row>
    <row r="41018" spans="1:13" x14ac:dyDescent="0.2">
      <c r="A41018" s="289"/>
      <c r="I41018"/>
      <c r="J41018"/>
      <c r="L41018" s="33"/>
      <c r="M41018" s="24"/>
    </row>
    <row r="41019" spans="1:13" x14ac:dyDescent="0.2">
      <c r="A41019" s="289"/>
      <c r="I41019"/>
      <c r="J41019"/>
      <c r="L41019" s="33"/>
      <c r="M41019" s="24"/>
    </row>
    <row r="41020" spans="1:13" x14ac:dyDescent="0.2">
      <c r="A41020" s="289"/>
      <c r="I41020"/>
      <c r="J41020"/>
      <c r="L41020" s="33"/>
      <c r="M41020" s="24"/>
    </row>
    <row r="41021" spans="1:13" x14ac:dyDescent="0.2">
      <c r="A41021" s="289"/>
      <c r="I41021"/>
      <c r="J41021"/>
      <c r="L41021" s="33"/>
      <c r="M41021" s="24"/>
    </row>
    <row r="41022" spans="1:13" x14ac:dyDescent="0.2">
      <c r="A41022" s="289"/>
      <c r="I41022"/>
      <c r="J41022"/>
      <c r="L41022" s="33"/>
      <c r="M41022" s="24"/>
    </row>
    <row r="41023" spans="1:13" x14ac:dyDescent="0.2">
      <c r="A41023" s="289"/>
      <c r="I41023"/>
      <c r="J41023"/>
      <c r="L41023" s="33"/>
      <c r="M41023" s="24"/>
    </row>
    <row r="41024" spans="1:13" x14ac:dyDescent="0.2">
      <c r="A41024" s="289"/>
      <c r="I41024"/>
      <c r="J41024"/>
      <c r="L41024" s="33"/>
      <c r="M41024" s="24"/>
    </row>
    <row r="41025" spans="1:13" x14ac:dyDescent="0.2">
      <c r="A41025" s="289"/>
      <c r="I41025"/>
      <c r="J41025"/>
      <c r="L41025" s="33"/>
      <c r="M41025" s="24"/>
    </row>
    <row r="41026" spans="1:13" x14ac:dyDescent="0.2">
      <c r="A41026" s="289"/>
      <c r="I41026"/>
      <c r="J41026"/>
      <c r="L41026" s="33"/>
      <c r="M41026" s="24"/>
    </row>
    <row r="41027" spans="1:13" x14ac:dyDescent="0.2">
      <c r="A41027" s="289"/>
      <c r="I41027"/>
      <c r="J41027"/>
      <c r="L41027" s="33"/>
      <c r="M41027" s="24"/>
    </row>
    <row r="41028" spans="1:13" x14ac:dyDescent="0.2">
      <c r="A41028" s="289"/>
      <c r="I41028"/>
      <c r="J41028"/>
      <c r="L41028" s="33"/>
      <c r="M41028" s="24"/>
    </row>
    <row r="41029" spans="1:13" x14ac:dyDescent="0.2">
      <c r="A41029" s="289"/>
      <c r="I41029"/>
      <c r="J41029"/>
      <c r="L41029" s="33"/>
      <c r="M41029" s="24"/>
    </row>
    <row r="41030" spans="1:13" x14ac:dyDescent="0.2">
      <c r="A41030" s="289"/>
      <c r="I41030"/>
      <c r="J41030"/>
      <c r="L41030" s="33"/>
      <c r="M41030" s="24"/>
    </row>
    <row r="41031" spans="1:13" x14ac:dyDescent="0.2">
      <c r="A41031" s="289"/>
      <c r="I41031"/>
      <c r="J41031"/>
      <c r="L41031" s="33"/>
      <c r="M41031" s="24"/>
    </row>
    <row r="41032" spans="1:13" x14ac:dyDescent="0.2">
      <c r="A41032" s="289"/>
      <c r="I41032"/>
      <c r="J41032"/>
      <c r="L41032" s="33"/>
      <c r="M41032" s="24"/>
    </row>
    <row r="41033" spans="1:13" x14ac:dyDescent="0.2">
      <c r="A41033" s="289"/>
      <c r="I41033"/>
      <c r="J41033"/>
      <c r="L41033" s="33"/>
      <c r="M41033" s="24"/>
    </row>
    <row r="41034" spans="1:13" x14ac:dyDescent="0.2">
      <c r="A41034" s="289"/>
      <c r="I41034"/>
      <c r="J41034"/>
      <c r="L41034" s="33"/>
      <c r="M41034" s="24"/>
    </row>
    <row r="41035" spans="1:13" x14ac:dyDescent="0.2">
      <c r="A41035" s="289"/>
      <c r="I41035"/>
      <c r="J41035"/>
      <c r="L41035" s="33"/>
      <c r="M41035" s="24"/>
    </row>
    <row r="41036" spans="1:13" x14ac:dyDescent="0.2">
      <c r="A41036" s="289"/>
      <c r="I41036"/>
      <c r="J41036"/>
      <c r="L41036" s="33"/>
      <c r="M41036" s="24"/>
    </row>
    <row r="41037" spans="1:13" x14ac:dyDescent="0.2">
      <c r="A41037" s="289"/>
      <c r="I41037"/>
      <c r="J41037"/>
      <c r="L41037" s="33"/>
      <c r="M41037" s="24"/>
    </row>
    <row r="41038" spans="1:13" x14ac:dyDescent="0.2">
      <c r="A41038" s="289"/>
      <c r="I41038"/>
      <c r="J41038"/>
      <c r="L41038" s="33"/>
      <c r="M41038" s="24"/>
    </row>
    <row r="41039" spans="1:13" x14ac:dyDescent="0.2">
      <c r="A41039" s="289"/>
      <c r="I41039"/>
      <c r="J41039"/>
      <c r="L41039" s="33"/>
      <c r="M41039" s="24"/>
    </row>
    <row r="41040" spans="1:13" x14ac:dyDescent="0.2">
      <c r="A41040" s="289"/>
      <c r="I41040"/>
      <c r="J41040"/>
      <c r="L41040" s="33"/>
      <c r="M41040" s="24"/>
    </row>
    <row r="41041" spans="1:13" x14ac:dyDescent="0.2">
      <c r="A41041" s="289"/>
      <c r="I41041"/>
      <c r="J41041"/>
      <c r="L41041" s="33"/>
      <c r="M41041" s="24"/>
    </row>
    <row r="41042" spans="1:13" x14ac:dyDescent="0.2">
      <c r="A41042" s="289"/>
      <c r="I41042"/>
      <c r="J41042"/>
      <c r="L41042" s="33"/>
      <c r="M41042" s="24"/>
    </row>
    <row r="41043" spans="1:13" x14ac:dyDescent="0.2">
      <c r="A41043" s="289"/>
      <c r="I41043"/>
      <c r="J41043"/>
      <c r="L41043" s="33"/>
      <c r="M41043" s="24"/>
    </row>
    <row r="41044" spans="1:13" x14ac:dyDescent="0.2">
      <c r="A41044" s="289"/>
      <c r="I41044"/>
      <c r="J41044"/>
      <c r="L41044" s="33"/>
      <c r="M41044" s="24"/>
    </row>
    <row r="41045" spans="1:13" x14ac:dyDescent="0.2">
      <c r="A41045" s="289"/>
      <c r="I41045"/>
      <c r="J41045"/>
      <c r="L41045" s="33"/>
      <c r="M41045" s="24"/>
    </row>
    <row r="41046" spans="1:13" x14ac:dyDescent="0.2">
      <c r="A41046" s="289"/>
      <c r="I41046"/>
      <c r="J41046"/>
      <c r="L41046" s="33"/>
      <c r="M41046" s="24"/>
    </row>
    <row r="41047" spans="1:13" x14ac:dyDescent="0.2">
      <c r="A41047" s="289"/>
      <c r="I41047"/>
      <c r="J41047"/>
      <c r="L41047" s="33"/>
      <c r="M41047" s="24"/>
    </row>
    <row r="41048" spans="1:13" x14ac:dyDescent="0.2">
      <c r="A41048" s="289"/>
      <c r="I41048"/>
      <c r="J41048"/>
      <c r="L41048" s="33"/>
      <c r="M41048" s="24"/>
    </row>
    <row r="41049" spans="1:13" x14ac:dyDescent="0.2">
      <c r="A41049" s="289"/>
      <c r="I41049"/>
      <c r="J41049"/>
      <c r="L41049" s="33"/>
      <c r="M41049" s="24"/>
    </row>
    <row r="41050" spans="1:13" x14ac:dyDescent="0.2">
      <c r="A41050" s="289"/>
      <c r="I41050"/>
      <c r="J41050"/>
      <c r="L41050" s="33"/>
      <c r="M41050" s="24"/>
    </row>
    <row r="41051" spans="1:13" x14ac:dyDescent="0.2">
      <c r="A41051" s="289"/>
      <c r="I41051"/>
      <c r="J41051"/>
      <c r="L41051" s="33"/>
      <c r="M41051" s="24"/>
    </row>
    <row r="41052" spans="1:13" x14ac:dyDescent="0.2">
      <c r="A41052" s="289"/>
      <c r="I41052"/>
      <c r="J41052"/>
      <c r="L41052" s="33"/>
      <c r="M41052" s="24"/>
    </row>
    <row r="41053" spans="1:13" x14ac:dyDescent="0.2">
      <c r="A41053" s="289"/>
      <c r="I41053"/>
      <c r="J41053"/>
      <c r="L41053" s="33"/>
      <c r="M41053" s="24"/>
    </row>
    <row r="41054" spans="1:13" x14ac:dyDescent="0.2">
      <c r="A41054" s="289"/>
      <c r="I41054"/>
      <c r="J41054"/>
      <c r="L41054" s="33"/>
      <c r="M41054" s="24"/>
    </row>
    <row r="41055" spans="1:13" x14ac:dyDescent="0.2">
      <c r="A41055" s="289"/>
      <c r="I41055"/>
      <c r="J41055"/>
      <c r="L41055" s="33"/>
      <c r="M41055" s="24"/>
    </row>
    <row r="41056" spans="1:13" x14ac:dyDescent="0.2">
      <c r="A41056" s="289"/>
      <c r="I41056"/>
      <c r="J41056"/>
      <c r="L41056" s="33"/>
      <c r="M41056" s="24"/>
    </row>
    <row r="41057" spans="1:13" x14ac:dyDescent="0.2">
      <c r="A41057" s="289"/>
      <c r="I41057"/>
      <c r="J41057"/>
      <c r="L41057" s="33"/>
      <c r="M41057" s="24"/>
    </row>
    <row r="41058" spans="1:13" x14ac:dyDescent="0.2">
      <c r="A41058" s="289"/>
      <c r="I41058"/>
      <c r="J41058"/>
      <c r="L41058" s="33"/>
      <c r="M41058" s="24"/>
    </row>
    <row r="41059" spans="1:13" x14ac:dyDescent="0.2">
      <c r="A41059" s="289"/>
      <c r="I41059"/>
      <c r="J41059"/>
      <c r="L41059" s="33"/>
      <c r="M41059" s="24"/>
    </row>
    <row r="41060" spans="1:13" x14ac:dyDescent="0.2">
      <c r="A41060" s="289"/>
      <c r="I41060"/>
      <c r="J41060"/>
      <c r="L41060" s="33"/>
      <c r="M41060" s="24"/>
    </row>
    <row r="41061" spans="1:13" x14ac:dyDescent="0.2">
      <c r="A41061" s="289"/>
      <c r="I41061"/>
      <c r="J41061"/>
      <c r="L41061" s="33"/>
      <c r="M41061" s="24"/>
    </row>
    <row r="41062" spans="1:13" x14ac:dyDescent="0.2">
      <c r="A41062" s="289"/>
      <c r="I41062"/>
      <c r="J41062"/>
      <c r="L41062" s="33"/>
      <c r="M41062" s="24"/>
    </row>
    <row r="41063" spans="1:13" x14ac:dyDescent="0.2">
      <c r="A41063" s="289"/>
      <c r="I41063"/>
      <c r="J41063"/>
      <c r="L41063" s="33"/>
      <c r="M41063" s="24"/>
    </row>
    <row r="41064" spans="1:13" x14ac:dyDescent="0.2">
      <c r="A41064" s="289"/>
      <c r="I41064"/>
      <c r="J41064"/>
      <c r="L41064" s="33"/>
      <c r="M41064" s="24"/>
    </row>
    <row r="41065" spans="1:13" x14ac:dyDescent="0.2">
      <c r="A41065" s="289"/>
      <c r="I41065"/>
      <c r="J41065"/>
      <c r="L41065" s="33"/>
      <c r="M41065" s="24"/>
    </row>
    <row r="41066" spans="1:13" x14ac:dyDescent="0.2">
      <c r="A41066" s="289"/>
      <c r="I41066"/>
      <c r="J41066"/>
      <c r="L41066" s="33"/>
      <c r="M41066" s="24"/>
    </row>
    <row r="41067" spans="1:13" x14ac:dyDescent="0.2">
      <c r="A41067" s="289"/>
      <c r="I41067"/>
      <c r="J41067"/>
      <c r="L41067" s="33"/>
      <c r="M41067" s="24"/>
    </row>
    <row r="41068" spans="1:13" x14ac:dyDescent="0.2">
      <c r="A41068" s="289"/>
      <c r="I41068"/>
      <c r="J41068"/>
      <c r="L41068" s="33"/>
      <c r="M41068" s="24"/>
    </row>
    <row r="41069" spans="1:13" x14ac:dyDescent="0.2">
      <c r="A41069" s="289"/>
      <c r="I41069"/>
      <c r="J41069"/>
      <c r="L41069" s="33"/>
      <c r="M41069" s="24"/>
    </row>
    <row r="41070" spans="1:13" x14ac:dyDescent="0.2">
      <c r="A41070" s="289"/>
      <c r="I41070"/>
      <c r="J41070"/>
      <c r="L41070" s="33"/>
      <c r="M41070" s="24"/>
    </row>
    <row r="41071" spans="1:13" x14ac:dyDescent="0.2">
      <c r="A41071" s="289"/>
      <c r="I41071"/>
      <c r="J41071"/>
      <c r="L41071" s="33"/>
      <c r="M41071" s="24"/>
    </row>
    <row r="41072" spans="1:13" x14ac:dyDescent="0.2">
      <c r="A41072" s="289"/>
      <c r="I41072"/>
      <c r="J41072"/>
      <c r="L41072" s="33"/>
      <c r="M41072" s="24"/>
    </row>
    <row r="41073" spans="1:13" x14ac:dyDescent="0.2">
      <c r="A41073" s="289"/>
      <c r="I41073"/>
      <c r="J41073"/>
      <c r="L41073" s="33"/>
      <c r="M41073" s="24"/>
    </row>
    <row r="41074" spans="1:13" x14ac:dyDescent="0.2">
      <c r="A41074" s="289"/>
      <c r="I41074"/>
      <c r="J41074"/>
      <c r="L41074" s="33"/>
      <c r="M41074" s="24"/>
    </row>
    <row r="41075" spans="1:13" x14ac:dyDescent="0.2">
      <c r="A41075" s="289"/>
      <c r="I41075"/>
      <c r="J41075"/>
      <c r="L41075" s="33"/>
      <c r="M41075" s="24"/>
    </row>
    <row r="41076" spans="1:13" x14ac:dyDescent="0.2">
      <c r="A41076" s="289"/>
      <c r="I41076"/>
      <c r="J41076"/>
      <c r="L41076" s="33"/>
      <c r="M41076" s="24"/>
    </row>
    <row r="41077" spans="1:13" x14ac:dyDescent="0.2">
      <c r="A41077" s="289"/>
      <c r="I41077"/>
      <c r="J41077"/>
      <c r="L41077" s="33"/>
      <c r="M41077" s="24"/>
    </row>
    <row r="41078" spans="1:13" x14ac:dyDescent="0.2">
      <c r="A41078" s="289"/>
      <c r="I41078"/>
      <c r="J41078"/>
      <c r="L41078" s="33"/>
      <c r="M41078" s="24"/>
    </row>
    <row r="41079" spans="1:13" x14ac:dyDescent="0.2">
      <c r="A41079" s="289"/>
      <c r="I41079"/>
      <c r="J41079"/>
      <c r="L41079" s="33"/>
      <c r="M41079" s="24"/>
    </row>
    <row r="41080" spans="1:13" x14ac:dyDescent="0.2">
      <c r="A41080" s="289"/>
      <c r="I41080"/>
      <c r="J41080"/>
      <c r="L41080" s="33"/>
      <c r="M41080" s="24"/>
    </row>
    <row r="41081" spans="1:13" x14ac:dyDescent="0.2">
      <c r="A41081" s="289"/>
      <c r="I41081"/>
      <c r="J41081"/>
      <c r="L41081" s="33"/>
      <c r="M41081" s="24"/>
    </row>
    <row r="41082" spans="1:13" x14ac:dyDescent="0.2">
      <c r="A41082" s="289"/>
      <c r="I41082"/>
      <c r="J41082"/>
      <c r="L41082" s="33"/>
      <c r="M41082" s="24"/>
    </row>
    <row r="41083" spans="1:13" x14ac:dyDescent="0.2">
      <c r="A41083" s="289"/>
      <c r="I41083"/>
      <c r="J41083"/>
      <c r="L41083" s="33"/>
      <c r="M41083" s="24"/>
    </row>
    <row r="41084" spans="1:13" x14ac:dyDescent="0.2">
      <c r="A41084" s="289"/>
      <c r="I41084"/>
      <c r="J41084"/>
      <c r="L41084" s="33"/>
      <c r="M41084" s="24"/>
    </row>
    <row r="41085" spans="1:13" x14ac:dyDescent="0.2">
      <c r="A41085" s="289"/>
      <c r="I41085"/>
      <c r="J41085"/>
      <c r="L41085" s="33"/>
      <c r="M41085" s="24"/>
    </row>
    <row r="41086" spans="1:13" x14ac:dyDescent="0.2">
      <c r="A41086" s="289"/>
      <c r="I41086"/>
      <c r="J41086"/>
      <c r="L41086" s="33"/>
      <c r="M41086" s="24"/>
    </row>
    <row r="41087" spans="1:13" x14ac:dyDescent="0.2">
      <c r="A41087" s="289"/>
      <c r="I41087"/>
      <c r="J41087"/>
      <c r="L41087" s="33"/>
      <c r="M41087" s="24"/>
    </row>
    <row r="41088" spans="1:13" x14ac:dyDescent="0.2">
      <c r="A41088" s="289"/>
      <c r="I41088"/>
      <c r="J41088"/>
      <c r="L41088" s="33"/>
      <c r="M41088" s="24"/>
    </row>
    <row r="41089" spans="1:13" x14ac:dyDescent="0.2">
      <c r="A41089" s="289"/>
      <c r="I41089"/>
      <c r="J41089"/>
      <c r="L41089" s="33"/>
      <c r="M41089" s="24"/>
    </row>
    <row r="41090" spans="1:13" x14ac:dyDescent="0.2">
      <c r="A41090" s="289"/>
      <c r="I41090"/>
      <c r="J41090"/>
      <c r="L41090" s="33"/>
      <c r="M41090" s="24"/>
    </row>
    <row r="41091" spans="1:13" x14ac:dyDescent="0.2">
      <c r="A41091" s="289"/>
      <c r="I41091"/>
      <c r="J41091"/>
      <c r="L41091" s="33"/>
      <c r="M41091" s="24"/>
    </row>
    <row r="41092" spans="1:13" x14ac:dyDescent="0.2">
      <c r="A41092" s="289"/>
      <c r="I41092"/>
      <c r="J41092"/>
      <c r="L41092" s="33"/>
      <c r="M41092" s="24"/>
    </row>
    <row r="41093" spans="1:13" x14ac:dyDescent="0.2">
      <c r="A41093" s="289"/>
      <c r="I41093"/>
      <c r="J41093"/>
      <c r="L41093" s="33"/>
      <c r="M41093" s="24"/>
    </row>
    <row r="41094" spans="1:13" x14ac:dyDescent="0.2">
      <c r="A41094" s="289"/>
      <c r="I41094"/>
      <c r="J41094"/>
      <c r="L41094" s="33"/>
      <c r="M41094" s="24"/>
    </row>
    <row r="41095" spans="1:13" x14ac:dyDescent="0.2">
      <c r="A41095" s="289"/>
      <c r="I41095"/>
      <c r="J41095"/>
      <c r="L41095" s="33"/>
      <c r="M41095" s="24"/>
    </row>
    <row r="41096" spans="1:13" x14ac:dyDescent="0.2">
      <c r="A41096" s="289"/>
      <c r="I41096"/>
      <c r="J41096"/>
      <c r="L41096" s="33"/>
      <c r="M41096" s="24"/>
    </row>
    <row r="41097" spans="1:13" x14ac:dyDescent="0.2">
      <c r="A41097" s="289"/>
      <c r="I41097"/>
      <c r="J41097"/>
      <c r="L41097" s="33"/>
      <c r="M41097" s="24"/>
    </row>
    <row r="41098" spans="1:13" x14ac:dyDescent="0.2">
      <c r="A41098" s="289"/>
      <c r="I41098"/>
      <c r="J41098"/>
      <c r="L41098" s="33"/>
      <c r="M41098" s="24"/>
    </row>
    <row r="41099" spans="1:13" x14ac:dyDescent="0.2">
      <c r="A41099" s="289"/>
      <c r="I41099"/>
      <c r="J41099"/>
      <c r="L41099" s="33"/>
      <c r="M41099" s="24"/>
    </row>
    <row r="41100" spans="1:13" x14ac:dyDescent="0.2">
      <c r="A41100" s="289"/>
      <c r="I41100"/>
      <c r="J41100"/>
      <c r="L41100" s="33"/>
      <c r="M41100" s="24"/>
    </row>
    <row r="41101" spans="1:13" x14ac:dyDescent="0.2">
      <c r="A41101" s="289"/>
      <c r="I41101"/>
      <c r="J41101"/>
      <c r="L41101" s="33"/>
      <c r="M41101" s="24"/>
    </row>
    <row r="41102" spans="1:13" x14ac:dyDescent="0.2">
      <c r="A41102" s="289"/>
      <c r="I41102"/>
      <c r="J41102"/>
      <c r="L41102" s="33"/>
      <c r="M41102" s="24"/>
    </row>
    <row r="41103" spans="1:13" x14ac:dyDescent="0.2">
      <c r="A41103" s="289"/>
      <c r="I41103"/>
      <c r="J41103"/>
      <c r="L41103" s="33"/>
      <c r="M41103" s="24"/>
    </row>
    <row r="41104" spans="1:13" x14ac:dyDescent="0.2">
      <c r="A41104" s="289"/>
      <c r="I41104"/>
      <c r="J41104"/>
      <c r="L41104" s="33"/>
      <c r="M41104" s="24"/>
    </row>
    <row r="41105" spans="1:13" x14ac:dyDescent="0.2">
      <c r="A41105" s="289"/>
      <c r="I41105"/>
      <c r="J41105"/>
      <c r="L41105" s="33"/>
      <c r="M41105" s="24"/>
    </row>
    <row r="41106" spans="1:13" x14ac:dyDescent="0.2">
      <c r="A41106" s="289"/>
      <c r="I41106"/>
      <c r="J41106"/>
      <c r="L41106" s="33"/>
      <c r="M41106" s="24"/>
    </row>
    <row r="41107" spans="1:13" x14ac:dyDescent="0.2">
      <c r="A41107" s="289"/>
      <c r="I41107"/>
      <c r="J41107"/>
      <c r="L41107" s="33"/>
      <c r="M41107" s="24"/>
    </row>
    <row r="41108" spans="1:13" x14ac:dyDescent="0.2">
      <c r="A41108" s="289"/>
      <c r="I41108"/>
      <c r="J41108"/>
      <c r="L41108" s="33"/>
      <c r="M41108" s="24"/>
    </row>
    <row r="41109" spans="1:13" x14ac:dyDescent="0.2">
      <c r="A41109" s="289"/>
      <c r="I41109"/>
      <c r="J41109"/>
      <c r="L41109" s="33"/>
      <c r="M41109" s="24"/>
    </row>
    <row r="41110" spans="1:13" x14ac:dyDescent="0.2">
      <c r="A41110" s="289"/>
      <c r="I41110"/>
      <c r="J41110"/>
      <c r="L41110" s="33"/>
      <c r="M41110" s="24"/>
    </row>
    <row r="41111" spans="1:13" x14ac:dyDescent="0.2">
      <c r="A41111" s="289"/>
      <c r="I41111"/>
      <c r="J41111"/>
      <c r="L41111" s="33"/>
      <c r="M41111" s="24"/>
    </row>
    <row r="41112" spans="1:13" x14ac:dyDescent="0.2">
      <c r="A41112" s="289"/>
      <c r="I41112"/>
      <c r="J41112"/>
      <c r="L41112" s="33"/>
      <c r="M41112" s="24"/>
    </row>
    <row r="41113" spans="1:13" x14ac:dyDescent="0.2">
      <c r="A41113" s="289"/>
      <c r="I41113"/>
      <c r="J41113"/>
      <c r="L41113" s="33"/>
      <c r="M41113" s="24"/>
    </row>
    <row r="41114" spans="1:13" x14ac:dyDescent="0.2">
      <c r="A41114" s="289"/>
      <c r="I41114"/>
      <c r="J41114"/>
      <c r="L41114" s="33"/>
      <c r="M41114" s="24"/>
    </row>
    <row r="41115" spans="1:13" x14ac:dyDescent="0.2">
      <c r="A41115" s="289"/>
      <c r="I41115"/>
      <c r="J41115"/>
      <c r="L41115" s="33"/>
      <c r="M41115" s="24"/>
    </row>
    <row r="41116" spans="1:13" x14ac:dyDescent="0.2">
      <c r="A41116" s="289"/>
      <c r="I41116"/>
      <c r="J41116"/>
      <c r="L41116" s="33"/>
      <c r="M41116" s="24"/>
    </row>
    <row r="41117" spans="1:13" x14ac:dyDescent="0.2">
      <c r="A41117" s="289"/>
      <c r="I41117"/>
      <c r="J41117"/>
      <c r="L41117" s="33"/>
      <c r="M41117" s="24"/>
    </row>
    <row r="41118" spans="1:13" x14ac:dyDescent="0.2">
      <c r="A41118" s="289"/>
      <c r="I41118"/>
      <c r="J41118"/>
      <c r="L41118" s="33"/>
      <c r="M41118" s="24"/>
    </row>
    <row r="41119" spans="1:13" x14ac:dyDescent="0.2">
      <c r="A41119" s="289"/>
      <c r="I41119"/>
      <c r="J41119"/>
      <c r="L41119" s="33"/>
      <c r="M41119" s="24"/>
    </row>
    <row r="41120" spans="1:13" x14ac:dyDescent="0.2">
      <c r="A41120" s="289"/>
      <c r="I41120"/>
      <c r="J41120"/>
      <c r="L41120" s="33"/>
      <c r="M41120" s="24"/>
    </row>
    <row r="41121" spans="1:13" x14ac:dyDescent="0.2">
      <c r="A41121" s="289"/>
      <c r="I41121"/>
      <c r="J41121"/>
      <c r="L41121" s="33"/>
      <c r="M41121" s="24"/>
    </row>
    <row r="41122" spans="1:13" x14ac:dyDescent="0.2">
      <c r="A41122" s="289"/>
      <c r="I41122"/>
      <c r="J41122"/>
      <c r="L41122" s="33"/>
      <c r="M41122" s="24"/>
    </row>
    <row r="41123" spans="1:13" x14ac:dyDescent="0.2">
      <c r="A41123" s="289"/>
      <c r="I41123"/>
      <c r="J41123"/>
      <c r="L41123" s="33"/>
      <c r="M41123" s="24"/>
    </row>
    <row r="41124" spans="1:13" x14ac:dyDescent="0.2">
      <c r="A41124" s="289"/>
      <c r="I41124"/>
      <c r="J41124"/>
      <c r="L41124" s="33"/>
      <c r="M41124" s="24"/>
    </row>
    <row r="41125" spans="1:13" x14ac:dyDescent="0.2">
      <c r="A41125" s="289"/>
      <c r="I41125"/>
      <c r="J41125"/>
      <c r="L41125" s="33"/>
      <c r="M41125" s="24"/>
    </row>
    <row r="41126" spans="1:13" x14ac:dyDescent="0.2">
      <c r="A41126" s="289"/>
      <c r="I41126"/>
      <c r="J41126"/>
      <c r="L41126" s="33"/>
      <c r="M41126" s="24"/>
    </row>
    <row r="41127" spans="1:13" x14ac:dyDescent="0.2">
      <c r="A41127" s="289"/>
      <c r="I41127"/>
      <c r="J41127"/>
      <c r="L41127" s="33"/>
      <c r="M41127" s="24"/>
    </row>
    <row r="41128" spans="1:13" x14ac:dyDescent="0.2">
      <c r="A41128" s="289"/>
      <c r="I41128"/>
      <c r="J41128"/>
      <c r="L41128" s="33"/>
      <c r="M41128" s="24"/>
    </row>
    <row r="41129" spans="1:13" x14ac:dyDescent="0.2">
      <c r="A41129" s="289"/>
      <c r="I41129"/>
      <c r="J41129"/>
      <c r="L41129" s="33"/>
      <c r="M41129" s="24"/>
    </row>
    <row r="41130" spans="1:13" x14ac:dyDescent="0.2">
      <c r="A41130" s="289"/>
      <c r="I41130"/>
      <c r="J41130"/>
      <c r="L41130" s="33"/>
      <c r="M41130" s="24"/>
    </row>
    <row r="41131" spans="1:13" x14ac:dyDescent="0.2">
      <c r="A41131" s="289"/>
      <c r="I41131"/>
      <c r="J41131"/>
      <c r="L41131" s="33"/>
      <c r="M41131" s="24"/>
    </row>
    <row r="41132" spans="1:13" x14ac:dyDescent="0.2">
      <c r="A41132" s="289"/>
      <c r="I41132"/>
      <c r="J41132"/>
      <c r="L41132" s="33"/>
      <c r="M41132" s="24"/>
    </row>
    <row r="41133" spans="1:13" x14ac:dyDescent="0.2">
      <c r="A41133" s="289"/>
      <c r="I41133"/>
      <c r="J41133"/>
      <c r="L41133" s="33"/>
      <c r="M41133" s="24"/>
    </row>
    <row r="41134" spans="1:13" x14ac:dyDescent="0.2">
      <c r="A41134" s="289"/>
      <c r="I41134"/>
      <c r="J41134"/>
      <c r="L41134" s="33"/>
      <c r="M41134" s="24"/>
    </row>
    <row r="41135" spans="1:13" x14ac:dyDescent="0.2">
      <c r="A41135" s="289"/>
      <c r="I41135"/>
      <c r="J41135"/>
      <c r="L41135" s="33"/>
      <c r="M41135" s="24"/>
    </row>
    <row r="41136" spans="1:13" x14ac:dyDescent="0.2">
      <c r="A41136" s="289"/>
      <c r="I41136"/>
      <c r="J41136"/>
      <c r="L41136" s="33"/>
      <c r="M41136" s="24"/>
    </row>
    <row r="41137" spans="1:13" x14ac:dyDescent="0.2">
      <c r="A41137" s="289"/>
      <c r="I41137"/>
      <c r="J41137"/>
      <c r="L41137" s="33"/>
      <c r="M41137" s="24"/>
    </row>
    <row r="41138" spans="1:13" x14ac:dyDescent="0.2">
      <c r="A41138" s="289"/>
      <c r="I41138"/>
      <c r="J41138"/>
      <c r="L41138" s="33"/>
      <c r="M41138" s="24"/>
    </row>
    <row r="41139" spans="1:13" x14ac:dyDescent="0.2">
      <c r="A41139" s="289"/>
      <c r="I41139"/>
      <c r="J41139"/>
      <c r="L41139" s="33"/>
      <c r="M41139" s="24"/>
    </row>
    <row r="41140" spans="1:13" x14ac:dyDescent="0.2">
      <c r="A41140" s="289"/>
      <c r="I41140"/>
      <c r="J41140"/>
      <c r="L41140" s="33"/>
      <c r="M41140" s="24"/>
    </row>
    <row r="41141" spans="1:13" x14ac:dyDescent="0.2">
      <c r="A41141" s="289"/>
      <c r="I41141"/>
      <c r="J41141"/>
      <c r="L41141" s="33"/>
      <c r="M41141" s="24"/>
    </row>
    <row r="41142" spans="1:13" x14ac:dyDescent="0.2">
      <c r="A41142" s="289"/>
      <c r="I41142"/>
      <c r="J41142"/>
      <c r="L41142" s="33"/>
      <c r="M41142" s="24"/>
    </row>
    <row r="41143" spans="1:13" x14ac:dyDescent="0.2">
      <c r="A41143" s="289"/>
      <c r="I41143"/>
      <c r="J41143"/>
      <c r="L41143" s="33"/>
      <c r="M41143" s="24"/>
    </row>
    <row r="41144" spans="1:13" x14ac:dyDescent="0.2">
      <c r="A41144" s="289"/>
      <c r="I41144"/>
      <c r="J41144"/>
      <c r="L41144" s="33"/>
      <c r="M41144" s="24"/>
    </row>
    <row r="41145" spans="1:13" x14ac:dyDescent="0.2">
      <c r="A41145" s="289"/>
      <c r="I41145"/>
      <c r="J41145"/>
      <c r="L41145" s="33"/>
      <c r="M41145" s="24"/>
    </row>
    <row r="41146" spans="1:13" x14ac:dyDescent="0.2">
      <c r="A41146" s="289"/>
      <c r="I41146"/>
      <c r="J41146"/>
      <c r="L41146" s="33"/>
      <c r="M41146" s="24"/>
    </row>
    <row r="41147" spans="1:13" x14ac:dyDescent="0.2">
      <c r="A41147" s="289"/>
      <c r="I41147"/>
      <c r="J41147"/>
      <c r="L41147" s="33"/>
      <c r="M41147" s="24"/>
    </row>
    <row r="41148" spans="1:13" x14ac:dyDescent="0.2">
      <c r="A41148" s="289"/>
      <c r="I41148"/>
      <c r="J41148"/>
      <c r="L41148" s="33"/>
      <c r="M41148" s="24"/>
    </row>
    <row r="41149" spans="1:13" x14ac:dyDescent="0.2">
      <c r="A41149" s="289"/>
      <c r="I41149"/>
      <c r="J41149"/>
      <c r="L41149" s="33"/>
      <c r="M41149" s="24"/>
    </row>
    <row r="41150" spans="1:13" x14ac:dyDescent="0.2">
      <c r="A41150" s="289"/>
      <c r="I41150"/>
      <c r="J41150"/>
      <c r="L41150" s="33"/>
      <c r="M41150" s="24"/>
    </row>
    <row r="41151" spans="1:13" x14ac:dyDescent="0.2">
      <c r="A41151" s="289"/>
      <c r="I41151"/>
      <c r="J41151"/>
      <c r="L41151" s="33"/>
      <c r="M41151" s="24"/>
    </row>
    <row r="41152" spans="1:13" x14ac:dyDescent="0.2">
      <c r="A41152" s="289"/>
      <c r="I41152"/>
      <c r="J41152"/>
      <c r="L41152" s="33"/>
      <c r="M41152" s="24"/>
    </row>
    <row r="41153" spans="1:13" x14ac:dyDescent="0.2">
      <c r="A41153" s="289"/>
      <c r="I41153"/>
      <c r="J41153"/>
      <c r="L41153" s="33"/>
      <c r="M41153" s="24"/>
    </row>
    <row r="41154" spans="1:13" x14ac:dyDescent="0.2">
      <c r="A41154" s="289"/>
      <c r="I41154"/>
      <c r="J41154"/>
      <c r="L41154" s="33"/>
      <c r="M41154" s="24"/>
    </row>
    <row r="41155" spans="1:13" x14ac:dyDescent="0.2">
      <c r="A41155" s="289"/>
      <c r="I41155"/>
      <c r="J41155"/>
      <c r="L41155" s="33"/>
      <c r="M41155" s="24"/>
    </row>
    <row r="41156" spans="1:13" x14ac:dyDescent="0.2">
      <c r="A41156" s="289"/>
      <c r="I41156"/>
      <c r="J41156"/>
      <c r="L41156" s="33"/>
      <c r="M41156" s="24"/>
    </row>
    <row r="41157" spans="1:13" x14ac:dyDescent="0.2">
      <c r="A41157" s="289"/>
      <c r="I41157"/>
      <c r="J41157"/>
      <c r="L41157" s="33"/>
      <c r="M41157" s="24"/>
    </row>
    <row r="41158" spans="1:13" x14ac:dyDescent="0.2">
      <c r="A41158" s="289"/>
      <c r="I41158"/>
      <c r="J41158"/>
      <c r="L41158" s="33"/>
      <c r="M41158" s="24"/>
    </row>
    <row r="41159" spans="1:13" x14ac:dyDescent="0.2">
      <c r="A41159" s="289"/>
      <c r="I41159"/>
      <c r="J41159"/>
      <c r="L41159" s="33"/>
      <c r="M41159" s="24"/>
    </row>
    <row r="41160" spans="1:13" x14ac:dyDescent="0.2">
      <c r="A41160" s="289"/>
      <c r="I41160"/>
      <c r="J41160"/>
      <c r="L41160" s="33"/>
      <c r="M41160" s="24"/>
    </row>
    <row r="41161" spans="1:13" x14ac:dyDescent="0.2">
      <c r="A41161" s="289"/>
      <c r="I41161"/>
      <c r="J41161"/>
      <c r="L41161" s="33"/>
      <c r="M41161" s="24"/>
    </row>
    <row r="41162" spans="1:13" x14ac:dyDescent="0.2">
      <c r="A41162" s="289"/>
      <c r="I41162"/>
      <c r="J41162"/>
      <c r="L41162" s="33"/>
      <c r="M41162" s="24"/>
    </row>
    <row r="41163" spans="1:13" x14ac:dyDescent="0.2">
      <c r="A41163" s="289"/>
      <c r="I41163"/>
      <c r="J41163"/>
      <c r="L41163" s="33"/>
      <c r="M41163" s="24"/>
    </row>
    <row r="41164" spans="1:13" x14ac:dyDescent="0.2">
      <c r="A41164" s="289"/>
      <c r="I41164"/>
      <c r="J41164"/>
      <c r="L41164" s="33"/>
      <c r="M41164" s="24"/>
    </row>
    <row r="41165" spans="1:13" x14ac:dyDescent="0.2">
      <c r="A41165" s="289"/>
      <c r="I41165"/>
      <c r="J41165"/>
      <c r="L41165" s="33"/>
      <c r="M41165" s="24"/>
    </row>
    <row r="41166" spans="1:13" x14ac:dyDescent="0.2">
      <c r="A41166" s="289"/>
      <c r="I41166"/>
      <c r="J41166"/>
      <c r="L41166" s="33"/>
      <c r="M41166" s="24"/>
    </row>
    <row r="41167" spans="1:13" x14ac:dyDescent="0.2">
      <c r="A41167" s="289"/>
      <c r="I41167"/>
      <c r="J41167"/>
      <c r="L41167" s="33"/>
      <c r="M41167" s="24"/>
    </row>
    <row r="41168" spans="1:13" x14ac:dyDescent="0.2">
      <c r="A41168" s="289"/>
      <c r="I41168"/>
      <c r="J41168"/>
      <c r="L41168" s="33"/>
      <c r="M41168" s="24"/>
    </row>
    <row r="41169" spans="1:13" x14ac:dyDescent="0.2">
      <c r="A41169" s="289"/>
      <c r="I41169"/>
      <c r="J41169"/>
      <c r="L41169" s="33"/>
      <c r="M41169" s="24"/>
    </row>
    <row r="41170" spans="1:13" x14ac:dyDescent="0.2">
      <c r="A41170" s="289"/>
      <c r="I41170"/>
      <c r="J41170"/>
      <c r="L41170" s="33"/>
      <c r="M41170" s="24"/>
    </row>
    <row r="41171" spans="1:13" x14ac:dyDescent="0.2">
      <c r="A41171" s="289"/>
      <c r="I41171"/>
      <c r="J41171"/>
      <c r="L41171" s="33"/>
      <c r="M41171" s="24"/>
    </row>
    <row r="41172" spans="1:13" x14ac:dyDescent="0.2">
      <c r="A41172" s="289"/>
      <c r="I41172"/>
      <c r="J41172"/>
      <c r="L41172" s="33"/>
      <c r="M41172" s="24"/>
    </row>
    <row r="41173" spans="1:13" x14ac:dyDescent="0.2">
      <c r="A41173" s="289"/>
      <c r="I41173"/>
      <c r="J41173"/>
      <c r="L41173" s="33"/>
      <c r="M41173" s="24"/>
    </row>
    <row r="41174" spans="1:13" x14ac:dyDescent="0.2">
      <c r="A41174" s="289"/>
      <c r="I41174"/>
      <c r="J41174"/>
      <c r="L41174" s="33"/>
      <c r="M41174" s="24"/>
    </row>
    <row r="41175" spans="1:13" x14ac:dyDescent="0.2">
      <c r="A41175" s="289"/>
      <c r="I41175"/>
      <c r="J41175"/>
      <c r="L41175" s="33"/>
      <c r="M41175" s="24"/>
    </row>
    <row r="41176" spans="1:13" x14ac:dyDescent="0.2">
      <c r="A41176" s="289"/>
      <c r="I41176"/>
      <c r="J41176"/>
      <c r="L41176" s="33"/>
      <c r="M41176" s="24"/>
    </row>
    <row r="41177" spans="1:13" x14ac:dyDescent="0.2">
      <c r="A41177" s="289"/>
      <c r="I41177"/>
      <c r="J41177"/>
      <c r="L41177" s="33"/>
      <c r="M41177" s="24"/>
    </row>
    <row r="41178" spans="1:13" x14ac:dyDescent="0.2">
      <c r="A41178" s="289"/>
      <c r="I41178"/>
      <c r="J41178"/>
      <c r="L41178" s="33"/>
      <c r="M41178" s="24"/>
    </row>
    <row r="41179" spans="1:13" x14ac:dyDescent="0.2">
      <c r="A41179" s="289"/>
      <c r="I41179"/>
      <c r="J41179"/>
      <c r="L41179" s="33"/>
      <c r="M41179" s="24"/>
    </row>
    <row r="41180" spans="1:13" x14ac:dyDescent="0.2">
      <c r="A41180" s="289"/>
      <c r="I41180"/>
      <c r="J41180"/>
      <c r="L41180" s="33"/>
      <c r="M41180" s="24"/>
    </row>
    <row r="41181" spans="1:13" x14ac:dyDescent="0.2">
      <c r="A41181" s="289"/>
      <c r="I41181"/>
      <c r="J41181"/>
      <c r="L41181" s="33"/>
      <c r="M41181" s="24"/>
    </row>
    <row r="41182" spans="1:13" x14ac:dyDescent="0.2">
      <c r="A41182" s="289"/>
      <c r="I41182"/>
      <c r="J41182"/>
      <c r="L41182" s="33"/>
      <c r="M41182" s="24"/>
    </row>
    <row r="41183" spans="1:13" x14ac:dyDescent="0.2">
      <c r="A41183" s="289"/>
      <c r="I41183"/>
      <c r="J41183"/>
      <c r="L41183" s="33"/>
      <c r="M41183" s="24"/>
    </row>
    <row r="41184" spans="1:13" x14ac:dyDescent="0.2">
      <c r="A41184" s="289"/>
      <c r="I41184"/>
      <c r="J41184"/>
      <c r="L41184" s="33"/>
      <c r="M41184" s="24"/>
    </row>
    <row r="41185" spans="1:13" x14ac:dyDescent="0.2">
      <c r="A41185" s="289"/>
      <c r="I41185"/>
      <c r="J41185"/>
      <c r="L41185" s="33"/>
      <c r="M41185" s="24"/>
    </row>
    <row r="41186" spans="1:13" x14ac:dyDescent="0.2">
      <c r="A41186" s="289"/>
      <c r="I41186"/>
      <c r="J41186"/>
      <c r="L41186" s="33"/>
      <c r="M41186" s="24"/>
    </row>
    <row r="41187" spans="1:13" x14ac:dyDescent="0.2">
      <c r="A41187" s="289"/>
      <c r="I41187"/>
      <c r="J41187"/>
      <c r="L41187" s="33"/>
      <c r="M41187" s="24"/>
    </row>
    <row r="41188" spans="1:13" x14ac:dyDescent="0.2">
      <c r="A41188" s="289"/>
      <c r="I41188"/>
      <c r="J41188"/>
      <c r="L41188" s="33"/>
      <c r="M41188" s="24"/>
    </row>
    <row r="41189" spans="1:13" x14ac:dyDescent="0.2">
      <c r="A41189" s="289"/>
      <c r="I41189"/>
      <c r="J41189"/>
      <c r="L41189" s="33"/>
      <c r="M41189" s="24"/>
    </row>
    <row r="41190" spans="1:13" x14ac:dyDescent="0.2">
      <c r="A41190" s="289"/>
      <c r="I41190"/>
      <c r="J41190"/>
      <c r="L41190" s="33"/>
      <c r="M41190" s="24"/>
    </row>
    <row r="41191" spans="1:13" x14ac:dyDescent="0.2">
      <c r="A41191" s="289"/>
      <c r="I41191"/>
      <c r="J41191"/>
      <c r="L41191" s="33"/>
      <c r="M41191" s="24"/>
    </row>
    <row r="41192" spans="1:13" x14ac:dyDescent="0.2">
      <c r="A41192" s="289"/>
      <c r="I41192"/>
      <c r="J41192"/>
      <c r="L41192" s="33"/>
      <c r="M41192" s="24"/>
    </row>
    <row r="41193" spans="1:13" x14ac:dyDescent="0.2">
      <c r="A41193" s="289"/>
      <c r="I41193"/>
      <c r="J41193"/>
      <c r="L41193" s="33"/>
      <c r="M41193" s="24"/>
    </row>
    <row r="41194" spans="1:13" x14ac:dyDescent="0.2">
      <c r="A41194" s="289"/>
      <c r="I41194"/>
      <c r="J41194"/>
      <c r="L41194" s="33"/>
      <c r="M41194" s="24"/>
    </row>
    <row r="41195" spans="1:13" x14ac:dyDescent="0.2">
      <c r="A41195" s="289"/>
      <c r="I41195"/>
      <c r="J41195"/>
      <c r="L41195" s="33"/>
      <c r="M41195" s="24"/>
    </row>
    <row r="41196" spans="1:13" x14ac:dyDescent="0.2">
      <c r="A41196" s="289"/>
      <c r="I41196"/>
      <c r="J41196"/>
      <c r="L41196" s="33"/>
      <c r="M41196" s="24"/>
    </row>
    <row r="41197" spans="1:13" x14ac:dyDescent="0.2">
      <c r="A41197" s="289"/>
      <c r="I41197"/>
      <c r="J41197"/>
      <c r="L41197" s="33"/>
      <c r="M41197" s="24"/>
    </row>
    <row r="41198" spans="1:13" x14ac:dyDescent="0.2">
      <c r="A41198" s="289"/>
      <c r="I41198"/>
      <c r="J41198"/>
      <c r="L41198" s="33"/>
      <c r="M41198" s="24"/>
    </row>
    <row r="41199" spans="1:13" x14ac:dyDescent="0.2">
      <c r="A41199" s="289"/>
      <c r="I41199"/>
      <c r="J41199"/>
      <c r="L41199" s="33"/>
      <c r="M41199" s="24"/>
    </row>
    <row r="41200" spans="1:13" x14ac:dyDescent="0.2">
      <c r="A41200" s="289"/>
      <c r="I41200"/>
      <c r="J41200"/>
      <c r="L41200" s="33"/>
      <c r="M41200" s="24"/>
    </row>
    <row r="41201" spans="1:13" x14ac:dyDescent="0.2">
      <c r="A41201" s="289"/>
      <c r="I41201"/>
      <c r="J41201"/>
      <c r="L41201" s="33"/>
      <c r="M41201" s="24"/>
    </row>
    <row r="41202" spans="1:13" x14ac:dyDescent="0.2">
      <c r="A41202" s="289"/>
      <c r="I41202"/>
      <c r="J41202"/>
      <c r="L41202" s="33"/>
      <c r="M41202" s="24"/>
    </row>
    <row r="41203" spans="1:13" x14ac:dyDescent="0.2">
      <c r="A41203" s="289"/>
      <c r="I41203"/>
      <c r="J41203"/>
      <c r="L41203" s="33"/>
      <c r="M41203" s="24"/>
    </row>
    <row r="41204" spans="1:13" x14ac:dyDescent="0.2">
      <c r="A41204" s="289"/>
      <c r="I41204"/>
      <c r="J41204"/>
      <c r="L41204" s="33"/>
      <c r="M41204" s="24"/>
    </row>
    <row r="41205" spans="1:13" x14ac:dyDescent="0.2">
      <c r="A41205" s="289"/>
      <c r="I41205"/>
      <c r="J41205"/>
      <c r="L41205" s="33"/>
      <c r="M41205" s="24"/>
    </row>
    <row r="41206" spans="1:13" x14ac:dyDescent="0.2">
      <c r="A41206" s="289"/>
      <c r="I41206"/>
      <c r="J41206"/>
      <c r="L41206" s="33"/>
      <c r="M41206" s="24"/>
    </row>
    <row r="41207" spans="1:13" x14ac:dyDescent="0.2">
      <c r="A41207" s="289"/>
      <c r="I41207"/>
      <c r="J41207"/>
      <c r="L41207" s="33"/>
      <c r="M41207" s="24"/>
    </row>
    <row r="41208" spans="1:13" x14ac:dyDescent="0.2">
      <c r="A41208" s="289"/>
      <c r="I41208"/>
      <c r="J41208"/>
      <c r="L41208" s="33"/>
      <c r="M41208" s="24"/>
    </row>
    <row r="41209" spans="1:13" x14ac:dyDescent="0.2">
      <c r="A41209" s="289"/>
      <c r="I41209"/>
      <c r="J41209"/>
      <c r="L41209" s="33"/>
      <c r="M41209" s="24"/>
    </row>
    <row r="41210" spans="1:13" x14ac:dyDescent="0.2">
      <c r="A41210" s="289"/>
      <c r="I41210"/>
      <c r="J41210"/>
      <c r="L41210" s="33"/>
      <c r="M41210" s="24"/>
    </row>
    <row r="41211" spans="1:13" x14ac:dyDescent="0.2">
      <c r="A41211" s="289"/>
      <c r="I41211"/>
      <c r="J41211"/>
      <c r="L41211" s="33"/>
      <c r="M41211" s="24"/>
    </row>
    <row r="41212" spans="1:13" x14ac:dyDescent="0.2">
      <c r="A41212" s="289"/>
      <c r="I41212"/>
      <c r="J41212"/>
      <c r="L41212" s="33"/>
      <c r="M41212" s="24"/>
    </row>
    <row r="41213" spans="1:13" x14ac:dyDescent="0.2">
      <c r="A41213" s="289"/>
      <c r="I41213"/>
      <c r="J41213"/>
      <c r="L41213" s="33"/>
      <c r="M41213" s="24"/>
    </row>
    <row r="41214" spans="1:13" x14ac:dyDescent="0.2">
      <c r="A41214" s="289"/>
      <c r="I41214"/>
      <c r="J41214"/>
      <c r="L41214" s="33"/>
      <c r="M41214" s="24"/>
    </row>
    <row r="41215" spans="1:13" x14ac:dyDescent="0.2">
      <c r="A41215" s="289"/>
      <c r="I41215"/>
      <c r="J41215"/>
      <c r="L41215" s="33"/>
      <c r="M41215" s="24"/>
    </row>
    <row r="41216" spans="1:13" x14ac:dyDescent="0.2">
      <c r="A41216" s="289"/>
      <c r="I41216"/>
      <c r="J41216"/>
      <c r="L41216" s="33"/>
      <c r="M41216" s="24"/>
    </row>
    <row r="41217" spans="1:13" x14ac:dyDescent="0.2">
      <c r="A41217" s="289"/>
      <c r="I41217"/>
      <c r="J41217"/>
      <c r="L41217" s="33"/>
      <c r="M41217" s="24"/>
    </row>
    <row r="41218" spans="1:13" x14ac:dyDescent="0.2">
      <c r="A41218" s="289"/>
      <c r="I41218"/>
      <c r="J41218"/>
      <c r="L41218" s="33"/>
      <c r="M41218" s="24"/>
    </row>
    <row r="41219" spans="1:13" x14ac:dyDescent="0.2">
      <c r="A41219" s="289"/>
      <c r="I41219"/>
      <c r="J41219"/>
      <c r="L41219" s="33"/>
      <c r="M41219" s="24"/>
    </row>
    <row r="41220" spans="1:13" x14ac:dyDescent="0.2">
      <c r="A41220" s="289"/>
      <c r="I41220"/>
      <c r="J41220"/>
      <c r="L41220" s="33"/>
      <c r="M41220" s="24"/>
    </row>
    <row r="41221" spans="1:13" x14ac:dyDescent="0.2">
      <c r="A41221" s="289"/>
      <c r="I41221"/>
      <c r="J41221"/>
      <c r="L41221" s="33"/>
      <c r="M41221" s="24"/>
    </row>
    <row r="41222" spans="1:13" x14ac:dyDescent="0.2">
      <c r="A41222" s="289"/>
      <c r="I41222"/>
      <c r="J41222"/>
      <c r="L41222" s="33"/>
      <c r="M41222" s="24"/>
    </row>
    <row r="41223" spans="1:13" x14ac:dyDescent="0.2">
      <c r="A41223" s="289"/>
      <c r="I41223"/>
      <c r="J41223"/>
      <c r="L41223" s="33"/>
      <c r="M41223" s="24"/>
    </row>
    <row r="41224" spans="1:13" x14ac:dyDescent="0.2">
      <c r="A41224" s="289"/>
      <c r="I41224"/>
      <c r="J41224"/>
      <c r="L41224" s="33"/>
      <c r="M41224" s="24"/>
    </row>
    <row r="41225" spans="1:13" x14ac:dyDescent="0.2">
      <c r="A41225" s="289"/>
      <c r="I41225"/>
      <c r="J41225"/>
      <c r="L41225" s="33"/>
      <c r="M41225" s="24"/>
    </row>
    <row r="41226" spans="1:13" x14ac:dyDescent="0.2">
      <c r="A41226" s="289"/>
      <c r="I41226"/>
      <c r="J41226"/>
      <c r="L41226" s="33"/>
      <c r="M41226" s="24"/>
    </row>
    <row r="41227" spans="1:13" x14ac:dyDescent="0.2">
      <c r="A41227" s="289"/>
      <c r="I41227"/>
      <c r="J41227"/>
      <c r="L41227" s="33"/>
      <c r="M41227" s="24"/>
    </row>
    <row r="41228" spans="1:13" x14ac:dyDescent="0.2">
      <c r="A41228" s="289"/>
      <c r="I41228"/>
      <c r="J41228"/>
      <c r="L41228" s="33"/>
      <c r="M41228" s="24"/>
    </row>
    <row r="41229" spans="1:13" x14ac:dyDescent="0.2">
      <c r="A41229" s="289"/>
      <c r="I41229"/>
      <c r="J41229"/>
      <c r="L41229" s="33"/>
      <c r="M41229" s="24"/>
    </row>
    <row r="41230" spans="1:13" x14ac:dyDescent="0.2">
      <c r="A41230" s="289"/>
      <c r="I41230"/>
      <c r="J41230"/>
      <c r="L41230" s="33"/>
      <c r="M41230" s="24"/>
    </row>
    <row r="41231" spans="1:13" x14ac:dyDescent="0.2">
      <c r="A41231" s="289"/>
      <c r="I41231"/>
      <c r="J41231"/>
      <c r="L41231" s="33"/>
      <c r="M41231" s="24"/>
    </row>
    <row r="41232" spans="1:13" x14ac:dyDescent="0.2">
      <c r="A41232" s="289"/>
      <c r="I41232"/>
      <c r="J41232"/>
      <c r="L41232" s="33"/>
      <c r="M41232" s="24"/>
    </row>
    <row r="41233" spans="1:13" x14ac:dyDescent="0.2">
      <c r="A41233" s="289"/>
      <c r="I41233"/>
      <c r="J41233"/>
      <c r="L41233" s="33"/>
      <c r="M41233" s="24"/>
    </row>
    <row r="41234" spans="1:13" x14ac:dyDescent="0.2">
      <c r="A41234" s="289"/>
      <c r="I41234"/>
      <c r="J41234"/>
      <c r="L41234" s="33"/>
      <c r="M41234" s="24"/>
    </row>
    <row r="41235" spans="1:13" x14ac:dyDescent="0.2">
      <c r="A41235" s="289"/>
      <c r="I41235"/>
      <c r="J41235"/>
      <c r="L41235" s="33"/>
      <c r="M41235" s="24"/>
    </row>
    <row r="41236" spans="1:13" x14ac:dyDescent="0.2">
      <c r="A41236" s="289"/>
      <c r="I41236"/>
      <c r="J41236"/>
      <c r="L41236" s="33"/>
      <c r="M41236" s="24"/>
    </row>
    <row r="41237" spans="1:13" x14ac:dyDescent="0.2">
      <c r="A41237" s="289"/>
      <c r="I41237"/>
      <c r="J41237"/>
      <c r="L41237" s="33"/>
      <c r="M41237" s="24"/>
    </row>
    <row r="41238" spans="1:13" x14ac:dyDescent="0.2">
      <c r="A41238" s="289"/>
      <c r="I41238"/>
      <c r="J41238"/>
      <c r="L41238" s="33"/>
      <c r="M41238" s="24"/>
    </row>
    <row r="41239" spans="1:13" x14ac:dyDescent="0.2">
      <c r="A41239" s="289"/>
      <c r="I41239"/>
      <c r="J41239"/>
      <c r="L41239" s="33"/>
      <c r="M41239" s="24"/>
    </row>
    <row r="41240" spans="1:13" x14ac:dyDescent="0.2">
      <c r="A41240" s="289"/>
      <c r="I41240"/>
      <c r="J41240"/>
      <c r="L41240" s="33"/>
      <c r="M41240" s="24"/>
    </row>
    <row r="41241" spans="1:13" x14ac:dyDescent="0.2">
      <c r="A41241" s="289"/>
      <c r="I41241"/>
      <c r="J41241"/>
      <c r="L41241" s="33"/>
      <c r="M41241" s="24"/>
    </row>
    <row r="41242" spans="1:13" x14ac:dyDescent="0.2">
      <c r="A41242" s="289"/>
      <c r="I41242"/>
      <c r="J41242"/>
      <c r="L41242" s="33"/>
      <c r="M41242" s="24"/>
    </row>
    <row r="41243" spans="1:13" x14ac:dyDescent="0.2">
      <c r="A41243" s="289"/>
      <c r="I41243"/>
      <c r="J41243"/>
      <c r="L41243" s="33"/>
      <c r="M41243" s="24"/>
    </row>
    <row r="41244" spans="1:13" x14ac:dyDescent="0.2">
      <c r="A41244" s="289"/>
      <c r="I41244"/>
      <c r="J41244"/>
      <c r="L41244" s="33"/>
      <c r="M41244" s="24"/>
    </row>
    <row r="41245" spans="1:13" x14ac:dyDescent="0.2">
      <c r="A41245" s="289"/>
      <c r="I41245"/>
      <c r="J41245"/>
      <c r="L41245" s="33"/>
      <c r="M41245" s="24"/>
    </row>
    <row r="41246" spans="1:13" x14ac:dyDescent="0.2">
      <c r="A41246" s="289"/>
      <c r="I41246"/>
      <c r="J41246"/>
      <c r="L41246" s="33"/>
      <c r="M41246" s="24"/>
    </row>
    <row r="41247" spans="1:13" x14ac:dyDescent="0.2">
      <c r="A41247" s="289"/>
      <c r="I41247"/>
      <c r="J41247"/>
      <c r="L41247" s="33"/>
      <c r="M41247" s="24"/>
    </row>
    <row r="41248" spans="1:13" x14ac:dyDescent="0.2">
      <c r="A41248" s="289"/>
      <c r="I41248"/>
      <c r="J41248"/>
      <c r="L41248" s="33"/>
      <c r="M41248" s="24"/>
    </row>
    <row r="41249" spans="1:13" x14ac:dyDescent="0.2">
      <c r="A41249" s="289"/>
      <c r="I41249"/>
      <c r="J41249"/>
      <c r="L41249" s="33"/>
      <c r="M41249" s="24"/>
    </row>
    <row r="41250" spans="1:13" x14ac:dyDescent="0.2">
      <c r="A41250" s="289"/>
      <c r="I41250"/>
      <c r="J41250"/>
      <c r="L41250" s="33"/>
      <c r="M41250" s="24"/>
    </row>
    <row r="41251" spans="1:13" x14ac:dyDescent="0.2">
      <c r="A41251" s="289"/>
      <c r="I41251"/>
      <c r="J41251"/>
      <c r="L41251" s="33"/>
      <c r="M41251" s="24"/>
    </row>
    <row r="41252" spans="1:13" x14ac:dyDescent="0.2">
      <c r="A41252" s="289"/>
      <c r="I41252"/>
      <c r="J41252"/>
      <c r="L41252" s="33"/>
      <c r="M41252" s="24"/>
    </row>
    <row r="41253" spans="1:13" x14ac:dyDescent="0.2">
      <c r="A41253" s="289"/>
      <c r="I41253"/>
      <c r="J41253"/>
      <c r="L41253" s="33"/>
      <c r="M41253" s="24"/>
    </row>
    <row r="41254" spans="1:13" x14ac:dyDescent="0.2">
      <c r="A41254" s="289"/>
      <c r="I41254"/>
      <c r="J41254"/>
      <c r="L41254" s="33"/>
      <c r="M41254" s="24"/>
    </row>
    <row r="41255" spans="1:13" x14ac:dyDescent="0.2">
      <c r="A41255" s="289"/>
      <c r="I41255"/>
      <c r="J41255"/>
      <c r="L41255" s="33"/>
      <c r="M41255" s="24"/>
    </row>
    <row r="41256" spans="1:13" x14ac:dyDescent="0.2">
      <c r="A41256" s="289"/>
      <c r="I41256"/>
      <c r="J41256"/>
      <c r="L41256" s="33"/>
      <c r="M41256" s="24"/>
    </row>
    <row r="41257" spans="1:13" x14ac:dyDescent="0.2">
      <c r="A41257" s="289"/>
      <c r="I41257"/>
      <c r="J41257"/>
      <c r="L41257" s="33"/>
      <c r="M41257" s="24"/>
    </row>
    <row r="41258" spans="1:13" x14ac:dyDescent="0.2">
      <c r="A41258" s="289"/>
      <c r="I41258"/>
      <c r="J41258"/>
      <c r="L41258" s="33"/>
      <c r="M41258" s="24"/>
    </row>
    <row r="41259" spans="1:13" x14ac:dyDescent="0.2">
      <c r="A41259" s="289"/>
      <c r="I41259"/>
      <c r="J41259"/>
      <c r="L41259" s="33"/>
      <c r="M41259" s="24"/>
    </row>
    <row r="41260" spans="1:13" x14ac:dyDescent="0.2">
      <c r="A41260" s="289"/>
      <c r="I41260"/>
      <c r="J41260"/>
      <c r="L41260" s="33"/>
      <c r="M41260" s="24"/>
    </row>
    <row r="41261" spans="1:13" x14ac:dyDescent="0.2">
      <c r="A41261" s="289"/>
      <c r="I41261"/>
      <c r="J41261"/>
      <c r="L41261" s="33"/>
      <c r="M41261" s="24"/>
    </row>
    <row r="41262" spans="1:13" x14ac:dyDescent="0.2">
      <c r="A41262" s="289"/>
      <c r="I41262"/>
      <c r="J41262"/>
      <c r="L41262" s="33"/>
      <c r="M41262" s="24"/>
    </row>
    <row r="41263" spans="1:13" x14ac:dyDescent="0.2">
      <c r="A41263" s="289"/>
      <c r="I41263"/>
      <c r="J41263"/>
      <c r="L41263" s="33"/>
      <c r="M41263" s="24"/>
    </row>
    <row r="41264" spans="1:13" x14ac:dyDescent="0.2">
      <c r="A41264" s="289"/>
      <c r="I41264"/>
      <c r="J41264"/>
      <c r="L41264" s="33"/>
      <c r="M41264" s="24"/>
    </row>
    <row r="41265" spans="1:13" x14ac:dyDescent="0.2">
      <c r="A41265" s="289"/>
      <c r="I41265"/>
      <c r="J41265"/>
      <c r="L41265" s="33"/>
      <c r="M41265" s="24"/>
    </row>
    <row r="41266" spans="1:13" x14ac:dyDescent="0.2">
      <c r="A41266" s="289"/>
      <c r="I41266"/>
      <c r="J41266"/>
      <c r="L41266" s="33"/>
      <c r="M41266" s="24"/>
    </row>
    <row r="41267" spans="1:13" x14ac:dyDescent="0.2">
      <c r="A41267" s="289"/>
      <c r="I41267"/>
      <c r="J41267"/>
      <c r="L41267" s="33"/>
      <c r="M41267" s="24"/>
    </row>
    <row r="41268" spans="1:13" x14ac:dyDescent="0.2">
      <c r="A41268" s="289"/>
      <c r="I41268"/>
      <c r="J41268"/>
      <c r="L41268" s="33"/>
      <c r="M41268" s="24"/>
    </row>
    <row r="41269" spans="1:13" x14ac:dyDescent="0.2">
      <c r="A41269" s="289"/>
      <c r="I41269"/>
      <c r="J41269"/>
      <c r="L41269" s="33"/>
      <c r="M41269" s="24"/>
    </row>
    <row r="41270" spans="1:13" x14ac:dyDescent="0.2">
      <c r="A41270" s="289"/>
      <c r="I41270"/>
      <c r="J41270"/>
      <c r="L41270" s="33"/>
      <c r="M41270" s="24"/>
    </row>
    <row r="41271" spans="1:13" x14ac:dyDescent="0.2">
      <c r="A41271" s="289"/>
      <c r="I41271"/>
      <c r="J41271"/>
      <c r="L41271" s="33"/>
      <c r="M41271" s="24"/>
    </row>
    <row r="41272" spans="1:13" x14ac:dyDescent="0.2">
      <c r="A41272" s="289"/>
      <c r="I41272"/>
      <c r="J41272"/>
      <c r="L41272" s="33"/>
      <c r="M41272" s="24"/>
    </row>
    <row r="41273" spans="1:13" x14ac:dyDescent="0.2">
      <c r="A41273" s="289"/>
      <c r="I41273"/>
      <c r="J41273"/>
      <c r="L41273" s="33"/>
      <c r="M41273" s="24"/>
    </row>
    <row r="41274" spans="1:13" x14ac:dyDescent="0.2">
      <c r="A41274" s="289"/>
      <c r="I41274"/>
      <c r="J41274"/>
      <c r="L41274" s="33"/>
      <c r="M41274" s="24"/>
    </row>
    <row r="41275" spans="1:13" x14ac:dyDescent="0.2">
      <c r="A41275" s="289"/>
      <c r="I41275"/>
      <c r="J41275"/>
      <c r="L41275" s="33"/>
      <c r="M41275" s="24"/>
    </row>
    <row r="41276" spans="1:13" x14ac:dyDescent="0.2">
      <c r="A41276" s="289"/>
      <c r="I41276"/>
      <c r="J41276"/>
      <c r="L41276" s="33"/>
      <c r="M41276" s="24"/>
    </row>
    <row r="41277" spans="1:13" x14ac:dyDescent="0.2">
      <c r="A41277" s="289"/>
      <c r="I41277"/>
      <c r="J41277"/>
      <c r="L41277" s="33"/>
      <c r="M41277" s="24"/>
    </row>
    <row r="41278" spans="1:13" x14ac:dyDescent="0.2">
      <c r="A41278" s="289"/>
      <c r="I41278"/>
      <c r="J41278"/>
      <c r="L41278" s="33"/>
      <c r="M41278" s="24"/>
    </row>
    <row r="41279" spans="1:13" x14ac:dyDescent="0.2">
      <c r="A41279" s="289"/>
      <c r="I41279"/>
      <c r="J41279"/>
      <c r="L41279" s="33"/>
      <c r="M41279" s="24"/>
    </row>
    <row r="41280" spans="1:13" x14ac:dyDescent="0.2">
      <c r="A41280" s="289"/>
      <c r="I41280"/>
      <c r="J41280"/>
      <c r="L41280" s="33"/>
      <c r="M41280" s="24"/>
    </row>
    <row r="41281" spans="1:13" x14ac:dyDescent="0.2">
      <c r="A41281" s="289"/>
      <c r="I41281"/>
      <c r="J41281"/>
      <c r="L41281" s="33"/>
      <c r="M41281" s="24"/>
    </row>
    <row r="41282" spans="1:13" x14ac:dyDescent="0.2">
      <c r="A41282" s="289"/>
      <c r="I41282"/>
      <c r="J41282"/>
      <c r="L41282" s="33"/>
      <c r="M41282" s="24"/>
    </row>
    <row r="41283" spans="1:13" x14ac:dyDescent="0.2">
      <c r="A41283" s="289"/>
      <c r="I41283"/>
      <c r="J41283"/>
      <c r="L41283" s="33"/>
      <c r="M41283" s="24"/>
    </row>
    <row r="41284" spans="1:13" x14ac:dyDescent="0.2">
      <c r="A41284" s="289"/>
      <c r="I41284"/>
      <c r="J41284"/>
      <c r="L41284" s="33"/>
      <c r="M41284" s="24"/>
    </row>
    <row r="41285" spans="1:13" x14ac:dyDescent="0.2">
      <c r="A41285" s="289"/>
      <c r="I41285"/>
      <c r="J41285"/>
      <c r="L41285" s="33"/>
      <c r="M41285" s="24"/>
    </row>
    <row r="41286" spans="1:13" x14ac:dyDescent="0.2">
      <c r="A41286" s="289"/>
      <c r="I41286"/>
      <c r="J41286"/>
      <c r="L41286" s="33"/>
      <c r="M41286" s="24"/>
    </row>
    <row r="41287" spans="1:13" x14ac:dyDescent="0.2">
      <c r="A41287" s="289"/>
      <c r="I41287"/>
      <c r="J41287"/>
      <c r="L41287" s="33"/>
      <c r="M41287" s="24"/>
    </row>
    <row r="41288" spans="1:13" x14ac:dyDescent="0.2">
      <c r="A41288" s="289"/>
      <c r="I41288"/>
      <c r="J41288"/>
      <c r="L41288" s="33"/>
      <c r="M41288" s="24"/>
    </row>
    <row r="41289" spans="1:13" x14ac:dyDescent="0.2">
      <c r="A41289" s="289"/>
      <c r="I41289"/>
      <c r="J41289"/>
      <c r="L41289" s="33"/>
      <c r="M41289" s="24"/>
    </row>
    <row r="41290" spans="1:13" x14ac:dyDescent="0.2">
      <c r="A41290" s="289"/>
      <c r="I41290"/>
      <c r="J41290"/>
      <c r="L41290" s="33"/>
      <c r="M41290" s="24"/>
    </row>
    <row r="41291" spans="1:13" x14ac:dyDescent="0.2">
      <c r="A41291" s="289"/>
      <c r="I41291"/>
      <c r="J41291"/>
      <c r="L41291" s="33"/>
      <c r="M41291" s="24"/>
    </row>
    <row r="41292" spans="1:13" x14ac:dyDescent="0.2">
      <c r="A41292" s="289"/>
      <c r="I41292"/>
      <c r="J41292"/>
      <c r="L41292" s="33"/>
      <c r="M41292" s="24"/>
    </row>
    <row r="41293" spans="1:13" x14ac:dyDescent="0.2">
      <c r="A41293" s="289"/>
      <c r="I41293"/>
      <c r="J41293"/>
      <c r="L41293" s="33"/>
      <c r="M41293" s="24"/>
    </row>
    <row r="41294" spans="1:13" x14ac:dyDescent="0.2">
      <c r="A41294" s="289"/>
      <c r="I41294"/>
      <c r="J41294"/>
      <c r="L41294" s="33"/>
      <c r="M41294" s="24"/>
    </row>
    <row r="41295" spans="1:13" x14ac:dyDescent="0.2">
      <c r="A41295" s="289"/>
      <c r="I41295"/>
      <c r="J41295"/>
      <c r="L41295" s="33"/>
      <c r="M41295" s="24"/>
    </row>
    <row r="41296" spans="1:13" x14ac:dyDescent="0.2">
      <c r="A41296" s="289"/>
      <c r="I41296"/>
      <c r="J41296"/>
      <c r="L41296" s="33"/>
      <c r="M41296" s="24"/>
    </row>
    <row r="41297" spans="1:13" x14ac:dyDescent="0.2">
      <c r="A41297" s="289"/>
      <c r="I41297"/>
      <c r="J41297"/>
      <c r="L41297" s="33"/>
      <c r="M41297" s="24"/>
    </row>
    <row r="41298" spans="1:13" x14ac:dyDescent="0.2">
      <c r="A41298" s="289"/>
      <c r="I41298"/>
      <c r="J41298"/>
      <c r="L41298" s="33"/>
      <c r="M41298" s="24"/>
    </row>
    <row r="41299" spans="1:13" x14ac:dyDescent="0.2">
      <c r="A41299" s="289"/>
      <c r="I41299"/>
      <c r="J41299"/>
      <c r="L41299" s="33"/>
      <c r="M41299" s="24"/>
    </row>
    <row r="41300" spans="1:13" x14ac:dyDescent="0.2">
      <c r="A41300" s="289"/>
      <c r="I41300"/>
      <c r="J41300"/>
      <c r="L41300" s="33"/>
      <c r="M41300" s="24"/>
    </row>
    <row r="41301" spans="1:13" x14ac:dyDescent="0.2">
      <c r="A41301" s="289"/>
      <c r="I41301"/>
      <c r="J41301"/>
      <c r="L41301" s="33"/>
      <c r="M41301" s="24"/>
    </row>
    <row r="41302" spans="1:13" x14ac:dyDescent="0.2">
      <c r="A41302" s="289"/>
      <c r="I41302"/>
      <c r="J41302"/>
      <c r="L41302" s="33"/>
      <c r="M41302" s="24"/>
    </row>
    <row r="41303" spans="1:13" x14ac:dyDescent="0.2">
      <c r="A41303" s="289"/>
      <c r="I41303"/>
      <c r="J41303"/>
      <c r="L41303" s="33"/>
      <c r="M41303" s="24"/>
    </row>
    <row r="41304" spans="1:13" x14ac:dyDescent="0.2">
      <c r="A41304" s="289"/>
      <c r="I41304"/>
      <c r="J41304"/>
      <c r="L41304" s="33"/>
      <c r="M41304" s="24"/>
    </row>
    <row r="41305" spans="1:13" x14ac:dyDescent="0.2">
      <c r="A41305" s="289"/>
      <c r="I41305"/>
      <c r="J41305"/>
      <c r="L41305" s="33"/>
      <c r="M41305" s="24"/>
    </row>
    <row r="41306" spans="1:13" x14ac:dyDescent="0.2">
      <c r="A41306" s="289"/>
      <c r="I41306"/>
      <c r="J41306"/>
      <c r="L41306" s="33"/>
      <c r="M41306" s="24"/>
    </row>
    <row r="41307" spans="1:13" x14ac:dyDescent="0.2">
      <c r="A41307" s="289"/>
      <c r="I41307"/>
      <c r="J41307"/>
      <c r="L41307" s="33"/>
      <c r="M41307" s="24"/>
    </row>
    <row r="41308" spans="1:13" x14ac:dyDescent="0.2">
      <c r="A41308" s="289"/>
      <c r="I41308"/>
      <c r="J41308"/>
      <c r="L41308" s="33"/>
      <c r="M41308" s="24"/>
    </row>
    <row r="41309" spans="1:13" x14ac:dyDescent="0.2">
      <c r="A41309" s="289"/>
      <c r="I41309"/>
      <c r="J41309"/>
      <c r="L41309" s="33"/>
      <c r="M41309" s="24"/>
    </row>
    <row r="41310" spans="1:13" x14ac:dyDescent="0.2">
      <c r="A41310" s="289"/>
      <c r="I41310"/>
      <c r="J41310"/>
      <c r="L41310" s="33"/>
      <c r="M41310" s="24"/>
    </row>
    <row r="41311" spans="1:13" x14ac:dyDescent="0.2">
      <c r="A41311" s="289"/>
      <c r="I41311"/>
      <c r="J41311"/>
      <c r="L41311" s="33"/>
      <c r="M41311" s="24"/>
    </row>
    <row r="41312" spans="1:13" x14ac:dyDescent="0.2">
      <c r="A41312" s="289"/>
      <c r="I41312"/>
      <c r="J41312"/>
      <c r="L41312" s="33"/>
      <c r="M41312" s="24"/>
    </row>
    <row r="41313" spans="1:13" x14ac:dyDescent="0.2">
      <c r="A41313" s="289"/>
      <c r="I41313"/>
      <c r="J41313"/>
      <c r="L41313" s="33"/>
      <c r="M41313" s="24"/>
    </row>
    <row r="41314" spans="1:13" x14ac:dyDescent="0.2">
      <c r="A41314" s="289"/>
      <c r="I41314"/>
      <c r="J41314"/>
      <c r="L41314" s="33"/>
      <c r="M41314" s="24"/>
    </row>
    <row r="41315" spans="1:13" x14ac:dyDescent="0.2">
      <c r="A41315" s="289"/>
      <c r="I41315"/>
      <c r="J41315"/>
      <c r="L41315" s="33"/>
      <c r="M41315" s="24"/>
    </row>
    <row r="41316" spans="1:13" x14ac:dyDescent="0.2">
      <c r="A41316" s="289"/>
      <c r="I41316"/>
      <c r="J41316"/>
      <c r="L41316" s="33"/>
      <c r="M41316" s="24"/>
    </row>
    <row r="41317" spans="1:13" x14ac:dyDescent="0.2">
      <c r="A41317" s="289"/>
      <c r="I41317"/>
      <c r="J41317"/>
      <c r="L41317" s="33"/>
      <c r="M41317" s="24"/>
    </row>
    <row r="41318" spans="1:13" x14ac:dyDescent="0.2">
      <c r="A41318" s="289"/>
      <c r="I41318"/>
      <c r="J41318"/>
      <c r="L41318" s="33"/>
      <c r="M41318" s="24"/>
    </row>
    <row r="41319" spans="1:13" x14ac:dyDescent="0.2">
      <c r="A41319" s="289"/>
      <c r="I41319"/>
      <c r="J41319"/>
      <c r="L41319" s="33"/>
      <c r="M41319" s="24"/>
    </row>
    <row r="41320" spans="1:13" x14ac:dyDescent="0.2">
      <c r="A41320" s="289"/>
      <c r="I41320"/>
      <c r="J41320"/>
      <c r="L41320" s="33"/>
      <c r="M41320" s="24"/>
    </row>
    <row r="41321" spans="1:13" x14ac:dyDescent="0.2">
      <c r="A41321" s="289"/>
      <c r="I41321"/>
      <c r="J41321"/>
      <c r="L41321" s="33"/>
      <c r="M41321" s="24"/>
    </row>
    <row r="41322" spans="1:13" x14ac:dyDescent="0.2">
      <c r="A41322" s="289"/>
      <c r="I41322"/>
      <c r="J41322"/>
      <c r="L41322" s="33"/>
      <c r="M41322" s="24"/>
    </row>
    <row r="41323" spans="1:13" x14ac:dyDescent="0.2">
      <c r="A41323" s="289"/>
      <c r="I41323"/>
      <c r="J41323"/>
      <c r="L41323" s="33"/>
      <c r="M41323" s="24"/>
    </row>
    <row r="41324" spans="1:13" x14ac:dyDescent="0.2">
      <c r="A41324" s="289"/>
      <c r="I41324"/>
      <c r="J41324"/>
      <c r="L41324" s="33"/>
      <c r="M41324" s="24"/>
    </row>
    <row r="41325" spans="1:13" x14ac:dyDescent="0.2">
      <c r="A41325" s="289"/>
      <c r="I41325"/>
      <c r="J41325"/>
      <c r="L41325" s="33"/>
      <c r="M41325" s="24"/>
    </row>
    <row r="41326" spans="1:13" x14ac:dyDescent="0.2">
      <c r="A41326" s="289"/>
      <c r="I41326"/>
      <c r="J41326"/>
      <c r="L41326" s="33"/>
      <c r="M41326" s="24"/>
    </row>
    <row r="41327" spans="1:13" x14ac:dyDescent="0.2">
      <c r="A41327" s="289"/>
      <c r="I41327"/>
      <c r="J41327"/>
      <c r="L41327" s="33"/>
      <c r="M41327" s="24"/>
    </row>
    <row r="41328" spans="1:13" x14ac:dyDescent="0.2">
      <c r="A41328" s="289"/>
      <c r="I41328"/>
      <c r="J41328"/>
      <c r="L41328" s="33"/>
      <c r="M41328" s="24"/>
    </row>
    <row r="41329" spans="1:13" x14ac:dyDescent="0.2">
      <c r="A41329" s="289"/>
      <c r="I41329"/>
      <c r="J41329"/>
      <c r="L41329" s="33"/>
      <c r="M41329" s="24"/>
    </row>
    <row r="41330" spans="1:13" x14ac:dyDescent="0.2">
      <c r="A41330" s="289"/>
      <c r="I41330"/>
      <c r="J41330"/>
      <c r="L41330" s="33"/>
      <c r="M41330" s="24"/>
    </row>
    <row r="41331" spans="1:13" x14ac:dyDescent="0.2">
      <c r="A41331" s="289"/>
      <c r="I41331"/>
      <c r="J41331"/>
      <c r="L41331" s="33"/>
      <c r="M41331" s="24"/>
    </row>
    <row r="41332" spans="1:13" x14ac:dyDescent="0.2">
      <c r="A41332" s="289"/>
      <c r="I41332"/>
      <c r="J41332"/>
      <c r="L41332" s="33"/>
      <c r="M41332" s="24"/>
    </row>
    <row r="41333" spans="1:13" x14ac:dyDescent="0.2">
      <c r="A41333" s="289"/>
      <c r="I41333"/>
      <c r="J41333"/>
      <c r="L41333" s="33"/>
      <c r="M41333" s="24"/>
    </row>
    <row r="41334" spans="1:13" x14ac:dyDescent="0.2">
      <c r="A41334" s="289"/>
      <c r="I41334"/>
      <c r="J41334"/>
      <c r="L41334" s="33"/>
      <c r="M41334" s="24"/>
    </row>
    <row r="41335" spans="1:13" x14ac:dyDescent="0.2">
      <c r="A41335" s="289"/>
      <c r="I41335"/>
      <c r="J41335"/>
      <c r="L41335" s="33"/>
      <c r="M41335" s="24"/>
    </row>
    <row r="41336" spans="1:13" x14ac:dyDescent="0.2">
      <c r="A41336" s="289"/>
      <c r="I41336"/>
      <c r="J41336"/>
      <c r="L41336" s="33"/>
      <c r="M41336" s="24"/>
    </row>
    <row r="41337" spans="1:13" x14ac:dyDescent="0.2">
      <c r="A41337" s="289"/>
      <c r="I41337"/>
      <c r="J41337"/>
      <c r="L41337" s="33"/>
      <c r="M41337" s="24"/>
    </row>
    <row r="41338" spans="1:13" x14ac:dyDescent="0.2">
      <c r="A41338" s="289"/>
      <c r="I41338"/>
      <c r="J41338"/>
      <c r="L41338" s="33"/>
      <c r="M41338" s="24"/>
    </row>
    <row r="41339" spans="1:13" x14ac:dyDescent="0.2">
      <c r="A41339" s="289"/>
      <c r="I41339"/>
      <c r="J41339"/>
      <c r="L41339" s="33"/>
      <c r="M41339" s="24"/>
    </row>
    <row r="41340" spans="1:13" x14ac:dyDescent="0.2">
      <c r="A41340" s="289"/>
      <c r="I41340"/>
      <c r="J41340"/>
      <c r="L41340" s="33"/>
      <c r="M41340" s="24"/>
    </row>
    <row r="41341" spans="1:13" x14ac:dyDescent="0.2">
      <c r="A41341" s="289"/>
      <c r="I41341"/>
      <c r="J41341"/>
      <c r="L41341" s="33"/>
      <c r="M41341" s="24"/>
    </row>
    <row r="41342" spans="1:13" x14ac:dyDescent="0.2">
      <c r="A41342" s="289"/>
      <c r="I41342"/>
      <c r="J41342"/>
      <c r="L41342" s="33"/>
      <c r="M41342" s="24"/>
    </row>
    <row r="41343" spans="1:13" x14ac:dyDescent="0.2">
      <c r="A41343" s="289"/>
      <c r="I41343"/>
      <c r="J41343"/>
      <c r="L41343" s="33"/>
      <c r="M41343" s="24"/>
    </row>
    <row r="41344" spans="1:13" x14ac:dyDescent="0.2">
      <c r="A41344" s="289"/>
      <c r="I41344"/>
      <c r="J41344"/>
      <c r="L41344" s="33"/>
      <c r="M41344" s="24"/>
    </row>
    <row r="41345" spans="1:13" x14ac:dyDescent="0.2">
      <c r="A41345" s="289"/>
      <c r="I41345"/>
      <c r="J41345"/>
      <c r="L41345" s="33"/>
      <c r="M41345" s="24"/>
    </row>
    <row r="41346" spans="1:13" x14ac:dyDescent="0.2">
      <c r="A41346" s="289"/>
      <c r="I41346"/>
      <c r="J41346"/>
      <c r="L41346" s="33"/>
      <c r="M41346" s="24"/>
    </row>
    <row r="41347" spans="1:13" x14ac:dyDescent="0.2">
      <c r="A41347" s="289"/>
      <c r="I41347"/>
      <c r="J41347"/>
      <c r="L41347" s="33"/>
      <c r="M41347" s="24"/>
    </row>
    <row r="41348" spans="1:13" x14ac:dyDescent="0.2">
      <c r="A41348" s="289"/>
      <c r="I41348"/>
      <c r="J41348"/>
      <c r="L41348" s="33"/>
      <c r="M41348" s="24"/>
    </row>
    <row r="41349" spans="1:13" x14ac:dyDescent="0.2">
      <c r="A41349" s="289"/>
      <c r="I41349"/>
      <c r="J41349"/>
      <c r="L41349" s="33"/>
      <c r="M41349" s="24"/>
    </row>
    <row r="41350" spans="1:13" x14ac:dyDescent="0.2">
      <c r="A41350" s="289"/>
      <c r="I41350"/>
      <c r="J41350"/>
      <c r="L41350" s="33"/>
      <c r="M41350" s="24"/>
    </row>
    <row r="41351" spans="1:13" x14ac:dyDescent="0.2">
      <c r="A41351" s="289"/>
      <c r="I41351"/>
      <c r="J41351"/>
      <c r="L41351" s="33"/>
      <c r="M41351" s="24"/>
    </row>
    <row r="41352" spans="1:13" x14ac:dyDescent="0.2">
      <c r="A41352" s="289"/>
      <c r="I41352"/>
      <c r="J41352"/>
      <c r="L41352" s="33"/>
      <c r="M41352" s="24"/>
    </row>
    <row r="41353" spans="1:13" x14ac:dyDescent="0.2">
      <c r="A41353" s="289"/>
      <c r="I41353"/>
      <c r="J41353"/>
      <c r="L41353" s="33"/>
      <c r="M41353" s="24"/>
    </row>
    <row r="41354" spans="1:13" x14ac:dyDescent="0.2">
      <c r="A41354" s="289"/>
      <c r="I41354"/>
      <c r="J41354"/>
      <c r="L41354" s="33"/>
      <c r="M41354" s="24"/>
    </row>
    <row r="41355" spans="1:13" x14ac:dyDescent="0.2">
      <c r="A41355" s="289"/>
      <c r="I41355"/>
      <c r="J41355"/>
      <c r="L41355" s="33"/>
      <c r="M41355" s="24"/>
    </row>
    <row r="41356" spans="1:13" x14ac:dyDescent="0.2">
      <c r="A41356" s="289"/>
      <c r="I41356"/>
      <c r="J41356"/>
      <c r="L41356" s="33"/>
      <c r="M41356" s="24"/>
    </row>
    <row r="41357" spans="1:13" x14ac:dyDescent="0.2">
      <c r="A41357" s="289"/>
      <c r="I41357"/>
      <c r="J41357"/>
      <c r="L41357" s="33"/>
      <c r="M41357" s="24"/>
    </row>
    <row r="41358" spans="1:13" x14ac:dyDescent="0.2">
      <c r="A41358" s="289"/>
      <c r="I41358"/>
      <c r="J41358"/>
      <c r="L41358" s="33"/>
      <c r="M41358" s="24"/>
    </row>
    <row r="41359" spans="1:13" x14ac:dyDescent="0.2">
      <c r="A41359" s="289"/>
      <c r="I41359"/>
      <c r="J41359"/>
      <c r="L41359" s="33"/>
      <c r="M41359" s="24"/>
    </row>
    <row r="41360" spans="1:13" x14ac:dyDescent="0.2">
      <c r="A41360" s="289"/>
      <c r="I41360"/>
      <c r="J41360"/>
      <c r="L41360" s="33"/>
      <c r="M41360" s="24"/>
    </row>
    <row r="41361" spans="1:13" x14ac:dyDescent="0.2">
      <c r="A41361" s="289"/>
      <c r="I41361"/>
      <c r="J41361"/>
      <c r="L41361" s="33"/>
      <c r="M41361" s="24"/>
    </row>
    <row r="41362" spans="1:13" x14ac:dyDescent="0.2">
      <c r="A41362" s="289"/>
      <c r="I41362"/>
      <c r="J41362"/>
      <c r="L41362" s="33"/>
      <c r="M41362" s="24"/>
    </row>
    <row r="41363" spans="1:13" x14ac:dyDescent="0.2">
      <c r="A41363" s="289"/>
      <c r="I41363"/>
      <c r="J41363"/>
      <c r="L41363" s="33"/>
      <c r="M41363" s="24"/>
    </row>
    <row r="41364" spans="1:13" x14ac:dyDescent="0.2">
      <c r="A41364" s="289"/>
      <c r="I41364"/>
      <c r="J41364"/>
      <c r="L41364" s="33"/>
      <c r="M41364" s="24"/>
    </row>
    <row r="41365" spans="1:13" x14ac:dyDescent="0.2">
      <c r="A41365" s="289"/>
      <c r="I41365"/>
      <c r="J41365"/>
      <c r="L41365" s="33"/>
      <c r="M41365" s="24"/>
    </row>
    <row r="41366" spans="1:13" x14ac:dyDescent="0.2">
      <c r="A41366" s="289"/>
      <c r="I41366"/>
      <c r="J41366"/>
      <c r="L41366" s="33"/>
      <c r="M41366" s="24"/>
    </row>
    <row r="41367" spans="1:13" x14ac:dyDescent="0.2">
      <c r="A41367" s="289"/>
      <c r="I41367"/>
      <c r="J41367"/>
      <c r="L41367" s="33"/>
      <c r="M41367" s="24"/>
    </row>
    <row r="41368" spans="1:13" x14ac:dyDescent="0.2">
      <c r="A41368" s="289"/>
      <c r="I41368"/>
      <c r="J41368"/>
      <c r="L41368" s="33"/>
      <c r="M41368" s="24"/>
    </row>
    <row r="41369" spans="1:13" x14ac:dyDescent="0.2">
      <c r="A41369" s="289"/>
      <c r="I41369"/>
      <c r="J41369"/>
      <c r="L41369" s="33"/>
      <c r="M41369" s="24"/>
    </row>
    <row r="41370" spans="1:13" x14ac:dyDescent="0.2">
      <c r="A41370" s="289"/>
      <c r="I41370"/>
      <c r="J41370"/>
      <c r="L41370" s="33"/>
      <c r="M41370" s="24"/>
    </row>
    <row r="41371" spans="1:13" x14ac:dyDescent="0.2">
      <c r="A41371" s="289"/>
      <c r="I41371"/>
      <c r="J41371"/>
      <c r="L41371" s="33"/>
      <c r="M41371" s="24"/>
    </row>
    <row r="41372" spans="1:13" x14ac:dyDescent="0.2">
      <c r="A41372" s="289"/>
      <c r="I41372"/>
      <c r="J41372"/>
      <c r="L41372" s="33"/>
      <c r="M41372" s="24"/>
    </row>
    <row r="41373" spans="1:13" x14ac:dyDescent="0.2">
      <c r="A41373" s="289"/>
      <c r="I41373"/>
      <c r="J41373"/>
      <c r="L41373" s="33"/>
      <c r="M41373" s="24"/>
    </row>
    <row r="41374" spans="1:13" x14ac:dyDescent="0.2">
      <c r="A41374" s="289"/>
      <c r="I41374"/>
      <c r="J41374"/>
      <c r="L41374" s="33"/>
      <c r="M41374" s="24"/>
    </row>
    <row r="41375" spans="1:13" x14ac:dyDescent="0.2">
      <c r="A41375" s="289"/>
      <c r="I41375"/>
      <c r="J41375"/>
      <c r="L41375" s="33"/>
      <c r="M41375" s="24"/>
    </row>
    <row r="41376" spans="1:13" x14ac:dyDescent="0.2">
      <c r="A41376" s="289"/>
      <c r="I41376"/>
      <c r="J41376"/>
      <c r="L41376" s="33"/>
      <c r="M41376" s="24"/>
    </row>
    <row r="41377" spans="1:13" x14ac:dyDescent="0.2">
      <c r="A41377" s="289"/>
      <c r="I41377"/>
      <c r="J41377"/>
      <c r="L41377" s="33"/>
      <c r="M41377" s="24"/>
    </row>
    <row r="41378" spans="1:13" x14ac:dyDescent="0.2">
      <c r="A41378" s="289"/>
      <c r="I41378"/>
      <c r="J41378"/>
      <c r="L41378" s="33"/>
      <c r="M41378" s="24"/>
    </row>
    <row r="41379" spans="1:13" x14ac:dyDescent="0.2">
      <c r="A41379" s="289"/>
      <c r="I41379"/>
      <c r="J41379"/>
      <c r="L41379" s="33"/>
      <c r="M41379" s="24"/>
    </row>
    <row r="41380" spans="1:13" x14ac:dyDescent="0.2">
      <c r="A41380" s="289"/>
      <c r="I41380"/>
      <c r="J41380"/>
      <c r="L41380" s="33"/>
      <c r="M41380" s="24"/>
    </row>
    <row r="41381" spans="1:13" x14ac:dyDescent="0.2">
      <c r="A41381" s="289"/>
      <c r="I41381"/>
      <c r="J41381"/>
      <c r="L41381" s="33"/>
      <c r="M41381" s="24"/>
    </row>
    <row r="41382" spans="1:13" x14ac:dyDescent="0.2">
      <c r="A41382" s="289"/>
      <c r="I41382"/>
      <c r="J41382"/>
      <c r="L41382" s="33"/>
      <c r="M41382" s="24"/>
    </row>
    <row r="41383" spans="1:13" x14ac:dyDescent="0.2">
      <c r="A41383" s="289"/>
      <c r="I41383"/>
      <c r="J41383"/>
      <c r="L41383" s="33"/>
      <c r="M41383" s="24"/>
    </row>
    <row r="41384" spans="1:13" x14ac:dyDescent="0.2">
      <c r="A41384" s="289"/>
      <c r="I41384"/>
      <c r="J41384"/>
      <c r="L41384" s="33"/>
      <c r="M41384" s="24"/>
    </row>
    <row r="41385" spans="1:13" x14ac:dyDescent="0.2">
      <c r="A41385" s="289"/>
      <c r="I41385"/>
      <c r="J41385"/>
      <c r="L41385" s="33"/>
      <c r="M41385" s="24"/>
    </row>
    <row r="41386" spans="1:13" x14ac:dyDescent="0.2">
      <c r="A41386" s="289"/>
      <c r="I41386"/>
      <c r="J41386"/>
      <c r="L41386" s="33"/>
      <c r="M41386" s="24"/>
    </row>
    <row r="41387" spans="1:13" x14ac:dyDescent="0.2">
      <c r="A41387" s="289"/>
      <c r="I41387"/>
      <c r="J41387"/>
      <c r="L41387" s="33"/>
      <c r="M41387" s="24"/>
    </row>
    <row r="41388" spans="1:13" x14ac:dyDescent="0.2">
      <c r="A41388" s="289"/>
      <c r="I41388"/>
      <c r="J41388"/>
      <c r="L41388" s="33"/>
      <c r="M41388" s="24"/>
    </row>
    <row r="41389" spans="1:13" x14ac:dyDescent="0.2">
      <c r="A41389" s="289"/>
      <c r="I41389"/>
      <c r="J41389"/>
      <c r="L41389" s="33"/>
      <c r="M41389" s="24"/>
    </row>
    <row r="41390" spans="1:13" x14ac:dyDescent="0.2">
      <c r="A41390" s="289"/>
      <c r="I41390"/>
      <c r="J41390"/>
      <c r="L41390" s="33"/>
      <c r="M41390" s="24"/>
    </row>
    <row r="41391" spans="1:13" x14ac:dyDescent="0.2">
      <c r="A41391" s="289"/>
      <c r="I41391"/>
      <c r="J41391"/>
      <c r="L41391" s="33"/>
      <c r="M41391" s="24"/>
    </row>
    <row r="41392" spans="1:13" x14ac:dyDescent="0.2">
      <c r="A41392" s="289"/>
      <c r="I41392"/>
      <c r="J41392"/>
      <c r="L41392" s="33"/>
      <c r="M41392" s="24"/>
    </row>
    <row r="41393" spans="1:13" x14ac:dyDescent="0.2">
      <c r="A41393" s="289"/>
      <c r="I41393"/>
      <c r="J41393"/>
      <c r="L41393" s="33"/>
      <c r="M41393" s="24"/>
    </row>
    <row r="41394" spans="1:13" x14ac:dyDescent="0.2">
      <c r="A41394" s="289"/>
      <c r="I41394"/>
      <c r="J41394"/>
      <c r="L41394" s="33"/>
      <c r="M41394" s="24"/>
    </row>
    <row r="41395" spans="1:13" x14ac:dyDescent="0.2">
      <c r="A41395" s="289"/>
      <c r="I41395"/>
      <c r="J41395"/>
      <c r="L41395" s="33"/>
      <c r="M41395" s="24"/>
    </row>
    <row r="41396" spans="1:13" x14ac:dyDescent="0.2">
      <c r="A41396" s="289"/>
      <c r="I41396"/>
      <c r="J41396"/>
      <c r="L41396" s="33"/>
      <c r="M41396" s="24"/>
    </row>
    <row r="41397" spans="1:13" x14ac:dyDescent="0.2">
      <c r="A41397" s="289"/>
      <c r="I41397"/>
      <c r="J41397"/>
      <c r="L41397" s="33"/>
      <c r="M41397" s="24"/>
    </row>
    <row r="41398" spans="1:13" x14ac:dyDescent="0.2">
      <c r="A41398" s="289"/>
      <c r="I41398"/>
      <c r="J41398"/>
      <c r="L41398" s="33"/>
      <c r="M41398" s="24"/>
    </row>
    <row r="41399" spans="1:13" x14ac:dyDescent="0.2">
      <c r="A41399" s="289"/>
      <c r="I41399"/>
      <c r="J41399"/>
      <c r="L41399" s="33"/>
      <c r="M41399" s="24"/>
    </row>
    <row r="41400" spans="1:13" x14ac:dyDescent="0.2">
      <c r="A41400" s="289"/>
      <c r="I41400"/>
      <c r="J41400"/>
      <c r="L41400" s="33"/>
      <c r="M41400" s="24"/>
    </row>
    <row r="41401" spans="1:13" x14ac:dyDescent="0.2">
      <c r="A41401" s="289"/>
      <c r="I41401"/>
      <c r="J41401"/>
      <c r="L41401" s="33"/>
      <c r="M41401" s="24"/>
    </row>
    <row r="41402" spans="1:13" x14ac:dyDescent="0.2">
      <c r="A41402" s="289"/>
      <c r="I41402"/>
      <c r="J41402"/>
      <c r="L41402" s="33"/>
      <c r="M41402" s="24"/>
    </row>
    <row r="41403" spans="1:13" x14ac:dyDescent="0.2">
      <c r="A41403" s="289"/>
      <c r="I41403"/>
      <c r="J41403"/>
      <c r="L41403" s="33"/>
      <c r="M41403" s="24"/>
    </row>
    <row r="41404" spans="1:13" x14ac:dyDescent="0.2">
      <c r="A41404" s="289"/>
      <c r="I41404"/>
      <c r="J41404"/>
      <c r="L41404" s="33"/>
      <c r="M41404" s="24"/>
    </row>
    <row r="41405" spans="1:13" x14ac:dyDescent="0.2">
      <c r="A41405" s="289"/>
      <c r="I41405"/>
      <c r="J41405"/>
      <c r="L41405" s="33"/>
      <c r="M41405" s="24"/>
    </row>
    <row r="41406" spans="1:13" x14ac:dyDescent="0.2">
      <c r="A41406" s="289"/>
      <c r="I41406"/>
      <c r="J41406"/>
      <c r="L41406" s="33"/>
      <c r="M41406" s="24"/>
    </row>
    <row r="41407" spans="1:13" x14ac:dyDescent="0.2">
      <c r="A41407" s="289"/>
      <c r="I41407"/>
      <c r="J41407"/>
      <c r="L41407" s="33"/>
      <c r="M41407" s="24"/>
    </row>
    <row r="41408" spans="1:13" x14ac:dyDescent="0.2">
      <c r="A41408" s="289"/>
      <c r="I41408"/>
      <c r="J41408"/>
      <c r="L41408" s="33"/>
      <c r="M41408" s="24"/>
    </row>
    <row r="41409" spans="1:13" x14ac:dyDescent="0.2">
      <c r="A41409" s="289"/>
      <c r="I41409"/>
      <c r="J41409"/>
      <c r="L41409" s="33"/>
      <c r="M41409" s="24"/>
    </row>
    <row r="41410" spans="1:13" x14ac:dyDescent="0.2">
      <c r="A41410" s="289"/>
      <c r="I41410"/>
      <c r="J41410"/>
      <c r="L41410" s="33"/>
      <c r="M41410" s="24"/>
    </row>
    <row r="41411" spans="1:13" x14ac:dyDescent="0.2">
      <c r="A41411" s="289"/>
      <c r="I41411"/>
      <c r="J41411"/>
      <c r="L41411" s="33"/>
      <c r="M41411" s="24"/>
    </row>
    <row r="41412" spans="1:13" x14ac:dyDescent="0.2">
      <c r="A41412" s="289"/>
      <c r="I41412"/>
      <c r="J41412"/>
      <c r="L41412" s="33"/>
      <c r="M41412" s="24"/>
    </row>
    <row r="41413" spans="1:13" x14ac:dyDescent="0.2">
      <c r="A41413" s="289"/>
      <c r="I41413"/>
      <c r="J41413"/>
      <c r="L41413" s="33"/>
      <c r="M41413" s="24"/>
    </row>
    <row r="41414" spans="1:13" x14ac:dyDescent="0.2">
      <c r="A41414" s="289"/>
      <c r="I41414"/>
      <c r="J41414"/>
      <c r="L41414" s="33"/>
      <c r="M41414" s="24"/>
    </row>
    <row r="41415" spans="1:13" x14ac:dyDescent="0.2">
      <c r="A41415" s="289"/>
      <c r="I41415"/>
      <c r="J41415"/>
      <c r="L41415" s="33"/>
      <c r="M41415" s="24"/>
    </row>
    <row r="41416" spans="1:13" x14ac:dyDescent="0.2">
      <c r="A41416" s="289"/>
      <c r="I41416"/>
      <c r="J41416"/>
      <c r="L41416" s="33"/>
      <c r="M41416" s="24"/>
    </row>
    <row r="41417" spans="1:13" x14ac:dyDescent="0.2">
      <c r="A41417" s="289"/>
      <c r="I41417"/>
      <c r="J41417"/>
      <c r="L41417" s="33"/>
      <c r="M41417" s="24"/>
    </row>
    <row r="41418" spans="1:13" x14ac:dyDescent="0.2">
      <c r="A41418" s="289"/>
      <c r="I41418"/>
      <c r="J41418"/>
      <c r="L41418" s="33"/>
      <c r="M41418" s="24"/>
    </row>
    <row r="41419" spans="1:13" x14ac:dyDescent="0.2">
      <c r="A41419" s="289"/>
      <c r="I41419"/>
      <c r="J41419"/>
      <c r="L41419" s="33"/>
      <c r="M41419" s="24"/>
    </row>
    <row r="41420" spans="1:13" x14ac:dyDescent="0.2">
      <c r="A41420" s="289"/>
      <c r="I41420"/>
      <c r="J41420"/>
      <c r="L41420" s="33"/>
      <c r="M41420" s="24"/>
    </row>
    <row r="41421" spans="1:13" x14ac:dyDescent="0.2">
      <c r="A41421" s="289"/>
      <c r="I41421"/>
      <c r="J41421"/>
      <c r="L41421" s="33"/>
      <c r="M41421" s="24"/>
    </row>
    <row r="41422" spans="1:13" x14ac:dyDescent="0.2">
      <c r="A41422" s="289"/>
      <c r="I41422"/>
      <c r="J41422"/>
      <c r="L41422" s="33"/>
      <c r="M41422" s="24"/>
    </row>
    <row r="41423" spans="1:13" x14ac:dyDescent="0.2">
      <c r="A41423" s="289"/>
      <c r="I41423"/>
      <c r="J41423"/>
      <c r="L41423" s="33"/>
      <c r="M41423" s="24"/>
    </row>
    <row r="41424" spans="1:13" x14ac:dyDescent="0.2">
      <c r="A41424" s="289"/>
      <c r="I41424"/>
      <c r="J41424"/>
      <c r="L41424" s="33"/>
      <c r="M41424" s="24"/>
    </row>
    <row r="41425" spans="1:13" x14ac:dyDescent="0.2">
      <c r="A41425" s="289"/>
      <c r="I41425"/>
      <c r="J41425"/>
      <c r="L41425" s="33"/>
      <c r="M41425" s="24"/>
    </row>
    <row r="41426" spans="1:13" x14ac:dyDescent="0.2">
      <c r="A41426" s="289"/>
      <c r="I41426"/>
      <c r="J41426"/>
      <c r="L41426" s="33"/>
      <c r="M41426" s="24"/>
    </row>
    <row r="41427" spans="1:13" x14ac:dyDescent="0.2">
      <c r="A41427" s="289"/>
      <c r="I41427"/>
      <c r="J41427"/>
      <c r="L41427" s="33"/>
      <c r="M41427" s="24"/>
    </row>
    <row r="41428" spans="1:13" x14ac:dyDescent="0.2">
      <c r="A41428" s="289"/>
      <c r="I41428"/>
      <c r="J41428"/>
      <c r="L41428" s="33"/>
      <c r="M41428" s="24"/>
    </row>
    <row r="41429" spans="1:13" x14ac:dyDescent="0.2">
      <c r="A41429" s="289"/>
      <c r="I41429"/>
      <c r="J41429"/>
      <c r="L41429" s="33"/>
      <c r="M41429" s="24"/>
    </row>
    <row r="41430" spans="1:13" x14ac:dyDescent="0.2">
      <c r="A41430" s="289"/>
      <c r="I41430"/>
      <c r="J41430"/>
      <c r="L41430" s="33"/>
      <c r="M41430" s="24"/>
    </row>
    <row r="41431" spans="1:13" x14ac:dyDescent="0.2">
      <c r="A41431" s="289"/>
      <c r="I41431"/>
      <c r="J41431"/>
      <c r="L41431" s="33"/>
      <c r="M41431" s="24"/>
    </row>
    <row r="41432" spans="1:13" x14ac:dyDescent="0.2">
      <c r="A41432" s="289"/>
      <c r="I41432"/>
      <c r="J41432"/>
      <c r="L41432" s="33"/>
      <c r="M41432" s="24"/>
    </row>
    <row r="41433" spans="1:13" x14ac:dyDescent="0.2">
      <c r="A41433" s="289"/>
      <c r="I41433"/>
      <c r="J41433"/>
      <c r="L41433" s="33"/>
      <c r="M41433" s="24"/>
    </row>
    <row r="41434" spans="1:13" x14ac:dyDescent="0.2">
      <c r="A41434" s="289"/>
      <c r="I41434"/>
      <c r="J41434"/>
      <c r="L41434" s="33"/>
      <c r="M41434" s="24"/>
    </row>
    <row r="41435" spans="1:13" x14ac:dyDescent="0.2">
      <c r="A41435" s="289"/>
      <c r="I41435"/>
      <c r="J41435"/>
      <c r="L41435" s="33"/>
      <c r="M41435" s="24"/>
    </row>
    <row r="41436" spans="1:13" x14ac:dyDescent="0.2">
      <c r="A41436" s="289"/>
      <c r="I41436"/>
      <c r="J41436"/>
      <c r="L41436" s="33"/>
      <c r="M41436" s="24"/>
    </row>
    <row r="41437" spans="1:13" x14ac:dyDescent="0.2">
      <c r="A41437" s="289"/>
      <c r="I41437"/>
      <c r="J41437"/>
      <c r="L41437" s="33"/>
      <c r="M41437" s="24"/>
    </row>
    <row r="41438" spans="1:13" x14ac:dyDescent="0.2">
      <c r="A41438" s="289"/>
      <c r="I41438"/>
      <c r="J41438"/>
      <c r="L41438" s="33"/>
      <c r="M41438" s="24"/>
    </row>
    <row r="41439" spans="1:13" x14ac:dyDescent="0.2">
      <c r="A41439" s="289"/>
      <c r="I41439"/>
      <c r="J41439"/>
      <c r="L41439" s="33"/>
      <c r="M41439" s="24"/>
    </row>
    <row r="41440" spans="1:13" x14ac:dyDescent="0.2">
      <c r="A41440" s="289"/>
      <c r="I41440"/>
      <c r="J41440"/>
      <c r="L41440" s="33"/>
      <c r="M41440" s="24"/>
    </row>
    <row r="41441" spans="1:13" x14ac:dyDescent="0.2">
      <c r="A41441" s="289"/>
      <c r="I41441"/>
      <c r="J41441"/>
      <c r="L41441" s="33"/>
      <c r="M41441" s="24"/>
    </row>
    <row r="41442" spans="1:13" x14ac:dyDescent="0.2">
      <c r="A41442" s="289"/>
      <c r="I41442"/>
      <c r="J41442"/>
      <c r="L41442" s="33"/>
      <c r="M41442" s="24"/>
    </row>
    <row r="41443" spans="1:13" x14ac:dyDescent="0.2">
      <c r="A41443" s="289"/>
      <c r="I41443"/>
      <c r="J41443"/>
      <c r="L41443" s="33"/>
      <c r="M41443" s="24"/>
    </row>
    <row r="41444" spans="1:13" x14ac:dyDescent="0.2">
      <c r="A41444" s="289"/>
      <c r="I41444"/>
      <c r="J41444"/>
      <c r="L41444" s="33"/>
      <c r="M41444" s="24"/>
    </row>
    <row r="41445" spans="1:13" x14ac:dyDescent="0.2">
      <c r="A41445" s="289"/>
      <c r="I41445"/>
      <c r="J41445"/>
      <c r="L41445" s="33"/>
      <c r="M41445" s="24"/>
    </row>
    <row r="41446" spans="1:13" x14ac:dyDescent="0.2">
      <c r="A41446" s="289"/>
      <c r="I41446"/>
      <c r="J41446"/>
      <c r="L41446" s="33"/>
      <c r="M41446" s="24"/>
    </row>
    <row r="41447" spans="1:13" x14ac:dyDescent="0.2">
      <c r="A41447" s="289"/>
      <c r="I41447"/>
      <c r="J41447"/>
      <c r="L41447" s="33"/>
      <c r="M41447" s="24"/>
    </row>
    <row r="41448" spans="1:13" x14ac:dyDescent="0.2">
      <c r="A41448" s="289"/>
      <c r="I41448"/>
      <c r="J41448"/>
      <c r="L41448" s="33"/>
      <c r="M41448" s="24"/>
    </row>
    <row r="41449" spans="1:13" x14ac:dyDescent="0.2">
      <c r="A41449" s="289"/>
      <c r="I41449"/>
      <c r="J41449"/>
      <c r="L41449" s="33"/>
      <c r="M41449" s="24"/>
    </row>
    <row r="41450" spans="1:13" x14ac:dyDescent="0.2">
      <c r="A41450" s="289"/>
      <c r="I41450"/>
      <c r="J41450"/>
      <c r="L41450" s="33"/>
      <c r="M41450" s="24"/>
    </row>
    <row r="41451" spans="1:13" x14ac:dyDescent="0.2">
      <c r="A41451" s="289"/>
      <c r="I41451"/>
      <c r="J41451"/>
      <c r="L41451" s="33"/>
      <c r="M41451" s="24"/>
    </row>
    <row r="41452" spans="1:13" x14ac:dyDescent="0.2">
      <c r="A41452" s="289"/>
      <c r="I41452"/>
      <c r="J41452"/>
      <c r="L41452" s="33"/>
      <c r="M41452" s="24"/>
    </row>
    <row r="41453" spans="1:13" x14ac:dyDescent="0.2">
      <c r="A41453" s="289"/>
      <c r="I41453"/>
      <c r="J41453"/>
      <c r="L41453" s="33"/>
      <c r="M41453" s="24"/>
    </row>
    <row r="41454" spans="1:13" x14ac:dyDescent="0.2">
      <c r="A41454" s="289"/>
      <c r="I41454"/>
      <c r="J41454"/>
      <c r="L41454" s="33"/>
      <c r="M41454" s="24"/>
    </row>
    <row r="41455" spans="1:13" x14ac:dyDescent="0.2">
      <c r="A41455" s="289"/>
      <c r="I41455"/>
      <c r="J41455"/>
      <c r="L41455" s="33"/>
      <c r="M41455" s="24"/>
    </row>
    <row r="41456" spans="1:13" x14ac:dyDescent="0.2">
      <c r="A41456" s="289"/>
      <c r="I41456"/>
      <c r="J41456"/>
      <c r="L41456" s="33"/>
      <c r="M41456" s="24"/>
    </row>
    <row r="41457" spans="1:13" x14ac:dyDescent="0.2">
      <c r="A41457" s="289"/>
      <c r="I41457"/>
      <c r="J41457"/>
      <c r="L41457" s="33"/>
      <c r="M41457" s="24"/>
    </row>
    <row r="41458" spans="1:13" x14ac:dyDescent="0.2">
      <c r="A41458" s="289"/>
      <c r="I41458"/>
      <c r="J41458"/>
      <c r="L41458" s="33"/>
      <c r="M41458" s="24"/>
    </row>
    <row r="41459" spans="1:13" x14ac:dyDescent="0.2">
      <c r="A41459" s="289"/>
      <c r="I41459"/>
      <c r="J41459"/>
      <c r="L41459" s="33"/>
      <c r="M41459" s="24"/>
    </row>
    <row r="41460" spans="1:13" x14ac:dyDescent="0.2">
      <c r="A41460" s="289"/>
      <c r="I41460"/>
      <c r="J41460"/>
      <c r="L41460" s="33"/>
      <c r="M41460" s="24"/>
    </row>
    <row r="41461" spans="1:13" x14ac:dyDescent="0.2">
      <c r="A41461" s="289"/>
      <c r="I41461"/>
      <c r="J41461"/>
      <c r="L41461" s="33"/>
      <c r="M41461" s="24"/>
    </row>
    <row r="41462" spans="1:13" x14ac:dyDescent="0.2">
      <c r="A41462" s="289"/>
      <c r="I41462"/>
      <c r="J41462"/>
      <c r="L41462" s="33"/>
      <c r="M41462" s="24"/>
    </row>
    <row r="41463" spans="1:13" x14ac:dyDescent="0.2">
      <c r="A41463" s="289"/>
      <c r="I41463"/>
      <c r="J41463"/>
      <c r="L41463" s="33"/>
      <c r="M41463" s="24"/>
    </row>
    <row r="41464" spans="1:13" x14ac:dyDescent="0.2">
      <c r="A41464" s="289"/>
      <c r="I41464"/>
      <c r="J41464"/>
      <c r="L41464" s="33"/>
      <c r="M41464" s="24"/>
    </row>
    <row r="41465" spans="1:13" x14ac:dyDescent="0.2">
      <c r="A41465" s="289"/>
      <c r="I41465"/>
      <c r="J41465"/>
      <c r="L41465" s="33"/>
      <c r="M41465" s="24"/>
    </row>
    <row r="41466" spans="1:13" x14ac:dyDescent="0.2">
      <c r="A41466" s="289"/>
      <c r="I41466"/>
      <c r="J41466"/>
      <c r="L41466" s="33"/>
      <c r="M41466" s="24"/>
    </row>
    <row r="41467" spans="1:13" x14ac:dyDescent="0.2">
      <c r="A41467" s="289"/>
      <c r="I41467"/>
      <c r="J41467"/>
      <c r="L41467" s="33"/>
      <c r="M41467" s="24"/>
    </row>
    <row r="41468" spans="1:13" x14ac:dyDescent="0.2">
      <c r="A41468" s="289"/>
      <c r="I41468"/>
      <c r="J41468"/>
      <c r="L41468" s="33"/>
      <c r="M41468" s="24"/>
    </row>
    <row r="41469" spans="1:13" x14ac:dyDescent="0.2">
      <c r="A41469" s="289"/>
      <c r="I41469"/>
      <c r="J41469"/>
      <c r="L41469" s="33"/>
      <c r="M41469" s="24"/>
    </row>
    <row r="41470" spans="1:13" x14ac:dyDescent="0.2">
      <c r="A41470" s="289"/>
      <c r="I41470"/>
      <c r="J41470"/>
      <c r="L41470" s="33"/>
      <c r="M41470" s="24"/>
    </row>
    <row r="41471" spans="1:13" x14ac:dyDescent="0.2">
      <c r="A41471" s="289"/>
      <c r="I41471"/>
      <c r="J41471"/>
      <c r="L41471" s="33"/>
      <c r="M41471" s="24"/>
    </row>
    <row r="41472" spans="1:13" x14ac:dyDescent="0.2">
      <c r="A41472" s="289"/>
      <c r="I41472"/>
      <c r="J41472"/>
      <c r="L41472" s="33"/>
      <c r="M41472" s="24"/>
    </row>
    <row r="41473" spans="1:13" x14ac:dyDescent="0.2">
      <c r="A41473" s="289"/>
      <c r="I41473"/>
      <c r="J41473"/>
      <c r="L41473" s="33"/>
      <c r="M41473" s="24"/>
    </row>
    <row r="41474" spans="1:13" x14ac:dyDescent="0.2">
      <c r="A41474" s="289"/>
      <c r="I41474"/>
      <c r="J41474"/>
      <c r="L41474" s="33"/>
      <c r="M41474" s="24"/>
    </row>
    <row r="41475" spans="1:13" x14ac:dyDescent="0.2">
      <c r="A41475" s="289"/>
      <c r="I41475"/>
      <c r="J41475"/>
      <c r="L41475" s="33"/>
      <c r="M41475" s="24"/>
    </row>
    <row r="41476" spans="1:13" x14ac:dyDescent="0.2">
      <c r="A41476" s="289"/>
      <c r="I41476"/>
      <c r="J41476"/>
      <c r="L41476" s="33"/>
      <c r="M41476" s="24"/>
    </row>
    <row r="41477" spans="1:13" x14ac:dyDescent="0.2">
      <c r="A41477" s="289"/>
      <c r="I41477"/>
      <c r="J41477"/>
      <c r="L41477" s="33"/>
      <c r="M41477" s="24"/>
    </row>
    <row r="41478" spans="1:13" x14ac:dyDescent="0.2">
      <c r="A41478" s="289"/>
      <c r="I41478"/>
      <c r="J41478"/>
      <c r="L41478" s="33"/>
      <c r="M41478" s="24"/>
    </row>
    <row r="41479" spans="1:13" x14ac:dyDescent="0.2">
      <c r="A41479" s="289"/>
      <c r="I41479"/>
      <c r="J41479"/>
      <c r="L41479" s="33"/>
      <c r="M41479" s="24"/>
    </row>
    <row r="41480" spans="1:13" x14ac:dyDescent="0.2">
      <c r="A41480" s="289"/>
      <c r="I41480"/>
      <c r="J41480"/>
      <c r="L41480" s="33"/>
      <c r="M41480" s="24"/>
    </row>
    <row r="41481" spans="1:13" x14ac:dyDescent="0.2">
      <c r="A41481" s="289"/>
      <c r="I41481"/>
      <c r="J41481"/>
      <c r="L41481" s="33"/>
      <c r="M41481" s="24"/>
    </row>
    <row r="41482" spans="1:13" x14ac:dyDescent="0.2">
      <c r="A41482" s="289"/>
      <c r="I41482"/>
      <c r="J41482"/>
      <c r="L41482" s="33"/>
      <c r="M41482" s="24"/>
    </row>
    <row r="41483" spans="1:13" x14ac:dyDescent="0.2">
      <c r="A41483" s="289"/>
      <c r="I41483"/>
      <c r="J41483"/>
      <c r="L41483" s="33"/>
      <c r="M41483" s="24"/>
    </row>
    <row r="41484" spans="1:13" x14ac:dyDescent="0.2">
      <c r="A41484" s="289"/>
      <c r="I41484"/>
      <c r="J41484"/>
      <c r="L41484" s="33"/>
      <c r="M41484" s="24"/>
    </row>
    <row r="41485" spans="1:13" x14ac:dyDescent="0.2">
      <c r="A41485" s="289"/>
      <c r="I41485"/>
      <c r="J41485"/>
      <c r="L41485" s="33"/>
      <c r="M41485" s="24"/>
    </row>
    <row r="41486" spans="1:13" x14ac:dyDescent="0.2">
      <c r="A41486" s="289"/>
      <c r="I41486"/>
      <c r="J41486"/>
      <c r="L41486" s="33"/>
      <c r="M41486" s="24"/>
    </row>
    <row r="41487" spans="1:13" x14ac:dyDescent="0.2">
      <c r="A41487" s="289"/>
      <c r="I41487"/>
      <c r="J41487"/>
      <c r="L41487" s="33"/>
      <c r="M41487" s="24"/>
    </row>
    <row r="41488" spans="1:13" x14ac:dyDescent="0.2">
      <c r="A41488" s="289"/>
      <c r="I41488"/>
      <c r="J41488"/>
      <c r="L41488" s="33"/>
      <c r="M41488" s="24"/>
    </row>
    <row r="41489" spans="1:13" x14ac:dyDescent="0.2">
      <c r="A41489" s="289"/>
      <c r="I41489"/>
      <c r="J41489"/>
      <c r="L41489" s="33"/>
      <c r="M41489" s="24"/>
    </row>
    <row r="41490" spans="1:13" x14ac:dyDescent="0.2">
      <c r="A41490" s="289"/>
      <c r="I41490"/>
      <c r="J41490"/>
      <c r="L41490" s="33"/>
      <c r="M41490" s="24"/>
    </row>
    <row r="41491" spans="1:13" x14ac:dyDescent="0.2">
      <c r="A41491" s="289"/>
      <c r="I41491"/>
      <c r="J41491"/>
      <c r="L41491" s="33"/>
      <c r="M41491" s="24"/>
    </row>
    <row r="41492" spans="1:13" x14ac:dyDescent="0.2">
      <c r="A41492" s="289"/>
      <c r="I41492"/>
      <c r="J41492"/>
      <c r="L41492" s="33"/>
      <c r="M41492" s="24"/>
    </row>
    <row r="41493" spans="1:13" x14ac:dyDescent="0.2">
      <c r="A41493" s="289"/>
      <c r="I41493"/>
      <c r="J41493"/>
      <c r="L41493" s="33"/>
      <c r="M41493" s="24"/>
    </row>
    <row r="41494" spans="1:13" x14ac:dyDescent="0.2">
      <c r="A41494" s="289"/>
      <c r="I41494"/>
      <c r="J41494"/>
      <c r="L41494" s="33"/>
      <c r="M41494" s="24"/>
    </row>
    <row r="41495" spans="1:13" x14ac:dyDescent="0.2">
      <c r="A41495" s="289"/>
      <c r="I41495"/>
      <c r="J41495"/>
      <c r="L41495" s="33"/>
      <c r="M41495" s="24"/>
    </row>
    <row r="41496" spans="1:13" x14ac:dyDescent="0.2">
      <c r="A41496" s="289"/>
      <c r="I41496"/>
      <c r="J41496"/>
      <c r="L41496" s="33"/>
      <c r="M41496" s="24"/>
    </row>
    <row r="41497" spans="1:13" x14ac:dyDescent="0.2">
      <c r="A41497" s="289"/>
      <c r="I41497"/>
      <c r="J41497"/>
      <c r="L41497" s="33"/>
      <c r="M41497" s="24"/>
    </row>
    <row r="41498" spans="1:13" x14ac:dyDescent="0.2">
      <c r="A41498" s="289"/>
      <c r="I41498"/>
      <c r="J41498"/>
      <c r="L41498" s="33"/>
      <c r="M41498" s="24"/>
    </row>
    <row r="41499" spans="1:13" x14ac:dyDescent="0.2">
      <c r="A41499" s="289"/>
      <c r="I41499"/>
      <c r="J41499"/>
      <c r="L41499" s="33"/>
      <c r="M41499" s="24"/>
    </row>
    <row r="41500" spans="1:13" x14ac:dyDescent="0.2">
      <c r="A41500" s="289"/>
      <c r="I41500"/>
      <c r="J41500"/>
      <c r="L41500" s="33"/>
      <c r="M41500" s="24"/>
    </row>
    <row r="41501" spans="1:13" x14ac:dyDescent="0.2">
      <c r="A41501" s="289"/>
      <c r="I41501"/>
      <c r="J41501"/>
      <c r="L41501" s="33"/>
      <c r="M41501" s="24"/>
    </row>
    <row r="41502" spans="1:13" x14ac:dyDescent="0.2">
      <c r="A41502" s="289"/>
      <c r="I41502"/>
      <c r="J41502"/>
      <c r="L41502" s="33"/>
      <c r="M41502" s="24"/>
    </row>
    <row r="41503" spans="1:13" x14ac:dyDescent="0.2">
      <c r="A41503" s="289"/>
      <c r="I41503"/>
      <c r="J41503"/>
      <c r="L41503" s="33"/>
      <c r="M41503" s="24"/>
    </row>
    <row r="41504" spans="1:13" x14ac:dyDescent="0.2">
      <c r="A41504" s="289"/>
      <c r="I41504"/>
      <c r="J41504"/>
      <c r="L41504" s="33"/>
      <c r="M41504" s="24"/>
    </row>
    <row r="41505" spans="1:13" x14ac:dyDescent="0.2">
      <c r="A41505" s="289"/>
      <c r="I41505"/>
      <c r="J41505"/>
      <c r="L41505" s="33"/>
      <c r="M41505" s="24"/>
    </row>
    <row r="41506" spans="1:13" x14ac:dyDescent="0.2">
      <c r="A41506" s="289"/>
      <c r="I41506"/>
      <c r="J41506"/>
      <c r="L41506" s="33"/>
      <c r="M41506" s="24"/>
    </row>
    <row r="41507" spans="1:13" x14ac:dyDescent="0.2">
      <c r="A41507" s="289"/>
      <c r="I41507"/>
      <c r="J41507"/>
      <c r="L41507" s="33"/>
      <c r="M41507" s="24"/>
    </row>
    <row r="41508" spans="1:13" x14ac:dyDescent="0.2">
      <c r="A41508" s="289"/>
      <c r="I41508"/>
      <c r="J41508"/>
      <c r="L41508" s="33"/>
      <c r="M41508" s="24"/>
    </row>
    <row r="41509" spans="1:13" x14ac:dyDescent="0.2">
      <c r="A41509" s="289"/>
      <c r="I41509"/>
      <c r="J41509"/>
      <c r="L41509" s="33"/>
      <c r="M41509" s="24"/>
    </row>
    <row r="41510" spans="1:13" x14ac:dyDescent="0.2">
      <c r="A41510" s="289"/>
      <c r="I41510"/>
      <c r="J41510"/>
      <c r="L41510" s="33"/>
      <c r="M41510" s="24"/>
    </row>
    <row r="41511" spans="1:13" x14ac:dyDescent="0.2">
      <c r="A41511" s="289"/>
      <c r="I41511"/>
      <c r="J41511"/>
      <c r="L41511" s="33"/>
      <c r="M41511" s="24"/>
    </row>
    <row r="41512" spans="1:13" x14ac:dyDescent="0.2">
      <c r="A41512" s="289"/>
      <c r="I41512"/>
      <c r="J41512"/>
      <c r="L41512" s="33"/>
      <c r="M41512" s="24"/>
    </row>
    <row r="41513" spans="1:13" x14ac:dyDescent="0.2">
      <c r="A41513" s="289"/>
      <c r="I41513"/>
      <c r="J41513"/>
      <c r="L41513" s="33"/>
      <c r="M41513" s="24"/>
    </row>
    <row r="41514" spans="1:13" x14ac:dyDescent="0.2">
      <c r="A41514" s="289"/>
      <c r="I41514"/>
      <c r="J41514"/>
      <c r="L41514" s="33"/>
      <c r="M41514" s="24"/>
    </row>
    <row r="41515" spans="1:13" x14ac:dyDescent="0.2">
      <c r="A41515" s="289"/>
      <c r="I41515"/>
      <c r="J41515"/>
      <c r="L41515" s="33"/>
      <c r="M41515" s="24"/>
    </row>
    <row r="41516" spans="1:13" x14ac:dyDescent="0.2">
      <c r="A41516" s="289"/>
      <c r="I41516"/>
      <c r="J41516"/>
      <c r="L41516" s="33"/>
      <c r="M41516" s="24"/>
    </row>
    <row r="41517" spans="1:13" x14ac:dyDescent="0.2">
      <c r="A41517" s="289"/>
      <c r="I41517"/>
      <c r="J41517"/>
      <c r="L41517" s="33"/>
      <c r="M41517" s="24"/>
    </row>
    <row r="41518" spans="1:13" x14ac:dyDescent="0.2">
      <c r="A41518" s="289"/>
      <c r="I41518"/>
      <c r="J41518"/>
      <c r="L41518" s="33"/>
      <c r="M41518" s="24"/>
    </row>
    <row r="41519" spans="1:13" x14ac:dyDescent="0.2">
      <c r="A41519" s="289"/>
      <c r="I41519"/>
      <c r="J41519"/>
      <c r="L41519" s="33"/>
      <c r="M41519" s="24"/>
    </row>
    <row r="41520" spans="1:13" x14ac:dyDescent="0.2">
      <c r="A41520" s="289"/>
      <c r="I41520"/>
      <c r="J41520"/>
      <c r="L41520" s="33"/>
      <c r="M41520" s="24"/>
    </row>
    <row r="41521" spans="1:13" x14ac:dyDescent="0.2">
      <c r="A41521" s="289"/>
      <c r="I41521"/>
      <c r="J41521"/>
      <c r="L41521" s="33"/>
      <c r="M41521" s="24"/>
    </row>
    <row r="41522" spans="1:13" x14ac:dyDescent="0.2">
      <c r="A41522" s="289"/>
      <c r="I41522"/>
      <c r="J41522"/>
      <c r="L41522" s="33"/>
      <c r="M41522" s="24"/>
    </row>
    <row r="41523" spans="1:13" x14ac:dyDescent="0.2">
      <c r="A41523" s="289"/>
      <c r="I41523"/>
      <c r="J41523"/>
      <c r="L41523" s="33"/>
      <c r="M41523" s="24"/>
    </row>
    <row r="41524" spans="1:13" x14ac:dyDescent="0.2">
      <c r="A41524" s="289"/>
      <c r="I41524"/>
      <c r="J41524"/>
      <c r="L41524" s="33"/>
      <c r="M41524" s="24"/>
    </row>
    <row r="41525" spans="1:13" x14ac:dyDescent="0.2">
      <c r="A41525" s="289"/>
      <c r="I41525"/>
      <c r="J41525"/>
      <c r="L41525" s="33"/>
      <c r="M41525" s="24"/>
    </row>
    <row r="41526" spans="1:13" x14ac:dyDescent="0.2">
      <c r="A41526" s="289"/>
      <c r="I41526"/>
      <c r="J41526"/>
      <c r="L41526" s="33"/>
      <c r="M41526" s="24"/>
    </row>
    <row r="41527" spans="1:13" x14ac:dyDescent="0.2">
      <c r="A41527" s="289"/>
      <c r="I41527"/>
      <c r="J41527"/>
      <c r="L41527" s="33"/>
      <c r="M41527" s="24"/>
    </row>
    <row r="41528" spans="1:13" x14ac:dyDescent="0.2">
      <c r="A41528" s="289"/>
      <c r="I41528"/>
      <c r="J41528"/>
      <c r="L41528" s="33"/>
      <c r="M41528" s="24"/>
    </row>
    <row r="41529" spans="1:13" x14ac:dyDescent="0.2">
      <c r="A41529" s="289"/>
      <c r="I41529"/>
      <c r="J41529"/>
      <c r="L41529" s="33"/>
      <c r="M41529" s="24"/>
    </row>
    <row r="41530" spans="1:13" x14ac:dyDescent="0.2">
      <c r="A41530" s="289"/>
      <c r="I41530"/>
      <c r="J41530"/>
      <c r="L41530" s="33"/>
      <c r="M41530" s="24"/>
    </row>
    <row r="41531" spans="1:13" x14ac:dyDescent="0.2">
      <c r="A41531" s="289"/>
      <c r="I41531"/>
      <c r="J41531"/>
      <c r="L41531" s="33"/>
      <c r="M41531" s="24"/>
    </row>
    <row r="41532" spans="1:13" x14ac:dyDescent="0.2">
      <c r="A41532" s="289"/>
      <c r="I41532"/>
      <c r="J41532"/>
      <c r="L41532" s="33"/>
      <c r="M41532" s="24"/>
    </row>
    <row r="41533" spans="1:13" x14ac:dyDescent="0.2">
      <c r="A41533" s="289"/>
      <c r="I41533"/>
      <c r="J41533"/>
      <c r="L41533" s="33"/>
      <c r="M41533" s="24"/>
    </row>
    <row r="41534" spans="1:13" x14ac:dyDescent="0.2">
      <c r="A41534" s="289"/>
      <c r="I41534"/>
      <c r="J41534"/>
      <c r="L41534" s="33"/>
      <c r="M41534" s="24"/>
    </row>
    <row r="41535" spans="1:13" x14ac:dyDescent="0.2">
      <c r="A41535" s="289"/>
      <c r="I41535"/>
      <c r="J41535"/>
      <c r="L41535" s="33"/>
      <c r="M41535" s="24"/>
    </row>
    <row r="41536" spans="1:13" x14ac:dyDescent="0.2">
      <c r="A41536" s="289"/>
      <c r="I41536"/>
      <c r="J41536"/>
      <c r="L41536" s="33"/>
      <c r="M41536" s="24"/>
    </row>
    <row r="41537" spans="1:13" x14ac:dyDescent="0.2">
      <c r="A41537" s="289"/>
      <c r="I41537"/>
      <c r="J41537"/>
      <c r="L41537" s="33"/>
      <c r="M41537" s="24"/>
    </row>
    <row r="41538" spans="1:13" x14ac:dyDescent="0.2">
      <c r="A41538" s="289"/>
      <c r="I41538"/>
      <c r="J41538"/>
      <c r="L41538" s="33"/>
      <c r="M41538" s="24"/>
    </row>
    <row r="41539" spans="1:13" x14ac:dyDescent="0.2">
      <c r="A41539" s="289"/>
      <c r="I41539"/>
      <c r="J41539"/>
      <c r="L41539" s="33"/>
      <c r="M41539" s="24"/>
    </row>
    <row r="41540" spans="1:13" x14ac:dyDescent="0.2">
      <c r="A41540" s="289"/>
      <c r="I41540"/>
      <c r="J41540"/>
      <c r="L41540" s="33"/>
      <c r="M41540" s="24"/>
    </row>
    <row r="41541" spans="1:13" x14ac:dyDescent="0.2">
      <c r="A41541" s="289"/>
      <c r="I41541"/>
      <c r="J41541"/>
      <c r="L41541" s="33"/>
      <c r="M41541" s="24"/>
    </row>
    <row r="41542" spans="1:13" x14ac:dyDescent="0.2">
      <c r="A41542" s="289"/>
      <c r="I41542"/>
      <c r="J41542"/>
      <c r="L41542" s="33"/>
      <c r="M41542" s="24"/>
    </row>
    <row r="41543" spans="1:13" x14ac:dyDescent="0.2">
      <c r="A41543" s="289"/>
      <c r="I41543"/>
      <c r="J41543"/>
      <c r="L41543" s="33"/>
      <c r="M41543" s="24"/>
    </row>
    <row r="41544" spans="1:13" x14ac:dyDescent="0.2">
      <c r="A41544" s="289"/>
      <c r="I41544"/>
      <c r="J41544"/>
      <c r="L41544" s="33"/>
      <c r="M41544" s="24"/>
    </row>
    <row r="41545" spans="1:13" x14ac:dyDescent="0.2">
      <c r="A41545" s="289"/>
      <c r="I41545"/>
      <c r="J41545"/>
      <c r="L41545" s="33"/>
      <c r="M41545" s="24"/>
    </row>
    <row r="41546" spans="1:13" x14ac:dyDescent="0.2">
      <c r="A41546" s="289"/>
      <c r="I41546"/>
      <c r="J41546"/>
      <c r="L41546" s="33"/>
      <c r="M41546" s="24"/>
    </row>
    <row r="41547" spans="1:13" x14ac:dyDescent="0.2">
      <c r="A41547" s="289"/>
      <c r="I41547"/>
      <c r="J41547"/>
      <c r="L41547" s="33"/>
      <c r="M41547" s="24"/>
    </row>
    <row r="41548" spans="1:13" x14ac:dyDescent="0.2">
      <c r="A41548" s="289"/>
      <c r="I41548"/>
      <c r="J41548"/>
      <c r="L41548" s="33"/>
      <c r="M41548" s="24"/>
    </row>
    <row r="41549" spans="1:13" x14ac:dyDescent="0.2">
      <c r="A41549" s="289"/>
      <c r="I41549"/>
      <c r="J41549"/>
      <c r="L41549" s="33"/>
      <c r="M41549" s="24"/>
    </row>
    <row r="41550" spans="1:13" x14ac:dyDescent="0.2">
      <c r="A41550" s="289"/>
      <c r="I41550"/>
      <c r="J41550"/>
      <c r="L41550" s="33"/>
      <c r="M41550" s="24"/>
    </row>
    <row r="41551" spans="1:13" x14ac:dyDescent="0.2">
      <c r="A41551" s="289"/>
      <c r="I41551"/>
      <c r="J41551"/>
      <c r="L41551" s="33"/>
      <c r="M41551" s="24"/>
    </row>
    <row r="41552" spans="1:13" x14ac:dyDescent="0.2">
      <c r="A41552" s="289"/>
      <c r="I41552"/>
      <c r="J41552"/>
      <c r="L41552" s="33"/>
      <c r="M41552" s="24"/>
    </row>
    <row r="41553" spans="1:13" x14ac:dyDescent="0.2">
      <c r="A41553" s="289"/>
      <c r="I41553"/>
      <c r="J41553"/>
      <c r="L41553" s="33"/>
      <c r="M41553" s="24"/>
    </row>
    <row r="41554" spans="1:13" x14ac:dyDescent="0.2">
      <c r="A41554" s="289"/>
      <c r="I41554"/>
      <c r="J41554"/>
      <c r="L41554" s="33"/>
      <c r="M41554" s="24"/>
    </row>
    <row r="41555" spans="1:13" x14ac:dyDescent="0.2">
      <c r="A41555" s="289"/>
      <c r="I41555"/>
      <c r="J41555"/>
      <c r="L41555" s="33"/>
      <c r="M41555" s="24"/>
    </row>
    <row r="41556" spans="1:13" x14ac:dyDescent="0.2">
      <c r="A41556" s="289"/>
      <c r="I41556"/>
      <c r="J41556"/>
      <c r="L41556" s="33"/>
      <c r="M41556" s="24"/>
    </row>
    <row r="41557" spans="1:13" x14ac:dyDescent="0.2">
      <c r="A41557" s="289"/>
      <c r="I41557"/>
      <c r="J41557"/>
      <c r="L41557" s="33"/>
      <c r="M41557" s="24"/>
    </row>
    <row r="41558" spans="1:13" x14ac:dyDescent="0.2">
      <c r="A41558" s="289"/>
      <c r="I41558"/>
      <c r="J41558"/>
      <c r="L41558" s="33"/>
      <c r="M41558" s="24"/>
    </row>
    <row r="41559" spans="1:13" x14ac:dyDescent="0.2">
      <c r="A41559" s="289"/>
      <c r="I41559"/>
      <c r="J41559"/>
      <c r="L41559" s="33"/>
      <c r="M41559" s="24"/>
    </row>
    <row r="41560" spans="1:13" x14ac:dyDescent="0.2">
      <c r="A41560" s="289"/>
      <c r="I41560"/>
      <c r="J41560"/>
      <c r="L41560" s="33"/>
      <c r="M41560" s="24"/>
    </row>
    <row r="41561" spans="1:13" x14ac:dyDescent="0.2">
      <c r="A41561" s="289"/>
      <c r="I41561"/>
      <c r="J41561"/>
      <c r="L41561" s="33"/>
      <c r="M41561" s="24"/>
    </row>
    <row r="41562" spans="1:13" x14ac:dyDescent="0.2">
      <c r="A41562" s="289"/>
      <c r="I41562"/>
      <c r="J41562"/>
      <c r="L41562" s="33"/>
      <c r="M41562" s="24"/>
    </row>
    <row r="41563" spans="1:13" x14ac:dyDescent="0.2">
      <c r="A41563" s="289"/>
      <c r="I41563"/>
      <c r="J41563"/>
      <c r="L41563" s="33"/>
      <c r="M41563" s="24"/>
    </row>
    <row r="41564" spans="1:13" x14ac:dyDescent="0.2">
      <c r="A41564" s="289"/>
      <c r="I41564"/>
      <c r="J41564"/>
      <c r="L41564" s="33"/>
      <c r="M41564" s="24"/>
    </row>
    <row r="41565" spans="1:13" x14ac:dyDescent="0.2">
      <c r="A41565" s="289"/>
      <c r="I41565"/>
      <c r="J41565"/>
      <c r="L41565" s="33"/>
      <c r="M41565" s="24"/>
    </row>
    <row r="41566" spans="1:13" x14ac:dyDescent="0.2">
      <c r="A41566" s="289"/>
      <c r="I41566"/>
      <c r="J41566"/>
      <c r="L41566" s="33"/>
      <c r="M41566" s="24"/>
    </row>
    <row r="41567" spans="1:13" x14ac:dyDescent="0.2">
      <c r="A41567" s="289"/>
      <c r="I41567"/>
      <c r="J41567"/>
      <c r="L41567" s="33"/>
      <c r="M41567" s="24"/>
    </row>
    <row r="41568" spans="1:13" x14ac:dyDescent="0.2">
      <c r="A41568" s="289"/>
      <c r="I41568"/>
      <c r="J41568"/>
      <c r="L41568" s="33"/>
      <c r="M41568" s="24"/>
    </row>
    <row r="41569" spans="1:13" x14ac:dyDescent="0.2">
      <c r="A41569" s="289"/>
      <c r="I41569"/>
      <c r="J41569"/>
      <c r="L41569" s="33"/>
      <c r="M41569" s="24"/>
    </row>
    <row r="41570" spans="1:13" x14ac:dyDescent="0.2">
      <c r="A41570" s="289"/>
      <c r="I41570"/>
      <c r="J41570"/>
      <c r="L41570" s="33"/>
      <c r="M41570" s="24"/>
    </row>
    <row r="41571" spans="1:13" x14ac:dyDescent="0.2">
      <c r="A41571" s="289"/>
      <c r="I41571"/>
      <c r="J41571"/>
      <c r="L41571" s="33"/>
      <c r="M41571" s="24"/>
    </row>
    <row r="41572" spans="1:13" x14ac:dyDescent="0.2">
      <c r="A41572" s="289"/>
      <c r="I41572"/>
      <c r="J41572"/>
      <c r="L41572" s="33"/>
      <c r="M41572" s="24"/>
    </row>
    <row r="41573" spans="1:13" x14ac:dyDescent="0.2">
      <c r="A41573" s="289"/>
      <c r="I41573"/>
      <c r="J41573"/>
      <c r="L41573" s="33"/>
      <c r="M41573" s="24"/>
    </row>
    <row r="41574" spans="1:13" x14ac:dyDescent="0.2">
      <c r="A41574" s="289"/>
      <c r="I41574"/>
      <c r="J41574"/>
      <c r="L41574" s="33"/>
      <c r="M41574" s="24"/>
    </row>
    <row r="41575" spans="1:13" x14ac:dyDescent="0.2">
      <c r="A41575" s="289"/>
      <c r="I41575"/>
      <c r="J41575"/>
      <c r="L41575" s="33"/>
      <c r="M41575" s="24"/>
    </row>
    <row r="41576" spans="1:13" x14ac:dyDescent="0.2">
      <c r="A41576" s="289"/>
      <c r="I41576"/>
      <c r="J41576"/>
      <c r="L41576" s="33"/>
      <c r="M41576" s="24"/>
    </row>
    <row r="41577" spans="1:13" x14ac:dyDescent="0.2">
      <c r="A41577" s="289"/>
      <c r="I41577"/>
      <c r="J41577"/>
      <c r="L41577" s="33"/>
      <c r="M41577" s="24"/>
    </row>
    <row r="41578" spans="1:13" x14ac:dyDescent="0.2">
      <c r="A41578" s="289"/>
      <c r="I41578"/>
      <c r="J41578"/>
      <c r="L41578" s="33"/>
      <c r="M41578" s="24"/>
    </row>
    <row r="41579" spans="1:13" x14ac:dyDescent="0.2">
      <c r="A41579" s="289"/>
      <c r="I41579"/>
      <c r="J41579"/>
      <c r="L41579" s="33"/>
      <c r="M41579" s="24"/>
    </row>
    <row r="41580" spans="1:13" x14ac:dyDescent="0.2">
      <c r="A41580" s="289"/>
      <c r="I41580"/>
      <c r="J41580"/>
      <c r="L41580" s="33"/>
      <c r="M41580" s="24"/>
    </row>
    <row r="41581" spans="1:13" x14ac:dyDescent="0.2">
      <c r="A41581" s="289"/>
      <c r="I41581"/>
      <c r="J41581"/>
      <c r="L41581" s="33"/>
      <c r="M41581" s="24"/>
    </row>
    <row r="41582" spans="1:13" x14ac:dyDescent="0.2">
      <c r="A41582" s="289"/>
      <c r="I41582"/>
      <c r="J41582"/>
      <c r="L41582" s="33"/>
      <c r="M41582" s="24"/>
    </row>
    <row r="41583" spans="1:13" x14ac:dyDescent="0.2">
      <c r="A41583" s="289"/>
      <c r="I41583"/>
      <c r="J41583"/>
      <c r="L41583" s="33"/>
      <c r="M41583" s="24"/>
    </row>
    <row r="41584" spans="1:13" x14ac:dyDescent="0.2">
      <c r="A41584" s="289"/>
      <c r="I41584"/>
      <c r="J41584"/>
      <c r="L41584" s="33"/>
      <c r="M41584" s="24"/>
    </row>
    <row r="41585" spans="1:13" x14ac:dyDescent="0.2">
      <c r="A41585" s="289"/>
      <c r="I41585"/>
      <c r="J41585"/>
      <c r="L41585" s="33"/>
      <c r="M41585" s="24"/>
    </row>
    <row r="41586" spans="1:13" x14ac:dyDescent="0.2">
      <c r="A41586" s="289"/>
      <c r="I41586"/>
      <c r="J41586"/>
      <c r="L41586" s="33"/>
      <c r="M41586" s="24"/>
    </row>
    <row r="41587" spans="1:13" x14ac:dyDescent="0.2">
      <c r="A41587" s="289"/>
      <c r="I41587"/>
      <c r="J41587"/>
      <c r="L41587" s="33"/>
      <c r="M41587" s="24"/>
    </row>
    <row r="41588" spans="1:13" x14ac:dyDescent="0.2">
      <c r="A41588" s="289"/>
      <c r="I41588"/>
      <c r="J41588"/>
      <c r="L41588" s="33"/>
      <c r="M41588" s="24"/>
    </row>
    <row r="41589" spans="1:13" x14ac:dyDescent="0.2">
      <c r="A41589" s="289"/>
      <c r="I41589"/>
      <c r="J41589"/>
      <c r="L41589" s="33"/>
      <c r="M41589" s="24"/>
    </row>
    <row r="41590" spans="1:13" x14ac:dyDescent="0.2">
      <c r="A41590" s="289"/>
      <c r="I41590"/>
      <c r="J41590"/>
      <c r="L41590" s="33"/>
      <c r="M41590" s="24"/>
    </row>
    <row r="41591" spans="1:13" x14ac:dyDescent="0.2">
      <c r="A41591" s="289"/>
      <c r="I41591"/>
      <c r="J41591"/>
      <c r="L41591" s="33"/>
      <c r="M41591" s="24"/>
    </row>
    <row r="41592" spans="1:13" x14ac:dyDescent="0.2">
      <c r="A41592" s="289"/>
      <c r="I41592"/>
      <c r="J41592"/>
      <c r="L41592" s="33"/>
      <c r="M41592" s="24"/>
    </row>
    <row r="41593" spans="1:13" x14ac:dyDescent="0.2">
      <c r="A41593" s="289"/>
      <c r="I41593"/>
      <c r="J41593"/>
      <c r="L41593" s="33"/>
      <c r="M41593" s="24"/>
    </row>
    <row r="41594" spans="1:13" x14ac:dyDescent="0.2">
      <c r="A41594" s="289"/>
      <c r="I41594"/>
      <c r="J41594"/>
      <c r="L41594" s="33"/>
      <c r="M41594" s="24"/>
    </row>
    <row r="41595" spans="1:13" x14ac:dyDescent="0.2">
      <c r="A41595" s="289"/>
      <c r="I41595"/>
      <c r="J41595"/>
      <c r="L41595" s="33"/>
      <c r="M41595" s="24"/>
    </row>
    <row r="41596" spans="1:13" x14ac:dyDescent="0.2">
      <c r="A41596" s="289"/>
      <c r="I41596"/>
      <c r="J41596"/>
      <c r="L41596" s="33"/>
      <c r="M41596" s="24"/>
    </row>
    <row r="41597" spans="1:13" x14ac:dyDescent="0.2">
      <c r="A41597" s="289"/>
      <c r="I41597"/>
      <c r="J41597"/>
      <c r="L41597" s="33"/>
      <c r="M41597" s="24"/>
    </row>
    <row r="41598" spans="1:13" x14ac:dyDescent="0.2">
      <c r="A41598" s="289"/>
      <c r="I41598"/>
      <c r="J41598"/>
      <c r="L41598" s="33"/>
      <c r="M41598" s="24"/>
    </row>
    <row r="41599" spans="1:13" x14ac:dyDescent="0.2">
      <c r="A41599" s="289"/>
      <c r="I41599"/>
      <c r="J41599"/>
      <c r="L41599" s="33"/>
      <c r="M41599" s="24"/>
    </row>
    <row r="41600" spans="1:13" x14ac:dyDescent="0.2">
      <c r="A41600" s="289"/>
      <c r="I41600"/>
      <c r="J41600"/>
      <c r="L41600" s="33"/>
      <c r="M41600" s="24"/>
    </row>
    <row r="41601" spans="1:13" x14ac:dyDescent="0.2">
      <c r="A41601" s="289"/>
      <c r="I41601"/>
      <c r="J41601"/>
      <c r="L41601" s="33"/>
      <c r="M41601" s="24"/>
    </row>
    <row r="41602" spans="1:13" x14ac:dyDescent="0.2">
      <c r="A41602" s="289"/>
      <c r="I41602"/>
      <c r="J41602"/>
      <c r="L41602" s="33"/>
      <c r="M41602" s="24"/>
    </row>
    <row r="41603" spans="1:13" x14ac:dyDescent="0.2">
      <c r="A41603" s="289"/>
      <c r="I41603"/>
      <c r="J41603"/>
      <c r="L41603" s="33"/>
      <c r="M41603" s="24"/>
    </row>
    <row r="41604" spans="1:13" x14ac:dyDescent="0.2">
      <c r="A41604" s="289"/>
      <c r="I41604"/>
      <c r="J41604"/>
      <c r="L41604" s="33"/>
      <c r="M41604" s="24"/>
    </row>
    <row r="41605" spans="1:13" x14ac:dyDescent="0.2">
      <c r="A41605" s="289"/>
      <c r="I41605"/>
      <c r="J41605"/>
      <c r="L41605" s="33"/>
      <c r="M41605" s="24"/>
    </row>
    <row r="41606" spans="1:13" x14ac:dyDescent="0.2">
      <c r="A41606" s="289"/>
      <c r="I41606"/>
      <c r="J41606"/>
      <c r="L41606" s="33"/>
      <c r="M41606" s="24"/>
    </row>
    <row r="41607" spans="1:13" x14ac:dyDescent="0.2">
      <c r="A41607" s="289"/>
      <c r="I41607"/>
      <c r="J41607"/>
      <c r="L41607" s="33"/>
      <c r="M41607" s="24"/>
    </row>
    <row r="41608" spans="1:13" x14ac:dyDescent="0.2">
      <c r="A41608" s="289"/>
      <c r="I41608"/>
      <c r="J41608"/>
      <c r="L41608" s="33"/>
      <c r="M41608" s="24"/>
    </row>
    <row r="41609" spans="1:13" x14ac:dyDescent="0.2">
      <c r="A41609" s="289"/>
      <c r="I41609"/>
      <c r="J41609"/>
      <c r="L41609" s="33"/>
      <c r="M41609" s="24"/>
    </row>
    <row r="41610" spans="1:13" x14ac:dyDescent="0.2">
      <c r="A41610" s="289"/>
      <c r="I41610"/>
      <c r="J41610"/>
      <c r="L41610" s="33"/>
      <c r="M41610" s="24"/>
    </row>
    <row r="41611" spans="1:13" x14ac:dyDescent="0.2">
      <c r="A41611" s="289"/>
      <c r="I41611"/>
      <c r="J41611"/>
      <c r="L41611" s="33"/>
      <c r="M41611" s="24"/>
    </row>
    <row r="41612" spans="1:13" x14ac:dyDescent="0.2">
      <c r="A41612" s="289"/>
      <c r="I41612"/>
      <c r="J41612"/>
      <c r="L41612" s="33"/>
      <c r="M41612" s="24"/>
    </row>
    <row r="41613" spans="1:13" x14ac:dyDescent="0.2">
      <c r="A41613" s="289"/>
      <c r="I41613"/>
      <c r="J41613"/>
      <c r="L41613" s="33"/>
      <c r="M41613" s="24"/>
    </row>
    <row r="41614" spans="1:13" x14ac:dyDescent="0.2">
      <c r="A41614" s="289"/>
      <c r="I41614"/>
      <c r="J41614"/>
      <c r="L41614" s="33"/>
      <c r="M41614" s="24"/>
    </row>
    <row r="41615" spans="1:13" x14ac:dyDescent="0.2">
      <c r="A41615" s="289"/>
      <c r="I41615"/>
      <c r="J41615"/>
      <c r="L41615" s="33"/>
      <c r="M41615" s="24"/>
    </row>
    <row r="41616" spans="1:13" x14ac:dyDescent="0.2">
      <c r="A41616" s="289"/>
      <c r="I41616"/>
      <c r="J41616"/>
      <c r="L41616" s="33"/>
      <c r="M41616" s="24"/>
    </row>
    <row r="41617" spans="1:13" x14ac:dyDescent="0.2">
      <c r="A41617" s="289"/>
      <c r="I41617"/>
      <c r="J41617"/>
      <c r="L41617" s="33"/>
      <c r="M41617" s="24"/>
    </row>
    <row r="41618" spans="1:13" x14ac:dyDescent="0.2">
      <c r="A41618" s="289"/>
      <c r="I41618"/>
      <c r="J41618"/>
      <c r="L41618" s="33"/>
      <c r="M41618" s="24"/>
    </row>
    <row r="41619" spans="1:13" x14ac:dyDescent="0.2">
      <c r="A41619" s="289"/>
      <c r="I41619"/>
      <c r="J41619"/>
      <c r="L41619" s="33"/>
      <c r="M41619" s="24"/>
    </row>
    <row r="41620" spans="1:13" x14ac:dyDescent="0.2">
      <c r="A41620" s="289"/>
      <c r="I41620"/>
      <c r="J41620"/>
      <c r="L41620" s="33"/>
      <c r="M41620" s="24"/>
    </row>
    <row r="41621" spans="1:13" x14ac:dyDescent="0.2">
      <c r="A41621" s="289"/>
      <c r="I41621"/>
      <c r="J41621"/>
      <c r="L41621" s="33"/>
      <c r="M41621" s="24"/>
    </row>
    <row r="41622" spans="1:13" x14ac:dyDescent="0.2">
      <c r="A41622" s="289"/>
      <c r="I41622"/>
      <c r="J41622"/>
      <c r="L41622" s="33"/>
      <c r="M41622" s="24"/>
    </row>
    <row r="41623" spans="1:13" x14ac:dyDescent="0.2">
      <c r="A41623" s="289"/>
      <c r="I41623"/>
      <c r="J41623"/>
      <c r="L41623" s="33"/>
      <c r="M41623" s="24"/>
    </row>
    <row r="41624" spans="1:13" x14ac:dyDescent="0.2">
      <c r="A41624" s="289"/>
      <c r="I41624"/>
      <c r="J41624"/>
      <c r="L41624" s="33"/>
      <c r="M41624" s="24"/>
    </row>
    <row r="41625" spans="1:13" x14ac:dyDescent="0.2">
      <c r="A41625" s="289"/>
      <c r="I41625"/>
      <c r="J41625"/>
      <c r="L41625" s="33"/>
      <c r="M41625" s="24"/>
    </row>
    <row r="41626" spans="1:13" x14ac:dyDescent="0.2">
      <c r="A41626" s="289"/>
      <c r="I41626"/>
      <c r="J41626"/>
      <c r="L41626" s="33"/>
      <c r="M41626" s="24"/>
    </row>
    <row r="41627" spans="1:13" x14ac:dyDescent="0.2">
      <c r="A41627" s="289"/>
      <c r="I41627"/>
      <c r="J41627"/>
      <c r="L41627" s="33"/>
      <c r="M41627" s="24"/>
    </row>
    <row r="41628" spans="1:13" x14ac:dyDescent="0.2">
      <c r="A41628" s="289"/>
      <c r="I41628"/>
      <c r="J41628"/>
      <c r="L41628" s="33"/>
      <c r="M41628" s="24"/>
    </row>
    <row r="41629" spans="1:13" x14ac:dyDescent="0.2">
      <c r="A41629" s="289"/>
      <c r="I41629"/>
      <c r="J41629"/>
      <c r="L41629" s="33"/>
      <c r="M41629" s="24"/>
    </row>
    <row r="41630" spans="1:13" x14ac:dyDescent="0.2">
      <c r="A41630" s="289"/>
      <c r="I41630"/>
      <c r="J41630"/>
      <c r="L41630" s="33"/>
      <c r="M41630" s="24"/>
    </row>
    <row r="41631" spans="1:13" x14ac:dyDescent="0.2">
      <c r="A41631" s="289"/>
      <c r="I41631"/>
      <c r="J41631"/>
      <c r="L41631" s="33"/>
      <c r="M41631" s="24"/>
    </row>
    <row r="41632" spans="1:13" x14ac:dyDescent="0.2">
      <c r="A41632" s="289"/>
      <c r="I41632"/>
      <c r="J41632"/>
      <c r="L41632" s="33"/>
      <c r="M41632" s="24"/>
    </row>
    <row r="41633" spans="1:13" x14ac:dyDescent="0.2">
      <c r="A41633" s="289"/>
      <c r="I41633"/>
      <c r="J41633"/>
      <c r="L41633" s="33"/>
      <c r="M41633" s="24"/>
    </row>
    <row r="41634" spans="1:13" x14ac:dyDescent="0.2">
      <c r="A41634" s="289"/>
      <c r="I41634"/>
      <c r="J41634"/>
      <c r="L41634" s="33"/>
      <c r="M41634" s="24"/>
    </row>
    <row r="41635" spans="1:13" x14ac:dyDescent="0.2">
      <c r="A41635" s="289"/>
      <c r="I41635"/>
      <c r="J41635"/>
      <c r="L41635" s="33"/>
      <c r="M41635" s="24"/>
    </row>
    <row r="41636" spans="1:13" x14ac:dyDescent="0.2">
      <c r="A41636" s="289"/>
      <c r="I41636"/>
      <c r="J41636"/>
      <c r="L41636" s="33"/>
      <c r="M41636" s="24"/>
    </row>
    <row r="41637" spans="1:13" x14ac:dyDescent="0.2">
      <c r="A41637" s="289"/>
      <c r="I41637"/>
      <c r="J41637"/>
      <c r="L41637" s="33"/>
      <c r="M41637" s="24"/>
    </row>
    <row r="41638" spans="1:13" x14ac:dyDescent="0.2">
      <c r="A41638" s="289"/>
      <c r="I41638"/>
      <c r="J41638"/>
      <c r="L41638" s="33"/>
      <c r="M41638" s="24"/>
    </row>
    <row r="41639" spans="1:13" x14ac:dyDescent="0.2">
      <c r="A41639" s="289"/>
      <c r="I41639"/>
      <c r="J41639"/>
      <c r="L41639" s="33"/>
      <c r="M41639" s="24"/>
    </row>
    <row r="41640" spans="1:13" x14ac:dyDescent="0.2">
      <c r="A41640" s="289"/>
      <c r="I41640"/>
      <c r="J41640"/>
      <c r="L41640" s="33"/>
      <c r="M41640" s="24"/>
    </row>
    <row r="41641" spans="1:13" x14ac:dyDescent="0.2">
      <c r="A41641" s="289"/>
      <c r="I41641"/>
      <c r="J41641"/>
      <c r="L41641" s="33"/>
      <c r="M41641" s="24"/>
    </row>
    <row r="41642" spans="1:13" x14ac:dyDescent="0.2">
      <c r="A41642" s="289"/>
      <c r="I41642"/>
      <c r="J41642"/>
      <c r="L41642" s="33"/>
      <c r="M41642" s="24"/>
    </row>
    <row r="41643" spans="1:13" x14ac:dyDescent="0.2">
      <c r="A41643" s="289"/>
      <c r="I41643"/>
      <c r="J41643"/>
      <c r="L41643" s="33"/>
      <c r="M41643" s="24"/>
    </row>
    <row r="41644" spans="1:13" x14ac:dyDescent="0.2">
      <c r="A41644" s="289"/>
      <c r="I41644"/>
      <c r="J41644"/>
      <c r="L41644" s="33"/>
      <c r="M41644" s="24"/>
    </row>
    <row r="41645" spans="1:13" x14ac:dyDescent="0.2">
      <c r="A41645" s="289"/>
      <c r="I41645"/>
      <c r="J41645"/>
      <c r="L41645" s="33"/>
      <c r="M41645" s="24"/>
    </row>
    <row r="41646" spans="1:13" x14ac:dyDescent="0.2">
      <c r="A41646" s="289"/>
      <c r="I41646"/>
      <c r="J41646"/>
      <c r="L41646" s="33"/>
      <c r="M41646" s="24"/>
    </row>
    <row r="41647" spans="1:13" x14ac:dyDescent="0.2">
      <c r="A41647" s="289"/>
      <c r="I41647"/>
      <c r="J41647"/>
      <c r="L41647" s="33"/>
      <c r="M41647" s="24"/>
    </row>
    <row r="41648" spans="1:13" x14ac:dyDescent="0.2">
      <c r="A41648" s="289"/>
      <c r="I41648"/>
      <c r="J41648"/>
      <c r="L41648" s="33"/>
      <c r="M41648" s="24"/>
    </row>
    <row r="41649" spans="1:13" x14ac:dyDescent="0.2">
      <c r="A41649" s="289"/>
      <c r="I41649"/>
      <c r="J41649"/>
      <c r="L41649" s="33"/>
      <c r="M41649" s="24"/>
    </row>
    <row r="41650" spans="1:13" x14ac:dyDescent="0.2">
      <c r="A41650" s="289"/>
      <c r="I41650"/>
      <c r="J41650"/>
      <c r="L41650" s="33"/>
      <c r="M41650" s="24"/>
    </row>
    <row r="41651" spans="1:13" x14ac:dyDescent="0.2">
      <c r="A41651" s="289"/>
      <c r="I41651"/>
      <c r="J41651"/>
      <c r="L41651" s="33"/>
      <c r="M41651" s="24"/>
    </row>
    <row r="41652" spans="1:13" x14ac:dyDescent="0.2">
      <c r="A41652" s="289"/>
      <c r="I41652"/>
      <c r="J41652"/>
      <c r="L41652" s="33"/>
      <c r="M41652" s="24"/>
    </row>
    <row r="41653" spans="1:13" x14ac:dyDescent="0.2">
      <c r="A41653" s="289"/>
      <c r="I41653"/>
      <c r="J41653"/>
      <c r="L41653" s="33"/>
      <c r="M41653" s="24"/>
    </row>
    <row r="41654" spans="1:13" x14ac:dyDescent="0.2">
      <c r="A41654" s="289"/>
      <c r="I41654"/>
      <c r="J41654"/>
      <c r="L41654" s="33"/>
      <c r="M41654" s="24"/>
    </row>
    <row r="41655" spans="1:13" x14ac:dyDescent="0.2">
      <c r="A41655" s="289"/>
      <c r="I41655"/>
      <c r="J41655"/>
      <c r="L41655" s="33"/>
      <c r="M41655" s="24"/>
    </row>
    <row r="41656" spans="1:13" x14ac:dyDescent="0.2">
      <c r="A41656" s="289"/>
      <c r="I41656"/>
      <c r="J41656"/>
      <c r="L41656" s="33"/>
      <c r="M41656" s="24"/>
    </row>
    <row r="41657" spans="1:13" x14ac:dyDescent="0.2">
      <c r="A41657" s="289"/>
      <c r="I41657"/>
      <c r="J41657"/>
      <c r="L41657" s="33"/>
      <c r="M41657" s="24"/>
    </row>
    <row r="41658" spans="1:13" x14ac:dyDescent="0.2">
      <c r="A41658" s="289"/>
      <c r="I41658"/>
      <c r="J41658"/>
      <c r="L41658" s="33"/>
      <c r="M41658" s="24"/>
    </row>
    <row r="41659" spans="1:13" x14ac:dyDescent="0.2">
      <c r="A41659" s="289"/>
      <c r="I41659"/>
      <c r="J41659"/>
      <c r="L41659" s="33"/>
      <c r="M41659" s="24"/>
    </row>
    <row r="41660" spans="1:13" x14ac:dyDescent="0.2">
      <c r="A41660" s="289"/>
      <c r="I41660"/>
      <c r="J41660"/>
      <c r="L41660" s="33"/>
      <c r="M41660" s="24"/>
    </row>
    <row r="41661" spans="1:13" x14ac:dyDescent="0.2">
      <c r="A41661" s="289"/>
      <c r="I41661"/>
      <c r="J41661"/>
      <c r="L41661" s="33"/>
      <c r="M41661" s="24"/>
    </row>
    <row r="41662" spans="1:13" x14ac:dyDescent="0.2">
      <c r="A41662" s="289"/>
      <c r="I41662"/>
      <c r="J41662"/>
      <c r="L41662" s="33"/>
      <c r="M41662" s="24"/>
    </row>
    <row r="41663" spans="1:13" x14ac:dyDescent="0.2">
      <c r="A41663" s="289"/>
      <c r="I41663"/>
      <c r="J41663"/>
      <c r="L41663" s="33"/>
      <c r="M41663" s="24"/>
    </row>
    <row r="41664" spans="1:13" x14ac:dyDescent="0.2">
      <c r="A41664" s="289"/>
      <c r="I41664"/>
      <c r="J41664"/>
      <c r="L41664" s="33"/>
      <c r="M41664" s="24"/>
    </row>
    <row r="41665" spans="1:13" x14ac:dyDescent="0.2">
      <c r="A41665" s="289"/>
      <c r="I41665"/>
      <c r="J41665"/>
      <c r="L41665" s="33"/>
      <c r="M41665" s="24"/>
    </row>
    <row r="41666" spans="1:13" x14ac:dyDescent="0.2">
      <c r="A41666" s="289"/>
      <c r="I41666"/>
      <c r="J41666"/>
      <c r="L41666" s="33"/>
      <c r="M41666" s="24"/>
    </row>
    <row r="41667" spans="1:13" x14ac:dyDescent="0.2">
      <c r="A41667" s="289"/>
      <c r="I41667"/>
      <c r="J41667"/>
      <c r="L41667" s="33"/>
      <c r="M41667" s="24"/>
    </row>
    <row r="41668" spans="1:13" x14ac:dyDescent="0.2">
      <c r="A41668" s="289"/>
      <c r="I41668"/>
      <c r="J41668"/>
      <c r="L41668" s="33"/>
      <c r="M41668" s="24"/>
    </row>
    <row r="41669" spans="1:13" x14ac:dyDescent="0.2">
      <c r="A41669" s="289"/>
      <c r="I41669"/>
      <c r="J41669"/>
      <c r="L41669" s="33"/>
      <c r="M41669" s="24"/>
    </row>
    <row r="41670" spans="1:13" x14ac:dyDescent="0.2">
      <c r="A41670" s="289"/>
      <c r="I41670"/>
      <c r="J41670"/>
      <c r="L41670" s="33"/>
      <c r="M41670" s="24"/>
    </row>
    <row r="41671" spans="1:13" x14ac:dyDescent="0.2">
      <c r="A41671" s="289"/>
      <c r="I41671"/>
      <c r="J41671"/>
      <c r="L41671" s="33"/>
      <c r="M41671" s="24"/>
    </row>
    <row r="41672" spans="1:13" x14ac:dyDescent="0.2">
      <c r="A41672" s="289"/>
      <c r="I41672"/>
      <c r="J41672"/>
      <c r="L41672" s="33"/>
      <c r="M41672" s="24"/>
    </row>
    <row r="41673" spans="1:13" x14ac:dyDescent="0.2">
      <c r="A41673" s="289"/>
      <c r="I41673"/>
      <c r="J41673"/>
      <c r="L41673" s="33"/>
      <c r="M41673" s="24"/>
    </row>
    <row r="41674" spans="1:13" x14ac:dyDescent="0.2">
      <c r="A41674" s="289"/>
      <c r="I41674"/>
      <c r="J41674"/>
      <c r="L41674" s="33"/>
      <c r="M41674" s="24"/>
    </row>
    <row r="41675" spans="1:13" x14ac:dyDescent="0.2">
      <c r="A41675" s="289"/>
      <c r="I41675"/>
      <c r="J41675"/>
      <c r="L41675" s="33"/>
      <c r="M41675" s="24"/>
    </row>
    <row r="41676" spans="1:13" x14ac:dyDescent="0.2">
      <c r="A41676" s="289"/>
      <c r="I41676"/>
      <c r="J41676"/>
      <c r="L41676" s="33"/>
      <c r="M41676" s="24"/>
    </row>
    <row r="41677" spans="1:13" x14ac:dyDescent="0.2">
      <c r="A41677" s="289"/>
      <c r="I41677"/>
      <c r="J41677"/>
      <c r="L41677" s="33"/>
      <c r="M41677" s="24"/>
    </row>
    <row r="41678" spans="1:13" x14ac:dyDescent="0.2">
      <c r="A41678" s="289"/>
      <c r="I41678"/>
      <c r="J41678"/>
      <c r="L41678" s="33"/>
      <c r="M41678" s="24"/>
    </row>
    <row r="41679" spans="1:13" x14ac:dyDescent="0.2">
      <c r="A41679" s="289"/>
      <c r="I41679"/>
      <c r="J41679"/>
      <c r="L41679" s="33"/>
      <c r="M41679" s="24"/>
    </row>
    <row r="41680" spans="1:13" x14ac:dyDescent="0.2">
      <c r="A41680" s="289"/>
      <c r="I41680"/>
      <c r="J41680"/>
      <c r="L41680" s="33"/>
      <c r="M41680" s="24"/>
    </row>
    <row r="41681" spans="1:13" x14ac:dyDescent="0.2">
      <c r="A41681" s="289"/>
      <c r="I41681"/>
      <c r="J41681"/>
      <c r="L41681" s="33"/>
      <c r="M41681" s="24"/>
    </row>
    <row r="41682" spans="1:13" x14ac:dyDescent="0.2">
      <c r="A41682" s="289"/>
      <c r="I41682"/>
      <c r="J41682"/>
      <c r="L41682" s="33"/>
      <c r="M41682" s="24"/>
    </row>
    <row r="41683" spans="1:13" x14ac:dyDescent="0.2">
      <c r="A41683" s="289"/>
      <c r="I41683"/>
      <c r="J41683"/>
      <c r="L41683" s="33"/>
      <c r="M41683" s="24"/>
    </row>
    <row r="41684" spans="1:13" x14ac:dyDescent="0.2">
      <c r="A41684" s="289"/>
      <c r="I41684"/>
      <c r="J41684"/>
      <c r="L41684" s="33"/>
      <c r="M41684" s="24"/>
    </row>
    <row r="41685" spans="1:13" x14ac:dyDescent="0.2">
      <c r="A41685" s="289"/>
      <c r="I41685"/>
      <c r="J41685"/>
      <c r="L41685" s="33"/>
      <c r="M41685" s="24"/>
    </row>
    <row r="41686" spans="1:13" x14ac:dyDescent="0.2">
      <c r="A41686" s="289"/>
      <c r="I41686"/>
      <c r="J41686"/>
      <c r="L41686" s="33"/>
      <c r="M41686" s="24"/>
    </row>
    <row r="41687" spans="1:13" x14ac:dyDescent="0.2">
      <c r="A41687" s="289"/>
      <c r="I41687"/>
      <c r="J41687"/>
      <c r="L41687" s="33"/>
      <c r="M41687" s="24"/>
    </row>
    <row r="41688" spans="1:13" x14ac:dyDescent="0.2">
      <c r="A41688" s="289"/>
      <c r="I41688"/>
      <c r="J41688"/>
      <c r="L41688" s="33"/>
      <c r="M41688" s="24"/>
    </row>
    <row r="41689" spans="1:13" x14ac:dyDescent="0.2">
      <c r="A41689" s="289"/>
      <c r="I41689"/>
      <c r="J41689"/>
      <c r="L41689" s="33"/>
      <c r="M41689" s="24"/>
    </row>
    <row r="41690" spans="1:13" x14ac:dyDescent="0.2">
      <c r="A41690" s="289"/>
      <c r="I41690"/>
      <c r="J41690"/>
      <c r="L41690" s="33"/>
      <c r="M41690" s="24"/>
    </row>
    <row r="41691" spans="1:13" x14ac:dyDescent="0.2">
      <c r="A41691" s="289"/>
      <c r="I41691"/>
      <c r="J41691"/>
      <c r="L41691" s="33"/>
      <c r="M41691" s="24"/>
    </row>
    <row r="41692" spans="1:13" x14ac:dyDescent="0.2">
      <c r="A41692" s="289"/>
      <c r="I41692"/>
      <c r="J41692"/>
      <c r="L41692" s="33"/>
      <c r="M41692" s="24"/>
    </row>
    <row r="41693" spans="1:13" x14ac:dyDescent="0.2">
      <c r="A41693" s="289"/>
      <c r="I41693"/>
      <c r="J41693"/>
      <c r="L41693" s="33"/>
      <c r="M41693" s="24"/>
    </row>
    <row r="41694" spans="1:13" x14ac:dyDescent="0.2">
      <c r="A41694" s="289"/>
      <c r="I41694"/>
      <c r="J41694"/>
      <c r="L41694" s="33"/>
      <c r="M41694" s="24"/>
    </row>
    <row r="41695" spans="1:13" x14ac:dyDescent="0.2">
      <c r="A41695" s="289"/>
      <c r="I41695"/>
      <c r="J41695"/>
      <c r="L41695" s="33"/>
      <c r="M41695" s="24"/>
    </row>
    <row r="41696" spans="1:13" x14ac:dyDescent="0.2">
      <c r="A41696" s="289"/>
      <c r="I41696"/>
      <c r="J41696"/>
      <c r="L41696" s="33"/>
      <c r="M41696" s="24"/>
    </row>
    <row r="41697" spans="1:13" x14ac:dyDescent="0.2">
      <c r="A41697" s="289"/>
      <c r="I41697"/>
      <c r="J41697"/>
      <c r="L41697" s="33"/>
      <c r="M41697" s="24"/>
    </row>
    <row r="41698" spans="1:13" x14ac:dyDescent="0.2">
      <c r="A41698" s="289"/>
      <c r="I41698"/>
      <c r="J41698"/>
      <c r="L41698" s="33"/>
      <c r="M41698" s="24"/>
    </row>
    <row r="41699" spans="1:13" x14ac:dyDescent="0.2">
      <c r="A41699" s="289"/>
      <c r="I41699"/>
      <c r="J41699"/>
      <c r="L41699" s="33"/>
      <c r="M41699" s="24"/>
    </row>
    <row r="41700" spans="1:13" x14ac:dyDescent="0.2">
      <c r="A41700" s="289"/>
      <c r="I41700"/>
      <c r="J41700"/>
      <c r="L41700" s="33"/>
      <c r="M41700" s="24"/>
    </row>
    <row r="41701" spans="1:13" x14ac:dyDescent="0.2">
      <c r="A41701" s="289"/>
      <c r="I41701"/>
      <c r="J41701"/>
      <c r="L41701" s="33"/>
      <c r="M41701" s="24"/>
    </row>
    <row r="41702" spans="1:13" x14ac:dyDescent="0.2">
      <c r="A41702" s="289"/>
      <c r="I41702"/>
      <c r="J41702"/>
      <c r="L41702" s="33"/>
      <c r="M41702" s="24"/>
    </row>
    <row r="41703" spans="1:13" x14ac:dyDescent="0.2">
      <c r="A41703" s="289"/>
      <c r="I41703"/>
      <c r="J41703"/>
      <c r="L41703" s="33"/>
      <c r="M41703" s="24"/>
    </row>
    <row r="41704" spans="1:13" x14ac:dyDescent="0.2">
      <c r="A41704" s="289"/>
      <c r="I41704"/>
      <c r="J41704"/>
      <c r="L41704" s="33"/>
      <c r="M41704" s="24"/>
    </row>
    <row r="41705" spans="1:13" x14ac:dyDescent="0.2">
      <c r="A41705" s="289"/>
      <c r="I41705"/>
      <c r="J41705"/>
      <c r="L41705" s="33"/>
      <c r="M41705" s="24"/>
    </row>
    <row r="41706" spans="1:13" x14ac:dyDescent="0.2">
      <c r="A41706" s="289"/>
      <c r="I41706"/>
      <c r="J41706"/>
      <c r="L41706" s="33"/>
      <c r="M41706" s="24"/>
    </row>
    <row r="41707" spans="1:13" x14ac:dyDescent="0.2">
      <c r="A41707" s="289"/>
      <c r="I41707"/>
      <c r="J41707"/>
      <c r="L41707" s="33"/>
      <c r="M41707" s="24"/>
    </row>
    <row r="41708" spans="1:13" x14ac:dyDescent="0.2">
      <c r="A41708" s="289"/>
      <c r="I41708"/>
      <c r="J41708"/>
      <c r="L41708" s="33"/>
      <c r="M41708" s="24"/>
    </row>
    <row r="41709" spans="1:13" x14ac:dyDescent="0.2">
      <c r="A41709" s="289"/>
      <c r="I41709"/>
      <c r="J41709"/>
      <c r="L41709" s="33"/>
      <c r="M41709" s="24"/>
    </row>
    <row r="41710" spans="1:13" x14ac:dyDescent="0.2">
      <c r="A41710" s="289"/>
      <c r="I41710"/>
      <c r="J41710"/>
      <c r="L41710" s="33"/>
      <c r="M41710" s="24"/>
    </row>
    <row r="41711" spans="1:13" x14ac:dyDescent="0.2">
      <c r="A41711" s="289"/>
      <c r="I41711"/>
      <c r="J41711"/>
      <c r="L41711" s="33"/>
      <c r="M41711" s="24"/>
    </row>
    <row r="41712" spans="1:13" x14ac:dyDescent="0.2">
      <c r="A41712" s="289"/>
      <c r="I41712"/>
      <c r="J41712"/>
      <c r="L41712" s="33"/>
      <c r="M41712" s="24"/>
    </row>
    <row r="41713" spans="1:13" x14ac:dyDescent="0.2">
      <c r="A41713" s="289"/>
      <c r="I41713"/>
      <c r="J41713"/>
      <c r="L41713" s="33"/>
      <c r="M41713" s="24"/>
    </row>
    <row r="41714" spans="1:13" x14ac:dyDescent="0.2">
      <c r="A41714" s="289"/>
      <c r="I41714"/>
      <c r="J41714"/>
      <c r="L41714" s="33"/>
      <c r="M41714" s="24"/>
    </row>
    <row r="41715" spans="1:13" x14ac:dyDescent="0.2">
      <c r="A41715" s="289"/>
      <c r="I41715"/>
      <c r="J41715"/>
      <c r="L41715" s="33"/>
      <c r="M41715" s="24"/>
    </row>
    <row r="41716" spans="1:13" x14ac:dyDescent="0.2">
      <c r="A41716" s="289"/>
      <c r="I41716"/>
      <c r="J41716"/>
      <c r="L41716" s="33"/>
      <c r="M41716" s="24"/>
    </row>
    <row r="41717" spans="1:13" x14ac:dyDescent="0.2">
      <c r="A41717" s="289"/>
      <c r="I41717"/>
      <c r="J41717"/>
      <c r="L41717" s="33"/>
      <c r="M41717" s="24"/>
    </row>
    <row r="41718" spans="1:13" x14ac:dyDescent="0.2">
      <c r="A41718" s="289"/>
      <c r="I41718"/>
      <c r="J41718"/>
      <c r="L41718" s="33"/>
      <c r="M41718" s="24"/>
    </row>
    <row r="41719" spans="1:13" x14ac:dyDescent="0.2">
      <c r="A41719" s="289"/>
      <c r="I41719"/>
      <c r="J41719"/>
      <c r="L41719" s="33"/>
      <c r="M41719" s="24"/>
    </row>
    <row r="41720" spans="1:13" x14ac:dyDescent="0.2">
      <c r="A41720" s="289"/>
      <c r="I41720"/>
      <c r="J41720"/>
      <c r="L41720" s="33"/>
      <c r="M41720" s="24"/>
    </row>
    <row r="41721" spans="1:13" x14ac:dyDescent="0.2">
      <c r="A41721" s="289"/>
      <c r="I41721"/>
      <c r="J41721"/>
      <c r="L41721" s="33"/>
      <c r="M41721" s="24"/>
    </row>
    <row r="41722" spans="1:13" x14ac:dyDescent="0.2">
      <c r="A41722" s="289"/>
      <c r="I41722"/>
      <c r="J41722"/>
      <c r="L41722" s="33"/>
      <c r="M41722" s="24"/>
    </row>
    <row r="41723" spans="1:13" x14ac:dyDescent="0.2">
      <c r="A41723" s="289"/>
      <c r="I41723"/>
      <c r="J41723"/>
      <c r="L41723" s="33"/>
      <c r="M41723" s="24"/>
    </row>
    <row r="41724" spans="1:13" x14ac:dyDescent="0.2">
      <c r="A41724" s="289"/>
      <c r="I41724"/>
      <c r="J41724"/>
      <c r="L41724" s="33"/>
      <c r="M41724" s="24"/>
    </row>
    <row r="41725" spans="1:13" x14ac:dyDescent="0.2">
      <c r="A41725" s="289"/>
      <c r="I41725"/>
      <c r="J41725"/>
      <c r="L41725" s="33"/>
      <c r="M41725" s="24"/>
    </row>
    <row r="41726" spans="1:13" x14ac:dyDescent="0.2">
      <c r="A41726" s="289"/>
      <c r="I41726"/>
      <c r="J41726"/>
      <c r="L41726" s="33"/>
      <c r="M41726" s="24"/>
    </row>
    <row r="41727" spans="1:13" x14ac:dyDescent="0.2">
      <c r="A41727" s="289"/>
      <c r="I41727"/>
      <c r="J41727"/>
      <c r="L41727" s="33"/>
      <c r="M41727" s="24"/>
    </row>
    <row r="41728" spans="1:13" x14ac:dyDescent="0.2">
      <c r="A41728" s="289"/>
      <c r="I41728"/>
      <c r="J41728"/>
      <c r="L41728" s="33"/>
      <c r="M41728" s="24"/>
    </row>
    <row r="41729" spans="1:13" x14ac:dyDescent="0.2">
      <c r="A41729" s="289"/>
      <c r="I41729"/>
      <c r="J41729"/>
      <c r="L41729" s="33"/>
      <c r="M41729" s="24"/>
    </row>
    <row r="41730" spans="1:13" x14ac:dyDescent="0.2">
      <c r="A41730" s="289"/>
      <c r="I41730"/>
      <c r="J41730"/>
      <c r="L41730" s="33"/>
      <c r="M41730" s="24"/>
    </row>
    <row r="41731" spans="1:13" x14ac:dyDescent="0.2">
      <c r="A41731" s="289"/>
      <c r="I41731"/>
      <c r="J41731"/>
      <c r="L41731" s="33"/>
      <c r="M41731" s="24"/>
    </row>
    <row r="41732" spans="1:13" x14ac:dyDescent="0.2">
      <c r="A41732" s="289"/>
      <c r="I41732"/>
      <c r="J41732"/>
      <c r="L41732" s="33"/>
      <c r="M41732" s="24"/>
    </row>
    <row r="41733" spans="1:13" x14ac:dyDescent="0.2">
      <c r="A41733" s="289"/>
      <c r="I41733"/>
      <c r="J41733"/>
      <c r="L41733" s="33"/>
      <c r="M41733" s="24"/>
    </row>
    <row r="41734" spans="1:13" x14ac:dyDescent="0.2">
      <c r="A41734" s="289"/>
      <c r="I41734"/>
      <c r="J41734"/>
      <c r="L41734" s="33"/>
      <c r="M41734" s="24"/>
    </row>
    <row r="41735" spans="1:13" x14ac:dyDescent="0.2">
      <c r="A41735" s="289"/>
      <c r="I41735"/>
      <c r="J41735"/>
      <c r="L41735" s="33"/>
      <c r="M41735" s="24"/>
    </row>
    <row r="41736" spans="1:13" x14ac:dyDescent="0.2">
      <c r="A41736" s="289"/>
      <c r="I41736"/>
      <c r="J41736"/>
      <c r="L41736" s="33"/>
      <c r="M41736" s="24"/>
    </row>
    <row r="41737" spans="1:13" x14ac:dyDescent="0.2">
      <c r="A41737" s="289"/>
      <c r="I41737"/>
      <c r="J41737"/>
      <c r="L41737" s="33"/>
      <c r="M41737" s="24"/>
    </row>
    <row r="41738" spans="1:13" x14ac:dyDescent="0.2">
      <c r="A41738" s="289"/>
      <c r="I41738"/>
      <c r="J41738"/>
      <c r="L41738" s="33"/>
      <c r="M41738" s="24"/>
    </row>
    <row r="41739" spans="1:13" x14ac:dyDescent="0.2">
      <c r="A41739" s="289"/>
      <c r="I41739"/>
      <c r="J41739"/>
      <c r="L41739" s="33"/>
      <c r="M41739" s="24"/>
    </row>
    <row r="41740" spans="1:13" x14ac:dyDescent="0.2">
      <c r="A41740" s="289"/>
      <c r="I41740"/>
      <c r="J41740"/>
      <c r="L41740" s="33"/>
      <c r="M41740" s="24"/>
    </row>
    <row r="41741" spans="1:13" x14ac:dyDescent="0.2">
      <c r="A41741" s="289"/>
      <c r="I41741"/>
      <c r="J41741"/>
      <c r="L41741" s="33"/>
      <c r="M41741" s="24"/>
    </row>
    <row r="41742" spans="1:13" x14ac:dyDescent="0.2">
      <c r="A41742" s="289"/>
      <c r="I41742"/>
      <c r="J41742"/>
      <c r="L41742" s="33"/>
      <c r="M41742" s="24"/>
    </row>
    <row r="41743" spans="1:13" x14ac:dyDescent="0.2">
      <c r="A41743" s="289"/>
      <c r="I41743"/>
      <c r="J41743"/>
      <c r="L41743" s="33"/>
      <c r="M41743" s="24"/>
    </row>
    <row r="41744" spans="1:13" x14ac:dyDescent="0.2">
      <c r="A41744" s="289"/>
      <c r="I41744"/>
      <c r="J41744"/>
      <c r="L41744" s="33"/>
      <c r="M41744" s="24"/>
    </row>
    <row r="41745" spans="1:13" x14ac:dyDescent="0.2">
      <c r="A41745" s="289"/>
      <c r="I41745"/>
      <c r="J41745"/>
      <c r="L41745" s="33"/>
      <c r="M41745" s="24"/>
    </row>
    <row r="41746" spans="1:13" x14ac:dyDescent="0.2">
      <c r="A41746" s="289"/>
      <c r="I41746"/>
      <c r="J41746"/>
      <c r="L41746" s="33"/>
      <c r="M41746" s="24"/>
    </row>
    <row r="41747" spans="1:13" x14ac:dyDescent="0.2">
      <c r="A41747" s="289"/>
      <c r="I41747"/>
      <c r="J41747"/>
      <c r="L41747" s="33"/>
      <c r="M41747" s="24"/>
    </row>
    <row r="41748" spans="1:13" x14ac:dyDescent="0.2">
      <c r="A41748" s="289"/>
      <c r="I41748"/>
      <c r="J41748"/>
      <c r="L41748" s="33"/>
      <c r="M41748" s="24"/>
    </row>
    <row r="41749" spans="1:13" x14ac:dyDescent="0.2">
      <c r="A41749" s="289"/>
      <c r="I41749"/>
      <c r="J41749"/>
      <c r="L41749" s="33"/>
      <c r="M41749" s="24"/>
    </row>
    <row r="41750" spans="1:13" x14ac:dyDescent="0.2">
      <c r="A41750" s="289"/>
      <c r="I41750"/>
      <c r="J41750"/>
      <c r="L41750" s="33"/>
      <c r="M41750" s="24"/>
    </row>
    <row r="41751" spans="1:13" x14ac:dyDescent="0.2">
      <c r="A41751" s="289"/>
      <c r="I41751"/>
      <c r="J41751"/>
      <c r="L41751" s="33"/>
      <c r="M41751" s="24"/>
    </row>
    <row r="41752" spans="1:13" x14ac:dyDescent="0.2">
      <c r="A41752" s="289"/>
      <c r="I41752"/>
      <c r="J41752"/>
      <c r="L41752" s="33"/>
      <c r="M41752" s="24"/>
    </row>
    <row r="41753" spans="1:13" x14ac:dyDescent="0.2">
      <c r="A41753" s="289"/>
      <c r="I41753"/>
      <c r="J41753"/>
      <c r="L41753" s="33"/>
      <c r="M41753" s="24"/>
    </row>
    <row r="41754" spans="1:13" x14ac:dyDescent="0.2">
      <c r="A41754" s="289"/>
      <c r="I41754"/>
      <c r="J41754"/>
      <c r="L41754" s="33"/>
      <c r="M41754" s="24"/>
    </row>
    <row r="41755" spans="1:13" x14ac:dyDescent="0.2">
      <c r="A41755" s="289"/>
      <c r="I41755"/>
      <c r="J41755"/>
      <c r="L41755" s="33"/>
      <c r="M41755" s="24"/>
    </row>
    <row r="41756" spans="1:13" x14ac:dyDescent="0.2">
      <c r="A41756" s="289"/>
      <c r="I41756"/>
      <c r="J41756"/>
      <c r="L41756" s="33"/>
      <c r="M41756" s="24"/>
    </row>
    <row r="41757" spans="1:13" x14ac:dyDescent="0.2">
      <c r="A41757" s="289"/>
      <c r="I41757"/>
      <c r="J41757"/>
      <c r="L41757" s="33"/>
      <c r="M41757" s="24"/>
    </row>
    <row r="41758" spans="1:13" x14ac:dyDescent="0.2">
      <c r="A41758" s="289"/>
      <c r="I41758"/>
      <c r="J41758"/>
      <c r="L41758" s="33"/>
      <c r="M41758" s="24"/>
    </row>
    <row r="41759" spans="1:13" x14ac:dyDescent="0.2">
      <c r="A41759" s="289"/>
      <c r="I41759"/>
      <c r="J41759"/>
      <c r="L41759" s="33"/>
      <c r="M41759" s="24"/>
    </row>
    <row r="41760" spans="1:13" x14ac:dyDescent="0.2">
      <c r="A41760" s="289"/>
      <c r="I41760"/>
      <c r="J41760"/>
      <c r="L41760" s="33"/>
      <c r="M41760" s="24"/>
    </row>
    <row r="41761" spans="1:13" x14ac:dyDescent="0.2">
      <c r="A41761" s="289"/>
      <c r="I41761"/>
      <c r="J41761"/>
      <c r="L41761" s="33"/>
      <c r="M41761" s="24"/>
    </row>
    <row r="41762" spans="1:13" x14ac:dyDescent="0.2">
      <c r="A41762" s="289"/>
      <c r="I41762"/>
      <c r="J41762"/>
      <c r="L41762" s="33"/>
      <c r="M41762" s="24"/>
    </row>
    <row r="41763" spans="1:13" x14ac:dyDescent="0.2">
      <c r="A41763" s="289"/>
      <c r="I41763"/>
      <c r="J41763"/>
      <c r="L41763" s="33"/>
      <c r="M41763" s="24"/>
    </row>
    <row r="41764" spans="1:13" x14ac:dyDescent="0.2">
      <c r="A41764" s="289"/>
      <c r="I41764"/>
      <c r="J41764"/>
      <c r="L41764" s="33"/>
      <c r="M41764" s="24"/>
    </row>
    <row r="41765" spans="1:13" x14ac:dyDescent="0.2">
      <c r="A41765" s="289"/>
      <c r="I41765"/>
      <c r="J41765"/>
      <c r="L41765" s="33"/>
      <c r="M41765" s="24"/>
    </row>
    <row r="41766" spans="1:13" x14ac:dyDescent="0.2">
      <c r="A41766" s="289"/>
      <c r="I41766"/>
      <c r="J41766"/>
      <c r="L41766" s="33"/>
      <c r="M41766" s="24"/>
    </row>
    <row r="41767" spans="1:13" x14ac:dyDescent="0.2">
      <c r="A41767" s="289"/>
      <c r="I41767"/>
      <c r="J41767"/>
      <c r="L41767" s="33"/>
      <c r="M41767" s="24"/>
    </row>
    <row r="41768" spans="1:13" x14ac:dyDescent="0.2">
      <c r="A41768" s="289"/>
      <c r="I41768"/>
      <c r="J41768"/>
      <c r="L41768" s="33"/>
      <c r="M41768" s="24"/>
    </row>
    <row r="41769" spans="1:13" x14ac:dyDescent="0.2">
      <c r="A41769" s="289"/>
      <c r="I41769"/>
      <c r="J41769"/>
      <c r="L41769" s="33"/>
      <c r="M41769" s="24"/>
    </row>
    <row r="41770" spans="1:13" x14ac:dyDescent="0.2">
      <c r="A41770" s="289"/>
      <c r="I41770"/>
      <c r="J41770"/>
      <c r="L41770" s="33"/>
      <c r="M41770" s="24"/>
    </row>
    <row r="41771" spans="1:13" x14ac:dyDescent="0.2">
      <c r="A41771" s="289"/>
      <c r="I41771"/>
      <c r="J41771"/>
      <c r="L41771" s="33"/>
      <c r="M41771" s="24"/>
    </row>
    <row r="41772" spans="1:13" x14ac:dyDescent="0.2">
      <c r="A41772" s="289"/>
      <c r="I41772"/>
      <c r="J41772"/>
      <c r="L41772" s="33"/>
      <c r="M41772" s="24"/>
    </row>
    <row r="41773" spans="1:13" x14ac:dyDescent="0.2">
      <c r="A41773" s="289"/>
      <c r="I41773"/>
      <c r="J41773"/>
      <c r="L41773" s="33"/>
      <c r="M41773" s="24"/>
    </row>
    <row r="41774" spans="1:13" x14ac:dyDescent="0.2">
      <c r="A41774" s="289"/>
      <c r="I41774"/>
      <c r="J41774"/>
      <c r="L41774" s="33"/>
      <c r="M41774" s="24"/>
    </row>
    <row r="41775" spans="1:13" x14ac:dyDescent="0.2">
      <c r="A41775" s="289"/>
      <c r="I41775"/>
      <c r="J41775"/>
      <c r="L41775" s="33"/>
      <c r="M41775" s="24"/>
    </row>
    <row r="41776" spans="1:13" x14ac:dyDescent="0.2">
      <c r="A41776" s="289"/>
      <c r="I41776"/>
      <c r="J41776"/>
      <c r="L41776" s="33"/>
      <c r="M41776" s="24"/>
    </row>
    <row r="41777" spans="1:13" x14ac:dyDescent="0.2">
      <c r="A41777" s="289"/>
      <c r="I41777"/>
      <c r="J41777"/>
      <c r="L41777" s="33"/>
      <c r="M41777" s="24"/>
    </row>
    <row r="41778" spans="1:13" x14ac:dyDescent="0.2">
      <c r="A41778" s="289"/>
      <c r="I41778"/>
      <c r="J41778"/>
      <c r="L41778" s="33"/>
      <c r="M41778" s="24"/>
    </row>
    <row r="41779" spans="1:13" x14ac:dyDescent="0.2">
      <c r="A41779" s="289"/>
      <c r="I41779"/>
      <c r="J41779"/>
      <c r="L41779" s="33"/>
      <c r="M41779" s="24"/>
    </row>
    <row r="41780" spans="1:13" x14ac:dyDescent="0.2">
      <c r="A41780" s="289"/>
      <c r="I41780"/>
      <c r="J41780"/>
      <c r="L41780" s="33"/>
      <c r="M41780" s="24"/>
    </row>
    <row r="41781" spans="1:13" x14ac:dyDescent="0.2">
      <c r="A41781" s="289"/>
      <c r="I41781"/>
      <c r="J41781"/>
      <c r="L41781" s="33"/>
      <c r="M41781" s="24"/>
    </row>
    <row r="41782" spans="1:13" x14ac:dyDescent="0.2">
      <c r="A41782" s="289"/>
      <c r="I41782"/>
      <c r="J41782"/>
      <c r="L41782" s="33"/>
      <c r="M41782" s="24"/>
    </row>
    <row r="41783" spans="1:13" x14ac:dyDescent="0.2">
      <c r="A41783" s="289"/>
      <c r="I41783"/>
      <c r="J41783"/>
      <c r="L41783" s="33"/>
      <c r="M41783" s="24"/>
    </row>
    <row r="41784" spans="1:13" x14ac:dyDescent="0.2">
      <c r="A41784" s="289"/>
      <c r="I41784"/>
      <c r="J41784"/>
      <c r="L41784" s="33"/>
      <c r="M41784" s="24"/>
    </row>
    <row r="41785" spans="1:13" x14ac:dyDescent="0.2">
      <c r="A41785" s="289"/>
      <c r="I41785"/>
      <c r="J41785"/>
      <c r="L41785" s="33"/>
      <c r="M41785" s="24"/>
    </row>
    <row r="41786" spans="1:13" x14ac:dyDescent="0.2">
      <c r="A41786" s="289"/>
      <c r="I41786"/>
      <c r="J41786"/>
      <c r="L41786" s="33"/>
      <c r="M41786" s="24"/>
    </row>
    <row r="41787" spans="1:13" x14ac:dyDescent="0.2">
      <c r="A41787" s="289"/>
      <c r="I41787"/>
      <c r="J41787"/>
      <c r="L41787" s="33"/>
      <c r="M41787" s="24"/>
    </row>
    <row r="41788" spans="1:13" x14ac:dyDescent="0.2">
      <c r="A41788" s="289"/>
      <c r="I41788"/>
      <c r="J41788"/>
      <c r="L41788" s="33"/>
      <c r="M41788" s="24"/>
    </row>
    <row r="41789" spans="1:13" x14ac:dyDescent="0.2">
      <c r="A41789" s="289"/>
      <c r="I41789"/>
      <c r="J41789"/>
      <c r="L41789" s="33"/>
      <c r="M41789" s="24"/>
    </row>
    <row r="41790" spans="1:13" x14ac:dyDescent="0.2">
      <c r="A41790" s="289"/>
      <c r="I41790"/>
      <c r="J41790"/>
      <c r="L41790" s="33"/>
      <c r="M41790" s="24"/>
    </row>
    <row r="41791" spans="1:13" x14ac:dyDescent="0.2">
      <c r="A41791" s="289"/>
      <c r="I41791"/>
      <c r="J41791"/>
      <c r="L41791" s="33"/>
      <c r="M41791" s="24"/>
    </row>
    <row r="41792" spans="1:13" x14ac:dyDescent="0.2">
      <c r="A41792" s="289"/>
      <c r="I41792"/>
      <c r="J41792"/>
      <c r="L41792" s="33"/>
      <c r="M41792" s="24"/>
    </row>
    <row r="41793" spans="1:13" x14ac:dyDescent="0.2">
      <c r="A41793" s="289"/>
      <c r="I41793"/>
      <c r="J41793"/>
      <c r="L41793" s="33"/>
      <c r="M41793" s="24"/>
    </row>
    <row r="41794" spans="1:13" x14ac:dyDescent="0.2">
      <c r="A41794" s="289"/>
      <c r="I41794"/>
      <c r="J41794"/>
      <c r="L41794" s="33"/>
      <c r="M41794" s="24"/>
    </row>
    <row r="41795" spans="1:13" x14ac:dyDescent="0.2">
      <c r="A41795" s="289"/>
      <c r="I41795"/>
      <c r="J41795"/>
      <c r="L41795" s="33"/>
      <c r="M41795" s="24"/>
    </row>
    <row r="41796" spans="1:13" x14ac:dyDescent="0.2">
      <c r="A41796" s="289"/>
      <c r="I41796"/>
      <c r="J41796"/>
      <c r="L41796" s="33"/>
      <c r="M41796" s="24"/>
    </row>
    <row r="41797" spans="1:13" x14ac:dyDescent="0.2">
      <c r="A41797" s="289"/>
      <c r="I41797"/>
      <c r="J41797"/>
      <c r="L41797" s="33"/>
      <c r="M41797" s="24"/>
    </row>
    <row r="41798" spans="1:13" x14ac:dyDescent="0.2">
      <c r="A41798" s="289"/>
      <c r="I41798"/>
      <c r="J41798"/>
      <c r="L41798" s="33"/>
      <c r="M41798" s="24"/>
    </row>
    <row r="41799" spans="1:13" x14ac:dyDescent="0.2">
      <c r="A41799" s="289"/>
      <c r="I41799"/>
      <c r="J41799"/>
      <c r="L41799" s="33"/>
      <c r="M41799" s="24"/>
    </row>
    <row r="41800" spans="1:13" x14ac:dyDescent="0.2">
      <c r="A41800" s="289"/>
      <c r="I41800"/>
      <c r="J41800"/>
      <c r="L41800" s="33"/>
      <c r="M41800" s="24"/>
    </row>
    <row r="41801" spans="1:13" x14ac:dyDescent="0.2">
      <c r="A41801" s="289"/>
      <c r="I41801"/>
      <c r="J41801"/>
      <c r="L41801" s="33"/>
      <c r="M41801" s="24"/>
    </row>
    <row r="41802" spans="1:13" x14ac:dyDescent="0.2">
      <c r="A41802" s="289"/>
      <c r="I41802"/>
      <c r="J41802"/>
      <c r="L41802" s="33"/>
      <c r="M41802" s="24"/>
    </row>
    <row r="41803" spans="1:13" x14ac:dyDescent="0.2">
      <c r="A41803" s="289"/>
      <c r="I41803"/>
      <c r="J41803"/>
      <c r="L41803" s="33"/>
      <c r="M41803" s="24"/>
    </row>
    <row r="41804" spans="1:13" x14ac:dyDescent="0.2">
      <c r="A41804" s="289"/>
      <c r="I41804"/>
      <c r="J41804"/>
      <c r="L41804" s="33"/>
      <c r="M41804" s="24"/>
    </row>
    <row r="41805" spans="1:13" x14ac:dyDescent="0.2">
      <c r="A41805" s="289"/>
      <c r="I41805"/>
      <c r="J41805"/>
      <c r="L41805" s="33"/>
      <c r="M41805" s="24"/>
    </row>
    <row r="41806" spans="1:13" x14ac:dyDescent="0.2">
      <c r="A41806" s="289"/>
      <c r="I41806"/>
      <c r="J41806"/>
      <c r="L41806" s="33"/>
      <c r="M41806" s="24"/>
    </row>
    <row r="41807" spans="1:13" x14ac:dyDescent="0.2">
      <c r="A41807" s="289"/>
      <c r="I41807"/>
      <c r="J41807"/>
      <c r="L41807" s="33"/>
      <c r="M41807" s="24"/>
    </row>
    <row r="41808" spans="1:13" x14ac:dyDescent="0.2">
      <c r="A41808" s="289"/>
      <c r="I41808"/>
      <c r="J41808"/>
      <c r="L41808" s="33"/>
      <c r="M41808" s="24"/>
    </row>
    <row r="41809" spans="1:13" x14ac:dyDescent="0.2">
      <c r="A41809" s="289"/>
      <c r="I41809"/>
      <c r="J41809"/>
      <c r="L41809" s="33"/>
      <c r="M41809" s="24"/>
    </row>
    <row r="41810" spans="1:13" x14ac:dyDescent="0.2">
      <c r="A41810" s="289"/>
      <c r="I41810"/>
      <c r="J41810"/>
      <c r="L41810" s="33"/>
      <c r="M41810" s="24"/>
    </row>
    <row r="41811" spans="1:13" x14ac:dyDescent="0.2">
      <c r="A41811" s="289"/>
      <c r="I41811"/>
      <c r="J41811"/>
      <c r="L41811" s="33"/>
      <c r="M41811" s="24"/>
    </row>
    <row r="41812" spans="1:13" x14ac:dyDescent="0.2">
      <c r="A41812" s="289"/>
      <c r="I41812"/>
      <c r="J41812"/>
      <c r="L41812" s="33"/>
      <c r="M41812" s="24"/>
    </row>
    <row r="41813" spans="1:13" x14ac:dyDescent="0.2">
      <c r="A41813" s="289"/>
      <c r="I41813"/>
      <c r="J41813"/>
      <c r="L41813" s="33"/>
      <c r="M41813" s="24"/>
    </row>
    <row r="41814" spans="1:13" x14ac:dyDescent="0.2">
      <c r="A41814" s="289"/>
      <c r="I41814"/>
      <c r="J41814"/>
      <c r="L41814" s="33"/>
      <c r="M41814" s="24"/>
    </row>
    <row r="41815" spans="1:13" x14ac:dyDescent="0.2">
      <c r="A41815" s="289"/>
      <c r="I41815"/>
      <c r="J41815"/>
      <c r="L41815" s="33"/>
      <c r="M41815" s="24"/>
    </row>
    <row r="41816" spans="1:13" x14ac:dyDescent="0.2">
      <c r="A41816" s="289"/>
      <c r="I41816"/>
      <c r="J41816"/>
      <c r="L41816" s="33"/>
      <c r="M41816" s="24"/>
    </row>
    <row r="41817" spans="1:13" x14ac:dyDescent="0.2">
      <c r="A41817" s="289"/>
      <c r="I41817"/>
      <c r="J41817"/>
      <c r="L41817" s="33"/>
      <c r="M41817" s="24"/>
    </row>
    <row r="41818" spans="1:13" x14ac:dyDescent="0.2">
      <c r="A41818" s="289"/>
      <c r="I41818"/>
      <c r="J41818"/>
      <c r="L41818" s="33"/>
      <c r="M41818" s="24"/>
    </row>
    <row r="41819" spans="1:13" x14ac:dyDescent="0.2">
      <c r="A41819" s="289"/>
      <c r="I41819"/>
      <c r="J41819"/>
      <c r="L41819" s="33"/>
      <c r="M41819" s="24"/>
    </row>
    <row r="41820" spans="1:13" x14ac:dyDescent="0.2">
      <c r="A41820" s="289"/>
      <c r="I41820"/>
      <c r="J41820"/>
      <c r="L41820" s="33"/>
      <c r="M41820" s="24"/>
    </row>
    <row r="41821" spans="1:13" x14ac:dyDescent="0.2">
      <c r="A41821" s="289"/>
      <c r="I41821"/>
      <c r="J41821"/>
      <c r="L41821" s="33"/>
      <c r="M41821" s="24"/>
    </row>
    <row r="41822" spans="1:13" x14ac:dyDescent="0.2">
      <c r="A41822" s="289"/>
      <c r="I41822"/>
      <c r="J41822"/>
      <c r="L41822" s="33"/>
      <c r="M41822" s="24"/>
    </row>
    <row r="41823" spans="1:13" x14ac:dyDescent="0.2">
      <c r="A41823" s="289"/>
      <c r="I41823"/>
      <c r="J41823"/>
      <c r="L41823" s="33"/>
      <c r="M41823" s="24"/>
    </row>
    <row r="41824" spans="1:13" x14ac:dyDescent="0.2">
      <c r="A41824" s="289"/>
      <c r="I41824"/>
      <c r="J41824"/>
      <c r="L41824" s="33"/>
      <c r="M41824" s="24"/>
    </row>
    <row r="41825" spans="1:13" x14ac:dyDescent="0.2">
      <c r="A41825" s="289"/>
      <c r="I41825"/>
      <c r="J41825"/>
      <c r="L41825" s="33"/>
      <c r="M41825" s="24"/>
    </row>
    <row r="41826" spans="1:13" x14ac:dyDescent="0.2">
      <c r="A41826" s="289"/>
      <c r="I41826"/>
      <c r="J41826"/>
      <c r="L41826" s="33"/>
      <c r="M41826" s="24"/>
    </row>
    <row r="41827" spans="1:13" x14ac:dyDescent="0.2">
      <c r="A41827" s="289"/>
      <c r="I41827"/>
      <c r="J41827"/>
      <c r="L41827" s="33"/>
      <c r="M41827" s="24"/>
    </row>
    <row r="41828" spans="1:13" x14ac:dyDescent="0.2">
      <c r="A41828" s="289"/>
      <c r="I41828"/>
      <c r="J41828"/>
      <c r="L41828" s="33"/>
      <c r="M41828" s="24"/>
    </row>
    <row r="41829" spans="1:13" x14ac:dyDescent="0.2">
      <c r="A41829" s="289"/>
      <c r="I41829"/>
      <c r="J41829"/>
      <c r="L41829" s="33"/>
      <c r="M41829" s="24"/>
    </row>
    <row r="41830" spans="1:13" x14ac:dyDescent="0.2">
      <c r="A41830" s="289"/>
      <c r="I41830"/>
      <c r="J41830"/>
      <c r="L41830" s="33"/>
      <c r="M41830" s="24"/>
    </row>
    <row r="41831" spans="1:13" x14ac:dyDescent="0.2">
      <c r="A41831" s="289"/>
      <c r="I41831"/>
      <c r="J41831"/>
      <c r="L41831" s="33"/>
      <c r="M41831" s="24"/>
    </row>
    <row r="41832" spans="1:13" x14ac:dyDescent="0.2">
      <c r="A41832" s="289"/>
      <c r="I41832"/>
      <c r="J41832"/>
      <c r="L41832" s="33"/>
      <c r="M41832" s="24"/>
    </row>
    <row r="41833" spans="1:13" x14ac:dyDescent="0.2">
      <c r="A41833" s="289"/>
      <c r="I41833"/>
      <c r="J41833"/>
      <c r="L41833" s="33"/>
      <c r="M41833" s="24"/>
    </row>
    <row r="41834" spans="1:13" x14ac:dyDescent="0.2">
      <c r="A41834" s="289"/>
      <c r="I41834"/>
      <c r="J41834"/>
      <c r="L41834" s="33"/>
      <c r="M41834" s="24"/>
    </row>
    <row r="41835" spans="1:13" x14ac:dyDescent="0.2">
      <c r="A41835" s="289"/>
      <c r="I41835"/>
      <c r="J41835"/>
      <c r="L41835" s="33"/>
      <c r="M41835" s="24"/>
    </row>
    <row r="41836" spans="1:13" x14ac:dyDescent="0.2">
      <c r="A41836" s="289"/>
      <c r="I41836"/>
      <c r="J41836"/>
      <c r="L41836" s="33"/>
      <c r="M41836" s="24"/>
    </row>
    <row r="41837" spans="1:13" x14ac:dyDescent="0.2">
      <c r="A41837" s="289"/>
      <c r="I41837"/>
      <c r="J41837"/>
      <c r="L41837" s="33"/>
      <c r="M41837" s="24"/>
    </row>
    <row r="41838" spans="1:13" x14ac:dyDescent="0.2">
      <c r="A41838" s="289"/>
      <c r="I41838"/>
      <c r="J41838"/>
      <c r="L41838" s="33"/>
      <c r="M41838" s="24"/>
    </row>
    <row r="41839" spans="1:13" x14ac:dyDescent="0.2">
      <c r="A41839" s="289"/>
      <c r="I41839"/>
      <c r="J41839"/>
      <c r="L41839" s="33"/>
      <c r="M41839" s="24"/>
    </row>
    <row r="41840" spans="1:13" x14ac:dyDescent="0.2">
      <c r="A41840" s="289"/>
      <c r="I41840"/>
      <c r="J41840"/>
      <c r="L41840" s="33"/>
      <c r="M41840" s="24"/>
    </row>
    <row r="41841" spans="1:13" x14ac:dyDescent="0.2">
      <c r="A41841" s="289"/>
      <c r="I41841"/>
      <c r="J41841"/>
      <c r="L41841" s="33"/>
      <c r="M41841" s="24"/>
    </row>
    <row r="41842" spans="1:13" x14ac:dyDescent="0.2">
      <c r="A41842" s="289"/>
      <c r="I41842"/>
      <c r="J41842"/>
      <c r="L41842" s="33"/>
      <c r="M41842" s="24"/>
    </row>
    <row r="41843" spans="1:13" x14ac:dyDescent="0.2">
      <c r="A41843" s="289"/>
      <c r="I41843"/>
      <c r="J41843"/>
      <c r="L41843" s="33"/>
      <c r="M41843" s="24"/>
    </row>
    <row r="41844" spans="1:13" x14ac:dyDescent="0.2">
      <c r="A41844" s="289"/>
      <c r="I41844"/>
      <c r="J41844"/>
      <c r="L41844" s="33"/>
      <c r="M41844" s="24"/>
    </row>
    <row r="41845" spans="1:13" x14ac:dyDescent="0.2">
      <c r="A41845" s="289"/>
      <c r="I41845"/>
      <c r="J41845"/>
      <c r="L41845" s="33"/>
      <c r="M41845" s="24"/>
    </row>
    <row r="41846" spans="1:13" x14ac:dyDescent="0.2">
      <c r="A41846" s="289"/>
      <c r="I41846"/>
      <c r="J41846"/>
      <c r="L41846" s="33"/>
      <c r="M41846" s="24"/>
    </row>
    <row r="41847" spans="1:13" x14ac:dyDescent="0.2">
      <c r="A41847" s="289"/>
      <c r="I41847"/>
      <c r="J41847"/>
      <c r="L41847" s="33"/>
      <c r="M41847" s="24"/>
    </row>
    <row r="41848" spans="1:13" x14ac:dyDescent="0.2">
      <c r="A41848" s="289"/>
      <c r="I41848"/>
      <c r="J41848"/>
      <c r="L41848" s="33"/>
      <c r="M41848" s="24"/>
    </row>
    <row r="41849" spans="1:13" x14ac:dyDescent="0.2">
      <c r="A41849" s="289"/>
      <c r="I41849"/>
      <c r="J41849"/>
      <c r="L41849" s="33"/>
      <c r="M41849" s="24"/>
    </row>
    <row r="41850" spans="1:13" x14ac:dyDescent="0.2">
      <c r="A41850" s="289"/>
      <c r="I41850"/>
      <c r="J41850"/>
      <c r="L41850" s="33"/>
      <c r="M41850" s="24"/>
    </row>
    <row r="41851" spans="1:13" x14ac:dyDescent="0.2">
      <c r="A41851" s="289"/>
      <c r="I41851"/>
      <c r="J41851"/>
      <c r="L41851" s="33"/>
      <c r="M41851" s="24"/>
    </row>
    <row r="41852" spans="1:13" x14ac:dyDescent="0.2">
      <c r="A41852" s="289"/>
      <c r="I41852"/>
      <c r="J41852"/>
      <c r="L41852" s="33"/>
      <c r="M41852" s="24"/>
    </row>
    <row r="41853" spans="1:13" x14ac:dyDescent="0.2">
      <c r="A41853" s="289"/>
      <c r="I41853"/>
      <c r="J41853"/>
      <c r="L41853" s="33"/>
      <c r="M41853" s="24"/>
    </row>
    <row r="41854" spans="1:13" x14ac:dyDescent="0.2">
      <c r="A41854" s="289"/>
      <c r="I41854"/>
      <c r="J41854"/>
      <c r="L41854" s="33"/>
      <c r="M41854" s="24"/>
    </row>
    <row r="41855" spans="1:13" x14ac:dyDescent="0.2">
      <c r="A41855" s="289"/>
      <c r="I41855"/>
      <c r="J41855"/>
      <c r="L41855" s="33"/>
      <c r="M41855" s="24"/>
    </row>
    <row r="41856" spans="1:13" x14ac:dyDescent="0.2">
      <c r="A41856" s="289"/>
      <c r="I41856"/>
      <c r="J41856"/>
      <c r="L41856" s="33"/>
      <c r="M41856" s="24"/>
    </row>
    <row r="41857" spans="1:13" x14ac:dyDescent="0.2">
      <c r="A41857" s="289"/>
      <c r="I41857"/>
      <c r="J41857"/>
      <c r="L41857" s="33"/>
      <c r="M41857" s="24"/>
    </row>
    <row r="41858" spans="1:13" x14ac:dyDescent="0.2">
      <c r="A41858" s="289"/>
      <c r="I41858"/>
      <c r="J41858"/>
      <c r="L41858" s="33"/>
      <c r="M41858" s="24"/>
    </row>
    <row r="41859" spans="1:13" x14ac:dyDescent="0.2">
      <c r="A41859" s="289"/>
      <c r="I41859"/>
      <c r="J41859"/>
      <c r="L41859" s="33"/>
      <c r="M41859" s="24"/>
    </row>
    <row r="41860" spans="1:13" x14ac:dyDescent="0.2">
      <c r="A41860" s="289"/>
      <c r="I41860"/>
      <c r="J41860"/>
      <c r="L41860" s="33"/>
      <c r="M41860" s="24"/>
    </row>
    <row r="41861" spans="1:13" x14ac:dyDescent="0.2">
      <c r="A41861" s="289"/>
      <c r="I41861"/>
      <c r="J41861"/>
      <c r="L41861" s="33"/>
      <c r="M41861" s="24"/>
    </row>
    <row r="41862" spans="1:13" x14ac:dyDescent="0.2">
      <c r="A41862" s="289"/>
      <c r="I41862"/>
      <c r="J41862"/>
      <c r="L41862" s="33"/>
      <c r="M41862" s="24"/>
    </row>
    <row r="41863" spans="1:13" x14ac:dyDescent="0.2">
      <c r="A41863" s="289"/>
      <c r="I41863"/>
      <c r="J41863"/>
      <c r="L41863" s="33"/>
      <c r="M41863" s="24"/>
    </row>
    <row r="41864" spans="1:13" x14ac:dyDescent="0.2">
      <c r="A41864" s="289"/>
      <c r="I41864"/>
      <c r="J41864"/>
      <c r="L41864" s="33"/>
      <c r="M41864" s="24"/>
    </row>
    <row r="41865" spans="1:13" x14ac:dyDescent="0.2">
      <c r="A41865" s="289"/>
      <c r="I41865"/>
      <c r="J41865"/>
      <c r="L41865" s="33"/>
      <c r="M41865" s="24"/>
    </row>
    <row r="41866" spans="1:13" x14ac:dyDescent="0.2">
      <c r="A41866" s="289"/>
      <c r="I41866"/>
      <c r="J41866"/>
      <c r="L41866" s="33"/>
      <c r="M41866" s="24"/>
    </row>
    <row r="41867" spans="1:13" x14ac:dyDescent="0.2">
      <c r="A41867" s="289"/>
      <c r="I41867"/>
      <c r="J41867"/>
      <c r="L41867" s="33"/>
      <c r="M41867" s="24"/>
    </row>
    <row r="41868" spans="1:13" x14ac:dyDescent="0.2">
      <c r="A41868" s="289"/>
      <c r="I41868"/>
      <c r="J41868"/>
      <c r="L41868" s="33"/>
      <c r="M41868" s="24"/>
    </row>
    <row r="41869" spans="1:13" x14ac:dyDescent="0.2">
      <c r="A41869" s="289"/>
      <c r="I41869"/>
      <c r="J41869"/>
      <c r="L41869" s="33"/>
      <c r="M41869" s="24"/>
    </row>
    <row r="41870" spans="1:13" x14ac:dyDescent="0.2">
      <c r="A41870" s="289"/>
      <c r="I41870"/>
      <c r="J41870"/>
      <c r="L41870" s="33"/>
      <c r="M41870" s="24"/>
    </row>
    <row r="41871" spans="1:13" x14ac:dyDescent="0.2">
      <c r="A41871" s="289"/>
      <c r="I41871"/>
      <c r="J41871"/>
      <c r="L41871" s="33"/>
      <c r="M41871" s="24"/>
    </row>
    <row r="41872" spans="1:13" x14ac:dyDescent="0.2">
      <c r="A41872" s="289"/>
      <c r="I41872"/>
      <c r="J41872"/>
      <c r="L41872" s="33"/>
      <c r="M41872" s="24"/>
    </row>
    <row r="41873" spans="1:13" x14ac:dyDescent="0.2">
      <c r="A41873" s="289"/>
      <c r="I41873"/>
      <c r="J41873"/>
      <c r="L41873" s="33"/>
      <c r="M41873" s="24"/>
    </row>
    <row r="41874" spans="1:13" x14ac:dyDescent="0.2">
      <c r="A41874" s="289"/>
      <c r="I41874"/>
      <c r="J41874"/>
      <c r="L41874" s="33"/>
      <c r="M41874" s="24"/>
    </row>
    <row r="41875" spans="1:13" x14ac:dyDescent="0.2">
      <c r="A41875" s="289"/>
      <c r="I41875"/>
      <c r="J41875"/>
      <c r="L41875" s="33"/>
      <c r="M41875" s="24"/>
    </row>
    <row r="41876" spans="1:13" x14ac:dyDescent="0.2">
      <c r="A41876" s="289"/>
      <c r="I41876"/>
      <c r="J41876"/>
      <c r="L41876" s="33"/>
      <c r="M41876" s="24"/>
    </row>
    <row r="41877" spans="1:13" x14ac:dyDescent="0.2">
      <c r="A41877" s="289"/>
      <c r="I41877"/>
      <c r="J41877"/>
      <c r="L41877" s="33"/>
      <c r="M41877" s="24"/>
    </row>
    <row r="41878" spans="1:13" x14ac:dyDescent="0.2">
      <c r="A41878" s="289"/>
      <c r="I41878"/>
      <c r="J41878"/>
      <c r="L41878" s="33"/>
      <c r="M41878" s="24"/>
    </row>
    <row r="41879" spans="1:13" x14ac:dyDescent="0.2">
      <c r="A41879" s="289"/>
      <c r="I41879"/>
      <c r="J41879"/>
      <c r="L41879" s="33"/>
      <c r="M41879" s="24"/>
    </row>
    <row r="41880" spans="1:13" x14ac:dyDescent="0.2">
      <c r="A41880" s="289"/>
      <c r="I41880"/>
      <c r="J41880"/>
      <c r="L41880" s="33"/>
      <c r="M41880" s="24"/>
    </row>
    <row r="41881" spans="1:13" x14ac:dyDescent="0.2">
      <c r="A41881" s="289"/>
      <c r="I41881"/>
      <c r="J41881"/>
      <c r="L41881" s="33"/>
      <c r="M41881" s="24"/>
    </row>
    <row r="41882" spans="1:13" x14ac:dyDescent="0.2">
      <c r="A41882" s="289"/>
      <c r="I41882"/>
      <c r="J41882"/>
      <c r="L41882" s="33"/>
      <c r="M41882" s="24"/>
    </row>
    <row r="41883" spans="1:13" x14ac:dyDescent="0.2">
      <c r="A41883" s="289"/>
      <c r="I41883"/>
      <c r="J41883"/>
      <c r="L41883" s="33"/>
      <c r="M41883" s="24"/>
    </row>
    <row r="41884" spans="1:13" x14ac:dyDescent="0.2">
      <c r="A41884" s="289"/>
      <c r="I41884"/>
      <c r="J41884"/>
      <c r="L41884" s="33"/>
      <c r="M41884" s="24"/>
    </row>
    <row r="41885" spans="1:13" x14ac:dyDescent="0.2">
      <c r="A41885" s="289"/>
      <c r="I41885"/>
      <c r="J41885"/>
      <c r="L41885" s="33"/>
      <c r="M41885" s="24"/>
    </row>
    <row r="41886" spans="1:13" x14ac:dyDescent="0.2">
      <c r="A41886" s="289"/>
      <c r="I41886"/>
      <c r="J41886"/>
      <c r="L41886" s="33"/>
      <c r="M41886" s="24"/>
    </row>
    <row r="41887" spans="1:13" x14ac:dyDescent="0.2">
      <c r="A41887" s="289"/>
      <c r="I41887"/>
      <c r="J41887"/>
      <c r="L41887" s="33"/>
      <c r="M41887" s="24"/>
    </row>
    <row r="41888" spans="1:13" x14ac:dyDescent="0.2">
      <c r="A41888" s="289"/>
      <c r="I41888"/>
      <c r="J41888"/>
      <c r="L41888" s="33"/>
      <c r="M41888" s="24"/>
    </row>
    <row r="41889" spans="1:13" x14ac:dyDescent="0.2">
      <c r="A41889" s="289"/>
      <c r="I41889"/>
      <c r="J41889"/>
      <c r="L41889" s="33"/>
      <c r="M41889" s="24"/>
    </row>
    <row r="41890" spans="1:13" x14ac:dyDescent="0.2">
      <c r="A41890" s="289"/>
      <c r="I41890"/>
      <c r="J41890"/>
      <c r="L41890" s="33"/>
      <c r="M41890" s="24"/>
    </row>
    <row r="41891" spans="1:13" x14ac:dyDescent="0.2">
      <c r="A41891" s="289"/>
      <c r="I41891"/>
      <c r="J41891"/>
      <c r="L41891" s="33"/>
      <c r="M41891" s="24"/>
    </row>
    <row r="41892" spans="1:13" x14ac:dyDescent="0.2">
      <c r="A41892" s="289"/>
      <c r="I41892"/>
      <c r="J41892"/>
      <c r="L41892" s="33"/>
      <c r="M41892" s="24"/>
    </row>
    <row r="41893" spans="1:13" x14ac:dyDescent="0.2">
      <c r="A41893" s="289"/>
      <c r="I41893"/>
      <c r="J41893"/>
      <c r="L41893" s="33"/>
      <c r="M41893" s="24"/>
    </row>
    <row r="41894" spans="1:13" x14ac:dyDescent="0.2">
      <c r="A41894" s="289"/>
      <c r="I41894"/>
      <c r="J41894"/>
      <c r="L41894" s="33"/>
      <c r="M41894" s="24"/>
    </row>
    <row r="41895" spans="1:13" x14ac:dyDescent="0.2">
      <c r="A41895" s="289"/>
      <c r="I41895"/>
      <c r="J41895"/>
      <c r="L41895" s="33"/>
      <c r="M41895" s="24"/>
    </row>
    <row r="41896" spans="1:13" x14ac:dyDescent="0.2">
      <c r="A41896" s="289"/>
      <c r="I41896"/>
      <c r="J41896"/>
      <c r="L41896" s="33"/>
      <c r="M41896" s="24"/>
    </row>
    <row r="41897" spans="1:13" x14ac:dyDescent="0.2">
      <c r="A41897" s="289"/>
      <c r="I41897"/>
      <c r="J41897"/>
      <c r="L41897" s="33"/>
      <c r="M41897" s="24"/>
    </row>
    <row r="41898" spans="1:13" x14ac:dyDescent="0.2">
      <c r="A41898" s="289"/>
      <c r="I41898"/>
      <c r="J41898"/>
      <c r="L41898" s="33"/>
      <c r="M41898" s="24"/>
    </row>
    <row r="41899" spans="1:13" x14ac:dyDescent="0.2">
      <c r="A41899" s="289"/>
      <c r="I41899"/>
      <c r="J41899"/>
      <c r="L41899" s="33"/>
      <c r="M41899" s="24"/>
    </row>
    <row r="41900" spans="1:13" x14ac:dyDescent="0.2">
      <c r="A41900" s="289"/>
      <c r="I41900"/>
      <c r="J41900"/>
      <c r="L41900" s="33"/>
      <c r="M41900" s="24"/>
    </row>
    <row r="41901" spans="1:13" x14ac:dyDescent="0.2">
      <c r="A41901" s="289"/>
      <c r="I41901"/>
      <c r="J41901"/>
      <c r="L41901" s="33"/>
      <c r="M41901" s="24"/>
    </row>
    <row r="41902" spans="1:13" x14ac:dyDescent="0.2">
      <c r="A41902" s="289"/>
      <c r="I41902"/>
      <c r="J41902"/>
      <c r="L41902" s="33"/>
      <c r="M41902" s="24"/>
    </row>
    <row r="41903" spans="1:13" x14ac:dyDescent="0.2">
      <c r="A41903" s="289"/>
      <c r="I41903"/>
      <c r="J41903"/>
      <c r="L41903" s="33"/>
      <c r="M41903" s="24"/>
    </row>
    <row r="41904" spans="1:13" x14ac:dyDescent="0.2">
      <c r="A41904" s="289"/>
      <c r="I41904"/>
      <c r="J41904"/>
      <c r="L41904" s="33"/>
      <c r="M41904" s="24"/>
    </row>
    <row r="41905" spans="1:13" x14ac:dyDescent="0.2">
      <c r="A41905" s="289"/>
      <c r="I41905"/>
      <c r="J41905"/>
      <c r="L41905" s="33"/>
      <c r="M41905" s="24"/>
    </row>
    <row r="41906" spans="1:13" x14ac:dyDescent="0.2">
      <c r="A41906" s="289"/>
      <c r="I41906"/>
      <c r="J41906"/>
      <c r="L41906" s="33"/>
      <c r="M41906" s="24"/>
    </row>
    <row r="41907" spans="1:13" x14ac:dyDescent="0.2">
      <c r="A41907" s="289"/>
      <c r="I41907"/>
      <c r="J41907"/>
      <c r="L41907" s="33"/>
      <c r="M41907" s="24"/>
    </row>
    <row r="41908" spans="1:13" x14ac:dyDescent="0.2">
      <c r="A41908" s="289"/>
      <c r="I41908"/>
      <c r="J41908"/>
      <c r="L41908" s="33"/>
      <c r="M41908" s="24"/>
    </row>
    <row r="41909" spans="1:13" x14ac:dyDescent="0.2">
      <c r="A41909" s="289"/>
      <c r="I41909"/>
      <c r="J41909"/>
      <c r="L41909" s="33"/>
      <c r="M41909" s="24"/>
    </row>
    <row r="41910" spans="1:13" x14ac:dyDescent="0.2">
      <c r="A41910" s="289"/>
      <c r="I41910"/>
      <c r="J41910"/>
      <c r="L41910" s="33"/>
      <c r="M41910" s="24"/>
    </row>
    <row r="41911" spans="1:13" x14ac:dyDescent="0.2">
      <c r="A41911" s="289"/>
      <c r="I41911"/>
      <c r="J41911"/>
      <c r="L41911" s="33"/>
      <c r="M41911" s="24"/>
    </row>
    <row r="41912" spans="1:13" x14ac:dyDescent="0.2">
      <c r="A41912" s="289"/>
      <c r="I41912"/>
      <c r="J41912"/>
      <c r="L41912" s="33"/>
      <c r="M41912" s="24"/>
    </row>
    <row r="41913" spans="1:13" x14ac:dyDescent="0.2">
      <c r="A41913" s="289"/>
      <c r="I41913"/>
      <c r="J41913"/>
      <c r="L41913" s="33"/>
      <c r="M41913" s="24"/>
    </row>
    <row r="41914" spans="1:13" x14ac:dyDescent="0.2">
      <c r="A41914" s="289"/>
      <c r="I41914"/>
      <c r="J41914"/>
      <c r="L41914" s="33"/>
      <c r="M41914" s="24"/>
    </row>
    <row r="41915" spans="1:13" x14ac:dyDescent="0.2">
      <c r="A41915" s="289"/>
      <c r="I41915"/>
      <c r="J41915"/>
      <c r="L41915" s="33"/>
      <c r="M41915" s="24"/>
    </row>
    <row r="41916" spans="1:13" x14ac:dyDescent="0.2">
      <c r="A41916" s="289"/>
      <c r="I41916"/>
      <c r="J41916"/>
      <c r="L41916" s="33"/>
      <c r="M41916" s="24"/>
    </row>
    <row r="41917" spans="1:13" x14ac:dyDescent="0.2">
      <c r="A41917" s="289"/>
      <c r="I41917"/>
      <c r="J41917"/>
      <c r="L41917" s="33"/>
      <c r="M41917" s="24"/>
    </row>
    <row r="41918" spans="1:13" x14ac:dyDescent="0.2">
      <c r="A41918" s="289"/>
      <c r="I41918"/>
      <c r="J41918"/>
      <c r="L41918" s="33"/>
      <c r="M41918" s="24"/>
    </row>
    <row r="41919" spans="1:13" x14ac:dyDescent="0.2">
      <c r="A41919" s="289"/>
      <c r="I41919"/>
      <c r="J41919"/>
      <c r="L41919" s="33"/>
      <c r="M41919" s="24"/>
    </row>
    <row r="41920" spans="1:13" x14ac:dyDescent="0.2">
      <c r="A41920" s="289"/>
      <c r="I41920"/>
      <c r="J41920"/>
      <c r="L41920" s="33"/>
      <c r="M41920" s="24"/>
    </row>
    <row r="41921" spans="1:13" x14ac:dyDescent="0.2">
      <c r="A41921" s="289"/>
      <c r="I41921"/>
      <c r="J41921"/>
      <c r="L41921" s="33"/>
      <c r="M41921" s="24"/>
    </row>
    <row r="41922" spans="1:13" x14ac:dyDescent="0.2">
      <c r="A41922" s="289"/>
      <c r="I41922"/>
      <c r="J41922"/>
      <c r="L41922" s="33"/>
      <c r="M41922" s="24"/>
    </row>
    <row r="41923" spans="1:13" x14ac:dyDescent="0.2">
      <c r="A41923" s="289"/>
      <c r="I41923"/>
      <c r="J41923"/>
      <c r="L41923" s="33"/>
      <c r="M41923" s="24"/>
    </row>
    <row r="41924" spans="1:13" x14ac:dyDescent="0.2">
      <c r="A41924" s="289"/>
      <c r="I41924"/>
      <c r="J41924"/>
      <c r="L41924" s="33"/>
      <c r="M41924" s="24"/>
    </row>
    <row r="41925" spans="1:13" x14ac:dyDescent="0.2">
      <c r="A41925" s="289"/>
      <c r="I41925"/>
      <c r="J41925"/>
      <c r="L41925" s="33"/>
      <c r="M41925" s="24"/>
    </row>
    <row r="41926" spans="1:13" x14ac:dyDescent="0.2">
      <c r="A41926" s="289"/>
      <c r="I41926"/>
      <c r="J41926"/>
      <c r="L41926" s="33"/>
      <c r="M41926" s="24"/>
    </row>
    <row r="41927" spans="1:13" x14ac:dyDescent="0.2">
      <c r="A41927" s="289"/>
      <c r="I41927"/>
      <c r="J41927"/>
      <c r="L41927" s="33"/>
      <c r="M41927" s="24"/>
    </row>
    <row r="41928" spans="1:13" x14ac:dyDescent="0.2">
      <c r="A41928" s="289"/>
      <c r="I41928"/>
      <c r="J41928"/>
      <c r="L41928" s="33"/>
      <c r="M41928" s="24"/>
    </row>
    <row r="41929" spans="1:13" x14ac:dyDescent="0.2">
      <c r="A41929" s="289"/>
      <c r="I41929"/>
      <c r="J41929"/>
      <c r="L41929" s="33"/>
      <c r="M41929" s="24"/>
    </row>
    <row r="41930" spans="1:13" x14ac:dyDescent="0.2">
      <c r="A41930" s="289"/>
      <c r="I41930"/>
      <c r="J41930"/>
      <c r="L41930" s="33"/>
      <c r="M41930" s="24"/>
    </row>
    <row r="41931" spans="1:13" x14ac:dyDescent="0.2">
      <c r="A41931" s="289"/>
      <c r="I41931"/>
      <c r="J41931"/>
      <c r="L41931" s="33"/>
      <c r="M41931" s="24"/>
    </row>
    <row r="41932" spans="1:13" x14ac:dyDescent="0.2">
      <c r="A41932" s="289"/>
      <c r="I41932"/>
      <c r="J41932"/>
      <c r="L41932" s="33"/>
      <c r="M41932" s="24"/>
    </row>
    <row r="41933" spans="1:13" x14ac:dyDescent="0.2">
      <c r="A41933" s="289"/>
      <c r="I41933"/>
      <c r="J41933"/>
      <c r="L41933" s="33"/>
      <c r="M41933" s="24"/>
    </row>
    <row r="41934" spans="1:13" x14ac:dyDescent="0.2">
      <c r="A41934" s="289"/>
      <c r="I41934"/>
      <c r="J41934"/>
      <c r="L41934" s="33"/>
      <c r="M41934" s="24"/>
    </row>
    <row r="41935" spans="1:13" x14ac:dyDescent="0.2">
      <c r="A41935" s="289"/>
      <c r="I41935"/>
      <c r="J41935"/>
      <c r="L41935" s="33"/>
      <c r="M41935" s="24"/>
    </row>
    <row r="41936" spans="1:13" x14ac:dyDescent="0.2">
      <c r="A41936" s="289"/>
      <c r="I41936"/>
      <c r="J41936"/>
      <c r="L41936" s="33"/>
      <c r="M41936" s="24"/>
    </row>
    <row r="41937" spans="1:13" x14ac:dyDescent="0.2">
      <c r="A41937" s="289"/>
      <c r="I41937"/>
      <c r="J41937"/>
      <c r="L41937" s="33"/>
      <c r="M41937" s="24"/>
    </row>
    <row r="41938" spans="1:13" x14ac:dyDescent="0.2">
      <c r="A41938" s="289"/>
      <c r="I41938"/>
      <c r="J41938"/>
      <c r="L41938" s="33"/>
      <c r="M41938" s="24"/>
    </row>
    <row r="41939" spans="1:13" x14ac:dyDescent="0.2">
      <c r="A41939" s="289"/>
      <c r="I41939"/>
      <c r="J41939"/>
      <c r="L41939" s="33"/>
      <c r="M41939" s="24"/>
    </row>
    <row r="41940" spans="1:13" x14ac:dyDescent="0.2">
      <c r="A41940" s="289"/>
      <c r="I41940"/>
      <c r="J41940"/>
      <c r="L41940" s="33"/>
      <c r="M41940" s="24"/>
    </row>
    <row r="41941" spans="1:13" x14ac:dyDescent="0.2">
      <c r="A41941" s="289"/>
      <c r="I41941"/>
      <c r="J41941"/>
      <c r="L41941" s="33"/>
      <c r="M41941" s="24"/>
    </row>
    <row r="41942" spans="1:13" x14ac:dyDescent="0.2">
      <c r="A41942" s="289"/>
      <c r="I41942"/>
      <c r="J41942"/>
      <c r="L41942" s="33"/>
      <c r="M41942" s="24"/>
    </row>
    <row r="41943" spans="1:13" x14ac:dyDescent="0.2">
      <c r="A41943" s="289"/>
      <c r="I41943"/>
      <c r="J41943"/>
      <c r="L41943" s="33"/>
      <c r="M41943" s="24"/>
    </row>
    <row r="41944" spans="1:13" x14ac:dyDescent="0.2">
      <c r="A41944" s="289"/>
      <c r="I41944"/>
      <c r="J41944"/>
      <c r="L41944" s="33"/>
      <c r="M41944" s="24"/>
    </row>
    <row r="41945" spans="1:13" x14ac:dyDescent="0.2">
      <c r="A41945" s="289"/>
      <c r="I41945"/>
      <c r="J41945"/>
      <c r="L41945" s="33"/>
      <c r="M41945" s="24"/>
    </row>
    <row r="41946" spans="1:13" x14ac:dyDescent="0.2">
      <c r="A41946" s="289"/>
      <c r="I41946"/>
      <c r="J41946"/>
      <c r="L41946" s="33"/>
      <c r="M41946" s="24"/>
    </row>
    <row r="41947" spans="1:13" x14ac:dyDescent="0.2">
      <c r="A41947" s="289"/>
      <c r="I41947"/>
      <c r="J41947"/>
      <c r="L41947" s="33"/>
      <c r="M41947" s="24"/>
    </row>
    <row r="41948" spans="1:13" x14ac:dyDescent="0.2">
      <c r="A41948" s="289"/>
      <c r="I41948"/>
      <c r="J41948"/>
      <c r="L41948" s="33"/>
      <c r="M41948" s="24"/>
    </row>
    <row r="41949" spans="1:13" x14ac:dyDescent="0.2">
      <c r="A41949" s="289"/>
      <c r="I41949"/>
      <c r="J41949"/>
      <c r="L41949" s="33"/>
      <c r="M41949" s="24"/>
    </row>
    <row r="41950" spans="1:13" x14ac:dyDescent="0.2">
      <c r="A41950" s="289"/>
      <c r="I41950"/>
      <c r="J41950"/>
      <c r="L41950" s="33"/>
      <c r="M41950" s="24"/>
    </row>
    <row r="41951" spans="1:13" x14ac:dyDescent="0.2">
      <c r="A41951" s="289"/>
      <c r="I41951"/>
      <c r="J41951"/>
      <c r="L41951" s="33"/>
      <c r="M41951" s="24"/>
    </row>
    <row r="41952" spans="1:13" x14ac:dyDescent="0.2">
      <c r="A41952" s="289"/>
      <c r="I41952"/>
      <c r="J41952"/>
      <c r="L41952" s="33"/>
      <c r="M41952" s="24"/>
    </row>
    <row r="41953" spans="1:13" x14ac:dyDescent="0.2">
      <c r="A41953" s="289"/>
      <c r="I41953"/>
      <c r="J41953"/>
      <c r="L41953" s="33"/>
      <c r="M41953" s="24"/>
    </row>
    <row r="41954" spans="1:13" x14ac:dyDescent="0.2">
      <c r="A41954" s="289"/>
      <c r="I41954"/>
      <c r="J41954"/>
      <c r="L41954" s="33"/>
      <c r="M41954" s="24"/>
    </row>
    <row r="41955" spans="1:13" x14ac:dyDescent="0.2">
      <c r="A41955" s="289"/>
      <c r="I41955"/>
      <c r="J41955"/>
      <c r="L41955" s="33"/>
      <c r="M41955" s="24"/>
    </row>
    <row r="41956" spans="1:13" x14ac:dyDescent="0.2">
      <c r="A41956" s="289"/>
      <c r="I41956"/>
      <c r="J41956"/>
      <c r="L41956" s="33"/>
      <c r="M41956" s="24"/>
    </row>
    <row r="41957" spans="1:13" x14ac:dyDescent="0.2">
      <c r="A41957" s="289"/>
      <c r="I41957"/>
      <c r="J41957"/>
      <c r="L41957" s="33"/>
      <c r="M41957" s="24"/>
    </row>
    <row r="41958" spans="1:13" x14ac:dyDescent="0.2">
      <c r="A41958" s="289"/>
      <c r="I41958"/>
      <c r="J41958"/>
      <c r="L41958" s="33"/>
      <c r="M41958" s="24"/>
    </row>
    <row r="41959" spans="1:13" x14ac:dyDescent="0.2">
      <c r="A41959" s="289"/>
      <c r="I41959"/>
      <c r="J41959"/>
      <c r="L41959" s="33"/>
      <c r="M41959" s="24"/>
    </row>
    <row r="41960" spans="1:13" x14ac:dyDescent="0.2">
      <c r="A41960" s="289"/>
      <c r="I41960"/>
      <c r="J41960"/>
      <c r="L41960" s="33"/>
      <c r="M41960" s="24"/>
    </row>
    <row r="41961" spans="1:13" x14ac:dyDescent="0.2">
      <c r="A41961" s="289"/>
      <c r="I41961"/>
      <c r="J41961"/>
      <c r="L41961" s="33"/>
      <c r="M41961" s="24"/>
    </row>
    <row r="41962" spans="1:13" x14ac:dyDescent="0.2">
      <c r="A41962" s="289"/>
      <c r="I41962"/>
      <c r="J41962"/>
      <c r="L41962" s="33"/>
      <c r="M41962" s="24"/>
    </row>
    <row r="41963" spans="1:13" x14ac:dyDescent="0.2">
      <c r="A41963" s="289"/>
      <c r="I41963"/>
      <c r="J41963"/>
      <c r="L41963" s="33"/>
      <c r="M41963" s="24"/>
    </row>
    <row r="41964" spans="1:13" x14ac:dyDescent="0.2">
      <c r="A41964" s="289"/>
      <c r="I41964"/>
      <c r="J41964"/>
      <c r="L41964" s="33"/>
      <c r="M41964" s="24"/>
    </row>
    <row r="41965" spans="1:13" x14ac:dyDescent="0.2">
      <c r="A41965" s="289"/>
      <c r="I41965"/>
      <c r="J41965"/>
      <c r="L41965" s="33"/>
      <c r="M41965" s="24"/>
    </row>
    <row r="41966" spans="1:13" x14ac:dyDescent="0.2">
      <c r="A41966" s="289"/>
      <c r="I41966"/>
      <c r="J41966"/>
      <c r="L41966" s="33"/>
      <c r="M41966" s="24"/>
    </row>
    <row r="41967" spans="1:13" x14ac:dyDescent="0.2">
      <c r="A41967" s="289"/>
      <c r="I41967"/>
      <c r="J41967"/>
      <c r="L41967" s="33"/>
      <c r="M41967" s="24"/>
    </row>
    <row r="41968" spans="1:13" x14ac:dyDescent="0.2">
      <c r="A41968" s="289"/>
      <c r="I41968"/>
      <c r="J41968"/>
      <c r="L41968" s="33"/>
      <c r="M41968" s="24"/>
    </row>
    <row r="41969" spans="1:13" x14ac:dyDescent="0.2">
      <c r="A41969" s="289"/>
      <c r="I41969"/>
      <c r="J41969"/>
      <c r="L41969" s="33"/>
      <c r="M41969" s="24"/>
    </row>
    <row r="41970" spans="1:13" x14ac:dyDescent="0.2">
      <c r="A41970" s="289"/>
      <c r="I41970"/>
      <c r="J41970"/>
      <c r="L41970" s="33"/>
      <c r="M41970" s="24"/>
    </row>
    <row r="41971" spans="1:13" x14ac:dyDescent="0.2">
      <c r="A41971" s="289"/>
      <c r="I41971"/>
      <c r="J41971"/>
      <c r="L41971" s="33"/>
      <c r="M41971" s="24"/>
    </row>
    <row r="41972" spans="1:13" x14ac:dyDescent="0.2">
      <c r="A41972" s="289"/>
      <c r="I41972"/>
      <c r="J41972"/>
      <c r="L41972" s="33"/>
      <c r="M41972" s="24"/>
    </row>
    <row r="41973" spans="1:13" x14ac:dyDescent="0.2">
      <c r="A41973" s="289"/>
      <c r="I41973"/>
      <c r="J41973"/>
      <c r="L41973" s="33"/>
      <c r="M41973" s="24"/>
    </row>
    <row r="41974" spans="1:13" x14ac:dyDescent="0.2">
      <c r="A41974" s="289"/>
      <c r="I41974"/>
      <c r="J41974"/>
      <c r="L41974" s="33"/>
      <c r="M41974" s="24"/>
    </row>
    <row r="41975" spans="1:13" x14ac:dyDescent="0.2">
      <c r="A41975" s="289"/>
      <c r="I41975"/>
      <c r="J41975"/>
      <c r="L41975" s="33"/>
      <c r="M41975" s="24"/>
    </row>
    <row r="41976" spans="1:13" x14ac:dyDescent="0.2">
      <c r="A41976" s="289"/>
      <c r="I41976"/>
      <c r="J41976"/>
      <c r="L41976" s="33"/>
      <c r="M41976" s="24"/>
    </row>
    <row r="41977" spans="1:13" x14ac:dyDescent="0.2">
      <c r="A41977" s="289"/>
      <c r="I41977"/>
      <c r="J41977"/>
      <c r="L41977" s="33"/>
      <c r="M41977" s="24"/>
    </row>
    <row r="41978" spans="1:13" x14ac:dyDescent="0.2">
      <c r="A41978" s="289"/>
      <c r="I41978"/>
      <c r="J41978"/>
      <c r="L41978" s="33"/>
      <c r="M41978" s="24"/>
    </row>
    <row r="41979" spans="1:13" x14ac:dyDescent="0.2">
      <c r="A41979" s="289"/>
      <c r="I41979"/>
      <c r="J41979"/>
      <c r="L41979" s="33"/>
      <c r="M41979" s="24"/>
    </row>
    <row r="41980" spans="1:13" x14ac:dyDescent="0.2">
      <c r="A41980" s="289"/>
      <c r="I41980"/>
      <c r="J41980"/>
      <c r="L41980" s="33"/>
      <c r="M41980" s="24"/>
    </row>
    <row r="41981" spans="1:13" x14ac:dyDescent="0.2">
      <c r="A41981" s="289"/>
      <c r="I41981"/>
      <c r="J41981"/>
      <c r="L41981" s="33"/>
      <c r="M41981" s="24"/>
    </row>
    <row r="41982" spans="1:13" x14ac:dyDescent="0.2">
      <c r="A41982" s="289"/>
      <c r="I41982"/>
      <c r="J41982"/>
      <c r="L41982" s="33"/>
      <c r="M41982" s="24"/>
    </row>
    <row r="41983" spans="1:13" x14ac:dyDescent="0.2">
      <c r="A41983" s="289"/>
      <c r="I41983"/>
      <c r="J41983"/>
      <c r="L41983" s="33"/>
      <c r="M41983" s="24"/>
    </row>
    <row r="41984" spans="1:13" x14ac:dyDescent="0.2">
      <c r="A41984" s="289"/>
      <c r="I41984"/>
      <c r="J41984"/>
      <c r="L41984" s="33"/>
      <c r="M41984" s="24"/>
    </row>
    <row r="41985" spans="1:13" x14ac:dyDescent="0.2">
      <c r="A41985" s="289"/>
      <c r="I41985"/>
      <c r="J41985"/>
      <c r="L41985" s="33"/>
      <c r="M41985" s="24"/>
    </row>
    <row r="41986" spans="1:13" x14ac:dyDescent="0.2">
      <c r="A41986" s="289"/>
      <c r="I41986"/>
      <c r="J41986"/>
      <c r="L41986" s="33"/>
      <c r="M41986" s="24"/>
    </row>
    <row r="41987" spans="1:13" x14ac:dyDescent="0.2">
      <c r="A41987" s="289"/>
      <c r="I41987"/>
      <c r="J41987"/>
      <c r="L41987" s="33"/>
      <c r="M41987" s="24"/>
    </row>
    <row r="41988" spans="1:13" x14ac:dyDescent="0.2">
      <c r="A41988" s="289"/>
      <c r="I41988"/>
      <c r="J41988"/>
      <c r="L41988" s="33"/>
      <c r="M41988" s="24"/>
    </row>
    <row r="41989" spans="1:13" x14ac:dyDescent="0.2">
      <c r="A41989" s="289"/>
      <c r="I41989"/>
      <c r="J41989"/>
      <c r="L41989" s="33"/>
      <c r="M41989" s="24"/>
    </row>
    <row r="41990" spans="1:13" x14ac:dyDescent="0.2">
      <c r="A41990" s="289"/>
      <c r="I41990"/>
      <c r="J41990"/>
      <c r="L41990" s="33"/>
      <c r="M41990" s="24"/>
    </row>
    <row r="41991" spans="1:13" x14ac:dyDescent="0.2">
      <c r="A41991" s="289"/>
      <c r="I41991"/>
      <c r="J41991"/>
      <c r="L41991" s="33"/>
      <c r="M41991" s="24"/>
    </row>
    <row r="41992" spans="1:13" x14ac:dyDescent="0.2">
      <c r="A41992" s="289"/>
      <c r="I41992"/>
      <c r="J41992"/>
      <c r="L41992" s="33"/>
      <c r="M41992" s="24"/>
    </row>
    <row r="41993" spans="1:13" x14ac:dyDescent="0.2">
      <c r="A41993" s="289"/>
      <c r="I41993"/>
      <c r="J41993"/>
      <c r="L41993" s="33"/>
      <c r="M41993" s="24"/>
    </row>
    <row r="41994" spans="1:13" x14ac:dyDescent="0.2">
      <c r="A41994" s="289"/>
      <c r="I41994"/>
      <c r="J41994"/>
      <c r="L41994" s="33"/>
      <c r="M41994" s="24"/>
    </row>
    <row r="41995" spans="1:13" x14ac:dyDescent="0.2">
      <c r="A41995" s="289"/>
      <c r="I41995"/>
      <c r="J41995"/>
      <c r="L41995" s="33"/>
      <c r="M41995" s="24"/>
    </row>
    <row r="41996" spans="1:13" x14ac:dyDescent="0.2">
      <c r="A41996" s="289"/>
      <c r="I41996"/>
      <c r="J41996"/>
      <c r="L41996" s="33"/>
      <c r="M41996" s="24"/>
    </row>
    <row r="41997" spans="1:13" x14ac:dyDescent="0.2">
      <c r="A41997" s="289"/>
      <c r="I41997"/>
      <c r="J41997"/>
      <c r="L41997" s="33"/>
      <c r="M41997" s="24"/>
    </row>
    <row r="41998" spans="1:13" x14ac:dyDescent="0.2">
      <c r="A41998" s="289"/>
      <c r="I41998"/>
      <c r="J41998"/>
      <c r="L41998" s="33"/>
      <c r="M41998" s="24"/>
    </row>
    <row r="41999" spans="1:13" x14ac:dyDescent="0.2">
      <c r="A41999" s="289"/>
      <c r="I41999"/>
      <c r="J41999"/>
      <c r="L41999" s="33"/>
      <c r="M41999" s="24"/>
    </row>
    <row r="42000" spans="1:13" x14ac:dyDescent="0.2">
      <c r="A42000" s="289"/>
      <c r="I42000"/>
      <c r="J42000"/>
      <c r="L42000" s="33"/>
      <c r="M42000" s="24"/>
    </row>
    <row r="42001" spans="1:13" x14ac:dyDescent="0.2">
      <c r="A42001" s="289"/>
      <c r="I42001"/>
      <c r="J42001"/>
      <c r="L42001" s="33"/>
      <c r="M42001" s="24"/>
    </row>
    <row r="42002" spans="1:13" x14ac:dyDescent="0.2">
      <c r="A42002" s="289"/>
      <c r="I42002"/>
      <c r="J42002"/>
      <c r="L42002" s="33"/>
      <c r="M42002" s="24"/>
    </row>
    <row r="42003" spans="1:13" x14ac:dyDescent="0.2">
      <c r="A42003" s="289"/>
      <c r="I42003"/>
      <c r="J42003"/>
      <c r="L42003" s="33"/>
      <c r="M42003" s="24"/>
    </row>
    <row r="42004" spans="1:13" x14ac:dyDescent="0.2">
      <c r="A42004" s="289"/>
      <c r="I42004"/>
      <c r="J42004"/>
      <c r="L42004" s="33"/>
      <c r="M42004" s="24"/>
    </row>
    <row r="42005" spans="1:13" x14ac:dyDescent="0.2">
      <c r="A42005" s="289"/>
      <c r="I42005"/>
      <c r="J42005"/>
      <c r="L42005" s="33"/>
      <c r="M42005" s="24"/>
    </row>
    <row r="42006" spans="1:13" x14ac:dyDescent="0.2">
      <c r="A42006" s="289"/>
      <c r="I42006"/>
      <c r="J42006"/>
      <c r="L42006" s="33"/>
      <c r="M42006" s="24"/>
    </row>
    <row r="42007" spans="1:13" x14ac:dyDescent="0.2">
      <c r="A42007" s="289"/>
      <c r="I42007"/>
      <c r="J42007"/>
      <c r="L42007" s="33"/>
      <c r="M42007" s="24"/>
    </row>
    <row r="42008" spans="1:13" x14ac:dyDescent="0.2">
      <c r="A42008" s="289"/>
      <c r="I42008"/>
      <c r="J42008"/>
      <c r="L42008" s="33"/>
      <c r="M42008" s="24"/>
    </row>
    <row r="42009" spans="1:13" x14ac:dyDescent="0.2">
      <c r="A42009" s="289"/>
      <c r="I42009"/>
      <c r="J42009"/>
      <c r="L42009" s="33"/>
      <c r="M42009" s="24"/>
    </row>
    <row r="42010" spans="1:13" x14ac:dyDescent="0.2">
      <c r="A42010" s="289"/>
      <c r="I42010"/>
      <c r="J42010"/>
      <c r="L42010" s="33"/>
      <c r="M42010" s="24"/>
    </row>
    <row r="42011" spans="1:13" x14ac:dyDescent="0.2">
      <c r="A42011" s="289"/>
      <c r="I42011"/>
      <c r="J42011"/>
      <c r="L42011" s="33"/>
      <c r="M42011" s="24"/>
    </row>
    <row r="42012" spans="1:13" x14ac:dyDescent="0.2">
      <c r="A42012" s="289"/>
      <c r="I42012"/>
      <c r="J42012"/>
      <c r="L42012" s="33"/>
      <c r="M42012" s="24"/>
    </row>
    <row r="42013" spans="1:13" x14ac:dyDescent="0.2">
      <c r="A42013" s="289"/>
      <c r="I42013"/>
      <c r="J42013"/>
      <c r="L42013" s="33"/>
      <c r="M42013" s="24"/>
    </row>
    <row r="42014" spans="1:13" x14ac:dyDescent="0.2">
      <c r="A42014" s="289"/>
      <c r="I42014"/>
      <c r="J42014"/>
      <c r="L42014" s="33"/>
      <c r="M42014" s="24"/>
    </row>
    <row r="42015" spans="1:13" x14ac:dyDescent="0.2">
      <c r="A42015" s="289"/>
      <c r="I42015"/>
      <c r="J42015"/>
      <c r="L42015" s="33"/>
      <c r="M42015" s="24"/>
    </row>
    <row r="42016" spans="1:13" x14ac:dyDescent="0.2">
      <c r="A42016" s="289"/>
      <c r="I42016"/>
      <c r="J42016"/>
      <c r="L42016" s="33"/>
      <c r="M42016" s="24"/>
    </row>
    <row r="42017" spans="1:13" x14ac:dyDescent="0.2">
      <c r="A42017" s="289"/>
      <c r="I42017"/>
      <c r="J42017"/>
      <c r="L42017" s="33"/>
      <c r="M42017" s="24"/>
    </row>
    <row r="42018" spans="1:13" x14ac:dyDescent="0.2">
      <c r="A42018" s="289"/>
      <c r="I42018"/>
      <c r="J42018"/>
      <c r="L42018" s="33"/>
      <c r="M42018" s="24"/>
    </row>
    <row r="42019" spans="1:13" x14ac:dyDescent="0.2">
      <c r="A42019" s="289"/>
      <c r="I42019"/>
      <c r="J42019"/>
      <c r="L42019" s="33"/>
      <c r="M42019" s="24"/>
    </row>
    <row r="42020" spans="1:13" x14ac:dyDescent="0.2">
      <c r="A42020" s="289"/>
      <c r="I42020"/>
      <c r="J42020"/>
      <c r="L42020" s="33"/>
      <c r="M42020" s="24"/>
    </row>
    <row r="42021" spans="1:13" x14ac:dyDescent="0.2">
      <c r="A42021" s="289"/>
      <c r="I42021"/>
      <c r="J42021"/>
      <c r="L42021" s="33"/>
      <c r="M42021" s="24"/>
    </row>
    <row r="42022" spans="1:13" x14ac:dyDescent="0.2">
      <c r="A42022" s="289"/>
      <c r="I42022"/>
      <c r="J42022"/>
      <c r="L42022" s="33"/>
      <c r="M42022" s="24"/>
    </row>
    <row r="42023" spans="1:13" x14ac:dyDescent="0.2">
      <c r="A42023" s="289"/>
      <c r="I42023"/>
      <c r="J42023"/>
      <c r="L42023" s="33"/>
      <c r="M42023" s="24"/>
    </row>
    <row r="42024" spans="1:13" x14ac:dyDescent="0.2">
      <c r="A42024" s="289"/>
      <c r="I42024"/>
      <c r="J42024"/>
      <c r="L42024" s="33"/>
      <c r="M42024" s="24"/>
    </row>
    <row r="42025" spans="1:13" x14ac:dyDescent="0.2">
      <c r="A42025" s="289"/>
      <c r="I42025"/>
      <c r="J42025"/>
      <c r="L42025" s="33"/>
      <c r="M42025" s="24"/>
    </row>
    <row r="42026" spans="1:13" x14ac:dyDescent="0.2">
      <c r="A42026" s="289"/>
      <c r="I42026"/>
      <c r="J42026"/>
      <c r="L42026" s="33"/>
      <c r="M42026" s="24"/>
    </row>
    <row r="42027" spans="1:13" x14ac:dyDescent="0.2">
      <c r="A42027" s="289"/>
      <c r="I42027"/>
      <c r="J42027"/>
      <c r="L42027" s="33"/>
      <c r="M42027" s="24"/>
    </row>
    <row r="42028" spans="1:13" x14ac:dyDescent="0.2">
      <c r="A42028" s="289"/>
      <c r="I42028"/>
      <c r="J42028"/>
      <c r="L42028" s="33"/>
      <c r="M42028" s="24"/>
    </row>
    <row r="42029" spans="1:13" x14ac:dyDescent="0.2">
      <c r="A42029" s="289"/>
      <c r="I42029"/>
      <c r="J42029"/>
      <c r="L42029" s="33"/>
      <c r="M42029" s="24"/>
    </row>
    <row r="42030" spans="1:13" x14ac:dyDescent="0.2">
      <c r="A42030" s="289"/>
      <c r="I42030"/>
      <c r="J42030"/>
      <c r="L42030" s="33"/>
      <c r="M42030" s="24"/>
    </row>
    <row r="42031" spans="1:13" x14ac:dyDescent="0.2">
      <c r="A42031" s="289"/>
      <c r="I42031"/>
      <c r="J42031"/>
      <c r="L42031" s="33"/>
      <c r="M42031" s="24"/>
    </row>
    <row r="42032" spans="1:13" x14ac:dyDescent="0.2">
      <c r="A42032" s="289"/>
      <c r="I42032"/>
      <c r="J42032"/>
      <c r="L42032" s="33"/>
      <c r="M42032" s="24"/>
    </row>
    <row r="42033" spans="1:13" x14ac:dyDescent="0.2">
      <c r="A42033" s="289"/>
      <c r="I42033"/>
      <c r="J42033"/>
      <c r="L42033" s="33"/>
      <c r="M42033" s="24"/>
    </row>
    <row r="42034" spans="1:13" x14ac:dyDescent="0.2">
      <c r="A42034" s="289"/>
      <c r="I42034"/>
      <c r="J42034"/>
      <c r="L42034" s="33"/>
      <c r="M42034" s="24"/>
    </row>
    <row r="42035" spans="1:13" x14ac:dyDescent="0.2">
      <c r="A42035" s="289"/>
      <c r="I42035"/>
      <c r="J42035"/>
      <c r="L42035" s="33"/>
      <c r="M42035" s="24"/>
    </row>
    <row r="42036" spans="1:13" x14ac:dyDescent="0.2">
      <c r="A42036" s="289"/>
      <c r="I42036"/>
      <c r="J42036"/>
      <c r="L42036" s="33"/>
      <c r="M42036" s="24"/>
    </row>
    <row r="42037" spans="1:13" x14ac:dyDescent="0.2">
      <c r="A42037" s="289"/>
      <c r="I42037"/>
      <c r="J42037"/>
      <c r="L42037" s="33"/>
      <c r="M42037" s="24"/>
    </row>
    <row r="42038" spans="1:13" x14ac:dyDescent="0.2">
      <c r="A42038" s="289"/>
      <c r="I42038"/>
      <c r="J42038"/>
      <c r="L42038" s="33"/>
      <c r="M42038" s="24"/>
    </row>
    <row r="42039" spans="1:13" x14ac:dyDescent="0.2">
      <c r="A42039" s="289"/>
      <c r="I42039"/>
      <c r="J42039"/>
      <c r="L42039" s="33"/>
      <c r="M42039" s="24"/>
    </row>
    <row r="42040" spans="1:13" x14ac:dyDescent="0.2">
      <c r="A42040" s="289"/>
      <c r="I42040"/>
      <c r="J42040"/>
      <c r="L42040" s="33"/>
      <c r="M42040" s="24"/>
    </row>
    <row r="42041" spans="1:13" x14ac:dyDescent="0.2">
      <c r="A42041" s="289"/>
      <c r="I42041"/>
      <c r="J42041"/>
      <c r="L42041" s="33"/>
      <c r="M42041" s="24"/>
    </row>
    <row r="42042" spans="1:13" x14ac:dyDescent="0.2">
      <c r="A42042" s="289"/>
      <c r="I42042"/>
      <c r="J42042"/>
      <c r="L42042" s="33"/>
      <c r="M42042" s="24"/>
    </row>
    <row r="42043" spans="1:13" x14ac:dyDescent="0.2">
      <c r="A42043" s="289"/>
      <c r="I42043"/>
      <c r="J42043"/>
      <c r="L42043" s="33"/>
      <c r="M42043" s="24"/>
    </row>
    <row r="42044" spans="1:13" x14ac:dyDescent="0.2">
      <c r="A42044" s="289"/>
      <c r="I42044"/>
      <c r="J42044"/>
      <c r="L42044" s="33"/>
      <c r="M42044" s="24"/>
    </row>
    <row r="42045" spans="1:13" x14ac:dyDescent="0.2">
      <c r="A42045" s="289"/>
      <c r="I42045"/>
      <c r="J42045"/>
      <c r="L42045" s="33"/>
      <c r="M42045" s="24"/>
    </row>
    <row r="42046" spans="1:13" x14ac:dyDescent="0.2">
      <c r="A42046" s="289"/>
      <c r="I42046"/>
      <c r="J42046"/>
      <c r="L42046" s="33"/>
      <c r="M42046" s="24"/>
    </row>
    <row r="42047" spans="1:13" x14ac:dyDescent="0.2">
      <c r="A42047" s="289"/>
      <c r="I42047"/>
      <c r="J42047"/>
      <c r="L42047" s="33"/>
      <c r="M42047" s="24"/>
    </row>
    <row r="42048" spans="1:13" x14ac:dyDescent="0.2">
      <c r="A42048" s="289"/>
      <c r="I42048"/>
      <c r="J42048"/>
      <c r="L42048" s="33"/>
      <c r="M42048" s="24"/>
    </row>
    <row r="42049" spans="1:13" x14ac:dyDescent="0.2">
      <c r="A42049" s="289"/>
      <c r="I42049"/>
      <c r="J42049"/>
      <c r="L42049" s="33"/>
      <c r="M42049" s="24"/>
    </row>
    <row r="42050" spans="1:13" x14ac:dyDescent="0.2">
      <c r="A42050" s="289"/>
      <c r="I42050"/>
      <c r="J42050"/>
      <c r="L42050" s="33"/>
      <c r="M42050" s="24"/>
    </row>
    <row r="42051" spans="1:13" x14ac:dyDescent="0.2">
      <c r="A42051" s="289"/>
      <c r="I42051"/>
      <c r="J42051"/>
      <c r="L42051" s="33"/>
      <c r="M42051" s="24"/>
    </row>
    <row r="42052" spans="1:13" x14ac:dyDescent="0.2">
      <c r="A42052" s="289"/>
      <c r="I42052"/>
      <c r="J42052"/>
      <c r="L42052" s="33"/>
      <c r="M42052" s="24"/>
    </row>
    <row r="42053" spans="1:13" x14ac:dyDescent="0.2">
      <c r="A42053" s="289"/>
      <c r="I42053"/>
      <c r="J42053"/>
      <c r="L42053" s="33"/>
      <c r="M42053" s="24"/>
    </row>
    <row r="42054" spans="1:13" x14ac:dyDescent="0.2">
      <c r="A42054" s="289"/>
      <c r="I42054"/>
      <c r="J42054"/>
      <c r="L42054" s="33"/>
      <c r="M42054" s="24"/>
    </row>
    <row r="42055" spans="1:13" x14ac:dyDescent="0.2">
      <c r="A42055" s="289"/>
      <c r="I42055"/>
      <c r="J42055"/>
      <c r="L42055" s="33"/>
      <c r="M42055" s="24"/>
    </row>
    <row r="42056" spans="1:13" x14ac:dyDescent="0.2">
      <c r="A42056" s="289"/>
      <c r="I42056"/>
      <c r="J42056"/>
      <c r="L42056" s="33"/>
      <c r="M42056" s="24"/>
    </row>
    <row r="42057" spans="1:13" x14ac:dyDescent="0.2">
      <c r="A42057" s="289"/>
      <c r="I42057"/>
      <c r="J42057"/>
      <c r="L42057" s="33"/>
      <c r="M42057" s="24"/>
    </row>
    <row r="42058" spans="1:13" x14ac:dyDescent="0.2">
      <c r="A42058" s="289"/>
      <c r="I42058"/>
      <c r="J42058"/>
      <c r="L42058" s="33"/>
      <c r="M42058" s="24"/>
    </row>
    <row r="42059" spans="1:13" x14ac:dyDescent="0.2">
      <c r="A42059" s="289"/>
      <c r="I42059"/>
      <c r="J42059"/>
      <c r="L42059" s="33"/>
      <c r="M42059" s="24"/>
    </row>
    <row r="42060" spans="1:13" x14ac:dyDescent="0.2">
      <c r="A42060" s="289"/>
      <c r="I42060"/>
      <c r="J42060"/>
      <c r="L42060" s="33"/>
      <c r="M42060" s="24"/>
    </row>
    <row r="42061" spans="1:13" x14ac:dyDescent="0.2">
      <c r="A42061" s="289"/>
      <c r="I42061"/>
      <c r="J42061"/>
      <c r="L42061" s="33"/>
      <c r="M42061" s="24"/>
    </row>
    <row r="42062" spans="1:13" x14ac:dyDescent="0.2">
      <c r="A42062" s="289"/>
      <c r="I42062"/>
      <c r="J42062"/>
      <c r="L42062" s="33"/>
      <c r="M42062" s="24"/>
    </row>
    <row r="42063" spans="1:13" x14ac:dyDescent="0.2">
      <c r="A42063" s="289"/>
      <c r="I42063"/>
      <c r="J42063"/>
      <c r="L42063" s="33"/>
      <c r="M42063" s="24"/>
    </row>
    <row r="42064" spans="1:13" x14ac:dyDescent="0.2">
      <c r="A42064" s="289"/>
      <c r="I42064"/>
      <c r="J42064"/>
      <c r="L42064" s="33"/>
      <c r="M42064" s="24"/>
    </row>
    <row r="42065" spans="1:13" x14ac:dyDescent="0.2">
      <c r="A42065" s="289"/>
      <c r="I42065"/>
      <c r="J42065"/>
      <c r="L42065" s="33"/>
      <c r="M42065" s="24"/>
    </row>
    <row r="42066" spans="1:13" x14ac:dyDescent="0.2">
      <c r="A42066" s="289"/>
      <c r="I42066"/>
      <c r="J42066"/>
      <c r="L42066" s="33"/>
      <c r="M42066" s="24"/>
    </row>
    <row r="42067" spans="1:13" x14ac:dyDescent="0.2">
      <c r="A42067" s="289"/>
      <c r="I42067"/>
      <c r="J42067"/>
      <c r="L42067" s="33"/>
      <c r="M42067" s="24"/>
    </row>
    <row r="42068" spans="1:13" x14ac:dyDescent="0.2">
      <c r="A42068" s="289"/>
      <c r="I42068"/>
      <c r="J42068"/>
      <c r="L42068" s="33"/>
      <c r="M42068" s="24"/>
    </row>
    <row r="42069" spans="1:13" x14ac:dyDescent="0.2">
      <c r="A42069" s="289"/>
      <c r="I42069"/>
      <c r="J42069"/>
      <c r="L42069" s="33"/>
      <c r="M42069" s="24"/>
    </row>
    <row r="42070" spans="1:13" x14ac:dyDescent="0.2">
      <c r="A42070" s="289"/>
      <c r="I42070"/>
      <c r="J42070"/>
      <c r="L42070" s="33"/>
      <c r="M42070" s="24"/>
    </row>
    <row r="42071" spans="1:13" x14ac:dyDescent="0.2">
      <c r="A42071" s="289"/>
      <c r="I42071"/>
      <c r="J42071"/>
      <c r="L42071" s="33"/>
      <c r="M42071" s="24"/>
    </row>
    <row r="42072" spans="1:13" x14ac:dyDescent="0.2">
      <c r="A42072" s="289"/>
      <c r="I42072"/>
      <c r="J42072"/>
      <c r="L42072" s="33"/>
      <c r="M42072" s="24"/>
    </row>
    <row r="42073" spans="1:13" x14ac:dyDescent="0.2">
      <c r="A42073" s="289"/>
      <c r="I42073"/>
      <c r="J42073"/>
      <c r="L42073" s="33"/>
      <c r="M42073" s="24"/>
    </row>
    <row r="42074" spans="1:13" x14ac:dyDescent="0.2">
      <c r="A42074" s="289"/>
      <c r="I42074"/>
      <c r="J42074"/>
      <c r="L42074" s="33"/>
      <c r="M42074" s="24"/>
    </row>
    <row r="42075" spans="1:13" x14ac:dyDescent="0.2">
      <c r="A42075" s="289"/>
      <c r="I42075"/>
      <c r="J42075"/>
      <c r="L42075" s="33"/>
      <c r="M42075" s="24"/>
    </row>
    <row r="42076" spans="1:13" x14ac:dyDescent="0.2">
      <c r="A42076" s="289"/>
      <c r="I42076"/>
      <c r="J42076"/>
      <c r="L42076" s="33"/>
      <c r="M42076" s="24"/>
    </row>
    <row r="42077" spans="1:13" x14ac:dyDescent="0.2">
      <c r="A42077" s="289"/>
      <c r="I42077"/>
      <c r="J42077"/>
      <c r="L42077" s="33"/>
      <c r="M42077" s="24"/>
    </row>
    <row r="42078" spans="1:13" x14ac:dyDescent="0.2">
      <c r="A42078" s="289"/>
      <c r="I42078"/>
      <c r="J42078"/>
      <c r="L42078" s="33"/>
      <c r="M42078" s="24"/>
    </row>
    <row r="42079" spans="1:13" x14ac:dyDescent="0.2">
      <c r="A42079" s="289"/>
      <c r="I42079"/>
      <c r="J42079"/>
      <c r="L42079" s="33"/>
      <c r="M42079" s="24"/>
    </row>
    <row r="42080" spans="1:13" x14ac:dyDescent="0.2">
      <c r="A42080" s="289"/>
      <c r="I42080"/>
      <c r="J42080"/>
      <c r="L42080" s="33"/>
      <c r="M42080" s="24"/>
    </row>
    <row r="42081" spans="1:13" x14ac:dyDescent="0.2">
      <c r="A42081" s="289"/>
      <c r="I42081"/>
      <c r="J42081"/>
      <c r="L42081" s="33"/>
      <c r="M42081" s="24"/>
    </row>
    <row r="42082" spans="1:13" x14ac:dyDescent="0.2">
      <c r="A42082" s="289"/>
      <c r="I42082"/>
      <c r="J42082"/>
      <c r="L42082" s="33"/>
      <c r="M42082" s="24"/>
    </row>
    <row r="42083" spans="1:13" x14ac:dyDescent="0.2">
      <c r="A42083" s="289"/>
      <c r="I42083"/>
      <c r="J42083"/>
      <c r="L42083" s="33"/>
      <c r="M42083" s="24"/>
    </row>
    <row r="42084" spans="1:13" x14ac:dyDescent="0.2">
      <c r="A42084" s="289"/>
      <c r="I42084"/>
      <c r="J42084"/>
      <c r="L42084" s="33"/>
      <c r="M42084" s="24"/>
    </row>
    <row r="42085" spans="1:13" x14ac:dyDescent="0.2">
      <c r="A42085" s="289"/>
      <c r="I42085"/>
      <c r="J42085"/>
      <c r="L42085" s="33"/>
      <c r="M42085" s="24"/>
    </row>
    <row r="42086" spans="1:13" x14ac:dyDescent="0.2">
      <c r="A42086" s="289"/>
      <c r="I42086"/>
      <c r="J42086"/>
      <c r="L42086" s="33"/>
      <c r="M42086" s="24"/>
    </row>
    <row r="42087" spans="1:13" x14ac:dyDescent="0.2">
      <c r="A42087" s="289"/>
      <c r="I42087"/>
      <c r="J42087"/>
      <c r="L42087" s="33"/>
      <c r="M42087" s="24"/>
    </row>
    <row r="42088" spans="1:13" x14ac:dyDescent="0.2">
      <c r="A42088" s="289"/>
      <c r="I42088"/>
      <c r="J42088"/>
      <c r="L42088" s="33"/>
      <c r="M42088" s="24"/>
    </row>
    <row r="42089" spans="1:13" x14ac:dyDescent="0.2">
      <c r="A42089" s="289"/>
      <c r="I42089"/>
      <c r="J42089"/>
      <c r="L42089" s="33"/>
      <c r="M42089" s="24"/>
    </row>
    <row r="42090" spans="1:13" x14ac:dyDescent="0.2">
      <c r="A42090" s="289"/>
      <c r="I42090"/>
      <c r="J42090"/>
      <c r="L42090" s="33"/>
      <c r="M42090" s="24"/>
    </row>
    <row r="42091" spans="1:13" x14ac:dyDescent="0.2">
      <c r="A42091" s="289"/>
      <c r="I42091"/>
      <c r="J42091"/>
      <c r="L42091" s="33"/>
      <c r="M42091" s="24"/>
    </row>
    <row r="42092" spans="1:13" x14ac:dyDescent="0.2">
      <c r="A42092" s="289"/>
      <c r="I42092"/>
      <c r="J42092"/>
      <c r="L42092" s="33"/>
      <c r="M42092" s="24"/>
    </row>
    <row r="42093" spans="1:13" x14ac:dyDescent="0.2">
      <c r="A42093" s="289"/>
      <c r="I42093"/>
      <c r="J42093"/>
      <c r="L42093" s="33"/>
      <c r="M42093" s="24"/>
    </row>
    <row r="42094" spans="1:13" x14ac:dyDescent="0.2">
      <c r="A42094" s="289"/>
      <c r="I42094"/>
      <c r="J42094"/>
      <c r="L42094" s="33"/>
      <c r="M42094" s="24"/>
    </row>
    <row r="42095" spans="1:13" x14ac:dyDescent="0.2">
      <c r="A42095" s="289"/>
      <c r="I42095"/>
      <c r="J42095"/>
      <c r="L42095" s="33"/>
      <c r="M42095" s="24"/>
    </row>
    <row r="42096" spans="1:13" x14ac:dyDescent="0.2">
      <c r="A42096" s="289"/>
      <c r="I42096"/>
      <c r="J42096"/>
      <c r="L42096" s="33"/>
      <c r="M42096" s="24"/>
    </row>
    <row r="42097" spans="1:13" x14ac:dyDescent="0.2">
      <c r="A42097" s="289"/>
      <c r="I42097"/>
      <c r="J42097"/>
      <c r="L42097" s="33"/>
      <c r="M42097" s="24"/>
    </row>
    <row r="42098" spans="1:13" x14ac:dyDescent="0.2">
      <c r="A42098" s="289"/>
      <c r="I42098"/>
      <c r="J42098"/>
      <c r="L42098" s="33"/>
      <c r="M42098" s="24"/>
    </row>
    <row r="42099" spans="1:13" x14ac:dyDescent="0.2">
      <c r="A42099" s="289"/>
      <c r="I42099"/>
      <c r="J42099"/>
      <c r="L42099" s="33"/>
      <c r="M42099" s="24"/>
    </row>
    <row r="42100" spans="1:13" x14ac:dyDescent="0.2">
      <c r="A42100" s="289"/>
      <c r="I42100"/>
      <c r="J42100"/>
      <c r="L42100" s="33"/>
      <c r="M42100" s="24"/>
    </row>
    <row r="42101" spans="1:13" x14ac:dyDescent="0.2">
      <c r="A42101" s="289"/>
      <c r="I42101"/>
      <c r="J42101"/>
      <c r="L42101" s="33"/>
      <c r="M42101" s="24"/>
    </row>
    <row r="42102" spans="1:13" x14ac:dyDescent="0.2">
      <c r="A42102" s="289"/>
      <c r="I42102"/>
      <c r="J42102"/>
      <c r="L42102" s="33"/>
      <c r="M42102" s="24"/>
    </row>
    <row r="42103" spans="1:13" x14ac:dyDescent="0.2">
      <c r="A42103" s="289"/>
      <c r="I42103"/>
      <c r="J42103"/>
      <c r="L42103" s="33"/>
      <c r="M42103" s="24"/>
    </row>
    <row r="42104" spans="1:13" x14ac:dyDescent="0.2">
      <c r="A42104" s="289"/>
      <c r="I42104"/>
      <c r="J42104"/>
      <c r="L42104" s="33"/>
      <c r="M42104" s="24"/>
    </row>
    <row r="42105" spans="1:13" x14ac:dyDescent="0.2">
      <c r="A42105" s="289"/>
      <c r="I42105"/>
      <c r="J42105"/>
      <c r="L42105" s="33"/>
      <c r="M42105" s="24"/>
    </row>
    <row r="42106" spans="1:13" x14ac:dyDescent="0.2">
      <c r="A42106" s="289"/>
      <c r="I42106"/>
      <c r="J42106"/>
      <c r="L42106" s="33"/>
      <c r="M42106" s="24"/>
    </row>
    <row r="42107" spans="1:13" x14ac:dyDescent="0.2">
      <c r="A42107" s="289"/>
      <c r="I42107"/>
      <c r="J42107"/>
      <c r="L42107" s="33"/>
      <c r="M42107" s="24"/>
    </row>
    <row r="42108" spans="1:13" x14ac:dyDescent="0.2">
      <c r="A42108" s="289"/>
      <c r="I42108"/>
      <c r="J42108"/>
      <c r="L42108" s="33"/>
      <c r="M42108" s="24"/>
    </row>
    <row r="42109" spans="1:13" x14ac:dyDescent="0.2">
      <c r="A42109" s="289"/>
      <c r="I42109"/>
      <c r="J42109"/>
      <c r="L42109" s="33"/>
      <c r="M42109" s="24"/>
    </row>
    <row r="42110" spans="1:13" x14ac:dyDescent="0.2">
      <c r="A42110" s="289"/>
      <c r="I42110"/>
      <c r="J42110"/>
      <c r="L42110" s="33"/>
      <c r="M42110" s="24"/>
    </row>
    <row r="42111" spans="1:13" x14ac:dyDescent="0.2">
      <c r="A42111" s="289"/>
      <c r="I42111"/>
      <c r="J42111"/>
      <c r="L42111" s="33"/>
      <c r="M42111" s="24"/>
    </row>
    <row r="42112" spans="1:13" x14ac:dyDescent="0.2">
      <c r="A42112" s="289"/>
      <c r="I42112"/>
      <c r="J42112"/>
      <c r="L42112" s="33"/>
      <c r="M42112" s="24"/>
    </row>
    <row r="42113" spans="1:13" x14ac:dyDescent="0.2">
      <c r="A42113" s="289"/>
      <c r="I42113"/>
      <c r="J42113"/>
      <c r="L42113" s="33"/>
      <c r="M42113" s="24"/>
    </row>
    <row r="42114" spans="1:13" x14ac:dyDescent="0.2">
      <c r="A42114" s="289"/>
      <c r="I42114"/>
      <c r="J42114"/>
      <c r="L42114" s="33"/>
      <c r="M42114" s="24"/>
    </row>
    <row r="42115" spans="1:13" x14ac:dyDescent="0.2">
      <c r="A42115" s="289"/>
      <c r="I42115"/>
      <c r="J42115"/>
      <c r="L42115" s="33"/>
      <c r="M42115" s="24"/>
    </row>
    <row r="42116" spans="1:13" x14ac:dyDescent="0.2">
      <c r="A42116" s="289"/>
      <c r="I42116"/>
      <c r="J42116"/>
      <c r="L42116" s="33"/>
      <c r="M42116" s="24"/>
    </row>
    <row r="42117" spans="1:13" x14ac:dyDescent="0.2">
      <c r="A42117" s="289"/>
      <c r="I42117"/>
      <c r="J42117"/>
      <c r="L42117" s="33"/>
      <c r="M42117" s="24"/>
    </row>
    <row r="42118" spans="1:13" x14ac:dyDescent="0.2">
      <c r="A42118" s="289"/>
      <c r="I42118"/>
      <c r="J42118"/>
      <c r="L42118" s="33"/>
      <c r="M42118" s="24"/>
    </row>
    <row r="42119" spans="1:13" x14ac:dyDescent="0.2">
      <c r="A42119" s="289"/>
      <c r="I42119"/>
      <c r="J42119"/>
      <c r="L42119" s="33"/>
      <c r="M42119" s="24"/>
    </row>
    <row r="42120" spans="1:13" x14ac:dyDescent="0.2">
      <c r="A42120" s="289"/>
      <c r="I42120"/>
      <c r="J42120"/>
      <c r="L42120" s="33"/>
      <c r="M42120" s="24"/>
    </row>
    <row r="42121" spans="1:13" x14ac:dyDescent="0.2">
      <c r="A42121" s="289"/>
      <c r="I42121"/>
      <c r="J42121"/>
      <c r="L42121" s="33"/>
      <c r="M42121" s="24"/>
    </row>
    <row r="42122" spans="1:13" x14ac:dyDescent="0.2">
      <c r="A42122" s="289"/>
      <c r="I42122"/>
      <c r="J42122"/>
      <c r="L42122" s="33"/>
      <c r="M42122" s="24"/>
    </row>
    <row r="42123" spans="1:13" x14ac:dyDescent="0.2">
      <c r="A42123" s="289"/>
      <c r="I42123"/>
      <c r="J42123"/>
      <c r="L42123" s="33"/>
      <c r="M42123" s="24"/>
    </row>
    <row r="42124" spans="1:13" x14ac:dyDescent="0.2">
      <c r="A42124" s="289"/>
      <c r="I42124"/>
      <c r="J42124"/>
      <c r="L42124" s="33"/>
      <c r="M42124" s="24"/>
    </row>
    <row r="42125" spans="1:13" x14ac:dyDescent="0.2">
      <c r="A42125" s="289"/>
      <c r="I42125"/>
      <c r="J42125"/>
      <c r="L42125" s="33"/>
      <c r="M42125" s="24"/>
    </row>
    <row r="42126" spans="1:13" x14ac:dyDescent="0.2">
      <c r="A42126" s="289"/>
      <c r="I42126"/>
      <c r="J42126"/>
      <c r="L42126" s="33"/>
      <c r="M42126" s="24"/>
    </row>
    <row r="42127" spans="1:13" x14ac:dyDescent="0.2">
      <c r="A42127" s="289"/>
      <c r="I42127"/>
      <c r="J42127"/>
      <c r="L42127" s="33"/>
      <c r="M42127" s="24"/>
    </row>
    <row r="42128" spans="1:13" x14ac:dyDescent="0.2">
      <c r="A42128" s="289"/>
      <c r="I42128"/>
      <c r="J42128"/>
      <c r="L42128" s="33"/>
      <c r="M42128" s="24"/>
    </row>
    <row r="42129" spans="1:13" x14ac:dyDescent="0.2">
      <c r="A42129" s="289"/>
      <c r="I42129"/>
      <c r="J42129"/>
      <c r="L42129" s="33"/>
      <c r="M42129" s="24"/>
    </row>
    <row r="42130" spans="1:13" x14ac:dyDescent="0.2">
      <c r="A42130" s="289"/>
      <c r="I42130"/>
      <c r="J42130"/>
      <c r="L42130" s="33"/>
      <c r="M42130" s="24"/>
    </row>
    <row r="42131" spans="1:13" x14ac:dyDescent="0.2">
      <c r="A42131" s="289"/>
      <c r="I42131"/>
      <c r="J42131"/>
      <c r="L42131" s="33"/>
      <c r="M42131" s="24"/>
    </row>
    <row r="42132" spans="1:13" x14ac:dyDescent="0.2">
      <c r="A42132" s="289"/>
      <c r="I42132"/>
      <c r="J42132"/>
      <c r="L42132" s="33"/>
      <c r="M42132" s="24"/>
    </row>
    <row r="42133" spans="1:13" x14ac:dyDescent="0.2">
      <c r="A42133" s="289"/>
      <c r="I42133"/>
      <c r="J42133"/>
      <c r="L42133" s="33"/>
      <c r="M42133" s="24"/>
    </row>
    <row r="42134" spans="1:13" x14ac:dyDescent="0.2">
      <c r="A42134" s="289"/>
      <c r="I42134"/>
      <c r="J42134"/>
      <c r="L42134" s="33"/>
      <c r="M42134" s="24"/>
    </row>
    <row r="42135" spans="1:13" x14ac:dyDescent="0.2">
      <c r="A42135" s="289"/>
      <c r="I42135"/>
      <c r="J42135"/>
      <c r="L42135" s="33"/>
      <c r="M42135" s="24"/>
    </row>
    <row r="42136" spans="1:13" x14ac:dyDescent="0.2">
      <c r="A42136" s="289"/>
      <c r="I42136"/>
      <c r="J42136"/>
      <c r="L42136" s="33"/>
      <c r="M42136" s="24"/>
    </row>
    <row r="42137" spans="1:13" x14ac:dyDescent="0.2">
      <c r="A42137" s="289"/>
      <c r="I42137"/>
      <c r="J42137"/>
      <c r="L42137" s="33"/>
      <c r="M42137" s="24"/>
    </row>
    <row r="42138" spans="1:13" x14ac:dyDescent="0.2">
      <c r="A42138" s="289"/>
      <c r="I42138"/>
      <c r="J42138"/>
      <c r="L42138" s="33"/>
      <c r="M42138" s="24"/>
    </row>
    <row r="42139" spans="1:13" x14ac:dyDescent="0.2">
      <c r="A42139" s="289"/>
      <c r="I42139"/>
      <c r="J42139"/>
      <c r="L42139" s="33"/>
      <c r="M42139" s="24"/>
    </row>
    <row r="42140" spans="1:13" x14ac:dyDescent="0.2">
      <c r="A42140" s="289"/>
      <c r="I42140"/>
      <c r="J42140"/>
      <c r="L42140" s="33"/>
      <c r="M42140" s="24"/>
    </row>
    <row r="42141" spans="1:13" x14ac:dyDescent="0.2">
      <c r="A42141" s="289"/>
      <c r="I42141"/>
      <c r="J42141"/>
      <c r="L42141" s="33"/>
      <c r="M42141" s="24"/>
    </row>
    <row r="42142" spans="1:13" x14ac:dyDescent="0.2">
      <c r="A42142" s="289"/>
      <c r="I42142"/>
      <c r="J42142"/>
      <c r="L42142" s="33"/>
      <c r="M42142" s="24"/>
    </row>
    <row r="42143" spans="1:13" x14ac:dyDescent="0.2">
      <c r="A42143" s="289"/>
      <c r="I42143"/>
      <c r="J42143"/>
      <c r="L42143" s="33"/>
      <c r="M42143" s="24"/>
    </row>
    <row r="42144" spans="1:13" x14ac:dyDescent="0.2">
      <c r="A42144" s="289"/>
      <c r="I42144"/>
      <c r="J42144"/>
      <c r="L42144" s="33"/>
      <c r="M42144" s="24"/>
    </row>
    <row r="42145" spans="1:13" x14ac:dyDescent="0.2">
      <c r="A42145" s="289"/>
      <c r="I42145"/>
      <c r="J42145"/>
      <c r="L42145" s="33"/>
      <c r="M42145" s="24"/>
    </row>
    <row r="42146" spans="1:13" x14ac:dyDescent="0.2">
      <c r="A42146" s="289"/>
      <c r="I42146"/>
      <c r="J42146"/>
      <c r="L42146" s="33"/>
      <c r="M42146" s="24"/>
    </row>
    <row r="42147" spans="1:13" x14ac:dyDescent="0.2">
      <c r="A42147" s="289"/>
      <c r="I42147"/>
      <c r="J42147"/>
      <c r="L42147" s="33"/>
      <c r="M42147" s="24"/>
    </row>
    <row r="42148" spans="1:13" x14ac:dyDescent="0.2">
      <c r="A42148" s="289"/>
      <c r="I42148"/>
      <c r="J42148"/>
      <c r="L42148" s="33"/>
      <c r="M42148" s="24"/>
    </row>
    <row r="42149" spans="1:13" x14ac:dyDescent="0.2">
      <c r="A42149" s="289"/>
      <c r="I42149"/>
      <c r="J42149"/>
      <c r="L42149" s="33"/>
      <c r="M42149" s="24"/>
    </row>
    <row r="42150" spans="1:13" x14ac:dyDescent="0.2">
      <c r="A42150" s="289"/>
      <c r="I42150"/>
      <c r="J42150"/>
      <c r="L42150" s="33"/>
      <c r="M42150" s="24"/>
    </row>
    <row r="42151" spans="1:13" x14ac:dyDescent="0.2">
      <c r="A42151" s="289"/>
      <c r="I42151"/>
      <c r="J42151"/>
      <c r="L42151" s="33"/>
      <c r="M42151" s="24"/>
    </row>
    <row r="42152" spans="1:13" x14ac:dyDescent="0.2">
      <c r="A42152" s="289"/>
      <c r="I42152"/>
      <c r="J42152"/>
      <c r="L42152" s="33"/>
      <c r="M42152" s="24"/>
    </row>
    <row r="42153" spans="1:13" x14ac:dyDescent="0.2">
      <c r="A42153" s="289"/>
      <c r="I42153"/>
      <c r="J42153"/>
      <c r="L42153" s="33"/>
      <c r="M42153" s="24"/>
    </row>
    <row r="42154" spans="1:13" x14ac:dyDescent="0.2">
      <c r="A42154" s="289"/>
      <c r="I42154"/>
      <c r="J42154"/>
      <c r="L42154" s="33"/>
      <c r="M42154" s="24"/>
    </row>
    <row r="42155" spans="1:13" x14ac:dyDescent="0.2">
      <c r="A42155" s="289"/>
      <c r="I42155"/>
      <c r="J42155"/>
      <c r="L42155" s="33"/>
      <c r="M42155" s="24"/>
    </row>
    <row r="42156" spans="1:13" x14ac:dyDescent="0.2">
      <c r="A42156" s="289"/>
      <c r="I42156"/>
      <c r="J42156"/>
      <c r="L42156" s="33"/>
      <c r="M42156" s="24"/>
    </row>
    <row r="42157" spans="1:13" x14ac:dyDescent="0.2">
      <c r="A42157" s="289"/>
      <c r="I42157"/>
      <c r="J42157"/>
      <c r="L42157" s="33"/>
      <c r="M42157" s="24"/>
    </row>
    <row r="42158" spans="1:13" x14ac:dyDescent="0.2">
      <c r="A42158" s="289"/>
      <c r="I42158"/>
      <c r="J42158"/>
      <c r="L42158" s="33"/>
      <c r="M42158" s="24"/>
    </row>
    <row r="42159" spans="1:13" x14ac:dyDescent="0.2">
      <c r="A42159" s="289"/>
      <c r="I42159"/>
      <c r="J42159"/>
      <c r="L42159" s="33"/>
      <c r="M42159" s="24"/>
    </row>
    <row r="42160" spans="1:13" x14ac:dyDescent="0.2">
      <c r="A42160" s="289"/>
      <c r="I42160"/>
      <c r="J42160"/>
      <c r="L42160" s="33"/>
      <c r="M42160" s="24"/>
    </row>
    <row r="42161" spans="1:13" x14ac:dyDescent="0.2">
      <c r="A42161" s="289"/>
      <c r="I42161"/>
      <c r="J42161"/>
      <c r="L42161" s="33"/>
      <c r="M42161" s="24"/>
    </row>
    <row r="42162" spans="1:13" x14ac:dyDescent="0.2">
      <c r="A42162" s="289"/>
      <c r="I42162"/>
      <c r="J42162"/>
      <c r="L42162" s="33"/>
      <c r="M42162" s="24"/>
    </row>
    <row r="42163" spans="1:13" x14ac:dyDescent="0.2">
      <c r="A42163" s="289"/>
      <c r="I42163"/>
      <c r="J42163"/>
      <c r="L42163" s="33"/>
      <c r="M42163" s="24"/>
    </row>
    <row r="42164" spans="1:13" x14ac:dyDescent="0.2">
      <c r="A42164" s="289"/>
      <c r="I42164"/>
      <c r="J42164"/>
      <c r="L42164" s="33"/>
      <c r="M42164" s="24"/>
    </row>
    <row r="42165" spans="1:13" x14ac:dyDescent="0.2">
      <c r="A42165" s="289"/>
      <c r="I42165"/>
      <c r="J42165"/>
      <c r="L42165" s="33"/>
      <c r="M42165" s="24"/>
    </row>
    <row r="42166" spans="1:13" x14ac:dyDescent="0.2">
      <c r="A42166" s="289"/>
      <c r="I42166"/>
      <c r="J42166"/>
      <c r="L42166" s="33"/>
      <c r="M42166" s="24"/>
    </row>
    <row r="42167" spans="1:13" x14ac:dyDescent="0.2">
      <c r="A42167" s="289"/>
      <c r="I42167"/>
      <c r="J42167"/>
      <c r="L42167" s="33"/>
      <c r="M42167" s="24"/>
    </row>
    <row r="42168" spans="1:13" x14ac:dyDescent="0.2">
      <c r="A42168" s="289"/>
      <c r="I42168"/>
      <c r="J42168"/>
      <c r="L42168" s="33"/>
      <c r="M42168" s="24"/>
    </row>
    <row r="42169" spans="1:13" x14ac:dyDescent="0.2">
      <c r="A42169" s="289"/>
      <c r="I42169"/>
      <c r="J42169"/>
      <c r="L42169" s="33"/>
      <c r="M42169" s="24"/>
    </row>
    <row r="42170" spans="1:13" x14ac:dyDescent="0.2">
      <c r="A42170" s="289"/>
      <c r="I42170"/>
      <c r="J42170"/>
      <c r="L42170" s="33"/>
      <c r="M42170" s="24"/>
    </row>
    <row r="42171" spans="1:13" x14ac:dyDescent="0.2">
      <c r="A42171" s="289"/>
      <c r="I42171"/>
      <c r="J42171"/>
      <c r="L42171" s="33"/>
      <c r="M42171" s="24"/>
    </row>
    <row r="42172" spans="1:13" x14ac:dyDescent="0.2">
      <c r="A42172" s="289"/>
      <c r="I42172"/>
      <c r="J42172"/>
      <c r="L42172" s="33"/>
      <c r="M42172" s="24"/>
    </row>
    <row r="42173" spans="1:13" x14ac:dyDescent="0.2">
      <c r="A42173" s="289"/>
      <c r="I42173"/>
      <c r="J42173"/>
      <c r="L42173" s="33"/>
      <c r="M42173" s="24"/>
    </row>
    <row r="42174" spans="1:13" x14ac:dyDescent="0.2">
      <c r="A42174" s="289"/>
      <c r="I42174"/>
      <c r="J42174"/>
      <c r="L42174" s="33"/>
      <c r="M42174" s="24"/>
    </row>
    <row r="42175" spans="1:13" x14ac:dyDescent="0.2">
      <c r="A42175" s="289"/>
      <c r="I42175"/>
      <c r="J42175"/>
      <c r="L42175" s="33"/>
      <c r="M42175" s="24"/>
    </row>
    <row r="42176" spans="1:13" x14ac:dyDescent="0.2">
      <c r="A42176" s="289"/>
      <c r="I42176"/>
      <c r="J42176"/>
      <c r="L42176" s="33"/>
      <c r="M42176" s="24"/>
    </row>
    <row r="42177" spans="1:13" x14ac:dyDescent="0.2">
      <c r="A42177" s="289"/>
      <c r="I42177"/>
      <c r="J42177"/>
      <c r="L42177" s="33"/>
      <c r="M42177" s="24"/>
    </row>
    <row r="42178" spans="1:13" x14ac:dyDescent="0.2">
      <c r="A42178" s="289"/>
      <c r="I42178"/>
      <c r="J42178"/>
      <c r="L42178" s="33"/>
      <c r="M42178" s="24"/>
    </row>
    <row r="42179" spans="1:13" x14ac:dyDescent="0.2">
      <c r="A42179" s="289"/>
      <c r="I42179"/>
      <c r="J42179"/>
      <c r="L42179" s="33"/>
      <c r="M42179" s="24"/>
    </row>
    <row r="42180" spans="1:13" x14ac:dyDescent="0.2">
      <c r="A42180" s="289"/>
      <c r="I42180"/>
      <c r="J42180"/>
      <c r="L42180" s="33"/>
      <c r="M42180" s="24"/>
    </row>
    <row r="42181" spans="1:13" x14ac:dyDescent="0.2">
      <c r="A42181" s="289"/>
      <c r="I42181"/>
      <c r="J42181"/>
      <c r="L42181" s="33"/>
      <c r="M42181" s="24"/>
    </row>
    <row r="42182" spans="1:13" x14ac:dyDescent="0.2">
      <c r="A42182" s="289"/>
      <c r="I42182"/>
      <c r="J42182"/>
      <c r="L42182" s="33"/>
      <c r="M42182" s="24"/>
    </row>
    <row r="42183" spans="1:13" x14ac:dyDescent="0.2">
      <c r="A42183" s="289"/>
      <c r="I42183"/>
      <c r="J42183"/>
      <c r="L42183" s="33"/>
      <c r="M42183" s="24"/>
    </row>
    <row r="42184" spans="1:13" x14ac:dyDescent="0.2">
      <c r="A42184" s="289"/>
      <c r="I42184"/>
      <c r="J42184"/>
      <c r="L42184" s="33"/>
      <c r="M42184" s="24"/>
    </row>
    <row r="42185" spans="1:13" x14ac:dyDescent="0.2">
      <c r="A42185" s="289"/>
      <c r="I42185"/>
      <c r="J42185"/>
      <c r="L42185" s="33"/>
      <c r="M42185" s="24"/>
    </row>
    <row r="42186" spans="1:13" x14ac:dyDescent="0.2">
      <c r="A42186" s="289"/>
      <c r="I42186"/>
      <c r="J42186"/>
      <c r="L42186" s="33"/>
      <c r="M42186" s="24"/>
    </row>
    <row r="42187" spans="1:13" x14ac:dyDescent="0.2">
      <c r="A42187" s="289"/>
      <c r="I42187"/>
      <c r="J42187"/>
      <c r="L42187" s="33"/>
      <c r="M42187" s="24"/>
    </row>
    <row r="42188" spans="1:13" x14ac:dyDescent="0.2">
      <c r="A42188" s="289"/>
      <c r="I42188"/>
      <c r="J42188"/>
      <c r="L42188" s="33"/>
      <c r="M42188" s="24"/>
    </row>
    <row r="42189" spans="1:13" x14ac:dyDescent="0.2">
      <c r="A42189" s="289"/>
      <c r="I42189"/>
      <c r="J42189"/>
      <c r="L42189" s="33"/>
      <c r="M42189" s="24"/>
    </row>
    <row r="42190" spans="1:13" x14ac:dyDescent="0.2">
      <c r="A42190" s="289"/>
      <c r="I42190"/>
      <c r="J42190"/>
      <c r="L42190" s="33"/>
      <c r="M42190" s="24"/>
    </row>
    <row r="42191" spans="1:13" x14ac:dyDescent="0.2">
      <c r="A42191" s="289"/>
      <c r="I42191"/>
      <c r="J42191"/>
      <c r="L42191" s="33"/>
      <c r="M42191" s="24"/>
    </row>
    <row r="42192" spans="1:13" x14ac:dyDescent="0.2">
      <c r="A42192" s="289"/>
      <c r="I42192"/>
      <c r="J42192"/>
      <c r="L42192" s="33"/>
      <c r="M42192" s="24"/>
    </row>
    <row r="42193" spans="1:13" x14ac:dyDescent="0.2">
      <c r="A42193" s="289"/>
      <c r="I42193"/>
      <c r="J42193"/>
      <c r="L42193" s="33"/>
      <c r="M42193" s="24"/>
    </row>
    <row r="42194" spans="1:13" x14ac:dyDescent="0.2">
      <c r="A42194" s="289"/>
      <c r="I42194"/>
      <c r="J42194"/>
      <c r="L42194" s="33"/>
      <c r="M42194" s="24"/>
    </row>
    <row r="42195" spans="1:13" x14ac:dyDescent="0.2">
      <c r="A42195" s="289"/>
      <c r="I42195"/>
      <c r="J42195"/>
      <c r="L42195" s="33"/>
      <c r="M42195" s="24"/>
    </row>
    <row r="42196" spans="1:13" x14ac:dyDescent="0.2">
      <c r="A42196" s="289"/>
      <c r="I42196"/>
      <c r="J42196"/>
      <c r="L42196" s="33"/>
      <c r="M42196" s="24"/>
    </row>
    <row r="42197" spans="1:13" x14ac:dyDescent="0.2">
      <c r="A42197" s="289"/>
      <c r="I42197"/>
      <c r="J42197"/>
      <c r="L42197" s="33"/>
      <c r="M42197" s="24"/>
    </row>
    <row r="42198" spans="1:13" x14ac:dyDescent="0.2">
      <c r="A42198" s="289"/>
      <c r="I42198"/>
      <c r="J42198"/>
      <c r="L42198" s="33"/>
      <c r="M42198" s="24"/>
    </row>
    <row r="42199" spans="1:13" x14ac:dyDescent="0.2">
      <c r="A42199" s="289"/>
      <c r="I42199"/>
      <c r="J42199"/>
      <c r="L42199" s="33"/>
      <c r="M42199" s="24"/>
    </row>
    <row r="42200" spans="1:13" x14ac:dyDescent="0.2">
      <c r="A42200" s="289"/>
      <c r="I42200"/>
      <c r="J42200"/>
      <c r="L42200" s="33"/>
      <c r="M42200" s="24"/>
    </row>
    <row r="42201" spans="1:13" x14ac:dyDescent="0.2">
      <c r="A42201" s="289"/>
      <c r="I42201"/>
      <c r="J42201"/>
      <c r="L42201" s="33"/>
      <c r="M42201" s="24"/>
    </row>
    <row r="42202" spans="1:13" x14ac:dyDescent="0.2">
      <c r="A42202" s="289"/>
      <c r="I42202"/>
      <c r="J42202"/>
      <c r="L42202" s="33"/>
      <c r="M42202" s="24"/>
    </row>
    <row r="42203" spans="1:13" x14ac:dyDescent="0.2">
      <c r="A42203" s="289"/>
      <c r="I42203"/>
      <c r="J42203"/>
      <c r="L42203" s="33"/>
      <c r="M42203" s="24"/>
    </row>
    <row r="42204" spans="1:13" x14ac:dyDescent="0.2">
      <c r="A42204" s="289"/>
      <c r="I42204"/>
      <c r="J42204"/>
      <c r="L42204" s="33"/>
      <c r="M42204" s="24"/>
    </row>
    <row r="42205" spans="1:13" x14ac:dyDescent="0.2">
      <c r="A42205" s="289"/>
      <c r="I42205"/>
      <c r="J42205"/>
      <c r="L42205" s="33"/>
      <c r="M42205" s="24"/>
    </row>
    <row r="42206" spans="1:13" x14ac:dyDescent="0.2">
      <c r="A42206" s="289"/>
      <c r="I42206"/>
      <c r="J42206"/>
      <c r="L42206" s="33"/>
      <c r="M42206" s="24"/>
    </row>
    <row r="42207" spans="1:13" x14ac:dyDescent="0.2">
      <c r="A42207" s="289"/>
      <c r="I42207"/>
      <c r="J42207"/>
      <c r="L42207" s="33"/>
      <c r="M42207" s="24"/>
    </row>
    <row r="42208" spans="1:13" x14ac:dyDescent="0.2">
      <c r="A42208" s="289"/>
      <c r="I42208"/>
      <c r="J42208"/>
      <c r="L42208" s="33"/>
      <c r="M42208" s="24"/>
    </row>
    <row r="42209" spans="1:13" x14ac:dyDescent="0.2">
      <c r="A42209" s="289"/>
      <c r="I42209"/>
      <c r="J42209"/>
      <c r="L42209" s="33"/>
      <c r="M42209" s="24"/>
    </row>
    <row r="42210" spans="1:13" x14ac:dyDescent="0.2">
      <c r="A42210" s="289"/>
      <c r="I42210"/>
      <c r="J42210"/>
      <c r="L42210" s="33"/>
      <c r="M42210" s="24"/>
    </row>
    <row r="42211" spans="1:13" x14ac:dyDescent="0.2">
      <c r="A42211" s="289"/>
      <c r="I42211"/>
      <c r="J42211"/>
      <c r="L42211" s="33"/>
      <c r="M42211" s="24"/>
    </row>
    <row r="42212" spans="1:13" x14ac:dyDescent="0.2">
      <c r="A42212" s="289"/>
      <c r="I42212"/>
      <c r="J42212"/>
      <c r="L42212" s="33"/>
      <c r="M42212" s="24"/>
    </row>
    <row r="42213" spans="1:13" x14ac:dyDescent="0.2">
      <c r="A42213" s="289"/>
      <c r="I42213"/>
      <c r="J42213"/>
      <c r="L42213" s="33"/>
      <c r="M42213" s="24"/>
    </row>
    <row r="42214" spans="1:13" x14ac:dyDescent="0.2">
      <c r="A42214" s="289"/>
      <c r="I42214"/>
      <c r="J42214"/>
      <c r="L42214" s="33"/>
      <c r="M42214" s="24"/>
    </row>
    <row r="42215" spans="1:13" x14ac:dyDescent="0.2">
      <c r="A42215" s="289"/>
      <c r="I42215"/>
      <c r="J42215"/>
      <c r="L42215" s="33"/>
      <c r="M42215" s="24"/>
    </row>
    <row r="42216" spans="1:13" x14ac:dyDescent="0.2">
      <c r="A42216" s="289"/>
      <c r="I42216"/>
      <c r="J42216"/>
      <c r="L42216" s="33"/>
      <c r="M42216" s="24"/>
    </row>
    <row r="42217" spans="1:13" x14ac:dyDescent="0.2">
      <c r="A42217" s="289"/>
      <c r="I42217"/>
      <c r="J42217"/>
      <c r="L42217" s="33"/>
      <c r="M42217" s="24"/>
    </row>
    <row r="42218" spans="1:13" x14ac:dyDescent="0.2">
      <c r="A42218" s="289"/>
      <c r="I42218"/>
      <c r="J42218"/>
      <c r="L42218" s="33"/>
      <c r="M42218" s="24"/>
    </row>
    <row r="42219" spans="1:13" x14ac:dyDescent="0.2">
      <c r="A42219" s="289"/>
      <c r="I42219"/>
      <c r="J42219"/>
      <c r="L42219" s="33"/>
      <c r="M42219" s="24"/>
    </row>
    <row r="42220" spans="1:13" x14ac:dyDescent="0.2">
      <c r="A42220" s="289"/>
      <c r="I42220"/>
      <c r="J42220"/>
      <c r="L42220" s="33"/>
      <c r="M42220" s="24"/>
    </row>
    <row r="42221" spans="1:13" x14ac:dyDescent="0.2">
      <c r="A42221" s="289"/>
      <c r="I42221"/>
      <c r="J42221"/>
      <c r="L42221" s="33"/>
      <c r="M42221" s="24"/>
    </row>
    <row r="42222" spans="1:13" x14ac:dyDescent="0.2">
      <c r="A42222" s="289"/>
      <c r="I42222"/>
      <c r="J42222"/>
      <c r="L42222" s="33"/>
      <c r="M42222" s="24"/>
    </row>
    <row r="42223" spans="1:13" x14ac:dyDescent="0.2">
      <c r="A42223" s="289"/>
      <c r="I42223"/>
      <c r="J42223"/>
      <c r="L42223" s="33"/>
      <c r="M42223" s="24"/>
    </row>
    <row r="42224" spans="1:13" x14ac:dyDescent="0.2">
      <c r="A42224" s="289"/>
      <c r="I42224"/>
      <c r="J42224"/>
      <c r="L42224" s="33"/>
      <c r="M42224" s="24"/>
    </row>
    <row r="42225" spans="1:13" x14ac:dyDescent="0.2">
      <c r="A42225" s="289"/>
      <c r="I42225"/>
      <c r="J42225"/>
      <c r="L42225" s="33"/>
      <c r="M42225" s="24"/>
    </row>
    <row r="42226" spans="1:13" x14ac:dyDescent="0.2">
      <c r="A42226" s="289"/>
      <c r="I42226"/>
      <c r="J42226"/>
      <c r="L42226" s="33"/>
      <c r="M42226" s="24"/>
    </row>
    <row r="42227" spans="1:13" x14ac:dyDescent="0.2">
      <c r="A42227" s="289"/>
      <c r="I42227"/>
      <c r="J42227"/>
      <c r="L42227" s="33"/>
      <c r="M42227" s="24"/>
    </row>
    <row r="42228" spans="1:13" x14ac:dyDescent="0.2">
      <c r="A42228" s="289"/>
      <c r="I42228"/>
      <c r="J42228"/>
      <c r="L42228" s="33"/>
      <c r="M42228" s="24"/>
    </row>
    <row r="42229" spans="1:13" x14ac:dyDescent="0.2">
      <c r="A42229" s="289"/>
      <c r="I42229"/>
      <c r="J42229"/>
      <c r="L42229" s="33"/>
      <c r="M42229" s="24"/>
    </row>
    <row r="42230" spans="1:13" x14ac:dyDescent="0.2">
      <c r="A42230" s="289"/>
      <c r="I42230"/>
      <c r="J42230"/>
      <c r="L42230" s="33"/>
      <c r="M42230" s="24"/>
    </row>
    <row r="42231" spans="1:13" x14ac:dyDescent="0.2">
      <c r="A42231" s="289"/>
      <c r="I42231"/>
      <c r="J42231"/>
      <c r="L42231" s="33"/>
      <c r="M42231" s="24"/>
    </row>
    <row r="42232" spans="1:13" x14ac:dyDescent="0.2">
      <c r="A42232" s="289"/>
      <c r="I42232"/>
      <c r="J42232"/>
      <c r="L42232" s="33"/>
      <c r="M42232" s="24"/>
    </row>
    <row r="42233" spans="1:13" x14ac:dyDescent="0.2">
      <c r="A42233" s="289"/>
      <c r="I42233"/>
      <c r="J42233"/>
      <c r="L42233" s="33"/>
      <c r="M42233" s="24"/>
    </row>
    <row r="42234" spans="1:13" x14ac:dyDescent="0.2">
      <c r="A42234" s="289"/>
      <c r="I42234"/>
      <c r="J42234"/>
      <c r="L42234" s="33"/>
      <c r="M42234" s="24"/>
    </row>
    <row r="42235" spans="1:13" x14ac:dyDescent="0.2">
      <c r="A42235" s="289"/>
      <c r="I42235"/>
      <c r="J42235"/>
      <c r="L42235" s="33"/>
      <c r="M42235" s="24"/>
    </row>
    <row r="42236" spans="1:13" x14ac:dyDescent="0.2">
      <c r="A42236" s="289"/>
      <c r="I42236"/>
      <c r="J42236"/>
      <c r="L42236" s="33"/>
      <c r="M42236" s="24"/>
    </row>
    <row r="42237" spans="1:13" x14ac:dyDescent="0.2">
      <c r="A42237" s="289"/>
      <c r="I42237"/>
      <c r="J42237"/>
      <c r="L42237" s="33"/>
      <c r="M42237" s="24"/>
    </row>
    <row r="42238" spans="1:13" x14ac:dyDescent="0.2">
      <c r="A42238" s="289"/>
      <c r="I42238"/>
      <c r="J42238"/>
      <c r="L42238" s="33"/>
      <c r="M42238" s="24"/>
    </row>
    <row r="42239" spans="1:13" x14ac:dyDescent="0.2">
      <c r="A42239" s="289"/>
      <c r="I42239"/>
      <c r="J42239"/>
      <c r="L42239" s="33"/>
      <c r="M42239" s="24"/>
    </row>
    <row r="42240" spans="1:13" x14ac:dyDescent="0.2">
      <c r="A42240" s="289"/>
      <c r="I42240"/>
      <c r="J42240"/>
      <c r="L42240" s="33"/>
      <c r="M42240" s="24"/>
    </row>
    <row r="42241" spans="1:13" x14ac:dyDescent="0.2">
      <c r="A42241" s="289"/>
      <c r="I42241"/>
      <c r="J42241"/>
      <c r="L42241" s="33"/>
      <c r="M42241" s="24"/>
    </row>
    <row r="42242" spans="1:13" x14ac:dyDescent="0.2">
      <c r="A42242" s="289"/>
      <c r="I42242"/>
      <c r="J42242"/>
      <c r="L42242" s="33"/>
      <c r="M42242" s="24"/>
    </row>
    <row r="42243" spans="1:13" x14ac:dyDescent="0.2">
      <c r="A42243" s="289"/>
      <c r="I42243"/>
      <c r="J42243"/>
      <c r="L42243" s="33"/>
      <c r="M42243" s="24"/>
    </row>
    <row r="42244" spans="1:13" x14ac:dyDescent="0.2">
      <c r="A42244" s="289"/>
      <c r="I42244"/>
      <c r="J42244"/>
      <c r="L42244" s="33"/>
      <c r="M42244" s="24"/>
    </row>
    <row r="42245" spans="1:13" x14ac:dyDescent="0.2">
      <c r="A42245" s="289"/>
      <c r="I42245"/>
      <c r="J42245"/>
      <c r="L42245" s="33"/>
      <c r="M42245" s="24"/>
    </row>
    <row r="42246" spans="1:13" x14ac:dyDescent="0.2">
      <c r="A42246" s="289"/>
      <c r="I42246"/>
      <c r="J42246"/>
      <c r="L42246" s="33"/>
      <c r="M42246" s="24"/>
    </row>
    <row r="42247" spans="1:13" x14ac:dyDescent="0.2">
      <c r="A42247" s="289"/>
      <c r="I42247"/>
      <c r="J42247"/>
      <c r="L42247" s="33"/>
      <c r="M42247" s="24"/>
    </row>
    <row r="42248" spans="1:13" x14ac:dyDescent="0.2">
      <c r="A42248" s="289"/>
      <c r="I42248"/>
      <c r="J42248"/>
      <c r="L42248" s="33"/>
      <c r="M42248" s="24"/>
    </row>
    <row r="42249" spans="1:13" x14ac:dyDescent="0.2">
      <c r="A42249" s="289"/>
      <c r="I42249"/>
      <c r="J42249"/>
      <c r="L42249" s="33"/>
      <c r="M42249" s="24"/>
    </row>
    <row r="42250" spans="1:13" x14ac:dyDescent="0.2">
      <c r="A42250" s="289"/>
      <c r="I42250"/>
      <c r="J42250"/>
      <c r="L42250" s="33"/>
      <c r="M42250" s="24"/>
    </row>
    <row r="42251" spans="1:13" x14ac:dyDescent="0.2">
      <c r="A42251" s="289"/>
      <c r="I42251"/>
      <c r="J42251"/>
      <c r="L42251" s="33"/>
      <c r="M42251" s="24"/>
    </row>
    <row r="42252" spans="1:13" x14ac:dyDescent="0.2">
      <c r="A42252" s="289"/>
      <c r="I42252"/>
      <c r="J42252"/>
      <c r="L42252" s="33"/>
      <c r="M42252" s="24"/>
    </row>
    <row r="42253" spans="1:13" x14ac:dyDescent="0.2">
      <c r="A42253" s="289"/>
      <c r="I42253"/>
      <c r="J42253"/>
      <c r="L42253" s="33"/>
      <c r="M42253" s="24"/>
    </row>
    <row r="42254" spans="1:13" x14ac:dyDescent="0.2">
      <c r="A42254" s="289"/>
      <c r="I42254"/>
      <c r="J42254"/>
      <c r="L42254" s="33"/>
      <c r="M42254" s="24"/>
    </row>
    <row r="42255" spans="1:13" x14ac:dyDescent="0.2">
      <c r="A42255" s="289"/>
      <c r="I42255"/>
      <c r="J42255"/>
      <c r="L42255" s="33"/>
      <c r="M42255" s="24"/>
    </row>
    <row r="42256" spans="1:13" x14ac:dyDescent="0.2">
      <c r="A42256" s="289"/>
      <c r="I42256"/>
      <c r="J42256"/>
      <c r="L42256" s="33"/>
      <c r="M42256" s="24"/>
    </row>
    <row r="42257" spans="1:13" x14ac:dyDescent="0.2">
      <c r="A42257" s="289"/>
      <c r="I42257"/>
      <c r="J42257"/>
      <c r="L42257" s="33"/>
      <c r="M42257" s="24"/>
    </row>
    <row r="42258" spans="1:13" x14ac:dyDescent="0.2">
      <c r="A42258" s="289"/>
      <c r="I42258"/>
      <c r="J42258"/>
      <c r="L42258" s="33"/>
      <c r="M42258" s="24"/>
    </row>
    <row r="42259" spans="1:13" x14ac:dyDescent="0.2">
      <c r="A42259" s="289"/>
      <c r="I42259"/>
      <c r="J42259"/>
      <c r="L42259" s="33"/>
      <c r="M42259" s="24"/>
    </row>
    <row r="42260" spans="1:13" x14ac:dyDescent="0.2">
      <c r="A42260" s="289"/>
      <c r="I42260"/>
      <c r="J42260"/>
      <c r="L42260" s="33"/>
      <c r="M42260" s="24"/>
    </row>
    <row r="42261" spans="1:13" x14ac:dyDescent="0.2">
      <c r="A42261" s="289"/>
      <c r="I42261"/>
      <c r="J42261"/>
      <c r="L42261" s="33"/>
      <c r="M42261" s="24"/>
    </row>
    <row r="42262" spans="1:13" x14ac:dyDescent="0.2">
      <c r="A42262" s="289"/>
      <c r="I42262"/>
      <c r="J42262"/>
      <c r="L42262" s="33"/>
      <c r="M42262" s="24"/>
    </row>
    <row r="42263" spans="1:13" x14ac:dyDescent="0.2">
      <c r="A42263" s="289"/>
      <c r="I42263"/>
      <c r="J42263"/>
      <c r="L42263" s="33"/>
      <c r="M42263" s="24"/>
    </row>
    <row r="42264" spans="1:13" x14ac:dyDescent="0.2">
      <c r="A42264" s="289"/>
      <c r="I42264"/>
      <c r="J42264"/>
      <c r="L42264" s="33"/>
      <c r="M42264" s="24"/>
    </row>
    <row r="42265" spans="1:13" x14ac:dyDescent="0.2">
      <c r="A42265" s="289"/>
      <c r="I42265"/>
      <c r="J42265"/>
      <c r="L42265" s="33"/>
      <c r="M42265" s="24"/>
    </row>
    <row r="42266" spans="1:13" x14ac:dyDescent="0.2">
      <c r="A42266" s="289"/>
      <c r="I42266"/>
      <c r="J42266"/>
      <c r="L42266" s="33"/>
      <c r="M42266" s="24"/>
    </row>
    <row r="42267" spans="1:13" x14ac:dyDescent="0.2">
      <c r="A42267" s="289"/>
      <c r="I42267"/>
      <c r="J42267"/>
      <c r="L42267" s="33"/>
      <c r="M42267" s="24"/>
    </row>
    <row r="42268" spans="1:13" x14ac:dyDescent="0.2">
      <c r="A42268" s="289"/>
      <c r="I42268"/>
      <c r="J42268"/>
      <c r="L42268" s="33"/>
      <c r="M42268" s="24"/>
    </row>
    <row r="42269" spans="1:13" x14ac:dyDescent="0.2">
      <c r="A42269" s="289"/>
      <c r="I42269"/>
      <c r="J42269"/>
      <c r="L42269" s="33"/>
      <c r="M42269" s="24"/>
    </row>
    <row r="42270" spans="1:13" x14ac:dyDescent="0.2">
      <c r="A42270" s="289"/>
      <c r="I42270"/>
      <c r="J42270"/>
      <c r="L42270" s="33"/>
      <c r="M42270" s="24"/>
    </row>
    <row r="42271" spans="1:13" x14ac:dyDescent="0.2">
      <c r="A42271" s="289"/>
      <c r="I42271"/>
      <c r="J42271"/>
      <c r="L42271" s="33"/>
      <c r="M42271" s="24"/>
    </row>
    <row r="42272" spans="1:13" x14ac:dyDescent="0.2">
      <c r="A42272" s="289"/>
      <c r="I42272"/>
      <c r="J42272"/>
      <c r="L42272" s="33"/>
      <c r="M42272" s="24"/>
    </row>
    <row r="42273" spans="1:13" x14ac:dyDescent="0.2">
      <c r="A42273" s="289"/>
      <c r="I42273"/>
      <c r="J42273"/>
      <c r="L42273" s="33"/>
      <c r="M42273" s="24"/>
    </row>
    <row r="42274" spans="1:13" x14ac:dyDescent="0.2">
      <c r="A42274" s="289"/>
      <c r="I42274"/>
      <c r="J42274"/>
      <c r="L42274" s="33"/>
      <c r="M42274" s="24"/>
    </row>
    <row r="42275" spans="1:13" x14ac:dyDescent="0.2">
      <c r="A42275" s="289"/>
      <c r="I42275"/>
      <c r="J42275"/>
      <c r="L42275" s="33"/>
      <c r="M42275" s="24"/>
    </row>
    <row r="42276" spans="1:13" x14ac:dyDescent="0.2">
      <c r="A42276" s="289"/>
      <c r="I42276"/>
      <c r="J42276"/>
      <c r="L42276" s="33"/>
      <c r="M42276" s="24"/>
    </row>
    <row r="42277" spans="1:13" x14ac:dyDescent="0.2">
      <c r="A42277" s="289"/>
      <c r="I42277"/>
      <c r="J42277"/>
      <c r="L42277" s="33"/>
      <c r="M42277" s="24"/>
    </row>
    <row r="42278" spans="1:13" x14ac:dyDescent="0.2">
      <c r="A42278" s="289"/>
      <c r="I42278"/>
      <c r="J42278"/>
      <c r="L42278" s="33"/>
      <c r="M42278" s="24"/>
    </row>
    <row r="42279" spans="1:13" x14ac:dyDescent="0.2">
      <c r="A42279" s="289"/>
      <c r="I42279"/>
      <c r="J42279"/>
      <c r="L42279" s="33"/>
      <c r="M42279" s="24"/>
    </row>
    <row r="42280" spans="1:13" x14ac:dyDescent="0.2">
      <c r="A42280" s="289"/>
      <c r="I42280"/>
      <c r="J42280"/>
      <c r="L42280" s="33"/>
      <c r="M42280" s="24"/>
    </row>
    <row r="42281" spans="1:13" x14ac:dyDescent="0.2">
      <c r="A42281" s="289"/>
      <c r="I42281"/>
      <c r="J42281"/>
      <c r="L42281" s="33"/>
      <c r="M42281" s="24"/>
    </row>
    <row r="42282" spans="1:13" x14ac:dyDescent="0.2">
      <c r="A42282" s="289"/>
      <c r="I42282"/>
      <c r="J42282"/>
      <c r="L42282" s="33"/>
      <c r="M42282" s="24"/>
    </row>
    <row r="42283" spans="1:13" x14ac:dyDescent="0.2">
      <c r="A42283" s="289"/>
      <c r="I42283"/>
      <c r="J42283"/>
      <c r="L42283" s="33"/>
      <c r="M42283" s="24"/>
    </row>
    <row r="42284" spans="1:13" x14ac:dyDescent="0.2">
      <c r="A42284" s="289"/>
      <c r="I42284"/>
      <c r="J42284"/>
      <c r="L42284" s="33"/>
      <c r="M42284" s="24"/>
    </row>
    <row r="42285" spans="1:13" x14ac:dyDescent="0.2">
      <c r="A42285" s="289"/>
      <c r="I42285"/>
      <c r="J42285"/>
      <c r="L42285" s="33"/>
      <c r="M42285" s="24"/>
    </row>
    <row r="42286" spans="1:13" x14ac:dyDescent="0.2">
      <c r="A42286" s="289"/>
      <c r="I42286"/>
      <c r="J42286"/>
      <c r="L42286" s="33"/>
      <c r="M42286" s="24"/>
    </row>
    <row r="42287" spans="1:13" x14ac:dyDescent="0.2">
      <c r="A42287" s="289"/>
      <c r="I42287"/>
      <c r="J42287"/>
      <c r="L42287" s="33"/>
      <c r="M42287" s="24"/>
    </row>
    <row r="42288" spans="1:13" x14ac:dyDescent="0.2">
      <c r="A42288" s="289"/>
      <c r="I42288"/>
      <c r="J42288"/>
      <c r="L42288" s="33"/>
      <c r="M42288" s="24"/>
    </row>
    <row r="42289" spans="1:13" x14ac:dyDescent="0.2">
      <c r="A42289" s="289"/>
      <c r="I42289"/>
      <c r="J42289"/>
      <c r="L42289" s="33"/>
      <c r="M42289" s="24"/>
    </row>
    <row r="42290" spans="1:13" x14ac:dyDescent="0.2">
      <c r="A42290" s="289"/>
      <c r="I42290"/>
      <c r="J42290"/>
      <c r="L42290" s="33"/>
      <c r="M42290" s="24"/>
    </row>
    <row r="42291" spans="1:13" x14ac:dyDescent="0.2">
      <c r="A42291" s="289"/>
      <c r="I42291"/>
      <c r="J42291"/>
      <c r="L42291" s="33"/>
      <c r="M42291" s="24"/>
    </row>
    <row r="42292" spans="1:13" x14ac:dyDescent="0.2">
      <c r="A42292" s="289"/>
      <c r="I42292"/>
      <c r="J42292"/>
      <c r="L42292" s="33"/>
      <c r="M42292" s="24"/>
    </row>
    <row r="42293" spans="1:13" x14ac:dyDescent="0.2">
      <c r="A42293" s="289"/>
      <c r="I42293"/>
      <c r="J42293"/>
      <c r="L42293" s="33"/>
      <c r="M42293" s="24"/>
    </row>
    <row r="42294" spans="1:13" x14ac:dyDescent="0.2">
      <c r="A42294" s="289"/>
      <c r="I42294"/>
      <c r="J42294"/>
      <c r="L42294" s="33"/>
      <c r="M42294" s="24"/>
    </row>
    <row r="42295" spans="1:13" x14ac:dyDescent="0.2">
      <c r="A42295" s="289"/>
      <c r="I42295"/>
      <c r="J42295"/>
      <c r="L42295" s="33"/>
      <c r="M42295" s="24"/>
    </row>
    <row r="42296" spans="1:13" x14ac:dyDescent="0.2">
      <c r="A42296" s="289"/>
      <c r="I42296"/>
      <c r="J42296"/>
      <c r="L42296" s="33"/>
      <c r="M42296" s="24"/>
    </row>
    <row r="42297" spans="1:13" x14ac:dyDescent="0.2">
      <c r="A42297" s="289"/>
      <c r="I42297"/>
      <c r="J42297"/>
      <c r="L42297" s="33"/>
      <c r="M42297" s="24"/>
    </row>
    <row r="42298" spans="1:13" x14ac:dyDescent="0.2">
      <c r="A42298" s="289"/>
      <c r="I42298"/>
      <c r="J42298"/>
      <c r="L42298" s="33"/>
      <c r="M42298" s="24"/>
    </row>
    <row r="42299" spans="1:13" x14ac:dyDescent="0.2">
      <c r="A42299" s="289"/>
      <c r="I42299"/>
      <c r="J42299"/>
      <c r="L42299" s="33"/>
      <c r="M42299" s="24"/>
    </row>
    <row r="42300" spans="1:13" x14ac:dyDescent="0.2">
      <c r="A42300" s="289"/>
      <c r="I42300"/>
      <c r="J42300"/>
      <c r="L42300" s="33"/>
      <c r="M42300" s="24"/>
    </row>
    <row r="42301" spans="1:13" x14ac:dyDescent="0.2">
      <c r="A42301" s="289"/>
      <c r="I42301"/>
      <c r="J42301"/>
      <c r="L42301" s="33"/>
      <c r="M42301" s="24"/>
    </row>
    <row r="42302" spans="1:13" x14ac:dyDescent="0.2">
      <c r="A42302" s="289"/>
      <c r="I42302"/>
      <c r="J42302"/>
      <c r="L42302" s="33"/>
      <c r="M42302" s="24"/>
    </row>
    <row r="42303" spans="1:13" x14ac:dyDescent="0.2">
      <c r="A42303" s="289"/>
      <c r="I42303"/>
      <c r="J42303"/>
      <c r="L42303" s="33"/>
      <c r="M42303" s="24"/>
    </row>
    <row r="42304" spans="1:13" x14ac:dyDescent="0.2">
      <c r="A42304" s="289"/>
      <c r="I42304"/>
      <c r="J42304"/>
      <c r="L42304" s="33"/>
      <c r="M42304" s="24"/>
    </row>
    <row r="42305" spans="1:13" x14ac:dyDescent="0.2">
      <c r="A42305" s="289"/>
      <c r="I42305"/>
      <c r="J42305"/>
      <c r="L42305" s="33"/>
      <c r="M42305" s="24"/>
    </row>
    <row r="42306" spans="1:13" x14ac:dyDescent="0.2">
      <c r="A42306" s="289"/>
      <c r="I42306"/>
      <c r="J42306"/>
      <c r="L42306" s="33"/>
      <c r="M42306" s="24"/>
    </row>
    <row r="42307" spans="1:13" x14ac:dyDescent="0.2">
      <c r="A42307" s="289"/>
      <c r="I42307"/>
      <c r="J42307"/>
      <c r="L42307" s="33"/>
      <c r="M42307" s="24"/>
    </row>
    <row r="42308" spans="1:13" x14ac:dyDescent="0.2">
      <c r="A42308" s="289"/>
      <c r="I42308"/>
      <c r="J42308"/>
      <c r="L42308" s="33"/>
      <c r="M42308" s="24"/>
    </row>
    <row r="42309" spans="1:13" x14ac:dyDescent="0.2">
      <c r="A42309" s="289"/>
      <c r="I42309"/>
      <c r="J42309"/>
      <c r="L42309" s="33"/>
      <c r="M42309" s="24"/>
    </row>
    <row r="42310" spans="1:13" x14ac:dyDescent="0.2">
      <c r="A42310" s="289"/>
      <c r="I42310"/>
      <c r="J42310"/>
      <c r="L42310" s="33"/>
      <c r="M42310" s="24"/>
    </row>
    <row r="42311" spans="1:13" x14ac:dyDescent="0.2">
      <c r="A42311" s="289"/>
      <c r="I42311"/>
      <c r="J42311"/>
      <c r="L42311" s="33"/>
      <c r="M42311" s="24"/>
    </row>
    <row r="42312" spans="1:13" x14ac:dyDescent="0.2">
      <c r="A42312" s="289"/>
      <c r="I42312"/>
      <c r="J42312"/>
      <c r="L42312" s="33"/>
      <c r="M42312" s="24"/>
    </row>
    <row r="42313" spans="1:13" x14ac:dyDescent="0.2">
      <c r="A42313" s="289"/>
      <c r="I42313"/>
      <c r="J42313"/>
      <c r="L42313" s="33"/>
      <c r="M42313" s="24"/>
    </row>
    <row r="42314" spans="1:13" x14ac:dyDescent="0.2">
      <c r="A42314" s="289"/>
      <c r="I42314"/>
      <c r="J42314"/>
      <c r="L42314" s="33"/>
      <c r="M42314" s="24"/>
    </row>
    <row r="42315" spans="1:13" x14ac:dyDescent="0.2">
      <c r="A42315" s="289"/>
      <c r="I42315"/>
      <c r="J42315"/>
      <c r="L42315" s="33"/>
      <c r="M42315" s="24"/>
    </row>
    <row r="42316" spans="1:13" x14ac:dyDescent="0.2">
      <c r="A42316" s="289"/>
      <c r="I42316"/>
      <c r="J42316"/>
      <c r="L42316" s="33"/>
      <c r="M42316" s="24"/>
    </row>
    <row r="42317" spans="1:13" x14ac:dyDescent="0.2">
      <c r="A42317" s="289"/>
      <c r="I42317"/>
      <c r="J42317"/>
      <c r="L42317" s="33"/>
      <c r="M42317" s="24"/>
    </row>
    <row r="42318" spans="1:13" x14ac:dyDescent="0.2">
      <c r="A42318" s="289"/>
      <c r="I42318"/>
      <c r="J42318"/>
      <c r="L42318" s="33"/>
      <c r="M42318" s="24"/>
    </row>
    <row r="42319" spans="1:13" x14ac:dyDescent="0.2">
      <c r="A42319" s="289"/>
      <c r="I42319"/>
      <c r="J42319"/>
      <c r="L42319" s="33"/>
      <c r="M42319" s="24"/>
    </row>
    <row r="42320" spans="1:13" x14ac:dyDescent="0.2">
      <c r="A42320" s="289"/>
      <c r="I42320"/>
      <c r="J42320"/>
      <c r="L42320" s="33"/>
      <c r="M42320" s="24"/>
    </row>
    <row r="42321" spans="1:13" x14ac:dyDescent="0.2">
      <c r="A42321" s="289"/>
      <c r="I42321"/>
      <c r="J42321"/>
      <c r="L42321" s="33"/>
      <c r="M42321" s="24"/>
    </row>
    <row r="42322" spans="1:13" x14ac:dyDescent="0.2">
      <c r="A42322" s="289"/>
      <c r="I42322"/>
      <c r="J42322"/>
      <c r="L42322" s="33"/>
      <c r="M42322" s="24"/>
    </row>
    <row r="42323" spans="1:13" x14ac:dyDescent="0.2">
      <c r="A42323" s="289"/>
      <c r="I42323"/>
      <c r="J42323"/>
      <c r="L42323" s="33"/>
      <c r="M42323" s="24"/>
    </row>
    <row r="42324" spans="1:13" x14ac:dyDescent="0.2">
      <c r="A42324" s="289"/>
      <c r="I42324"/>
      <c r="J42324"/>
      <c r="L42324" s="33"/>
      <c r="M42324" s="24"/>
    </row>
    <row r="42325" spans="1:13" x14ac:dyDescent="0.2">
      <c r="A42325" s="289"/>
      <c r="I42325"/>
      <c r="J42325"/>
      <c r="L42325" s="33"/>
      <c r="M42325" s="24"/>
    </row>
    <row r="42326" spans="1:13" x14ac:dyDescent="0.2">
      <c r="A42326" s="289"/>
      <c r="I42326"/>
      <c r="J42326"/>
      <c r="L42326" s="33"/>
      <c r="M42326" s="24"/>
    </row>
    <row r="42327" spans="1:13" x14ac:dyDescent="0.2">
      <c r="A42327" s="289"/>
      <c r="I42327"/>
      <c r="J42327"/>
      <c r="L42327" s="33"/>
      <c r="M42327" s="24"/>
    </row>
    <row r="42328" spans="1:13" x14ac:dyDescent="0.2">
      <c r="A42328" s="289"/>
      <c r="I42328"/>
      <c r="J42328"/>
      <c r="L42328" s="33"/>
      <c r="M42328" s="24"/>
    </row>
    <row r="42329" spans="1:13" x14ac:dyDescent="0.2">
      <c r="A42329" s="289"/>
      <c r="I42329"/>
      <c r="J42329"/>
      <c r="L42329" s="33"/>
      <c r="M42329" s="24"/>
    </row>
    <row r="42330" spans="1:13" x14ac:dyDescent="0.2">
      <c r="A42330" s="289"/>
      <c r="I42330"/>
      <c r="J42330"/>
      <c r="L42330" s="33"/>
      <c r="M42330" s="24"/>
    </row>
    <row r="42331" spans="1:13" x14ac:dyDescent="0.2">
      <c r="A42331" s="289"/>
      <c r="I42331"/>
      <c r="J42331"/>
      <c r="L42331" s="33"/>
      <c r="M42331" s="24"/>
    </row>
    <row r="42332" spans="1:13" x14ac:dyDescent="0.2">
      <c r="A42332" s="289"/>
      <c r="I42332"/>
      <c r="J42332"/>
      <c r="L42332" s="33"/>
      <c r="M42332" s="24"/>
    </row>
    <row r="42333" spans="1:13" x14ac:dyDescent="0.2">
      <c r="A42333" s="289"/>
      <c r="I42333"/>
      <c r="J42333"/>
      <c r="L42333" s="33"/>
      <c r="M42333" s="24"/>
    </row>
    <row r="42334" spans="1:13" x14ac:dyDescent="0.2">
      <c r="A42334" s="289"/>
      <c r="I42334"/>
      <c r="J42334"/>
      <c r="L42334" s="33"/>
      <c r="M42334" s="24"/>
    </row>
    <row r="42335" spans="1:13" x14ac:dyDescent="0.2">
      <c r="A42335" s="289"/>
      <c r="I42335"/>
      <c r="J42335"/>
      <c r="L42335" s="33"/>
      <c r="M42335" s="24"/>
    </row>
    <row r="42336" spans="1:13" x14ac:dyDescent="0.2">
      <c r="A42336" s="289"/>
      <c r="I42336"/>
      <c r="J42336"/>
      <c r="L42336" s="33"/>
      <c r="M42336" s="24"/>
    </row>
    <row r="42337" spans="1:13" x14ac:dyDescent="0.2">
      <c r="A42337" s="289"/>
      <c r="I42337"/>
      <c r="J42337"/>
      <c r="L42337" s="33"/>
      <c r="M42337" s="24"/>
    </row>
    <row r="42338" spans="1:13" x14ac:dyDescent="0.2">
      <c r="A42338" s="289"/>
      <c r="I42338"/>
      <c r="J42338"/>
      <c r="L42338" s="33"/>
      <c r="M42338" s="24"/>
    </row>
    <row r="42339" spans="1:13" x14ac:dyDescent="0.2">
      <c r="A42339" s="289"/>
      <c r="I42339"/>
      <c r="J42339"/>
      <c r="L42339" s="33"/>
      <c r="M42339" s="24"/>
    </row>
    <row r="42340" spans="1:13" x14ac:dyDescent="0.2">
      <c r="A42340" s="289"/>
      <c r="I42340"/>
      <c r="J42340"/>
      <c r="L42340" s="33"/>
      <c r="M42340" s="24"/>
    </row>
    <row r="42341" spans="1:13" x14ac:dyDescent="0.2">
      <c r="A42341" s="289"/>
      <c r="I42341"/>
      <c r="J42341"/>
      <c r="L42341" s="33"/>
      <c r="M42341" s="24"/>
    </row>
    <row r="42342" spans="1:13" x14ac:dyDescent="0.2">
      <c r="A42342" s="289"/>
      <c r="I42342"/>
      <c r="J42342"/>
      <c r="L42342" s="33"/>
      <c r="M42342" s="24"/>
    </row>
    <row r="42343" spans="1:13" x14ac:dyDescent="0.2">
      <c r="A42343" s="289"/>
      <c r="I42343"/>
      <c r="J42343"/>
      <c r="L42343" s="33"/>
      <c r="M42343" s="24"/>
    </row>
    <row r="42344" spans="1:13" x14ac:dyDescent="0.2">
      <c r="A42344" s="289"/>
      <c r="I42344"/>
      <c r="J42344"/>
      <c r="L42344" s="33"/>
      <c r="M42344" s="24"/>
    </row>
    <row r="42345" spans="1:13" x14ac:dyDescent="0.2">
      <c r="A42345" s="289"/>
      <c r="I42345"/>
      <c r="J42345"/>
      <c r="L42345" s="33"/>
      <c r="M42345" s="24"/>
    </row>
    <row r="42346" spans="1:13" x14ac:dyDescent="0.2">
      <c r="A42346" s="289"/>
      <c r="I42346"/>
      <c r="J42346"/>
      <c r="L42346" s="33"/>
      <c r="M42346" s="24"/>
    </row>
    <row r="42347" spans="1:13" x14ac:dyDescent="0.2">
      <c r="A42347" s="289"/>
      <c r="I42347"/>
      <c r="J42347"/>
      <c r="L42347" s="33"/>
      <c r="M42347" s="24"/>
    </row>
    <row r="42348" spans="1:13" x14ac:dyDescent="0.2">
      <c r="A42348" s="289"/>
      <c r="I42348"/>
      <c r="J42348"/>
      <c r="L42348" s="33"/>
      <c r="M42348" s="24"/>
    </row>
    <row r="42349" spans="1:13" x14ac:dyDescent="0.2">
      <c r="A42349" s="289"/>
      <c r="I42349"/>
      <c r="J42349"/>
      <c r="L42349" s="33"/>
      <c r="M42349" s="24"/>
    </row>
    <row r="42350" spans="1:13" x14ac:dyDescent="0.2">
      <c r="A42350" s="289"/>
      <c r="I42350"/>
      <c r="J42350"/>
      <c r="L42350" s="33"/>
      <c r="M42350" s="24"/>
    </row>
    <row r="42351" spans="1:13" x14ac:dyDescent="0.2">
      <c r="A42351" s="289"/>
      <c r="I42351"/>
      <c r="J42351"/>
      <c r="L42351" s="33"/>
      <c r="M42351" s="24"/>
    </row>
    <row r="42352" spans="1:13" x14ac:dyDescent="0.2">
      <c r="A42352" s="289"/>
      <c r="I42352"/>
      <c r="J42352"/>
      <c r="L42352" s="33"/>
      <c r="M42352" s="24"/>
    </row>
    <row r="42353" spans="1:13" x14ac:dyDescent="0.2">
      <c r="A42353" s="289"/>
      <c r="I42353"/>
      <c r="J42353"/>
      <c r="L42353" s="33"/>
      <c r="M42353" s="24"/>
    </row>
    <row r="42354" spans="1:13" x14ac:dyDescent="0.2">
      <c r="A42354" s="289"/>
      <c r="I42354"/>
      <c r="J42354"/>
      <c r="L42354" s="33"/>
      <c r="M42354" s="24"/>
    </row>
    <row r="42355" spans="1:13" x14ac:dyDescent="0.2">
      <c r="A42355" s="289"/>
      <c r="I42355"/>
      <c r="J42355"/>
      <c r="L42355" s="33"/>
      <c r="M42355" s="24"/>
    </row>
    <row r="42356" spans="1:13" x14ac:dyDescent="0.2">
      <c r="A42356" s="289"/>
      <c r="I42356"/>
      <c r="J42356"/>
      <c r="L42356" s="33"/>
      <c r="M42356" s="24"/>
    </row>
    <row r="42357" spans="1:13" x14ac:dyDescent="0.2">
      <c r="A42357" s="289"/>
      <c r="I42357"/>
      <c r="J42357"/>
      <c r="L42357" s="33"/>
      <c r="M42357" s="24"/>
    </row>
    <row r="42358" spans="1:13" x14ac:dyDescent="0.2">
      <c r="A42358" s="289"/>
      <c r="I42358"/>
      <c r="J42358"/>
      <c r="L42358" s="33"/>
      <c r="M42358" s="24"/>
    </row>
    <row r="42359" spans="1:13" x14ac:dyDescent="0.2">
      <c r="A42359" s="289"/>
      <c r="I42359"/>
      <c r="J42359"/>
      <c r="L42359" s="33"/>
      <c r="M42359" s="24"/>
    </row>
    <row r="42360" spans="1:13" x14ac:dyDescent="0.2">
      <c r="A42360" s="289"/>
      <c r="I42360"/>
      <c r="J42360"/>
      <c r="L42360" s="33"/>
      <c r="M42360" s="24"/>
    </row>
    <row r="42361" spans="1:13" x14ac:dyDescent="0.2">
      <c r="A42361" s="289"/>
      <c r="I42361"/>
      <c r="J42361"/>
      <c r="L42361" s="33"/>
      <c r="M42361" s="24"/>
    </row>
    <row r="42362" spans="1:13" x14ac:dyDescent="0.2">
      <c r="A42362" s="289"/>
      <c r="I42362"/>
      <c r="J42362"/>
      <c r="L42362" s="33"/>
      <c r="M42362" s="24"/>
    </row>
    <row r="42363" spans="1:13" x14ac:dyDescent="0.2">
      <c r="A42363" s="289"/>
      <c r="I42363"/>
      <c r="J42363"/>
      <c r="L42363" s="33"/>
      <c r="M42363" s="24"/>
    </row>
    <row r="42364" spans="1:13" x14ac:dyDescent="0.2">
      <c r="A42364" s="289"/>
      <c r="I42364"/>
      <c r="J42364"/>
      <c r="L42364" s="33"/>
      <c r="M42364" s="24"/>
    </row>
    <row r="42365" spans="1:13" x14ac:dyDescent="0.2">
      <c r="A42365" s="289"/>
      <c r="I42365"/>
      <c r="J42365"/>
      <c r="L42365" s="33"/>
      <c r="M42365" s="24"/>
    </row>
    <row r="42366" spans="1:13" x14ac:dyDescent="0.2">
      <c r="A42366" s="289"/>
      <c r="I42366"/>
      <c r="J42366"/>
      <c r="L42366" s="33"/>
      <c r="M42366" s="24"/>
    </row>
    <row r="42367" spans="1:13" x14ac:dyDescent="0.2">
      <c r="A42367" s="289"/>
      <c r="I42367"/>
      <c r="J42367"/>
      <c r="L42367" s="33"/>
      <c r="M42367" s="24"/>
    </row>
    <row r="42368" spans="1:13" x14ac:dyDescent="0.2">
      <c r="A42368" s="289"/>
      <c r="I42368"/>
      <c r="J42368"/>
      <c r="L42368" s="33"/>
      <c r="M42368" s="24"/>
    </row>
    <row r="42369" spans="1:13" x14ac:dyDescent="0.2">
      <c r="A42369" s="289"/>
      <c r="I42369"/>
      <c r="J42369"/>
      <c r="L42369" s="33"/>
      <c r="M42369" s="24"/>
    </row>
    <row r="42370" spans="1:13" x14ac:dyDescent="0.2">
      <c r="A42370" s="289"/>
      <c r="I42370"/>
      <c r="J42370"/>
      <c r="L42370" s="33"/>
      <c r="M42370" s="24"/>
    </row>
    <row r="42371" spans="1:13" x14ac:dyDescent="0.2">
      <c r="A42371" s="289"/>
      <c r="I42371"/>
      <c r="J42371"/>
      <c r="L42371" s="33"/>
      <c r="M42371" s="24"/>
    </row>
    <row r="42372" spans="1:13" x14ac:dyDescent="0.2">
      <c r="A42372" s="289"/>
      <c r="I42372"/>
      <c r="J42372"/>
      <c r="L42372" s="33"/>
      <c r="M42372" s="24"/>
    </row>
    <row r="42373" spans="1:13" x14ac:dyDescent="0.2">
      <c r="A42373" s="289"/>
      <c r="I42373"/>
      <c r="J42373"/>
      <c r="L42373" s="33"/>
      <c r="M42373" s="24"/>
    </row>
    <row r="42374" spans="1:13" x14ac:dyDescent="0.2">
      <c r="A42374" s="289"/>
      <c r="I42374"/>
      <c r="J42374"/>
      <c r="L42374" s="33"/>
      <c r="M42374" s="24"/>
    </row>
    <row r="42375" spans="1:13" x14ac:dyDescent="0.2">
      <c r="A42375" s="289"/>
      <c r="I42375"/>
      <c r="J42375"/>
      <c r="L42375" s="33"/>
      <c r="M42375" s="24"/>
    </row>
    <row r="42376" spans="1:13" x14ac:dyDescent="0.2">
      <c r="A42376" s="289"/>
      <c r="I42376"/>
      <c r="J42376"/>
      <c r="L42376" s="33"/>
      <c r="M42376" s="24"/>
    </row>
    <row r="42377" spans="1:13" x14ac:dyDescent="0.2">
      <c r="A42377" s="289"/>
      <c r="I42377"/>
      <c r="J42377"/>
      <c r="L42377" s="33"/>
      <c r="M42377" s="24"/>
    </row>
    <row r="42378" spans="1:13" x14ac:dyDescent="0.2">
      <c r="A42378" s="289"/>
      <c r="I42378"/>
      <c r="J42378"/>
      <c r="L42378" s="33"/>
      <c r="M42378" s="24"/>
    </row>
    <row r="42379" spans="1:13" x14ac:dyDescent="0.2">
      <c r="A42379" s="289"/>
      <c r="I42379"/>
      <c r="J42379"/>
      <c r="L42379" s="33"/>
      <c r="M42379" s="24"/>
    </row>
    <row r="42380" spans="1:13" x14ac:dyDescent="0.2">
      <c r="A42380" s="289"/>
      <c r="I42380"/>
      <c r="J42380"/>
      <c r="L42380" s="33"/>
      <c r="M42380" s="24"/>
    </row>
    <row r="42381" spans="1:13" x14ac:dyDescent="0.2">
      <c r="A42381" s="289"/>
      <c r="I42381"/>
      <c r="J42381"/>
      <c r="L42381" s="33"/>
      <c r="M42381" s="24"/>
    </row>
    <row r="42382" spans="1:13" x14ac:dyDescent="0.2">
      <c r="A42382" s="289"/>
      <c r="I42382"/>
      <c r="J42382"/>
      <c r="L42382" s="33"/>
      <c r="M42382" s="24"/>
    </row>
    <row r="42383" spans="1:13" x14ac:dyDescent="0.2">
      <c r="A42383" s="289"/>
      <c r="I42383"/>
      <c r="J42383"/>
      <c r="L42383" s="33"/>
      <c r="M42383" s="24"/>
    </row>
    <row r="42384" spans="1:13" x14ac:dyDescent="0.2">
      <c r="A42384" s="289"/>
      <c r="I42384"/>
      <c r="J42384"/>
      <c r="L42384" s="33"/>
      <c r="M42384" s="24"/>
    </row>
    <row r="42385" spans="1:13" x14ac:dyDescent="0.2">
      <c r="A42385" s="289"/>
      <c r="I42385"/>
      <c r="J42385"/>
      <c r="L42385" s="33"/>
      <c r="M42385" s="24"/>
    </row>
    <row r="42386" spans="1:13" x14ac:dyDescent="0.2">
      <c r="A42386" s="289"/>
      <c r="I42386"/>
      <c r="J42386"/>
      <c r="L42386" s="33"/>
      <c r="M42386" s="24"/>
    </row>
    <row r="42387" spans="1:13" x14ac:dyDescent="0.2">
      <c r="A42387" s="289"/>
      <c r="I42387"/>
      <c r="J42387"/>
      <c r="L42387" s="33"/>
      <c r="M42387" s="24"/>
    </row>
    <row r="42388" spans="1:13" x14ac:dyDescent="0.2">
      <c r="A42388" s="289"/>
      <c r="I42388"/>
      <c r="J42388"/>
      <c r="L42388" s="33"/>
      <c r="M42388" s="24"/>
    </row>
    <row r="42389" spans="1:13" x14ac:dyDescent="0.2">
      <c r="A42389" s="289"/>
      <c r="I42389"/>
      <c r="J42389"/>
      <c r="L42389" s="33"/>
      <c r="M42389" s="24"/>
    </row>
    <row r="42390" spans="1:13" x14ac:dyDescent="0.2">
      <c r="A42390" s="289"/>
      <c r="I42390"/>
      <c r="J42390"/>
      <c r="L42390" s="33"/>
      <c r="M42390" s="24"/>
    </row>
    <row r="42391" spans="1:13" x14ac:dyDescent="0.2">
      <c r="A42391" s="289"/>
      <c r="I42391"/>
      <c r="J42391"/>
      <c r="L42391" s="33"/>
      <c r="M42391" s="24"/>
    </row>
    <row r="42392" spans="1:13" x14ac:dyDescent="0.2">
      <c r="A42392" s="289"/>
      <c r="I42392"/>
      <c r="J42392"/>
      <c r="L42392" s="33"/>
      <c r="M42392" s="24"/>
    </row>
    <row r="42393" spans="1:13" x14ac:dyDescent="0.2">
      <c r="A42393" s="289"/>
      <c r="I42393"/>
      <c r="J42393"/>
      <c r="L42393" s="33"/>
      <c r="M42393" s="24"/>
    </row>
    <row r="42394" spans="1:13" x14ac:dyDescent="0.2">
      <c r="A42394" s="289"/>
      <c r="I42394"/>
      <c r="J42394"/>
      <c r="L42394" s="33"/>
      <c r="M42394" s="24"/>
    </row>
    <row r="42395" spans="1:13" x14ac:dyDescent="0.2">
      <c r="A42395" s="289"/>
      <c r="I42395"/>
      <c r="J42395"/>
      <c r="L42395" s="33"/>
      <c r="M42395" s="24"/>
    </row>
    <row r="42396" spans="1:13" x14ac:dyDescent="0.2">
      <c r="A42396" s="289"/>
      <c r="I42396"/>
      <c r="J42396"/>
      <c r="L42396" s="33"/>
      <c r="M42396" s="24"/>
    </row>
    <row r="42397" spans="1:13" x14ac:dyDescent="0.2">
      <c r="A42397" s="289"/>
      <c r="I42397"/>
      <c r="J42397"/>
      <c r="L42397" s="33"/>
      <c r="M42397" s="24"/>
    </row>
    <row r="42398" spans="1:13" x14ac:dyDescent="0.2">
      <c r="A42398" s="289"/>
      <c r="I42398"/>
      <c r="J42398"/>
      <c r="L42398" s="33"/>
      <c r="M42398" s="24"/>
    </row>
    <row r="42399" spans="1:13" x14ac:dyDescent="0.2">
      <c r="A42399" s="289"/>
      <c r="I42399"/>
      <c r="J42399"/>
      <c r="L42399" s="33"/>
      <c r="M42399" s="24"/>
    </row>
    <row r="42400" spans="1:13" x14ac:dyDescent="0.2">
      <c r="A42400" s="289"/>
      <c r="I42400"/>
      <c r="J42400"/>
      <c r="L42400" s="33"/>
      <c r="M42400" s="24"/>
    </row>
    <row r="42401" spans="1:13" x14ac:dyDescent="0.2">
      <c r="A42401" s="289"/>
      <c r="I42401"/>
      <c r="J42401"/>
      <c r="L42401" s="33"/>
      <c r="M42401" s="24"/>
    </row>
    <row r="42402" spans="1:13" x14ac:dyDescent="0.2">
      <c r="A42402" s="289"/>
      <c r="I42402"/>
      <c r="J42402"/>
      <c r="L42402" s="33"/>
      <c r="M42402" s="24"/>
    </row>
    <row r="42403" spans="1:13" x14ac:dyDescent="0.2">
      <c r="A42403" s="289"/>
      <c r="I42403"/>
      <c r="J42403"/>
      <c r="L42403" s="33"/>
      <c r="M42403" s="24"/>
    </row>
    <row r="42404" spans="1:13" x14ac:dyDescent="0.2">
      <c r="A42404" s="289"/>
      <c r="I42404"/>
      <c r="J42404"/>
      <c r="L42404" s="33"/>
      <c r="M42404" s="24"/>
    </row>
    <row r="42405" spans="1:13" x14ac:dyDescent="0.2">
      <c r="A42405" s="289"/>
      <c r="I42405"/>
      <c r="J42405"/>
      <c r="L42405" s="33"/>
      <c r="M42405" s="24"/>
    </row>
    <row r="42406" spans="1:13" x14ac:dyDescent="0.2">
      <c r="A42406" s="289"/>
      <c r="I42406"/>
      <c r="J42406"/>
      <c r="L42406" s="33"/>
      <c r="M42406" s="24"/>
    </row>
    <row r="42407" spans="1:13" x14ac:dyDescent="0.2">
      <c r="A42407" s="289"/>
      <c r="I42407"/>
      <c r="J42407"/>
      <c r="L42407" s="33"/>
      <c r="M42407" s="24"/>
    </row>
    <row r="42408" spans="1:13" x14ac:dyDescent="0.2">
      <c r="A42408" s="289"/>
      <c r="I42408"/>
      <c r="J42408"/>
      <c r="L42408" s="33"/>
      <c r="M42408" s="24"/>
    </row>
    <row r="42409" spans="1:13" x14ac:dyDescent="0.2">
      <c r="A42409" s="289"/>
      <c r="I42409"/>
      <c r="J42409"/>
      <c r="L42409" s="33"/>
      <c r="M42409" s="24"/>
    </row>
    <row r="42410" spans="1:13" x14ac:dyDescent="0.2">
      <c r="A42410" s="289"/>
      <c r="I42410"/>
      <c r="J42410"/>
      <c r="L42410" s="33"/>
      <c r="M42410" s="24"/>
    </row>
    <row r="42411" spans="1:13" x14ac:dyDescent="0.2">
      <c r="A42411" s="289"/>
      <c r="I42411"/>
      <c r="J42411"/>
      <c r="L42411" s="33"/>
      <c r="M42411" s="24"/>
    </row>
    <row r="42412" spans="1:13" x14ac:dyDescent="0.2">
      <c r="A42412" s="289"/>
      <c r="I42412"/>
      <c r="J42412"/>
      <c r="L42412" s="33"/>
      <c r="M42412" s="24"/>
    </row>
    <row r="42413" spans="1:13" x14ac:dyDescent="0.2">
      <c r="A42413" s="289"/>
      <c r="I42413"/>
      <c r="J42413"/>
      <c r="L42413" s="33"/>
      <c r="M42413" s="24"/>
    </row>
    <row r="42414" spans="1:13" x14ac:dyDescent="0.2">
      <c r="A42414" s="289"/>
      <c r="I42414"/>
      <c r="J42414"/>
      <c r="L42414" s="33"/>
      <c r="M42414" s="24"/>
    </row>
    <row r="42415" spans="1:13" x14ac:dyDescent="0.2">
      <c r="A42415" s="289"/>
      <c r="I42415"/>
      <c r="J42415"/>
      <c r="L42415" s="33"/>
      <c r="M42415" s="24"/>
    </row>
    <row r="42416" spans="1:13" x14ac:dyDescent="0.2">
      <c r="A42416" s="289"/>
      <c r="I42416"/>
      <c r="J42416"/>
      <c r="L42416" s="33"/>
      <c r="M42416" s="24"/>
    </row>
    <row r="42417" spans="1:13" x14ac:dyDescent="0.2">
      <c r="A42417" s="289"/>
      <c r="I42417"/>
      <c r="J42417"/>
      <c r="L42417" s="33"/>
      <c r="M42417" s="24"/>
    </row>
    <row r="42418" spans="1:13" x14ac:dyDescent="0.2">
      <c r="A42418" s="289"/>
      <c r="I42418"/>
      <c r="J42418"/>
      <c r="L42418" s="33"/>
      <c r="M42418" s="24"/>
    </row>
    <row r="42419" spans="1:13" x14ac:dyDescent="0.2">
      <c r="A42419" s="289"/>
      <c r="I42419"/>
      <c r="J42419"/>
      <c r="L42419" s="33"/>
      <c r="M42419" s="24"/>
    </row>
    <row r="42420" spans="1:13" x14ac:dyDescent="0.2">
      <c r="A42420" s="289"/>
      <c r="I42420"/>
      <c r="J42420"/>
      <c r="L42420" s="33"/>
      <c r="M42420" s="24"/>
    </row>
    <row r="42421" spans="1:13" x14ac:dyDescent="0.2">
      <c r="A42421" s="289"/>
      <c r="I42421"/>
      <c r="J42421"/>
      <c r="L42421" s="33"/>
      <c r="M42421" s="24"/>
    </row>
    <row r="42422" spans="1:13" x14ac:dyDescent="0.2">
      <c r="A42422" s="289"/>
      <c r="I42422"/>
      <c r="J42422"/>
      <c r="L42422" s="33"/>
      <c r="M42422" s="24"/>
    </row>
    <row r="42423" spans="1:13" x14ac:dyDescent="0.2">
      <c r="A42423" s="289"/>
      <c r="I42423"/>
      <c r="J42423"/>
      <c r="L42423" s="33"/>
      <c r="M42423" s="24"/>
    </row>
    <row r="42424" spans="1:13" x14ac:dyDescent="0.2">
      <c r="A42424" s="289"/>
      <c r="I42424"/>
      <c r="J42424"/>
      <c r="L42424" s="33"/>
      <c r="M42424" s="24"/>
    </row>
    <row r="42425" spans="1:13" x14ac:dyDescent="0.2">
      <c r="A42425" s="289"/>
      <c r="I42425"/>
      <c r="J42425"/>
      <c r="L42425" s="33"/>
      <c r="M42425" s="24"/>
    </row>
    <row r="42426" spans="1:13" x14ac:dyDescent="0.2">
      <c r="A42426" s="289"/>
      <c r="I42426"/>
      <c r="J42426"/>
      <c r="L42426" s="33"/>
      <c r="M42426" s="24"/>
    </row>
    <row r="42427" spans="1:13" x14ac:dyDescent="0.2">
      <c r="A42427" s="289"/>
      <c r="I42427"/>
      <c r="J42427"/>
      <c r="L42427" s="33"/>
      <c r="M42427" s="24"/>
    </row>
    <row r="42428" spans="1:13" x14ac:dyDescent="0.2">
      <c r="A42428" s="289"/>
      <c r="I42428"/>
      <c r="J42428"/>
      <c r="L42428" s="33"/>
      <c r="M42428" s="24"/>
    </row>
    <row r="42429" spans="1:13" x14ac:dyDescent="0.2">
      <c r="A42429" s="289"/>
      <c r="I42429"/>
      <c r="J42429"/>
      <c r="L42429" s="33"/>
      <c r="M42429" s="24"/>
    </row>
    <row r="42430" spans="1:13" x14ac:dyDescent="0.2">
      <c r="A42430" s="289"/>
      <c r="I42430"/>
      <c r="J42430"/>
      <c r="L42430" s="33"/>
      <c r="M42430" s="24"/>
    </row>
    <row r="42431" spans="1:13" x14ac:dyDescent="0.2">
      <c r="A42431" s="289"/>
      <c r="I42431"/>
      <c r="J42431"/>
      <c r="L42431" s="33"/>
      <c r="M42431" s="24"/>
    </row>
    <row r="42432" spans="1:13" x14ac:dyDescent="0.2">
      <c r="A42432" s="289"/>
      <c r="I42432"/>
      <c r="J42432"/>
      <c r="L42432" s="33"/>
      <c r="M42432" s="24"/>
    </row>
    <row r="42433" spans="1:13" x14ac:dyDescent="0.2">
      <c r="A42433" s="289"/>
      <c r="I42433"/>
      <c r="J42433"/>
      <c r="L42433" s="33"/>
      <c r="M42433" s="24"/>
    </row>
    <row r="42434" spans="1:13" x14ac:dyDescent="0.2">
      <c r="A42434" s="289"/>
      <c r="I42434"/>
      <c r="J42434"/>
      <c r="L42434" s="33"/>
      <c r="M42434" s="24"/>
    </row>
    <row r="42435" spans="1:13" x14ac:dyDescent="0.2">
      <c r="A42435" s="289"/>
      <c r="I42435"/>
      <c r="J42435"/>
      <c r="L42435" s="33"/>
      <c r="M42435" s="24"/>
    </row>
    <row r="42436" spans="1:13" x14ac:dyDescent="0.2">
      <c r="A42436" s="289"/>
      <c r="I42436"/>
      <c r="J42436"/>
      <c r="L42436" s="33"/>
      <c r="M42436" s="24"/>
    </row>
    <row r="42437" spans="1:13" x14ac:dyDescent="0.2">
      <c r="A42437" s="289"/>
      <c r="I42437"/>
      <c r="J42437"/>
      <c r="L42437" s="33"/>
      <c r="M42437" s="24"/>
    </row>
    <row r="42438" spans="1:13" x14ac:dyDescent="0.2">
      <c r="A42438" s="289"/>
      <c r="I42438"/>
      <c r="J42438"/>
      <c r="L42438" s="33"/>
      <c r="M42438" s="24"/>
    </row>
    <row r="42439" spans="1:13" x14ac:dyDescent="0.2">
      <c r="A42439" s="289"/>
      <c r="I42439"/>
      <c r="J42439"/>
      <c r="L42439" s="33"/>
      <c r="M42439" s="24"/>
    </row>
    <row r="42440" spans="1:13" x14ac:dyDescent="0.2">
      <c r="A42440" s="289"/>
      <c r="I42440"/>
      <c r="J42440"/>
      <c r="L42440" s="33"/>
      <c r="M42440" s="24"/>
    </row>
    <row r="42441" spans="1:13" x14ac:dyDescent="0.2">
      <c r="A42441" s="289"/>
      <c r="I42441"/>
      <c r="J42441"/>
      <c r="L42441" s="33"/>
      <c r="M42441" s="24"/>
    </row>
    <row r="42442" spans="1:13" x14ac:dyDescent="0.2">
      <c r="A42442" s="289"/>
      <c r="I42442"/>
      <c r="J42442"/>
      <c r="L42442" s="33"/>
      <c r="M42442" s="24"/>
    </row>
    <row r="42443" spans="1:13" x14ac:dyDescent="0.2">
      <c r="A42443" s="289"/>
      <c r="I42443"/>
      <c r="J42443"/>
      <c r="L42443" s="33"/>
      <c r="M42443" s="24"/>
    </row>
    <row r="42444" spans="1:13" x14ac:dyDescent="0.2">
      <c r="A42444" s="289"/>
      <c r="I42444"/>
      <c r="J42444"/>
      <c r="L42444" s="33"/>
      <c r="M42444" s="24"/>
    </row>
    <row r="42445" spans="1:13" x14ac:dyDescent="0.2">
      <c r="A42445" s="289"/>
      <c r="I42445"/>
      <c r="J42445"/>
      <c r="L42445" s="33"/>
      <c r="M42445" s="24"/>
    </row>
    <row r="42446" spans="1:13" x14ac:dyDescent="0.2">
      <c r="A42446" s="289"/>
      <c r="I42446"/>
      <c r="J42446"/>
      <c r="L42446" s="33"/>
      <c r="M42446" s="24"/>
    </row>
    <row r="42447" spans="1:13" x14ac:dyDescent="0.2">
      <c r="A42447" s="289"/>
      <c r="I42447"/>
      <c r="J42447"/>
      <c r="L42447" s="33"/>
      <c r="M42447" s="24"/>
    </row>
    <row r="42448" spans="1:13" x14ac:dyDescent="0.2">
      <c r="A42448" s="289"/>
      <c r="I42448"/>
      <c r="J42448"/>
      <c r="L42448" s="33"/>
      <c r="M42448" s="24"/>
    </row>
    <row r="42449" spans="1:13" x14ac:dyDescent="0.2">
      <c r="A42449" s="289"/>
      <c r="I42449"/>
      <c r="J42449"/>
      <c r="L42449" s="33"/>
      <c r="M42449" s="24"/>
    </row>
    <row r="42450" spans="1:13" x14ac:dyDescent="0.2">
      <c r="A42450" s="289"/>
      <c r="I42450"/>
      <c r="J42450"/>
      <c r="L42450" s="33"/>
      <c r="M42450" s="24"/>
    </row>
    <row r="42451" spans="1:13" x14ac:dyDescent="0.2">
      <c r="A42451" s="289"/>
      <c r="I42451"/>
      <c r="J42451"/>
      <c r="L42451" s="33"/>
      <c r="M42451" s="24"/>
    </row>
    <row r="42452" spans="1:13" x14ac:dyDescent="0.2">
      <c r="A42452" s="289"/>
      <c r="I42452"/>
      <c r="J42452"/>
      <c r="L42452" s="33"/>
      <c r="M42452" s="24"/>
    </row>
    <row r="42453" spans="1:13" x14ac:dyDescent="0.2">
      <c r="A42453" s="289"/>
      <c r="I42453"/>
      <c r="J42453"/>
      <c r="L42453" s="33"/>
      <c r="M42453" s="24"/>
    </row>
    <row r="42454" spans="1:13" x14ac:dyDescent="0.2">
      <c r="A42454" s="289"/>
      <c r="I42454"/>
      <c r="J42454"/>
      <c r="L42454" s="33"/>
      <c r="M42454" s="24"/>
    </row>
    <row r="42455" spans="1:13" x14ac:dyDescent="0.2">
      <c r="A42455" s="289"/>
      <c r="I42455"/>
      <c r="J42455"/>
      <c r="L42455" s="33"/>
      <c r="M42455" s="24"/>
    </row>
    <row r="42456" spans="1:13" x14ac:dyDescent="0.2">
      <c r="A42456" s="289"/>
      <c r="I42456"/>
      <c r="J42456"/>
      <c r="L42456" s="33"/>
      <c r="M42456" s="24"/>
    </row>
    <row r="42457" spans="1:13" x14ac:dyDescent="0.2">
      <c r="A42457" s="289"/>
      <c r="I42457"/>
      <c r="J42457"/>
      <c r="L42457" s="33"/>
      <c r="M42457" s="24"/>
    </row>
    <row r="42458" spans="1:13" x14ac:dyDescent="0.2">
      <c r="A42458" s="289"/>
      <c r="I42458"/>
      <c r="J42458"/>
      <c r="L42458" s="33"/>
      <c r="M42458" s="24"/>
    </row>
    <row r="42459" spans="1:13" x14ac:dyDescent="0.2">
      <c r="A42459" s="289"/>
      <c r="I42459"/>
      <c r="J42459"/>
      <c r="L42459" s="33"/>
      <c r="M42459" s="24"/>
    </row>
    <row r="42460" spans="1:13" x14ac:dyDescent="0.2">
      <c r="A42460" s="289"/>
      <c r="I42460"/>
      <c r="J42460"/>
      <c r="L42460" s="33"/>
      <c r="M42460" s="24"/>
    </row>
    <row r="42461" spans="1:13" x14ac:dyDescent="0.2">
      <c r="A42461" s="289"/>
      <c r="I42461"/>
      <c r="J42461"/>
      <c r="L42461" s="33"/>
      <c r="M42461" s="24"/>
    </row>
    <row r="42462" spans="1:13" x14ac:dyDescent="0.2">
      <c r="A42462" s="289"/>
      <c r="I42462"/>
      <c r="J42462"/>
      <c r="L42462" s="33"/>
      <c r="M42462" s="24"/>
    </row>
    <row r="42463" spans="1:13" x14ac:dyDescent="0.2">
      <c r="A42463" s="289"/>
      <c r="I42463"/>
      <c r="J42463"/>
      <c r="L42463" s="33"/>
      <c r="M42463" s="24"/>
    </row>
    <row r="42464" spans="1:13" x14ac:dyDescent="0.2">
      <c r="A42464" s="289"/>
      <c r="I42464"/>
      <c r="J42464"/>
      <c r="L42464" s="33"/>
      <c r="M42464" s="24"/>
    </row>
    <row r="42465" spans="1:13" x14ac:dyDescent="0.2">
      <c r="A42465" s="289"/>
      <c r="I42465"/>
      <c r="J42465"/>
      <c r="L42465" s="33"/>
      <c r="M42465" s="24"/>
    </row>
    <row r="42466" spans="1:13" x14ac:dyDescent="0.2">
      <c r="A42466" s="289"/>
      <c r="I42466"/>
      <c r="J42466"/>
      <c r="L42466" s="33"/>
      <c r="M42466" s="24"/>
    </row>
    <row r="42467" spans="1:13" x14ac:dyDescent="0.2">
      <c r="A42467" s="289"/>
      <c r="I42467"/>
      <c r="J42467"/>
      <c r="L42467" s="33"/>
      <c r="M42467" s="24"/>
    </row>
    <row r="42468" spans="1:13" x14ac:dyDescent="0.2">
      <c r="A42468" s="289"/>
      <c r="I42468"/>
      <c r="J42468"/>
      <c r="L42468" s="33"/>
      <c r="M42468" s="24"/>
    </row>
    <row r="42469" spans="1:13" x14ac:dyDescent="0.2">
      <c r="A42469" s="289"/>
      <c r="I42469"/>
      <c r="J42469"/>
      <c r="L42469" s="33"/>
      <c r="M42469" s="24"/>
    </row>
    <row r="42470" spans="1:13" x14ac:dyDescent="0.2">
      <c r="A42470" s="289"/>
      <c r="I42470"/>
      <c r="J42470"/>
      <c r="L42470" s="33"/>
      <c r="M42470" s="24"/>
    </row>
    <row r="42471" spans="1:13" x14ac:dyDescent="0.2">
      <c r="A42471" s="289"/>
      <c r="I42471"/>
      <c r="J42471"/>
      <c r="L42471" s="33"/>
      <c r="M42471" s="24"/>
    </row>
    <row r="42472" spans="1:13" x14ac:dyDescent="0.2">
      <c r="A42472" s="289"/>
      <c r="I42472"/>
      <c r="J42472"/>
      <c r="L42472" s="33"/>
      <c r="M42472" s="24"/>
    </row>
    <row r="42473" spans="1:13" x14ac:dyDescent="0.2">
      <c r="A42473" s="289"/>
      <c r="I42473"/>
      <c r="J42473"/>
      <c r="L42473" s="33"/>
      <c r="M42473" s="24"/>
    </row>
    <row r="42474" spans="1:13" x14ac:dyDescent="0.2">
      <c r="A42474" s="289"/>
      <c r="I42474"/>
      <c r="J42474"/>
      <c r="L42474" s="33"/>
      <c r="M42474" s="24"/>
    </row>
    <row r="42475" spans="1:13" x14ac:dyDescent="0.2">
      <c r="A42475" s="289"/>
      <c r="I42475"/>
      <c r="J42475"/>
      <c r="L42475" s="33"/>
      <c r="M42475" s="24"/>
    </row>
    <row r="42476" spans="1:13" x14ac:dyDescent="0.2">
      <c r="A42476" s="289"/>
      <c r="I42476"/>
      <c r="J42476"/>
      <c r="L42476" s="33"/>
      <c r="M42476" s="24"/>
    </row>
    <row r="42477" spans="1:13" x14ac:dyDescent="0.2">
      <c r="A42477" s="289"/>
      <c r="I42477"/>
      <c r="J42477"/>
      <c r="L42477" s="33"/>
      <c r="M42477" s="24"/>
    </row>
    <row r="42478" spans="1:13" x14ac:dyDescent="0.2">
      <c r="A42478" s="289"/>
      <c r="I42478"/>
      <c r="J42478"/>
      <c r="L42478" s="33"/>
      <c r="M42478" s="24"/>
    </row>
    <row r="42479" spans="1:13" x14ac:dyDescent="0.2">
      <c r="A42479" s="289"/>
      <c r="I42479"/>
      <c r="J42479"/>
      <c r="L42479" s="33"/>
      <c r="M42479" s="24"/>
    </row>
    <row r="42480" spans="1:13" x14ac:dyDescent="0.2">
      <c r="A42480" s="289"/>
      <c r="I42480"/>
      <c r="J42480"/>
      <c r="L42480" s="33"/>
      <c r="M42480" s="24"/>
    </row>
    <row r="42481" spans="1:13" x14ac:dyDescent="0.2">
      <c r="A42481" s="289"/>
      <c r="I42481"/>
      <c r="J42481"/>
      <c r="L42481" s="33"/>
      <c r="M42481" s="24"/>
    </row>
    <row r="42482" spans="1:13" x14ac:dyDescent="0.2">
      <c r="A42482" s="289"/>
      <c r="I42482"/>
      <c r="J42482"/>
      <c r="L42482" s="33"/>
      <c r="M42482" s="24"/>
    </row>
    <row r="42483" spans="1:13" x14ac:dyDescent="0.2">
      <c r="A42483" s="289"/>
      <c r="I42483"/>
      <c r="J42483"/>
      <c r="L42483" s="33"/>
      <c r="M42483" s="24"/>
    </row>
    <row r="42484" spans="1:13" x14ac:dyDescent="0.2">
      <c r="A42484" s="289"/>
      <c r="I42484"/>
      <c r="J42484"/>
      <c r="L42484" s="33"/>
      <c r="M42484" s="24"/>
    </row>
    <row r="42485" spans="1:13" x14ac:dyDescent="0.2">
      <c r="A42485" s="289"/>
      <c r="I42485"/>
      <c r="J42485"/>
      <c r="L42485" s="33"/>
      <c r="M42485" s="24"/>
    </row>
    <row r="42486" spans="1:13" x14ac:dyDescent="0.2">
      <c r="A42486" s="289"/>
      <c r="I42486"/>
      <c r="J42486"/>
      <c r="L42486" s="33"/>
      <c r="M42486" s="24"/>
    </row>
    <row r="42487" spans="1:13" x14ac:dyDescent="0.2">
      <c r="A42487" s="289"/>
      <c r="I42487"/>
      <c r="J42487"/>
      <c r="L42487" s="33"/>
      <c r="M42487" s="24"/>
    </row>
    <row r="42488" spans="1:13" x14ac:dyDescent="0.2">
      <c r="A42488" s="289"/>
      <c r="I42488"/>
      <c r="J42488"/>
      <c r="L42488" s="33"/>
      <c r="M42488" s="24"/>
    </row>
    <row r="42489" spans="1:13" x14ac:dyDescent="0.2">
      <c r="A42489" s="289"/>
      <c r="I42489"/>
      <c r="J42489"/>
      <c r="L42489" s="33"/>
      <c r="M42489" s="24"/>
    </row>
    <row r="42490" spans="1:13" x14ac:dyDescent="0.2">
      <c r="A42490" s="289"/>
      <c r="I42490"/>
      <c r="J42490"/>
      <c r="L42490" s="33"/>
      <c r="M42490" s="24"/>
    </row>
    <row r="42491" spans="1:13" x14ac:dyDescent="0.2">
      <c r="A42491" s="289"/>
      <c r="I42491"/>
      <c r="J42491"/>
      <c r="L42491" s="33"/>
      <c r="M42491" s="24"/>
    </row>
    <row r="42492" spans="1:13" x14ac:dyDescent="0.2">
      <c r="A42492" s="289"/>
      <c r="I42492"/>
      <c r="J42492"/>
      <c r="L42492" s="33"/>
      <c r="M42492" s="24"/>
    </row>
    <row r="42493" spans="1:13" x14ac:dyDescent="0.2">
      <c r="A42493" s="289"/>
      <c r="I42493"/>
      <c r="J42493"/>
      <c r="L42493" s="33"/>
      <c r="M42493" s="24"/>
    </row>
    <row r="42494" spans="1:13" x14ac:dyDescent="0.2">
      <c r="A42494" s="289"/>
      <c r="I42494"/>
      <c r="J42494"/>
      <c r="L42494" s="33"/>
      <c r="M42494" s="24"/>
    </row>
    <row r="42495" spans="1:13" x14ac:dyDescent="0.2">
      <c r="A42495" s="289"/>
      <c r="I42495"/>
      <c r="J42495"/>
      <c r="L42495" s="33"/>
      <c r="M42495" s="24"/>
    </row>
    <row r="42496" spans="1:13" x14ac:dyDescent="0.2">
      <c r="A42496" s="289"/>
      <c r="I42496"/>
      <c r="J42496"/>
      <c r="L42496" s="33"/>
      <c r="M42496" s="24"/>
    </row>
    <row r="42497" spans="1:13" x14ac:dyDescent="0.2">
      <c r="A42497" s="289"/>
      <c r="I42497"/>
      <c r="J42497"/>
      <c r="L42497" s="33"/>
      <c r="M42497" s="24"/>
    </row>
    <row r="42498" spans="1:13" x14ac:dyDescent="0.2">
      <c r="A42498" s="289"/>
      <c r="I42498"/>
      <c r="J42498"/>
      <c r="L42498" s="33"/>
      <c r="M42498" s="24"/>
    </row>
    <row r="42499" spans="1:13" x14ac:dyDescent="0.2">
      <c r="A42499" s="289"/>
      <c r="I42499"/>
      <c r="J42499"/>
      <c r="L42499" s="33"/>
      <c r="M42499" s="24"/>
    </row>
    <row r="42500" spans="1:13" x14ac:dyDescent="0.2">
      <c r="A42500" s="289"/>
      <c r="I42500"/>
      <c r="J42500"/>
      <c r="L42500" s="33"/>
      <c r="M42500" s="24"/>
    </row>
    <row r="42501" spans="1:13" x14ac:dyDescent="0.2">
      <c r="A42501" s="289"/>
      <c r="I42501"/>
      <c r="J42501"/>
      <c r="L42501" s="33"/>
      <c r="M42501" s="24"/>
    </row>
    <row r="42502" spans="1:13" x14ac:dyDescent="0.2">
      <c r="A42502" s="289"/>
      <c r="I42502"/>
      <c r="J42502"/>
      <c r="L42502" s="33"/>
      <c r="M42502" s="24"/>
    </row>
    <row r="42503" spans="1:13" x14ac:dyDescent="0.2">
      <c r="A42503" s="289"/>
      <c r="I42503"/>
      <c r="J42503"/>
      <c r="L42503" s="33"/>
      <c r="M42503" s="24"/>
    </row>
    <row r="42504" spans="1:13" x14ac:dyDescent="0.2">
      <c r="A42504" s="289"/>
      <c r="I42504"/>
      <c r="J42504"/>
      <c r="L42504" s="33"/>
      <c r="M42504" s="24"/>
    </row>
    <row r="42505" spans="1:13" x14ac:dyDescent="0.2">
      <c r="A42505" s="289"/>
      <c r="I42505"/>
      <c r="J42505"/>
      <c r="L42505" s="33"/>
      <c r="M42505" s="24"/>
    </row>
    <row r="42506" spans="1:13" x14ac:dyDescent="0.2">
      <c r="A42506" s="289"/>
      <c r="I42506"/>
      <c r="J42506"/>
      <c r="L42506" s="33"/>
      <c r="M42506" s="24"/>
    </row>
    <row r="42507" spans="1:13" x14ac:dyDescent="0.2">
      <c r="A42507" s="289"/>
      <c r="I42507"/>
      <c r="J42507"/>
      <c r="L42507" s="33"/>
      <c r="M42507" s="24"/>
    </row>
    <row r="42508" spans="1:13" x14ac:dyDescent="0.2">
      <c r="A42508" s="289"/>
      <c r="I42508"/>
      <c r="J42508"/>
      <c r="L42508" s="33"/>
      <c r="M42508" s="24"/>
    </row>
    <row r="42509" spans="1:13" x14ac:dyDescent="0.2">
      <c r="A42509" s="289"/>
      <c r="I42509"/>
      <c r="J42509"/>
      <c r="L42509" s="33"/>
      <c r="M42509" s="24"/>
    </row>
    <row r="42510" spans="1:13" x14ac:dyDescent="0.2">
      <c r="A42510" s="289"/>
      <c r="I42510"/>
      <c r="J42510"/>
      <c r="L42510" s="33"/>
      <c r="M42510" s="24"/>
    </row>
    <row r="42511" spans="1:13" x14ac:dyDescent="0.2">
      <c r="A42511" s="289"/>
      <c r="I42511"/>
      <c r="J42511"/>
      <c r="L42511" s="33"/>
      <c r="M42511" s="24"/>
    </row>
    <row r="42512" spans="1:13" x14ac:dyDescent="0.2">
      <c r="A42512" s="289"/>
      <c r="I42512"/>
      <c r="J42512"/>
      <c r="L42512" s="33"/>
      <c r="M42512" s="24"/>
    </row>
    <row r="42513" spans="1:13" x14ac:dyDescent="0.2">
      <c r="A42513" s="289"/>
      <c r="I42513"/>
      <c r="J42513"/>
      <c r="L42513" s="33"/>
      <c r="M42513" s="24"/>
    </row>
    <row r="42514" spans="1:13" x14ac:dyDescent="0.2">
      <c r="A42514" s="289"/>
      <c r="I42514"/>
      <c r="J42514"/>
      <c r="L42514" s="33"/>
      <c r="M42514" s="24"/>
    </row>
    <row r="42515" spans="1:13" x14ac:dyDescent="0.2">
      <c r="A42515" s="289"/>
      <c r="I42515"/>
      <c r="J42515"/>
      <c r="L42515" s="33"/>
      <c r="M42515" s="24"/>
    </row>
    <row r="42516" spans="1:13" x14ac:dyDescent="0.2">
      <c r="A42516" s="289"/>
      <c r="I42516"/>
      <c r="J42516"/>
      <c r="L42516" s="33"/>
      <c r="M42516" s="24"/>
    </row>
    <row r="42517" spans="1:13" x14ac:dyDescent="0.2">
      <c r="A42517" s="289"/>
      <c r="I42517"/>
      <c r="J42517"/>
      <c r="L42517" s="33"/>
      <c r="M42517" s="24"/>
    </row>
    <row r="42518" spans="1:13" x14ac:dyDescent="0.2">
      <c r="A42518" s="289"/>
      <c r="I42518"/>
      <c r="J42518"/>
      <c r="L42518" s="33"/>
      <c r="M42518" s="24"/>
    </row>
    <row r="42519" spans="1:13" x14ac:dyDescent="0.2">
      <c r="A42519" s="289"/>
      <c r="I42519"/>
      <c r="J42519"/>
      <c r="L42519" s="33"/>
      <c r="M42519" s="24"/>
    </row>
    <row r="42520" spans="1:13" x14ac:dyDescent="0.2">
      <c r="A42520" s="289"/>
      <c r="I42520"/>
      <c r="J42520"/>
      <c r="L42520" s="33"/>
      <c r="M42520" s="24"/>
    </row>
    <row r="42521" spans="1:13" x14ac:dyDescent="0.2">
      <c r="A42521" s="289"/>
      <c r="I42521"/>
      <c r="J42521"/>
      <c r="L42521" s="33"/>
      <c r="M42521" s="24"/>
    </row>
    <row r="42522" spans="1:13" x14ac:dyDescent="0.2">
      <c r="A42522" s="289"/>
      <c r="I42522"/>
      <c r="J42522"/>
      <c r="L42522" s="33"/>
      <c r="M42522" s="24"/>
    </row>
    <row r="42523" spans="1:13" x14ac:dyDescent="0.2">
      <c r="A42523" s="289"/>
      <c r="I42523"/>
      <c r="J42523"/>
      <c r="L42523" s="33"/>
      <c r="M42523" s="24"/>
    </row>
    <row r="42524" spans="1:13" x14ac:dyDescent="0.2">
      <c r="A42524" s="289"/>
      <c r="I42524"/>
      <c r="J42524"/>
      <c r="L42524" s="33"/>
      <c r="M42524" s="24"/>
    </row>
    <row r="42525" spans="1:13" x14ac:dyDescent="0.2">
      <c r="A42525" s="289"/>
      <c r="I42525"/>
      <c r="J42525"/>
      <c r="L42525" s="33"/>
      <c r="M42525" s="24"/>
    </row>
    <row r="42526" spans="1:13" x14ac:dyDescent="0.2">
      <c r="A42526" s="289"/>
      <c r="I42526"/>
      <c r="J42526"/>
      <c r="L42526" s="33"/>
      <c r="M42526" s="24"/>
    </row>
    <row r="42527" spans="1:13" x14ac:dyDescent="0.2">
      <c r="A42527" s="289"/>
      <c r="I42527"/>
      <c r="J42527"/>
      <c r="L42527" s="33"/>
      <c r="M42527" s="24"/>
    </row>
    <row r="42528" spans="1:13" x14ac:dyDescent="0.2">
      <c r="A42528" s="289"/>
      <c r="I42528"/>
      <c r="J42528"/>
      <c r="L42528" s="33"/>
      <c r="M42528" s="24"/>
    </row>
    <row r="42529" spans="1:13" x14ac:dyDescent="0.2">
      <c r="A42529" s="289"/>
      <c r="I42529"/>
      <c r="J42529"/>
      <c r="L42529" s="33"/>
      <c r="M42529" s="24"/>
    </row>
    <row r="42530" spans="1:13" x14ac:dyDescent="0.2">
      <c r="A42530" s="289"/>
      <c r="I42530"/>
      <c r="J42530"/>
      <c r="L42530" s="33"/>
      <c r="M42530" s="24"/>
    </row>
    <row r="42531" spans="1:13" x14ac:dyDescent="0.2">
      <c r="A42531" s="289"/>
      <c r="I42531"/>
      <c r="J42531"/>
      <c r="L42531" s="33"/>
      <c r="M42531" s="24"/>
    </row>
    <row r="42532" spans="1:13" x14ac:dyDescent="0.2">
      <c r="A42532" s="289"/>
      <c r="I42532"/>
      <c r="J42532"/>
      <c r="L42532" s="33"/>
      <c r="M42532" s="24"/>
    </row>
    <row r="42533" spans="1:13" x14ac:dyDescent="0.2">
      <c r="A42533" s="289"/>
      <c r="I42533"/>
      <c r="J42533"/>
      <c r="L42533" s="33"/>
      <c r="M42533" s="24"/>
    </row>
    <row r="42534" spans="1:13" x14ac:dyDescent="0.2">
      <c r="A42534" s="289"/>
      <c r="I42534"/>
      <c r="J42534"/>
      <c r="L42534" s="33"/>
      <c r="M42534" s="24"/>
    </row>
    <row r="42535" spans="1:13" x14ac:dyDescent="0.2">
      <c r="A42535" s="289"/>
      <c r="I42535"/>
      <c r="J42535"/>
      <c r="L42535" s="33"/>
      <c r="M42535" s="24"/>
    </row>
    <row r="42536" spans="1:13" x14ac:dyDescent="0.2">
      <c r="A42536" s="289"/>
      <c r="I42536"/>
      <c r="J42536"/>
      <c r="L42536" s="33"/>
      <c r="M42536" s="24"/>
    </row>
    <row r="42537" spans="1:13" x14ac:dyDescent="0.2">
      <c r="A42537" s="289"/>
      <c r="I42537"/>
      <c r="J42537"/>
      <c r="L42537" s="33"/>
      <c r="M42537" s="24"/>
    </row>
    <row r="42538" spans="1:13" x14ac:dyDescent="0.2">
      <c r="A42538" s="289"/>
      <c r="I42538"/>
      <c r="J42538"/>
      <c r="L42538" s="33"/>
      <c r="M42538" s="24"/>
    </row>
    <row r="42539" spans="1:13" x14ac:dyDescent="0.2">
      <c r="A42539" s="289"/>
      <c r="I42539"/>
      <c r="J42539"/>
      <c r="L42539" s="33"/>
      <c r="M42539" s="24"/>
    </row>
    <row r="42540" spans="1:13" x14ac:dyDescent="0.2">
      <c r="A42540" s="289"/>
      <c r="I42540"/>
      <c r="J42540"/>
      <c r="L42540" s="33"/>
      <c r="M42540" s="24"/>
    </row>
    <row r="42541" spans="1:13" x14ac:dyDescent="0.2">
      <c r="A42541" s="289"/>
      <c r="I42541"/>
      <c r="J42541"/>
      <c r="L42541" s="33"/>
      <c r="M42541" s="24"/>
    </row>
    <row r="42542" spans="1:13" x14ac:dyDescent="0.2">
      <c r="A42542" s="289"/>
      <c r="I42542"/>
      <c r="J42542"/>
      <c r="L42542" s="33"/>
      <c r="M42542" s="24"/>
    </row>
    <row r="42543" spans="1:13" x14ac:dyDescent="0.2">
      <c r="A42543" s="289"/>
      <c r="I42543"/>
      <c r="J42543"/>
      <c r="L42543" s="33"/>
      <c r="M42543" s="24"/>
    </row>
    <row r="42544" spans="1:13" x14ac:dyDescent="0.2">
      <c r="A42544" s="289"/>
      <c r="I42544"/>
      <c r="J42544"/>
      <c r="L42544" s="33"/>
      <c r="M42544" s="24"/>
    </row>
    <row r="42545" spans="1:13" x14ac:dyDescent="0.2">
      <c r="A42545" s="289"/>
      <c r="I42545"/>
      <c r="J42545"/>
      <c r="L42545" s="33"/>
      <c r="M42545" s="24"/>
    </row>
    <row r="42546" spans="1:13" x14ac:dyDescent="0.2">
      <c r="A42546" s="289"/>
      <c r="I42546"/>
      <c r="J42546"/>
      <c r="L42546" s="33"/>
      <c r="M42546" s="24"/>
    </row>
    <row r="42547" spans="1:13" x14ac:dyDescent="0.2">
      <c r="A42547" s="289"/>
      <c r="I42547"/>
      <c r="J42547"/>
      <c r="L42547" s="33"/>
      <c r="M42547" s="24"/>
    </row>
    <row r="42548" spans="1:13" x14ac:dyDescent="0.2">
      <c r="A42548" s="289"/>
      <c r="I42548"/>
      <c r="J42548"/>
      <c r="L42548" s="33"/>
      <c r="M42548" s="24"/>
    </row>
    <row r="42549" spans="1:13" x14ac:dyDescent="0.2">
      <c r="A42549" s="289"/>
      <c r="I42549"/>
      <c r="J42549"/>
      <c r="L42549" s="33"/>
      <c r="M42549" s="24"/>
    </row>
    <row r="42550" spans="1:13" x14ac:dyDescent="0.2">
      <c r="A42550" s="289"/>
      <c r="I42550"/>
      <c r="J42550"/>
      <c r="L42550" s="33"/>
      <c r="M42550" s="24"/>
    </row>
    <row r="42551" spans="1:13" x14ac:dyDescent="0.2">
      <c r="A42551" s="289"/>
      <c r="I42551"/>
      <c r="J42551"/>
      <c r="L42551" s="33"/>
      <c r="M42551" s="24"/>
    </row>
    <row r="42552" spans="1:13" x14ac:dyDescent="0.2">
      <c r="A42552" s="289"/>
      <c r="I42552"/>
      <c r="J42552"/>
      <c r="L42552" s="33"/>
      <c r="M42552" s="24"/>
    </row>
    <row r="42553" spans="1:13" x14ac:dyDescent="0.2">
      <c r="A42553" s="289"/>
      <c r="I42553"/>
      <c r="J42553"/>
      <c r="L42553" s="33"/>
      <c r="M42553" s="24"/>
    </row>
    <row r="42554" spans="1:13" x14ac:dyDescent="0.2">
      <c r="A42554" s="289"/>
      <c r="I42554"/>
      <c r="J42554"/>
      <c r="L42554" s="33"/>
      <c r="M42554" s="24"/>
    </row>
    <row r="42555" spans="1:13" x14ac:dyDescent="0.2">
      <c r="A42555" s="289"/>
      <c r="I42555"/>
      <c r="J42555"/>
      <c r="L42555" s="33"/>
      <c r="M42555" s="24"/>
    </row>
    <row r="42556" spans="1:13" x14ac:dyDescent="0.2">
      <c r="A42556" s="289"/>
      <c r="I42556"/>
      <c r="J42556"/>
      <c r="L42556" s="33"/>
      <c r="M42556" s="24"/>
    </row>
    <row r="42557" spans="1:13" x14ac:dyDescent="0.2">
      <c r="A42557" s="289"/>
      <c r="I42557"/>
      <c r="J42557"/>
      <c r="L42557" s="33"/>
      <c r="M42557" s="24"/>
    </row>
    <row r="42558" spans="1:13" x14ac:dyDescent="0.2">
      <c r="A42558" s="289"/>
      <c r="I42558"/>
      <c r="J42558"/>
      <c r="L42558" s="33"/>
      <c r="M42558" s="24"/>
    </row>
    <row r="42559" spans="1:13" x14ac:dyDescent="0.2">
      <c r="A42559" s="289"/>
      <c r="I42559"/>
      <c r="J42559"/>
      <c r="L42559" s="33"/>
      <c r="M42559" s="24"/>
    </row>
    <row r="42560" spans="1:13" x14ac:dyDescent="0.2">
      <c r="A42560" s="289"/>
      <c r="I42560"/>
      <c r="J42560"/>
      <c r="L42560" s="33"/>
      <c r="M42560" s="24"/>
    </row>
    <row r="42561" spans="1:13" x14ac:dyDescent="0.2">
      <c r="A42561" s="289"/>
      <c r="I42561"/>
      <c r="J42561"/>
      <c r="L42561" s="33"/>
      <c r="M42561" s="24"/>
    </row>
    <row r="42562" spans="1:13" x14ac:dyDescent="0.2">
      <c r="A42562" s="289"/>
      <c r="I42562"/>
      <c r="J42562"/>
      <c r="L42562" s="33"/>
      <c r="M42562" s="24"/>
    </row>
    <row r="42563" spans="1:13" x14ac:dyDescent="0.2">
      <c r="A42563" s="289"/>
      <c r="I42563"/>
      <c r="J42563"/>
      <c r="L42563" s="33"/>
      <c r="M42563" s="24"/>
    </row>
    <row r="42564" spans="1:13" x14ac:dyDescent="0.2">
      <c r="A42564" s="289"/>
      <c r="I42564"/>
      <c r="J42564"/>
      <c r="L42564" s="33"/>
      <c r="M42564" s="24"/>
    </row>
    <row r="42565" spans="1:13" x14ac:dyDescent="0.2">
      <c r="A42565" s="289"/>
      <c r="I42565"/>
      <c r="J42565"/>
      <c r="L42565" s="33"/>
      <c r="M42565" s="24"/>
    </row>
    <row r="42566" spans="1:13" x14ac:dyDescent="0.2">
      <c r="A42566" s="289"/>
      <c r="I42566"/>
      <c r="J42566"/>
      <c r="L42566" s="33"/>
      <c r="M42566" s="24"/>
    </row>
    <row r="42567" spans="1:13" x14ac:dyDescent="0.2">
      <c r="A42567" s="289"/>
      <c r="I42567"/>
      <c r="J42567"/>
      <c r="L42567" s="33"/>
      <c r="M42567" s="24"/>
    </row>
    <row r="42568" spans="1:13" x14ac:dyDescent="0.2">
      <c r="A42568" s="289"/>
      <c r="I42568"/>
      <c r="J42568"/>
      <c r="L42568" s="33"/>
      <c r="M42568" s="24"/>
    </row>
    <row r="42569" spans="1:13" x14ac:dyDescent="0.2">
      <c r="A42569" s="289"/>
      <c r="I42569"/>
      <c r="J42569"/>
      <c r="L42569" s="33"/>
      <c r="M42569" s="24"/>
    </row>
    <row r="42570" spans="1:13" x14ac:dyDescent="0.2">
      <c r="A42570" s="289"/>
      <c r="I42570"/>
      <c r="J42570"/>
      <c r="L42570" s="33"/>
      <c r="M42570" s="24"/>
    </row>
    <row r="42571" spans="1:13" x14ac:dyDescent="0.2">
      <c r="A42571" s="289"/>
      <c r="I42571"/>
      <c r="J42571"/>
      <c r="L42571" s="33"/>
      <c r="M42571" s="24"/>
    </row>
    <row r="42572" spans="1:13" x14ac:dyDescent="0.2">
      <c r="A42572" s="289"/>
      <c r="I42572"/>
      <c r="J42572"/>
      <c r="L42572" s="33"/>
      <c r="M42572" s="24"/>
    </row>
    <row r="42573" spans="1:13" x14ac:dyDescent="0.2">
      <c r="A42573" s="289"/>
      <c r="I42573"/>
      <c r="J42573"/>
      <c r="L42573" s="33"/>
      <c r="M42573" s="24"/>
    </row>
    <row r="42574" spans="1:13" x14ac:dyDescent="0.2">
      <c r="A42574" s="289"/>
      <c r="I42574"/>
      <c r="J42574"/>
      <c r="L42574" s="33"/>
      <c r="M42574" s="24"/>
    </row>
    <row r="42575" spans="1:13" x14ac:dyDescent="0.2">
      <c r="A42575" s="289"/>
      <c r="I42575"/>
      <c r="J42575"/>
      <c r="L42575" s="33"/>
      <c r="M42575" s="24"/>
    </row>
    <row r="42576" spans="1:13" x14ac:dyDescent="0.2">
      <c r="A42576" s="289"/>
      <c r="I42576"/>
      <c r="J42576"/>
      <c r="L42576" s="33"/>
      <c r="M42576" s="24"/>
    </row>
    <row r="42577" spans="1:13" x14ac:dyDescent="0.2">
      <c r="A42577" s="289"/>
      <c r="I42577"/>
      <c r="J42577"/>
      <c r="L42577" s="33"/>
      <c r="M42577" s="24"/>
    </row>
    <row r="42578" spans="1:13" x14ac:dyDescent="0.2">
      <c r="A42578" s="289"/>
      <c r="I42578"/>
      <c r="J42578"/>
      <c r="L42578" s="33"/>
      <c r="M42578" s="24"/>
    </row>
    <row r="42579" spans="1:13" x14ac:dyDescent="0.2">
      <c r="A42579" s="289"/>
      <c r="I42579"/>
      <c r="J42579"/>
      <c r="L42579" s="33"/>
      <c r="M42579" s="24"/>
    </row>
    <row r="42580" spans="1:13" x14ac:dyDescent="0.2">
      <c r="A42580" s="289"/>
      <c r="I42580"/>
      <c r="J42580"/>
      <c r="L42580" s="33"/>
      <c r="M42580" s="24"/>
    </row>
    <row r="42581" spans="1:13" x14ac:dyDescent="0.2">
      <c r="A42581" s="289"/>
      <c r="I42581"/>
      <c r="J42581"/>
      <c r="L42581" s="33"/>
      <c r="M42581" s="24"/>
    </row>
    <row r="42582" spans="1:13" x14ac:dyDescent="0.2">
      <c r="A42582" s="289"/>
      <c r="I42582"/>
      <c r="J42582"/>
      <c r="L42582" s="33"/>
      <c r="M42582" s="24"/>
    </row>
    <row r="42583" spans="1:13" x14ac:dyDescent="0.2">
      <c r="A42583" s="289"/>
      <c r="I42583"/>
      <c r="J42583"/>
      <c r="L42583" s="33"/>
      <c r="M42583" s="24"/>
    </row>
    <row r="42584" spans="1:13" x14ac:dyDescent="0.2">
      <c r="A42584" s="289"/>
      <c r="I42584"/>
      <c r="J42584"/>
      <c r="L42584" s="33"/>
      <c r="M42584" s="24"/>
    </row>
    <row r="42585" spans="1:13" x14ac:dyDescent="0.2">
      <c r="A42585" s="289"/>
      <c r="I42585"/>
      <c r="J42585"/>
      <c r="L42585" s="33"/>
      <c r="M42585" s="24"/>
    </row>
    <row r="42586" spans="1:13" x14ac:dyDescent="0.2">
      <c r="A42586" s="289"/>
      <c r="I42586"/>
      <c r="J42586"/>
      <c r="L42586" s="33"/>
      <c r="M42586" s="24"/>
    </row>
    <row r="42587" spans="1:13" x14ac:dyDescent="0.2">
      <c r="A42587" s="289"/>
      <c r="I42587"/>
      <c r="J42587"/>
      <c r="L42587" s="33"/>
      <c r="M42587" s="24"/>
    </row>
    <row r="42588" spans="1:13" x14ac:dyDescent="0.2">
      <c r="A42588" s="289"/>
      <c r="I42588"/>
      <c r="J42588"/>
      <c r="L42588" s="33"/>
      <c r="M42588" s="24"/>
    </row>
    <row r="42589" spans="1:13" x14ac:dyDescent="0.2">
      <c r="A42589" s="289"/>
      <c r="I42589"/>
      <c r="J42589"/>
      <c r="L42589" s="33"/>
      <c r="M42589" s="24"/>
    </row>
    <row r="42590" spans="1:13" x14ac:dyDescent="0.2">
      <c r="A42590" s="289"/>
      <c r="I42590"/>
      <c r="J42590"/>
      <c r="L42590" s="33"/>
      <c r="M42590" s="24"/>
    </row>
    <row r="42591" spans="1:13" x14ac:dyDescent="0.2">
      <c r="A42591" s="289"/>
      <c r="I42591"/>
      <c r="J42591"/>
      <c r="L42591" s="33"/>
      <c r="M42591" s="24"/>
    </row>
    <row r="42592" spans="1:13" x14ac:dyDescent="0.2">
      <c r="A42592" s="289"/>
      <c r="I42592"/>
      <c r="J42592"/>
      <c r="L42592" s="33"/>
      <c r="M42592" s="24"/>
    </row>
    <row r="42593" spans="1:13" x14ac:dyDescent="0.2">
      <c r="A42593" s="289"/>
      <c r="I42593"/>
      <c r="J42593"/>
      <c r="L42593" s="33"/>
      <c r="M42593" s="24"/>
    </row>
    <row r="42594" spans="1:13" x14ac:dyDescent="0.2">
      <c r="A42594" s="289"/>
      <c r="I42594"/>
      <c r="J42594"/>
      <c r="L42594" s="33"/>
      <c r="M42594" s="24"/>
    </row>
    <row r="42595" spans="1:13" x14ac:dyDescent="0.2">
      <c r="A42595" s="289"/>
      <c r="I42595"/>
      <c r="J42595"/>
      <c r="L42595" s="33"/>
      <c r="M42595" s="24"/>
    </row>
    <row r="42596" spans="1:13" x14ac:dyDescent="0.2">
      <c r="A42596" s="289"/>
      <c r="I42596"/>
      <c r="J42596"/>
      <c r="L42596" s="33"/>
      <c r="M42596" s="24"/>
    </row>
    <row r="42597" spans="1:13" x14ac:dyDescent="0.2">
      <c r="A42597" s="289"/>
      <c r="I42597"/>
      <c r="J42597"/>
      <c r="L42597" s="33"/>
      <c r="M42597" s="24"/>
    </row>
    <row r="42598" spans="1:13" x14ac:dyDescent="0.2">
      <c r="A42598" s="289"/>
      <c r="I42598"/>
      <c r="J42598"/>
      <c r="L42598" s="33"/>
      <c r="M42598" s="24"/>
    </row>
    <row r="42599" spans="1:13" x14ac:dyDescent="0.2">
      <c r="A42599" s="289"/>
      <c r="I42599"/>
      <c r="J42599"/>
      <c r="L42599" s="33"/>
      <c r="M42599" s="24"/>
    </row>
    <row r="42600" spans="1:13" x14ac:dyDescent="0.2">
      <c r="A42600" s="289"/>
      <c r="I42600"/>
      <c r="J42600"/>
      <c r="L42600" s="33"/>
      <c r="M42600" s="24"/>
    </row>
    <row r="42601" spans="1:13" x14ac:dyDescent="0.2">
      <c r="A42601" s="289"/>
      <c r="I42601"/>
      <c r="J42601"/>
      <c r="L42601" s="33"/>
      <c r="M42601" s="24"/>
    </row>
    <row r="42602" spans="1:13" x14ac:dyDescent="0.2">
      <c r="A42602" s="289"/>
      <c r="I42602"/>
      <c r="J42602"/>
      <c r="L42602" s="33"/>
      <c r="M42602" s="24"/>
    </row>
    <row r="42603" spans="1:13" x14ac:dyDescent="0.2">
      <c r="A42603" s="289"/>
      <c r="I42603"/>
      <c r="J42603"/>
      <c r="L42603" s="33"/>
      <c r="M42603" s="24"/>
    </row>
    <row r="42604" spans="1:13" x14ac:dyDescent="0.2">
      <c r="A42604" s="289"/>
      <c r="I42604"/>
      <c r="J42604"/>
      <c r="L42604" s="33"/>
      <c r="M42604" s="24"/>
    </row>
    <row r="42605" spans="1:13" x14ac:dyDescent="0.2">
      <c r="A42605" s="289"/>
      <c r="I42605"/>
      <c r="J42605"/>
      <c r="L42605" s="33"/>
      <c r="M42605" s="24"/>
    </row>
    <row r="42606" spans="1:13" x14ac:dyDescent="0.2">
      <c r="A42606" s="289"/>
      <c r="I42606"/>
      <c r="J42606"/>
      <c r="L42606" s="33"/>
      <c r="M42606" s="24"/>
    </row>
    <row r="42607" spans="1:13" x14ac:dyDescent="0.2">
      <c r="A42607" s="289"/>
      <c r="I42607"/>
      <c r="J42607"/>
      <c r="L42607" s="33"/>
      <c r="M42607" s="24"/>
    </row>
    <row r="42608" spans="1:13" x14ac:dyDescent="0.2">
      <c r="A42608" s="289"/>
      <c r="I42608"/>
      <c r="J42608"/>
      <c r="L42608" s="33"/>
      <c r="M42608" s="24"/>
    </row>
    <row r="42609" spans="1:13" x14ac:dyDescent="0.2">
      <c r="A42609" s="289"/>
      <c r="I42609"/>
      <c r="J42609"/>
      <c r="L42609" s="33"/>
      <c r="M42609" s="24"/>
    </row>
    <row r="42610" spans="1:13" x14ac:dyDescent="0.2">
      <c r="A42610" s="289"/>
      <c r="I42610"/>
      <c r="J42610"/>
      <c r="L42610" s="33"/>
      <c r="M42610" s="24"/>
    </row>
    <row r="42611" spans="1:13" x14ac:dyDescent="0.2">
      <c r="A42611" s="289"/>
      <c r="I42611"/>
      <c r="J42611"/>
      <c r="L42611" s="33"/>
      <c r="M42611" s="24"/>
    </row>
    <row r="42612" spans="1:13" x14ac:dyDescent="0.2">
      <c r="A42612" s="289"/>
      <c r="I42612"/>
      <c r="J42612"/>
      <c r="L42612" s="33"/>
      <c r="M42612" s="24"/>
    </row>
    <row r="42613" spans="1:13" x14ac:dyDescent="0.2">
      <c r="A42613" s="289"/>
      <c r="I42613"/>
      <c r="J42613"/>
      <c r="L42613" s="33"/>
      <c r="M42613" s="24"/>
    </row>
    <row r="42614" spans="1:13" x14ac:dyDescent="0.2">
      <c r="A42614" s="289"/>
      <c r="I42614"/>
      <c r="J42614"/>
      <c r="L42614" s="33"/>
      <c r="M42614" s="24"/>
    </row>
    <row r="42615" spans="1:13" x14ac:dyDescent="0.2">
      <c r="A42615" s="289"/>
      <c r="I42615"/>
      <c r="J42615"/>
      <c r="L42615" s="33"/>
      <c r="M42615" s="24"/>
    </row>
    <row r="42616" spans="1:13" x14ac:dyDescent="0.2">
      <c r="A42616" s="289"/>
      <c r="I42616"/>
      <c r="J42616"/>
      <c r="L42616" s="33"/>
      <c r="M42616" s="24"/>
    </row>
    <row r="42617" spans="1:13" x14ac:dyDescent="0.2">
      <c r="A42617" s="289"/>
      <c r="I42617"/>
      <c r="J42617"/>
      <c r="L42617" s="33"/>
      <c r="M42617" s="24"/>
    </row>
    <row r="42618" spans="1:13" x14ac:dyDescent="0.2">
      <c r="A42618" s="289"/>
      <c r="I42618"/>
      <c r="J42618"/>
      <c r="L42618" s="33"/>
      <c r="M42618" s="24"/>
    </row>
    <row r="42619" spans="1:13" x14ac:dyDescent="0.2">
      <c r="A42619" s="289"/>
      <c r="I42619"/>
      <c r="J42619"/>
      <c r="L42619" s="33"/>
      <c r="M42619" s="24"/>
    </row>
    <row r="42620" spans="1:13" x14ac:dyDescent="0.2">
      <c r="A42620" s="289"/>
      <c r="I42620"/>
      <c r="J42620"/>
      <c r="L42620" s="33"/>
      <c r="M42620" s="24"/>
    </row>
    <row r="42621" spans="1:13" x14ac:dyDescent="0.2">
      <c r="A42621" s="289"/>
      <c r="I42621"/>
      <c r="J42621"/>
      <c r="L42621" s="33"/>
      <c r="M42621" s="24"/>
    </row>
    <row r="42622" spans="1:13" x14ac:dyDescent="0.2">
      <c r="A42622" s="289"/>
      <c r="I42622"/>
      <c r="J42622"/>
      <c r="L42622" s="33"/>
      <c r="M42622" s="24"/>
    </row>
    <row r="42623" spans="1:13" x14ac:dyDescent="0.2">
      <c r="A42623" s="289"/>
      <c r="I42623"/>
      <c r="J42623"/>
      <c r="L42623" s="33"/>
      <c r="M42623" s="24"/>
    </row>
    <row r="42624" spans="1:13" x14ac:dyDescent="0.2">
      <c r="A42624" s="289"/>
      <c r="I42624"/>
      <c r="J42624"/>
      <c r="L42624" s="33"/>
      <c r="M42624" s="24"/>
    </row>
    <row r="42625" spans="1:13" x14ac:dyDescent="0.2">
      <c r="A42625" s="289"/>
      <c r="I42625"/>
      <c r="J42625"/>
      <c r="L42625" s="33"/>
      <c r="M42625" s="24"/>
    </row>
    <row r="42626" spans="1:13" x14ac:dyDescent="0.2">
      <c r="A42626" s="289"/>
      <c r="I42626"/>
      <c r="J42626"/>
      <c r="L42626" s="33"/>
      <c r="M42626" s="24"/>
    </row>
    <row r="42627" spans="1:13" x14ac:dyDescent="0.2">
      <c r="A42627" s="289"/>
      <c r="I42627"/>
      <c r="J42627"/>
      <c r="L42627" s="33"/>
      <c r="M42627" s="24"/>
    </row>
    <row r="42628" spans="1:13" x14ac:dyDescent="0.2">
      <c r="A42628" s="289"/>
      <c r="I42628"/>
      <c r="J42628"/>
      <c r="L42628" s="33"/>
      <c r="M42628" s="24"/>
    </row>
    <row r="42629" spans="1:13" x14ac:dyDescent="0.2">
      <c r="A42629" s="289"/>
      <c r="I42629"/>
      <c r="J42629"/>
      <c r="L42629" s="33"/>
      <c r="M42629" s="24"/>
    </row>
    <row r="42630" spans="1:13" x14ac:dyDescent="0.2">
      <c r="A42630" s="289"/>
      <c r="I42630"/>
      <c r="J42630"/>
      <c r="L42630" s="33"/>
      <c r="M42630" s="24"/>
    </row>
    <row r="42631" spans="1:13" x14ac:dyDescent="0.2">
      <c r="A42631" s="289"/>
      <c r="I42631"/>
      <c r="J42631"/>
      <c r="L42631" s="33"/>
      <c r="M42631" s="24"/>
    </row>
    <row r="42632" spans="1:13" x14ac:dyDescent="0.2">
      <c r="A42632" s="289"/>
      <c r="I42632"/>
      <c r="J42632"/>
      <c r="L42632" s="33"/>
      <c r="M42632" s="24"/>
    </row>
    <row r="42633" spans="1:13" x14ac:dyDescent="0.2">
      <c r="A42633" s="289"/>
      <c r="I42633"/>
      <c r="J42633"/>
      <c r="L42633" s="33"/>
      <c r="M42633" s="24"/>
    </row>
    <row r="42634" spans="1:13" x14ac:dyDescent="0.2">
      <c r="A42634" s="289"/>
      <c r="I42634"/>
      <c r="J42634"/>
      <c r="L42634" s="33"/>
      <c r="M42634" s="24"/>
    </row>
    <row r="42635" spans="1:13" x14ac:dyDescent="0.2">
      <c r="A42635" s="289"/>
      <c r="I42635"/>
      <c r="J42635"/>
      <c r="L42635" s="33"/>
      <c r="M42635" s="24"/>
    </row>
    <row r="42636" spans="1:13" x14ac:dyDescent="0.2">
      <c r="A42636" s="289"/>
      <c r="I42636"/>
      <c r="J42636"/>
      <c r="L42636" s="33"/>
      <c r="M42636" s="24"/>
    </row>
    <row r="42637" spans="1:13" x14ac:dyDescent="0.2">
      <c r="A42637" s="289"/>
      <c r="I42637"/>
      <c r="J42637"/>
      <c r="L42637" s="33"/>
      <c r="M42637" s="24"/>
    </row>
    <row r="42638" spans="1:13" x14ac:dyDescent="0.2">
      <c r="A42638" s="289"/>
      <c r="I42638"/>
      <c r="J42638"/>
      <c r="L42638" s="33"/>
      <c r="M42638" s="24"/>
    </row>
    <row r="42639" spans="1:13" x14ac:dyDescent="0.2">
      <c r="A42639" s="289"/>
      <c r="I42639"/>
      <c r="J42639"/>
      <c r="L42639" s="33"/>
      <c r="M42639" s="24"/>
    </row>
    <row r="42640" spans="1:13" x14ac:dyDescent="0.2">
      <c r="A42640" s="289"/>
      <c r="I42640"/>
      <c r="J42640"/>
      <c r="L42640" s="33"/>
      <c r="M42640" s="24"/>
    </row>
    <row r="42641" spans="1:13" x14ac:dyDescent="0.2">
      <c r="A42641" s="289"/>
      <c r="I42641"/>
      <c r="J42641"/>
      <c r="L42641" s="33"/>
      <c r="M42641" s="24"/>
    </row>
    <row r="42642" spans="1:13" x14ac:dyDescent="0.2">
      <c r="A42642" s="289"/>
      <c r="I42642"/>
      <c r="J42642"/>
      <c r="L42642" s="33"/>
      <c r="M42642" s="24"/>
    </row>
    <row r="42643" spans="1:13" x14ac:dyDescent="0.2">
      <c r="A42643" s="289"/>
      <c r="I42643"/>
      <c r="J42643"/>
      <c r="L42643" s="33"/>
      <c r="M42643" s="24"/>
    </row>
    <row r="42644" spans="1:13" x14ac:dyDescent="0.2">
      <c r="A42644" s="289"/>
      <c r="I42644"/>
      <c r="J42644"/>
      <c r="L42644" s="33"/>
      <c r="M42644" s="24"/>
    </row>
    <row r="42645" spans="1:13" x14ac:dyDescent="0.2">
      <c r="A42645" s="289"/>
      <c r="I42645"/>
      <c r="J42645"/>
      <c r="L42645" s="33"/>
      <c r="M42645" s="24"/>
    </row>
    <row r="42646" spans="1:13" x14ac:dyDescent="0.2">
      <c r="A42646" s="289"/>
      <c r="I42646"/>
      <c r="J42646"/>
      <c r="L42646" s="33"/>
      <c r="M42646" s="24"/>
    </row>
    <row r="42647" spans="1:13" x14ac:dyDescent="0.2">
      <c r="A42647" s="289"/>
      <c r="I42647"/>
      <c r="J42647"/>
      <c r="L42647" s="33"/>
      <c r="M42647" s="24"/>
    </row>
    <row r="42648" spans="1:13" x14ac:dyDescent="0.2">
      <c r="A42648" s="289"/>
      <c r="I42648"/>
      <c r="J42648"/>
      <c r="L42648" s="33"/>
      <c r="M42648" s="24"/>
    </row>
    <row r="42649" spans="1:13" x14ac:dyDescent="0.2">
      <c r="A42649" s="289"/>
      <c r="I42649"/>
      <c r="J42649"/>
      <c r="L42649" s="33"/>
      <c r="M42649" s="24"/>
    </row>
    <row r="42650" spans="1:13" x14ac:dyDescent="0.2">
      <c r="A42650" s="289"/>
      <c r="I42650"/>
      <c r="J42650"/>
      <c r="L42650" s="33"/>
      <c r="M42650" s="24"/>
    </row>
    <row r="42651" spans="1:13" x14ac:dyDescent="0.2">
      <c r="A42651" s="289"/>
      <c r="I42651"/>
      <c r="J42651"/>
      <c r="L42651" s="33"/>
      <c r="M42651" s="24"/>
    </row>
    <row r="42652" spans="1:13" x14ac:dyDescent="0.2">
      <c r="A42652" s="289"/>
      <c r="I42652"/>
      <c r="J42652"/>
      <c r="L42652" s="33"/>
      <c r="M42652" s="24"/>
    </row>
    <row r="42653" spans="1:13" x14ac:dyDescent="0.2">
      <c r="A42653" s="289"/>
      <c r="I42653"/>
      <c r="J42653"/>
      <c r="L42653" s="33"/>
      <c r="M42653" s="24"/>
    </row>
    <row r="42654" spans="1:13" x14ac:dyDescent="0.2">
      <c r="A42654" s="289"/>
      <c r="I42654"/>
      <c r="J42654"/>
      <c r="L42654" s="33"/>
      <c r="M42654" s="24"/>
    </row>
    <row r="42655" spans="1:13" x14ac:dyDescent="0.2">
      <c r="A42655" s="289"/>
      <c r="I42655"/>
      <c r="J42655"/>
      <c r="L42655" s="33"/>
      <c r="M42655" s="24"/>
    </row>
    <row r="42656" spans="1:13" x14ac:dyDescent="0.2">
      <c r="A42656" s="289"/>
      <c r="I42656"/>
      <c r="J42656"/>
      <c r="L42656" s="33"/>
      <c r="M42656" s="24"/>
    </row>
    <row r="42657" spans="1:13" x14ac:dyDescent="0.2">
      <c r="A42657" s="289"/>
      <c r="I42657"/>
      <c r="J42657"/>
      <c r="L42657" s="33"/>
      <c r="M42657" s="24"/>
    </row>
    <row r="42658" spans="1:13" x14ac:dyDescent="0.2">
      <c r="A42658" s="289"/>
      <c r="I42658"/>
      <c r="J42658"/>
      <c r="L42658" s="33"/>
      <c r="M42658" s="24"/>
    </row>
    <row r="42659" spans="1:13" x14ac:dyDescent="0.2">
      <c r="A42659" s="289"/>
      <c r="I42659"/>
      <c r="J42659"/>
      <c r="L42659" s="33"/>
      <c r="M42659" s="24"/>
    </row>
    <row r="42660" spans="1:13" x14ac:dyDescent="0.2">
      <c r="A42660" s="289"/>
      <c r="I42660"/>
      <c r="J42660"/>
      <c r="L42660" s="33"/>
      <c r="M42660" s="24"/>
    </row>
    <row r="42661" spans="1:13" x14ac:dyDescent="0.2">
      <c r="A42661" s="289"/>
      <c r="I42661"/>
      <c r="J42661"/>
      <c r="L42661" s="33"/>
      <c r="M42661" s="24"/>
    </row>
    <row r="42662" spans="1:13" x14ac:dyDescent="0.2">
      <c r="A42662" s="289"/>
      <c r="I42662"/>
      <c r="J42662"/>
      <c r="L42662" s="33"/>
      <c r="M42662" s="24"/>
    </row>
    <row r="42663" spans="1:13" x14ac:dyDescent="0.2">
      <c r="A42663" s="289"/>
      <c r="I42663"/>
      <c r="J42663"/>
      <c r="L42663" s="33"/>
      <c r="M42663" s="24"/>
    </row>
    <row r="42664" spans="1:13" x14ac:dyDescent="0.2">
      <c r="A42664" s="289"/>
      <c r="I42664"/>
      <c r="J42664"/>
      <c r="L42664" s="33"/>
      <c r="M42664" s="24"/>
    </row>
    <row r="42665" spans="1:13" x14ac:dyDescent="0.2">
      <c r="A42665" s="289"/>
      <c r="I42665"/>
      <c r="J42665"/>
      <c r="L42665" s="33"/>
      <c r="M42665" s="24"/>
    </row>
    <row r="42666" spans="1:13" x14ac:dyDescent="0.2">
      <c r="A42666" s="289"/>
      <c r="I42666"/>
      <c r="J42666"/>
      <c r="L42666" s="33"/>
      <c r="M42666" s="24"/>
    </row>
    <row r="42667" spans="1:13" x14ac:dyDescent="0.2">
      <c r="A42667" s="289"/>
      <c r="I42667"/>
      <c r="J42667"/>
      <c r="L42667" s="33"/>
      <c r="M42667" s="24"/>
    </row>
    <row r="42668" spans="1:13" x14ac:dyDescent="0.2">
      <c r="A42668" s="289"/>
      <c r="I42668"/>
      <c r="J42668"/>
      <c r="L42668" s="33"/>
      <c r="M42668" s="24"/>
    </row>
    <row r="42669" spans="1:13" x14ac:dyDescent="0.2">
      <c r="A42669" s="289"/>
      <c r="I42669"/>
      <c r="J42669"/>
      <c r="L42669" s="33"/>
      <c r="M42669" s="24"/>
    </row>
    <row r="42670" spans="1:13" x14ac:dyDescent="0.2">
      <c r="A42670" s="289"/>
      <c r="I42670"/>
      <c r="J42670"/>
      <c r="L42670" s="33"/>
      <c r="M42670" s="24"/>
    </row>
    <row r="42671" spans="1:13" x14ac:dyDescent="0.2">
      <c r="A42671" s="289"/>
      <c r="I42671"/>
      <c r="J42671"/>
      <c r="L42671" s="33"/>
      <c r="M42671" s="24"/>
    </row>
    <row r="42672" spans="1:13" x14ac:dyDescent="0.2">
      <c r="A42672" s="289"/>
      <c r="I42672"/>
      <c r="J42672"/>
      <c r="L42672" s="33"/>
      <c r="M42672" s="24"/>
    </row>
    <row r="42673" spans="1:13" x14ac:dyDescent="0.2">
      <c r="A42673" s="289"/>
      <c r="I42673"/>
      <c r="J42673"/>
      <c r="L42673" s="33"/>
      <c r="M42673" s="24"/>
    </row>
    <row r="42674" spans="1:13" x14ac:dyDescent="0.2">
      <c r="A42674" s="289"/>
      <c r="I42674"/>
      <c r="J42674"/>
      <c r="L42674" s="33"/>
      <c r="M42674" s="24"/>
    </row>
    <row r="42675" spans="1:13" x14ac:dyDescent="0.2">
      <c r="A42675" s="289"/>
      <c r="I42675"/>
      <c r="J42675"/>
      <c r="L42675" s="33"/>
      <c r="M42675" s="24"/>
    </row>
    <row r="42676" spans="1:13" x14ac:dyDescent="0.2">
      <c r="A42676" s="289"/>
      <c r="I42676"/>
      <c r="J42676"/>
      <c r="L42676" s="33"/>
      <c r="M42676" s="24"/>
    </row>
    <row r="42677" spans="1:13" x14ac:dyDescent="0.2">
      <c r="A42677" s="289"/>
      <c r="I42677"/>
      <c r="J42677"/>
      <c r="L42677" s="33"/>
      <c r="M42677" s="24"/>
    </row>
    <row r="42678" spans="1:13" x14ac:dyDescent="0.2">
      <c r="A42678" s="289"/>
      <c r="I42678"/>
      <c r="J42678"/>
      <c r="L42678" s="33"/>
      <c r="M42678" s="24"/>
    </row>
    <row r="42679" spans="1:13" x14ac:dyDescent="0.2">
      <c r="A42679" s="289"/>
      <c r="I42679"/>
      <c r="J42679"/>
      <c r="L42679" s="33"/>
      <c r="M42679" s="24"/>
    </row>
    <row r="42680" spans="1:13" x14ac:dyDescent="0.2">
      <c r="A42680" s="289"/>
      <c r="I42680"/>
      <c r="J42680"/>
      <c r="L42680" s="33"/>
      <c r="M42680" s="24"/>
    </row>
    <row r="42681" spans="1:13" x14ac:dyDescent="0.2">
      <c r="A42681" s="289"/>
      <c r="I42681"/>
      <c r="J42681"/>
      <c r="L42681" s="33"/>
      <c r="M42681" s="24"/>
    </row>
    <row r="42682" spans="1:13" x14ac:dyDescent="0.2">
      <c r="A42682" s="289"/>
      <c r="I42682"/>
      <c r="J42682"/>
      <c r="L42682" s="33"/>
      <c r="M42682" s="24"/>
    </row>
    <row r="42683" spans="1:13" x14ac:dyDescent="0.2">
      <c r="A42683" s="289"/>
      <c r="I42683"/>
      <c r="J42683"/>
      <c r="L42683" s="33"/>
      <c r="M42683" s="24"/>
    </row>
    <row r="42684" spans="1:13" x14ac:dyDescent="0.2">
      <c r="A42684" s="289"/>
      <c r="I42684"/>
      <c r="J42684"/>
      <c r="L42684" s="33"/>
      <c r="M42684" s="24"/>
    </row>
    <row r="42685" spans="1:13" x14ac:dyDescent="0.2">
      <c r="A42685" s="289"/>
      <c r="I42685"/>
      <c r="J42685"/>
      <c r="L42685" s="33"/>
      <c r="M42685" s="24"/>
    </row>
    <row r="42686" spans="1:13" x14ac:dyDescent="0.2">
      <c r="A42686" s="289"/>
      <c r="I42686"/>
      <c r="J42686"/>
      <c r="L42686" s="33"/>
      <c r="M42686" s="24"/>
    </row>
    <row r="42687" spans="1:13" x14ac:dyDescent="0.2">
      <c r="A42687" s="289"/>
      <c r="I42687"/>
      <c r="J42687"/>
      <c r="L42687" s="33"/>
      <c r="M42687" s="24"/>
    </row>
    <row r="42688" spans="1:13" x14ac:dyDescent="0.2">
      <c r="A42688" s="289"/>
      <c r="I42688"/>
      <c r="J42688"/>
      <c r="L42688" s="33"/>
      <c r="M42688" s="24"/>
    </row>
    <row r="42689" spans="1:13" x14ac:dyDescent="0.2">
      <c r="A42689" s="289"/>
      <c r="I42689"/>
      <c r="J42689"/>
      <c r="L42689" s="33"/>
      <c r="M42689" s="24"/>
    </row>
    <row r="42690" spans="1:13" x14ac:dyDescent="0.2">
      <c r="A42690" s="289"/>
      <c r="I42690"/>
      <c r="J42690"/>
      <c r="L42690" s="33"/>
      <c r="M42690" s="24"/>
    </row>
    <row r="42691" spans="1:13" x14ac:dyDescent="0.2">
      <c r="A42691" s="289"/>
      <c r="I42691"/>
      <c r="J42691"/>
      <c r="L42691" s="33"/>
      <c r="M42691" s="24"/>
    </row>
    <row r="42692" spans="1:13" x14ac:dyDescent="0.2">
      <c r="A42692" s="289"/>
      <c r="I42692"/>
      <c r="J42692"/>
      <c r="L42692" s="33"/>
      <c r="M42692" s="24"/>
    </row>
    <row r="42693" spans="1:13" x14ac:dyDescent="0.2">
      <c r="A42693" s="289"/>
      <c r="I42693"/>
      <c r="J42693"/>
      <c r="L42693" s="33"/>
      <c r="M42693" s="24"/>
    </row>
    <row r="42694" spans="1:13" x14ac:dyDescent="0.2">
      <c r="A42694" s="289"/>
      <c r="I42694"/>
      <c r="J42694"/>
      <c r="L42694" s="33"/>
      <c r="M42694" s="24"/>
    </row>
    <row r="42695" spans="1:13" x14ac:dyDescent="0.2">
      <c r="A42695" s="289"/>
      <c r="I42695"/>
      <c r="J42695"/>
      <c r="L42695" s="33"/>
      <c r="M42695" s="24"/>
    </row>
    <row r="42696" spans="1:13" x14ac:dyDescent="0.2">
      <c r="A42696" s="289"/>
      <c r="I42696"/>
      <c r="J42696"/>
      <c r="L42696" s="33"/>
      <c r="M42696" s="24"/>
    </row>
    <row r="42697" spans="1:13" x14ac:dyDescent="0.2">
      <c r="A42697" s="289"/>
      <c r="I42697"/>
      <c r="J42697"/>
      <c r="L42697" s="33"/>
      <c r="M42697" s="24"/>
    </row>
    <row r="42698" spans="1:13" x14ac:dyDescent="0.2">
      <c r="A42698" s="289"/>
      <c r="I42698"/>
      <c r="J42698"/>
      <c r="L42698" s="33"/>
      <c r="M42698" s="24"/>
    </row>
    <row r="42699" spans="1:13" x14ac:dyDescent="0.2">
      <c r="A42699" s="289"/>
      <c r="I42699"/>
      <c r="J42699"/>
      <c r="L42699" s="33"/>
      <c r="M42699" s="24"/>
    </row>
    <row r="42700" spans="1:13" x14ac:dyDescent="0.2">
      <c r="A42700" s="289"/>
      <c r="I42700"/>
      <c r="J42700"/>
      <c r="L42700" s="33"/>
      <c r="M42700" s="24"/>
    </row>
    <row r="42701" spans="1:13" x14ac:dyDescent="0.2">
      <c r="A42701" s="289"/>
      <c r="I42701"/>
      <c r="J42701"/>
      <c r="L42701" s="33"/>
      <c r="M42701" s="24"/>
    </row>
    <row r="42702" spans="1:13" x14ac:dyDescent="0.2">
      <c r="A42702" s="289"/>
      <c r="I42702"/>
      <c r="J42702"/>
      <c r="L42702" s="33"/>
      <c r="M42702" s="24"/>
    </row>
    <row r="42703" spans="1:13" x14ac:dyDescent="0.2">
      <c r="A42703" s="289"/>
      <c r="I42703"/>
      <c r="J42703"/>
      <c r="L42703" s="33"/>
      <c r="M42703" s="24"/>
    </row>
    <row r="42704" spans="1:13" x14ac:dyDescent="0.2">
      <c r="A42704" s="289"/>
      <c r="I42704"/>
      <c r="J42704"/>
      <c r="L42704" s="33"/>
      <c r="M42704" s="24"/>
    </row>
    <row r="42705" spans="1:13" x14ac:dyDescent="0.2">
      <c r="A42705" s="289"/>
      <c r="I42705"/>
      <c r="J42705"/>
      <c r="L42705" s="33"/>
      <c r="M42705" s="24"/>
    </row>
    <row r="42706" spans="1:13" x14ac:dyDescent="0.2">
      <c r="A42706" s="289"/>
      <c r="I42706"/>
      <c r="J42706"/>
      <c r="L42706" s="33"/>
      <c r="M42706" s="24"/>
    </row>
    <row r="42707" spans="1:13" x14ac:dyDescent="0.2">
      <c r="A42707" s="289"/>
      <c r="I42707"/>
      <c r="J42707"/>
      <c r="L42707" s="33"/>
      <c r="M42707" s="24"/>
    </row>
    <row r="42708" spans="1:13" x14ac:dyDescent="0.2">
      <c r="A42708" s="289"/>
      <c r="I42708"/>
      <c r="J42708"/>
      <c r="L42708" s="33"/>
      <c r="M42708" s="24"/>
    </row>
    <row r="42709" spans="1:13" x14ac:dyDescent="0.2">
      <c r="A42709" s="289"/>
      <c r="I42709"/>
      <c r="J42709"/>
      <c r="L42709" s="33"/>
      <c r="M42709" s="24"/>
    </row>
    <row r="42710" spans="1:13" x14ac:dyDescent="0.2">
      <c r="A42710" s="289"/>
      <c r="I42710"/>
      <c r="J42710"/>
      <c r="L42710" s="33"/>
      <c r="M42710" s="24"/>
    </row>
    <row r="42711" spans="1:13" x14ac:dyDescent="0.2">
      <c r="A42711" s="289"/>
      <c r="I42711"/>
      <c r="J42711"/>
      <c r="L42711" s="33"/>
      <c r="M42711" s="24"/>
    </row>
    <row r="42712" spans="1:13" x14ac:dyDescent="0.2">
      <c r="A42712" s="289"/>
      <c r="I42712"/>
      <c r="J42712"/>
      <c r="L42712" s="33"/>
      <c r="M42712" s="24"/>
    </row>
    <row r="42713" spans="1:13" x14ac:dyDescent="0.2">
      <c r="A42713" s="289"/>
      <c r="I42713"/>
      <c r="J42713"/>
      <c r="L42713" s="33"/>
      <c r="M42713" s="24"/>
    </row>
    <row r="42714" spans="1:13" x14ac:dyDescent="0.2">
      <c r="A42714" s="289"/>
      <c r="I42714"/>
      <c r="J42714"/>
      <c r="L42714" s="33"/>
      <c r="M42714" s="24"/>
    </row>
    <row r="42715" spans="1:13" x14ac:dyDescent="0.2">
      <c r="A42715" s="289"/>
      <c r="I42715"/>
      <c r="J42715"/>
      <c r="L42715" s="33"/>
      <c r="M42715" s="24"/>
    </row>
    <row r="42716" spans="1:13" x14ac:dyDescent="0.2">
      <c r="A42716" s="289"/>
      <c r="I42716"/>
      <c r="J42716"/>
      <c r="L42716" s="33"/>
      <c r="M42716" s="24"/>
    </row>
    <row r="42717" spans="1:13" x14ac:dyDescent="0.2">
      <c r="A42717" s="289"/>
      <c r="I42717"/>
      <c r="J42717"/>
      <c r="L42717" s="33"/>
      <c r="M42717" s="24"/>
    </row>
    <row r="42718" spans="1:13" x14ac:dyDescent="0.2">
      <c r="A42718" s="289"/>
      <c r="I42718"/>
      <c r="J42718"/>
      <c r="L42718" s="33"/>
      <c r="M42718" s="24"/>
    </row>
    <row r="42719" spans="1:13" x14ac:dyDescent="0.2">
      <c r="A42719" s="289"/>
      <c r="I42719"/>
      <c r="J42719"/>
      <c r="L42719" s="33"/>
      <c r="M42719" s="24"/>
    </row>
    <row r="42720" spans="1:13" x14ac:dyDescent="0.2">
      <c r="A42720" s="289"/>
      <c r="I42720"/>
      <c r="J42720"/>
      <c r="L42720" s="33"/>
      <c r="M42720" s="24"/>
    </row>
    <row r="42721" spans="1:13" x14ac:dyDescent="0.2">
      <c r="A42721" s="289"/>
      <c r="I42721"/>
      <c r="J42721"/>
      <c r="L42721" s="33"/>
      <c r="M42721" s="24"/>
    </row>
    <row r="42722" spans="1:13" x14ac:dyDescent="0.2">
      <c r="A42722" s="289"/>
      <c r="I42722"/>
      <c r="J42722"/>
      <c r="L42722" s="33"/>
      <c r="M42722" s="24"/>
    </row>
    <row r="42723" spans="1:13" x14ac:dyDescent="0.2">
      <c r="A42723" s="289"/>
      <c r="I42723"/>
      <c r="J42723"/>
      <c r="L42723" s="33"/>
      <c r="M42723" s="24"/>
    </row>
    <row r="42724" spans="1:13" x14ac:dyDescent="0.2">
      <c r="A42724" s="289"/>
      <c r="I42724"/>
      <c r="J42724"/>
      <c r="L42724" s="33"/>
      <c r="M42724" s="24"/>
    </row>
    <row r="42725" spans="1:13" x14ac:dyDescent="0.2">
      <c r="A42725" s="289"/>
      <c r="I42725"/>
      <c r="J42725"/>
      <c r="L42725" s="33"/>
      <c r="M42725" s="24"/>
    </row>
    <row r="42726" spans="1:13" x14ac:dyDescent="0.2">
      <c r="A42726" s="289"/>
      <c r="I42726"/>
      <c r="J42726"/>
      <c r="L42726" s="33"/>
      <c r="M42726" s="24"/>
    </row>
    <row r="42727" spans="1:13" x14ac:dyDescent="0.2">
      <c r="A42727" s="289"/>
      <c r="I42727"/>
      <c r="J42727"/>
      <c r="L42727" s="33"/>
      <c r="M42727" s="24"/>
    </row>
    <row r="42728" spans="1:13" x14ac:dyDescent="0.2">
      <c r="A42728" s="289"/>
      <c r="I42728"/>
      <c r="J42728"/>
      <c r="L42728" s="33"/>
      <c r="M42728" s="24"/>
    </row>
    <row r="42729" spans="1:13" x14ac:dyDescent="0.2">
      <c r="A42729" s="289"/>
      <c r="I42729"/>
      <c r="J42729"/>
      <c r="L42729" s="33"/>
      <c r="M42729" s="24"/>
    </row>
    <row r="42730" spans="1:13" x14ac:dyDescent="0.2">
      <c r="A42730" s="289"/>
      <c r="I42730"/>
      <c r="J42730"/>
      <c r="L42730" s="33"/>
      <c r="M42730" s="24"/>
    </row>
    <row r="42731" spans="1:13" x14ac:dyDescent="0.2">
      <c r="A42731" s="289"/>
      <c r="I42731"/>
      <c r="J42731"/>
      <c r="L42731" s="33"/>
      <c r="M42731" s="24"/>
    </row>
    <row r="42732" spans="1:13" x14ac:dyDescent="0.2">
      <c r="A42732" s="289"/>
      <c r="I42732"/>
      <c r="J42732"/>
      <c r="L42732" s="33"/>
      <c r="M42732" s="24"/>
    </row>
    <row r="42733" spans="1:13" x14ac:dyDescent="0.2">
      <c r="A42733" s="289"/>
      <c r="I42733"/>
      <c r="J42733"/>
      <c r="L42733" s="33"/>
      <c r="M42733" s="24"/>
    </row>
    <row r="42734" spans="1:13" x14ac:dyDescent="0.2">
      <c r="A42734" s="289"/>
      <c r="I42734"/>
      <c r="J42734"/>
      <c r="L42734" s="33"/>
      <c r="M42734" s="24"/>
    </row>
    <row r="42735" spans="1:13" x14ac:dyDescent="0.2">
      <c r="A42735" s="289"/>
      <c r="I42735"/>
      <c r="J42735"/>
      <c r="L42735" s="33"/>
      <c r="M42735" s="24"/>
    </row>
    <row r="42736" spans="1:13" x14ac:dyDescent="0.2">
      <c r="A42736" s="289"/>
      <c r="I42736"/>
      <c r="J42736"/>
      <c r="L42736" s="33"/>
      <c r="M42736" s="24"/>
    </row>
    <row r="42737" spans="1:13" x14ac:dyDescent="0.2">
      <c r="A42737" s="289"/>
      <c r="I42737"/>
      <c r="J42737"/>
      <c r="L42737" s="33"/>
      <c r="M42737" s="24"/>
    </row>
    <row r="42738" spans="1:13" x14ac:dyDescent="0.2">
      <c r="A42738" s="289"/>
      <c r="I42738"/>
      <c r="J42738"/>
      <c r="L42738" s="33"/>
      <c r="M42738" s="24"/>
    </row>
    <row r="42739" spans="1:13" x14ac:dyDescent="0.2">
      <c r="A42739" s="289"/>
      <c r="I42739"/>
      <c r="J42739"/>
      <c r="L42739" s="33"/>
      <c r="M42739" s="24"/>
    </row>
    <row r="42740" spans="1:13" x14ac:dyDescent="0.2">
      <c r="A42740" s="289"/>
      <c r="I42740"/>
      <c r="J42740"/>
      <c r="L42740" s="33"/>
      <c r="M42740" s="24"/>
    </row>
    <row r="42741" spans="1:13" x14ac:dyDescent="0.2">
      <c r="A42741" s="289"/>
      <c r="I42741"/>
      <c r="J42741"/>
      <c r="L42741" s="33"/>
      <c r="M42741" s="24"/>
    </row>
    <row r="42742" spans="1:13" x14ac:dyDescent="0.2">
      <c r="A42742" s="289"/>
      <c r="I42742"/>
      <c r="J42742"/>
      <c r="L42742" s="33"/>
      <c r="M42742" s="24"/>
    </row>
    <row r="42743" spans="1:13" x14ac:dyDescent="0.2">
      <c r="A42743" s="289"/>
      <c r="I42743"/>
      <c r="J42743"/>
      <c r="L42743" s="33"/>
      <c r="M42743" s="24"/>
    </row>
    <row r="42744" spans="1:13" x14ac:dyDescent="0.2">
      <c r="A42744" s="289"/>
      <c r="I42744"/>
      <c r="J42744"/>
      <c r="L42744" s="33"/>
      <c r="M42744" s="24"/>
    </row>
    <row r="42745" spans="1:13" x14ac:dyDescent="0.2">
      <c r="A42745" s="289"/>
      <c r="I42745"/>
      <c r="J42745"/>
      <c r="L42745" s="33"/>
      <c r="M42745" s="24"/>
    </row>
    <row r="42746" spans="1:13" x14ac:dyDescent="0.2">
      <c r="A42746" s="289"/>
      <c r="I42746"/>
      <c r="J42746"/>
      <c r="L42746" s="33"/>
      <c r="M42746" s="24"/>
    </row>
    <row r="42747" spans="1:13" x14ac:dyDescent="0.2">
      <c r="A42747" s="289"/>
      <c r="I42747"/>
      <c r="J42747"/>
      <c r="L42747" s="33"/>
      <c r="M42747" s="24"/>
    </row>
    <row r="42748" spans="1:13" x14ac:dyDescent="0.2">
      <c r="A42748" s="289"/>
      <c r="I42748"/>
      <c r="J42748"/>
      <c r="L42748" s="33"/>
      <c r="M42748" s="24"/>
    </row>
    <row r="42749" spans="1:13" x14ac:dyDescent="0.2">
      <c r="A42749" s="289"/>
      <c r="I42749"/>
      <c r="J42749"/>
      <c r="L42749" s="33"/>
      <c r="M42749" s="24"/>
    </row>
    <row r="42750" spans="1:13" x14ac:dyDescent="0.2">
      <c r="A42750" s="289"/>
      <c r="I42750"/>
      <c r="J42750"/>
      <c r="L42750" s="33"/>
      <c r="M42750" s="24"/>
    </row>
    <row r="42751" spans="1:13" x14ac:dyDescent="0.2">
      <c r="A42751" s="289"/>
      <c r="I42751"/>
      <c r="J42751"/>
      <c r="L42751" s="33"/>
      <c r="M42751" s="24"/>
    </row>
    <row r="42752" spans="1:13" x14ac:dyDescent="0.2">
      <c r="A42752" s="289"/>
      <c r="I42752"/>
      <c r="J42752"/>
      <c r="L42752" s="33"/>
      <c r="M42752" s="24"/>
    </row>
    <row r="42753" spans="1:13" x14ac:dyDescent="0.2">
      <c r="A42753" s="289"/>
      <c r="I42753"/>
      <c r="J42753"/>
      <c r="L42753" s="33"/>
      <c r="M42753" s="24"/>
    </row>
    <row r="42754" spans="1:13" x14ac:dyDescent="0.2">
      <c r="A42754" s="289"/>
      <c r="I42754"/>
      <c r="J42754"/>
      <c r="L42754" s="33"/>
      <c r="M42754" s="24"/>
    </row>
    <row r="42755" spans="1:13" x14ac:dyDescent="0.2">
      <c r="A42755" s="289"/>
      <c r="I42755"/>
      <c r="J42755"/>
      <c r="L42755" s="33"/>
      <c r="M42755" s="24"/>
    </row>
    <row r="42756" spans="1:13" x14ac:dyDescent="0.2">
      <c r="A42756" s="289"/>
      <c r="I42756"/>
      <c r="J42756"/>
      <c r="L42756" s="33"/>
      <c r="M42756" s="24"/>
    </row>
    <row r="42757" spans="1:13" x14ac:dyDescent="0.2">
      <c r="A42757" s="289"/>
      <c r="I42757"/>
      <c r="J42757"/>
      <c r="L42757" s="33"/>
      <c r="M42757" s="24"/>
    </row>
    <row r="42758" spans="1:13" x14ac:dyDescent="0.2">
      <c r="A42758" s="289"/>
      <c r="I42758"/>
      <c r="J42758"/>
      <c r="L42758" s="33"/>
      <c r="M42758" s="24"/>
    </row>
    <row r="42759" spans="1:13" x14ac:dyDescent="0.2">
      <c r="A42759" s="289"/>
      <c r="I42759"/>
      <c r="J42759"/>
      <c r="L42759" s="33"/>
      <c r="M42759" s="24"/>
    </row>
    <row r="42760" spans="1:13" x14ac:dyDescent="0.2">
      <c r="A42760" s="289"/>
      <c r="I42760"/>
      <c r="J42760"/>
      <c r="L42760" s="33"/>
      <c r="M42760" s="24"/>
    </row>
    <row r="42761" spans="1:13" x14ac:dyDescent="0.2">
      <c r="A42761" s="289"/>
      <c r="I42761"/>
      <c r="J42761"/>
      <c r="L42761" s="33"/>
      <c r="M42761" s="24"/>
    </row>
    <row r="42762" spans="1:13" x14ac:dyDescent="0.2">
      <c r="A42762" s="289"/>
      <c r="I42762"/>
      <c r="J42762"/>
      <c r="L42762" s="33"/>
      <c r="M42762" s="24"/>
    </row>
    <row r="42763" spans="1:13" x14ac:dyDescent="0.2">
      <c r="A42763" s="289"/>
      <c r="I42763"/>
      <c r="J42763"/>
      <c r="L42763" s="33"/>
      <c r="M42763" s="24"/>
    </row>
    <row r="42764" spans="1:13" x14ac:dyDescent="0.2">
      <c r="A42764" s="289"/>
      <c r="I42764"/>
      <c r="J42764"/>
      <c r="L42764" s="33"/>
      <c r="M42764" s="24"/>
    </row>
    <row r="42765" spans="1:13" x14ac:dyDescent="0.2">
      <c r="A42765" s="289"/>
      <c r="I42765"/>
      <c r="J42765"/>
      <c r="L42765" s="33"/>
      <c r="M42765" s="24"/>
    </row>
    <row r="42766" spans="1:13" x14ac:dyDescent="0.2">
      <c r="A42766" s="289"/>
      <c r="I42766"/>
      <c r="J42766"/>
      <c r="L42766" s="33"/>
      <c r="M42766" s="24"/>
    </row>
    <row r="42767" spans="1:13" x14ac:dyDescent="0.2">
      <c r="A42767" s="289"/>
      <c r="I42767"/>
      <c r="J42767"/>
      <c r="L42767" s="33"/>
      <c r="M42767" s="24"/>
    </row>
    <row r="42768" spans="1:13" x14ac:dyDescent="0.2">
      <c r="A42768" s="289"/>
      <c r="I42768"/>
      <c r="J42768"/>
      <c r="L42768" s="33"/>
      <c r="M42768" s="24"/>
    </row>
    <row r="42769" spans="1:13" x14ac:dyDescent="0.2">
      <c r="A42769" s="289"/>
      <c r="I42769"/>
      <c r="J42769"/>
      <c r="L42769" s="33"/>
      <c r="M42769" s="24"/>
    </row>
    <row r="42770" spans="1:13" x14ac:dyDescent="0.2">
      <c r="A42770" s="289"/>
      <c r="I42770"/>
      <c r="J42770"/>
      <c r="L42770" s="33"/>
      <c r="M42770" s="24"/>
    </row>
    <row r="42771" spans="1:13" x14ac:dyDescent="0.2">
      <c r="A42771" s="289"/>
      <c r="I42771"/>
      <c r="J42771"/>
      <c r="L42771" s="33"/>
      <c r="M42771" s="24"/>
    </row>
    <row r="42772" spans="1:13" x14ac:dyDescent="0.2">
      <c r="A42772" s="289"/>
      <c r="I42772"/>
      <c r="J42772"/>
      <c r="L42772" s="33"/>
      <c r="M42772" s="24"/>
    </row>
    <row r="42773" spans="1:13" x14ac:dyDescent="0.2">
      <c r="A42773" s="289"/>
      <c r="I42773"/>
      <c r="J42773"/>
      <c r="L42773" s="33"/>
      <c r="M42773" s="24"/>
    </row>
    <row r="42774" spans="1:13" x14ac:dyDescent="0.2">
      <c r="A42774" s="289"/>
      <c r="I42774"/>
      <c r="J42774"/>
      <c r="L42774" s="33"/>
      <c r="M42774" s="24"/>
    </row>
    <row r="42775" spans="1:13" x14ac:dyDescent="0.2">
      <c r="A42775" s="289"/>
      <c r="I42775"/>
      <c r="J42775"/>
      <c r="L42775" s="33"/>
      <c r="M42775" s="24"/>
    </row>
    <row r="42776" spans="1:13" x14ac:dyDescent="0.2">
      <c r="A42776" s="289"/>
      <c r="I42776"/>
      <c r="J42776"/>
      <c r="L42776" s="33"/>
      <c r="M42776" s="24"/>
    </row>
    <row r="42777" spans="1:13" x14ac:dyDescent="0.2">
      <c r="A42777" s="289"/>
      <c r="I42777"/>
      <c r="J42777"/>
      <c r="L42777" s="33"/>
      <c r="M42777" s="24"/>
    </row>
    <row r="42778" spans="1:13" x14ac:dyDescent="0.2">
      <c r="A42778" s="289"/>
      <c r="I42778"/>
      <c r="J42778"/>
      <c r="L42778" s="33"/>
      <c r="M42778" s="24"/>
    </row>
    <row r="42779" spans="1:13" x14ac:dyDescent="0.2">
      <c r="A42779" s="289"/>
      <c r="I42779"/>
      <c r="J42779"/>
      <c r="L42779" s="33"/>
      <c r="M42779" s="24"/>
    </row>
    <row r="42780" spans="1:13" x14ac:dyDescent="0.2">
      <c r="A42780" s="289"/>
      <c r="I42780"/>
      <c r="J42780"/>
      <c r="L42780" s="33"/>
      <c r="M42780" s="24"/>
    </row>
    <row r="42781" spans="1:13" x14ac:dyDescent="0.2">
      <c r="A42781" s="289"/>
      <c r="I42781"/>
      <c r="J42781"/>
      <c r="L42781" s="33"/>
      <c r="M42781" s="24"/>
    </row>
    <row r="42782" spans="1:13" x14ac:dyDescent="0.2">
      <c r="A42782" s="289"/>
      <c r="I42782"/>
      <c r="J42782"/>
      <c r="L42782" s="33"/>
      <c r="M42782" s="24"/>
    </row>
    <row r="42783" spans="1:13" x14ac:dyDescent="0.2">
      <c r="A42783" s="289"/>
      <c r="I42783"/>
      <c r="J42783"/>
      <c r="L42783" s="33"/>
      <c r="M42783" s="24"/>
    </row>
    <row r="42784" spans="1:13" x14ac:dyDescent="0.2">
      <c r="A42784" s="289"/>
      <c r="I42784"/>
      <c r="J42784"/>
      <c r="L42784" s="33"/>
      <c r="M42784" s="24"/>
    </row>
    <row r="42785" spans="1:13" x14ac:dyDescent="0.2">
      <c r="A42785" s="289"/>
      <c r="I42785"/>
      <c r="J42785"/>
      <c r="L42785" s="33"/>
      <c r="M42785" s="24"/>
    </row>
    <row r="42786" spans="1:13" x14ac:dyDescent="0.2">
      <c r="A42786" s="289"/>
      <c r="I42786"/>
      <c r="J42786"/>
      <c r="L42786" s="33"/>
      <c r="M42786" s="24"/>
    </row>
    <row r="42787" spans="1:13" x14ac:dyDescent="0.2">
      <c r="A42787" s="289"/>
      <c r="I42787"/>
      <c r="J42787"/>
      <c r="L42787" s="33"/>
      <c r="M42787" s="24"/>
    </row>
    <row r="42788" spans="1:13" x14ac:dyDescent="0.2">
      <c r="A42788" s="289"/>
      <c r="I42788"/>
      <c r="J42788"/>
      <c r="L42788" s="33"/>
      <c r="M42788" s="24"/>
    </row>
    <row r="42789" spans="1:13" x14ac:dyDescent="0.2">
      <c r="A42789" s="289"/>
      <c r="I42789"/>
      <c r="J42789"/>
      <c r="L42789" s="33"/>
      <c r="M42789" s="24"/>
    </row>
    <row r="42790" spans="1:13" x14ac:dyDescent="0.2">
      <c r="A42790" s="289"/>
      <c r="I42790"/>
      <c r="J42790"/>
      <c r="L42790" s="33"/>
      <c r="M42790" s="24"/>
    </row>
    <row r="42791" spans="1:13" x14ac:dyDescent="0.2">
      <c r="A42791" s="289"/>
      <c r="I42791"/>
      <c r="J42791"/>
      <c r="L42791" s="33"/>
      <c r="M42791" s="24"/>
    </row>
    <row r="42792" spans="1:13" x14ac:dyDescent="0.2">
      <c r="A42792" s="289"/>
      <c r="I42792"/>
      <c r="J42792"/>
      <c r="L42792" s="33"/>
      <c r="M42792" s="24"/>
    </row>
    <row r="42793" spans="1:13" x14ac:dyDescent="0.2">
      <c r="A42793" s="289"/>
      <c r="I42793"/>
      <c r="J42793"/>
      <c r="L42793" s="33"/>
      <c r="M42793" s="24"/>
    </row>
    <row r="42794" spans="1:13" x14ac:dyDescent="0.2">
      <c r="A42794" s="289"/>
      <c r="I42794"/>
      <c r="J42794"/>
      <c r="L42794" s="33"/>
      <c r="M42794" s="24"/>
    </row>
    <row r="42795" spans="1:13" x14ac:dyDescent="0.2">
      <c r="A42795" s="289"/>
      <c r="I42795"/>
      <c r="J42795"/>
      <c r="L42795" s="33"/>
      <c r="M42795" s="24"/>
    </row>
    <row r="42796" spans="1:13" x14ac:dyDescent="0.2">
      <c r="A42796" s="289"/>
      <c r="I42796"/>
      <c r="J42796"/>
      <c r="L42796" s="33"/>
      <c r="M42796" s="24"/>
    </row>
    <row r="42797" spans="1:13" x14ac:dyDescent="0.2">
      <c r="A42797" s="289"/>
      <c r="I42797"/>
      <c r="J42797"/>
      <c r="L42797" s="33"/>
      <c r="M42797" s="24"/>
    </row>
    <row r="42798" spans="1:13" x14ac:dyDescent="0.2">
      <c r="A42798" s="289"/>
      <c r="I42798"/>
      <c r="J42798"/>
      <c r="L42798" s="33"/>
      <c r="M42798" s="24"/>
    </row>
    <row r="42799" spans="1:13" x14ac:dyDescent="0.2">
      <c r="A42799" s="289"/>
      <c r="I42799"/>
      <c r="J42799"/>
      <c r="L42799" s="33"/>
      <c r="M42799" s="24"/>
    </row>
    <row r="42800" spans="1:13" x14ac:dyDescent="0.2">
      <c r="A42800" s="289"/>
      <c r="I42800"/>
      <c r="J42800"/>
      <c r="L42800" s="33"/>
      <c r="M42800" s="24"/>
    </row>
    <row r="42801" spans="1:13" x14ac:dyDescent="0.2">
      <c r="A42801" s="289"/>
      <c r="I42801"/>
      <c r="J42801"/>
      <c r="L42801" s="33"/>
      <c r="M42801" s="24"/>
    </row>
    <row r="42802" spans="1:13" x14ac:dyDescent="0.2">
      <c r="A42802" s="289"/>
      <c r="I42802"/>
      <c r="J42802"/>
      <c r="L42802" s="33"/>
      <c r="M42802" s="24"/>
    </row>
    <row r="42803" spans="1:13" x14ac:dyDescent="0.2">
      <c r="A42803" s="289"/>
      <c r="I42803"/>
      <c r="J42803"/>
      <c r="L42803" s="33"/>
      <c r="M42803" s="24"/>
    </row>
    <row r="42804" spans="1:13" x14ac:dyDescent="0.2">
      <c r="A42804" s="289"/>
      <c r="I42804"/>
      <c r="J42804"/>
      <c r="L42804" s="33"/>
      <c r="M42804" s="24"/>
    </row>
    <row r="42805" spans="1:13" x14ac:dyDescent="0.2">
      <c r="A42805" s="289"/>
      <c r="I42805"/>
      <c r="J42805"/>
      <c r="L42805" s="33"/>
      <c r="M42805" s="24"/>
    </row>
    <row r="42806" spans="1:13" x14ac:dyDescent="0.2">
      <c r="A42806" s="289"/>
      <c r="I42806"/>
      <c r="J42806"/>
      <c r="L42806" s="33"/>
      <c r="M42806" s="24"/>
    </row>
    <row r="42807" spans="1:13" x14ac:dyDescent="0.2">
      <c r="A42807" s="289"/>
      <c r="I42807"/>
      <c r="J42807"/>
      <c r="L42807" s="33"/>
      <c r="M42807" s="24"/>
    </row>
    <row r="42808" spans="1:13" x14ac:dyDescent="0.2">
      <c r="A42808" s="289"/>
      <c r="I42808"/>
      <c r="J42808"/>
      <c r="L42808" s="33"/>
      <c r="M42808" s="24"/>
    </row>
    <row r="42809" spans="1:13" x14ac:dyDescent="0.2">
      <c r="A42809" s="289"/>
      <c r="I42809"/>
      <c r="J42809"/>
      <c r="L42809" s="33"/>
      <c r="M42809" s="24"/>
    </row>
    <row r="42810" spans="1:13" x14ac:dyDescent="0.2">
      <c r="A42810" s="289"/>
      <c r="I42810"/>
      <c r="J42810"/>
      <c r="L42810" s="33"/>
      <c r="M42810" s="24"/>
    </row>
    <row r="42811" spans="1:13" x14ac:dyDescent="0.2">
      <c r="A42811" s="289"/>
      <c r="I42811"/>
      <c r="J42811"/>
      <c r="L42811" s="33"/>
      <c r="M42811" s="24"/>
    </row>
    <row r="42812" spans="1:13" x14ac:dyDescent="0.2">
      <c r="A42812" s="289"/>
      <c r="I42812"/>
      <c r="J42812"/>
      <c r="L42812" s="33"/>
      <c r="M42812" s="24"/>
    </row>
    <row r="42813" spans="1:13" x14ac:dyDescent="0.2">
      <c r="A42813" s="289"/>
      <c r="I42813"/>
      <c r="J42813"/>
      <c r="L42813" s="33"/>
      <c r="M42813" s="24"/>
    </row>
    <row r="42814" spans="1:13" x14ac:dyDescent="0.2">
      <c r="A42814" s="289"/>
      <c r="I42814"/>
      <c r="J42814"/>
      <c r="L42814" s="33"/>
      <c r="M42814" s="24"/>
    </row>
    <row r="42815" spans="1:13" x14ac:dyDescent="0.2">
      <c r="A42815" s="289"/>
      <c r="I42815"/>
      <c r="J42815"/>
      <c r="L42815" s="33"/>
      <c r="M42815" s="24"/>
    </row>
    <row r="42816" spans="1:13" x14ac:dyDescent="0.2">
      <c r="A42816" s="289"/>
      <c r="I42816"/>
      <c r="J42816"/>
      <c r="L42816" s="33"/>
      <c r="M42816" s="24"/>
    </row>
    <row r="42817" spans="1:13" x14ac:dyDescent="0.2">
      <c r="A42817" s="289"/>
      <c r="I42817"/>
      <c r="J42817"/>
      <c r="L42817" s="33"/>
      <c r="M42817" s="24"/>
    </row>
    <row r="42818" spans="1:13" x14ac:dyDescent="0.2">
      <c r="A42818" s="289"/>
      <c r="I42818"/>
      <c r="J42818"/>
      <c r="L42818" s="33"/>
      <c r="M42818" s="24"/>
    </row>
    <row r="42819" spans="1:13" x14ac:dyDescent="0.2">
      <c r="A42819" s="289"/>
      <c r="I42819"/>
      <c r="J42819"/>
      <c r="L42819" s="33"/>
      <c r="M42819" s="24"/>
    </row>
    <row r="42820" spans="1:13" x14ac:dyDescent="0.2">
      <c r="A42820" s="289"/>
      <c r="I42820"/>
      <c r="J42820"/>
      <c r="L42820" s="33"/>
      <c r="M42820" s="24"/>
    </row>
    <row r="42821" spans="1:13" x14ac:dyDescent="0.2">
      <c r="A42821" s="289"/>
      <c r="I42821"/>
      <c r="J42821"/>
      <c r="L42821" s="33"/>
      <c r="M42821" s="24"/>
    </row>
    <row r="42822" spans="1:13" x14ac:dyDescent="0.2">
      <c r="A42822" s="289"/>
      <c r="I42822"/>
      <c r="J42822"/>
      <c r="L42822" s="33"/>
      <c r="M42822" s="24"/>
    </row>
    <row r="42823" spans="1:13" x14ac:dyDescent="0.2">
      <c r="A42823" s="289"/>
      <c r="I42823"/>
      <c r="J42823"/>
      <c r="L42823" s="33"/>
      <c r="M42823" s="24"/>
    </row>
    <row r="42824" spans="1:13" x14ac:dyDescent="0.2">
      <c r="A42824" s="289"/>
      <c r="I42824"/>
      <c r="J42824"/>
      <c r="L42824" s="33"/>
      <c r="M42824" s="24"/>
    </row>
    <row r="42825" spans="1:13" x14ac:dyDescent="0.2">
      <c r="A42825" s="289"/>
      <c r="I42825"/>
      <c r="J42825"/>
      <c r="L42825" s="33"/>
      <c r="M42825" s="24"/>
    </row>
    <row r="42826" spans="1:13" x14ac:dyDescent="0.2">
      <c r="A42826" s="289"/>
      <c r="I42826"/>
      <c r="J42826"/>
      <c r="L42826" s="33"/>
      <c r="M42826" s="24"/>
    </row>
    <row r="42827" spans="1:13" x14ac:dyDescent="0.2">
      <c r="A42827" s="289"/>
      <c r="I42827"/>
      <c r="J42827"/>
      <c r="L42827" s="33"/>
      <c r="M42827" s="24"/>
    </row>
    <row r="42828" spans="1:13" x14ac:dyDescent="0.2">
      <c r="A42828" s="289"/>
      <c r="I42828"/>
      <c r="J42828"/>
      <c r="L42828" s="33"/>
      <c r="M42828" s="24"/>
    </row>
    <row r="42829" spans="1:13" x14ac:dyDescent="0.2">
      <c r="A42829" s="289"/>
      <c r="I42829"/>
      <c r="J42829"/>
      <c r="L42829" s="33"/>
      <c r="M42829" s="24"/>
    </row>
    <row r="42830" spans="1:13" x14ac:dyDescent="0.2">
      <c r="A42830" s="289"/>
      <c r="I42830"/>
      <c r="J42830"/>
      <c r="L42830" s="33"/>
      <c r="M42830" s="24"/>
    </row>
    <row r="42831" spans="1:13" x14ac:dyDescent="0.2">
      <c r="A42831" s="289"/>
      <c r="I42831"/>
      <c r="J42831"/>
      <c r="L42831" s="33"/>
      <c r="M42831" s="24"/>
    </row>
    <row r="42832" spans="1:13" x14ac:dyDescent="0.2">
      <c r="A42832" s="289"/>
      <c r="I42832"/>
      <c r="J42832"/>
      <c r="L42832" s="33"/>
      <c r="M42832" s="24"/>
    </row>
    <row r="42833" spans="1:13" x14ac:dyDescent="0.2">
      <c r="A42833" s="289"/>
      <c r="I42833"/>
      <c r="J42833"/>
      <c r="L42833" s="33"/>
      <c r="M42833" s="24"/>
    </row>
    <row r="42834" spans="1:13" x14ac:dyDescent="0.2">
      <c r="A42834" s="289"/>
      <c r="I42834"/>
      <c r="J42834"/>
      <c r="L42834" s="33"/>
      <c r="M42834" s="24"/>
    </row>
    <row r="42835" spans="1:13" x14ac:dyDescent="0.2">
      <c r="A42835" s="289"/>
      <c r="I42835"/>
      <c r="J42835"/>
      <c r="L42835" s="33"/>
      <c r="M42835" s="24"/>
    </row>
    <row r="42836" spans="1:13" x14ac:dyDescent="0.2">
      <c r="A42836" s="289"/>
      <c r="I42836"/>
      <c r="J42836"/>
      <c r="L42836" s="33"/>
      <c r="M42836" s="24"/>
    </row>
    <row r="42837" spans="1:13" x14ac:dyDescent="0.2">
      <c r="A42837" s="289"/>
      <c r="I42837"/>
      <c r="J42837"/>
      <c r="L42837" s="33"/>
      <c r="M42837" s="24"/>
    </row>
    <row r="42838" spans="1:13" x14ac:dyDescent="0.2">
      <c r="A42838" s="289"/>
      <c r="I42838"/>
      <c r="J42838"/>
      <c r="L42838" s="33"/>
      <c r="M42838" s="24"/>
    </row>
    <row r="42839" spans="1:13" x14ac:dyDescent="0.2">
      <c r="A42839" s="289"/>
      <c r="I42839"/>
      <c r="J42839"/>
      <c r="L42839" s="33"/>
      <c r="M42839" s="24"/>
    </row>
    <row r="42840" spans="1:13" x14ac:dyDescent="0.2">
      <c r="A42840" s="289"/>
      <c r="I42840"/>
      <c r="J42840"/>
      <c r="L42840" s="33"/>
      <c r="M42840" s="24"/>
    </row>
    <row r="42841" spans="1:13" x14ac:dyDescent="0.2">
      <c r="A42841" s="289"/>
      <c r="I42841"/>
      <c r="J42841"/>
      <c r="L42841" s="33"/>
      <c r="M42841" s="24"/>
    </row>
    <row r="42842" spans="1:13" x14ac:dyDescent="0.2">
      <c r="A42842" s="289"/>
      <c r="I42842"/>
      <c r="J42842"/>
      <c r="L42842" s="33"/>
      <c r="M42842" s="24"/>
    </row>
    <row r="42843" spans="1:13" x14ac:dyDescent="0.2">
      <c r="A42843" s="289"/>
      <c r="I42843"/>
      <c r="J42843"/>
      <c r="L42843" s="33"/>
      <c r="M42843" s="24"/>
    </row>
    <row r="42844" spans="1:13" x14ac:dyDescent="0.2">
      <c r="A42844" s="289"/>
      <c r="I42844"/>
      <c r="J42844"/>
      <c r="L42844" s="33"/>
      <c r="M42844" s="24"/>
    </row>
    <row r="42845" spans="1:13" x14ac:dyDescent="0.2">
      <c r="A42845" s="289"/>
      <c r="I42845"/>
      <c r="J42845"/>
      <c r="L42845" s="33"/>
      <c r="M42845" s="24"/>
    </row>
    <row r="42846" spans="1:13" x14ac:dyDescent="0.2">
      <c r="A42846" s="289"/>
      <c r="I42846"/>
      <c r="J42846"/>
      <c r="L42846" s="33"/>
      <c r="M42846" s="24"/>
    </row>
    <row r="42847" spans="1:13" x14ac:dyDescent="0.2">
      <c r="A42847" s="289"/>
      <c r="I42847"/>
      <c r="J42847"/>
      <c r="L42847" s="33"/>
      <c r="M42847" s="24"/>
    </row>
    <row r="42848" spans="1:13" x14ac:dyDescent="0.2">
      <c r="A42848" s="289"/>
      <c r="I42848"/>
      <c r="J42848"/>
      <c r="L42848" s="33"/>
      <c r="M42848" s="24"/>
    </row>
    <row r="42849" spans="1:13" x14ac:dyDescent="0.2">
      <c r="A42849" s="289"/>
      <c r="I42849"/>
      <c r="J42849"/>
      <c r="L42849" s="33"/>
      <c r="M42849" s="24"/>
    </row>
    <row r="42850" spans="1:13" x14ac:dyDescent="0.2">
      <c r="A42850" s="289"/>
      <c r="I42850"/>
      <c r="J42850"/>
      <c r="L42850" s="33"/>
      <c r="M42850" s="24"/>
    </row>
    <row r="42851" spans="1:13" x14ac:dyDescent="0.2">
      <c r="A42851" s="289"/>
      <c r="I42851"/>
      <c r="J42851"/>
      <c r="L42851" s="33"/>
      <c r="M42851" s="24"/>
    </row>
    <row r="42852" spans="1:13" x14ac:dyDescent="0.2">
      <c r="A42852" s="289"/>
      <c r="I42852"/>
      <c r="J42852"/>
      <c r="L42852" s="33"/>
      <c r="M42852" s="24"/>
    </row>
    <row r="42853" spans="1:13" x14ac:dyDescent="0.2">
      <c r="A42853" s="289"/>
      <c r="I42853"/>
      <c r="J42853"/>
      <c r="L42853" s="33"/>
      <c r="M42853" s="24"/>
    </row>
    <row r="42854" spans="1:13" x14ac:dyDescent="0.2">
      <c r="A42854" s="289"/>
      <c r="I42854"/>
      <c r="J42854"/>
      <c r="L42854" s="33"/>
      <c r="M42854" s="24"/>
    </row>
    <row r="42855" spans="1:13" x14ac:dyDescent="0.2">
      <c r="A42855" s="289"/>
      <c r="I42855"/>
      <c r="J42855"/>
      <c r="L42855" s="33"/>
      <c r="M42855" s="24"/>
    </row>
    <row r="42856" spans="1:13" x14ac:dyDescent="0.2">
      <c r="A42856" s="289"/>
      <c r="I42856"/>
      <c r="J42856"/>
      <c r="L42856" s="33"/>
      <c r="M42856" s="24"/>
    </row>
    <row r="42857" spans="1:13" x14ac:dyDescent="0.2">
      <c r="A42857" s="289"/>
      <c r="I42857"/>
      <c r="J42857"/>
      <c r="L42857" s="33"/>
      <c r="M42857" s="24"/>
    </row>
    <row r="42858" spans="1:13" x14ac:dyDescent="0.2">
      <c r="A42858" s="289"/>
      <c r="I42858"/>
      <c r="J42858"/>
      <c r="L42858" s="33"/>
      <c r="M42858" s="24"/>
    </row>
    <row r="42859" spans="1:13" x14ac:dyDescent="0.2">
      <c r="A42859" s="289"/>
      <c r="I42859"/>
      <c r="J42859"/>
      <c r="L42859" s="33"/>
      <c r="M42859" s="24"/>
    </row>
    <row r="42860" spans="1:13" x14ac:dyDescent="0.2">
      <c r="A42860" s="289"/>
      <c r="I42860"/>
      <c r="J42860"/>
      <c r="L42860" s="33"/>
      <c r="M42860" s="24"/>
    </row>
    <row r="42861" spans="1:13" x14ac:dyDescent="0.2">
      <c r="A42861" s="289"/>
      <c r="I42861"/>
      <c r="J42861"/>
      <c r="L42861" s="33"/>
      <c r="M42861" s="24"/>
    </row>
    <row r="42862" spans="1:13" x14ac:dyDescent="0.2">
      <c r="A42862" s="289"/>
      <c r="I42862"/>
      <c r="J42862"/>
      <c r="L42862" s="33"/>
      <c r="M42862" s="24"/>
    </row>
    <row r="42863" spans="1:13" x14ac:dyDescent="0.2">
      <c r="A42863" s="289"/>
      <c r="I42863"/>
      <c r="J42863"/>
      <c r="L42863" s="33"/>
      <c r="M42863" s="24"/>
    </row>
    <row r="42864" spans="1:13" x14ac:dyDescent="0.2">
      <c r="A42864" s="289"/>
      <c r="I42864"/>
      <c r="J42864"/>
      <c r="L42864" s="33"/>
      <c r="M42864" s="24"/>
    </row>
    <row r="42865" spans="1:13" x14ac:dyDescent="0.2">
      <c r="A42865" s="289"/>
      <c r="I42865"/>
      <c r="J42865"/>
      <c r="L42865" s="33"/>
      <c r="M42865" s="24"/>
    </row>
    <row r="42866" spans="1:13" x14ac:dyDescent="0.2">
      <c r="A42866" s="289"/>
      <c r="I42866"/>
      <c r="J42866"/>
      <c r="L42866" s="33"/>
      <c r="M42866" s="24"/>
    </row>
    <row r="42867" spans="1:13" x14ac:dyDescent="0.2">
      <c r="A42867" s="289"/>
      <c r="I42867"/>
      <c r="J42867"/>
      <c r="L42867" s="33"/>
      <c r="M42867" s="24"/>
    </row>
    <row r="42868" spans="1:13" x14ac:dyDescent="0.2">
      <c r="A42868" s="289"/>
      <c r="I42868"/>
      <c r="J42868"/>
      <c r="L42868" s="33"/>
      <c r="M42868" s="24"/>
    </row>
    <row r="42869" spans="1:13" x14ac:dyDescent="0.2">
      <c r="A42869" s="289"/>
      <c r="I42869"/>
      <c r="J42869"/>
      <c r="L42869" s="33"/>
      <c r="M42869" s="24"/>
    </row>
    <row r="42870" spans="1:13" x14ac:dyDescent="0.2">
      <c r="A42870" s="289"/>
      <c r="I42870"/>
      <c r="J42870"/>
      <c r="L42870" s="33"/>
      <c r="M42870" s="24"/>
    </row>
    <row r="42871" spans="1:13" x14ac:dyDescent="0.2">
      <c r="A42871" s="289"/>
      <c r="I42871"/>
      <c r="J42871"/>
      <c r="L42871" s="33"/>
      <c r="M42871" s="24"/>
    </row>
    <row r="42872" spans="1:13" x14ac:dyDescent="0.2">
      <c r="A42872" s="289"/>
      <c r="I42872"/>
      <c r="J42872"/>
      <c r="L42872" s="33"/>
      <c r="M42872" s="24"/>
    </row>
    <row r="42873" spans="1:13" x14ac:dyDescent="0.2">
      <c r="A42873" s="289"/>
      <c r="I42873"/>
      <c r="J42873"/>
      <c r="L42873" s="33"/>
      <c r="M42873" s="24"/>
    </row>
    <row r="42874" spans="1:13" x14ac:dyDescent="0.2">
      <c r="A42874" s="289"/>
      <c r="I42874"/>
      <c r="J42874"/>
      <c r="L42874" s="33"/>
      <c r="M42874" s="24"/>
    </row>
    <row r="42875" spans="1:13" x14ac:dyDescent="0.2">
      <c r="A42875" s="289"/>
      <c r="I42875"/>
      <c r="J42875"/>
      <c r="L42875" s="33"/>
      <c r="M42875" s="24"/>
    </row>
    <row r="42876" spans="1:13" x14ac:dyDescent="0.2">
      <c r="A42876" s="289"/>
      <c r="I42876"/>
      <c r="J42876"/>
      <c r="L42876" s="33"/>
      <c r="M42876" s="24"/>
    </row>
    <row r="42877" spans="1:13" x14ac:dyDescent="0.2">
      <c r="A42877" s="289"/>
      <c r="I42877"/>
      <c r="J42877"/>
      <c r="L42877" s="33"/>
      <c r="M42877" s="24"/>
    </row>
    <row r="42878" spans="1:13" x14ac:dyDescent="0.2">
      <c r="A42878" s="289"/>
      <c r="I42878"/>
      <c r="J42878"/>
      <c r="L42878" s="33"/>
      <c r="M42878" s="24"/>
    </row>
    <row r="42879" spans="1:13" x14ac:dyDescent="0.2">
      <c r="A42879" s="289"/>
      <c r="I42879"/>
      <c r="J42879"/>
      <c r="L42879" s="33"/>
      <c r="M42879" s="24"/>
    </row>
    <row r="42880" spans="1:13" x14ac:dyDescent="0.2">
      <c r="A42880" s="289"/>
      <c r="I42880"/>
      <c r="J42880"/>
      <c r="L42880" s="33"/>
      <c r="M42880" s="24"/>
    </row>
    <row r="42881" spans="1:13" x14ac:dyDescent="0.2">
      <c r="A42881" s="289"/>
      <c r="I42881"/>
      <c r="J42881"/>
      <c r="L42881" s="33"/>
      <c r="M42881" s="24"/>
    </row>
    <row r="42882" spans="1:13" x14ac:dyDescent="0.2">
      <c r="A42882" s="289"/>
      <c r="I42882"/>
      <c r="J42882"/>
      <c r="L42882" s="33"/>
      <c r="M42882" s="24"/>
    </row>
    <row r="42883" spans="1:13" x14ac:dyDescent="0.2">
      <c r="A42883" s="289"/>
      <c r="I42883"/>
      <c r="J42883"/>
      <c r="L42883" s="33"/>
      <c r="M42883" s="24"/>
    </row>
    <row r="42884" spans="1:13" x14ac:dyDescent="0.2">
      <c r="A42884" s="289"/>
      <c r="I42884"/>
      <c r="J42884"/>
      <c r="L42884" s="33"/>
      <c r="M42884" s="24"/>
    </row>
    <row r="42885" spans="1:13" x14ac:dyDescent="0.2">
      <c r="A42885" s="289"/>
      <c r="I42885"/>
      <c r="J42885"/>
      <c r="L42885" s="33"/>
      <c r="M42885" s="24"/>
    </row>
    <row r="42886" spans="1:13" x14ac:dyDescent="0.2">
      <c r="A42886" s="289"/>
      <c r="I42886"/>
      <c r="J42886"/>
      <c r="L42886" s="33"/>
      <c r="M42886" s="24"/>
    </row>
    <row r="42887" spans="1:13" x14ac:dyDescent="0.2">
      <c r="A42887" s="289"/>
      <c r="I42887"/>
      <c r="J42887"/>
      <c r="L42887" s="33"/>
      <c r="M42887" s="24"/>
    </row>
    <row r="42888" spans="1:13" x14ac:dyDescent="0.2">
      <c r="A42888" s="289"/>
      <c r="I42888"/>
      <c r="J42888"/>
      <c r="L42888" s="33"/>
      <c r="M42888" s="24"/>
    </row>
    <row r="42889" spans="1:13" x14ac:dyDescent="0.2">
      <c r="A42889" s="289"/>
      <c r="I42889"/>
      <c r="J42889"/>
      <c r="L42889" s="33"/>
      <c r="M42889" s="24"/>
    </row>
    <row r="42890" spans="1:13" x14ac:dyDescent="0.2">
      <c r="A42890" s="289"/>
      <c r="I42890"/>
      <c r="J42890"/>
      <c r="L42890" s="33"/>
      <c r="M42890" s="24"/>
    </row>
    <row r="42891" spans="1:13" x14ac:dyDescent="0.2">
      <c r="A42891" s="289"/>
      <c r="I42891"/>
      <c r="J42891"/>
      <c r="L42891" s="33"/>
      <c r="M42891" s="24"/>
    </row>
    <row r="42892" spans="1:13" x14ac:dyDescent="0.2">
      <c r="A42892" s="289"/>
      <c r="I42892"/>
      <c r="J42892"/>
      <c r="L42892" s="33"/>
      <c r="M42892" s="24"/>
    </row>
    <row r="42893" spans="1:13" x14ac:dyDescent="0.2">
      <c r="A42893" s="289"/>
      <c r="I42893"/>
      <c r="J42893"/>
      <c r="L42893" s="33"/>
      <c r="M42893" s="24"/>
    </row>
    <row r="42894" spans="1:13" x14ac:dyDescent="0.2">
      <c r="A42894" s="289"/>
      <c r="I42894"/>
      <c r="J42894"/>
      <c r="L42894" s="33"/>
      <c r="M42894" s="24"/>
    </row>
    <row r="42895" spans="1:13" x14ac:dyDescent="0.2">
      <c r="A42895" s="289"/>
      <c r="I42895"/>
      <c r="J42895"/>
      <c r="L42895" s="33"/>
      <c r="M42895" s="24"/>
    </row>
    <row r="42896" spans="1:13" x14ac:dyDescent="0.2">
      <c r="A42896" s="289"/>
      <c r="I42896"/>
      <c r="J42896"/>
      <c r="L42896" s="33"/>
      <c r="M42896" s="24"/>
    </row>
    <row r="42897" spans="1:13" x14ac:dyDescent="0.2">
      <c r="A42897" s="289"/>
      <c r="I42897"/>
      <c r="J42897"/>
      <c r="L42897" s="33"/>
      <c r="M42897" s="24"/>
    </row>
    <row r="42898" spans="1:13" x14ac:dyDescent="0.2">
      <c r="A42898" s="289"/>
      <c r="I42898"/>
      <c r="J42898"/>
      <c r="L42898" s="33"/>
      <c r="M42898" s="24"/>
    </row>
    <row r="42899" spans="1:13" x14ac:dyDescent="0.2">
      <c r="A42899" s="289"/>
      <c r="I42899"/>
      <c r="J42899"/>
      <c r="L42899" s="33"/>
      <c r="M42899" s="24"/>
    </row>
    <row r="42900" spans="1:13" x14ac:dyDescent="0.2">
      <c r="A42900" s="289"/>
      <c r="I42900"/>
      <c r="J42900"/>
      <c r="L42900" s="33"/>
      <c r="M42900" s="24"/>
    </row>
    <row r="42901" spans="1:13" x14ac:dyDescent="0.2">
      <c r="A42901" s="289"/>
      <c r="I42901"/>
      <c r="J42901"/>
      <c r="L42901" s="33"/>
      <c r="M42901" s="24"/>
    </row>
    <row r="42902" spans="1:13" x14ac:dyDescent="0.2">
      <c r="A42902" s="289"/>
      <c r="I42902"/>
      <c r="J42902"/>
      <c r="L42902" s="33"/>
      <c r="M42902" s="24"/>
    </row>
    <row r="42903" spans="1:13" x14ac:dyDescent="0.2">
      <c r="A42903" s="289"/>
      <c r="I42903"/>
      <c r="J42903"/>
      <c r="L42903" s="33"/>
      <c r="M42903" s="24"/>
    </row>
    <row r="42904" spans="1:13" x14ac:dyDescent="0.2">
      <c r="A42904" s="289"/>
      <c r="I42904"/>
      <c r="J42904"/>
      <c r="L42904" s="33"/>
      <c r="M42904" s="24"/>
    </row>
    <row r="42905" spans="1:13" x14ac:dyDescent="0.2">
      <c r="A42905" s="289"/>
      <c r="I42905"/>
      <c r="J42905"/>
      <c r="L42905" s="33"/>
      <c r="M42905" s="24"/>
    </row>
    <row r="42906" spans="1:13" x14ac:dyDescent="0.2">
      <c r="A42906" s="289"/>
      <c r="I42906"/>
      <c r="J42906"/>
      <c r="L42906" s="33"/>
      <c r="M42906" s="24"/>
    </row>
    <row r="42907" spans="1:13" x14ac:dyDescent="0.2">
      <c r="A42907" s="289"/>
      <c r="I42907"/>
      <c r="J42907"/>
      <c r="L42907" s="33"/>
      <c r="M42907" s="24"/>
    </row>
    <row r="42908" spans="1:13" x14ac:dyDescent="0.2">
      <c r="A42908" s="289"/>
      <c r="I42908"/>
      <c r="J42908"/>
      <c r="L42908" s="33"/>
      <c r="M42908" s="24"/>
    </row>
    <row r="42909" spans="1:13" x14ac:dyDescent="0.2">
      <c r="A42909" s="289"/>
      <c r="I42909"/>
      <c r="J42909"/>
      <c r="L42909" s="33"/>
      <c r="M42909" s="24"/>
    </row>
    <row r="42910" spans="1:13" x14ac:dyDescent="0.2">
      <c r="A42910" s="289"/>
      <c r="I42910"/>
      <c r="J42910"/>
      <c r="L42910" s="33"/>
      <c r="M42910" s="24"/>
    </row>
    <row r="42911" spans="1:13" x14ac:dyDescent="0.2">
      <c r="A42911" s="289"/>
      <c r="I42911"/>
      <c r="J42911"/>
      <c r="L42911" s="33"/>
      <c r="M42911" s="24"/>
    </row>
    <row r="42912" spans="1:13" x14ac:dyDescent="0.2">
      <c r="A42912" s="289"/>
      <c r="I42912"/>
      <c r="J42912"/>
      <c r="L42912" s="33"/>
      <c r="M42912" s="24"/>
    </row>
    <row r="42913" spans="1:13" x14ac:dyDescent="0.2">
      <c r="A42913" s="289"/>
      <c r="I42913"/>
      <c r="J42913"/>
      <c r="L42913" s="33"/>
      <c r="M42913" s="24"/>
    </row>
    <row r="42914" spans="1:13" x14ac:dyDescent="0.2">
      <c r="A42914" s="289"/>
      <c r="I42914"/>
      <c r="J42914"/>
      <c r="L42914" s="33"/>
      <c r="M42914" s="24"/>
    </row>
    <row r="42915" spans="1:13" x14ac:dyDescent="0.2">
      <c r="A42915" s="289"/>
      <c r="I42915"/>
      <c r="J42915"/>
      <c r="L42915" s="33"/>
      <c r="M42915" s="24"/>
    </row>
    <row r="42916" spans="1:13" x14ac:dyDescent="0.2">
      <c r="A42916" s="289"/>
      <c r="I42916"/>
      <c r="J42916"/>
      <c r="L42916" s="33"/>
      <c r="M42916" s="24"/>
    </row>
    <row r="42917" spans="1:13" x14ac:dyDescent="0.2">
      <c r="A42917" s="289"/>
      <c r="I42917"/>
      <c r="J42917"/>
      <c r="L42917" s="33"/>
      <c r="M42917" s="24"/>
    </row>
    <row r="42918" spans="1:13" x14ac:dyDescent="0.2">
      <c r="A42918" s="289"/>
      <c r="I42918"/>
      <c r="J42918"/>
      <c r="L42918" s="33"/>
      <c r="M42918" s="24"/>
    </row>
    <row r="42919" spans="1:13" x14ac:dyDescent="0.2">
      <c r="A42919" s="289"/>
      <c r="I42919"/>
      <c r="J42919"/>
      <c r="L42919" s="33"/>
      <c r="M42919" s="24"/>
    </row>
    <row r="42920" spans="1:13" x14ac:dyDescent="0.2">
      <c r="A42920" s="289"/>
      <c r="I42920"/>
      <c r="J42920"/>
      <c r="L42920" s="33"/>
      <c r="M42920" s="24"/>
    </row>
    <row r="42921" spans="1:13" x14ac:dyDescent="0.2">
      <c r="A42921" s="289"/>
      <c r="I42921"/>
      <c r="J42921"/>
      <c r="L42921" s="33"/>
      <c r="M42921" s="24"/>
    </row>
    <row r="42922" spans="1:13" x14ac:dyDescent="0.2">
      <c r="A42922" s="289"/>
      <c r="I42922"/>
      <c r="J42922"/>
      <c r="L42922" s="33"/>
      <c r="M42922" s="24"/>
    </row>
    <row r="42923" spans="1:13" x14ac:dyDescent="0.2">
      <c r="A42923" s="289"/>
      <c r="I42923"/>
      <c r="J42923"/>
      <c r="L42923" s="33"/>
      <c r="M42923" s="24"/>
    </row>
    <row r="42924" spans="1:13" x14ac:dyDescent="0.2">
      <c r="A42924" s="289"/>
      <c r="I42924"/>
      <c r="J42924"/>
      <c r="L42924" s="33"/>
      <c r="M42924" s="24"/>
    </row>
    <row r="42925" spans="1:13" x14ac:dyDescent="0.2">
      <c r="A42925" s="289"/>
      <c r="I42925"/>
      <c r="J42925"/>
      <c r="L42925" s="33"/>
      <c r="M42925" s="24"/>
    </row>
    <row r="42926" spans="1:13" x14ac:dyDescent="0.2">
      <c r="A42926" s="289"/>
      <c r="I42926"/>
      <c r="J42926"/>
      <c r="L42926" s="33"/>
      <c r="M42926" s="24"/>
    </row>
    <row r="42927" spans="1:13" x14ac:dyDescent="0.2">
      <c r="A42927" s="289"/>
      <c r="I42927"/>
      <c r="J42927"/>
      <c r="L42927" s="33"/>
      <c r="M42927" s="24"/>
    </row>
    <row r="42928" spans="1:13" x14ac:dyDescent="0.2">
      <c r="A42928" s="289"/>
      <c r="I42928"/>
      <c r="J42928"/>
      <c r="L42928" s="33"/>
      <c r="M42928" s="24"/>
    </row>
    <row r="42929" spans="1:13" x14ac:dyDescent="0.2">
      <c r="A42929" s="289"/>
      <c r="I42929"/>
      <c r="J42929"/>
      <c r="L42929" s="33"/>
      <c r="M42929" s="24"/>
    </row>
    <row r="42930" spans="1:13" x14ac:dyDescent="0.2">
      <c r="A42930" s="289"/>
      <c r="I42930"/>
      <c r="J42930"/>
      <c r="L42930" s="33"/>
      <c r="M42930" s="24"/>
    </row>
    <row r="42931" spans="1:13" x14ac:dyDescent="0.2">
      <c r="A42931" s="289"/>
      <c r="I42931"/>
      <c r="J42931"/>
      <c r="L42931" s="33"/>
      <c r="M42931" s="24"/>
    </row>
    <row r="42932" spans="1:13" x14ac:dyDescent="0.2">
      <c r="A42932" s="289"/>
      <c r="I42932"/>
      <c r="J42932"/>
      <c r="L42932" s="33"/>
      <c r="M42932" s="24"/>
    </row>
    <row r="42933" spans="1:13" x14ac:dyDescent="0.2">
      <c r="A42933" s="289"/>
      <c r="I42933"/>
      <c r="J42933"/>
      <c r="L42933" s="33"/>
      <c r="M42933" s="24"/>
    </row>
    <row r="42934" spans="1:13" x14ac:dyDescent="0.2">
      <c r="A42934" s="289"/>
      <c r="I42934"/>
      <c r="J42934"/>
      <c r="L42934" s="33"/>
      <c r="M42934" s="24"/>
    </row>
    <row r="42935" spans="1:13" x14ac:dyDescent="0.2">
      <c r="A42935" s="289"/>
      <c r="I42935"/>
      <c r="J42935"/>
      <c r="L42935" s="33"/>
      <c r="M42935" s="24"/>
    </row>
    <row r="42936" spans="1:13" x14ac:dyDescent="0.2">
      <c r="A42936" s="289"/>
      <c r="I42936"/>
      <c r="J42936"/>
      <c r="L42936" s="33"/>
      <c r="M42936" s="24"/>
    </row>
    <row r="42937" spans="1:13" x14ac:dyDescent="0.2">
      <c r="A42937" s="289"/>
      <c r="I42937"/>
      <c r="J42937"/>
      <c r="L42937" s="33"/>
      <c r="M42937" s="24"/>
    </row>
    <row r="42938" spans="1:13" x14ac:dyDescent="0.2">
      <c r="A42938" s="289"/>
      <c r="I42938"/>
      <c r="J42938"/>
      <c r="L42938" s="33"/>
      <c r="M42938" s="24"/>
    </row>
    <row r="42939" spans="1:13" x14ac:dyDescent="0.2">
      <c r="A42939" s="289"/>
      <c r="I42939"/>
      <c r="J42939"/>
      <c r="L42939" s="33"/>
      <c r="M42939" s="24"/>
    </row>
    <row r="42940" spans="1:13" x14ac:dyDescent="0.2">
      <c r="A42940" s="289"/>
      <c r="I42940"/>
      <c r="J42940"/>
      <c r="L42940" s="33"/>
      <c r="M42940" s="24"/>
    </row>
    <row r="42941" spans="1:13" x14ac:dyDescent="0.2">
      <c r="A42941" s="289"/>
      <c r="I42941"/>
      <c r="J42941"/>
      <c r="L42941" s="33"/>
      <c r="M42941" s="24"/>
    </row>
    <row r="42942" spans="1:13" x14ac:dyDescent="0.2">
      <c r="A42942" s="289"/>
      <c r="I42942"/>
      <c r="J42942"/>
      <c r="L42942" s="33"/>
      <c r="M42942" s="24"/>
    </row>
    <row r="42943" spans="1:13" x14ac:dyDescent="0.2">
      <c r="A42943" s="289"/>
      <c r="I42943"/>
      <c r="J42943"/>
      <c r="L42943" s="33"/>
      <c r="M42943" s="24"/>
    </row>
    <row r="42944" spans="1:13" x14ac:dyDescent="0.2">
      <c r="A42944" s="289"/>
      <c r="I42944"/>
      <c r="J42944"/>
      <c r="L42944" s="33"/>
      <c r="M42944" s="24"/>
    </row>
    <row r="42945" spans="1:13" x14ac:dyDescent="0.2">
      <c r="A42945" s="289"/>
      <c r="I42945"/>
      <c r="J42945"/>
      <c r="L42945" s="33"/>
      <c r="M42945" s="24"/>
    </row>
    <row r="42946" spans="1:13" x14ac:dyDescent="0.2">
      <c r="A42946" s="289"/>
      <c r="I42946"/>
      <c r="J42946"/>
      <c r="L42946" s="33"/>
      <c r="M42946" s="24"/>
    </row>
    <row r="42947" spans="1:13" x14ac:dyDescent="0.2">
      <c r="A42947" s="289"/>
      <c r="I42947"/>
      <c r="J42947"/>
      <c r="L42947" s="33"/>
      <c r="M42947" s="24"/>
    </row>
    <row r="42948" spans="1:13" x14ac:dyDescent="0.2">
      <c r="A42948" s="289"/>
      <c r="I42948"/>
      <c r="J42948"/>
      <c r="L42948" s="33"/>
      <c r="M42948" s="24"/>
    </row>
    <row r="42949" spans="1:13" x14ac:dyDescent="0.2">
      <c r="A42949" s="289"/>
      <c r="I42949"/>
      <c r="J42949"/>
      <c r="L42949" s="33"/>
      <c r="M42949" s="24"/>
    </row>
    <row r="42950" spans="1:13" x14ac:dyDescent="0.2">
      <c r="A42950" s="289"/>
      <c r="I42950"/>
      <c r="J42950"/>
      <c r="L42950" s="33"/>
      <c r="M42950" s="24"/>
    </row>
    <row r="42951" spans="1:13" x14ac:dyDescent="0.2">
      <c r="A42951" s="289"/>
      <c r="I42951"/>
      <c r="J42951"/>
      <c r="L42951" s="33"/>
      <c r="M42951" s="24"/>
    </row>
    <row r="42952" spans="1:13" x14ac:dyDescent="0.2">
      <c r="A42952" s="289"/>
      <c r="I42952"/>
      <c r="J42952"/>
      <c r="L42952" s="33"/>
      <c r="M42952" s="24"/>
    </row>
    <row r="42953" spans="1:13" x14ac:dyDescent="0.2">
      <c r="A42953" s="289"/>
      <c r="I42953"/>
      <c r="J42953"/>
      <c r="L42953" s="33"/>
      <c r="M42953" s="24"/>
    </row>
    <row r="42954" spans="1:13" x14ac:dyDescent="0.2">
      <c r="A42954" s="289"/>
      <c r="I42954"/>
      <c r="J42954"/>
      <c r="L42954" s="33"/>
      <c r="M42954" s="24"/>
    </row>
    <row r="42955" spans="1:13" x14ac:dyDescent="0.2">
      <c r="A42955" s="289"/>
      <c r="I42955"/>
      <c r="J42955"/>
      <c r="L42955" s="33"/>
      <c r="M42955" s="24"/>
    </row>
    <row r="42956" spans="1:13" x14ac:dyDescent="0.2">
      <c r="A42956" s="289"/>
      <c r="I42956"/>
      <c r="J42956"/>
      <c r="L42956" s="33"/>
      <c r="M42956" s="24"/>
    </row>
    <row r="42957" spans="1:13" x14ac:dyDescent="0.2">
      <c r="A42957" s="289"/>
      <c r="I42957"/>
      <c r="J42957"/>
      <c r="L42957" s="33"/>
      <c r="M42957" s="24"/>
    </row>
    <row r="42958" spans="1:13" x14ac:dyDescent="0.2">
      <c r="A42958" s="289"/>
      <c r="I42958"/>
      <c r="J42958"/>
      <c r="L42958" s="33"/>
      <c r="M42958" s="24"/>
    </row>
    <row r="42959" spans="1:13" x14ac:dyDescent="0.2">
      <c r="A42959" s="289"/>
      <c r="I42959"/>
      <c r="J42959"/>
      <c r="L42959" s="33"/>
      <c r="M42959" s="24"/>
    </row>
    <row r="42960" spans="1:13" x14ac:dyDescent="0.2">
      <c r="A42960" s="289"/>
      <c r="I42960"/>
      <c r="J42960"/>
      <c r="L42960" s="33"/>
      <c r="M42960" s="24"/>
    </row>
    <row r="42961" spans="1:13" x14ac:dyDescent="0.2">
      <c r="A42961" s="289"/>
      <c r="I42961"/>
      <c r="J42961"/>
      <c r="L42961" s="33"/>
      <c r="M42961" s="24"/>
    </row>
    <row r="42962" spans="1:13" x14ac:dyDescent="0.2">
      <c r="A42962" s="289"/>
      <c r="I42962"/>
      <c r="J42962"/>
      <c r="L42962" s="33"/>
      <c r="M42962" s="24"/>
    </row>
    <row r="42963" spans="1:13" x14ac:dyDescent="0.2">
      <c r="A42963" s="289"/>
      <c r="I42963"/>
      <c r="J42963"/>
      <c r="L42963" s="33"/>
      <c r="M42963" s="24"/>
    </row>
    <row r="42964" spans="1:13" x14ac:dyDescent="0.2">
      <c r="A42964" s="289"/>
      <c r="I42964"/>
      <c r="J42964"/>
      <c r="L42964" s="33"/>
      <c r="M42964" s="24"/>
    </row>
    <row r="42965" spans="1:13" x14ac:dyDescent="0.2">
      <c r="A42965" s="289"/>
      <c r="I42965"/>
      <c r="J42965"/>
      <c r="L42965" s="33"/>
      <c r="M42965" s="24"/>
    </row>
    <row r="42966" spans="1:13" x14ac:dyDescent="0.2">
      <c r="A42966" s="289"/>
      <c r="I42966"/>
      <c r="J42966"/>
      <c r="L42966" s="33"/>
      <c r="M42966" s="24"/>
    </row>
    <row r="42967" spans="1:13" x14ac:dyDescent="0.2">
      <c r="A42967" s="289"/>
      <c r="I42967"/>
      <c r="J42967"/>
      <c r="L42967" s="33"/>
      <c r="M42967" s="24"/>
    </row>
    <row r="42968" spans="1:13" x14ac:dyDescent="0.2">
      <c r="A42968" s="289"/>
      <c r="I42968"/>
      <c r="J42968"/>
      <c r="L42968" s="33"/>
      <c r="M42968" s="24"/>
    </row>
    <row r="42969" spans="1:13" x14ac:dyDescent="0.2">
      <c r="A42969" s="289"/>
      <c r="I42969"/>
      <c r="J42969"/>
      <c r="L42969" s="33"/>
      <c r="M42969" s="24"/>
    </row>
    <row r="42970" spans="1:13" x14ac:dyDescent="0.2">
      <c r="A42970" s="289"/>
      <c r="I42970"/>
      <c r="J42970"/>
      <c r="L42970" s="33"/>
      <c r="M42970" s="24"/>
    </row>
    <row r="42971" spans="1:13" x14ac:dyDescent="0.2">
      <c r="A42971" s="289"/>
      <c r="I42971"/>
      <c r="J42971"/>
      <c r="L42971" s="33"/>
      <c r="M42971" s="24"/>
    </row>
    <row r="42972" spans="1:13" x14ac:dyDescent="0.2">
      <c r="A42972" s="289"/>
      <c r="I42972"/>
      <c r="J42972"/>
      <c r="L42972" s="33"/>
      <c r="M42972" s="24"/>
    </row>
    <row r="42973" spans="1:13" x14ac:dyDescent="0.2">
      <c r="A42973" s="289"/>
      <c r="I42973"/>
      <c r="J42973"/>
      <c r="L42973" s="33"/>
      <c r="M42973" s="24"/>
    </row>
    <row r="42974" spans="1:13" x14ac:dyDescent="0.2">
      <c r="A42974" s="289"/>
      <c r="I42974"/>
      <c r="J42974"/>
      <c r="L42974" s="33"/>
      <c r="M42974" s="24"/>
    </row>
    <row r="42975" spans="1:13" x14ac:dyDescent="0.2">
      <c r="A42975" s="289"/>
      <c r="I42975"/>
      <c r="J42975"/>
      <c r="L42975" s="33"/>
      <c r="M42975" s="24"/>
    </row>
    <row r="42976" spans="1:13" x14ac:dyDescent="0.2">
      <c r="A42976" s="289"/>
      <c r="I42976"/>
      <c r="J42976"/>
      <c r="L42976" s="33"/>
      <c r="M42976" s="24"/>
    </row>
    <row r="42977" spans="1:13" x14ac:dyDescent="0.2">
      <c r="A42977" s="289"/>
      <c r="I42977"/>
      <c r="J42977"/>
      <c r="L42977" s="33"/>
      <c r="M42977" s="24"/>
    </row>
    <row r="42978" spans="1:13" x14ac:dyDescent="0.2">
      <c r="A42978" s="289"/>
      <c r="I42978"/>
      <c r="J42978"/>
      <c r="L42978" s="33"/>
      <c r="M42978" s="24"/>
    </row>
    <row r="42979" spans="1:13" x14ac:dyDescent="0.2">
      <c r="A42979" s="289"/>
      <c r="I42979"/>
      <c r="J42979"/>
      <c r="L42979" s="33"/>
      <c r="M42979" s="24"/>
    </row>
    <row r="42980" spans="1:13" x14ac:dyDescent="0.2">
      <c r="A42980" s="289"/>
      <c r="I42980"/>
      <c r="J42980"/>
      <c r="L42980" s="33"/>
      <c r="M42980" s="24"/>
    </row>
    <row r="42981" spans="1:13" x14ac:dyDescent="0.2">
      <c r="A42981" s="289"/>
      <c r="I42981"/>
      <c r="J42981"/>
      <c r="L42981" s="33"/>
      <c r="M42981" s="24"/>
    </row>
    <row r="42982" spans="1:13" x14ac:dyDescent="0.2">
      <c r="A42982" s="289"/>
      <c r="I42982"/>
      <c r="J42982"/>
      <c r="L42982" s="33"/>
      <c r="M42982" s="24"/>
    </row>
    <row r="42983" spans="1:13" x14ac:dyDescent="0.2">
      <c r="A42983" s="289"/>
      <c r="I42983"/>
      <c r="J42983"/>
      <c r="L42983" s="33"/>
      <c r="M42983" s="24"/>
    </row>
    <row r="42984" spans="1:13" x14ac:dyDescent="0.2">
      <c r="A42984" s="289"/>
      <c r="I42984"/>
      <c r="J42984"/>
      <c r="L42984" s="33"/>
      <c r="M42984" s="24"/>
    </row>
    <row r="42985" spans="1:13" x14ac:dyDescent="0.2">
      <c r="A42985" s="289"/>
      <c r="I42985"/>
      <c r="J42985"/>
      <c r="L42985" s="33"/>
      <c r="M42985" s="24"/>
    </row>
    <row r="42986" spans="1:13" x14ac:dyDescent="0.2">
      <c r="A42986" s="289"/>
      <c r="I42986"/>
      <c r="J42986"/>
      <c r="L42986" s="33"/>
      <c r="M42986" s="24"/>
    </row>
    <row r="42987" spans="1:13" x14ac:dyDescent="0.2">
      <c r="A42987" s="289"/>
      <c r="I42987"/>
      <c r="J42987"/>
      <c r="L42987" s="33"/>
      <c r="M42987" s="24"/>
    </row>
    <row r="42988" spans="1:13" x14ac:dyDescent="0.2">
      <c r="A42988" s="289"/>
      <c r="I42988"/>
      <c r="J42988"/>
      <c r="L42988" s="33"/>
      <c r="M42988" s="24"/>
    </row>
    <row r="42989" spans="1:13" x14ac:dyDescent="0.2">
      <c r="A42989" s="289"/>
      <c r="I42989"/>
      <c r="J42989"/>
      <c r="L42989" s="33"/>
      <c r="M42989" s="24"/>
    </row>
    <row r="42990" spans="1:13" x14ac:dyDescent="0.2">
      <c r="A42990" s="289"/>
      <c r="I42990"/>
      <c r="J42990"/>
      <c r="L42990" s="33"/>
      <c r="M42990" s="24"/>
    </row>
    <row r="42991" spans="1:13" x14ac:dyDescent="0.2">
      <c r="A42991" s="289"/>
      <c r="I42991"/>
      <c r="J42991"/>
      <c r="L42991" s="33"/>
      <c r="M42991" s="24"/>
    </row>
    <row r="42992" spans="1:13" x14ac:dyDescent="0.2">
      <c r="A42992" s="289"/>
      <c r="I42992"/>
      <c r="J42992"/>
      <c r="L42992" s="33"/>
      <c r="M42992" s="24"/>
    </row>
    <row r="42993" spans="1:13" x14ac:dyDescent="0.2">
      <c r="A42993" s="289"/>
      <c r="I42993"/>
      <c r="J42993"/>
      <c r="L42993" s="33"/>
      <c r="M42993" s="24"/>
    </row>
    <row r="42994" spans="1:13" x14ac:dyDescent="0.2">
      <c r="A42994" s="289"/>
      <c r="I42994"/>
      <c r="J42994"/>
      <c r="L42994" s="33"/>
      <c r="M42994" s="24"/>
    </row>
    <row r="42995" spans="1:13" x14ac:dyDescent="0.2">
      <c r="A42995" s="289"/>
      <c r="I42995"/>
      <c r="J42995"/>
      <c r="L42995" s="33"/>
      <c r="M42995" s="24"/>
    </row>
    <row r="42996" spans="1:13" x14ac:dyDescent="0.2">
      <c r="A42996" s="289"/>
      <c r="I42996"/>
      <c r="J42996"/>
      <c r="L42996" s="33"/>
      <c r="M42996" s="24"/>
    </row>
    <row r="42997" spans="1:13" x14ac:dyDescent="0.2">
      <c r="A42997" s="289"/>
      <c r="I42997"/>
      <c r="J42997"/>
      <c r="L42997" s="33"/>
      <c r="M42997" s="24"/>
    </row>
    <row r="42998" spans="1:13" x14ac:dyDescent="0.2">
      <c r="A42998" s="289"/>
      <c r="I42998"/>
      <c r="J42998"/>
      <c r="L42998" s="33"/>
      <c r="M42998" s="24"/>
    </row>
    <row r="42999" spans="1:13" x14ac:dyDescent="0.2">
      <c r="A42999" s="289"/>
      <c r="I42999"/>
      <c r="J42999"/>
      <c r="L42999" s="33"/>
      <c r="M42999" s="24"/>
    </row>
    <row r="43000" spans="1:13" x14ac:dyDescent="0.2">
      <c r="A43000" s="289"/>
      <c r="I43000"/>
      <c r="J43000"/>
      <c r="L43000" s="33"/>
      <c r="M43000" s="24"/>
    </row>
    <row r="43001" spans="1:13" x14ac:dyDescent="0.2">
      <c r="A43001" s="289"/>
      <c r="I43001"/>
      <c r="J43001"/>
      <c r="L43001" s="33"/>
      <c r="M43001" s="24"/>
    </row>
    <row r="43002" spans="1:13" x14ac:dyDescent="0.2">
      <c r="A43002" s="289"/>
      <c r="I43002"/>
      <c r="J43002"/>
      <c r="L43002" s="33"/>
      <c r="M43002" s="24"/>
    </row>
    <row r="43003" spans="1:13" x14ac:dyDescent="0.2">
      <c r="A43003" s="289"/>
      <c r="I43003"/>
      <c r="J43003"/>
      <c r="L43003" s="33"/>
      <c r="M43003" s="24"/>
    </row>
    <row r="43004" spans="1:13" x14ac:dyDescent="0.2">
      <c r="A43004" s="289"/>
      <c r="I43004"/>
      <c r="J43004"/>
      <c r="L43004" s="33"/>
      <c r="M43004" s="24"/>
    </row>
    <row r="43005" spans="1:13" x14ac:dyDescent="0.2">
      <c r="A43005" s="289"/>
      <c r="I43005"/>
      <c r="J43005"/>
      <c r="L43005" s="33"/>
      <c r="M43005" s="24"/>
    </row>
    <row r="43006" spans="1:13" x14ac:dyDescent="0.2">
      <c r="A43006" s="289"/>
      <c r="I43006"/>
      <c r="J43006"/>
      <c r="L43006" s="33"/>
      <c r="M43006" s="24"/>
    </row>
    <row r="43007" spans="1:13" x14ac:dyDescent="0.2">
      <c r="A43007" s="289"/>
      <c r="I43007"/>
      <c r="J43007"/>
      <c r="L43007" s="33"/>
      <c r="M43007" s="24"/>
    </row>
    <row r="43008" spans="1:13" x14ac:dyDescent="0.2">
      <c r="A43008" s="289"/>
      <c r="I43008"/>
      <c r="J43008"/>
      <c r="L43008" s="33"/>
      <c r="M43008" s="24"/>
    </row>
    <row r="43009" spans="1:13" x14ac:dyDescent="0.2">
      <c r="A43009" s="289"/>
      <c r="I43009"/>
      <c r="J43009"/>
      <c r="L43009" s="33"/>
      <c r="M43009" s="24"/>
    </row>
    <row r="43010" spans="1:13" x14ac:dyDescent="0.2">
      <c r="A43010" s="289"/>
      <c r="I43010"/>
      <c r="J43010"/>
      <c r="L43010" s="33"/>
      <c r="M43010" s="24"/>
    </row>
    <row r="43011" spans="1:13" x14ac:dyDescent="0.2">
      <c r="A43011" s="289"/>
      <c r="I43011"/>
      <c r="J43011"/>
      <c r="L43011" s="33"/>
      <c r="M43011" s="24"/>
    </row>
    <row r="43012" spans="1:13" x14ac:dyDescent="0.2">
      <c r="A43012" s="289"/>
      <c r="I43012"/>
      <c r="J43012"/>
      <c r="L43012" s="33"/>
      <c r="M43012" s="24"/>
    </row>
    <row r="43013" spans="1:13" x14ac:dyDescent="0.2">
      <c r="A43013" s="289"/>
      <c r="I43013"/>
      <c r="J43013"/>
      <c r="L43013" s="33"/>
      <c r="M43013" s="24"/>
    </row>
    <row r="43014" spans="1:13" x14ac:dyDescent="0.2">
      <c r="A43014" s="289"/>
      <c r="I43014"/>
      <c r="J43014"/>
      <c r="L43014" s="33"/>
      <c r="M43014" s="24"/>
    </row>
    <row r="43015" spans="1:13" x14ac:dyDescent="0.2">
      <c r="A43015" s="289"/>
      <c r="I43015"/>
      <c r="J43015"/>
      <c r="L43015" s="33"/>
      <c r="M43015" s="24"/>
    </row>
    <row r="43016" spans="1:13" x14ac:dyDescent="0.2">
      <c r="A43016" s="289"/>
      <c r="I43016"/>
      <c r="J43016"/>
      <c r="L43016" s="33"/>
      <c r="M43016" s="24"/>
    </row>
    <row r="43017" spans="1:13" x14ac:dyDescent="0.2">
      <c r="A43017" s="289"/>
      <c r="I43017"/>
      <c r="J43017"/>
      <c r="L43017" s="33"/>
      <c r="M43017" s="24"/>
    </row>
    <row r="43018" spans="1:13" x14ac:dyDescent="0.2">
      <c r="A43018" s="289"/>
      <c r="I43018"/>
      <c r="J43018"/>
      <c r="L43018" s="33"/>
      <c r="M43018" s="24"/>
    </row>
    <row r="43019" spans="1:13" x14ac:dyDescent="0.2">
      <c r="A43019" s="289"/>
      <c r="I43019"/>
      <c r="J43019"/>
      <c r="L43019" s="33"/>
      <c r="M43019" s="24"/>
    </row>
    <row r="43020" spans="1:13" x14ac:dyDescent="0.2">
      <c r="A43020" s="289"/>
      <c r="I43020"/>
      <c r="J43020"/>
      <c r="L43020" s="33"/>
      <c r="M43020" s="24"/>
    </row>
    <row r="43021" spans="1:13" x14ac:dyDescent="0.2">
      <c r="A43021" s="289"/>
      <c r="I43021"/>
      <c r="J43021"/>
      <c r="L43021" s="33"/>
      <c r="M43021" s="24"/>
    </row>
    <row r="43022" spans="1:13" x14ac:dyDescent="0.2">
      <c r="A43022" s="289"/>
      <c r="I43022"/>
      <c r="J43022"/>
      <c r="L43022" s="33"/>
      <c r="M43022" s="24"/>
    </row>
    <row r="43023" spans="1:13" x14ac:dyDescent="0.2">
      <c r="A43023" s="289"/>
      <c r="I43023"/>
      <c r="J43023"/>
      <c r="L43023" s="33"/>
      <c r="M43023" s="24"/>
    </row>
    <row r="43024" spans="1:13" x14ac:dyDescent="0.2">
      <c r="A43024" s="289"/>
      <c r="I43024"/>
      <c r="J43024"/>
      <c r="L43024" s="33"/>
      <c r="M43024" s="24"/>
    </row>
    <row r="43025" spans="1:13" x14ac:dyDescent="0.2">
      <c r="A43025" s="289"/>
      <c r="I43025"/>
      <c r="J43025"/>
      <c r="L43025" s="33"/>
      <c r="M43025" s="24"/>
    </row>
    <row r="43026" spans="1:13" x14ac:dyDescent="0.2">
      <c r="A43026" s="289"/>
      <c r="I43026"/>
      <c r="J43026"/>
      <c r="L43026" s="33"/>
      <c r="M43026" s="24"/>
    </row>
    <row r="43027" spans="1:13" x14ac:dyDescent="0.2">
      <c r="A43027" s="289"/>
      <c r="I43027"/>
      <c r="J43027"/>
      <c r="L43027" s="33"/>
      <c r="M43027" s="24"/>
    </row>
    <row r="43028" spans="1:13" x14ac:dyDescent="0.2">
      <c r="A43028" s="289"/>
      <c r="I43028"/>
      <c r="J43028"/>
      <c r="L43028" s="33"/>
      <c r="M43028" s="24"/>
    </row>
    <row r="43029" spans="1:13" x14ac:dyDescent="0.2">
      <c r="A43029" s="289"/>
      <c r="I43029"/>
      <c r="J43029"/>
      <c r="L43029" s="33"/>
      <c r="M43029" s="24"/>
    </row>
    <row r="43030" spans="1:13" x14ac:dyDescent="0.2">
      <c r="A43030" s="289"/>
      <c r="I43030"/>
      <c r="J43030"/>
      <c r="L43030" s="33"/>
      <c r="M43030" s="24"/>
    </row>
    <row r="43031" spans="1:13" x14ac:dyDescent="0.2">
      <c r="A43031" s="289"/>
      <c r="I43031"/>
      <c r="J43031"/>
      <c r="L43031" s="33"/>
      <c r="M43031" s="24"/>
    </row>
    <row r="43032" spans="1:13" x14ac:dyDescent="0.2">
      <c r="A43032" s="289"/>
      <c r="I43032"/>
      <c r="J43032"/>
      <c r="L43032" s="33"/>
      <c r="M43032" s="24"/>
    </row>
    <row r="43033" spans="1:13" x14ac:dyDescent="0.2">
      <c r="A43033" s="289"/>
      <c r="I43033"/>
      <c r="J43033"/>
      <c r="L43033" s="33"/>
      <c r="M43033" s="24"/>
    </row>
    <row r="43034" spans="1:13" x14ac:dyDescent="0.2">
      <c r="A43034" s="289"/>
      <c r="I43034"/>
      <c r="J43034"/>
      <c r="L43034" s="33"/>
      <c r="M43034" s="24"/>
    </row>
    <row r="43035" spans="1:13" x14ac:dyDescent="0.2">
      <c r="A43035" s="289"/>
      <c r="I43035"/>
      <c r="J43035"/>
      <c r="L43035" s="33"/>
      <c r="M43035" s="24"/>
    </row>
    <row r="43036" spans="1:13" x14ac:dyDescent="0.2">
      <c r="A43036" s="289"/>
      <c r="I43036"/>
      <c r="J43036"/>
      <c r="L43036" s="33"/>
      <c r="M43036" s="24"/>
    </row>
    <row r="43037" spans="1:13" x14ac:dyDescent="0.2">
      <c r="A43037" s="289"/>
      <c r="I43037"/>
      <c r="J43037"/>
      <c r="L43037" s="33"/>
      <c r="M43037" s="24"/>
    </row>
    <row r="43038" spans="1:13" x14ac:dyDescent="0.2">
      <c r="A43038" s="289"/>
      <c r="I43038"/>
      <c r="J43038"/>
      <c r="L43038" s="33"/>
      <c r="M43038" s="24"/>
    </row>
    <row r="43039" spans="1:13" x14ac:dyDescent="0.2">
      <c r="A43039" s="289"/>
      <c r="I43039"/>
      <c r="J43039"/>
      <c r="L43039" s="33"/>
      <c r="M43039" s="24"/>
    </row>
    <row r="43040" spans="1:13" x14ac:dyDescent="0.2">
      <c r="A43040" s="289"/>
      <c r="I43040"/>
      <c r="J43040"/>
      <c r="L43040" s="33"/>
      <c r="M43040" s="24"/>
    </row>
    <row r="43041" spans="1:13" x14ac:dyDescent="0.2">
      <c r="A43041" s="289"/>
      <c r="I43041"/>
      <c r="J43041"/>
      <c r="L43041" s="33"/>
      <c r="M43041" s="24"/>
    </row>
    <row r="43042" spans="1:13" x14ac:dyDescent="0.2">
      <c r="A43042" s="289"/>
      <c r="I43042"/>
      <c r="J43042"/>
      <c r="L43042" s="33"/>
      <c r="M43042" s="24"/>
    </row>
    <row r="43043" spans="1:13" x14ac:dyDescent="0.2">
      <c r="A43043" s="289"/>
      <c r="I43043"/>
      <c r="J43043"/>
      <c r="L43043" s="33"/>
      <c r="M43043" s="24"/>
    </row>
    <row r="43044" spans="1:13" x14ac:dyDescent="0.2">
      <c r="A43044" s="289"/>
      <c r="I43044"/>
      <c r="J43044"/>
      <c r="L43044" s="33"/>
      <c r="M43044" s="24"/>
    </row>
    <row r="43045" spans="1:13" x14ac:dyDescent="0.2">
      <c r="A43045" s="289"/>
      <c r="I43045"/>
      <c r="J43045"/>
      <c r="L43045" s="33"/>
      <c r="M43045" s="24"/>
    </row>
    <row r="43046" spans="1:13" x14ac:dyDescent="0.2">
      <c r="A43046" s="289"/>
      <c r="I43046"/>
      <c r="J43046"/>
      <c r="L43046" s="33"/>
      <c r="M43046" s="24"/>
    </row>
    <row r="43047" spans="1:13" x14ac:dyDescent="0.2">
      <c r="A43047" s="289"/>
      <c r="I43047"/>
      <c r="J43047"/>
      <c r="L43047" s="33"/>
      <c r="M43047" s="24"/>
    </row>
    <row r="43048" spans="1:13" x14ac:dyDescent="0.2">
      <c r="A43048" s="289"/>
      <c r="I43048"/>
      <c r="J43048"/>
      <c r="L43048" s="33"/>
      <c r="M43048" s="24"/>
    </row>
    <row r="43049" spans="1:13" x14ac:dyDescent="0.2">
      <c r="A43049" s="289"/>
      <c r="I43049"/>
      <c r="J43049"/>
      <c r="L43049" s="33"/>
      <c r="M43049" s="24"/>
    </row>
    <row r="43050" spans="1:13" x14ac:dyDescent="0.2">
      <c r="A43050" s="289"/>
      <c r="I43050"/>
      <c r="J43050"/>
      <c r="L43050" s="33"/>
      <c r="M43050" s="24"/>
    </row>
    <row r="43051" spans="1:13" x14ac:dyDescent="0.2">
      <c r="A43051" s="289"/>
      <c r="I43051"/>
      <c r="J43051"/>
      <c r="L43051" s="33"/>
      <c r="M43051" s="24"/>
    </row>
    <row r="43052" spans="1:13" x14ac:dyDescent="0.2">
      <c r="A43052" s="289"/>
      <c r="I43052"/>
      <c r="J43052"/>
      <c r="L43052" s="33"/>
      <c r="M43052" s="24"/>
    </row>
    <row r="43053" spans="1:13" x14ac:dyDescent="0.2">
      <c r="A43053" s="289"/>
      <c r="I43053"/>
      <c r="J43053"/>
      <c r="L43053" s="33"/>
      <c r="M43053" s="24"/>
    </row>
    <row r="43054" spans="1:13" x14ac:dyDescent="0.2">
      <c r="A43054" s="289"/>
      <c r="I43054"/>
      <c r="J43054"/>
      <c r="L43054" s="33"/>
      <c r="M43054" s="24"/>
    </row>
    <row r="43055" spans="1:13" x14ac:dyDescent="0.2">
      <c r="A43055" s="289"/>
      <c r="I43055"/>
      <c r="J43055"/>
      <c r="L43055" s="33"/>
      <c r="M43055" s="24"/>
    </row>
    <row r="43056" spans="1:13" x14ac:dyDescent="0.2">
      <c r="A43056" s="289"/>
      <c r="I43056"/>
      <c r="J43056"/>
      <c r="L43056" s="33"/>
      <c r="M43056" s="24"/>
    </row>
    <row r="43057" spans="1:13" x14ac:dyDescent="0.2">
      <c r="A43057" s="289"/>
      <c r="I43057"/>
      <c r="J43057"/>
      <c r="L43057" s="33"/>
      <c r="M43057" s="24"/>
    </row>
    <row r="43058" spans="1:13" x14ac:dyDescent="0.2">
      <c r="A43058" s="289"/>
      <c r="I43058"/>
      <c r="J43058"/>
      <c r="L43058" s="33"/>
      <c r="M43058" s="24"/>
    </row>
    <row r="43059" spans="1:13" x14ac:dyDescent="0.2">
      <c r="A43059" s="289"/>
      <c r="I43059"/>
      <c r="J43059"/>
      <c r="L43059" s="33"/>
      <c r="M43059" s="24"/>
    </row>
    <row r="43060" spans="1:13" x14ac:dyDescent="0.2">
      <c r="A43060" s="289"/>
      <c r="I43060"/>
      <c r="J43060"/>
      <c r="L43060" s="33"/>
      <c r="M43060" s="24"/>
    </row>
    <row r="43061" spans="1:13" x14ac:dyDescent="0.2">
      <c r="A43061" s="289"/>
      <c r="I43061"/>
      <c r="J43061"/>
      <c r="L43061" s="33"/>
      <c r="M43061" s="24"/>
    </row>
    <row r="43062" spans="1:13" x14ac:dyDescent="0.2">
      <c r="A43062" s="289"/>
      <c r="I43062"/>
      <c r="J43062"/>
      <c r="L43062" s="33"/>
      <c r="M43062" s="24"/>
    </row>
    <row r="43063" spans="1:13" x14ac:dyDescent="0.2">
      <c r="A43063" s="289"/>
      <c r="I43063"/>
      <c r="J43063"/>
      <c r="L43063" s="33"/>
      <c r="M43063" s="24"/>
    </row>
    <row r="43064" spans="1:13" x14ac:dyDescent="0.2">
      <c r="A43064" s="289"/>
      <c r="I43064"/>
      <c r="J43064"/>
      <c r="L43064" s="33"/>
      <c r="M43064" s="24"/>
    </row>
    <row r="43065" spans="1:13" x14ac:dyDescent="0.2">
      <c r="A43065" s="289"/>
      <c r="I43065"/>
      <c r="J43065"/>
      <c r="L43065" s="33"/>
      <c r="M43065" s="24"/>
    </row>
    <row r="43066" spans="1:13" x14ac:dyDescent="0.2">
      <c r="A43066" s="289"/>
      <c r="I43066"/>
      <c r="J43066"/>
      <c r="L43066" s="33"/>
      <c r="M43066" s="24"/>
    </row>
    <row r="43067" spans="1:13" x14ac:dyDescent="0.2">
      <c r="A43067" s="289"/>
      <c r="I43067"/>
      <c r="J43067"/>
      <c r="L43067" s="33"/>
      <c r="M43067" s="24"/>
    </row>
    <row r="43068" spans="1:13" x14ac:dyDescent="0.2">
      <c r="A43068" s="289"/>
      <c r="I43068"/>
      <c r="J43068"/>
      <c r="L43068" s="33"/>
      <c r="M43068" s="24"/>
    </row>
    <row r="43069" spans="1:13" x14ac:dyDescent="0.2">
      <c r="A43069" s="289"/>
      <c r="I43069"/>
      <c r="J43069"/>
      <c r="L43069" s="33"/>
      <c r="M43069" s="24"/>
    </row>
    <row r="43070" spans="1:13" x14ac:dyDescent="0.2">
      <c r="A43070" s="289"/>
      <c r="I43070"/>
      <c r="J43070"/>
      <c r="L43070" s="33"/>
      <c r="M43070" s="24"/>
    </row>
    <row r="43071" spans="1:13" x14ac:dyDescent="0.2">
      <c r="A43071" s="289"/>
      <c r="I43071"/>
      <c r="J43071"/>
      <c r="L43071" s="33"/>
      <c r="M43071" s="24"/>
    </row>
    <row r="43072" spans="1:13" x14ac:dyDescent="0.2">
      <c r="A43072" s="289"/>
      <c r="I43072"/>
      <c r="J43072"/>
      <c r="L43072" s="33"/>
      <c r="M43072" s="24"/>
    </row>
    <row r="43073" spans="1:13" x14ac:dyDescent="0.2">
      <c r="A43073" s="289"/>
      <c r="I43073"/>
      <c r="J43073"/>
      <c r="L43073" s="33"/>
      <c r="M43073" s="24"/>
    </row>
    <row r="43074" spans="1:13" x14ac:dyDescent="0.2">
      <c r="A43074" s="289"/>
      <c r="I43074"/>
      <c r="J43074"/>
      <c r="L43074" s="33"/>
      <c r="M43074" s="24"/>
    </row>
    <row r="43075" spans="1:13" x14ac:dyDescent="0.2">
      <c r="A43075" s="289"/>
      <c r="I43075"/>
      <c r="J43075"/>
      <c r="L43075" s="33"/>
      <c r="M43075" s="24"/>
    </row>
    <row r="43076" spans="1:13" x14ac:dyDescent="0.2">
      <c r="A43076" s="289"/>
      <c r="I43076"/>
      <c r="J43076"/>
      <c r="L43076" s="33"/>
      <c r="M43076" s="24"/>
    </row>
    <row r="43077" spans="1:13" x14ac:dyDescent="0.2">
      <c r="A43077" s="289"/>
      <c r="I43077"/>
      <c r="J43077"/>
      <c r="L43077" s="33"/>
      <c r="M43077" s="24"/>
    </row>
    <row r="43078" spans="1:13" x14ac:dyDescent="0.2">
      <c r="A43078" s="289"/>
      <c r="I43078"/>
      <c r="J43078"/>
      <c r="L43078" s="33"/>
      <c r="M43078" s="24"/>
    </row>
    <row r="43079" spans="1:13" x14ac:dyDescent="0.2">
      <c r="A43079" s="289"/>
      <c r="I43079"/>
      <c r="J43079"/>
      <c r="L43079" s="33"/>
      <c r="M43079" s="24"/>
    </row>
    <row r="43080" spans="1:13" x14ac:dyDescent="0.2">
      <c r="A43080" s="289"/>
      <c r="I43080"/>
      <c r="J43080"/>
      <c r="L43080" s="33"/>
      <c r="M43080" s="24"/>
    </row>
    <row r="43081" spans="1:13" x14ac:dyDescent="0.2">
      <c r="A43081" s="289"/>
      <c r="I43081"/>
      <c r="J43081"/>
      <c r="L43081" s="33"/>
      <c r="M43081" s="24"/>
    </row>
    <row r="43082" spans="1:13" x14ac:dyDescent="0.2">
      <c r="A43082" s="289"/>
      <c r="I43082"/>
      <c r="J43082"/>
      <c r="L43082" s="33"/>
      <c r="M43082" s="24"/>
    </row>
    <row r="43083" spans="1:13" x14ac:dyDescent="0.2">
      <c r="A43083" s="289"/>
      <c r="I43083"/>
      <c r="J43083"/>
      <c r="L43083" s="33"/>
      <c r="M43083" s="24"/>
    </row>
    <row r="43084" spans="1:13" x14ac:dyDescent="0.2">
      <c r="A43084" s="289"/>
      <c r="I43084"/>
      <c r="J43084"/>
      <c r="L43084" s="33"/>
      <c r="M43084" s="24"/>
    </row>
    <row r="43085" spans="1:13" x14ac:dyDescent="0.2">
      <c r="A43085" s="289"/>
      <c r="I43085"/>
      <c r="J43085"/>
      <c r="L43085" s="33"/>
      <c r="M43085" s="24"/>
    </row>
    <row r="43086" spans="1:13" x14ac:dyDescent="0.2">
      <c r="A43086" s="289"/>
      <c r="I43086"/>
      <c r="J43086"/>
      <c r="L43086" s="33"/>
      <c r="M43086" s="24"/>
    </row>
    <row r="43087" spans="1:13" x14ac:dyDescent="0.2">
      <c r="A43087" s="289"/>
      <c r="I43087"/>
      <c r="J43087"/>
      <c r="L43087" s="33"/>
      <c r="M43087" s="24"/>
    </row>
    <row r="43088" spans="1:13" x14ac:dyDescent="0.2">
      <c r="A43088" s="289"/>
      <c r="I43088"/>
      <c r="J43088"/>
      <c r="L43088" s="33"/>
      <c r="M43088" s="24"/>
    </row>
    <row r="43089" spans="1:13" x14ac:dyDescent="0.2">
      <c r="A43089" s="289"/>
      <c r="I43089"/>
      <c r="J43089"/>
      <c r="L43089" s="33"/>
      <c r="M43089" s="24"/>
    </row>
    <row r="43090" spans="1:13" x14ac:dyDescent="0.2">
      <c r="A43090" s="289"/>
      <c r="I43090"/>
      <c r="J43090"/>
      <c r="L43090" s="33"/>
      <c r="M43090" s="24"/>
    </row>
    <row r="43091" spans="1:13" x14ac:dyDescent="0.2">
      <c r="A43091" s="289"/>
      <c r="I43091"/>
      <c r="J43091"/>
      <c r="L43091" s="33"/>
      <c r="M43091" s="24"/>
    </row>
    <row r="43092" spans="1:13" x14ac:dyDescent="0.2">
      <c r="A43092" s="289"/>
      <c r="I43092"/>
      <c r="J43092"/>
      <c r="L43092" s="33"/>
      <c r="M43092" s="24"/>
    </row>
    <row r="43093" spans="1:13" x14ac:dyDescent="0.2">
      <c r="A43093" s="289"/>
      <c r="I43093"/>
      <c r="J43093"/>
      <c r="L43093" s="33"/>
      <c r="M43093" s="24"/>
    </row>
    <row r="43094" spans="1:13" x14ac:dyDescent="0.2">
      <c r="A43094" s="289"/>
      <c r="I43094"/>
      <c r="J43094"/>
      <c r="L43094" s="33"/>
      <c r="M43094" s="24"/>
    </row>
    <row r="43095" spans="1:13" x14ac:dyDescent="0.2">
      <c r="A43095" s="289"/>
      <c r="I43095"/>
      <c r="J43095"/>
      <c r="L43095" s="33"/>
      <c r="M43095" s="24"/>
    </row>
    <row r="43096" spans="1:13" x14ac:dyDescent="0.2">
      <c r="A43096" s="289"/>
      <c r="I43096"/>
      <c r="J43096"/>
      <c r="L43096" s="33"/>
      <c r="M43096" s="24"/>
    </row>
    <row r="43097" spans="1:13" x14ac:dyDescent="0.2">
      <c r="A43097" s="289"/>
      <c r="I43097"/>
      <c r="J43097"/>
      <c r="L43097" s="33"/>
      <c r="M43097" s="24"/>
    </row>
    <row r="43098" spans="1:13" x14ac:dyDescent="0.2">
      <c r="A43098" s="289"/>
      <c r="I43098"/>
      <c r="J43098"/>
      <c r="L43098" s="33"/>
      <c r="M43098" s="24"/>
    </row>
    <row r="43099" spans="1:13" x14ac:dyDescent="0.2">
      <c r="A43099" s="289"/>
      <c r="I43099"/>
      <c r="J43099"/>
      <c r="L43099" s="33"/>
      <c r="M43099" s="24"/>
    </row>
    <row r="43100" spans="1:13" x14ac:dyDescent="0.2">
      <c r="A43100" s="289"/>
      <c r="I43100"/>
      <c r="J43100"/>
      <c r="L43100" s="33"/>
      <c r="M43100" s="24"/>
    </row>
    <row r="43101" spans="1:13" x14ac:dyDescent="0.2">
      <c r="A43101" s="289"/>
      <c r="I43101"/>
      <c r="J43101"/>
      <c r="L43101" s="33"/>
      <c r="M43101" s="24"/>
    </row>
    <row r="43102" spans="1:13" x14ac:dyDescent="0.2">
      <c r="A43102" s="289"/>
      <c r="I43102"/>
      <c r="J43102"/>
      <c r="L43102" s="33"/>
      <c r="M43102" s="24"/>
    </row>
    <row r="43103" spans="1:13" x14ac:dyDescent="0.2">
      <c r="A43103" s="289"/>
      <c r="I43103"/>
      <c r="J43103"/>
      <c r="L43103" s="33"/>
      <c r="M43103" s="24"/>
    </row>
    <row r="43104" spans="1:13" x14ac:dyDescent="0.2">
      <c r="A43104" s="289"/>
      <c r="I43104"/>
      <c r="J43104"/>
      <c r="L43104" s="33"/>
      <c r="M43104" s="24"/>
    </row>
    <row r="43105" spans="1:13" x14ac:dyDescent="0.2">
      <c r="A43105" s="289"/>
      <c r="I43105"/>
      <c r="J43105"/>
      <c r="L43105" s="33"/>
      <c r="M43105" s="24"/>
    </row>
    <row r="43106" spans="1:13" x14ac:dyDescent="0.2">
      <c r="A43106" s="289"/>
      <c r="I43106"/>
      <c r="J43106"/>
      <c r="L43106" s="33"/>
      <c r="M43106" s="24"/>
    </row>
    <row r="43107" spans="1:13" x14ac:dyDescent="0.2">
      <c r="A43107" s="289"/>
      <c r="I43107"/>
      <c r="J43107"/>
      <c r="L43107" s="33"/>
      <c r="M43107" s="24"/>
    </row>
    <row r="43108" spans="1:13" x14ac:dyDescent="0.2">
      <c r="A43108" s="289"/>
      <c r="I43108"/>
      <c r="J43108"/>
      <c r="L43108" s="33"/>
      <c r="M43108" s="24"/>
    </row>
    <row r="43109" spans="1:13" x14ac:dyDescent="0.2">
      <c r="A43109" s="289"/>
      <c r="I43109"/>
      <c r="J43109"/>
      <c r="L43109" s="33"/>
      <c r="M43109" s="24"/>
    </row>
    <row r="43110" spans="1:13" x14ac:dyDescent="0.2">
      <c r="A43110" s="289"/>
      <c r="I43110"/>
      <c r="J43110"/>
      <c r="L43110" s="33"/>
      <c r="M43110" s="24"/>
    </row>
    <row r="43111" spans="1:13" x14ac:dyDescent="0.2">
      <c r="A43111" s="289"/>
      <c r="I43111"/>
      <c r="J43111"/>
      <c r="L43111" s="33"/>
      <c r="M43111" s="24"/>
    </row>
    <row r="43112" spans="1:13" x14ac:dyDescent="0.2">
      <c r="A43112" s="289"/>
      <c r="I43112"/>
      <c r="J43112"/>
      <c r="L43112" s="33"/>
      <c r="M43112" s="24"/>
    </row>
    <row r="43113" spans="1:13" x14ac:dyDescent="0.2">
      <c r="A43113" s="289"/>
      <c r="I43113"/>
      <c r="J43113"/>
      <c r="L43113" s="33"/>
      <c r="M43113" s="24"/>
    </row>
    <row r="43114" spans="1:13" x14ac:dyDescent="0.2">
      <c r="A43114" s="289"/>
      <c r="I43114"/>
      <c r="J43114"/>
      <c r="L43114" s="33"/>
      <c r="M43114" s="24"/>
    </row>
    <row r="43115" spans="1:13" x14ac:dyDescent="0.2">
      <c r="A43115" s="289"/>
      <c r="I43115"/>
      <c r="J43115"/>
      <c r="L43115" s="33"/>
      <c r="M43115" s="24"/>
    </row>
    <row r="43116" spans="1:13" x14ac:dyDescent="0.2">
      <c r="A43116" s="289"/>
      <c r="I43116"/>
      <c r="J43116"/>
      <c r="L43116" s="33"/>
      <c r="M43116" s="24"/>
    </row>
    <row r="43117" spans="1:13" x14ac:dyDescent="0.2">
      <c r="A43117" s="289"/>
      <c r="I43117"/>
      <c r="J43117"/>
      <c r="L43117" s="33"/>
      <c r="M43117" s="24"/>
    </row>
    <row r="43118" spans="1:13" x14ac:dyDescent="0.2">
      <c r="A43118" s="289"/>
      <c r="I43118"/>
      <c r="J43118"/>
      <c r="L43118" s="33"/>
      <c r="M43118" s="24"/>
    </row>
    <row r="43119" spans="1:13" x14ac:dyDescent="0.2">
      <c r="A43119" s="289"/>
      <c r="I43119"/>
      <c r="J43119"/>
      <c r="L43119" s="33"/>
      <c r="M43119" s="24"/>
    </row>
    <row r="43120" spans="1:13" x14ac:dyDescent="0.2">
      <c r="A43120" s="289"/>
      <c r="I43120"/>
      <c r="J43120"/>
      <c r="L43120" s="33"/>
      <c r="M43120" s="24"/>
    </row>
    <row r="43121" spans="1:13" x14ac:dyDescent="0.2">
      <c r="A43121" s="289"/>
      <c r="I43121"/>
      <c r="J43121"/>
      <c r="L43121" s="33"/>
      <c r="M43121" s="24"/>
    </row>
    <row r="43122" spans="1:13" x14ac:dyDescent="0.2">
      <c r="A43122" s="289"/>
      <c r="I43122"/>
      <c r="J43122"/>
      <c r="L43122" s="33"/>
      <c r="M43122" s="24"/>
    </row>
    <row r="43123" spans="1:13" x14ac:dyDescent="0.2">
      <c r="A43123" s="289"/>
      <c r="I43123"/>
      <c r="J43123"/>
      <c r="L43123" s="33"/>
      <c r="M43123" s="24"/>
    </row>
    <row r="43124" spans="1:13" x14ac:dyDescent="0.2">
      <c r="A43124" s="289"/>
      <c r="I43124"/>
      <c r="J43124"/>
      <c r="L43124" s="33"/>
      <c r="M43124" s="24"/>
    </row>
    <row r="43125" spans="1:13" x14ac:dyDescent="0.2">
      <c r="A43125" s="289"/>
      <c r="I43125"/>
      <c r="J43125"/>
      <c r="L43125" s="33"/>
      <c r="M43125" s="24"/>
    </row>
    <row r="43126" spans="1:13" x14ac:dyDescent="0.2">
      <c r="A43126" s="289"/>
      <c r="I43126"/>
      <c r="J43126"/>
      <c r="L43126" s="33"/>
      <c r="M43126" s="24"/>
    </row>
    <row r="43127" spans="1:13" x14ac:dyDescent="0.2">
      <c r="A43127" s="289"/>
      <c r="I43127"/>
      <c r="J43127"/>
      <c r="L43127" s="33"/>
      <c r="M43127" s="24"/>
    </row>
    <row r="43128" spans="1:13" x14ac:dyDescent="0.2">
      <c r="A43128" s="289"/>
      <c r="I43128"/>
      <c r="J43128"/>
      <c r="L43128" s="33"/>
      <c r="M43128" s="24"/>
    </row>
    <row r="43129" spans="1:13" x14ac:dyDescent="0.2">
      <c r="A43129" s="289"/>
      <c r="I43129"/>
      <c r="J43129"/>
      <c r="L43129" s="33"/>
      <c r="M43129" s="24"/>
    </row>
    <row r="43130" spans="1:13" x14ac:dyDescent="0.2">
      <c r="A43130" s="289"/>
      <c r="I43130"/>
      <c r="J43130"/>
      <c r="L43130" s="33"/>
      <c r="M43130" s="24"/>
    </row>
    <row r="43131" spans="1:13" x14ac:dyDescent="0.2">
      <c r="A43131" s="289"/>
      <c r="I43131"/>
      <c r="J43131"/>
      <c r="L43131" s="33"/>
      <c r="M43131" s="24"/>
    </row>
    <row r="43132" spans="1:13" x14ac:dyDescent="0.2">
      <c r="A43132" s="289"/>
      <c r="I43132"/>
      <c r="J43132"/>
      <c r="L43132" s="33"/>
      <c r="M43132" s="24"/>
    </row>
    <row r="43133" spans="1:13" x14ac:dyDescent="0.2">
      <c r="A43133" s="289"/>
      <c r="I43133"/>
      <c r="J43133"/>
      <c r="L43133" s="33"/>
      <c r="M43133" s="24"/>
    </row>
    <row r="43134" spans="1:13" x14ac:dyDescent="0.2">
      <c r="A43134" s="289"/>
      <c r="I43134"/>
      <c r="J43134"/>
      <c r="L43134" s="33"/>
      <c r="M43134" s="24"/>
    </row>
    <row r="43135" spans="1:13" x14ac:dyDescent="0.2">
      <c r="A43135" s="289"/>
      <c r="I43135"/>
      <c r="J43135"/>
      <c r="L43135" s="33"/>
      <c r="M43135" s="24"/>
    </row>
    <row r="43136" spans="1:13" x14ac:dyDescent="0.2">
      <c r="A43136" s="289"/>
      <c r="I43136"/>
      <c r="J43136"/>
      <c r="L43136" s="33"/>
      <c r="M43136" s="24"/>
    </row>
    <row r="43137" spans="1:13" x14ac:dyDescent="0.2">
      <c r="A43137" s="289"/>
      <c r="I43137"/>
      <c r="J43137"/>
      <c r="L43137" s="33"/>
      <c r="M43137" s="24"/>
    </row>
    <row r="43138" spans="1:13" x14ac:dyDescent="0.2">
      <c r="A43138" s="289"/>
      <c r="I43138"/>
      <c r="J43138"/>
      <c r="L43138" s="33"/>
      <c r="M43138" s="24"/>
    </row>
    <row r="43139" spans="1:13" x14ac:dyDescent="0.2">
      <c r="A43139" s="289"/>
      <c r="I43139"/>
      <c r="J43139"/>
      <c r="L43139" s="33"/>
      <c r="M43139" s="24"/>
    </row>
    <row r="43140" spans="1:13" x14ac:dyDescent="0.2">
      <c r="A43140" s="289"/>
      <c r="I43140"/>
      <c r="J43140"/>
      <c r="L43140" s="33"/>
      <c r="M43140" s="24"/>
    </row>
    <row r="43141" spans="1:13" x14ac:dyDescent="0.2">
      <c r="A43141" s="289"/>
      <c r="I43141"/>
      <c r="J43141"/>
      <c r="L43141" s="33"/>
      <c r="M43141" s="24"/>
    </row>
    <row r="43142" spans="1:13" x14ac:dyDescent="0.2">
      <c r="A43142" s="289"/>
      <c r="I43142"/>
      <c r="J43142"/>
      <c r="L43142" s="33"/>
      <c r="M43142" s="24"/>
    </row>
    <row r="43143" spans="1:13" x14ac:dyDescent="0.2">
      <c r="A43143" s="289"/>
      <c r="I43143"/>
      <c r="J43143"/>
      <c r="L43143" s="33"/>
      <c r="M43143" s="24"/>
    </row>
    <row r="43144" spans="1:13" x14ac:dyDescent="0.2">
      <c r="A43144" s="289"/>
      <c r="I43144"/>
      <c r="J43144"/>
      <c r="L43144" s="33"/>
      <c r="M43144" s="24"/>
    </row>
    <row r="43145" spans="1:13" x14ac:dyDescent="0.2">
      <c r="A43145" s="289"/>
      <c r="I43145"/>
      <c r="J43145"/>
      <c r="L43145" s="33"/>
      <c r="M43145" s="24"/>
    </row>
    <row r="43146" spans="1:13" x14ac:dyDescent="0.2">
      <c r="A43146" s="289"/>
      <c r="I43146"/>
      <c r="J43146"/>
      <c r="L43146" s="33"/>
      <c r="M43146" s="24"/>
    </row>
    <row r="43147" spans="1:13" x14ac:dyDescent="0.2">
      <c r="A43147" s="289"/>
      <c r="I43147"/>
      <c r="J43147"/>
      <c r="L43147" s="33"/>
      <c r="M43147" s="24"/>
    </row>
    <row r="43148" spans="1:13" x14ac:dyDescent="0.2">
      <c r="A43148" s="289"/>
      <c r="I43148"/>
      <c r="J43148"/>
      <c r="L43148" s="33"/>
      <c r="M43148" s="24"/>
    </row>
    <row r="43149" spans="1:13" x14ac:dyDescent="0.2">
      <c r="A43149" s="289"/>
      <c r="I43149"/>
      <c r="J43149"/>
      <c r="L43149" s="33"/>
      <c r="M43149" s="24"/>
    </row>
    <row r="43150" spans="1:13" x14ac:dyDescent="0.2">
      <c r="A43150" s="289"/>
      <c r="I43150"/>
      <c r="J43150"/>
      <c r="L43150" s="33"/>
      <c r="M43150" s="24"/>
    </row>
    <row r="43151" spans="1:13" x14ac:dyDescent="0.2">
      <c r="A43151" s="289"/>
      <c r="I43151"/>
      <c r="J43151"/>
      <c r="L43151" s="33"/>
      <c r="M43151" s="24"/>
    </row>
    <row r="43152" spans="1:13" x14ac:dyDescent="0.2">
      <c r="A43152" s="289"/>
      <c r="I43152"/>
      <c r="J43152"/>
      <c r="L43152" s="33"/>
      <c r="M43152" s="24"/>
    </row>
    <row r="43153" spans="1:13" x14ac:dyDescent="0.2">
      <c r="A43153" s="289"/>
      <c r="I43153"/>
      <c r="J43153"/>
      <c r="L43153" s="33"/>
      <c r="M43153" s="24"/>
    </row>
    <row r="43154" spans="1:13" x14ac:dyDescent="0.2">
      <c r="A43154" s="289"/>
      <c r="I43154"/>
      <c r="J43154"/>
      <c r="L43154" s="33"/>
      <c r="M43154" s="24"/>
    </row>
    <row r="43155" spans="1:13" x14ac:dyDescent="0.2">
      <c r="A43155" s="289"/>
      <c r="I43155"/>
      <c r="J43155"/>
      <c r="L43155" s="33"/>
      <c r="M43155" s="24"/>
    </row>
    <row r="43156" spans="1:13" x14ac:dyDescent="0.2">
      <c r="A43156" s="289"/>
      <c r="I43156"/>
      <c r="J43156"/>
      <c r="L43156" s="33"/>
      <c r="M43156" s="24"/>
    </row>
    <row r="43157" spans="1:13" x14ac:dyDescent="0.2">
      <c r="A43157" s="289"/>
      <c r="I43157"/>
      <c r="J43157"/>
      <c r="L43157" s="33"/>
      <c r="M43157" s="24"/>
    </row>
    <row r="43158" spans="1:13" x14ac:dyDescent="0.2">
      <c r="A43158" s="289"/>
      <c r="I43158"/>
      <c r="J43158"/>
      <c r="L43158" s="33"/>
      <c r="M43158" s="24"/>
    </row>
    <row r="43159" spans="1:13" x14ac:dyDescent="0.2">
      <c r="A43159" s="289"/>
      <c r="I43159"/>
      <c r="J43159"/>
      <c r="L43159" s="33"/>
      <c r="M43159" s="24"/>
    </row>
    <row r="43160" spans="1:13" x14ac:dyDescent="0.2">
      <c r="A43160" s="289"/>
      <c r="I43160"/>
      <c r="J43160"/>
      <c r="L43160" s="33"/>
      <c r="M43160" s="24"/>
    </row>
    <row r="43161" spans="1:13" x14ac:dyDescent="0.2">
      <c r="A43161" s="289"/>
      <c r="I43161"/>
      <c r="J43161"/>
      <c r="L43161" s="33"/>
      <c r="M43161" s="24"/>
    </row>
    <row r="43162" spans="1:13" x14ac:dyDescent="0.2">
      <c r="A43162" s="289"/>
      <c r="I43162"/>
      <c r="J43162"/>
      <c r="L43162" s="33"/>
      <c r="M43162" s="24"/>
    </row>
    <row r="43163" spans="1:13" x14ac:dyDescent="0.2">
      <c r="A43163" s="289"/>
      <c r="I43163"/>
      <c r="J43163"/>
      <c r="L43163" s="33"/>
      <c r="M43163" s="24"/>
    </row>
    <row r="43164" spans="1:13" x14ac:dyDescent="0.2">
      <c r="A43164" s="289"/>
      <c r="I43164"/>
      <c r="J43164"/>
      <c r="L43164" s="33"/>
      <c r="M43164" s="24"/>
    </row>
    <row r="43165" spans="1:13" x14ac:dyDescent="0.2">
      <c r="A43165" s="289"/>
      <c r="I43165"/>
      <c r="J43165"/>
      <c r="L43165" s="33"/>
      <c r="M43165" s="24"/>
    </row>
    <row r="43166" spans="1:13" x14ac:dyDescent="0.2">
      <c r="A43166" s="289"/>
      <c r="I43166"/>
      <c r="J43166"/>
      <c r="L43166" s="33"/>
      <c r="M43166" s="24"/>
    </row>
    <row r="43167" spans="1:13" x14ac:dyDescent="0.2">
      <c r="A43167" s="289"/>
      <c r="I43167"/>
      <c r="J43167"/>
      <c r="L43167" s="33"/>
      <c r="M43167" s="24"/>
    </row>
    <row r="43168" spans="1:13" x14ac:dyDescent="0.2">
      <c r="A43168" s="289"/>
      <c r="I43168"/>
      <c r="J43168"/>
      <c r="L43168" s="33"/>
      <c r="M43168" s="24"/>
    </row>
    <row r="43169" spans="1:13" x14ac:dyDescent="0.2">
      <c r="A43169" s="289"/>
      <c r="I43169"/>
      <c r="J43169"/>
      <c r="L43169" s="33"/>
      <c r="M43169" s="24"/>
    </row>
    <row r="43170" spans="1:13" x14ac:dyDescent="0.2">
      <c r="A43170" s="289"/>
      <c r="I43170"/>
      <c r="J43170"/>
      <c r="L43170" s="33"/>
      <c r="M43170" s="24"/>
    </row>
    <row r="43171" spans="1:13" x14ac:dyDescent="0.2">
      <c r="A43171" s="289"/>
      <c r="I43171"/>
      <c r="J43171"/>
      <c r="L43171" s="33"/>
      <c r="M43171" s="24"/>
    </row>
    <row r="43172" spans="1:13" x14ac:dyDescent="0.2">
      <c r="A43172" s="289"/>
      <c r="I43172"/>
      <c r="J43172"/>
      <c r="L43172" s="33"/>
      <c r="M43172" s="24"/>
    </row>
    <row r="43173" spans="1:13" x14ac:dyDescent="0.2">
      <c r="A43173" s="289"/>
      <c r="I43173"/>
      <c r="J43173"/>
      <c r="L43173" s="33"/>
      <c r="M43173" s="24"/>
    </row>
    <row r="43174" spans="1:13" x14ac:dyDescent="0.2">
      <c r="A43174" s="289"/>
      <c r="I43174"/>
      <c r="J43174"/>
      <c r="L43174" s="33"/>
      <c r="M43174" s="24"/>
    </row>
    <row r="43175" spans="1:13" x14ac:dyDescent="0.2">
      <c r="A43175" s="289"/>
      <c r="I43175"/>
      <c r="J43175"/>
      <c r="L43175" s="33"/>
      <c r="M43175" s="24"/>
    </row>
    <row r="43176" spans="1:13" x14ac:dyDescent="0.2">
      <c r="A43176" s="289"/>
      <c r="I43176"/>
      <c r="J43176"/>
      <c r="L43176" s="33"/>
      <c r="M43176" s="24"/>
    </row>
    <row r="43177" spans="1:13" x14ac:dyDescent="0.2">
      <c r="A43177" s="289"/>
      <c r="I43177"/>
      <c r="J43177"/>
      <c r="L43177" s="33"/>
      <c r="M43177" s="24"/>
    </row>
    <row r="43178" spans="1:13" x14ac:dyDescent="0.2">
      <c r="A43178" s="289"/>
      <c r="I43178"/>
      <c r="J43178"/>
      <c r="L43178" s="33"/>
      <c r="M43178" s="24"/>
    </row>
    <row r="43179" spans="1:13" x14ac:dyDescent="0.2">
      <c r="A43179" s="289"/>
      <c r="I43179"/>
      <c r="J43179"/>
      <c r="L43179" s="33"/>
      <c r="M43179" s="24"/>
    </row>
    <row r="43180" spans="1:13" x14ac:dyDescent="0.2">
      <c r="A43180" s="289"/>
      <c r="I43180"/>
      <c r="J43180"/>
      <c r="L43180" s="33"/>
      <c r="M43180" s="24"/>
    </row>
    <row r="43181" spans="1:13" x14ac:dyDescent="0.2">
      <c r="A43181" s="289"/>
      <c r="I43181"/>
      <c r="J43181"/>
      <c r="L43181" s="33"/>
      <c r="M43181" s="24"/>
    </row>
    <row r="43182" spans="1:13" x14ac:dyDescent="0.2">
      <c r="A43182" s="289"/>
      <c r="I43182"/>
      <c r="J43182"/>
      <c r="L43182" s="33"/>
      <c r="M43182" s="24"/>
    </row>
    <row r="43183" spans="1:13" x14ac:dyDescent="0.2">
      <c r="A43183" s="289"/>
      <c r="I43183"/>
      <c r="J43183"/>
      <c r="L43183" s="33"/>
      <c r="M43183" s="24"/>
    </row>
    <row r="43184" spans="1:13" x14ac:dyDescent="0.2">
      <c r="A43184" s="289"/>
      <c r="I43184"/>
      <c r="J43184"/>
      <c r="L43184" s="33"/>
      <c r="M43184" s="24"/>
    </row>
    <row r="43185" spans="1:13" x14ac:dyDescent="0.2">
      <c r="A43185" s="289"/>
      <c r="I43185"/>
      <c r="J43185"/>
      <c r="L43185" s="33"/>
      <c r="M43185" s="24"/>
    </row>
    <row r="43186" spans="1:13" x14ac:dyDescent="0.2">
      <c r="A43186" s="289"/>
      <c r="I43186"/>
      <c r="J43186"/>
      <c r="L43186" s="33"/>
      <c r="M43186" s="24"/>
    </row>
    <row r="43187" spans="1:13" x14ac:dyDescent="0.2">
      <c r="A43187" s="289"/>
      <c r="I43187"/>
      <c r="J43187"/>
      <c r="L43187" s="33"/>
      <c r="M43187" s="24"/>
    </row>
    <row r="43188" spans="1:13" x14ac:dyDescent="0.2">
      <c r="A43188" s="289"/>
      <c r="I43188"/>
      <c r="J43188"/>
      <c r="L43188" s="33"/>
      <c r="M43188" s="24"/>
    </row>
    <row r="43189" spans="1:13" x14ac:dyDescent="0.2">
      <c r="A43189" s="289"/>
      <c r="I43189"/>
      <c r="J43189"/>
      <c r="L43189" s="33"/>
      <c r="M43189" s="24"/>
    </row>
    <row r="43190" spans="1:13" x14ac:dyDescent="0.2">
      <c r="A43190" s="289"/>
      <c r="I43190"/>
      <c r="J43190"/>
      <c r="L43190" s="33"/>
      <c r="M43190" s="24"/>
    </row>
    <row r="43191" spans="1:13" x14ac:dyDescent="0.2">
      <c r="A43191" s="289"/>
      <c r="I43191"/>
      <c r="J43191"/>
      <c r="L43191" s="33"/>
      <c r="M43191" s="24"/>
    </row>
    <row r="43192" spans="1:13" x14ac:dyDescent="0.2">
      <c r="A43192" s="289"/>
      <c r="I43192"/>
      <c r="J43192"/>
      <c r="L43192" s="33"/>
      <c r="M43192" s="24"/>
    </row>
    <row r="43193" spans="1:13" x14ac:dyDescent="0.2">
      <c r="A43193" s="289"/>
      <c r="I43193"/>
      <c r="J43193"/>
      <c r="L43193" s="33"/>
      <c r="M43193" s="24"/>
    </row>
    <row r="43194" spans="1:13" x14ac:dyDescent="0.2">
      <c r="A43194" s="289"/>
      <c r="I43194"/>
      <c r="J43194"/>
      <c r="L43194" s="33"/>
      <c r="M43194" s="24"/>
    </row>
    <row r="43195" spans="1:13" x14ac:dyDescent="0.2">
      <c r="A43195" s="289"/>
      <c r="I43195"/>
      <c r="J43195"/>
      <c r="L43195" s="33"/>
      <c r="M43195" s="24"/>
    </row>
    <row r="43196" spans="1:13" x14ac:dyDescent="0.2">
      <c r="A43196" s="289"/>
      <c r="I43196"/>
      <c r="J43196"/>
      <c r="L43196" s="33"/>
      <c r="M43196" s="24"/>
    </row>
    <row r="43197" spans="1:13" x14ac:dyDescent="0.2">
      <c r="A43197" s="289"/>
      <c r="I43197"/>
      <c r="J43197"/>
      <c r="L43197" s="33"/>
      <c r="M43197" s="24"/>
    </row>
    <row r="43198" spans="1:13" x14ac:dyDescent="0.2">
      <c r="A43198" s="289"/>
      <c r="I43198"/>
      <c r="J43198"/>
      <c r="L43198" s="33"/>
      <c r="M43198" s="24"/>
    </row>
    <row r="43199" spans="1:13" x14ac:dyDescent="0.2">
      <c r="A43199" s="289"/>
      <c r="I43199"/>
      <c r="J43199"/>
      <c r="L43199" s="33"/>
      <c r="M43199" s="24"/>
    </row>
    <row r="43200" spans="1:13" x14ac:dyDescent="0.2">
      <c r="A43200" s="289"/>
      <c r="I43200"/>
      <c r="J43200"/>
      <c r="L43200" s="33"/>
      <c r="M43200" s="24"/>
    </row>
    <row r="43201" spans="1:13" x14ac:dyDescent="0.2">
      <c r="A43201" s="289"/>
      <c r="I43201"/>
      <c r="J43201"/>
      <c r="L43201" s="33"/>
      <c r="M43201" s="24"/>
    </row>
    <row r="43202" spans="1:13" x14ac:dyDescent="0.2">
      <c r="A43202" s="289"/>
      <c r="I43202"/>
      <c r="J43202"/>
      <c r="L43202" s="33"/>
      <c r="M43202" s="24"/>
    </row>
    <row r="43203" spans="1:13" x14ac:dyDescent="0.2">
      <c r="A43203" s="289"/>
      <c r="I43203"/>
      <c r="J43203"/>
      <c r="L43203" s="33"/>
      <c r="M43203" s="24"/>
    </row>
    <row r="43204" spans="1:13" x14ac:dyDescent="0.2">
      <c r="A43204" s="289"/>
      <c r="I43204"/>
      <c r="J43204"/>
      <c r="L43204" s="33"/>
      <c r="M43204" s="24"/>
    </row>
    <row r="43205" spans="1:13" x14ac:dyDescent="0.2">
      <c r="A43205" s="289"/>
      <c r="I43205"/>
      <c r="J43205"/>
      <c r="L43205" s="33"/>
      <c r="M43205" s="24"/>
    </row>
    <row r="43206" spans="1:13" x14ac:dyDescent="0.2">
      <c r="A43206" s="289"/>
      <c r="I43206"/>
      <c r="J43206"/>
      <c r="L43206" s="33"/>
      <c r="M43206" s="24"/>
    </row>
    <row r="43207" spans="1:13" x14ac:dyDescent="0.2">
      <c r="A43207" s="289"/>
      <c r="I43207"/>
      <c r="J43207"/>
      <c r="L43207" s="33"/>
      <c r="M43207" s="24"/>
    </row>
    <row r="43208" spans="1:13" x14ac:dyDescent="0.2">
      <c r="A43208" s="289"/>
      <c r="I43208"/>
      <c r="J43208"/>
      <c r="L43208" s="33"/>
      <c r="M43208" s="24"/>
    </row>
    <row r="43209" spans="1:13" x14ac:dyDescent="0.2">
      <c r="A43209" s="289"/>
      <c r="I43209"/>
      <c r="J43209"/>
      <c r="L43209" s="33"/>
      <c r="M43209" s="24"/>
    </row>
    <row r="43210" spans="1:13" x14ac:dyDescent="0.2">
      <c r="A43210" s="289"/>
      <c r="I43210"/>
      <c r="J43210"/>
      <c r="L43210" s="33"/>
      <c r="M43210" s="24"/>
    </row>
    <row r="43211" spans="1:13" x14ac:dyDescent="0.2">
      <c r="A43211" s="289"/>
      <c r="I43211"/>
      <c r="J43211"/>
      <c r="L43211" s="33"/>
      <c r="M43211" s="24"/>
    </row>
    <row r="43212" spans="1:13" x14ac:dyDescent="0.2">
      <c r="A43212" s="289"/>
      <c r="I43212"/>
      <c r="J43212"/>
      <c r="L43212" s="33"/>
      <c r="M43212" s="24"/>
    </row>
    <row r="43213" spans="1:13" x14ac:dyDescent="0.2">
      <c r="A43213" s="289"/>
      <c r="I43213"/>
      <c r="J43213"/>
      <c r="L43213" s="33"/>
      <c r="M43213" s="24"/>
    </row>
    <row r="43214" spans="1:13" x14ac:dyDescent="0.2">
      <c r="A43214" s="289"/>
      <c r="I43214"/>
      <c r="J43214"/>
      <c r="L43214" s="33"/>
      <c r="M43214" s="24"/>
    </row>
    <row r="43215" spans="1:13" x14ac:dyDescent="0.2">
      <c r="A43215" s="289"/>
      <c r="I43215"/>
      <c r="J43215"/>
      <c r="L43215" s="33"/>
      <c r="M43215" s="24"/>
    </row>
    <row r="43216" spans="1:13" x14ac:dyDescent="0.2">
      <c r="A43216" s="289"/>
      <c r="I43216"/>
      <c r="J43216"/>
      <c r="L43216" s="33"/>
      <c r="M43216" s="24"/>
    </row>
    <row r="43217" spans="1:13" x14ac:dyDescent="0.2">
      <c r="A43217" s="289"/>
      <c r="I43217"/>
      <c r="J43217"/>
      <c r="L43217" s="33"/>
      <c r="M43217" s="24"/>
    </row>
    <row r="43218" spans="1:13" x14ac:dyDescent="0.2">
      <c r="A43218" s="289"/>
      <c r="I43218"/>
      <c r="J43218"/>
      <c r="L43218" s="33"/>
      <c r="M43218" s="24"/>
    </row>
    <row r="43219" spans="1:13" x14ac:dyDescent="0.2">
      <c r="A43219" s="289"/>
      <c r="I43219"/>
      <c r="J43219"/>
      <c r="L43219" s="33"/>
      <c r="M43219" s="24"/>
    </row>
    <row r="43220" spans="1:13" x14ac:dyDescent="0.2">
      <c r="A43220" s="289"/>
      <c r="I43220"/>
      <c r="J43220"/>
      <c r="L43220" s="33"/>
      <c r="M43220" s="24"/>
    </row>
    <row r="43221" spans="1:13" x14ac:dyDescent="0.2">
      <c r="A43221" s="289"/>
      <c r="I43221"/>
      <c r="J43221"/>
      <c r="L43221" s="33"/>
      <c r="M43221" s="24"/>
    </row>
    <row r="43222" spans="1:13" x14ac:dyDescent="0.2">
      <c r="A43222" s="289"/>
      <c r="I43222"/>
      <c r="J43222"/>
      <c r="L43222" s="33"/>
      <c r="M43222" s="24"/>
    </row>
    <row r="43223" spans="1:13" x14ac:dyDescent="0.2">
      <c r="A43223" s="289"/>
      <c r="I43223"/>
      <c r="J43223"/>
      <c r="L43223" s="33"/>
      <c r="M43223" s="24"/>
    </row>
    <row r="43224" spans="1:13" x14ac:dyDescent="0.2">
      <c r="A43224" s="289"/>
      <c r="I43224"/>
      <c r="J43224"/>
      <c r="L43224" s="33"/>
      <c r="M43224" s="24"/>
    </row>
    <row r="43225" spans="1:13" x14ac:dyDescent="0.2">
      <c r="A43225" s="289"/>
      <c r="I43225"/>
      <c r="J43225"/>
      <c r="L43225" s="33"/>
      <c r="M43225" s="24"/>
    </row>
    <row r="43226" spans="1:13" x14ac:dyDescent="0.2">
      <c r="A43226" s="289"/>
      <c r="I43226"/>
      <c r="J43226"/>
      <c r="L43226" s="33"/>
      <c r="M43226" s="24"/>
    </row>
    <row r="43227" spans="1:13" x14ac:dyDescent="0.2">
      <c r="A43227" s="289"/>
      <c r="I43227"/>
      <c r="J43227"/>
      <c r="L43227" s="33"/>
      <c r="M43227" s="24"/>
    </row>
    <row r="43228" spans="1:13" x14ac:dyDescent="0.2">
      <c r="A43228" s="289"/>
      <c r="I43228"/>
      <c r="J43228"/>
      <c r="L43228" s="33"/>
      <c r="M43228" s="24"/>
    </row>
    <row r="43229" spans="1:13" x14ac:dyDescent="0.2">
      <c r="A43229" s="289"/>
      <c r="I43229"/>
      <c r="J43229"/>
      <c r="L43229" s="33"/>
      <c r="M43229" s="24"/>
    </row>
    <row r="43230" spans="1:13" x14ac:dyDescent="0.2">
      <c r="A43230" s="289"/>
      <c r="I43230"/>
      <c r="J43230"/>
      <c r="L43230" s="33"/>
      <c r="M43230" s="24"/>
    </row>
    <row r="43231" spans="1:13" x14ac:dyDescent="0.2">
      <c r="A43231" s="289"/>
      <c r="I43231"/>
      <c r="J43231"/>
      <c r="L43231" s="33"/>
      <c r="M43231" s="24"/>
    </row>
    <row r="43232" spans="1:13" x14ac:dyDescent="0.2">
      <c r="A43232" s="289"/>
      <c r="I43232"/>
      <c r="J43232"/>
      <c r="L43232" s="33"/>
      <c r="M43232" s="24"/>
    </row>
    <row r="43233" spans="1:13" x14ac:dyDescent="0.2">
      <c r="A43233" s="289"/>
      <c r="I43233"/>
      <c r="J43233"/>
      <c r="L43233" s="33"/>
      <c r="M43233" s="24"/>
    </row>
    <row r="43234" spans="1:13" x14ac:dyDescent="0.2">
      <c r="A43234" s="289"/>
      <c r="I43234"/>
      <c r="J43234"/>
      <c r="L43234" s="33"/>
      <c r="M43234" s="24"/>
    </row>
    <row r="43235" spans="1:13" x14ac:dyDescent="0.2">
      <c r="A43235" s="289"/>
      <c r="I43235"/>
      <c r="J43235"/>
      <c r="L43235" s="33"/>
      <c r="M43235" s="24"/>
    </row>
    <row r="43236" spans="1:13" x14ac:dyDescent="0.2">
      <c r="A43236" s="289"/>
      <c r="I43236"/>
      <c r="J43236"/>
      <c r="L43236" s="33"/>
      <c r="M43236" s="24"/>
    </row>
    <row r="43237" spans="1:13" x14ac:dyDescent="0.2">
      <c r="A43237" s="289"/>
      <c r="I43237"/>
      <c r="J43237"/>
      <c r="L43237" s="33"/>
      <c r="M43237" s="24"/>
    </row>
    <row r="43238" spans="1:13" x14ac:dyDescent="0.2">
      <c r="A43238" s="289"/>
      <c r="I43238"/>
      <c r="J43238"/>
      <c r="L43238" s="33"/>
      <c r="M43238" s="24"/>
    </row>
    <row r="43239" spans="1:13" x14ac:dyDescent="0.2">
      <c r="A43239" s="289"/>
      <c r="I43239"/>
      <c r="J43239"/>
      <c r="L43239" s="33"/>
      <c r="M43239" s="24"/>
    </row>
    <row r="43240" spans="1:13" x14ac:dyDescent="0.2">
      <c r="A43240" s="289"/>
      <c r="I43240"/>
      <c r="J43240"/>
      <c r="L43240" s="33"/>
      <c r="M43240" s="24"/>
    </row>
    <row r="43241" spans="1:13" x14ac:dyDescent="0.2">
      <c r="A43241" s="289"/>
      <c r="I43241"/>
      <c r="J43241"/>
      <c r="L43241" s="33"/>
      <c r="M43241" s="24"/>
    </row>
    <row r="43242" spans="1:13" x14ac:dyDescent="0.2">
      <c r="A43242" s="289"/>
      <c r="I43242"/>
      <c r="J43242"/>
      <c r="L43242" s="33"/>
      <c r="M43242" s="24"/>
    </row>
    <row r="43243" spans="1:13" x14ac:dyDescent="0.2">
      <c r="A43243" s="289"/>
      <c r="I43243"/>
      <c r="J43243"/>
      <c r="L43243" s="33"/>
      <c r="M43243" s="24"/>
    </row>
    <row r="43244" spans="1:13" x14ac:dyDescent="0.2">
      <c r="A43244" s="289"/>
      <c r="I43244"/>
      <c r="J43244"/>
      <c r="L43244" s="33"/>
      <c r="M43244" s="24"/>
    </row>
    <row r="43245" spans="1:13" x14ac:dyDescent="0.2">
      <c r="A43245" s="289"/>
      <c r="I43245"/>
      <c r="J43245"/>
      <c r="L43245" s="33"/>
      <c r="M43245" s="24"/>
    </row>
    <row r="43246" spans="1:13" x14ac:dyDescent="0.2">
      <c r="A43246" s="289"/>
      <c r="I43246"/>
      <c r="J43246"/>
      <c r="L43246" s="33"/>
      <c r="M43246" s="24"/>
    </row>
    <row r="43247" spans="1:13" x14ac:dyDescent="0.2">
      <c r="A43247" s="289"/>
      <c r="I43247"/>
      <c r="J43247"/>
      <c r="L43247" s="33"/>
      <c r="M43247" s="24"/>
    </row>
    <row r="43248" spans="1:13" x14ac:dyDescent="0.2">
      <c r="A43248" s="289"/>
      <c r="I43248"/>
      <c r="J43248"/>
      <c r="L43248" s="33"/>
      <c r="M43248" s="24"/>
    </row>
    <row r="43249" spans="1:13" x14ac:dyDescent="0.2">
      <c r="A43249" s="289"/>
      <c r="I43249"/>
      <c r="J43249"/>
      <c r="L43249" s="33"/>
      <c r="M43249" s="24"/>
    </row>
    <row r="43250" spans="1:13" x14ac:dyDescent="0.2">
      <c r="A43250" s="289"/>
      <c r="I43250"/>
      <c r="J43250"/>
      <c r="L43250" s="33"/>
      <c r="M43250" s="24"/>
    </row>
    <row r="43251" spans="1:13" x14ac:dyDescent="0.2">
      <c r="A43251" s="289"/>
      <c r="I43251"/>
      <c r="J43251"/>
      <c r="L43251" s="33"/>
      <c r="M43251" s="24"/>
    </row>
    <row r="43252" spans="1:13" x14ac:dyDescent="0.2">
      <c r="A43252" s="289"/>
      <c r="I43252"/>
      <c r="J43252"/>
      <c r="L43252" s="33"/>
      <c r="M43252" s="24"/>
    </row>
    <row r="43253" spans="1:13" x14ac:dyDescent="0.2">
      <c r="A43253" s="289"/>
      <c r="I43253"/>
      <c r="J43253"/>
      <c r="L43253" s="33"/>
      <c r="M43253" s="24"/>
    </row>
    <row r="43254" spans="1:13" x14ac:dyDescent="0.2">
      <c r="A43254" s="289"/>
      <c r="I43254"/>
      <c r="J43254"/>
      <c r="L43254" s="33"/>
      <c r="M43254" s="24"/>
    </row>
    <row r="43255" spans="1:13" x14ac:dyDescent="0.2">
      <c r="A43255" s="289"/>
      <c r="I43255"/>
      <c r="J43255"/>
      <c r="L43255" s="33"/>
      <c r="M43255" s="24"/>
    </row>
    <row r="43256" spans="1:13" x14ac:dyDescent="0.2">
      <c r="A43256" s="289"/>
      <c r="I43256"/>
      <c r="J43256"/>
      <c r="L43256" s="33"/>
      <c r="M43256" s="24"/>
    </row>
    <row r="43257" spans="1:13" x14ac:dyDescent="0.2">
      <c r="A43257" s="289"/>
      <c r="I43257"/>
      <c r="J43257"/>
      <c r="L43257" s="33"/>
      <c r="M43257" s="24"/>
    </row>
    <row r="43258" spans="1:13" x14ac:dyDescent="0.2">
      <c r="A43258" s="289"/>
      <c r="I43258"/>
      <c r="J43258"/>
      <c r="L43258" s="33"/>
      <c r="M43258" s="24"/>
    </row>
    <row r="43259" spans="1:13" x14ac:dyDescent="0.2">
      <c r="A43259" s="289"/>
      <c r="I43259"/>
      <c r="J43259"/>
      <c r="L43259" s="33"/>
      <c r="M43259" s="24"/>
    </row>
    <row r="43260" spans="1:13" x14ac:dyDescent="0.2">
      <c r="A43260" s="289"/>
      <c r="I43260"/>
      <c r="J43260"/>
      <c r="L43260" s="33"/>
      <c r="M43260" s="24"/>
    </row>
    <row r="43261" spans="1:13" x14ac:dyDescent="0.2">
      <c r="A43261" s="289"/>
      <c r="I43261"/>
      <c r="J43261"/>
      <c r="L43261" s="33"/>
      <c r="M43261" s="24"/>
    </row>
    <row r="43262" spans="1:13" x14ac:dyDescent="0.2">
      <c r="A43262" s="289"/>
      <c r="I43262"/>
      <c r="J43262"/>
      <c r="L43262" s="33"/>
      <c r="M43262" s="24"/>
    </row>
    <row r="43263" spans="1:13" x14ac:dyDescent="0.2">
      <c r="A43263" s="289"/>
      <c r="I43263"/>
      <c r="J43263"/>
      <c r="L43263" s="33"/>
      <c r="M43263" s="24"/>
    </row>
    <row r="43264" spans="1:13" x14ac:dyDescent="0.2">
      <c r="A43264" s="289"/>
      <c r="I43264"/>
      <c r="J43264"/>
      <c r="L43264" s="33"/>
      <c r="M43264" s="24"/>
    </row>
    <row r="43265" spans="1:13" x14ac:dyDescent="0.2">
      <c r="A43265" s="289"/>
      <c r="I43265"/>
      <c r="J43265"/>
      <c r="L43265" s="33"/>
      <c r="M43265" s="24"/>
    </row>
    <row r="43266" spans="1:13" x14ac:dyDescent="0.2">
      <c r="A43266" s="289"/>
      <c r="I43266"/>
      <c r="J43266"/>
      <c r="L43266" s="33"/>
      <c r="M43266" s="24"/>
    </row>
    <row r="43267" spans="1:13" x14ac:dyDescent="0.2">
      <c r="A43267" s="289"/>
      <c r="I43267"/>
      <c r="J43267"/>
      <c r="L43267" s="33"/>
      <c r="M43267" s="24"/>
    </row>
    <row r="43268" spans="1:13" x14ac:dyDescent="0.2">
      <c r="A43268" s="289"/>
      <c r="I43268"/>
      <c r="J43268"/>
      <c r="L43268" s="33"/>
      <c r="M43268" s="24"/>
    </row>
    <row r="43269" spans="1:13" x14ac:dyDescent="0.2">
      <c r="A43269" s="289"/>
      <c r="I43269"/>
      <c r="J43269"/>
      <c r="L43269" s="33"/>
      <c r="M43269" s="24"/>
    </row>
    <row r="43270" spans="1:13" x14ac:dyDescent="0.2">
      <c r="A43270" s="289"/>
      <c r="I43270"/>
      <c r="J43270"/>
      <c r="L43270" s="33"/>
      <c r="M43270" s="24"/>
    </row>
    <row r="43271" spans="1:13" x14ac:dyDescent="0.2">
      <c r="A43271" s="289"/>
      <c r="I43271"/>
      <c r="J43271"/>
      <c r="L43271" s="33"/>
      <c r="M43271" s="24"/>
    </row>
    <row r="43272" spans="1:13" x14ac:dyDescent="0.2">
      <c r="A43272" s="289"/>
      <c r="I43272"/>
      <c r="J43272"/>
      <c r="L43272" s="33"/>
      <c r="M43272" s="24"/>
    </row>
    <row r="43273" spans="1:13" x14ac:dyDescent="0.2">
      <c r="A43273" s="289"/>
      <c r="I43273"/>
      <c r="J43273"/>
      <c r="L43273" s="33"/>
      <c r="M43273" s="24"/>
    </row>
    <row r="43274" spans="1:13" x14ac:dyDescent="0.2">
      <c r="A43274" s="289"/>
      <c r="I43274"/>
      <c r="J43274"/>
      <c r="L43274" s="33"/>
      <c r="M43274" s="24"/>
    </row>
    <row r="43275" spans="1:13" x14ac:dyDescent="0.2">
      <c r="A43275" s="289"/>
      <c r="I43275"/>
      <c r="J43275"/>
      <c r="L43275" s="33"/>
      <c r="M43275" s="24"/>
    </row>
    <row r="43276" spans="1:13" x14ac:dyDescent="0.2">
      <c r="A43276" s="289"/>
      <c r="I43276"/>
      <c r="J43276"/>
      <c r="L43276" s="33"/>
      <c r="M43276" s="24"/>
    </row>
    <row r="43277" spans="1:13" x14ac:dyDescent="0.2">
      <c r="A43277" s="289"/>
      <c r="I43277"/>
      <c r="J43277"/>
      <c r="L43277" s="33"/>
      <c r="M43277" s="24"/>
    </row>
    <row r="43278" spans="1:13" x14ac:dyDescent="0.2">
      <c r="A43278" s="289"/>
      <c r="I43278"/>
      <c r="J43278"/>
      <c r="L43278" s="33"/>
      <c r="M43278" s="24"/>
    </row>
    <row r="43279" spans="1:13" x14ac:dyDescent="0.2">
      <c r="A43279" s="289"/>
      <c r="I43279"/>
      <c r="J43279"/>
      <c r="L43279" s="33"/>
      <c r="M43279" s="24"/>
    </row>
    <row r="43280" spans="1:13" x14ac:dyDescent="0.2">
      <c r="A43280" s="289"/>
      <c r="I43280"/>
      <c r="J43280"/>
      <c r="L43280" s="33"/>
      <c r="M43280" s="24"/>
    </row>
    <row r="43281" spans="1:13" x14ac:dyDescent="0.2">
      <c r="A43281" s="289"/>
      <c r="I43281"/>
      <c r="J43281"/>
      <c r="L43281" s="33"/>
      <c r="M43281" s="24"/>
    </row>
    <row r="43282" spans="1:13" x14ac:dyDescent="0.2">
      <c r="A43282" s="289"/>
      <c r="I43282"/>
      <c r="J43282"/>
      <c r="L43282" s="33"/>
      <c r="M43282" s="24"/>
    </row>
    <row r="43283" spans="1:13" x14ac:dyDescent="0.2">
      <c r="A43283" s="289"/>
      <c r="I43283"/>
      <c r="J43283"/>
      <c r="L43283" s="33"/>
      <c r="M43283" s="24"/>
    </row>
    <row r="43284" spans="1:13" x14ac:dyDescent="0.2">
      <c r="A43284" s="289"/>
      <c r="I43284"/>
      <c r="J43284"/>
      <c r="L43284" s="33"/>
      <c r="M43284" s="24"/>
    </row>
    <row r="43285" spans="1:13" x14ac:dyDescent="0.2">
      <c r="A43285" s="289"/>
      <c r="I43285"/>
      <c r="J43285"/>
      <c r="L43285" s="33"/>
      <c r="M43285" s="24"/>
    </row>
    <row r="43286" spans="1:13" x14ac:dyDescent="0.2">
      <c r="A43286" s="289"/>
      <c r="I43286"/>
      <c r="J43286"/>
      <c r="L43286" s="33"/>
      <c r="M43286" s="24"/>
    </row>
    <row r="43287" spans="1:13" x14ac:dyDescent="0.2">
      <c r="A43287" s="289"/>
      <c r="I43287"/>
      <c r="J43287"/>
      <c r="L43287" s="33"/>
      <c r="M43287" s="24"/>
    </row>
    <row r="43288" spans="1:13" x14ac:dyDescent="0.2">
      <c r="A43288" s="289"/>
      <c r="I43288"/>
      <c r="J43288"/>
      <c r="L43288" s="33"/>
      <c r="M43288" s="24"/>
    </row>
    <row r="43289" spans="1:13" x14ac:dyDescent="0.2">
      <c r="A43289" s="289"/>
      <c r="I43289"/>
      <c r="J43289"/>
      <c r="L43289" s="33"/>
      <c r="M43289" s="24"/>
    </row>
    <row r="43290" spans="1:13" x14ac:dyDescent="0.2">
      <c r="A43290" s="289"/>
      <c r="I43290"/>
      <c r="J43290"/>
      <c r="L43290" s="33"/>
      <c r="M43290" s="24"/>
    </row>
    <row r="43291" spans="1:13" x14ac:dyDescent="0.2">
      <c r="A43291" s="289"/>
      <c r="I43291"/>
      <c r="J43291"/>
      <c r="L43291" s="33"/>
      <c r="M43291" s="24"/>
    </row>
    <row r="43292" spans="1:13" x14ac:dyDescent="0.2">
      <c r="A43292" s="289"/>
      <c r="I43292"/>
      <c r="J43292"/>
      <c r="L43292" s="33"/>
      <c r="M43292" s="24"/>
    </row>
    <row r="43293" spans="1:13" x14ac:dyDescent="0.2">
      <c r="A43293" s="289"/>
      <c r="I43293"/>
      <c r="J43293"/>
      <c r="L43293" s="33"/>
      <c r="M43293" s="24"/>
    </row>
    <row r="43294" spans="1:13" x14ac:dyDescent="0.2">
      <c r="A43294" s="289"/>
      <c r="I43294"/>
      <c r="J43294"/>
      <c r="L43294" s="33"/>
      <c r="M43294" s="24"/>
    </row>
    <row r="43295" spans="1:13" x14ac:dyDescent="0.2">
      <c r="A43295" s="289"/>
      <c r="I43295"/>
      <c r="J43295"/>
      <c r="L43295" s="33"/>
      <c r="M43295" s="24"/>
    </row>
    <row r="43296" spans="1:13" x14ac:dyDescent="0.2">
      <c r="A43296" s="289"/>
      <c r="I43296"/>
      <c r="J43296"/>
      <c r="L43296" s="33"/>
      <c r="M43296" s="24"/>
    </row>
    <row r="43297" spans="1:13" x14ac:dyDescent="0.2">
      <c r="A43297" s="289"/>
      <c r="I43297"/>
      <c r="J43297"/>
      <c r="L43297" s="33"/>
      <c r="M43297" s="24"/>
    </row>
    <row r="43298" spans="1:13" x14ac:dyDescent="0.2">
      <c r="A43298" s="289"/>
      <c r="I43298"/>
      <c r="J43298"/>
      <c r="L43298" s="33"/>
      <c r="M43298" s="24"/>
    </row>
    <row r="43299" spans="1:13" x14ac:dyDescent="0.2">
      <c r="A43299" s="289"/>
      <c r="I43299"/>
      <c r="J43299"/>
      <c r="L43299" s="33"/>
      <c r="M43299" s="24"/>
    </row>
    <row r="43300" spans="1:13" x14ac:dyDescent="0.2">
      <c r="A43300" s="289"/>
      <c r="I43300"/>
      <c r="J43300"/>
      <c r="L43300" s="33"/>
      <c r="M43300" s="24"/>
    </row>
    <row r="43301" spans="1:13" x14ac:dyDescent="0.2">
      <c r="A43301" s="289"/>
      <c r="I43301"/>
      <c r="J43301"/>
      <c r="L43301" s="33"/>
      <c r="M43301" s="24"/>
    </row>
    <row r="43302" spans="1:13" x14ac:dyDescent="0.2">
      <c r="A43302" s="289"/>
      <c r="I43302"/>
      <c r="J43302"/>
      <c r="L43302" s="33"/>
      <c r="M43302" s="24"/>
    </row>
    <row r="43303" spans="1:13" x14ac:dyDescent="0.2">
      <c r="A43303" s="289"/>
      <c r="I43303"/>
      <c r="J43303"/>
      <c r="L43303" s="33"/>
      <c r="M43303" s="24"/>
    </row>
    <row r="43304" spans="1:13" x14ac:dyDescent="0.2">
      <c r="A43304" s="289"/>
      <c r="I43304"/>
      <c r="J43304"/>
      <c r="L43304" s="33"/>
      <c r="M43304" s="24"/>
    </row>
    <row r="43305" spans="1:13" x14ac:dyDescent="0.2">
      <c r="A43305" s="289"/>
      <c r="I43305"/>
      <c r="J43305"/>
      <c r="L43305" s="33"/>
      <c r="M43305" s="24"/>
    </row>
    <row r="43306" spans="1:13" x14ac:dyDescent="0.2">
      <c r="A43306" s="289"/>
      <c r="I43306"/>
      <c r="J43306"/>
      <c r="L43306" s="33"/>
      <c r="M43306" s="24"/>
    </row>
    <row r="43307" spans="1:13" x14ac:dyDescent="0.2">
      <c r="A43307" s="289"/>
      <c r="I43307"/>
      <c r="J43307"/>
      <c r="L43307" s="33"/>
      <c r="M43307" s="24"/>
    </row>
    <row r="43308" spans="1:13" x14ac:dyDescent="0.2">
      <c r="A43308" s="289"/>
      <c r="I43308"/>
      <c r="J43308"/>
      <c r="L43308" s="33"/>
      <c r="M43308" s="24"/>
    </row>
    <row r="43309" spans="1:13" x14ac:dyDescent="0.2">
      <c r="A43309" s="289"/>
      <c r="I43309"/>
      <c r="J43309"/>
      <c r="L43309" s="33"/>
      <c r="M43309" s="24"/>
    </row>
    <row r="43310" spans="1:13" x14ac:dyDescent="0.2">
      <c r="A43310" s="289"/>
      <c r="I43310"/>
      <c r="J43310"/>
      <c r="L43310" s="33"/>
      <c r="M43310" s="24"/>
    </row>
    <row r="43311" spans="1:13" x14ac:dyDescent="0.2">
      <c r="A43311" s="289"/>
      <c r="I43311"/>
      <c r="J43311"/>
      <c r="L43311" s="33"/>
      <c r="M43311" s="24"/>
    </row>
    <row r="43312" spans="1:13" x14ac:dyDescent="0.2">
      <c r="A43312" s="289"/>
      <c r="I43312"/>
      <c r="J43312"/>
      <c r="L43312" s="33"/>
      <c r="M43312" s="24"/>
    </row>
    <row r="43313" spans="1:13" x14ac:dyDescent="0.2">
      <c r="A43313" s="289"/>
      <c r="I43313"/>
      <c r="J43313"/>
      <c r="L43313" s="33"/>
      <c r="M43313" s="24"/>
    </row>
    <row r="43314" spans="1:13" x14ac:dyDescent="0.2">
      <c r="A43314" s="289"/>
      <c r="I43314"/>
      <c r="J43314"/>
      <c r="L43314" s="33"/>
      <c r="M43314" s="24"/>
    </row>
    <row r="43315" spans="1:13" x14ac:dyDescent="0.2">
      <c r="A43315" s="289"/>
      <c r="I43315"/>
      <c r="J43315"/>
      <c r="L43315" s="33"/>
      <c r="M43315" s="24"/>
    </row>
    <row r="43316" spans="1:13" x14ac:dyDescent="0.2">
      <c r="A43316" s="289"/>
      <c r="I43316"/>
      <c r="J43316"/>
      <c r="L43316" s="33"/>
      <c r="M43316" s="24"/>
    </row>
    <row r="43317" spans="1:13" x14ac:dyDescent="0.2">
      <c r="A43317" s="289"/>
      <c r="I43317"/>
      <c r="J43317"/>
      <c r="L43317" s="33"/>
      <c r="M43317" s="24"/>
    </row>
    <row r="43318" spans="1:13" x14ac:dyDescent="0.2">
      <c r="A43318" s="289"/>
      <c r="I43318"/>
      <c r="J43318"/>
      <c r="L43318" s="33"/>
      <c r="M43318" s="24"/>
    </row>
    <row r="43319" spans="1:13" x14ac:dyDescent="0.2">
      <c r="A43319" s="289"/>
      <c r="I43319"/>
      <c r="J43319"/>
      <c r="L43319" s="33"/>
      <c r="M43319" s="24"/>
    </row>
    <row r="43320" spans="1:13" x14ac:dyDescent="0.2">
      <c r="A43320" s="289"/>
      <c r="I43320"/>
      <c r="J43320"/>
      <c r="L43320" s="33"/>
      <c r="M43320" s="24"/>
    </row>
    <row r="43321" spans="1:13" x14ac:dyDescent="0.2">
      <c r="A43321" s="289"/>
      <c r="I43321"/>
      <c r="J43321"/>
      <c r="L43321" s="33"/>
      <c r="M43321" s="24"/>
    </row>
    <row r="43322" spans="1:13" x14ac:dyDescent="0.2">
      <c r="A43322" s="289"/>
      <c r="I43322"/>
      <c r="J43322"/>
      <c r="L43322" s="33"/>
      <c r="M43322" s="24"/>
    </row>
    <row r="43323" spans="1:13" x14ac:dyDescent="0.2">
      <c r="A43323" s="289"/>
      <c r="I43323"/>
      <c r="J43323"/>
      <c r="L43323" s="33"/>
      <c r="M43323" s="24"/>
    </row>
    <row r="43324" spans="1:13" x14ac:dyDescent="0.2">
      <c r="A43324" s="289"/>
      <c r="I43324"/>
      <c r="J43324"/>
      <c r="L43324" s="33"/>
      <c r="M43324" s="24"/>
    </row>
    <row r="43325" spans="1:13" x14ac:dyDescent="0.2">
      <c r="A43325" s="289"/>
      <c r="I43325"/>
      <c r="J43325"/>
      <c r="L43325" s="33"/>
      <c r="M43325" s="24"/>
    </row>
    <row r="43326" spans="1:13" x14ac:dyDescent="0.2">
      <c r="A43326" s="289"/>
      <c r="I43326"/>
      <c r="J43326"/>
      <c r="L43326" s="33"/>
      <c r="M43326" s="24"/>
    </row>
    <row r="43327" spans="1:13" x14ac:dyDescent="0.2">
      <c r="A43327" s="289"/>
      <c r="I43327"/>
      <c r="J43327"/>
      <c r="L43327" s="33"/>
      <c r="M43327" s="24"/>
    </row>
    <row r="43328" spans="1:13" x14ac:dyDescent="0.2">
      <c r="A43328" s="289"/>
      <c r="I43328"/>
      <c r="J43328"/>
      <c r="L43328" s="33"/>
      <c r="M43328" s="24"/>
    </row>
    <row r="43329" spans="1:13" x14ac:dyDescent="0.2">
      <c r="A43329" s="289"/>
      <c r="I43329"/>
      <c r="J43329"/>
      <c r="L43329" s="33"/>
      <c r="M43329" s="24"/>
    </row>
    <row r="43330" spans="1:13" x14ac:dyDescent="0.2">
      <c r="A43330" s="289"/>
      <c r="I43330"/>
      <c r="J43330"/>
      <c r="L43330" s="33"/>
      <c r="M43330" s="24"/>
    </row>
    <row r="43331" spans="1:13" x14ac:dyDescent="0.2">
      <c r="A43331" s="289"/>
      <c r="I43331"/>
      <c r="J43331"/>
      <c r="L43331" s="33"/>
      <c r="M43331" s="24"/>
    </row>
    <row r="43332" spans="1:13" x14ac:dyDescent="0.2">
      <c r="A43332" s="289"/>
      <c r="I43332"/>
      <c r="J43332"/>
      <c r="L43332" s="33"/>
      <c r="M43332" s="24"/>
    </row>
    <row r="43333" spans="1:13" x14ac:dyDescent="0.2">
      <c r="A43333" s="289"/>
      <c r="I43333"/>
      <c r="J43333"/>
      <c r="L43333" s="33"/>
      <c r="M43333" s="24"/>
    </row>
    <row r="43334" spans="1:13" x14ac:dyDescent="0.2">
      <c r="A43334" s="289"/>
      <c r="I43334"/>
      <c r="J43334"/>
      <c r="L43334" s="33"/>
      <c r="M43334" s="24"/>
    </row>
    <row r="43335" spans="1:13" x14ac:dyDescent="0.2">
      <c r="A43335" s="289"/>
      <c r="I43335"/>
      <c r="J43335"/>
      <c r="L43335" s="33"/>
      <c r="M43335" s="24"/>
    </row>
    <row r="43336" spans="1:13" x14ac:dyDescent="0.2">
      <c r="A43336" s="289"/>
      <c r="I43336"/>
      <c r="J43336"/>
      <c r="L43336" s="33"/>
      <c r="M43336" s="24"/>
    </row>
    <row r="43337" spans="1:13" x14ac:dyDescent="0.2">
      <c r="A43337" s="289"/>
      <c r="I43337"/>
      <c r="J43337"/>
      <c r="L43337" s="33"/>
      <c r="M43337" s="24"/>
    </row>
    <row r="43338" spans="1:13" x14ac:dyDescent="0.2">
      <c r="A43338" s="289"/>
      <c r="I43338"/>
      <c r="J43338"/>
      <c r="L43338" s="33"/>
      <c r="M43338" s="24"/>
    </row>
    <row r="43339" spans="1:13" x14ac:dyDescent="0.2">
      <c r="A43339" s="289"/>
      <c r="I43339"/>
      <c r="J43339"/>
      <c r="L43339" s="33"/>
      <c r="M43339" s="24"/>
    </row>
    <row r="43340" spans="1:13" x14ac:dyDescent="0.2">
      <c r="A43340" s="289"/>
      <c r="I43340"/>
      <c r="J43340"/>
      <c r="L43340" s="33"/>
      <c r="M43340" s="24"/>
    </row>
    <row r="43341" spans="1:13" x14ac:dyDescent="0.2">
      <c r="A43341" s="289"/>
      <c r="I43341"/>
      <c r="J43341"/>
      <c r="L43341" s="33"/>
      <c r="M43341" s="24"/>
    </row>
    <row r="43342" spans="1:13" x14ac:dyDescent="0.2">
      <c r="A43342" s="289"/>
      <c r="I43342"/>
      <c r="J43342"/>
      <c r="L43342" s="33"/>
      <c r="M43342" s="24"/>
    </row>
    <row r="43343" spans="1:13" x14ac:dyDescent="0.2">
      <c r="A43343" s="289"/>
      <c r="I43343"/>
      <c r="J43343"/>
      <c r="L43343" s="33"/>
      <c r="M43343" s="24"/>
    </row>
    <row r="43344" spans="1:13" x14ac:dyDescent="0.2">
      <c r="A43344" s="289"/>
      <c r="I43344"/>
      <c r="J43344"/>
      <c r="L43344" s="33"/>
      <c r="M43344" s="24"/>
    </row>
    <row r="43345" spans="1:13" x14ac:dyDescent="0.2">
      <c r="A43345" s="289"/>
      <c r="I43345"/>
      <c r="J43345"/>
      <c r="L43345" s="33"/>
      <c r="M43345" s="24"/>
    </row>
    <row r="43346" spans="1:13" x14ac:dyDescent="0.2">
      <c r="A43346" s="289"/>
      <c r="I43346"/>
      <c r="J43346"/>
      <c r="L43346" s="33"/>
      <c r="M43346" s="24"/>
    </row>
    <row r="43347" spans="1:13" x14ac:dyDescent="0.2">
      <c r="A43347" s="289"/>
      <c r="I43347"/>
      <c r="J43347"/>
      <c r="L43347" s="33"/>
      <c r="M43347" s="24"/>
    </row>
    <row r="43348" spans="1:13" x14ac:dyDescent="0.2">
      <c r="A43348" s="289"/>
      <c r="I43348"/>
      <c r="J43348"/>
      <c r="L43348" s="33"/>
      <c r="M43348" s="24"/>
    </row>
    <row r="43349" spans="1:13" x14ac:dyDescent="0.2">
      <c r="A43349" s="289"/>
      <c r="I43349"/>
      <c r="J43349"/>
      <c r="L43349" s="33"/>
      <c r="M43349" s="24"/>
    </row>
    <row r="43350" spans="1:13" x14ac:dyDescent="0.2">
      <c r="A43350" s="289"/>
      <c r="I43350"/>
      <c r="J43350"/>
      <c r="L43350" s="33"/>
      <c r="M43350" s="24"/>
    </row>
    <row r="43351" spans="1:13" x14ac:dyDescent="0.2">
      <c r="A43351" s="289"/>
      <c r="I43351"/>
      <c r="J43351"/>
      <c r="L43351" s="33"/>
      <c r="M43351" s="24"/>
    </row>
    <row r="43352" spans="1:13" x14ac:dyDescent="0.2">
      <c r="A43352" s="289"/>
      <c r="I43352"/>
      <c r="J43352"/>
      <c r="L43352" s="33"/>
      <c r="M43352" s="24"/>
    </row>
    <row r="43353" spans="1:13" x14ac:dyDescent="0.2">
      <c r="A43353" s="289"/>
      <c r="I43353"/>
      <c r="J43353"/>
      <c r="L43353" s="33"/>
      <c r="M43353" s="24"/>
    </row>
    <row r="43354" spans="1:13" x14ac:dyDescent="0.2">
      <c r="A43354" s="289"/>
      <c r="I43354"/>
      <c r="J43354"/>
      <c r="L43354" s="33"/>
      <c r="M43354" s="24"/>
    </row>
    <row r="43355" spans="1:13" x14ac:dyDescent="0.2">
      <c r="A43355" s="289"/>
      <c r="I43355"/>
      <c r="J43355"/>
      <c r="L43355" s="33"/>
      <c r="M43355" s="24"/>
    </row>
    <row r="43356" spans="1:13" x14ac:dyDescent="0.2">
      <c r="A43356" s="289"/>
      <c r="I43356"/>
      <c r="J43356"/>
      <c r="L43356" s="33"/>
      <c r="M43356" s="24"/>
    </row>
    <row r="43357" spans="1:13" x14ac:dyDescent="0.2">
      <c r="A43357" s="289"/>
      <c r="I43357"/>
      <c r="J43357"/>
      <c r="L43357" s="33"/>
      <c r="M43357" s="24"/>
    </row>
    <row r="43358" spans="1:13" x14ac:dyDescent="0.2">
      <c r="A43358" s="289"/>
      <c r="I43358"/>
      <c r="J43358"/>
      <c r="L43358" s="33"/>
      <c r="M43358" s="24"/>
    </row>
    <row r="43359" spans="1:13" x14ac:dyDescent="0.2">
      <c r="A43359" s="289"/>
      <c r="I43359"/>
      <c r="J43359"/>
      <c r="L43359" s="33"/>
      <c r="M43359" s="24"/>
    </row>
    <row r="43360" spans="1:13" x14ac:dyDescent="0.2">
      <c r="A43360" s="289"/>
      <c r="I43360"/>
      <c r="J43360"/>
      <c r="L43360" s="33"/>
      <c r="M43360" s="24"/>
    </row>
    <row r="43361" spans="1:13" x14ac:dyDescent="0.2">
      <c r="A43361" s="289"/>
      <c r="I43361"/>
      <c r="J43361"/>
      <c r="L43361" s="33"/>
      <c r="M43361" s="24"/>
    </row>
    <row r="43362" spans="1:13" x14ac:dyDescent="0.2">
      <c r="A43362" s="289"/>
      <c r="I43362"/>
      <c r="J43362"/>
      <c r="L43362" s="33"/>
      <c r="M43362" s="24"/>
    </row>
    <row r="43363" spans="1:13" x14ac:dyDescent="0.2">
      <c r="A43363" s="289"/>
      <c r="I43363"/>
      <c r="J43363"/>
      <c r="L43363" s="33"/>
      <c r="M43363" s="24"/>
    </row>
    <row r="43364" spans="1:13" x14ac:dyDescent="0.2">
      <c r="A43364" s="289"/>
      <c r="I43364"/>
      <c r="J43364"/>
      <c r="L43364" s="33"/>
      <c r="M43364" s="24"/>
    </row>
    <row r="43365" spans="1:13" x14ac:dyDescent="0.2">
      <c r="A43365" s="289"/>
      <c r="I43365"/>
      <c r="J43365"/>
      <c r="L43365" s="33"/>
      <c r="M43365" s="24"/>
    </row>
    <row r="43366" spans="1:13" x14ac:dyDescent="0.2">
      <c r="A43366" s="289"/>
      <c r="I43366"/>
      <c r="J43366"/>
      <c r="L43366" s="33"/>
      <c r="M43366" s="24"/>
    </row>
    <row r="43367" spans="1:13" x14ac:dyDescent="0.2">
      <c r="A43367" s="289"/>
      <c r="I43367"/>
      <c r="J43367"/>
      <c r="L43367" s="33"/>
      <c r="M43367" s="24"/>
    </row>
    <row r="43368" spans="1:13" x14ac:dyDescent="0.2">
      <c r="A43368" s="289"/>
      <c r="I43368"/>
      <c r="J43368"/>
      <c r="L43368" s="33"/>
      <c r="M43368" s="24"/>
    </row>
    <row r="43369" spans="1:13" x14ac:dyDescent="0.2">
      <c r="A43369" s="289"/>
      <c r="I43369"/>
      <c r="J43369"/>
      <c r="L43369" s="33"/>
      <c r="M43369" s="24"/>
    </row>
    <row r="43370" spans="1:13" x14ac:dyDescent="0.2">
      <c r="A43370" s="289"/>
      <c r="I43370"/>
      <c r="J43370"/>
      <c r="L43370" s="33"/>
      <c r="M43370" s="24"/>
    </row>
    <row r="43371" spans="1:13" x14ac:dyDescent="0.2">
      <c r="A43371" s="289"/>
      <c r="I43371"/>
      <c r="J43371"/>
      <c r="L43371" s="33"/>
      <c r="M43371" s="24"/>
    </row>
    <row r="43372" spans="1:13" x14ac:dyDescent="0.2">
      <c r="A43372" s="289"/>
      <c r="I43372"/>
      <c r="J43372"/>
      <c r="L43372" s="33"/>
      <c r="M43372" s="24"/>
    </row>
    <row r="43373" spans="1:13" x14ac:dyDescent="0.2">
      <c r="A43373" s="289"/>
      <c r="I43373"/>
      <c r="J43373"/>
      <c r="L43373" s="33"/>
      <c r="M43373" s="24"/>
    </row>
    <row r="43374" spans="1:13" x14ac:dyDescent="0.2">
      <c r="A43374" s="289"/>
      <c r="I43374"/>
      <c r="J43374"/>
      <c r="L43374" s="33"/>
      <c r="M43374" s="24"/>
    </row>
    <row r="43375" spans="1:13" x14ac:dyDescent="0.2">
      <c r="A43375" s="289"/>
      <c r="I43375"/>
      <c r="J43375"/>
      <c r="L43375" s="33"/>
      <c r="M43375" s="24"/>
    </row>
    <row r="43376" spans="1:13" x14ac:dyDescent="0.2">
      <c r="A43376" s="289"/>
      <c r="I43376"/>
      <c r="J43376"/>
      <c r="L43376" s="33"/>
      <c r="M43376" s="24"/>
    </row>
    <row r="43377" spans="1:13" x14ac:dyDescent="0.2">
      <c r="A43377" s="289"/>
      <c r="I43377"/>
      <c r="J43377"/>
      <c r="L43377" s="33"/>
      <c r="M43377" s="24"/>
    </row>
    <row r="43378" spans="1:13" x14ac:dyDescent="0.2">
      <c r="A43378" s="289"/>
      <c r="I43378"/>
      <c r="J43378"/>
      <c r="L43378" s="33"/>
      <c r="M43378" s="24"/>
    </row>
    <row r="43379" spans="1:13" x14ac:dyDescent="0.2">
      <c r="A43379" s="289"/>
      <c r="I43379"/>
      <c r="J43379"/>
      <c r="L43379" s="33"/>
      <c r="M43379" s="24"/>
    </row>
    <row r="43380" spans="1:13" x14ac:dyDescent="0.2">
      <c r="A43380" s="289"/>
      <c r="I43380"/>
      <c r="J43380"/>
      <c r="L43380" s="33"/>
      <c r="M43380" s="24"/>
    </row>
    <row r="43381" spans="1:13" x14ac:dyDescent="0.2">
      <c r="A43381" s="289"/>
      <c r="I43381"/>
      <c r="J43381"/>
      <c r="L43381" s="33"/>
      <c r="M43381" s="24"/>
    </row>
    <row r="43382" spans="1:13" x14ac:dyDescent="0.2">
      <c r="A43382" s="289"/>
      <c r="I43382"/>
      <c r="J43382"/>
      <c r="L43382" s="33"/>
      <c r="M43382" s="24"/>
    </row>
    <row r="43383" spans="1:13" x14ac:dyDescent="0.2">
      <c r="A43383" s="289"/>
      <c r="I43383"/>
      <c r="J43383"/>
      <c r="L43383" s="33"/>
      <c r="M43383" s="24"/>
    </row>
    <row r="43384" spans="1:13" x14ac:dyDescent="0.2">
      <c r="A43384" s="289"/>
      <c r="I43384"/>
      <c r="J43384"/>
      <c r="L43384" s="33"/>
      <c r="M43384" s="24"/>
    </row>
    <row r="43385" spans="1:13" x14ac:dyDescent="0.2">
      <c r="A43385" s="289"/>
      <c r="I43385"/>
      <c r="J43385"/>
      <c r="L43385" s="33"/>
      <c r="M43385" s="24"/>
    </row>
    <row r="43386" spans="1:13" x14ac:dyDescent="0.2">
      <c r="A43386" s="289"/>
      <c r="I43386"/>
      <c r="J43386"/>
      <c r="L43386" s="33"/>
      <c r="M43386" s="24"/>
    </row>
    <row r="43387" spans="1:13" x14ac:dyDescent="0.2">
      <c r="A43387" s="289"/>
      <c r="I43387"/>
      <c r="J43387"/>
      <c r="L43387" s="33"/>
      <c r="M43387" s="24"/>
    </row>
    <row r="43388" spans="1:13" x14ac:dyDescent="0.2">
      <c r="A43388" s="289"/>
      <c r="I43388"/>
      <c r="J43388"/>
      <c r="L43388" s="33"/>
      <c r="M43388" s="24"/>
    </row>
    <row r="43389" spans="1:13" x14ac:dyDescent="0.2">
      <c r="A43389" s="289"/>
      <c r="I43389"/>
      <c r="J43389"/>
      <c r="L43389" s="33"/>
      <c r="M43389" s="24"/>
    </row>
    <row r="43390" spans="1:13" x14ac:dyDescent="0.2">
      <c r="A43390" s="289"/>
      <c r="I43390"/>
      <c r="J43390"/>
      <c r="L43390" s="33"/>
      <c r="M43390" s="24"/>
    </row>
    <row r="43391" spans="1:13" x14ac:dyDescent="0.2">
      <c r="A43391" s="289"/>
      <c r="I43391"/>
      <c r="J43391"/>
      <c r="L43391" s="33"/>
      <c r="M43391" s="24"/>
    </row>
    <row r="43392" spans="1:13" x14ac:dyDescent="0.2">
      <c r="A43392" s="289"/>
      <c r="I43392"/>
      <c r="J43392"/>
      <c r="L43392" s="33"/>
      <c r="M43392" s="24"/>
    </row>
    <row r="43393" spans="1:13" x14ac:dyDescent="0.2">
      <c r="A43393" s="289"/>
      <c r="I43393"/>
      <c r="J43393"/>
      <c r="L43393" s="33"/>
      <c r="M43393" s="24"/>
    </row>
    <row r="43394" spans="1:13" x14ac:dyDescent="0.2">
      <c r="A43394" s="289"/>
      <c r="I43394"/>
      <c r="J43394"/>
      <c r="L43394" s="33"/>
      <c r="M43394" s="24"/>
    </row>
    <row r="43395" spans="1:13" x14ac:dyDescent="0.2">
      <c r="A43395" s="289"/>
      <c r="I43395"/>
      <c r="J43395"/>
      <c r="L43395" s="33"/>
      <c r="M43395" s="24"/>
    </row>
    <row r="43396" spans="1:13" x14ac:dyDescent="0.2">
      <c r="A43396" s="289"/>
      <c r="I43396"/>
      <c r="J43396"/>
      <c r="L43396" s="33"/>
      <c r="M43396" s="24"/>
    </row>
    <row r="43397" spans="1:13" x14ac:dyDescent="0.2">
      <c r="A43397" s="289"/>
      <c r="I43397"/>
      <c r="J43397"/>
      <c r="L43397" s="33"/>
      <c r="M43397" s="24"/>
    </row>
    <row r="43398" spans="1:13" x14ac:dyDescent="0.2">
      <c r="A43398" s="289"/>
      <c r="I43398"/>
      <c r="J43398"/>
      <c r="L43398" s="33"/>
      <c r="M43398" s="24"/>
    </row>
    <row r="43399" spans="1:13" x14ac:dyDescent="0.2">
      <c r="A43399" s="289"/>
      <c r="I43399"/>
      <c r="J43399"/>
      <c r="L43399" s="33"/>
      <c r="M43399" s="24"/>
    </row>
    <row r="43400" spans="1:13" x14ac:dyDescent="0.2">
      <c r="A43400" s="289"/>
      <c r="I43400"/>
      <c r="J43400"/>
      <c r="L43400" s="33"/>
      <c r="M43400" s="24"/>
    </row>
    <row r="43401" spans="1:13" x14ac:dyDescent="0.2">
      <c r="A43401" s="289"/>
      <c r="I43401"/>
      <c r="J43401"/>
      <c r="L43401" s="33"/>
      <c r="M43401" s="24"/>
    </row>
    <row r="43402" spans="1:13" x14ac:dyDescent="0.2">
      <c r="A43402" s="289"/>
      <c r="I43402"/>
      <c r="J43402"/>
      <c r="L43402" s="33"/>
      <c r="M43402" s="24"/>
    </row>
    <row r="43403" spans="1:13" x14ac:dyDescent="0.2">
      <c r="A43403" s="289"/>
      <c r="I43403"/>
      <c r="J43403"/>
      <c r="L43403" s="33"/>
      <c r="M43403" s="24"/>
    </row>
    <row r="43404" spans="1:13" x14ac:dyDescent="0.2">
      <c r="A43404" s="289"/>
      <c r="I43404"/>
      <c r="J43404"/>
      <c r="L43404" s="33"/>
      <c r="M43404" s="24"/>
    </row>
    <row r="43405" spans="1:13" x14ac:dyDescent="0.2">
      <c r="A43405" s="289"/>
      <c r="I43405"/>
      <c r="J43405"/>
      <c r="L43405" s="33"/>
      <c r="M43405" s="24"/>
    </row>
    <row r="43406" spans="1:13" x14ac:dyDescent="0.2">
      <c r="A43406" s="289"/>
      <c r="I43406"/>
      <c r="J43406"/>
      <c r="L43406" s="33"/>
      <c r="M43406" s="24"/>
    </row>
    <row r="43407" spans="1:13" x14ac:dyDescent="0.2">
      <c r="A43407" s="289"/>
      <c r="I43407"/>
      <c r="J43407"/>
      <c r="L43407" s="33"/>
      <c r="M43407" s="24"/>
    </row>
    <row r="43408" spans="1:13" x14ac:dyDescent="0.2">
      <c r="A43408" s="289"/>
      <c r="I43408"/>
      <c r="J43408"/>
      <c r="L43408" s="33"/>
      <c r="M43408" s="24"/>
    </row>
    <row r="43409" spans="1:13" x14ac:dyDescent="0.2">
      <c r="A43409" s="289"/>
      <c r="I43409"/>
      <c r="J43409"/>
      <c r="L43409" s="33"/>
      <c r="M43409" s="24"/>
    </row>
    <row r="43410" spans="1:13" x14ac:dyDescent="0.2">
      <c r="A43410" s="289"/>
      <c r="I43410"/>
      <c r="J43410"/>
      <c r="L43410" s="33"/>
      <c r="M43410" s="24"/>
    </row>
    <row r="43411" spans="1:13" x14ac:dyDescent="0.2">
      <c r="A43411" s="289"/>
      <c r="I43411"/>
      <c r="J43411"/>
      <c r="L43411" s="33"/>
      <c r="M43411" s="24"/>
    </row>
    <row r="43412" spans="1:13" x14ac:dyDescent="0.2">
      <c r="A43412" s="289"/>
      <c r="I43412"/>
      <c r="J43412"/>
      <c r="L43412" s="33"/>
      <c r="M43412" s="24"/>
    </row>
    <row r="43413" spans="1:13" x14ac:dyDescent="0.2">
      <c r="A43413" s="289"/>
      <c r="I43413"/>
      <c r="J43413"/>
      <c r="L43413" s="33"/>
      <c r="M43413" s="24"/>
    </row>
    <row r="43414" spans="1:13" x14ac:dyDescent="0.2">
      <c r="A43414" s="289"/>
      <c r="I43414"/>
      <c r="J43414"/>
      <c r="L43414" s="33"/>
      <c r="M43414" s="24"/>
    </row>
    <row r="43415" spans="1:13" x14ac:dyDescent="0.2">
      <c r="A43415" s="289"/>
      <c r="I43415"/>
      <c r="J43415"/>
      <c r="L43415" s="33"/>
      <c r="M43415" s="24"/>
    </row>
    <row r="43416" spans="1:13" x14ac:dyDescent="0.2">
      <c r="A43416" s="289"/>
      <c r="I43416"/>
      <c r="J43416"/>
      <c r="L43416" s="33"/>
      <c r="M43416" s="24"/>
    </row>
    <row r="43417" spans="1:13" x14ac:dyDescent="0.2">
      <c r="A43417" s="289"/>
      <c r="I43417"/>
      <c r="J43417"/>
      <c r="L43417" s="33"/>
      <c r="M43417" s="24"/>
    </row>
    <row r="43418" spans="1:13" x14ac:dyDescent="0.2">
      <c r="A43418" s="289"/>
      <c r="I43418"/>
      <c r="J43418"/>
      <c r="L43418" s="33"/>
      <c r="M43418" s="24"/>
    </row>
    <row r="43419" spans="1:13" x14ac:dyDescent="0.2">
      <c r="A43419" s="289"/>
      <c r="I43419"/>
      <c r="J43419"/>
      <c r="L43419" s="33"/>
      <c r="M43419" s="24"/>
    </row>
    <row r="43420" spans="1:13" x14ac:dyDescent="0.2">
      <c r="A43420" s="289"/>
      <c r="I43420"/>
      <c r="J43420"/>
      <c r="L43420" s="33"/>
      <c r="M43420" s="24"/>
    </row>
    <row r="43421" spans="1:13" x14ac:dyDescent="0.2">
      <c r="A43421" s="289"/>
      <c r="I43421"/>
      <c r="J43421"/>
      <c r="L43421" s="33"/>
      <c r="M43421" s="24"/>
    </row>
    <row r="43422" spans="1:13" x14ac:dyDescent="0.2">
      <c r="A43422" s="289"/>
      <c r="I43422"/>
      <c r="J43422"/>
      <c r="L43422" s="33"/>
      <c r="M43422" s="24"/>
    </row>
    <row r="43423" spans="1:13" x14ac:dyDescent="0.2">
      <c r="A43423" s="289"/>
      <c r="I43423"/>
      <c r="J43423"/>
      <c r="L43423" s="33"/>
      <c r="M43423" s="24"/>
    </row>
    <row r="43424" spans="1:13" x14ac:dyDescent="0.2">
      <c r="A43424" s="289"/>
      <c r="I43424"/>
      <c r="J43424"/>
      <c r="L43424" s="33"/>
      <c r="M43424" s="24"/>
    </row>
    <row r="43425" spans="1:13" x14ac:dyDescent="0.2">
      <c r="A43425" s="289"/>
      <c r="I43425"/>
      <c r="J43425"/>
      <c r="L43425" s="33"/>
      <c r="M43425" s="24"/>
    </row>
    <row r="43426" spans="1:13" x14ac:dyDescent="0.2">
      <c r="A43426" s="289"/>
      <c r="I43426"/>
      <c r="J43426"/>
      <c r="L43426" s="33"/>
      <c r="M43426" s="24"/>
    </row>
    <row r="43427" spans="1:13" x14ac:dyDescent="0.2">
      <c r="A43427" s="289"/>
      <c r="I43427"/>
      <c r="J43427"/>
      <c r="L43427" s="33"/>
      <c r="M43427" s="24"/>
    </row>
    <row r="43428" spans="1:13" x14ac:dyDescent="0.2">
      <c r="A43428" s="289"/>
      <c r="I43428"/>
      <c r="J43428"/>
      <c r="L43428" s="33"/>
      <c r="M43428" s="24"/>
    </row>
    <row r="43429" spans="1:13" x14ac:dyDescent="0.2">
      <c r="A43429" s="289"/>
      <c r="I43429"/>
      <c r="J43429"/>
      <c r="L43429" s="33"/>
      <c r="M43429" s="24"/>
    </row>
    <row r="43430" spans="1:13" x14ac:dyDescent="0.2">
      <c r="A43430" s="289"/>
      <c r="I43430"/>
      <c r="J43430"/>
      <c r="L43430" s="33"/>
      <c r="M43430" s="24"/>
    </row>
    <row r="43431" spans="1:13" x14ac:dyDescent="0.2">
      <c r="A43431" s="289"/>
      <c r="I43431"/>
      <c r="J43431"/>
      <c r="L43431" s="33"/>
      <c r="M43431" s="24"/>
    </row>
    <row r="43432" spans="1:13" x14ac:dyDescent="0.2">
      <c r="A43432" s="289"/>
      <c r="I43432"/>
      <c r="J43432"/>
      <c r="L43432" s="33"/>
      <c r="M43432" s="24"/>
    </row>
    <row r="43433" spans="1:13" x14ac:dyDescent="0.2">
      <c r="A43433" s="289"/>
      <c r="I43433"/>
      <c r="J43433"/>
      <c r="L43433" s="33"/>
      <c r="M43433" s="24"/>
    </row>
    <row r="43434" spans="1:13" x14ac:dyDescent="0.2">
      <c r="A43434" s="289"/>
      <c r="I43434"/>
      <c r="J43434"/>
      <c r="L43434" s="33"/>
      <c r="M43434" s="24"/>
    </row>
    <row r="43435" spans="1:13" x14ac:dyDescent="0.2">
      <c r="A43435" s="289"/>
      <c r="I43435"/>
      <c r="J43435"/>
      <c r="L43435" s="33"/>
      <c r="M43435" s="24"/>
    </row>
    <row r="43436" spans="1:13" x14ac:dyDescent="0.2">
      <c r="A43436" s="289"/>
      <c r="I43436"/>
      <c r="J43436"/>
      <c r="L43436" s="33"/>
      <c r="M43436" s="24"/>
    </row>
    <row r="43437" spans="1:13" x14ac:dyDescent="0.2">
      <c r="A43437" s="289"/>
      <c r="I43437"/>
      <c r="J43437"/>
      <c r="L43437" s="33"/>
      <c r="M43437" s="24"/>
    </row>
    <row r="43438" spans="1:13" x14ac:dyDescent="0.2">
      <c r="A43438" s="289"/>
      <c r="I43438"/>
      <c r="J43438"/>
      <c r="L43438" s="33"/>
      <c r="M43438" s="24"/>
    </row>
    <row r="43439" spans="1:13" x14ac:dyDescent="0.2">
      <c r="A43439" s="289"/>
      <c r="I43439"/>
      <c r="J43439"/>
      <c r="L43439" s="33"/>
      <c r="M43439" s="24"/>
    </row>
    <row r="43440" spans="1:13" x14ac:dyDescent="0.2">
      <c r="A43440" s="289"/>
      <c r="I43440"/>
      <c r="J43440"/>
      <c r="L43440" s="33"/>
      <c r="M43440" s="24"/>
    </row>
    <row r="43441" spans="1:13" x14ac:dyDescent="0.2">
      <c r="A43441" s="289"/>
      <c r="I43441"/>
      <c r="J43441"/>
      <c r="L43441" s="33"/>
      <c r="M43441" s="24"/>
    </row>
    <row r="43442" spans="1:13" x14ac:dyDescent="0.2">
      <c r="A43442" s="289"/>
      <c r="I43442"/>
      <c r="J43442"/>
      <c r="L43442" s="33"/>
      <c r="M43442" s="24"/>
    </row>
    <row r="43443" spans="1:13" x14ac:dyDescent="0.2">
      <c r="A43443" s="289"/>
      <c r="I43443"/>
      <c r="J43443"/>
      <c r="L43443" s="33"/>
      <c r="M43443" s="24"/>
    </row>
    <row r="43444" spans="1:13" x14ac:dyDescent="0.2">
      <c r="A43444" s="289"/>
      <c r="I43444"/>
      <c r="J43444"/>
      <c r="L43444" s="33"/>
      <c r="M43444" s="24"/>
    </row>
    <row r="43445" spans="1:13" x14ac:dyDescent="0.2">
      <c r="A43445" s="289"/>
      <c r="I43445"/>
      <c r="J43445"/>
      <c r="L43445" s="33"/>
      <c r="M43445" s="24"/>
    </row>
    <row r="43446" spans="1:13" x14ac:dyDescent="0.2">
      <c r="A43446" s="289"/>
      <c r="I43446"/>
      <c r="J43446"/>
      <c r="L43446" s="33"/>
      <c r="M43446" s="24"/>
    </row>
    <row r="43447" spans="1:13" x14ac:dyDescent="0.2">
      <c r="A43447" s="289"/>
      <c r="I43447"/>
      <c r="J43447"/>
      <c r="L43447" s="33"/>
      <c r="M43447" s="24"/>
    </row>
    <row r="43448" spans="1:13" x14ac:dyDescent="0.2">
      <c r="A43448" s="289"/>
      <c r="I43448"/>
      <c r="J43448"/>
      <c r="L43448" s="33"/>
      <c r="M43448" s="24"/>
    </row>
    <row r="43449" spans="1:13" x14ac:dyDescent="0.2">
      <c r="A43449" s="289"/>
      <c r="I43449"/>
      <c r="J43449"/>
      <c r="L43449" s="33"/>
      <c r="M43449" s="24"/>
    </row>
    <row r="43450" spans="1:13" x14ac:dyDescent="0.2">
      <c r="A43450" s="289"/>
      <c r="I43450"/>
      <c r="J43450"/>
      <c r="L43450" s="33"/>
      <c r="M43450" s="24"/>
    </row>
    <row r="43451" spans="1:13" x14ac:dyDescent="0.2">
      <c r="A43451" s="289"/>
      <c r="I43451"/>
      <c r="J43451"/>
      <c r="L43451" s="33"/>
      <c r="M43451" s="24"/>
    </row>
    <row r="43452" spans="1:13" x14ac:dyDescent="0.2">
      <c r="A43452" s="289"/>
      <c r="I43452"/>
      <c r="J43452"/>
      <c r="L43452" s="33"/>
      <c r="M43452" s="24"/>
    </row>
    <row r="43453" spans="1:13" x14ac:dyDescent="0.2">
      <c r="A43453" s="289"/>
      <c r="I43453"/>
      <c r="J43453"/>
      <c r="L43453" s="33"/>
      <c r="M43453" s="24"/>
    </row>
    <row r="43454" spans="1:13" x14ac:dyDescent="0.2">
      <c r="A43454" s="289"/>
      <c r="I43454"/>
      <c r="J43454"/>
      <c r="L43454" s="33"/>
      <c r="M43454" s="24"/>
    </row>
    <row r="43455" spans="1:13" x14ac:dyDescent="0.2">
      <c r="A43455" s="289"/>
      <c r="I43455"/>
      <c r="J43455"/>
      <c r="L43455" s="33"/>
      <c r="M43455" s="24"/>
    </row>
    <row r="43456" spans="1:13" x14ac:dyDescent="0.2">
      <c r="A43456" s="289"/>
      <c r="I43456"/>
      <c r="J43456"/>
      <c r="L43456" s="33"/>
      <c r="M43456" s="24"/>
    </row>
    <row r="43457" spans="1:13" x14ac:dyDescent="0.2">
      <c r="A43457" s="289"/>
      <c r="I43457"/>
      <c r="J43457"/>
      <c r="L43457" s="33"/>
      <c r="M43457" s="24"/>
    </row>
    <row r="43458" spans="1:13" x14ac:dyDescent="0.2">
      <c r="A43458" s="289"/>
      <c r="I43458"/>
      <c r="J43458"/>
      <c r="L43458" s="33"/>
      <c r="M43458" s="24"/>
    </row>
    <row r="43459" spans="1:13" x14ac:dyDescent="0.2">
      <c r="A43459" s="289"/>
      <c r="I43459"/>
      <c r="J43459"/>
      <c r="L43459" s="33"/>
      <c r="M43459" s="24"/>
    </row>
    <row r="43460" spans="1:13" x14ac:dyDescent="0.2">
      <c r="A43460" s="289"/>
      <c r="I43460"/>
      <c r="J43460"/>
      <c r="L43460" s="33"/>
      <c r="M43460" s="24"/>
    </row>
    <row r="43461" spans="1:13" x14ac:dyDescent="0.2">
      <c r="A43461" s="289"/>
      <c r="I43461"/>
      <c r="J43461"/>
      <c r="L43461" s="33"/>
      <c r="M43461" s="24"/>
    </row>
    <row r="43462" spans="1:13" x14ac:dyDescent="0.2">
      <c r="A43462" s="289"/>
      <c r="I43462"/>
      <c r="J43462"/>
      <c r="L43462" s="33"/>
      <c r="M43462" s="24"/>
    </row>
    <row r="43463" spans="1:13" x14ac:dyDescent="0.2">
      <c r="A43463" s="289"/>
      <c r="I43463"/>
      <c r="J43463"/>
      <c r="L43463" s="33"/>
      <c r="M43463" s="24"/>
    </row>
    <row r="43464" spans="1:13" x14ac:dyDescent="0.2">
      <c r="A43464" s="289"/>
      <c r="I43464"/>
      <c r="J43464"/>
      <c r="L43464" s="33"/>
      <c r="M43464" s="24"/>
    </row>
    <row r="43465" spans="1:13" x14ac:dyDescent="0.2">
      <c r="A43465" s="289"/>
      <c r="I43465"/>
      <c r="J43465"/>
      <c r="L43465" s="33"/>
      <c r="M43465" s="24"/>
    </row>
    <row r="43466" spans="1:13" x14ac:dyDescent="0.2">
      <c r="A43466" s="289"/>
      <c r="I43466"/>
      <c r="J43466"/>
      <c r="L43466" s="33"/>
      <c r="M43466" s="24"/>
    </row>
    <row r="43467" spans="1:13" x14ac:dyDescent="0.2">
      <c r="A43467" s="289"/>
      <c r="I43467"/>
      <c r="J43467"/>
      <c r="L43467" s="33"/>
      <c r="M43467" s="24"/>
    </row>
    <row r="43468" spans="1:13" x14ac:dyDescent="0.2">
      <c r="A43468" s="289"/>
      <c r="I43468"/>
      <c r="J43468"/>
      <c r="L43468" s="33"/>
      <c r="M43468" s="24"/>
    </row>
    <row r="43469" spans="1:13" x14ac:dyDescent="0.2">
      <c r="A43469" s="289"/>
      <c r="I43469"/>
      <c r="J43469"/>
      <c r="L43469" s="33"/>
      <c r="M43469" s="24"/>
    </row>
    <row r="43470" spans="1:13" x14ac:dyDescent="0.2">
      <c r="A43470" s="289"/>
      <c r="I43470"/>
      <c r="J43470"/>
      <c r="L43470" s="33"/>
      <c r="M43470" s="24"/>
    </row>
    <row r="43471" spans="1:13" x14ac:dyDescent="0.2">
      <c r="A43471" s="289"/>
      <c r="I43471"/>
      <c r="J43471"/>
      <c r="L43471" s="33"/>
      <c r="M43471" s="24"/>
    </row>
    <row r="43472" spans="1:13" x14ac:dyDescent="0.2">
      <c r="A43472" s="289"/>
      <c r="I43472"/>
      <c r="J43472"/>
      <c r="L43472" s="33"/>
      <c r="M43472" s="24"/>
    </row>
    <row r="43473" spans="1:13" x14ac:dyDescent="0.2">
      <c r="A43473" s="289"/>
      <c r="I43473"/>
      <c r="J43473"/>
      <c r="L43473" s="33"/>
      <c r="M43473" s="24"/>
    </row>
    <row r="43474" spans="1:13" x14ac:dyDescent="0.2">
      <c r="A43474" s="289"/>
      <c r="I43474"/>
      <c r="J43474"/>
      <c r="L43474" s="33"/>
      <c r="M43474" s="24"/>
    </row>
    <row r="43475" spans="1:13" x14ac:dyDescent="0.2">
      <c r="A43475" s="289"/>
      <c r="I43475"/>
      <c r="J43475"/>
      <c r="L43475" s="33"/>
      <c r="M43475" s="24"/>
    </row>
    <row r="43476" spans="1:13" x14ac:dyDescent="0.2">
      <c r="A43476" s="289"/>
      <c r="I43476"/>
      <c r="J43476"/>
      <c r="L43476" s="33"/>
      <c r="M43476" s="24"/>
    </row>
    <row r="43477" spans="1:13" x14ac:dyDescent="0.2">
      <c r="A43477" s="289"/>
      <c r="I43477"/>
      <c r="J43477"/>
      <c r="L43477" s="33"/>
      <c r="M43477" s="24"/>
    </row>
    <row r="43478" spans="1:13" x14ac:dyDescent="0.2">
      <c r="A43478" s="289"/>
      <c r="I43478"/>
      <c r="J43478"/>
      <c r="L43478" s="33"/>
      <c r="M43478" s="24"/>
    </row>
    <row r="43479" spans="1:13" x14ac:dyDescent="0.2">
      <c r="A43479" s="289"/>
      <c r="I43479"/>
      <c r="J43479"/>
      <c r="L43479" s="33"/>
      <c r="M43479" s="24"/>
    </row>
    <row r="43480" spans="1:13" x14ac:dyDescent="0.2">
      <c r="A43480" s="289"/>
      <c r="I43480"/>
      <c r="J43480"/>
      <c r="L43480" s="33"/>
      <c r="M43480" s="24"/>
    </row>
    <row r="43481" spans="1:13" x14ac:dyDescent="0.2">
      <c r="A43481" s="289"/>
      <c r="I43481"/>
      <c r="J43481"/>
      <c r="L43481" s="33"/>
      <c r="M43481" s="24"/>
    </row>
    <row r="43482" spans="1:13" x14ac:dyDescent="0.2">
      <c r="A43482" s="289"/>
      <c r="I43482"/>
      <c r="J43482"/>
      <c r="L43482" s="33"/>
      <c r="M43482" s="24"/>
    </row>
    <row r="43483" spans="1:13" x14ac:dyDescent="0.2">
      <c r="A43483" s="289"/>
      <c r="I43483"/>
      <c r="J43483"/>
      <c r="L43483" s="33"/>
      <c r="M43483" s="24"/>
    </row>
    <row r="43484" spans="1:13" x14ac:dyDescent="0.2">
      <c r="A43484" s="289"/>
      <c r="I43484"/>
      <c r="J43484"/>
      <c r="L43484" s="33"/>
      <c r="M43484" s="24"/>
    </row>
    <row r="43485" spans="1:13" x14ac:dyDescent="0.2">
      <c r="A43485" s="289"/>
      <c r="I43485"/>
      <c r="J43485"/>
      <c r="L43485" s="33"/>
      <c r="M43485" s="24"/>
    </row>
    <row r="43486" spans="1:13" x14ac:dyDescent="0.2">
      <c r="A43486" s="289"/>
      <c r="I43486"/>
      <c r="J43486"/>
      <c r="L43486" s="33"/>
      <c r="M43486" s="24"/>
    </row>
    <row r="43487" spans="1:13" x14ac:dyDescent="0.2">
      <c r="A43487" s="289"/>
      <c r="I43487"/>
      <c r="J43487"/>
      <c r="L43487" s="33"/>
      <c r="M43487" s="24"/>
    </row>
    <row r="43488" spans="1:13" x14ac:dyDescent="0.2">
      <c r="A43488" s="289"/>
      <c r="I43488"/>
      <c r="J43488"/>
      <c r="L43488" s="33"/>
      <c r="M43488" s="24"/>
    </row>
    <row r="43489" spans="1:13" x14ac:dyDescent="0.2">
      <c r="A43489" s="289"/>
      <c r="I43489"/>
      <c r="J43489"/>
      <c r="L43489" s="33"/>
      <c r="M43489" s="24"/>
    </row>
    <row r="43490" spans="1:13" x14ac:dyDescent="0.2">
      <c r="A43490" s="289"/>
      <c r="I43490"/>
      <c r="J43490"/>
      <c r="L43490" s="33"/>
      <c r="M43490" s="24"/>
    </row>
    <row r="43491" spans="1:13" x14ac:dyDescent="0.2">
      <c r="A43491" s="289"/>
      <c r="I43491"/>
      <c r="J43491"/>
      <c r="L43491" s="33"/>
      <c r="M43491" s="24"/>
    </row>
    <row r="43492" spans="1:13" x14ac:dyDescent="0.2">
      <c r="A43492" s="289"/>
      <c r="I43492"/>
      <c r="J43492"/>
      <c r="L43492" s="33"/>
      <c r="M43492" s="24"/>
    </row>
    <row r="43493" spans="1:13" x14ac:dyDescent="0.2">
      <c r="A43493" s="289"/>
      <c r="I43493"/>
      <c r="J43493"/>
      <c r="L43493" s="33"/>
      <c r="M43493" s="24"/>
    </row>
    <row r="43494" spans="1:13" x14ac:dyDescent="0.2">
      <c r="A43494" s="289"/>
      <c r="I43494"/>
      <c r="J43494"/>
      <c r="L43494" s="33"/>
      <c r="M43494" s="24"/>
    </row>
    <row r="43495" spans="1:13" x14ac:dyDescent="0.2">
      <c r="A43495" s="289"/>
      <c r="I43495"/>
      <c r="J43495"/>
      <c r="L43495" s="33"/>
      <c r="M43495" s="24"/>
    </row>
    <row r="43496" spans="1:13" x14ac:dyDescent="0.2">
      <c r="A43496" s="289"/>
      <c r="I43496"/>
      <c r="J43496"/>
      <c r="L43496" s="33"/>
      <c r="M43496" s="24"/>
    </row>
    <row r="43497" spans="1:13" x14ac:dyDescent="0.2">
      <c r="A43497" s="289"/>
      <c r="I43497"/>
      <c r="J43497"/>
      <c r="L43497" s="33"/>
      <c r="M43497" s="24"/>
    </row>
    <row r="43498" spans="1:13" x14ac:dyDescent="0.2">
      <c r="A43498" s="289"/>
      <c r="I43498"/>
      <c r="J43498"/>
      <c r="L43498" s="33"/>
      <c r="M43498" s="24"/>
    </row>
    <row r="43499" spans="1:13" x14ac:dyDescent="0.2">
      <c r="A43499" s="289"/>
      <c r="I43499"/>
      <c r="J43499"/>
      <c r="L43499" s="33"/>
      <c r="M43499" s="24"/>
    </row>
    <row r="43500" spans="1:13" x14ac:dyDescent="0.2">
      <c r="A43500" s="289"/>
      <c r="I43500"/>
      <c r="J43500"/>
      <c r="L43500" s="33"/>
      <c r="M43500" s="24"/>
    </row>
    <row r="43501" spans="1:13" x14ac:dyDescent="0.2">
      <c r="A43501" s="289"/>
      <c r="I43501"/>
      <c r="J43501"/>
      <c r="L43501" s="33"/>
      <c r="M43501" s="24"/>
    </row>
    <row r="43502" spans="1:13" x14ac:dyDescent="0.2">
      <c r="A43502" s="289"/>
      <c r="I43502"/>
      <c r="J43502"/>
      <c r="L43502" s="33"/>
      <c r="M43502" s="24"/>
    </row>
    <row r="43503" spans="1:13" x14ac:dyDescent="0.2">
      <c r="A43503" s="289"/>
      <c r="I43503"/>
      <c r="J43503"/>
      <c r="L43503" s="33"/>
      <c r="M43503" s="24"/>
    </row>
    <row r="43504" spans="1:13" x14ac:dyDescent="0.2">
      <c r="A43504" s="289"/>
      <c r="I43504"/>
      <c r="J43504"/>
      <c r="L43504" s="33"/>
      <c r="M43504" s="24"/>
    </row>
    <row r="43505" spans="1:13" x14ac:dyDescent="0.2">
      <c r="A43505" s="289"/>
      <c r="I43505"/>
      <c r="J43505"/>
      <c r="L43505" s="33"/>
      <c r="M43505" s="24"/>
    </row>
    <row r="43506" spans="1:13" x14ac:dyDescent="0.2">
      <c r="A43506" s="289"/>
      <c r="I43506"/>
      <c r="J43506"/>
      <c r="L43506" s="33"/>
      <c r="M43506" s="24"/>
    </row>
    <row r="43507" spans="1:13" x14ac:dyDescent="0.2">
      <c r="A43507" s="289"/>
      <c r="I43507"/>
      <c r="J43507"/>
      <c r="L43507" s="33"/>
      <c r="M43507" s="24"/>
    </row>
    <row r="43508" spans="1:13" x14ac:dyDescent="0.2">
      <c r="A43508" s="289"/>
      <c r="I43508"/>
      <c r="J43508"/>
      <c r="L43508" s="33"/>
      <c r="M43508" s="24"/>
    </row>
    <row r="43509" spans="1:13" x14ac:dyDescent="0.2">
      <c r="A43509" s="289"/>
      <c r="I43509"/>
      <c r="J43509"/>
      <c r="L43509" s="33"/>
      <c r="M43509" s="24"/>
    </row>
    <row r="43510" spans="1:13" x14ac:dyDescent="0.2">
      <c r="A43510" s="289"/>
      <c r="I43510"/>
      <c r="J43510"/>
      <c r="L43510" s="33"/>
      <c r="M43510" s="24"/>
    </row>
    <row r="43511" spans="1:13" x14ac:dyDescent="0.2">
      <c r="A43511" s="289"/>
      <c r="I43511"/>
      <c r="J43511"/>
      <c r="L43511" s="33"/>
      <c r="M43511" s="24"/>
    </row>
    <row r="43512" spans="1:13" x14ac:dyDescent="0.2">
      <c r="A43512" s="289"/>
      <c r="I43512"/>
      <c r="J43512"/>
      <c r="L43512" s="33"/>
      <c r="M43512" s="24"/>
    </row>
    <row r="43513" spans="1:13" x14ac:dyDescent="0.2">
      <c r="A43513" s="289"/>
      <c r="I43513"/>
      <c r="J43513"/>
      <c r="L43513" s="33"/>
      <c r="M43513" s="24"/>
    </row>
    <row r="43514" spans="1:13" x14ac:dyDescent="0.2">
      <c r="A43514" s="289"/>
      <c r="I43514"/>
      <c r="J43514"/>
      <c r="L43514" s="33"/>
      <c r="M43514" s="24"/>
    </row>
    <row r="43515" spans="1:13" x14ac:dyDescent="0.2">
      <c r="A43515" s="289"/>
      <c r="I43515"/>
      <c r="J43515"/>
      <c r="L43515" s="33"/>
      <c r="M43515" s="24"/>
    </row>
    <row r="43516" spans="1:13" x14ac:dyDescent="0.2">
      <c r="A43516" s="289"/>
      <c r="I43516"/>
      <c r="J43516"/>
      <c r="L43516" s="33"/>
      <c r="M43516" s="24"/>
    </row>
    <row r="43517" spans="1:13" x14ac:dyDescent="0.2">
      <c r="A43517" s="289"/>
      <c r="I43517"/>
      <c r="J43517"/>
      <c r="L43517" s="33"/>
      <c r="M43517" s="24"/>
    </row>
    <row r="43518" spans="1:13" x14ac:dyDescent="0.2">
      <c r="A43518" s="289"/>
      <c r="I43518"/>
      <c r="J43518"/>
      <c r="L43518" s="33"/>
      <c r="M43518" s="24"/>
    </row>
    <row r="43519" spans="1:13" x14ac:dyDescent="0.2">
      <c r="A43519" s="289"/>
      <c r="I43519"/>
      <c r="J43519"/>
      <c r="L43519" s="33"/>
      <c r="M43519" s="24"/>
    </row>
    <row r="43520" spans="1:13" x14ac:dyDescent="0.2">
      <c r="A43520" s="289"/>
      <c r="I43520"/>
      <c r="J43520"/>
      <c r="L43520" s="33"/>
      <c r="M43520" s="24"/>
    </row>
    <row r="43521" spans="1:13" x14ac:dyDescent="0.2">
      <c r="A43521" s="289"/>
      <c r="I43521"/>
      <c r="J43521"/>
      <c r="L43521" s="33"/>
      <c r="M43521" s="24"/>
    </row>
    <row r="43522" spans="1:13" x14ac:dyDescent="0.2">
      <c r="A43522" s="289"/>
      <c r="I43522"/>
      <c r="J43522"/>
      <c r="L43522" s="33"/>
      <c r="M43522" s="24"/>
    </row>
    <row r="43523" spans="1:13" x14ac:dyDescent="0.2">
      <c r="A43523" s="289"/>
      <c r="I43523"/>
      <c r="J43523"/>
      <c r="L43523" s="33"/>
      <c r="M43523" s="24"/>
    </row>
    <row r="43524" spans="1:13" x14ac:dyDescent="0.2">
      <c r="A43524" s="289"/>
      <c r="I43524"/>
      <c r="J43524"/>
      <c r="L43524" s="33"/>
      <c r="M43524" s="24"/>
    </row>
    <row r="43525" spans="1:13" x14ac:dyDescent="0.2">
      <c r="A43525" s="289"/>
      <c r="I43525"/>
      <c r="J43525"/>
      <c r="L43525" s="33"/>
      <c r="M43525" s="24"/>
    </row>
    <row r="43526" spans="1:13" x14ac:dyDescent="0.2">
      <c r="A43526" s="289"/>
      <c r="I43526"/>
      <c r="J43526"/>
      <c r="L43526" s="33"/>
      <c r="M43526" s="24"/>
    </row>
    <row r="43527" spans="1:13" x14ac:dyDescent="0.2">
      <c r="A43527" s="289"/>
      <c r="I43527"/>
      <c r="J43527"/>
      <c r="L43527" s="33"/>
      <c r="M43527" s="24"/>
    </row>
    <row r="43528" spans="1:13" x14ac:dyDescent="0.2">
      <c r="A43528" s="289"/>
      <c r="I43528"/>
      <c r="J43528"/>
      <c r="L43528" s="33"/>
      <c r="M43528" s="24"/>
    </row>
    <row r="43529" spans="1:13" x14ac:dyDescent="0.2">
      <c r="A43529" s="289"/>
      <c r="I43529"/>
      <c r="J43529"/>
      <c r="L43529" s="33"/>
      <c r="M43529" s="24"/>
    </row>
    <row r="43530" spans="1:13" x14ac:dyDescent="0.2">
      <c r="A43530" s="289"/>
      <c r="I43530"/>
      <c r="J43530"/>
      <c r="L43530" s="33"/>
      <c r="M43530" s="24"/>
    </row>
    <row r="43531" spans="1:13" x14ac:dyDescent="0.2">
      <c r="A43531" s="289"/>
      <c r="I43531"/>
      <c r="J43531"/>
      <c r="L43531" s="33"/>
      <c r="M43531" s="24"/>
    </row>
    <row r="43532" spans="1:13" x14ac:dyDescent="0.2">
      <c r="A43532" s="289"/>
      <c r="I43532"/>
      <c r="J43532"/>
      <c r="L43532" s="33"/>
      <c r="M43532" s="24"/>
    </row>
    <row r="43533" spans="1:13" x14ac:dyDescent="0.2">
      <c r="A43533" s="289"/>
      <c r="I43533"/>
      <c r="J43533"/>
      <c r="L43533" s="33"/>
      <c r="M43533" s="24"/>
    </row>
    <row r="43534" spans="1:13" x14ac:dyDescent="0.2">
      <c r="A43534" s="289"/>
      <c r="I43534"/>
      <c r="J43534"/>
      <c r="L43534" s="33"/>
      <c r="M43534" s="24"/>
    </row>
    <row r="43535" spans="1:13" x14ac:dyDescent="0.2">
      <c r="A43535" s="289"/>
      <c r="I43535"/>
      <c r="J43535"/>
      <c r="L43535" s="33"/>
      <c r="M43535" s="24"/>
    </row>
    <row r="43536" spans="1:13" x14ac:dyDescent="0.2">
      <c r="A43536" s="289"/>
      <c r="I43536"/>
      <c r="J43536"/>
      <c r="L43536" s="33"/>
      <c r="M43536" s="24"/>
    </row>
    <row r="43537" spans="1:13" x14ac:dyDescent="0.2">
      <c r="A43537" s="289"/>
      <c r="I43537"/>
      <c r="J43537"/>
      <c r="L43537" s="33"/>
      <c r="M43537" s="24"/>
    </row>
    <row r="43538" spans="1:13" x14ac:dyDescent="0.2">
      <c r="A43538" s="289"/>
      <c r="I43538"/>
      <c r="J43538"/>
      <c r="L43538" s="33"/>
      <c r="M43538" s="24"/>
    </row>
    <row r="43539" spans="1:13" x14ac:dyDescent="0.2">
      <c r="A43539" s="289"/>
      <c r="I43539"/>
      <c r="J43539"/>
      <c r="L43539" s="33"/>
      <c r="M43539" s="24"/>
    </row>
    <row r="43540" spans="1:13" x14ac:dyDescent="0.2">
      <c r="A43540" s="289"/>
      <c r="I43540"/>
      <c r="J43540"/>
      <c r="L43540" s="33"/>
      <c r="M43540" s="24"/>
    </row>
    <row r="43541" spans="1:13" x14ac:dyDescent="0.2">
      <c r="A43541" s="289"/>
      <c r="I43541"/>
      <c r="J43541"/>
      <c r="L43541" s="33"/>
      <c r="M43541" s="24"/>
    </row>
    <row r="43542" spans="1:13" x14ac:dyDescent="0.2">
      <c r="A43542" s="289"/>
      <c r="I43542"/>
      <c r="J43542"/>
      <c r="L43542" s="33"/>
      <c r="M43542" s="24"/>
    </row>
    <row r="43543" spans="1:13" x14ac:dyDescent="0.2">
      <c r="A43543" s="289"/>
      <c r="I43543"/>
      <c r="J43543"/>
      <c r="L43543" s="33"/>
      <c r="M43543" s="24"/>
    </row>
    <row r="43544" spans="1:13" x14ac:dyDescent="0.2">
      <c r="A43544" s="289"/>
      <c r="I43544"/>
      <c r="J43544"/>
      <c r="L43544" s="33"/>
      <c r="M43544" s="24"/>
    </row>
    <row r="43545" spans="1:13" x14ac:dyDescent="0.2">
      <c r="A43545" s="289"/>
      <c r="I43545"/>
      <c r="J43545"/>
      <c r="L43545" s="33"/>
      <c r="M43545" s="24"/>
    </row>
    <row r="43546" spans="1:13" x14ac:dyDescent="0.2">
      <c r="A43546" s="289"/>
      <c r="I43546"/>
      <c r="J43546"/>
      <c r="L43546" s="33"/>
      <c r="M43546" s="24"/>
    </row>
    <row r="43547" spans="1:13" x14ac:dyDescent="0.2">
      <c r="A43547" s="289"/>
      <c r="I43547"/>
      <c r="J43547"/>
      <c r="L43547" s="33"/>
      <c r="M43547" s="24"/>
    </row>
    <row r="43548" spans="1:13" x14ac:dyDescent="0.2">
      <c r="A43548" s="289"/>
      <c r="I43548"/>
      <c r="J43548"/>
      <c r="L43548" s="33"/>
      <c r="M43548" s="24"/>
    </row>
    <row r="43549" spans="1:13" x14ac:dyDescent="0.2">
      <c r="A43549" s="289"/>
      <c r="I43549"/>
      <c r="J43549"/>
      <c r="L43549" s="33"/>
      <c r="M43549" s="24"/>
    </row>
    <row r="43550" spans="1:13" x14ac:dyDescent="0.2">
      <c r="A43550" s="289"/>
      <c r="I43550"/>
      <c r="J43550"/>
      <c r="L43550" s="33"/>
      <c r="M43550" s="24"/>
    </row>
    <row r="43551" spans="1:13" x14ac:dyDescent="0.2">
      <c r="A43551" s="289"/>
      <c r="I43551"/>
      <c r="J43551"/>
      <c r="L43551" s="33"/>
      <c r="M43551" s="24"/>
    </row>
    <row r="43552" spans="1:13" x14ac:dyDescent="0.2">
      <c r="A43552" s="289"/>
      <c r="I43552"/>
      <c r="J43552"/>
      <c r="L43552" s="33"/>
      <c r="M43552" s="24"/>
    </row>
    <row r="43553" spans="1:13" x14ac:dyDescent="0.2">
      <c r="A43553" s="289"/>
      <c r="I43553"/>
      <c r="J43553"/>
      <c r="L43553" s="33"/>
      <c r="M43553" s="24"/>
    </row>
    <row r="43554" spans="1:13" x14ac:dyDescent="0.2">
      <c r="A43554" s="289"/>
      <c r="I43554"/>
      <c r="J43554"/>
      <c r="L43554" s="33"/>
      <c r="M43554" s="24"/>
    </row>
    <row r="43555" spans="1:13" x14ac:dyDescent="0.2">
      <c r="A43555" s="289"/>
      <c r="I43555"/>
      <c r="J43555"/>
      <c r="L43555" s="33"/>
      <c r="M43555" s="24"/>
    </row>
    <row r="43556" spans="1:13" x14ac:dyDescent="0.2">
      <c r="A43556" s="289"/>
      <c r="I43556"/>
      <c r="J43556"/>
      <c r="L43556" s="33"/>
      <c r="M43556" s="24"/>
    </row>
    <row r="43557" spans="1:13" x14ac:dyDescent="0.2">
      <c r="A43557" s="289"/>
      <c r="I43557"/>
      <c r="J43557"/>
      <c r="L43557" s="33"/>
      <c r="M43557" s="24"/>
    </row>
    <row r="43558" spans="1:13" x14ac:dyDescent="0.2">
      <c r="A43558" s="289"/>
      <c r="I43558"/>
      <c r="J43558"/>
      <c r="L43558" s="33"/>
      <c r="M43558" s="24"/>
    </row>
    <row r="43559" spans="1:13" x14ac:dyDescent="0.2">
      <c r="A43559" s="289"/>
      <c r="I43559"/>
      <c r="J43559"/>
      <c r="L43559" s="33"/>
      <c r="M43559" s="24"/>
    </row>
    <row r="43560" spans="1:13" x14ac:dyDescent="0.2">
      <c r="A43560" s="289"/>
      <c r="I43560"/>
      <c r="J43560"/>
      <c r="L43560" s="33"/>
      <c r="M43560" s="24"/>
    </row>
    <row r="43561" spans="1:13" x14ac:dyDescent="0.2">
      <c r="A43561" s="289"/>
      <c r="I43561"/>
      <c r="J43561"/>
      <c r="L43561" s="33"/>
      <c r="M43561" s="24"/>
    </row>
    <row r="43562" spans="1:13" x14ac:dyDescent="0.2">
      <c r="A43562" s="289"/>
      <c r="I43562"/>
      <c r="J43562"/>
      <c r="L43562" s="33"/>
      <c r="M43562" s="24"/>
    </row>
    <row r="43563" spans="1:13" x14ac:dyDescent="0.2">
      <c r="A43563" s="289"/>
      <c r="I43563"/>
      <c r="J43563"/>
      <c r="L43563" s="33"/>
      <c r="M43563" s="24"/>
    </row>
    <row r="43564" spans="1:13" x14ac:dyDescent="0.2">
      <c r="A43564" s="289"/>
      <c r="I43564"/>
      <c r="J43564"/>
      <c r="L43564" s="33"/>
      <c r="M43564" s="24"/>
    </row>
    <row r="43565" spans="1:13" x14ac:dyDescent="0.2">
      <c r="A43565" s="289"/>
      <c r="I43565"/>
      <c r="J43565"/>
      <c r="L43565" s="33"/>
      <c r="M43565" s="24"/>
    </row>
    <row r="43566" spans="1:13" x14ac:dyDescent="0.2">
      <c r="A43566" s="289"/>
      <c r="I43566"/>
      <c r="J43566"/>
      <c r="L43566" s="33"/>
      <c r="M43566" s="24"/>
    </row>
    <row r="43567" spans="1:13" x14ac:dyDescent="0.2">
      <c r="A43567" s="289"/>
      <c r="I43567"/>
      <c r="J43567"/>
      <c r="L43567" s="33"/>
      <c r="M43567" s="24"/>
    </row>
    <row r="43568" spans="1:13" x14ac:dyDescent="0.2">
      <c r="A43568" s="289"/>
      <c r="I43568"/>
      <c r="J43568"/>
      <c r="L43568" s="33"/>
      <c r="M43568" s="24"/>
    </row>
    <row r="43569" spans="1:13" x14ac:dyDescent="0.2">
      <c r="A43569" s="289"/>
      <c r="I43569"/>
      <c r="J43569"/>
      <c r="L43569" s="33"/>
      <c r="M43569" s="24"/>
    </row>
    <row r="43570" spans="1:13" x14ac:dyDescent="0.2">
      <c r="A43570" s="289"/>
      <c r="I43570"/>
      <c r="J43570"/>
      <c r="L43570" s="33"/>
      <c r="M43570" s="24"/>
    </row>
    <row r="43571" spans="1:13" x14ac:dyDescent="0.2">
      <c r="A43571" s="289"/>
      <c r="I43571"/>
      <c r="J43571"/>
      <c r="L43571" s="33"/>
      <c r="M43571" s="24"/>
    </row>
    <row r="43572" spans="1:13" x14ac:dyDescent="0.2">
      <c r="A43572" s="289"/>
      <c r="I43572"/>
      <c r="J43572"/>
      <c r="L43572" s="33"/>
      <c r="M43572" s="24"/>
    </row>
    <row r="43573" spans="1:13" x14ac:dyDescent="0.2">
      <c r="A43573" s="289"/>
      <c r="I43573"/>
      <c r="J43573"/>
      <c r="L43573" s="33"/>
      <c r="M43573" s="24"/>
    </row>
    <row r="43574" spans="1:13" x14ac:dyDescent="0.2">
      <c r="A43574" s="289"/>
      <c r="I43574"/>
      <c r="J43574"/>
      <c r="L43574" s="33"/>
      <c r="M43574" s="24"/>
    </row>
    <row r="43575" spans="1:13" x14ac:dyDescent="0.2">
      <c r="A43575" s="289"/>
      <c r="I43575"/>
      <c r="J43575"/>
      <c r="L43575" s="33"/>
      <c r="M43575" s="24"/>
    </row>
    <row r="43576" spans="1:13" x14ac:dyDescent="0.2">
      <c r="A43576" s="289"/>
      <c r="I43576"/>
      <c r="J43576"/>
      <c r="L43576" s="33"/>
      <c r="M43576" s="24"/>
    </row>
    <row r="43577" spans="1:13" x14ac:dyDescent="0.2">
      <c r="A43577" s="289"/>
      <c r="I43577"/>
      <c r="J43577"/>
      <c r="L43577" s="33"/>
      <c r="M43577" s="24"/>
    </row>
    <row r="43578" spans="1:13" x14ac:dyDescent="0.2">
      <c r="A43578" s="289"/>
      <c r="I43578"/>
      <c r="J43578"/>
      <c r="L43578" s="33"/>
      <c r="M43578" s="24"/>
    </row>
    <row r="43579" spans="1:13" x14ac:dyDescent="0.2">
      <c r="A43579" s="289"/>
      <c r="I43579"/>
      <c r="J43579"/>
      <c r="L43579" s="33"/>
      <c r="M43579" s="24"/>
    </row>
    <row r="43580" spans="1:13" x14ac:dyDescent="0.2">
      <c r="A43580" s="289"/>
      <c r="I43580"/>
      <c r="J43580"/>
      <c r="L43580" s="33"/>
      <c r="M43580" s="24"/>
    </row>
    <row r="43581" spans="1:13" x14ac:dyDescent="0.2">
      <c r="A43581" s="289"/>
      <c r="I43581"/>
      <c r="J43581"/>
      <c r="L43581" s="33"/>
      <c r="M43581" s="24"/>
    </row>
    <row r="43582" spans="1:13" x14ac:dyDescent="0.2">
      <c r="A43582" s="289"/>
      <c r="I43582"/>
      <c r="J43582"/>
      <c r="L43582" s="33"/>
      <c r="M43582" s="24"/>
    </row>
    <row r="43583" spans="1:13" x14ac:dyDescent="0.2">
      <c r="A43583" s="289"/>
      <c r="I43583"/>
      <c r="J43583"/>
      <c r="L43583" s="33"/>
      <c r="M43583" s="24"/>
    </row>
    <row r="43584" spans="1:13" x14ac:dyDescent="0.2">
      <c r="A43584" s="289"/>
      <c r="I43584"/>
      <c r="J43584"/>
      <c r="L43584" s="33"/>
      <c r="M43584" s="24"/>
    </row>
    <row r="43585" spans="1:13" x14ac:dyDescent="0.2">
      <c r="A43585" s="289"/>
      <c r="I43585"/>
      <c r="J43585"/>
      <c r="L43585" s="33"/>
      <c r="M43585" s="24"/>
    </row>
    <row r="43586" spans="1:13" x14ac:dyDescent="0.2">
      <c r="A43586" s="289"/>
      <c r="I43586"/>
      <c r="J43586"/>
      <c r="L43586" s="33"/>
      <c r="M43586" s="24"/>
    </row>
    <row r="43587" spans="1:13" x14ac:dyDescent="0.2">
      <c r="A43587" s="289"/>
      <c r="I43587"/>
      <c r="J43587"/>
      <c r="L43587" s="33"/>
      <c r="M43587" s="24"/>
    </row>
    <row r="43588" spans="1:13" x14ac:dyDescent="0.2">
      <c r="A43588" s="289"/>
      <c r="I43588"/>
      <c r="J43588"/>
      <c r="L43588" s="33"/>
      <c r="M43588" s="24"/>
    </row>
    <row r="43589" spans="1:13" x14ac:dyDescent="0.2">
      <c r="A43589" s="289"/>
      <c r="I43589"/>
      <c r="J43589"/>
      <c r="L43589" s="33"/>
      <c r="M43589" s="24"/>
    </row>
    <row r="43590" spans="1:13" x14ac:dyDescent="0.2">
      <c r="A43590" s="289"/>
      <c r="I43590"/>
      <c r="J43590"/>
      <c r="L43590" s="33"/>
      <c r="M43590" s="24"/>
    </row>
    <row r="43591" spans="1:13" x14ac:dyDescent="0.2">
      <c r="A43591" s="289"/>
      <c r="I43591"/>
      <c r="J43591"/>
      <c r="L43591" s="33"/>
      <c r="M43591" s="24"/>
    </row>
    <row r="43592" spans="1:13" x14ac:dyDescent="0.2">
      <c r="A43592" s="289"/>
      <c r="I43592"/>
      <c r="J43592"/>
      <c r="L43592" s="33"/>
      <c r="M43592" s="24"/>
    </row>
    <row r="43593" spans="1:13" x14ac:dyDescent="0.2">
      <c r="A43593" s="289"/>
      <c r="I43593"/>
      <c r="J43593"/>
      <c r="L43593" s="33"/>
      <c r="M43593" s="24"/>
    </row>
    <row r="43594" spans="1:13" x14ac:dyDescent="0.2">
      <c r="A43594" s="289"/>
      <c r="I43594"/>
      <c r="J43594"/>
      <c r="L43594" s="33"/>
      <c r="M43594" s="24"/>
    </row>
    <row r="43595" spans="1:13" x14ac:dyDescent="0.2">
      <c r="A43595" s="289"/>
      <c r="I43595"/>
      <c r="J43595"/>
      <c r="L43595" s="33"/>
      <c r="M43595" s="24"/>
    </row>
    <row r="43596" spans="1:13" x14ac:dyDescent="0.2">
      <c r="A43596" s="289"/>
      <c r="I43596"/>
      <c r="J43596"/>
      <c r="L43596" s="33"/>
      <c r="M43596" s="24"/>
    </row>
    <row r="43597" spans="1:13" x14ac:dyDescent="0.2">
      <c r="A43597" s="289"/>
      <c r="I43597"/>
      <c r="J43597"/>
      <c r="L43597" s="33"/>
      <c r="M43597" s="24"/>
    </row>
    <row r="43598" spans="1:13" x14ac:dyDescent="0.2">
      <c r="A43598" s="289"/>
      <c r="I43598"/>
      <c r="J43598"/>
      <c r="L43598" s="33"/>
      <c r="M43598" s="24"/>
    </row>
    <row r="43599" spans="1:13" x14ac:dyDescent="0.2">
      <c r="A43599" s="289"/>
      <c r="I43599"/>
      <c r="J43599"/>
      <c r="L43599" s="33"/>
      <c r="M43599" s="24"/>
    </row>
    <row r="43600" spans="1:13" x14ac:dyDescent="0.2">
      <c r="A43600" s="289"/>
      <c r="I43600"/>
      <c r="J43600"/>
      <c r="L43600" s="33"/>
      <c r="M43600" s="24"/>
    </row>
    <row r="43601" spans="1:13" x14ac:dyDescent="0.2">
      <c r="A43601" s="289"/>
      <c r="I43601"/>
      <c r="J43601"/>
      <c r="L43601" s="33"/>
      <c r="M43601" s="24"/>
    </row>
    <row r="43602" spans="1:13" x14ac:dyDescent="0.2">
      <c r="A43602" s="289"/>
      <c r="I43602"/>
      <c r="J43602"/>
      <c r="L43602" s="33"/>
      <c r="M43602" s="24"/>
    </row>
    <row r="43603" spans="1:13" x14ac:dyDescent="0.2">
      <c r="A43603" s="289"/>
      <c r="I43603"/>
      <c r="J43603"/>
      <c r="L43603" s="33"/>
      <c r="M43603" s="24"/>
    </row>
    <row r="43604" spans="1:13" x14ac:dyDescent="0.2">
      <c r="A43604" s="289"/>
      <c r="I43604"/>
      <c r="J43604"/>
      <c r="L43604" s="33"/>
      <c r="M43604" s="24"/>
    </row>
    <row r="43605" spans="1:13" x14ac:dyDescent="0.2">
      <c r="A43605" s="289"/>
      <c r="I43605"/>
      <c r="J43605"/>
      <c r="L43605" s="33"/>
      <c r="M43605" s="24"/>
    </row>
    <row r="43606" spans="1:13" x14ac:dyDescent="0.2">
      <c r="A43606" s="289"/>
      <c r="I43606"/>
      <c r="J43606"/>
      <c r="L43606" s="33"/>
      <c r="M43606" s="24"/>
    </row>
    <row r="43607" spans="1:13" x14ac:dyDescent="0.2">
      <c r="A43607" s="289"/>
      <c r="I43607"/>
      <c r="J43607"/>
      <c r="L43607" s="33"/>
      <c r="M43607" s="24"/>
    </row>
    <row r="43608" spans="1:13" x14ac:dyDescent="0.2">
      <c r="A43608" s="289"/>
      <c r="I43608"/>
      <c r="J43608"/>
      <c r="L43608" s="33"/>
      <c r="M43608" s="24"/>
    </row>
    <row r="43609" spans="1:13" x14ac:dyDescent="0.2">
      <c r="A43609" s="289"/>
      <c r="I43609"/>
      <c r="J43609"/>
      <c r="L43609" s="33"/>
      <c r="M43609" s="24"/>
    </row>
    <row r="43610" spans="1:13" x14ac:dyDescent="0.2">
      <c r="A43610" s="289"/>
      <c r="I43610"/>
      <c r="J43610"/>
      <c r="L43610" s="33"/>
      <c r="M43610" s="24"/>
    </row>
    <row r="43611" spans="1:13" x14ac:dyDescent="0.2">
      <c r="A43611" s="289"/>
      <c r="I43611"/>
      <c r="J43611"/>
      <c r="L43611" s="33"/>
      <c r="M43611" s="24"/>
    </row>
    <row r="43612" spans="1:13" x14ac:dyDescent="0.2">
      <c r="A43612" s="289"/>
      <c r="I43612"/>
      <c r="J43612"/>
      <c r="L43612" s="33"/>
      <c r="M43612" s="24"/>
    </row>
    <row r="43613" spans="1:13" x14ac:dyDescent="0.2">
      <c r="A43613" s="289"/>
      <c r="I43613"/>
      <c r="J43613"/>
      <c r="L43613" s="33"/>
      <c r="M43613" s="24"/>
    </row>
    <row r="43614" spans="1:13" x14ac:dyDescent="0.2">
      <c r="A43614" s="289"/>
      <c r="I43614"/>
      <c r="J43614"/>
      <c r="L43614" s="33"/>
      <c r="M43614" s="24"/>
    </row>
    <row r="43615" spans="1:13" x14ac:dyDescent="0.2">
      <c r="A43615" s="289"/>
      <c r="I43615"/>
      <c r="J43615"/>
      <c r="L43615" s="33"/>
      <c r="M43615" s="24"/>
    </row>
    <row r="43616" spans="1:13" x14ac:dyDescent="0.2">
      <c r="A43616" s="289"/>
      <c r="I43616"/>
      <c r="J43616"/>
      <c r="L43616" s="33"/>
      <c r="M43616" s="24"/>
    </row>
    <row r="43617" spans="1:13" x14ac:dyDescent="0.2">
      <c r="A43617" s="289"/>
      <c r="I43617"/>
      <c r="J43617"/>
      <c r="L43617" s="33"/>
      <c r="M43617" s="24"/>
    </row>
    <row r="43618" spans="1:13" x14ac:dyDescent="0.2">
      <c r="A43618" s="289"/>
      <c r="I43618"/>
      <c r="J43618"/>
      <c r="L43618" s="33"/>
      <c r="M43618" s="24"/>
    </row>
    <row r="43619" spans="1:13" x14ac:dyDescent="0.2">
      <c r="A43619" s="289"/>
      <c r="I43619"/>
      <c r="J43619"/>
      <c r="L43619" s="33"/>
      <c r="M43619" s="24"/>
    </row>
    <row r="43620" spans="1:13" x14ac:dyDescent="0.2">
      <c r="A43620" s="289"/>
      <c r="I43620"/>
      <c r="J43620"/>
      <c r="L43620" s="33"/>
      <c r="M43620" s="24"/>
    </row>
    <row r="43621" spans="1:13" x14ac:dyDescent="0.2">
      <c r="A43621" s="289"/>
      <c r="I43621"/>
      <c r="J43621"/>
      <c r="L43621" s="33"/>
      <c r="M43621" s="24"/>
    </row>
    <row r="43622" spans="1:13" x14ac:dyDescent="0.2">
      <c r="A43622" s="289"/>
      <c r="I43622"/>
      <c r="J43622"/>
      <c r="L43622" s="33"/>
      <c r="M43622" s="24"/>
    </row>
    <row r="43623" spans="1:13" x14ac:dyDescent="0.2">
      <c r="A43623" s="289"/>
      <c r="I43623"/>
      <c r="J43623"/>
      <c r="L43623" s="33"/>
      <c r="M43623" s="24"/>
    </row>
    <row r="43624" spans="1:13" x14ac:dyDescent="0.2">
      <c r="A43624" s="289"/>
      <c r="I43624"/>
      <c r="J43624"/>
      <c r="L43624" s="33"/>
      <c r="M43624" s="24"/>
    </row>
    <row r="43625" spans="1:13" x14ac:dyDescent="0.2">
      <c r="A43625" s="289"/>
      <c r="I43625"/>
      <c r="J43625"/>
      <c r="L43625" s="33"/>
      <c r="M43625" s="24"/>
    </row>
    <row r="43626" spans="1:13" x14ac:dyDescent="0.2">
      <c r="A43626" s="289"/>
      <c r="I43626"/>
      <c r="J43626"/>
      <c r="L43626" s="33"/>
      <c r="M43626" s="24"/>
    </row>
    <row r="43627" spans="1:13" x14ac:dyDescent="0.2">
      <c r="A43627" s="289"/>
      <c r="I43627"/>
      <c r="J43627"/>
      <c r="L43627" s="33"/>
      <c r="M43627" s="24"/>
    </row>
    <row r="43628" spans="1:13" x14ac:dyDescent="0.2">
      <c r="A43628" s="289"/>
      <c r="I43628"/>
      <c r="J43628"/>
      <c r="L43628" s="33"/>
      <c r="M43628" s="24"/>
    </row>
    <row r="43629" spans="1:13" x14ac:dyDescent="0.2">
      <c r="A43629" s="289"/>
      <c r="I43629"/>
      <c r="J43629"/>
      <c r="L43629" s="33"/>
      <c r="M43629" s="24"/>
    </row>
    <row r="43630" spans="1:13" x14ac:dyDescent="0.2">
      <c r="A43630" s="289"/>
      <c r="I43630"/>
      <c r="J43630"/>
      <c r="L43630" s="33"/>
      <c r="M43630" s="24"/>
    </row>
    <row r="43631" spans="1:13" x14ac:dyDescent="0.2">
      <c r="A43631" s="289"/>
      <c r="I43631"/>
      <c r="J43631"/>
      <c r="L43631" s="33"/>
      <c r="M43631" s="24"/>
    </row>
    <row r="43632" spans="1:13" x14ac:dyDescent="0.2">
      <c r="A43632" s="289"/>
      <c r="I43632"/>
      <c r="J43632"/>
      <c r="L43632" s="33"/>
      <c r="M43632" s="24"/>
    </row>
    <row r="43633" spans="1:13" x14ac:dyDescent="0.2">
      <c r="A43633" s="289"/>
      <c r="I43633"/>
      <c r="J43633"/>
      <c r="L43633" s="33"/>
      <c r="M43633" s="24"/>
    </row>
    <row r="43634" spans="1:13" x14ac:dyDescent="0.2">
      <c r="A43634" s="289"/>
      <c r="I43634"/>
      <c r="J43634"/>
      <c r="L43634" s="33"/>
      <c r="M43634" s="24"/>
    </row>
    <row r="43635" spans="1:13" x14ac:dyDescent="0.2">
      <c r="A43635" s="289"/>
      <c r="I43635"/>
      <c r="J43635"/>
      <c r="L43635" s="33"/>
      <c r="M43635" s="24"/>
    </row>
    <row r="43636" spans="1:13" x14ac:dyDescent="0.2">
      <c r="A43636" s="289"/>
      <c r="I43636"/>
      <c r="J43636"/>
      <c r="L43636" s="33"/>
      <c r="M43636" s="24"/>
    </row>
    <row r="43637" spans="1:13" x14ac:dyDescent="0.2">
      <c r="A43637" s="289"/>
      <c r="I43637"/>
      <c r="J43637"/>
      <c r="L43637" s="33"/>
      <c r="M43637" s="24"/>
    </row>
    <row r="43638" spans="1:13" x14ac:dyDescent="0.2">
      <c r="A43638" s="289"/>
      <c r="I43638"/>
      <c r="J43638"/>
      <c r="L43638" s="33"/>
      <c r="M43638" s="24"/>
    </row>
    <row r="43639" spans="1:13" x14ac:dyDescent="0.2">
      <c r="A43639" s="289"/>
      <c r="I43639"/>
      <c r="J43639"/>
      <c r="L43639" s="33"/>
      <c r="M43639" s="24"/>
    </row>
    <row r="43640" spans="1:13" x14ac:dyDescent="0.2">
      <c r="A43640" s="289"/>
      <c r="I43640"/>
      <c r="J43640"/>
      <c r="L43640" s="33"/>
      <c r="M43640" s="24"/>
    </row>
    <row r="43641" spans="1:13" x14ac:dyDescent="0.2">
      <c r="A43641" s="289"/>
      <c r="I43641"/>
      <c r="J43641"/>
      <c r="L43641" s="33"/>
      <c r="M43641" s="24"/>
    </row>
    <row r="43642" spans="1:13" x14ac:dyDescent="0.2">
      <c r="A43642" s="289"/>
      <c r="I43642"/>
      <c r="J43642"/>
      <c r="L43642" s="33"/>
      <c r="M43642" s="24"/>
    </row>
    <row r="43643" spans="1:13" x14ac:dyDescent="0.2">
      <c r="A43643" s="289"/>
      <c r="I43643"/>
      <c r="J43643"/>
      <c r="L43643" s="33"/>
      <c r="M43643" s="24"/>
    </row>
    <row r="43644" spans="1:13" x14ac:dyDescent="0.2">
      <c r="A43644" s="289"/>
      <c r="I43644"/>
      <c r="J43644"/>
      <c r="L43644" s="33"/>
      <c r="M43644" s="24"/>
    </row>
    <row r="43645" spans="1:13" x14ac:dyDescent="0.2">
      <c r="A43645" s="289"/>
      <c r="I43645"/>
      <c r="J43645"/>
      <c r="L43645" s="33"/>
      <c r="M43645" s="24"/>
    </row>
    <row r="43646" spans="1:13" x14ac:dyDescent="0.2">
      <c r="A43646" s="289"/>
      <c r="I43646"/>
      <c r="J43646"/>
      <c r="L43646" s="33"/>
      <c r="M43646" s="24"/>
    </row>
    <row r="43647" spans="1:13" x14ac:dyDescent="0.2">
      <c r="A43647" s="289"/>
      <c r="I43647"/>
      <c r="J43647"/>
      <c r="L43647" s="33"/>
      <c r="M43647" s="24"/>
    </row>
    <row r="43648" spans="1:13" x14ac:dyDescent="0.2">
      <c r="A43648" s="289"/>
      <c r="I43648"/>
      <c r="J43648"/>
      <c r="L43648" s="33"/>
      <c r="M43648" s="24"/>
    </row>
    <row r="43649" spans="1:13" x14ac:dyDescent="0.2">
      <c r="A43649" s="289"/>
      <c r="I43649"/>
      <c r="J43649"/>
      <c r="L43649" s="33"/>
      <c r="M43649" s="24"/>
    </row>
    <row r="43650" spans="1:13" x14ac:dyDescent="0.2">
      <c r="A43650" s="289"/>
      <c r="I43650"/>
      <c r="J43650"/>
      <c r="L43650" s="33"/>
      <c r="M43650" s="24"/>
    </row>
    <row r="43651" spans="1:13" x14ac:dyDescent="0.2">
      <c r="A43651" s="289"/>
      <c r="I43651"/>
      <c r="J43651"/>
      <c r="L43651" s="33"/>
      <c r="M43651" s="24"/>
    </row>
    <row r="43652" spans="1:13" x14ac:dyDescent="0.2">
      <c r="A43652" s="289"/>
      <c r="I43652"/>
      <c r="J43652"/>
      <c r="L43652" s="33"/>
      <c r="M43652" s="24"/>
    </row>
    <row r="43653" spans="1:13" x14ac:dyDescent="0.2">
      <c r="A43653" s="289"/>
      <c r="I43653"/>
      <c r="J43653"/>
      <c r="L43653" s="33"/>
      <c r="M43653" s="24"/>
    </row>
    <row r="43654" spans="1:13" x14ac:dyDescent="0.2">
      <c r="A43654" s="289"/>
      <c r="I43654"/>
      <c r="J43654"/>
      <c r="L43654" s="33"/>
      <c r="M43654" s="24"/>
    </row>
    <row r="43655" spans="1:13" x14ac:dyDescent="0.2">
      <c r="A43655" s="289"/>
      <c r="I43655"/>
      <c r="J43655"/>
      <c r="L43655" s="33"/>
      <c r="M43655" s="24"/>
    </row>
    <row r="43656" spans="1:13" x14ac:dyDescent="0.2">
      <c r="A43656" s="289"/>
      <c r="I43656"/>
      <c r="J43656"/>
      <c r="L43656" s="33"/>
      <c r="M43656" s="24"/>
    </row>
    <row r="43657" spans="1:13" x14ac:dyDescent="0.2">
      <c r="A43657" s="289"/>
      <c r="I43657"/>
      <c r="J43657"/>
      <c r="L43657" s="33"/>
      <c r="M43657" s="24"/>
    </row>
    <row r="43658" spans="1:13" x14ac:dyDescent="0.2">
      <c r="A43658" s="289"/>
      <c r="I43658"/>
      <c r="J43658"/>
      <c r="L43658" s="33"/>
      <c r="M43658" s="24"/>
    </row>
    <row r="43659" spans="1:13" x14ac:dyDescent="0.2">
      <c r="A43659" s="289"/>
      <c r="I43659"/>
      <c r="J43659"/>
      <c r="L43659" s="33"/>
      <c r="M43659" s="24"/>
    </row>
    <row r="43660" spans="1:13" x14ac:dyDescent="0.2">
      <c r="A43660" s="289"/>
      <c r="I43660"/>
      <c r="J43660"/>
      <c r="L43660" s="33"/>
      <c r="M43660" s="24"/>
    </row>
    <row r="43661" spans="1:13" x14ac:dyDescent="0.2">
      <c r="A43661" s="289"/>
      <c r="I43661"/>
      <c r="J43661"/>
      <c r="L43661" s="33"/>
      <c r="M43661" s="24"/>
    </row>
    <row r="43662" spans="1:13" x14ac:dyDescent="0.2">
      <c r="A43662" s="289"/>
      <c r="I43662"/>
      <c r="J43662"/>
      <c r="L43662" s="33"/>
      <c r="M43662" s="24"/>
    </row>
    <row r="43663" spans="1:13" x14ac:dyDescent="0.2">
      <c r="A43663" s="289"/>
      <c r="I43663"/>
      <c r="J43663"/>
      <c r="L43663" s="33"/>
      <c r="M43663" s="24"/>
    </row>
    <row r="43664" spans="1:13" x14ac:dyDescent="0.2">
      <c r="A43664" s="289"/>
      <c r="I43664"/>
      <c r="J43664"/>
      <c r="L43664" s="33"/>
      <c r="M43664" s="24"/>
    </row>
    <row r="43665" spans="1:13" x14ac:dyDescent="0.2">
      <c r="A43665" s="289"/>
      <c r="I43665"/>
      <c r="J43665"/>
      <c r="L43665" s="33"/>
      <c r="M43665" s="24"/>
    </row>
    <row r="43666" spans="1:13" x14ac:dyDescent="0.2">
      <c r="A43666" s="289"/>
      <c r="I43666"/>
      <c r="J43666"/>
      <c r="L43666" s="33"/>
      <c r="M43666" s="24"/>
    </row>
    <row r="43667" spans="1:13" x14ac:dyDescent="0.2">
      <c r="A43667" s="289"/>
      <c r="I43667"/>
      <c r="J43667"/>
      <c r="L43667" s="33"/>
      <c r="M43667" s="24"/>
    </row>
    <row r="43668" spans="1:13" x14ac:dyDescent="0.2">
      <c r="A43668" s="289"/>
      <c r="I43668"/>
      <c r="J43668"/>
      <c r="L43668" s="33"/>
      <c r="M43668" s="24"/>
    </row>
    <row r="43669" spans="1:13" x14ac:dyDescent="0.2">
      <c r="A43669" s="289"/>
      <c r="I43669"/>
      <c r="J43669"/>
      <c r="L43669" s="33"/>
      <c r="M43669" s="24"/>
    </row>
    <row r="43670" spans="1:13" x14ac:dyDescent="0.2">
      <c r="A43670" s="289"/>
      <c r="I43670"/>
      <c r="J43670"/>
      <c r="L43670" s="33"/>
      <c r="M43670" s="24"/>
    </row>
    <row r="43671" spans="1:13" x14ac:dyDescent="0.2">
      <c r="A43671" s="289"/>
      <c r="I43671"/>
      <c r="J43671"/>
      <c r="L43671" s="33"/>
      <c r="M43671" s="24"/>
    </row>
    <row r="43672" spans="1:13" x14ac:dyDescent="0.2">
      <c r="A43672" s="289"/>
      <c r="I43672"/>
      <c r="J43672"/>
      <c r="L43672" s="33"/>
      <c r="M43672" s="24"/>
    </row>
    <row r="43673" spans="1:13" x14ac:dyDescent="0.2">
      <c r="A43673" s="289"/>
      <c r="I43673"/>
      <c r="J43673"/>
      <c r="L43673" s="33"/>
      <c r="M43673" s="24"/>
    </row>
    <row r="43674" spans="1:13" x14ac:dyDescent="0.2">
      <c r="A43674" s="289"/>
      <c r="I43674"/>
      <c r="J43674"/>
      <c r="L43674" s="33"/>
      <c r="M43674" s="24"/>
    </row>
    <row r="43675" spans="1:13" x14ac:dyDescent="0.2">
      <c r="A43675" s="289"/>
      <c r="I43675"/>
      <c r="J43675"/>
      <c r="L43675" s="33"/>
      <c r="M43675" s="24"/>
    </row>
    <row r="43676" spans="1:13" x14ac:dyDescent="0.2">
      <c r="A43676" s="289"/>
      <c r="I43676"/>
      <c r="J43676"/>
      <c r="L43676" s="33"/>
      <c r="M43676" s="24"/>
    </row>
    <row r="43677" spans="1:13" x14ac:dyDescent="0.2">
      <c r="A43677" s="289"/>
      <c r="I43677"/>
      <c r="J43677"/>
      <c r="L43677" s="33"/>
      <c r="M43677" s="24"/>
    </row>
    <row r="43678" spans="1:13" x14ac:dyDescent="0.2">
      <c r="A43678" s="289"/>
      <c r="I43678"/>
      <c r="J43678"/>
      <c r="L43678" s="33"/>
      <c r="M43678" s="24"/>
    </row>
    <row r="43679" spans="1:13" x14ac:dyDescent="0.2">
      <c r="A43679" s="289"/>
      <c r="I43679"/>
      <c r="J43679"/>
      <c r="L43679" s="33"/>
      <c r="M43679" s="24"/>
    </row>
    <row r="43680" spans="1:13" x14ac:dyDescent="0.2">
      <c r="A43680" s="289"/>
      <c r="I43680"/>
      <c r="J43680"/>
      <c r="L43680" s="33"/>
      <c r="M43680" s="24"/>
    </row>
    <row r="43681" spans="1:13" x14ac:dyDescent="0.2">
      <c r="A43681" s="289"/>
      <c r="I43681"/>
      <c r="J43681"/>
      <c r="L43681" s="33"/>
      <c r="M43681" s="24"/>
    </row>
    <row r="43682" spans="1:13" x14ac:dyDescent="0.2">
      <c r="A43682" s="289"/>
      <c r="I43682"/>
      <c r="J43682"/>
      <c r="L43682" s="33"/>
      <c r="M43682" s="24"/>
    </row>
    <row r="43683" spans="1:13" x14ac:dyDescent="0.2">
      <c r="A43683" s="289"/>
      <c r="I43683"/>
      <c r="J43683"/>
      <c r="L43683" s="33"/>
      <c r="M43683" s="24"/>
    </row>
    <row r="43684" spans="1:13" x14ac:dyDescent="0.2">
      <c r="A43684" s="289"/>
      <c r="I43684"/>
      <c r="J43684"/>
      <c r="L43684" s="33"/>
      <c r="M43684" s="24"/>
    </row>
    <row r="43685" spans="1:13" x14ac:dyDescent="0.2">
      <c r="A43685" s="289"/>
      <c r="I43685"/>
      <c r="J43685"/>
      <c r="L43685" s="33"/>
      <c r="M43685" s="24"/>
    </row>
    <row r="43686" spans="1:13" x14ac:dyDescent="0.2">
      <c r="A43686" s="289"/>
      <c r="I43686"/>
      <c r="J43686"/>
      <c r="L43686" s="33"/>
      <c r="M43686" s="24"/>
    </row>
    <row r="43687" spans="1:13" x14ac:dyDescent="0.2">
      <c r="A43687" s="289"/>
      <c r="I43687"/>
      <c r="J43687"/>
      <c r="L43687" s="33"/>
      <c r="M43687" s="24"/>
    </row>
    <row r="43688" spans="1:13" x14ac:dyDescent="0.2">
      <c r="A43688" s="289"/>
      <c r="I43688"/>
      <c r="J43688"/>
      <c r="L43688" s="33"/>
      <c r="M43688" s="24"/>
    </row>
    <row r="43689" spans="1:13" x14ac:dyDescent="0.2">
      <c r="A43689" s="289"/>
      <c r="I43689"/>
      <c r="J43689"/>
      <c r="L43689" s="33"/>
      <c r="M43689" s="24"/>
    </row>
    <row r="43690" spans="1:13" x14ac:dyDescent="0.2">
      <c r="A43690" s="289"/>
      <c r="I43690"/>
      <c r="J43690"/>
      <c r="L43690" s="33"/>
      <c r="M43690" s="24"/>
    </row>
    <row r="43691" spans="1:13" x14ac:dyDescent="0.2">
      <c r="A43691" s="289"/>
      <c r="I43691"/>
      <c r="J43691"/>
      <c r="L43691" s="33"/>
      <c r="M43691" s="24"/>
    </row>
    <row r="43692" spans="1:13" x14ac:dyDescent="0.2">
      <c r="A43692" s="289"/>
      <c r="I43692"/>
      <c r="J43692"/>
      <c r="L43692" s="33"/>
      <c r="M43692" s="24"/>
    </row>
    <row r="43693" spans="1:13" x14ac:dyDescent="0.2">
      <c r="A43693" s="289"/>
      <c r="I43693"/>
      <c r="J43693"/>
      <c r="L43693" s="33"/>
      <c r="M43693" s="24"/>
    </row>
    <row r="43694" spans="1:13" x14ac:dyDescent="0.2">
      <c r="A43694" s="289"/>
      <c r="I43694"/>
      <c r="J43694"/>
      <c r="L43694" s="33"/>
      <c r="M43694" s="24"/>
    </row>
    <row r="43695" spans="1:13" x14ac:dyDescent="0.2">
      <c r="A43695" s="289"/>
      <c r="I43695"/>
      <c r="J43695"/>
      <c r="L43695" s="33"/>
      <c r="M43695" s="24"/>
    </row>
    <row r="43696" spans="1:13" x14ac:dyDescent="0.2">
      <c r="A43696" s="289"/>
      <c r="I43696"/>
      <c r="J43696"/>
      <c r="L43696" s="33"/>
      <c r="M43696" s="24"/>
    </row>
    <row r="43697" spans="1:13" x14ac:dyDescent="0.2">
      <c r="A43697" s="289"/>
      <c r="I43697"/>
      <c r="J43697"/>
      <c r="L43697" s="33"/>
      <c r="M43697" s="24"/>
    </row>
    <row r="43698" spans="1:13" x14ac:dyDescent="0.2">
      <c r="A43698" s="289"/>
      <c r="I43698"/>
      <c r="J43698"/>
      <c r="L43698" s="33"/>
      <c r="M43698" s="24"/>
    </row>
    <row r="43699" spans="1:13" x14ac:dyDescent="0.2">
      <c r="A43699" s="289"/>
      <c r="I43699"/>
      <c r="J43699"/>
      <c r="L43699" s="33"/>
      <c r="M43699" s="24"/>
    </row>
    <row r="43700" spans="1:13" x14ac:dyDescent="0.2">
      <c r="A43700" s="289"/>
      <c r="I43700"/>
      <c r="J43700"/>
      <c r="L43700" s="33"/>
      <c r="M43700" s="24"/>
    </row>
    <row r="43701" spans="1:13" x14ac:dyDescent="0.2">
      <c r="A43701" s="289"/>
      <c r="I43701"/>
      <c r="J43701"/>
      <c r="L43701" s="33"/>
      <c r="M43701" s="24"/>
    </row>
    <row r="43702" spans="1:13" x14ac:dyDescent="0.2">
      <c r="A43702" s="289"/>
      <c r="I43702"/>
      <c r="J43702"/>
      <c r="L43702" s="33"/>
      <c r="M43702" s="24"/>
    </row>
    <row r="43703" spans="1:13" x14ac:dyDescent="0.2">
      <c r="A43703" s="289"/>
      <c r="I43703"/>
      <c r="J43703"/>
      <c r="L43703" s="33"/>
      <c r="M43703" s="24"/>
    </row>
    <row r="43704" spans="1:13" x14ac:dyDescent="0.2">
      <c r="A43704" s="289"/>
      <c r="I43704"/>
      <c r="J43704"/>
      <c r="L43704" s="33"/>
      <c r="M43704" s="24"/>
    </row>
    <row r="43705" spans="1:13" x14ac:dyDescent="0.2">
      <c r="A43705" s="289"/>
      <c r="I43705"/>
      <c r="J43705"/>
      <c r="L43705" s="33"/>
      <c r="M43705" s="24"/>
    </row>
    <row r="43706" spans="1:13" x14ac:dyDescent="0.2">
      <c r="A43706" s="289"/>
      <c r="I43706"/>
      <c r="J43706"/>
      <c r="L43706" s="33"/>
      <c r="M43706" s="24"/>
    </row>
    <row r="43707" spans="1:13" x14ac:dyDescent="0.2">
      <c r="A43707" s="289"/>
      <c r="I43707"/>
      <c r="J43707"/>
      <c r="L43707" s="33"/>
      <c r="M43707" s="24"/>
    </row>
    <row r="43708" spans="1:13" x14ac:dyDescent="0.2">
      <c r="A43708" s="289"/>
      <c r="I43708"/>
      <c r="J43708"/>
      <c r="L43708" s="33"/>
      <c r="M43708" s="24"/>
    </row>
    <row r="43709" spans="1:13" x14ac:dyDescent="0.2">
      <c r="A43709" s="289"/>
      <c r="I43709"/>
      <c r="J43709"/>
      <c r="L43709" s="33"/>
      <c r="M43709" s="24"/>
    </row>
    <row r="43710" spans="1:13" x14ac:dyDescent="0.2">
      <c r="A43710" s="289"/>
      <c r="I43710"/>
      <c r="J43710"/>
      <c r="L43710" s="33"/>
      <c r="M43710" s="24"/>
    </row>
    <row r="43711" spans="1:13" x14ac:dyDescent="0.2">
      <c r="A43711" s="289"/>
      <c r="I43711"/>
      <c r="J43711"/>
      <c r="L43711" s="33"/>
      <c r="M43711" s="24"/>
    </row>
    <row r="43712" spans="1:13" x14ac:dyDescent="0.2">
      <c r="A43712" s="289"/>
      <c r="I43712"/>
      <c r="J43712"/>
      <c r="L43712" s="33"/>
      <c r="M43712" s="24"/>
    </row>
    <row r="43713" spans="1:13" x14ac:dyDescent="0.2">
      <c r="A43713" s="289"/>
      <c r="I43713"/>
      <c r="J43713"/>
      <c r="L43713" s="33"/>
      <c r="M43713" s="24"/>
    </row>
    <row r="43714" spans="1:13" x14ac:dyDescent="0.2">
      <c r="A43714" s="289"/>
      <c r="I43714"/>
      <c r="J43714"/>
      <c r="L43714" s="33"/>
      <c r="M43714" s="24"/>
    </row>
    <row r="43715" spans="1:13" x14ac:dyDescent="0.2">
      <c r="A43715" s="289"/>
      <c r="I43715"/>
      <c r="J43715"/>
      <c r="L43715" s="33"/>
      <c r="M43715" s="24"/>
    </row>
    <row r="43716" spans="1:13" x14ac:dyDescent="0.2">
      <c r="A43716" s="289"/>
      <c r="I43716"/>
      <c r="J43716"/>
      <c r="L43716" s="33"/>
      <c r="M43716" s="24"/>
    </row>
    <row r="43717" spans="1:13" x14ac:dyDescent="0.2">
      <c r="A43717" s="289"/>
      <c r="I43717"/>
      <c r="J43717"/>
      <c r="L43717" s="33"/>
      <c r="M43717" s="24"/>
    </row>
    <row r="43718" spans="1:13" x14ac:dyDescent="0.2">
      <c r="A43718" s="289"/>
      <c r="I43718"/>
      <c r="J43718"/>
      <c r="L43718" s="33"/>
      <c r="M43718" s="24"/>
    </row>
    <row r="43719" spans="1:13" x14ac:dyDescent="0.2">
      <c r="A43719" s="289"/>
      <c r="I43719"/>
      <c r="J43719"/>
      <c r="L43719" s="33"/>
      <c r="M43719" s="24"/>
    </row>
    <row r="43720" spans="1:13" x14ac:dyDescent="0.2">
      <c r="A43720" s="289"/>
      <c r="I43720"/>
      <c r="J43720"/>
      <c r="L43720" s="33"/>
      <c r="M43720" s="24"/>
    </row>
    <row r="43721" spans="1:13" x14ac:dyDescent="0.2">
      <c r="A43721" s="289"/>
      <c r="I43721"/>
      <c r="J43721"/>
      <c r="L43721" s="33"/>
      <c r="M43721" s="24"/>
    </row>
    <row r="43722" spans="1:13" x14ac:dyDescent="0.2">
      <c r="A43722" s="289"/>
      <c r="I43722"/>
      <c r="J43722"/>
      <c r="L43722" s="33"/>
      <c r="M43722" s="24"/>
    </row>
    <row r="43723" spans="1:13" x14ac:dyDescent="0.2">
      <c r="A43723" s="289"/>
      <c r="I43723"/>
      <c r="J43723"/>
      <c r="L43723" s="33"/>
      <c r="M43723" s="24"/>
    </row>
    <row r="43724" spans="1:13" x14ac:dyDescent="0.2">
      <c r="A43724" s="289"/>
      <c r="I43724"/>
      <c r="J43724"/>
      <c r="L43724" s="33"/>
      <c r="M43724" s="24"/>
    </row>
    <row r="43725" spans="1:13" x14ac:dyDescent="0.2">
      <c r="A43725" s="289"/>
      <c r="I43725"/>
      <c r="J43725"/>
      <c r="L43725" s="33"/>
      <c r="M43725" s="24"/>
    </row>
    <row r="43726" spans="1:13" x14ac:dyDescent="0.2">
      <c r="A43726" s="289"/>
      <c r="I43726"/>
      <c r="J43726"/>
      <c r="L43726" s="33"/>
      <c r="M43726" s="24"/>
    </row>
    <row r="43727" spans="1:13" x14ac:dyDescent="0.2">
      <c r="A43727" s="289"/>
      <c r="I43727"/>
      <c r="J43727"/>
      <c r="L43727" s="33"/>
      <c r="M43727" s="24"/>
    </row>
    <row r="43728" spans="1:13" x14ac:dyDescent="0.2">
      <c r="A43728" s="289"/>
      <c r="I43728"/>
      <c r="J43728"/>
      <c r="L43728" s="33"/>
      <c r="M43728" s="24"/>
    </row>
    <row r="43729" spans="1:13" x14ac:dyDescent="0.2">
      <c r="A43729" s="289"/>
      <c r="I43729"/>
      <c r="J43729"/>
      <c r="L43729" s="33"/>
      <c r="M43729" s="24"/>
    </row>
    <row r="43730" spans="1:13" x14ac:dyDescent="0.2">
      <c r="A43730" s="289"/>
      <c r="I43730"/>
      <c r="J43730"/>
      <c r="L43730" s="33"/>
      <c r="M43730" s="24"/>
    </row>
    <row r="43731" spans="1:13" x14ac:dyDescent="0.2">
      <c r="A43731" s="289"/>
      <c r="I43731"/>
      <c r="J43731"/>
      <c r="L43731" s="33"/>
      <c r="M43731" s="24"/>
    </row>
    <row r="43732" spans="1:13" x14ac:dyDescent="0.2">
      <c r="A43732" s="289"/>
      <c r="I43732"/>
      <c r="J43732"/>
      <c r="L43732" s="33"/>
      <c r="M43732" s="24"/>
    </row>
    <row r="43733" spans="1:13" x14ac:dyDescent="0.2">
      <c r="A43733" s="289"/>
      <c r="I43733"/>
      <c r="J43733"/>
      <c r="L43733" s="33"/>
      <c r="M43733" s="24"/>
    </row>
    <row r="43734" spans="1:13" x14ac:dyDescent="0.2">
      <c r="A43734" s="289"/>
      <c r="I43734"/>
      <c r="J43734"/>
      <c r="L43734" s="33"/>
      <c r="M43734" s="24"/>
    </row>
    <row r="43735" spans="1:13" x14ac:dyDescent="0.2">
      <c r="A43735" s="289"/>
      <c r="I43735"/>
      <c r="J43735"/>
      <c r="L43735" s="33"/>
      <c r="M43735" s="24"/>
    </row>
    <row r="43736" spans="1:13" x14ac:dyDescent="0.2">
      <c r="A43736" s="289"/>
      <c r="I43736"/>
      <c r="J43736"/>
      <c r="L43736" s="33"/>
      <c r="M43736" s="24"/>
    </row>
    <row r="43737" spans="1:13" x14ac:dyDescent="0.2">
      <c r="A43737" s="289"/>
      <c r="I43737"/>
      <c r="J43737"/>
      <c r="L43737" s="33"/>
      <c r="M43737" s="24"/>
    </row>
    <row r="43738" spans="1:13" x14ac:dyDescent="0.2">
      <c r="A43738" s="289"/>
      <c r="I43738"/>
      <c r="J43738"/>
      <c r="L43738" s="33"/>
      <c r="M43738" s="24"/>
    </row>
    <row r="43739" spans="1:13" x14ac:dyDescent="0.2">
      <c r="A43739" s="289"/>
      <c r="I43739"/>
      <c r="J43739"/>
      <c r="L43739" s="33"/>
      <c r="M43739" s="24"/>
    </row>
    <row r="43740" spans="1:13" x14ac:dyDescent="0.2">
      <c r="A43740" s="289"/>
      <c r="I43740"/>
      <c r="J43740"/>
      <c r="L43740" s="33"/>
      <c r="M43740" s="24"/>
    </row>
    <row r="43741" spans="1:13" x14ac:dyDescent="0.2">
      <c r="A43741" s="289"/>
      <c r="I43741"/>
      <c r="J43741"/>
      <c r="L43741" s="33"/>
      <c r="M43741" s="24"/>
    </row>
    <row r="43742" spans="1:13" x14ac:dyDescent="0.2">
      <c r="A43742" s="289"/>
      <c r="I43742"/>
      <c r="J43742"/>
      <c r="L43742" s="33"/>
      <c r="M43742" s="24"/>
    </row>
    <row r="43743" spans="1:13" x14ac:dyDescent="0.2">
      <c r="A43743" s="289"/>
      <c r="I43743"/>
      <c r="J43743"/>
      <c r="L43743" s="33"/>
      <c r="M43743" s="24"/>
    </row>
    <row r="43744" spans="1:13" x14ac:dyDescent="0.2">
      <c r="A43744" s="289"/>
      <c r="I43744"/>
      <c r="J43744"/>
      <c r="L43744" s="33"/>
      <c r="M43744" s="24"/>
    </row>
    <row r="43745" spans="1:13" x14ac:dyDescent="0.2">
      <c r="A43745" s="289"/>
      <c r="I43745"/>
      <c r="J43745"/>
      <c r="L43745" s="33"/>
      <c r="M43745" s="24"/>
    </row>
    <row r="43746" spans="1:13" x14ac:dyDescent="0.2">
      <c r="A43746" s="289"/>
      <c r="I43746"/>
      <c r="J43746"/>
      <c r="L43746" s="33"/>
      <c r="M43746" s="24"/>
    </row>
    <row r="43747" spans="1:13" x14ac:dyDescent="0.2">
      <c r="A43747" s="289"/>
      <c r="I43747"/>
      <c r="J43747"/>
      <c r="L43747" s="33"/>
      <c r="M43747" s="24"/>
    </row>
    <row r="43748" spans="1:13" x14ac:dyDescent="0.2">
      <c r="A43748" s="289"/>
      <c r="I43748"/>
      <c r="J43748"/>
      <c r="L43748" s="33"/>
      <c r="M43748" s="24"/>
    </row>
    <row r="43749" spans="1:13" x14ac:dyDescent="0.2">
      <c r="A43749" s="289"/>
      <c r="I43749"/>
      <c r="J43749"/>
      <c r="L43749" s="33"/>
      <c r="M43749" s="24"/>
    </row>
    <row r="43750" spans="1:13" x14ac:dyDescent="0.2">
      <c r="A43750" s="289"/>
      <c r="I43750"/>
      <c r="J43750"/>
      <c r="L43750" s="33"/>
      <c r="M43750" s="24"/>
    </row>
    <row r="43751" spans="1:13" x14ac:dyDescent="0.2">
      <c r="A43751" s="289"/>
      <c r="I43751"/>
      <c r="J43751"/>
      <c r="L43751" s="33"/>
      <c r="M43751" s="24"/>
    </row>
    <row r="43752" spans="1:13" x14ac:dyDescent="0.2">
      <c r="A43752" s="289"/>
      <c r="I43752"/>
      <c r="J43752"/>
      <c r="L43752" s="33"/>
      <c r="M43752" s="24"/>
    </row>
    <row r="43753" spans="1:13" x14ac:dyDescent="0.2">
      <c r="A43753" s="289"/>
      <c r="I43753"/>
      <c r="J43753"/>
      <c r="L43753" s="33"/>
      <c r="M43753" s="24"/>
    </row>
    <row r="43754" spans="1:13" x14ac:dyDescent="0.2">
      <c r="A43754" s="289"/>
      <c r="I43754"/>
      <c r="J43754"/>
      <c r="L43754" s="33"/>
      <c r="M43754" s="24"/>
    </row>
    <row r="43755" spans="1:13" x14ac:dyDescent="0.2">
      <c r="A43755" s="289"/>
      <c r="I43755"/>
      <c r="J43755"/>
      <c r="L43755" s="33"/>
      <c r="M43755" s="24"/>
    </row>
    <row r="43756" spans="1:13" x14ac:dyDescent="0.2">
      <c r="A43756" s="289"/>
      <c r="I43756"/>
      <c r="J43756"/>
      <c r="L43756" s="33"/>
      <c r="M43756" s="24"/>
    </row>
    <row r="43757" spans="1:13" x14ac:dyDescent="0.2">
      <c r="A43757" s="289"/>
      <c r="I43757"/>
      <c r="J43757"/>
      <c r="L43757" s="33"/>
      <c r="M43757" s="24"/>
    </row>
    <row r="43758" spans="1:13" x14ac:dyDescent="0.2">
      <c r="A43758" s="289"/>
      <c r="I43758"/>
      <c r="J43758"/>
      <c r="L43758" s="33"/>
      <c r="M43758" s="24"/>
    </row>
    <row r="43759" spans="1:13" x14ac:dyDescent="0.2">
      <c r="A43759" s="289"/>
      <c r="I43759"/>
      <c r="J43759"/>
      <c r="L43759" s="33"/>
      <c r="M43759" s="24"/>
    </row>
    <row r="43760" spans="1:13" x14ac:dyDescent="0.2">
      <c r="A43760" s="289"/>
      <c r="I43760"/>
      <c r="J43760"/>
      <c r="L43760" s="33"/>
      <c r="M43760" s="24"/>
    </row>
    <row r="43761" spans="1:13" x14ac:dyDescent="0.2">
      <c r="A43761" s="289"/>
      <c r="I43761"/>
      <c r="J43761"/>
      <c r="L43761" s="33"/>
      <c r="M43761" s="24"/>
    </row>
    <row r="43762" spans="1:13" x14ac:dyDescent="0.2">
      <c r="A43762" s="289"/>
      <c r="I43762"/>
      <c r="J43762"/>
      <c r="L43762" s="33"/>
      <c r="M43762" s="24"/>
    </row>
    <row r="43763" spans="1:13" x14ac:dyDescent="0.2">
      <c r="A43763" s="289"/>
      <c r="I43763"/>
      <c r="J43763"/>
      <c r="L43763" s="33"/>
      <c r="M43763" s="24"/>
    </row>
    <row r="43764" spans="1:13" x14ac:dyDescent="0.2">
      <c r="A43764" s="289"/>
      <c r="I43764"/>
      <c r="J43764"/>
      <c r="L43764" s="33"/>
      <c r="M43764" s="24"/>
    </row>
    <row r="43765" spans="1:13" x14ac:dyDescent="0.2">
      <c r="A43765" s="289"/>
      <c r="I43765"/>
      <c r="J43765"/>
      <c r="L43765" s="33"/>
      <c r="M43765" s="24"/>
    </row>
    <row r="43766" spans="1:13" x14ac:dyDescent="0.2">
      <c r="A43766" s="289"/>
      <c r="I43766"/>
      <c r="J43766"/>
      <c r="L43766" s="33"/>
      <c r="M43766" s="24"/>
    </row>
    <row r="43767" spans="1:13" x14ac:dyDescent="0.2">
      <c r="A43767" s="289"/>
      <c r="I43767"/>
      <c r="J43767"/>
      <c r="L43767" s="33"/>
      <c r="M43767" s="24"/>
    </row>
    <row r="43768" spans="1:13" x14ac:dyDescent="0.2">
      <c r="A43768" s="289"/>
      <c r="I43768"/>
      <c r="J43768"/>
      <c r="L43768" s="33"/>
      <c r="M43768" s="24"/>
    </row>
    <row r="43769" spans="1:13" x14ac:dyDescent="0.2">
      <c r="A43769" s="289"/>
      <c r="I43769"/>
      <c r="J43769"/>
      <c r="L43769" s="33"/>
      <c r="M43769" s="24"/>
    </row>
    <row r="43770" spans="1:13" x14ac:dyDescent="0.2">
      <c r="A43770" s="289"/>
      <c r="I43770"/>
      <c r="J43770"/>
      <c r="L43770" s="33"/>
      <c r="M43770" s="24"/>
    </row>
    <row r="43771" spans="1:13" x14ac:dyDescent="0.2">
      <c r="A43771" s="289"/>
      <c r="I43771"/>
      <c r="J43771"/>
      <c r="L43771" s="33"/>
      <c r="M43771" s="24"/>
    </row>
    <row r="43772" spans="1:13" x14ac:dyDescent="0.2">
      <c r="A43772" s="289"/>
      <c r="I43772"/>
      <c r="J43772"/>
      <c r="L43772" s="33"/>
      <c r="M43772" s="24"/>
    </row>
    <row r="43773" spans="1:13" x14ac:dyDescent="0.2">
      <c r="A43773" s="289"/>
      <c r="I43773"/>
      <c r="J43773"/>
      <c r="L43773" s="33"/>
      <c r="M43773" s="24"/>
    </row>
    <row r="43774" spans="1:13" x14ac:dyDescent="0.2">
      <c r="A43774" s="289"/>
      <c r="I43774"/>
      <c r="J43774"/>
      <c r="L43774" s="33"/>
      <c r="M43774" s="24"/>
    </row>
    <row r="43775" spans="1:13" x14ac:dyDescent="0.2">
      <c r="A43775" s="289"/>
      <c r="I43775"/>
      <c r="J43775"/>
      <c r="L43775" s="33"/>
      <c r="M43775" s="24"/>
    </row>
    <row r="43776" spans="1:13" x14ac:dyDescent="0.2">
      <c r="A43776" s="289"/>
      <c r="I43776"/>
      <c r="J43776"/>
      <c r="L43776" s="33"/>
      <c r="M43776" s="24"/>
    </row>
    <row r="43777" spans="1:13" x14ac:dyDescent="0.2">
      <c r="A43777" s="289"/>
      <c r="I43777"/>
      <c r="J43777"/>
      <c r="L43777" s="33"/>
      <c r="M43777" s="24"/>
    </row>
    <row r="43778" spans="1:13" x14ac:dyDescent="0.2">
      <c r="A43778" s="289"/>
      <c r="I43778"/>
      <c r="J43778"/>
      <c r="L43778" s="33"/>
      <c r="M43778" s="24"/>
    </row>
    <row r="43779" spans="1:13" x14ac:dyDescent="0.2">
      <c r="A43779" s="289"/>
      <c r="I43779"/>
      <c r="J43779"/>
      <c r="L43779" s="33"/>
      <c r="M43779" s="24"/>
    </row>
    <row r="43780" spans="1:13" x14ac:dyDescent="0.2">
      <c r="A43780" s="289"/>
      <c r="I43780"/>
      <c r="J43780"/>
      <c r="L43780" s="33"/>
      <c r="M43780" s="24"/>
    </row>
    <row r="43781" spans="1:13" x14ac:dyDescent="0.2">
      <c r="A43781" s="289"/>
      <c r="I43781"/>
      <c r="J43781"/>
      <c r="L43781" s="33"/>
      <c r="M43781" s="24"/>
    </row>
    <row r="43782" spans="1:13" x14ac:dyDescent="0.2">
      <c r="A43782" s="289"/>
      <c r="I43782"/>
      <c r="J43782"/>
      <c r="L43782" s="33"/>
      <c r="M43782" s="24"/>
    </row>
    <row r="43783" spans="1:13" x14ac:dyDescent="0.2">
      <c r="A43783" s="289"/>
      <c r="I43783"/>
      <c r="J43783"/>
      <c r="L43783" s="33"/>
      <c r="M43783" s="24"/>
    </row>
    <row r="43784" spans="1:13" x14ac:dyDescent="0.2">
      <c r="A43784" s="289"/>
      <c r="I43784"/>
      <c r="J43784"/>
      <c r="L43784" s="33"/>
      <c r="M43784" s="24"/>
    </row>
    <row r="43785" spans="1:13" x14ac:dyDescent="0.2">
      <c r="A43785" s="289"/>
      <c r="I43785"/>
      <c r="J43785"/>
      <c r="L43785" s="33"/>
      <c r="M43785" s="24"/>
    </row>
    <row r="43786" spans="1:13" x14ac:dyDescent="0.2">
      <c r="A43786" s="289"/>
      <c r="I43786"/>
      <c r="J43786"/>
      <c r="L43786" s="33"/>
      <c r="M43786" s="24"/>
    </row>
    <row r="43787" spans="1:13" x14ac:dyDescent="0.2">
      <c r="A43787" s="289"/>
      <c r="I43787"/>
      <c r="J43787"/>
      <c r="L43787" s="33"/>
      <c r="M43787" s="24"/>
    </row>
    <row r="43788" spans="1:13" x14ac:dyDescent="0.2">
      <c r="A43788" s="289"/>
      <c r="I43788"/>
      <c r="J43788"/>
      <c r="L43788" s="33"/>
      <c r="M43788" s="24"/>
    </row>
    <row r="43789" spans="1:13" x14ac:dyDescent="0.2">
      <c r="A43789" s="289"/>
      <c r="I43789"/>
      <c r="J43789"/>
      <c r="L43789" s="33"/>
      <c r="M43789" s="24"/>
    </row>
    <row r="43790" spans="1:13" x14ac:dyDescent="0.2">
      <c r="A43790" s="289"/>
      <c r="I43790"/>
      <c r="J43790"/>
      <c r="L43790" s="33"/>
      <c r="M43790" s="24"/>
    </row>
    <row r="43791" spans="1:13" x14ac:dyDescent="0.2">
      <c r="A43791" s="289"/>
      <c r="I43791"/>
      <c r="J43791"/>
      <c r="L43791" s="33"/>
      <c r="M43791" s="24"/>
    </row>
    <row r="43792" spans="1:13" x14ac:dyDescent="0.2">
      <c r="A43792" s="289"/>
      <c r="I43792"/>
      <c r="J43792"/>
      <c r="L43792" s="33"/>
      <c r="M43792" s="24"/>
    </row>
    <row r="43793" spans="1:13" x14ac:dyDescent="0.2">
      <c r="A43793" s="289"/>
      <c r="I43793"/>
      <c r="J43793"/>
      <c r="L43793" s="33"/>
      <c r="M43793" s="24"/>
    </row>
    <row r="43794" spans="1:13" x14ac:dyDescent="0.2">
      <c r="A43794" s="289"/>
      <c r="I43794"/>
      <c r="J43794"/>
      <c r="L43794" s="33"/>
      <c r="M43794" s="24"/>
    </row>
    <row r="43795" spans="1:13" x14ac:dyDescent="0.2">
      <c r="A43795" s="289"/>
      <c r="I43795"/>
      <c r="J43795"/>
      <c r="L43795" s="33"/>
      <c r="M43795" s="24"/>
    </row>
    <row r="43796" spans="1:13" x14ac:dyDescent="0.2">
      <c r="A43796" s="289"/>
      <c r="I43796"/>
      <c r="J43796"/>
      <c r="L43796" s="33"/>
      <c r="M43796" s="24"/>
    </row>
    <row r="43797" spans="1:13" x14ac:dyDescent="0.2">
      <c r="A43797" s="289"/>
      <c r="I43797"/>
      <c r="J43797"/>
      <c r="L43797" s="33"/>
      <c r="M43797" s="24"/>
    </row>
    <row r="43798" spans="1:13" x14ac:dyDescent="0.2">
      <c r="A43798" s="289"/>
      <c r="I43798"/>
      <c r="J43798"/>
      <c r="L43798" s="33"/>
      <c r="M43798" s="24"/>
    </row>
    <row r="43799" spans="1:13" x14ac:dyDescent="0.2">
      <c r="A43799" s="289"/>
      <c r="I43799"/>
      <c r="J43799"/>
      <c r="L43799" s="33"/>
      <c r="M43799" s="24"/>
    </row>
    <row r="43800" spans="1:13" x14ac:dyDescent="0.2">
      <c r="A43800" s="289"/>
      <c r="I43800"/>
      <c r="J43800"/>
      <c r="L43800" s="33"/>
      <c r="M43800" s="24"/>
    </row>
    <row r="43801" spans="1:13" x14ac:dyDescent="0.2">
      <c r="A43801" s="289"/>
      <c r="I43801"/>
      <c r="J43801"/>
      <c r="L43801" s="33"/>
      <c r="M43801" s="24"/>
    </row>
    <row r="43802" spans="1:13" x14ac:dyDescent="0.2">
      <c r="A43802" s="289"/>
      <c r="I43802"/>
      <c r="J43802"/>
      <c r="L43802" s="33"/>
      <c r="M43802" s="24"/>
    </row>
    <row r="43803" spans="1:13" x14ac:dyDescent="0.2">
      <c r="A43803" s="289"/>
      <c r="I43803"/>
      <c r="J43803"/>
      <c r="L43803" s="33"/>
      <c r="M43803" s="24"/>
    </row>
    <row r="43804" spans="1:13" x14ac:dyDescent="0.2">
      <c r="A43804" s="289"/>
      <c r="I43804"/>
      <c r="J43804"/>
      <c r="L43804" s="33"/>
      <c r="M43804" s="24"/>
    </row>
    <row r="43805" spans="1:13" x14ac:dyDescent="0.2">
      <c r="A43805" s="289"/>
      <c r="I43805"/>
      <c r="J43805"/>
      <c r="L43805" s="33"/>
      <c r="M43805" s="24"/>
    </row>
    <row r="43806" spans="1:13" x14ac:dyDescent="0.2">
      <c r="A43806" s="289"/>
      <c r="I43806"/>
      <c r="J43806"/>
      <c r="L43806" s="33"/>
      <c r="M43806" s="24"/>
    </row>
    <row r="43807" spans="1:13" x14ac:dyDescent="0.2">
      <c r="A43807" s="289"/>
      <c r="I43807"/>
      <c r="J43807"/>
      <c r="L43807" s="33"/>
      <c r="M43807" s="24"/>
    </row>
    <row r="43808" spans="1:13" x14ac:dyDescent="0.2">
      <c r="A43808" s="289"/>
      <c r="I43808"/>
      <c r="J43808"/>
      <c r="L43808" s="33"/>
      <c r="M43808" s="24"/>
    </row>
    <row r="43809" spans="1:13" x14ac:dyDescent="0.2">
      <c r="A43809" s="289"/>
      <c r="I43809"/>
      <c r="J43809"/>
      <c r="L43809" s="33"/>
      <c r="M43809" s="24"/>
    </row>
    <row r="43810" spans="1:13" x14ac:dyDescent="0.2">
      <c r="A43810" s="289"/>
      <c r="I43810"/>
      <c r="J43810"/>
      <c r="L43810" s="33"/>
      <c r="M43810" s="24"/>
    </row>
    <row r="43811" spans="1:13" x14ac:dyDescent="0.2">
      <c r="A43811" s="289"/>
      <c r="I43811"/>
      <c r="J43811"/>
      <c r="L43811" s="33"/>
      <c r="M43811" s="24"/>
    </row>
    <row r="43812" spans="1:13" x14ac:dyDescent="0.2">
      <c r="A43812" s="289"/>
      <c r="I43812"/>
      <c r="J43812"/>
      <c r="L43812" s="33"/>
      <c r="M43812" s="24"/>
    </row>
    <row r="43813" spans="1:13" x14ac:dyDescent="0.2">
      <c r="A43813" s="289"/>
      <c r="I43813"/>
      <c r="J43813"/>
      <c r="L43813" s="33"/>
      <c r="M43813" s="24"/>
    </row>
    <row r="43814" spans="1:13" x14ac:dyDescent="0.2">
      <c r="A43814" s="289"/>
      <c r="I43814"/>
      <c r="J43814"/>
      <c r="L43814" s="33"/>
      <c r="M43814" s="24"/>
    </row>
    <row r="43815" spans="1:13" x14ac:dyDescent="0.2">
      <c r="A43815" s="289"/>
      <c r="I43815"/>
      <c r="J43815"/>
      <c r="L43815" s="33"/>
      <c r="M43815" s="24"/>
    </row>
    <row r="43816" spans="1:13" x14ac:dyDescent="0.2">
      <c r="A43816" s="289"/>
      <c r="I43816"/>
      <c r="J43816"/>
      <c r="L43816" s="33"/>
      <c r="M43816" s="24"/>
    </row>
    <row r="43817" spans="1:13" x14ac:dyDescent="0.2">
      <c r="A43817" s="289"/>
      <c r="I43817"/>
      <c r="J43817"/>
      <c r="L43817" s="33"/>
      <c r="M43817" s="24"/>
    </row>
    <row r="43818" spans="1:13" x14ac:dyDescent="0.2">
      <c r="A43818" s="289"/>
      <c r="I43818"/>
      <c r="J43818"/>
      <c r="L43818" s="33"/>
      <c r="M43818" s="24"/>
    </row>
    <row r="43819" spans="1:13" x14ac:dyDescent="0.2">
      <c r="A43819" s="289"/>
      <c r="I43819"/>
      <c r="J43819"/>
      <c r="L43819" s="33"/>
      <c r="M43819" s="24"/>
    </row>
    <row r="43820" spans="1:13" x14ac:dyDescent="0.2">
      <c r="A43820" s="289"/>
      <c r="I43820"/>
      <c r="J43820"/>
      <c r="L43820" s="33"/>
      <c r="M43820" s="24"/>
    </row>
    <row r="43821" spans="1:13" x14ac:dyDescent="0.2">
      <c r="A43821" s="289"/>
      <c r="I43821"/>
      <c r="J43821"/>
      <c r="L43821" s="33"/>
      <c r="M43821" s="24"/>
    </row>
    <row r="43822" spans="1:13" x14ac:dyDescent="0.2">
      <c r="A43822" s="289"/>
      <c r="I43822"/>
      <c r="J43822"/>
      <c r="L43822" s="33"/>
      <c r="M43822" s="24"/>
    </row>
    <row r="43823" spans="1:13" x14ac:dyDescent="0.2">
      <c r="A43823" s="289"/>
      <c r="I43823"/>
      <c r="J43823"/>
      <c r="L43823" s="33"/>
      <c r="M43823" s="24"/>
    </row>
    <row r="43824" spans="1:13" x14ac:dyDescent="0.2">
      <c r="A43824" s="289"/>
      <c r="I43824"/>
      <c r="J43824"/>
      <c r="L43824" s="33"/>
      <c r="M43824" s="24"/>
    </row>
    <row r="43825" spans="1:13" x14ac:dyDescent="0.2">
      <c r="A43825" s="289"/>
      <c r="I43825"/>
      <c r="J43825"/>
      <c r="L43825" s="33"/>
      <c r="M43825" s="24"/>
    </row>
    <row r="43826" spans="1:13" x14ac:dyDescent="0.2">
      <c r="A43826" s="289"/>
      <c r="I43826"/>
      <c r="J43826"/>
      <c r="L43826" s="33"/>
      <c r="M43826" s="24"/>
    </row>
    <row r="43827" spans="1:13" x14ac:dyDescent="0.2">
      <c r="A43827" s="289"/>
      <c r="I43827"/>
      <c r="J43827"/>
      <c r="L43827" s="33"/>
      <c r="M43827" s="24"/>
    </row>
    <row r="43828" spans="1:13" x14ac:dyDescent="0.2">
      <c r="A43828" s="289"/>
      <c r="I43828"/>
      <c r="J43828"/>
      <c r="L43828" s="33"/>
      <c r="M43828" s="24"/>
    </row>
    <row r="43829" spans="1:13" x14ac:dyDescent="0.2">
      <c r="A43829" s="289"/>
      <c r="I43829"/>
      <c r="J43829"/>
      <c r="L43829" s="33"/>
      <c r="M43829" s="24"/>
    </row>
    <row r="43830" spans="1:13" x14ac:dyDescent="0.2">
      <c r="A43830" s="289"/>
      <c r="I43830"/>
      <c r="J43830"/>
      <c r="L43830" s="33"/>
      <c r="M43830" s="24"/>
    </row>
    <row r="43831" spans="1:13" x14ac:dyDescent="0.2">
      <c r="A43831" s="289"/>
      <c r="I43831"/>
      <c r="J43831"/>
      <c r="L43831" s="33"/>
      <c r="M43831" s="24"/>
    </row>
    <row r="43832" spans="1:13" x14ac:dyDescent="0.2">
      <c r="A43832" s="289"/>
      <c r="I43832"/>
      <c r="J43832"/>
      <c r="L43832" s="33"/>
      <c r="M43832" s="24"/>
    </row>
    <row r="43833" spans="1:13" x14ac:dyDescent="0.2">
      <c r="A43833" s="289"/>
      <c r="I43833"/>
      <c r="J43833"/>
      <c r="L43833" s="33"/>
      <c r="M43833" s="24"/>
    </row>
    <row r="43834" spans="1:13" x14ac:dyDescent="0.2">
      <c r="A43834" s="289"/>
      <c r="I43834"/>
      <c r="J43834"/>
      <c r="L43834" s="33"/>
      <c r="M43834" s="24"/>
    </row>
    <row r="43835" spans="1:13" x14ac:dyDescent="0.2">
      <c r="A43835" s="289"/>
      <c r="I43835"/>
      <c r="J43835"/>
      <c r="L43835" s="33"/>
      <c r="M43835" s="24"/>
    </row>
    <row r="43836" spans="1:13" x14ac:dyDescent="0.2">
      <c r="A43836" s="289"/>
      <c r="I43836"/>
      <c r="J43836"/>
      <c r="L43836" s="33"/>
      <c r="M43836" s="24"/>
    </row>
    <row r="43837" spans="1:13" x14ac:dyDescent="0.2">
      <c r="A43837" s="289"/>
      <c r="I43837"/>
      <c r="J43837"/>
      <c r="L43837" s="33"/>
      <c r="M43837" s="24"/>
    </row>
    <row r="43838" spans="1:13" x14ac:dyDescent="0.2">
      <c r="A43838" s="289"/>
      <c r="I43838"/>
      <c r="J43838"/>
      <c r="L43838" s="33"/>
      <c r="M43838" s="24"/>
    </row>
    <row r="43839" spans="1:13" x14ac:dyDescent="0.2">
      <c r="A43839" s="289"/>
      <c r="I43839"/>
      <c r="J43839"/>
      <c r="L43839" s="33"/>
      <c r="M43839" s="24"/>
    </row>
    <row r="43840" spans="1:13" x14ac:dyDescent="0.2">
      <c r="A43840" s="289"/>
      <c r="I43840"/>
      <c r="J43840"/>
      <c r="L43840" s="33"/>
      <c r="M43840" s="24"/>
    </row>
    <row r="43841" spans="1:13" x14ac:dyDescent="0.2">
      <c r="A43841" s="289"/>
      <c r="I43841"/>
      <c r="J43841"/>
      <c r="L43841" s="33"/>
      <c r="M43841" s="24"/>
    </row>
    <row r="43842" spans="1:13" x14ac:dyDescent="0.2">
      <c r="A43842" s="289"/>
      <c r="I43842"/>
      <c r="J43842"/>
      <c r="L43842" s="33"/>
      <c r="M43842" s="24"/>
    </row>
    <row r="43843" spans="1:13" x14ac:dyDescent="0.2">
      <c r="A43843" s="289"/>
      <c r="I43843"/>
      <c r="J43843"/>
      <c r="L43843" s="33"/>
      <c r="M43843" s="24"/>
    </row>
    <row r="43844" spans="1:13" x14ac:dyDescent="0.2">
      <c r="A43844" s="289"/>
      <c r="I43844"/>
      <c r="J43844"/>
      <c r="L43844" s="33"/>
      <c r="M43844" s="24"/>
    </row>
    <row r="43845" spans="1:13" x14ac:dyDescent="0.2">
      <c r="A43845" s="289"/>
      <c r="I43845"/>
      <c r="J43845"/>
      <c r="L43845" s="33"/>
      <c r="M43845" s="24"/>
    </row>
    <row r="43846" spans="1:13" x14ac:dyDescent="0.2">
      <c r="A43846" s="289"/>
      <c r="I43846"/>
      <c r="J43846"/>
      <c r="L43846" s="33"/>
      <c r="M43846" s="24"/>
    </row>
    <row r="43847" spans="1:13" x14ac:dyDescent="0.2">
      <c r="A43847" s="289"/>
      <c r="I43847"/>
      <c r="J43847"/>
      <c r="L43847" s="33"/>
      <c r="M43847" s="24"/>
    </row>
    <row r="43848" spans="1:13" x14ac:dyDescent="0.2">
      <c r="A43848" s="289"/>
      <c r="I43848"/>
      <c r="J43848"/>
      <c r="L43848" s="33"/>
      <c r="M43848" s="24"/>
    </row>
    <row r="43849" spans="1:13" x14ac:dyDescent="0.2">
      <c r="A43849" s="289"/>
      <c r="I43849"/>
      <c r="J43849"/>
      <c r="L43849" s="33"/>
      <c r="M43849" s="24"/>
    </row>
    <row r="43850" spans="1:13" x14ac:dyDescent="0.2">
      <c r="A43850" s="289"/>
      <c r="I43850"/>
      <c r="J43850"/>
      <c r="L43850" s="33"/>
      <c r="M43850" s="24"/>
    </row>
    <row r="43851" spans="1:13" x14ac:dyDescent="0.2">
      <c r="A43851" s="289"/>
      <c r="I43851"/>
      <c r="J43851"/>
      <c r="L43851" s="33"/>
      <c r="M43851" s="24"/>
    </row>
    <row r="43852" spans="1:13" x14ac:dyDescent="0.2">
      <c r="A43852" s="289"/>
      <c r="I43852"/>
      <c r="J43852"/>
      <c r="L43852" s="33"/>
      <c r="M43852" s="24"/>
    </row>
    <row r="43853" spans="1:13" x14ac:dyDescent="0.2">
      <c r="A43853" s="289"/>
      <c r="I43853"/>
      <c r="J43853"/>
      <c r="L43853" s="33"/>
      <c r="M43853" s="24"/>
    </row>
    <row r="43854" spans="1:13" x14ac:dyDescent="0.2">
      <c r="A43854" s="289"/>
      <c r="I43854"/>
      <c r="J43854"/>
      <c r="L43854" s="33"/>
      <c r="M43854" s="24"/>
    </row>
    <row r="43855" spans="1:13" x14ac:dyDescent="0.2">
      <c r="A43855" s="289"/>
      <c r="I43855"/>
      <c r="J43855"/>
      <c r="L43855" s="33"/>
      <c r="M43855" s="24"/>
    </row>
    <row r="43856" spans="1:13" x14ac:dyDescent="0.2">
      <c r="A43856" s="289"/>
      <c r="I43856"/>
      <c r="J43856"/>
      <c r="L43856" s="33"/>
      <c r="M43856" s="24"/>
    </row>
    <row r="43857" spans="1:13" x14ac:dyDescent="0.2">
      <c r="A43857" s="289"/>
      <c r="I43857"/>
      <c r="J43857"/>
      <c r="L43857" s="33"/>
      <c r="M43857" s="24"/>
    </row>
    <row r="43858" spans="1:13" x14ac:dyDescent="0.2">
      <c r="A43858" s="289"/>
      <c r="I43858"/>
      <c r="J43858"/>
      <c r="L43858" s="33"/>
      <c r="M43858" s="24"/>
    </row>
    <row r="43859" spans="1:13" x14ac:dyDescent="0.2">
      <c r="A43859" s="289"/>
      <c r="I43859"/>
      <c r="J43859"/>
      <c r="L43859" s="33"/>
      <c r="M43859" s="24"/>
    </row>
    <row r="43860" spans="1:13" x14ac:dyDescent="0.2">
      <c r="A43860" s="289"/>
      <c r="I43860"/>
      <c r="J43860"/>
      <c r="L43860" s="33"/>
      <c r="M43860" s="24"/>
    </row>
    <row r="43861" spans="1:13" x14ac:dyDescent="0.2">
      <c r="A43861" s="289"/>
      <c r="I43861"/>
      <c r="J43861"/>
      <c r="L43861" s="33"/>
      <c r="M43861" s="24"/>
    </row>
    <row r="43862" spans="1:13" x14ac:dyDescent="0.2">
      <c r="A43862" s="289"/>
      <c r="I43862"/>
      <c r="J43862"/>
      <c r="L43862" s="33"/>
      <c r="M43862" s="24"/>
    </row>
    <row r="43863" spans="1:13" x14ac:dyDescent="0.2">
      <c r="A43863" s="289"/>
      <c r="I43863"/>
      <c r="J43863"/>
      <c r="L43863" s="33"/>
      <c r="M43863" s="24"/>
    </row>
    <row r="43864" spans="1:13" x14ac:dyDescent="0.2">
      <c r="A43864" s="289"/>
      <c r="I43864"/>
      <c r="J43864"/>
      <c r="L43864" s="33"/>
      <c r="M43864" s="24"/>
    </row>
    <row r="43865" spans="1:13" x14ac:dyDescent="0.2">
      <c r="A43865" s="289"/>
      <c r="I43865"/>
      <c r="J43865"/>
      <c r="L43865" s="33"/>
      <c r="M43865" s="24"/>
    </row>
    <row r="43866" spans="1:13" x14ac:dyDescent="0.2">
      <c r="A43866" s="289"/>
      <c r="I43866"/>
      <c r="J43866"/>
      <c r="L43866" s="33"/>
      <c r="M43866" s="24"/>
    </row>
    <row r="43867" spans="1:13" x14ac:dyDescent="0.2">
      <c r="A43867" s="289"/>
      <c r="I43867"/>
      <c r="J43867"/>
      <c r="L43867" s="33"/>
      <c r="M43867" s="24"/>
    </row>
    <row r="43868" spans="1:13" x14ac:dyDescent="0.2">
      <c r="A43868" s="289"/>
      <c r="I43868"/>
      <c r="J43868"/>
      <c r="L43868" s="33"/>
      <c r="M43868" s="24"/>
    </row>
    <row r="43869" spans="1:13" x14ac:dyDescent="0.2">
      <c r="A43869" s="289"/>
      <c r="I43869"/>
      <c r="J43869"/>
      <c r="L43869" s="33"/>
      <c r="M43869" s="24"/>
    </row>
    <row r="43870" spans="1:13" x14ac:dyDescent="0.2">
      <c r="A43870" s="289"/>
      <c r="I43870"/>
      <c r="J43870"/>
      <c r="L43870" s="33"/>
      <c r="M43870" s="24"/>
    </row>
    <row r="43871" spans="1:13" x14ac:dyDescent="0.2">
      <c r="A43871" s="289"/>
      <c r="I43871"/>
      <c r="J43871"/>
      <c r="L43871" s="33"/>
      <c r="M43871" s="24"/>
    </row>
    <row r="43872" spans="1:13" x14ac:dyDescent="0.2">
      <c r="A43872" s="289"/>
      <c r="I43872"/>
      <c r="J43872"/>
      <c r="L43872" s="33"/>
      <c r="M43872" s="24"/>
    </row>
    <row r="43873" spans="1:13" x14ac:dyDescent="0.2">
      <c r="A43873" s="289"/>
      <c r="I43873"/>
      <c r="J43873"/>
      <c r="L43873" s="33"/>
      <c r="M43873" s="24"/>
    </row>
    <row r="43874" spans="1:13" x14ac:dyDescent="0.2">
      <c r="A43874" s="289"/>
      <c r="I43874"/>
      <c r="J43874"/>
      <c r="L43874" s="33"/>
      <c r="M43874" s="24"/>
    </row>
    <row r="43875" spans="1:13" x14ac:dyDescent="0.2">
      <c r="A43875" s="289"/>
      <c r="I43875"/>
      <c r="J43875"/>
      <c r="L43875" s="33"/>
      <c r="M43875" s="24"/>
    </row>
    <row r="43876" spans="1:13" x14ac:dyDescent="0.2">
      <c r="A43876" s="289"/>
      <c r="I43876"/>
      <c r="J43876"/>
      <c r="L43876" s="33"/>
      <c r="M43876" s="24"/>
    </row>
    <row r="43877" spans="1:13" x14ac:dyDescent="0.2">
      <c r="A43877" s="289"/>
      <c r="I43877"/>
      <c r="J43877"/>
      <c r="L43877" s="33"/>
      <c r="M43877" s="24"/>
    </row>
    <row r="43878" spans="1:13" x14ac:dyDescent="0.2">
      <c r="A43878" s="289"/>
      <c r="I43878"/>
      <c r="J43878"/>
      <c r="L43878" s="33"/>
      <c r="M43878" s="24"/>
    </row>
    <row r="43879" spans="1:13" x14ac:dyDescent="0.2">
      <c r="A43879" s="289"/>
      <c r="I43879"/>
      <c r="J43879"/>
      <c r="L43879" s="33"/>
      <c r="M43879" s="24"/>
    </row>
    <row r="43880" spans="1:13" x14ac:dyDescent="0.2">
      <c r="A43880" s="289"/>
      <c r="I43880"/>
      <c r="J43880"/>
      <c r="L43880" s="33"/>
      <c r="M43880" s="24"/>
    </row>
    <row r="43881" spans="1:13" x14ac:dyDescent="0.2">
      <c r="A43881" s="289"/>
      <c r="I43881"/>
      <c r="J43881"/>
      <c r="L43881" s="33"/>
      <c r="M43881" s="24"/>
    </row>
    <row r="43882" spans="1:13" x14ac:dyDescent="0.2">
      <c r="A43882" s="289"/>
      <c r="I43882"/>
      <c r="J43882"/>
      <c r="L43882" s="33"/>
      <c r="M43882" s="24"/>
    </row>
    <row r="43883" spans="1:13" x14ac:dyDescent="0.2">
      <c r="A43883" s="289"/>
      <c r="I43883"/>
      <c r="J43883"/>
      <c r="L43883" s="33"/>
      <c r="M43883" s="24"/>
    </row>
    <row r="43884" spans="1:13" x14ac:dyDescent="0.2">
      <c r="A43884" s="289"/>
      <c r="I43884"/>
      <c r="J43884"/>
      <c r="L43884" s="33"/>
      <c r="M43884" s="24"/>
    </row>
    <row r="43885" spans="1:13" x14ac:dyDescent="0.2">
      <c r="A43885" s="289"/>
      <c r="I43885"/>
      <c r="J43885"/>
      <c r="L43885" s="33"/>
      <c r="M43885" s="24"/>
    </row>
    <row r="43886" spans="1:13" x14ac:dyDescent="0.2">
      <c r="A43886" s="289"/>
      <c r="I43886"/>
      <c r="J43886"/>
      <c r="L43886" s="33"/>
      <c r="M43886" s="24"/>
    </row>
    <row r="43887" spans="1:13" x14ac:dyDescent="0.2">
      <c r="A43887" s="289"/>
      <c r="I43887"/>
      <c r="J43887"/>
      <c r="L43887" s="33"/>
      <c r="M43887" s="24"/>
    </row>
    <row r="43888" spans="1:13" x14ac:dyDescent="0.2">
      <c r="A43888" s="289"/>
      <c r="I43888"/>
      <c r="J43888"/>
      <c r="L43888" s="33"/>
      <c r="M43888" s="24"/>
    </row>
    <row r="43889" spans="1:13" x14ac:dyDescent="0.2">
      <c r="A43889" s="289"/>
      <c r="I43889"/>
      <c r="J43889"/>
      <c r="L43889" s="33"/>
      <c r="M43889" s="24"/>
    </row>
    <row r="43890" spans="1:13" x14ac:dyDescent="0.2">
      <c r="A43890" s="289"/>
      <c r="I43890"/>
      <c r="J43890"/>
      <c r="L43890" s="33"/>
      <c r="M43890" s="24"/>
    </row>
    <row r="43891" spans="1:13" x14ac:dyDescent="0.2">
      <c r="A43891" s="289"/>
      <c r="I43891"/>
      <c r="J43891"/>
      <c r="L43891" s="33"/>
      <c r="M43891" s="24"/>
    </row>
    <row r="43892" spans="1:13" x14ac:dyDescent="0.2">
      <c r="A43892" s="289"/>
      <c r="I43892"/>
      <c r="J43892"/>
      <c r="L43892" s="33"/>
      <c r="M43892" s="24"/>
    </row>
    <row r="43893" spans="1:13" x14ac:dyDescent="0.2">
      <c r="A43893" s="289"/>
      <c r="I43893"/>
      <c r="J43893"/>
      <c r="L43893" s="33"/>
      <c r="M43893" s="24"/>
    </row>
    <row r="43894" spans="1:13" x14ac:dyDescent="0.2">
      <c r="A43894" s="289"/>
      <c r="I43894"/>
      <c r="J43894"/>
      <c r="L43894" s="33"/>
      <c r="M43894" s="24"/>
    </row>
    <row r="43895" spans="1:13" x14ac:dyDescent="0.2">
      <c r="A43895" s="289"/>
      <c r="I43895"/>
      <c r="J43895"/>
      <c r="L43895" s="33"/>
      <c r="M43895" s="24"/>
    </row>
    <row r="43896" spans="1:13" x14ac:dyDescent="0.2">
      <c r="A43896" s="289"/>
      <c r="I43896"/>
      <c r="J43896"/>
      <c r="L43896" s="33"/>
      <c r="M43896" s="24"/>
    </row>
    <row r="43897" spans="1:13" x14ac:dyDescent="0.2">
      <c r="A43897" s="289"/>
      <c r="I43897"/>
      <c r="J43897"/>
      <c r="L43897" s="33"/>
      <c r="M43897" s="24"/>
    </row>
    <row r="43898" spans="1:13" x14ac:dyDescent="0.2">
      <c r="A43898" s="289"/>
      <c r="I43898"/>
      <c r="J43898"/>
      <c r="L43898" s="33"/>
      <c r="M43898" s="24"/>
    </row>
    <row r="43899" spans="1:13" x14ac:dyDescent="0.2">
      <c r="A43899" s="289"/>
      <c r="I43899"/>
      <c r="J43899"/>
      <c r="L43899" s="33"/>
      <c r="M43899" s="24"/>
    </row>
    <row r="43900" spans="1:13" x14ac:dyDescent="0.2">
      <c r="A43900" s="289"/>
      <c r="I43900"/>
      <c r="J43900"/>
      <c r="L43900" s="33"/>
      <c r="M43900" s="24"/>
    </row>
    <row r="43901" spans="1:13" x14ac:dyDescent="0.2">
      <c r="A43901" s="289"/>
      <c r="I43901"/>
      <c r="J43901"/>
      <c r="L43901" s="33"/>
      <c r="M43901" s="24"/>
    </row>
    <row r="43902" spans="1:13" x14ac:dyDescent="0.2">
      <c r="A43902" s="289"/>
      <c r="I43902"/>
      <c r="J43902"/>
      <c r="L43902" s="33"/>
      <c r="M43902" s="24"/>
    </row>
    <row r="43903" spans="1:13" x14ac:dyDescent="0.2">
      <c r="A43903" s="289"/>
      <c r="I43903"/>
      <c r="J43903"/>
      <c r="L43903" s="33"/>
      <c r="M43903" s="24"/>
    </row>
    <row r="43904" spans="1:13" x14ac:dyDescent="0.2">
      <c r="A43904" s="289"/>
      <c r="I43904"/>
      <c r="J43904"/>
      <c r="L43904" s="33"/>
      <c r="M43904" s="24"/>
    </row>
    <row r="43905" spans="1:13" x14ac:dyDescent="0.2">
      <c r="A43905" s="289"/>
      <c r="I43905"/>
      <c r="J43905"/>
      <c r="L43905" s="33"/>
      <c r="M43905" s="24"/>
    </row>
    <row r="43906" spans="1:13" x14ac:dyDescent="0.2">
      <c r="A43906" s="289"/>
      <c r="I43906"/>
      <c r="J43906"/>
      <c r="L43906" s="33"/>
      <c r="M43906" s="24"/>
    </row>
    <row r="43907" spans="1:13" x14ac:dyDescent="0.2">
      <c r="A43907" s="289"/>
      <c r="I43907"/>
      <c r="J43907"/>
      <c r="L43907" s="33"/>
      <c r="M43907" s="24"/>
    </row>
    <row r="43908" spans="1:13" x14ac:dyDescent="0.2">
      <c r="A43908" s="289"/>
      <c r="I43908"/>
      <c r="J43908"/>
      <c r="L43908" s="33"/>
      <c r="M43908" s="24"/>
    </row>
    <row r="43909" spans="1:13" x14ac:dyDescent="0.2">
      <c r="A43909" s="289"/>
      <c r="I43909"/>
      <c r="J43909"/>
      <c r="L43909" s="33"/>
      <c r="M43909" s="24"/>
    </row>
    <row r="43910" spans="1:13" x14ac:dyDescent="0.2">
      <c r="A43910" s="289"/>
      <c r="I43910"/>
      <c r="J43910"/>
      <c r="L43910" s="33"/>
      <c r="M43910" s="24"/>
    </row>
    <row r="43911" spans="1:13" x14ac:dyDescent="0.2">
      <c r="A43911" s="289"/>
      <c r="I43911"/>
      <c r="J43911"/>
      <c r="L43911" s="33"/>
      <c r="M43911" s="24"/>
    </row>
    <row r="43912" spans="1:13" x14ac:dyDescent="0.2">
      <c r="A43912" s="289"/>
      <c r="I43912"/>
      <c r="J43912"/>
      <c r="L43912" s="33"/>
      <c r="M43912" s="24"/>
    </row>
    <row r="43913" spans="1:13" x14ac:dyDescent="0.2">
      <c r="A43913" s="289"/>
      <c r="I43913"/>
      <c r="J43913"/>
      <c r="L43913" s="33"/>
      <c r="M43913" s="24"/>
    </row>
    <row r="43914" spans="1:13" x14ac:dyDescent="0.2">
      <c r="A43914" s="289"/>
      <c r="I43914"/>
      <c r="J43914"/>
      <c r="L43914" s="33"/>
      <c r="M43914" s="24"/>
    </row>
    <row r="43915" spans="1:13" x14ac:dyDescent="0.2">
      <c r="A43915" s="289"/>
      <c r="I43915"/>
      <c r="J43915"/>
      <c r="L43915" s="33"/>
      <c r="M43915" s="24"/>
    </row>
    <row r="43916" spans="1:13" x14ac:dyDescent="0.2">
      <c r="A43916" s="289"/>
      <c r="I43916"/>
      <c r="J43916"/>
      <c r="L43916" s="33"/>
      <c r="M43916" s="24"/>
    </row>
    <row r="43917" spans="1:13" x14ac:dyDescent="0.2">
      <c r="A43917" s="289"/>
      <c r="I43917"/>
      <c r="J43917"/>
      <c r="L43917" s="33"/>
      <c r="M43917" s="24"/>
    </row>
    <row r="43918" spans="1:13" x14ac:dyDescent="0.2">
      <c r="A43918" s="289"/>
      <c r="I43918"/>
      <c r="J43918"/>
      <c r="L43918" s="33"/>
      <c r="M43918" s="24"/>
    </row>
    <row r="43919" spans="1:13" x14ac:dyDescent="0.2">
      <c r="A43919" s="289"/>
      <c r="I43919"/>
      <c r="J43919"/>
      <c r="L43919" s="33"/>
      <c r="M43919" s="24"/>
    </row>
    <row r="43920" spans="1:13" x14ac:dyDescent="0.2">
      <c r="A43920" s="289"/>
      <c r="I43920"/>
      <c r="J43920"/>
      <c r="L43920" s="33"/>
      <c r="M43920" s="24"/>
    </row>
    <row r="43921" spans="1:13" x14ac:dyDescent="0.2">
      <c r="A43921" s="289"/>
      <c r="I43921"/>
      <c r="J43921"/>
      <c r="L43921" s="33"/>
      <c r="M43921" s="24"/>
    </row>
    <row r="43922" spans="1:13" x14ac:dyDescent="0.2">
      <c r="A43922" s="289"/>
      <c r="I43922"/>
      <c r="J43922"/>
      <c r="L43922" s="33"/>
      <c r="M43922" s="24"/>
    </row>
    <row r="43923" spans="1:13" x14ac:dyDescent="0.2">
      <c r="A43923" s="289"/>
      <c r="I43923"/>
      <c r="J43923"/>
      <c r="L43923" s="33"/>
      <c r="M43923" s="24"/>
    </row>
    <row r="43924" spans="1:13" x14ac:dyDescent="0.2">
      <c r="A43924" s="289"/>
      <c r="I43924"/>
      <c r="J43924"/>
      <c r="L43924" s="33"/>
      <c r="M43924" s="24"/>
    </row>
    <row r="43925" spans="1:13" x14ac:dyDescent="0.2">
      <c r="A43925" s="289"/>
      <c r="I43925"/>
      <c r="J43925"/>
      <c r="L43925" s="33"/>
      <c r="M43925" s="24"/>
    </row>
    <row r="43926" spans="1:13" x14ac:dyDescent="0.2">
      <c r="A43926" s="289"/>
      <c r="I43926"/>
      <c r="J43926"/>
      <c r="L43926" s="33"/>
      <c r="M43926" s="24"/>
    </row>
    <row r="43927" spans="1:13" x14ac:dyDescent="0.2">
      <c r="A43927" s="289"/>
      <c r="I43927"/>
      <c r="J43927"/>
      <c r="L43927" s="33"/>
      <c r="M43927" s="24"/>
    </row>
    <row r="43928" spans="1:13" x14ac:dyDescent="0.2">
      <c r="A43928" s="289"/>
      <c r="I43928"/>
      <c r="J43928"/>
      <c r="L43928" s="33"/>
      <c r="M43928" s="24"/>
    </row>
    <row r="43929" spans="1:13" x14ac:dyDescent="0.2">
      <c r="A43929" s="289"/>
      <c r="I43929"/>
      <c r="J43929"/>
      <c r="L43929" s="33"/>
      <c r="M43929" s="24"/>
    </row>
    <row r="43930" spans="1:13" x14ac:dyDescent="0.2">
      <c r="A43930" s="289"/>
      <c r="I43930"/>
      <c r="J43930"/>
      <c r="L43930" s="33"/>
      <c r="M43930" s="24"/>
    </row>
    <row r="43931" spans="1:13" x14ac:dyDescent="0.2">
      <c r="A43931" s="289"/>
      <c r="I43931"/>
      <c r="J43931"/>
      <c r="L43931" s="33"/>
      <c r="M43931" s="24"/>
    </row>
    <row r="43932" spans="1:13" x14ac:dyDescent="0.2">
      <c r="A43932" s="289"/>
      <c r="I43932"/>
      <c r="J43932"/>
      <c r="L43932" s="33"/>
      <c r="M43932" s="24"/>
    </row>
    <row r="43933" spans="1:13" x14ac:dyDescent="0.2">
      <c r="A43933" s="289"/>
      <c r="I43933"/>
      <c r="J43933"/>
      <c r="L43933" s="33"/>
      <c r="M43933" s="24"/>
    </row>
    <row r="43934" spans="1:13" x14ac:dyDescent="0.2">
      <c r="A43934" s="289"/>
      <c r="I43934"/>
      <c r="J43934"/>
      <c r="L43934" s="33"/>
      <c r="M43934" s="24"/>
    </row>
    <row r="43935" spans="1:13" x14ac:dyDescent="0.2">
      <c r="A43935" s="289"/>
      <c r="I43935"/>
      <c r="J43935"/>
      <c r="L43935" s="33"/>
      <c r="M43935" s="24"/>
    </row>
    <row r="43936" spans="1:13" x14ac:dyDescent="0.2">
      <c r="A43936" s="289"/>
      <c r="I43936"/>
      <c r="J43936"/>
      <c r="L43936" s="33"/>
      <c r="M43936" s="24"/>
    </row>
    <row r="43937" spans="1:13" x14ac:dyDescent="0.2">
      <c r="A43937" s="289"/>
      <c r="I43937"/>
      <c r="J43937"/>
      <c r="L43937" s="33"/>
      <c r="M43937" s="24"/>
    </row>
    <row r="43938" spans="1:13" x14ac:dyDescent="0.2">
      <c r="A43938" s="289"/>
      <c r="I43938"/>
      <c r="J43938"/>
      <c r="L43938" s="33"/>
      <c r="M43938" s="24"/>
    </row>
    <row r="43939" spans="1:13" x14ac:dyDescent="0.2">
      <c r="A43939" s="289"/>
      <c r="I43939"/>
      <c r="J43939"/>
      <c r="L43939" s="33"/>
      <c r="M43939" s="24"/>
    </row>
    <row r="43940" spans="1:13" x14ac:dyDescent="0.2">
      <c r="A43940" s="289"/>
      <c r="I43940"/>
      <c r="J43940"/>
      <c r="L43940" s="33"/>
      <c r="M43940" s="24"/>
    </row>
    <row r="43941" spans="1:13" x14ac:dyDescent="0.2">
      <c r="A43941" s="289"/>
      <c r="I43941"/>
      <c r="J43941"/>
      <c r="L43941" s="33"/>
      <c r="M43941" s="24"/>
    </row>
    <row r="43942" spans="1:13" x14ac:dyDescent="0.2">
      <c r="A43942" s="289"/>
      <c r="I43942"/>
      <c r="J43942"/>
      <c r="L43942" s="33"/>
      <c r="M43942" s="24"/>
    </row>
    <row r="43943" spans="1:13" x14ac:dyDescent="0.2">
      <c r="A43943" s="289"/>
      <c r="I43943"/>
      <c r="J43943"/>
      <c r="L43943" s="33"/>
      <c r="M43943" s="24"/>
    </row>
    <row r="43944" spans="1:13" x14ac:dyDescent="0.2">
      <c r="A43944" s="289"/>
      <c r="I43944"/>
      <c r="J43944"/>
      <c r="L43944" s="33"/>
      <c r="M43944" s="24"/>
    </row>
    <row r="43945" spans="1:13" x14ac:dyDescent="0.2">
      <c r="A43945" s="289"/>
      <c r="I43945"/>
      <c r="J43945"/>
      <c r="L43945" s="33"/>
      <c r="M43945" s="24"/>
    </row>
    <row r="43946" spans="1:13" x14ac:dyDescent="0.2">
      <c r="A43946" s="289"/>
      <c r="I43946"/>
      <c r="J43946"/>
      <c r="L43946" s="33"/>
      <c r="M43946" s="24"/>
    </row>
    <row r="43947" spans="1:13" x14ac:dyDescent="0.2">
      <c r="A43947" s="289"/>
      <c r="I43947"/>
      <c r="J43947"/>
      <c r="L43947" s="33"/>
      <c r="M43947" s="24"/>
    </row>
    <row r="43948" spans="1:13" x14ac:dyDescent="0.2">
      <c r="A43948" s="289"/>
      <c r="I43948"/>
      <c r="J43948"/>
      <c r="L43948" s="33"/>
      <c r="M43948" s="24"/>
    </row>
    <row r="43949" spans="1:13" x14ac:dyDescent="0.2">
      <c r="A43949" s="289"/>
      <c r="I43949"/>
      <c r="J43949"/>
      <c r="L43949" s="33"/>
      <c r="M43949" s="24"/>
    </row>
    <row r="43950" spans="1:13" x14ac:dyDescent="0.2">
      <c r="A43950" s="289"/>
      <c r="I43950"/>
      <c r="J43950"/>
      <c r="L43950" s="33"/>
      <c r="M43950" s="24"/>
    </row>
    <row r="43951" spans="1:13" x14ac:dyDescent="0.2">
      <c r="A43951" s="289"/>
      <c r="I43951"/>
      <c r="J43951"/>
      <c r="L43951" s="33"/>
      <c r="M43951" s="24"/>
    </row>
    <row r="43952" spans="1:13" x14ac:dyDescent="0.2">
      <c r="A43952" s="289"/>
      <c r="I43952"/>
      <c r="J43952"/>
      <c r="L43952" s="33"/>
      <c r="M43952" s="24"/>
    </row>
    <row r="43953" spans="1:13" x14ac:dyDescent="0.2">
      <c r="A43953" s="289"/>
      <c r="I43953"/>
      <c r="J43953"/>
      <c r="L43953" s="33"/>
      <c r="M43953" s="24"/>
    </row>
    <row r="43954" spans="1:13" x14ac:dyDescent="0.2">
      <c r="A43954" s="289"/>
      <c r="I43954"/>
      <c r="J43954"/>
      <c r="L43954" s="33"/>
      <c r="M43954" s="24"/>
    </row>
    <row r="43955" spans="1:13" x14ac:dyDescent="0.2">
      <c r="A43955" s="289"/>
      <c r="I43955"/>
      <c r="J43955"/>
      <c r="L43955" s="33"/>
      <c r="M43955" s="24"/>
    </row>
    <row r="43956" spans="1:13" x14ac:dyDescent="0.2">
      <c r="A43956" s="289"/>
      <c r="I43956"/>
      <c r="J43956"/>
      <c r="L43956" s="33"/>
      <c r="M43956" s="24"/>
    </row>
    <row r="43957" spans="1:13" x14ac:dyDescent="0.2">
      <c r="A43957" s="289"/>
      <c r="I43957"/>
      <c r="J43957"/>
      <c r="L43957" s="33"/>
      <c r="M43957" s="24"/>
    </row>
    <row r="43958" spans="1:13" x14ac:dyDescent="0.2">
      <c r="A43958" s="289"/>
      <c r="I43958"/>
      <c r="J43958"/>
      <c r="L43958" s="33"/>
      <c r="M43958" s="24"/>
    </row>
    <row r="43959" spans="1:13" x14ac:dyDescent="0.2">
      <c r="A43959" s="289"/>
      <c r="I43959"/>
      <c r="J43959"/>
      <c r="L43959" s="33"/>
      <c r="M43959" s="24"/>
    </row>
    <row r="43960" spans="1:13" x14ac:dyDescent="0.2">
      <c r="A43960" s="289"/>
      <c r="I43960"/>
      <c r="J43960"/>
      <c r="L43960" s="33"/>
      <c r="M43960" s="24"/>
    </row>
    <row r="43961" spans="1:13" x14ac:dyDescent="0.2">
      <c r="A43961" s="289"/>
      <c r="I43961"/>
      <c r="J43961"/>
      <c r="L43961" s="33"/>
      <c r="M43961" s="24"/>
    </row>
    <row r="43962" spans="1:13" x14ac:dyDescent="0.2">
      <c r="A43962" s="289"/>
      <c r="I43962"/>
      <c r="J43962"/>
      <c r="L43962" s="33"/>
      <c r="M43962" s="24"/>
    </row>
    <row r="43963" spans="1:13" x14ac:dyDescent="0.2">
      <c r="A43963" s="289"/>
      <c r="I43963"/>
      <c r="J43963"/>
      <c r="L43963" s="33"/>
      <c r="M43963" s="24"/>
    </row>
    <row r="43964" spans="1:13" x14ac:dyDescent="0.2">
      <c r="A43964" s="289"/>
      <c r="I43964"/>
      <c r="J43964"/>
      <c r="L43964" s="33"/>
      <c r="M43964" s="24"/>
    </row>
    <row r="43965" spans="1:13" x14ac:dyDescent="0.2">
      <c r="A43965" s="289"/>
      <c r="I43965"/>
      <c r="J43965"/>
      <c r="L43965" s="33"/>
      <c r="M43965" s="24"/>
    </row>
    <row r="43966" spans="1:13" x14ac:dyDescent="0.2">
      <c r="A43966" s="289"/>
      <c r="I43966"/>
      <c r="J43966"/>
      <c r="L43966" s="33"/>
      <c r="M43966" s="24"/>
    </row>
    <row r="43967" spans="1:13" x14ac:dyDescent="0.2">
      <c r="A43967" s="289"/>
      <c r="I43967"/>
      <c r="J43967"/>
      <c r="L43967" s="33"/>
      <c r="M43967" s="24"/>
    </row>
    <row r="43968" spans="1:13" x14ac:dyDescent="0.2">
      <c r="A43968" s="289"/>
      <c r="I43968"/>
      <c r="J43968"/>
      <c r="L43968" s="33"/>
      <c r="M43968" s="24"/>
    </row>
    <row r="43969" spans="1:13" x14ac:dyDescent="0.2">
      <c r="A43969" s="289"/>
      <c r="I43969"/>
      <c r="J43969"/>
      <c r="L43969" s="33"/>
      <c r="M43969" s="24"/>
    </row>
    <row r="43970" spans="1:13" x14ac:dyDescent="0.2">
      <c r="A43970" s="289"/>
      <c r="I43970"/>
      <c r="J43970"/>
      <c r="L43970" s="33"/>
      <c r="M43970" s="24"/>
    </row>
    <row r="43971" spans="1:13" x14ac:dyDescent="0.2">
      <c r="A43971" s="289"/>
      <c r="I43971"/>
      <c r="J43971"/>
      <c r="L43971" s="33"/>
      <c r="M43971" s="24"/>
    </row>
    <row r="43972" spans="1:13" x14ac:dyDescent="0.2">
      <c r="A43972" s="289"/>
      <c r="I43972"/>
      <c r="J43972"/>
      <c r="L43972" s="33"/>
      <c r="M43972" s="24"/>
    </row>
    <row r="43973" spans="1:13" x14ac:dyDescent="0.2">
      <c r="A43973" s="289"/>
      <c r="I43973"/>
      <c r="J43973"/>
      <c r="L43973" s="33"/>
      <c r="M43973" s="24"/>
    </row>
    <row r="43974" spans="1:13" x14ac:dyDescent="0.2">
      <c r="A43974" s="289"/>
      <c r="I43974"/>
      <c r="J43974"/>
      <c r="L43974" s="33"/>
      <c r="M43974" s="24"/>
    </row>
    <row r="43975" spans="1:13" x14ac:dyDescent="0.2">
      <c r="A43975" s="289"/>
      <c r="I43975"/>
      <c r="J43975"/>
      <c r="L43975" s="33"/>
      <c r="M43975" s="24"/>
    </row>
    <row r="43976" spans="1:13" x14ac:dyDescent="0.2">
      <c r="A43976" s="289"/>
      <c r="I43976"/>
      <c r="J43976"/>
      <c r="L43976" s="33"/>
      <c r="M43976" s="24"/>
    </row>
    <row r="43977" spans="1:13" x14ac:dyDescent="0.2">
      <c r="A43977" s="289"/>
      <c r="I43977"/>
      <c r="J43977"/>
      <c r="L43977" s="33"/>
      <c r="M43977" s="24"/>
    </row>
    <row r="43978" spans="1:13" x14ac:dyDescent="0.2">
      <c r="A43978" s="289"/>
      <c r="I43978"/>
      <c r="J43978"/>
      <c r="L43978" s="33"/>
      <c r="M43978" s="24"/>
    </row>
    <row r="43979" spans="1:13" x14ac:dyDescent="0.2">
      <c r="A43979" s="289"/>
      <c r="I43979"/>
      <c r="J43979"/>
      <c r="L43979" s="33"/>
      <c r="M43979" s="24"/>
    </row>
    <row r="43980" spans="1:13" x14ac:dyDescent="0.2">
      <c r="A43980" s="289"/>
      <c r="I43980"/>
      <c r="J43980"/>
      <c r="L43980" s="33"/>
      <c r="M43980" s="24"/>
    </row>
    <row r="43981" spans="1:13" x14ac:dyDescent="0.2">
      <c r="A43981" s="289"/>
      <c r="I43981"/>
      <c r="J43981"/>
      <c r="L43981" s="33"/>
      <c r="M43981" s="24"/>
    </row>
    <row r="43982" spans="1:13" x14ac:dyDescent="0.2">
      <c r="A43982" s="289"/>
      <c r="I43982"/>
      <c r="J43982"/>
      <c r="L43982" s="33"/>
      <c r="M43982" s="24"/>
    </row>
    <row r="43983" spans="1:13" x14ac:dyDescent="0.2">
      <c r="A43983" s="289"/>
      <c r="I43983"/>
      <c r="J43983"/>
      <c r="L43983" s="33"/>
      <c r="M43983" s="24"/>
    </row>
    <row r="43984" spans="1:13" x14ac:dyDescent="0.2">
      <c r="A43984" s="289"/>
      <c r="I43984"/>
      <c r="J43984"/>
      <c r="L43984" s="33"/>
      <c r="M43984" s="24"/>
    </row>
    <row r="43985" spans="1:13" x14ac:dyDescent="0.2">
      <c r="A43985" s="289"/>
      <c r="I43985"/>
      <c r="J43985"/>
      <c r="L43985" s="33"/>
      <c r="M43985" s="24"/>
    </row>
    <row r="43986" spans="1:13" x14ac:dyDescent="0.2">
      <c r="A43986" s="289"/>
      <c r="I43986"/>
      <c r="J43986"/>
      <c r="L43986" s="33"/>
      <c r="M43986" s="24"/>
    </row>
    <row r="43987" spans="1:13" x14ac:dyDescent="0.2">
      <c r="A43987" s="289"/>
      <c r="I43987"/>
      <c r="J43987"/>
      <c r="L43987" s="33"/>
      <c r="M43987" s="24"/>
    </row>
    <row r="43988" spans="1:13" x14ac:dyDescent="0.2">
      <c r="A43988" s="289"/>
      <c r="I43988"/>
      <c r="J43988"/>
      <c r="L43988" s="33"/>
      <c r="M43988" s="24"/>
    </row>
    <row r="43989" spans="1:13" x14ac:dyDescent="0.2">
      <c r="A43989" s="289"/>
      <c r="I43989"/>
      <c r="J43989"/>
      <c r="L43989" s="33"/>
      <c r="M43989" s="24"/>
    </row>
    <row r="43990" spans="1:13" x14ac:dyDescent="0.2">
      <c r="A43990" s="289"/>
      <c r="I43990"/>
      <c r="J43990"/>
      <c r="L43990" s="33"/>
      <c r="M43990" s="24"/>
    </row>
    <row r="43991" spans="1:13" x14ac:dyDescent="0.2">
      <c r="A43991" s="289"/>
      <c r="I43991"/>
      <c r="J43991"/>
      <c r="L43991" s="33"/>
      <c r="M43991" s="24"/>
    </row>
    <row r="43992" spans="1:13" x14ac:dyDescent="0.2">
      <c r="A43992" s="289"/>
      <c r="I43992"/>
      <c r="J43992"/>
      <c r="L43992" s="33"/>
      <c r="M43992" s="24"/>
    </row>
    <row r="43993" spans="1:13" x14ac:dyDescent="0.2">
      <c r="A43993" s="289"/>
      <c r="I43993"/>
      <c r="J43993"/>
      <c r="L43993" s="33"/>
      <c r="M43993" s="24"/>
    </row>
    <row r="43994" spans="1:13" x14ac:dyDescent="0.2">
      <c r="A43994" s="289"/>
      <c r="I43994"/>
      <c r="J43994"/>
      <c r="L43994" s="33"/>
      <c r="M43994" s="24"/>
    </row>
    <row r="43995" spans="1:13" x14ac:dyDescent="0.2">
      <c r="A43995" s="289"/>
      <c r="I43995"/>
      <c r="J43995"/>
      <c r="L43995" s="33"/>
      <c r="M43995" s="24"/>
    </row>
    <row r="43996" spans="1:13" x14ac:dyDescent="0.2">
      <c r="A43996" s="289"/>
      <c r="I43996"/>
      <c r="J43996"/>
      <c r="L43996" s="33"/>
      <c r="M43996" s="24"/>
    </row>
    <row r="43997" spans="1:13" x14ac:dyDescent="0.2">
      <c r="A43997" s="289"/>
      <c r="I43997"/>
      <c r="J43997"/>
      <c r="L43997" s="33"/>
      <c r="M43997" s="24"/>
    </row>
    <row r="43998" spans="1:13" x14ac:dyDescent="0.2">
      <c r="A43998" s="289"/>
      <c r="I43998"/>
      <c r="J43998"/>
      <c r="L43998" s="33"/>
      <c r="M43998" s="24"/>
    </row>
    <row r="43999" spans="1:13" x14ac:dyDescent="0.2">
      <c r="A43999" s="289"/>
      <c r="I43999"/>
      <c r="J43999"/>
      <c r="L43999" s="33"/>
      <c r="M43999" s="24"/>
    </row>
    <row r="44000" spans="1:13" x14ac:dyDescent="0.2">
      <c r="A44000" s="289"/>
      <c r="I44000"/>
      <c r="J44000"/>
      <c r="L44000" s="33"/>
      <c r="M44000" s="24"/>
    </row>
    <row r="44001" spans="1:13" x14ac:dyDescent="0.2">
      <c r="A44001" s="289"/>
      <c r="I44001"/>
      <c r="J44001"/>
      <c r="L44001" s="33"/>
      <c r="M44001" s="24"/>
    </row>
    <row r="44002" spans="1:13" x14ac:dyDescent="0.2">
      <c r="A44002" s="289"/>
      <c r="I44002"/>
      <c r="J44002"/>
      <c r="L44002" s="33"/>
      <c r="M44002" s="24"/>
    </row>
    <row r="44003" spans="1:13" x14ac:dyDescent="0.2">
      <c r="A44003" s="289"/>
      <c r="I44003"/>
      <c r="J44003"/>
      <c r="L44003" s="33"/>
      <c r="M44003" s="24"/>
    </row>
    <row r="44004" spans="1:13" x14ac:dyDescent="0.2">
      <c r="A44004" s="289"/>
      <c r="I44004"/>
      <c r="J44004"/>
      <c r="L44004" s="33"/>
      <c r="M44004" s="24"/>
    </row>
    <row r="44005" spans="1:13" x14ac:dyDescent="0.2">
      <c r="A44005" s="289"/>
      <c r="I44005"/>
      <c r="J44005"/>
      <c r="L44005" s="33"/>
      <c r="M44005" s="24"/>
    </row>
    <row r="44006" spans="1:13" x14ac:dyDescent="0.2">
      <c r="A44006" s="289"/>
      <c r="I44006"/>
      <c r="J44006"/>
      <c r="L44006" s="33"/>
      <c r="M44006" s="24"/>
    </row>
    <row r="44007" spans="1:13" x14ac:dyDescent="0.2">
      <c r="A44007" s="289"/>
      <c r="I44007"/>
      <c r="J44007"/>
      <c r="L44007" s="33"/>
      <c r="M44007" s="24"/>
    </row>
    <row r="44008" spans="1:13" x14ac:dyDescent="0.2">
      <c r="A44008" s="289"/>
      <c r="I44008"/>
      <c r="J44008"/>
      <c r="L44008" s="33"/>
      <c r="M44008" s="24"/>
    </row>
    <row r="44009" spans="1:13" x14ac:dyDescent="0.2">
      <c r="A44009" s="289"/>
      <c r="I44009"/>
      <c r="J44009"/>
      <c r="L44009" s="33"/>
      <c r="M44009" s="24"/>
    </row>
    <row r="44010" spans="1:13" x14ac:dyDescent="0.2">
      <c r="A44010" s="289"/>
      <c r="I44010"/>
      <c r="J44010"/>
      <c r="L44010" s="33"/>
      <c r="M44010" s="24"/>
    </row>
    <row r="44011" spans="1:13" x14ac:dyDescent="0.2">
      <c r="A44011" s="289"/>
      <c r="I44011"/>
      <c r="J44011"/>
      <c r="L44011" s="33"/>
      <c r="M44011" s="24"/>
    </row>
    <row r="44012" spans="1:13" x14ac:dyDescent="0.2">
      <c r="A44012" s="289"/>
      <c r="I44012"/>
      <c r="J44012"/>
      <c r="L44012" s="33"/>
      <c r="M44012" s="24"/>
    </row>
    <row r="44013" spans="1:13" x14ac:dyDescent="0.2">
      <c r="A44013" s="289"/>
      <c r="I44013"/>
      <c r="J44013"/>
      <c r="L44013" s="33"/>
      <c r="M44013" s="24"/>
    </row>
    <row r="44014" spans="1:13" x14ac:dyDescent="0.2">
      <c r="A44014" s="289"/>
      <c r="I44014"/>
      <c r="J44014"/>
      <c r="L44014" s="33"/>
      <c r="M44014" s="24"/>
    </row>
    <row r="44015" spans="1:13" x14ac:dyDescent="0.2">
      <c r="A44015" s="289"/>
      <c r="I44015"/>
      <c r="J44015"/>
      <c r="L44015" s="33"/>
      <c r="M44015" s="24"/>
    </row>
    <row r="44016" spans="1:13" x14ac:dyDescent="0.2">
      <c r="A44016" s="289"/>
      <c r="I44016"/>
      <c r="J44016"/>
      <c r="L44016" s="33"/>
      <c r="M44016" s="24"/>
    </row>
    <row r="44017" spans="1:13" x14ac:dyDescent="0.2">
      <c r="A44017" s="289"/>
      <c r="I44017"/>
      <c r="J44017"/>
      <c r="L44017" s="33"/>
      <c r="M44017" s="24"/>
    </row>
    <row r="44018" spans="1:13" x14ac:dyDescent="0.2">
      <c r="A44018" s="289"/>
      <c r="I44018"/>
      <c r="J44018"/>
      <c r="L44018" s="33"/>
      <c r="M44018" s="24"/>
    </row>
    <row r="44019" spans="1:13" x14ac:dyDescent="0.2">
      <c r="A44019" s="289"/>
      <c r="I44019"/>
      <c r="J44019"/>
      <c r="L44019" s="33"/>
      <c r="M44019" s="24"/>
    </row>
    <row r="44020" spans="1:13" x14ac:dyDescent="0.2">
      <c r="A44020" s="289"/>
      <c r="I44020"/>
      <c r="J44020"/>
      <c r="L44020" s="33"/>
      <c r="M44020" s="24"/>
    </row>
    <row r="44021" spans="1:13" x14ac:dyDescent="0.2">
      <c r="A44021" s="289"/>
      <c r="I44021"/>
      <c r="J44021"/>
      <c r="L44021" s="33"/>
      <c r="M44021" s="24"/>
    </row>
    <row r="44022" spans="1:13" x14ac:dyDescent="0.2">
      <c r="A44022" s="289"/>
      <c r="I44022"/>
      <c r="J44022"/>
      <c r="L44022" s="33"/>
      <c r="M44022" s="24"/>
    </row>
    <row r="44023" spans="1:13" x14ac:dyDescent="0.2">
      <c r="A44023" s="289"/>
      <c r="I44023"/>
      <c r="J44023"/>
      <c r="L44023" s="33"/>
      <c r="M44023" s="24"/>
    </row>
    <row r="44024" spans="1:13" x14ac:dyDescent="0.2">
      <c r="A44024" s="289"/>
      <c r="I44024"/>
      <c r="J44024"/>
      <c r="L44024" s="33"/>
      <c r="M44024" s="24"/>
    </row>
    <row r="44025" spans="1:13" x14ac:dyDescent="0.2">
      <c r="A44025" s="289"/>
      <c r="I44025"/>
      <c r="J44025"/>
      <c r="L44025" s="33"/>
      <c r="M44025" s="24"/>
    </row>
    <row r="44026" spans="1:13" x14ac:dyDescent="0.2">
      <c r="A44026" s="289"/>
      <c r="I44026"/>
      <c r="J44026"/>
      <c r="L44026" s="33"/>
      <c r="M44026" s="24"/>
    </row>
    <row r="44027" spans="1:13" x14ac:dyDescent="0.2">
      <c r="A44027" s="289"/>
      <c r="I44027"/>
      <c r="J44027"/>
      <c r="L44027" s="33"/>
      <c r="M44027" s="24"/>
    </row>
    <row r="44028" spans="1:13" x14ac:dyDescent="0.2">
      <c r="A44028" s="289"/>
      <c r="I44028"/>
      <c r="J44028"/>
      <c r="L44028" s="33"/>
      <c r="M44028" s="24"/>
    </row>
    <row r="44029" spans="1:13" x14ac:dyDescent="0.2">
      <c r="A44029" s="289"/>
      <c r="I44029"/>
      <c r="J44029"/>
      <c r="L44029" s="33"/>
      <c r="M44029" s="24"/>
    </row>
    <row r="44030" spans="1:13" x14ac:dyDescent="0.2">
      <c r="A44030" s="289"/>
      <c r="I44030"/>
      <c r="J44030"/>
      <c r="L44030" s="33"/>
      <c r="M44030" s="24"/>
    </row>
    <row r="44031" spans="1:13" x14ac:dyDescent="0.2">
      <c r="A44031" s="289"/>
      <c r="I44031"/>
      <c r="J44031"/>
      <c r="L44031" s="33"/>
      <c r="M44031" s="24"/>
    </row>
    <row r="44032" spans="1:13" x14ac:dyDescent="0.2">
      <c r="A44032" s="289"/>
      <c r="I44032"/>
      <c r="J44032"/>
      <c r="L44032" s="33"/>
      <c r="M44032" s="24"/>
    </row>
    <row r="44033" spans="1:13" x14ac:dyDescent="0.2">
      <c r="A44033" s="289"/>
      <c r="I44033"/>
      <c r="J44033"/>
      <c r="L44033" s="33"/>
      <c r="M44033" s="24"/>
    </row>
    <row r="44034" spans="1:13" x14ac:dyDescent="0.2">
      <c r="A44034" s="289"/>
      <c r="I44034"/>
      <c r="J44034"/>
      <c r="L44034" s="33"/>
      <c r="M44034" s="24"/>
    </row>
    <row r="44035" spans="1:13" x14ac:dyDescent="0.2">
      <c r="A44035" s="289"/>
      <c r="I44035"/>
      <c r="J44035"/>
      <c r="L44035" s="33"/>
      <c r="M44035" s="24"/>
    </row>
    <row r="44036" spans="1:13" x14ac:dyDescent="0.2">
      <c r="A44036" s="289"/>
      <c r="I44036"/>
      <c r="J44036"/>
      <c r="L44036" s="33"/>
      <c r="M44036" s="24"/>
    </row>
    <row r="44037" spans="1:13" x14ac:dyDescent="0.2">
      <c r="A44037" s="289"/>
      <c r="I44037"/>
      <c r="J44037"/>
      <c r="L44037" s="33"/>
      <c r="M44037" s="24"/>
    </row>
    <row r="44038" spans="1:13" x14ac:dyDescent="0.2">
      <c r="A44038" s="289"/>
      <c r="I44038"/>
      <c r="J44038"/>
      <c r="L44038" s="33"/>
      <c r="M44038" s="24"/>
    </row>
    <row r="44039" spans="1:13" x14ac:dyDescent="0.2">
      <c r="A44039" s="289"/>
      <c r="I44039"/>
      <c r="J44039"/>
      <c r="L44039" s="33"/>
      <c r="M44039" s="24"/>
    </row>
    <row r="44040" spans="1:13" x14ac:dyDescent="0.2">
      <c r="A44040" s="289"/>
      <c r="I44040"/>
      <c r="J44040"/>
      <c r="L44040" s="33"/>
      <c r="M44040" s="24"/>
    </row>
    <row r="44041" spans="1:13" x14ac:dyDescent="0.2">
      <c r="A44041" s="289"/>
      <c r="I44041"/>
      <c r="J44041"/>
      <c r="L44041" s="33"/>
      <c r="M44041" s="24"/>
    </row>
    <row r="44042" spans="1:13" x14ac:dyDescent="0.2">
      <c r="A44042" s="289"/>
      <c r="I44042"/>
      <c r="J44042"/>
      <c r="L44042" s="33"/>
      <c r="M44042" s="24"/>
    </row>
    <row r="44043" spans="1:13" x14ac:dyDescent="0.2">
      <c r="A44043" s="289"/>
      <c r="I44043"/>
      <c r="J44043"/>
      <c r="L44043" s="33"/>
      <c r="M44043" s="24"/>
    </row>
    <row r="44044" spans="1:13" x14ac:dyDescent="0.2">
      <c r="A44044" s="289"/>
      <c r="I44044"/>
      <c r="J44044"/>
      <c r="L44044" s="33"/>
      <c r="M44044" s="24"/>
    </row>
    <row r="44045" spans="1:13" x14ac:dyDescent="0.2">
      <c r="A44045" s="289"/>
      <c r="I44045"/>
      <c r="J44045"/>
      <c r="L44045" s="33"/>
      <c r="M44045" s="24"/>
    </row>
    <row r="44046" spans="1:13" x14ac:dyDescent="0.2">
      <c r="A44046" s="289"/>
      <c r="I44046"/>
      <c r="J44046"/>
      <c r="L44046" s="33"/>
      <c r="M44046" s="24"/>
    </row>
    <row r="44047" spans="1:13" x14ac:dyDescent="0.2">
      <c r="A44047" s="289"/>
      <c r="I44047"/>
      <c r="J44047"/>
      <c r="L44047" s="33"/>
      <c r="M44047" s="24"/>
    </row>
    <row r="44048" spans="1:13" x14ac:dyDescent="0.2">
      <c r="A44048" s="289"/>
      <c r="I44048"/>
      <c r="J44048"/>
      <c r="L44048" s="33"/>
      <c r="M44048" s="24"/>
    </row>
    <row r="44049" spans="1:13" x14ac:dyDescent="0.2">
      <c r="A44049" s="289"/>
      <c r="I44049"/>
      <c r="J44049"/>
      <c r="L44049" s="33"/>
      <c r="M44049" s="24"/>
    </row>
    <row r="44050" spans="1:13" x14ac:dyDescent="0.2">
      <c r="A44050" s="289"/>
      <c r="I44050"/>
      <c r="J44050"/>
      <c r="L44050" s="33"/>
      <c r="M44050" s="24"/>
    </row>
    <row r="44051" spans="1:13" x14ac:dyDescent="0.2">
      <c r="A44051" s="289"/>
      <c r="I44051"/>
      <c r="J44051"/>
      <c r="L44051" s="33"/>
      <c r="M44051" s="24"/>
    </row>
    <row r="44052" spans="1:13" x14ac:dyDescent="0.2">
      <c r="A44052" s="289"/>
      <c r="I44052"/>
      <c r="J44052"/>
      <c r="L44052" s="33"/>
      <c r="M44052" s="24"/>
    </row>
    <row r="44053" spans="1:13" x14ac:dyDescent="0.2">
      <c r="A44053" s="289"/>
      <c r="I44053"/>
      <c r="J44053"/>
      <c r="L44053" s="33"/>
      <c r="M44053" s="24"/>
    </row>
    <row r="44054" spans="1:13" x14ac:dyDescent="0.2">
      <c r="A44054" s="289"/>
      <c r="I44054"/>
      <c r="J44054"/>
      <c r="L44054" s="33"/>
      <c r="M44054" s="24"/>
    </row>
    <row r="44055" spans="1:13" x14ac:dyDescent="0.2">
      <c r="A44055" s="289"/>
      <c r="I44055"/>
      <c r="J44055"/>
      <c r="L44055" s="33"/>
      <c r="M44055" s="24"/>
    </row>
    <row r="44056" spans="1:13" x14ac:dyDescent="0.2">
      <c r="A44056" s="289"/>
      <c r="I44056"/>
      <c r="J44056"/>
      <c r="L44056" s="33"/>
      <c r="M44056" s="24"/>
    </row>
    <row r="44057" spans="1:13" x14ac:dyDescent="0.2">
      <c r="A44057" s="289"/>
      <c r="I44057"/>
      <c r="J44057"/>
      <c r="L44057" s="33"/>
      <c r="M44057" s="24"/>
    </row>
    <row r="44058" spans="1:13" x14ac:dyDescent="0.2">
      <c r="A44058" s="289"/>
      <c r="I44058"/>
      <c r="J44058"/>
      <c r="L44058" s="33"/>
      <c r="M44058" s="24"/>
    </row>
    <row r="44059" spans="1:13" x14ac:dyDescent="0.2">
      <c r="A44059" s="289"/>
      <c r="I44059"/>
      <c r="J44059"/>
      <c r="L44059" s="33"/>
      <c r="M44059" s="24"/>
    </row>
    <row r="44060" spans="1:13" x14ac:dyDescent="0.2">
      <c r="A44060" s="289"/>
      <c r="I44060"/>
      <c r="J44060"/>
      <c r="L44060" s="33"/>
      <c r="M44060" s="24"/>
    </row>
    <row r="44061" spans="1:13" x14ac:dyDescent="0.2">
      <c r="A44061" s="289"/>
      <c r="I44061"/>
      <c r="J44061"/>
      <c r="L44061" s="33"/>
      <c r="M44061" s="24"/>
    </row>
    <row r="44062" spans="1:13" x14ac:dyDescent="0.2">
      <c r="A44062" s="289"/>
      <c r="I44062"/>
      <c r="J44062"/>
      <c r="L44062" s="33"/>
      <c r="M44062" s="24"/>
    </row>
    <row r="44063" spans="1:13" x14ac:dyDescent="0.2">
      <c r="A44063" s="289"/>
      <c r="I44063"/>
      <c r="J44063"/>
      <c r="L44063" s="33"/>
      <c r="M44063" s="24"/>
    </row>
    <row r="44064" spans="1:13" x14ac:dyDescent="0.2">
      <c r="A44064" s="289"/>
      <c r="I44064"/>
      <c r="J44064"/>
      <c r="L44064" s="33"/>
      <c r="M44064" s="24"/>
    </row>
    <row r="44065" spans="1:13" x14ac:dyDescent="0.2">
      <c r="A44065" s="289"/>
      <c r="I44065"/>
      <c r="J44065"/>
      <c r="L44065" s="33"/>
      <c r="M44065" s="24"/>
    </row>
    <row r="44066" spans="1:13" x14ac:dyDescent="0.2">
      <c r="A44066" s="289"/>
      <c r="I44066"/>
      <c r="J44066"/>
      <c r="L44066" s="33"/>
      <c r="M44066" s="24"/>
    </row>
    <row r="44067" spans="1:13" x14ac:dyDescent="0.2">
      <c r="A44067" s="289"/>
      <c r="I44067"/>
      <c r="J44067"/>
      <c r="L44067" s="33"/>
      <c r="M44067" s="24"/>
    </row>
    <row r="44068" spans="1:13" x14ac:dyDescent="0.2">
      <c r="A44068" s="289"/>
      <c r="I44068"/>
      <c r="J44068"/>
      <c r="L44068" s="33"/>
      <c r="M44068" s="24"/>
    </row>
    <row r="44069" spans="1:13" x14ac:dyDescent="0.2">
      <c r="A44069" s="289"/>
      <c r="I44069"/>
      <c r="J44069"/>
      <c r="L44069" s="33"/>
      <c r="M44069" s="24"/>
    </row>
    <row r="44070" spans="1:13" x14ac:dyDescent="0.2">
      <c r="A44070" s="289"/>
      <c r="I44070"/>
      <c r="J44070"/>
      <c r="L44070" s="33"/>
      <c r="M44070" s="24"/>
    </row>
    <row r="44071" spans="1:13" x14ac:dyDescent="0.2">
      <c r="A44071" s="289"/>
      <c r="I44071"/>
      <c r="J44071"/>
      <c r="L44071" s="33"/>
      <c r="M44071" s="24"/>
    </row>
    <row r="44072" spans="1:13" x14ac:dyDescent="0.2">
      <c r="A44072" s="289"/>
      <c r="I44072"/>
      <c r="J44072"/>
      <c r="L44072" s="33"/>
      <c r="M44072" s="24"/>
    </row>
    <row r="44073" spans="1:13" x14ac:dyDescent="0.2">
      <c r="A44073" s="289"/>
      <c r="I44073"/>
      <c r="J44073"/>
      <c r="L44073" s="33"/>
      <c r="M44073" s="24"/>
    </row>
    <row r="44074" spans="1:13" x14ac:dyDescent="0.2">
      <c r="A44074" s="289"/>
      <c r="I44074"/>
      <c r="J44074"/>
      <c r="L44074" s="33"/>
      <c r="M44074" s="24"/>
    </row>
    <row r="44075" spans="1:13" x14ac:dyDescent="0.2">
      <c r="A44075" s="289"/>
      <c r="I44075"/>
      <c r="J44075"/>
      <c r="L44075" s="33"/>
      <c r="M44075" s="24"/>
    </row>
    <row r="44076" spans="1:13" x14ac:dyDescent="0.2">
      <c r="A44076" s="289"/>
      <c r="I44076"/>
      <c r="J44076"/>
      <c r="L44076" s="33"/>
      <c r="M44076" s="24"/>
    </row>
    <row r="44077" spans="1:13" x14ac:dyDescent="0.2">
      <c r="A44077" s="289"/>
      <c r="I44077"/>
      <c r="J44077"/>
      <c r="L44077" s="33"/>
      <c r="M44077" s="24"/>
    </row>
    <row r="44078" spans="1:13" x14ac:dyDescent="0.2">
      <c r="A44078" s="289"/>
      <c r="I44078"/>
      <c r="J44078"/>
      <c r="L44078" s="33"/>
      <c r="M44078" s="24"/>
    </row>
    <row r="44079" spans="1:13" x14ac:dyDescent="0.2">
      <c r="A44079" s="289"/>
      <c r="I44079"/>
      <c r="J44079"/>
      <c r="L44079" s="33"/>
      <c r="M44079" s="24"/>
    </row>
    <row r="44080" spans="1:13" x14ac:dyDescent="0.2">
      <c r="A44080" s="289"/>
      <c r="I44080"/>
      <c r="J44080"/>
      <c r="L44080" s="33"/>
      <c r="M44080" s="24"/>
    </row>
    <row r="44081" spans="1:13" x14ac:dyDescent="0.2">
      <c r="A44081" s="289"/>
      <c r="I44081"/>
      <c r="J44081"/>
      <c r="L44081" s="33"/>
      <c r="M44081" s="24"/>
    </row>
    <row r="44082" spans="1:13" x14ac:dyDescent="0.2">
      <c r="A44082" s="289"/>
      <c r="I44082"/>
      <c r="J44082"/>
      <c r="L44082" s="33"/>
      <c r="M44082" s="24"/>
    </row>
    <row r="44083" spans="1:13" x14ac:dyDescent="0.2">
      <c r="A44083" s="289"/>
      <c r="I44083"/>
      <c r="J44083"/>
      <c r="L44083" s="33"/>
      <c r="M44083" s="24"/>
    </row>
    <row r="44084" spans="1:13" x14ac:dyDescent="0.2">
      <c r="A44084" s="289"/>
      <c r="I44084"/>
      <c r="J44084"/>
      <c r="L44084" s="33"/>
      <c r="M44084" s="24"/>
    </row>
    <row r="44085" spans="1:13" x14ac:dyDescent="0.2">
      <c r="A44085" s="289"/>
      <c r="I44085"/>
      <c r="J44085"/>
      <c r="L44085" s="33"/>
      <c r="M44085" s="24"/>
    </row>
    <row r="44086" spans="1:13" x14ac:dyDescent="0.2">
      <c r="A44086" s="289"/>
      <c r="I44086"/>
      <c r="J44086"/>
      <c r="L44086" s="33"/>
      <c r="M44086" s="24"/>
    </row>
    <row r="44087" spans="1:13" x14ac:dyDescent="0.2">
      <c r="A44087" s="289"/>
      <c r="I44087"/>
      <c r="J44087"/>
      <c r="L44087" s="33"/>
      <c r="M44087" s="24"/>
    </row>
    <row r="44088" spans="1:13" x14ac:dyDescent="0.2">
      <c r="A44088" s="289"/>
      <c r="I44088"/>
      <c r="J44088"/>
      <c r="L44088" s="33"/>
      <c r="M44088" s="24"/>
    </row>
    <row r="44089" spans="1:13" x14ac:dyDescent="0.2">
      <c r="A44089" s="289"/>
      <c r="I44089"/>
      <c r="J44089"/>
      <c r="L44089" s="33"/>
      <c r="M44089" s="24"/>
    </row>
    <row r="44090" spans="1:13" x14ac:dyDescent="0.2">
      <c r="A44090" s="289"/>
      <c r="I44090"/>
      <c r="J44090"/>
      <c r="L44090" s="33"/>
      <c r="M44090" s="24"/>
    </row>
    <row r="44091" spans="1:13" x14ac:dyDescent="0.2">
      <c r="A44091" s="289"/>
      <c r="I44091"/>
      <c r="J44091"/>
      <c r="L44091" s="33"/>
      <c r="M44091" s="24"/>
    </row>
    <row r="44092" spans="1:13" x14ac:dyDescent="0.2">
      <c r="A44092" s="289"/>
      <c r="I44092"/>
      <c r="J44092"/>
      <c r="L44092" s="33"/>
      <c r="M44092" s="24"/>
    </row>
    <row r="44093" spans="1:13" x14ac:dyDescent="0.2">
      <c r="A44093" s="289"/>
      <c r="I44093"/>
      <c r="J44093"/>
      <c r="L44093" s="33"/>
      <c r="M44093" s="24"/>
    </row>
    <row r="44094" spans="1:13" x14ac:dyDescent="0.2">
      <c r="A44094" s="289"/>
      <c r="I44094"/>
      <c r="J44094"/>
      <c r="L44094" s="33"/>
      <c r="M44094" s="24"/>
    </row>
    <row r="44095" spans="1:13" x14ac:dyDescent="0.2">
      <c r="A44095" s="289"/>
      <c r="I44095"/>
      <c r="J44095"/>
      <c r="L44095" s="33"/>
      <c r="M44095" s="24"/>
    </row>
    <row r="44096" spans="1:13" x14ac:dyDescent="0.2">
      <c r="A44096" s="289"/>
      <c r="I44096"/>
      <c r="J44096"/>
      <c r="L44096" s="33"/>
      <c r="M44096" s="24"/>
    </row>
    <row r="44097" spans="1:13" x14ac:dyDescent="0.2">
      <c r="A44097" s="289"/>
      <c r="I44097"/>
      <c r="J44097"/>
      <c r="L44097" s="33"/>
      <c r="M44097" s="24"/>
    </row>
    <row r="44098" spans="1:13" x14ac:dyDescent="0.2">
      <c r="A44098" s="289"/>
      <c r="I44098"/>
      <c r="J44098"/>
      <c r="L44098" s="33"/>
      <c r="M44098" s="24"/>
    </row>
    <row r="44099" spans="1:13" x14ac:dyDescent="0.2">
      <c r="A44099" s="289"/>
      <c r="I44099"/>
      <c r="J44099"/>
      <c r="L44099" s="33"/>
      <c r="M44099" s="24"/>
    </row>
    <row r="44100" spans="1:13" x14ac:dyDescent="0.2">
      <c r="A44100" s="289"/>
      <c r="I44100"/>
      <c r="J44100"/>
      <c r="L44100" s="33"/>
      <c r="M44100" s="24"/>
    </row>
    <row r="44101" spans="1:13" x14ac:dyDescent="0.2">
      <c r="A44101" s="289"/>
      <c r="I44101"/>
      <c r="J44101"/>
      <c r="L44101" s="33"/>
      <c r="M44101" s="24"/>
    </row>
    <row r="44102" spans="1:13" x14ac:dyDescent="0.2">
      <c r="A44102" s="289"/>
      <c r="I44102"/>
      <c r="J44102"/>
      <c r="L44102" s="33"/>
      <c r="M44102" s="24"/>
    </row>
    <row r="44103" spans="1:13" x14ac:dyDescent="0.2">
      <c r="A44103" s="289"/>
      <c r="I44103"/>
      <c r="J44103"/>
      <c r="L44103" s="33"/>
      <c r="M44103" s="24"/>
    </row>
    <row r="44104" spans="1:13" x14ac:dyDescent="0.2">
      <c r="A44104" s="289"/>
      <c r="I44104"/>
      <c r="J44104"/>
      <c r="L44104" s="33"/>
      <c r="M44104" s="24"/>
    </row>
    <row r="44105" spans="1:13" x14ac:dyDescent="0.2">
      <c r="A44105" s="289"/>
      <c r="I44105"/>
      <c r="J44105"/>
      <c r="L44105" s="33"/>
      <c r="M44105" s="24"/>
    </row>
    <row r="44106" spans="1:13" x14ac:dyDescent="0.2">
      <c r="A44106" s="289"/>
      <c r="I44106"/>
      <c r="J44106"/>
      <c r="L44106" s="33"/>
      <c r="M44106" s="24"/>
    </row>
    <row r="44107" spans="1:13" x14ac:dyDescent="0.2">
      <c r="A44107" s="289"/>
      <c r="I44107"/>
      <c r="J44107"/>
      <c r="L44107" s="33"/>
      <c r="M44107" s="24"/>
    </row>
    <row r="44108" spans="1:13" x14ac:dyDescent="0.2">
      <c r="A44108" s="289"/>
      <c r="I44108"/>
      <c r="J44108"/>
      <c r="L44108" s="33"/>
      <c r="M44108" s="24"/>
    </row>
    <row r="44109" spans="1:13" x14ac:dyDescent="0.2">
      <c r="A44109" s="289"/>
      <c r="I44109"/>
      <c r="J44109"/>
      <c r="L44109" s="33"/>
      <c r="M44109" s="24"/>
    </row>
    <row r="44110" spans="1:13" x14ac:dyDescent="0.2">
      <c r="A44110" s="289"/>
      <c r="I44110"/>
      <c r="J44110"/>
      <c r="L44110" s="33"/>
      <c r="M44110" s="24"/>
    </row>
    <row r="44111" spans="1:13" x14ac:dyDescent="0.2">
      <c r="A44111" s="289"/>
      <c r="I44111"/>
      <c r="J44111"/>
      <c r="L44111" s="33"/>
      <c r="M44111" s="24"/>
    </row>
    <row r="44112" spans="1:13" x14ac:dyDescent="0.2">
      <c r="A44112" s="289"/>
      <c r="I44112"/>
      <c r="J44112"/>
      <c r="L44112" s="33"/>
      <c r="M44112" s="24"/>
    </row>
    <row r="44113" spans="1:13" x14ac:dyDescent="0.2">
      <c r="A44113" s="289"/>
      <c r="I44113"/>
      <c r="J44113"/>
      <c r="L44113" s="33"/>
      <c r="M44113" s="24"/>
    </row>
    <row r="44114" spans="1:13" x14ac:dyDescent="0.2">
      <c r="A44114" s="289"/>
      <c r="I44114"/>
      <c r="J44114"/>
      <c r="L44114" s="33"/>
      <c r="M44114" s="24"/>
    </row>
    <row r="44115" spans="1:13" x14ac:dyDescent="0.2">
      <c r="A44115" s="289"/>
      <c r="I44115"/>
      <c r="J44115"/>
      <c r="L44115" s="33"/>
      <c r="M44115" s="24"/>
    </row>
    <row r="44116" spans="1:13" x14ac:dyDescent="0.2">
      <c r="A44116" s="289"/>
      <c r="I44116"/>
      <c r="J44116"/>
      <c r="L44116" s="33"/>
      <c r="M44116" s="24"/>
    </row>
    <row r="44117" spans="1:13" x14ac:dyDescent="0.2">
      <c r="A44117" s="289"/>
      <c r="I44117"/>
      <c r="J44117"/>
      <c r="L44117" s="33"/>
      <c r="M44117" s="24"/>
    </row>
    <row r="44118" spans="1:13" x14ac:dyDescent="0.2">
      <c r="A44118" s="289"/>
      <c r="I44118"/>
      <c r="J44118"/>
      <c r="L44118" s="33"/>
      <c r="M44118" s="24"/>
    </row>
    <row r="44119" spans="1:13" x14ac:dyDescent="0.2">
      <c r="A44119" s="289"/>
      <c r="I44119"/>
      <c r="J44119"/>
      <c r="L44119" s="33"/>
      <c r="M44119" s="24"/>
    </row>
    <row r="44120" spans="1:13" x14ac:dyDescent="0.2">
      <c r="A44120" s="289"/>
      <c r="I44120"/>
      <c r="J44120"/>
      <c r="L44120" s="33"/>
      <c r="M44120" s="24"/>
    </row>
    <row r="44121" spans="1:13" x14ac:dyDescent="0.2">
      <c r="A44121" s="289"/>
      <c r="I44121"/>
      <c r="J44121"/>
      <c r="L44121" s="33"/>
      <c r="M44121" s="24"/>
    </row>
    <row r="44122" spans="1:13" x14ac:dyDescent="0.2">
      <c r="A44122" s="289"/>
      <c r="I44122"/>
      <c r="J44122"/>
      <c r="L44122" s="33"/>
      <c r="M44122" s="24"/>
    </row>
    <row r="44123" spans="1:13" x14ac:dyDescent="0.2">
      <c r="A44123" s="289"/>
      <c r="I44123"/>
      <c r="J44123"/>
      <c r="L44123" s="33"/>
      <c r="M44123" s="24"/>
    </row>
    <row r="44124" spans="1:13" x14ac:dyDescent="0.2">
      <c r="A44124" s="289"/>
      <c r="I44124"/>
      <c r="J44124"/>
      <c r="L44124" s="33"/>
      <c r="M44124" s="24"/>
    </row>
    <row r="44125" spans="1:13" x14ac:dyDescent="0.2">
      <c r="A44125" s="289"/>
      <c r="I44125"/>
      <c r="J44125"/>
      <c r="L44125" s="33"/>
      <c r="M44125" s="24"/>
    </row>
    <row r="44126" spans="1:13" x14ac:dyDescent="0.2">
      <c r="A44126" s="289"/>
      <c r="I44126"/>
      <c r="J44126"/>
      <c r="L44126" s="33"/>
      <c r="M44126" s="24"/>
    </row>
    <row r="44127" spans="1:13" x14ac:dyDescent="0.2">
      <c r="A44127" s="289"/>
      <c r="I44127"/>
      <c r="J44127"/>
      <c r="L44127" s="33"/>
      <c r="M44127" s="24"/>
    </row>
    <row r="44128" spans="1:13" x14ac:dyDescent="0.2">
      <c r="A44128" s="289"/>
      <c r="I44128"/>
      <c r="J44128"/>
      <c r="L44128" s="33"/>
      <c r="M44128" s="24"/>
    </row>
    <row r="44129" spans="1:13" x14ac:dyDescent="0.2">
      <c r="A44129" s="289"/>
      <c r="I44129"/>
      <c r="J44129"/>
      <c r="L44129" s="33"/>
      <c r="M44129" s="24"/>
    </row>
    <row r="44130" spans="1:13" x14ac:dyDescent="0.2">
      <c r="A44130" s="289"/>
      <c r="I44130"/>
      <c r="J44130"/>
      <c r="L44130" s="33"/>
      <c r="M44130" s="24"/>
    </row>
    <row r="44131" spans="1:13" x14ac:dyDescent="0.2">
      <c r="A44131" s="289"/>
      <c r="I44131"/>
      <c r="J44131"/>
      <c r="L44131" s="33"/>
      <c r="M44131" s="24"/>
    </row>
    <row r="44132" spans="1:13" x14ac:dyDescent="0.2">
      <c r="A44132" s="289"/>
      <c r="I44132"/>
      <c r="J44132"/>
      <c r="L44132" s="33"/>
      <c r="M44132" s="24"/>
    </row>
    <row r="44133" spans="1:13" x14ac:dyDescent="0.2">
      <c r="A44133" s="289"/>
      <c r="I44133"/>
      <c r="J44133"/>
      <c r="L44133" s="33"/>
      <c r="M44133" s="24"/>
    </row>
    <row r="44134" spans="1:13" x14ac:dyDescent="0.2">
      <c r="A44134" s="289"/>
      <c r="I44134"/>
      <c r="J44134"/>
      <c r="L44134" s="33"/>
      <c r="M44134" s="24"/>
    </row>
    <row r="44135" spans="1:13" x14ac:dyDescent="0.2">
      <c r="A44135" s="289"/>
      <c r="I44135"/>
      <c r="J44135"/>
      <c r="L44135" s="33"/>
      <c r="M44135" s="24"/>
    </row>
    <row r="44136" spans="1:13" x14ac:dyDescent="0.2">
      <c r="A44136" s="289"/>
      <c r="I44136"/>
      <c r="J44136"/>
      <c r="L44136" s="33"/>
      <c r="M44136" s="24"/>
    </row>
    <row r="44137" spans="1:13" x14ac:dyDescent="0.2">
      <c r="A44137" s="289"/>
      <c r="I44137"/>
      <c r="J44137"/>
      <c r="L44137" s="33"/>
      <c r="M44137" s="24"/>
    </row>
    <row r="44138" spans="1:13" x14ac:dyDescent="0.2">
      <c r="A44138" s="289"/>
      <c r="I44138"/>
      <c r="J44138"/>
      <c r="L44138" s="33"/>
      <c r="M44138" s="24"/>
    </row>
    <row r="44139" spans="1:13" x14ac:dyDescent="0.2">
      <c r="A44139" s="289"/>
      <c r="I44139"/>
      <c r="J44139"/>
      <c r="L44139" s="33"/>
      <c r="M44139" s="24"/>
    </row>
    <row r="44140" spans="1:13" x14ac:dyDescent="0.2">
      <c r="A44140" s="289"/>
      <c r="I44140"/>
      <c r="J44140"/>
      <c r="L44140" s="33"/>
      <c r="M44140" s="24"/>
    </row>
    <row r="44141" spans="1:13" x14ac:dyDescent="0.2">
      <c r="A44141" s="289"/>
      <c r="I44141"/>
      <c r="J44141"/>
      <c r="L44141" s="33"/>
      <c r="M44141" s="24"/>
    </row>
    <row r="44142" spans="1:13" x14ac:dyDescent="0.2">
      <c r="A44142" s="289"/>
      <c r="I44142"/>
      <c r="J44142"/>
      <c r="L44142" s="33"/>
      <c r="M44142" s="24"/>
    </row>
    <row r="44143" spans="1:13" x14ac:dyDescent="0.2">
      <c r="A44143" s="289"/>
      <c r="I44143"/>
      <c r="J44143"/>
      <c r="L44143" s="33"/>
      <c r="M44143" s="24"/>
    </row>
    <row r="44144" spans="1:13" x14ac:dyDescent="0.2">
      <c r="A44144" s="289"/>
      <c r="I44144"/>
      <c r="J44144"/>
      <c r="L44144" s="33"/>
      <c r="M44144" s="24"/>
    </row>
    <row r="44145" spans="1:13" x14ac:dyDescent="0.2">
      <c r="A44145" s="289"/>
      <c r="I44145"/>
      <c r="J44145"/>
      <c r="L44145" s="33"/>
      <c r="M44145" s="24"/>
    </row>
    <row r="44146" spans="1:13" x14ac:dyDescent="0.2">
      <c r="A44146" s="289"/>
      <c r="I44146"/>
      <c r="J44146"/>
      <c r="L44146" s="33"/>
      <c r="M44146" s="24"/>
    </row>
    <row r="44147" spans="1:13" x14ac:dyDescent="0.2">
      <c r="A44147" s="289"/>
      <c r="I44147"/>
      <c r="J44147"/>
      <c r="L44147" s="33"/>
      <c r="M44147" s="24"/>
    </row>
    <row r="44148" spans="1:13" x14ac:dyDescent="0.2">
      <c r="A44148" s="289"/>
      <c r="I44148"/>
      <c r="J44148"/>
      <c r="L44148" s="33"/>
      <c r="M44148" s="24"/>
    </row>
    <row r="44149" spans="1:13" x14ac:dyDescent="0.2">
      <c r="A44149" s="289"/>
      <c r="I44149"/>
      <c r="J44149"/>
      <c r="L44149" s="33"/>
      <c r="M44149" s="24"/>
    </row>
    <row r="44150" spans="1:13" x14ac:dyDescent="0.2">
      <c r="A44150" s="289"/>
      <c r="I44150"/>
      <c r="J44150"/>
      <c r="L44150" s="33"/>
      <c r="M44150" s="24"/>
    </row>
    <row r="44151" spans="1:13" x14ac:dyDescent="0.2">
      <c r="A44151" s="289"/>
      <c r="I44151"/>
      <c r="J44151"/>
      <c r="L44151" s="33"/>
      <c r="M44151" s="24"/>
    </row>
    <row r="44152" spans="1:13" x14ac:dyDescent="0.2">
      <c r="A44152" s="289"/>
      <c r="I44152"/>
      <c r="J44152"/>
      <c r="L44152" s="33"/>
      <c r="M44152" s="24"/>
    </row>
    <row r="44153" spans="1:13" x14ac:dyDescent="0.2">
      <c r="A44153" s="289"/>
      <c r="I44153"/>
      <c r="J44153"/>
      <c r="L44153" s="33"/>
      <c r="M44153" s="24"/>
    </row>
    <row r="44154" spans="1:13" x14ac:dyDescent="0.2">
      <c r="A44154" s="289"/>
      <c r="I44154"/>
      <c r="J44154"/>
      <c r="L44154" s="33"/>
      <c r="M44154" s="24"/>
    </row>
    <row r="44155" spans="1:13" x14ac:dyDescent="0.2">
      <c r="A44155" s="289"/>
      <c r="I44155"/>
      <c r="J44155"/>
      <c r="L44155" s="33"/>
      <c r="M44155" s="24"/>
    </row>
    <row r="44156" spans="1:13" x14ac:dyDescent="0.2">
      <c r="A44156" s="289"/>
      <c r="I44156"/>
      <c r="J44156"/>
      <c r="L44156" s="33"/>
      <c r="M44156" s="24"/>
    </row>
    <row r="44157" spans="1:13" x14ac:dyDescent="0.2">
      <c r="A44157" s="289"/>
      <c r="I44157"/>
      <c r="J44157"/>
      <c r="L44157" s="33"/>
      <c r="M44157" s="24"/>
    </row>
    <row r="44158" spans="1:13" x14ac:dyDescent="0.2">
      <c r="A44158" s="289"/>
      <c r="I44158"/>
      <c r="J44158"/>
      <c r="L44158" s="33"/>
      <c r="M44158" s="24"/>
    </row>
    <row r="44159" spans="1:13" x14ac:dyDescent="0.2">
      <c r="A44159" s="289"/>
      <c r="I44159"/>
      <c r="J44159"/>
      <c r="L44159" s="33"/>
      <c r="M44159" s="24"/>
    </row>
    <row r="44160" spans="1:13" x14ac:dyDescent="0.2">
      <c r="A44160" s="289"/>
      <c r="I44160"/>
      <c r="J44160"/>
      <c r="L44160" s="33"/>
      <c r="M44160" s="24"/>
    </row>
    <row r="44161" spans="1:13" x14ac:dyDescent="0.2">
      <c r="A44161" s="289"/>
      <c r="I44161"/>
      <c r="J44161"/>
      <c r="L44161" s="33"/>
      <c r="M44161" s="24"/>
    </row>
    <row r="44162" spans="1:13" x14ac:dyDescent="0.2">
      <c r="A44162" s="289"/>
      <c r="I44162"/>
      <c r="J44162"/>
      <c r="L44162" s="33"/>
      <c r="M44162" s="24"/>
    </row>
    <row r="44163" spans="1:13" x14ac:dyDescent="0.2">
      <c r="A44163" s="289"/>
      <c r="I44163"/>
      <c r="J44163"/>
      <c r="L44163" s="33"/>
      <c r="M44163" s="24"/>
    </row>
    <row r="44164" spans="1:13" x14ac:dyDescent="0.2">
      <c r="A44164" s="289"/>
      <c r="I44164"/>
      <c r="J44164"/>
      <c r="L44164" s="33"/>
      <c r="M44164" s="24"/>
    </row>
    <row r="44165" spans="1:13" x14ac:dyDescent="0.2">
      <c r="A44165" s="289"/>
      <c r="I44165"/>
      <c r="J44165"/>
      <c r="L44165" s="33"/>
      <c r="M44165" s="24"/>
    </row>
    <row r="44166" spans="1:13" x14ac:dyDescent="0.2">
      <c r="A44166" s="289"/>
      <c r="I44166"/>
      <c r="J44166"/>
      <c r="L44166" s="33"/>
      <c r="M44166" s="24"/>
    </row>
    <row r="44167" spans="1:13" x14ac:dyDescent="0.2">
      <c r="A44167" s="289"/>
      <c r="I44167"/>
      <c r="J44167"/>
      <c r="L44167" s="33"/>
      <c r="M44167" s="24"/>
    </row>
    <row r="44168" spans="1:13" x14ac:dyDescent="0.2">
      <c r="A44168" s="289"/>
      <c r="I44168"/>
      <c r="J44168"/>
      <c r="L44168" s="33"/>
      <c r="M44168" s="24"/>
    </row>
    <row r="44169" spans="1:13" x14ac:dyDescent="0.2">
      <c r="A44169" s="289"/>
      <c r="I44169"/>
      <c r="J44169"/>
      <c r="L44169" s="33"/>
      <c r="M44169" s="24"/>
    </row>
    <row r="44170" spans="1:13" x14ac:dyDescent="0.2">
      <c r="A44170" s="289"/>
      <c r="I44170"/>
      <c r="J44170"/>
      <c r="L44170" s="33"/>
      <c r="M44170" s="24"/>
    </row>
    <row r="44171" spans="1:13" x14ac:dyDescent="0.2">
      <c r="A44171" s="289"/>
      <c r="I44171"/>
      <c r="J44171"/>
      <c r="L44171" s="33"/>
      <c r="M44171" s="24"/>
    </row>
    <row r="44172" spans="1:13" x14ac:dyDescent="0.2">
      <c r="A44172" s="289"/>
      <c r="I44172"/>
      <c r="J44172"/>
      <c r="L44172" s="33"/>
      <c r="M44172" s="24"/>
    </row>
    <row r="44173" spans="1:13" x14ac:dyDescent="0.2">
      <c r="A44173" s="289"/>
      <c r="I44173"/>
      <c r="J44173"/>
      <c r="L44173" s="33"/>
      <c r="M44173" s="24"/>
    </row>
    <row r="44174" spans="1:13" x14ac:dyDescent="0.2">
      <c r="A44174" s="289"/>
      <c r="I44174"/>
      <c r="J44174"/>
      <c r="L44174" s="33"/>
      <c r="M44174" s="24"/>
    </row>
    <row r="44175" spans="1:13" x14ac:dyDescent="0.2">
      <c r="A44175" s="289"/>
      <c r="I44175"/>
      <c r="J44175"/>
      <c r="L44175" s="33"/>
      <c r="M44175" s="24"/>
    </row>
    <row r="44176" spans="1:13" x14ac:dyDescent="0.2">
      <c r="A44176" s="289"/>
      <c r="I44176"/>
      <c r="J44176"/>
      <c r="L44176" s="33"/>
      <c r="M44176" s="24"/>
    </row>
    <row r="44177" spans="1:13" x14ac:dyDescent="0.2">
      <c r="A44177" s="289"/>
      <c r="I44177"/>
      <c r="J44177"/>
      <c r="L44177" s="33"/>
      <c r="M44177" s="24"/>
    </row>
    <row r="44178" spans="1:13" x14ac:dyDescent="0.2">
      <c r="A44178" s="289"/>
      <c r="I44178"/>
      <c r="J44178"/>
      <c r="L44178" s="33"/>
      <c r="M44178" s="24"/>
    </row>
    <row r="44179" spans="1:13" x14ac:dyDescent="0.2">
      <c r="A44179" s="289"/>
      <c r="I44179"/>
      <c r="J44179"/>
      <c r="L44179" s="33"/>
      <c r="M44179" s="24"/>
    </row>
    <row r="44180" spans="1:13" x14ac:dyDescent="0.2">
      <c r="A44180" s="289"/>
      <c r="I44180"/>
      <c r="J44180"/>
      <c r="L44180" s="33"/>
      <c r="M44180" s="24"/>
    </row>
    <row r="44181" spans="1:13" x14ac:dyDescent="0.2">
      <c r="A44181" s="289"/>
      <c r="I44181"/>
      <c r="J44181"/>
      <c r="L44181" s="33"/>
      <c r="M44181" s="24"/>
    </row>
    <row r="44182" spans="1:13" x14ac:dyDescent="0.2">
      <c r="A44182" s="289"/>
      <c r="I44182"/>
      <c r="J44182"/>
      <c r="L44182" s="33"/>
      <c r="M44182" s="24"/>
    </row>
    <row r="44183" spans="1:13" x14ac:dyDescent="0.2">
      <c r="A44183" s="289"/>
      <c r="I44183"/>
      <c r="J44183"/>
      <c r="L44183" s="33"/>
      <c r="M44183" s="24"/>
    </row>
    <row r="44184" spans="1:13" x14ac:dyDescent="0.2">
      <c r="A44184" s="289"/>
      <c r="I44184"/>
      <c r="J44184"/>
      <c r="L44184" s="33"/>
      <c r="M44184" s="24"/>
    </row>
    <row r="44185" spans="1:13" x14ac:dyDescent="0.2">
      <c r="A44185" s="289"/>
      <c r="I44185"/>
      <c r="J44185"/>
      <c r="L44185" s="33"/>
      <c r="M44185" s="24"/>
    </row>
    <row r="44186" spans="1:13" x14ac:dyDescent="0.2">
      <c r="A44186" s="289"/>
      <c r="I44186"/>
      <c r="J44186"/>
      <c r="L44186" s="33"/>
      <c r="M44186" s="24"/>
    </row>
    <row r="44187" spans="1:13" x14ac:dyDescent="0.2">
      <c r="A44187" s="289"/>
      <c r="I44187"/>
      <c r="J44187"/>
      <c r="L44187" s="33"/>
      <c r="M44187" s="24"/>
    </row>
    <row r="44188" spans="1:13" x14ac:dyDescent="0.2">
      <c r="A44188" s="289"/>
      <c r="I44188"/>
      <c r="J44188"/>
      <c r="L44188" s="33"/>
      <c r="M44188" s="24"/>
    </row>
    <row r="44189" spans="1:13" x14ac:dyDescent="0.2">
      <c r="A44189" s="289"/>
      <c r="I44189"/>
      <c r="J44189"/>
      <c r="L44189" s="33"/>
      <c r="M44189" s="24"/>
    </row>
    <row r="44190" spans="1:13" x14ac:dyDescent="0.2">
      <c r="A44190" s="289"/>
      <c r="I44190"/>
      <c r="J44190"/>
      <c r="L44190" s="33"/>
      <c r="M44190" s="24"/>
    </row>
    <row r="44191" spans="1:13" x14ac:dyDescent="0.2">
      <c r="A44191" s="289"/>
      <c r="I44191"/>
      <c r="J44191"/>
      <c r="L44191" s="33"/>
      <c r="M44191" s="24"/>
    </row>
    <row r="44192" spans="1:13" x14ac:dyDescent="0.2">
      <c r="A44192" s="289"/>
      <c r="I44192"/>
      <c r="J44192"/>
      <c r="L44192" s="33"/>
      <c r="M44192" s="24"/>
    </row>
    <row r="44193" spans="1:13" x14ac:dyDescent="0.2">
      <c r="A44193" s="289"/>
      <c r="I44193"/>
      <c r="J44193"/>
      <c r="L44193" s="33"/>
      <c r="M44193" s="24"/>
    </row>
    <row r="44194" spans="1:13" x14ac:dyDescent="0.2">
      <c r="A44194" s="289"/>
      <c r="I44194"/>
      <c r="J44194"/>
      <c r="L44194" s="33"/>
      <c r="M44194" s="24"/>
    </row>
    <row r="44195" spans="1:13" x14ac:dyDescent="0.2">
      <c r="A44195" s="289"/>
      <c r="I44195"/>
      <c r="J44195"/>
      <c r="L44195" s="33"/>
      <c r="M44195" s="24"/>
    </row>
    <row r="44196" spans="1:13" x14ac:dyDescent="0.2">
      <c r="A44196" s="289"/>
      <c r="I44196"/>
      <c r="J44196"/>
      <c r="L44196" s="33"/>
      <c r="M44196" s="24"/>
    </row>
    <row r="44197" spans="1:13" x14ac:dyDescent="0.2">
      <c r="A44197" s="289"/>
      <c r="I44197"/>
      <c r="J44197"/>
      <c r="L44197" s="33"/>
      <c r="M44197" s="24"/>
    </row>
    <row r="44198" spans="1:13" x14ac:dyDescent="0.2">
      <c r="A44198" s="289"/>
      <c r="I44198"/>
      <c r="J44198"/>
      <c r="L44198" s="33"/>
      <c r="M44198" s="24"/>
    </row>
    <row r="44199" spans="1:13" x14ac:dyDescent="0.2">
      <c r="A44199" s="289"/>
      <c r="I44199"/>
      <c r="J44199"/>
      <c r="L44199" s="33"/>
      <c r="M44199" s="24"/>
    </row>
    <row r="44200" spans="1:13" x14ac:dyDescent="0.2">
      <c r="A44200" s="289"/>
      <c r="I44200"/>
      <c r="J44200"/>
      <c r="L44200" s="33"/>
      <c r="M44200" s="24"/>
    </row>
    <row r="44201" spans="1:13" x14ac:dyDescent="0.2">
      <c r="A44201" s="289"/>
      <c r="I44201"/>
      <c r="J44201"/>
      <c r="L44201" s="33"/>
      <c r="M44201" s="24"/>
    </row>
    <row r="44202" spans="1:13" x14ac:dyDescent="0.2">
      <c r="A44202" s="289"/>
      <c r="I44202"/>
      <c r="J44202"/>
      <c r="L44202" s="33"/>
      <c r="M44202" s="24"/>
    </row>
    <row r="44203" spans="1:13" x14ac:dyDescent="0.2">
      <c r="A44203" s="289"/>
      <c r="I44203"/>
      <c r="J44203"/>
      <c r="L44203" s="33"/>
      <c r="M44203" s="24"/>
    </row>
    <row r="44204" spans="1:13" x14ac:dyDescent="0.2">
      <c r="A44204" s="289"/>
      <c r="I44204"/>
      <c r="J44204"/>
      <c r="L44204" s="33"/>
      <c r="M44204" s="24"/>
    </row>
    <row r="44205" spans="1:13" x14ac:dyDescent="0.2">
      <c r="A44205" s="289"/>
      <c r="I44205"/>
      <c r="J44205"/>
      <c r="L44205" s="33"/>
      <c r="M44205" s="24"/>
    </row>
    <row r="44206" spans="1:13" x14ac:dyDescent="0.2">
      <c r="A44206" s="289"/>
      <c r="I44206"/>
      <c r="J44206"/>
      <c r="L44206" s="33"/>
      <c r="M44206" s="24"/>
    </row>
    <row r="44207" spans="1:13" x14ac:dyDescent="0.2">
      <c r="A44207" s="289"/>
      <c r="I44207"/>
      <c r="J44207"/>
      <c r="L44207" s="33"/>
      <c r="M44207" s="24"/>
    </row>
    <row r="44208" spans="1:13" x14ac:dyDescent="0.2">
      <c r="A44208" s="289"/>
      <c r="I44208"/>
      <c r="J44208"/>
      <c r="L44208" s="33"/>
      <c r="M44208" s="24"/>
    </row>
    <row r="44209" spans="1:13" x14ac:dyDescent="0.2">
      <c r="A44209" s="289"/>
      <c r="I44209"/>
      <c r="J44209"/>
      <c r="L44209" s="33"/>
      <c r="M44209" s="24"/>
    </row>
    <row r="44210" spans="1:13" x14ac:dyDescent="0.2">
      <c r="A44210" s="289"/>
      <c r="I44210"/>
      <c r="J44210"/>
      <c r="L44210" s="33"/>
      <c r="M44210" s="24"/>
    </row>
    <row r="44211" spans="1:13" x14ac:dyDescent="0.2">
      <c r="A44211" s="289"/>
      <c r="I44211"/>
      <c r="J44211"/>
      <c r="L44211" s="33"/>
      <c r="M44211" s="24"/>
    </row>
    <row r="44212" spans="1:13" x14ac:dyDescent="0.2">
      <c r="A44212" s="289"/>
      <c r="I44212"/>
      <c r="J44212"/>
      <c r="L44212" s="33"/>
      <c r="M44212" s="24"/>
    </row>
    <row r="44213" spans="1:13" x14ac:dyDescent="0.2">
      <c r="A44213" s="289"/>
      <c r="I44213"/>
      <c r="J44213"/>
      <c r="L44213" s="33"/>
      <c r="M44213" s="24"/>
    </row>
    <row r="44214" spans="1:13" x14ac:dyDescent="0.2">
      <c r="A44214" s="289"/>
      <c r="I44214"/>
      <c r="J44214"/>
      <c r="L44214" s="33"/>
      <c r="M44214" s="24"/>
    </row>
    <row r="44215" spans="1:13" x14ac:dyDescent="0.2">
      <c r="A44215" s="289"/>
      <c r="I44215"/>
      <c r="J44215"/>
      <c r="L44215" s="33"/>
      <c r="M44215" s="24"/>
    </row>
    <row r="44216" spans="1:13" x14ac:dyDescent="0.2">
      <c r="A44216" s="289"/>
      <c r="I44216"/>
      <c r="J44216"/>
      <c r="L44216" s="33"/>
      <c r="M44216" s="24"/>
    </row>
    <row r="44217" spans="1:13" x14ac:dyDescent="0.2">
      <c r="A44217" s="289"/>
      <c r="I44217"/>
      <c r="J44217"/>
      <c r="L44217" s="33"/>
      <c r="M44217" s="24"/>
    </row>
    <row r="44218" spans="1:13" x14ac:dyDescent="0.2">
      <c r="A44218" s="289"/>
      <c r="I44218"/>
      <c r="J44218"/>
      <c r="L44218" s="33"/>
      <c r="M44218" s="24"/>
    </row>
    <row r="44219" spans="1:13" x14ac:dyDescent="0.2">
      <c r="A44219" s="289"/>
      <c r="I44219"/>
      <c r="J44219"/>
      <c r="L44219" s="33"/>
      <c r="M44219" s="24"/>
    </row>
    <row r="44220" spans="1:13" x14ac:dyDescent="0.2">
      <c r="A44220" s="289"/>
      <c r="I44220"/>
      <c r="J44220"/>
      <c r="L44220" s="33"/>
      <c r="M44220" s="24"/>
    </row>
    <row r="44221" spans="1:13" x14ac:dyDescent="0.2">
      <c r="A44221" s="289"/>
      <c r="I44221"/>
      <c r="J44221"/>
      <c r="L44221" s="33"/>
      <c r="M44221" s="24"/>
    </row>
    <row r="44222" spans="1:13" x14ac:dyDescent="0.2">
      <c r="A44222" s="289"/>
      <c r="I44222"/>
      <c r="J44222"/>
      <c r="L44222" s="33"/>
      <c r="M44222" s="24"/>
    </row>
    <row r="44223" spans="1:13" x14ac:dyDescent="0.2">
      <c r="A44223" s="289"/>
      <c r="I44223"/>
      <c r="J44223"/>
      <c r="L44223" s="33"/>
      <c r="M44223" s="24"/>
    </row>
    <row r="44224" spans="1:13" x14ac:dyDescent="0.2">
      <c r="A44224" s="289"/>
      <c r="I44224"/>
      <c r="J44224"/>
      <c r="L44224" s="33"/>
      <c r="M44224" s="24"/>
    </row>
    <row r="44225" spans="1:13" x14ac:dyDescent="0.2">
      <c r="A44225" s="289"/>
      <c r="I44225"/>
      <c r="J44225"/>
      <c r="L44225" s="33"/>
      <c r="M44225" s="24"/>
    </row>
    <row r="44226" spans="1:13" x14ac:dyDescent="0.2">
      <c r="A44226" s="289"/>
      <c r="I44226"/>
      <c r="J44226"/>
      <c r="L44226" s="33"/>
      <c r="M44226" s="24"/>
    </row>
    <row r="44227" spans="1:13" x14ac:dyDescent="0.2">
      <c r="A44227" s="289"/>
      <c r="I44227"/>
      <c r="J44227"/>
      <c r="L44227" s="33"/>
      <c r="M44227" s="24"/>
    </row>
    <row r="44228" spans="1:13" x14ac:dyDescent="0.2">
      <c r="A44228" s="289"/>
      <c r="I44228"/>
      <c r="J44228"/>
      <c r="L44228" s="33"/>
      <c r="M44228" s="24"/>
    </row>
    <row r="44229" spans="1:13" x14ac:dyDescent="0.2">
      <c r="A44229" s="289"/>
      <c r="I44229"/>
      <c r="J44229"/>
      <c r="L44229" s="33"/>
      <c r="M44229" s="24"/>
    </row>
    <row r="44230" spans="1:13" x14ac:dyDescent="0.2">
      <c r="A44230" s="289"/>
      <c r="I44230"/>
      <c r="J44230"/>
      <c r="L44230" s="33"/>
      <c r="M44230" s="24"/>
    </row>
    <row r="44231" spans="1:13" x14ac:dyDescent="0.2">
      <c r="A44231" s="289"/>
      <c r="I44231"/>
      <c r="J44231"/>
      <c r="L44231" s="33"/>
      <c r="M44231" s="24"/>
    </row>
    <row r="44232" spans="1:13" x14ac:dyDescent="0.2">
      <c r="A44232" s="289"/>
      <c r="I44232"/>
      <c r="J44232"/>
      <c r="L44232" s="33"/>
      <c r="M44232" s="24"/>
    </row>
    <row r="44233" spans="1:13" x14ac:dyDescent="0.2">
      <c r="A44233" s="289"/>
      <c r="I44233"/>
      <c r="J44233"/>
      <c r="L44233" s="33"/>
      <c r="M44233" s="24"/>
    </row>
    <row r="44234" spans="1:13" x14ac:dyDescent="0.2">
      <c r="A44234" s="289"/>
      <c r="I44234"/>
      <c r="J44234"/>
      <c r="L44234" s="33"/>
      <c r="M44234" s="24"/>
    </row>
    <row r="44235" spans="1:13" x14ac:dyDescent="0.2">
      <c r="A44235" s="289"/>
      <c r="I44235"/>
      <c r="J44235"/>
      <c r="L44235" s="33"/>
      <c r="M44235" s="24"/>
    </row>
    <row r="44236" spans="1:13" x14ac:dyDescent="0.2">
      <c r="A44236" s="289"/>
      <c r="I44236"/>
      <c r="J44236"/>
      <c r="L44236" s="33"/>
      <c r="M44236" s="24"/>
    </row>
    <row r="44237" spans="1:13" x14ac:dyDescent="0.2">
      <c r="A44237" s="289"/>
      <c r="I44237"/>
      <c r="J44237"/>
      <c r="L44237" s="33"/>
      <c r="M44237" s="24"/>
    </row>
    <row r="44238" spans="1:13" x14ac:dyDescent="0.2">
      <c r="A44238" s="289"/>
      <c r="I44238"/>
      <c r="J44238"/>
      <c r="L44238" s="33"/>
      <c r="M44238" s="24"/>
    </row>
    <row r="44239" spans="1:13" x14ac:dyDescent="0.2">
      <c r="A44239" s="289"/>
      <c r="I44239"/>
      <c r="J44239"/>
      <c r="L44239" s="33"/>
      <c r="M44239" s="24"/>
    </row>
    <row r="44240" spans="1:13" x14ac:dyDescent="0.2">
      <c r="A44240" s="289"/>
      <c r="I44240"/>
      <c r="J44240"/>
      <c r="L44240" s="33"/>
      <c r="M44240" s="24"/>
    </row>
    <row r="44241" spans="1:13" x14ac:dyDescent="0.2">
      <c r="A44241" s="289"/>
      <c r="I44241"/>
      <c r="J44241"/>
      <c r="L44241" s="33"/>
      <c r="M44241" s="24"/>
    </row>
    <row r="44242" spans="1:13" x14ac:dyDescent="0.2">
      <c r="A44242" s="289"/>
      <c r="I44242"/>
      <c r="J44242"/>
      <c r="L44242" s="33"/>
      <c r="M44242" s="24"/>
    </row>
    <row r="44243" spans="1:13" x14ac:dyDescent="0.2">
      <c r="A44243" s="289"/>
      <c r="I44243"/>
      <c r="J44243"/>
      <c r="L44243" s="33"/>
      <c r="M44243" s="24"/>
    </row>
    <row r="44244" spans="1:13" x14ac:dyDescent="0.2">
      <c r="A44244" s="289"/>
      <c r="I44244"/>
      <c r="J44244"/>
      <c r="L44244" s="33"/>
      <c r="M44244" s="24"/>
    </row>
    <row r="44245" spans="1:13" x14ac:dyDescent="0.2">
      <c r="A44245" s="289"/>
      <c r="I44245"/>
      <c r="J44245"/>
      <c r="L44245" s="33"/>
      <c r="M44245" s="24"/>
    </row>
    <row r="44246" spans="1:13" x14ac:dyDescent="0.2">
      <c r="A44246" s="289"/>
      <c r="I44246"/>
      <c r="J44246"/>
      <c r="L44246" s="33"/>
      <c r="M44246" s="24"/>
    </row>
    <row r="44247" spans="1:13" x14ac:dyDescent="0.2">
      <c r="A44247" s="289"/>
      <c r="I44247"/>
      <c r="J44247"/>
      <c r="L44247" s="33"/>
      <c r="M44247" s="24"/>
    </row>
    <row r="44248" spans="1:13" x14ac:dyDescent="0.2">
      <c r="A44248" s="289"/>
      <c r="I44248"/>
      <c r="J44248"/>
      <c r="L44248" s="33"/>
      <c r="M44248" s="24"/>
    </row>
    <row r="44249" spans="1:13" x14ac:dyDescent="0.2">
      <c r="A44249" s="289"/>
      <c r="I44249"/>
      <c r="J44249"/>
      <c r="L44249" s="33"/>
      <c r="M44249" s="24"/>
    </row>
    <row r="44250" spans="1:13" x14ac:dyDescent="0.2">
      <c r="A44250" s="289"/>
      <c r="I44250"/>
      <c r="J44250"/>
      <c r="L44250" s="33"/>
      <c r="M44250" s="24"/>
    </row>
    <row r="44251" spans="1:13" x14ac:dyDescent="0.2">
      <c r="A44251" s="289"/>
      <c r="I44251"/>
      <c r="J44251"/>
      <c r="L44251" s="33"/>
      <c r="M44251" s="24"/>
    </row>
    <row r="44252" spans="1:13" x14ac:dyDescent="0.2">
      <c r="A44252" s="289"/>
      <c r="I44252"/>
      <c r="J44252"/>
      <c r="L44252" s="33"/>
      <c r="M44252" s="24"/>
    </row>
    <row r="44253" spans="1:13" x14ac:dyDescent="0.2">
      <c r="A44253" s="289"/>
      <c r="I44253"/>
      <c r="J44253"/>
      <c r="L44253" s="33"/>
      <c r="M44253" s="24"/>
    </row>
    <row r="44254" spans="1:13" x14ac:dyDescent="0.2">
      <c r="A44254" s="289"/>
      <c r="I44254"/>
      <c r="J44254"/>
      <c r="L44254" s="33"/>
      <c r="M44254" s="24"/>
    </row>
    <row r="44255" spans="1:13" x14ac:dyDescent="0.2">
      <c r="A44255" s="289"/>
      <c r="I44255"/>
      <c r="J44255"/>
      <c r="L44255" s="33"/>
      <c r="M44255" s="24"/>
    </row>
    <row r="44256" spans="1:13" x14ac:dyDescent="0.2">
      <c r="A44256" s="289"/>
      <c r="I44256"/>
      <c r="J44256"/>
      <c r="L44256" s="33"/>
      <c r="M44256" s="24"/>
    </row>
    <row r="44257" spans="1:13" x14ac:dyDescent="0.2">
      <c r="A44257" s="289"/>
      <c r="I44257"/>
      <c r="J44257"/>
      <c r="L44257" s="33"/>
      <c r="M44257" s="24"/>
    </row>
    <row r="44258" spans="1:13" x14ac:dyDescent="0.2">
      <c r="A44258" s="289"/>
      <c r="I44258"/>
      <c r="J44258"/>
      <c r="L44258" s="33"/>
      <c r="M44258" s="24"/>
    </row>
    <row r="44259" spans="1:13" x14ac:dyDescent="0.2">
      <c r="A44259" s="289"/>
      <c r="I44259"/>
      <c r="J44259"/>
      <c r="L44259" s="33"/>
      <c r="M44259" s="24"/>
    </row>
    <row r="44260" spans="1:13" x14ac:dyDescent="0.2">
      <c r="A44260" s="289"/>
      <c r="I44260"/>
      <c r="J44260"/>
      <c r="L44260" s="33"/>
      <c r="M44260" s="24"/>
    </row>
    <row r="44261" spans="1:13" x14ac:dyDescent="0.2">
      <c r="A44261" s="289"/>
      <c r="I44261"/>
      <c r="J44261"/>
      <c r="L44261" s="33"/>
      <c r="M44261" s="24"/>
    </row>
    <row r="44262" spans="1:13" x14ac:dyDescent="0.2">
      <c r="A44262" s="289"/>
      <c r="I44262"/>
      <c r="J44262"/>
      <c r="L44262" s="33"/>
      <c r="M44262" s="24"/>
    </row>
    <row r="44263" spans="1:13" x14ac:dyDescent="0.2">
      <c r="A44263" s="289"/>
      <c r="I44263"/>
      <c r="J44263"/>
      <c r="L44263" s="33"/>
      <c r="M44263" s="24"/>
    </row>
    <row r="44264" spans="1:13" x14ac:dyDescent="0.2">
      <c r="A44264" s="289"/>
      <c r="I44264"/>
      <c r="J44264"/>
      <c r="L44264" s="33"/>
      <c r="M44264" s="24"/>
    </row>
    <row r="44265" spans="1:13" x14ac:dyDescent="0.2">
      <c r="A44265" s="289"/>
      <c r="I44265"/>
      <c r="J44265"/>
      <c r="L44265" s="33"/>
      <c r="M44265" s="24"/>
    </row>
    <row r="44266" spans="1:13" x14ac:dyDescent="0.2">
      <c r="A44266" s="289"/>
      <c r="I44266"/>
      <c r="J44266"/>
      <c r="L44266" s="33"/>
      <c r="M44266" s="24"/>
    </row>
    <row r="44267" spans="1:13" x14ac:dyDescent="0.2">
      <c r="A44267" s="289"/>
      <c r="I44267"/>
      <c r="J44267"/>
      <c r="L44267" s="33"/>
      <c r="M44267" s="24"/>
    </row>
    <row r="44268" spans="1:13" x14ac:dyDescent="0.2">
      <c r="A44268" s="289"/>
      <c r="I44268"/>
      <c r="J44268"/>
      <c r="L44268" s="33"/>
      <c r="M44268" s="24"/>
    </row>
    <row r="44269" spans="1:13" x14ac:dyDescent="0.2">
      <c r="A44269" s="289"/>
      <c r="I44269"/>
      <c r="J44269"/>
      <c r="L44269" s="33"/>
      <c r="M44269" s="24"/>
    </row>
    <row r="44270" spans="1:13" x14ac:dyDescent="0.2">
      <c r="A44270" s="289"/>
      <c r="I44270"/>
      <c r="J44270"/>
      <c r="L44270" s="33"/>
      <c r="M44270" s="24"/>
    </row>
    <row r="44271" spans="1:13" x14ac:dyDescent="0.2">
      <c r="A44271" s="289"/>
      <c r="I44271"/>
      <c r="J44271"/>
      <c r="L44271" s="33"/>
      <c r="M44271" s="24"/>
    </row>
    <row r="44272" spans="1:13" x14ac:dyDescent="0.2">
      <c r="A44272" s="289"/>
      <c r="I44272"/>
      <c r="J44272"/>
      <c r="L44272" s="33"/>
      <c r="M44272" s="24"/>
    </row>
    <row r="44273" spans="1:13" x14ac:dyDescent="0.2">
      <c r="A44273" s="289"/>
      <c r="I44273"/>
      <c r="J44273"/>
      <c r="L44273" s="33"/>
      <c r="M44273" s="24"/>
    </row>
    <row r="44274" spans="1:13" x14ac:dyDescent="0.2">
      <c r="A44274" s="289"/>
      <c r="I44274"/>
      <c r="J44274"/>
      <c r="L44274" s="33"/>
      <c r="M44274" s="24"/>
    </row>
    <row r="44275" spans="1:13" x14ac:dyDescent="0.2">
      <c r="A44275" s="289"/>
      <c r="I44275"/>
      <c r="J44275"/>
      <c r="L44275" s="33"/>
      <c r="M44275" s="24"/>
    </row>
    <row r="44276" spans="1:13" x14ac:dyDescent="0.2">
      <c r="A44276" s="289"/>
      <c r="I44276"/>
      <c r="J44276"/>
      <c r="L44276" s="33"/>
      <c r="M44276" s="24"/>
    </row>
    <row r="44277" spans="1:13" x14ac:dyDescent="0.2">
      <c r="A44277" s="289"/>
      <c r="I44277"/>
      <c r="J44277"/>
      <c r="L44277" s="33"/>
      <c r="M44277" s="24"/>
    </row>
    <row r="44278" spans="1:13" x14ac:dyDescent="0.2">
      <c r="A44278" s="289"/>
      <c r="I44278"/>
      <c r="J44278"/>
      <c r="L44278" s="33"/>
      <c r="M44278" s="24"/>
    </row>
    <row r="44279" spans="1:13" x14ac:dyDescent="0.2">
      <c r="A44279" s="289"/>
      <c r="I44279"/>
      <c r="J44279"/>
      <c r="L44279" s="33"/>
      <c r="M44279" s="24"/>
    </row>
    <row r="44280" spans="1:13" x14ac:dyDescent="0.2">
      <c r="A44280" s="289"/>
      <c r="I44280"/>
      <c r="J44280"/>
      <c r="L44280" s="33"/>
      <c r="M44280" s="24"/>
    </row>
    <row r="44281" spans="1:13" x14ac:dyDescent="0.2">
      <c r="A44281" s="289"/>
      <c r="I44281"/>
      <c r="J44281"/>
      <c r="L44281" s="33"/>
      <c r="M44281" s="24"/>
    </row>
    <row r="44282" spans="1:13" x14ac:dyDescent="0.2">
      <c r="A44282" s="289"/>
      <c r="I44282"/>
      <c r="J44282"/>
      <c r="L44282" s="33"/>
      <c r="M44282" s="24"/>
    </row>
    <row r="44283" spans="1:13" x14ac:dyDescent="0.2">
      <c r="A44283" s="289"/>
      <c r="I44283"/>
      <c r="J44283"/>
      <c r="L44283" s="33"/>
      <c r="M44283" s="24"/>
    </row>
    <row r="44284" spans="1:13" x14ac:dyDescent="0.2">
      <c r="A44284" s="289"/>
      <c r="I44284"/>
      <c r="J44284"/>
      <c r="L44284" s="33"/>
      <c r="M44284" s="24"/>
    </row>
    <row r="44285" spans="1:13" x14ac:dyDescent="0.2">
      <c r="A44285" s="289"/>
      <c r="I44285"/>
      <c r="J44285"/>
      <c r="L44285" s="33"/>
      <c r="M44285" s="24"/>
    </row>
    <row r="44286" spans="1:13" x14ac:dyDescent="0.2">
      <c r="A44286" s="289"/>
      <c r="I44286"/>
      <c r="J44286"/>
      <c r="L44286" s="33"/>
      <c r="M44286" s="24"/>
    </row>
    <row r="44287" spans="1:13" x14ac:dyDescent="0.2">
      <c r="A44287" s="289"/>
      <c r="I44287"/>
      <c r="J44287"/>
      <c r="L44287" s="33"/>
      <c r="M44287" s="24"/>
    </row>
    <row r="44288" spans="1:13" x14ac:dyDescent="0.2">
      <c r="A44288" s="289"/>
      <c r="I44288"/>
      <c r="J44288"/>
      <c r="L44288" s="33"/>
      <c r="M44288" s="24"/>
    </row>
    <row r="44289" spans="1:13" x14ac:dyDescent="0.2">
      <c r="A44289" s="289"/>
      <c r="I44289"/>
      <c r="J44289"/>
      <c r="L44289" s="33"/>
      <c r="M44289" s="24"/>
    </row>
    <row r="44290" spans="1:13" x14ac:dyDescent="0.2">
      <c r="A44290" s="289"/>
      <c r="I44290"/>
      <c r="J44290"/>
      <c r="L44290" s="33"/>
      <c r="M44290" s="24"/>
    </row>
    <row r="44291" spans="1:13" x14ac:dyDescent="0.2">
      <c r="A44291" s="289"/>
      <c r="I44291"/>
      <c r="J44291"/>
      <c r="L44291" s="33"/>
      <c r="M44291" s="24"/>
    </row>
    <row r="44292" spans="1:13" x14ac:dyDescent="0.2">
      <c r="A44292" s="289"/>
      <c r="I44292"/>
      <c r="J44292"/>
      <c r="L44292" s="33"/>
      <c r="M44292" s="24"/>
    </row>
    <row r="44293" spans="1:13" x14ac:dyDescent="0.2">
      <c r="A44293" s="289"/>
      <c r="I44293"/>
      <c r="J44293"/>
      <c r="L44293" s="33"/>
      <c r="M44293" s="24"/>
    </row>
    <row r="44294" spans="1:13" x14ac:dyDescent="0.2">
      <c r="A44294" s="289"/>
      <c r="I44294"/>
      <c r="J44294"/>
      <c r="L44294" s="33"/>
      <c r="M44294" s="24"/>
    </row>
    <row r="44295" spans="1:13" x14ac:dyDescent="0.2">
      <c r="A44295" s="289"/>
      <c r="I44295"/>
      <c r="J44295"/>
      <c r="L44295" s="33"/>
      <c r="M44295" s="24"/>
    </row>
    <row r="44296" spans="1:13" x14ac:dyDescent="0.2">
      <c r="A44296" s="289"/>
      <c r="I44296"/>
      <c r="J44296"/>
      <c r="L44296" s="33"/>
      <c r="M44296" s="24"/>
    </row>
    <row r="44297" spans="1:13" x14ac:dyDescent="0.2">
      <c r="A44297" s="289"/>
      <c r="I44297"/>
      <c r="J44297"/>
      <c r="L44297" s="33"/>
      <c r="M44297" s="24"/>
    </row>
    <row r="44298" spans="1:13" x14ac:dyDescent="0.2">
      <c r="A44298" s="289"/>
      <c r="I44298"/>
      <c r="J44298"/>
      <c r="L44298" s="33"/>
      <c r="M44298" s="24"/>
    </row>
    <row r="44299" spans="1:13" x14ac:dyDescent="0.2">
      <c r="A44299" s="289"/>
      <c r="I44299"/>
      <c r="J44299"/>
      <c r="L44299" s="33"/>
      <c r="M44299" s="24"/>
    </row>
    <row r="44300" spans="1:13" x14ac:dyDescent="0.2">
      <c r="A44300" s="289"/>
      <c r="I44300"/>
      <c r="J44300"/>
      <c r="L44300" s="33"/>
      <c r="M44300" s="24"/>
    </row>
    <row r="44301" spans="1:13" x14ac:dyDescent="0.2">
      <c r="A44301" s="289"/>
      <c r="I44301"/>
      <c r="J44301"/>
      <c r="L44301" s="33"/>
      <c r="M44301" s="24"/>
    </row>
    <row r="44302" spans="1:13" x14ac:dyDescent="0.2">
      <c r="A44302" s="289"/>
      <c r="I44302"/>
      <c r="J44302"/>
      <c r="L44302" s="33"/>
      <c r="M44302" s="24"/>
    </row>
    <row r="44303" spans="1:13" x14ac:dyDescent="0.2">
      <c r="A44303" s="289"/>
      <c r="I44303"/>
      <c r="J44303"/>
      <c r="L44303" s="33"/>
      <c r="M44303" s="24"/>
    </row>
    <row r="44304" spans="1:13" x14ac:dyDescent="0.2">
      <c r="A44304" s="289"/>
      <c r="I44304"/>
      <c r="J44304"/>
      <c r="L44304" s="33"/>
      <c r="M44304" s="24"/>
    </row>
    <row r="44305" spans="1:13" x14ac:dyDescent="0.2">
      <c r="A44305" s="289"/>
      <c r="I44305"/>
      <c r="J44305"/>
      <c r="L44305" s="33"/>
      <c r="M44305" s="24"/>
    </row>
    <row r="44306" spans="1:13" x14ac:dyDescent="0.2">
      <c r="A44306" s="289"/>
      <c r="I44306"/>
      <c r="J44306"/>
      <c r="L44306" s="33"/>
      <c r="M44306" s="24"/>
    </row>
    <row r="44307" spans="1:13" x14ac:dyDescent="0.2">
      <c r="A44307" s="289"/>
      <c r="I44307"/>
      <c r="J44307"/>
      <c r="L44307" s="33"/>
      <c r="M44307" s="24"/>
    </row>
    <row r="44308" spans="1:13" x14ac:dyDescent="0.2">
      <c r="A44308" s="289"/>
      <c r="I44308"/>
      <c r="J44308"/>
      <c r="L44308" s="33"/>
      <c r="M44308" s="24"/>
    </row>
    <row r="44309" spans="1:13" x14ac:dyDescent="0.2">
      <c r="A44309" s="289"/>
      <c r="I44309"/>
      <c r="J44309"/>
      <c r="L44309" s="33"/>
      <c r="M44309" s="24"/>
    </row>
    <row r="44310" spans="1:13" x14ac:dyDescent="0.2">
      <c r="A44310" s="289"/>
      <c r="I44310"/>
      <c r="J44310"/>
      <c r="L44310" s="33"/>
      <c r="M44310" s="24"/>
    </row>
    <row r="44311" spans="1:13" x14ac:dyDescent="0.2">
      <c r="A44311" s="289"/>
      <c r="I44311"/>
      <c r="J44311"/>
      <c r="L44311" s="33"/>
      <c r="M44311" s="24"/>
    </row>
    <row r="44312" spans="1:13" x14ac:dyDescent="0.2">
      <c r="A44312" s="289"/>
      <c r="I44312"/>
      <c r="J44312"/>
      <c r="L44312" s="33"/>
      <c r="M44312" s="24"/>
    </row>
    <row r="44313" spans="1:13" x14ac:dyDescent="0.2">
      <c r="A44313" s="289"/>
      <c r="I44313"/>
      <c r="J44313"/>
      <c r="L44313" s="33"/>
      <c r="M44313" s="24"/>
    </row>
    <row r="44314" spans="1:13" x14ac:dyDescent="0.2">
      <c r="A44314" s="289"/>
      <c r="I44314"/>
      <c r="J44314"/>
      <c r="L44314" s="33"/>
      <c r="M44314" s="24"/>
    </row>
    <row r="44315" spans="1:13" x14ac:dyDescent="0.2">
      <c r="A44315" s="289"/>
      <c r="I44315"/>
      <c r="J44315"/>
      <c r="L44315" s="33"/>
      <c r="M44315" s="24"/>
    </row>
    <row r="44316" spans="1:13" x14ac:dyDescent="0.2">
      <c r="A44316" s="289"/>
      <c r="I44316"/>
      <c r="J44316"/>
      <c r="L44316" s="33"/>
      <c r="M44316" s="24"/>
    </row>
    <row r="44317" spans="1:13" x14ac:dyDescent="0.2">
      <c r="A44317" s="289"/>
      <c r="I44317"/>
      <c r="J44317"/>
      <c r="L44317" s="33"/>
      <c r="M44317" s="24"/>
    </row>
    <row r="44318" spans="1:13" x14ac:dyDescent="0.2">
      <c r="A44318" s="289"/>
      <c r="I44318"/>
      <c r="J44318"/>
      <c r="L44318" s="33"/>
      <c r="M44318" s="24"/>
    </row>
    <row r="44319" spans="1:13" x14ac:dyDescent="0.2">
      <c r="A44319" s="289"/>
      <c r="I44319"/>
      <c r="J44319"/>
      <c r="L44319" s="33"/>
      <c r="M44319" s="24"/>
    </row>
    <row r="44320" spans="1:13" x14ac:dyDescent="0.2">
      <c r="A44320" s="289"/>
      <c r="I44320"/>
      <c r="J44320"/>
      <c r="L44320" s="33"/>
      <c r="M44320" s="24"/>
    </row>
    <row r="44321" spans="1:13" x14ac:dyDescent="0.2">
      <c r="A44321" s="289"/>
      <c r="I44321"/>
      <c r="J44321"/>
      <c r="L44321" s="33"/>
      <c r="M44321" s="24"/>
    </row>
    <row r="44322" spans="1:13" x14ac:dyDescent="0.2">
      <c r="A44322" s="289"/>
      <c r="I44322"/>
      <c r="J44322"/>
      <c r="L44322" s="33"/>
      <c r="M44322" s="24"/>
    </row>
    <row r="44323" spans="1:13" x14ac:dyDescent="0.2">
      <c r="A44323" s="289"/>
      <c r="I44323"/>
      <c r="J44323"/>
      <c r="L44323" s="33"/>
      <c r="M44323" s="24"/>
    </row>
    <row r="44324" spans="1:13" x14ac:dyDescent="0.2">
      <c r="A44324" s="289"/>
      <c r="I44324"/>
      <c r="J44324"/>
      <c r="L44324" s="33"/>
      <c r="M44324" s="24"/>
    </row>
    <row r="44325" spans="1:13" x14ac:dyDescent="0.2">
      <c r="A44325" s="289"/>
      <c r="I44325"/>
      <c r="J44325"/>
      <c r="L44325" s="33"/>
      <c r="M44325" s="24"/>
    </row>
    <row r="44326" spans="1:13" x14ac:dyDescent="0.2">
      <c r="A44326" s="289"/>
      <c r="I44326"/>
      <c r="J44326"/>
      <c r="L44326" s="33"/>
      <c r="M44326" s="24"/>
    </row>
    <row r="44327" spans="1:13" x14ac:dyDescent="0.2">
      <c r="A44327" s="289"/>
      <c r="I44327"/>
      <c r="J44327"/>
      <c r="L44327" s="33"/>
      <c r="M44327" s="24"/>
    </row>
    <row r="44328" spans="1:13" x14ac:dyDescent="0.2">
      <c r="A44328" s="289"/>
      <c r="I44328"/>
      <c r="J44328"/>
      <c r="L44328" s="33"/>
      <c r="M44328" s="24"/>
    </row>
    <row r="44329" spans="1:13" x14ac:dyDescent="0.2">
      <c r="A44329" s="289"/>
      <c r="I44329"/>
      <c r="J44329"/>
      <c r="L44329" s="33"/>
      <c r="M44329" s="24"/>
    </row>
    <row r="44330" spans="1:13" x14ac:dyDescent="0.2">
      <c r="A44330" s="289"/>
      <c r="I44330"/>
      <c r="J44330"/>
      <c r="L44330" s="33"/>
      <c r="M44330" s="24"/>
    </row>
    <row r="44331" spans="1:13" x14ac:dyDescent="0.2">
      <c r="A44331" s="289"/>
      <c r="I44331"/>
      <c r="J44331"/>
      <c r="L44331" s="33"/>
      <c r="M44331" s="24"/>
    </row>
    <row r="44332" spans="1:13" x14ac:dyDescent="0.2">
      <c r="A44332" s="289"/>
      <c r="I44332"/>
      <c r="J44332"/>
      <c r="L44332" s="33"/>
      <c r="M44332" s="24"/>
    </row>
    <row r="44333" spans="1:13" x14ac:dyDescent="0.2">
      <c r="A44333" s="289"/>
      <c r="I44333"/>
      <c r="J44333"/>
      <c r="L44333" s="33"/>
      <c r="M44333" s="24"/>
    </row>
    <row r="44334" spans="1:13" x14ac:dyDescent="0.2">
      <c r="A44334" s="289"/>
      <c r="I44334"/>
      <c r="J44334"/>
      <c r="L44334" s="33"/>
      <c r="M44334" s="24"/>
    </row>
    <row r="44335" spans="1:13" x14ac:dyDescent="0.2">
      <c r="A44335" s="289"/>
      <c r="I44335"/>
      <c r="J44335"/>
      <c r="L44335" s="33"/>
      <c r="M44335" s="24"/>
    </row>
    <row r="44336" spans="1:13" x14ac:dyDescent="0.2">
      <c r="A44336" s="289"/>
      <c r="I44336"/>
      <c r="J44336"/>
      <c r="L44336" s="33"/>
      <c r="M44336" s="24"/>
    </row>
    <row r="44337" spans="1:13" x14ac:dyDescent="0.2">
      <c r="A44337" s="289"/>
      <c r="I44337"/>
      <c r="J44337"/>
      <c r="L44337" s="33"/>
      <c r="M44337" s="24"/>
    </row>
    <row r="44338" spans="1:13" x14ac:dyDescent="0.2">
      <c r="A44338" s="289"/>
      <c r="I44338"/>
      <c r="J44338"/>
      <c r="L44338" s="33"/>
      <c r="M44338" s="24"/>
    </row>
    <row r="44339" spans="1:13" x14ac:dyDescent="0.2">
      <c r="A44339" s="289"/>
      <c r="I44339"/>
      <c r="J44339"/>
      <c r="L44339" s="33"/>
      <c r="M44339" s="24"/>
    </row>
    <row r="44340" spans="1:13" x14ac:dyDescent="0.2">
      <c r="A44340" s="289"/>
      <c r="I44340"/>
      <c r="J44340"/>
      <c r="L44340" s="33"/>
      <c r="M44340" s="24"/>
    </row>
    <row r="44341" spans="1:13" x14ac:dyDescent="0.2">
      <c r="A44341" s="289"/>
      <c r="I44341"/>
      <c r="J44341"/>
      <c r="L44341" s="33"/>
      <c r="M44341" s="24"/>
    </row>
    <row r="44342" spans="1:13" x14ac:dyDescent="0.2">
      <c r="A44342" s="289"/>
      <c r="I44342"/>
      <c r="J44342"/>
      <c r="L44342" s="33"/>
      <c r="M44342" s="24"/>
    </row>
    <row r="44343" spans="1:13" x14ac:dyDescent="0.2">
      <c r="A44343" s="289"/>
      <c r="I44343"/>
      <c r="J44343"/>
      <c r="L44343" s="33"/>
      <c r="M44343" s="24"/>
    </row>
    <row r="44344" spans="1:13" x14ac:dyDescent="0.2">
      <c r="A44344" s="289"/>
      <c r="I44344"/>
      <c r="J44344"/>
      <c r="L44344" s="33"/>
      <c r="M44344" s="24"/>
    </row>
    <row r="44345" spans="1:13" x14ac:dyDescent="0.2">
      <c r="A44345" s="289"/>
      <c r="I44345"/>
      <c r="J44345"/>
      <c r="L44345" s="33"/>
      <c r="M44345" s="24"/>
    </row>
    <row r="44346" spans="1:13" x14ac:dyDescent="0.2">
      <c r="A44346" s="289"/>
      <c r="I44346"/>
      <c r="J44346"/>
      <c r="L44346" s="33"/>
      <c r="M44346" s="24"/>
    </row>
    <row r="44347" spans="1:13" x14ac:dyDescent="0.2">
      <c r="A44347" s="289"/>
      <c r="I44347"/>
      <c r="J44347"/>
      <c r="L44347" s="33"/>
      <c r="M44347" s="24"/>
    </row>
    <row r="44348" spans="1:13" x14ac:dyDescent="0.2">
      <c r="A44348" s="289"/>
      <c r="I44348"/>
      <c r="J44348"/>
      <c r="L44348" s="33"/>
      <c r="M44348" s="24"/>
    </row>
    <row r="44349" spans="1:13" x14ac:dyDescent="0.2">
      <c r="A44349" s="289"/>
      <c r="I44349"/>
      <c r="J44349"/>
      <c r="L44349" s="33"/>
      <c r="M44349" s="24"/>
    </row>
    <row r="44350" spans="1:13" x14ac:dyDescent="0.2">
      <c r="A44350" s="289"/>
      <c r="I44350"/>
      <c r="J44350"/>
      <c r="L44350" s="33"/>
      <c r="M44350" s="24"/>
    </row>
    <row r="44351" spans="1:13" x14ac:dyDescent="0.2">
      <c r="A44351" s="289"/>
      <c r="I44351"/>
      <c r="J44351"/>
      <c r="L44351" s="33"/>
      <c r="M44351" s="24"/>
    </row>
    <row r="44352" spans="1:13" x14ac:dyDescent="0.2">
      <c r="A44352" s="289"/>
      <c r="I44352"/>
      <c r="J44352"/>
      <c r="L44352" s="33"/>
      <c r="M44352" s="24"/>
    </row>
    <row r="44353" spans="1:13" x14ac:dyDescent="0.2">
      <c r="A44353" s="289"/>
      <c r="I44353"/>
      <c r="J44353"/>
      <c r="L44353" s="33"/>
      <c r="M44353" s="24"/>
    </row>
    <row r="44354" spans="1:13" x14ac:dyDescent="0.2">
      <c r="A44354" s="289"/>
      <c r="I44354"/>
      <c r="J44354"/>
      <c r="L44354" s="33"/>
      <c r="M44354" s="24"/>
    </row>
    <row r="44355" spans="1:13" x14ac:dyDescent="0.2">
      <c r="A44355" s="289"/>
      <c r="I44355"/>
      <c r="J44355"/>
      <c r="L44355" s="33"/>
      <c r="M44355" s="24"/>
    </row>
    <row r="44356" spans="1:13" x14ac:dyDescent="0.2">
      <c r="A44356" s="289"/>
      <c r="I44356"/>
      <c r="J44356"/>
      <c r="L44356" s="33"/>
      <c r="M44356" s="24"/>
    </row>
    <row r="44357" spans="1:13" x14ac:dyDescent="0.2">
      <c r="A44357" s="289"/>
      <c r="I44357"/>
      <c r="J44357"/>
      <c r="L44357" s="33"/>
      <c r="M44357" s="24"/>
    </row>
    <row r="44358" spans="1:13" x14ac:dyDescent="0.2">
      <c r="A44358" s="289"/>
      <c r="I44358"/>
      <c r="J44358"/>
      <c r="L44358" s="33"/>
      <c r="M44358" s="24"/>
    </row>
    <row r="44359" spans="1:13" x14ac:dyDescent="0.2">
      <c r="A44359" s="289"/>
      <c r="I44359"/>
      <c r="J44359"/>
      <c r="L44359" s="33"/>
      <c r="M44359" s="24"/>
    </row>
    <row r="44360" spans="1:13" x14ac:dyDescent="0.2">
      <c r="A44360" s="289"/>
      <c r="I44360"/>
      <c r="J44360"/>
      <c r="L44360" s="33"/>
      <c r="M44360" s="24"/>
    </row>
    <row r="44361" spans="1:13" x14ac:dyDescent="0.2">
      <c r="A44361" s="289"/>
      <c r="I44361"/>
      <c r="J44361"/>
      <c r="L44361" s="33"/>
      <c r="M44361" s="24"/>
    </row>
    <row r="44362" spans="1:13" x14ac:dyDescent="0.2">
      <c r="A44362" s="289"/>
      <c r="I44362"/>
      <c r="J44362"/>
      <c r="L44362" s="33"/>
      <c r="M44362" s="24"/>
    </row>
    <row r="44363" spans="1:13" x14ac:dyDescent="0.2">
      <c r="A44363" s="289"/>
      <c r="I44363"/>
      <c r="J44363"/>
      <c r="L44363" s="33"/>
      <c r="M44363" s="24"/>
    </row>
    <row r="44364" spans="1:13" x14ac:dyDescent="0.2">
      <c r="A44364" s="289"/>
      <c r="I44364"/>
      <c r="J44364"/>
      <c r="L44364" s="33"/>
      <c r="M44364" s="24"/>
    </row>
    <row r="44365" spans="1:13" x14ac:dyDescent="0.2">
      <c r="A44365" s="289"/>
      <c r="I44365"/>
      <c r="J44365"/>
      <c r="L44365" s="33"/>
      <c r="M44365" s="24"/>
    </row>
    <row r="44366" spans="1:13" x14ac:dyDescent="0.2">
      <c r="A44366" s="289"/>
      <c r="I44366"/>
      <c r="J44366"/>
      <c r="L44366" s="33"/>
      <c r="M44366" s="24"/>
    </row>
    <row r="44367" spans="1:13" x14ac:dyDescent="0.2">
      <c r="A44367" s="289"/>
      <c r="I44367"/>
      <c r="J44367"/>
      <c r="L44367" s="33"/>
      <c r="M44367" s="24"/>
    </row>
    <row r="44368" spans="1:13" x14ac:dyDescent="0.2">
      <c r="A44368" s="289"/>
      <c r="I44368"/>
      <c r="J44368"/>
      <c r="L44368" s="33"/>
      <c r="M44368" s="24"/>
    </row>
    <row r="44369" spans="1:13" x14ac:dyDescent="0.2">
      <c r="A44369" s="289"/>
      <c r="I44369"/>
      <c r="J44369"/>
      <c r="L44369" s="33"/>
      <c r="M44369" s="24"/>
    </row>
    <row r="44370" spans="1:13" x14ac:dyDescent="0.2">
      <c r="A44370" s="289"/>
      <c r="I44370"/>
      <c r="J44370"/>
      <c r="L44370" s="33"/>
      <c r="M44370" s="24"/>
    </row>
    <row r="44371" spans="1:13" x14ac:dyDescent="0.2">
      <c r="A44371" s="289"/>
      <c r="I44371"/>
      <c r="J44371"/>
      <c r="L44371" s="33"/>
      <c r="M44371" s="24"/>
    </row>
    <row r="44372" spans="1:13" x14ac:dyDescent="0.2">
      <c r="A44372" s="289"/>
      <c r="I44372"/>
      <c r="J44372"/>
      <c r="L44372" s="33"/>
      <c r="M44372" s="24"/>
    </row>
    <row r="44373" spans="1:13" x14ac:dyDescent="0.2">
      <c r="A44373" s="289"/>
      <c r="I44373"/>
      <c r="J44373"/>
      <c r="L44373" s="33"/>
      <c r="M44373" s="24"/>
    </row>
    <row r="44374" spans="1:13" x14ac:dyDescent="0.2">
      <c r="A44374" s="289"/>
      <c r="I44374"/>
      <c r="J44374"/>
      <c r="L44374" s="33"/>
      <c r="M44374" s="24"/>
    </row>
    <row r="44375" spans="1:13" x14ac:dyDescent="0.2">
      <c r="A44375" s="289"/>
      <c r="I44375"/>
      <c r="J44375"/>
      <c r="L44375" s="33"/>
      <c r="M44375" s="24"/>
    </row>
    <row r="44376" spans="1:13" x14ac:dyDescent="0.2">
      <c r="A44376" s="289"/>
      <c r="I44376"/>
      <c r="J44376"/>
      <c r="L44376" s="33"/>
      <c r="M44376" s="24"/>
    </row>
    <row r="44377" spans="1:13" x14ac:dyDescent="0.2">
      <c r="A44377" s="289"/>
      <c r="I44377"/>
      <c r="J44377"/>
      <c r="L44377" s="33"/>
      <c r="M44377" s="24"/>
    </row>
    <row r="44378" spans="1:13" x14ac:dyDescent="0.2">
      <c r="A44378" s="289"/>
      <c r="I44378"/>
      <c r="J44378"/>
      <c r="L44378" s="33"/>
      <c r="M44378" s="24"/>
    </row>
    <row r="44379" spans="1:13" x14ac:dyDescent="0.2">
      <c r="A44379" s="289"/>
      <c r="I44379"/>
      <c r="J44379"/>
      <c r="L44379" s="33"/>
      <c r="M44379" s="24"/>
    </row>
    <row r="44380" spans="1:13" x14ac:dyDescent="0.2">
      <c r="A44380" s="289"/>
      <c r="I44380"/>
      <c r="J44380"/>
      <c r="L44380" s="33"/>
      <c r="M44380" s="24"/>
    </row>
    <row r="44381" spans="1:13" x14ac:dyDescent="0.2">
      <c r="A44381" s="289"/>
      <c r="I44381"/>
      <c r="J44381"/>
      <c r="L44381" s="33"/>
      <c r="M44381" s="24"/>
    </row>
    <row r="44382" spans="1:13" x14ac:dyDescent="0.2">
      <c r="A44382" s="289"/>
      <c r="I44382"/>
      <c r="J44382"/>
      <c r="L44382" s="33"/>
      <c r="M44382" s="24"/>
    </row>
    <row r="44383" spans="1:13" x14ac:dyDescent="0.2">
      <c r="A44383" s="289"/>
      <c r="I44383"/>
      <c r="J44383"/>
      <c r="L44383" s="33"/>
      <c r="M44383" s="24"/>
    </row>
    <row r="44384" spans="1:13" x14ac:dyDescent="0.2">
      <c r="A44384" s="289"/>
      <c r="I44384"/>
      <c r="J44384"/>
      <c r="L44384" s="33"/>
      <c r="M44384" s="24"/>
    </row>
    <row r="44385" spans="1:13" x14ac:dyDescent="0.2">
      <c r="A44385" s="289"/>
      <c r="I44385"/>
      <c r="J44385"/>
      <c r="L44385" s="33"/>
      <c r="M44385" s="24"/>
    </row>
    <row r="44386" spans="1:13" x14ac:dyDescent="0.2">
      <c r="A44386" s="289"/>
      <c r="I44386"/>
      <c r="J44386"/>
      <c r="L44386" s="33"/>
      <c r="M44386" s="24"/>
    </row>
    <row r="44387" spans="1:13" x14ac:dyDescent="0.2">
      <c r="A44387" s="289"/>
      <c r="I44387"/>
      <c r="J44387"/>
      <c r="L44387" s="33"/>
      <c r="M44387" s="24"/>
    </row>
    <row r="44388" spans="1:13" x14ac:dyDescent="0.2">
      <c r="A44388" s="289"/>
      <c r="I44388"/>
      <c r="J44388"/>
      <c r="L44388" s="33"/>
      <c r="M44388" s="24"/>
    </row>
    <row r="44389" spans="1:13" x14ac:dyDescent="0.2">
      <c r="A44389" s="289"/>
      <c r="I44389"/>
      <c r="J44389"/>
      <c r="L44389" s="33"/>
      <c r="M44389" s="24"/>
    </row>
    <row r="44390" spans="1:13" x14ac:dyDescent="0.2">
      <c r="A44390" s="289"/>
      <c r="I44390"/>
      <c r="J44390"/>
      <c r="L44390" s="33"/>
      <c r="M44390" s="24"/>
    </row>
    <row r="44391" spans="1:13" x14ac:dyDescent="0.2">
      <c r="A44391" s="289"/>
      <c r="I44391"/>
      <c r="J44391"/>
      <c r="L44391" s="33"/>
      <c r="M44391" s="24"/>
    </row>
    <row r="44392" spans="1:13" x14ac:dyDescent="0.2">
      <c r="A44392" s="289"/>
      <c r="I44392"/>
      <c r="J44392"/>
      <c r="L44392" s="33"/>
      <c r="M44392" s="24"/>
    </row>
    <row r="44393" spans="1:13" x14ac:dyDescent="0.2">
      <c r="A44393" s="289"/>
      <c r="I44393"/>
      <c r="J44393"/>
      <c r="L44393" s="33"/>
      <c r="M44393" s="24"/>
    </row>
    <row r="44394" spans="1:13" x14ac:dyDescent="0.2">
      <c r="A44394" s="289"/>
      <c r="I44394"/>
      <c r="J44394"/>
      <c r="L44394" s="33"/>
      <c r="M44394" s="24"/>
    </row>
    <row r="44395" spans="1:13" x14ac:dyDescent="0.2">
      <c r="A44395" s="289"/>
      <c r="I44395"/>
      <c r="J44395"/>
      <c r="L44395" s="33"/>
      <c r="M44395" s="24"/>
    </row>
    <row r="44396" spans="1:13" x14ac:dyDescent="0.2">
      <c r="A44396" s="289"/>
      <c r="I44396"/>
      <c r="J44396"/>
      <c r="L44396" s="33"/>
      <c r="M44396" s="24"/>
    </row>
    <row r="44397" spans="1:13" x14ac:dyDescent="0.2">
      <c r="A44397" s="289"/>
      <c r="I44397"/>
      <c r="J44397"/>
      <c r="L44397" s="33"/>
      <c r="M44397" s="24"/>
    </row>
    <row r="44398" spans="1:13" x14ac:dyDescent="0.2">
      <c r="A44398" s="289"/>
      <c r="I44398"/>
      <c r="J44398"/>
      <c r="L44398" s="33"/>
      <c r="M44398" s="24"/>
    </row>
    <row r="44399" spans="1:13" x14ac:dyDescent="0.2">
      <c r="A44399" s="289"/>
      <c r="I44399"/>
      <c r="J44399"/>
      <c r="L44399" s="33"/>
      <c r="M44399" s="24"/>
    </row>
    <row r="44400" spans="1:13" x14ac:dyDescent="0.2">
      <c r="A44400" s="289"/>
      <c r="I44400"/>
      <c r="J44400"/>
      <c r="L44400" s="33"/>
      <c r="M44400" s="24"/>
    </row>
    <row r="44401" spans="1:13" x14ac:dyDescent="0.2">
      <c r="A44401" s="289"/>
      <c r="I44401"/>
      <c r="J44401"/>
      <c r="L44401" s="33"/>
      <c r="M44401" s="24"/>
    </row>
    <row r="44402" spans="1:13" x14ac:dyDescent="0.2">
      <c r="A44402" s="289"/>
      <c r="I44402"/>
      <c r="J44402"/>
      <c r="L44402" s="33"/>
      <c r="M44402" s="24"/>
    </row>
    <row r="44403" spans="1:13" x14ac:dyDescent="0.2">
      <c r="A44403" s="289"/>
      <c r="I44403"/>
      <c r="J44403"/>
      <c r="L44403" s="33"/>
      <c r="M44403" s="24"/>
    </row>
    <row r="44404" spans="1:13" x14ac:dyDescent="0.2">
      <c r="A44404" s="289"/>
      <c r="I44404"/>
      <c r="J44404"/>
      <c r="L44404" s="33"/>
      <c r="M44404" s="24"/>
    </row>
    <row r="44405" spans="1:13" x14ac:dyDescent="0.2">
      <c r="A44405" s="289"/>
      <c r="I44405"/>
      <c r="J44405"/>
      <c r="L44405" s="33"/>
      <c r="M44405" s="24"/>
    </row>
    <row r="44406" spans="1:13" x14ac:dyDescent="0.2">
      <c r="A44406" s="289"/>
      <c r="I44406"/>
      <c r="J44406"/>
      <c r="L44406" s="33"/>
      <c r="M44406" s="24"/>
    </row>
    <row r="44407" spans="1:13" x14ac:dyDescent="0.2">
      <c r="A44407" s="289"/>
      <c r="I44407"/>
      <c r="J44407"/>
      <c r="L44407" s="33"/>
      <c r="M44407" s="24"/>
    </row>
    <row r="44408" spans="1:13" x14ac:dyDescent="0.2">
      <c r="A44408" s="289"/>
      <c r="I44408"/>
      <c r="J44408"/>
      <c r="L44408" s="33"/>
      <c r="M44408" s="24"/>
    </row>
    <row r="44409" spans="1:13" x14ac:dyDescent="0.2">
      <c r="A44409" s="289"/>
      <c r="I44409"/>
      <c r="J44409"/>
      <c r="L44409" s="33"/>
      <c r="M44409" s="24"/>
    </row>
    <row r="44410" spans="1:13" x14ac:dyDescent="0.2">
      <c r="A44410" s="289"/>
      <c r="I44410"/>
      <c r="J44410"/>
      <c r="L44410" s="33"/>
      <c r="M44410" s="24"/>
    </row>
    <row r="44411" spans="1:13" x14ac:dyDescent="0.2">
      <c r="A44411" s="289"/>
      <c r="I44411"/>
      <c r="J44411"/>
      <c r="L44411" s="33"/>
      <c r="M44411" s="24"/>
    </row>
    <row r="44412" spans="1:13" x14ac:dyDescent="0.2">
      <c r="A44412" s="289"/>
      <c r="I44412"/>
      <c r="J44412"/>
      <c r="L44412" s="33"/>
      <c r="M44412" s="24"/>
    </row>
    <row r="44413" spans="1:13" x14ac:dyDescent="0.2">
      <c r="A44413" s="289"/>
      <c r="I44413"/>
      <c r="J44413"/>
      <c r="L44413" s="33"/>
      <c r="M44413" s="24"/>
    </row>
    <row r="44414" spans="1:13" x14ac:dyDescent="0.2">
      <c r="A44414" s="289"/>
      <c r="I44414"/>
      <c r="J44414"/>
      <c r="L44414" s="33"/>
      <c r="M44414" s="24"/>
    </row>
    <row r="44415" spans="1:13" x14ac:dyDescent="0.2">
      <c r="A44415" s="289"/>
      <c r="I44415"/>
      <c r="J44415"/>
      <c r="L44415" s="33"/>
      <c r="M44415" s="24"/>
    </row>
    <row r="44416" spans="1:13" x14ac:dyDescent="0.2">
      <c r="A44416" s="289"/>
      <c r="I44416"/>
      <c r="J44416"/>
      <c r="L44416" s="33"/>
      <c r="M44416" s="24"/>
    </row>
    <row r="44417" spans="1:13" x14ac:dyDescent="0.2">
      <c r="A44417" s="289"/>
      <c r="I44417"/>
      <c r="J44417"/>
      <c r="L44417" s="33"/>
      <c r="M44417" s="24"/>
    </row>
    <row r="44418" spans="1:13" x14ac:dyDescent="0.2">
      <c r="A44418" s="289"/>
      <c r="I44418"/>
      <c r="J44418"/>
      <c r="L44418" s="33"/>
      <c r="M44418" s="24"/>
    </row>
    <row r="44419" spans="1:13" x14ac:dyDescent="0.2">
      <c r="A44419" s="289"/>
      <c r="I44419"/>
      <c r="J44419"/>
      <c r="L44419" s="33"/>
      <c r="M44419" s="24"/>
    </row>
    <row r="44420" spans="1:13" x14ac:dyDescent="0.2">
      <c r="A44420" s="289"/>
      <c r="I44420"/>
      <c r="J44420"/>
      <c r="L44420" s="33"/>
      <c r="M44420" s="24"/>
    </row>
    <row r="44421" spans="1:13" x14ac:dyDescent="0.2">
      <c r="A44421" s="289"/>
      <c r="I44421"/>
      <c r="J44421"/>
      <c r="L44421" s="33"/>
      <c r="M44421" s="24"/>
    </row>
    <row r="44422" spans="1:13" x14ac:dyDescent="0.2">
      <c r="A44422" s="289"/>
      <c r="I44422"/>
      <c r="J44422"/>
      <c r="L44422" s="33"/>
      <c r="M44422" s="24"/>
    </row>
    <row r="44423" spans="1:13" x14ac:dyDescent="0.2">
      <c r="A44423" s="289"/>
      <c r="I44423"/>
      <c r="J44423"/>
      <c r="L44423" s="33"/>
      <c r="M44423" s="24"/>
    </row>
    <row r="44424" spans="1:13" x14ac:dyDescent="0.2">
      <c r="A44424" s="289"/>
      <c r="I44424"/>
      <c r="J44424"/>
      <c r="L44424" s="33"/>
      <c r="M44424" s="24"/>
    </row>
    <row r="44425" spans="1:13" x14ac:dyDescent="0.2">
      <c r="A44425" s="289"/>
      <c r="I44425"/>
      <c r="J44425"/>
      <c r="L44425" s="33"/>
      <c r="M44425" s="24"/>
    </row>
    <row r="44426" spans="1:13" x14ac:dyDescent="0.2">
      <c r="A44426" s="289"/>
      <c r="I44426"/>
      <c r="J44426"/>
      <c r="L44426" s="33"/>
      <c r="M44426" s="24"/>
    </row>
    <row r="44427" spans="1:13" x14ac:dyDescent="0.2">
      <c r="A44427" s="289"/>
      <c r="I44427"/>
      <c r="J44427"/>
      <c r="L44427" s="33"/>
      <c r="M44427" s="24"/>
    </row>
    <row r="44428" spans="1:13" x14ac:dyDescent="0.2">
      <c r="A44428" s="289"/>
      <c r="I44428"/>
      <c r="J44428"/>
      <c r="L44428" s="33"/>
      <c r="M44428" s="24"/>
    </row>
    <row r="44429" spans="1:13" x14ac:dyDescent="0.2">
      <c r="A44429" s="289"/>
      <c r="I44429"/>
      <c r="J44429"/>
      <c r="L44429" s="33"/>
      <c r="M44429" s="24"/>
    </row>
    <row r="44430" spans="1:13" x14ac:dyDescent="0.2">
      <c r="A44430" s="289"/>
      <c r="I44430"/>
      <c r="J44430"/>
      <c r="L44430" s="33"/>
      <c r="M44430" s="24"/>
    </row>
    <row r="44431" spans="1:13" x14ac:dyDescent="0.2">
      <c r="A44431" s="289"/>
      <c r="I44431"/>
      <c r="J44431"/>
      <c r="L44431" s="33"/>
      <c r="M44431" s="24"/>
    </row>
    <row r="44432" spans="1:13" x14ac:dyDescent="0.2">
      <c r="A44432" s="289"/>
      <c r="I44432"/>
      <c r="J44432"/>
      <c r="L44432" s="33"/>
      <c r="M44432" s="24"/>
    </row>
    <row r="44433" spans="1:13" x14ac:dyDescent="0.2">
      <c r="A44433" s="289"/>
      <c r="I44433"/>
      <c r="J44433"/>
      <c r="L44433" s="33"/>
      <c r="M44433" s="24"/>
    </row>
    <row r="44434" spans="1:13" x14ac:dyDescent="0.2">
      <c r="A44434" s="289"/>
      <c r="I44434"/>
      <c r="J44434"/>
      <c r="L44434" s="33"/>
      <c r="M44434" s="24"/>
    </row>
    <row r="44435" spans="1:13" x14ac:dyDescent="0.2">
      <c r="A44435" s="289"/>
      <c r="I44435"/>
      <c r="J44435"/>
      <c r="L44435" s="33"/>
      <c r="M44435" s="24"/>
    </row>
    <row r="44436" spans="1:13" x14ac:dyDescent="0.2">
      <c r="A44436" s="289"/>
      <c r="I44436"/>
      <c r="J44436"/>
      <c r="L44436" s="33"/>
      <c r="M44436" s="24"/>
    </row>
    <row r="44437" spans="1:13" x14ac:dyDescent="0.2">
      <c r="A44437" s="289"/>
      <c r="I44437"/>
      <c r="J44437"/>
      <c r="L44437" s="33"/>
      <c r="M44437" s="24"/>
    </row>
    <row r="44438" spans="1:13" x14ac:dyDescent="0.2">
      <c r="A44438" s="289"/>
      <c r="I44438"/>
      <c r="J44438"/>
      <c r="L44438" s="33"/>
      <c r="M44438" s="24"/>
    </row>
    <row r="44439" spans="1:13" x14ac:dyDescent="0.2">
      <c r="A44439" s="289"/>
      <c r="I44439"/>
      <c r="J44439"/>
      <c r="L44439" s="33"/>
      <c r="M44439" s="24"/>
    </row>
    <row r="44440" spans="1:13" x14ac:dyDescent="0.2">
      <c r="A44440" s="289"/>
      <c r="I44440"/>
      <c r="J44440"/>
      <c r="L44440" s="33"/>
      <c r="M44440" s="24"/>
    </row>
    <row r="44441" spans="1:13" x14ac:dyDescent="0.2">
      <c r="A44441" s="289"/>
      <c r="I44441"/>
      <c r="J44441"/>
      <c r="L44441" s="33"/>
      <c r="M44441" s="24"/>
    </row>
    <row r="44442" spans="1:13" x14ac:dyDescent="0.2">
      <c r="A44442" s="289"/>
      <c r="I44442"/>
      <c r="J44442"/>
      <c r="L44442" s="33"/>
      <c r="M44442" s="24"/>
    </row>
    <row r="44443" spans="1:13" x14ac:dyDescent="0.2">
      <c r="A44443" s="289"/>
      <c r="I44443"/>
      <c r="J44443"/>
      <c r="L44443" s="33"/>
      <c r="M44443" s="24"/>
    </row>
    <row r="44444" spans="1:13" x14ac:dyDescent="0.2">
      <c r="A44444" s="289"/>
      <c r="I44444"/>
      <c r="J44444"/>
      <c r="L44444" s="33"/>
      <c r="M44444" s="24"/>
    </row>
    <row r="44445" spans="1:13" x14ac:dyDescent="0.2">
      <c r="A44445" s="289"/>
      <c r="I44445"/>
      <c r="J44445"/>
      <c r="L44445" s="33"/>
      <c r="M44445" s="24"/>
    </row>
    <row r="44446" spans="1:13" x14ac:dyDescent="0.2">
      <c r="A44446" s="289"/>
      <c r="I44446"/>
      <c r="J44446"/>
      <c r="L44446" s="33"/>
      <c r="M44446" s="24"/>
    </row>
    <row r="44447" spans="1:13" x14ac:dyDescent="0.2">
      <c r="A44447" s="289"/>
      <c r="I44447"/>
      <c r="J44447"/>
      <c r="L44447" s="33"/>
      <c r="M44447" s="24"/>
    </row>
    <row r="44448" spans="1:13" x14ac:dyDescent="0.2">
      <c r="A44448" s="289"/>
      <c r="I44448"/>
      <c r="J44448"/>
      <c r="L44448" s="33"/>
      <c r="M44448" s="24"/>
    </row>
    <row r="44449" spans="1:13" x14ac:dyDescent="0.2">
      <c r="A44449" s="289"/>
      <c r="I44449"/>
      <c r="J44449"/>
      <c r="L44449" s="33"/>
      <c r="M44449" s="24"/>
    </row>
    <row r="44450" spans="1:13" x14ac:dyDescent="0.2">
      <c r="A44450" s="289"/>
      <c r="I44450"/>
      <c r="J44450"/>
      <c r="L44450" s="33"/>
      <c r="M44450" s="24"/>
    </row>
    <row r="44451" spans="1:13" x14ac:dyDescent="0.2">
      <c r="A44451" s="289"/>
      <c r="I44451"/>
      <c r="J44451"/>
      <c r="L44451" s="33"/>
      <c r="M44451" s="24"/>
    </row>
    <row r="44452" spans="1:13" x14ac:dyDescent="0.2">
      <c r="A44452" s="289"/>
      <c r="I44452"/>
      <c r="J44452"/>
      <c r="L44452" s="33"/>
      <c r="M44452" s="24"/>
    </row>
    <row r="44453" spans="1:13" x14ac:dyDescent="0.2">
      <c r="A44453" s="289"/>
      <c r="I44453"/>
      <c r="J44453"/>
      <c r="L44453" s="33"/>
      <c r="M44453" s="24"/>
    </row>
    <row r="44454" spans="1:13" x14ac:dyDescent="0.2">
      <c r="A44454" s="289"/>
      <c r="I44454"/>
      <c r="J44454"/>
      <c r="L44454" s="33"/>
      <c r="M44454" s="24"/>
    </row>
    <row r="44455" spans="1:13" x14ac:dyDescent="0.2">
      <c r="A44455" s="289"/>
      <c r="I44455"/>
      <c r="J44455"/>
      <c r="L44455" s="33"/>
      <c r="M44455" s="24"/>
    </row>
    <row r="44456" spans="1:13" x14ac:dyDescent="0.2">
      <c r="A44456" s="289"/>
      <c r="I44456"/>
      <c r="J44456"/>
      <c r="L44456" s="33"/>
      <c r="M44456" s="24"/>
    </row>
    <row r="44457" spans="1:13" x14ac:dyDescent="0.2">
      <c r="A44457" s="289"/>
      <c r="I44457"/>
      <c r="J44457"/>
      <c r="L44457" s="33"/>
      <c r="M44457" s="24"/>
    </row>
    <row r="44458" spans="1:13" x14ac:dyDescent="0.2">
      <c r="A44458" s="289"/>
      <c r="I44458"/>
      <c r="J44458"/>
      <c r="L44458" s="33"/>
      <c r="M44458" s="24"/>
    </row>
    <row r="44459" spans="1:13" x14ac:dyDescent="0.2">
      <c r="A44459" s="289"/>
      <c r="I44459"/>
      <c r="J44459"/>
      <c r="L44459" s="33"/>
      <c r="M44459" s="24"/>
    </row>
    <row r="44460" spans="1:13" x14ac:dyDescent="0.2">
      <c r="A44460" s="289"/>
      <c r="I44460"/>
      <c r="J44460"/>
      <c r="L44460" s="33"/>
      <c r="M44460" s="24"/>
    </row>
    <row r="44461" spans="1:13" x14ac:dyDescent="0.2">
      <c r="A44461" s="289"/>
      <c r="I44461"/>
      <c r="J44461"/>
      <c r="L44461" s="33"/>
      <c r="M44461" s="24"/>
    </row>
    <row r="44462" spans="1:13" x14ac:dyDescent="0.2">
      <c r="A44462" s="289"/>
      <c r="I44462"/>
      <c r="J44462"/>
      <c r="L44462" s="33"/>
      <c r="M44462" s="24"/>
    </row>
    <row r="44463" spans="1:13" x14ac:dyDescent="0.2">
      <c r="A44463" s="289"/>
      <c r="I44463"/>
      <c r="J44463"/>
      <c r="L44463" s="33"/>
      <c r="M44463" s="24"/>
    </row>
    <row r="44464" spans="1:13" x14ac:dyDescent="0.2">
      <c r="A44464" s="289"/>
      <c r="I44464"/>
      <c r="J44464"/>
      <c r="L44464" s="33"/>
      <c r="M44464" s="24"/>
    </row>
    <row r="44465" spans="1:13" x14ac:dyDescent="0.2">
      <c r="A44465" s="289"/>
      <c r="I44465"/>
      <c r="J44465"/>
      <c r="L44465" s="33"/>
      <c r="M44465" s="24"/>
    </row>
    <row r="44466" spans="1:13" x14ac:dyDescent="0.2">
      <c r="A44466" s="289"/>
      <c r="I44466"/>
      <c r="J44466"/>
      <c r="L44466" s="33"/>
      <c r="M44466" s="24"/>
    </row>
    <row r="44467" spans="1:13" x14ac:dyDescent="0.2">
      <c r="A44467" s="289"/>
      <c r="I44467"/>
      <c r="J44467"/>
      <c r="L44467" s="33"/>
      <c r="M44467" s="24"/>
    </row>
    <row r="44468" spans="1:13" x14ac:dyDescent="0.2">
      <c r="A44468" s="289"/>
      <c r="I44468"/>
      <c r="J44468"/>
      <c r="L44468" s="33"/>
      <c r="M44468" s="24"/>
    </row>
    <row r="44469" spans="1:13" x14ac:dyDescent="0.2">
      <c r="A44469" s="289"/>
      <c r="I44469"/>
      <c r="J44469"/>
      <c r="L44469" s="33"/>
      <c r="M44469" s="24"/>
    </row>
    <row r="44470" spans="1:13" x14ac:dyDescent="0.2">
      <c r="A44470" s="289"/>
      <c r="I44470"/>
      <c r="J44470"/>
      <c r="L44470" s="33"/>
      <c r="M44470" s="24"/>
    </row>
    <row r="44471" spans="1:13" x14ac:dyDescent="0.2">
      <c r="A44471" s="289"/>
      <c r="I44471"/>
      <c r="J44471"/>
      <c r="L44471" s="33"/>
      <c r="M44471" s="24"/>
    </row>
    <row r="44472" spans="1:13" x14ac:dyDescent="0.2">
      <c r="A44472" s="289"/>
      <c r="I44472"/>
      <c r="J44472"/>
      <c r="L44472" s="33"/>
      <c r="M44472" s="24"/>
    </row>
    <row r="44473" spans="1:13" x14ac:dyDescent="0.2">
      <c r="A44473" s="289"/>
      <c r="I44473"/>
      <c r="J44473"/>
      <c r="L44473" s="33"/>
      <c r="M44473" s="24"/>
    </row>
    <row r="44474" spans="1:13" x14ac:dyDescent="0.2">
      <c r="A44474" s="289"/>
      <c r="I44474"/>
      <c r="J44474"/>
      <c r="L44474" s="33"/>
      <c r="M44474" s="24"/>
    </row>
    <row r="44475" spans="1:13" x14ac:dyDescent="0.2">
      <c r="A44475" s="289"/>
      <c r="I44475"/>
      <c r="J44475"/>
      <c r="L44475" s="33"/>
      <c r="M44475" s="24"/>
    </row>
    <row r="44476" spans="1:13" x14ac:dyDescent="0.2">
      <c r="A44476" s="289"/>
      <c r="I44476"/>
      <c r="J44476"/>
      <c r="L44476" s="33"/>
      <c r="M44476" s="24"/>
    </row>
    <row r="44477" spans="1:13" x14ac:dyDescent="0.2">
      <c r="A44477" s="289"/>
      <c r="I44477"/>
      <c r="J44477"/>
      <c r="L44477" s="33"/>
      <c r="M44477" s="24"/>
    </row>
    <row r="44478" spans="1:13" x14ac:dyDescent="0.2">
      <c r="A44478" s="289"/>
      <c r="I44478"/>
      <c r="J44478"/>
      <c r="L44478" s="33"/>
      <c r="M44478" s="24"/>
    </row>
    <row r="44479" spans="1:13" x14ac:dyDescent="0.2">
      <c r="A44479" s="289"/>
      <c r="I44479"/>
      <c r="J44479"/>
      <c r="L44479" s="33"/>
      <c r="M44479" s="24"/>
    </row>
    <row r="44480" spans="1:13" x14ac:dyDescent="0.2">
      <c r="A44480" s="289"/>
      <c r="I44480"/>
      <c r="J44480"/>
      <c r="L44480" s="33"/>
      <c r="M44480" s="24"/>
    </row>
    <row r="44481" spans="1:13" x14ac:dyDescent="0.2">
      <c r="A44481" s="289"/>
      <c r="I44481"/>
      <c r="J44481"/>
      <c r="L44481" s="33"/>
      <c r="M44481" s="24"/>
    </row>
    <row r="44482" spans="1:13" x14ac:dyDescent="0.2">
      <c r="A44482" s="289"/>
      <c r="I44482"/>
      <c r="J44482"/>
      <c r="L44482" s="33"/>
      <c r="M44482" s="24"/>
    </row>
    <row r="44483" spans="1:13" x14ac:dyDescent="0.2">
      <c r="A44483" s="289"/>
      <c r="I44483"/>
      <c r="J44483"/>
      <c r="L44483" s="33"/>
      <c r="M44483" s="24"/>
    </row>
    <row r="44484" spans="1:13" x14ac:dyDescent="0.2">
      <c r="A44484" s="289"/>
      <c r="I44484"/>
      <c r="J44484"/>
      <c r="L44484" s="33"/>
      <c r="M44484" s="24"/>
    </row>
    <row r="44485" spans="1:13" x14ac:dyDescent="0.2">
      <c r="A44485" s="289"/>
      <c r="I44485"/>
      <c r="J44485"/>
      <c r="L44485" s="33"/>
      <c r="M44485" s="24"/>
    </row>
    <row r="44486" spans="1:13" x14ac:dyDescent="0.2">
      <c r="A44486" s="289"/>
      <c r="I44486"/>
      <c r="J44486"/>
      <c r="L44486" s="33"/>
      <c r="M44486" s="24"/>
    </row>
    <row r="44487" spans="1:13" x14ac:dyDescent="0.2">
      <c r="A44487" s="289"/>
      <c r="I44487"/>
      <c r="J44487"/>
      <c r="L44487" s="33"/>
      <c r="M44487" s="24"/>
    </row>
    <row r="44488" spans="1:13" x14ac:dyDescent="0.2">
      <c r="A44488" s="289"/>
      <c r="I44488"/>
      <c r="J44488"/>
      <c r="L44488" s="33"/>
      <c r="M44488" s="24"/>
    </row>
    <row r="44489" spans="1:13" x14ac:dyDescent="0.2">
      <c r="A44489" s="289"/>
      <c r="I44489"/>
      <c r="J44489"/>
      <c r="L44489" s="33"/>
      <c r="M44489" s="24"/>
    </row>
    <row r="44490" spans="1:13" x14ac:dyDescent="0.2">
      <c r="A44490" s="289"/>
      <c r="I44490"/>
      <c r="J44490"/>
      <c r="L44490" s="33"/>
      <c r="M44490" s="24"/>
    </row>
    <row r="44491" spans="1:13" x14ac:dyDescent="0.2">
      <c r="A44491" s="289"/>
      <c r="I44491"/>
      <c r="J44491"/>
      <c r="L44491" s="33"/>
      <c r="M44491" s="24"/>
    </row>
    <row r="44492" spans="1:13" x14ac:dyDescent="0.2">
      <c r="A44492" s="289"/>
      <c r="I44492"/>
      <c r="J44492"/>
      <c r="L44492" s="33"/>
      <c r="M44492" s="24"/>
    </row>
    <row r="44493" spans="1:13" x14ac:dyDescent="0.2">
      <c r="A44493" s="289"/>
      <c r="I44493"/>
      <c r="J44493"/>
      <c r="L44493" s="33"/>
      <c r="M44493" s="24"/>
    </row>
    <row r="44494" spans="1:13" x14ac:dyDescent="0.2">
      <c r="A44494" s="289"/>
      <c r="I44494"/>
      <c r="J44494"/>
      <c r="L44494" s="33"/>
      <c r="M44494" s="24"/>
    </row>
    <row r="44495" spans="1:13" x14ac:dyDescent="0.2">
      <c r="A44495" s="289"/>
      <c r="I44495"/>
      <c r="J44495"/>
      <c r="L44495" s="33"/>
      <c r="M44495" s="24"/>
    </row>
    <row r="44496" spans="1:13" x14ac:dyDescent="0.2">
      <c r="A44496" s="289"/>
      <c r="I44496"/>
      <c r="J44496"/>
      <c r="L44496" s="33"/>
      <c r="M44496" s="24"/>
    </row>
    <row r="44497" spans="1:13" x14ac:dyDescent="0.2">
      <c r="A44497" s="289"/>
      <c r="I44497"/>
      <c r="J44497"/>
      <c r="L44497" s="33"/>
      <c r="M44497" s="24"/>
    </row>
    <row r="44498" spans="1:13" x14ac:dyDescent="0.2">
      <c r="A44498" s="289"/>
      <c r="I44498"/>
      <c r="J44498"/>
      <c r="L44498" s="33"/>
      <c r="M44498" s="24"/>
    </row>
    <row r="44499" spans="1:13" x14ac:dyDescent="0.2">
      <c r="A44499" s="289"/>
      <c r="I44499"/>
      <c r="J44499"/>
      <c r="L44499" s="33"/>
      <c r="M44499" s="24"/>
    </row>
    <row r="44500" spans="1:13" x14ac:dyDescent="0.2">
      <c r="A44500" s="289"/>
      <c r="I44500"/>
      <c r="J44500"/>
      <c r="L44500" s="33"/>
      <c r="M44500" s="24"/>
    </row>
    <row r="44501" spans="1:13" x14ac:dyDescent="0.2">
      <c r="A44501" s="289"/>
      <c r="I44501"/>
      <c r="J44501"/>
      <c r="L44501" s="33"/>
      <c r="M44501" s="24"/>
    </row>
    <row r="44502" spans="1:13" x14ac:dyDescent="0.2">
      <c r="A44502" s="289"/>
      <c r="I44502"/>
      <c r="J44502"/>
      <c r="L44502" s="33"/>
      <c r="M44502" s="24"/>
    </row>
    <row r="44503" spans="1:13" x14ac:dyDescent="0.2">
      <c r="A44503" s="289"/>
      <c r="I44503"/>
      <c r="J44503"/>
      <c r="L44503" s="33"/>
      <c r="M44503" s="24"/>
    </row>
    <row r="44504" spans="1:13" x14ac:dyDescent="0.2">
      <c r="A44504" s="289"/>
      <c r="I44504"/>
      <c r="J44504"/>
      <c r="L44504" s="33"/>
      <c r="M44504" s="24"/>
    </row>
    <row r="44505" spans="1:13" x14ac:dyDescent="0.2">
      <c r="A44505" s="289"/>
      <c r="I44505"/>
      <c r="J44505"/>
      <c r="L44505" s="33"/>
      <c r="M44505" s="24"/>
    </row>
    <row r="44506" spans="1:13" x14ac:dyDescent="0.2">
      <c r="A44506" s="289"/>
      <c r="I44506"/>
      <c r="J44506"/>
      <c r="L44506" s="33"/>
      <c r="M44506" s="24"/>
    </row>
    <row r="44507" spans="1:13" x14ac:dyDescent="0.2">
      <c r="A44507" s="289"/>
      <c r="I44507"/>
      <c r="J44507"/>
      <c r="L44507" s="33"/>
      <c r="M44507" s="24"/>
    </row>
    <row r="44508" spans="1:13" x14ac:dyDescent="0.2">
      <c r="A44508" s="289"/>
      <c r="I44508"/>
      <c r="J44508"/>
      <c r="L44508" s="33"/>
      <c r="M44508" s="24"/>
    </row>
    <row r="44509" spans="1:13" x14ac:dyDescent="0.2">
      <c r="A44509" s="289"/>
      <c r="I44509"/>
      <c r="J44509"/>
      <c r="L44509" s="33"/>
      <c r="M44509" s="24"/>
    </row>
    <row r="44510" spans="1:13" x14ac:dyDescent="0.2">
      <c r="A44510" s="289"/>
      <c r="I44510"/>
      <c r="J44510"/>
      <c r="L44510" s="33"/>
      <c r="M44510" s="24"/>
    </row>
    <row r="44511" spans="1:13" x14ac:dyDescent="0.2">
      <c r="A44511" s="289"/>
      <c r="I44511"/>
      <c r="J44511"/>
      <c r="L44511" s="33"/>
      <c r="M44511" s="24"/>
    </row>
    <row r="44512" spans="1:13" x14ac:dyDescent="0.2">
      <c r="A44512" s="289"/>
      <c r="I44512"/>
      <c r="J44512"/>
      <c r="L44512" s="33"/>
      <c r="M44512" s="24"/>
    </row>
    <row r="44513" spans="1:13" x14ac:dyDescent="0.2">
      <c r="A44513" s="289"/>
      <c r="I44513"/>
      <c r="J44513"/>
      <c r="L44513" s="33"/>
      <c r="M44513" s="24"/>
    </row>
    <row r="44514" spans="1:13" x14ac:dyDescent="0.2">
      <c r="A44514" s="289"/>
      <c r="I44514"/>
      <c r="J44514"/>
      <c r="L44514" s="33"/>
      <c r="M44514" s="24"/>
    </row>
    <row r="44515" spans="1:13" x14ac:dyDescent="0.2">
      <c r="A44515" s="289"/>
      <c r="I44515"/>
      <c r="J44515"/>
      <c r="L44515" s="33"/>
      <c r="M44515" s="24"/>
    </row>
    <row r="44516" spans="1:13" x14ac:dyDescent="0.2">
      <c r="A44516" s="289"/>
      <c r="I44516"/>
      <c r="J44516"/>
      <c r="L44516" s="33"/>
      <c r="M44516" s="24"/>
    </row>
    <row r="44517" spans="1:13" x14ac:dyDescent="0.2">
      <c r="A44517" s="289"/>
      <c r="I44517"/>
      <c r="J44517"/>
      <c r="L44517" s="33"/>
      <c r="M44517" s="24"/>
    </row>
    <row r="44518" spans="1:13" x14ac:dyDescent="0.2">
      <c r="A44518" s="289"/>
      <c r="I44518"/>
      <c r="J44518"/>
      <c r="L44518" s="33"/>
      <c r="M44518" s="24"/>
    </row>
    <row r="44519" spans="1:13" x14ac:dyDescent="0.2">
      <c r="A44519" s="289"/>
      <c r="I44519"/>
      <c r="J44519"/>
      <c r="L44519" s="33"/>
      <c r="M44519" s="24"/>
    </row>
    <row r="44520" spans="1:13" x14ac:dyDescent="0.2">
      <c r="A44520" s="289"/>
      <c r="I44520"/>
      <c r="J44520"/>
      <c r="L44520" s="33"/>
      <c r="M44520" s="24"/>
    </row>
    <row r="44521" spans="1:13" x14ac:dyDescent="0.2">
      <c r="A44521" s="289"/>
      <c r="I44521"/>
      <c r="J44521"/>
      <c r="L44521" s="33"/>
      <c r="M44521" s="24"/>
    </row>
    <row r="44522" spans="1:13" x14ac:dyDescent="0.2">
      <c r="A44522" s="289"/>
      <c r="I44522"/>
      <c r="J44522"/>
      <c r="L44522" s="33"/>
      <c r="M44522" s="24"/>
    </row>
    <row r="44523" spans="1:13" x14ac:dyDescent="0.2">
      <c r="A44523" s="289"/>
      <c r="I44523"/>
      <c r="J44523"/>
      <c r="L44523" s="33"/>
      <c r="M44523" s="24"/>
    </row>
    <row r="44524" spans="1:13" x14ac:dyDescent="0.2">
      <c r="A44524" s="289"/>
      <c r="I44524"/>
      <c r="J44524"/>
      <c r="L44524" s="33"/>
      <c r="M44524" s="24"/>
    </row>
    <row r="44525" spans="1:13" x14ac:dyDescent="0.2">
      <c r="A44525" s="289"/>
      <c r="I44525"/>
      <c r="J44525"/>
      <c r="L44525" s="33"/>
      <c r="M44525" s="24"/>
    </row>
    <row r="44526" spans="1:13" x14ac:dyDescent="0.2">
      <c r="A44526" s="289"/>
      <c r="I44526"/>
      <c r="J44526"/>
      <c r="L44526" s="33"/>
      <c r="M44526" s="24"/>
    </row>
    <row r="44527" spans="1:13" x14ac:dyDescent="0.2">
      <c r="A44527" s="289"/>
      <c r="I44527"/>
      <c r="J44527"/>
      <c r="L44527" s="33"/>
      <c r="M44527" s="24"/>
    </row>
    <row r="44528" spans="1:13" x14ac:dyDescent="0.2">
      <c r="A44528" s="289"/>
      <c r="I44528"/>
      <c r="J44528"/>
      <c r="L44528" s="33"/>
      <c r="M44528" s="24"/>
    </row>
    <row r="44529" spans="1:13" x14ac:dyDescent="0.2">
      <c r="A44529" s="289"/>
      <c r="I44529"/>
      <c r="J44529"/>
      <c r="L44529" s="33"/>
      <c r="M44529" s="24"/>
    </row>
    <row r="44530" spans="1:13" x14ac:dyDescent="0.2">
      <c r="A44530" s="289"/>
      <c r="I44530"/>
      <c r="J44530"/>
      <c r="L44530" s="33"/>
      <c r="M44530" s="24"/>
    </row>
    <row r="44531" spans="1:13" x14ac:dyDescent="0.2">
      <c r="A44531" s="289"/>
      <c r="I44531"/>
      <c r="J44531"/>
      <c r="L44531" s="33"/>
      <c r="M44531" s="24"/>
    </row>
    <row r="44532" spans="1:13" x14ac:dyDescent="0.2">
      <c r="A44532" s="289"/>
      <c r="I44532"/>
      <c r="J44532"/>
      <c r="L44532" s="33"/>
      <c r="M44532" s="24"/>
    </row>
    <row r="44533" spans="1:13" x14ac:dyDescent="0.2">
      <c r="A44533" s="289"/>
      <c r="I44533"/>
      <c r="J44533"/>
      <c r="L44533" s="33"/>
      <c r="M44533" s="24"/>
    </row>
    <row r="44534" spans="1:13" x14ac:dyDescent="0.2">
      <c r="A44534" s="289"/>
      <c r="I44534"/>
      <c r="J44534"/>
      <c r="L44534" s="33"/>
      <c r="M44534" s="24"/>
    </row>
    <row r="44535" spans="1:13" x14ac:dyDescent="0.2">
      <c r="A44535" s="289"/>
      <c r="I44535"/>
      <c r="J44535"/>
      <c r="L44535" s="33"/>
      <c r="M44535" s="24"/>
    </row>
    <row r="44536" spans="1:13" x14ac:dyDescent="0.2">
      <c r="A44536" s="289"/>
      <c r="I44536"/>
      <c r="J44536"/>
      <c r="L44536" s="33"/>
      <c r="M44536" s="24"/>
    </row>
    <row r="44537" spans="1:13" x14ac:dyDescent="0.2">
      <c r="A44537" s="289"/>
      <c r="I44537"/>
      <c r="J44537"/>
      <c r="L44537" s="33"/>
      <c r="M44537" s="24"/>
    </row>
    <row r="44538" spans="1:13" x14ac:dyDescent="0.2">
      <c r="A44538" s="289"/>
      <c r="I44538"/>
      <c r="J44538"/>
      <c r="L44538" s="33"/>
      <c r="M44538" s="24"/>
    </row>
    <row r="44539" spans="1:13" x14ac:dyDescent="0.2">
      <c r="A44539" s="289"/>
      <c r="I44539"/>
      <c r="J44539"/>
      <c r="L44539" s="33"/>
      <c r="M44539" s="24"/>
    </row>
    <row r="44540" spans="1:13" x14ac:dyDescent="0.2">
      <c r="A44540" s="289"/>
      <c r="I44540"/>
      <c r="J44540"/>
      <c r="L44540" s="33"/>
      <c r="M44540" s="24"/>
    </row>
    <row r="44541" spans="1:13" x14ac:dyDescent="0.2">
      <c r="A44541" s="289"/>
      <c r="I44541"/>
      <c r="J44541"/>
      <c r="L44541" s="33"/>
      <c r="M44541" s="24"/>
    </row>
    <row r="44542" spans="1:13" x14ac:dyDescent="0.2">
      <c r="A44542" s="289"/>
      <c r="I44542"/>
      <c r="J44542"/>
      <c r="L44542" s="33"/>
      <c r="M44542" s="24"/>
    </row>
    <row r="44543" spans="1:13" x14ac:dyDescent="0.2">
      <c r="A44543" s="289"/>
      <c r="I44543"/>
      <c r="J44543"/>
      <c r="L44543" s="33"/>
      <c r="M44543" s="24"/>
    </row>
    <row r="44544" spans="1:13" x14ac:dyDescent="0.2">
      <c r="A44544" s="289"/>
      <c r="I44544"/>
      <c r="J44544"/>
      <c r="L44544" s="33"/>
      <c r="M44544" s="24"/>
    </row>
    <row r="44545" spans="1:13" x14ac:dyDescent="0.2">
      <c r="A44545" s="289"/>
      <c r="I44545"/>
      <c r="J44545"/>
      <c r="L44545" s="33"/>
      <c r="M44545" s="24"/>
    </row>
    <row r="44546" spans="1:13" x14ac:dyDescent="0.2">
      <c r="A44546" s="289"/>
      <c r="I44546"/>
      <c r="J44546"/>
      <c r="L44546" s="33"/>
      <c r="M44546" s="24"/>
    </row>
    <row r="44547" spans="1:13" x14ac:dyDescent="0.2">
      <c r="A44547" s="289"/>
      <c r="I44547"/>
      <c r="J44547"/>
      <c r="L44547" s="33"/>
      <c r="M44547" s="24"/>
    </row>
    <row r="44548" spans="1:13" x14ac:dyDescent="0.2">
      <c r="A44548" s="289"/>
      <c r="I44548"/>
      <c r="J44548"/>
      <c r="L44548" s="33"/>
      <c r="M44548" s="24"/>
    </row>
    <row r="44549" spans="1:13" x14ac:dyDescent="0.2">
      <c r="A44549" s="289"/>
      <c r="I44549"/>
      <c r="J44549"/>
      <c r="L44549" s="33"/>
      <c r="M44549" s="24"/>
    </row>
    <row r="44550" spans="1:13" x14ac:dyDescent="0.2">
      <c r="A44550" s="289"/>
      <c r="I44550"/>
      <c r="J44550"/>
      <c r="L44550" s="33"/>
      <c r="M44550" s="24"/>
    </row>
    <row r="44551" spans="1:13" x14ac:dyDescent="0.2">
      <c r="A44551" s="289"/>
      <c r="I44551"/>
      <c r="J44551"/>
      <c r="L44551" s="33"/>
      <c r="M44551" s="24"/>
    </row>
    <row r="44552" spans="1:13" x14ac:dyDescent="0.2">
      <c r="A44552" s="289"/>
      <c r="I44552"/>
      <c r="J44552"/>
      <c r="L44552" s="33"/>
      <c r="M44552" s="24"/>
    </row>
    <row r="44553" spans="1:13" x14ac:dyDescent="0.2">
      <c r="A44553" s="289"/>
      <c r="I44553"/>
      <c r="J44553"/>
      <c r="L44553" s="33"/>
      <c r="M44553" s="24"/>
    </row>
    <row r="44554" spans="1:13" x14ac:dyDescent="0.2">
      <c r="A44554" s="289"/>
      <c r="I44554"/>
      <c r="J44554"/>
      <c r="L44554" s="33"/>
      <c r="M44554" s="24"/>
    </row>
    <row r="44555" spans="1:13" x14ac:dyDescent="0.2">
      <c r="A44555" s="289"/>
      <c r="I44555"/>
      <c r="J44555"/>
      <c r="L44555" s="33"/>
      <c r="M44555" s="24"/>
    </row>
    <row r="44556" spans="1:13" x14ac:dyDescent="0.2">
      <c r="A44556" s="289"/>
      <c r="I44556"/>
      <c r="J44556"/>
      <c r="L44556" s="33"/>
      <c r="M44556" s="24"/>
    </row>
    <row r="44557" spans="1:13" x14ac:dyDescent="0.2">
      <c r="A44557" s="289"/>
      <c r="I44557"/>
      <c r="J44557"/>
      <c r="L44557" s="33"/>
      <c r="M44557" s="24"/>
    </row>
    <row r="44558" spans="1:13" x14ac:dyDescent="0.2">
      <c r="A44558" s="289"/>
      <c r="I44558"/>
      <c r="J44558"/>
      <c r="L44558" s="33"/>
      <c r="M44558" s="24"/>
    </row>
    <row r="44559" spans="1:13" x14ac:dyDescent="0.2">
      <c r="A44559" s="289"/>
      <c r="I44559"/>
      <c r="J44559"/>
      <c r="L44559" s="33"/>
      <c r="M44559" s="24"/>
    </row>
    <row r="44560" spans="1:13" x14ac:dyDescent="0.2">
      <c r="A44560" s="289"/>
      <c r="I44560"/>
      <c r="J44560"/>
      <c r="L44560" s="33"/>
      <c r="M44560" s="24"/>
    </row>
    <row r="44561" spans="1:13" x14ac:dyDescent="0.2">
      <c r="A44561" s="289"/>
      <c r="I44561"/>
      <c r="J44561"/>
      <c r="L44561" s="33"/>
      <c r="M44561" s="24"/>
    </row>
    <row r="44562" spans="1:13" x14ac:dyDescent="0.2">
      <c r="A44562" s="289"/>
      <c r="I44562"/>
      <c r="J44562"/>
      <c r="L44562" s="33"/>
      <c r="M44562" s="24"/>
    </row>
    <row r="44563" spans="1:13" x14ac:dyDescent="0.2">
      <c r="A44563" s="289"/>
      <c r="I44563"/>
      <c r="J44563"/>
      <c r="L44563" s="33"/>
      <c r="M44563" s="24"/>
    </row>
    <row r="44564" spans="1:13" x14ac:dyDescent="0.2">
      <c r="A44564" s="289"/>
      <c r="I44564"/>
      <c r="J44564"/>
      <c r="L44564" s="33"/>
      <c r="M44564" s="24"/>
    </row>
    <row r="44565" spans="1:13" x14ac:dyDescent="0.2">
      <c r="A44565" s="289"/>
      <c r="I44565"/>
      <c r="J44565"/>
      <c r="L44565" s="33"/>
      <c r="M44565" s="24"/>
    </row>
    <row r="44566" spans="1:13" x14ac:dyDescent="0.2">
      <c r="A44566" s="289"/>
      <c r="I44566"/>
      <c r="J44566"/>
      <c r="L44566" s="33"/>
      <c r="M44566" s="24"/>
    </row>
    <row r="44567" spans="1:13" x14ac:dyDescent="0.2">
      <c r="A44567" s="289"/>
      <c r="I44567"/>
      <c r="J44567"/>
      <c r="L44567" s="33"/>
      <c r="M44567" s="24"/>
    </row>
    <row r="44568" spans="1:13" x14ac:dyDescent="0.2">
      <c r="A44568" s="289"/>
      <c r="I44568"/>
      <c r="J44568"/>
      <c r="L44568" s="33"/>
      <c r="M44568" s="24"/>
    </row>
    <row r="44569" spans="1:13" x14ac:dyDescent="0.2">
      <c r="A44569" s="289"/>
      <c r="I44569"/>
      <c r="J44569"/>
      <c r="L44569" s="33"/>
      <c r="M44569" s="24"/>
    </row>
    <row r="44570" spans="1:13" x14ac:dyDescent="0.2">
      <c r="A44570" s="289"/>
      <c r="I44570"/>
      <c r="J44570"/>
      <c r="L44570" s="33"/>
      <c r="M44570" s="24"/>
    </row>
    <row r="44571" spans="1:13" x14ac:dyDescent="0.2">
      <c r="A44571" s="289"/>
      <c r="I44571"/>
      <c r="J44571"/>
      <c r="L44571" s="33"/>
      <c r="M44571" s="24"/>
    </row>
    <row r="44572" spans="1:13" x14ac:dyDescent="0.2">
      <c r="A44572" s="289"/>
      <c r="I44572"/>
      <c r="J44572"/>
      <c r="L44572" s="33"/>
      <c r="M44572" s="24"/>
    </row>
    <row r="44573" spans="1:13" x14ac:dyDescent="0.2">
      <c r="A44573" s="289"/>
      <c r="I44573"/>
      <c r="J44573"/>
      <c r="L44573" s="33"/>
      <c r="M44573" s="24"/>
    </row>
    <row r="44574" spans="1:13" x14ac:dyDescent="0.2">
      <c r="A44574" s="289"/>
      <c r="I44574"/>
      <c r="J44574"/>
      <c r="L44574" s="33"/>
      <c r="M44574" s="24"/>
    </row>
    <row r="44575" spans="1:13" x14ac:dyDescent="0.2">
      <c r="A44575" s="289"/>
      <c r="I44575"/>
      <c r="J44575"/>
      <c r="L44575" s="33"/>
      <c r="M44575" s="24"/>
    </row>
    <row r="44576" spans="1:13" x14ac:dyDescent="0.2">
      <c r="A44576" s="289"/>
      <c r="I44576"/>
      <c r="J44576"/>
      <c r="L44576" s="33"/>
      <c r="M44576" s="24"/>
    </row>
    <row r="44577" spans="1:13" x14ac:dyDescent="0.2">
      <c r="A44577" s="289"/>
      <c r="I44577"/>
      <c r="J44577"/>
      <c r="L44577" s="33"/>
      <c r="M44577" s="24"/>
    </row>
    <row r="44578" spans="1:13" x14ac:dyDescent="0.2">
      <c r="A44578" s="289"/>
      <c r="I44578"/>
      <c r="J44578"/>
      <c r="L44578" s="33"/>
      <c r="M44578" s="24"/>
    </row>
    <row r="44579" spans="1:13" x14ac:dyDescent="0.2">
      <c r="A44579" s="289"/>
      <c r="I44579"/>
      <c r="J44579"/>
      <c r="L44579" s="33"/>
      <c r="M44579" s="24"/>
    </row>
    <row r="44580" spans="1:13" x14ac:dyDescent="0.2">
      <c r="A44580" s="289"/>
      <c r="I44580"/>
      <c r="J44580"/>
      <c r="L44580" s="33"/>
      <c r="M44580" s="24"/>
    </row>
    <row r="44581" spans="1:13" x14ac:dyDescent="0.2">
      <c r="A44581" s="289"/>
      <c r="I44581"/>
      <c r="J44581"/>
      <c r="L44581" s="33"/>
      <c r="M44581" s="24"/>
    </row>
    <row r="44582" spans="1:13" x14ac:dyDescent="0.2">
      <c r="A44582" s="289"/>
      <c r="I44582"/>
      <c r="J44582"/>
      <c r="L44582" s="33"/>
      <c r="M44582" s="24"/>
    </row>
    <row r="44583" spans="1:13" x14ac:dyDescent="0.2">
      <c r="A44583" s="289"/>
      <c r="I44583"/>
      <c r="J44583"/>
      <c r="L44583" s="33"/>
      <c r="M44583" s="24"/>
    </row>
    <row r="44584" spans="1:13" x14ac:dyDescent="0.2">
      <c r="A44584" s="289"/>
      <c r="I44584"/>
      <c r="J44584"/>
      <c r="L44584" s="33"/>
      <c r="M44584" s="24"/>
    </row>
    <row r="44585" spans="1:13" x14ac:dyDescent="0.2">
      <c r="A44585" s="289"/>
      <c r="I44585"/>
      <c r="J44585"/>
      <c r="L44585" s="33"/>
      <c r="M44585" s="24"/>
    </row>
    <row r="44586" spans="1:13" x14ac:dyDescent="0.2">
      <c r="A44586" s="289"/>
      <c r="I44586"/>
      <c r="J44586"/>
      <c r="L44586" s="33"/>
      <c r="M44586" s="24"/>
    </row>
    <row r="44587" spans="1:13" x14ac:dyDescent="0.2">
      <c r="A44587" s="289"/>
      <c r="I44587"/>
      <c r="J44587"/>
      <c r="L44587" s="33"/>
      <c r="M44587" s="24"/>
    </row>
    <row r="44588" spans="1:13" x14ac:dyDescent="0.2">
      <c r="A44588" s="289"/>
      <c r="I44588"/>
      <c r="J44588"/>
      <c r="L44588" s="33"/>
      <c r="M44588" s="24"/>
    </row>
    <row r="44589" spans="1:13" x14ac:dyDescent="0.2">
      <c r="A44589" s="289"/>
      <c r="I44589"/>
      <c r="J44589"/>
      <c r="L44589" s="33"/>
      <c r="M44589" s="24"/>
    </row>
    <row r="44590" spans="1:13" x14ac:dyDescent="0.2">
      <c r="A44590" s="289"/>
      <c r="I44590"/>
      <c r="J44590"/>
      <c r="L44590" s="33"/>
      <c r="M44590" s="24"/>
    </row>
    <row r="44591" spans="1:13" x14ac:dyDescent="0.2">
      <c r="A44591" s="289"/>
      <c r="I44591"/>
      <c r="J44591"/>
      <c r="L44591" s="33"/>
      <c r="M44591" s="24"/>
    </row>
    <row r="44592" spans="1:13" x14ac:dyDescent="0.2">
      <c r="A44592" s="289"/>
      <c r="I44592"/>
      <c r="J44592"/>
      <c r="L44592" s="33"/>
      <c r="M44592" s="24"/>
    </row>
    <row r="44593" spans="1:13" x14ac:dyDescent="0.2">
      <c r="A44593" s="289"/>
      <c r="I44593"/>
      <c r="J44593"/>
      <c r="L44593" s="33"/>
      <c r="M44593" s="24"/>
    </row>
    <row r="44594" spans="1:13" x14ac:dyDescent="0.2">
      <c r="A44594" s="289"/>
      <c r="I44594"/>
      <c r="J44594"/>
      <c r="L44594" s="33"/>
      <c r="M44594" s="24"/>
    </row>
    <row r="44595" spans="1:13" x14ac:dyDescent="0.2">
      <c r="A44595" s="289"/>
      <c r="I44595"/>
      <c r="J44595"/>
      <c r="L44595" s="33"/>
      <c r="M44595" s="24"/>
    </row>
    <row r="44596" spans="1:13" x14ac:dyDescent="0.2">
      <c r="A44596" s="289"/>
      <c r="I44596"/>
      <c r="J44596"/>
      <c r="L44596" s="33"/>
      <c r="M44596" s="24"/>
    </row>
    <row r="44597" spans="1:13" x14ac:dyDescent="0.2">
      <c r="A44597" s="289"/>
      <c r="I44597"/>
      <c r="J44597"/>
      <c r="L44597" s="33"/>
      <c r="M44597" s="24"/>
    </row>
    <row r="44598" spans="1:13" x14ac:dyDescent="0.2">
      <c r="A44598" s="289"/>
      <c r="I44598"/>
      <c r="J44598"/>
      <c r="L44598" s="33"/>
      <c r="M44598" s="24"/>
    </row>
    <row r="44599" spans="1:13" x14ac:dyDescent="0.2">
      <c r="A44599" s="289"/>
      <c r="I44599"/>
      <c r="J44599"/>
      <c r="L44599" s="33"/>
      <c r="M44599" s="24"/>
    </row>
    <row r="44600" spans="1:13" x14ac:dyDescent="0.2">
      <c r="A44600" s="289"/>
      <c r="I44600"/>
      <c r="J44600"/>
      <c r="L44600" s="33"/>
      <c r="M44600" s="24"/>
    </row>
    <row r="44601" spans="1:13" x14ac:dyDescent="0.2">
      <c r="A44601" s="289"/>
      <c r="I44601"/>
      <c r="J44601"/>
      <c r="L44601" s="33"/>
      <c r="M44601" s="24"/>
    </row>
    <row r="44602" spans="1:13" x14ac:dyDescent="0.2">
      <c r="A44602" s="289"/>
      <c r="I44602"/>
      <c r="J44602"/>
      <c r="L44602" s="33"/>
      <c r="M44602" s="24"/>
    </row>
    <row r="44603" spans="1:13" x14ac:dyDescent="0.2">
      <c r="A44603" s="289"/>
      <c r="I44603"/>
      <c r="J44603"/>
      <c r="L44603" s="33"/>
      <c r="M44603" s="24"/>
    </row>
    <row r="44604" spans="1:13" x14ac:dyDescent="0.2">
      <c r="A44604" s="289"/>
      <c r="I44604"/>
      <c r="J44604"/>
      <c r="L44604" s="33"/>
      <c r="M44604" s="24"/>
    </row>
    <row r="44605" spans="1:13" x14ac:dyDescent="0.2">
      <c r="A44605" s="289"/>
      <c r="I44605"/>
      <c r="J44605"/>
      <c r="L44605" s="33"/>
      <c r="M44605" s="24"/>
    </row>
    <row r="44606" spans="1:13" x14ac:dyDescent="0.2">
      <c r="A44606" s="289"/>
      <c r="I44606"/>
      <c r="J44606"/>
      <c r="L44606" s="33"/>
      <c r="M44606" s="24"/>
    </row>
    <row r="44607" spans="1:13" x14ac:dyDescent="0.2">
      <c r="A44607" s="289"/>
      <c r="I44607"/>
      <c r="J44607"/>
      <c r="L44607" s="33"/>
      <c r="M44607" s="24"/>
    </row>
    <row r="44608" spans="1:13" x14ac:dyDescent="0.2">
      <c r="A44608" s="289"/>
      <c r="I44608"/>
      <c r="J44608"/>
      <c r="L44608" s="33"/>
      <c r="M44608" s="24"/>
    </row>
    <row r="44609" spans="1:13" x14ac:dyDescent="0.2">
      <c r="A44609" s="289"/>
      <c r="I44609"/>
      <c r="J44609"/>
      <c r="L44609" s="33"/>
      <c r="M44609" s="24"/>
    </row>
    <row r="44610" spans="1:13" x14ac:dyDescent="0.2">
      <c r="A44610" s="289"/>
      <c r="I44610"/>
      <c r="J44610"/>
      <c r="L44610" s="33"/>
      <c r="M44610" s="24"/>
    </row>
    <row r="44611" spans="1:13" x14ac:dyDescent="0.2">
      <c r="A44611" s="289"/>
      <c r="I44611"/>
      <c r="J44611"/>
      <c r="L44611" s="33"/>
      <c r="M44611" s="24"/>
    </row>
    <row r="44612" spans="1:13" x14ac:dyDescent="0.2">
      <c r="A44612" s="289"/>
      <c r="I44612"/>
      <c r="J44612"/>
      <c r="L44612" s="33"/>
      <c r="M44612" s="24"/>
    </row>
    <row r="44613" spans="1:13" x14ac:dyDescent="0.2">
      <c r="A44613" s="289"/>
      <c r="I44613"/>
      <c r="J44613"/>
      <c r="L44613" s="33"/>
      <c r="M44613" s="24"/>
    </row>
    <row r="44614" spans="1:13" x14ac:dyDescent="0.2">
      <c r="A44614" s="289"/>
      <c r="I44614"/>
      <c r="J44614"/>
      <c r="L44614" s="33"/>
      <c r="M44614" s="24"/>
    </row>
    <row r="44615" spans="1:13" x14ac:dyDescent="0.2">
      <c r="A44615" s="289"/>
      <c r="I44615"/>
      <c r="J44615"/>
      <c r="L44615" s="33"/>
      <c r="M44615" s="24"/>
    </row>
    <row r="44616" spans="1:13" x14ac:dyDescent="0.2">
      <c r="A44616" s="289"/>
      <c r="I44616"/>
      <c r="J44616"/>
      <c r="L44616" s="33"/>
      <c r="M44616" s="24"/>
    </row>
    <row r="44617" spans="1:13" x14ac:dyDescent="0.2">
      <c r="A44617" s="289"/>
      <c r="I44617"/>
      <c r="J44617"/>
      <c r="L44617" s="33"/>
      <c r="M44617" s="24"/>
    </row>
    <row r="44618" spans="1:13" x14ac:dyDescent="0.2">
      <c r="A44618" s="289"/>
      <c r="I44618"/>
      <c r="J44618"/>
      <c r="L44618" s="33"/>
      <c r="M44618" s="24"/>
    </row>
    <row r="44619" spans="1:13" x14ac:dyDescent="0.2">
      <c r="A44619" s="289"/>
      <c r="I44619"/>
      <c r="J44619"/>
      <c r="L44619" s="33"/>
      <c r="M44619" s="24"/>
    </row>
    <row r="44620" spans="1:13" x14ac:dyDescent="0.2">
      <c r="A44620" s="289"/>
      <c r="I44620"/>
      <c r="J44620"/>
      <c r="L44620" s="33"/>
      <c r="M44620" s="24"/>
    </row>
    <row r="44621" spans="1:13" x14ac:dyDescent="0.2">
      <c r="A44621" s="289"/>
      <c r="I44621"/>
      <c r="J44621"/>
      <c r="L44621" s="33"/>
      <c r="M44621" s="24"/>
    </row>
    <row r="44622" spans="1:13" x14ac:dyDescent="0.2">
      <c r="A44622" s="289"/>
      <c r="I44622"/>
      <c r="J44622"/>
      <c r="L44622" s="33"/>
      <c r="M44622" s="24"/>
    </row>
    <row r="44623" spans="1:13" x14ac:dyDescent="0.2">
      <c r="A44623" s="289"/>
      <c r="I44623"/>
      <c r="J44623"/>
      <c r="L44623" s="33"/>
      <c r="M44623" s="24"/>
    </row>
    <row r="44624" spans="1:13" x14ac:dyDescent="0.2">
      <c r="A44624" s="289"/>
      <c r="I44624"/>
      <c r="J44624"/>
      <c r="L44624" s="33"/>
      <c r="M44624" s="24"/>
    </row>
    <row r="44625" spans="1:13" x14ac:dyDescent="0.2">
      <c r="A44625" s="289"/>
      <c r="I44625"/>
      <c r="J44625"/>
      <c r="L44625" s="33"/>
      <c r="M44625" s="24"/>
    </row>
    <row r="44626" spans="1:13" x14ac:dyDescent="0.2">
      <c r="A44626" s="289"/>
      <c r="I44626"/>
      <c r="J44626"/>
      <c r="L44626" s="33"/>
      <c r="M44626" s="24"/>
    </row>
    <row r="44627" spans="1:13" x14ac:dyDescent="0.2">
      <c r="A44627" s="289"/>
      <c r="I44627"/>
      <c r="J44627"/>
      <c r="L44627" s="33"/>
      <c r="M44627" s="24"/>
    </row>
    <row r="44628" spans="1:13" x14ac:dyDescent="0.2">
      <c r="A44628" s="289"/>
      <c r="I44628"/>
      <c r="J44628"/>
      <c r="L44628" s="33"/>
      <c r="M44628" s="24"/>
    </row>
    <row r="44629" spans="1:13" x14ac:dyDescent="0.2">
      <c r="A44629" s="289"/>
      <c r="I44629"/>
      <c r="J44629"/>
      <c r="L44629" s="33"/>
      <c r="M44629" s="24"/>
    </row>
    <row r="44630" spans="1:13" x14ac:dyDescent="0.2">
      <c r="A44630" s="289"/>
      <c r="I44630"/>
      <c r="J44630"/>
      <c r="L44630" s="33"/>
      <c r="M44630" s="24"/>
    </row>
    <row r="44631" spans="1:13" x14ac:dyDescent="0.2">
      <c r="A44631" s="289"/>
      <c r="I44631"/>
      <c r="J44631"/>
      <c r="L44631" s="33"/>
      <c r="M44631" s="24"/>
    </row>
    <row r="44632" spans="1:13" x14ac:dyDescent="0.2">
      <c r="A44632" s="289"/>
      <c r="I44632"/>
      <c r="J44632"/>
      <c r="L44632" s="33"/>
      <c r="M44632" s="24"/>
    </row>
    <row r="44633" spans="1:13" x14ac:dyDescent="0.2">
      <c r="A44633" s="289"/>
      <c r="I44633"/>
      <c r="J44633"/>
      <c r="L44633" s="33"/>
      <c r="M44633" s="24"/>
    </row>
    <row r="44634" spans="1:13" x14ac:dyDescent="0.2">
      <c r="A44634" s="289"/>
      <c r="I44634"/>
      <c r="J44634"/>
      <c r="L44634" s="33"/>
      <c r="M44634" s="24"/>
    </row>
    <row r="44635" spans="1:13" x14ac:dyDescent="0.2">
      <c r="A44635" s="289"/>
      <c r="I44635"/>
      <c r="J44635"/>
      <c r="L44635" s="33"/>
      <c r="M44635" s="24"/>
    </row>
    <row r="44636" spans="1:13" x14ac:dyDescent="0.2">
      <c r="A44636" s="289"/>
      <c r="I44636"/>
      <c r="J44636"/>
      <c r="L44636" s="33"/>
      <c r="M44636" s="24"/>
    </row>
    <row r="44637" spans="1:13" x14ac:dyDescent="0.2">
      <c r="A44637" s="289"/>
      <c r="I44637"/>
      <c r="J44637"/>
      <c r="L44637" s="33"/>
      <c r="M44637" s="24"/>
    </row>
    <row r="44638" spans="1:13" x14ac:dyDescent="0.2">
      <c r="A44638" s="289"/>
      <c r="I44638"/>
      <c r="J44638"/>
      <c r="L44638" s="33"/>
      <c r="M44638" s="24"/>
    </row>
    <row r="44639" spans="1:13" x14ac:dyDescent="0.2">
      <c r="A44639" s="289"/>
      <c r="I44639"/>
      <c r="J44639"/>
      <c r="L44639" s="33"/>
      <c r="M44639" s="24"/>
    </row>
    <row r="44640" spans="1:13" x14ac:dyDescent="0.2">
      <c r="A44640" s="289"/>
      <c r="I44640"/>
      <c r="J44640"/>
      <c r="L44640" s="33"/>
      <c r="M44640" s="24"/>
    </row>
    <row r="44641" spans="1:13" x14ac:dyDescent="0.2">
      <c r="A44641" s="289"/>
      <c r="I44641"/>
      <c r="J44641"/>
      <c r="L44641" s="33"/>
      <c r="M44641" s="24"/>
    </row>
    <row r="44642" spans="1:13" x14ac:dyDescent="0.2">
      <c r="A44642" s="289"/>
      <c r="I44642"/>
      <c r="J44642"/>
      <c r="L44642" s="33"/>
      <c r="M44642" s="24"/>
    </row>
    <row r="44643" spans="1:13" x14ac:dyDescent="0.2">
      <c r="A44643" s="289"/>
      <c r="I44643"/>
      <c r="J44643"/>
      <c r="L44643" s="33"/>
      <c r="M44643" s="24"/>
    </row>
    <row r="44644" spans="1:13" x14ac:dyDescent="0.2">
      <c r="A44644" s="289"/>
      <c r="I44644"/>
      <c r="J44644"/>
      <c r="L44644" s="33"/>
      <c r="M44644" s="24"/>
    </row>
    <row r="44645" spans="1:13" x14ac:dyDescent="0.2">
      <c r="A44645" s="289"/>
      <c r="I44645"/>
      <c r="J44645"/>
      <c r="L44645" s="33"/>
      <c r="M44645" s="24"/>
    </row>
    <row r="44646" spans="1:13" x14ac:dyDescent="0.2">
      <c r="A44646" s="289"/>
      <c r="I44646"/>
      <c r="J44646"/>
      <c r="L44646" s="33"/>
      <c r="M44646" s="24"/>
    </row>
    <row r="44647" spans="1:13" x14ac:dyDescent="0.2">
      <c r="A44647" s="289"/>
      <c r="I44647"/>
      <c r="J44647"/>
      <c r="L44647" s="33"/>
      <c r="M44647" s="24"/>
    </row>
    <row r="44648" spans="1:13" x14ac:dyDescent="0.2">
      <c r="A44648" s="289"/>
      <c r="I44648"/>
      <c r="J44648"/>
      <c r="L44648" s="33"/>
      <c r="M44648" s="24"/>
    </row>
    <row r="44649" spans="1:13" x14ac:dyDescent="0.2">
      <c r="A44649" s="289"/>
      <c r="I44649"/>
      <c r="J44649"/>
      <c r="L44649" s="33"/>
      <c r="M44649" s="24"/>
    </row>
    <row r="44650" spans="1:13" x14ac:dyDescent="0.2">
      <c r="A44650" s="289"/>
      <c r="I44650"/>
      <c r="J44650"/>
      <c r="L44650" s="33"/>
      <c r="M44650" s="24"/>
    </row>
    <row r="44651" spans="1:13" x14ac:dyDescent="0.2">
      <c r="A44651" s="289"/>
      <c r="I44651"/>
      <c r="J44651"/>
      <c r="L44651" s="33"/>
      <c r="M44651" s="24"/>
    </row>
    <row r="44652" spans="1:13" x14ac:dyDescent="0.2">
      <c r="A44652" s="289"/>
      <c r="I44652"/>
      <c r="J44652"/>
      <c r="L44652" s="33"/>
      <c r="M44652" s="24"/>
    </row>
    <row r="44653" spans="1:13" x14ac:dyDescent="0.2">
      <c r="A44653" s="289"/>
      <c r="I44653"/>
      <c r="J44653"/>
      <c r="L44653" s="33"/>
      <c r="M44653" s="24"/>
    </row>
    <row r="44654" spans="1:13" x14ac:dyDescent="0.2">
      <c r="A44654" s="289"/>
      <c r="I44654"/>
      <c r="J44654"/>
      <c r="L44654" s="33"/>
      <c r="M44654" s="24"/>
    </row>
    <row r="44655" spans="1:13" x14ac:dyDescent="0.2">
      <c r="A44655" s="289"/>
      <c r="I44655"/>
      <c r="J44655"/>
      <c r="L44655" s="33"/>
      <c r="M44655" s="24"/>
    </row>
    <row r="44656" spans="1:13" x14ac:dyDescent="0.2">
      <c r="A44656" s="289"/>
      <c r="I44656"/>
      <c r="J44656"/>
      <c r="L44656" s="33"/>
      <c r="M44656" s="24"/>
    </row>
    <row r="44657" spans="1:13" x14ac:dyDescent="0.2">
      <c r="A44657" s="289"/>
      <c r="I44657"/>
      <c r="J44657"/>
      <c r="L44657" s="33"/>
      <c r="M44657" s="24"/>
    </row>
    <row r="44658" spans="1:13" x14ac:dyDescent="0.2">
      <c r="A44658" s="289"/>
      <c r="I44658"/>
      <c r="J44658"/>
      <c r="L44658" s="33"/>
      <c r="M44658" s="24"/>
    </row>
    <row r="44659" spans="1:13" x14ac:dyDescent="0.2">
      <c r="A44659" s="289"/>
      <c r="I44659"/>
      <c r="J44659"/>
      <c r="L44659" s="33"/>
      <c r="M44659" s="24"/>
    </row>
    <row r="44660" spans="1:13" x14ac:dyDescent="0.2">
      <c r="A44660" s="289"/>
      <c r="I44660"/>
      <c r="J44660"/>
      <c r="L44660" s="33"/>
      <c r="M44660" s="24"/>
    </row>
    <row r="44661" spans="1:13" x14ac:dyDescent="0.2">
      <c r="A44661" s="289"/>
      <c r="I44661"/>
      <c r="J44661"/>
      <c r="L44661" s="33"/>
      <c r="M44661" s="24"/>
    </row>
    <row r="44662" spans="1:13" x14ac:dyDescent="0.2">
      <c r="A44662" s="289"/>
      <c r="I44662"/>
      <c r="J44662"/>
      <c r="L44662" s="33"/>
      <c r="M44662" s="24"/>
    </row>
    <row r="44663" spans="1:13" x14ac:dyDescent="0.2">
      <c r="A44663" s="289"/>
      <c r="I44663"/>
      <c r="J44663"/>
      <c r="L44663" s="33"/>
      <c r="M44663" s="24"/>
    </row>
    <row r="44664" spans="1:13" x14ac:dyDescent="0.2">
      <c r="A44664" s="289"/>
      <c r="I44664"/>
      <c r="J44664"/>
      <c r="L44664" s="33"/>
      <c r="M44664" s="24"/>
    </row>
    <row r="44665" spans="1:13" x14ac:dyDescent="0.2">
      <c r="A44665" s="289"/>
      <c r="I44665"/>
      <c r="J44665"/>
      <c r="L44665" s="33"/>
      <c r="M44665" s="24"/>
    </row>
    <row r="44666" spans="1:13" x14ac:dyDescent="0.2">
      <c r="A44666" s="289"/>
      <c r="I44666"/>
      <c r="J44666"/>
      <c r="L44666" s="33"/>
      <c r="M44666" s="24"/>
    </row>
    <row r="44667" spans="1:13" x14ac:dyDescent="0.2">
      <c r="A44667" s="289"/>
      <c r="I44667"/>
      <c r="J44667"/>
      <c r="L44667" s="33"/>
      <c r="M44667" s="24"/>
    </row>
    <row r="44668" spans="1:13" x14ac:dyDescent="0.2">
      <c r="A44668" s="289"/>
      <c r="I44668"/>
      <c r="J44668"/>
      <c r="L44668" s="33"/>
      <c r="M44668" s="24"/>
    </row>
    <row r="44669" spans="1:13" x14ac:dyDescent="0.2">
      <c r="A44669" s="289"/>
      <c r="I44669"/>
      <c r="J44669"/>
      <c r="L44669" s="33"/>
      <c r="M44669" s="24"/>
    </row>
    <row r="44670" spans="1:13" x14ac:dyDescent="0.2">
      <c r="A44670" s="289"/>
      <c r="I44670"/>
      <c r="J44670"/>
      <c r="L44670" s="33"/>
      <c r="M44670" s="24"/>
    </row>
    <row r="44671" spans="1:13" x14ac:dyDescent="0.2">
      <c r="A44671" s="289"/>
      <c r="I44671"/>
      <c r="J44671"/>
      <c r="L44671" s="33"/>
      <c r="M44671" s="24"/>
    </row>
    <row r="44672" spans="1:13" x14ac:dyDescent="0.2">
      <c r="A44672" s="289"/>
      <c r="I44672"/>
      <c r="J44672"/>
      <c r="L44672" s="33"/>
      <c r="M44672" s="24"/>
    </row>
    <row r="44673" spans="1:13" x14ac:dyDescent="0.2">
      <c r="A44673" s="289"/>
      <c r="I44673"/>
      <c r="J44673"/>
      <c r="L44673" s="33"/>
      <c r="M44673" s="24"/>
    </row>
    <row r="44674" spans="1:13" x14ac:dyDescent="0.2">
      <c r="A44674" s="289"/>
      <c r="I44674"/>
      <c r="J44674"/>
      <c r="L44674" s="33"/>
      <c r="M44674" s="24"/>
    </row>
    <row r="44675" spans="1:13" x14ac:dyDescent="0.2">
      <c r="A44675" s="289"/>
      <c r="I44675"/>
      <c r="J44675"/>
      <c r="L44675" s="33"/>
      <c r="M44675" s="24"/>
    </row>
    <row r="44676" spans="1:13" x14ac:dyDescent="0.2">
      <c r="A44676" s="289"/>
      <c r="I44676"/>
      <c r="J44676"/>
      <c r="L44676" s="33"/>
      <c r="M44676" s="24"/>
    </row>
    <row r="44677" spans="1:13" x14ac:dyDescent="0.2">
      <c r="A44677" s="289"/>
      <c r="I44677"/>
      <c r="J44677"/>
      <c r="L44677" s="33"/>
      <c r="M44677" s="24"/>
    </row>
    <row r="44678" spans="1:13" x14ac:dyDescent="0.2">
      <c r="A44678" s="289"/>
      <c r="I44678"/>
      <c r="J44678"/>
      <c r="L44678" s="33"/>
      <c r="M44678" s="24"/>
    </row>
    <row r="44679" spans="1:13" x14ac:dyDescent="0.2">
      <c r="A44679" s="289"/>
      <c r="I44679"/>
      <c r="J44679"/>
      <c r="L44679" s="33"/>
      <c r="M44679" s="24"/>
    </row>
    <row r="44680" spans="1:13" x14ac:dyDescent="0.2">
      <c r="A44680" s="289"/>
      <c r="I44680"/>
      <c r="J44680"/>
      <c r="L44680" s="33"/>
      <c r="M44680" s="24"/>
    </row>
    <row r="44681" spans="1:13" x14ac:dyDescent="0.2">
      <c r="A44681" s="289"/>
      <c r="I44681"/>
      <c r="J44681"/>
      <c r="L44681" s="33"/>
      <c r="M44681" s="24"/>
    </row>
    <row r="44682" spans="1:13" x14ac:dyDescent="0.2">
      <c r="A44682" s="289"/>
      <c r="I44682"/>
      <c r="J44682"/>
      <c r="L44682" s="33"/>
      <c r="M44682" s="24"/>
    </row>
    <row r="44683" spans="1:13" x14ac:dyDescent="0.2">
      <c r="A44683" s="289"/>
      <c r="I44683"/>
      <c r="J44683"/>
      <c r="L44683" s="33"/>
      <c r="M44683" s="24"/>
    </row>
    <row r="44684" spans="1:13" x14ac:dyDescent="0.2">
      <c r="A44684" s="289"/>
      <c r="I44684"/>
      <c r="J44684"/>
      <c r="L44684" s="33"/>
      <c r="M44684" s="24"/>
    </row>
    <row r="44685" spans="1:13" x14ac:dyDescent="0.2">
      <c r="A44685" s="289"/>
      <c r="I44685"/>
      <c r="J44685"/>
      <c r="L44685" s="33"/>
      <c r="M44685" s="24"/>
    </row>
    <row r="44686" spans="1:13" x14ac:dyDescent="0.2">
      <c r="A44686" s="289"/>
      <c r="I44686"/>
      <c r="J44686"/>
      <c r="L44686" s="33"/>
      <c r="M44686" s="24"/>
    </row>
    <row r="44687" spans="1:13" x14ac:dyDescent="0.2">
      <c r="A44687" s="289"/>
      <c r="I44687"/>
      <c r="J44687"/>
      <c r="L44687" s="33"/>
      <c r="M44687" s="24"/>
    </row>
    <row r="44688" spans="1:13" x14ac:dyDescent="0.2">
      <c r="A44688" s="289"/>
      <c r="I44688"/>
      <c r="J44688"/>
      <c r="L44688" s="33"/>
      <c r="M44688" s="24"/>
    </row>
    <row r="44689" spans="1:13" x14ac:dyDescent="0.2">
      <c r="A44689" s="289"/>
      <c r="I44689"/>
      <c r="J44689"/>
      <c r="L44689" s="33"/>
      <c r="M44689" s="24"/>
    </row>
    <row r="44690" spans="1:13" x14ac:dyDescent="0.2">
      <c r="A44690" s="289"/>
      <c r="I44690"/>
      <c r="J44690"/>
      <c r="L44690" s="33"/>
      <c r="M44690" s="24"/>
    </row>
    <row r="44691" spans="1:13" x14ac:dyDescent="0.2">
      <c r="A44691" s="289"/>
      <c r="I44691"/>
      <c r="J44691"/>
      <c r="L44691" s="33"/>
      <c r="M44691" s="24"/>
    </row>
    <row r="44692" spans="1:13" x14ac:dyDescent="0.2">
      <c r="A44692" s="289"/>
      <c r="I44692"/>
      <c r="J44692"/>
      <c r="L44692" s="33"/>
      <c r="M44692" s="24"/>
    </row>
    <row r="44693" spans="1:13" x14ac:dyDescent="0.2">
      <c r="A44693" s="289"/>
      <c r="I44693"/>
      <c r="J44693"/>
      <c r="L44693" s="33"/>
      <c r="M44693" s="24"/>
    </row>
    <row r="44694" spans="1:13" x14ac:dyDescent="0.2">
      <c r="A44694" s="289"/>
      <c r="I44694"/>
      <c r="J44694"/>
      <c r="L44694" s="33"/>
      <c r="M44694" s="24"/>
    </row>
    <row r="44695" spans="1:13" x14ac:dyDescent="0.2">
      <c r="A44695" s="289"/>
      <c r="I44695"/>
      <c r="J44695"/>
      <c r="L44695" s="33"/>
      <c r="M44695" s="24"/>
    </row>
    <row r="44696" spans="1:13" x14ac:dyDescent="0.2">
      <c r="A44696" s="289"/>
      <c r="I44696"/>
      <c r="J44696"/>
      <c r="L44696" s="33"/>
      <c r="M44696" s="24"/>
    </row>
    <row r="44697" spans="1:13" x14ac:dyDescent="0.2">
      <c r="A44697" s="289"/>
      <c r="I44697"/>
      <c r="J44697"/>
      <c r="L44697" s="33"/>
      <c r="M44697" s="24"/>
    </row>
    <row r="44698" spans="1:13" x14ac:dyDescent="0.2">
      <c r="A44698" s="289"/>
      <c r="I44698"/>
      <c r="J44698"/>
      <c r="L44698" s="33"/>
      <c r="M44698" s="24"/>
    </row>
    <row r="44699" spans="1:13" x14ac:dyDescent="0.2">
      <c r="A44699" s="289"/>
      <c r="I44699"/>
      <c r="J44699"/>
      <c r="L44699" s="33"/>
      <c r="M44699" s="24"/>
    </row>
    <row r="44700" spans="1:13" x14ac:dyDescent="0.2">
      <c r="A44700" s="289"/>
      <c r="I44700"/>
      <c r="J44700"/>
      <c r="L44700" s="33"/>
      <c r="M44700" s="24"/>
    </row>
    <row r="44701" spans="1:13" x14ac:dyDescent="0.2">
      <c r="A44701" s="289"/>
      <c r="I44701"/>
      <c r="J44701"/>
      <c r="L44701" s="33"/>
      <c r="M44701" s="24"/>
    </row>
    <row r="44702" spans="1:13" x14ac:dyDescent="0.2">
      <c r="A44702" s="289"/>
      <c r="I44702"/>
      <c r="J44702"/>
      <c r="L44702" s="33"/>
      <c r="M44702" s="24"/>
    </row>
    <row r="44703" spans="1:13" x14ac:dyDescent="0.2">
      <c r="A44703" s="289"/>
      <c r="I44703"/>
      <c r="J44703"/>
      <c r="L44703" s="33"/>
      <c r="M44703" s="24"/>
    </row>
    <row r="44704" spans="1:13" x14ac:dyDescent="0.2">
      <c r="A44704" s="289"/>
      <c r="I44704"/>
      <c r="J44704"/>
      <c r="L44704" s="33"/>
      <c r="M44704" s="24"/>
    </row>
    <row r="44705" spans="1:13" x14ac:dyDescent="0.2">
      <c r="A44705" s="289"/>
      <c r="I44705"/>
      <c r="J44705"/>
      <c r="L44705" s="33"/>
      <c r="M44705" s="24"/>
    </row>
    <row r="44706" spans="1:13" x14ac:dyDescent="0.2">
      <c r="A44706" s="289"/>
      <c r="I44706"/>
      <c r="J44706"/>
      <c r="L44706" s="33"/>
      <c r="M44706" s="24"/>
    </row>
    <row r="44707" spans="1:13" x14ac:dyDescent="0.2">
      <c r="A44707" s="289"/>
      <c r="I44707"/>
      <c r="J44707"/>
      <c r="L44707" s="33"/>
      <c r="M44707" s="24"/>
    </row>
    <row r="44708" spans="1:13" x14ac:dyDescent="0.2">
      <c r="A44708" s="289"/>
      <c r="I44708"/>
      <c r="J44708"/>
      <c r="L44708" s="33"/>
      <c r="M44708" s="24"/>
    </row>
    <row r="44709" spans="1:13" x14ac:dyDescent="0.2">
      <c r="A44709" s="289"/>
      <c r="I44709"/>
      <c r="J44709"/>
      <c r="L44709" s="33"/>
      <c r="M44709" s="24"/>
    </row>
    <row r="44710" spans="1:13" x14ac:dyDescent="0.2">
      <c r="A44710" s="289"/>
      <c r="I44710"/>
      <c r="J44710"/>
      <c r="L44710" s="33"/>
      <c r="M44710" s="24"/>
    </row>
    <row r="44711" spans="1:13" x14ac:dyDescent="0.2">
      <c r="A44711" s="289"/>
      <c r="I44711"/>
      <c r="J44711"/>
      <c r="L44711" s="33"/>
      <c r="M44711" s="24"/>
    </row>
    <row r="44712" spans="1:13" x14ac:dyDescent="0.2">
      <c r="A44712" s="289"/>
      <c r="I44712"/>
      <c r="J44712"/>
      <c r="L44712" s="33"/>
      <c r="M44712" s="24"/>
    </row>
    <row r="44713" spans="1:13" x14ac:dyDescent="0.2">
      <c r="A44713" s="289"/>
      <c r="I44713"/>
      <c r="J44713"/>
      <c r="L44713" s="33"/>
      <c r="M44713" s="24"/>
    </row>
    <row r="44714" spans="1:13" x14ac:dyDescent="0.2">
      <c r="A44714" s="289"/>
      <c r="I44714"/>
      <c r="J44714"/>
      <c r="L44714" s="33"/>
      <c r="M44714" s="24"/>
    </row>
    <row r="44715" spans="1:13" x14ac:dyDescent="0.2">
      <c r="A44715" s="289"/>
      <c r="I44715"/>
      <c r="J44715"/>
      <c r="L44715" s="33"/>
      <c r="M44715" s="24"/>
    </row>
    <row r="44716" spans="1:13" x14ac:dyDescent="0.2">
      <c r="A44716" s="289"/>
      <c r="I44716"/>
      <c r="J44716"/>
      <c r="L44716" s="33"/>
      <c r="M44716" s="24"/>
    </row>
    <row r="44717" spans="1:13" x14ac:dyDescent="0.2">
      <c r="A44717" s="289"/>
      <c r="I44717"/>
      <c r="J44717"/>
      <c r="L44717" s="33"/>
      <c r="M44717" s="24"/>
    </row>
    <row r="44718" spans="1:13" x14ac:dyDescent="0.2">
      <c r="A44718" s="289"/>
      <c r="I44718"/>
      <c r="J44718"/>
      <c r="L44718" s="33"/>
      <c r="M44718" s="24"/>
    </row>
    <row r="44719" spans="1:13" x14ac:dyDescent="0.2">
      <c r="A44719" s="289"/>
      <c r="I44719"/>
      <c r="J44719"/>
      <c r="L44719" s="33"/>
      <c r="M44719" s="24"/>
    </row>
    <row r="44720" spans="1:13" x14ac:dyDescent="0.2">
      <c r="A44720" s="289"/>
      <c r="I44720"/>
      <c r="J44720"/>
      <c r="L44720" s="33"/>
      <c r="M44720" s="24"/>
    </row>
    <row r="44721" spans="1:13" x14ac:dyDescent="0.2">
      <c r="A44721" s="289"/>
      <c r="I44721"/>
      <c r="J44721"/>
      <c r="L44721" s="33"/>
      <c r="M44721" s="24"/>
    </row>
    <row r="44722" spans="1:13" x14ac:dyDescent="0.2">
      <c r="A44722" s="289"/>
      <c r="I44722"/>
      <c r="J44722"/>
      <c r="L44722" s="33"/>
      <c r="M44722" s="24"/>
    </row>
    <row r="44723" spans="1:13" x14ac:dyDescent="0.2">
      <c r="A44723" s="289"/>
      <c r="I44723"/>
      <c r="J44723"/>
      <c r="L44723" s="33"/>
      <c r="M44723" s="24"/>
    </row>
    <row r="44724" spans="1:13" x14ac:dyDescent="0.2">
      <c r="A44724" s="289"/>
      <c r="I44724"/>
      <c r="J44724"/>
      <c r="L44724" s="33"/>
      <c r="M44724" s="24"/>
    </row>
    <row r="44725" spans="1:13" x14ac:dyDescent="0.2">
      <c r="A44725" s="289"/>
      <c r="I44725"/>
      <c r="J44725"/>
      <c r="L44725" s="33"/>
      <c r="M44725" s="24"/>
    </row>
    <row r="44726" spans="1:13" x14ac:dyDescent="0.2">
      <c r="A44726" s="289"/>
      <c r="I44726"/>
      <c r="J44726"/>
      <c r="L44726" s="33"/>
      <c r="M44726" s="24"/>
    </row>
    <row r="44727" spans="1:13" x14ac:dyDescent="0.2">
      <c r="A44727" s="289"/>
      <c r="I44727"/>
      <c r="J44727"/>
      <c r="L44727" s="33"/>
      <c r="M44727" s="24"/>
    </row>
    <row r="44728" spans="1:13" x14ac:dyDescent="0.2">
      <c r="A44728" s="289"/>
      <c r="I44728"/>
      <c r="J44728"/>
      <c r="L44728" s="33"/>
      <c r="M44728" s="24"/>
    </row>
    <row r="44729" spans="1:13" x14ac:dyDescent="0.2">
      <c r="A44729" s="289"/>
      <c r="I44729"/>
      <c r="J44729"/>
      <c r="L44729" s="33"/>
      <c r="M44729" s="24"/>
    </row>
    <row r="44730" spans="1:13" x14ac:dyDescent="0.2">
      <c r="A44730" s="289"/>
      <c r="I44730"/>
      <c r="J44730"/>
      <c r="L44730" s="33"/>
      <c r="M44730" s="24"/>
    </row>
    <row r="44731" spans="1:13" x14ac:dyDescent="0.2">
      <c r="A44731" s="289"/>
      <c r="I44731"/>
      <c r="J44731"/>
      <c r="L44731" s="33"/>
      <c r="M44731" s="24"/>
    </row>
    <row r="44732" spans="1:13" x14ac:dyDescent="0.2">
      <c r="A44732" s="289"/>
      <c r="I44732"/>
      <c r="J44732"/>
      <c r="L44732" s="33"/>
      <c r="M44732" s="24"/>
    </row>
    <row r="44733" spans="1:13" x14ac:dyDescent="0.2">
      <c r="A44733" s="289"/>
      <c r="I44733"/>
      <c r="J44733"/>
      <c r="L44733" s="33"/>
      <c r="M44733" s="24"/>
    </row>
    <row r="44734" spans="1:13" x14ac:dyDescent="0.2">
      <c r="A44734" s="289"/>
      <c r="I44734"/>
      <c r="J44734"/>
      <c r="L44734" s="33"/>
      <c r="M44734" s="24"/>
    </row>
    <row r="44735" spans="1:13" x14ac:dyDescent="0.2">
      <c r="A44735" s="289"/>
      <c r="I44735"/>
      <c r="J44735"/>
      <c r="L44735" s="33"/>
      <c r="M44735" s="24"/>
    </row>
    <row r="44736" spans="1:13" x14ac:dyDescent="0.2">
      <c r="A44736" s="289"/>
      <c r="I44736"/>
      <c r="J44736"/>
      <c r="L44736" s="33"/>
      <c r="M44736" s="24"/>
    </row>
    <row r="44737" spans="1:13" x14ac:dyDescent="0.2">
      <c r="A44737" s="289"/>
      <c r="I44737"/>
      <c r="J44737"/>
      <c r="L44737" s="33"/>
      <c r="M44737" s="24"/>
    </row>
    <row r="44738" spans="1:13" x14ac:dyDescent="0.2">
      <c r="A44738" s="289"/>
      <c r="I44738"/>
      <c r="J44738"/>
      <c r="L44738" s="33"/>
      <c r="M44738" s="24"/>
    </row>
    <row r="44739" spans="1:13" x14ac:dyDescent="0.2">
      <c r="A44739" s="289"/>
      <c r="I44739"/>
      <c r="J44739"/>
      <c r="L44739" s="33"/>
      <c r="M44739" s="24"/>
    </row>
    <row r="44740" spans="1:13" x14ac:dyDescent="0.2">
      <c r="A44740" s="289"/>
      <c r="I44740"/>
      <c r="J44740"/>
      <c r="L44740" s="33"/>
      <c r="M44740" s="24"/>
    </row>
    <row r="44741" spans="1:13" x14ac:dyDescent="0.2">
      <c r="A44741" s="289"/>
      <c r="I44741"/>
      <c r="J44741"/>
      <c r="L44741" s="33"/>
      <c r="M44741" s="24"/>
    </row>
    <row r="44742" spans="1:13" x14ac:dyDescent="0.2">
      <c r="A44742" s="289"/>
      <c r="I44742"/>
      <c r="J44742"/>
      <c r="L44742" s="33"/>
      <c r="M44742" s="24"/>
    </row>
    <row r="44743" spans="1:13" x14ac:dyDescent="0.2">
      <c r="A44743" s="289"/>
      <c r="I44743"/>
      <c r="J44743"/>
      <c r="L44743" s="33"/>
      <c r="M44743" s="24"/>
    </row>
    <row r="44744" spans="1:13" x14ac:dyDescent="0.2">
      <c r="A44744" s="289"/>
      <c r="I44744"/>
      <c r="J44744"/>
      <c r="L44744" s="33"/>
      <c r="M44744" s="24"/>
    </row>
    <row r="44745" spans="1:13" x14ac:dyDescent="0.2">
      <c r="A44745" s="289"/>
      <c r="I44745"/>
      <c r="J44745"/>
      <c r="L44745" s="33"/>
      <c r="M44745" s="24"/>
    </row>
    <row r="44746" spans="1:13" x14ac:dyDescent="0.2">
      <c r="A44746" s="289"/>
      <c r="I44746"/>
      <c r="J44746"/>
      <c r="L44746" s="33"/>
      <c r="M44746" s="24"/>
    </row>
    <row r="44747" spans="1:13" x14ac:dyDescent="0.2">
      <c r="A44747" s="289"/>
      <c r="I44747"/>
      <c r="J44747"/>
      <c r="L44747" s="33"/>
      <c r="M44747" s="24"/>
    </row>
    <row r="44748" spans="1:13" x14ac:dyDescent="0.2">
      <c r="A44748" s="289"/>
      <c r="I44748"/>
      <c r="J44748"/>
      <c r="L44748" s="33"/>
      <c r="M44748" s="24"/>
    </row>
    <row r="44749" spans="1:13" x14ac:dyDescent="0.2">
      <c r="A44749" s="289"/>
      <c r="I44749"/>
      <c r="J44749"/>
      <c r="L44749" s="33"/>
      <c r="M44749" s="24"/>
    </row>
    <row r="44750" spans="1:13" x14ac:dyDescent="0.2">
      <c r="A44750" s="289"/>
      <c r="I44750"/>
      <c r="J44750"/>
      <c r="L44750" s="33"/>
      <c r="M44750" s="24"/>
    </row>
    <row r="44751" spans="1:13" x14ac:dyDescent="0.2">
      <c r="A44751" s="289"/>
      <c r="I44751"/>
      <c r="J44751"/>
      <c r="L44751" s="33"/>
      <c r="M44751" s="24"/>
    </row>
    <row r="44752" spans="1:13" x14ac:dyDescent="0.2">
      <c r="A44752" s="289"/>
      <c r="I44752"/>
      <c r="J44752"/>
      <c r="L44752" s="33"/>
      <c r="M44752" s="24"/>
    </row>
    <row r="44753" spans="1:13" x14ac:dyDescent="0.2">
      <c r="A44753" s="289"/>
      <c r="I44753"/>
      <c r="J44753"/>
      <c r="L44753" s="33"/>
      <c r="M44753" s="24"/>
    </row>
    <row r="44754" spans="1:13" x14ac:dyDescent="0.2">
      <c r="A44754" s="289"/>
      <c r="I44754"/>
      <c r="J44754"/>
      <c r="L44754" s="33"/>
      <c r="M44754" s="24"/>
    </row>
    <row r="44755" spans="1:13" x14ac:dyDescent="0.2">
      <c r="A44755" s="289"/>
      <c r="I44755"/>
      <c r="J44755"/>
      <c r="L44755" s="33"/>
      <c r="M44755" s="24"/>
    </row>
    <row r="44756" spans="1:13" x14ac:dyDescent="0.2">
      <c r="A44756" s="289"/>
      <c r="I44756"/>
      <c r="J44756"/>
      <c r="L44756" s="33"/>
      <c r="M44756" s="24"/>
    </row>
    <row r="44757" spans="1:13" x14ac:dyDescent="0.2">
      <c r="A44757" s="289"/>
      <c r="I44757"/>
      <c r="J44757"/>
      <c r="L44757" s="33"/>
      <c r="M44757" s="24"/>
    </row>
    <row r="44758" spans="1:13" x14ac:dyDescent="0.2">
      <c r="A44758" s="289"/>
      <c r="I44758"/>
      <c r="J44758"/>
      <c r="L44758" s="33"/>
      <c r="M44758" s="24"/>
    </row>
    <row r="44759" spans="1:13" x14ac:dyDescent="0.2">
      <c r="A44759" s="289"/>
      <c r="I44759"/>
      <c r="J44759"/>
      <c r="L44759" s="33"/>
      <c r="M44759" s="24"/>
    </row>
    <row r="44760" spans="1:13" x14ac:dyDescent="0.2">
      <c r="A44760" s="289"/>
      <c r="I44760"/>
      <c r="J44760"/>
      <c r="L44760" s="33"/>
      <c r="M44760" s="24"/>
    </row>
    <row r="44761" spans="1:13" x14ac:dyDescent="0.2">
      <c r="A44761" s="289"/>
      <c r="I44761"/>
      <c r="J44761"/>
      <c r="L44761" s="33"/>
      <c r="M44761" s="24"/>
    </row>
    <row r="44762" spans="1:13" x14ac:dyDescent="0.2">
      <c r="A44762" s="289"/>
      <c r="I44762"/>
      <c r="J44762"/>
      <c r="L44762" s="33"/>
      <c r="M44762" s="24"/>
    </row>
    <row r="44763" spans="1:13" x14ac:dyDescent="0.2">
      <c r="A44763" s="289"/>
      <c r="I44763"/>
      <c r="J44763"/>
      <c r="L44763" s="33"/>
      <c r="M44763" s="24"/>
    </row>
    <row r="44764" spans="1:13" x14ac:dyDescent="0.2">
      <c r="A44764" s="289"/>
      <c r="I44764"/>
      <c r="J44764"/>
      <c r="L44764" s="33"/>
      <c r="M44764" s="24"/>
    </row>
    <row r="44765" spans="1:13" x14ac:dyDescent="0.2">
      <c r="A44765" s="289"/>
      <c r="I44765"/>
      <c r="J44765"/>
      <c r="L44765" s="33"/>
      <c r="M44765" s="24"/>
    </row>
    <row r="44766" spans="1:13" x14ac:dyDescent="0.2">
      <c r="A44766" s="289"/>
      <c r="I44766"/>
      <c r="J44766"/>
      <c r="L44766" s="33"/>
      <c r="M44766" s="24"/>
    </row>
    <row r="44767" spans="1:13" x14ac:dyDescent="0.2">
      <c r="A44767" s="289"/>
      <c r="I44767"/>
      <c r="J44767"/>
      <c r="L44767" s="33"/>
      <c r="M44767" s="24"/>
    </row>
    <row r="44768" spans="1:13" x14ac:dyDescent="0.2">
      <c r="A44768" s="289"/>
      <c r="I44768"/>
      <c r="J44768"/>
      <c r="L44768" s="33"/>
      <c r="M44768" s="24"/>
    </row>
    <row r="44769" spans="1:13" x14ac:dyDescent="0.2">
      <c r="A44769" s="289"/>
      <c r="I44769"/>
      <c r="J44769"/>
      <c r="L44769" s="33"/>
      <c r="M44769" s="24"/>
    </row>
    <row r="44770" spans="1:13" x14ac:dyDescent="0.2">
      <c r="A44770" s="289"/>
      <c r="I44770"/>
      <c r="J44770"/>
      <c r="L44770" s="33"/>
      <c r="M44770" s="24"/>
    </row>
    <row r="44771" spans="1:13" x14ac:dyDescent="0.2">
      <c r="A44771" s="289"/>
      <c r="I44771"/>
      <c r="J44771"/>
      <c r="L44771" s="33"/>
      <c r="M44771" s="24"/>
    </row>
    <row r="44772" spans="1:13" x14ac:dyDescent="0.2">
      <c r="A44772" s="289"/>
      <c r="I44772"/>
      <c r="J44772"/>
      <c r="L44772" s="33"/>
      <c r="M44772" s="24"/>
    </row>
    <row r="44773" spans="1:13" x14ac:dyDescent="0.2">
      <c r="A44773" s="289"/>
      <c r="I44773"/>
      <c r="J44773"/>
      <c r="L44773" s="33"/>
      <c r="M44773" s="24"/>
    </row>
    <row r="44774" spans="1:13" x14ac:dyDescent="0.2">
      <c r="A44774" s="289"/>
      <c r="I44774"/>
      <c r="J44774"/>
      <c r="L44774" s="33"/>
      <c r="M44774" s="24"/>
    </row>
    <row r="44775" spans="1:13" x14ac:dyDescent="0.2">
      <c r="A44775" s="289"/>
      <c r="I44775"/>
      <c r="J44775"/>
      <c r="L44775" s="33"/>
      <c r="M44775" s="24"/>
    </row>
    <row r="44776" spans="1:13" x14ac:dyDescent="0.2">
      <c r="A44776" s="289"/>
      <c r="I44776"/>
      <c r="J44776"/>
      <c r="L44776" s="33"/>
      <c r="M44776" s="24"/>
    </row>
    <row r="44777" spans="1:13" x14ac:dyDescent="0.2">
      <c r="A44777" s="289"/>
      <c r="I44777"/>
      <c r="J44777"/>
      <c r="L44777" s="33"/>
      <c r="M44777" s="24"/>
    </row>
    <row r="44778" spans="1:13" x14ac:dyDescent="0.2">
      <c r="A44778" s="289"/>
      <c r="I44778"/>
      <c r="J44778"/>
      <c r="L44778" s="33"/>
      <c r="M44778" s="24"/>
    </row>
    <row r="44779" spans="1:13" x14ac:dyDescent="0.2">
      <c r="A44779" s="289"/>
      <c r="I44779"/>
      <c r="J44779"/>
      <c r="L44779" s="33"/>
      <c r="M44779" s="24"/>
    </row>
    <row r="44780" spans="1:13" x14ac:dyDescent="0.2">
      <c r="A44780" s="289"/>
      <c r="I44780"/>
      <c r="J44780"/>
      <c r="L44780" s="33"/>
      <c r="M44780" s="24"/>
    </row>
    <row r="44781" spans="1:13" x14ac:dyDescent="0.2">
      <c r="A44781" s="289"/>
      <c r="I44781"/>
      <c r="J44781"/>
      <c r="L44781" s="33"/>
      <c r="M44781" s="24"/>
    </row>
    <row r="44782" spans="1:13" x14ac:dyDescent="0.2">
      <c r="A44782" s="289"/>
      <c r="I44782"/>
      <c r="J44782"/>
      <c r="L44782" s="33"/>
      <c r="M44782" s="24"/>
    </row>
    <row r="44783" spans="1:13" x14ac:dyDescent="0.2">
      <c r="A44783" s="289"/>
      <c r="I44783"/>
      <c r="J44783"/>
      <c r="L44783" s="33"/>
      <c r="M44783" s="24"/>
    </row>
    <row r="44784" spans="1:13" x14ac:dyDescent="0.2">
      <c r="A44784" s="289"/>
      <c r="I44784"/>
      <c r="J44784"/>
      <c r="L44784" s="33"/>
      <c r="M44784" s="24"/>
    </row>
    <row r="44785" spans="1:13" x14ac:dyDescent="0.2">
      <c r="A44785" s="289"/>
      <c r="I44785"/>
      <c r="J44785"/>
      <c r="L44785" s="33"/>
      <c r="M44785" s="24"/>
    </row>
    <row r="44786" spans="1:13" x14ac:dyDescent="0.2">
      <c r="A44786" s="289"/>
      <c r="I44786"/>
      <c r="J44786"/>
      <c r="L44786" s="33"/>
      <c r="M44786" s="24"/>
    </row>
    <row r="44787" spans="1:13" x14ac:dyDescent="0.2">
      <c r="A44787" s="289"/>
      <c r="I44787"/>
      <c r="J44787"/>
      <c r="L44787" s="33"/>
      <c r="M44787" s="24"/>
    </row>
    <row r="44788" spans="1:13" x14ac:dyDescent="0.2">
      <c r="A44788" s="289"/>
      <c r="I44788"/>
      <c r="J44788"/>
      <c r="L44788" s="33"/>
      <c r="M44788" s="24"/>
    </row>
    <row r="44789" spans="1:13" x14ac:dyDescent="0.2">
      <c r="A44789" s="289"/>
      <c r="I44789"/>
      <c r="J44789"/>
      <c r="L44789" s="33"/>
      <c r="M44789" s="24"/>
    </row>
    <row r="44790" spans="1:13" x14ac:dyDescent="0.2">
      <c r="A44790" s="289"/>
      <c r="I44790"/>
      <c r="J44790"/>
      <c r="L44790" s="33"/>
      <c r="M44790" s="24"/>
    </row>
    <row r="44791" spans="1:13" x14ac:dyDescent="0.2">
      <c r="A44791" s="289"/>
      <c r="I44791"/>
      <c r="J44791"/>
      <c r="L44791" s="33"/>
      <c r="M44791" s="24"/>
    </row>
    <row r="44792" spans="1:13" x14ac:dyDescent="0.2">
      <c r="A44792" s="289"/>
      <c r="I44792"/>
      <c r="J44792"/>
      <c r="L44792" s="33"/>
      <c r="M44792" s="24"/>
    </row>
    <row r="44793" spans="1:13" x14ac:dyDescent="0.2">
      <c r="A44793" s="289"/>
      <c r="I44793"/>
      <c r="J44793"/>
      <c r="L44793" s="33"/>
      <c r="M44793" s="24"/>
    </row>
    <row r="44794" spans="1:13" x14ac:dyDescent="0.2">
      <c r="A44794" s="289"/>
      <c r="I44794"/>
      <c r="J44794"/>
      <c r="L44794" s="33"/>
      <c r="M44794" s="24"/>
    </row>
    <row r="44795" spans="1:13" x14ac:dyDescent="0.2">
      <c r="A44795" s="289"/>
      <c r="I44795"/>
      <c r="J44795"/>
      <c r="L44795" s="33"/>
      <c r="M44795" s="24"/>
    </row>
    <row r="44796" spans="1:13" x14ac:dyDescent="0.2">
      <c r="A44796" s="289"/>
      <c r="I44796"/>
      <c r="J44796"/>
      <c r="L44796" s="33"/>
      <c r="M44796" s="24"/>
    </row>
    <row r="44797" spans="1:13" x14ac:dyDescent="0.2">
      <c r="A44797" s="289"/>
      <c r="I44797"/>
      <c r="J44797"/>
      <c r="L44797" s="33"/>
      <c r="M44797" s="24"/>
    </row>
    <row r="44798" spans="1:13" x14ac:dyDescent="0.2">
      <c r="A44798" s="289"/>
      <c r="I44798"/>
      <c r="J44798"/>
      <c r="L44798" s="33"/>
      <c r="M44798" s="24"/>
    </row>
    <row r="44799" spans="1:13" x14ac:dyDescent="0.2">
      <c r="A44799" s="289"/>
      <c r="I44799"/>
      <c r="J44799"/>
      <c r="L44799" s="33"/>
      <c r="M44799" s="24"/>
    </row>
    <row r="44800" spans="1:13" x14ac:dyDescent="0.2">
      <c r="A44800" s="289"/>
      <c r="I44800"/>
      <c r="J44800"/>
      <c r="L44800" s="33"/>
      <c r="M44800" s="24"/>
    </row>
    <row r="44801" spans="1:13" x14ac:dyDescent="0.2">
      <c r="A44801" s="289"/>
      <c r="I44801"/>
      <c r="J44801"/>
      <c r="L44801" s="33"/>
      <c r="M44801" s="24"/>
    </row>
    <row r="44802" spans="1:13" x14ac:dyDescent="0.2">
      <c r="A44802" s="289"/>
      <c r="I44802"/>
      <c r="J44802"/>
      <c r="L44802" s="33"/>
      <c r="M44802" s="24"/>
    </row>
    <row r="44803" spans="1:13" x14ac:dyDescent="0.2">
      <c r="A44803" s="289"/>
      <c r="I44803"/>
      <c r="J44803"/>
      <c r="L44803" s="33"/>
      <c r="M44803" s="24"/>
    </row>
    <row r="44804" spans="1:13" x14ac:dyDescent="0.2">
      <c r="A44804" s="289"/>
      <c r="I44804"/>
      <c r="J44804"/>
      <c r="L44804" s="33"/>
      <c r="M44804" s="24"/>
    </row>
    <row r="44805" spans="1:13" x14ac:dyDescent="0.2">
      <c r="A44805" s="289"/>
      <c r="I44805"/>
      <c r="J44805"/>
      <c r="L44805" s="33"/>
      <c r="M44805" s="24"/>
    </row>
    <row r="44806" spans="1:13" x14ac:dyDescent="0.2">
      <c r="A44806" s="289"/>
      <c r="I44806"/>
      <c r="J44806"/>
      <c r="L44806" s="33"/>
      <c r="M44806" s="24"/>
    </row>
    <row r="44807" spans="1:13" x14ac:dyDescent="0.2">
      <c r="A44807" s="289"/>
      <c r="I44807"/>
      <c r="J44807"/>
      <c r="L44807" s="33"/>
      <c r="M44807" s="24"/>
    </row>
    <row r="44808" spans="1:13" x14ac:dyDescent="0.2">
      <c r="A44808" s="289"/>
      <c r="I44808"/>
      <c r="J44808"/>
      <c r="L44808" s="33"/>
      <c r="M44808" s="24"/>
    </row>
    <row r="44809" spans="1:13" x14ac:dyDescent="0.2">
      <c r="A44809" s="289"/>
      <c r="I44809"/>
      <c r="J44809"/>
      <c r="L44809" s="33"/>
      <c r="M44809" s="24"/>
    </row>
    <row r="44810" spans="1:13" x14ac:dyDescent="0.2">
      <c r="A44810" s="289"/>
      <c r="I44810"/>
      <c r="J44810"/>
      <c r="L44810" s="33"/>
      <c r="M44810" s="24"/>
    </row>
    <row r="44811" spans="1:13" x14ac:dyDescent="0.2">
      <c r="A44811" s="289"/>
      <c r="I44811"/>
      <c r="J44811"/>
      <c r="L44811" s="33"/>
      <c r="M44811" s="24"/>
    </row>
    <row r="44812" spans="1:13" x14ac:dyDescent="0.2">
      <c r="A44812" s="289"/>
      <c r="I44812"/>
      <c r="J44812"/>
      <c r="L44812" s="33"/>
      <c r="M44812" s="24"/>
    </row>
    <row r="44813" spans="1:13" x14ac:dyDescent="0.2">
      <c r="A44813" s="289"/>
      <c r="I44813"/>
      <c r="J44813"/>
      <c r="L44813" s="33"/>
      <c r="M44813" s="24"/>
    </row>
    <row r="44814" spans="1:13" x14ac:dyDescent="0.2">
      <c r="A44814" s="289"/>
      <c r="I44814"/>
      <c r="J44814"/>
      <c r="L44814" s="33"/>
      <c r="M44814" s="24"/>
    </row>
    <row r="44815" spans="1:13" x14ac:dyDescent="0.2">
      <c r="A44815" s="289"/>
      <c r="I44815"/>
      <c r="J44815"/>
      <c r="L44815" s="33"/>
      <c r="M44815" s="24"/>
    </row>
    <row r="44816" spans="1:13" x14ac:dyDescent="0.2">
      <c r="A44816" s="289"/>
      <c r="I44816"/>
      <c r="J44816"/>
      <c r="L44816" s="33"/>
      <c r="M44816" s="24"/>
    </row>
    <row r="44817" spans="1:13" x14ac:dyDescent="0.2">
      <c r="A44817" s="289"/>
      <c r="I44817"/>
      <c r="J44817"/>
      <c r="L44817" s="33"/>
      <c r="M44817" s="24"/>
    </row>
    <row r="44818" spans="1:13" x14ac:dyDescent="0.2">
      <c r="A44818" s="289"/>
      <c r="I44818"/>
      <c r="J44818"/>
      <c r="L44818" s="33"/>
      <c r="M44818" s="24"/>
    </row>
    <row r="44819" spans="1:13" x14ac:dyDescent="0.2">
      <c r="A44819" s="289"/>
      <c r="I44819"/>
      <c r="J44819"/>
      <c r="L44819" s="33"/>
      <c r="M44819" s="24"/>
    </row>
    <row r="44820" spans="1:13" x14ac:dyDescent="0.2">
      <c r="A44820" s="289"/>
      <c r="I44820"/>
      <c r="J44820"/>
      <c r="L44820" s="33"/>
      <c r="M44820" s="24"/>
    </row>
    <row r="44821" spans="1:13" x14ac:dyDescent="0.2">
      <c r="A44821" s="289"/>
      <c r="I44821"/>
      <c r="J44821"/>
      <c r="L44821" s="33"/>
      <c r="M44821" s="24"/>
    </row>
    <row r="44822" spans="1:13" x14ac:dyDescent="0.2">
      <c r="A44822" s="289"/>
      <c r="I44822"/>
      <c r="J44822"/>
      <c r="L44822" s="33"/>
      <c r="M44822" s="24"/>
    </row>
    <row r="44823" spans="1:13" x14ac:dyDescent="0.2">
      <c r="A44823" s="289"/>
      <c r="I44823"/>
      <c r="J44823"/>
      <c r="L44823" s="33"/>
      <c r="M44823" s="24"/>
    </row>
    <row r="44824" spans="1:13" x14ac:dyDescent="0.2">
      <c r="A44824" s="289"/>
      <c r="I44824"/>
      <c r="J44824"/>
      <c r="L44824" s="33"/>
      <c r="M44824" s="24"/>
    </row>
    <row r="44825" spans="1:13" x14ac:dyDescent="0.2">
      <c r="A44825" s="289"/>
      <c r="I44825"/>
      <c r="J44825"/>
      <c r="L44825" s="33"/>
      <c r="M44825" s="24"/>
    </row>
    <row r="44826" spans="1:13" x14ac:dyDescent="0.2">
      <c r="A44826" s="289"/>
      <c r="I44826"/>
      <c r="J44826"/>
      <c r="L44826" s="33"/>
      <c r="M44826" s="24"/>
    </row>
    <row r="44827" spans="1:13" x14ac:dyDescent="0.2">
      <c r="A44827" s="289"/>
      <c r="I44827"/>
      <c r="J44827"/>
      <c r="L44827" s="33"/>
      <c r="M44827" s="24"/>
    </row>
    <row r="44828" spans="1:13" x14ac:dyDescent="0.2">
      <c r="A44828" s="289"/>
      <c r="I44828"/>
      <c r="J44828"/>
      <c r="L44828" s="33"/>
      <c r="M44828" s="24"/>
    </row>
    <row r="44829" spans="1:13" x14ac:dyDescent="0.2">
      <c r="A44829" s="289"/>
      <c r="I44829"/>
      <c r="J44829"/>
      <c r="L44829" s="33"/>
      <c r="M44829" s="24"/>
    </row>
    <row r="44830" spans="1:13" x14ac:dyDescent="0.2">
      <c r="A44830" s="289"/>
      <c r="I44830"/>
      <c r="J44830"/>
      <c r="L44830" s="33"/>
      <c r="M44830" s="24"/>
    </row>
    <row r="44831" spans="1:13" x14ac:dyDescent="0.2">
      <c r="A44831" s="289"/>
      <c r="I44831"/>
      <c r="J44831"/>
      <c r="L44831" s="33"/>
      <c r="M44831" s="24"/>
    </row>
    <row r="44832" spans="1:13" x14ac:dyDescent="0.2">
      <c r="A44832" s="289"/>
      <c r="I44832"/>
      <c r="J44832"/>
      <c r="L44832" s="33"/>
      <c r="M44832" s="24"/>
    </row>
    <row r="44833" spans="1:13" x14ac:dyDescent="0.2">
      <c r="A44833" s="289"/>
      <c r="I44833"/>
      <c r="J44833"/>
      <c r="L44833" s="33"/>
      <c r="M44833" s="24"/>
    </row>
    <row r="44834" spans="1:13" x14ac:dyDescent="0.2">
      <c r="A44834" s="289"/>
      <c r="I44834"/>
      <c r="J44834"/>
      <c r="L44834" s="33"/>
      <c r="M44834" s="24"/>
    </row>
    <row r="44835" spans="1:13" x14ac:dyDescent="0.2">
      <c r="A44835" s="289"/>
      <c r="I44835"/>
      <c r="J44835"/>
      <c r="L44835" s="33"/>
      <c r="M44835" s="24"/>
    </row>
    <row r="44836" spans="1:13" x14ac:dyDescent="0.2">
      <c r="A44836" s="289"/>
      <c r="I44836"/>
      <c r="J44836"/>
      <c r="L44836" s="33"/>
      <c r="M44836" s="24"/>
    </row>
    <row r="44837" spans="1:13" x14ac:dyDescent="0.2">
      <c r="A44837" s="289"/>
      <c r="I44837"/>
      <c r="J44837"/>
      <c r="L44837" s="33"/>
      <c r="M44837" s="24"/>
    </row>
    <row r="44838" spans="1:13" x14ac:dyDescent="0.2">
      <c r="A44838" s="289"/>
      <c r="I44838"/>
      <c r="J44838"/>
      <c r="L44838" s="33"/>
      <c r="M44838" s="24"/>
    </row>
    <row r="44839" spans="1:13" x14ac:dyDescent="0.2">
      <c r="A44839" s="289"/>
      <c r="I44839"/>
      <c r="J44839"/>
      <c r="L44839" s="33"/>
      <c r="M44839" s="24"/>
    </row>
    <row r="44840" spans="1:13" x14ac:dyDescent="0.2">
      <c r="A44840" s="289"/>
      <c r="I44840"/>
      <c r="J44840"/>
      <c r="L44840" s="33"/>
      <c r="M44840" s="24"/>
    </row>
    <row r="44841" spans="1:13" x14ac:dyDescent="0.2">
      <c r="A44841" s="289"/>
      <c r="I44841"/>
      <c r="J44841"/>
      <c r="L44841" s="33"/>
      <c r="M44841" s="24"/>
    </row>
    <row r="44842" spans="1:13" x14ac:dyDescent="0.2">
      <c r="A44842" s="289"/>
      <c r="I44842"/>
      <c r="J44842"/>
      <c r="L44842" s="33"/>
      <c r="M44842" s="24"/>
    </row>
    <row r="44843" spans="1:13" x14ac:dyDescent="0.2">
      <c r="A44843" s="289"/>
      <c r="I44843"/>
      <c r="J44843"/>
      <c r="L44843" s="33"/>
      <c r="M44843" s="24"/>
    </row>
    <row r="44844" spans="1:13" x14ac:dyDescent="0.2">
      <c r="A44844" s="289"/>
      <c r="I44844"/>
      <c r="J44844"/>
      <c r="L44844" s="33"/>
      <c r="M44844" s="24"/>
    </row>
    <row r="44845" spans="1:13" x14ac:dyDescent="0.2">
      <c r="A44845" s="289"/>
      <c r="I44845"/>
      <c r="J44845"/>
      <c r="L44845" s="33"/>
      <c r="M44845" s="24"/>
    </row>
    <row r="44846" spans="1:13" x14ac:dyDescent="0.2">
      <c r="A44846" s="289"/>
      <c r="I44846"/>
      <c r="J44846"/>
      <c r="L44846" s="33"/>
      <c r="M44846" s="24"/>
    </row>
    <row r="44847" spans="1:13" x14ac:dyDescent="0.2">
      <c r="A44847" s="289"/>
      <c r="I44847"/>
      <c r="J44847"/>
      <c r="L44847" s="33"/>
      <c r="M44847" s="24"/>
    </row>
    <row r="44848" spans="1:13" x14ac:dyDescent="0.2">
      <c r="A44848" s="289"/>
      <c r="I44848"/>
      <c r="J44848"/>
      <c r="L44848" s="33"/>
      <c r="M44848" s="24"/>
    </row>
    <row r="44849" spans="1:13" x14ac:dyDescent="0.2">
      <c r="A44849" s="289"/>
      <c r="I44849"/>
      <c r="J44849"/>
      <c r="L44849" s="33"/>
      <c r="M44849" s="24"/>
    </row>
    <row r="44850" spans="1:13" x14ac:dyDescent="0.2">
      <c r="A44850" s="289"/>
      <c r="I44850"/>
      <c r="J44850"/>
      <c r="L44850" s="33"/>
      <c r="M44850" s="24"/>
    </row>
    <row r="44851" spans="1:13" x14ac:dyDescent="0.2">
      <c r="A44851" s="289"/>
      <c r="I44851"/>
      <c r="J44851"/>
      <c r="L44851" s="33"/>
      <c r="M44851" s="24"/>
    </row>
    <row r="44852" spans="1:13" x14ac:dyDescent="0.2">
      <c r="A44852" s="289"/>
      <c r="I44852"/>
      <c r="J44852"/>
      <c r="L44852" s="33"/>
      <c r="M44852" s="24"/>
    </row>
    <row r="44853" spans="1:13" x14ac:dyDescent="0.2">
      <c r="A44853" s="289"/>
      <c r="I44853"/>
      <c r="J44853"/>
      <c r="L44853" s="33"/>
      <c r="M44853" s="24"/>
    </row>
    <row r="44854" spans="1:13" x14ac:dyDescent="0.2">
      <c r="A44854" s="289"/>
      <c r="I44854"/>
      <c r="J44854"/>
      <c r="L44854" s="33"/>
      <c r="M44854" s="24"/>
    </row>
    <row r="44855" spans="1:13" x14ac:dyDescent="0.2">
      <c r="A44855" s="289"/>
      <c r="I44855"/>
      <c r="J44855"/>
      <c r="L44855" s="33"/>
      <c r="M44855" s="24"/>
    </row>
    <row r="44856" spans="1:13" x14ac:dyDescent="0.2">
      <c r="A44856" s="289"/>
      <c r="I44856"/>
      <c r="J44856"/>
      <c r="L44856" s="33"/>
      <c r="M44856" s="24"/>
    </row>
    <row r="44857" spans="1:13" x14ac:dyDescent="0.2">
      <c r="A44857" s="289"/>
      <c r="I44857"/>
      <c r="J44857"/>
      <c r="L44857" s="33"/>
      <c r="M44857" s="24"/>
    </row>
    <row r="44858" spans="1:13" x14ac:dyDescent="0.2">
      <c r="A44858" s="289"/>
      <c r="I44858"/>
      <c r="J44858"/>
      <c r="L44858" s="33"/>
      <c r="M44858" s="24"/>
    </row>
    <row r="44859" spans="1:13" x14ac:dyDescent="0.2">
      <c r="A44859" s="289"/>
      <c r="I44859"/>
      <c r="J44859"/>
      <c r="L44859" s="33"/>
      <c r="M44859" s="24"/>
    </row>
    <row r="44860" spans="1:13" x14ac:dyDescent="0.2">
      <c r="A44860" s="289"/>
      <c r="I44860"/>
      <c r="J44860"/>
      <c r="L44860" s="33"/>
      <c r="M44860" s="24"/>
    </row>
    <row r="44861" spans="1:13" x14ac:dyDescent="0.2">
      <c r="A44861" s="289"/>
      <c r="I44861"/>
      <c r="J44861"/>
      <c r="L44861" s="33"/>
      <c r="M44861" s="24"/>
    </row>
    <row r="44862" spans="1:13" x14ac:dyDescent="0.2">
      <c r="A44862" s="289"/>
      <c r="I44862"/>
      <c r="J44862"/>
      <c r="L44862" s="33"/>
      <c r="M44862" s="24"/>
    </row>
    <row r="44863" spans="1:13" x14ac:dyDescent="0.2">
      <c r="A44863" s="289"/>
      <c r="I44863"/>
      <c r="J44863"/>
      <c r="L44863" s="33"/>
      <c r="M44863" s="24"/>
    </row>
    <row r="44864" spans="1:13" x14ac:dyDescent="0.2">
      <c r="A44864" s="289"/>
      <c r="I44864"/>
      <c r="J44864"/>
      <c r="L44864" s="33"/>
      <c r="M44864" s="24"/>
    </row>
    <row r="44865" spans="1:13" x14ac:dyDescent="0.2">
      <c r="A44865" s="289"/>
      <c r="I44865"/>
      <c r="J44865"/>
      <c r="L44865" s="33"/>
      <c r="M44865" s="24"/>
    </row>
    <row r="44866" spans="1:13" x14ac:dyDescent="0.2">
      <c r="A44866" s="289"/>
      <c r="I44866"/>
      <c r="J44866"/>
      <c r="L44866" s="33"/>
      <c r="M44866" s="24"/>
    </row>
    <row r="44867" spans="1:13" x14ac:dyDescent="0.2">
      <c r="A44867" s="289"/>
      <c r="I44867"/>
      <c r="J44867"/>
      <c r="L44867" s="33"/>
      <c r="M44867" s="24"/>
    </row>
    <row r="44868" spans="1:13" x14ac:dyDescent="0.2">
      <c r="A44868" s="289"/>
      <c r="I44868"/>
      <c r="J44868"/>
      <c r="L44868" s="33"/>
      <c r="M44868" s="24"/>
    </row>
    <row r="44869" spans="1:13" x14ac:dyDescent="0.2">
      <c r="A44869" s="289"/>
      <c r="I44869"/>
      <c r="J44869"/>
      <c r="L44869" s="33"/>
      <c r="M44869" s="24"/>
    </row>
    <row r="44870" spans="1:13" x14ac:dyDescent="0.2">
      <c r="A44870" s="289"/>
      <c r="I44870"/>
      <c r="J44870"/>
      <c r="L44870" s="33"/>
      <c r="M44870" s="24"/>
    </row>
    <row r="44871" spans="1:13" x14ac:dyDescent="0.2">
      <c r="A44871" s="289"/>
      <c r="I44871"/>
      <c r="J44871"/>
      <c r="L44871" s="33"/>
      <c r="M44871" s="24"/>
    </row>
    <row r="44872" spans="1:13" x14ac:dyDescent="0.2">
      <c r="A44872" s="289"/>
      <c r="I44872"/>
      <c r="J44872"/>
      <c r="L44872" s="33"/>
      <c r="M44872" s="24"/>
    </row>
    <row r="44873" spans="1:13" x14ac:dyDescent="0.2">
      <c r="A44873" s="289"/>
      <c r="I44873"/>
      <c r="J44873"/>
      <c r="L44873" s="33"/>
      <c r="M44873" s="24"/>
    </row>
    <row r="44874" spans="1:13" x14ac:dyDescent="0.2">
      <c r="A44874" s="289"/>
      <c r="I44874"/>
      <c r="J44874"/>
      <c r="L44874" s="33"/>
      <c r="M44874" s="24"/>
    </row>
    <row r="44875" spans="1:13" x14ac:dyDescent="0.2">
      <c r="A44875" s="289"/>
      <c r="I44875"/>
      <c r="J44875"/>
      <c r="L44875" s="33"/>
      <c r="M44875" s="24"/>
    </row>
    <row r="44876" spans="1:13" x14ac:dyDescent="0.2">
      <c r="A44876" s="289"/>
      <c r="I44876"/>
      <c r="J44876"/>
      <c r="L44876" s="33"/>
      <c r="M44876" s="24"/>
    </row>
    <row r="44877" spans="1:13" x14ac:dyDescent="0.2">
      <c r="A44877" s="289"/>
      <c r="I44877"/>
      <c r="J44877"/>
      <c r="L44877" s="33"/>
      <c r="M44877" s="24"/>
    </row>
    <row r="44878" spans="1:13" x14ac:dyDescent="0.2">
      <c r="A44878" s="289"/>
      <c r="I44878"/>
      <c r="J44878"/>
      <c r="L44878" s="33"/>
      <c r="M44878" s="24"/>
    </row>
    <row r="44879" spans="1:13" x14ac:dyDescent="0.2">
      <c r="A44879" s="289"/>
      <c r="I44879"/>
      <c r="J44879"/>
      <c r="L44879" s="33"/>
      <c r="M44879" s="24"/>
    </row>
    <row r="44880" spans="1:13" x14ac:dyDescent="0.2">
      <c r="A44880" s="289"/>
      <c r="I44880"/>
      <c r="J44880"/>
      <c r="L44880" s="33"/>
      <c r="M44880" s="24"/>
    </row>
    <row r="44881" spans="1:13" x14ac:dyDescent="0.2">
      <c r="A44881" s="289"/>
      <c r="I44881"/>
      <c r="J44881"/>
      <c r="L44881" s="33"/>
      <c r="M44881" s="24"/>
    </row>
    <row r="44882" spans="1:13" x14ac:dyDescent="0.2">
      <c r="A44882" s="289"/>
      <c r="I44882"/>
      <c r="J44882"/>
      <c r="L44882" s="33"/>
      <c r="M44882" s="24"/>
    </row>
    <row r="44883" spans="1:13" x14ac:dyDescent="0.2">
      <c r="A44883" s="289"/>
      <c r="I44883"/>
      <c r="J44883"/>
      <c r="L44883" s="33"/>
      <c r="M44883" s="24"/>
    </row>
    <row r="44884" spans="1:13" x14ac:dyDescent="0.2">
      <c r="A44884" s="289"/>
      <c r="I44884"/>
      <c r="J44884"/>
      <c r="L44884" s="33"/>
      <c r="M44884" s="24"/>
    </row>
    <row r="44885" spans="1:13" x14ac:dyDescent="0.2">
      <c r="A44885" s="289"/>
      <c r="I44885"/>
      <c r="J44885"/>
      <c r="L44885" s="33"/>
      <c r="M44885" s="24"/>
    </row>
    <row r="44886" spans="1:13" x14ac:dyDescent="0.2">
      <c r="A44886" s="289"/>
      <c r="I44886"/>
      <c r="J44886"/>
      <c r="L44886" s="33"/>
      <c r="M44886" s="24"/>
    </row>
    <row r="44887" spans="1:13" x14ac:dyDescent="0.2">
      <c r="A44887" s="289"/>
      <c r="I44887"/>
      <c r="J44887"/>
      <c r="L44887" s="33"/>
      <c r="M44887" s="24"/>
    </row>
    <row r="44888" spans="1:13" x14ac:dyDescent="0.2">
      <c r="A44888" s="289"/>
      <c r="I44888"/>
      <c r="J44888"/>
      <c r="L44888" s="33"/>
      <c r="M44888" s="24"/>
    </row>
    <row r="44889" spans="1:13" x14ac:dyDescent="0.2">
      <c r="A44889" s="289"/>
      <c r="I44889"/>
      <c r="J44889"/>
      <c r="L44889" s="33"/>
      <c r="M44889" s="24"/>
    </row>
    <row r="44890" spans="1:13" x14ac:dyDescent="0.2">
      <c r="A44890" s="289"/>
      <c r="I44890"/>
      <c r="J44890"/>
      <c r="L44890" s="33"/>
      <c r="M44890" s="24"/>
    </row>
    <row r="44891" spans="1:13" x14ac:dyDescent="0.2">
      <c r="A44891" s="289"/>
      <c r="I44891"/>
      <c r="J44891"/>
      <c r="L44891" s="33"/>
      <c r="M44891" s="24"/>
    </row>
    <row r="44892" spans="1:13" x14ac:dyDescent="0.2">
      <c r="A44892" s="289"/>
      <c r="I44892"/>
      <c r="J44892"/>
      <c r="L44892" s="33"/>
      <c r="M44892" s="24"/>
    </row>
    <row r="44893" spans="1:13" x14ac:dyDescent="0.2">
      <c r="A44893" s="289"/>
      <c r="I44893"/>
      <c r="J44893"/>
      <c r="L44893" s="33"/>
      <c r="M44893" s="24"/>
    </row>
    <row r="44894" spans="1:13" x14ac:dyDescent="0.2">
      <c r="A44894" s="289"/>
      <c r="I44894"/>
      <c r="J44894"/>
      <c r="L44894" s="33"/>
      <c r="M44894" s="24"/>
    </row>
    <row r="44895" spans="1:13" x14ac:dyDescent="0.2">
      <c r="A44895" s="289"/>
      <c r="I44895"/>
      <c r="J44895"/>
      <c r="L44895" s="33"/>
      <c r="M44895" s="24"/>
    </row>
    <row r="44896" spans="1:13" x14ac:dyDescent="0.2">
      <c r="A44896" s="289"/>
      <c r="I44896"/>
      <c r="J44896"/>
      <c r="L44896" s="33"/>
      <c r="M44896" s="24"/>
    </row>
    <row r="44897" spans="1:13" x14ac:dyDescent="0.2">
      <c r="A44897" s="289"/>
      <c r="I44897"/>
      <c r="J44897"/>
      <c r="L44897" s="33"/>
      <c r="M44897" s="24"/>
    </row>
    <row r="44898" spans="1:13" x14ac:dyDescent="0.2">
      <c r="A44898" s="289"/>
      <c r="I44898"/>
      <c r="J44898"/>
      <c r="L44898" s="33"/>
      <c r="M44898" s="24"/>
    </row>
    <row r="44899" spans="1:13" x14ac:dyDescent="0.2">
      <c r="A44899" s="289"/>
      <c r="I44899"/>
      <c r="J44899"/>
      <c r="L44899" s="33"/>
      <c r="M44899" s="24"/>
    </row>
    <row r="44900" spans="1:13" x14ac:dyDescent="0.2">
      <c r="A44900" s="289"/>
      <c r="I44900"/>
      <c r="J44900"/>
      <c r="L44900" s="33"/>
      <c r="M44900" s="24"/>
    </row>
    <row r="44901" spans="1:13" x14ac:dyDescent="0.2">
      <c r="A44901" s="289"/>
      <c r="I44901"/>
      <c r="J44901"/>
      <c r="L44901" s="33"/>
      <c r="M44901" s="24"/>
    </row>
    <row r="44902" spans="1:13" x14ac:dyDescent="0.2">
      <c r="A44902" s="289"/>
      <c r="I44902"/>
      <c r="J44902"/>
      <c r="L44902" s="33"/>
      <c r="M44902" s="24"/>
    </row>
    <row r="44903" spans="1:13" x14ac:dyDescent="0.2">
      <c r="A44903" s="289"/>
      <c r="I44903"/>
      <c r="J44903"/>
      <c r="L44903" s="33"/>
      <c r="M44903" s="24"/>
    </row>
    <row r="44904" spans="1:13" x14ac:dyDescent="0.2">
      <c r="A44904" s="289"/>
      <c r="I44904"/>
      <c r="J44904"/>
      <c r="L44904" s="33"/>
      <c r="M44904" s="24"/>
    </row>
    <row r="44905" spans="1:13" x14ac:dyDescent="0.2">
      <c r="A44905" s="289"/>
      <c r="I44905"/>
      <c r="J44905"/>
      <c r="L44905" s="33"/>
      <c r="M44905" s="24"/>
    </row>
    <row r="44906" spans="1:13" x14ac:dyDescent="0.2">
      <c r="A44906" s="289"/>
      <c r="I44906"/>
      <c r="J44906"/>
      <c r="L44906" s="33"/>
      <c r="M44906" s="24"/>
    </row>
    <row r="44907" spans="1:13" x14ac:dyDescent="0.2">
      <c r="A44907" s="289"/>
      <c r="I44907"/>
      <c r="J44907"/>
      <c r="L44907" s="33"/>
      <c r="M44907" s="24"/>
    </row>
    <row r="44908" spans="1:13" x14ac:dyDescent="0.2">
      <c r="A44908" s="289"/>
      <c r="I44908"/>
      <c r="J44908"/>
      <c r="L44908" s="33"/>
      <c r="M44908" s="24"/>
    </row>
    <row r="44909" spans="1:13" x14ac:dyDescent="0.2">
      <c r="A44909" s="289"/>
      <c r="I44909"/>
      <c r="J44909"/>
      <c r="L44909" s="33"/>
      <c r="M44909" s="24"/>
    </row>
    <row r="44910" spans="1:13" x14ac:dyDescent="0.2">
      <c r="A44910" s="289"/>
      <c r="I44910"/>
      <c r="J44910"/>
      <c r="L44910" s="33"/>
      <c r="M44910" s="24"/>
    </row>
    <row r="44911" spans="1:13" x14ac:dyDescent="0.2">
      <c r="A44911" s="289"/>
      <c r="I44911"/>
      <c r="J44911"/>
      <c r="L44911" s="33"/>
      <c r="M44911" s="24"/>
    </row>
    <row r="44912" spans="1:13" x14ac:dyDescent="0.2">
      <c r="A44912" s="289"/>
      <c r="I44912"/>
      <c r="J44912"/>
      <c r="L44912" s="33"/>
      <c r="M44912" s="24"/>
    </row>
    <row r="44913" spans="1:13" x14ac:dyDescent="0.2">
      <c r="A44913" s="289"/>
      <c r="I44913"/>
      <c r="J44913"/>
      <c r="L44913" s="33"/>
      <c r="M44913" s="24"/>
    </row>
    <row r="44914" spans="1:13" x14ac:dyDescent="0.2">
      <c r="A44914" s="289"/>
      <c r="I44914"/>
      <c r="J44914"/>
      <c r="L44914" s="33"/>
      <c r="M44914" s="24"/>
    </row>
    <row r="44915" spans="1:13" x14ac:dyDescent="0.2">
      <c r="A44915" s="289"/>
      <c r="I44915"/>
      <c r="J44915"/>
      <c r="L44915" s="33"/>
      <c r="M44915" s="24"/>
    </row>
    <row r="44916" spans="1:13" x14ac:dyDescent="0.2">
      <c r="A44916" s="289"/>
      <c r="I44916"/>
      <c r="J44916"/>
      <c r="L44916" s="33"/>
      <c r="M44916" s="24"/>
    </row>
    <row r="44917" spans="1:13" x14ac:dyDescent="0.2">
      <c r="A44917" s="289"/>
      <c r="I44917"/>
      <c r="J44917"/>
      <c r="L44917" s="33"/>
      <c r="M44917" s="24"/>
    </row>
    <row r="44918" spans="1:13" x14ac:dyDescent="0.2">
      <c r="A44918" s="289"/>
      <c r="I44918"/>
      <c r="J44918"/>
      <c r="L44918" s="33"/>
      <c r="M44918" s="24"/>
    </row>
    <row r="44919" spans="1:13" x14ac:dyDescent="0.2">
      <c r="A44919" s="289"/>
      <c r="I44919"/>
      <c r="J44919"/>
      <c r="L44919" s="33"/>
      <c r="M44919" s="24"/>
    </row>
    <row r="44920" spans="1:13" x14ac:dyDescent="0.2">
      <c r="A44920" s="289"/>
      <c r="I44920"/>
      <c r="J44920"/>
      <c r="L44920" s="33"/>
      <c r="M44920" s="24"/>
    </row>
    <row r="44921" spans="1:13" x14ac:dyDescent="0.2">
      <c r="A44921" s="289"/>
      <c r="I44921"/>
      <c r="J44921"/>
      <c r="L44921" s="33"/>
      <c r="M44921" s="24"/>
    </row>
    <row r="44922" spans="1:13" x14ac:dyDescent="0.2">
      <c r="A44922" s="289"/>
      <c r="I44922"/>
      <c r="J44922"/>
      <c r="L44922" s="33"/>
      <c r="M44922" s="24"/>
    </row>
    <row r="44923" spans="1:13" x14ac:dyDescent="0.2">
      <c r="A44923" s="289"/>
      <c r="I44923"/>
      <c r="J44923"/>
      <c r="L44923" s="33"/>
      <c r="M44923" s="24"/>
    </row>
    <row r="44924" spans="1:13" x14ac:dyDescent="0.2">
      <c r="A44924" s="289"/>
      <c r="I44924"/>
      <c r="J44924"/>
      <c r="L44924" s="33"/>
      <c r="M44924" s="24"/>
    </row>
    <row r="44925" spans="1:13" x14ac:dyDescent="0.2">
      <c r="A44925" s="289"/>
      <c r="I44925"/>
      <c r="J44925"/>
      <c r="L44925" s="33"/>
      <c r="M44925" s="24"/>
    </row>
    <row r="44926" spans="1:13" x14ac:dyDescent="0.2">
      <c r="A44926" s="289"/>
      <c r="I44926"/>
      <c r="J44926"/>
      <c r="L44926" s="33"/>
      <c r="M44926" s="24"/>
    </row>
    <row r="44927" spans="1:13" x14ac:dyDescent="0.2">
      <c r="A44927" s="289"/>
      <c r="I44927"/>
      <c r="J44927"/>
      <c r="L44927" s="33"/>
      <c r="M44927" s="24"/>
    </row>
    <row r="44928" spans="1:13" x14ac:dyDescent="0.2">
      <c r="A44928" s="289"/>
      <c r="I44928"/>
      <c r="J44928"/>
      <c r="L44928" s="33"/>
      <c r="M44928" s="24"/>
    </row>
    <row r="44929" spans="1:13" x14ac:dyDescent="0.2">
      <c r="A44929" s="289"/>
      <c r="I44929"/>
      <c r="J44929"/>
      <c r="L44929" s="33"/>
      <c r="M44929" s="24"/>
    </row>
    <row r="44930" spans="1:13" x14ac:dyDescent="0.2">
      <c r="A44930" s="289"/>
      <c r="I44930"/>
      <c r="J44930"/>
      <c r="L44930" s="33"/>
      <c r="M44930" s="24"/>
    </row>
    <row r="44931" spans="1:13" x14ac:dyDescent="0.2">
      <c r="A44931" s="289"/>
      <c r="I44931"/>
      <c r="J44931"/>
      <c r="L44931" s="33"/>
      <c r="M44931" s="24"/>
    </row>
    <row r="44932" spans="1:13" x14ac:dyDescent="0.2">
      <c r="A44932" s="289"/>
      <c r="I44932"/>
      <c r="J44932"/>
      <c r="L44932" s="33"/>
      <c r="M44932" s="24"/>
    </row>
    <row r="44933" spans="1:13" x14ac:dyDescent="0.2">
      <c r="A44933" s="289"/>
      <c r="I44933"/>
      <c r="J44933"/>
      <c r="L44933" s="33"/>
      <c r="M44933" s="24"/>
    </row>
    <row r="44934" spans="1:13" x14ac:dyDescent="0.2">
      <c r="A44934" s="289"/>
      <c r="I44934"/>
      <c r="J44934"/>
      <c r="L44934" s="33"/>
      <c r="M44934" s="24"/>
    </row>
    <row r="44935" spans="1:13" x14ac:dyDescent="0.2">
      <c r="A44935" s="289"/>
      <c r="I44935"/>
      <c r="J44935"/>
      <c r="L44935" s="33"/>
      <c r="M44935" s="24"/>
    </row>
    <row r="44936" spans="1:13" x14ac:dyDescent="0.2">
      <c r="A44936" s="289"/>
      <c r="I44936"/>
      <c r="J44936"/>
      <c r="L44936" s="33"/>
      <c r="M44936" s="24"/>
    </row>
    <row r="44937" spans="1:13" x14ac:dyDescent="0.2">
      <c r="A44937" s="289"/>
      <c r="I44937"/>
      <c r="J44937"/>
      <c r="L44937" s="33"/>
      <c r="M44937" s="24"/>
    </row>
    <row r="44938" spans="1:13" x14ac:dyDescent="0.2">
      <c r="A44938" s="289"/>
      <c r="I44938"/>
      <c r="J44938"/>
      <c r="L44938" s="33"/>
      <c r="M44938" s="24"/>
    </row>
    <row r="44939" spans="1:13" x14ac:dyDescent="0.2">
      <c r="A44939" s="289"/>
      <c r="I44939"/>
      <c r="J44939"/>
      <c r="L44939" s="33"/>
      <c r="M44939" s="24"/>
    </row>
    <row r="44940" spans="1:13" x14ac:dyDescent="0.2">
      <c r="A44940" s="289"/>
      <c r="I44940"/>
      <c r="J44940"/>
      <c r="L44940" s="33"/>
      <c r="M44940" s="24"/>
    </row>
    <row r="44941" spans="1:13" x14ac:dyDescent="0.2">
      <c r="A44941" s="289"/>
      <c r="I44941"/>
      <c r="J44941"/>
      <c r="L44941" s="33"/>
      <c r="M44941" s="24"/>
    </row>
    <row r="44942" spans="1:13" x14ac:dyDescent="0.2">
      <c r="A44942" s="289"/>
      <c r="I44942"/>
      <c r="J44942"/>
      <c r="L44942" s="33"/>
      <c r="M44942" s="24"/>
    </row>
    <row r="44943" spans="1:13" x14ac:dyDescent="0.2">
      <c r="A44943" s="289"/>
      <c r="I44943"/>
      <c r="J44943"/>
      <c r="L44943" s="33"/>
      <c r="M44943" s="24"/>
    </row>
    <row r="44944" spans="1:13" x14ac:dyDescent="0.2">
      <c r="A44944" s="289"/>
      <c r="I44944"/>
      <c r="J44944"/>
      <c r="L44944" s="33"/>
      <c r="M44944" s="24"/>
    </row>
    <row r="44945" spans="1:13" x14ac:dyDescent="0.2">
      <c r="A44945" s="289"/>
      <c r="I44945"/>
      <c r="J44945"/>
      <c r="L44945" s="33"/>
      <c r="M44945" s="24"/>
    </row>
    <row r="44946" spans="1:13" x14ac:dyDescent="0.2">
      <c r="A44946" s="289"/>
      <c r="I44946"/>
      <c r="J44946"/>
      <c r="L44946" s="33"/>
      <c r="M44946" s="24"/>
    </row>
    <row r="44947" spans="1:13" x14ac:dyDescent="0.2">
      <c r="A44947" s="289"/>
      <c r="I44947"/>
      <c r="J44947"/>
      <c r="L44947" s="33"/>
      <c r="M44947" s="24"/>
    </row>
    <row r="44948" spans="1:13" x14ac:dyDescent="0.2">
      <c r="A44948" s="289"/>
      <c r="I44948"/>
      <c r="J44948"/>
      <c r="L44948" s="33"/>
      <c r="M44948" s="24"/>
    </row>
    <row r="44949" spans="1:13" x14ac:dyDescent="0.2">
      <c r="A44949" s="289"/>
      <c r="I44949"/>
      <c r="J44949"/>
      <c r="L44949" s="33"/>
      <c r="M44949" s="24"/>
    </row>
    <row r="44950" spans="1:13" x14ac:dyDescent="0.2">
      <c r="A44950" s="289"/>
      <c r="I44950"/>
      <c r="J44950"/>
      <c r="L44950" s="33"/>
      <c r="M44950" s="24"/>
    </row>
    <row r="44951" spans="1:13" x14ac:dyDescent="0.2">
      <c r="A44951" s="289"/>
      <c r="I44951"/>
      <c r="J44951"/>
      <c r="L44951" s="33"/>
      <c r="M44951" s="24"/>
    </row>
    <row r="44952" spans="1:13" x14ac:dyDescent="0.2">
      <c r="A44952" s="289"/>
      <c r="I44952"/>
      <c r="J44952"/>
      <c r="L44952" s="33"/>
      <c r="M44952" s="24"/>
    </row>
    <row r="44953" spans="1:13" x14ac:dyDescent="0.2">
      <c r="A44953" s="289"/>
      <c r="I44953"/>
      <c r="J44953"/>
      <c r="L44953" s="33"/>
      <c r="M44953" s="24"/>
    </row>
    <row r="44954" spans="1:13" x14ac:dyDescent="0.2">
      <c r="A44954" s="289"/>
      <c r="I44954"/>
      <c r="J44954"/>
      <c r="L44954" s="33"/>
      <c r="M44954" s="24"/>
    </row>
    <row r="44955" spans="1:13" x14ac:dyDescent="0.2">
      <c r="A44955" s="289"/>
      <c r="I44955"/>
      <c r="J44955"/>
      <c r="L44955" s="33"/>
      <c r="M44955" s="24"/>
    </row>
    <row r="44956" spans="1:13" x14ac:dyDescent="0.2">
      <c r="A44956" s="289"/>
      <c r="I44956"/>
      <c r="J44956"/>
      <c r="L44956" s="33"/>
      <c r="M44956" s="24"/>
    </row>
    <row r="44957" spans="1:13" x14ac:dyDescent="0.2">
      <c r="A44957" s="289"/>
      <c r="I44957"/>
      <c r="J44957"/>
      <c r="L44957" s="33"/>
      <c r="M44957" s="24"/>
    </row>
    <row r="44958" spans="1:13" x14ac:dyDescent="0.2">
      <c r="A44958" s="289"/>
      <c r="I44958"/>
      <c r="J44958"/>
      <c r="L44958" s="33"/>
      <c r="M44958" s="24"/>
    </row>
    <row r="44959" spans="1:13" x14ac:dyDescent="0.2">
      <c r="A44959" s="289"/>
      <c r="I44959"/>
      <c r="J44959"/>
      <c r="L44959" s="33"/>
      <c r="M44959" s="24"/>
    </row>
    <row r="44960" spans="1:13" x14ac:dyDescent="0.2">
      <c r="A44960" s="289"/>
      <c r="I44960"/>
      <c r="J44960"/>
      <c r="L44960" s="33"/>
      <c r="M44960" s="24"/>
    </row>
    <row r="44961" spans="1:13" x14ac:dyDescent="0.2">
      <c r="A44961" s="289"/>
      <c r="I44961"/>
      <c r="J44961"/>
      <c r="L44961" s="33"/>
      <c r="M44961" s="24"/>
    </row>
    <row r="44962" spans="1:13" x14ac:dyDescent="0.2">
      <c r="A44962" s="289"/>
      <c r="I44962"/>
      <c r="J44962"/>
      <c r="L44962" s="33"/>
      <c r="M44962" s="24"/>
    </row>
    <row r="44963" spans="1:13" x14ac:dyDescent="0.2">
      <c r="A44963" s="289"/>
      <c r="I44963"/>
      <c r="J44963"/>
      <c r="L44963" s="33"/>
      <c r="M44963" s="24"/>
    </row>
    <row r="44964" spans="1:13" x14ac:dyDescent="0.2">
      <c r="A44964" s="289"/>
      <c r="I44964"/>
      <c r="J44964"/>
      <c r="L44964" s="33"/>
      <c r="M44964" s="24"/>
    </row>
    <row r="44965" spans="1:13" x14ac:dyDescent="0.2">
      <c r="A44965" s="289"/>
      <c r="I44965"/>
      <c r="J44965"/>
      <c r="L44965" s="33"/>
      <c r="M44965" s="24"/>
    </row>
    <row r="44966" spans="1:13" x14ac:dyDescent="0.2">
      <c r="A44966" s="289"/>
      <c r="I44966"/>
      <c r="J44966"/>
      <c r="L44966" s="33"/>
      <c r="M44966" s="24"/>
    </row>
    <row r="44967" spans="1:13" x14ac:dyDescent="0.2">
      <c r="A44967" s="289"/>
      <c r="I44967"/>
      <c r="J44967"/>
      <c r="L44967" s="33"/>
      <c r="M44967" s="24"/>
    </row>
    <row r="44968" spans="1:13" x14ac:dyDescent="0.2">
      <c r="A44968" s="289"/>
      <c r="I44968"/>
      <c r="J44968"/>
      <c r="L44968" s="33"/>
      <c r="M44968" s="24"/>
    </row>
    <row r="44969" spans="1:13" x14ac:dyDescent="0.2">
      <c r="A44969" s="289"/>
      <c r="I44969"/>
      <c r="J44969"/>
      <c r="L44969" s="33"/>
      <c r="M44969" s="24"/>
    </row>
    <row r="44970" spans="1:13" x14ac:dyDescent="0.2">
      <c r="A44970" s="289"/>
      <c r="I44970"/>
      <c r="J44970"/>
      <c r="L44970" s="33"/>
      <c r="M44970" s="24"/>
    </row>
    <row r="44971" spans="1:13" x14ac:dyDescent="0.2">
      <c r="A44971" s="289"/>
      <c r="I44971"/>
      <c r="J44971"/>
      <c r="L44971" s="33"/>
      <c r="M44971" s="24"/>
    </row>
    <row r="44972" spans="1:13" x14ac:dyDescent="0.2">
      <c r="A44972" s="289"/>
      <c r="I44972"/>
      <c r="J44972"/>
      <c r="L44972" s="33"/>
      <c r="M44972" s="24"/>
    </row>
    <row r="44973" spans="1:13" x14ac:dyDescent="0.2">
      <c r="A44973" s="289"/>
      <c r="I44973"/>
      <c r="J44973"/>
      <c r="L44973" s="33"/>
      <c r="M44973" s="24"/>
    </row>
    <row r="44974" spans="1:13" x14ac:dyDescent="0.2">
      <c r="A44974" s="289"/>
      <c r="I44974"/>
      <c r="J44974"/>
      <c r="L44974" s="33"/>
      <c r="M44974" s="24"/>
    </row>
    <row r="44975" spans="1:13" x14ac:dyDescent="0.2">
      <c r="A44975" s="289"/>
      <c r="I44975"/>
      <c r="J44975"/>
      <c r="L44975" s="33"/>
      <c r="M44975" s="24"/>
    </row>
    <row r="44976" spans="1:13" x14ac:dyDescent="0.2">
      <c r="A44976" s="289"/>
      <c r="I44976"/>
      <c r="J44976"/>
      <c r="L44976" s="33"/>
      <c r="M44976" s="24"/>
    </row>
    <row r="44977" spans="1:13" x14ac:dyDescent="0.2">
      <c r="A44977" s="289"/>
      <c r="I44977"/>
      <c r="J44977"/>
      <c r="L44977" s="33"/>
      <c r="M44977" s="24"/>
    </row>
    <row r="44978" spans="1:13" x14ac:dyDescent="0.2">
      <c r="A44978" s="289"/>
      <c r="I44978"/>
      <c r="J44978"/>
      <c r="L44978" s="33"/>
      <c r="M44978" s="24"/>
    </row>
    <row r="44979" spans="1:13" x14ac:dyDescent="0.2">
      <c r="A44979" s="289"/>
      <c r="I44979"/>
      <c r="J44979"/>
      <c r="L44979" s="33"/>
      <c r="M44979" s="24"/>
    </row>
    <row r="44980" spans="1:13" x14ac:dyDescent="0.2">
      <c r="A44980" s="289"/>
      <c r="I44980"/>
      <c r="J44980"/>
      <c r="L44980" s="33"/>
      <c r="M44980" s="24"/>
    </row>
    <row r="44981" spans="1:13" x14ac:dyDescent="0.2">
      <c r="A44981" s="289"/>
      <c r="I44981"/>
      <c r="J44981"/>
      <c r="L44981" s="33"/>
      <c r="M44981" s="24"/>
    </row>
    <row r="44982" spans="1:13" x14ac:dyDescent="0.2">
      <c r="A44982" s="289"/>
      <c r="I44982"/>
      <c r="J44982"/>
      <c r="L44982" s="33"/>
      <c r="M44982" s="24"/>
    </row>
    <row r="44983" spans="1:13" x14ac:dyDescent="0.2">
      <c r="A44983" s="289"/>
      <c r="I44983"/>
      <c r="J44983"/>
      <c r="L44983" s="33"/>
      <c r="M44983" s="24"/>
    </row>
    <row r="44984" spans="1:13" x14ac:dyDescent="0.2">
      <c r="A44984" s="289"/>
      <c r="I44984"/>
      <c r="J44984"/>
      <c r="L44984" s="33"/>
      <c r="M44984" s="24"/>
    </row>
    <row r="44985" spans="1:13" x14ac:dyDescent="0.2">
      <c r="A44985" s="289"/>
      <c r="I44985"/>
      <c r="J44985"/>
      <c r="L44985" s="33"/>
      <c r="M44985" s="24"/>
    </row>
    <row r="44986" spans="1:13" x14ac:dyDescent="0.2">
      <c r="A44986" s="289"/>
      <c r="I44986"/>
      <c r="J44986"/>
      <c r="L44986" s="33"/>
      <c r="M44986" s="24"/>
    </row>
    <row r="44987" spans="1:13" x14ac:dyDescent="0.2">
      <c r="A44987" s="289"/>
      <c r="I44987"/>
      <c r="J44987"/>
      <c r="L44987" s="33"/>
      <c r="M44987" s="24"/>
    </row>
    <row r="44988" spans="1:13" x14ac:dyDescent="0.2">
      <c r="A44988" s="289"/>
      <c r="I44988"/>
      <c r="J44988"/>
      <c r="L44988" s="33"/>
      <c r="M44988" s="24"/>
    </row>
    <row r="44989" spans="1:13" x14ac:dyDescent="0.2">
      <c r="A44989" s="289"/>
      <c r="I44989"/>
      <c r="J44989"/>
      <c r="L44989" s="33"/>
      <c r="M44989" s="24"/>
    </row>
    <row r="44990" spans="1:13" x14ac:dyDescent="0.2">
      <c r="A44990" s="289"/>
      <c r="I44990"/>
      <c r="J44990"/>
      <c r="L44990" s="33"/>
      <c r="M44990" s="24"/>
    </row>
    <row r="44991" spans="1:13" x14ac:dyDescent="0.2">
      <c r="A44991" s="289"/>
      <c r="I44991"/>
      <c r="J44991"/>
      <c r="L44991" s="33"/>
      <c r="M44991" s="24"/>
    </row>
    <row r="44992" spans="1:13" x14ac:dyDescent="0.2">
      <c r="A44992" s="289"/>
      <c r="I44992"/>
      <c r="J44992"/>
      <c r="L44992" s="33"/>
      <c r="M44992" s="24"/>
    </row>
    <row r="44993" spans="1:13" x14ac:dyDescent="0.2">
      <c r="A44993" s="289"/>
      <c r="I44993"/>
      <c r="J44993"/>
      <c r="L44993" s="33"/>
      <c r="M44993" s="24"/>
    </row>
    <row r="44994" spans="1:13" x14ac:dyDescent="0.2">
      <c r="A44994" s="289"/>
      <c r="I44994"/>
      <c r="J44994"/>
      <c r="L44994" s="33"/>
      <c r="M44994" s="24"/>
    </row>
    <row r="44995" spans="1:13" x14ac:dyDescent="0.2">
      <c r="A44995" s="289"/>
      <c r="I44995"/>
      <c r="J44995"/>
      <c r="L44995" s="33"/>
      <c r="M44995" s="24"/>
    </row>
    <row r="44996" spans="1:13" x14ac:dyDescent="0.2">
      <c r="A44996" s="289"/>
      <c r="I44996"/>
      <c r="J44996"/>
      <c r="L44996" s="33"/>
      <c r="M44996" s="24"/>
    </row>
    <row r="44997" spans="1:13" x14ac:dyDescent="0.2">
      <c r="A44997" s="289"/>
      <c r="I44997"/>
      <c r="J44997"/>
      <c r="L44997" s="33"/>
      <c r="M44997" s="24"/>
    </row>
    <row r="44998" spans="1:13" x14ac:dyDescent="0.2">
      <c r="A44998" s="289"/>
      <c r="I44998"/>
      <c r="J44998"/>
      <c r="L44998" s="33"/>
      <c r="M44998" s="24"/>
    </row>
    <row r="44999" spans="1:13" x14ac:dyDescent="0.2">
      <c r="A44999" s="289"/>
      <c r="I44999"/>
      <c r="J44999"/>
      <c r="L44999" s="33"/>
      <c r="M44999" s="24"/>
    </row>
    <row r="45000" spans="1:13" x14ac:dyDescent="0.2">
      <c r="A45000" s="289"/>
      <c r="I45000"/>
      <c r="J45000"/>
      <c r="L45000" s="33"/>
      <c r="M45000" s="24"/>
    </row>
    <row r="45001" spans="1:13" x14ac:dyDescent="0.2">
      <c r="A45001" s="289"/>
      <c r="I45001"/>
      <c r="J45001"/>
      <c r="L45001" s="33"/>
      <c r="M45001" s="24"/>
    </row>
    <row r="45002" spans="1:13" x14ac:dyDescent="0.2">
      <c r="A45002" s="289"/>
      <c r="I45002"/>
      <c r="J45002"/>
      <c r="L45002" s="33"/>
      <c r="M45002" s="24"/>
    </row>
    <row r="45003" spans="1:13" x14ac:dyDescent="0.2">
      <c r="A45003" s="289"/>
      <c r="I45003"/>
      <c r="J45003"/>
      <c r="L45003" s="33"/>
      <c r="M45003" s="24"/>
    </row>
    <row r="45004" spans="1:13" x14ac:dyDescent="0.2">
      <c r="A45004" s="289"/>
      <c r="I45004"/>
      <c r="J45004"/>
      <c r="L45004" s="33"/>
      <c r="M45004" s="24"/>
    </row>
    <row r="45005" spans="1:13" x14ac:dyDescent="0.2">
      <c r="A45005" s="289"/>
      <c r="I45005"/>
      <c r="J45005"/>
      <c r="L45005" s="33"/>
      <c r="M45005" s="24"/>
    </row>
    <row r="45006" spans="1:13" x14ac:dyDescent="0.2">
      <c r="A45006" s="289"/>
      <c r="I45006"/>
      <c r="J45006"/>
      <c r="L45006" s="33"/>
      <c r="M45006" s="24"/>
    </row>
    <row r="45007" spans="1:13" x14ac:dyDescent="0.2">
      <c r="A45007" s="289"/>
      <c r="I45007"/>
      <c r="J45007"/>
      <c r="L45007" s="33"/>
      <c r="M45007" s="24"/>
    </row>
    <row r="45008" spans="1:13" x14ac:dyDescent="0.2">
      <c r="A45008" s="289"/>
      <c r="I45008"/>
      <c r="J45008"/>
      <c r="L45008" s="33"/>
      <c r="M45008" s="24"/>
    </row>
    <row r="45009" spans="1:13" x14ac:dyDescent="0.2">
      <c r="A45009" s="289"/>
      <c r="I45009"/>
      <c r="J45009"/>
      <c r="L45009" s="33"/>
      <c r="M45009" s="24"/>
    </row>
    <row r="45010" spans="1:13" x14ac:dyDescent="0.2">
      <c r="A45010" s="289"/>
      <c r="I45010"/>
      <c r="J45010"/>
      <c r="L45010" s="33"/>
      <c r="M45010" s="24"/>
    </row>
    <row r="45011" spans="1:13" x14ac:dyDescent="0.2">
      <c r="A45011" s="289"/>
      <c r="I45011"/>
      <c r="J45011"/>
      <c r="L45011" s="33"/>
      <c r="M45011" s="24"/>
    </row>
    <row r="45012" spans="1:13" x14ac:dyDescent="0.2">
      <c r="A45012" s="289"/>
      <c r="I45012"/>
      <c r="J45012"/>
      <c r="L45012" s="33"/>
      <c r="M45012" s="24"/>
    </row>
    <row r="45013" spans="1:13" x14ac:dyDescent="0.2">
      <c r="A45013" s="289"/>
      <c r="I45013"/>
      <c r="J45013"/>
      <c r="L45013" s="33"/>
      <c r="M45013" s="24"/>
    </row>
    <row r="45014" spans="1:13" x14ac:dyDescent="0.2">
      <c r="A45014" s="289"/>
      <c r="I45014"/>
      <c r="J45014"/>
      <c r="L45014" s="33"/>
      <c r="M45014" s="24"/>
    </row>
    <row r="45015" spans="1:13" x14ac:dyDescent="0.2">
      <c r="A45015" s="289"/>
      <c r="I45015"/>
      <c r="J45015"/>
      <c r="L45015" s="33"/>
      <c r="M45015" s="24"/>
    </row>
    <row r="45016" spans="1:13" x14ac:dyDescent="0.2">
      <c r="A45016" s="289"/>
      <c r="I45016"/>
      <c r="J45016"/>
      <c r="L45016" s="33"/>
      <c r="M45016" s="24"/>
    </row>
    <row r="45017" spans="1:13" x14ac:dyDescent="0.2">
      <c r="A45017" s="289"/>
      <c r="I45017"/>
      <c r="J45017"/>
      <c r="L45017" s="33"/>
      <c r="M45017" s="24"/>
    </row>
    <row r="45018" spans="1:13" x14ac:dyDescent="0.2">
      <c r="A45018" s="289"/>
      <c r="I45018"/>
      <c r="J45018"/>
      <c r="L45018" s="33"/>
      <c r="M45018" s="24"/>
    </row>
    <row r="45019" spans="1:13" x14ac:dyDescent="0.2">
      <c r="A45019" s="289"/>
      <c r="I45019"/>
      <c r="J45019"/>
      <c r="L45019" s="33"/>
      <c r="M45019" s="24"/>
    </row>
    <row r="45020" spans="1:13" x14ac:dyDescent="0.2">
      <c r="A45020" s="289"/>
      <c r="I45020"/>
      <c r="J45020"/>
      <c r="L45020" s="33"/>
      <c r="M45020" s="24"/>
    </row>
    <row r="45021" spans="1:13" x14ac:dyDescent="0.2">
      <c r="A45021" s="289"/>
      <c r="I45021"/>
      <c r="J45021"/>
      <c r="L45021" s="33"/>
      <c r="M45021" s="24"/>
    </row>
    <row r="45022" spans="1:13" x14ac:dyDescent="0.2">
      <c r="A45022" s="289"/>
      <c r="I45022"/>
      <c r="J45022"/>
      <c r="L45022" s="33"/>
      <c r="M45022" s="24"/>
    </row>
    <row r="45023" spans="1:13" x14ac:dyDescent="0.2">
      <c r="A45023" s="289"/>
      <c r="I45023"/>
      <c r="J45023"/>
      <c r="L45023" s="33"/>
      <c r="M45023" s="24"/>
    </row>
    <row r="45024" spans="1:13" x14ac:dyDescent="0.2">
      <c r="A45024" s="289"/>
      <c r="I45024"/>
      <c r="J45024"/>
      <c r="L45024" s="33"/>
      <c r="M45024" s="24"/>
    </row>
    <row r="45025" spans="1:13" x14ac:dyDescent="0.2">
      <c r="A45025" s="289"/>
      <c r="I45025"/>
      <c r="J45025"/>
      <c r="L45025" s="33"/>
      <c r="M45025" s="24"/>
    </row>
    <row r="45026" spans="1:13" x14ac:dyDescent="0.2">
      <c r="A45026" s="289"/>
      <c r="I45026"/>
      <c r="J45026"/>
      <c r="L45026" s="33"/>
      <c r="M45026" s="24"/>
    </row>
    <row r="45027" spans="1:13" x14ac:dyDescent="0.2">
      <c r="A45027" s="289"/>
      <c r="I45027"/>
      <c r="J45027"/>
      <c r="L45027" s="33"/>
      <c r="M45027" s="24"/>
    </row>
    <row r="45028" spans="1:13" x14ac:dyDescent="0.2">
      <c r="A45028" s="289"/>
      <c r="I45028"/>
      <c r="J45028"/>
      <c r="L45028" s="33"/>
      <c r="M45028" s="24"/>
    </row>
    <row r="45029" spans="1:13" x14ac:dyDescent="0.2">
      <c r="A45029" s="289"/>
      <c r="I45029"/>
      <c r="J45029"/>
      <c r="L45029" s="33"/>
      <c r="M45029" s="24"/>
    </row>
    <row r="45030" spans="1:13" x14ac:dyDescent="0.2">
      <c r="A45030" s="289"/>
      <c r="I45030"/>
      <c r="J45030"/>
      <c r="L45030" s="33"/>
      <c r="M45030" s="24"/>
    </row>
    <row r="45031" spans="1:13" x14ac:dyDescent="0.2">
      <c r="A45031" s="289"/>
      <c r="I45031"/>
      <c r="J45031"/>
      <c r="L45031" s="33"/>
      <c r="M45031" s="24"/>
    </row>
    <row r="45032" spans="1:13" x14ac:dyDescent="0.2">
      <c r="A45032" s="289"/>
      <c r="I45032"/>
      <c r="J45032"/>
      <c r="L45032" s="33"/>
      <c r="M45032" s="24"/>
    </row>
    <row r="45033" spans="1:13" x14ac:dyDescent="0.2">
      <c r="A45033" s="289"/>
      <c r="I45033"/>
      <c r="J45033"/>
      <c r="L45033" s="33"/>
      <c r="M45033" s="24"/>
    </row>
    <row r="45034" spans="1:13" x14ac:dyDescent="0.2">
      <c r="A45034" s="289"/>
      <c r="I45034"/>
      <c r="J45034"/>
      <c r="L45034" s="33"/>
      <c r="M45034" s="24"/>
    </row>
    <row r="45035" spans="1:13" x14ac:dyDescent="0.2">
      <c r="A45035" s="289"/>
      <c r="I45035"/>
      <c r="J45035"/>
      <c r="L45035" s="33"/>
      <c r="M45035" s="24"/>
    </row>
    <row r="45036" spans="1:13" x14ac:dyDescent="0.2">
      <c r="A45036" s="289"/>
      <c r="I45036"/>
      <c r="J45036"/>
      <c r="L45036" s="33"/>
      <c r="M45036" s="24"/>
    </row>
    <row r="45037" spans="1:13" x14ac:dyDescent="0.2">
      <c r="A45037" s="289"/>
      <c r="I45037"/>
      <c r="J45037"/>
      <c r="L45037" s="33"/>
      <c r="M45037" s="24"/>
    </row>
    <row r="45038" spans="1:13" x14ac:dyDescent="0.2">
      <c r="A45038" s="289"/>
      <c r="I45038"/>
      <c r="J45038"/>
      <c r="L45038" s="33"/>
      <c r="M45038" s="24"/>
    </row>
    <row r="45039" spans="1:13" x14ac:dyDescent="0.2">
      <c r="A45039" s="289"/>
      <c r="I45039"/>
      <c r="J45039"/>
      <c r="L45039" s="33"/>
      <c r="M45039" s="24"/>
    </row>
    <row r="45040" spans="1:13" x14ac:dyDescent="0.2">
      <c r="A45040" s="289"/>
      <c r="I45040"/>
      <c r="J45040"/>
      <c r="L45040" s="33"/>
      <c r="M45040" s="24"/>
    </row>
    <row r="45041" spans="1:13" x14ac:dyDescent="0.2">
      <c r="A45041" s="289"/>
      <c r="I45041"/>
      <c r="J45041"/>
      <c r="L45041" s="33"/>
      <c r="M45041" s="24"/>
    </row>
    <row r="45042" spans="1:13" x14ac:dyDescent="0.2">
      <c r="A45042" s="289"/>
      <c r="I45042"/>
      <c r="J45042"/>
      <c r="L45042" s="33"/>
      <c r="M45042" s="24"/>
    </row>
    <row r="45043" spans="1:13" x14ac:dyDescent="0.2">
      <c r="A45043" s="289"/>
      <c r="I45043"/>
      <c r="J45043"/>
      <c r="L45043" s="33"/>
      <c r="M45043" s="24"/>
    </row>
    <row r="45044" spans="1:13" x14ac:dyDescent="0.2">
      <c r="A45044" s="289"/>
      <c r="I45044"/>
      <c r="J45044"/>
      <c r="L45044" s="33"/>
      <c r="M45044" s="24"/>
    </row>
    <row r="45045" spans="1:13" x14ac:dyDescent="0.2">
      <c r="A45045" s="289"/>
      <c r="I45045"/>
      <c r="J45045"/>
      <c r="L45045" s="33"/>
      <c r="M45045" s="24"/>
    </row>
    <row r="45046" spans="1:13" x14ac:dyDescent="0.2">
      <c r="A45046" s="289"/>
      <c r="I45046"/>
      <c r="J45046"/>
      <c r="L45046" s="33"/>
      <c r="M45046" s="24"/>
    </row>
    <row r="45047" spans="1:13" x14ac:dyDescent="0.2">
      <c r="A45047" s="289"/>
      <c r="I45047"/>
      <c r="J45047"/>
      <c r="L45047" s="33"/>
      <c r="M45047" s="24"/>
    </row>
    <row r="45048" spans="1:13" x14ac:dyDescent="0.2">
      <c r="A45048" s="289"/>
      <c r="I45048"/>
      <c r="J45048"/>
      <c r="L45048" s="33"/>
      <c r="M45048" s="24"/>
    </row>
    <row r="45049" spans="1:13" x14ac:dyDescent="0.2">
      <c r="A45049" s="289"/>
      <c r="I45049"/>
      <c r="J45049"/>
      <c r="L45049" s="33"/>
      <c r="M45049" s="24"/>
    </row>
    <row r="45050" spans="1:13" x14ac:dyDescent="0.2">
      <c r="A45050" s="289"/>
      <c r="I45050"/>
      <c r="J45050"/>
      <c r="L45050" s="33"/>
      <c r="M45050" s="24"/>
    </row>
    <row r="45051" spans="1:13" x14ac:dyDescent="0.2">
      <c r="A45051" s="289"/>
      <c r="I45051"/>
      <c r="J45051"/>
      <c r="L45051" s="33"/>
      <c r="M45051" s="24"/>
    </row>
    <row r="45052" spans="1:13" x14ac:dyDescent="0.2">
      <c r="A45052" s="289"/>
      <c r="I45052"/>
      <c r="J45052"/>
      <c r="L45052" s="33"/>
      <c r="M45052" s="24"/>
    </row>
    <row r="45053" spans="1:13" x14ac:dyDescent="0.2">
      <c r="A45053" s="289"/>
      <c r="I45053"/>
      <c r="J45053"/>
      <c r="L45053" s="33"/>
      <c r="M45053" s="24"/>
    </row>
    <row r="45054" spans="1:13" x14ac:dyDescent="0.2">
      <c r="A45054" s="289"/>
      <c r="I45054"/>
      <c r="J45054"/>
      <c r="L45054" s="33"/>
      <c r="M45054" s="24"/>
    </row>
    <row r="45055" spans="1:13" x14ac:dyDescent="0.2">
      <c r="A45055" s="289"/>
      <c r="I45055"/>
      <c r="J45055"/>
      <c r="L45055" s="33"/>
      <c r="M45055" s="24"/>
    </row>
    <row r="45056" spans="1:13" x14ac:dyDescent="0.2">
      <c r="A45056" s="289"/>
      <c r="I45056"/>
      <c r="J45056"/>
      <c r="L45056" s="33"/>
      <c r="M45056" s="24"/>
    </row>
    <row r="45057" spans="1:13" x14ac:dyDescent="0.2">
      <c r="A45057" s="289"/>
      <c r="I45057"/>
      <c r="J45057"/>
      <c r="L45057" s="33"/>
      <c r="M45057" s="24"/>
    </row>
    <row r="45058" spans="1:13" x14ac:dyDescent="0.2">
      <c r="A45058" s="289"/>
      <c r="I45058"/>
      <c r="J45058"/>
      <c r="L45058" s="33"/>
      <c r="M45058" s="24"/>
    </row>
    <row r="45059" spans="1:13" x14ac:dyDescent="0.2">
      <c r="A45059" s="289"/>
      <c r="I45059"/>
      <c r="J45059"/>
      <c r="L45059" s="33"/>
      <c r="M45059" s="24"/>
    </row>
    <row r="45060" spans="1:13" x14ac:dyDescent="0.2">
      <c r="A45060" s="289"/>
      <c r="I45060"/>
      <c r="J45060"/>
      <c r="L45060" s="33"/>
      <c r="M45060" s="24"/>
    </row>
    <row r="45061" spans="1:13" x14ac:dyDescent="0.2">
      <c r="A45061" s="289"/>
      <c r="I45061"/>
      <c r="J45061"/>
      <c r="L45061" s="33"/>
      <c r="M45061" s="24"/>
    </row>
    <row r="45062" spans="1:13" x14ac:dyDescent="0.2">
      <c r="A45062" s="289"/>
      <c r="I45062"/>
      <c r="J45062"/>
      <c r="L45062" s="33"/>
      <c r="M45062" s="24"/>
    </row>
    <row r="45063" spans="1:13" x14ac:dyDescent="0.2">
      <c r="A45063" s="289"/>
      <c r="I45063"/>
      <c r="J45063"/>
      <c r="L45063" s="33"/>
      <c r="M45063" s="24"/>
    </row>
    <row r="45064" spans="1:13" x14ac:dyDescent="0.2">
      <c r="A45064" s="289"/>
      <c r="I45064"/>
      <c r="J45064"/>
      <c r="L45064" s="33"/>
      <c r="M45064" s="24"/>
    </row>
    <row r="45065" spans="1:13" x14ac:dyDescent="0.2">
      <c r="A45065" s="289"/>
      <c r="I45065"/>
      <c r="J45065"/>
      <c r="L45065" s="33"/>
      <c r="M45065" s="24"/>
    </row>
    <row r="45066" spans="1:13" x14ac:dyDescent="0.2">
      <c r="A45066" s="289"/>
      <c r="I45066"/>
      <c r="J45066"/>
      <c r="L45066" s="33"/>
      <c r="M45066" s="24"/>
    </row>
    <row r="45067" spans="1:13" x14ac:dyDescent="0.2">
      <c r="A45067" s="289"/>
      <c r="I45067"/>
      <c r="J45067"/>
      <c r="L45067" s="33"/>
      <c r="M45067" s="24"/>
    </row>
    <row r="45068" spans="1:13" x14ac:dyDescent="0.2">
      <c r="A45068" s="289"/>
      <c r="I45068"/>
      <c r="J45068"/>
      <c r="L45068" s="33"/>
      <c r="M45068" s="24"/>
    </row>
    <row r="45069" spans="1:13" x14ac:dyDescent="0.2">
      <c r="A45069" s="289"/>
      <c r="I45069"/>
      <c r="J45069"/>
      <c r="L45069" s="33"/>
      <c r="M45069" s="24"/>
    </row>
    <row r="45070" spans="1:13" x14ac:dyDescent="0.2">
      <c r="A45070" s="289"/>
      <c r="I45070"/>
      <c r="J45070"/>
      <c r="L45070" s="33"/>
      <c r="M45070" s="24"/>
    </row>
    <row r="45071" spans="1:13" x14ac:dyDescent="0.2">
      <c r="A45071" s="289"/>
      <c r="I45071"/>
      <c r="J45071"/>
      <c r="L45071" s="33"/>
      <c r="M45071" s="24"/>
    </row>
    <row r="45072" spans="1:13" x14ac:dyDescent="0.2">
      <c r="A45072" s="289"/>
      <c r="I45072"/>
      <c r="J45072"/>
      <c r="L45072" s="33"/>
      <c r="M45072" s="24"/>
    </row>
    <row r="45073" spans="1:13" x14ac:dyDescent="0.2">
      <c r="A45073" s="289"/>
      <c r="I45073"/>
      <c r="J45073"/>
      <c r="L45073" s="33"/>
      <c r="M45073" s="24"/>
    </row>
    <row r="45074" spans="1:13" x14ac:dyDescent="0.2">
      <c r="A45074" s="289"/>
      <c r="I45074"/>
      <c r="J45074"/>
      <c r="L45074" s="33"/>
      <c r="M45074" s="24"/>
    </row>
    <row r="45075" spans="1:13" x14ac:dyDescent="0.2">
      <c r="A45075" s="289"/>
      <c r="I45075"/>
      <c r="J45075"/>
      <c r="L45075" s="33"/>
      <c r="M45075" s="24"/>
    </row>
    <row r="45076" spans="1:13" x14ac:dyDescent="0.2">
      <c r="A45076" s="289"/>
      <c r="I45076"/>
      <c r="J45076"/>
      <c r="L45076" s="33"/>
      <c r="M45076" s="24"/>
    </row>
    <row r="45077" spans="1:13" x14ac:dyDescent="0.2">
      <c r="A45077" s="289"/>
      <c r="I45077"/>
      <c r="J45077"/>
      <c r="L45077" s="33"/>
      <c r="M45077" s="24"/>
    </row>
    <row r="45078" spans="1:13" x14ac:dyDescent="0.2">
      <c r="A45078" s="289"/>
      <c r="I45078"/>
      <c r="J45078"/>
      <c r="L45078" s="33"/>
      <c r="M45078" s="24"/>
    </row>
    <row r="45079" spans="1:13" x14ac:dyDescent="0.2">
      <c r="A45079" s="289"/>
      <c r="I45079"/>
      <c r="J45079"/>
      <c r="L45079" s="33"/>
      <c r="M45079" s="24"/>
    </row>
    <row r="45080" spans="1:13" x14ac:dyDescent="0.2">
      <c r="A45080" s="289"/>
      <c r="I45080"/>
      <c r="J45080"/>
      <c r="L45080" s="33"/>
      <c r="M45080" s="24"/>
    </row>
    <row r="45081" spans="1:13" x14ac:dyDescent="0.2">
      <c r="A45081" s="289"/>
      <c r="I45081"/>
      <c r="J45081"/>
      <c r="L45081" s="33"/>
      <c r="M45081" s="24"/>
    </row>
    <row r="45082" spans="1:13" x14ac:dyDescent="0.2">
      <c r="A45082" s="289"/>
      <c r="I45082"/>
      <c r="J45082"/>
      <c r="L45082" s="33"/>
      <c r="M45082" s="24"/>
    </row>
    <row r="45083" spans="1:13" x14ac:dyDescent="0.2">
      <c r="A45083" s="289"/>
      <c r="I45083"/>
      <c r="J45083"/>
      <c r="L45083" s="33"/>
      <c r="M45083" s="24"/>
    </row>
    <row r="45084" spans="1:13" x14ac:dyDescent="0.2">
      <c r="A45084" s="289"/>
      <c r="I45084"/>
      <c r="J45084"/>
      <c r="L45084" s="33"/>
      <c r="M45084" s="24"/>
    </row>
    <row r="45085" spans="1:13" x14ac:dyDescent="0.2">
      <c r="A45085" s="289"/>
      <c r="I45085"/>
      <c r="J45085"/>
      <c r="L45085" s="33"/>
      <c r="M45085" s="24"/>
    </row>
    <row r="45086" spans="1:13" x14ac:dyDescent="0.2">
      <c r="A45086" s="289"/>
      <c r="I45086"/>
      <c r="J45086"/>
      <c r="L45086" s="33"/>
      <c r="M45086" s="24"/>
    </row>
    <row r="45087" spans="1:13" x14ac:dyDescent="0.2">
      <c r="A45087" s="289"/>
      <c r="I45087"/>
      <c r="J45087"/>
      <c r="L45087" s="33"/>
      <c r="M45087" s="24"/>
    </row>
    <row r="45088" spans="1:13" x14ac:dyDescent="0.2">
      <c r="A45088" s="289"/>
      <c r="I45088"/>
      <c r="J45088"/>
      <c r="L45088" s="33"/>
      <c r="M45088" s="24"/>
    </row>
    <row r="45089" spans="1:13" x14ac:dyDescent="0.2">
      <c r="A45089" s="289"/>
      <c r="I45089"/>
      <c r="J45089"/>
      <c r="L45089" s="33"/>
      <c r="M45089" s="24"/>
    </row>
    <row r="45090" spans="1:13" x14ac:dyDescent="0.2">
      <c r="A45090" s="289"/>
      <c r="I45090"/>
      <c r="J45090"/>
      <c r="L45090" s="33"/>
      <c r="M45090" s="24"/>
    </row>
    <row r="45091" spans="1:13" x14ac:dyDescent="0.2">
      <c r="A45091" s="289"/>
      <c r="I45091"/>
      <c r="J45091"/>
      <c r="L45091" s="33"/>
      <c r="M45091" s="24"/>
    </row>
    <row r="45092" spans="1:13" x14ac:dyDescent="0.2">
      <c r="A45092" s="289"/>
      <c r="I45092"/>
      <c r="J45092"/>
      <c r="L45092" s="33"/>
      <c r="M45092" s="24"/>
    </row>
    <row r="45093" spans="1:13" x14ac:dyDescent="0.2">
      <c r="A45093" s="289"/>
      <c r="I45093"/>
      <c r="J45093"/>
      <c r="L45093" s="33"/>
      <c r="M45093" s="24"/>
    </row>
    <row r="45094" spans="1:13" x14ac:dyDescent="0.2">
      <c r="A45094" s="289"/>
      <c r="I45094"/>
      <c r="J45094"/>
      <c r="L45094" s="33"/>
      <c r="M45094" s="24"/>
    </row>
    <row r="45095" spans="1:13" x14ac:dyDescent="0.2">
      <c r="A45095" s="289"/>
      <c r="I45095"/>
      <c r="J45095"/>
      <c r="L45095" s="33"/>
      <c r="M45095" s="24"/>
    </row>
    <row r="45096" spans="1:13" x14ac:dyDescent="0.2">
      <c r="A45096" s="289"/>
      <c r="I45096"/>
      <c r="J45096"/>
      <c r="L45096" s="33"/>
      <c r="M45096" s="24"/>
    </row>
    <row r="45097" spans="1:13" x14ac:dyDescent="0.2">
      <c r="A45097" s="289"/>
      <c r="I45097"/>
      <c r="J45097"/>
      <c r="L45097" s="33"/>
      <c r="M45097" s="24"/>
    </row>
    <row r="45098" spans="1:13" x14ac:dyDescent="0.2">
      <c r="A45098" s="289"/>
      <c r="I45098"/>
      <c r="J45098"/>
      <c r="L45098" s="33"/>
      <c r="M45098" s="24"/>
    </row>
    <row r="45099" spans="1:13" x14ac:dyDescent="0.2">
      <c r="A45099" s="289"/>
      <c r="I45099"/>
      <c r="J45099"/>
      <c r="L45099" s="33"/>
      <c r="M45099" s="24"/>
    </row>
    <row r="45100" spans="1:13" x14ac:dyDescent="0.2">
      <c r="A45100" s="289"/>
      <c r="I45100"/>
      <c r="J45100"/>
      <c r="L45100" s="33"/>
      <c r="M45100" s="24"/>
    </row>
    <row r="45101" spans="1:13" x14ac:dyDescent="0.2">
      <c r="A45101" s="289"/>
      <c r="I45101"/>
      <c r="J45101"/>
      <c r="L45101" s="33"/>
      <c r="M45101" s="24"/>
    </row>
    <row r="45102" spans="1:13" x14ac:dyDescent="0.2">
      <c r="A45102" s="289"/>
      <c r="I45102"/>
      <c r="J45102"/>
      <c r="L45102" s="33"/>
      <c r="M45102" s="24"/>
    </row>
    <row r="45103" spans="1:13" x14ac:dyDescent="0.2">
      <c r="A45103" s="289"/>
      <c r="I45103"/>
      <c r="J45103"/>
      <c r="L45103" s="33"/>
      <c r="M45103" s="24"/>
    </row>
    <row r="45104" spans="1:13" x14ac:dyDescent="0.2">
      <c r="A45104" s="289"/>
      <c r="I45104"/>
      <c r="J45104"/>
      <c r="L45104" s="33"/>
      <c r="M45104" s="24"/>
    </row>
    <row r="45105" spans="1:13" x14ac:dyDescent="0.2">
      <c r="A45105" s="289"/>
      <c r="I45105"/>
      <c r="J45105"/>
      <c r="L45105" s="33"/>
      <c r="M45105" s="24"/>
    </row>
    <row r="45106" spans="1:13" x14ac:dyDescent="0.2">
      <c r="A45106" s="289"/>
      <c r="I45106"/>
      <c r="J45106"/>
      <c r="L45106" s="33"/>
      <c r="M45106" s="24"/>
    </row>
    <row r="45107" spans="1:13" x14ac:dyDescent="0.2">
      <c r="A45107" s="289"/>
      <c r="I45107"/>
      <c r="J45107"/>
      <c r="L45107" s="33"/>
      <c r="M45107" s="24"/>
    </row>
    <row r="45108" spans="1:13" x14ac:dyDescent="0.2">
      <c r="A45108" s="289"/>
      <c r="I45108"/>
      <c r="J45108"/>
      <c r="L45108" s="33"/>
      <c r="M45108" s="24"/>
    </row>
    <row r="45109" spans="1:13" x14ac:dyDescent="0.2">
      <c r="A45109" s="289"/>
      <c r="I45109"/>
      <c r="J45109"/>
      <c r="L45109" s="33"/>
      <c r="M45109" s="24"/>
    </row>
    <row r="45110" spans="1:13" x14ac:dyDescent="0.2">
      <c r="A45110" s="289"/>
      <c r="I45110"/>
      <c r="J45110"/>
      <c r="L45110" s="33"/>
      <c r="M45110" s="24"/>
    </row>
    <row r="45111" spans="1:13" x14ac:dyDescent="0.2">
      <c r="A45111" s="289"/>
      <c r="I45111"/>
      <c r="J45111"/>
      <c r="L45111" s="33"/>
      <c r="M45111" s="24"/>
    </row>
    <row r="45112" spans="1:13" x14ac:dyDescent="0.2">
      <c r="A45112" s="289"/>
      <c r="I45112"/>
      <c r="J45112"/>
      <c r="L45112" s="33"/>
      <c r="M45112" s="24"/>
    </row>
    <row r="45113" spans="1:13" x14ac:dyDescent="0.2">
      <c r="A45113" s="289"/>
      <c r="I45113"/>
      <c r="J45113"/>
      <c r="L45113" s="33"/>
      <c r="M45113" s="24"/>
    </row>
    <row r="45114" spans="1:13" x14ac:dyDescent="0.2">
      <c r="A45114" s="289"/>
      <c r="I45114"/>
      <c r="J45114"/>
      <c r="L45114" s="33"/>
      <c r="M45114" s="24"/>
    </row>
    <row r="45115" spans="1:13" x14ac:dyDescent="0.2">
      <c r="A45115" s="289"/>
      <c r="I45115"/>
      <c r="J45115"/>
      <c r="L45115" s="33"/>
      <c r="M45115" s="24"/>
    </row>
    <row r="45116" spans="1:13" x14ac:dyDescent="0.2">
      <c r="A45116" s="289"/>
      <c r="I45116"/>
      <c r="J45116"/>
      <c r="L45116" s="33"/>
      <c r="M45116" s="24"/>
    </row>
    <row r="45117" spans="1:13" x14ac:dyDescent="0.2">
      <c r="A45117" s="289"/>
      <c r="I45117"/>
      <c r="J45117"/>
      <c r="L45117" s="33"/>
      <c r="M45117" s="24"/>
    </row>
    <row r="45118" spans="1:13" x14ac:dyDescent="0.2">
      <c r="A45118" s="289"/>
      <c r="I45118"/>
      <c r="J45118"/>
      <c r="L45118" s="33"/>
      <c r="M45118" s="24"/>
    </row>
    <row r="45119" spans="1:13" x14ac:dyDescent="0.2">
      <c r="A45119" s="289"/>
      <c r="I45119"/>
      <c r="J45119"/>
      <c r="L45119" s="33"/>
      <c r="M45119" s="24"/>
    </row>
    <row r="45120" spans="1:13" x14ac:dyDescent="0.2">
      <c r="A45120" s="289"/>
      <c r="I45120"/>
      <c r="J45120"/>
      <c r="L45120" s="33"/>
      <c r="M45120" s="24"/>
    </row>
    <row r="45121" spans="1:13" x14ac:dyDescent="0.2">
      <c r="A45121" s="289"/>
      <c r="I45121"/>
      <c r="J45121"/>
      <c r="L45121" s="33"/>
      <c r="M45121" s="24"/>
    </row>
    <row r="45122" spans="1:13" x14ac:dyDescent="0.2">
      <c r="A45122" s="289"/>
      <c r="I45122"/>
      <c r="J45122"/>
      <c r="L45122" s="33"/>
      <c r="M45122" s="24"/>
    </row>
    <row r="45123" spans="1:13" x14ac:dyDescent="0.2">
      <c r="A45123" s="289"/>
      <c r="I45123"/>
      <c r="J45123"/>
      <c r="L45123" s="33"/>
      <c r="M45123" s="24"/>
    </row>
    <row r="45124" spans="1:13" x14ac:dyDescent="0.2">
      <c r="A45124" s="289"/>
      <c r="I45124"/>
      <c r="J45124"/>
      <c r="L45124" s="33"/>
      <c r="M45124" s="24"/>
    </row>
    <row r="45125" spans="1:13" x14ac:dyDescent="0.2">
      <c r="A45125" s="289"/>
      <c r="I45125"/>
      <c r="J45125"/>
      <c r="L45125" s="33"/>
      <c r="M45125" s="24"/>
    </row>
    <row r="45126" spans="1:13" x14ac:dyDescent="0.2">
      <c r="A45126" s="289"/>
      <c r="I45126"/>
      <c r="J45126"/>
      <c r="L45126" s="33"/>
      <c r="M45126" s="24"/>
    </row>
    <row r="45127" spans="1:13" x14ac:dyDescent="0.2">
      <c r="A45127" s="289"/>
      <c r="I45127"/>
      <c r="J45127"/>
      <c r="L45127" s="33"/>
      <c r="M45127" s="24"/>
    </row>
    <row r="45128" spans="1:13" x14ac:dyDescent="0.2">
      <c r="A45128" s="289"/>
      <c r="I45128"/>
      <c r="J45128"/>
      <c r="L45128" s="33"/>
      <c r="M45128" s="24"/>
    </row>
    <row r="45129" spans="1:13" x14ac:dyDescent="0.2">
      <c r="A45129" s="289"/>
      <c r="I45129"/>
      <c r="J45129"/>
      <c r="L45129" s="33"/>
      <c r="M45129" s="24"/>
    </row>
    <row r="45130" spans="1:13" x14ac:dyDescent="0.2">
      <c r="A45130" s="289"/>
      <c r="I45130"/>
      <c r="J45130"/>
      <c r="L45130" s="33"/>
      <c r="M45130" s="24"/>
    </row>
    <row r="45131" spans="1:13" x14ac:dyDescent="0.2">
      <c r="A45131" s="289"/>
      <c r="I45131"/>
      <c r="J45131"/>
      <c r="L45131" s="33"/>
      <c r="M45131" s="24"/>
    </row>
    <row r="45132" spans="1:13" x14ac:dyDescent="0.2">
      <c r="A45132" s="289"/>
      <c r="I45132"/>
      <c r="J45132"/>
      <c r="L45132" s="33"/>
      <c r="M45132" s="24"/>
    </row>
    <row r="45133" spans="1:13" x14ac:dyDescent="0.2">
      <c r="A45133" s="289"/>
      <c r="I45133"/>
      <c r="J45133"/>
      <c r="L45133" s="33"/>
      <c r="M45133" s="24"/>
    </row>
    <row r="45134" spans="1:13" x14ac:dyDescent="0.2">
      <c r="A45134" s="289"/>
      <c r="I45134"/>
      <c r="J45134"/>
      <c r="L45134" s="33"/>
      <c r="M45134" s="24"/>
    </row>
    <row r="45135" spans="1:13" x14ac:dyDescent="0.2">
      <c r="A45135" s="289"/>
      <c r="I45135"/>
      <c r="J45135"/>
      <c r="L45135" s="33"/>
      <c r="M45135" s="24"/>
    </row>
    <row r="45136" spans="1:13" x14ac:dyDescent="0.2">
      <c r="A45136" s="289"/>
      <c r="I45136"/>
      <c r="J45136"/>
      <c r="L45136" s="33"/>
      <c r="M45136" s="24"/>
    </row>
    <row r="45137" spans="1:13" x14ac:dyDescent="0.2">
      <c r="A45137" s="289"/>
      <c r="I45137"/>
      <c r="J45137"/>
      <c r="L45137" s="33"/>
      <c r="M45137" s="24"/>
    </row>
    <row r="45138" spans="1:13" x14ac:dyDescent="0.2">
      <c r="A45138" s="289"/>
      <c r="I45138"/>
      <c r="J45138"/>
      <c r="L45138" s="33"/>
      <c r="M45138" s="24"/>
    </row>
    <row r="45139" spans="1:13" x14ac:dyDescent="0.2">
      <c r="A45139" s="289"/>
      <c r="I45139"/>
      <c r="J45139"/>
      <c r="L45139" s="33"/>
      <c r="M45139" s="24"/>
    </row>
    <row r="45140" spans="1:13" x14ac:dyDescent="0.2">
      <c r="A45140" s="289"/>
      <c r="I45140"/>
      <c r="J45140"/>
      <c r="L45140" s="33"/>
      <c r="M45140" s="24"/>
    </row>
    <row r="45141" spans="1:13" x14ac:dyDescent="0.2">
      <c r="A45141" s="289"/>
      <c r="I45141"/>
      <c r="J45141"/>
      <c r="L45141" s="33"/>
      <c r="M45141" s="24"/>
    </row>
    <row r="45142" spans="1:13" x14ac:dyDescent="0.2">
      <c r="A45142" s="289"/>
      <c r="I45142"/>
      <c r="J45142"/>
      <c r="L45142" s="33"/>
      <c r="M45142" s="24"/>
    </row>
    <row r="45143" spans="1:13" x14ac:dyDescent="0.2">
      <c r="A45143" s="289"/>
      <c r="I45143"/>
      <c r="J45143"/>
      <c r="L45143" s="33"/>
      <c r="M45143" s="24"/>
    </row>
    <row r="45144" spans="1:13" x14ac:dyDescent="0.2">
      <c r="A45144" s="289"/>
      <c r="I45144"/>
      <c r="J45144"/>
      <c r="L45144" s="33"/>
      <c r="M45144" s="24"/>
    </row>
    <row r="45145" spans="1:13" x14ac:dyDescent="0.2">
      <c r="A45145" s="289"/>
      <c r="I45145"/>
      <c r="J45145"/>
      <c r="L45145" s="33"/>
      <c r="M45145" s="24"/>
    </row>
    <row r="45146" spans="1:13" x14ac:dyDescent="0.2">
      <c r="A45146" s="289"/>
      <c r="I45146"/>
      <c r="J45146"/>
      <c r="L45146" s="33"/>
      <c r="M45146" s="24"/>
    </row>
    <row r="45147" spans="1:13" x14ac:dyDescent="0.2">
      <c r="A45147" s="289"/>
      <c r="I45147"/>
      <c r="J45147"/>
      <c r="L45147" s="33"/>
      <c r="M45147" s="24"/>
    </row>
    <row r="45148" spans="1:13" x14ac:dyDescent="0.2">
      <c r="A45148" s="289"/>
      <c r="I45148"/>
      <c r="J45148"/>
      <c r="L45148" s="33"/>
      <c r="M45148" s="24"/>
    </row>
    <row r="45149" spans="1:13" x14ac:dyDescent="0.2">
      <c r="A45149" s="289"/>
      <c r="I45149"/>
      <c r="J45149"/>
      <c r="L45149" s="33"/>
      <c r="M45149" s="24"/>
    </row>
    <row r="45150" spans="1:13" x14ac:dyDescent="0.2">
      <c r="A45150" s="289"/>
      <c r="I45150"/>
      <c r="J45150"/>
      <c r="L45150" s="33"/>
      <c r="M45150" s="24"/>
    </row>
    <row r="45151" spans="1:13" x14ac:dyDescent="0.2">
      <c r="A45151" s="289"/>
      <c r="I45151"/>
      <c r="J45151"/>
      <c r="L45151" s="33"/>
      <c r="M45151" s="24"/>
    </row>
    <row r="45152" spans="1:13" x14ac:dyDescent="0.2">
      <c r="A45152" s="289"/>
      <c r="I45152"/>
      <c r="J45152"/>
      <c r="L45152" s="33"/>
      <c r="M45152" s="24"/>
    </row>
    <row r="45153" spans="1:13" x14ac:dyDescent="0.2">
      <c r="A45153" s="289"/>
      <c r="I45153"/>
      <c r="J45153"/>
      <c r="L45153" s="33"/>
      <c r="M45153" s="24"/>
    </row>
    <row r="45154" spans="1:13" x14ac:dyDescent="0.2">
      <c r="A45154" s="289"/>
      <c r="I45154"/>
      <c r="J45154"/>
      <c r="L45154" s="33"/>
      <c r="M45154" s="24"/>
    </row>
    <row r="45155" spans="1:13" x14ac:dyDescent="0.2">
      <c r="A45155" s="289"/>
      <c r="I45155"/>
      <c r="J45155"/>
      <c r="L45155" s="33"/>
      <c r="M45155" s="24"/>
    </row>
    <row r="45156" spans="1:13" x14ac:dyDescent="0.2">
      <c r="A45156" s="289"/>
      <c r="I45156"/>
      <c r="J45156"/>
      <c r="L45156" s="33"/>
      <c r="M45156" s="24"/>
    </row>
    <row r="45157" spans="1:13" x14ac:dyDescent="0.2">
      <c r="A45157" s="289"/>
      <c r="I45157"/>
      <c r="J45157"/>
      <c r="L45157" s="33"/>
      <c r="M45157" s="24"/>
    </row>
    <row r="45158" spans="1:13" x14ac:dyDescent="0.2">
      <c r="A45158" s="289"/>
      <c r="I45158"/>
      <c r="J45158"/>
      <c r="L45158" s="33"/>
      <c r="M45158" s="24"/>
    </row>
    <row r="45159" spans="1:13" x14ac:dyDescent="0.2">
      <c r="A45159" s="289"/>
      <c r="I45159"/>
      <c r="J45159"/>
      <c r="L45159" s="33"/>
      <c r="M45159" s="24"/>
    </row>
    <row r="45160" spans="1:13" x14ac:dyDescent="0.2">
      <c r="A45160" s="289"/>
      <c r="I45160"/>
      <c r="J45160"/>
      <c r="L45160" s="33"/>
      <c r="M45160" s="24"/>
    </row>
    <row r="45161" spans="1:13" x14ac:dyDescent="0.2">
      <c r="A45161" s="289"/>
      <c r="I45161"/>
      <c r="J45161"/>
      <c r="L45161" s="33"/>
      <c r="M45161" s="24"/>
    </row>
    <row r="45162" spans="1:13" x14ac:dyDescent="0.2">
      <c r="A45162" s="289"/>
      <c r="I45162"/>
      <c r="J45162"/>
      <c r="L45162" s="33"/>
      <c r="M45162" s="24"/>
    </row>
    <row r="45163" spans="1:13" x14ac:dyDescent="0.2">
      <c r="A45163" s="289"/>
      <c r="I45163"/>
      <c r="J45163"/>
      <c r="L45163" s="33"/>
      <c r="M45163" s="24"/>
    </row>
    <row r="45164" spans="1:13" x14ac:dyDescent="0.2">
      <c r="A45164" s="289"/>
      <c r="I45164"/>
      <c r="J45164"/>
      <c r="L45164" s="33"/>
      <c r="M45164" s="24"/>
    </row>
    <row r="45165" spans="1:13" x14ac:dyDescent="0.2">
      <c r="A45165" s="289"/>
      <c r="I45165"/>
      <c r="J45165"/>
      <c r="L45165" s="33"/>
      <c r="M45165" s="24"/>
    </row>
    <row r="45166" spans="1:13" x14ac:dyDescent="0.2">
      <c r="A45166" s="289"/>
      <c r="I45166"/>
      <c r="J45166"/>
      <c r="L45166" s="33"/>
      <c r="M45166" s="24"/>
    </row>
    <row r="45167" spans="1:13" x14ac:dyDescent="0.2">
      <c r="A45167" s="289"/>
      <c r="I45167"/>
      <c r="J45167"/>
      <c r="L45167" s="33"/>
      <c r="M45167" s="24"/>
    </row>
    <row r="45168" spans="1:13" x14ac:dyDescent="0.2">
      <c r="A45168" s="289"/>
      <c r="I45168"/>
      <c r="J45168"/>
      <c r="L45168" s="33"/>
      <c r="M45168" s="24"/>
    </row>
    <row r="45169" spans="1:13" x14ac:dyDescent="0.2">
      <c r="A45169" s="289"/>
      <c r="I45169"/>
      <c r="J45169"/>
      <c r="L45169" s="33"/>
      <c r="M45169" s="24"/>
    </row>
    <row r="45170" spans="1:13" x14ac:dyDescent="0.2">
      <c r="A45170" s="289"/>
      <c r="I45170"/>
      <c r="J45170"/>
      <c r="L45170" s="33"/>
      <c r="M45170" s="24"/>
    </row>
    <row r="45171" spans="1:13" x14ac:dyDescent="0.2">
      <c r="A45171" s="289"/>
      <c r="I45171"/>
      <c r="J45171"/>
      <c r="L45171" s="33"/>
      <c r="M45171" s="24"/>
    </row>
    <row r="45172" spans="1:13" x14ac:dyDescent="0.2">
      <c r="A45172" s="289"/>
      <c r="I45172"/>
      <c r="J45172"/>
      <c r="L45172" s="33"/>
      <c r="M45172" s="24"/>
    </row>
    <row r="45173" spans="1:13" x14ac:dyDescent="0.2">
      <c r="A45173" s="289"/>
      <c r="I45173"/>
      <c r="J45173"/>
      <c r="L45173" s="33"/>
      <c r="M45173" s="24"/>
    </row>
    <row r="45174" spans="1:13" x14ac:dyDescent="0.2">
      <c r="A45174" s="289"/>
      <c r="I45174"/>
      <c r="J45174"/>
      <c r="L45174" s="33"/>
      <c r="M45174" s="24"/>
    </row>
    <row r="45175" spans="1:13" x14ac:dyDescent="0.2">
      <c r="A45175" s="289"/>
      <c r="I45175"/>
      <c r="J45175"/>
      <c r="L45175" s="33"/>
      <c r="M45175" s="24"/>
    </row>
    <row r="45176" spans="1:13" x14ac:dyDescent="0.2">
      <c r="A45176" s="289"/>
      <c r="I45176"/>
      <c r="J45176"/>
      <c r="L45176" s="33"/>
      <c r="M45176" s="24"/>
    </row>
    <row r="45177" spans="1:13" x14ac:dyDescent="0.2">
      <c r="A45177" s="289"/>
      <c r="I45177"/>
      <c r="J45177"/>
      <c r="L45177" s="33"/>
      <c r="M45177" s="24"/>
    </row>
    <row r="45178" spans="1:13" x14ac:dyDescent="0.2">
      <c r="A45178" s="289"/>
      <c r="I45178"/>
      <c r="J45178"/>
      <c r="L45178" s="33"/>
      <c r="M45178" s="24"/>
    </row>
    <row r="45179" spans="1:13" x14ac:dyDescent="0.2">
      <c r="A45179" s="289"/>
      <c r="I45179"/>
      <c r="J45179"/>
      <c r="L45179" s="33"/>
      <c r="M45179" s="24"/>
    </row>
    <row r="45180" spans="1:13" x14ac:dyDescent="0.2">
      <c r="A45180" s="289"/>
      <c r="I45180"/>
      <c r="J45180"/>
      <c r="L45180" s="33"/>
      <c r="M45180" s="24"/>
    </row>
    <row r="45181" spans="1:13" x14ac:dyDescent="0.2">
      <c r="A45181" s="289"/>
      <c r="I45181"/>
      <c r="J45181"/>
      <c r="L45181" s="33"/>
      <c r="M45181" s="24"/>
    </row>
    <row r="45182" spans="1:13" x14ac:dyDescent="0.2">
      <c r="A45182" s="289"/>
      <c r="I45182"/>
      <c r="J45182"/>
      <c r="L45182" s="33"/>
      <c r="M45182" s="24"/>
    </row>
    <row r="45183" spans="1:13" x14ac:dyDescent="0.2">
      <c r="A45183" s="289"/>
      <c r="I45183"/>
      <c r="J45183"/>
      <c r="L45183" s="33"/>
      <c r="M45183" s="24"/>
    </row>
    <row r="45184" spans="1:13" x14ac:dyDescent="0.2">
      <c r="A45184" s="289"/>
      <c r="I45184"/>
      <c r="J45184"/>
      <c r="L45184" s="33"/>
      <c r="M45184" s="24"/>
    </row>
    <row r="45185" spans="1:13" x14ac:dyDescent="0.2">
      <c r="A45185" s="289"/>
      <c r="I45185"/>
      <c r="J45185"/>
      <c r="L45185" s="33"/>
      <c r="M45185" s="24"/>
    </row>
    <row r="45186" spans="1:13" x14ac:dyDescent="0.2">
      <c r="A45186" s="289"/>
      <c r="I45186"/>
      <c r="J45186"/>
      <c r="L45186" s="33"/>
      <c r="M45186" s="24"/>
    </row>
    <row r="45187" spans="1:13" x14ac:dyDescent="0.2">
      <c r="A45187" s="289"/>
      <c r="I45187"/>
      <c r="J45187"/>
      <c r="L45187" s="33"/>
      <c r="M45187" s="24"/>
    </row>
    <row r="45188" spans="1:13" x14ac:dyDescent="0.2">
      <c r="A45188" s="289"/>
      <c r="I45188"/>
      <c r="J45188"/>
      <c r="L45188" s="33"/>
      <c r="M45188" s="24"/>
    </row>
    <row r="45189" spans="1:13" x14ac:dyDescent="0.2">
      <c r="A45189" s="289"/>
      <c r="I45189"/>
      <c r="J45189"/>
      <c r="L45189" s="33"/>
      <c r="M45189" s="24"/>
    </row>
    <row r="45190" spans="1:13" x14ac:dyDescent="0.2">
      <c r="A45190" s="289"/>
      <c r="I45190"/>
      <c r="J45190"/>
      <c r="L45190" s="33"/>
      <c r="M45190" s="24"/>
    </row>
    <row r="45191" spans="1:13" x14ac:dyDescent="0.2">
      <c r="A45191" s="289"/>
      <c r="I45191"/>
      <c r="J45191"/>
      <c r="L45191" s="33"/>
      <c r="M45191" s="24"/>
    </row>
    <row r="45192" spans="1:13" x14ac:dyDescent="0.2">
      <c r="A45192" s="289"/>
      <c r="I45192"/>
      <c r="J45192"/>
      <c r="L45192" s="33"/>
      <c r="M45192" s="24"/>
    </row>
    <row r="45193" spans="1:13" x14ac:dyDescent="0.2">
      <c r="A45193" s="289"/>
      <c r="I45193"/>
      <c r="J45193"/>
      <c r="L45193" s="33"/>
      <c r="M45193" s="24"/>
    </row>
    <row r="45194" spans="1:13" x14ac:dyDescent="0.2">
      <c r="A45194" s="289"/>
      <c r="I45194"/>
      <c r="J45194"/>
      <c r="L45194" s="33"/>
      <c r="M45194" s="24"/>
    </row>
    <row r="45195" spans="1:13" x14ac:dyDescent="0.2">
      <c r="A45195" s="289"/>
      <c r="I45195"/>
      <c r="J45195"/>
      <c r="L45195" s="33"/>
      <c r="M45195" s="24"/>
    </row>
    <row r="45196" spans="1:13" x14ac:dyDescent="0.2">
      <c r="A45196" s="289"/>
      <c r="I45196"/>
      <c r="J45196"/>
      <c r="L45196" s="33"/>
      <c r="M45196" s="24"/>
    </row>
    <row r="45197" spans="1:13" x14ac:dyDescent="0.2">
      <c r="A45197" s="289"/>
      <c r="I45197"/>
      <c r="J45197"/>
      <c r="L45197" s="33"/>
      <c r="M45197" s="24"/>
    </row>
    <row r="45198" spans="1:13" x14ac:dyDescent="0.2">
      <c r="A45198" s="289"/>
      <c r="I45198"/>
      <c r="J45198"/>
      <c r="L45198" s="33"/>
      <c r="M45198" s="24"/>
    </row>
    <row r="45199" spans="1:13" x14ac:dyDescent="0.2">
      <c r="A45199" s="289"/>
      <c r="I45199"/>
      <c r="J45199"/>
      <c r="L45199" s="33"/>
      <c r="M45199" s="24"/>
    </row>
    <row r="45200" spans="1:13" x14ac:dyDescent="0.2">
      <c r="A45200" s="289"/>
      <c r="I45200"/>
      <c r="J45200"/>
      <c r="L45200" s="33"/>
      <c r="M45200" s="24"/>
    </row>
    <row r="45201" spans="1:13" x14ac:dyDescent="0.2">
      <c r="A45201" s="289"/>
      <c r="I45201"/>
      <c r="J45201"/>
      <c r="L45201" s="33"/>
      <c r="M45201" s="24"/>
    </row>
    <row r="45202" spans="1:13" x14ac:dyDescent="0.2">
      <c r="A45202" s="289"/>
      <c r="I45202"/>
      <c r="J45202"/>
      <c r="L45202" s="33"/>
      <c r="M45202" s="24"/>
    </row>
    <row r="45203" spans="1:13" x14ac:dyDescent="0.2">
      <c r="A45203" s="289"/>
      <c r="I45203"/>
      <c r="J45203"/>
      <c r="L45203" s="33"/>
      <c r="M45203" s="24"/>
    </row>
    <row r="45204" spans="1:13" x14ac:dyDescent="0.2">
      <c r="A45204" s="289"/>
      <c r="I45204"/>
      <c r="J45204"/>
      <c r="L45204" s="33"/>
      <c r="M45204" s="24"/>
    </row>
    <row r="45205" spans="1:13" x14ac:dyDescent="0.2">
      <c r="A45205" s="289"/>
      <c r="I45205"/>
      <c r="J45205"/>
      <c r="L45205" s="33"/>
      <c r="M45205" s="24"/>
    </row>
    <row r="45206" spans="1:13" x14ac:dyDescent="0.2">
      <c r="A45206" s="289"/>
      <c r="I45206"/>
      <c r="J45206"/>
      <c r="L45206" s="33"/>
      <c r="M45206" s="24"/>
    </row>
    <row r="45207" spans="1:13" x14ac:dyDescent="0.2">
      <c r="A45207" s="289"/>
      <c r="I45207"/>
      <c r="J45207"/>
      <c r="L45207" s="33"/>
      <c r="M45207" s="24"/>
    </row>
    <row r="45208" spans="1:13" x14ac:dyDescent="0.2">
      <c r="A45208" s="289"/>
      <c r="I45208"/>
      <c r="J45208"/>
      <c r="L45208" s="33"/>
      <c r="M45208" s="24"/>
    </row>
    <row r="45209" spans="1:13" x14ac:dyDescent="0.2">
      <c r="A45209" s="289"/>
      <c r="I45209"/>
      <c r="J45209"/>
      <c r="L45209" s="33"/>
      <c r="M45209" s="24"/>
    </row>
    <row r="45210" spans="1:13" x14ac:dyDescent="0.2">
      <c r="A45210" s="289"/>
      <c r="I45210"/>
      <c r="J45210"/>
      <c r="L45210" s="33"/>
      <c r="M45210" s="24"/>
    </row>
    <row r="45211" spans="1:13" x14ac:dyDescent="0.2">
      <c r="A45211" s="289"/>
      <c r="I45211"/>
      <c r="J45211"/>
      <c r="L45211" s="33"/>
      <c r="M45211" s="24"/>
    </row>
    <row r="45212" spans="1:13" x14ac:dyDescent="0.2">
      <c r="A45212" s="289"/>
      <c r="I45212"/>
      <c r="J45212"/>
      <c r="L45212" s="33"/>
      <c r="M45212" s="24"/>
    </row>
    <row r="45213" spans="1:13" x14ac:dyDescent="0.2">
      <c r="A45213" s="289"/>
      <c r="I45213"/>
      <c r="J45213"/>
      <c r="L45213" s="33"/>
      <c r="M45213" s="24"/>
    </row>
    <row r="45214" spans="1:13" x14ac:dyDescent="0.2">
      <c r="A45214" s="289"/>
      <c r="I45214"/>
      <c r="J45214"/>
      <c r="L45214" s="33"/>
      <c r="M45214" s="24"/>
    </row>
    <row r="45215" spans="1:13" x14ac:dyDescent="0.2">
      <c r="A45215" s="289"/>
      <c r="I45215"/>
      <c r="J45215"/>
      <c r="L45215" s="33"/>
      <c r="M45215" s="24"/>
    </row>
    <row r="45216" spans="1:13" x14ac:dyDescent="0.2">
      <c r="A45216" s="289"/>
      <c r="I45216"/>
      <c r="J45216"/>
      <c r="L45216" s="33"/>
      <c r="M45216" s="24"/>
    </row>
    <row r="45217" spans="1:13" x14ac:dyDescent="0.2">
      <c r="A45217" s="289"/>
      <c r="I45217"/>
      <c r="J45217"/>
      <c r="L45217" s="33"/>
      <c r="M45217" s="24"/>
    </row>
    <row r="45218" spans="1:13" x14ac:dyDescent="0.2">
      <c r="A45218" s="289"/>
      <c r="I45218"/>
      <c r="J45218"/>
      <c r="L45218" s="33"/>
      <c r="M45218" s="24"/>
    </row>
    <row r="45219" spans="1:13" x14ac:dyDescent="0.2">
      <c r="A45219" s="289"/>
      <c r="I45219"/>
      <c r="J45219"/>
      <c r="L45219" s="33"/>
      <c r="M45219" s="24"/>
    </row>
    <row r="45220" spans="1:13" x14ac:dyDescent="0.2">
      <c r="A45220" s="289"/>
      <c r="I45220"/>
      <c r="J45220"/>
      <c r="L45220" s="33"/>
      <c r="M45220" s="24"/>
    </row>
    <row r="45221" spans="1:13" x14ac:dyDescent="0.2">
      <c r="A45221" s="289"/>
      <c r="I45221"/>
      <c r="J45221"/>
      <c r="L45221" s="33"/>
      <c r="M45221" s="24"/>
    </row>
    <row r="45222" spans="1:13" x14ac:dyDescent="0.2">
      <c r="A45222" s="289"/>
      <c r="I45222"/>
      <c r="J45222"/>
      <c r="L45222" s="33"/>
      <c r="M45222" s="24"/>
    </row>
    <row r="45223" spans="1:13" x14ac:dyDescent="0.2">
      <c r="A45223" s="289"/>
      <c r="I45223"/>
      <c r="J45223"/>
      <c r="L45223" s="33"/>
      <c r="M45223" s="24"/>
    </row>
    <row r="45224" spans="1:13" x14ac:dyDescent="0.2">
      <c r="A45224" s="289"/>
      <c r="I45224"/>
      <c r="J45224"/>
      <c r="L45224" s="33"/>
      <c r="M45224" s="24"/>
    </row>
    <row r="45225" spans="1:13" x14ac:dyDescent="0.2">
      <c r="A45225" s="289"/>
      <c r="I45225"/>
      <c r="J45225"/>
      <c r="L45225" s="33"/>
      <c r="M45225" s="24"/>
    </row>
    <row r="45226" spans="1:13" x14ac:dyDescent="0.2">
      <c r="A45226" s="289"/>
      <c r="I45226"/>
      <c r="J45226"/>
      <c r="L45226" s="33"/>
      <c r="M45226" s="24"/>
    </row>
    <row r="45227" spans="1:13" x14ac:dyDescent="0.2">
      <c r="A45227" s="289"/>
      <c r="I45227"/>
      <c r="J45227"/>
      <c r="L45227" s="33"/>
      <c r="M45227" s="24"/>
    </row>
    <row r="45228" spans="1:13" x14ac:dyDescent="0.2">
      <c r="A45228" s="289"/>
      <c r="I45228"/>
      <c r="J45228"/>
      <c r="L45228" s="33"/>
      <c r="M45228" s="24"/>
    </row>
    <row r="45229" spans="1:13" x14ac:dyDescent="0.2">
      <c r="A45229" s="289"/>
      <c r="I45229"/>
      <c r="J45229"/>
      <c r="L45229" s="33"/>
      <c r="M45229" s="24"/>
    </row>
    <row r="45230" spans="1:13" x14ac:dyDescent="0.2">
      <c r="A45230" s="289"/>
      <c r="I45230"/>
      <c r="J45230"/>
      <c r="L45230" s="33"/>
      <c r="M45230" s="24"/>
    </row>
    <row r="45231" spans="1:13" x14ac:dyDescent="0.2">
      <c r="A45231" s="289"/>
      <c r="I45231"/>
      <c r="J45231"/>
      <c r="L45231" s="33"/>
      <c r="M45231" s="24"/>
    </row>
    <row r="45232" spans="1:13" x14ac:dyDescent="0.2">
      <c r="A45232" s="289"/>
      <c r="I45232"/>
      <c r="J45232"/>
      <c r="L45232" s="33"/>
      <c r="M45232" s="24"/>
    </row>
    <row r="45233" spans="1:13" x14ac:dyDescent="0.2">
      <c r="A45233" s="289"/>
      <c r="I45233"/>
      <c r="J45233"/>
      <c r="L45233" s="33"/>
      <c r="M45233" s="24"/>
    </row>
    <row r="45234" spans="1:13" x14ac:dyDescent="0.2">
      <c r="A45234" s="289"/>
      <c r="I45234"/>
      <c r="J45234"/>
      <c r="L45234" s="33"/>
      <c r="M45234" s="24"/>
    </row>
    <row r="45235" spans="1:13" x14ac:dyDescent="0.2">
      <c r="A45235" s="289"/>
      <c r="I45235"/>
      <c r="J45235"/>
      <c r="L45235" s="33"/>
      <c r="M45235" s="24"/>
    </row>
    <row r="45236" spans="1:13" x14ac:dyDescent="0.2">
      <c r="A45236" s="289"/>
      <c r="I45236"/>
      <c r="J45236"/>
      <c r="L45236" s="33"/>
      <c r="M45236" s="24"/>
    </row>
    <row r="45237" spans="1:13" x14ac:dyDescent="0.2">
      <c r="A45237" s="289"/>
      <c r="I45237"/>
      <c r="J45237"/>
      <c r="L45237" s="33"/>
      <c r="M45237" s="24"/>
    </row>
    <row r="45238" spans="1:13" x14ac:dyDescent="0.2">
      <c r="A45238" s="289"/>
      <c r="I45238"/>
      <c r="J45238"/>
      <c r="L45238" s="33"/>
      <c r="M45238" s="24"/>
    </row>
    <row r="45239" spans="1:13" x14ac:dyDescent="0.2">
      <c r="A45239" s="289"/>
      <c r="I45239"/>
      <c r="J45239"/>
      <c r="L45239" s="33"/>
      <c r="M45239" s="24"/>
    </row>
    <row r="45240" spans="1:13" x14ac:dyDescent="0.2">
      <c r="A45240" s="289"/>
      <c r="I45240"/>
      <c r="J45240"/>
      <c r="L45240" s="33"/>
      <c r="M45240" s="24"/>
    </row>
    <row r="45241" spans="1:13" x14ac:dyDescent="0.2">
      <c r="A45241" s="289"/>
      <c r="I45241"/>
      <c r="J45241"/>
      <c r="L45241" s="33"/>
      <c r="M45241" s="24"/>
    </row>
    <row r="45242" spans="1:13" x14ac:dyDescent="0.2">
      <c r="A45242" s="289"/>
      <c r="I45242"/>
      <c r="J45242"/>
      <c r="L45242" s="33"/>
      <c r="M45242" s="24"/>
    </row>
    <row r="45243" spans="1:13" x14ac:dyDescent="0.2">
      <c r="A45243" s="289"/>
      <c r="I45243"/>
      <c r="J45243"/>
      <c r="L45243" s="33"/>
      <c r="M45243" s="24"/>
    </row>
    <row r="45244" spans="1:13" x14ac:dyDescent="0.2">
      <c r="A45244" s="289"/>
      <c r="I45244"/>
      <c r="J45244"/>
      <c r="L45244" s="33"/>
      <c r="M45244" s="24"/>
    </row>
    <row r="45245" spans="1:13" x14ac:dyDescent="0.2">
      <c r="A45245" s="289"/>
      <c r="I45245"/>
      <c r="J45245"/>
      <c r="L45245" s="33"/>
      <c r="M45245" s="24"/>
    </row>
    <row r="45246" spans="1:13" x14ac:dyDescent="0.2">
      <c r="A45246" s="289"/>
      <c r="I45246"/>
      <c r="J45246"/>
      <c r="L45246" s="33"/>
      <c r="M45246" s="24"/>
    </row>
    <row r="45247" spans="1:13" x14ac:dyDescent="0.2">
      <c r="A45247" s="289"/>
      <c r="I45247"/>
      <c r="J45247"/>
      <c r="L45247" s="33"/>
      <c r="M45247" s="24"/>
    </row>
    <row r="45248" spans="1:13" x14ac:dyDescent="0.2">
      <c r="A45248" s="289"/>
      <c r="I45248"/>
      <c r="J45248"/>
      <c r="L45248" s="33"/>
      <c r="M45248" s="24"/>
    </row>
    <row r="45249" spans="1:13" x14ac:dyDescent="0.2">
      <c r="A45249" s="289"/>
      <c r="I45249"/>
      <c r="J45249"/>
      <c r="L45249" s="33"/>
      <c r="M45249" s="24"/>
    </row>
    <row r="45250" spans="1:13" x14ac:dyDescent="0.2">
      <c r="A45250" s="289"/>
      <c r="I45250"/>
      <c r="J45250"/>
      <c r="L45250" s="33"/>
      <c r="M45250" s="24"/>
    </row>
    <row r="45251" spans="1:13" x14ac:dyDescent="0.2">
      <c r="A45251" s="289"/>
      <c r="I45251"/>
      <c r="J45251"/>
      <c r="L45251" s="33"/>
      <c r="M45251" s="24"/>
    </row>
    <row r="45252" spans="1:13" x14ac:dyDescent="0.2">
      <c r="A45252" s="289"/>
      <c r="I45252"/>
      <c r="J45252"/>
      <c r="L45252" s="33"/>
      <c r="M45252" s="24"/>
    </row>
    <row r="45253" spans="1:13" x14ac:dyDescent="0.2">
      <c r="A45253" s="289"/>
      <c r="I45253"/>
      <c r="J45253"/>
      <c r="L45253" s="33"/>
      <c r="M45253" s="24"/>
    </row>
    <row r="45254" spans="1:13" x14ac:dyDescent="0.2">
      <c r="A45254" s="289"/>
      <c r="I45254"/>
      <c r="J45254"/>
      <c r="L45254" s="33"/>
      <c r="M45254" s="24"/>
    </row>
    <row r="45255" spans="1:13" x14ac:dyDescent="0.2">
      <c r="A45255" s="289"/>
      <c r="I45255"/>
      <c r="J45255"/>
      <c r="L45255" s="33"/>
      <c r="M45255" s="24"/>
    </row>
    <row r="45256" spans="1:13" x14ac:dyDescent="0.2">
      <c r="A45256" s="289"/>
      <c r="I45256"/>
      <c r="J45256"/>
      <c r="L45256" s="33"/>
      <c r="M45256" s="24"/>
    </row>
    <row r="45257" spans="1:13" x14ac:dyDescent="0.2">
      <c r="A45257" s="289"/>
      <c r="I45257"/>
      <c r="J45257"/>
      <c r="L45257" s="33"/>
      <c r="M45257" s="24"/>
    </row>
    <row r="45258" spans="1:13" x14ac:dyDescent="0.2">
      <c r="A45258" s="289"/>
      <c r="I45258"/>
      <c r="J45258"/>
      <c r="L45258" s="33"/>
      <c r="M45258" s="24"/>
    </row>
    <row r="45259" spans="1:13" x14ac:dyDescent="0.2">
      <c r="A45259" s="289"/>
      <c r="I45259"/>
      <c r="J45259"/>
      <c r="L45259" s="33"/>
      <c r="M45259" s="24"/>
    </row>
    <row r="45260" spans="1:13" x14ac:dyDescent="0.2">
      <c r="A45260" s="289"/>
      <c r="I45260"/>
      <c r="J45260"/>
      <c r="L45260" s="33"/>
      <c r="M45260" s="24"/>
    </row>
    <row r="45261" spans="1:13" x14ac:dyDescent="0.2">
      <c r="A45261" s="289"/>
      <c r="I45261"/>
      <c r="J45261"/>
      <c r="L45261" s="33"/>
      <c r="M45261" s="24"/>
    </row>
    <row r="45262" spans="1:13" x14ac:dyDescent="0.2">
      <c r="A45262" s="289"/>
      <c r="I45262"/>
      <c r="J45262"/>
      <c r="L45262" s="33"/>
      <c r="M45262" s="24"/>
    </row>
    <row r="45263" spans="1:13" x14ac:dyDescent="0.2">
      <c r="A45263" s="289"/>
      <c r="I45263"/>
      <c r="J45263"/>
      <c r="L45263" s="33"/>
      <c r="M45263" s="24"/>
    </row>
    <row r="45264" spans="1:13" x14ac:dyDescent="0.2">
      <c r="A45264" s="289"/>
      <c r="I45264"/>
      <c r="J45264"/>
      <c r="L45264" s="33"/>
      <c r="M45264" s="24"/>
    </row>
    <row r="45265" spans="1:13" x14ac:dyDescent="0.2">
      <c r="A45265" s="289"/>
      <c r="I45265"/>
      <c r="J45265"/>
      <c r="L45265" s="33"/>
      <c r="M45265" s="24"/>
    </row>
    <row r="45266" spans="1:13" x14ac:dyDescent="0.2">
      <c r="A45266" s="289"/>
      <c r="I45266"/>
      <c r="J45266"/>
      <c r="L45266" s="33"/>
      <c r="M45266" s="24"/>
    </row>
    <row r="45267" spans="1:13" x14ac:dyDescent="0.2">
      <c r="A45267" s="289"/>
      <c r="I45267"/>
      <c r="J45267"/>
      <c r="L45267" s="33"/>
      <c r="M45267" s="24"/>
    </row>
    <row r="45268" spans="1:13" x14ac:dyDescent="0.2">
      <c r="A45268" s="289"/>
      <c r="I45268"/>
      <c r="J45268"/>
      <c r="L45268" s="33"/>
      <c r="M45268" s="24"/>
    </row>
    <row r="45269" spans="1:13" x14ac:dyDescent="0.2">
      <c r="A45269" s="289"/>
      <c r="I45269"/>
      <c r="J45269"/>
      <c r="L45269" s="33"/>
      <c r="M45269" s="24"/>
    </row>
    <row r="45270" spans="1:13" x14ac:dyDescent="0.2">
      <c r="A45270" s="289"/>
      <c r="I45270"/>
      <c r="J45270"/>
      <c r="L45270" s="33"/>
      <c r="M45270" s="24"/>
    </row>
    <row r="45271" spans="1:13" x14ac:dyDescent="0.2">
      <c r="A45271" s="289"/>
      <c r="I45271"/>
      <c r="J45271"/>
      <c r="L45271" s="33"/>
      <c r="M45271" s="24"/>
    </row>
    <row r="45272" spans="1:13" x14ac:dyDescent="0.2">
      <c r="A45272" s="289"/>
      <c r="I45272"/>
      <c r="J45272"/>
      <c r="L45272" s="33"/>
      <c r="M45272" s="24"/>
    </row>
    <row r="45273" spans="1:13" x14ac:dyDescent="0.2">
      <c r="A45273" s="289"/>
      <c r="I45273"/>
      <c r="J45273"/>
      <c r="L45273" s="33"/>
      <c r="M45273" s="24"/>
    </row>
    <row r="45274" spans="1:13" x14ac:dyDescent="0.2">
      <c r="A45274" s="289"/>
      <c r="I45274"/>
      <c r="J45274"/>
      <c r="L45274" s="33"/>
      <c r="M45274" s="24"/>
    </row>
    <row r="45275" spans="1:13" x14ac:dyDescent="0.2">
      <c r="A45275" s="289"/>
      <c r="I45275"/>
      <c r="J45275"/>
      <c r="L45275" s="33"/>
      <c r="M45275" s="24"/>
    </row>
    <row r="45276" spans="1:13" x14ac:dyDescent="0.2">
      <c r="A45276" s="289"/>
      <c r="I45276"/>
      <c r="J45276"/>
      <c r="L45276" s="33"/>
      <c r="M45276" s="24"/>
    </row>
    <row r="45277" spans="1:13" x14ac:dyDescent="0.2">
      <c r="A45277" s="289"/>
      <c r="I45277"/>
      <c r="J45277"/>
      <c r="L45277" s="33"/>
      <c r="M45277" s="24"/>
    </row>
    <row r="45278" spans="1:13" x14ac:dyDescent="0.2">
      <c r="A45278" s="289"/>
      <c r="I45278"/>
      <c r="J45278"/>
      <c r="L45278" s="33"/>
      <c r="M45278" s="24"/>
    </row>
    <row r="45279" spans="1:13" x14ac:dyDescent="0.2">
      <c r="A45279" s="289"/>
      <c r="I45279"/>
      <c r="J45279"/>
      <c r="L45279" s="33"/>
      <c r="M45279" s="24"/>
    </row>
    <row r="45280" spans="1:13" x14ac:dyDescent="0.2">
      <c r="A45280" s="289"/>
      <c r="I45280"/>
      <c r="J45280"/>
      <c r="L45280" s="33"/>
      <c r="M45280" s="24"/>
    </row>
    <row r="45281" spans="1:13" x14ac:dyDescent="0.2">
      <c r="A45281" s="289"/>
      <c r="I45281"/>
      <c r="J45281"/>
      <c r="L45281" s="33"/>
      <c r="M45281" s="24"/>
    </row>
    <row r="45282" spans="1:13" x14ac:dyDescent="0.2">
      <c r="A45282" s="289"/>
      <c r="I45282"/>
      <c r="J45282"/>
      <c r="L45282" s="33"/>
      <c r="M45282" s="24"/>
    </row>
    <row r="45283" spans="1:13" x14ac:dyDescent="0.2">
      <c r="A45283" s="289"/>
      <c r="I45283"/>
      <c r="J45283"/>
      <c r="L45283" s="33"/>
      <c r="M45283" s="24"/>
    </row>
    <row r="45284" spans="1:13" x14ac:dyDescent="0.2">
      <c r="A45284" s="289"/>
      <c r="I45284"/>
      <c r="J45284"/>
      <c r="L45284" s="33"/>
      <c r="M45284" s="24"/>
    </row>
    <row r="45285" spans="1:13" x14ac:dyDescent="0.2">
      <c r="A45285" s="289"/>
      <c r="I45285"/>
      <c r="J45285"/>
      <c r="L45285" s="33"/>
      <c r="M45285" s="24"/>
    </row>
    <row r="45286" spans="1:13" x14ac:dyDescent="0.2">
      <c r="A45286" s="289"/>
      <c r="I45286"/>
      <c r="J45286"/>
      <c r="L45286" s="33"/>
      <c r="M45286" s="24"/>
    </row>
    <row r="45287" spans="1:13" x14ac:dyDescent="0.2">
      <c r="A45287" s="289"/>
      <c r="I45287"/>
      <c r="J45287"/>
      <c r="L45287" s="33"/>
      <c r="M45287" s="24"/>
    </row>
    <row r="45288" spans="1:13" x14ac:dyDescent="0.2">
      <c r="A45288" s="289"/>
      <c r="I45288"/>
      <c r="J45288"/>
      <c r="L45288" s="33"/>
      <c r="M45288" s="24"/>
    </row>
    <row r="45289" spans="1:13" x14ac:dyDescent="0.2">
      <c r="A45289" s="289"/>
      <c r="I45289"/>
      <c r="J45289"/>
      <c r="L45289" s="33"/>
      <c r="M45289" s="24"/>
    </row>
    <row r="45290" spans="1:13" x14ac:dyDescent="0.2">
      <c r="A45290" s="289"/>
      <c r="I45290"/>
      <c r="J45290"/>
      <c r="L45290" s="33"/>
      <c r="M45290" s="24"/>
    </row>
    <row r="45291" spans="1:13" x14ac:dyDescent="0.2">
      <c r="A45291" s="289"/>
      <c r="I45291"/>
      <c r="J45291"/>
      <c r="L45291" s="33"/>
      <c r="M45291" s="24"/>
    </row>
    <row r="45292" spans="1:13" x14ac:dyDescent="0.2">
      <c r="A45292" s="289"/>
      <c r="I45292"/>
      <c r="J45292"/>
      <c r="L45292" s="33"/>
      <c r="M45292" s="24"/>
    </row>
    <row r="45293" spans="1:13" x14ac:dyDescent="0.2">
      <c r="A45293" s="289"/>
      <c r="I45293"/>
      <c r="J45293"/>
      <c r="L45293" s="33"/>
      <c r="M45293" s="24"/>
    </row>
    <row r="45294" spans="1:13" x14ac:dyDescent="0.2">
      <c r="A45294" s="289"/>
      <c r="I45294"/>
      <c r="J45294"/>
      <c r="L45294" s="33"/>
      <c r="M45294" s="24"/>
    </row>
    <row r="45295" spans="1:13" x14ac:dyDescent="0.2">
      <c r="A45295" s="289"/>
      <c r="I45295"/>
      <c r="J45295"/>
      <c r="L45295" s="33"/>
      <c r="M45295" s="24"/>
    </row>
    <row r="45296" spans="1:13" x14ac:dyDescent="0.2">
      <c r="A45296" s="289"/>
      <c r="I45296"/>
      <c r="J45296"/>
      <c r="L45296" s="33"/>
      <c r="M45296" s="24"/>
    </row>
    <row r="45297" spans="1:13" x14ac:dyDescent="0.2">
      <c r="A45297" s="289"/>
      <c r="I45297"/>
      <c r="J45297"/>
      <c r="L45297" s="33"/>
      <c r="M45297" s="24"/>
    </row>
    <row r="45298" spans="1:13" x14ac:dyDescent="0.2">
      <c r="A45298" s="289"/>
      <c r="I45298"/>
      <c r="J45298"/>
      <c r="L45298" s="33"/>
      <c r="M45298" s="24"/>
    </row>
    <row r="45299" spans="1:13" x14ac:dyDescent="0.2">
      <c r="A45299" s="289"/>
      <c r="I45299"/>
      <c r="J45299"/>
      <c r="L45299" s="33"/>
      <c r="M45299" s="24"/>
    </row>
    <row r="45300" spans="1:13" x14ac:dyDescent="0.2">
      <c r="A45300" s="289"/>
      <c r="I45300"/>
      <c r="J45300"/>
      <c r="L45300" s="33"/>
      <c r="M45300" s="24"/>
    </row>
    <row r="45301" spans="1:13" x14ac:dyDescent="0.2">
      <c r="A45301" s="289"/>
      <c r="I45301"/>
      <c r="J45301"/>
      <c r="L45301" s="33"/>
      <c r="M45301" s="24"/>
    </row>
    <row r="45302" spans="1:13" x14ac:dyDescent="0.2">
      <c r="A45302" s="289"/>
      <c r="I45302"/>
      <c r="J45302"/>
      <c r="L45302" s="33"/>
      <c r="M45302" s="24"/>
    </row>
    <row r="45303" spans="1:13" x14ac:dyDescent="0.2">
      <c r="A45303" s="289"/>
      <c r="I45303"/>
      <c r="J45303"/>
      <c r="L45303" s="33"/>
      <c r="M45303" s="24"/>
    </row>
    <row r="45304" spans="1:13" x14ac:dyDescent="0.2">
      <c r="A45304" s="289"/>
      <c r="I45304"/>
      <c r="J45304"/>
      <c r="L45304" s="33"/>
      <c r="M45304" s="24"/>
    </row>
    <row r="45305" spans="1:13" x14ac:dyDescent="0.2">
      <c r="A45305" s="289"/>
      <c r="I45305"/>
      <c r="J45305"/>
      <c r="L45305" s="33"/>
      <c r="M45305" s="24"/>
    </row>
    <row r="45306" spans="1:13" x14ac:dyDescent="0.2">
      <c r="A45306" s="289"/>
      <c r="I45306"/>
      <c r="J45306"/>
      <c r="L45306" s="33"/>
      <c r="M45306" s="24"/>
    </row>
    <row r="45307" spans="1:13" x14ac:dyDescent="0.2">
      <c r="A45307" s="289"/>
      <c r="I45307"/>
      <c r="J45307"/>
      <c r="L45307" s="33"/>
      <c r="M45307" s="24"/>
    </row>
    <row r="45308" spans="1:13" x14ac:dyDescent="0.2">
      <c r="A45308" s="289"/>
      <c r="I45308"/>
      <c r="J45308"/>
      <c r="L45308" s="33"/>
      <c r="M45308" s="24"/>
    </row>
    <row r="45309" spans="1:13" x14ac:dyDescent="0.2">
      <c r="A45309" s="289"/>
      <c r="I45309"/>
      <c r="J45309"/>
      <c r="L45309" s="33"/>
      <c r="M45309" s="24"/>
    </row>
    <row r="45310" spans="1:13" x14ac:dyDescent="0.2">
      <c r="A45310" s="289"/>
      <c r="I45310"/>
      <c r="J45310"/>
      <c r="L45310" s="33"/>
      <c r="M45310" s="24"/>
    </row>
    <row r="45311" spans="1:13" x14ac:dyDescent="0.2">
      <c r="A45311" s="289"/>
      <c r="I45311"/>
      <c r="J45311"/>
      <c r="L45311" s="33"/>
      <c r="M45311" s="24"/>
    </row>
    <row r="45312" spans="1:13" x14ac:dyDescent="0.2">
      <c r="A45312" s="289"/>
      <c r="I45312"/>
      <c r="J45312"/>
      <c r="L45312" s="33"/>
      <c r="M45312" s="24"/>
    </row>
    <row r="45313" spans="1:13" x14ac:dyDescent="0.2">
      <c r="A45313" s="289"/>
      <c r="I45313"/>
      <c r="J45313"/>
      <c r="L45313" s="33"/>
      <c r="M45313" s="24"/>
    </row>
    <row r="45314" spans="1:13" x14ac:dyDescent="0.2">
      <c r="A45314" s="289"/>
      <c r="I45314"/>
      <c r="J45314"/>
      <c r="L45314" s="33"/>
      <c r="M45314" s="24"/>
    </row>
    <row r="45315" spans="1:13" x14ac:dyDescent="0.2">
      <c r="A45315" s="289"/>
      <c r="I45315"/>
      <c r="J45315"/>
      <c r="L45315" s="33"/>
      <c r="M45315" s="24"/>
    </row>
    <row r="45316" spans="1:13" x14ac:dyDescent="0.2">
      <c r="A45316" s="289"/>
      <c r="I45316"/>
      <c r="J45316"/>
      <c r="L45316" s="33"/>
      <c r="M45316" s="24"/>
    </row>
    <row r="45317" spans="1:13" x14ac:dyDescent="0.2">
      <c r="A45317" s="289"/>
      <c r="I45317"/>
      <c r="J45317"/>
      <c r="L45317" s="33"/>
      <c r="M45317" s="24"/>
    </row>
    <row r="45318" spans="1:13" x14ac:dyDescent="0.2">
      <c r="A45318" s="289"/>
      <c r="I45318"/>
      <c r="J45318"/>
      <c r="L45318" s="33"/>
      <c r="M45318" s="24"/>
    </row>
    <row r="45319" spans="1:13" x14ac:dyDescent="0.2">
      <c r="A45319" s="289"/>
      <c r="I45319"/>
      <c r="J45319"/>
      <c r="L45319" s="33"/>
      <c r="M45319" s="24"/>
    </row>
    <row r="45320" spans="1:13" x14ac:dyDescent="0.2">
      <c r="A45320" s="289"/>
      <c r="I45320"/>
      <c r="J45320"/>
      <c r="L45320" s="33"/>
      <c r="M45320" s="24"/>
    </row>
    <row r="45321" spans="1:13" x14ac:dyDescent="0.2">
      <c r="A45321" s="289"/>
      <c r="I45321"/>
      <c r="J45321"/>
      <c r="L45321" s="33"/>
      <c r="M45321" s="24"/>
    </row>
    <row r="45322" spans="1:13" x14ac:dyDescent="0.2">
      <c r="A45322" s="289"/>
      <c r="I45322"/>
      <c r="J45322"/>
      <c r="L45322" s="33"/>
      <c r="M45322" s="24"/>
    </row>
    <row r="45323" spans="1:13" x14ac:dyDescent="0.2">
      <c r="A45323" s="289"/>
      <c r="I45323"/>
      <c r="J45323"/>
      <c r="L45323" s="33"/>
      <c r="M45323" s="24"/>
    </row>
    <row r="45324" spans="1:13" x14ac:dyDescent="0.2">
      <c r="A45324" s="289"/>
      <c r="I45324"/>
      <c r="J45324"/>
      <c r="L45324" s="33"/>
      <c r="M45324" s="24"/>
    </row>
    <row r="45325" spans="1:13" x14ac:dyDescent="0.2">
      <c r="A45325" s="289"/>
      <c r="I45325"/>
      <c r="J45325"/>
      <c r="L45325" s="33"/>
      <c r="M45325" s="24"/>
    </row>
    <row r="45326" spans="1:13" x14ac:dyDescent="0.2">
      <c r="A45326" s="289"/>
      <c r="I45326"/>
      <c r="J45326"/>
      <c r="L45326" s="33"/>
      <c r="M45326" s="24"/>
    </row>
    <row r="45327" spans="1:13" x14ac:dyDescent="0.2">
      <c r="A45327" s="289"/>
      <c r="I45327"/>
      <c r="J45327"/>
      <c r="L45327" s="33"/>
      <c r="M45327" s="24"/>
    </row>
    <row r="45328" spans="1:13" x14ac:dyDescent="0.2">
      <c r="A45328" s="289"/>
      <c r="I45328"/>
      <c r="J45328"/>
      <c r="L45328" s="33"/>
      <c r="M45328" s="24"/>
    </row>
    <row r="45329" spans="1:13" x14ac:dyDescent="0.2">
      <c r="A45329" s="289"/>
      <c r="I45329"/>
      <c r="J45329"/>
      <c r="L45329" s="33"/>
      <c r="M45329" s="24"/>
    </row>
    <row r="45330" spans="1:13" x14ac:dyDescent="0.2">
      <c r="A45330" s="289"/>
      <c r="I45330"/>
      <c r="J45330"/>
      <c r="L45330" s="33"/>
      <c r="M45330" s="24"/>
    </row>
    <row r="45331" spans="1:13" x14ac:dyDescent="0.2">
      <c r="A45331" s="289"/>
      <c r="I45331"/>
      <c r="J45331"/>
      <c r="L45331" s="33"/>
      <c r="M45331" s="24"/>
    </row>
    <row r="45332" spans="1:13" x14ac:dyDescent="0.2">
      <c r="A45332" s="289"/>
      <c r="I45332"/>
      <c r="J45332"/>
      <c r="L45332" s="33"/>
      <c r="M45332" s="24"/>
    </row>
    <row r="45333" spans="1:13" x14ac:dyDescent="0.2">
      <c r="A45333" s="289"/>
      <c r="I45333"/>
      <c r="J45333"/>
      <c r="L45333" s="33"/>
      <c r="M45333" s="24"/>
    </row>
    <row r="45334" spans="1:13" x14ac:dyDescent="0.2">
      <c r="A45334" s="289"/>
      <c r="I45334"/>
      <c r="J45334"/>
      <c r="L45334" s="33"/>
      <c r="M45334" s="24"/>
    </row>
    <row r="45335" spans="1:13" x14ac:dyDescent="0.2">
      <c r="A45335" s="289"/>
      <c r="I45335"/>
      <c r="J45335"/>
      <c r="L45335" s="33"/>
      <c r="M45335" s="24"/>
    </row>
    <row r="45336" spans="1:13" x14ac:dyDescent="0.2">
      <c r="A45336" s="289"/>
      <c r="I45336"/>
      <c r="J45336"/>
      <c r="L45336" s="33"/>
      <c r="M45336" s="24"/>
    </row>
    <row r="45337" spans="1:13" x14ac:dyDescent="0.2">
      <c r="A45337" s="289"/>
      <c r="I45337"/>
      <c r="J45337"/>
      <c r="L45337" s="33"/>
      <c r="M45337" s="24"/>
    </row>
    <row r="45338" spans="1:13" x14ac:dyDescent="0.2">
      <c r="A45338" s="289"/>
      <c r="I45338"/>
      <c r="J45338"/>
      <c r="L45338" s="33"/>
      <c r="M45338" s="24"/>
    </row>
    <row r="45339" spans="1:13" x14ac:dyDescent="0.2">
      <c r="A45339" s="289"/>
      <c r="I45339"/>
      <c r="J45339"/>
      <c r="L45339" s="33"/>
      <c r="M45339" s="24"/>
    </row>
    <row r="45340" spans="1:13" x14ac:dyDescent="0.2">
      <c r="A45340" s="289"/>
      <c r="I45340"/>
      <c r="J45340"/>
      <c r="L45340" s="33"/>
      <c r="M45340" s="24"/>
    </row>
    <row r="45341" spans="1:13" x14ac:dyDescent="0.2">
      <c r="A45341" s="289"/>
      <c r="I45341"/>
      <c r="J45341"/>
      <c r="L45341" s="33"/>
      <c r="M45341" s="24"/>
    </row>
    <row r="45342" spans="1:13" x14ac:dyDescent="0.2">
      <c r="A45342" s="289"/>
      <c r="I45342"/>
      <c r="J45342"/>
      <c r="L45342" s="33"/>
      <c r="M45342" s="24"/>
    </row>
    <row r="45343" spans="1:13" x14ac:dyDescent="0.2">
      <c r="A45343" s="289"/>
      <c r="I45343"/>
      <c r="J45343"/>
      <c r="L45343" s="33"/>
      <c r="M45343" s="24"/>
    </row>
    <row r="45344" spans="1:13" x14ac:dyDescent="0.2">
      <c r="A45344" s="289"/>
      <c r="I45344"/>
      <c r="J45344"/>
      <c r="L45344" s="33"/>
      <c r="M45344" s="24"/>
    </row>
    <row r="45345" spans="1:13" x14ac:dyDescent="0.2">
      <c r="A45345" s="289"/>
      <c r="I45345"/>
      <c r="J45345"/>
      <c r="L45345" s="33"/>
      <c r="M45345" s="24"/>
    </row>
    <row r="45346" spans="1:13" x14ac:dyDescent="0.2">
      <c r="A45346" s="289"/>
      <c r="I45346"/>
      <c r="J45346"/>
      <c r="L45346" s="33"/>
      <c r="M45346" s="24"/>
    </row>
    <row r="45347" spans="1:13" x14ac:dyDescent="0.2">
      <c r="A45347" s="289"/>
      <c r="I45347"/>
      <c r="J45347"/>
      <c r="L45347" s="33"/>
      <c r="M45347" s="24"/>
    </row>
    <row r="45348" spans="1:13" x14ac:dyDescent="0.2">
      <c r="A45348" s="289"/>
      <c r="I45348"/>
      <c r="J45348"/>
      <c r="L45348" s="33"/>
      <c r="M45348" s="24"/>
    </row>
    <row r="45349" spans="1:13" x14ac:dyDescent="0.2">
      <c r="A45349" s="289"/>
      <c r="I45349"/>
      <c r="J45349"/>
      <c r="L45349" s="33"/>
      <c r="M45349" s="24"/>
    </row>
    <row r="45350" spans="1:13" x14ac:dyDescent="0.2">
      <c r="A45350" s="289"/>
      <c r="I45350"/>
      <c r="J45350"/>
      <c r="L45350" s="33"/>
      <c r="M45350" s="24"/>
    </row>
    <row r="45351" spans="1:13" x14ac:dyDescent="0.2">
      <c r="A45351" s="289"/>
      <c r="I45351"/>
      <c r="J45351"/>
      <c r="L45351" s="33"/>
      <c r="M45351" s="24"/>
    </row>
    <row r="45352" spans="1:13" x14ac:dyDescent="0.2">
      <c r="A45352" s="289"/>
      <c r="I45352"/>
      <c r="J45352"/>
      <c r="L45352" s="33"/>
      <c r="M45352" s="24"/>
    </row>
    <row r="45353" spans="1:13" x14ac:dyDescent="0.2">
      <c r="A45353" s="289"/>
      <c r="I45353"/>
      <c r="J45353"/>
      <c r="L45353" s="33"/>
      <c r="M45353" s="24"/>
    </row>
    <row r="45354" spans="1:13" x14ac:dyDescent="0.2">
      <c r="A45354" s="289"/>
      <c r="I45354"/>
      <c r="J45354"/>
      <c r="L45354" s="33"/>
      <c r="M45354" s="24"/>
    </row>
    <row r="45355" spans="1:13" x14ac:dyDescent="0.2">
      <c r="A45355" s="289"/>
      <c r="I45355"/>
      <c r="J45355"/>
      <c r="L45355" s="33"/>
      <c r="M45355" s="24"/>
    </row>
    <row r="45356" spans="1:13" x14ac:dyDescent="0.2">
      <c r="A45356" s="289"/>
      <c r="I45356"/>
      <c r="J45356"/>
      <c r="L45356" s="33"/>
      <c r="M45356" s="24"/>
    </row>
    <row r="45357" spans="1:13" x14ac:dyDescent="0.2">
      <c r="A45357" s="289"/>
      <c r="I45357"/>
      <c r="J45357"/>
      <c r="L45357" s="33"/>
      <c r="M45357" s="24"/>
    </row>
    <row r="45358" spans="1:13" x14ac:dyDescent="0.2">
      <c r="A45358" s="289"/>
      <c r="I45358"/>
      <c r="J45358"/>
      <c r="L45358" s="33"/>
      <c r="M45358" s="24"/>
    </row>
    <row r="45359" spans="1:13" x14ac:dyDescent="0.2">
      <c r="A45359" s="289"/>
      <c r="I45359"/>
      <c r="J45359"/>
      <c r="L45359" s="33"/>
      <c r="M45359" s="24"/>
    </row>
    <row r="45360" spans="1:13" x14ac:dyDescent="0.2">
      <c r="A45360" s="289"/>
      <c r="I45360"/>
      <c r="J45360"/>
      <c r="L45360" s="33"/>
      <c r="M45360" s="24"/>
    </row>
    <row r="45361" spans="1:13" x14ac:dyDescent="0.2">
      <c r="A45361" s="289"/>
      <c r="I45361"/>
      <c r="J45361"/>
      <c r="L45361" s="33"/>
      <c r="M45361" s="24"/>
    </row>
    <row r="45362" spans="1:13" x14ac:dyDescent="0.2">
      <c r="A45362" s="289"/>
      <c r="I45362"/>
      <c r="J45362"/>
      <c r="L45362" s="33"/>
      <c r="M45362" s="24"/>
    </row>
    <row r="45363" spans="1:13" x14ac:dyDescent="0.2">
      <c r="A45363" s="289"/>
      <c r="I45363"/>
      <c r="J45363"/>
      <c r="L45363" s="33"/>
      <c r="M45363" s="24"/>
    </row>
    <row r="45364" spans="1:13" x14ac:dyDescent="0.2">
      <c r="A45364" s="289"/>
      <c r="I45364"/>
      <c r="J45364"/>
      <c r="L45364" s="33"/>
      <c r="M45364" s="24"/>
    </row>
    <row r="45365" spans="1:13" x14ac:dyDescent="0.2">
      <c r="A45365" s="289"/>
      <c r="I45365"/>
      <c r="J45365"/>
      <c r="L45365" s="33"/>
      <c r="M45365" s="24"/>
    </row>
    <row r="45366" spans="1:13" x14ac:dyDescent="0.2">
      <c r="A45366" s="289"/>
      <c r="I45366"/>
      <c r="J45366"/>
      <c r="L45366" s="33"/>
      <c r="M45366" s="24"/>
    </row>
    <row r="45367" spans="1:13" x14ac:dyDescent="0.2">
      <c r="A45367" s="289"/>
      <c r="I45367"/>
      <c r="J45367"/>
      <c r="L45367" s="33"/>
      <c r="M45367" s="24"/>
    </row>
    <row r="45368" spans="1:13" x14ac:dyDescent="0.2">
      <c r="A45368" s="289"/>
      <c r="I45368"/>
      <c r="J45368"/>
      <c r="L45368" s="33"/>
      <c r="M45368" s="24"/>
    </row>
    <row r="45369" spans="1:13" x14ac:dyDescent="0.2">
      <c r="A45369" s="289"/>
      <c r="I45369"/>
      <c r="J45369"/>
      <c r="L45369" s="33"/>
      <c r="M45369" s="24"/>
    </row>
    <row r="45370" spans="1:13" x14ac:dyDescent="0.2">
      <c r="A45370" s="289"/>
      <c r="I45370"/>
      <c r="J45370"/>
      <c r="L45370" s="33"/>
      <c r="M45370" s="24"/>
    </row>
    <row r="45371" spans="1:13" x14ac:dyDescent="0.2">
      <c r="A45371" s="289"/>
      <c r="I45371"/>
      <c r="J45371"/>
      <c r="L45371" s="33"/>
      <c r="M45371" s="24"/>
    </row>
    <row r="45372" spans="1:13" x14ac:dyDescent="0.2">
      <c r="A45372" s="289"/>
      <c r="I45372"/>
      <c r="J45372"/>
      <c r="L45372" s="33"/>
      <c r="M45372" s="24"/>
    </row>
    <row r="45373" spans="1:13" x14ac:dyDescent="0.2">
      <c r="A45373" s="289"/>
      <c r="I45373"/>
      <c r="J45373"/>
      <c r="L45373" s="33"/>
      <c r="M45373" s="24"/>
    </row>
    <row r="45374" spans="1:13" x14ac:dyDescent="0.2">
      <c r="A45374" s="289"/>
      <c r="I45374"/>
      <c r="J45374"/>
      <c r="L45374" s="33"/>
      <c r="M45374" s="24"/>
    </row>
    <row r="45375" spans="1:13" x14ac:dyDescent="0.2">
      <c r="A45375" s="289"/>
      <c r="I45375"/>
      <c r="J45375"/>
      <c r="L45375" s="33"/>
      <c r="M45375" s="24"/>
    </row>
    <row r="45376" spans="1:13" x14ac:dyDescent="0.2">
      <c r="A45376" s="289"/>
      <c r="I45376"/>
      <c r="J45376"/>
      <c r="L45376" s="33"/>
      <c r="M45376" s="24"/>
    </row>
    <row r="45377" spans="1:13" x14ac:dyDescent="0.2">
      <c r="A45377" s="289"/>
      <c r="I45377"/>
      <c r="J45377"/>
      <c r="L45377" s="33"/>
      <c r="M45377" s="24"/>
    </row>
    <row r="45378" spans="1:13" x14ac:dyDescent="0.2">
      <c r="A45378" s="289"/>
      <c r="I45378"/>
      <c r="J45378"/>
      <c r="L45378" s="33"/>
      <c r="M45378" s="24"/>
    </row>
    <row r="45379" spans="1:13" x14ac:dyDescent="0.2">
      <c r="A45379" s="289"/>
      <c r="I45379"/>
      <c r="J45379"/>
      <c r="L45379" s="33"/>
      <c r="M45379" s="24"/>
    </row>
    <row r="45380" spans="1:13" x14ac:dyDescent="0.2">
      <c r="A45380" s="289"/>
      <c r="I45380"/>
      <c r="J45380"/>
      <c r="L45380" s="33"/>
      <c r="M45380" s="24"/>
    </row>
    <row r="45381" spans="1:13" x14ac:dyDescent="0.2">
      <c r="A45381" s="289"/>
      <c r="I45381"/>
      <c r="J45381"/>
      <c r="L45381" s="33"/>
      <c r="M45381" s="24"/>
    </row>
    <row r="45382" spans="1:13" x14ac:dyDescent="0.2">
      <c r="A45382" s="289"/>
      <c r="I45382"/>
      <c r="J45382"/>
      <c r="L45382" s="33"/>
      <c r="M45382" s="24"/>
    </row>
    <row r="45383" spans="1:13" x14ac:dyDescent="0.2">
      <c r="A45383" s="289"/>
      <c r="I45383"/>
      <c r="J45383"/>
      <c r="L45383" s="33"/>
      <c r="M45383" s="24"/>
    </row>
    <row r="45384" spans="1:13" x14ac:dyDescent="0.2">
      <c r="A45384" s="289"/>
      <c r="I45384"/>
      <c r="J45384"/>
      <c r="L45384" s="33"/>
      <c r="M45384" s="24"/>
    </row>
    <row r="45385" spans="1:13" x14ac:dyDescent="0.2">
      <c r="A45385" s="289"/>
      <c r="I45385"/>
      <c r="J45385"/>
      <c r="L45385" s="33"/>
      <c r="M45385" s="24"/>
    </row>
    <row r="45386" spans="1:13" x14ac:dyDescent="0.2">
      <c r="A45386" s="289"/>
      <c r="I45386"/>
      <c r="J45386"/>
      <c r="L45386" s="33"/>
      <c r="M45386" s="24"/>
    </row>
    <row r="45387" spans="1:13" x14ac:dyDescent="0.2">
      <c r="A45387" s="289"/>
      <c r="I45387"/>
      <c r="J45387"/>
      <c r="L45387" s="33"/>
      <c r="M45387" s="24"/>
    </row>
    <row r="45388" spans="1:13" x14ac:dyDescent="0.2">
      <c r="A45388" s="289"/>
      <c r="I45388"/>
      <c r="J45388"/>
      <c r="L45388" s="33"/>
      <c r="M45388" s="24"/>
    </row>
    <row r="45389" spans="1:13" x14ac:dyDescent="0.2">
      <c r="A45389" s="289"/>
      <c r="I45389"/>
      <c r="J45389"/>
      <c r="L45389" s="33"/>
      <c r="M45389" s="24"/>
    </row>
    <row r="45390" spans="1:13" x14ac:dyDescent="0.2">
      <c r="A45390" s="289"/>
      <c r="I45390"/>
      <c r="J45390"/>
      <c r="L45390" s="33"/>
      <c r="M45390" s="24"/>
    </row>
    <row r="45391" spans="1:13" x14ac:dyDescent="0.2">
      <c r="A45391" s="289"/>
      <c r="I45391"/>
      <c r="J45391"/>
      <c r="L45391" s="33"/>
      <c r="M45391" s="24"/>
    </row>
    <row r="45392" spans="1:13" x14ac:dyDescent="0.2">
      <c r="A45392" s="289"/>
      <c r="I45392"/>
      <c r="J45392"/>
      <c r="L45392" s="33"/>
      <c r="M45392" s="24"/>
    </row>
    <row r="45393" spans="1:13" x14ac:dyDescent="0.2">
      <c r="A45393" s="289"/>
      <c r="I45393"/>
      <c r="J45393"/>
      <c r="L45393" s="33"/>
      <c r="M45393" s="24"/>
    </row>
    <row r="45394" spans="1:13" x14ac:dyDescent="0.2">
      <c r="A45394" s="289"/>
      <c r="I45394"/>
      <c r="J45394"/>
      <c r="L45394" s="33"/>
      <c r="M45394" s="24"/>
    </row>
    <row r="45395" spans="1:13" x14ac:dyDescent="0.2">
      <c r="A45395" s="289"/>
      <c r="I45395"/>
      <c r="J45395"/>
      <c r="L45395" s="33"/>
      <c r="M45395" s="24"/>
    </row>
    <row r="45396" spans="1:13" x14ac:dyDescent="0.2">
      <c r="A45396" s="289"/>
      <c r="I45396"/>
      <c r="J45396"/>
      <c r="L45396" s="33"/>
      <c r="M45396" s="24"/>
    </row>
    <row r="45397" spans="1:13" x14ac:dyDescent="0.2">
      <c r="A45397" s="289"/>
      <c r="I45397"/>
      <c r="J45397"/>
      <c r="L45397" s="33"/>
      <c r="M45397" s="24"/>
    </row>
    <row r="45398" spans="1:13" x14ac:dyDescent="0.2">
      <c r="A45398" s="289"/>
      <c r="I45398"/>
      <c r="J45398"/>
      <c r="L45398" s="33"/>
      <c r="M45398" s="24"/>
    </row>
    <row r="45399" spans="1:13" x14ac:dyDescent="0.2">
      <c r="A45399" s="289"/>
      <c r="I45399"/>
      <c r="J45399"/>
      <c r="L45399" s="33"/>
      <c r="M45399" s="24"/>
    </row>
    <row r="45400" spans="1:13" x14ac:dyDescent="0.2">
      <c r="A45400" s="289"/>
      <c r="I45400"/>
      <c r="J45400"/>
      <c r="L45400" s="33"/>
      <c r="M45400" s="24"/>
    </row>
    <row r="45401" spans="1:13" x14ac:dyDescent="0.2">
      <c r="A45401" s="289"/>
      <c r="I45401"/>
      <c r="J45401"/>
      <c r="L45401" s="33"/>
      <c r="M45401" s="24"/>
    </row>
    <row r="45402" spans="1:13" x14ac:dyDescent="0.2">
      <c r="A45402" s="289"/>
      <c r="I45402"/>
      <c r="J45402"/>
      <c r="L45402" s="33"/>
      <c r="M45402" s="24"/>
    </row>
    <row r="45403" spans="1:13" x14ac:dyDescent="0.2">
      <c r="A45403" s="289"/>
      <c r="I45403"/>
      <c r="J45403"/>
      <c r="L45403" s="33"/>
      <c r="M45403" s="24"/>
    </row>
    <row r="45404" spans="1:13" x14ac:dyDescent="0.2">
      <c r="A45404" s="289"/>
      <c r="I45404"/>
      <c r="J45404"/>
      <c r="L45404" s="33"/>
      <c r="M45404" s="24"/>
    </row>
    <row r="45405" spans="1:13" x14ac:dyDescent="0.2">
      <c r="A45405" s="289"/>
      <c r="I45405"/>
      <c r="J45405"/>
      <c r="L45405" s="33"/>
      <c r="M45405" s="24"/>
    </row>
    <row r="45406" spans="1:13" x14ac:dyDescent="0.2">
      <c r="A45406" s="289"/>
      <c r="I45406"/>
      <c r="J45406"/>
      <c r="L45406" s="33"/>
      <c r="M45406" s="24"/>
    </row>
    <row r="45407" spans="1:13" x14ac:dyDescent="0.2">
      <c r="A45407" s="289"/>
      <c r="I45407"/>
      <c r="J45407"/>
      <c r="L45407" s="33"/>
      <c r="M45407" s="24"/>
    </row>
    <row r="45408" spans="1:13" x14ac:dyDescent="0.2">
      <c r="A45408" s="289"/>
      <c r="I45408"/>
      <c r="J45408"/>
      <c r="L45408" s="33"/>
      <c r="M45408" s="24"/>
    </row>
    <row r="45409" spans="1:13" x14ac:dyDescent="0.2">
      <c r="A45409" s="289"/>
      <c r="I45409"/>
      <c r="J45409"/>
      <c r="L45409" s="33"/>
      <c r="M45409" s="24"/>
    </row>
    <row r="45410" spans="1:13" x14ac:dyDescent="0.2">
      <c r="A45410" s="289"/>
      <c r="I45410"/>
      <c r="J45410"/>
      <c r="L45410" s="33"/>
      <c r="M45410" s="24"/>
    </row>
    <row r="45411" spans="1:13" x14ac:dyDescent="0.2">
      <c r="A45411" s="289"/>
      <c r="I45411"/>
      <c r="J45411"/>
      <c r="L45411" s="33"/>
      <c r="M45411" s="24"/>
    </row>
    <row r="45412" spans="1:13" x14ac:dyDescent="0.2">
      <c r="A45412" s="289"/>
      <c r="I45412"/>
      <c r="J45412"/>
      <c r="L45412" s="33"/>
      <c r="M45412" s="24"/>
    </row>
    <row r="45413" spans="1:13" x14ac:dyDescent="0.2">
      <c r="A45413" s="289"/>
      <c r="I45413"/>
      <c r="J45413"/>
      <c r="L45413" s="33"/>
      <c r="M45413" s="24"/>
    </row>
    <row r="45414" spans="1:13" x14ac:dyDescent="0.2">
      <c r="A45414" s="289"/>
      <c r="I45414"/>
      <c r="J45414"/>
      <c r="L45414" s="33"/>
      <c r="M45414" s="24"/>
    </row>
    <row r="45415" spans="1:13" x14ac:dyDescent="0.2">
      <c r="A45415" s="289"/>
      <c r="I45415"/>
      <c r="J45415"/>
      <c r="L45415" s="33"/>
      <c r="M45415" s="24"/>
    </row>
    <row r="45416" spans="1:13" x14ac:dyDescent="0.2">
      <c r="A45416" s="289"/>
      <c r="I45416"/>
      <c r="J45416"/>
      <c r="L45416" s="33"/>
      <c r="M45416" s="24"/>
    </row>
    <row r="45417" spans="1:13" x14ac:dyDescent="0.2">
      <c r="A45417" s="289"/>
      <c r="I45417"/>
      <c r="J45417"/>
      <c r="L45417" s="33"/>
      <c r="M45417" s="24"/>
    </row>
    <row r="45418" spans="1:13" x14ac:dyDescent="0.2">
      <c r="A45418" s="289"/>
      <c r="I45418"/>
      <c r="J45418"/>
      <c r="L45418" s="33"/>
      <c r="M45418" s="24"/>
    </row>
    <row r="45419" spans="1:13" x14ac:dyDescent="0.2">
      <c r="A45419" s="289"/>
      <c r="I45419"/>
      <c r="J45419"/>
      <c r="L45419" s="33"/>
      <c r="M45419" s="24"/>
    </row>
    <row r="45420" spans="1:13" x14ac:dyDescent="0.2">
      <c r="A45420" s="289"/>
      <c r="I45420"/>
      <c r="J45420"/>
      <c r="L45420" s="33"/>
      <c r="M45420" s="24"/>
    </row>
    <row r="45421" spans="1:13" x14ac:dyDescent="0.2">
      <c r="A45421" s="289"/>
      <c r="I45421"/>
      <c r="J45421"/>
      <c r="L45421" s="33"/>
      <c r="M45421" s="24"/>
    </row>
    <row r="45422" spans="1:13" x14ac:dyDescent="0.2">
      <c r="A45422" s="289"/>
      <c r="I45422"/>
      <c r="J45422"/>
      <c r="L45422" s="33"/>
      <c r="M45422" s="24"/>
    </row>
    <row r="45423" spans="1:13" x14ac:dyDescent="0.2">
      <c r="A45423" s="289"/>
      <c r="I45423"/>
      <c r="J45423"/>
      <c r="L45423" s="33"/>
      <c r="M45423" s="24"/>
    </row>
    <row r="45424" spans="1:13" x14ac:dyDescent="0.2">
      <c r="A45424" s="289"/>
      <c r="I45424"/>
      <c r="J45424"/>
      <c r="L45424" s="33"/>
      <c r="M45424" s="24"/>
    </row>
    <row r="45425" spans="1:13" x14ac:dyDescent="0.2">
      <c r="A45425" s="289"/>
      <c r="I45425"/>
      <c r="J45425"/>
      <c r="L45425" s="33"/>
      <c r="M45425" s="24"/>
    </row>
    <row r="45426" spans="1:13" x14ac:dyDescent="0.2">
      <c r="A45426" s="289"/>
      <c r="I45426"/>
      <c r="J45426"/>
      <c r="L45426" s="33"/>
      <c r="M45426" s="24"/>
    </row>
    <row r="45427" spans="1:13" x14ac:dyDescent="0.2">
      <c r="A45427" s="289"/>
      <c r="I45427"/>
      <c r="J45427"/>
      <c r="L45427" s="33"/>
      <c r="M45427" s="24"/>
    </row>
    <row r="45428" spans="1:13" x14ac:dyDescent="0.2">
      <c r="A45428" s="289"/>
      <c r="I45428"/>
      <c r="J45428"/>
      <c r="L45428" s="33"/>
      <c r="M45428" s="24"/>
    </row>
    <row r="45429" spans="1:13" x14ac:dyDescent="0.2">
      <c r="A45429" s="289"/>
      <c r="I45429"/>
      <c r="J45429"/>
      <c r="L45429" s="33"/>
      <c r="M45429" s="24"/>
    </row>
    <row r="45430" spans="1:13" x14ac:dyDescent="0.2">
      <c r="A45430" s="289"/>
      <c r="I45430"/>
      <c r="J45430"/>
      <c r="L45430" s="33"/>
      <c r="M45430" s="24"/>
    </row>
    <row r="45431" spans="1:13" x14ac:dyDescent="0.2">
      <c r="A45431" s="289"/>
      <c r="I45431"/>
      <c r="J45431"/>
      <c r="L45431" s="33"/>
      <c r="M45431" s="24"/>
    </row>
    <row r="45432" spans="1:13" x14ac:dyDescent="0.2">
      <c r="A45432" s="289"/>
      <c r="I45432"/>
      <c r="J45432"/>
      <c r="L45432" s="33"/>
      <c r="M45432" s="24"/>
    </row>
    <row r="45433" spans="1:13" x14ac:dyDescent="0.2">
      <c r="A45433" s="289"/>
      <c r="I45433"/>
      <c r="J45433"/>
      <c r="L45433" s="33"/>
      <c r="M45433" s="24"/>
    </row>
    <row r="45434" spans="1:13" x14ac:dyDescent="0.2">
      <c r="A45434" s="289"/>
      <c r="I45434"/>
      <c r="J45434"/>
      <c r="L45434" s="33"/>
      <c r="M45434" s="24"/>
    </row>
    <row r="45435" spans="1:13" x14ac:dyDescent="0.2">
      <c r="A45435" s="289"/>
      <c r="I45435"/>
      <c r="J45435"/>
      <c r="L45435" s="33"/>
      <c r="M45435" s="24"/>
    </row>
    <row r="45436" spans="1:13" x14ac:dyDescent="0.2">
      <c r="A45436" s="289"/>
      <c r="I45436"/>
      <c r="J45436"/>
      <c r="L45436" s="33"/>
      <c r="M45436" s="24"/>
    </row>
    <row r="45437" spans="1:13" x14ac:dyDescent="0.2">
      <c r="A45437" s="289"/>
      <c r="I45437"/>
      <c r="J45437"/>
      <c r="L45437" s="33"/>
      <c r="M45437" s="24"/>
    </row>
    <row r="45438" spans="1:13" x14ac:dyDescent="0.2">
      <c r="A45438" s="289"/>
      <c r="I45438"/>
      <c r="J45438"/>
      <c r="L45438" s="33"/>
      <c r="M45438" s="24"/>
    </row>
    <row r="45439" spans="1:13" x14ac:dyDescent="0.2">
      <c r="A45439" s="289"/>
      <c r="I45439"/>
      <c r="J45439"/>
      <c r="L45439" s="33"/>
      <c r="M45439" s="24"/>
    </row>
    <row r="45440" spans="1:13" x14ac:dyDescent="0.2">
      <c r="A45440" s="289"/>
      <c r="I45440"/>
      <c r="J45440"/>
      <c r="L45440" s="33"/>
      <c r="M45440" s="24"/>
    </row>
    <row r="45441" spans="1:13" x14ac:dyDescent="0.2">
      <c r="A45441" s="289"/>
      <c r="I45441"/>
      <c r="J45441"/>
      <c r="L45441" s="33"/>
      <c r="M45441" s="24"/>
    </row>
    <row r="45442" spans="1:13" x14ac:dyDescent="0.2">
      <c r="A45442" s="289"/>
      <c r="I45442"/>
      <c r="J45442"/>
      <c r="L45442" s="33"/>
      <c r="M45442" s="24"/>
    </row>
    <row r="45443" spans="1:13" x14ac:dyDescent="0.2">
      <c r="A45443" s="289"/>
      <c r="I45443"/>
      <c r="J45443"/>
      <c r="L45443" s="33"/>
      <c r="M45443" s="24"/>
    </row>
    <row r="45444" spans="1:13" x14ac:dyDescent="0.2">
      <c r="A45444" s="289"/>
      <c r="I45444"/>
      <c r="J45444"/>
      <c r="L45444" s="33"/>
      <c r="M45444" s="24"/>
    </row>
    <row r="45445" spans="1:13" x14ac:dyDescent="0.2">
      <c r="A45445" s="289"/>
      <c r="I45445"/>
      <c r="J45445"/>
      <c r="L45445" s="33"/>
      <c r="M45445" s="24"/>
    </row>
    <row r="45446" spans="1:13" x14ac:dyDescent="0.2">
      <c r="A45446" s="289"/>
      <c r="I45446"/>
      <c r="J45446"/>
      <c r="L45446" s="33"/>
      <c r="M45446" s="24"/>
    </row>
    <row r="45447" spans="1:13" x14ac:dyDescent="0.2">
      <c r="A45447" s="289"/>
      <c r="I45447"/>
      <c r="J45447"/>
      <c r="L45447" s="33"/>
      <c r="M45447" s="24"/>
    </row>
    <row r="45448" spans="1:13" x14ac:dyDescent="0.2">
      <c r="A45448" s="289"/>
      <c r="I45448"/>
      <c r="J45448"/>
      <c r="L45448" s="33"/>
      <c r="M45448" s="24"/>
    </row>
    <row r="45449" spans="1:13" x14ac:dyDescent="0.2">
      <c r="A45449" s="289"/>
      <c r="I45449"/>
      <c r="J45449"/>
      <c r="L45449" s="33"/>
      <c r="M45449" s="24"/>
    </row>
    <row r="45450" spans="1:13" x14ac:dyDescent="0.2">
      <c r="A45450" s="289"/>
      <c r="I45450"/>
      <c r="J45450"/>
      <c r="L45450" s="33"/>
      <c r="M45450" s="24"/>
    </row>
    <row r="45451" spans="1:13" x14ac:dyDescent="0.2">
      <c r="A45451" s="289"/>
      <c r="I45451"/>
      <c r="J45451"/>
      <c r="L45451" s="33"/>
      <c r="M45451" s="24"/>
    </row>
    <row r="45452" spans="1:13" x14ac:dyDescent="0.2">
      <c r="A45452" s="289"/>
      <c r="I45452"/>
      <c r="J45452"/>
      <c r="L45452" s="33"/>
      <c r="M45452" s="24"/>
    </row>
    <row r="45453" spans="1:13" x14ac:dyDescent="0.2">
      <c r="A45453" s="289"/>
      <c r="I45453"/>
      <c r="J45453"/>
      <c r="L45453" s="33"/>
      <c r="M45453" s="24"/>
    </row>
    <row r="45454" spans="1:13" x14ac:dyDescent="0.2">
      <c r="A45454" s="289"/>
      <c r="I45454"/>
      <c r="J45454"/>
      <c r="L45454" s="33"/>
      <c r="M45454" s="24"/>
    </row>
    <row r="45455" spans="1:13" x14ac:dyDescent="0.2">
      <c r="A45455" s="289"/>
      <c r="I45455"/>
      <c r="J45455"/>
      <c r="L45455" s="33"/>
      <c r="M45455" s="24"/>
    </row>
    <row r="45456" spans="1:13" x14ac:dyDescent="0.2">
      <c r="A45456" s="289"/>
      <c r="I45456"/>
      <c r="J45456"/>
      <c r="L45456" s="33"/>
      <c r="M45456" s="24"/>
    </row>
    <row r="45457" spans="1:13" x14ac:dyDescent="0.2">
      <c r="A45457" s="289"/>
      <c r="I45457"/>
      <c r="J45457"/>
      <c r="L45457" s="33"/>
      <c r="M45457" s="24"/>
    </row>
    <row r="45458" spans="1:13" x14ac:dyDescent="0.2">
      <c r="A45458" s="289"/>
      <c r="I45458"/>
      <c r="J45458"/>
      <c r="L45458" s="33"/>
      <c r="M45458" s="24"/>
    </row>
    <row r="45459" spans="1:13" x14ac:dyDescent="0.2">
      <c r="A45459" s="289"/>
      <c r="I45459"/>
      <c r="J45459"/>
      <c r="L45459" s="33"/>
      <c r="M45459" s="24"/>
    </row>
    <row r="45460" spans="1:13" x14ac:dyDescent="0.2">
      <c r="A45460" s="289"/>
      <c r="I45460"/>
      <c r="J45460"/>
      <c r="L45460" s="33"/>
      <c r="M45460" s="24"/>
    </row>
    <row r="45461" spans="1:13" x14ac:dyDescent="0.2">
      <c r="A45461" s="289"/>
      <c r="I45461"/>
      <c r="J45461"/>
      <c r="L45461" s="33"/>
      <c r="M45461" s="24"/>
    </row>
    <row r="45462" spans="1:13" x14ac:dyDescent="0.2">
      <c r="A45462" s="289"/>
      <c r="I45462"/>
      <c r="J45462"/>
      <c r="L45462" s="33"/>
      <c r="M45462" s="24"/>
    </row>
    <row r="45463" spans="1:13" x14ac:dyDescent="0.2">
      <c r="A45463" s="289"/>
      <c r="I45463"/>
      <c r="J45463"/>
      <c r="L45463" s="33"/>
      <c r="M45463" s="24"/>
    </row>
    <row r="45464" spans="1:13" x14ac:dyDescent="0.2">
      <c r="A45464" s="289"/>
      <c r="I45464"/>
      <c r="J45464"/>
      <c r="L45464" s="33"/>
      <c r="M45464" s="24"/>
    </row>
    <row r="45465" spans="1:13" x14ac:dyDescent="0.2">
      <c r="A45465" s="289"/>
      <c r="I45465"/>
      <c r="J45465"/>
      <c r="L45465" s="33"/>
      <c r="M45465" s="24"/>
    </row>
    <row r="45466" spans="1:13" x14ac:dyDescent="0.2">
      <c r="A45466" s="289"/>
      <c r="I45466"/>
      <c r="J45466"/>
      <c r="L45466" s="33"/>
      <c r="M45466" s="24"/>
    </row>
    <row r="45467" spans="1:13" x14ac:dyDescent="0.2">
      <c r="A45467" s="289"/>
      <c r="I45467"/>
      <c r="J45467"/>
      <c r="L45467" s="33"/>
      <c r="M45467" s="24"/>
    </row>
    <row r="45468" spans="1:13" x14ac:dyDescent="0.2">
      <c r="A45468" s="289"/>
      <c r="I45468"/>
      <c r="J45468"/>
      <c r="L45468" s="33"/>
      <c r="M45468" s="24"/>
    </row>
    <row r="45469" spans="1:13" x14ac:dyDescent="0.2">
      <c r="A45469" s="289"/>
      <c r="I45469"/>
      <c r="J45469"/>
      <c r="L45469" s="33"/>
      <c r="M45469" s="24"/>
    </row>
    <row r="45470" spans="1:13" x14ac:dyDescent="0.2">
      <c r="A45470" s="289"/>
      <c r="I45470"/>
      <c r="J45470"/>
      <c r="L45470" s="33"/>
      <c r="M45470" s="24"/>
    </row>
    <row r="45471" spans="1:13" x14ac:dyDescent="0.2">
      <c r="A45471" s="289"/>
      <c r="I45471"/>
      <c r="J45471"/>
      <c r="L45471" s="33"/>
      <c r="M45471" s="24"/>
    </row>
    <row r="45472" spans="1:13" x14ac:dyDescent="0.2">
      <c r="A45472" s="289"/>
      <c r="I45472"/>
      <c r="J45472"/>
      <c r="L45472" s="33"/>
      <c r="M45472" s="24"/>
    </row>
    <row r="45473" spans="1:13" x14ac:dyDescent="0.2">
      <c r="A45473" s="289"/>
      <c r="I45473"/>
      <c r="J45473"/>
      <c r="L45473" s="33"/>
      <c r="M45473" s="24"/>
    </row>
    <row r="45474" spans="1:13" x14ac:dyDescent="0.2">
      <c r="A45474" s="289"/>
      <c r="I45474"/>
      <c r="J45474"/>
      <c r="L45474" s="33"/>
      <c r="M45474" s="24"/>
    </row>
    <row r="45475" spans="1:13" x14ac:dyDescent="0.2">
      <c r="A45475" s="289"/>
      <c r="I45475"/>
      <c r="J45475"/>
      <c r="L45475" s="33"/>
      <c r="M45475" s="24"/>
    </row>
    <row r="45476" spans="1:13" x14ac:dyDescent="0.2">
      <c r="A45476" s="289"/>
      <c r="I45476"/>
      <c r="J45476"/>
      <c r="L45476" s="33"/>
      <c r="M45476" s="24"/>
    </row>
    <row r="45477" spans="1:13" x14ac:dyDescent="0.2">
      <c r="A45477" s="289"/>
      <c r="I45477"/>
      <c r="J45477"/>
      <c r="L45477" s="33"/>
      <c r="M45477" s="24"/>
    </row>
    <row r="45478" spans="1:13" x14ac:dyDescent="0.2">
      <c r="A45478" s="289"/>
      <c r="I45478"/>
      <c r="J45478"/>
      <c r="L45478" s="33"/>
      <c r="M45478" s="24"/>
    </row>
    <row r="45479" spans="1:13" x14ac:dyDescent="0.2">
      <c r="A45479" s="289"/>
      <c r="I45479"/>
      <c r="J45479"/>
      <c r="L45479" s="33"/>
      <c r="M45479" s="24"/>
    </row>
    <row r="45480" spans="1:13" x14ac:dyDescent="0.2">
      <c r="A45480" s="289"/>
      <c r="I45480"/>
      <c r="J45480"/>
      <c r="L45480" s="33"/>
      <c r="M45480" s="24"/>
    </row>
    <row r="45481" spans="1:13" x14ac:dyDescent="0.2">
      <c r="A45481" s="289"/>
      <c r="I45481"/>
      <c r="J45481"/>
      <c r="L45481" s="33"/>
      <c r="M45481" s="24"/>
    </row>
    <row r="45482" spans="1:13" x14ac:dyDescent="0.2">
      <c r="A45482" s="289"/>
      <c r="I45482"/>
      <c r="J45482"/>
      <c r="L45482" s="33"/>
      <c r="M45482" s="24"/>
    </row>
    <row r="45483" spans="1:13" x14ac:dyDescent="0.2">
      <c r="A45483" s="289"/>
      <c r="I45483"/>
      <c r="J45483"/>
      <c r="L45483" s="33"/>
      <c r="M45483" s="24"/>
    </row>
    <row r="45484" spans="1:13" x14ac:dyDescent="0.2">
      <c r="A45484" s="289"/>
      <c r="I45484"/>
      <c r="J45484"/>
      <c r="L45484" s="33"/>
      <c r="M45484" s="24"/>
    </row>
    <row r="45485" spans="1:13" x14ac:dyDescent="0.2">
      <c r="A45485" s="289"/>
      <c r="I45485"/>
      <c r="J45485"/>
      <c r="L45485" s="33"/>
      <c r="M45485" s="24"/>
    </row>
    <row r="45486" spans="1:13" x14ac:dyDescent="0.2">
      <c r="A45486" s="289"/>
      <c r="I45486"/>
      <c r="J45486"/>
      <c r="L45486" s="33"/>
      <c r="M45486" s="24"/>
    </row>
    <row r="45487" spans="1:13" x14ac:dyDescent="0.2">
      <c r="A45487" s="289"/>
      <c r="I45487"/>
      <c r="J45487"/>
      <c r="L45487" s="33"/>
      <c r="M45487" s="24"/>
    </row>
    <row r="45488" spans="1:13" x14ac:dyDescent="0.2">
      <c r="A45488" s="289"/>
      <c r="I45488"/>
      <c r="J45488"/>
      <c r="L45488" s="33"/>
      <c r="M45488" s="24"/>
    </row>
    <row r="45489" spans="1:13" x14ac:dyDescent="0.2">
      <c r="A45489" s="289"/>
      <c r="I45489"/>
      <c r="J45489"/>
      <c r="L45489" s="33"/>
      <c r="M45489" s="24"/>
    </row>
    <row r="45490" spans="1:13" x14ac:dyDescent="0.2">
      <c r="A45490" s="289"/>
      <c r="I45490"/>
      <c r="J45490"/>
      <c r="L45490" s="33"/>
      <c r="M45490" s="24"/>
    </row>
    <row r="45491" spans="1:13" x14ac:dyDescent="0.2">
      <c r="A45491" s="289"/>
      <c r="I45491"/>
      <c r="J45491"/>
      <c r="L45491" s="33"/>
      <c r="M45491" s="24"/>
    </row>
    <row r="45492" spans="1:13" x14ac:dyDescent="0.2">
      <c r="A45492" s="289"/>
      <c r="I45492"/>
      <c r="J45492"/>
      <c r="L45492" s="33"/>
      <c r="M45492" s="24"/>
    </row>
    <row r="45493" spans="1:13" x14ac:dyDescent="0.2">
      <c r="A45493" s="289"/>
      <c r="I45493"/>
      <c r="J45493"/>
      <c r="L45493" s="33"/>
      <c r="M45493" s="24"/>
    </row>
    <row r="45494" spans="1:13" x14ac:dyDescent="0.2">
      <c r="A45494" s="289"/>
      <c r="I45494"/>
      <c r="J45494"/>
      <c r="L45494" s="33"/>
      <c r="M45494" s="24"/>
    </row>
    <row r="45495" spans="1:13" x14ac:dyDescent="0.2">
      <c r="A45495" s="289"/>
      <c r="I45495"/>
      <c r="J45495"/>
      <c r="L45495" s="33"/>
      <c r="M45495" s="24"/>
    </row>
    <row r="45496" spans="1:13" x14ac:dyDescent="0.2">
      <c r="A45496" s="289"/>
      <c r="I45496"/>
      <c r="J45496"/>
      <c r="L45496" s="33"/>
      <c r="M45496" s="24"/>
    </row>
    <row r="45497" spans="1:13" x14ac:dyDescent="0.2">
      <c r="A45497" s="289"/>
      <c r="I45497"/>
      <c r="J45497"/>
      <c r="L45497" s="33"/>
      <c r="M45497" s="24"/>
    </row>
    <row r="45498" spans="1:13" x14ac:dyDescent="0.2">
      <c r="A45498" s="289"/>
      <c r="I45498"/>
      <c r="J45498"/>
      <c r="L45498" s="33"/>
      <c r="M45498" s="24"/>
    </row>
    <row r="45499" spans="1:13" x14ac:dyDescent="0.2">
      <c r="A45499" s="289"/>
      <c r="I45499"/>
      <c r="J45499"/>
      <c r="L45499" s="33"/>
      <c r="M45499" s="24"/>
    </row>
    <row r="45500" spans="1:13" x14ac:dyDescent="0.2">
      <c r="A45500" s="289"/>
      <c r="I45500"/>
      <c r="J45500"/>
      <c r="L45500" s="33"/>
      <c r="M45500" s="24"/>
    </row>
    <row r="45501" spans="1:13" x14ac:dyDescent="0.2">
      <c r="A45501" s="289"/>
      <c r="I45501"/>
      <c r="J45501"/>
      <c r="L45501" s="33"/>
      <c r="M45501" s="24"/>
    </row>
    <row r="45502" spans="1:13" x14ac:dyDescent="0.2">
      <c r="A45502" s="289"/>
      <c r="I45502"/>
      <c r="J45502"/>
      <c r="L45502" s="33"/>
      <c r="M45502" s="24"/>
    </row>
    <row r="45503" spans="1:13" x14ac:dyDescent="0.2">
      <c r="A45503" s="289"/>
      <c r="I45503"/>
      <c r="J45503"/>
      <c r="L45503" s="33"/>
      <c r="M45503" s="24"/>
    </row>
    <row r="45504" spans="1:13" x14ac:dyDescent="0.2">
      <c r="A45504" s="289"/>
      <c r="I45504"/>
      <c r="J45504"/>
      <c r="L45504" s="33"/>
      <c r="M45504" s="24"/>
    </row>
    <row r="45505" spans="1:13" x14ac:dyDescent="0.2">
      <c r="A45505" s="289"/>
      <c r="I45505"/>
      <c r="J45505"/>
      <c r="L45505" s="33"/>
      <c r="M45505" s="24"/>
    </row>
    <row r="45506" spans="1:13" x14ac:dyDescent="0.2">
      <c r="A45506" s="289"/>
      <c r="I45506"/>
      <c r="J45506"/>
      <c r="L45506" s="33"/>
      <c r="M45506" s="24"/>
    </row>
    <row r="45507" spans="1:13" x14ac:dyDescent="0.2">
      <c r="A45507" s="289"/>
      <c r="I45507"/>
      <c r="J45507"/>
      <c r="L45507" s="33"/>
      <c r="M45507" s="24"/>
    </row>
    <row r="45508" spans="1:13" x14ac:dyDescent="0.2">
      <c r="A45508" s="289"/>
      <c r="I45508"/>
      <c r="J45508"/>
      <c r="L45508" s="33"/>
      <c r="M45508" s="24"/>
    </row>
    <row r="45509" spans="1:13" x14ac:dyDescent="0.2">
      <c r="A45509" s="289"/>
      <c r="I45509"/>
      <c r="J45509"/>
      <c r="L45509" s="33"/>
      <c r="M45509" s="24"/>
    </row>
    <row r="45510" spans="1:13" x14ac:dyDescent="0.2">
      <c r="A45510" s="289"/>
      <c r="I45510"/>
      <c r="J45510"/>
      <c r="L45510" s="33"/>
      <c r="M45510" s="24"/>
    </row>
    <row r="45511" spans="1:13" x14ac:dyDescent="0.2">
      <c r="A45511" s="289"/>
      <c r="I45511"/>
      <c r="J45511"/>
      <c r="L45511" s="33"/>
      <c r="M45511" s="24"/>
    </row>
    <row r="45512" spans="1:13" x14ac:dyDescent="0.2">
      <c r="A45512" s="289"/>
      <c r="I45512"/>
      <c r="J45512"/>
      <c r="L45512" s="33"/>
      <c r="M45512" s="24"/>
    </row>
    <row r="45513" spans="1:13" x14ac:dyDescent="0.2">
      <c r="A45513" s="289"/>
      <c r="I45513"/>
      <c r="J45513"/>
      <c r="L45513" s="33"/>
      <c r="M45513" s="24"/>
    </row>
    <row r="45514" spans="1:13" x14ac:dyDescent="0.2">
      <c r="A45514" s="289"/>
      <c r="I45514"/>
      <c r="J45514"/>
      <c r="L45514" s="33"/>
      <c r="M45514" s="24"/>
    </row>
    <row r="45515" spans="1:13" x14ac:dyDescent="0.2">
      <c r="A45515" s="289"/>
      <c r="I45515"/>
      <c r="J45515"/>
      <c r="L45515" s="33"/>
      <c r="M45515" s="24"/>
    </row>
    <row r="45516" spans="1:13" x14ac:dyDescent="0.2">
      <c r="A45516" s="289"/>
      <c r="I45516"/>
      <c r="J45516"/>
      <c r="L45516" s="33"/>
      <c r="M45516" s="24"/>
    </row>
    <row r="45517" spans="1:13" x14ac:dyDescent="0.2">
      <c r="A45517" s="289"/>
      <c r="I45517"/>
      <c r="J45517"/>
      <c r="L45517" s="33"/>
      <c r="M45517" s="24"/>
    </row>
    <row r="45518" spans="1:13" x14ac:dyDescent="0.2">
      <c r="A45518" s="289"/>
      <c r="I45518"/>
      <c r="J45518"/>
      <c r="L45518" s="33"/>
      <c r="M45518" s="24"/>
    </row>
    <row r="45519" spans="1:13" x14ac:dyDescent="0.2">
      <c r="A45519" s="289"/>
      <c r="I45519"/>
      <c r="J45519"/>
      <c r="L45519" s="33"/>
      <c r="M45519" s="24"/>
    </row>
    <row r="45520" spans="1:13" x14ac:dyDescent="0.2">
      <c r="A45520" s="289"/>
      <c r="I45520"/>
      <c r="J45520"/>
      <c r="L45520" s="33"/>
      <c r="M45520" s="24"/>
    </row>
    <row r="45521" spans="1:13" x14ac:dyDescent="0.2">
      <c r="A45521" s="289"/>
      <c r="I45521"/>
      <c r="J45521"/>
      <c r="L45521" s="33"/>
      <c r="M45521" s="24"/>
    </row>
    <row r="45522" spans="1:13" x14ac:dyDescent="0.2">
      <c r="A45522" s="289"/>
      <c r="I45522"/>
      <c r="J45522"/>
      <c r="L45522" s="33"/>
      <c r="M45522" s="24"/>
    </row>
    <row r="45523" spans="1:13" x14ac:dyDescent="0.2">
      <c r="A45523" s="289"/>
      <c r="I45523"/>
      <c r="J45523"/>
      <c r="L45523" s="33"/>
      <c r="M45523" s="24"/>
    </row>
    <row r="45524" spans="1:13" x14ac:dyDescent="0.2">
      <c r="A45524" s="289"/>
      <c r="I45524"/>
      <c r="J45524"/>
      <c r="L45524" s="33"/>
      <c r="M45524" s="24"/>
    </row>
    <row r="45525" spans="1:13" x14ac:dyDescent="0.2">
      <c r="A45525" s="289"/>
      <c r="I45525"/>
      <c r="J45525"/>
      <c r="L45525" s="33"/>
      <c r="M45525" s="24"/>
    </row>
    <row r="45526" spans="1:13" x14ac:dyDescent="0.2">
      <c r="A45526" s="289"/>
      <c r="I45526"/>
      <c r="J45526"/>
      <c r="L45526" s="33"/>
      <c r="M45526" s="24"/>
    </row>
    <row r="45527" spans="1:13" x14ac:dyDescent="0.2">
      <c r="A45527" s="289"/>
      <c r="I45527"/>
      <c r="J45527"/>
      <c r="L45527" s="33"/>
      <c r="M45527" s="24"/>
    </row>
    <row r="45528" spans="1:13" x14ac:dyDescent="0.2">
      <c r="A45528" s="289"/>
      <c r="I45528"/>
      <c r="J45528"/>
      <c r="L45528" s="33"/>
      <c r="M45528" s="24"/>
    </row>
    <row r="45529" spans="1:13" x14ac:dyDescent="0.2">
      <c r="A45529" s="289"/>
      <c r="I45529"/>
      <c r="J45529"/>
      <c r="L45529" s="33"/>
      <c r="M45529" s="24"/>
    </row>
    <row r="45530" spans="1:13" x14ac:dyDescent="0.2">
      <c r="A45530" s="289"/>
      <c r="I45530"/>
      <c r="J45530"/>
      <c r="L45530" s="33"/>
      <c r="M45530" s="24"/>
    </row>
    <row r="45531" spans="1:13" x14ac:dyDescent="0.2">
      <c r="A45531" s="289"/>
      <c r="I45531"/>
      <c r="J45531"/>
      <c r="L45531" s="33"/>
      <c r="M45531" s="24"/>
    </row>
    <row r="45532" spans="1:13" x14ac:dyDescent="0.2">
      <c r="A45532" s="289"/>
      <c r="I45532"/>
      <c r="J45532"/>
      <c r="L45532" s="33"/>
      <c r="M45532" s="24"/>
    </row>
    <row r="45533" spans="1:13" x14ac:dyDescent="0.2">
      <c r="A45533" s="289"/>
      <c r="I45533"/>
      <c r="J45533"/>
      <c r="L45533" s="33"/>
      <c r="M45533" s="24"/>
    </row>
    <row r="45534" spans="1:13" x14ac:dyDescent="0.2">
      <c r="A45534" s="289"/>
      <c r="I45534"/>
      <c r="J45534"/>
      <c r="L45534" s="33"/>
      <c r="M45534" s="24"/>
    </row>
    <row r="45535" spans="1:13" x14ac:dyDescent="0.2">
      <c r="A45535" s="289"/>
      <c r="I45535"/>
      <c r="J45535"/>
      <c r="L45535" s="33"/>
      <c r="M45535" s="24"/>
    </row>
    <row r="45536" spans="1:13" x14ac:dyDescent="0.2">
      <c r="A45536" s="289"/>
      <c r="I45536"/>
      <c r="J45536"/>
      <c r="L45536" s="33"/>
      <c r="M45536" s="24"/>
    </row>
    <row r="45537" spans="1:13" x14ac:dyDescent="0.2">
      <c r="A45537" s="289"/>
      <c r="I45537"/>
      <c r="J45537"/>
      <c r="L45537" s="33"/>
      <c r="M45537" s="24"/>
    </row>
    <row r="45538" spans="1:13" x14ac:dyDescent="0.2">
      <c r="A45538" s="289"/>
      <c r="I45538"/>
      <c r="J45538"/>
      <c r="L45538" s="33"/>
      <c r="M45538" s="24"/>
    </row>
    <row r="45539" spans="1:13" x14ac:dyDescent="0.2">
      <c r="A45539" s="289"/>
      <c r="I45539"/>
      <c r="J45539"/>
      <c r="L45539" s="33"/>
      <c r="M45539" s="24"/>
    </row>
    <row r="45540" spans="1:13" x14ac:dyDescent="0.2">
      <c r="A45540" s="289"/>
      <c r="I45540"/>
      <c r="J45540"/>
      <c r="L45540" s="33"/>
      <c r="M45540" s="24"/>
    </row>
    <row r="45541" spans="1:13" x14ac:dyDescent="0.2">
      <c r="A45541" s="289"/>
      <c r="I45541"/>
      <c r="J45541"/>
      <c r="L45541" s="33"/>
      <c r="M45541" s="24"/>
    </row>
    <row r="45542" spans="1:13" x14ac:dyDescent="0.2">
      <c r="A45542" s="289"/>
      <c r="I45542"/>
      <c r="J45542"/>
      <c r="L45542" s="33"/>
      <c r="M45542" s="24"/>
    </row>
    <row r="45543" spans="1:13" x14ac:dyDescent="0.2">
      <c r="A45543" s="289"/>
      <c r="I45543"/>
      <c r="J45543"/>
      <c r="L45543" s="33"/>
      <c r="M45543" s="24"/>
    </row>
    <row r="45544" spans="1:13" x14ac:dyDescent="0.2">
      <c r="A45544" s="289"/>
      <c r="I45544"/>
      <c r="J45544"/>
      <c r="L45544" s="33"/>
      <c r="M45544" s="24"/>
    </row>
    <row r="45545" spans="1:13" x14ac:dyDescent="0.2">
      <c r="A45545" s="289"/>
      <c r="I45545"/>
      <c r="J45545"/>
      <c r="L45545" s="33"/>
      <c r="M45545" s="24"/>
    </row>
    <row r="45546" spans="1:13" x14ac:dyDescent="0.2">
      <c r="A45546" s="289"/>
      <c r="I45546"/>
      <c r="J45546"/>
      <c r="L45546" s="33"/>
      <c r="M45546" s="24"/>
    </row>
    <row r="45547" spans="1:13" x14ac:dyDescent="0.2">
      <c r="A45547" s="289"/>
      <c r="I45547"/>
      <c r="J45547"/>
      <c r="L45547" s="33"/>
      <c r="M45547" s="24"/>
    </row>
    <row r="45548" spans="1:13" x14ac:dyDescent="0.2">
      <c r="A45548" s="289"/>
      <c r="I45548"/>
      <c r="J45548"/>
      <c r="L45548" s="33"/>
      <c r="M45548" s="24"/>
    </row>
    <row r="45549" spans="1:13" x14ac:dyDescent="0.2">
      <c r="A45549" s="289"/>
      <c r="I45549"/>
      <c r="J45549"/>
      <c r="L45549" s="33"/>
      <c r="M45549" s="24"/>
    </row>
    <row r="45550" spans="1:13" x14ac:dyDescent="0.2">
      <c r="A45550" s="289"/>
      <c r="I45550"/>
      <c r="J45550"/>
      <c r="L45550" s="33"/>
      <c r="M45550" s="24"/>
    </row>
    <row r="45551" spans="1:13" x14ac:dyDescent="0.2">
      <c r="A45551" s="289"/>
      <c r="I45551"/>
      <c r="J45551"/>
      <c r="L45551" s="33"/>
      <c r="M45551" s="24"/>
    </row>
    <row r="45552" spans="1:13" x14ac:dyDescent="0.2">
      <c r="A45552" s="289"/>
      <c r="I45552"/>
      <c r="J45552"/>
      <c r="L45552" s="33"/>
      <c r="M45552" s="24"/>
    </row>
    <row r="45553" spans="1:13" x14ac:dyDescent="0.2">
      <c r="A45553" s="289"/>
      <c r="I45553"/>
      <c r="J45553"/>
      <c r="L45553" s="33"/>
      <c r="M45553" s="24"/>
    </row>
    <row r="45554" spans="1:13" x14ac:dyDescent="0.2">
      <c r="A45554" s="289"/>
      <c r="I45554"/>
      <c r="J45554"/>
      <c r="L45554" s="33"/>
      <c r="M45554" s="24"/>
    </row>
    <row r="45555" spans="1:13" x14ac:dyDescent="0.2">
      <c r="A45555" s="289"/>
      <c r="I45555"/>
      <c r="J45555"/>
      <c r="L45555" s="33"/>
      <c r="M45555" s="24"/>
    </row>
    <row r="45556" spans="1:13" x14ac:dyDescent="0.2">
      <c r="A45556" s="289"/>
      <c r="I45556"/>
      <c r="J45556"/>
      <c r="L45556" s="33"/>
      <c r="M45556" s="24"/>
    </row>
    <row r="45557" spans="1:13" x14ac:dyDescent="0.2">
      <c r="A45557" s="289"/>
      <c r="I45557"/>
      <c r="J45557"/>
      <c r="L45557" s="33"/>
      <c r="M45557" s="24"/>
    </row>
    <row r="45558" spans="1:13" x14ac:dyDescent="0.2">
      <c r="A45558" s="289"/>
      <c r="I45558"/>
      <c r="J45558"/>
      <c r="L45558" s="33"/>
      <c r="M45558" s="24"/>
    </row>
    <row r="45559" spans="1:13" x14ac:dyDescent="0.2">
      <c r="A45559" s="289"/>
      <c r="I45559"/>
      <c r="J45559"/>
      <c r="L45559" s="33"/>
      <c r="M45559" s="24"/>
    </row>
    <row r="45560" spans="1:13" x14ac:dyDescent="0.2">
      <c r="A45560" s="289"/>
      <c r="I45560"/>
      <c r="J45560"/>
      <c r="L45560" s="33"/>
      <c r="M45560" s="24"/>
    </row>
    <row r="45561" spans="1:13" x14ac:dyDescent="0.2">
      <c r="A45561" s="289"/>
      <c r="I45561"/>
      <c r="J45561"/>
      <c r="L45561" s="33"/>
      <c r="M45561" s="24"/>
    </row>
    <row r="45562" spans="1:13" x14ac:dyDescent="0.2">
      <c r="A45562" s="289"/>
      <c r="I45562"/>
      <c r="J45562"/>
      <c r="L45562" s="33"/>
      <c r="M45562" s="24"/>
    </row>
    <row r="45563" spans="1:13" x14ac:dyDescent="0.2">
      <c r="A45563" s="289"/>
      <c r="I45563"/>
      <c r="J45563"/>
      <c r="L45563" s="33"/>
      <c r="M45563" s="24"/>
    </row>
    <row r="45564" spans="1:13" x14ac:dyDescent="0.2">
      <c r="A45564" s="289"/>
      <c r="I45564"/>
      <c r="J45564"/>
      <c r="L45564" s="33"/>
      <c r="M45564" s="24"/>
    </row>
    <row r="45565" spans="1:13" x14ac:dyDescent="0.2">
      <c r="A45565" s="289"/>
      <c r="I45565"/>
      <c r="J45565"/>
      <c r="L45565" s="33"/>
      <c r="M45565" s="24"/>
    </row>
    <row r="45566" spans="1:13" x14ac:dyDescent="0.2">
      <c r="A45566" s="289"/>
      <c r="I45566"/>
      <c r="J45566"/>
      <c r="L45566" s="33"/>
      <c r="M45566" s="24"/>
    </row>
    <row r="45567" spans="1:13" x14ac:dyDescent="0.2">
      <c r="A45567" s="289"/>
      <c r="I45567"/>
      <c r="J45567"/>
      <c r="L45567" s="33"/>
      <c r="M45567" s="24"/>
    </row>
    <row r="45568" spans="1:13" x14ac:dyDescent="0.2">
      <c r="A45568" s="289"/>
      <c r="I45568"/>
      <c r="J45568"/>
      <c r="L45568" s="33"/>
      <c r="M45568" s="24"/>
    </row>
    <row r="45569" spans="1:13" x14ac:dyDescent="0.2">
      <c r="A45569" s="289"/>
      <c r="I45569"/>
      <c r="J45569"/>
      <c r="L45569" s="33"/>
      <c r="M45569" s="24"/>
    </row>
    <row r="45570" spans="1:13" x14ac:dyDescent="0.2">
      <c r="A45570" s="289"/>
      <c r="I45570"/>
      <c r="J45570"/>
      <c r="L45570" s="33"/>
      <c r="M45570" s="24"/>
    </row>
    <row r="45571" spans="1:13" x14ac:dyDescent="0.2">
      <c r="A45571" s="289"/>
      <c r="I45571"/>
      <c r="J45571"/>
      <c r="L45571" s="33"/>
      <c r="M45571" s="24"/>
    </row>
    <row r="45572" spans="1:13" x14ac:dyDescent="0.2">
      <c r="A45572" s="289"/>
      <c r="I45572"/>
      <c r="J45572"/>
      <c r="L45572" s="33"/>
      <c r="M45572" s="24"/>
    </row>
    <row r="45573" spans="1:13" x14ac:dyDescent="0.2">
      <c r="A45573" s="289"/>
      <c r="I45573"/>
      <c r="J45573"/>
      <c r="L45573" s="33"/>
      <c r="M45573" s="24"/>
    </row>
    <row r="45574" spans="1:13" x14ac:dyDescent="0.2">
      <c r="A45574" s="289"/>
      <c r="I45574"/>
      <c r="J45574"/>
      <c r="L45574" s="33"/>
      <c r="M45574" s="24"/>
    </row>
    <row r="45575" spans="1:13" x14ac:dyDescent="0.2">
      <c r="A45575" s="289"/>
      <c r="I45575"/>
      <c r="J45575"/>
      <c r="L45575" s="33"/>
      <c r="M45575" s="24"/>
    </row>
    <row r="45576" spans="1:13" x14ac:dyDescent="0.2">
      <c r="A45576" s="289"/>
      <c r="I45576"/>
      <c r="J45576"/>
      <c r="L45576" s="33"/>
      <c r="M45576" s="24"/>
    </row>
    <row r="45577" spans="1:13" x14ac:dyDescent="0.2">
      <c r="A45577" s="289"/>
      <c r="I45577"/>
      <c r="J45577"/>
      <c r="L45577" s="33"/>
      <c r="M45577" s="24"/>
    </row>
    <row r="45578" spans="1:13" x14ac:dyDescent="0.2">
      <c r="A45578" s="289"/>
      <c r="I45578"/>
      <c r="J45578"/>
      <c r="L45578" s="33"/>
      <c r="M45578" s="24"/>
    </row>
    <row r="45579" spans="1:13" x14ac:dyDescent="0.2">
      <c r="A45579" s="289"/>
      <c r="I45579"/>
      <c r="J45579"/>
      <c r="L45579" s="33"/>
      <c r="M45579" s="24"/>
    </row>
    <row r="45580" spans="1:13" x14ac:dyDescent="0.2">
      <c r="A45580" s="289"/>
      <c r="I45580"/>
      <c r="J45580"/>
      <c r="L45580" s="33"/>
      <c r="M45580" s="24"/>
    </row>
    <row r="45581" spans="1:13" x14ac:dyDescent="0.2">
      <c r="A45581" s="289"/>
      <c r="I45581"/>
      <c r="J45581"/>
      <c r="L45581" s="33"/>
      <c r="M45581" s="24"/>
    </row>
    <row r="45582" spans="1:13" x14ac:dyDescent="0.2">
      <c r="A45582" s="289"/>
      <c r="I45582"/>
      <c r="J45582"/>
      <c r="L45582" s="33"/>
      <c r="M45582" s="24"/>
    </row>
    <row r="45583" spans="1:13" x14ac:dyDescent="0.2">
      <c r="A45583" s="289"/>
      <c r="I45583"/>
      <c r="J45583"/>
      <c r="L45583" s="33"/>
      <c r="M45583" s="24"/>
    </row>
    <row r="45584" spans="1:13" x14ac:dyDescent="0.2">
      <c r="A45584" s="289"/>
      <c r="I45584"/>
      <c r="J45584"/>
      <c r="L45584" s="33"/>
      <c r="M45584" s="24"/>
    </row>
    <row r="45585" spans="1:13" x14ac:dyDescent="0.2">
      <c r="A45585" s="289"/>
      <c r="I45585"/>
      <c r="J45585"/>
      <c r="L45585" s="33"/>
      <c r="M45585" s="24"/>
    </row>
    <row r="45586" spans="1:13" x14ac:dyDescent="0.2">
      <c r="A45586" s="289"/>
      <c r="I45586"/>
      <c r="J45586"/>
      <c r="L45586" s="33"/>
      <c r="M45586" s="24"/>
    </row>
    <row r="45587" spans="1:13" x14ac:dyDescent="0.2">
      <c r="A45587" s="289"/>
      <c r="I45587"/>
      <c r="J45587"/>
      <c r="L45587" s="33"/>
      <c r="M45587" s="24"/>
    </row>
    <row r="45588" spans="1:13" x14ac:dyDescent="0.2">
      <c r="A45588" s="289"/>
      <c r="I45588"/>
      <c r="J45588"/>
      <c r="L45588" s="33"/>
      <c r="M45588" s="24"/>
    </row>
    <row r="45589" spans="1:13" x14ac:dyDescent="0.2">
      <c r="A45589" s="289"/>
      <c r="I45589"/>
      <c r="J45589"/>
      <c r="L45589" s="33"/>
      <c r="M45589" s="24"/>
    </row>
    <row r="45590" spans="1:13" x14ac:dyDescent="0.2">
      <c r="A45590" s="289"/>
      <c r="I45590"/>
      <c r="J45590"/>
      <c r="L45590" s="33"/>
      <c r="M45590" s="24"/>
    </row>
    <row r="45591" spans="1:13" x14ac:dyDescent="0.2">
      <c r="A45591" s="289"/>
      <c r="I45591"/>
      <c r="J45591"/>
      <c r="L45591" s="33"/>
      <c r="M45591" s="24"/>
    </row>
    <row r="45592" spans="1:13" x14ac:dyDescent="0.2">
      <c r="A45592" s="289"/>
      <c r="I45592"/>
      <c r="J45592"/>
      <c r="L45592" s="33"/>
      <c r="M45592" s="24"/>
    </row>
    <row r="45593" spans="1:13" x14ac:dyDescent="0.2">
      <c r="A45593" s="289"/>
      <c r="I45593"/>
      <c r="J45593"/>
      <c r="L45593" s="33"/>
      <c r="M45593" s="24"/>
    </row>
    <row r="45594" spans="1:13" x14ac:dyDescent="0.2">
      <c r="A45594" s="289"/>
      <c r="I45594"/>
      <c r="J45594"/>
      <c r="L45594" s="33"/>
      <c r="M45594" s="24"/>
    </row>
    <row r="45595" spans="1:13" x14ac:dyDescent="0.2">
      <c r="A45595" s="289"/>
      <c r="I45595"/>
      <c r="J45595"/>
      <c r="L45595" s="33"/>
      <c r="M45595" s="24"/>
    </row>
    <row r="45596" spans="1:13" x14ac:dyDescent="0.2">
      <c r="A45596" s="289"/>
      <c r="I45596"/>
      <c r="J45596"/>
      <c r="L45596" s="33"/>
      <c r="M45596" s="24"/>
    </row>
    <row r="45597" spans="1:13" x14ac:dyDescent="0.2">
      <c r="A45597" s="289"/>
      <c r="I45597"/>
      <c r="J45597"/>
      <c r="L45597" s="33"/>
      <c r="M45597" s="24"/>
    </row>
    <row r="45598" spans="1:13" x14ac:dyDescent="0.2">
      <c r="A45598" s="289"/>
      <c r="I45598"/>
      <c r="J45598"/>
      <c r="L45598" s="33"/>
      <c r="M45598" s="24"/>
    </row>
    <row r="45599" spans="1:13" x14ac:dyDescent="0.2">
      <c r="A45599" s="289"/>
      <c r="I45599"/>
      <c r="J45599"/>
      <c r="L45599" s="33"/>
      <c r="M45599" s="24"/>
    </row>
    <row r="45600" spans="1:13" x14ac:dyDescent="0.2">
      <c r="A45600" s="289"/>
      <c r="I45600"/>
      <c r="J45600"/>
      <c r="L45600" s="33"/>
      <c r="M45600" s="24"/>
    </row>
    <row r="45601" spans="1:13" x14ac:dyDescent="0.2">
      <c r="A45601" s="289"/>
      <c r="I45601"/>
      <c r="J45601"/>
      <c r="L45601" s="33"/>
      <c r="M45601" s="24"/>
    </row>
    <row r="45602" spans="1:13" x14ac:dyDescent="0.2">
      <c r="A45602" s="289"/>
      <c r="I45602"/>
      <c r="J45602"/>
      <c r="L45602" s="33"/>
      <c r="M45602" s="24"/>
    </row>
    <row r="45603" spans="1:13" x14ac:dyDescent="0.2">
      <c r="A45603" s="289"/>
      <c r="I45603"/>
      <c r="J45603"/>
      <c r="L45603" s="33"/>
      <c r="M45603" s="24"/>
    </row>
    <row r="45604" spans="1:13" x14ac:dyDescent="0.2">
      <c r="A45604" s="289"/>
      <c r="I45604"/>
      <c r="J45604"/>
      <c r="L45604" s="33"/>
      <c r="M45604" s="24"/>
    </row>
    <row r="45605" spans="1:13" x14ac:dyDescent="0.2">
      <c r="A45605" s="289"/>
      <c r="I45605"/>
      <c r="J45605"/>
      <c r="L45605" s="33"/>
      <c r="M45605" s="24"/>
    </row>
    <row r="45606" spans="1:13" x14ac:dyDescent="0.2">
      <c r="A45606" s="289"/>
      <c r="I45606"/>
      <c r="J45606"/>
      <c r="L45606" s="33"/>
      <c r="M45606" s="24"/>
    </row>
    <row r="45607" spans="1:13" x14ac:dyDescent="0.2">
      <c r="A45607" s="289"/>
      <c r="I45607"/>
      <c r="J45607"/>
      <c r="L45607" s="33"/>
      <c r="M45607" s="24"/>
    </row>
    <row r="45608" spans="1:13" x14ac:dyDescent="0.2">
      <c r="A45608" s="289"/>
      <c r="I45608"/>
      <c r="J45608"/>
      <c r="L45608" s="33"/>
      <c r="M45608" s="24"/>
    </row>
    <row r="45609" spans="1:13" x14ac:dyDescent="0.2">
      <c r="A45609" s="289"/>
      <c r="I45609"/>
      <c r="J45609"/>
      <c r="L45609" s="33"/>
      <c r="M45609" s="24"/>
    </row>
    <row r="45610" spans="1:13" x14ac:dyDescent="0.2">
      <c r="A45610" s="289"/>
      <c r="I45610"/>
      <c r="J45610"/>
      <c r="L45610" s="33"/>
      <c r="M45610" s="24"/>
    </row>
    <row r="45611" spans="1:13" x14ac:dyDescent="0.2">
      <c r="A45611" s="289"/>
      <c r="I45611"/>
      <c r="J45611"/>
      <c r="L45611" s="33"/>
      <c r="M45611" s="24"/>
    </row>
    <row r="45612" spans="1:13" x14ac:dyDescent="0.2">
      <c r="A45612" s="289"/>
      <c r="I45612"/>
      <c r="J45612"/>
      <c r="L45612" s="33"/>
      <c r="M45612" s="24"/>
    </row>
    <row r="45613" spans="1:13" x14ac:dyDescent="0.2">
      <c r="A45613" s="289"/>
      <c r="I45613"/>
      <c r="J45613"/>
      <c r="L45613" s="33"/>
      <c r="M45613" s="24"/>
    </row>
    <row r="45614" spans="1:13" x14ac:dyDescent="0.2">
      <c r="A45614" s="289"/>
      <c r="I45614"/>
      <c r="J45614"/>
      <c r="L45614" s="33"/>
      <c r="M45614" s="24"/>
    </row>
    <row r="45615" spans="1:13" x14ac:dyDescent="0.2">
      <c r="A45615" s="289"/>
      <c r="I45615"/>
      <c r="J45615"/>
      <c r="L45615" s="33"/>
      <c r="M45615" s="24"/>
    </row>
    <row r="45616" spans="1:13" x14ac:dyDescent="0.2">
      <c r="A45616" s="289"/>
      <c r="I45616"/>
      <c r="J45616"/>
      <c r="L45616" s="33"/>
      <c r="M45616" s="24"/>
    </row>
    <row r="45617" spans="1:13" x14ac:dyDescent="0.2">
      <c r="A45617" s="289"/>
      <c r="I45617"/>
      <c r="J45617"/>
      <c r="L45617" s="33"/>
      <c r="M45617" s="24"/>
    </row>
    <row r="45618" spans="1:13" x14ac:dyDescent="0.2">
      <c r="A45618" s="289"/>
      <c r="I45618"/>
      <c r="J45618"/>
      <c r="L45618" s="33"/>
      <c r="M45618" s="24"/>
    </row>
    <row r="45619" spans="1:13" x14ac:dyDescent="0.2">
      <c r="A45619" s="289"/>
      <c r="I45619"/>
      <c r="J45619"/>
      <c r="L45619" s="33"/>
      <c r="M45619" s="24"/>
    </row>
    <row r="45620" spans="1:13" x14ac:dyDescent="0.2">
      <c r="A45620" s="289"/>
      <c r="I45620"/>
      <c r="J45620"/>
      <c r="L45620" s="33"/>
      <c r="M45620" s="24"/>
    </row>
    <row r="45621" spans="1:13" x14ac:dyDescent="0.2">
      <c r="A45621" s="289"/>
      <c r="I45621"/>
      <c r="J45621"/>
      <c r="L45621" s="33"/>
      <c r="M45621" s="24"/>
    </row>
    <row r="45622" spans="1:13" x14ac:dyDescent="0.2">
      <c r="A45622" s="289"/>
      <c r="I45622"/>
      <c r="J45622"/>
      <c r="L45622" s="33"/>
      <c r="M45622" s="24"/>
    </row>
    <row r="45623" spans="1:13" x14ac:dyDescent="0.2">
      <c r="A45623" s="289"/>
      <c r="I45623"/>
      <c r="J45623"/>
      <c r="L45623" s="33"/>
      <c r="M45623" s="24"/>
    </row>
    <row r="45624" spans="1:13" x14ac:dyDescent="0.2">
      <c r="A45624" s="289"/>
      <c r="I45624"/>
      <c r="J45624"/>
      <c r="L45624" s="33"/>
      <c r="M45624" s="24"/>
    </row>
    <row r="45625" spans="1:13" x14ac:dyDescent="0.2">
      <c r="A45625" s="289"/>
      <c r="I45625"/>
      <c r="J45625"/>
      <c r="L45625" s="33"/>
      <c r="M45625" s="24"/>
    </row>
    <row r="45626" spans="1:13" x14ac:dyDescent="0.2">
      <c r="A45626" s="289"/>
      <c r="I45626"/>
      <c r="J45626"/>
      <c r="L45626" s="33"/>
      <c r="M45626" s="24"/>
    </row>
    <row r="45627" spans="1:13" x14ac:dyDescent="0.2">
      <c r="A45627" s="289"/>
      <c r="I45627"/>
      <c r="J45627"/>
      <c r="L45627" s="33"/>
      <c r="M45627" s="24"/>
    </row>
    <row r="45628" spans="1:13" x14ac:dyDescent="0.2">
      <c r="A45628" s="289"/>
      <c r="I45628"/>
      <c r="J45628"/>
      <c r="L45628" s="33"/>
      <c r="M45628" s="24"/>
    </row>
    <row r="45629" spans="1:13" x14ac:dyDescent="0.2">
      <c r="A45629" s="289"/>
      <c r="I45629"/>
      <c r="J45629"/>
      <c r="L45629" s="33"/>
      <c r="M45629" s="24"/>
    </row>
    <row r="45630" spans="1:13" x14ac:dyDescent="0.2">
      <c r="A45630" s="289"/>
      <c r="I45630"/>
      <c r="J45630"/>
      <c r="L45630" s="33"/>
      <c r="M45630" s="24"/>
    </row>
    <row r="45631" spans="1:13" x14ac:dyDescent="0.2">
      <c r="A45631" s="289"/>
      <c r="I45631"/>
      <c r="J45631"/>
      <c r="L45631" s="33"/>
      <c r="M45631" s="24"/>
    </row>
    <row r="45632" spans="1:13" x14ac:dyDescent="0.2">
      <c r="A45632" s="289"/>
      <c r="I45632"/>
      <c r="J45632"/>
      <c r="L45632" s="33"/>
      <c r="M45632" s="24"/>
    </row>
    <row r="45633" spans="1:13" x14ac:dyDescent="0.2">
      <c r="A45633" s="289"/>
      <c r="I45633"/>
      <c r="J45633"/>
      <c r="L45633" s="33"/>
      <c r="M45633" s="24"/>
    </row>
    <row r="45634" spans="1:13" x14ac:dyDescent="0.2">
      <c r="A45634" s="289"/>
      <c r="I45634"/>
      <c r="J45634"/>
      <c r="L45634" s="33"/>
      <c r="M45634" s="24"/>
    </row>
    <row r="45635" spans="1:13" x14ac:dyDescent="0.2">
      <c r="A45635" s="289"/>
      <c r="I45635"/>
      <c r="J45635"/>
      <c r="L45635" s="33"/>
      <c r="M45635" s="24"/>
    </row>
    <row r="45636" spans="1:13" x14ac:dyDescent="0.2">
      <c r="A45636" s="289"/>
      <c r="I45636"/>
      <c r="J45636"/>
      <c r="L45636" s="33"/>
      <c r="M45636" s="24"/>
    </row>
    <row r="45637" spans="1:13" x14ac:dyDescent="0.2">
      <c r="A45637" s="289"/>
      <c r="I45637"/>
      <c r="J45637"/>
      <c r="L45637" s="33"/>
      <c r="M45637" s="24"/>
    </row>
    <row r="45638" spans="1:13" x14ac:dyDescent="0.2">
      <c r="A45638" s="289"/>
      <c r="I45638"/>
      <c r="J45638"/>
      <c r="L45638" s="33"/>
      <c r="M45638" s="24"/>
    </row>
    <row r="45639" spans="1:13" x14ac:dyDescent="0.2">
      <c r="A45639" s="289"/>
      <c r="I45639"/>
      <c r="J45639"/>
      <c r="L45639" s="33"/>
      <c r="M45639" s="24"/>
    </row>
    <row r="45640" spans="1:13" x14ac:dyDescent="0.2">
      <c r="A45640" s="289"/>
      <c r="I45640"/>
      <c r="J45640"/>
      <c r="L45640" s="33"/>
      <c r="M45640" s="24"/>
    </row>
    <row r="45641" spans="1:13" x14ac:dyDescent="0.2">
      <c r="A45641" s="289"/>
      <c r="I45641"/>
      <c r="J45641"/>
      <c r="L45641" s="33"/>
      <c r="M45641" s="24"/>
    </row>
    <row r="45642" spans="1:13" x14ac:dyDescent="0.2">
      <c r="A45642" s="289"/>
      <c r="I45642"/>
      <c r="J45642"/>
      <c r="L45642" s="33"/>
      <c r="M45642" s="24"/>
    </row>
    <row r="45643" spans="1:13" x14ac:dyDescent="0.2">
      <c r="A45643" s="289"/>
      <c r="I45643"/>
      <c r="J45643"/>
      <c r="L45643" s="33"/>
      <c r="M45643" s="24"/>
    </row>
    <row r="45644" spans="1:13" x14ac:dyDescent="0.2">
      <c r="A45644" s="289"/>
      <c r="I45644"/>
      <c r="J45644"/>
      <c r="L45644" s="33"/>
      <c r="M45644" s="24"/>
    </row>
    <row r="45645" spans="1:13" x14ac:dyDescent="0.2">
      <c r="A45645" s="289"/>
      <c r="I45645"/>
      <c r="J45645"/>
      <c r="L45645" s="33"/>
      <c r="M45645" s="24"/>
    </row>
    <row r="45646" spans="1:13" x14ac:dyDescent="0.2">
      <c r="A45646" s="289"/>
      <c r="I45646"/>
      <c r="J45646"/>
      <c r="L45646" s="33"/>
      <c r="M45646" s="24"/>
    </row>
    <row r="45647" spans="1:13" x14ac:dyDescent="0.2">
      <c r="A45647" s="289"/>
      <c r="I45647"/>
      <c r="J45647"/>
      <c r="L45647" s="33"/>
      <c r="M45647" s="24"/>
    </row>
    <row r="45648" spans="1:13" x14ac:dyDescent="0.2">
      <c r="A45648" s="289"/>
      <c r="I45648"/>
      <c r="J45648"/>
      <c r="L45648" s="33"/>
      <c r="M45648" s="24"/>
    </row>
    <row r="45649" spans="1:13" x14ac:dyDescent="0.2">
      <c r="A45649" s="289"/>
      <c r="I45649"/>
      <c r="J45649"/>
      <c r="L45649" s="33"/>
      <c r="M45649" s="24"/>
    </row>
    <row r="45650" spans="1:13" x14ac:dyDescent="0.2">
      <c r="A45650" s="289"/>
      <c r="I45650"/>
      <c r="J45650"/>
      <c r="L45650" s="33"/>
      <c r="M45650" s="24"/>
    </row>
    <row r="45651" spans="1:13" x14ac:dyDescent="0.2">
      <c r="A45651" s="289"/>
      <c r="I45651"/>
      <c r="J45651"/>
      <c r="L45651" s="33"/>
      <c r="M45651" s="24"/>
    </row>
    <row r="45652" spans="1:13" x14ac:dyDescent="0.2">
      <c r="A45652" s="289"/>
      <c r="I45652"/>
      <c r="J45652"/>
      <c r="L45652" s="33"/>
      <c r="M45652" s="24"/>
    </row>
    <row r="45653" spans="1:13" x14ac:dyDescent="0.2">
      <c r="A45653" s="289"/>
      <c r="I45653"/>
      <c r="J45653"/>
      <c r="L45653" s="33"/>
      <c r="M45653" s="24"/>
    </row>
    <row r="45654" spans="1:13" x14ac:dyDescent="0.2">
      <c r="A45654" s="289"/>
      <c r="I45654"/>
      <c r="J45654"/>
      <c r="L45654" s="33"/>
      <c r="M45654" s="24"/>
    </row>
    <row r="45655" spans="1:13" x14ac:dyDescent="0.2">
      <c r="A45655" s="289"/>
      <c r="I45655"/>
      <c r="J45655"/>
      <c r="L45655" s="33"/>
      <c r="M45655" s="24"/>
    </row>
    <row r="45656" spans="1:13" x14ac:dyDescent="0.2">
      <c r="A45656" s="289"/>
      <c r="I45656"/>
      <c r="J45656"/>
      <c r="L45656" s="33"/>
      <c r="M45656" s="24"/>
    </row>
    <row r="45657" spans="1:13" x14ac:dyDescent="0.2">
      <c r="A45657" s="289"/>
      <c r="I45657"/>
      <c r="J45657"/>
      <c r="L45657" s="33"/>
      <c r="M45657" s="24"/>
    </row>
    <row r="45658" spans="1:13" x14ac:dyDescent="0.2">
      <c r="A45658" s="289"/>
      <c r="I45658"/>
      <c r="J45658"/>
      <c r="L45658" s="33"/>
      <c r="M45658" s="24"/>
    </row>
    <row r="45659" spans="1:13" x14ac:dyDescent="0.2">
      <c r="A45659" s="289"/>
      <c r="I45659"/>
      <c r="J45659"/>
      <c r="L45659" s="33"/>
      <c r="M45659" s="24"/>
    </row>
    <row r="45660" spans="1:13" x14ac:dyDescent="0.2">
      <c r="A45660" s="289"/>
      <c r="I45660"/>
      <c r="J45660"/>
      <c r="L45660" s="33"/>
      <c r="M45660" s="24"/>
    </row>
    <row r="45661" spans="1:13" x14ac:dyDescent="0.2">
      <c r="A45661" s="289"/>
      <c r="I45661"/>
      <c r="J45661"/>
      <c r="L45661" s="33"/>
      <c r="M45661" s="24"/>
    </row>
    <row r="45662" spans="1:13" x14ac:dyDescent="0.2">
      <c r="A45662" s="289"/>
      <c r="I45662"/>
      <c r="J45662"/>
      <c r="L45662" s="33"/>
      <c r="M45662" s="24"/>
    </row>
    <row r="45663" spans="1:13" x14ac:dyDescent="0.2">
      <c r="A45663" s="289"/>
      <c r="I45663"/>
      <c r="J45663"/>
      <c r="L45663" s="33"/>
      <c r="M45663" s="24"/>
    </row>
    <row r="45664" spans="1:13" x14ac:dyDescent="0.2">
      <c r="A45664" s="289"/>
      <c r="I45664"/>
      <c r="J45664"/>
      <c r="L45664" s="33"/>
      <c r="M45664" s="24"/>
    </row>
    <row r="45665" spans="1:13" x14ac:dyDescent="0.2">
      <c r="A45665" s="289"/>
      <c r="I45665"/>
      <c r="J45665"/>
      <c r="L45665" s="33"/>
      <c r="M45665" s="24"/>
    </row>
    <row r="45666" spans="1:13" x14ac:dyDescent="0.2">
      <c r="A45666" s="289"/>
      <c r="I45666"/>
      <c r="J45666"/>
      <c r="L45666" s="33"/>
      <c r="M45666" s="24"/>
    </row>
    <row r="45667" spans="1:13" x14ac:dyDescent="0.2">
      <c r="A45667" s="289"/>
      <c r="I45667"/>
      <c r="J45667"/>
      <c r="L45667" s="33"/>
      <c r="M45667" s="24"/>
    </row>
    <row r="45668" spans="1:13" x14ac:dyDescent="0.2">
      <c r="A45668" s="289"/>
      <c r="I45668"/>
      <c r="J45668"/>
      <c r="L45668" s="33"/>
      <c r="M45668" s="24"/>
    </row>
    <row r="45669" spans="1:13" x14ac:dyDescent="0.2">
      <c r="A45669" s="289"/>
      <c r="I45669"/>
      <c r="J45669"/>
      <c r="L45669" s="33"/>
      <c r="M45669" s="24"/>
    </row>
    <row r="45670" spans="1:13" x14ac:dyDescent="0.2">
      <c r="A45670" s="289"/>
      <c r="I45670"/>
      <c r="J45670"/>
      <c r="L45670" s="33"/>
      <c r="M45670" s="24"/>
    </row>
    <row r="45671" spans="1:13" x14ac:dyDescent="0.2">
      <c r="A45671" s="289"/>
      <c r="I45671"/>
      <c r="J45671"/>
      <c r="L45671" s="33"/>
      <c r="M45671" s="24"/>
    </row>
    <row r="45672" spans="1:13" x14ac:dyDescent="0.2">
      <c r="A45672" s="289"/>
      <c r="I45672"/>
      <c r="J45672"/>
      <c r="L45672" s="33"/>
      <c r="M45672" s="24"/>
    </row>
    <row r="45673" spans="1:13" x14ac:dyDescent="0.2">
      <c r="A45673" s="289"/>
      <c r="I45673"/>
      <c r="J45673"/>
      <c r="L45673" s="33"/>
      <c r="M45673" s="24"/>
    </row>
    <row r="45674" spans="1:13" x14ac:dyDescent="0.2">
      <c r="A45674" s="289"/>
      <c r="I45674"/>
      <c r="J45674"/>
      <c r="L45674" s="33"/>
      <c r="M45674" s="24"/>
    </row>
    <row r="45675" spans="1:13" x14ac:dyDescent="0.2">
      <c r="A45675" s="289"/>
      <c r="I45675"/>
      <c r="J45675"/>
      <c r="L45675" s="33"/>
      <c r="M45675" s="24"/>
    </row>
    <row r="45676" spans="1:13" x14ac:dyDescent="0.2">
      <c r="A45676" s="289"/>
      <c r="I45676"/>
      <c r="J45676"/>
      <c r="L45676" s="33"/>
      <c r="M45676" s="24"/>
    </row>
    <row r="45677" spans="1:13" x14ac:dyDescent="0.2">
      <c r="A45677" s="289"/>
      <c r="I45677"/>
      <c r="J45677"/>
      <c r="L45677" s="33"/>
      <c r="M45677" s="24"/>
    </row>
    <row r="45678" spans="1:13" x14ac:dyDescent="0.2">
      <c r="A45678" s="289"/>
      <c r="I45678"/>
      <c r="J45678"/>
      <c r="L45678" s="33"/>
      <c r="M45678" s="24"/>
    </row>
    <row r="45679" spans="1:13" x14ac:dyDescent="0.2">
      <c r="A45679" s="289"/>
      <c r="I45679"/>
      <c r="J45679"/>
      <c r="L45679" s="33"/>
      <c r="M45679" s="24"/>
    </row>
    <row r="45680" spans="1:13" x14ac:dyDescent="0.2">
      <c r="A45680" s="289"/>
      <c r="I45680"/>
      <c r="J45680"/>
      <c r="L45680" s="33"/>
      <c r="M45680" s="24"/>
    </row>
    <row r="45681" spans="1:13" x14ac:dyDescent="0.2">
      <c r="A45681" s="289"/>
      <c r="I45681"/>
      <c r="J45681"/>
      <c r="L45681" s="33"/>
      <c r="M45681" s="24"/>
    </row>
    <row r="45682" spans="1:13" x14ac:dyDescent="0.2">
      <c r="A45682" s="289"/>
      <c r="I45682"/>
      <c r="J45682"/>
      <c r="L45682" s="33"/>
      <c r="M45682" s="24"/>
    </row>
    <row r="45683" spans="1:13" x14ac:dyDescent="0.2">
      <c r="A45683" s="289"/>
      <c r="I45683"/>
      <c r="J45683"/>
      <c r="L45683" s="33"/>
      <c r="M45683" s="24"/>
    </row>
    <row r="45684" spans="1:13" x14ac:dyDescent="0.2">
      <c r="A45684" s="289"/>
      <c r="I45684"/>
      <c r="J45684"/>
      <c r="L45684" s="33"/>
      <c r="M45684" s="24"/>
    </row>
    <row r="45685" spans="1:13" x14ac:dyDescent="0.2">
      <c r="A45685" s="289"/>
      <c r="I45685"/>
      <c r="J45685"/>
      <c r="L45685" s="33"/>
      <c r="M45685" s="24"/>
    </row>
    <row r="45686" spans="1:13" x14ac:dyDescent="0.2">
      <c r="A45686" s="289"/>
      <c r="I45686"/>
      <c r="J45686"/>
      <c r="L45686" s="33"/>
      <c r="M45686" s="24"/>
    </row>
    <row r="45687" spans="1:13" x14ac:dyDescent="0.2">
      <c r="A45687" s="289"/>
      <c r="I45687"/>
      <c r="J45687"/>
      <c r="L45687" s="33"/>
      <c r="M45687" s="24"/>
    </row>
    <row r="45688" spans="1:13" x14ac:dyDescent="0.2">
      <c r="A45688" s="289"/>
      <c r="I45688"/>
      <c r="J45688"/>
      <c r="L45688" s="33"/>
      <c r="M45688" s="24"/>
    </row>
    <row r="45689" spans="1:13" x14ac:dyDescent="0.2">
      <c r="A45689" s="289"/>
      <c r="I45689"/>
      <c r="J45689"/>
      <c r="L45689" s="33"/>
      <c r="M45689" s="24"/>
    </row>
    <row r="45690" spans="1:13" x14ac:dyDescent="0.2">
      <c r="A45690" s="289"/>
      <c r="I45690"/>
      <c r="J45690"/>
      <c r="L45690" s="33"/>
      <c r="M45690" s="24"/>
    </row>
    <row r="45691" spans="1:13" x14ac:dyDescent="0.2">
      <c r="A45691" s="289"/>
      <c r="I45691"/>
      <c r="J45691"/>
      <c r="L45691" s="33"/>
      <c r="M45691" s="24"/>
    </row>
    <row r="45692" spans="1:13" x14ac:dyDescent="0.2">
      <c r="A45692" s="289"/>
      <c r="I45692"/>
      <c r="J45692"/>
      <c r="L45692" s="33"/>
      <c r="M45692" s="24"/>
    </row>
    <row r="45693" spans="1:13" x14ac:dyDescent="0.2">
      <c r="A45693" s="289"/>
      <c r="I45693"/>
      <c r="J45693"/>
      <c r="L45693" s="33"/>
      <c r="M45693" s="24"/>
    </row>
    <row r="45694" spans="1:13" x14ac:dyDescent="0.2">
      <c r="A45694" s="289"/>
      <c r="I45694"/>
      <c r="J45694"/>
      <c r="L45694" s="33"/>
      <c r="M45694" s="24"/>
    </row>
    <row r="45695" spans="1:13" x14ac:dyDescent="0.2">
      <c r="A45695" s="289"/>
      <c r="I45695"/>
      <c r="J45695"/>
      <c r="L45695" s="33"/>
      <c r="M45695" s="24"/>
    </row>
    <row r="45696" spans="1:13" x14ac:dyDescent="0.2">
      <c r="A45696" s="289"/>
      <c r="I45696"/>
      <c r="J45696"/>
      <c r="L45696" s="33"/>
      <c r="M45696" s="24"/>
    </row>
    <row r="45697" spans="1:13" x14ac:dyDescent="0.2">
      <c r="A45697" s="289"/>
      <c r="I45697"/>
      <c r="J45697"/>
      <c r="L45697" s="33"/>
      <c r="M45697" s="24"/>
    </row>
    <row r="45698" spans="1:13" x14ac:dyDescent="0.2">
      <c r="A45698" s="289"/>
      <c r="I45698"/>
      <c r="J45698"/>
      <c r="L45698" s="33"/>
      <c r="M45698" s="24"/>
    </row>
    <row r="45699" spans="1:13" x14ac:dyDescent="0.2">
      <c r="A45699" s="289"/>
      <c r="I45699"/>
      <c r="J45699"/>
      <c r="L45699" s="33"/>
      <c r="M45699" s="24"/>
    </row>
    <row r="45700" spans="1:13" x14ac:dyDescent="0.2">
      <c r="A45700" s="289"/>
      <c r="I45700"/>
      <c r="J45700"/>
      <c r="L45700" s="33"/>
      <c r="M45700" s="24"/>
    </row>
    <row r="45701" spans="1:13" x14ac:dyDescent="0.2">
      <c r="A45701" s="289"/>
      <c r="I45701"/>
      <c r="J45701"/>
      <c r="L45701" s="33"/>
      <c r="M45701" s="24"/>
    </row>
    <row r="45702" spans="1:13" x14ac:dyDescent="0.2">
      <c r="A45702" s="289"/>
      <c r="I45702"/>
      <c r="J45702"/>
      <c r="L45702" s="33"/>
      <c r="M45702" s="24"/>
    </row>
    <row r="45703" spans="1:13" x14ac:dyDescent="0.2">
      <c r="A45703" s="289"/>
      <c r="I45703"/>
      <c r="J45703"/>
      <c r="L45703" s="33"/>
      <c r="M45703" s="24"/>
    </row>
    <row r="45704" spans="1:13" x14ac:dyDescent="0.2">
      <c r="A45704" s="289"/>
      <c r="I45704"/>
      <c r="J45704"/>
      <c r="L45704" s="33"/>
      <c r="M45704" s="24"/>
    </row>
    <row r="45705" spans="1:13" x14ac:dyDescent="0.2">
      <c r="A45705" s="289"/>
      <c r="I45705"/>
      <c r="J45705"/>
      <c r="L45705" s="33"/>
      <c r="M45705" s="24"/>
    </row>
    <row r="45706" spans="1:13" x14ac:dyDescent="0.2">
      <c r="A45706" s="289"/>
      <c r="I45706"/>
      <c r="J45706"/>
      <c r="L45706" s="33"/>
      <c r="M45706" s="24"/>
    </row>
    <row r="45707" spans="1:13" x14ac:dyDescent="0.2">
      <c r="A45707" s="289"/>
      <c r="I45707"/>
      <c r="J45707"/>
      <c r="L45707" s="33"/>
      <c r="M45707" s="24"/>
    </row>
    <row r="45708" spans="1:13" x14ac:dyDescent="0.2">
      <c r="A45708" s="289"/>
      <c r="I45708"/>
      <c r="J45708"/>
      <c r="L45708" s="33"/>
      <c r="M45708" s="24"/>
    </row>
    <row r="45709" spans="1:13" x14ac:dyDescent="0.2">
      <c r="A45709" s="289"/>
      <c r="I45709"/>
      <c r="J45709"/>
      <c r="L45709" s="33"/>
      <c r="M45709" s="24"/>
    </row>
    <row r="45710" spans="1:13" x14ac:dyDescent="0.2">
      <c r="A45710" s="289"/>
      <c r="I45710"/>
      <c r="J45710"/>
      <c r="L45710" s="33"/>
      <c r="M45710" s="24"/>
    </row>
    <row r="45711" spans="1:13" x14ac:dyDescent="0.2">
      <c r="A45711" s="289"/>
      <c r="I45711"/>
      <c r="J45711"/>
      <c r="L45711" s="33"/>
      <c r="M45711" s="24"/>
    </row>
    <row r="45712" spans="1:13" x14ac:dyDescent="0.2">
      <c r="A45712" s="289"/>
      <c r="I45712"/>
      <c r="J45712"/>
      <c r="L45712" s="33"/>
      <c r="M45712" s="24"/>
    </row>
    <row r="45713" spans="1:13" x14ac:dyDescent="0.2">
      <c r="A45713" s="289"/>
      <c r="I45713"/>
      <c r="J45713"/>
      <c r="L45713" s="33"/>
      <c r="M45713" s="24"/>
    </row>
    <row r="45714" spans="1:13" x14ac:dyDescent="0.2">
      <c r="A45714" s="289"/>
      <c r="I45714"/>
      <c r="J45714"/>
      <c r="L45714" s="33"/>
      <c r="M45714" s="24"/>
    </row>
    <row r="45715" spans="1:13" x14ac:dyDescent="0.2">
      <c r="A45715" s="289"/>
      <c r="I45715"/>
      <c r="J45715"/>
      <c r="L45715" s="33"/>
      <c r="M45715" s="24"/>
    </row>
    <row r="45716" spans="1:13" x14ac:dyDescent="0.2">
      <c r="A45716" s="289"/>
      <c r="I45716"/>
      <c r="J45716"/>
      <c r="L45716" s="33"/>
      <c r="M45716" s="24"/>
    </row>
    <row r="45717" spans="1:13" x14ac:dyDescent="0.2">
      <c r="A45717" s="289"/>
      <c r="I45717"/>
      <c r="J45717"/>
      <c r="L45717" s="33"/>
      <c r="M45717" s="24"/>
    </row>
    <row r="45718" spans="1:13" x14ac:dyDescent="0.2">
      <c r="A45718" s="289"/>
      <c r="I45718"/>
      <c r="J45718"/>
      <c r="L45718" s="33"/>
      <c r="M45718" s="24"/>
    </row>
    <row r="45719" spans="1:13" x14ac:dyDescent="0.2">
      <c r="A45719" s="289"/>
      <c r="I45719"/>
      <c r="J45719"/>
      <c r="L45719" s="33"/>
      <c r="M45719" s="24"/>
    </row>
    <row r="45720" spans="1:13" x14ac:dyDescent="0.2">
      <c r="A45720" s="289"/>
      <c r="I45720"/>
      <c r="J45720"/>
      <c r="L45720" s="33"/>
      <c r="M45720" s="24"/>
    </row>
    <row r="45721" spans="1:13" x14ac:dyDescent="0.2">
      <c r="A45721" s="289"/>
      <c r="I45721"/>
      <c r="J45721"/>
      <c r="L45721" s="33"/>
      <c r="M45721" s="24"/>
    </row>
    <row r="45722" spans="1:13" x14ac:dyDescent="0.2">
      <c r="A45722" s="289"/>
      <c r="I45722"/>
      <c r="J45722"/>
      <c r="L45722" s="33"/>
      <c r="M45722" s="24"/>
    </row>
    <row r="45723" spans="1:13" x14ac:dyDescent="0.2">
      <c r="A45723" s="289"/>
      <c r="I45723"/>
      <c r="J45723"/>
      <c r="L45723" s="33"/>
      <c r="M45723" s="24"/>
    </row>
    <row r="45724" spans="1:13" x14ac:dyDescent="0.2">
      <c r="A45724" s="289"/>
      <c r="I45724"/>
      <c r="J45724"/>
      <c r="L45724" s="33"/>
      <c r="M45724" s="24"/>
    </row>
    <row r="45725" spans="1:13" x14ac:dyDescent="0.2">
      <c r="A45725" s="289"/>
      <c r="I45725"/>
      <c r="J45725"/>
      <c r="L45725" s="33"/>
      <c r="M45725" s="24"/>
    </row>
    <row r="45726" spans="1:13" x14ac:dyDescent="0.2">
      <c r="A45726" s="289"/>
      <c r="I45726"/>
      <c r="J45726"/>
      <c r="L45726" s="33"/>
      <c r="M45726" s="24"/>
    </row>
    <row r="45727" spans="1:13" x14ac:dyDescent="0.2">
      <c r="A45727" s="289"/>
      <c r="I45727"/>
      <c r="J45727"/>
      <c r="L45727" s="33"/>
      <c r="M45727" s="24"/>
    </row>
    <row r="45728" spans="1:13" x14ac:dyDescent="0.2">
      <c r="A45728" s="289"/>
      <c r="I45728"/>
      <c r="J45728"/>
      <c r="L45728" s="33"/>
      <c r="M45728" s="24"/>
    </row>
    <row r="45729" spans="1:13" x14ac:dyDescent="0.2">
      <c r="A45729" s="289"/>
      <c r="I45729"/>
      <c r="J45729"/>
      <c r="L45729" s="33"/>
      <c r="M45729" s="24"/>
    </row>
    <row r="45730" spans="1:13" x14ac:dyDescent="0.2">
      <c r="A45730" s="289"/>
      <c r="I45730"/>
      <c r="J45730"/>
      <c r="L45730" s="33"/>
      <c r="M45730" s="24"/>
    </row>
    <row r="45731" spans="1:13" x14ac:dyDescent="0.2">
      <c r="A45731" s="289"/>
      <c r="I45731"/>
      <c r="J45731"/>
      <c r="L45731" s="33"/>
      <c r="M45731" s="24"/>
    </row>
    <row r="45732" spans="1:13" x14ac:dyDescent="0.2">
      <c r="A45732" s="289"/>
      <c r="I45732"/>
      <c r="J45732"/>
      <c r="L45732" s="33"/>
      <c r="M45732" s="24"/>
    </row>
    <row r="45733" spans="1:13" x14ac:dyDescent="0.2">
      <c r="A45733" s="289"/>
      <c r="I45733"/>
      <c r="J45733"/>
      <c r="L45733" s="33"/>
      <c r="M45733" s="24"/>
    </row>
    <row r="45734" spans="1:13" x14ac:dyDescent="0.2">
      <c r="A45734" s="289"/>
      <c r="I45734"/>
      <c r="J45734"/>
      <c r="L45734" s="33"/>
      <c r="M45734" s="24"/>
    </row>
    <row r="45735" spans="1:13" x14ac:dyDescent="0.2">
      <c r="A45735" s="289"/>
      <c r="I45735"/>
      <c r="J45735"/>
      <c r="L45735" s="33"/>
      <c r="M45735" s="24"/>
    </row>
    <row r="45736" spans="1:13" x14ac:dyDescent="0.2">
      <c r="A45736" s="289"/>
      <c r="I45736"/>
      <c r="J45736"/>
      <c r="L45736" s="33"/>
      <c r="M45736" s="24"/>
    </row>
    <row r="45737" spans="1:13" x14ac:dyDescent="0.2">
      <c r="A45737" s="289"/>
      <c r="I45737"/>
      <c r="J45737"/>
      <c r="L45737" s="33"/>
      <c r="M45737" s="24"/>
    </row>
    <row r="45738" spans="1:13" x14ac:dyDescent="0.2">
      <c r="A45738" s="289"/>
      <c r="I45738"/>
      <c r="J45738"/>
      <c r="L45738" s="33"/>
      <c r="M45738" s="24"/>
    </row>
    <row r="45739" spans="1:13" x14ac:dyDescent="0.2">
      <c r="A45739" s="289"/>
      <c r="I45739"/>
      <c r="J45739"/>
      <c r="L45739" s="33"/>
      <c r="M45739" s="24"/>
    </row>
    <row r="45740" spans="1:13" x14ac:dyDescent="0.2">
      <c r="A45740" s="289"/>
      <c r="I45740"/>
      <c r="J45740"/>
      <c r="L45740" s="33"/>
      <c r="M45740" s="24"/>
    </row>
    <row r="45741" spans="1:13" x14ac:dyDescent="0.2">
      <c r="A45741" s="289"/>
      <c r="I45741"/>
      <c r="J45741"/>
      <c r="L45741" s="33"/>
      <c r="M45741" s="24"/>
    </row>
    <row r="45742" spans="1:13" x14ac:dyDescent="0.2">
      <c r="A45742" s="289"/>
      <c r="I45742"/>
      <c r="J45742"/>
      <c r="L45742" s="33"/>
      <c r="M45742" s="24"/>
    </row>
    <row r="45743" spans="1:13" x14ac:dyDescent="0.2">
      <c r="A45743" s="289"/>
      <c r="I45743"/>
      <c r="J45743"/>
      <c r="L45743" s="33"/>
      <c r="M45743" s="24"/>
    </row>
    <row r="45744" spans="1:13" x14ac:dyDescent="0.2">
      <c r="A45744" s="289"/>
      <c r="I45744"/>
      <c r="J45744"/>
      <c r="L45744" s="33"/>
      <c r="M45744" s="24"/>
    </row>
    <row r="45745" spans="1:13" x14ac:dyDescent="0.2">
      <c r="A45745" s="289"/>
      <c r="I45745"/>
      <c r="J45745"/>
      <c r="L45745" s="33"/>
      <c r="M45745" s="24"/>
    </row>
    <row r="45746" spans="1:13" x14ac:dyDescent="0.2">
      <c r="A45746" s="289"/>
      <c r="I45746"/>
      <c r="J45746"/>
      <c r="L45746" s="33"/>
      <c r="M45746" s="24"/>
    </row>
    <row r="45747" spans="1:13" x14ac:dyDescent="0.2">
      <c r="A45747" s="289"/>
      <c r="I45747"/>
      <c r="J45747"/>
      <c r="L45747" s="33"/>
      <c r="M45747" s="24"/>
    </row>
    <row r="45748" spans="1:13" x14ac:dyDescent="0.2">
      <c r="A45748" s="289"/>
      <c r="I45748"/>
      <c r="J45748"/>
      <c r="L45748" s="33"/>
      <c r="M45748" s="24"/>
    </row>
    <row r="45749" spans="1:13" x14ac:dyDescent="0.2">
      <c r="A45749" s="289"/>
      <c r="I45749"/>
      <c r="J45749"/>
      <c r="L45749" s="33"/>
      <c r="M45749" s="24"/>
    </row>
    <row r="45750" spans="1:13" x14ac:dyDescent="0.2">
      <c r="A45750" s="289"/>
      <c r="I45750"/>
      <c r="J45750"/>
      <c r="L45750" s="33"/>
      <c r="M45750" s="24"/>
    </row>
    <row r="45751" spans="1:13" x14ac:dyDescent="0.2">
      <c r="A45751" s="289"/>
      <c r="I45751"/>
      <c r="J45751"/>
      <c r="L45751" s="33"/>
      <c r="M45751" s="24"/>
    </row>
    <row r="45752" spans="1:13" x14ac:dyDescent="0.2">
      <c r="A45752" s="289"/>
      <c r="I45752"/>
      <c r="J45752"/>
      <c r="L45752" s="33"/>
      <c r="M45752" s="24"/>
    </row>
    <row r="45753" spans="1:13" x14ac:dyDescent="0.2">
      <c r="A45753" s="289"/>
      <c r="I45753"/>
      <c r="J45753"/>
      <c r="L45753" s="33"/>
      <c r="M45753" s="24"/>
    </row>
    <row r="45754" spans="1:13" x14ac:dyDescent="0.2">
      <c r="A45754" s="289"/>
      <c r="I45754"/>
      <c r="J45754"/>
      <c r="L45754" s="33"/>
      <c r="M45754" s="24"/>
    </row>
    <row r="45755" spans="1:13" x14ac:dyDescent="0.2">
      <c r="A45755" s="289"/>
      <c r="I45755"/>
      <c r="J45755"/>
      <c r="L45755" s="33"/>
      <c r="M45755" s="24"/>
    </row>
    <row r="45756" spans="1:13" x14ac:dyDescent="0.2">
      <c r="A45756" s="289"/>
      <c r="I45756"/>
      <c r="J45756"/>
      <c r="L45756" s="33"/>
      <c r="M45756" s="24"/>
    </row>
    <row r="45757" spans="1:13" x14ac:dyDescent="0.2">
      <c r="A45757" s="289"/>
      <c r="I45757"/>
      <c r="J45757"/>
      <c r="L45757" s="33"/>
      <c r="M45757" s="24"/>
    </row>
    <row r="45758" spans="1:13" x14ac:dyDescent="0.2">
      <c r="A45758" s="289"/>
      <c r="I45758"/>
      <c r="J45758"/>
      <c r="L45758" s="33"/>
      <c r="M45758" s="24"/>
    </row>
    <row r="45759" spans="1:13" x14ac:dyDescent="0.2">
      <c r="A45759" s="289"/>
      <c r="I45759"/>
      <c r="J45759"/>
      <c r="L45759" s="33"/>
      <c r="M45759" s="24"/>
    </row>
    <row r="45760" spans="1:13" x14ac:dyDescent="0.2">
      <c r="A45760" s="289"/>
      <c r="I45760"/>
      <c r="J45760"/>
      <c r="L45760" s="33"/>
      <c r="M45760" s="24"/>
    </row>
    <row r="45761" spans="1:13" x14ac:dyDescent="0.2">
      <c r="A45761" s="289"/>
      <c r="I45761"/>
      <c r="J45761"/>
      <c r="L45761" s="33"/>
      <c r="M45761" s="24"/>
    </row>
    <row r="45762" spans="1:13" x14ac:dyDescent="0.2">
      <c r="A45762" s="289"/>
      <c r="I45762"/>
      <c r="J45762"/>
      <c r="L45762" s="33"/>
      <c r="M45762" s="24"/>
    </row>
    <row r="45763" spans="1:13" x14ac:dyDescent="0.2">
      <c r="A45763" s="289"/>
      <c r="I45763"/>
      <c r="J45763"/>
      <c r="L45763" s="33"/>
      <c r="M45763" s="24"/>
    </row>
    <row r="45764" spans="1:13" x14ac:dyDescent="0.2">
      <c r="A45764" s="289"/>
      <c r="I45764"/>
      <c r="J45764"/>
      <c r="L45764" s="33"/>
      <c r="M45764" s="24"/>
    </row>
    <row r="45765" spans="1:13" x14ac:dyDescent="0.2">
      <c r="A45765" s="289"/>
      <c r="I45765"/>
      <c r="J45765"/>
      <c r="L45765" s="33"/>
      <c r="M45765" s="24"/>
    </row>
    <row r="45766" spans="1:13" x14ac:dyDescent="0.2">
      <c r="A45766" s="289"/>
      <c r="I45766"/>
      <c r="J45766"/>
      <c r="L45766" s="33"/>
      <c r="M45766" s="24"/>
    </row>
    <row r="45767" spans="1:13" x14ac:dyDescent="0.2">
      <c r="A45767" s="289"/>
      <c r="I45767"/>
      <c r="J45767"/>
      <c r="L45767" s="33"/>
      <c r="M45767" s="24"/>
    </row>
    <row r="45768" spans="1:13" x14ac:dyDescent="0.2">
      <c r="A45768" s="289"/>
      <c r="I45768"/>
      <c r="J45768"/>
      <c r="L45768" s="33"/>
      <c r="M45768" s="24"/>
    </row>
    <row r="45769" spans="1:13" x14ac:dyDescent="0.2">
      <c r="A45769" s="289"/>
      <c r="I45769"/>
      <c r="J45769"/>
      <c r="L45769" s="33"/>
      <c r="M45769" s="24"/>
    </row>
    <row r="45770" spans="1:13" x14ac:dyDescent="0.2">
      <c r="A45770" s="289"/>
      <c r="I45770"/>
      <c r="J45770"/>
      <c r="L45770" s="33"/>
      <c r="M45770" s="24"/>
    </row>
    <row r="45771" spans="1:13" x14ac:dyDescent="0.2">
      <c r="A45771" s="289"/>
      <c r="I45771"/>
      <c r="J45771"/>
      <c r="L45771" s="33"/>
      <c r="M45771" s="24"/>
    </row>
    <row r="45772" spans="1:13" x14ac:dyDescent="0.2">
      <c r="A45772" s="289"/>
      <c r="I45772"/>
      <c r="J45772"/>
      <c r="L45772" s="33"/>
      <c r="M45772" s="24"/>
    </row>
    <row r="45773" spans="1:13" x14ac:dyDescent="0.2">
      <c r="A45773" s="289"/>
      <c r="I45773"/>
      <c r="J45773"/>
      <c r="L45773" s="33"/>
      <c r="M45773" s="24"/>
    </row>
    <row r="45774" spans="1:13" x14ac:dyDescent="0.2">
      <c r="A45774" s="289"/>
      <c r="I45774"/>
      <c r="J45774"/>
      <c r="L45774" s="33"/>
      <c r="M45774" s="24"/>
    </row>
    <row r="45775" spans="1:13" x14ac:dyDescent="0.2">
      <c r="A45775" s="289"/>
      <c r="I45775"/>
      <c r="J45775"/>
      <c r="L45775" s="33"/>
      <c r="M45775" s="24"/>
    </row>
    <row r="45776" spans="1:13" x14ac:dyDescent="0.2">
      <c r="A45776" s="289"/>
      <c r="I45776"/>
      <c r="J45776"/>
      <c r="L45776" s="33"/>
      <c r="M45776" s="24"/>
    </row>
    <row r="45777" spans="1:13" x14ac:dyDescent="0.2">
      <c r="A45777" s="289"/>
      <c r="I45777"/>
      <c r="J45777"/>
      <c r="L45777" s="33"/>
      <c r="M45777" s="24"/>
    </row>
    <row r="45778" spans="1:13" x14ac:dyDescent="0.2">
      <c r="A45778" s="289"/>
      <c r="I45778"/>
      <c r="J45778"/>
      <c r="L45778" s="33"/>
      <c r="M45778" s="24"/>
    </row>
    <row r="45779" spans="1:13" x14ac:dyDescent="0.2">
      <c r="A45779" s="289"/>
      <c r="I45779"/>
      <c r="J45779"/>
      <c r="L45779" s="33"/>
      <c r="M45779" s="24"/>
    </row>
    <row r="45780" spans="1:13" x14ac:dyDescent="0.2">
      <c r="A45780" s="289"/>
      <c r="I45780"/>
      <c r="J45780"/>
      <c r="L45780" s="33"/>
      <c r="M45780" s="24"/>
    </row>
    <row r="45781" spans="1:13" x14ac:dyDescent="0.2">
      <c r="A45781" s="289"/>
      <c r="I45781"/>
      <c r="J45781"/>
      <c r="L45781" s="33"/>
      <c r="M45781" s="24"/>
    </row>
    <row r="45782" spans="1:13" x14ac:dyDescent="0.2">
      <c r="A45782" s="289"/>
      <c r="I45782"/>
      <c r="J45782"/>
      <c r="L45782" s="33"/>
      <c r="M45782" s="24"/>
    </row>
    <row r="45783" spans="1:13" x14ac:dyDescent="0.2">
      <c r="A45783" s="289"/>
      <c r="I45783"/>
      <c r="J45783"/>
      <c r="L45783" s="33"/>
      <c r="M45783" s="24"/>
    </row>
    <row r="45784" spans="1:13" x14ac:dyDescent="0.2">
      <c r="A45784" s="289"/>
      <c r="I45784"/>
      <c r="J45784"/>
      <c r="L45784" s="33"/>
      <c r="M45784" s="24"/>
    </row>
    <row r="45785" spans="1:13" x14ac:dyDescent="0.2">
      <c r="A45785" s="289"/>
      <c r="I45785"/>
      <c r="J45785"/>
      <c r="L45785" s="33"/>
      <c r="M45785" s="24"/>
    </row>
    <row r="45786" spans="1:13" x14ac:dyDescent="0.2">
      <c r="A45786" s="289"/>
      <c r="I45786"/>
      <c r="J45786"/>
      <c r="L45786" s="33"/>
      <c r="M45786" s="24"/>
    </row>
    <row r="45787" spans="1:13" x14ac:dyDescent="0.2">
      <c r="A45787" s="289"/>
      <c r="I45787"/>
      <c r="J45787"/>
      <c r="L45787" s="33"/>
      <c r="M45787" s="24"/>
    </row>
    <row r="45788" spans="1:13" x14ac:dyDescent="0.2">
      <c r="A45788" s="289"/>
      <c r="I45788"/>
      <c r="J45788"/>
      <c r="L45788" s="33"/>
      <c r="M45788" s="24"/>
    </row>
    <row r="45789" spans="1:13" x14ac:dyDescent="0.2">
      <c r="A45789" s="289"/>
      <c r="I45789"/>
      <c r="J45789"/>
      <c r="L45789" s="33"/>
      <c r="M45789" s="24"/>
    </row>
    <row r="45790" spans="1:13" x14ac:dyDescent="0.2">
      <c r="A45790" s="289"/>
      <c r="I45790"/>
      <c r="J45790"/>
      <c r="L45790" s="33"/>
      <c r="M45790" s="24"/>
    </row>
    <row r="45791" spans="1:13" x14ac:dyDescent="0.2">
      <c r="A45791" s="289"/>
      <c r="I45791"/>
      <c r="J45791"/>
      <c r="L45791" s="33"/>
      <c r="M45791" s="24"/>
    </row>
    <row r="45792" spans="1:13" x14ac:dyDescent="0.2">
      <c r="A45792" s="289"/>
      <c r="I45792"/>
      <c r="J45792"/>
      <c r="L45792" s="33"/>
      <c r="M45792" s="24"/>
    </row>
    <row r="45793" spans="1:13" x14ac:dyDescent="0.2">
      <c r="A45793" s="289"/>
      <c r="I45793"/>
      <c r="J45793"/>
      <c r="L45793" s="33"/>
      <c r="M45793" s="24"/>
    </row>
    <row r="45794" spans="1:13" x14ac:dyDescent="0.2">
      <c r="A45794" s="289"/>
      <c r="I45794"/>
      <c r="J45794"/>
      <c r="L45794" s="33"/>
      <c r="M45794" s="24"/>
    </row>
    <row r="45795" spans="1:13" x14ac:dyDescent="0.2">
      <c r="A45795" s="289"/>
      <c r="I45795"/>
      <c r="J45795"/>
      <c r="L45795" s="33"/>
      <c r="M45795" s="24"/>
    </row>
    <row r="45796" spans="1:13" x14ac:dyDescent="0.2">
      <c r="A45796" s="289"/>
      <c r="I45796"/>
      <c r="J45796"/>
      <c r="L45796" s="33"/>
      <c r="M45796" s="24"/>
    </row>
    <row r="45797" spans="1:13" x14ac:dyDescent="0.2">
      <c r="A45797" s="289"/>
      <c r="I45797"/>
      <c r="J45797"/>
      <c r="L45797" s="33"/>
      <c r="M45797" s="24"/>
    </row>
    <row r="45798" spans="1:13" x14ac:dyDescent="0.2">
      <c r="A45798" s="289"/>
      <c r="I45798"/>
      <c r="J45798"/>
      <c r="L45798" s="33"/>
      <c r="M45798" s="24"/>
    </row>
    <row r="45799" spans="1:13" x14ac:dyDescent="0.2">
      <c r="A45799" s="289"/>
      <c r="I45799"/>
      <c r="J45799"/>
      <c r="L45799" s="33"/>
      <c r="M45799" s="24"/>
    </row>
    <row r="45800" spans="1:13" x14ac:dyDescent="0.2">
      <c r="A45800" s="289"/>
      <c r="I45800"/>
      <c r="J45800"/>
      <c r="L45800" s="33"/>
      <c r="M45800" s="24"/>
    </row>
    <row r="45801" spans="1:13" x14ac:dyDescent="0.2">
      <c r="A45801" s="289"/>
      <c r="I45801"/>
      <c r="J45801"/>
      <c r="L45801" s="33"/>
      <c r="M45801" s="24"/>
    </row>
    <row r="45802" spans="1:13" x14ac:dyDescent="0.2">
      <c r="A45802" s="289"/>
      <c r="I45802"/>
      <c r="J45802"/>
      <c r="L45802" s="33"/>
      <c r="M45802" s="24"/>
    </row>
    <row r="45803" spans="1:13" x14ac:dyDescent="0.2">
      <c r="A45803" s="289"/>
      <c r="I45803"/>
      <c r="J45803"/>
      <c r="L45803" s="33"/>
      <c r="M45803" s="24"/>
    </row>
    <row r="45804" spans="1:13" x14ac:dyDescent="0.2">
      <c r="A45804" s="289"/>
      <c r="I45804"/>
      <c r="J45804"/>
      <c r="L45804" s="33"/>
      <c r="M45804" s="24"/>
    </row>
    <row r="45805" spans="1:13" x14ac:dyDescent="0.2">
      <c r="A45805" s="289"/>
      <c r="I45805"/>
      <c r="J45805"/>
      <c r="L45805" s="33"/>
      <c r="M45805" s="24"/>
    </row>
    <row r="45806" spans="1:13" x14ac:dyDescent="0.2">
      <c r="A45806" s="289"/>
      <c r="I45806"/>
      <c r="J45806"/>
      <c r="L45806" s="33"/>
      <c r="M45806" s="24"/>
    </row>
    <row r="45807" spans="1:13" x14ac:dyDescent="0.2">
      <c r="A45807" s="289"/>
      <c r="I45807"/>
      <c r="J45807"/>
      <c r="L45807" s="33"/>
      <c r="M45807" s="24"/>
    </row>
    <row r="45808" spans="1:13" x14ac:dyDescent="0.2">
      <c r="A45808" s="289"/>
      <c r="I45808"/>
      <c r="J45808"/>
      <c r="L45808" s="33"/>
      <c r="M45808" s="24"/>
    </row>
    <row r="45809" spans="1:13" x14ac:dyDescent="0.2">
      <c r="A45809" s="289"/>
      <c r="I45809"/>
      <c r="J45809"/>
      <c r="L45809" s="33"/>
      <c r="M45809" s="24"/>
    </row>
    <row r="45810" spans="1:13" x14ac:dyDescent="0.2">
      <c r="A45810" s="289"/>
      <c r="I45810"/>
      <c r="J45810"/>
      <c r="L45810" s="33"/>
      <c r="M45810" s="24"/>
    </row>
    <row r="45811" spans="1:13" x14ac:dyDescent="0.2">
      <c r="A45811" s="289"/>
      <c r="I45811"/>
      <c r="J45811"/>
      <c r="L45811" s="33"/>
      <c r="M45811" s="24"/>
    </row>
    <row r="45812" spans="1:13" x14ac:dyDescent="0.2">
      <c r="A45812" s="289"/>
      <c r="I45812"/>
      <c r="J45812"/>
      <c r="L45812" s="33"/>
      <c r="M45812" s="24"/>
    </row>
    <row r="45813" spans="1:13" x14ac:dyDescent="0.2">
      <c r="A45813" s="289"/>
      <c r="I45813"/>
      <c r="J45813"/>
      <c r="L45813" s="33"/>
      <c r="M45813" s="24"/>
    </row>
    <row r="45814" spans="1:13" x14ac:dyDescent="0.2">
      <c r="A45814" s="289"/>
      <c r="I45814"/>
      <c r="J45814"/>
      <c r="L45814" s="33"/>
      <c r="M45814" s="24"/>
    </row>
    <row r="45815" spans="1:13" x14ac:dyDescent="0.2">
      <c r="A45815" s="289"/>
      <c r="I45815"/>
      <c r="J45815"/>
      <c r="L45815" s="33"/>
      <c r="M45815" s="24"/>
    </row>
    <row r="45816" spans="1:13" x14ac:dyDescent="0.2">
      <c r="A45816" s="289"/>
      <c r="I45816"/>
      <c r="J45816"/>
      <c r="L45816" s="33"/>
      <c r="M45816" s="24"/>
    </row>
    <row r="45817" spans="1:13" x14ac:dyDescent="0.2">
      <c r="A45817" s="289"/>
      <c r="I45817"/>
      <c r="J45817"/>
      <c r="L45817" s="33"/>
      <c r="M45817" s="24"/>
    </row>
    <row r="45818" spans="1:13" x14ac:dyDescent="0.2">
      <c r="A45818" s="289"/>
      <c r="I45818"/>
      <c r="J45818"/>
      <c r="L45818" s="33"/>
      <c r="M45818" s="24"/>
    </row>
    <row r="45819" spans="1:13" x14ac:dyDescent="0.2">
      <c r="A45819" s="289"/>
      <c r="I45819"/>
      <c r="J45819"/>
      <c r="L45819" s="33"/>
      <c r="M45819" s="24"/>
    </row>
    <row r="45820" spans="1:13" x14ac:dyDescent="0.2">
      <c r="A45820" s="289"/>
      <c r="I45820"/>
      <c r="J45820"/>
      <c r="L45820" s="33"/>
      <c r="M45820" s="24"/>
    </row>
    <row r="45821" spans="1:13" x14ac:dyDescent="0.2">
      <c r="A45821" s="289"/>
      <c r="I45821"/>
      <c r="J45821"/>
      <c r="L45821" s="33"/>
      <c r="M45821" s="24"/>
    </row>
    <row r="45822" spans="1:13" x14ac:dyDescent="0.2">
      <c r="A45822" s="289"/>
      <c r="I45822"/>
      <c r="J45822"/>
      <c r="L45822" s="33"/>
      <c r="M45822" s="24"/>
    </row>
    <row r="45823" spans="1:13" x14ac:dyDescent="0.2">
      <c r="A45823" s="289"/>
      <c r="I45823"/>
      <c r="J45823"/>
      <c r="L45823" s="33"/>
      <c r="M45823" s="24"/>
    </row>
    <row r="45824" spans="1:13" x14ac:dyDescent="0.2">
      <c r="A45824" s="289"/>
      <c r="I45824"/>
      <c r="J45824"/>
      <c r="L45824" s="33"/>
      <c r="M45824" s="24"/>
    </row>
    <row r="45825" spans="1:13" x14ac:dyDescent="0.2">
      <c r="A45825" s="289"/>
      <c r="I45825"/>
      <c r="J45825"/>
      <c r="L45825" s="33"/>
      <c r="M45825" s="24"/>
    </row>
    <row r="45826" spans="1:13" x14ac:dyDescent="0.2">
      <c r="A45826" s="289"/>
      <c r="I45826"/>
      <c r="J45826"/>
      <c r="L45826" s="33"/>
      <c r="M45826" s="24"/>
    </row>
    <row r="45827" spans="1:13" x14ac:dyDescent="0.2">
      <c r="A45827" s="289"/>
      <c r="I45827"/>
      <c r="J45827"/>
      <c r="L45827" s="33"/>
      <c r="M45827" s="24"/>
    </row>
    <row r="45828" spans="1:13" x14ac:dyDescent="0.2">
      <c r="A45828" s="289"/>
      <c r="I45828"/>
      <c r="J45828"/>
      <c r="L45828" s="33"/>
      <c r="M45828" s="24"/>
    </row>
    <row r="45829" spans="1:13" x14ac:dyDescent="0.2">
      <c r="A45829" s="289"/>
      <c r="I45829"/>
      <c r="J45829"/>
      <c r="L45829" s="33"/>
      <c r="M45829" s="24"/>
    </row>
    <row r="45830" spans="1:13" x14ac:dyDescent="0.2">
      <c r="A45830" s="289"/>
      <c r="I45830"/>
      <c r="J45830"/>
      <c r="L45830" s="33"/>
      <c r="M45830" s="24"/>
    </row>
    <row r="45831" spans="1:13" x14ac:dyDescent="0.2">
      <c r="A45831" s="289"/>
      <c r="I45831"/>
      <c r="J45831"/>
      <c r="L45831" s="33"/>
      <c r="M45831" s="24"/>
    </row>
    <row r="45832" spans="1:13" x14ac:dyDescent="0.2">
      <c r="A45832" s="289"/>
      <c r="I45832"/>
      <c r="J45832"/>
      <c r="L45832" s="33"/>
      <c r="M45832" s="24"/>
    </row>
    <row r="45833" spans="1:13" x14ac:dyDescent="0.2">
      <c r="A45833" s="289"/>
      <c r="I45833"/>
      <c r="J45833"/>
      <c r="L45833" s="33"/>
      <c r="M45833" s="24"/>
    </row>
    <row r="45834" spans="1:13" x14ac:dyDescent="0.2">
      <c r="A45834" s="289"/>
      <c r="I45834"/>
      <c r="J45834"/>
      <c r="L45834" s="33"/>
      <c r="M45834" s="24"/>
    </row>
    <row r="45835" spans="1:13" x14ac:dyDescent="0.2">
      <c r="A45835" s="289"/>
      <c r="I45835"/>
      <c r="J45835"/>
      <c r="L45835" s="33"/>
      <c r="M45835" s="24"/>
    </row>
    <row r="45836" spans="1:13" x14ac:dyDescent="0.2">
      <c r="A45836" s="289"/>
      <c r="I45836"/>
      <c r="J45836"/>
      <c r="L45836" s="33"/>
      <c r="M45836" s="24"/>
    </row>
    <row r="45837" spans="1:13" x14ac:dyDescent="0.2">
      <c r="A45837" s="289"/>
      <c r="I45837"/>
      <c r="J45837"/>
      <c r="L45837" s="33"/>
      <c r="M45837" s="24"/>
    </row>
    <row r="45838" spans="1:13" x14ac:dyDescent="0.2">
      <c r="A45838" s="289"/>
      <c r="I45838"/>
      <c r="J45838"/>
      <c r="L45838" s="33"/>
      <c r="M45838" s="24"/>
    </row>
    <row r="45839" spans="1:13" x14ac:dyDescent="0.2">
      <c r="A45839" s="289"/>
      <c r="I45839"/>
      <c r="J45839"/>
      <c r="L45839" s="33"/>
      <c r="M45839" s="24"/>
    </row>
    <row r="45840" spans="1:13" x14ac:dyDescent="0.2">
      <c r="A45840" s="289"/>
      <c r="I45840"/>
      <c r="J45840"/>
      <c r="L45840" s="33"/>
      <c r="M45840" s="24"/>
    </row>
    <row r="45841" spans="1:13" x14ac:dyDescent="0.2">
      <c r="A45841" s="289"/>
      <c r="I45841"/>
      <c r="J45841"/>
      <c r="L45841" s="33"/>
      <c r="M45841" s="24"/>
    </row>
    <row r="45842" spans="1:13" x14ac:dyDescent="0.2">
      <c r="A45842" s="289"/>
      <c r="I45842"/>
      <c r="J45842"/>
      <c r="L45842" s="33"/>
      <c r="M45842" s="24"/>
    </row>
    <row r="45843" spans="1:13" x14ac:dyDescent="0.2">
      <c r="A45843" s="289"/>
      <c r="I45843"/>
      <c r="J45843"/>
      <c r="L45843" s="33"/>
      <c r="M45843" s="24"/>
    </row>
    <row r="45844" spans="1:13" x14ac:dyDescent="0.2">
      <c r="A45844" s="289"/>
      <c r="I45844"/>
      <c r="J45844"/>
      <c r="L45844" s="33"/>
      <c r="M45844" s="24"/>
    </row>
    <row r="45845" spans="1:13" x14ac:dyDescent="0.2">
      <c r="A45845" s="289"/>
      <c r="I45845"/>
      <c r="J45845"/>
      <c r="L45845" s="33"/>
      <c r="M45845" s="24"/>
    </row>
    <row r="45846" spans="1:13" x14ac:dyDescent="0.2">
      <c r="A45846" s="289"/>
      <c r="I45846"/>
      <c r="J45846"/>
      <c r="L45846" s="33"/>
      <c r="M45846" s="24"/>
    </row>
    <row r="45847" spans="1:13" x14ac:dyDescent="0.2">
      <c r="A45847" s="289"/>
      <c r="I45847"/>
      <c r="J45847"/>
      <c r="L45847" s="33"/>
      <c r="M45847" s="24"/>
    </row>
    <row r="45848" spans="1:13" x14ac:dyDescent="0.2">
      <c r="A45848" s="289"/>
      <c r="I45848"/>
      <c r="J45848"/>
      <c r="L45848" s="33"/>
      <c r="M45848" s="24"/>
    </row>
    <row r="45849" spans="1:13" x14ac:dyDescent="0.2">
      <c r="A45849" s="289"/>
      <c r="I45849"/>
      <c r="J45849"/>
      <c r="L45849" s="33"/>
      <c r="M45849" s="24"/>
    </row>
    <row r="45850" spans="1:13" x14ac:dyDescent="0.2">
      <c r="A45850" s="289"/>
      <c r="I45850"/>
      <c r="J45850"/>
      <c r="L45850" s="33"/>
      <c r="M45850" s="24"/>
    </row>
    <row r="45851" spans="1:13" x14ac:dyDescent="0.2">
      <c r="A45851" s="289"/>
      <c r="I45851"/>
      <c r="J45851"/>
      <c r="L45851" s="33"/>
      <c r="M45851" s="24"/>
    </row>
    <row r="45852" spans="1:13" x14ac:dyDescent="0.2">
      <c r="A45852" s="289"/>
      <c r="I45852"/>
      <c r="J45852"/>
      <c r="L45852" s="33"/>
      <c r="M45852" s="24"/>
    </row>
    <row r="45853" spans="1:13" x14ac:dyDescent="0.2">
      <c r="A45853" s="289"/>
      <c r="I45853"/>
      <c r="J45853"/>
      <c r="L45853" s="33"/>
      <c r="M45853" s="24"/>
    </row>
    <row r="45854" spans="1:13" x14ac:dyDescent="0.2">
      <c r="A45854" s="289"/>
      <c r="I45854"/>
      <c r="J45854"/>
      <c r="L45854" s="33"/>
      <c r="M45854" s="24"/>
    </row>
    <row r="45855" spans="1:13" x14ac:dyDescent="0.2">
      <c r="A45855" s="289"/>
      <c r="I45855"/>
      <c r="J45855"/>
      <c r="L45855" s="33"/>
      <c r="M45855" s="24"/>
    </row>
    <row r="45856" spans="1:13" x14ac:dyDescent="0.2">
      <c r="A45856" s="289"/>
      <c r="I45856"/>
      <c r="J45856"/>
      <c r="L45856" s="33"/>
      <c r="M45856" s="24"/>
    </row>
    <row r="45857" spans="1:13" x14ac:dyDescent="0.2">
      <c r="A45857" s="289"/>
      <c r="I45857"/>
      <c r="J45857"/>
      <c r="L45857" s="33"/>
      <c r="M45857" s="24"/>
    </row>
    <row r="45858" spans="1:13" x14ac:dyDescent="0.2">
      <c r="A45858" s="289"/>
      <c r="I45858"/>
      <c r="J45858"/>
      <c r="L45858" s="33"/>
      <c r="M45858" s="24"/>
    </row>
    <row r="45859" spans="1:13" x14ac:dyDescent="0.2">
      <c r="A45859" s="289"/>
      <c r="I45859"/>
      <c r="J45859"/>
      <c r="L45859" s="33"/>
      <c r="M45859" s="24"/>
    </row>
    <row r="45860" spans="1:13" x14ac:dyDescent="0.2">
      <c r="A45860" s="289"/>
      <c r="I45860"/>
      <c r="J45860"/>
      <c r="L45860" s="33"/>
      <c r="M45860" s="24"/>
    </row>
    <row r="45861" spans="1:13" x14ac:dyDescent="0.2">
      <c r="A45861" s="289"/>
      <c r="I45861"/>
      <c r="J45861"/>
      <c r="L45861" s="33"/>
      <c r="M45861" s="24"/>
    </row>
    <row r="45862" spans="1:13" x14ac:dyDescent="0.2">
      <c r="A45862" s="289"/>
      <c r="I45862"/>
      <c r="J45862"/>
      <c r="L45862" s="33"/>
      <c r="M45862" s="24"/>
    </row>
    <row r="45863" spans="1:13" x14ac:dyDescent="0.2">
      <c r="A45863" s="289"/>
      <c r="I45863"/>
      <c r="J45863"/>
      <c r="L45863" s="33"/>
      <c r="M45863" s="24"/>
    </row>
    <row r="45864" spans="1:13" x14ac:dyDescent="0.2">
      <c r="A45864" s="289"/>
      <c r="I45864"/>
      <c r="J45864"/>
      <c r="L45864" s="33"/>
      <c r="M45864" s="24"/>
    </row>
    <row r="45865" spans="1:13" x14ac:dyDescent="0.2">
      <c r="A45865" s="289"/>
      <c r="I45865"/>
      <c r="J45865"/>
      <c r="L45865" s="33"/>
      <c r="M45865" s="24"/>
    </row>
    <row r="45866" spans="1:13" x14ac:dyDescent="0.2">
      <c r="A45866" s="289"/>
      <c r="I45866"/>
      <c r="J45866"/>
      <c r="L45866" s="33"/>
      <c r="M45866" s="24"/>
    </row>
    <row r="45867" spans="1:13" x14ac:dyDescent="0.2">
      <c r="A45867" s="289"/>
      <c r="I45867"/>
      <c r="J45867"/>
      <c r="L45867" s="33"/>
      <c r="M45867" s="24"/>
    </row>
    <row r="45868" spans="1:13" x14ac:dyDescent="0.2">
      <c r="A45868" s="289"/>
      <c r="I45868"/>
      <c r="J45868"/>
      <c r="L45868" s="33"/>
      <c r="M45868" s="24"/>
    </row>
    <row r="45869" spans="1:13" x14ac:dyDescent="0.2">
      <c r="A45869" s="289"/>
      <c r="I45869"/>
      <c r="J45869"/>
      <c r="L45869" s="33"/>
      <c r="M45869" s="24"/>
    </row>
    <row r="45870" spans="1:13" x14ac:dyDescent="0.2">
      <c r="A45870" s="289"/>
      <c r="I45870"/>
      <c r="J45870"/>
      <c r="L45870" s="33"/>
      <c r="M45870" s="24"/>
    </row>
    <row r="45871" spans="1:13" x14ac:dyDescent="0.2">
      <c r="A45871" s="289"/>
      <c r="I45871"/>
      <c r="J45871"/>
      <c r="L45871" s="33"/>
      <c r="M45871" s="24"/>
    </row>
    <row r="45872" spans="1:13" x14ac:dyDescent="0.2">
      <c r="A45872" s="289"/>
      <c r="I45872"/>
      <c r="J45872"/>
      <c r="L45872" s="33"/>
      <c r="M45872" s="24"/>
    </row>
    <row r="45873" spans="1:13" x14ac:dyDescent="0.2">
      <c r="A45873" s="289"/>
      <c r="I45873"/>
      <c r="J45873"/>
      <c r="L45873" s="33"/>
      <c r="M45873" s="24"/>
    </row>
    <row r="45874" spans="1:13" x14ac:dyDescent="0.2">
      <c r="A45874" s="289"/>
      <c r="I45874"/>
      <c r="J45874"/>
      <c r="L45874" s="33"/>
      <c r="M45874" s="24"/>
    </row>
    <row r="45875" spans="1:13" x14ac:dyDescent="0.2">
      <c r="A45875" s="289"/>
      <c r="I45875"/>
      <c r="J45875"/>
      <c r="L45875" s="33"/>
      <c r="M45875" s="24"/>
    </row>
    <row r="45876" spans="1:13" x14ac:dyDescent="0.2">
      <c r="A45876" s="289"/>
      <c r="I45876"/>
      <c r="J45876"/>
      <c r="L45876" s="33"/>
      <c r="M45876" s="24"/>
    </row>
    <row r="45877" spans="1:13" x14ac:dyDescent="0.2">
      <c r="A45877" s="289"/>
      <c r="I45877"/>
      <c r="J45877"/>
      <c r="L45877" s="33"/>
      <c r="M45877" s="24"/>
    </row>
    <row r="45878" spans="1:13" x14ac:dyDescent="0.2">
      <c r="A45878" s="289"/>
      <c r="I45878"/>
      <c r="J45878"/>
      <c r="L45878" s="33"/>
      <c r="M45878" s="24"/>
    </row>
    <row r="45879" spans="1:13" x14ac:dyDescent="0.2">
      <c r="A45879" s="289"/>
      <c r="I45879"/>
      <c r="J45879"/>
      <c r="L45879" s="33"/>
      <c r="M45879" s="24"/>
    </row>
    <row r="45880" spans="1:13" x14ac:dyDescent="0.2">
      <c r="A45880" s="289"/>
      <c r="I45880"/>
      <c r="J45880"/>
      <c r="L45880" s="33"/>
      <c r="M45880" s="24"/>
    </row>
    <row r="45881" spans="1:13" x14ac:dyDescent="0.2">
      <c r="A45881" s="289"/>
      <c r="I45881"/>
      <c r="J45881"/>
      <c r="L45881" s="33"/>
      <c r="M45881" s="24"/>
    </row>
    <row r="45882" spans="1:13" x14ac:dyDescent="0.2">
      <c r="A45882" s="289"/>
      <c r="I45882"/>
      <c r="J45882"/>
      <c r="L45882" s="33"/>
      <c r="M45882" s="24"/>
    </row>
    <row r="45883" spans="1:13" x14ac:dyDescent="0.2">
      <c r="A45883" s="289"/>
      <c r="I45883"/>
      <c r="J45883"/>
      <c r="L45883" s="33"/>
      <c r="M45883" s="24"/>
    </row>
    <row r="45884" spans="1:13" x14ac:dyDescent="0.2">
      <c r="A45884" s="289"/>
      <c r="I45884"/>
      <c r="J45884"/>
      <c r="L45884" s="33"/>
      <c r="M45884" s="24"/>
    </row>
    <row r="45885" spans="1:13" x14ac:dyDescent="0.2">
      <c r="A45885" s="289"/>
      <c r="I45885"/>
      <c r="J45885"/>
      <c r="L45885" s="33"/>
      <c r="M45885" s="24"/>
    </row>
    <row r="45886" spans="1:13" x14ac:dyDescent="0.2">
      <c r="A45886" s="289"/>
      <c r="I45886"/>
      <c r="J45886"/>
      <c r="L45886" s="33"/>
      <c r="M45886" s="24"/>
    </row>
    <row r="45887" spans="1:13" x14ac:dyDescent="0.2">
      <c r="A45887" s="289"/>
      <c r="I45887"/>
      <c r="J45887"/>
      <c r="L45887" s="33"/>
      <c r="M45887" s="24"/>
    </row>
    <row r="45888" spans="1:13" x14ac:dyDescent="0.2">
      <c r="A45888" s="289"/>
      <c r="I45888"/>
      <c r="J45888"/>
      <c r="L45888" s="33"/>
      <c r="M45888" s="24"/>
    </row>
    <row r="45889" spans="1:13" x14ac:dyDescent="0.2">
      <c r="A45889" s="289"/>
      <c r="I45889"/>
      <c r="J45889"/>
      <c r="L45889" s="33"/>
      <c r="M45889" s="24"/>
    </row>
    <row r="45890" spans="1:13" x14ac:dyDescent="0.2">
      <c r="A45890" s="289"/>
      <c r="I45890"/>
      <c r="J45890"/>
      <c r="L45890" s="33"/>
      <c r="M45890" s="24"/>
    </row>
    <row r="45891" spans="1:13" x14ac:dyDescent="0.2">
      <c r="A45891" s="289"/>
      <c r="I45891"/>
      <c r="J45891"/>
      <c r="L45891" s="33"/>
      <c r="M45891" s="24"/>
    </row>
    <row r="45892" spans="1:13" x14ac:dyDescent="0.2">
      <c r="A45892" s="289"/>
      <c r="I45892"/>
      <c r="J45892"/>
      <c r="L45892" s="33"/>
      <c r="M45892" s="24"/>
    </row>
    <row r="45893" spans="1:13" x14ac:dyDescent="0.2">
      <c r="A45893" s="289"/>
      <c r="I45893"/>
      <c r="J45893"/>
      <c r="L45893" s="33"/>
      <c r="M45893" s="24"/>
    </row>
    <row r="45894" spans="1:13" x14ac:dyDescent="0.2">
      <c r="A45894" s="289"/>
      <c r="I45894"/>
      <c r="J45894"/>
      <c r="L45894" s="33"/>
      <c r="M45894" s="24"/>
    </row>
    <row r="45895" spans="1:13" x14ac:dyDescent="0.2">
      <c r="A45895" s="289"/>
      <c r="I45895"/>
      <c r="J45895"/>
      <c r="L45895" s="33"/>
      <c r="M45895" s="24"/>
    </row>
    <row r="45896" spans="1:13" x14ac:dyDescent="0.2">
      <c r="A45896" s="289"/>
      <c r="I45896"/>
      <c r="J45896"/>
      <c r="L45896" s="33"/>
      <c r="M45896" s="24"/>
    </row>
    <row r="45897" spans="1:13" x14ac:dyDescent="0.2">
      <c r="A45897" s="289"/>
      <c r="I45897"/>
      <c r="J45897"/>
      <c r="L45897" s="33"/>
      <c r="M45897" s="24"/>
    </row>
    <row r="45898" spans="1:13" x14ac:dyDescent="0.2">
      <c r="A45898" s="289"/>
      <c r="I45898"/>
      <c r="J45898"/>
      <c r="L45898" s="33"/>
      <c r="M45898" s="24"/>
    </row>
    <row r="45899" spans="1:13" x14ac:dyDescent="0.2">
      <c r="A45899" s="289"/>
      <c r="I45899"/>
      <c r="J45899"/>
      <c r="L45899" s="33"/>
      <c r="M45899" s="24"/>
    </row>
    <row r="45900" spans="1:13" x14ac:dyDescent="0.2">
      <c r="A45900" s="289"/>
      <c r="I45900"/>
      <c r="J45900"/>
      <c r="L45900" s="33"/>
      <c r="M45900" s="24"/>
    </row>
    <row r="45901" spans="1:13" x14ac:dyDescent="0.2">
      <c r="A45901" s="289"/>
      <c r="I45901"/>
      <c r="J45901"/>
      <c r="L45901" s="33"/>
      <c r="M45901" s="24"/>
    </row>
    <row r="45902" spans="1:13" x14ac:dyDescent="0.2">
      <c r="A45902" s="289"/>
      <c r="I45902"/>
      <c r="J45902"/>
      <c r="L45902" s="33"/>
      <c r="M45902" s="24"/>
    </row>
    <row r="45903" spans="1:13" x14ac:dyDescent="0.2">
      <c r="A45903" s="289"/>
      <c r="I45903"/>
      <c r="J45903"/>
      <c r="L45903" s="33"/>
      <c r="M45903" s="24"/>
    </row>
    <row r="45904" spans="1:13" x14ac:dyDescent="0.2">
      <c r="A45904" s="289"/>
      <c r="I45904"/>
      <c r="J45904"/>
      <c r="L45904" s="33"/>
      <c r="M45904" s="24"/>
    </row>
    <row r="45905" spans="1:13" x14ac:dyDescent="0.2">
      <c r="A45905" s="289"/>
      <c r="I45905"/>
      <c r="J45905"/>
      <c r="L45905" s="33"/>
      <c r="M45905" s="24"/>
    </row>
    <row r="45906" spans="1:13" x14ac:dyDescent="0.2">
      <c r="A45906" s="289"/>
      <c r="I45906"/>
      <c r="J45906"/>
      <c r="L45906" s="33"/>
      <c r="M45906" s="24"/>
    </row>
    <row r="45907" spans="1:13" x14ac:dyDescent="0.2">
      <c r="A45907" s="289"/>
      <c r="I45907"/>
      <c r="J45907"/>
      <c r="L45907" s="33"/>
      <c r="M45907" s="24"/>
    </row>
    <row r="45908" spans="1:13" x14ac:dyDescent="0.2">
      <c r="A45908" s="289"/>
      <c r="I45908"/>
      <c r="J45908"/>
      <c r="L45908" s="33"/>
      <c r="M45908" s="24"/>
    </row>
    <row r="45909" spans="1:13" x14ac:dyDescent="0.2">
      <c r="A45909" s="289"/>
      <c r="I45909"/>
      <c r="J45909"/>
      <c r="L45909" s="33"/>
      <c r="M45909" s="24"/>
    </row>
    <row r="45910" spans="1:13" x14ac:dyDescent="0.2">
      <c r="A45910" s="289"/>
      <c r="I45910"/>
      <c r="J45910"/>
      <c r="L45910" s="33"/>
      <c r="M45910" s="24"/>
    </row>
    <row r="45911" spans="1:13" x14ac:dyDescent="0.2">
      <c r="A45911" s="289"/>
      <c r="I45911"/>
      <c r="J45911"/>
      <c r="L45911" s="33"/>
      <c r="M45911" s="24"/>
    </row>
    <row r="45912" spans="1:13" x14ac:dyDescent="0.2">
      <c r="A45912" s="289"/>
      <c r="I45912"/>
      <c r="J45912"/>
      <c r="L45912" s="33"/>
      <c r="M45912" s="24"/>
    </row>
    <row r="45913" spans="1:13" x14ac:dyDescent="0.2">
      <c r="A45913" s="289"/>
      <c r="I45913"/>
      <c r="J45913"/>
      <c r="L45913" s="33"/>
      <c r="M45913" s="24"/>
    </row>
    <row r="45914" spans="1:13" x14ac:dyDescent="0.2">
      <c r="A45914" s="289"/>
      <c r="I45914"/>
      <c r="J45914"/>
      <c r="L45914" s="33"/>
      <c r="M45914" s="24"/>
    </row>
    <row r="45915" spans="1:13" x14ac:dyDescent="0.2">
      <c r="A45915" s="289"/>
      <c r="I45915"/>
      <c r="J45915"/>
      <c r="L45915" s="33"/>
      <c r="M45915" s="24"/>
    </row>
    <row r="45916" spans="1:13" x14ac:dyDescent="0.2">
      <c r="A45916" s="289"/>
      <c r="I45916"/>
      <c r="J45916"/>
      <c r="L45916" s="33"/>
      <c r="M45916" s="24"/>
    </row>
    <row r="45917" spans="1:13" x14ac:dyDescent="0.2">
      <c r="A45917" s="289"/>
      <c r="I45917"/>
      <c r="J45917"/>
      <c r="L45917" s="33"/>
      <c r="M45917" s="24"/>
    </row>
    <row r="45918" spans="1:13" x14ac:dyDescent="0.2">
      <c r="A45918" s="289"/>
      <c r="I45918"/>
      <c r="J45918"/>
      <c r="L45918" s="33"/>
      <c r="M45918" s="24"/>
    </row>
    <row r="45919" spans="1:13" x14ac:dyDescent="0.2">
      <c r="A45919" s="289"/>
      <c r="I45919"/>
      <c r="J45919"/>
      <c r="L45919" s="33"/>
      <c r="M45919" s="24"/>
    </row>
    <row r="45920" spans="1:13" x14ac:dyDescent="0.2">
      <c r="A45920" s="289"/>
      <c r="I45920"/>
      <c r="J45920"/>
      <c r="L45920" s="33"/>
      <c r="M45920" s="24"/>
    </row>
    <row r="45921" spans="1:13" x14ac:dyDescent="0.2">
      <c r="A45921" s="289"/>
      <c r="I45921"/>
      <c r="J45921"/>
      <c r="L45921" s="33"/>
      <c r="M45921" s="24"/>
    </row>
    <row r="45922" spans="1:13" x14ac:dyDescent="0.2">
      <c r="A45922" s="289"/>
      <c r="I45922"/>
      <c r="J45922"/>
      <c r="L45922" s="33"/>
      <c r="M45922" s="24"/>
    </row>
    <row r="45923" spans="1:13" x14ac:dyDescent="0.2">
      <c r="A45923" s="289"/>
      <c r="I45923"/>
      <c r="J45923"/>
      <c r="L45923" s="33"/>
      <c r="M45923" s="24"/>
    </row>
    <row r="45924" spans="1:13" x14ac:dyDescent="0.2">
      <c r="A45924" s="289"/>
      <c r="I45924"/>
      <c r="J45924"/>
      <c r="L45924" s="33"/>
      <c r="M45924" s="24"/>
    </row>
    <row r="45925" spans="1:13" x14ac:dyDescent="0.2">
      <c r="A45925" s="289"/>
      <c r="I45925"/>
      <c r="J45925"/>
      <c r="L45925" s="33"/>
      <c r="M45925" s="24"/>
    </row>
    <row r="45926" spans="1:13" x14ac:dyDescent="0.2">
      <c r="A45926" s="289"/>
      <c r="I45926"/>
      <c r="J45926"/>
      <c r="L45926" s="33"/>
      <c r="M45926" s="24"/>
    </row>
    <row r="45927" spans="1:13" x14ac:dyDescent="0.2">
      <c r="A45927" s="289"/>
      <c r="I45927"/>
      <c r="J45927"/>
      <c r="L45927" s="33"/>
      <c r="M45927" s="24"/>
    </row>
    <row r="45928" spans="1:13" x14ac:dyDescent="0.2">
      <c r="A45928" s="289"/>
      <c r="I45928"/>
      <c r="J45928"/>
      <c r="L45928" s="33"/>
      <c r="M45928" s="24"/>
    </row>
    <row r="45929" spans="1:13" x14ac:dyDescent="0.2">
      <c r="A45929" s="289"/>
      <c r="I45929"/>
      <c r="J45929"/>
      <c r="L45929" s="33"/>
      <c r="M45929" s="24"/>
    </row>
    <row r="45930" spans="1:13" x14ac:dyDescent="0.2">
      <c r="A45930" s="289"/>
      <c r="I45930"/>
      <c r="J45930"/>
      <c r="L45930" s="33"/>
      <c r="M45930" s="24"/>
    </row>
    <row r="45931" spans="1:13" x14ac:dyDescent="0.2">
      <c r="A45931" s="289"/>
      <c r="I45931"/>
      <c r="J45931"/>
      <c r="L45931" s="33"/>
      <c r="M45931" s="24"/>
    </row>
    <row r="45932" spans="1:13" x14ac:dyDescent="0.2">
      <c r="A45932" s="289"/>
      <c r="I45932"/>
      <c r="J45932"/>
      <c r="L45932" s="33"/>
      <c r="M45932" s="24"/>
    </row>
    <row r="45933" spans="1:13" x14ac:dyDescent="0.2">
      <c r="A45933" s="289"/>
      <c r="I45933"/>
      <c r="J45933"/>
      <c r="L45933" s="33"/>
      <c r="M45933" s="24"/>
    </row>
    <row r="45934" spans="1:13" x14ac:dyDescent="0.2">
      <c r="A45934" s="289"/>
      <c r="I45934"/>
      <c r="J45934"/>
      <c r="L45934" s="33"/>
      <c r="M45934" s="24"/>
    </row>
    <row r="45935" spans="1:13" x14ac:dyDescent="0.2">
      <c r="A45935" s="289"/>
      <c r="I45935"/>
      <c r="J45935"/>
      <c r="L45935" s="33"/>
      <c r="M45935" s="24"/>
    </row>
    <row r="45936" spans="1:13" x14ac:dyDescent="0.2">
      <c r="A45936" s="289"/>
      <c r="I45936"/>
      <c r="J45936"/>
      <c r="L45936" s="33"/>
      <c r="M45936" s="24"/>
    </row>
    <row r="45937" spans="1:13" x14ac:dyDescent="0.2">
      <c r="A45937" s="289"/>
      <c r="I45937"/>
      <c r="J45937"/>
      <c r="L45937" s="33"/>
      <c r="M45937" s="24"/>
    </row>
    <row r="45938" spans="1:13" x14ac:dyDescent="0.2">
      <c r="A45938" s="289"/>
      <c r="I45938"/>
      <c r="J45938"/>
      <c r="L45938" s="33"/>
      <c r="M45938" s="24"/>
    </row>
    <row r="45939" spans="1:13" x14ac:dyDescent="0.2">
      <c r="A45939" s="289"/>
      <c r="I45939"/>
      <c r="J45939"/>
      <c r="L45939" s="33"/>
      <c r="M45939" s="24"/>
    </row>
    <row r="45940" spans="1:13" x14ac:dyDescent="0.2">
      <c r="A45940" s="289"/>
      <c r="I45940"/>
      <c r="J45940"/>
      <c r="L45940" s="33"/>
      <c r="M45940" s="24"/>
    </row>
    <row r="45941" spans="1:13" x14ac:dyDescent="0.2">
      <c r="A45941" s="289"/>
      <c r="I45941"/>
      <c r="J45941"/>
      <c r="L45941" s="33"/>
      <c r="M45941" s="24"/>
    </row>
    <row r="45942" spans="1:13" x14ac:dyDescent="0.2">
      <c r="A45942" s="289"/>
      <c r="I45942"/>
      <c r="J45942"/>
      <c r="L45942" s="33"/>
      <c r="M45942" s="24"/>
    </row>
    <row r="45943" spans="1:13" x14ac:dyDescent="0.2">
      <c r="A45943" s="289"/>
      <c r="I45943"/>
      <c r="J45943"/>
      <c r="L45943" s="33"/>
      <c r="M45943" s="24"/>
    </row>
    <row r="45944" spans="1:13" x14ac:dyDescent="0.2">
      <c r="A45944" s="289"/>
      <c r="I45944"/>
      <c r="J45944"/>
      <c r="L45944" s="33"/>
      <c r="M45944" s="24"/>
    </row>
    <row r="45945" spans="1:13" x14ac:dyDescent="0.2">
      <c r="A45945" s="289"/>
      <c r="I45945"/>
      <c r="J45945"/>
      <c r="L45945" s="33"/>
      <c r="M45945" s="24"/>
    </row>
    <row r="45946" spans="1:13" x14ac:dyDescent="0.2">
      <c r="A45946" s="289"/>
      <c r="I45946"/>
      <c r="J45946"/>
      <c r="L45946" s="33"/>
      <c r="M45946" s="24"/>
    </row>
    <row r="45947" spans="1:13" x14ac:dyDescent="0.2">
      <c r="A45947" s="289"/>
      <c r="I45947"/>
      <c r="J45947"/>
      <c r="L45947" s="33"/>
      <c r="M45947" s="24"/>
    </row>
    <row r="45948" spans="1:13" x14ac:dyDescent="0.2">
      <c r="A45948" s="289"/>
      <c r="I45948"/>
      <c r="J45948"/>
      <c r="L45948" s="33"/>
      <c r="M45948" s="24"/>
    </row>
    <row r="45949" spans="1:13" x14ac:dyDescent="0.2">
      <c r="A45949" s="289"/>
      <c r="I45949"/>
      <c r="J45949"/>
      <c r="L45949" s="33"/>
      <c r="M45949" s="24"/>
    </row>
    <row r="45950" spans="1:13" x14ac:dyDescent="0.2">
      <c r="A45950" s="289"/>
      <c r="I45950"/>
      <c r="J45950"/>
      <c r="L45950" s="33"/>
      <c r="M45950" s="24"/>
    </row>
    <row r="45951" spans="1:13" x14ac:dyDescent="0.2">
      <c r="A45951" s="289"/>
      <c r="I45951"/>
      <c r="J45951"/>
      <c r="L45951" s="33"/>
      <c r="M45951" s="24"/>
    </row>
    <row r="45952" spans="1:13" x14ac:dyDescent="0.2">
      <c r="A45952" s="289"/>
      <c r="I45952"/>
      <c r="J45952"/>
      <c r="L45952" s="33"/>
      <c r="M45952" s="24"/>
    </row>
    <row r="45953" spans="1:13" x14ac:dyDescent="0.2">
      <c r="A45953" s="289"/>
      <c r="I45953"/>
      <c r="J45953"/>
      <c r="L45953" s="33"/>
      <c r="M45953" s="24"/>
    </row>
    <row r="45954" spans="1:13" x14ac:dyDescent="0.2">
      <c r="A45954" s="289"/>
      <c r="I45954"/>
      <c r="J45954"/>
      <c r="L45954" s="33"/>
      <c r="M45954" s="24"/>
    </row>
    <row r="45955" spans="1:13" x14ac:dyDescent="0.2">
      <c r="A45955" s="289"/>
      <c r="I45955"/>
      <c r="J45955"/>
      <c r="L45955" s="33"/>
      <c r="M45955" s="24"/>
    </row>
    <row r="45956" spans="1:13" x14ac:dyDescent="0.2">
      <c r="A45956" s="289"/>
      <c r="I45956"/>
      <c r="J45956"/>
      <c r="L45956" s="33"/>
      <c r="M45956" s="24"/>
    </row>
    <row r="45957" spans="1:13" x14ac:dyDescent="0.2">
      <c r="A45957" s="289"/>
      <c r="I45957"/>
      <c r="J45957"/>
      <c r="L45957" s="33"/>
      <c r="M45957" s="24"/>
    </row>
    <row r="45958" spans="1:13" x14ac:dyDescent="0.2">
      <c r="A45958" s="289"/>
      <c r="I45958"/>
      <c r="J45958"/>
      <c r="L45958" s="33"/>
      <c r="M45958" s="24"/>
    </row>
    <row r="45959" spans="1:13" x14ac:dyDescent="0.2">
      <c r="A45959" s="289"/>
      <c r="I45959"/>
      <c r="J45959"/>
      <c r="L45959" s="33"/>
      <c r="M45959" s="24"/>
    </row>
    <row r="45960" spans="1:13" x14ac:dyDescent="0.2">
      <c r="A45960" s="289"/>
      <c r="I45960"/>
      <c r="J45960"/>
      <c r="L45960" s="33"/>
      <c r="M45960" s="24"/>
    </row>
    <row r="45961" spans="1:13" x14ac:dyDescent="0.2">
      <c r="A45961" s="289"/>
      <c r="I45961"/>
      <c r="J45961"/>
      <c r="L45961" s="33"/>
      <c r="M45961" s="24"/>
    </row>
    <row r="45962" spans="1:13" x14ac:dyDescent="0.2">
      <c r="A45962" s="289"/>
      <c r="I45962"/>
      <c r="J45962"/>
      <c r="L45962" s="33"/>
      <c r="M45962" s="24"/>
    </row>
    <row r="45963" spans="1:13" x14ac:dyDescent="0.2">
      <c r="A45963" s="289"/>
      <c r="I45963"/>
      <c r="J45963"/>
      <c r="L45963" s="33"/>
      <c r="M45963" s="24"/>
    </row>
    <row r="45964" spans="1:13" x14ac:dyDescent="0.2">
      <c r="A45964" s="289"/>
      <c r="I45964"/>
      <c r="J45964"/>
      <c r="L45964" s="33"/>
      <c r="M45964" s="24"/>
    </row>
    <row r="45965" spans="1:13" x14ac:dyDescent="0.2">
      <c r="A45965" s="289"/>
      <c r="I45965"/>
      <c r="J45965"/>
      <c r="L45965" s="33"/>
      <c r="M45965" s="24"/>
    </row>
    <row r="45966" spans="1:13" x14ac:dyDescent="0.2">
      <c r="A45966" s="289"/>
      <c r="I45966"/>
      <c r="J45966"/>
      <c r="L45966" s="33"/>
      <c r="M45966" s="24"/>
    </row>
    <row r="45967" spans="1:13" x14ac:dyDescent="0.2">
      <c r="A45967" s="289"/>
      <c r="I45967"/>
      <c r="J45967"/>
      <c r="L45967" s="33"/>
      <c r="M45967" s="24"/>
    </row>
    <row r="45968" spans="1:13" x14ac:dyDescent="0.2">
      <c r="A45968" s="289"/>
      <c r="I45968"/>
      <c r="J45968"/>
      <c r="L45968" s="33"/>
      <c r="M45968" s="24"/>
    </row>
    <row r="45969" spans="1:13" x14ac:dyDescent="0.2">
      <c r="A45969" s="289"/>
      <c r="I45969"/>
      <c r="J45969"/>
      <c r="L45969" s="33"/>
      <c r="M45969" s="24"/>
    </row>
    <row r="45970" spans="1:13" x14ac:dyDescent="0.2">
      <c r="A45970" s="289"/>
      <c r="I45970"/>
      <c r="J45970"/>
      <c r="L45970" s="33"/>
      <c r="M45970" s="24"/>
    </row>
    <row r="45971" spans="1:13" x14ac:dyDescent="0.2">
      <c r="A45971" s="289"/>
      <c r="I45971"/>
      <c r="J45971"/>
      <c r="L45971" s="33"/>
      <c r="M45971" s="24"/>
    </row>
    <row r="45972" spans="1:13" x14ac:dyDescent="0.2">
      <c r="A45972" s="289"/>
      <c r="I45972"/>
      <c r="J45972"/>
      <c r="L45972" s="33"/>
      <c r="M45972" s="24"/>
    </row>
    <row r="45973" spans="1:13" x14ac:dyDescent="0.2">
      <c r="A45973" s="289"/>
      <c r="I45973"/>
      <c r="J45973"/>
      <c r="L45973" s="33"/>
      <c r="M45973" s="24"/>
    </row>
    <row r="45974" spans="1:13" x14ac:dyDescent="0.2">
      <c r="A45974" s="289"/>
      <c r="I45974"/>
      <c r="J45974"/>
      <c r="L45974" s="33"/>
      <c r="M45974" s="24"/>
    </row>
    <row r="45975" spans="1:13" x14ac:dyDescent="0.2">
      <c r="A45975" s="289"/>
      <c r="I45975"/>
      <c r="J45975"/>
      <c r="L45975" s="33"/>
      <c r="M45975" s="24"/>
    </row>
    <row r="45976" spans="1:13" x14ac:dyDescent="0.2">
      <c r="A45976" s="289"/>
      <c r="I45976"/>
      <c r="J45976"/>
      <c r="L45976" s="33"/>
      <c r="M45976" s="24"/>
    </row>
    <row r="45977" spans="1:13" x14ac:dyDescent="0.2">
      <c r="A45977" s="289"/>
      <c r="I45977"/>
      <c r="J45977"/>
      <c r="L45977" s="33"/>
      <c r="M45977" s="24"/>
    </row>
    <row r="45978" spans="1:13" x14ac:dyDescent="0.2">
      <c r="A45978" s="289"/>
      <c r="I45978"/>
      <c r="J45978"/>
      <c r="L45978" s="33"/>
      <c r="M45978" s="24"/>
    </row>
    <row r="45979" spans="1:13" x14ac:dyDescent="0.2">
      <c r="A45979" s="289"/>
      <c r="I45979"/>
      <c r="J45979"/>
      <c r="L45979" s="33"/>
      <c r="M45979" s="24"/>
    </row>
    <row r="45980" spans="1:13" x14ac:dyDescent="0.2">
      <c r="A45980" s="289"/>
      <c r="I45980"/>
      <c r="J45980"/>
      <c r="L45980" s="33"/>
      <c r="M45980" s="24"/>
    </row>
    <row r="45981" spans="1:13" x14ac:dyDescent="0.2">
      <c r="A45981" s="289"/>
      <c r="I45981"/>
      <c r="J45981"/>
      <c r="L45981" s="33"/>
      <c r="M45981" s="24"/>
    </row>
    <row r="45982" spans="1:13" x14ac:dyDescent="0.2">
      <c r="A45982" s="289"/>
      <c r="I45982"/>
      <c r="J45982"/>
      <c r="L45982" s="33"/>
      <c r="M45982" s="24"/>
    </row>
    <row r="45983" spans="1:13" x14ac:dyDescent="0.2">
      <c r="A45983" s="289"/>
      <c r="I45983"/>
      <c r="J45983"/>
      <c r="L45983" s="33"/>
      <c r="M45983" s="24"/>
    </row>
    <row r="45984" spans="1:13" x14ac:dyDescent="0.2">
      <c r="A45984" s="289"/>
      <c r="I45984"/>
      <c r="J45984"/>
      <c r="L45984" s="33"/>
      <c r="M45984" s="24"/>
    </row>
    <row r="45985" spans="1:13" x14ac:dyDescent="0.2">
      <c r="A45985" s="289"/>
      <c r="I45985"/>
      <c r="J45985"/>
      <c r="L45985" s="33"/>
      <c r="M45985" s="24"/>
    </row>
    <row r="45986" spans="1:13" x14ac:dyDescent="0.2">
      <c r="A45986" s="289"/>
      <c r="I45986"/>
      <c r="J45986"/>
      <c r="L45986" s="33"/>
      <c r="M45986" s="24"/>
    </row>
    <row r="45987" spans="1:13" x14ac:dyDescent="0.2">
      <c r="A45987" s="289"/>
      <c r="I45987"/>
      <c r="J45987"/>
      <c r="L45987" s="33"/>
      <c r="M45987" s="24"/>
    </row>
    <row r="45988" spans="1:13" x14ac:dyDescent="0.2">
      <c r="A45988" s="289"/>
      <c r="I45988"/>
      <c r="J45988"/>
      <c r="L45988" s="33"/>
      <c r="M45988" s="24"/>
    </row>
    <row r="45989" spans="1:13" x14ac:dyDescent="0.2">
      <c r="A45989" s="289"/>
      <c r="I45989"/>
      <c r="J45989"/>
      <c r="L45989" s="33"/>
      <c r="M45989" s="24"/>
    </row>
    <row r="45990" spans="1:13" x14ac:dyDescent="0.2">
      <c r="A45990" s="289"/>
      <c r="I45990"/>
      <c r="J45990"/>
      <c r="L45990" s="33"/>
      <c r="M45990" s="24"/>
    </row>
    <row r="45991" spans="1:13" x14ac:dyDescent="0.2">
      <c r="A45991" s="289"/>
      <c r="I45991"/>
      <c r="J45991"/>
      <c r="L45991" s="33"/>
      <c r="M45991" s="24"/>
    </row>
    <row r="45992" spans="1:13" x14ac:dyDescent="0.2">
      <c r="A45992" s="289"/>
      <c r="I45992"/>
      <c r="J45992"/>
      <c r="L45992" s="33"/>
      <c r="M45992" s="24"/>
    </row>
    <row r="45993" spans="1:13" x14ac:dyDescent="0.2">
      <c r="A45993" s="289"/>
      <c r="I45993"/>
      <c r="J45993"/>
      <c r="L45993" s="33"/>
      <c r="M45993" s="24"/>
    </row>
    <row r="45994" spans="1:13" x14ac:dyDescent="0.2">
      <c r="A45994" s="289"/>
      <c r="I45994"/>
      <c r="J45994"/>
      <c r="L45994" s="33"/>
      <c r="M45994" s="24"/>
    </row>
    <row r="45995" spans="1:13" x14ac:dyDescent="0.2">
      <c r="A45995" s="289"/>
      <c r="I45995"/>
      <c r="J45995"/>
      <c r="L45995" s="33"/>
      <c r="M45995" s="24"/>
    </row>
    <row r="45996" spans="1:13" x14ac:dyDescent="0.2">
      <c r="A45996" s="289"/>
      <c r="I45996"/>
      <c r="J45996"/>
      <c r="L45996" s="33"/>
      <c r="M45996" s="24"/>
    </row>
    <row r="45997" spans="1:13" x14ac:dyDescent="0.2">
      <c r="A45997" s="289"/>
      <c r="I45997"/>
      <c r="J45997"/>
      <c r="L45997" s="33"/>
      <c r="M45997" s="24"/>
    </row>
    <row r="45998" spans="1:13" x14ac:dyDescent="0.2">
      <c r="A45998" s="289"/>
      <c r="I45998"/>
      <c r="J45998"/>
      <c r="L45998" s="33"/>
      <c r="M45998" s="24"/>
    </row>
    <row r="45999" spans="1:13" x14ac:dyDescent="0.2">
      <c r="A45999" s="289"/>
      <c r="I45999"/>
      <c r="J45999"/>
      <c r="L45999" s="33"/>
      <c r="M45999" s="24"/>
    </row>
    <row r="46000" spans="1:13" x14ac:dyDescent="0.2">
      <c r="A46000" s="289"/>
      <c r="I46000"/>
      <c r="J46000"/>
      <c r="L46000" s="33"/>
      <c r="M46000" s="24"/>
    </row>
    <row r="46001" spans="1:13" x14ac:dyDescent="0.2">
      <c r="A46001" s="289"/>
      <c r="I46001"/>
      <c r="J46001"/>
      <c r="L46001" s="33"/>
      <c r="M46001" s="24"/>
    </row>
    <row r="46002" spans="1:13" x14ac:dyDescent="0.2">
      <c r="A46002" s="289"/>
      <c r="I46002"/>
      <c r="J46002"/>
      <c r="L46002" s="33"/>
      <c r="M46002" s="24"/>
    </row>
    <row r="46003" spans="1:13" x14ac:dyDescent="0.2">
      <c r="A46003" s="289"/>
      <c r="I46003"/>
      <c r="J46003"/>
      <c r="L46003" s="33"/>
      <c r="M46003" s="24"/>
    </row>
    <row r="46004" spans="1:13" x14ac:dyDescent="0.2">
      <c r="A46004" s="289"/>
      <c r="I46004"/>
      <c r="J46004"/>
      <c r="L46004" s="33"/>
      <c r="M46004" s="24"/>
    </row>
    <row r="46005" spans="1:13" x14ac:dyDescent="0.2">
      <c r="A46005" s="289"/>
      <c r="I46005"/>
      <c r="J46005"/>
      <c r="L46005" s="33"/>
      <c r="M46005" s="24"/>
    </row>
    <row r="46006" spans="1:13" x14ac:dyDescent="0.2">
      <c r="A46006" s="289"/>
      <c r="I46006"/>
      <c r="J46006"/>
      <c r="L46006" s="33"/>
      <c r="M46006" s="24"/>
    </row>
    <row r="46007" spans="1:13" x14ac:dyDescent="0.2">
      <c r="A46007" s="289"/>
      <c r="I46007"/>
      <c r="J46007"/>
      <c r="L46007" s="33"/>
      <c r="M46007" s="24"/>
    </row>
    <row r="46008" spans="1:13" x14ac:dyDescent="0.2">
      <c r="A46008" s="289"/>
      <c r="I46008"/>
      <c r="J46008"/>
      <c r="L46008" s="33"/>
      <c r="M46008" s="24"/>
    </row>
    <row r="46009" spans="1:13" x14ac:dyDescent="0.2">
      <c r="A46009" s="289"/>
      <c r="I46009"/>
      <c r="J46009"/>
      <c r="L46009" s="33"/>
      <c r="M46009" s="24"/>
    </row>
    <row r="46010" spans="1:13" x14ac:dyDescent="0.2">
      <c r="A46010" s="289"/>
      <c r="I46010"/>
      <c r="J46010"/>
      <c r="L46010" s="33"/>
      <c r="M46010" s="24"/>
    </row>
    <row r="46011" spans="1:13" x14ac:dyDescent="0.2">
      <c r="A46011" s="289"/>
      <c r="I46011"/>
      <c r="J46011"/>
      <c r="L46011" s="33"/>
      <c r="M46011" s="24"/>
    </row>
    <row r="46012" spans="1:13" x14ac:dyDescent="0.2">
      <c r="A46012" s="289"/>
      <c r="I46012"/>
      <c r="J46012"/>
      <c r="L46012" s="33"/>
      <c r="M46012" s="24"/>
    </row>
    <row r="46013" spans="1:13" x14ac:dyDescent="0.2">
      <c r="A46013" s="289"/>
      <c r="I46013"/>
      <c r="J46013"/>
      <c r="L46013" s="33"/>
      <c r="M46013" s="24"/>
    </row>
    <row r="46014" spans="1:13" x14ac:dyDescent="0.2">
      <c r="A46014" s="289"/>
      <c r="I46014"/>
      <c r="J46014"/>
      <c r="L46014" s="33"/>
      <c r="M46014" s="24"/>
    </row>
    <row r="46015" spans="1:13" x14ac:dyDescent="0.2">
      <c r="A46015" s="289"/>
      <c r="I46015"/>
      <c r="J46015"/>
      <c r="L46015" s="33"/>
      <c r="M46015" s="24"/>
    </row>
    <row r="46016" spans="1:13" x14ac:dyDescent="0.2">
      <c r="A46016" s="289"/>
      <c r="I46016"/>
      <c r="J46016"/>
      <c r="L46016" s="33"/>
      <c r="M46016" s="24"/>
    </row>
    <row r="46017" spans="1:13" x14ac:dyDescent="0.2">
      <c r="A46017" s="289"/>
      <c r="I46017"/>
      <c r="J46017"/>
      <c r="L46017" s="33"/>
      <c r="M46017" s="24"/>
    </row>
    <row r="46018" spans="1:13" x14ac:dyDescent="0.2">
      <c r="A46018" s="289"/>
      <c r="I46018"/>
      <c r="J46018"/>
      <c r="L46018" s="33"/>
      <c r="M46018" s="24"/>
    </row>
    <row r="46019" spans="1:13" x14ac:dyDescent="0.2">
      <c r="A46019" s="289"/>
      <c r="I46019"/>
      <c r="J46019"/>
      <c r="L46019" s="33"/>
      <c r="M46019" s="24"/>
    </row>
    <row r="46020" spans="1:13" x14ac:dyDescent="0.2">
      <c r="A46020" s="289"/>
      <c r="I46020"/>
      <c r="J46020"/>
      <c r="L46020" s="33"/>
      <c r="M46020" s="24"/>
    </row>
    <row r="46021" spans="1:13" x14ac:dyDescent="0.2">
      <c r="A46021" s="289"/>
      <c r="I46021"/>
      <c r="J46021"/>
      <c r="L46021" s="33"/>
      <c r="M46021" s="24"/>
    </row>
    <row r="46022" spans="1:13" x14ac:dyDescent="0.2">
      <c r="A46022" s="289"/>
      <c r="I46022"/>
      <c r="J46022"/>
      <c r="L46022" s="33"/>
      <c r="M46022" s="24"/>
    </row>
    <row r="46023" spans="1:13" x14ac:dyDescent="0.2">
      <c r="A46023" s="289"/>
      <c r="I46023"/>
      <c r="J46023"/>
      <c r="L46023" s="33"/>
      <c r="M46023" s="24"/>
    </row>
    <row r="46024" spans="1:13" x14ac:dyDescent="0.2">
      <c r="A46024" s="289"/>
      <c r="I46024"/>
      <c r="J46024"/>
      <c r="L46024" s="33"/>
      <c r="M46024" s="24"/>
    </row>
    <row r="46025" spans="1:13" x14ac:dyDescent="0.2">
      <c r="A46025" s="289"/>
      <c r="I46025"/>
      <c r="J46025"/>
      <c r="L46025" s="33"/>
      <c r="M46025" s="24"/>
    </row>
    <row r="46026" spans="1:13" x14ac:dyDescent="0.2">
      <c r="A46026" s="289"/>
      <c r="I46026"/>
      <c r="J46026"/>
      <c r="L46026" s="33"/>
      <c r="M46026" s="24"/>
    </row>
    <row r="46027" spans="1:13" x14ac:dyDescent="0.2">
      <c r="A46027" s="289"/>
      <c r="I46027"/>
      <c r="J46027"/>
      <c r="L46027" s="33"/>
      <c r="M46027" s="24"/>
    </row>
    <row r="46028" spans="1:13" x14ac:dyDescent="0.2">
      <c r="A46028" s="289"/>
      <c r="I46028"/>
      <c r="J46028"/>
      <c r="L46028" s="33"/>
      <c r="M46028" s="24"/>
    </row>
    <row r="46029" spans="1:13" x14ac:dyDescent="0.2">
      <c r="A46029" s="289"/>
      <c r="I46029"/>
      <c r="J46029"/>
      <c r="L46029" s="33"/>
      <c r="M46029" s="24"/>
    </row>
    <row r="46030" spans="1:13" x14ac:dyDescent="0.2">
      <c r="A46030" s="289"/>
      <c r="I46030"/>
      <c r="J46030"/>
      <c r="L46030" s="33"/>
      <c r="M46030" s="24"/>
    </row>
    <row r="46031" spans="1:13" x14ac:dyDescent="0.2">
      <c r="A46031" s="289"/>
      <c r="I46031"/>
      <c r="J46031"/>
      <c r="L46031" s="33"/>
      <c r="M46031" s="24"/>
    </row>
    <row r="46032" spans="1:13" x14ac:dyDescent="0.2">
      <c r="A46032" s="289"/>
      <c r="I46032"/>
      <c r="J46032"/>
      <c r="L46032" s="33"/>
      <c r="M46032" s="24"/>
    </row>
    <row r="46033" spans="1:13" x14ac:dyDescent="0.2">
      <c r="A46033" s="289"/>
      <c r="I46033"/>
      <c r="J46033"/>
      <c r="L46033" s="33"/>
      <c r="M46033" s="24"/>
    </row>
    <row r="46034" spans="1:13" x14ac:dyDescent="0.2">
      <c r="A46034" s="289"/>
      <c r="I46034"/>
      <c r="J46034"/>
      <c r="L46034" s="33"/>
      <c r="M46034" s="24"/>
    </row>
    <row r="46035" spans="1:13" x14ac:dyDescent="0.2">
      <c r="A46035" s="289"/>
      <c r="I46035"/>
      <c r="J46035"/>
      <c r="L46035" s="33"/>
      <c r="M46035" s="24"/>
    </row>
    <row r="46036" spans="1:13" x14ac:dyDescent="0.2">
      <c r="A46036" s="289"/>
      <c r="I46036"/>
      <c r="J46036"/>
      <c r="L46036" s="33"/>
      <c r="M46036" s="24"/>
    </row>
    <row r="46037" spans="1:13" x14ac:dyDescent="0.2">
      <c r="A46037" s="289"/>
      <c r="I46037"/>
      <c r="J46037"/>
      <c r="L46037" s="33"/>
      <c r="M46037" s="24"/>
    </row>
    <row r="46038" spans="1:13" x14ac:dyDescent="0.2">
      <c r="A46038" s="289"/>
      <c r="I46038"/>
      <c r="J46038"/>
      <c r="L46038" s="33"/>
      <c r="M46038" s="24"/>
    </row>
    <row r="46039" spans="1:13" x14ac:dyDescent="0.2">
      <c r="A46039" s="289"/>
      <c r="I46039"/>
      <c r="J46039"/>
      <c r="L46039" s="33"/>
      <c r="M46039" s="24"/>
    </row>
    <row r="46040" spans="1:13" x14ac:dyDescent="0.2">
      <c r="A46040" s="289"/>
      <c r="I46040"/>
      <c r="J46040"/>
      <c r="L46040" s="33"/>
      <c r="M46040" s="24"/>
    </row>
    <row r="46041" spans="1:13" x14ac:dyDescent="0.2">
      <c r="A46041" s="289"/>
      <c r="I46041"/>
      <c r="J46041"/>
      <c r="L46041" s="33"/>
      <c r="M46041" s="24"/>
    </row>
    <row r="46042" spans="1:13" x14ac:dyDescent="0.2">
      <c r="A46042" s="289"/>
      <c r="I46042"/>
      <c r="J46042"/>
      <c r="L46042" s="33"/>
      <c r="M46042" s="24"/>
    </row>
    <row r="46043" spans="1:13" x14ac:dyDescent="0.2">
      <c r="A46043" s="289"/>
      <c r="I46043"/>
      <c r="J46043"/>
      <c r="L46043" s="33"/>
      <c r="M46043" s="24"/>
    </row>
    <row r="46044" spans="1:13" x14ac:dyDescent="0.2">
      <c r="A46044" s="289"/>
      <c r="I46044"/>
      <c r="J46044"/>
      <c r="L46044" s="33"/>
      <c r="M46044" s="24"/>
    </row>
    <row r="46045" spans="1:13" x14ac:dyDescent="0.2">
      <c r="A46045" s="289"/>
      <c r="I46045"/>
      <c r="J46045"/>
      <c r="L46045" s="33"/>
      <c r="M46045" s="24"/>
    </row>
    <row r="46046" spans="1:13" x14ac:dyDescent="0.2">
      <c r="A46046" s="289"/>
      <c r="I46046"/>
      <c r="J46046"/>
      <c r="L46046" s="33"/>
      <c r="M46046" s="24"/>
    </row>
    <row r="46047" spans="1:13" x14ac:dyDescent="0.2">
      <c r="A46047" s="289"/>
      <c r="I46047"/>
      <c r="J46047"/>
      <c r="L46047" s="33"/>
      <c r="M46047" s="24"/>
    </row>
    <row r="46048" spans="1:13" x14ac:dyDescent="0.2">
      <c r="A46048" s="289"/>
      <c r="I46048"/>
      <c r="J46048"/>
      <c r="L46048" s="33"/>
      <c r="M46048" s="24"/>
    </row>
    <row r="46049" spans="1:13" x14ac:dyDescent="0.2">
      <c r="A46049" s="289"/>
      <c r="I46049"/>
      <c r="J46049"/>
      <c r="L46049" s="33"/>
      <c r="M46049" s="24"/>
    </row>
    <row r="46050" spans="1:13" x14ac:dyDescent="0.2">
      <c r="A46050" s="289"/>
      <c r="I46050"/>
      <c r="J46050"/>
      <c r="L46050" s="33"/>
      <c r="M46050" s="24"/>
    </row>
    <row r="46051" spans="1:13" x14ac:dyDescent="0.2">
      <c r="A46051" s="289"/>
      <c r="I46051"/>
      <c r="J46051"/>
      <c r="L46051" s="33"/>
      <c r="M46051" s="24"/>
    </row>
    <row r="46052" spans="1:13" x14ac:dyDescent="0.2">
      <c r="A46052" s="289"/>
      <c r="I46052"/>
      <c r="J46052"/>
      <c r="L46052" s="33"/>
      <c r="M46052" s="24"/>
    </row>
    <row r="46053" spans="1:13" x14ac:dyDescent="0.2">
      <c r="A46053" s="289"/>
      <c r="I46053"/>
      <c r="J46053"/>
      <c r="L46053" s="33"/>
      <c r="M46053" s="24"/>
    </row>
    <row r="46054" spans="1:13" x14ac:dyDescent="0.2">
      <c r="A46054" s="289"/>
      <c r="I46054"/>
      <c r="J46054"/>
      <c r="L46054" s="33"/>
      <c r="M46054" s="24"/>
    </row>
    <row r="46055" spans="1:13" x14ac:dyDescent="0.2">
      <c r="A46055" s="289"/>
      <c r="I46055"/>
      <c r="J46055"/>
      <c r="L46055" s="33"/>
      <c r="M46055" s="24"/>
    </row>
    <row r="46056" spans="1:13" x14ac:dyDescent="0.2">
      <c r="A46056" s="289"/>
      <c r="I46056"/>
      <c r="J46056"/>
      <c r="L46056" s="33"/>
      <c r="M46056" s="24"/>
    </row>
    <row r="46057" spans="1:13" x14ac:dyDescent="0.2">
      <c r="A46057" s="289"/>
      <c r="I46057"/>
      <c r="J46057"/>
      <c r="L46057" s="33"/>
      <c r="M46057" s="24"/>
    </row>
    <row r="46058" spans="1:13" x14ac:dyDescent="0.2">
      <c r="A46058" s="289"/>
      <c r="I46058"/>
      <c r="J46058"/>
      <c r="L46058" s="33"/>
      <c r="M46058" s="24"/>
    </row>
    <row r="46059" spans="1:13" x14ac:dyDescent="0.2">
      <c r="A46059" s="289"/>
      <c r="I46059"/>
      <c r="J46059"/>
      <c r="L46059" s="33"/>
      <c r="M46059" s="24"/>
    </row>
    <row r="46060" spans="1:13" x14ac:dyDescent="0.2">
      <c r="A46060" s="289"/>
      <c r="I46060"/>
      <c r="J46060"/>
      <c r="L46060" s="33"/>
      <c r="M46060" s="24"/>
    </row>
    <row r="46061" spans="1:13" x14ac:dyDescent="0.2">
      <c r="A46061" s="289"/>
      <c r="I46061"/>
      <c r="J46061"/>
      <c r="L46061" s="33"/>
      <c r="M46061" s="24"/>
    </row>
    <row r="46062" spans="1:13" x14ac:dyDescent="0.2">
      <c r="A46062" s="289"/>
      <c r="I46062"/>
      <c r="J46062"/>
      <c r="L46062" s="33"/>
      <c r="M46062" s="24"/>
    </row>
    <row r="46063" spans="1:13" x14ac:dyDescent="0.2">
      <c r="A46063" s="289"/>
      <c r="I46063"/>
      <c r="J46063"/>
      <c r="L46063" s="33"/>
      <c r="M46063" s="24"/>
    </row>
    <row r="46064" spans="1:13" x14ac:dyDescent="0.2">
      <c r="A46064" s="289"/>
      <c r="I46064"/>
      <c r="J46064"/>
      <c r="L46064" s="33"/>
      <c r="M46064" s="24"/>
    </row>
    <row r="46065" spans="1:13" x14ac:dyDescent="0.2">
      <c r="A46065" s="289"/>
      <c r="I46065"/>
      <c r="J46065"/>
      <c r="L46065" s="33"/>
      <c r="M46065" s="24"/>
    </row>
    <row r="46066" spans="1:13" x14ac:dyDescent="0.2">
      <c r="A46066" s="289"/>
      <c r="I46066"/>
      <c r="J46066"/>
      <c r="L46066" s="33"/>
      <c r="M46066" s="24"/>
    </row>
    <row r="46067" spans="1:13" x14ac:dyDescent="0.2">
      <c r="A46067" s="289"/>
      <c r="I46067"/>
      <c r="J46067"/>
      <c r="L46067" s="33"/>
      <c r="M46067" s="24"/>
    </row>
    <row r="46068" spans="1:13" x14ac:dyDescent="0.2">
      <c r="A46068" s="289"/>
      <c r="I46068"/>
      <c r="J46068"/>
      <c r="L46068" s="33"/>
      <c r="M46068" s="24"/>
    </row>
    <row r="46069" spans="1:13" x14ac:dyDescent="0.2">
      <c r="A46069" s="289"/>
      <c r="I46069"/>
      <c r="J46069"/>
      <c r="L46069" s="33"/>
      <c r="M46069" s="24"/>
    </row>
    <row r="46070" spans="1:13" x14ac:dyDescent="0.2">
      <c r="A46070" s="289"/>
      <c r="I46070"/>
      <c r="J46070"/>
      <c r="L46070" s="33"/>
      <c r="M46070" s="24"/>
    </row>
    <row r="46071" spans="1:13" x14ac:dyDescent="0.2">
      <c r="A46071" s="289"/>
      <c r="I46071"/>
      <c r="J46071"/>
      <c r="L46071" s="33"/>
      <c r="M46071" s="24"/>
    </row>
    <row r="46072" spans="1:13" x14ac:dyDescent="0.2">
      <c r="A46072" s="289"/>
      <c r="I46072"/>
      <c r="J46072"/>
      <c r="L46072" s="33"/>
      <c r="M46072" s="24"/>
    </row>
    <row r="46073" spans="1:13" x14ac:dyDescent="0.2">
      <c r="A46073" s="289"/>
      <c r="I46073"/>
      <c r="J46073"/>
      <c r="L46073" s="33"/>
      <c r="M46073" s="24"/>
    </row>
    <row r="46074" spans="1:13" x14ac:dyDescent="0.2">
      <c r="A46074" s="289"/>
      <c r="I46074"/>
      <c r="J46074"/>
      <c r="L46074" s="33"/>
      <c r="M46074" s="24"/>
    </row>
    <row r="46075" spans="1:13" x14ac:dyDescent="0.2">
      <c r="A46075" s="289"/>
      <c r="I46075"/>
      <c r="J46075"/>
      <c r="L46075" s="33"/>
      <c r="M46075" s="24"/>
    </row>
    <row r="46076" spans="1:13" x14ac:dyDescent="0.2">
      <c r="A46076" s="289"/>
      <c r="I46076"/>
      <c r="J46076"/>
      <c r="L46076" s="33"/>
      <c r="M46076" s="24"/>
    </row>
    <row r="46077" spans="1:13" x14ac:dyDescent="0.2">
      <c r="A46077" s="289"/>
      <c r="I46077"/>
      <c r="J46077"/>
      <c r="L46077" s="33"/>
      <c r="M46077" s="24"/>
    </row>
    <row r="46078" spans="1:13" x14ac:dyDescent="0.2">
      <c r="A46078" s="289"/>
      <c r="I46078"/>
      <c r="J46078"/>
      <c r="L46078" s="33"/>
      <c r="M46078" s="24"/>
    </row>
    <row r="46079" spans="1:13" x14ac:dyDescent="0.2">
      <c r="A46079" s="289"/>
      <c r="I46079"/>
      <c r="J46079"/>
      <c r="L46079" s="33"/>
      <c r="M46079" s="24"/>
    </row>
    <row r="46080" spans="1:13" x14ac:dyDescent="0.2">
      <c r="A46080" s="289"/>
      <c r="I46080"/>
      <c r="J46080"/>
      <c r="L46080" s="33"/>
      <c r="M46080" s="24"/>
    </row>
    <row r="46081" spans="1:13" x14ac:dyDescent="0.2">
      <c r="A46081" s="289"/>
      <c r="I46081"/>
      <c r="J46081"/>
      <c r="L46081" s="33"/>
      <c r="M46081" s="24"/>
    </row>
    <row r="46082" spans="1:13" x14ac:dyDescent="0.2">
      <c r="A46082" s="289"/>
      <c r="I46082"/>
      <c r="J46082"/>
      <c r="L46082" s="33"/>
      <c r="M46082" s="24"/>
    </row>
    <row r="46083" spans="1:13" x14ac:dyDescent="0.2">
      <c r="A46083" s="289"/>
      <c r="I46083"/>
      <c r="J46083"/>
      <c r="L46083" s="33"/>
      <c r="M46083" s="24"/>
    </row>
    <row r="46084" spans="1:13" x14ac:dyDescent="0.2">
      <c r="A46084" s="289"/>
      <c r="I46084"/>
      <c r="J46084"/>
      <c r="L46084" s="33"/>
      <c r="M46084" s="24"/>
    </row>
    <row r="46085" spans="1:13" x14ac:dyDescent="0.2">
      <c r="A46085" s="289"/>
      <c r="I46085"/>
      <c r="J46085"/>
      <c r="L46085" s="33"/>
      <c r="M46085" s="24"/>
    </row>
    <row r="46086" spans="1:13" x14ac:dyDescent="0.2">
      <c r="A46086" s="289"/>
      <c r="I46086"/>
      <c r="J46086"/>
      <c r="L46086" s="33"/>
      <c r="M46086" s="24"/>
    </row>
    <row r="46087" spans="1:13" x14ac:dyDescent="0.2">
      <c r="A46087" s="289"/>
      <c r="I46087"/>
      <c r="J46087"/>
      <c r="L46087" s="33"/>
      <c r="M46087" s="24"/>
    </row>
    <row r="46088" spans="1:13" x14ac:dyDescent="0.2">
      <c r="A46088" s="289"/>
      <c r="I46088"/>
      <c r="J46088"/>
      <c r="L46088" s="33"/>
      <c r="M46088" s="24"/>
    </row>
    <row r="46089" spans="1:13" x14ac:dyDescent="0.2">
      <c r="A46089" s="289"/>
      <c r="I46089"/>
      <c r="J46089"/>
      <c r="L46089" s="33"/>
      <c r="M46089" s="24"/>
    </row>
    <row r="46090" spans="1:13" x14ac:dyDescent="0.2">
      <c r="A46090" s="289"/>
      <c r="I46090"/>
      <c r="J46090"/>
      <c r="L46090" s="33"/>
      <c r="M46090" s="24"/>
    </row>
    <row r="46091" spans="1:13" x14ac:dyDescent="0.2">
      <c r="A46091" s="289"/>
      <c r="I46091"/>
      <c r="J46091"/>
      <c r="L46091" s="33"/>
      <c r="M46091" s="24"/>
    </row>
    <row r="46092" spans="1:13" x14ac:dyDescent="0.2">
      <c r="A46092" s="289"/>
      <c r="I46092"/>
      <c r="J46092"/>
      <c r="L46092" s="33"/>
      <c r="M46092" s="24"/>
    </row>
    <row r="46093" spans="1:13" x14ac:dyDescent="0.2">
      <c r="A46093" s="289"/>
      <c r="I46093"/>
      <c r="J46093"/>
      <c r="L46093" s="33"/>
      <c r="M46093" s="24"/>
    </row>
    <row r="46094" spans="1:13" x14ac:dyDescent="0.2">
      <c r="A46094" s="289"/>
      <c r="I46094"/>
      <c r="J46094"/>
      <c r="L46094" s="33"/>
      <c r="M46094" s="24"/>
    </row>
    <row r="46095" spans="1:13" x14ac:dyDescent="0.2">
      <c r="A46095" s="289"/>
      <c r="I46095"/>
      <c r="J46095"/>
      <c r="L46095" s="33"/>
      <c r="M46095" s="24"/>
    </row>
    <row r="46096" spans="1:13" x14ac:dyDescent="0.2">
      <c r="A46096" s="289"/>
      <c r="I46096"/>
      <c r="J46096"/>
      <c r="L46096" s="33"/>
      <c r="M46096" s="24"/>
    </row>
    <row r="46097" spans="1:13" x14ac:dyDescent="0.2">
      <c r="A46097" s="289"/>
      <c r="I46097"/>
      <c r="J46097"/>
      <c r="L46097" s="33"/>
      <c r="M46097" s="24"/>
    </row>
    <row r="46098" spans="1:13" x14ac:dyDescent="0.2">
      <c r="A46098" s="289"/>
      <c r="I46098"/>
      <c r="J46098"/>
      <c r="L46098" s="33"/>
      <c r="M46098" s="24"/>
    </row>
    <row r="46099" spans="1:13" x14ac:dyDescent="0.2">
      <c r="A46099" s="289"/>
      <c r="I46099"/>
      <c r="J46099"/>
      <c r="L46099" s="33"/>
      <c r="M46099" s="24"/>
    </row>
    <row r="46100" spans="1:13" x14ac:dyDescent="0.2">
      <c r="A46100" s="289"/>
      <c r="I46100"/>
      <c r="J46100"/>
      <c r="L46100" s="33"/>
      <c r="M46100" s="24"/>
    </row>
    <row r="46101" spans="1:13" x14ac:dyDescent="0.2">
      <c r="A46101" s="289"/>
      <c r="I46101"/>
      <c r="J46101"/>
      <c r="L46101" s="33"/>
      <c r="M46101" s="24"/>
    </row>
    <row r="46102" spans="1:13" x14ac:dyDescent="0.2">
      <c r="A46102" s="289"/>
      <c r="I46102"/>
      <c r="J46102"/>
      <c r="L46102" s="33"/>
      <c r="M46102" s="24"/>
    </row>
    <row r="46103" spans="1:13" x14ac:dyDescent="0.2">
      <c r="A46103" s="289"/>
      <c r="I46103"/>
      <c r="J46103"/>
      <c r="L46103" s="33"/>
      <c r="M46103" s="24"/>
    </row>
    <row r="46104" spans="1:13" x14ac:dyDescent="0.2">
      <c r="A46104" s="289"/>
      <c r="I46104"/>
      <c r="J46104"/>
      <c r="L46104" s="33"/>
      <c r="M46104" s="24"/>
    </row>
    <row r="46105" spans="1:13" x14ac:dyDescent="0.2">
      <c r="A46105" s="289"/>
      <c r="I46105"/>
      <c r="J46105"/>
      <c r="L46105" s="33"/>
      <c r="M46105" s="24"/>
    </row>
    <row r="46106" spans="1:13" x14ac:dyDescent="0.2">
      <c r="A46106" s="289"/>
      <c r="I46106"/>
      <c r="J46106"/>
      <c r="L46106" s="33"/>
      <c r="M46106" s="24"/>
    </row>
    <row r="46107" spans="1:13" x14ac:dyDescent="0.2">
      <c r="A46107" s="289"/>
      <c r="I46107"/>
      <c r="J46107"/>
      <c r="L46107" s="33"/>
      <c r="M46107" s="24"/>
    </row>
    <row r="46108" spans="1:13" x14ac:dyDescent="0.2">
      <c r="A46108" s="289"/>
      <c r="I46108"/>
      <c r="J46108"/>
      <c r="L46108" s="33"/>
      <c r="M46108" s="24"/>
    </row>
    <row r="46109" spans="1:13" x14ac:dyDescent="0.2">
      <c r="A46109" s="289"/>
      <c r="I46109"/>
      <c r="J46109"/>
      <c r="L46109" s="33"/>
      <c r="M46109" s="24"/>
    </row>
    <row r="46110" spans="1:13" x14ac:dyDescent="0.2">
      <c r="A46110" s="289"/>
      <c r="I46110"/>
      <c r="J46110"/>
      <c r="L46110" s="33"/>
      <c r="M46110" s="24"/>
    </row>
    <row r="46111" spans="1:13" x14ac:dyDescent="0.2">
      <c r="A46111" s="289"/>
      <c r="I46111"/>
      <c r="J46111"/>
      <c r="L46111" s="33"/>
      <c r="M46111" s="24"/>
    </row>
    <row r="46112" spans="1:13" x14ac:dyDescent="0.2">
      <c r="A46112" s="289"/>
      <c r="I46112"/>
      <c r="J46112"/>
      <c r="L46112" s="33"/>
      <c r="M46112" s="24"/>
    </row>
    <row r="46113" spans="1:13" x14ac:dyDescent="0.2">
      <c r="A46113" s="289"/>
      <c r="I46113"/>
      <c r="J46113"/>
      <c r="L46113" s="33"/>
      <c r="M46113" s="24"/>
    </row>
    <row r="46114" spans="1:13" x14ac:dyDescent="0.2">
      <c r="A46114" s="289"/>
      <c r="I46114"/>
      <c r="J46114"/>
      <c r="L46114" s="33"/>
      <c r="M46114" s="24"/>
    </row>
    <row r="46115" spans="1:13" x14ac:dyDescent="0.2">
      <c r="A46115" s="289"/>
      <c r="I46115"/>
      <c r="J46115"/>
      <c r="L46115" s="33"/>
      <c r="M46115" s="24"/>
    </row>
    <row r="46116" spans="1:13" x14ac:dyDescent="0.2">
      <c r="A46116" s="289"/>
      <c r="I46116"/>
      <c r="J46116"/>
      <c r="L46116" s="33"/>
      <c r="M46116" s="24"/>
    </row>
    <row r="46117" spans="1:13" x14ac:dyDescent="0.2">
      <c r="A46117" s="289"/>
      <c r="I46117"/>
      <c r="J46117"/>
      <c r="L46117" s="33"/>
      <c r="M46117" s="24"/>
    </row>
    <row r="46118" spans="1:13" x14ac:dyDescent="0.2">
      <c r="A46118" s="289"/>
      <c r="I46118"/>
      <c r="J46118"/>
      <c r="L46118" s="33"/>
      <c r="M46118" s="24"/>
    </row>
    <row r="46119" spans="1:13" x14ac:dyDescent="0.2">
      <c r="A46119" s="289"/>
      <c r="I46119"/>
      <c r="J46119"/>
      <c r="L46119" s="33"/>
      <c r="M46119" s="24"/>
    </row>
    <row r="46120" spans="1:13" x14ac:dyDescent="0.2">
      <c r="A46120" s="289"/>
      <c r="I46120"/>
      <c r="J46120"/>
      <c r="L46120" s="33"/>
      <c r="M46120" s="24"/>
    </row>
    <row r="46121" spans="1:13" x14ac:dyDescent="0.2">
      <c r="A46121" s="289"/>
      <c r="I46121"/>
      <c r="J46121"/>
      <c r="L46121" s="33"/>
      <c r="M46121" s="24"/>
    </row>
    <row r="46122" spans="1:13" x14ac:dyDescent="0.2">
      <c r="A46122" s="289"/>
      <c r="I46122"/>
      <c r="J46122"/>
      <c r="L46122" s="33"/>
      <c r="M46122" s="24"/>
    </row>
    <row r="46123" spans="1:13" x14ac:dyDescent="0.2">
      <c r="A46123" s="289"/>
      <c r="I46123"/>
      <c r="J46123"/>
      <c r="L46123" s="33"/>
      <c r="M46123" s="24"/>
    </row>
    <row r="46124" spans="1:13" x14ac:dyDescent="0.2">
      <c r="A46124" s="289"/>
      <c r="I46124"/>
      <c r="J46124"/>
      <c r="L46124" s="33"/>
      <c r="M46124" s="24"/>
    </row>
    <row r="46125" spans="1:13" x14ac:dyDescent="0.2">
      <c r="A46125" s="289"/>
      <c r="I46125"/>
      <c r="J46125"/>
      <c r="L46125" s="33"/>
      <c r="M46125" s="24"/>
    </row>
    <row r="46126" spans="1:13" x14ac:dyDescent="0.2">
      <c r="A46126" s="289"/>
      <c r="I46126"/>
      <c r="J46126"/>
      <c r="L46126" s="33"/>
      <c r="M46126" s="24"/>
    </row>
    <row r="46127" spans="1:13" x14ac:dyDescent="0.2">
      <c r="A46127" s="289"/>
      <c r="I46127"/>
      <c r="J46127"/>
      <c r="L46127" s="33"/>
      <c r="M46127" s="24"/>
    </row>
    <row r="46128" spans="1:13" x14ac:dyDescent="0.2">
      <c r="A46128" s="289"/>
      <c r="I46128"/>
      <c r="J46128"/>
      <c r="L46128" s="33"/>
      <c r="M46128" s="24"/>
    </row>
    <row r="46129" spans="1:13" x14ac:dyDescent="0.2">
      <c r="A46129" s="289"/>
      <c r="I46129"/>
      <c r="J46129"/>
      <c r="L46129" s="33"/>
      <c r="M46129" s="24"/>
    </row>
    <row r="46130" spans="1:13" x14ac:dyDescent="0.2">
      <c r="A46130" s="289"/>
      <c r="I46130"/>
      <c r="J46130"/>
      <c r="L46130" s="33"/>
      <c r="M46130" s="24"/>
    </row>
    <row r="46131" spans="1:13" x14ac:dyDescent="0.2">
      <c r="A46131" s="289"/>
      <c r="I46131"/>
      <c r="J46131"/>
      <c r="L46131" s="33"/>
      <c r="M46131" s="24"/>
    </row>
    <row r="46132" spans="1:13" x14ac:dyDescent="0.2">
      <c r="A46132" s="289"/>
      <c r="I46132"/>
      <c r="J46132"/>
      <c r="L46132" s="33"/>
      <c r="M46132" s="24"/>
    </row>
    <row r="46133" spans="1:13" x14ac:dyDescent="0.2">
      <c r="A46133" s="289"/>
      <c r="I46133"/>
      <c r="J46133"/>
      <c r="L46133" s="33"/>
      <c r="M46133" s="24"/>
    </row>
    <row r="46134" spans="1:13" x14ac:dyDescent="0.2">
      <c r="A46134" s="289"/>
      <c r="I46134"/>
      <c r="J46134"/>
      <c r="L46134" s="33"/>
      <c r="M46134" s="24"/>
    </row>
    <row r="46135" spans="1:13" x14ac:dyDescent="0.2">
      <c r="A46135" s="289"/>
      <c r="I46135"/>
      <c r="J46135"/>
      <c r="L46135" s="33"/>
      <c r="M46135" s="24"/>
    </row>
    <row r="46136" spans="1:13" x14ac:dyDescent="0.2">
      <c r="A46136" s="289"/>
      <c r="I46136"/>
      <c r="J46136"/>
      <c r="L46136" s="33"/>
      <c r="M46136" s="24"/>
    </row>
    <row r="46137" spans="1:13" x14ac:dyDescent="0.2">
      <c r="A46137" s="289"/>
      <c r="I46137"/>
      <c r="J46137"/>
      <c r="L46137" s="33"/>
      <c r="M46137" s="24"/>
    </row>
    <row r="46138" spans="1:13" x14ac:dyDescent="0.2">
      <c r="A46138" s="289"/>
      <c r="I46138"/>
      <c r="J46138"/>
      <c r="L46138" s="33"/>
      <c r="M46138" s="24"/>
    </row>
    <row r="46139" spans="1:13" x14ac:dyDescent="0.2">
      <c r="A46139" s="289"/>
      <c r="I46139"/>
      <c r="J46139"/>
      <c r="L46139" s="33"/>
      <c r="M46139" s="24"/>
    </row>
    <row r="46140" spans="1:13" x14ac:dyDescent="0.2">
      <c r="A46140" s="289"/>
      <c r="I46140"/>
      <c r="J46140"/>
      <c r="L46140" s="33"/>
      <c r="M46140" s="24"/>
    </row>
    <row r="46141" spans="1:13" x14ac:dyDescent="0.2">
      <c r="A46141" s="289"/>
      <c r="I46141"/>
      <c r="J46141"/>
      <c r="L46141" s="33"/>
      <c r="M46141" s="24"/>
    </row>
    <row r="46142" spans="1:13" x14ac:dyDescent="0.2">
      <c r="A46142" s="289"/>
      <c r="I46142"/>
      <c r="J46142"/>
      <c r="L46142" s="33"/>
      <c r="M46142" s="24"/>
    </row>
    <row r="46143" spans="1:13" x14ac:dyDescent="0.2">
      <c r="A46143" s="289"/>
      <c r="I46143"/>
      <c r="J46143"/>
      <c r="L46143" s="33"/>
      <c r="M46143" s="24"/>
    </row>
    <row r="46144" spans="1:13" x14ac:dyDescent="0.2">
      <c r="A46144" s="289"/>
      <c r="I46144"/>
      <c r="J46144"/>
      <c r="L46144" s="33"/>
      <c r="M46144" s="24"/>
    </row>
    <row r="46145" spans="1:13" x14ac:dyDescent="0.2">
      <c r="A46145" s="289"/>
      <c r="I46145"/>
      <c r="J46145"/>
      <c r="L46145" s="33"/>
      <c r="M46145" s="24"/>
    </row>
    <row r="46146" spans="1:13" x14ac:dyDescent="0.2">
      <c r="A46146" s="289"/>
      <c r="I46146"/>
      <c r="J46146"/>
      <c r="L46146" s="33"/>
      <c r="M46146" s="24"/>
    </row>
    <row r="46147" spans="1:13" x14ac:dyDescent="0.2">
      <c r="A46147" s="289"/>
      <c r="I46147"/>
      <c r="J46147"/>
      <c r="L46147" s="33"/>
      <c r="M46147" s="24"/>
    </row>
    <row r="46148" spans="1:13" x14ac:dyDescent="0.2">
      <c r="A46148" s="289"/>
      <c r="I46148"/>
      <c r="J46148"/>
      <c r="L46148" s="33"/>
      <c r="M46148" s="24"/>
    </row>
    <row r="46149" spans="1:13" x14ac:dyDescent="0.2">
      <c r="A46149" s="289"/>
      <c r="I46149"/>
      <c r="J46149"/>
      <c r="L46149" s="33"/>
      <c r="M46149" s="24"/>
    </row>
    <row r="46150" spans="1:13" x14ac:dyDescent="0.2">
      <c r="A46150" s="289"/>
      <c r="I46150"/>
      <c r="J46150"/>
      <c r="L46150" s="33"/>
      <c r="M46150" s="24"/>
    </row>
    <row r="46151" spans="1:13" x14ac:dyDescent="0.2">
      <c r="A46151" s="289"/>
      <c r="I46151"/>
      <c r="J46151"/>
      <c r="L46151" s="33"/>
      <c r="M46151" s="24"/>
    </row>
    <row r="46152" spans="1:13" x14ac:dyDescent="0.2">
      <c r="A46152" s="289"/>
      <c r="I46152"/>
      <c r="J46152"/>
      <c r="L46152" s="33"/>
      <c r="M46152" s="24"/>
    </row>
    <row r="46153" spans="1:13" x14ac:dyDescent="0.2">
      <c r="A46153" s="289"/>
      <c r="I46153"/>
      <c r="J46153"/>
      <c r="L46153" s="33"/>
      <c r="M46153" s="24"/>
    </row>
    <row r="46154" spans="1:13" x14ac:dyDescent="0.2">
      <c r="A46154" s="289"/>
      <c r="I46154"/>
      <c r="J46154"/>
      <c r="L46154" s="33"/>
      <c r="M46154" s="24"/>
    </row>
    <row r="46155" spans="1:13" x14ac:dyDescent="0.2">
      <c r="A46155" s="289"/>
      <c r="I46155"/>
      <c r="J46155"/>
      <c r="L46155" s="33"/>
      <c r="M46155" s="24"/>
    </row>
    <row r="46156" spans="1:13" x14ac:dyDescent="0.2">
      <c r="A46156" s="289"/>
      <c r="I46156"/>
      <c r="J46156"/>
      <c r="L46156" s="33"/>
      <c r="M46156" s="24"/>
    </row>
    <row r="46157" spans="1:13" x14ac:dyDescent="0.2">
      <c r="A46157" s="289"/>
      <c r="I46157"/>
      <c r="J46157"/>
      <c r="L46157" s="33"/>
      <c r="M46157" s="24"/>
    </row>
    <row r="46158" spans="1:13" x14ac:dyDescent="0.2">
      <c r="A46158" s="289"/>
      <c r="I46158"/>
      <c r="J46158"/>
      <c r="L46158" s="33"/>
      <c r="M46158" s="24"/>
    </row>
    <row r="46159" spans="1:13" x14ac:dyDescent="0.2">
      <c r="A46159" s="289"/>
      <c r="I46159"/>
      <c r="J46159"/>
      <c r="L46159" s="33"/>
      <c r="M46159" s="24"/>
    </row>
    <row r="46160" spans="1:13" x14ac:dyDescent="0.2">
      <c r="A46160" s="289"/>
      <c r="I46160"/>
      <c r="J46160"/>
      <c r="L46160" s="33"/>
      <c r="M46160" s="24"/>
    </row>
    <row r="46161" spans="1:13" x14ac:dyDescent="0.2">
      <c r="A46161" s="289"/>
      <c r="I46161"/>
      <c r="J46161"/>
      <c r="L46161" s="33"/>
      <c r="M46161" s="24"/>
    </row>
    <row r="46162" spans="1:13" x14ac:dyDescent="0.2">
      <c r="A46162" s="289"/>
      <c r="I46162"/>
      <c r="J46162"/>
      <c r="L46162" s="33"/>
      <c r="M46162" s="24"/>
    </row>
    <row r="46163" spans="1:13" x14ac:dyDescent="0.2">
      <c r="A46163" s="289"/>
      <c r="I46163"/>
      <c r="J46163"/>
      <c r="L46163" s="33"/>
      <c r="M46163" s="24"/>
    </row>
    <row r="46164" spans="1:13" x14ac:dyDescent="0.2">
      <c r="A46164" s="289"/>
      <c r="I46164"/>
      <c r="J46164"/>
      <c r="L46164" s="33"/>
      <c r="M46164" s="24"/>
    </row>
    <row r="46165" spans="1:13" x14ac:dyDescent="0.2">
      <c r="A46165" s="289"/>
      <c r="I46165"/>
      <c r="J46165"/>
      <c r="L46165" s="33"/>
      <c r="M46165" s="24"/>
    </row>
    <row r="46166" spans="1:13" x14ac:dyDescent="0.2">
      <c r="A46166" s="289"/>
      <c r="I46166"/>
      <c r="J46166"/>
      <c r="L46166" s="33"/>
      <c r="M46166" s="24"/>
    </row>
    <row r="46167" spans="1:13" x14ac:dyDescent="0.2">
      <c r="A46167" s="289"/>
      <c r="I46167"/>
      <c r="J46167"/>
      <c r="L46167" s="33"/>
      <c r="M46167" s="24"/>
    </row>
    <row r="46168" spans="1:13" x14ac:dyDescent="0.2">
      <c r="A46168" s="289"/>
      <c r="I46168"/>
      <c r="J46168"/>
      <c r="L46168" s="33"/>
      <c r="M46168" s="24"/>
    </row>
    <row r="46169" spans="1:13" x14ac:dyDescent="0.2">
      <c r="A46169" s="289"/>
      <c r="I46169"/>
      <c r="J46169"/>
      <c r="L46169" s="33"/>
      <c r="M46169" s="24"/>
    </row>
    <row r="46170" spans="1:13" x14ac:dyDescent="0.2">
      <c r="A46170" s="289"/>
      <c r="I46170"/>
      <c r="J46170"/>
      <c r="L46170" s="33"/>
      <c r="M46170" s="24"/>
    </row>
    <row r="46171" spans="1:13" x14ac:dyDescent="0.2">
      <c r="A46171" s="289"/>
      <c r="I46171"/>
      <c r="J46171"/>
      <c r="L46171" s="33"/>
      <c r="M46171" s="24"/>
    </row>
    <row r="46172" spans="1:13" x14ac:dyDescent="0.2">
      <c r="A46172" s="289"/>
      <c r="I46172"/>
      <c r="J46172"/>
      <c r="L46172" s="33"/>
      <c r="M46172" s="24"/>
    </row>
    <row r="46173" spans="1:13" x14ac:dyDescent="0.2">
      <c r="A46173" s="289"/>
      <c r="I46173"/>
      <c r="J46173"/>
      <c r="L46173" s="33"/>
      <c r="M46173" s="24"/>
    </row>
    <row r="46174" spans="1:13" x14ac:dyDescent="0.2">
      <c r="A46174" s="289"/>
      <c r="I46174"/>
      <c r="J46174"/>
      <c r="L46174" s="33"/>
      <c r="M46174" s="24"/>
    </row>
    <row r="46175" spans="1:13" x14ac:dyDescent="0.2">
      <c r="A46175" s="289"/>
      <c r="I46175"/>
      <c r="J46175"/>
      <c r="L46175" s="33"/>
      <c r="M46175" s="24"/>
    </row>
    <row r="46176" spans="1:13" x14ac:dyDescent="0.2">
      <c r="A46176" s="289"/>
      <c r="I46176"/>
      <c r="J46176"/>
      <c r="L46176" s="33"/>
      <c r="M46176" s="24"/>
    </row>
    <row r="46177" spans="1:13" x14ac:dyDescent="0.2">
      <c r="A46177" s="289"/>
      <c r="I46177"/>
      <c r="J46177"/>
      <c r="L46177" s="33"/>
      <c r="M46177" s="24"/>
    </row>
    <row r="46178" spans="1:13" x14ac:dyDescent="0.2">
      <c r="A46178" s="289"/>
      <c r="I46178"/>
      <c r="J46178"/>
      <c r="L46178" s="33"/>
      <c r="M46178" s="24"/>
    </row>
    <row r="46179" spans="1:13" x14ac:dyDescent="0.2">
      <c r="A46179" s="289"/>
      <c r="I46179"/>
      <c r="J46179"/>
      <c r="L46179" s="33"/>
      <c r="M46179" s="24"/>
    </row>
    <row r="46180" spans="1:13" x14ac:dyDescent="0.2">
      <c r="A46180" s="289"/>
      <c r="I46180"/>
      <c r="J46180"/>
      <c r="L46180" s="33"/>
      <c r="M46180" s="24"/>
    </row>
    <row r="46181" spans="1:13" x14ac:dyDescent="0.2">
      <c r="A46181" s="289"/>
      <c r="I46181"/>
      <c r="J46181"/>
      <c r="L46181" s="33"/>
      <c r="M46181" s="24"/>
    </row>
    <row r="46182" spans="1:13" x14ac:dyDescent="0.2">
      <c r="A46182" s="289"/>
      <c r="I46182"/>
      <c r="J46182"/>
      <c r="L46182" s="33"/>
      <c r="M46182" s="24"/>
    </row>
    <row r="46183" spans="1:13" x14ac:dyDescent="0.2">
      <c r="A46183" s="289"/>
      <c r="I46183"/>
      <c r="J46183"/>
      <c r="L46183" s="33"/>
      <c r="M46183" s="24"/>
    </row>
    <row r="46184" spans="1:13" x14ac:dyDescent="0.2">
      <c r="A46184" s="289"/>
      <c r="I46184"/>
      <c r="J46184"/>
      <c r="L46184" s="33"/>
      <c r="M46184" s="24"/>
    </row>
    <row r="46185" spans="1:13" x14ac:dyDescent="0.2">
      <c r="A46185" s="289"/>
      <c r="I46185"/>
      <c r="J46185"/>
      <c r="L46185" s="33"/>
      <c r="M46185" s="24"/>
    </row>
    <row r="46186" spans="1:13" x14ac:dyDescent="0.2">
      <c r="A46186" s="289"/>
      <c r="I46186"/>
      <c r="J46186"/>
      <c r="L46186" s="33"/>
      <c r="M46186" s="24"/>
    </row>
    <row r="46187" spans="1:13" x14ac:dyDescent="0.2">
      <c r="A46187" s="289"/>
      <c r="I46187"/>
      <c r="J46187"/>
      <c r="L46187" s="33"/>
      <c r="M46187" s="24"/>
    </row>
    <row r="46188" spans="1:13" x14ac:dyDescent="0.2">
      <c r="A46188" s="289"/>
      <c r="I46188"/>
      <c r="J46188"/>
      <c r="L46188" s="33"/>
      <c r="M46188" s="24"/>
    </row>
    <row r="46189" spans="1:13" x14ac:dyDescent="0.2">
      <c r="A46189" s="289"/>
      <c r="I46189"/>
      <c r="J46189"/>
      <c r="L46189" s="33"/>
      <c r="M46189" s="24"/>
    </row>
    <row r="46190" spans="1:13" x14ac:dyDescent="0.2">
      <c r="A46190" s="289"/>
      <c r="I46190"/>
      <c r="J46190"/>
      <c r="L46190" s="33"/>
      <c r="M46190" s="24"/>
    </row>
    <row r="46191" spans="1:13" x14ac:dyDescent="0.2">
      <c r="A46191" s="289"/>
      <c r="I46191"/>
      <c r="J46191"/>
      <c r="L46191" s="33"/>
      <c r="M46191" s="24"/>
    </row>
    <row r="46192" spans="1:13" x14ac:dyDescent="0.2">
      <c r="A46192" s="289"/>
      <c r="I46192"/>
      <c r="J46192"/>
      <c r="L46192" s="33"/>
      <c r="M46192" s="24"/>
    </row>
    <row r="46193" spans="1:13" x14ac:dyDescent="0.2">
      <c r="A46193" s="289"/>
      <c r="I46193"/>
      <c r="J46193"/>
      <c r="L46193" s="33"/>
      <c r="M46193" s="24"/>
    </row>
    <row r="46194" spans="1:13" x14ac:dyDescent="0.2">
      <c r="A46194" s="289"/>
      <c r="I46194"/>
      <c r="J46194"/>
      <c r="L46194" s="33"/>
      <c r="M46194" s="24"/>
    </row>
    <row r="46195" spans="1:13" x14ac:dyDescent="0.2">
      <c r="A46195" s="289"/>
      <c r="I46195"/>
      <c r="J46195"/>
      <c r="L46195" s="33"/>
      <c r="M46195" s="24"/>
    </row>
    <row r="46196" spans="1:13" x14ac:dyDescent="0.2">
      <c r="A46196" s="289"/>
      <c r="I46196"/>
      <c r="J46196"/>
      <c r="L46196" s="33"/>
      <c r="M46196" s="24"/>
    </row>
    <row r="46197" spans="1:13" x14ac:dyDescent="0.2">
      <c r="A46197" s="289"/>
      <c r="I46197"/>
      <c r="J46197"/>
      <c r="L46197" s="33"/>
      <c r="M46197" s="24"/>
    </row>
    <row r="46198" spans="1:13" x14ac:dyDescent="0.2">
      <c r="A46198" s="289"/>
      <c r="I46198"/>
      <c r="J46198"/>
      <c r="L46198" s="33"/>
      <c r="M46198" s="24"/>
    </row>
    <row r="46199" spans="1:13" x14ac:dyDescent="0.2">
      <c r="A46199" s="289"/>
      <c r="I46199"/>
      <c r="J46199"/>
      <c r="L46199" s="33"/>
      <c r="M46199" s="24"/>
    </row>
    <row r="46200" spans="1:13" x14ac:dyDescent="0.2">
      <c r="A46200" s="289"/>
      <c r="I46200"/>
      <c r="J46200"/>
      <c r="L46200" s="33"/>
      <c r="M46200" s="24"/>
    </row>
    <row r="46201" spans="1:13" x14ac:dyDescent="0.2">
      <c r="A46201" s="289"/>
      <c r="I46201"/>
      <c r="J46201"/>
      <c r="L46201" s="33"/>
      <c r="M46201" s="24"/>
    </row>
    <row r="46202" spans="1:13" x14ac:dyDescent="0.2">
      <c r="A46202" s="289"/>
      <c r="I46202"/>
      <c r="J46202"/>
      <c r="L46202" s="33"/>
      <c r="M46202" s="24"/>
    </row>
    <row r="46203" spans="1:13" x14ac:dyDescent="0.2">
      <c r="A46203" s="289"/>
      <c r="I46203"/>
      <c r="J46203"/>
      <c r="L46203" s="33"/>
      <c r="M46203" s="24"/>
    </row>
    <row r="46204" spans="1:13" x14ac:dyDescent="0.2">
      <c r="A46204" s="289"/>
      <c r="I46204"/>
      <c r="J46204"/>
      <c r="L46204" s="33"/>
      <c r="M46204" s="24"/>
    </row>
    <row r="46205" spans="1:13" x14ac:dyDescent="0.2">
      <c r="A46205" s="289"/>
      <c r="I46205"/>
      <c r="J46205"/>
      <c r="L46205" s="33"/>
      <c r="M46205" s="24"/>
    </row>
    <row r="46206" spans="1:13" x14ac:dyDescent="0.2">
      <c r="A46206" s="289"/>
      <c r="I46206"/>
      <c r="J46206"/>
      <c r="L46206" s="33"/>
      <c r="M46206" s="24"/>
    </row>
    <row r="46207" spans="1:13" x14ac:dyDescent="0.2">
      <c r="A46207" s="289"/>
      <c r="I46207"/>
      <c r="J46207"/>
      <c r="L46207" s="33"/>
      <c r="M46207" s="24"/>
    </row>
    <row r="46208" spans="1:13" x14ac:dyDescent="0.2">
      <c r="A46208" s="289"/>
      <c r="I46208"/>
      <c r="J46208"/>
      <c r="L46208" s="33"/>
      <c r="M46208" s="24"/>
    </row>
    <row r="46209" spans="1:13" x14ac:dyDescent="0.2">
      <c r="A46209" s="289"/>
      <c r="I46209"/>
      <c r="J46209"/>
      <c r="L46209" s="33"/>
      <c r="M46209" s="24"/>
    </row>
    <row r="46210" spans="1:13" x14ac:dyDescent="0.2">
      <c r="A46210" s="289"/>
      <c r="I46210"/>
      <c r="J46210"/>
      <c r="L46210" s="33"/>
      <c r="M46210" s="24"/>
    </row>
    <row r="46211" spans="1:13" x14ac:dyDescent="0.2">
      <c r="A46211" s="289"/>
      <c r="I46211"/>
      <c r="J46211"/>
      <c r="L46211" s="33"/>
      <c r="M46211" s="24"/>
    </row>
    <row r="46212" spans="1:13" x14ac:dyDescent="0.2">
      <c r="A46212" s="289"/>
      <c r="I46212"/>
      <c r="J46212"/>
      <c r="L46212" s="33"/>
      <c r="M46212" s="24"/>
    </row>
    <row r="46213" spans="1:13" x14ac:dyDescent="0.2">
      <c r="A46213" s="289"/>
      <c r="I46213"/>
      <c r="J46213"/>
      <c r="L46213" s="33"/>
      <c r="M46213" s="24"/>
    </row>
    <row r="46214" spans="1:13" x14ac:dyDescent="0.2">
      <c r="A46214" s="289"/>
      <c r="I46214"/>
      <c r="J46214"/>
      <c r="L46214" s="33"/>
      <c r="M46214" s="24"/>
    </row>
    <row r="46215" spans="1:13" x14ac:dyDescent="0.2">
      <c r="A46215" s="289"/>
      <c r="I46215"/>
      <c r="J46215"/>
      <c r="L46215" s="33"/>
      <c r="M46215" s="24"/>
    </row>
    <row r="46216" spans="1:13" x14ac:dyDescent="0.2">
      <c r="A46216" s="289"/>
      <c r="I46216"/>
      <c r="J46216"/>
      <c r="L46216" s="33"/>
      <c r="M46216" s="24"/>
    </row>
    <row r="46217" spans="1:13" x14ac:dyDescent="0.2">
      <c r="A46217" s="289"/>
      <c r="I46217"/>
      <c r="J46217"/>
      <c r="L46217" s="33"/>
      <c r="M46217" s="24"/>
    </row>
    <row r="46218" spans="1:13" x14ac:dyDescent="0.2">
      <c r="A46218" s="289"/>
      <c r="I46218"/>
      <c r="J46218"/>
      <c r="L46218" s="33"/>
      <c r="M46218" s="24"/>
    </row>
    <row r="46219" spans="1:13" x14ac:dyDescent="0.2">
      <c r="A46219" s="289"/>
      <c r="I46219"/>
      <c r="J46219"/>
      <c r="L46219" s="33"/>
      <c r="M46219" s="24"/>
    </row>
    <row r="46220" spans="1:13" x14ac:dyDescent="0.2">
      <c r="A46220" s="289"/>
      <c r="I46220"/>
      <c r="J46220"/>
      <c r="L46220" s="33"/>
      <c r="M46220" s="24"/>
    </row>
    <row r="46221" spans="1:13" x14ac:dyDescent="0.2">
      <c r="A46221" s="289"/>
      <c r="I46221"/>
      <c r="J46221"/>
      <c r="L46221" s="33"/>
      <c r="M46221" s="24"/>
    </row>
    <row r="46222" spans="1:13" x14ac:dyDescent="0.2">
      <c r="A46222" s="289"/>
      <c r="I46222"/>
      <c r="J46222"/>
      <c r="L46222" s="33"/>
      <c r="M46222" s="24"/>
    </row>
    <row r="46223" spans="1:13" x14ac:dyDescent="0.2">
      <c r="A46223" s="289"/>
      <c r="I46223"/>
      <c r="J46223"/>
      <c r="L46223" s="33"/>
      <c r="M46223" s="24"/>
    </row>
    <row r="46224" spans="1:13" x14ac:dyDescent="0.2">
      <c r="A46224" s="289"/>
      <c r="I46224"/>
      <c r="J46224"/>
      <c r="L46224" s="33"/>
      <c r="M46224" s="24"/>
    </row>
    <row r="46225" spans="1:13" x14ac:dyDescent="0.2">
      <c r="A46225" s="289"/>
      <c r="I46225"/>
      <c r="J46225"/>
      <c r="L46225" s="33"/>
      <c r="M46225" s="24"/>
    </row>
    <row r="46226" spans="1:13" x14ac:dyDescent="0.2">
      <c r="A46226" s="289"/>
      <c r="I46226"/>
      <c r="J46226"/>
      <c r="L46226" s="33"/>
      <c r="M46226" s="24"/>
    </row>
    <row r="46227" spans="1:13" x14ac:dyDescent="0.2">
      <c r="A46227" s="289"/>
      <c r="I46227"/>
      <c r="J46227"/>
      <c r="L46227" s="33"/>
      <c r="M46227" s="24"/>
    </row>
    <row r="46228" spans="1:13" x14ac:dyDescent="0.2">
      <c r="A46228" s="289"/>
      <c r="I46228"/>
      <c r="J46228"/>
      <c r="L46228" s="33"/>
      <c r="M46228" s="24"/>
    </row>
    <row r="46229" spans="1:13" x14ac:dyDescent="0.2">
      <c r="A46229" s="289"/>
      <c r="I46229"/>
      <c r="J46229"/>
      <c r="L46229" s="33"/>
      <c r="M46229" s="24"/>
    </row>
    <row r="46230" spans="1:13" x14ac:dyDescent="0.2">
      <c r="A46230" s="289"/>
      <c r="I46230"/>
      <c r="J46230"/>
      <c r="L46230" s="33"/>
      <c r="M46230" s="24"/>
    </row>
    <row r="46231" spans="1:13" x14ac:dyDescent="0.2">
      <c r="A46231" s="289"/>
      <c r="I46231"/>
      <c r="J46231"/>
      <c r="L46231" s="33"/>
      <c r="M46231" s="24"/>
    </row>
    <row r="46232" spans="1:13" x14ac:dyDescent="0.2">
      <c r="A46232" s="289"/>
      <c r="I46232"/>
      <c r="J46232"/>
      <c r="L46232" s="33"/>
      <c r="M46232" s="24"/>
    </row>
    <row r="46233" spans="1:13" x14ac:dyDescent="0.2">
      <c r="A46233" s="289"/>
      <c r="I46233"/>
      <c r="J46233"/>
      <c r="L46233" s="33"/>
      <c r="M46233" s="24"/>
    </row>
    <row r="46234" spans="1:13" x14ac:dyDescent="0.2">
      <c r="A46234" s="289"/>
      <c r="I46234"/>
      <c r="J46234"/>
      <c r="L46234" s="33"/>
      <c r="M46234" s="24"/>
    </row>
    <row r="46235" spans="1:13" x14ac:dyDescent="0.2">
      <c r="A46235" s="289"/>
      <c r="I46235"/>
      <c r="J46235"/>
      <c r="L46235" s="33"/>
      <c r="M46235" s="24"/>
    </row>
    <row r="46236" spans="1:13" x14ac:dyDescent="0.2">
      <c r="A46236" s="289"/>
      <c r="I46236"/>
      <c r="J46236"/>
      <c r="L46236" s="33"/>
      <c r="M46236" s="24"/>
    </row>
    <row r="46237" spans="1:13" x14ac:dyDescent="0.2">
      <c r="A46237" s="289"/>
      <c r="I46237"/>
      <c r="J46237"/>
      <c r="L46237" s="33"/>
      <c r="M46237" s="24"/>
    </row>
    <row r="46238" spans="1:13" x14ac:dyDescent="0.2">
      <c r="A46238" s="289"/>
      <c r="I46238"/>
      <c r="J46238"/>
      <c r="L46238" s="33"/>
      <c r="M46238" s="24"/>
    </row>
    <row r="46239" spans="1:13" x14ac:dyDescent="0.2">
      <c r="A46239" s="289"/>
      <c r="I46239"/>
      <c r="J46239"/>
      <c r="L46239" s="33"/>
      <c r="M46239" s="24"/>
    </row>
    <row r="46240" spans="1:13" x14ac:dyDescent="0.2">
      <c r="A46240" s="289"/>
      <c r="I46240"/>
      <c r="J46240"/>
      <c r="L46240" s="33"/>
      <c r="M46240" s="24"/>
    </row>
    <row r="46241" spans="1:13" x14ac:dyDescent="0.2">
      <c r="A46241" s="289"/>
      <c r="I46241"/>
      <c r="J46241"/>
      <c r="L46241" s="33"/>
      <c r="M46241" s="24"/>
    </row>
    <row r="46242" spans="1:13" x14ac:dyDescent="0.2">
      <c r="A46242" s="289"/>
      <c r="I46242"/>
      <c r="J46242"/>
      <c r="L46242" s="33"/>
      <c r="M46242" s="24"/>
    </row>
    <row r="46243" spans="1:13" x14ac:dyDescent="0.2">
      <c r="A46243" s="289"/>
      <c r="I46243"/>
      <c r="J46243"/>
      <c r="L46243" s="33"/>
      <c r="M46243" s="24"/>
    </row>
    <row r="46244" spans="1:13" x14ac:dyDescent="0.2">
      <c r="A46244" s="289"/>
      <c r="I46244"/>
      <c r="J46244"/>
      <c r="L46244" s="33"/>
      <c r="M46244" s="24"/>
    </row>
    <row r="46245" spans="1:13" x14ac:dyDescent="0.2">
      <c r="A46245" s="289"/>
      <c r="I46245"/>
      <c r="J46245"/>
      <c r="L46245" s="33"/>
      <c r="M46245" s="24"/>
    </row>
    <row r="46246" spans="1:13" x14ac:dyDescent="0.2">
      <c r="A46246" s="289"/>
      <c r="I46246"/>
      <c r="J46246"/>
      <c r="L46246" s="33"/>
      <c r="M46246" s="24"/>
    </row>
    <row r="46247" spans="1:13" x14ac:dyDescent="0.2">
      <c r="A46247" s="289"/>
      <c r="I46247"/>
      <c r="J46247"/>
      <c r="L46247" s="33"/>
      <c r="M46247" s="24"/>
    </row>
    <row r="46248" spans="1:13" x14ac:dyDescent="0.2">
      <c r="A46248" s="289"/>
      <c r="I46248"/>
      <c r="J46248"/>
      <c r="L46248" s="33"/>
      <c r="M46248" s="24"/>
    </row>
    <row r="46249" spans="1:13" x14ac:dyDescent="0.2">
      <c r="A46249" s="289"/>
      <c r="I46249"/>
      <c r="J46249"/>
      <c r="L46249" s="33"/>
      <c r="M46249" s="24"/>
    </row>
    <row r="46250" spans="1:13" x14ac:dyDescent="0.2">
      <c r="A46250" s="289"/>
      <c r="I46250"/>
      <c r="J46250"/>
      <c r="L46250" s="33"/>
      <c r="M46250" s="24"/>
    </row>
    <row r="46251" spans="1:13" x14ac:dyDescent="0.2">
      <c r="A46251" s="289"/>
      <c r="I46251"/>
      <c r="J46251"/>
      <c r="L46251" s="33"/>
      <c r="M46251" s="24"/>
    </row>
    <row r="46252" spans="1:13" x14ac:dyDescent="0.2">
      <c r="A46252" s="289"/>
      <c r="I46252"/>
      <c r="J46252"/>
      <c r="L46252" s="33"/>
      <c r="M46252" s="24"/>
    </row>
    <row r="46253" spans="1:13" x14ac:dyDescent="0.2">
      <c r="A46253" s="289"/>
      <c r="I46253"/>
      <c r="J46253"/>
      <c r="L46253" s="33"/>
      <c r="M46253" s="24"/>
    </row>
    <row r="46254" spans="1:13" x14ac:dyDescent="0.2">
      <c r="A46254" s="289"/>
      <c r="I46254"/>
      <c r="J46254"/>
      <c r="L46254" s="33"/>
      <c r="M46254" s="24"/>
    </row>
    <row r="46255" spans="1:13" x14ac:dyDescent="0.2">
      <c r="A46255" s="289"/>
      <c r="I46255"/>
      <c r="J46255"/>
      <c r="L46255" s="33"/>
      <c r="M46255" s="24"/>
    </row>
    <row r="46256" spans="1:13" x14ac:dyDescent="0.2">
      <c r="A46256" s="289"/>
      <c r="I46256"/>
      <c r="J46256"/>
      <c r="L46256" s="33"/>
      <c r="M46256" s="24"/>
    </row>
    <row r="46257" spans="1:13" x14ac:dyDescent="0.2">
      <c r="A46257" s="289"/>
      <c r="I46257"/>
      <c r="J46257"/>
      <c r="L46257" s="33"/>
      <c r="M46257" s="24"/>
    </row>
    <row r="46258" spans="1:13" x14ac:dyDescent="0.2">
      <c r="A46258" s="289"/>
      <c r="I46258"/>
      <c r="J46258"/>
      <c r="L46258" s="33"/>
      <c r="M46258" s="24"/>
    </row>
    <row r="46259" spans="1:13" x14ac:dyDescent="0.2">
      <c r="A46259" s="289"/>
      <c r="I46259"/>
      <c r="J46259"/>
      <c r="L46259" s="33"/>
      <c r="M46259" s="24"/>
    </row>
    <row r="46260" spans="1:13" x14ac:dyDescent="0.2">
      <c r="A46260" s="289"/>
      <c r="I46260"/>
      <c r="J46260"/>
      <c r="L46260" s="33"/>
      <c r="M46260" s="24"/>
    </row>
    <row r="46261" spans="1:13" x14ac:dyDescent="0.2">
      <c r="A46261" s="289"/>
      <c r="I46261"/>
      <c r="J46261"/>
      <c r="L46261" s="33"/>
      <c r="M46261" s="24"/>
    </row>
    <row r="46262" spans="1:13" x14ac:dyDescent="0.2">
      <c r="A46262" s="289"/>
      <c r="I46262"/>
      <c r="J46262"/>
      <c r="L46262" s="33"/>
      <c r="M46262" s="24"/>
    </row>
    <row r="46263" spans="1:13" x14ac:dyDescent="0.2">
      <c r="A46263" s="289"/>
      <c r="I46263"/>
      <c r="J46263"/>
      <c r="L46263" s="33"/>
      <c r="M46263" s="24"/>
    </row>
    <row r="46264" spans="1:13" x14ac:dyDescent="0.2">
      <c r="A46264" s="289"/>
      <c r="I46264"/>
      <c r="J46264"/>
      <c r="L46264" s="33"/>
      <c r="M46264" s="24"/>
    </row>
    <row r="46265" spans="1:13" x14ac:dyDescent="0.2">
      <c r="A46265" s="289"/>
      <c r="I46265"/>
      <c r="J46265"/>
      <c r="L46265" s="33"/>
      <c r="M46265" s="24"/>
    </row>
    <row r="46266" spans="1:13" x14ac:dyDescent="0.2">
      <c r="A46266" s="289"/>
      <c r="I46266"/>
      <c r="J46266"/>
      <c r="L46266" s="33"/>
      <c r="M46266" s="24"/>
    </row>
    <row r="46267" spans="1:13" x14ac:dyDescent="0.2">
      <c r="A46267" s="289"/>
      <c r="I46267"/>
      <c r="J46267"/>
      <c r="L46267" s="33"/>
      <c r="M46267" s="24"/>
    </row>
    <row r="46268" spans="1:13" x14ac:dyDescent="0.2">
      <c r="A46268" s="289"/>
      <c r="I46268"/>
      <c r="J46268"/>
      <c r="L46268" s="33"/>
      <c r="M46268" s="24"/>
    </row>
    <row r="46269" spans="1:13" x14ac:dyDescent="0.2">
      <c r="A46269" s="289"/>
      <c r="I46269"/>
      <c r="J46269"/>
      <c r="L46269" s="33"/>
      <c r="M46269" s="24"/>
    </row>
    <row r="46270" spans="1:13" x14ac:dyDescent="0.2">
      <c r="A46270" s="289"/>
      <c r="I46270"/>
      <c r="J46270"/>
      <c r="L46270" s="33"/>
      <c r="M46270" s="24"/>
    </row>
    <row r="46271" spans="1:13" x14ac:dyDescent="0.2">
      <c r="A46271" s="289"/>
      <c r="I46271"/>
      <c r="J46271"/>
      <c r="L46271" s="33"/>
      <c r="M46271" s="24"/>
    </row>
    <row r="46272" spans="1:13" x14ac:dyDescent="0.2">
      <c r="A46272" s="289"/>
      <c r="I46272"/>
      <c r="J46272"/>
      <c r="L46272" s="33"/>
      <c r="M46272" s="24"/>
    </row>
    <row r="46273" spans="1:13" x14ac:dyDescent="0.2">
      <c r="A46273" s="289"/>
      <c r="I46273"/>
      <c r="J46273"/>
      <c r="L46273" s="33"/>
      <c r="M46273" s="24"/>
    </row>
    <row r="46274" spans="1:13" x14ac:dyDescent="0.2">
      <c r="A46274" s="289"/>
      <c r="I46274"/>
      <c r="J46274"/>
      <c r="L46274" s="33"/>
      <c r="M46274" s="24"/>
    </row>
    <row r="46275" spans="1:13" x14ac:dyDescent="0.2">
      <c r="A46275" s="289"/>
      <c r="I46275"/>
      <c r="J46275"/>
      <c r="L46275" s="33"/>
      <c r="M46275" s="24"/>
    </row>
    <row r="46276" spans="1:13" x14ac:dyDescent="0.2">
      <c r="A46276" s="289"/>
      <c r="I46276"/>
      <c r="J46276"/>
      <c r="L46276" s="33"/>
      <c r="M46276" s="24"/>
    </row>
    <row r="46277" spans="1:13" x14ac:dyDescent="0.2">
      <c r="A46277" s="289"/>
      <c r="I46277"/>
      <c r="J46277"/>
      <c r="L46277" s="33"/>
      <c r="M46277" s="24"/>
    </row>
    <row r="46278" spans="1:13" x14ac:dyDescent="0.2">
      <c r="A46278" s="289"/>
      <c r="I46278"/>
      <c r="J46278"/>
      <c r="L46278" s="33"/>
      <c r="M46278" s="24"/>
    </row>
    <row r="46279" spans="1:13" x14ac:dyDescent="0.2">
      <c r="A46279" s="289"/>
      <c r="I46279"/>
      <c r="J46279"/>
      <c r="L46279" s="33"/>
      <c r="M46279" s="24"/>
    </row>
    <row r="46280" spans="1:13" x14ac:dyDescent="0.2">
      <c r="A46280" s="289"/>
      <c r="I46280"/>
      <c r="J46280"/>
      <c r="L46280" s="33"/>
      <c r="M46280" s="24"/>
    </row>
    <row r="46281" spans="1:13" x14ac:dyDescent="0.2">
      <c r="A46281" s="289"/>
      <c r="I46281"/>
      <c r="J46281"/>
      <c r="L46281" s="33"/>
      <c r="M46281" s="24"/>
    </row>
    <row r="46282" spans="1:13" x14ac:dyDescent="0.2">
      <c r="A46282" s="289"/>
      <c r="I46282"/>
      <c r="J46282"/>
      <c r="L46282" s="33"/>
      <c r="M46282" s="24"/>
    </row>
    <row r="46283" spans="1:13" x14ac:dyDescent="0.2">
      <c r="A46283" s="289"/>
      <c r="I46283"/>
      <c r="J46283"/>
      <c r="L46283" s="33"/>
      <c r="M46283" s="24"/>
    </row>
    <row r="46284" spans="1:13" x14ac:dyDescent="0.2">
      <c r="A46284" s="289"/>
      <c r="I46284"/>
      <c r="J46284"/>
      <c r="L46284" s="33"/>
      <c r="M46284" s="24"/>
    </row>
    <row r="46285" spans="1:13" x14ac:dyDescent="0.2">
      <c r="A46285" s="289"/>
      <c r="I46285"/>
      <c r="J46285"/>
      <c r="L46285" s="33"/>
      <c r="M46285" s="24"/>
    </row>
    <row r="46286" spans="1:13" x14ac:dyDescent="0.2">
      <c r="A46286" s="289"/>
      <c r="I46286"/>
      <c r="J46286"/>
      <c r="L46286" s="33"/>
      <c r="M46286" s="24"/>
    </row>
    <row r="46287" spans="1:13" x14ac:dyDescent="0.2">
      <c r="A46287" s="289"/>
      <c r="I46287"/>
      <c r="J46287"/>
      <c r="L46287" s="33"/>
      <c r="M46287" s="24"/>
    </row>
    <row r="46288" spans="1:13" x14ac:dyDescent="0.2">
      <c r="A46288" s="289"/>
      <c r="I46288"/>
      <c r="J46288"/>
      <c r="L46288" s="33"/>
      <c r="M46288" s="24"/>
    </row>
    <row r="46289" spans="1:13" x14ac:dyDescent="0.2">
      <c r="A46289" s="289"/>
      <c r="I46289"/>
      <c r="J46289"/>
      <c r="L46289" s="33"/>
      <c r="M46289" s="24"/>
    </row>
    <row r="46290" spans="1:13" x14ac:dyDescent="0.2">
      <c r="A46290" s="289"/>
      <c r="I46290"/>
      <c r="J46290"/>
      <c r="L46290" s="33"/>
      <c r="M46290" s="24"/>
    </row>
    <row r="46291" spans="1:13" x14ac:dyDescent="0.2">
      <c r="A46291" s="289"/>
      <c r="I46291"/>
      <c r="J46291"/>
      <c r="L46291" s="33"/>
      <c r="M46291" s="24"/>
    </row>
    <row r="46292" spans="1:13" x14ac:dyDescent="0.2">
      <c r="A46292" s="289"/>
      <c r="I46292"/>
      <c r="J46292"/>
      <c r="L46292" s="33"/>
      <c r="M46292" s="24"/>
    </row>
    <row r="46293" spans="1:13" x14ac:dyDescent="0.2">
      <c r="A46293" s="289"/>
      <c r="I46293"/>
      <c r="J46293"/>
      <c r="L46293" s="33"/>
      <c r="M46293" s="24"/>
    </row>
    <row r="46294" spans="1:13" x14ac:dyDescent="0.2">
      <c r="A46294" s="289"/>
      <c r="I46294"/>
      <c r="J46294"/>
      <c r="L46294" s="33"/>
      <c r="M46294" s="24"/>
    </row>
    <row r="46295" spans="1:13" x14ac:dyDescent="0.2">
      <c r="A46295" s="289"/>
      <c r="I46295"/>
      <c r="J46295"/>
      <c r="L46295" s="33"/>
      <c r="M46295" s="24"/>
    </row>
    <row r="46296" spans="1:13" x14ac:dyDescent="0.2">
      <c r="A46296" s="289"/>
      <c r="I46296"/>
      <c r="J46296"/>
      <c r="L46296" s="33"/>
      <c r="M46296" s="24"/>
    </row>
    <row r="46297" spans="1:13" x14ac:dyDescent="0.2">
      <c r="A46297" s="289"/>
      <c r="I46297"/>
      <c r="J46297"/>
      <c r="L46297" s="33"/>
      <c r="M46297" s="24"/>
    </row>
    <row r="46298" spans="1:13" x14ac:dyDescent="0.2">
      <c r="A46298" s="289"/>
      <c r="I46298"/>
      <c r="J46298"/>
      <c r="L46298" s="33"/>
      <c r="M46298" s="24"/>
    </row>
    <row r="46299" spans="1:13" x14ac:dyDescent="0.2">
      <c r="A46299" s="289"/>
      <c r="I46299"/>
      <c r="J46299"/>
      <c r="L46299" s="33"/>
      <c r="M46299" s="24"/>
    </row>
    <row r="46300" spans="1:13" x14ac:dyDescent="0.2">
      <c r="A46300" s="289"/>
      <c r="I46300"/>
      <c r="J46300"/>
      <c r="L46300" s="33"/>
      <c r="M46300" s="24"/>
    </row>
    <row r="46301" spans="1:13" x14ac:dyDescent="0.2">
      <c r="A46301" s="289"/>
      <c r="I46301"/>
      <c r="J46301"/>
      <c r="L46301" s="33"/>
      <c r="M46301" s="24"/>
    </row>
    <row r="46302" spans="1:13" x14ac:dyDescent="0.2">
      <c r="A46302" s="289"/>
      <c r="I46302"/>
      <c r="J46302"/>
      <c r="L46302" s="33"/>
      <c r="M46302" s="24"/>
    </row>
    <row r="46303" spans="1:13" x14ac:dyDescent="0.2">
      <c r="A46303" s="289"/>
      <c r="I46303"/>
      <c r="J46303"/>
      <c r="L46303" s="33"/>
      <c r="M46303" s="24"/>
    </row>
    <row r="46304" spans="1:13" x14ac:dyDescent="0.2">
      <c r="A46304" s="289"/>
      <c r="I46304"/>
      <c r="J46304"/>
      <c r="L46304" s="33"/>
      <c r="M46304" s="24"/>
    </row>
    <row r="46305" spans="1:13" x14ac:dyDescent="0.2">
      <c r="A46305" s="289"/>
      <c r="I46305"/>
      <c r="J46305"/>
      <c r="L46305" s="33"/>
      <c r="M46305" s="24"/>
    </row>
    <row r="46306" spans="1:13" x14ac:dyDescent="0.2">
      <c r="A46306" s="289"/>
      <c r="I46306"/>
      <c r="J46306"/>
      <c r="L46306" s="33"/>
      <c r="M46306" s="24"/>
    </row>
    <row r="46307" spans="1:13" x14ac:dyDescent="0.2">
      <c r="A46307" s="289"/>
      <c r="I46307"/>
      <c r="J46307"/>
      <c r="L46307" s="33"/>
      <c r="M46307" s="24"/>
    </row>
    <row r="46308" spans="1:13" x14ac:dyDescent="0.2">
      <c r="A46308" s="289"/>
      <c r="I46308"/>
      <c r="J46308"/>
      <c r="L46308" s="33"/>
      <c r="M46308" s="24"/>
    </row>
    <row r="46309" spans="1:13" x14ac:dyDescent="0.2">
      <c r="A46309" s="289"/>
      <c r="I46309"/>
      <c r="J46309"/>
      <c r="L46309" s="33"/>
      <c r="M46309" s="24"/>
    </row>
    <row r="46310" spans="1:13" x14ac:dyDescent="0.2">
      <c r="A46310" s="289"/>
      <c r="I46310"/>
      <c r="J46310"/>
      <c r="L46310" s="33"/>
      <c r="M46310" s="24"/>
    </row>
    <row r="46311" spans="1:13" x14ac:dyDescent="0.2">
      <c r="A46311" s="289"/>
      <c r="I46311"/>
      <c r="J46311"/>
      <c r="L46311" s="33"/>
      <c r="M46311" s="24"/>
    </row>
    <row r="46312" spans="1:13" x14ac:dyDescent="0.2">
      <c r="A46312" s="289"/>
      <c r="I46312"/>
      <c r="J46312"/>
      <c r="L46312" s="33"/>
      <c r="M46312" s="24"/>
    </row>
    <row r="46313" spans="1:13" x14ac:dyDescent="0.2">
      <c r="A46313" s="289"/>
      <c r="I46313"/>
      <c r="J46313"/>
      <c r="L46313" s="33"/>
      <c r="M46313" s="24"/>
    </row>
    <row r="46314" spans="1:13" x14ac:dyDescent="0.2">
      <c r="A46314" s="289"/>
      <c r="I46314"/>
      <c r="J46314"/>
      <c r="L46314" s="33"/>
      <c r="M46314" s="24"/>
    </row>
    <row r="46315" spans="1:13" x14ac:dyDescent="0.2">
      <c r="A46315" s="289"/>
      <c r="I46315"/>
      <c r="J46315"/>
      <c r="L46315" s="33"/>
      <c r="M46315" s="24"/>
    </row>
    <row r="46316" spans="1:13" x14ac:dyDescent="0.2">
      <c r="A46316" s="289"/>
      <c r="I46316"/>
      <c r="J46316"/>
      <c r="L46316" s="33"/>
      <c r="M46316" s="24"/>
    </row>
    <row r="46317" spans="1:13" x14ac:dyDescent="0.2">
      <c r="A46317" s="289"/>
      <c r="I46317"/>
      <c r="J46317"/>
      <c r="L46317" s="33"/>
      <c r="M46317" s="24"/>
    </row>
    <row r="46318" spans="1:13" x14ac:dyDescent="0.2">
      <c r="A46318" s="289"/>
      <c r="I46318"/>
      <c r="J46318"/>
      <c r="L46318" s="33"/>
      <c r="M46318" s="24"/>
    </row>
    <row r="46319" spans="1:13" x14ac:dyDescent="0.2">
      <c r="A46319" s="289"/>
      <c r="I46319"/>
      <c r="J46319"/>
      <c r="L46319" s="33"/>
      <c r="M46319" s="24"/>
    </row>
    <row r="46320" spans="1:13" x14ac:dyDescent="0.2">
      <c r="A46320" s="289"/>
      <c r="I46320"/>
      <c r="J46320"/>
      <c r="L46320" s="33"/>
      <c r="M46320" s="24"/>
    </row>
    <row r="46321" spans="1:13" x14ac:dyDescent="0.2">
      <c r="A46321" s="289"/>
      <c r="I46321"/>
      <c r="J46321"/>
      <c r="L46321" s="33"/>
      <c r="M46321" s="24"/>
    </row>
    <row r="46322" spans="1:13" x14ac:dyDescent="0.2">
      <c r="A46322" s="289"/>
      <c r="I46322"/>
      <c r="J46322"/>
      <c r="L46322" s="33"/>
      <c r="M46322" s="24"/>
    </row>
    <row r="46323" spans="1:13" x14ac:dyDescent="0.2">
      <c r="A46323" s="289"/>
      <c r="I46323"/>
      <c r="J46323"/>
      <c r="L46323" s="33"/>
      <c r="M46323" s="24"/>
    </row>
    <row r="46324" spans="1:13" x14ac:dyDescent="0.2">
      <c r="A46324" s="289"/>
      <c r="I46324"/>
      <c r="J46324"/>
      <c r="L46324" s="33"/>
      <c r="M46324" s="24"/>
    </row>
    <row r="46325" spans="1:13" x14ac:dyDescent="0.2">
      <c r="A46325" s="289"/>
      <c r="I46325"/>
      <c r="J46325"/>
      <c r="L46325" s="33"/>
      <c r="M46325" s="24"/>
    </row>
    <row r="46326" spans="1:13" x14ac:dyDescent="0.2">
      <c r="A46326" s="289"/>
      <c r="I46326"/>
      <c r="J46326"/>
      <c r="L46326" s="33"/>
      <c r="M46326" s="24"/>
    </row>
    <row r="46327" spans="1:13" x14ac:dyDescent="0.2">
      <c r="A46327" s="289"/>
      <c r="I46327"/>
      <c r="J46327"/>
      <c r="L46327" s="33"/>
      <c r="M46327" s="24"/>
    </row>
    <row r="46328" spans="1:13" x14ac:dyDescent="0.2">
      <c r="A46328" s="289"/>
      <c r="I46328"/>
      <c r="J46328"/>
      <c r="L46328" s="33"/>
      <c r="M46328" s="24"/>
    </row>
    <row r="46329" spans="1:13" x14ac:dyDescent="0.2">
      <c r="A46329" s="289"/>
      <c r="I46329"/>
      <c r="J46329"/>
      <c r="L46329" s="33"/>
      <c r="M46329" s="24"/>
    </row>
    <row r="46330" spans="1:13" x14ac:dyDescent="0.2">
      <c r="A46330" s="289"/>
      <c r="I46330"/>
      <c r="J46330"/>
      <c r="L46330" s="33"/>
      <c r="M46330" s="24"/>
    </row>
    <row r="46331" spans="1:13" x14ac:dyDescent="0.2">
      <c r="A46331" s="289"/>
      <c r="I46331"/>
      <c r="J46331"/>
      <c r="L46331" s="33"/>
      <c r="M46331" s="24"/>
    </row>
    <row r="46332" spans="1:13" x14ac:dyDescent="0.2">
      <c r="A46332" s="289"/>
      <c r="I46332"/>
      <c r="J46332"/>
      <c r="L46332" s="33"/>
      <c r="M46332" s="24"/>
    </row>
    <row r="46333" spans="1:13" x14ac:dyDescent="0.2">
      <c r="A46333" s="289"/>
      <c r="I46333"/>
      <c r="J46333"/>
      <c r="L46333" s="33"/>
      <c r="M46333" s="24"/>
    </row>
    <row r="46334" spans="1:13" x14ac:dyDescent="0.2">
      <c r="A46334" s="289"/>
      <c r="I46334"/>
      <c r="J46334"/>
      <c r="L46334" s="33"/>
      <c r="M46334" s="24"/>
    </row>
    <row r="46335" spans="1:13" x14ac:dyDescent="0.2">
      <c r="A46335" s="289"/>
      <c r="I46335"/>
      <c r="J46335"/>
      <c r="L46335" s="33"/>
      <c r="M46335" s="24"/>
    </row>
    <row r="46336" spans="1:13" x14ac:dyDescent="0.2">
      <c r="A46336" s="289"/>
      <c r="I46336"/>
      <c r="J46336"/>
      <c r="L46336" s="33"/>
      <c r="M46336" s="24"/>
    </row>
    <row r="46337" spans="1:13" x14ac:dyDescent="0.2">
      <c r="A46337" s="289"/>
      <c r="I46337"/>
      <c r="J46337"/>
      <c r="L46337" s="33"/>
      <c r="M46337" s="24"/>
    </row>
    <row r="46338" spans="1:13" x14ac:dyDescent="0.2">
      <c r="A46338" s="289"/>
      <c r="I46338"/>
      <c r="J46338"/>
      <c r="L46338" s="33"/>
      <c r="M46338" s="24"/>
    </row>
    <row r="46339" spans="1:13" x14ac:dyDescent="0.2">
      <c r="A46339" s="289"/>
      <c r="I46339"/>
      <c r="J46339"/>
      <c r="L46339" s="33"/>
      <c r="M46339" s="24"/>
    </row>
    <row r="46340" spans="1:13" x14ac:dyDescent="0.2">
      <c r="A46340" s="289"/>
      <c r="I46340"/>
      <c r="J46340"/>
      <c r="L46340" s="33"/>
      <c r="M46340" s="24"/>
    </row>
    <row r="46341" spans="1:13" x14ac:dyDescent="0.2">
      <c r="A46341" s="289"/>
      <c r="I46341"/>
      <c r="J46341"/>
      <c r="L46341" s="33"/>
      <c r="M46341" s="24"/>
    </row>
    <row r="46342" spans="1:13" x14ac:dyDescent="0.2">
      <c r="A46342" s="289"/>
      <c r="I46342"/>
      <c r="J46342"/>
      <c r="L46342" s="33"/>
      <c r="M46342" s="24"/>
    </row>
    <row r="46343" spans="1:13" x14ac:dyDescent="0.2">
      <c r="A46343" s="289"/>
      <c r="I46343"/>
      <c r="J46343"/>
      <c r="L46343" s="33"/>
      <c r="M46343" s="24"/>
    </row>
    <row r="46344" spans="1:13" x14ac:dyDescent="0.2">
      <c r="A46344" s="289"/>
      <c r="I46344"/>
      <c r="J46344"/>
      <c r="L46344" s="33"/>
      <c r="M46344" s="24"/>
    </row>
    <row r="46345" spans="1:13" x14ac:dyDescent="0.2">
      <c r="A46345" s="289"/>
      <c r="I46345"/>
      <c r="J46345"/>
      <c r="L46345" s="33"/>
      <c r="M46345" s="24"/>
    </row>
    <row r="46346" spans="1:13" x14ac:dyDescent="0.2">
      <c r="A46346" s="289"/>
      <c r="I46346"/>
      <c r="J46346"/>
      <c r="L46346" s="33"/>
      <c r="M46346" s="24"/>
    </row>
    <row r="46347" spans="1:13" x14ac:dyDescent="0.2">
      <c r="A46347" s="289"/>
      <c r="I46347"/>
      <c r="J46347"/>
      <c r="L46347" s="33"/>
      <c r="M46347" s="24"/>
    </row>
    <row r="46348" spans="1:13" x14ac:dyDescent="0.2">
      <c r="A46348" s="289"/>
      <c r="I46348"/>
      <c r="J46348"/>
      <c r="L46348" s="33"/>
      <c r="M46348" s="24"/>
    </row>
    <row r="46349" spans="1:13" x14ac:dyDescent="0.2">
      <c r="A46349" s="289"/>
      <c r="I46349"/>
      <c r="J46349"/>
      <c r="L46349" s="33"/>
      <c r="M46349" s="24"/>
    </row>
    <row r="46350" spans="1:13" x14ac:dyDescent="0.2">
      <c r="A46350" s="289"/>
      <c r="I46350"/>
      <c r="J46350"/>
      <c r="L46350" s="33"/>
      <c r="M46350" s="24"/>
    </row>
    <row r="46351" spans="1:13" x14ac:dyDescent="0.2">
      <c r="A46351" s="289"/>
      <c r="I46351"/>
      <c r="J46351"/>
      <c r="L46351" s="33"/>
      <c r="M46351" s="24"/>
    </row>
    <row r="46352" spans="1:13" x14ac:dyDescent="0.2">
      <c r="A46352" s="289"/>
      <c r="I46352"/>
      <c r="J46352"/>
      <c r="L46352" s="33"/>
      <c r="M46352" s="24"/>
    </row>
    <row r="46353" spans="1:13" x14ac:dyDescent="0.2">
      <c r="A46353" s="289"/>
      <c r="I46353"/>
      <c r="J46353"/>
      <c r="L46353" s="33"/>
      <c r="M46353" s="24"/>
    </row>
    <row r="46354" spans="1:13" x14ac:dyDescent="0.2">
      <c r="A46354" s="289"/>
      <c r="I46354"/>
      <c r="J46354"/>
      <c r="L46354" s="33"/>
      <c r="M46354" s="24"/>
    </row>
    <row r="46355" spans="1:13" x14ac:dyDescent="0.2">
      <c r="A46355" s="289"/>
      <c r="I46355"/>
      <c r="J46355"/>
      <c r="L46355" s="33"/>
      <c r="M46355" s="24"/>
    </row>
    <row r="46356" spans="1:13" x14ac:dyDescent="0.2">
      <c r="A46356" s="289"/>
      <c r="I46356"/>
      <c r="J46356"/>
      <c r="L46356" s="33"/>
      <c r="M46356" s="24"/>
    </row>
    <row r="46357" spans="1:13" x14ac:dyDescent="0.2">
      <c r="A46357" s="289"/>
      <c r="I46357"/>
      <c r="J46357"/>
      <c r="L46357" s="33"/>
      <c r="M46357" s="24"/>
    </row>
    <row r="46358" spans="1:13" x14ac:dyDescent="0.2">
      <c r="A46358" s="289"/>
      <c r="I46358"/>
      <c r="J46358"/>
      <c r="L46358" s="33"/>
      <c r="M46358" s="24"/>
    </row>
    <row r="46359" spans="1:13" x14ac:dyDescent="0.2">
      <c r="A46359" s="289"/>
      <c r="I46359"/>
      <c r="J46359"/>
      <c r="L46359" s="33"/>
      <c r="M46359" s="24"/>
    </row>
    <row r="46360" spans="1:13" x14ac:dyDescent="0.2">
      <c r="A46360" s="289"/>
      <c r="I46360"/>
      <c r="J46360"/>
      <c r="L46360" s="33"/>
      <c r="M46360" s="24"/>
    </row>
    <row r="46361" spans="1:13" x14ac:dyDescent="0.2">
      <c r="A46361" s="289"/>
      <c r="I46361"/>
      <c r="J46361"/>
      <c r="L46361" s="33"/>
      <c r="M46361" s="24"/>
    </row>
    <row r="46362" spans="1:13" x14ac:dyDescent="0.2">
      <c r="A46362" s="289"/>
      <c r="I46362"/>
      <c r="J46362"/>
      <c r="L46362" s="33"/>
      <c r="M46362" s="24"/>
    </row>
    <row r="46363" spans="1:13" x14ac:dyDescent="0.2">
      <c r="A46363" s="289"/>
      <c r="I46363"/>
      <c r="J46363"/>
      <c r="L46363" s="33"/>
      <c r="M46363" s="24"/>
    </row>
    <row r="46364" spans="1:13" x14ac:dyDescent="0.2">
      <c r="A46364" s="289"/>
      <c r="I46364"/>
      <c r="J46364"/>
      <c r="L46364" s="33"/>
      <c r="M46364" s="24"/>
    </row>
    <row r="46365" spans="1:13" x14ac:dyDescent="0.2">
      <c r="A46365" s="289"/>
      <c r="I46365"/>
      <c r="J46365"/>
      <c r="L46365" s="33"/>
      <c r="M46365" s="24"/>
    </row>
    <row r="46366" spans="1:13" x14ac:dyDescent="0.2">
      <c r="A46366" s="289"/>
      <c r="I46366"/>
      <c r="J46366"/>
      <c r="L46366" s="33"/>
      <c r="M46366" s="24"/>
    </row>
    <row r="46367" spans="1:13" x14ac:dyDescent="0.2">
      <c r="A46367" s="289"/>
      <c r="I46367"/>
      <c r="J46367"/>
      <c r="L46367" s="33"/>
      <c r="M46367" s="24"/>
    </row>
    <row r="46368" spans="1:13" x14ac:dyDescent="0.2">
      <c r="A46368" s="289"/>
      <c r="I46368"/>
      <c r="J46368"/>
      <c r="L46368" s="33"/>
      <c r="M46368" s="24"/>
    </row>
    <row r="46369" spans="1:13" x14ac:dyDescent="0.2">
      <c r="A46369" s="289"/>
      <c r="I46369"/>
      <c r="J46369"/>
      <c r="L46369" s="33"/>
      <c r="M46369" s="24"/>
    </row>
    <row r="46370" spans="1:13" x14ac:dyDescent="0.2">
      <c r="A46370" s="289"/>
      <c r="I46370"/>
      <c r="J46370"/>
      <c r="L46370" s="33"/>
      <c r="M46370" s="24"/>
    </row>
    <row r="46371" spans="1:13" x14ac:dyDescent="0.2">
      <c r="A46371" s="289"/>
      <c r="I46371"/>
      <c r="J46371"/>
      <c r="L46371" s="33"/>
      <c r="M46371" s="24"/>
    </row>
    <row r="46372" spans="1:13" x14ac:dyDescent="0.2">
      <c r="A46372" s="289"/>
      <c r="I46372"/>
      <c r="J46372"/>
      <c r="L46372" s="33"/>
      <c r="M46372" s="24"/>
    </row>
    <row r="46373" spans="1:13" x14ac:dyDescent="0.2">
      <c r="A46373" s="289"/>
      <c r="I46373"/>
      <c r="J46373"/>
      <c r="L46373" s="33"/>
      <c r="M46373" s="24"/>
    </row>
    <row r="46374" spans="1:13" x14ac:dyDescent="0.2">
      <c r="A46374" s="289"/>
      <c r="I46374"/>
      <c r="J46374"/>
      <c r="L46374" s="33"/>
      <c r="M46374" s="24"/>
    </row>
    <row r="46375" spans="1:13" x14ac:dyDescent="0.2">
      <c r="A46375" s="289"/>
      <c r="I46375"/>
      <c r="J46375"/>
      <c r="L46375" s="33"/>
      <c r="M46375" s="24"/>
    </row>
    <row r="46376" spans="1:13" x14ac:dyDescent="0.2">
      <c r="A46376" s="289"/>
      <c r="I46376"/>
      <c r="J46376"/>
      <c r="L46376" s="33"/>
      <c r="M46376" s="24"/>
    </row>
    <row r="46377" spans="1:13" x14ac:dyDescent="0.2">
      <c r="A46377" s="289"/>
      <c r="I46377"/>
      <c r="J46377"/>
      <c r="L46377" s="33"/>
      <c r="M46377" s="24"/>
    </row>
    <row r="46378" spans="1:13" x14ac:dyDescent="0.2">
      <c r="A46378" s="289"/>
      <c r="I46378"/>
      <c r="J46378"/>
      <c r="L46378" s="33"/>
      <c r="M46378" s="24"/>
    </row>
    <row r="46379" spans="1:13" x14ac:dyDescent="0.2">
      <c r="A46379" s="289"/>
      <c r="I46379"/>
      <c r="J46379"/>
      <c r="L46379" s="33"/>
      <c r="M46379" s="24"/>
    </row>
    <row r="46380" spans="1:13" x14ac:dyDescent="0.2">
      <c r="A46380" s="289"/>
      <c r="I46380"/>
      <c r="J46380"/>
      <c r="L46380" s="33"/>
      <c r="M46380" s="24"/>
    </row>
    <row r="46381" spans="1:13" x14ac:dyDescent="0.2">
      <c r="A46381" s="289"/>
      <c r="I46381"/>
      <c r="J46381"/>
      <c r="L46381" s="33"/>
      <c r="M46381" s="24"/>
    </row>
    <row r="46382" spans="1:13" x14ac:dyDescent="0.2">
      <c r="A46382" s="289"/>
      <c r="I46382"/>
      <c r="J46382"/>
      <c r="L46382" s="33"/>
      <c r="M46382" s="24"/>
    </row>
    <row r="46383" spans="1:13" x14ac:dyDescent="0.2">
      <c r="A46383" s="289"/>
      <c r="I46383"/>
      <c r="J46383"/>
      <c r="L46383" s="33"/>
      <c r="M46383" s="24"/>
    </row>
    <row r="46384" spans="1:13" x14ac:dyDescent="0.2">
      <c r="A46384" s="289"/>
      <c r="I46384"/>
      <c r="J46384"/>
      <c r="L46384" s="33"/>
      <c r="M46384" s="24"/>
    </row>
    <row r="46385" spans="1:13" x14ac:dyDescent="0.2">
      <c r="A46385" s="289"/>
      <c r="I46385"/>
      <c r="J46385"/>
      <c r="L46385" s="33"/>
      <c r="M46385" s="24"/>
    </row>
    <row r="46386" spans="1:13" x14ac:dyDescent="0.2">
      <c r="A46386" s="289"/>
      <c r="I46386"/>
      <c r="J46386"/>
      <c r="L46386" s="33"/>
      <c r="M46386" s="24"/>
    </row>
    <row r="46387" spans="1:13" x14ac:dyDescent="0.2">
      <c r="A46387" s="289"/>
      <c r="I46387"/>
      <c r="J46387"/>
      <c r="L46387" s="33"/>
      <c r="M46387" s="24"/>
    </row>
    <row r="46388" spans="1:13" x14ac:dyDescent="0.2">
      <c r="A46388" s="289"/>
      <c r="I46388"/>
      <c r="J46388"/>
      <c r="L46388" s="33"/>
      <c r="M46388" s="24"/>
    </row>
    <row r="46389" spans="1:13" x14ac:dyDescent="0.2">
      <c r="A46389" s="289"/>
      <c r="I46389"/>
      <c r="J46389"/>
      <c r="L46389" s="33"/>
      <c r="M46389" s="24"/>
    </row>
    <row r="46390" spans="1:13" x14ac:dyDescent="0.2">
      <c r="A46390" s="289"/>
      <c r="I46390"/>
      <c r="J46390"/>
      <c r="L46390" s="33"/>
      <c r="M46390" s="24"/>
    </row>
    <row r="46391" spans="1:13" x14ac:dyDescent="0.2">
      <c r="A46391" s="289"/>
      <c r="I46391"/>
      <c r="J46391"/>
      <c r="L46391" s="33"/>
      <c r="M46391" s="24"/>
    </row>
    <row r="46392" spans="1:13" x14ac:dyDescent="0.2">
      <c r="A46392" s="289"/>
      <c r="I46392"/>
      <c r="J46392"/>
      <c r="L46392" s="33"/>
      <c r="M46392" s="24"/>
    </row>
    <row r="46393" spans="1:13" x14ac:dyDescent="0.2">
      <c r="A46393" s="289"/>
      <c r="I46393"/>
      <c r="J46393"/>
      <c r="L46393" s="33"/>
      <c r="M46393" s="24"/>
    </row>
    <row r="46394" spans="1:13" x14ac:dyDescent="0.2">
      <c r="A46394" s="289"/>
      <c r="I46394"/>
      <c r="J46394"/>
      <c r="L46394" s="33"/>
      <c r="M46394" s="24"/>
    </row>
    <row r="46395" spans="1:13" x14ac:dyDescent="0.2">
      <c r="A46395" s="289"/>
      <c r="I46395"/>
      <c r="J46395"/>
      <c r="L46395" s="33"/>
      <c r="M46395" s="24"/>
    </row>
    <row r="46396" spans="1:13" x14ac:dyDescent="0.2">
      <c r="A46396" s="289"/>
      <c r="I46396"/>
      <c r="J46396"/>
      <c r="L46396" s="33"/>
      <c r="M46396" s="24"/>
    </row>
    <row r="46397" spans="1:13" x14ac:dyDescent="0.2">
      <c r="A46397" s="289"/>
      <c r="I46397"/>
      <c r="J46397"/>
      <c r="L46397" s="33"/>
      <c r="M46397" s="24"/>
    </row>
    <row r="46398" spans="1:13" x14ac:dyDescent="0.2">
      <c r="A46398" s="289"/>
      <c r="I46398"/>
      <c r="J46398"/>
      <c r="L46398" s="33"/>
      <c r="M46398" s="24"/>
    </row>
    <row r="46399" spans="1:13" x14ac:dyDescent="0.2">
      <c r="A46399" s="289"/>
      <c r="I46399"/>
      <c r="J46399"/>
      <c r="L46399" s="33"/>
      <c r="M46399" s="24"/>
    </row>
    <row r="46400" spans="1:13" x14ac:dyDescent="0.2">
      <c r="A46400" s="289"/>
      <c r="I46400"/>
      <c r="J46400"/>
      <c r="L46400" s="33"/>
      <c r="M46400" s="24"/>
    </row>
    <row r="46401" spans="1:13" x14ac:dyDescent="0.2">
      <c r="A46401" s="289"/>
      <c r="I46401"/>
      <c r="J46401"/>
      <c r="L46401" s="33"/>
      <c r="M46401" s="24"/>
    </row>
    <row r="46402" spans="1:13" x14ac:dyDescent="0.2">
      <c r="A46402" s="289"/>
      <c r="I46402"/>
      <c r="J46402"/>
      <c r="L46402" s="33"/>
      <c r="M46402" s="24"/>
    </row>
    <row r="46403" spans="1:13" x14ac:dyDescent="0.2">
      <c r="A46403" s="289"/>
      <c r="I46403"/>
      <c r="J46403"/>
      <c r="L46403" s="33"/>
      <c r="M46403" s="24"/>
    </row>
    <row r="46404" spans="1:13" x14ac:dyDescent="0.2">
      <c r="A46404" s="289"/>
      <c r="I46404"/>
      <c r="J46404"/>
      <c r="L46404" s="33"/>
      <c r="M46404" s="24"/>
    </row>
    <row r="46405" spans="1:13" x14ac:dyDescent="0.2">
      <c r="A46405" s="289"/>
      <c r="I46405"/>
      <c r="J46405"/>
      <c r="L46405" s="33"/>
      <c r="M46405" s="24"/>
    </row>
    <row r="46406" spans="1:13" x14ac:dyDescent="0.2">
      <c r="A46406" s="289"/>
      <c r="I46406"/>
      <c r="J46406"/>
      <c r="L46406" s="33"/>
      <c r="M46406" s="24"/>
    </row>
    <row r="46407" spans="1:13" x14ac:dyDescent="0.2">
      <c r="A46407" s="289"/>
      <c r="I46407"/>
      <c r="J46407"/>
      <c r="L46407" s="33"/>
      <c r="M46407" s="24"/>
    </row>
    <row r="46408" spans="1:13" x14ac:dyDescent="0.2">
      <c r="A46408" s="289"/>
      <c r="I46408"/>
      <c r="J46408"/>
      <c r="L46408" s="33"/>
      <c r="M46408" s="24"/>
    </row>
    <row r="46409" spans="1:13" x14ac:dyDescent="0.2">
      <c r="A46409" s="289"/>
      <c r="I46409"/>
      <c r="J46409"/>
      <c r="L46409" s="33"/>
      <c r="M46409" s="24"/>
    </row>
    <row r="46410" spans="1:13" x14ac:dyDescent="0.2">
      <c r="A46410" s="289"/>
      <c r="I46410"/>
      <c r="J46410"/>
      <c r="L46410" s="33"/>
      <c r="M46410" s="24"/>
    </row>
    <row r="46411" spans="1:13" x14ac:dyDescent="0.2">
      <c r="A46411" s="289"/>
      <c r="I46411"/>
      <c r="J46411"/>
      <c r="L46411" s="33"/>
      <c r="M46411" s="24"/>
    </row>
    <row r="46412" spans="1:13" x14ac:dyDescent="0.2">
      <c r="A46412" s="289"/>
      <c r="I46412"/>
      <c r="J46412"/>
      <c r="L46412" s="33"/>
      <c r="M46412" s="24"/>
    </row>
    <row r="46413" spans="1:13" x14ac:dyDescent="0.2">
      <c r="A46413" s="289"/>
      <c r="I46413"/>
      <c r="J46413"/>
      <c r="L46413" s="33"/>
      <c r="M46413" s="24"/>
    </row>
    <row r="46414" spans="1:13" x14ac:dyDescent="0.2">
      <c r="A46414" s="289"/>
      <c r="I46414"/>
      <c r="J46414"/>
      <c r="L46414" s="33"/>
      <c r="M46414" s="24"/>
    </row>
    <row r="46415" spans="1:13" x14ac:dyDescent="0.2">
      <c r="A46415" s="289"/>
      <c r="I46415"/>
      <c r="J46415"/>
      <c r="L46415" s="33"/>
      <c r="M46415" s="24"/>
    </row>
    <row r="46416" spans="1:13" x14ac:dyDescent="0.2">
      <c r="A46416" s="289"/>
      <c r="I46416"/>
      <c r="J46416"/>
      <c r="L46416" s="33"/>
      <c r="M46416" s="24"/>
    </row>
    <row r="46417" spans="1:13" x14ac:dyDescent="0.2">
      <c r="A46417" s="289"/>
      <c r="I46417"/>
      <c r="J46417"/>
      <c r="L46417" s="33"/>
      <c r="M46417" s="24"/>
    </row>
    <row r="46418" spans="1:13" x14ac:dyDescent="0.2">
      <c r="A46418" s="289"/>
      <c r="I46418"/>
      <c r="J46418"/>
      <c r="L46418" s="33"/>
      <c r="M46418" s="24"/>
    </row>
    <row r="46419" spans="1:13" x14ac:dyDescent="0.2">
      <c r="A46419" s="289"/>
      <c r="I46419"/>
      <c r="J46419"/>
      <c r="L46419" s="33"/>
      <c r="M46419" s="24"/>
    </row>
    <row r="46420" spans="1:13" x14ac:dyDescent="0.2">
      <c r="A46420" s="289"/>
      <c r="I46420"/>
      <c r="J46420"/>
      <c r="L46420" s="33"/>
      <c r="M46420" s="24"/>
    </row>
    <row r="46421" spans="1:13" x14ac:dyDescent="0.2">
      <c r="A46421" s="289"/>
      <c r="I46421"/>
      <c r="J46421"/>
      <c r="L46421" s="33"/>
      <c r="M46421" s="24"/>
    </row>
    <row r="46422" spans="1:13" x14ac:dyDescent="0.2">
      <c r="A46422" s="289"/>
      <c r="I46422"/>
      <c r="J46422"/>
      <c r="L46422" s="33"/>
      <c r="M46422" s="24"/>
    </row>
    <row r="46423" spans="1:13" x14ac:dyDescent="0.2">
      <c r="A46423" s="289"/>
      <c r="I46423"/>
      <c r="J46423"/>
      <c r="L46423" s="33"/>
      <c r="M46423" s="24"/>
    </row>
    <row r="46424" spans="1:13" x14ac:dyDescent="0.2">
      <c r="A46424" s="289"/>
      <c r="I46424"/>
      <c r="J46424"/>
      <c r="L46424" s="33"/>
      <c r="M46424" s="24"/>
    </row>
    <row r="46425" spans="1:13" x14ac:dyDescent="0.2">
      <c r="A46425" s="289"/>
      <c r="I46425"/>
      <c r="J46425"/>
      <c r="L46425" s="33"/>
      <c r="M46425" s="24"/>
    </row>
    <row r="46426" spans="1:13" x14ac:dyDescent="0.2">
      <c r="A46426" s="289"/>
      <c r="I46426"/>
      <c r="J46426"/>
      <c r="L46426" s="33"/>
      <c r="M46426" s="24"/>
    </row>
    <row r="46427" spans="1:13" x14ac:dyDescent="0.2">
      <c r="A46427" s="289"/>
      <c r="I46427"/>
      <c r="J46427"/>
      <c r="L46427" s="33"/>
      <c r="M46427" s="24"/>
    </row>
    <row r="46428" spans="1:13" x14ac:dyDescent="0.2">
      <c r="A46428" s="289"/>
      <c r="I46428"/>
      <c r="J46428"/>
      <c r="L46428" s="33"/>
      <c r="M46428" s="24"/>
    </row>
    <row r="46429" spans="1:13" x14ac:dyDescent="0.2">
      <c r="A46429" s="289"/>
      <c r="I46429"/>
      <c r="J46429"/>
      <c r="L46429" s="33"/>
      <c r="M46429" s="24"/>
    </row>
    <row r="46430" spans="1:13" x14ac:dyDescent="0.2">
      <c r="A46430" s="289"/>
      <c r="I46430"/>
      <c r="J46430"/>
      <c r="L46430" s="33"/>
      <c r="M46430" s="24"/>
    </row>
    <row r="46431" spans="1:13" x14ac:dyDescent="0.2">
      <c r="A46431" s="289"/>
      <c r="I46431"/>
      <c r="J46431"/>
      <c r="L46431" s="33"/>
      <c r="M46431" s="24"/>
    </row>
    <row r="46432" spans="1:13" x14ac:dyDescent="0.2">
      <c r="A46432" s="289"/>
      <c r="I46432"/>
      <c r="J46432"/>
      <c r="L46432" s="33"/>
      <c r="M46432" s="24"/>
    </row>
    <row r="46433" spans="1:13" x14ac:dyDescent="0.2">
      <c r="A46433" s="289"/>
      <c r="I46433"/>
      <c r="J46433"/>
      <c r="L46433" s="33"/>
      <c r="M46433" s="24"/>
    </row>
    <row r="46434" spans="1:13" x14ac:dyDescent="0.2">
      <c r="A46434" s="289"/>
      <c r="I46434"/>
      <c r="J46434"/>
      <c r="L46434" s="33"/>
      <c r="M46434" s="24"/>
    </row>
    <row r="46435" spans="1:13" x14ac:dyDescent="0.2">
      <c r="A46435" s="289"/>
      <c r="I46435"/>
      <c r="J46435"/>
      <c r="L46435" s="33"/>
      <c r="M46435" s="24"/>
    </row>
    <row r="46436" spans="1:13" x14ac:dyDescent="0.2">
      <c r="A46436" s="289"/>
      <c r="I46436"/>
      <c r="J46436"/>
      <c r="L46436" s="33"/>
      <c r="M46436" s="24"/>
    </row>
    <row r="46437" spans="1:13" x14ac:dyDescent="0.2">
      <c r="A46437" s="289"/>
      <c r="I46437"/>
      <c r="J46437"/>
      <c r="L46437" s="33"/>
      <c r="M46437" s="24"/>
    </row>
    <row r="46438" spans="1:13" x14ac:dyDescent="0.2">
      <c r="A46438" s="289"/>
      <c r="I46438"/>
      <c r="J46438"/>
      <c r="L46438" s="33"/>
      <c r="M46438" s="24"/>
    </row>
    <row r="46439" spans="1:13" x14ac:dyDescent="0.2">
      <c r="A46439" s="289"/>
      <c r="I46439"/>
      <c r="J46439"/>
      <c r="L46439" s="33"/>
      <c r="M46439" s="24"/>
    </row>
    <row r="46440" spans="1:13" x14ac:dyDescent="0.2">
      <c r="A46440" s="289"/>
      <c r="I46440"/>
      <c r="J46440"/>
      <c r="L46440" s="33"/>
      <c r="M46440" s="24"/>
    </row>
    <row r="46441" spans="1:13" x14ac:dyDescent="0.2">
      <c r="A46441" s="289"/>
      <c r="I46441"/>
      <c r="J46441"/>
      <c r="L46441" s="33"/>
      <c r="M46441" s="24"/>
    </row>
    <row r="46442" spans="1:13" x14ac:dyDescent="0.2">
      <c r="A46442" s="289"/>
      <c r="I46442"/>
      <c r="J46442"/>
      <c r="L46442" s="33"/>
      <c r="M46442" s="24"/>
    </row>
    <row r="46443" spans="1:13" x14ac:dyDescent="0.2">
      <c r="A46443" s="289"/>
      <c r="I46443"/>
      <c r="J46443"/>
      <c r="L46443" s="33"/>
      <c r="M46443" s="24"/>
    </row>
    <row r="46444" spans="1:13" x14ac:dyDescent="0.2">
      <c r="A46444" s="289"/>
      <c r="I46444"/>
      <c r="J46444"/>
      <c r="L46444" s="33"/>
      <c r="M46444" s="24"/>
    </row>
    <row r="46445" spans="1:13" x14ac:dyDescent="0.2">
      <c r="A46445" s="289"/>
      <c r="I46445"/>
      <c r="J46445"/>
      <c r="L46445" s="33"/>
      <c r="M46445" s="24"/>
    </row>
    <row r="46446" spans="1:13" x14ac:dyDescent="0.2">
      <c r="A46446" s="289"/>
      <c r="I46446"/>
      <c r="J46446"/>
      <c r="L46446" s="33"/>
      <c r="M46446" s="24"/>
    </row>
    <row r="46447" spans="1:13" x14ac:dyDescent="0.2">
      <c r="A46447" s="289"/>
      <c r="I46447"/>
      <c r="J46447"/>
      <c r="L46447" s="33"/>
      <c r="M46447" s="24"/>
    </row>
    <row r="46448" spans="1:13" x14ac:dyDescent="0.2">
      <c r="A46448" s="289"/>
      <c r="I46448"/>
      <c r="J46448"/>
      <c r="L46448" s="33"/>
      <c r="M46448" s="24"/>
    </row>
    <row r="46449" spans="1:13" x14ac:dyDescent="0.2">
      <c r="A46449" s="289"/>
      <c r="I46449"/>
      <c r="J46449"/>
      <c r="L46449" s="33"/>
      <c r="M46449" s="24"/>
    </row>
    <row r="46450" spans="1:13" x14ac:dyDescent="0.2">
      <c r="A46450" s="289"/>
      <c r="I46450"/>
      <c r="J46450"/>
      <c r="L46450" s="33"/>
      <c r="M46450" s="24"/>
    </row>
    <row r="46451" spans="1:13" x14ac:dyDescent="0.2">
      <c r="A46451" s="289"/>
      <c r="I46451"/>
      <c r="J46451"/>
      <c r="L46451" s="33"/>
      <c r="M46451" s="24"/>
    </row>
    <row r="46452" spans="1:13" x14ac:dyDescent="0.2">
      <c r="A46452" s="289"/>
      <c r="I46452"/>
      <c r="J46452"/>
      <c r="L46452" s="33"/>
      <c r="M46452" s="24"/>
    </row>
    <row r="46453" spans="1:13" x14ac:dyDescent="0.2">
      <c r="A46453" s="289"/>
      <c r="I46453"/>
      <c r="J46453"/>
      <c r="L46453" s="33"/>
      <c r="M46453" s="24"/>
    </row>
    <row r="46454" spans="1:13" x14ac:dyDescent="0.2">
      <c r="A46454" s="289"/>
      <c r="I46454"/>
      <c r="J46454"/>
      <c r="L46454" s="33"/>
      <c r="M46454" s="24"/>
    </row>
    <row r="46455" spans="1:13" x14ac:dyDescent="0.2">
      <c r="A46455" s="289"/>
      <c r="I46455"/>
      <c r="J46455"/>
      <c r="L46455" s="33"/>
      <c r="M46455" s="24"/>
    </row>
    <row r="46456" spans="1:13" x14ac:dyDescent="0.2">
      <c r="A46456" s="289"/>
      <c r="I46456"/>
      <c r="J46456"/>
      <c r="L46456" s="33"/>
      <c r="M46456" s="24"/>
    </row>
    <row r="46457" spans="1:13" x14ac:dyDescent="0.2">
      <c r="A46457" s="289"/>
      <c r="I46457"/>
      <c r="J46457"/>
      <c r="L46457" s="33"/>
      <c r="M46457" s="24"/>
    </row>
    <row r="46458" spans="1:13" x14ac:dyDescent="0.2">
      <c r="A46458" s="289"/>
      <c r="I46458"/>
      <c r="J46458"/>
      <c r="L46458" s="33"/>
      <c r="M46458" s="24"/>
    </row>
    <row r="46459" spans="1:13" x14ac:dyDescent="0.2">
      <c r="A46459" s="289"/>
      <c r="I46459"/>
      <c r="J46459"/>
      <c r="L46459" s="33"/>
      <c r="M46459" s="24"/>
    </row>
    <row r="46460" spans="1:13" x14ac:dyDescent="0.2">
      <c r="A46460" s="289"/>
      <c r="I46460"/>
      <c r="J46460"/>
      <c r="L46460" s="33"/>
      <c r="M46460" s="24"/>
    </row>
    <row r="46461" spans="1:13" x14ac:dyDescent="0.2">
      <c r="A46461" s="289"/>
      <c r="I46461"/>
      <c r="J46461"/>
      <c r="L46461" s="33"/>
      <c r="M46461" s="24"/>
    </row>
    <row r="46462" spans="1:13" x14ac:dyDescent="0.2">
      <c r="A46462" s="289"/>
      <c r="I46462"/>
      <c r="J46462"/>
      <c r="L46462" s="33"/>
      <c r="M46462" s="24"/>
    </row>
    <row r="46463" spans="1:13" x14ac:dyDescent="0.2">
      <c r="A46463" s="289"/>
      <c r="I46463"/>
      <c r="J46463"/>
      <c r="L46463" s="33"/>
      <c r="M46463" s="24"/>
    </row>
    <row r="46464" spans="1:13" x14ac:dyDescent="0.2">
      <c r="A46464" s="289"/>
      <c r="I46464"/>
      <c r="J46464"/>
      <c r="L46464" s="33"/>
      <c r="M46464" s="24"/>
    </row>
    <row r="46465" spans="1:13" x14ac:dyDescent="0.2">
      <c r="A46465" s="289"/>
      <c r="I46465"/>
      <c r="J46465"/>
      <c r="L46465" s="33"/>
      <c r="M46465" s="24"/>
    </row>
    <row r="46466" spans="1:13" x14ac:dyDescent="0.2">
      <c r="A46466" s="289"/>
      <c r="I46466"/>
      <c r="J46466"/>
      <c r="L46466" s="33"/>
      <c r="M46466" s="24"/>
    </row>
    <row r="46467" spans="1:13" x14ac:dyDescent="0.2">
      <c r="A46467" s="289"/>
      <c r="I46467"/>
      <c r="J46467"/>
      <c r="L46467" s="33"/>
      <c r="M46467" s="24"/>
    </row>
    <row r="46468" spans="1:13" x14ac:dyDescent="0.2">
      <c r="A46468" s="289"/>
      <c r="I46468"/>
      <c r="J46468"/>
      <c r="L46468" s="33"/>
      <c r="M46468" s="24"/>
    </row>
    <row r="46469" spans="1:13" x14ac:dyDescent="0.2">
      <c r="A46469" s="289"/>
      <c r="I46469"/>
      <c r="J46469"/>
      <c r="L46469" s="33"/>
      <c r="M46469" s="24"/>
    </row>
    <row r="46470" spans="1:13" x14ac:dyDescent="0.2">
      <c r="A46470" s="289"/>
      <c r="I46470"/>
      <c r="J46470"/>
      <c r="L46470" s="33"/>
      <c r="M46470" s="24"/>
    </row>
    <row r="46471" spans="1:13" x14ac:dyDescent="0.2">
      <c r="A46471" s="289"/>
      <c r="I46471"/>
      <c r="J46471"/>
      <c r="L46471" s="33"/>
      <c r="M46471" s="24"/>
    </row>
    <row r="46472" spans="1:13" x14ac:dyDescent="0.2">
      <c r="A46472" s="289"/>
      <c r="I46472"/>
      <c r="J46472"/>
      <c r="L46472" s="33"/>
      <c r="M46472" s="24"/>
    </row>
    <row r="46473" spans="1:13" x14ac:dyDescent="0.2">
      <c r="A46473" s="289"/>
      <c r="I46473"/>
      <c r="J46473"/>
      <c r="L46473" s="33"/>
      <c r="M46473" s="24"/>
    </row>
    <row r="46474" spans="1:13" x14ac:dyDescent="0.2">
      <c r="A46474" s="289"/>
      <c r="I46474"/>
      <c r="J46474"/>
      <c r="L46474" s="33"/>
      <c r="M46474" s="24"/>
    </row>
    <row r="46475" spans="1:13" x14ac:dyDescent="0.2">
      <c r="A46475" s="289"/>
      <c r="I46475"/>
      <c r="J46475"/>
      <c r="L46475" s="33"/>
      <c r="M46475" s="24"/>
    </row>
    <row r="46476" spans="1:13" x14ac:dyDescent="0.2">
      <c r="A46476" s="289"/>
      <c r="I46476"/>
      <c r="J46476"/>
      <c r="L46476" s="33"/>
      <c r="M46476" s="24"/>
    </row>
    <row r="46477" spans="1:13" x14ac:dyDescent="0.2">
      <c r="A46477" s="289"/>
      <c r="I46477"/>
      <c r="J46477"/>
      <c r="L46477" s="33"/>
      <c r="M46477" s="24"/>
    </row>
    <row r="46478" spans="1:13" x14ac:dyDescent="0.2">
      <c r="A46478" s="289"/>
      <c r="I46478"/>
      <c r="J46478"/>
      <c r="L46478" s="33"/>
      <c r="M46478" s="24"/>
    </row>
    <row r="46479" spans="1:13" x14ac:dyDescent="0.2">
      <c r="A46479" s="289"/>
      <c r="I46479"/>
      <c r="J46479"/>
      <c r="L46479" s="33"/>
      <c r="M46479" s="24"/>
    </row>
    <row r="46480" spans="1:13" x14ac:dyDescent="0.2">
      <c r="A46480" s="289"/>
      <c r="I46480"/>
      <c r="J46480"/>
      <c r="L46480" s="33"/>
      <c r="M46480" s="24"/>
    </row>
    <row r="46481" spans="1:13" x14ac:dyDescent="0.2">
      <c r="A46481" s="289"/>
      <c r="I46481"/>
      <c r="J46481"/>
      <c r="L46481" s="33"/>
      <c r="M46481" s="24"/>
    </row>
    <row r="46482" spans="1:13" x14ac:dyDescent="0.2">
      <c r="A46482" s="289"/>
      <c r="I46482"/>
      <c r="J46482"/>
      <c r="L46482" s="33"/>
      <c r="M46482" s="24"/>
    </row>
    <row r="46483" spans="1:13" x14ac:dyDescent="0.2">
      <c r="A46483" s="289"/>
      <c r="I46483"/>
      <c r="J46483"/>
      <c r="L46483" s="33"/>
      <c r="M46483" s="24"/>
    </row>
    <row r="46484" spans="1:13" x14ac:dyDescent="0.2">
      <c r="A46484" s="289"/>
      <c r="I46484"/>
      <c r="J46484"/>
      <c r="L46484" s="33"/>
      <c r="M46484" s="24"/>
    </row>
    <row r="46485" spans="1:13" x14ac:dyDescent="0.2">
      <c r="A46485" s="289"/>
      <c r="I46485"/>
      <c r="J46485"/>
      <c r="L46485" s="33"/>
      <c r="M46485" s="24"/>
    </row>
    <row r="46486" spans="1:13" x14ac:dyDescent="0.2">
      <c r="A46486" s="289"/>
      <c r="I46486"/>
      <c r="J46486"/>
      <c r="L46486" s="33"/>
      <c r="M46486" s="24"/>
    </row>
    <row r="46487" spans="1:13" x14ac:dyDescent="0.2">
      <c r="A46487" s="289"/>
      <c r="I46487"/>
      <c r="J46487"/>
      <c r="L46487" s="33"/>
      <c r="M46487" s="24"/>
    </row>
    <row r="46488" spans="1:13" x14ac:dyDescent="0.2">
      <c r="A46488" s="289"/>
      <c r="I46488"/>
      <c r="J46488"/>
      <c r="L46488" s="33"/>
      <c r="M46488" s="24"/>
    </row>
    <row r="46489" spans="1:13" x14ac:dyDescent="0.2">
      <c r="A46489" s="289"/>
      <c r="I46489"/>
      <c r="J46489"/>
      <c r="L46489" s="33"/>
      <c r="M46489" s="24"/>
    </row>
    <row r="46490" spans="1:13" x14ac:dyDescent="0.2">
      <c r="A46490" s="289"/>
      <c r="I46490"/>
      <c r="J46490"/>
      <c r="L46490" s="33"/>
      <c r="M46490" s="24"/>
    </row>
    <row r="46491" spans="1:13" x14ac:dyDescent="0.2">
      <c r="A46491" s="289"/>
      <c r="I46491"/>
      <c r="J46491"/>
      <c r="L46491" s="33"/>
      <c r="M46491" s="24"/>
    </row>
    <row r="46492" spans="1:13" x14ac:dyDescent="0.2">
      <c r="A46492" s="289"/>
      <c r="I46492"/>
      <c r="J46492"/>
      <c r="L46492" s="33"/>
      <c r="M46492" s="24"/>
    </row>
    <row r="46493" spans="1:13" x14ac:dyDescent="0.2">
      <c r="A46493" s="289"/>
      <c r="I46493"/>
      <c r="J46493"/>
      <c r="L46493" s="33"/>
      <c r="M46493" s="24"/>
    </row>
    <row r="46494" spans="1:13" x14ac:dyDescent="0.2">
      <c r="A46494" s="289"/>
      <c r="I46494"/>
      <c r="J46494"/>
      <c r="L46494" s="33"/>
      <c r="M46494" s="24"/>
    </row>
    <row r="46495" spans="1:13" x14ac:dyDescent="0.2">
      <c r="A46495" s="289"/>
      <c r="I46495"/>
      <c r="J46495"/>
      <c r="L46495" s="33"/>
      <c r="M46495" s="24"/>
    </row>
    <row r="46496" spans="1:13" x14ac:dyDescent="0.2">
      <c r="A46496" s="289"/>
      <c r="I46496"/>
      <c r="J46496"/>
      <c r="L46496" s="33"/>
      <c r="M46496" s="24"/>
    </row>
    <row r="46497" spans="1:13" x14ac:dyDescent="0.2">
      <c r="A46497" s="289"/>
      <c r="I46497"/>
      <c r="J46497"/>
      <c r="L46497" s="33"/>
      <c r="M46497" s="24"/>
    </row>
    <row r="46498" spans="1:13" x14ac:dyDescent="0.2">
      <c r="A46498" s="289"/>
      <c r="I46498"/>
      <c r="J46498"/>
      <c r="L46498" s="33"/>
      <c r="M46498" s="24"/>
    </row>
    <row r="46499" spans="1:13" x14ac:dyDescent="0.2">
      <c r="A46499" s="289"/>
      <c r="I46499"/>
      <c r="J46499"/>
      <c r="L46499" s="33"/>
      <c r="M46499" s="24"/>
    </row>
    <row r="46500" spans="1:13" x14ac:dyDescent="0.2">
      <c r="A46500" s="289"/>
      <c r="I46500"/>
      <c r="J46500"/>
      <c r="L46500" s="33"/>
      <c r="M46500" s="24"/>
    </row>
    <row r="46501" spans="1:13" x14ac:dyDescent="0.2">
      <c r="A46501" s="289"/>
      <c r="I46501"/>
      <c r="J46501"/>
      <c r="L46501" s="33"/>
      <c r="M46501" s="24"/>
    </row>
    <row r="46502" spans="1:13" x14ac:dyDescent="0.2">
      <c r="A46502" s="289"/>
      <c r="I46502"/>
      <c r="J46502"/>
      <c r="L46502" s="33"/>
      <c r="M46502" s="24"/>
    </row>
    <row r="46503" spans="1:13" x14ac:dyDescent="0.2">
      <c r="A46503" s="289"/>
      <c r="I46503"/>
      <c r="J46503"/>
      <c r="L46503" s="33"/>
      <c r="M46503" s="24"/>
    </row>
    <row r="46504" spans="1:13" x14ac:dyDescent="0.2">
      <c r="A46504" s="289"/>
      <c r="I46504"/>
      <c r="J46504"/>
      <c r="L46504" s="33"/>
      <c r="M46504" s="24"/>
    </row>
    <row r="46505" spans="1:13" x14ac:dyDescent="0.2">
      <c r="A46505" s="289"/>
      <c r="I46505"/>
      <c r="J46505"/>
      <c r="L46505" s="33"/>
      <c r="M46505" s="24"/>
    </row>
    <row r="46506" spans="1:13" x14ac:dyDescent="0.2">
      <c r="A46506" s="289"/>
      <c r="I46506"/>
      <c r="J46506"/>
      <c r="L46506" s="33"/>
      <c r="M46506" s="24"/>
    </row>
    <row r="46507" spans="1:13" x14ac:dyDescent="0.2">
      <c r="A46507" s="289"/>
      <c r="I46507"/>
      <c r="J46507"/>
      <c r="L46507" s="33"/>
      <c r="M46507" s="24"/>
    </row>
    <row r="46508" spans="1:13" x14ac:dyDescent="0.2">
      <c r="A46508" s="289"/>
      <c r="I46508"/>
      <c r="J46508"/>
      <c r="L46508" s="33"/>
      <c r="M46508" s="24"/>
    </row>
    <row r="46509" spans="1:13" x14ac:dyDescent="0.2">
      <c r="A46509" s="289"/>
      <c r="I46509"/>
      <c r="J46509"/>
      <c r="L46509" s="33"/>
      <c r="M46509" s="24"/>
    </row>
    <row r="46510" spans="1:13" x14ac:dyDescent="0.2">
      <c r="A46510" s="289"/>
      <c r="I46510"/>
      <c r="J46510"/>
      <c r="L46510" s="33"/>
      <c r="M46510" s="24"/>
    </row>
    <row r="46511" spans="1:13" x14ac:dyDescent="0.2">
      <c r="A46511" s="289"/>
      <c r="I46511"/>
      <c r="J46511"/>
      <c r="L46511" s="33"/>
      <c r="M46511" s="24"/>
    </row>
    <row r="46512" spans="1:13" x14ac:dyDescent="0.2">
      <c r="A46512" s="289"/>
      <c r="I46512"/>
      <c r="J46512"/>
      <c r="L46512" s="33"/>
      <c r="M46512" s="24"/>
    </row>
    <row r="46513" spans="1:13" x14ac:dyDescent="0.2">
      <c r="A46513" s="289"/>
      <c r="I46513"/>
      <c r="J46513"/>
      <c r="L46513" s="33"/>
      <c r="M46513" s="24"/>
    </row>
    <row r="46514" spans="1:13" x14ac:dyDescent="0.2">
      <c r="A46514" s="289"/>
      <c r="I46514"/>
      <c r="J46514"/>
      <c r="L46514" s="33"/>
      <c r="M46514" s="24"/>
    </row>
    <row r="46515" spans="1:13" x14ac:dyDescent="0.2">
      <c r="A46515" s="289"/>
      <c r="I46515"/>
      <c r="J46515"/>
      <c r="L46515" s="33"/>
      <c r="M46515" s="24"/>
    </row>
    <row r="46516" spans="1:13" x14ac:dyDescent="0.2">
      <c r="A46516" s="289"/>
      <c r="I46516"/>
      <c r="J46516"/>
      <c r="L46516" s="33"/>
      <c r="M46516" s="24"/>
    </row>
    <row r="46517" spans="1:13" x14ac:dyDescent="0.2">
      <c r="A46517" s="289"/>
      <c r="I46517"/>
      <c r="J46517"/>
      <c r="L46517" s="33"/>
      <c r="M46517" s="24"/>
    </row>
    <row r="46518" spans="1:13" x14ac:dyDescent="0.2">
      <c r="A46518" s="289"/>
      <c r="I46518"/>
      <c r="J46518"/>
      <c r="L46518" s="33"/>
      <c r="M46518" s="24"/>
    </row>
    <row r="46519" spans="1:13" x14ac:dyDescent="0.2">
      <c r="A46519" s="289"/>
      <c r="I46519"/>
      <c r="J46519"/>
      <c r="L46519" s="33"/>
      <c r="M46519" s="24"/>
    </row>
    <row r="46520" spans="1:13" x14ac:dyDescent="0.2">
      <c r="A46520" s="289"/>
      <c r="I46520"/>
      <c r="J46520"/>
      <c r="L46520" s="33"/>
      <c r="M46520" s="24"/>
    </row>
    <row r="46521" spans="1:13" x14ac:dyDescent="0.2">
      <c r="A46521" s="289"/>
      <c r="I46521"/>
      <c r="J46521"/>
      <c r="L46521" s="33"/>
      <c r="M46521" s="24"/>
    </row>
    <row r="46522" spans="1:13" x14ac:dyDescent="0.2">
      <c r="A46522" s="289"/>
      <c r="I46522"/>
      <c r="J46522"/>
      <c r="L46522" s="33"/>
      <c r="M46522" s="24"/>
    </row>
    <row r="46523" spans="1:13" x14ac:dyDescent="0.2">
      <c r="A46523" s="289"/>
      <c r="I46523"/>
      <c r="J46523"/>
      <c r="L46523" s="33"/>
      <c r="M46523" s="24"/>
    </row>
    <row r="46524" spans="1:13" x14ac:dyDescent="0.2">
      <c r="A46524" s="289"/>
      <c r="I46524"/>
      <c r="J46524"/>
      <c r="L46524" s="33"/>
      <c r="M46524" s="24"/>
    </row>
    <row r="46525" spans="1:13" x14ac:dyDescent="0.2">
      <c r="A46525" s="289"/>
      <c r="I46525"/>
      <c r="J46525"/>
      <c r="L46525" s="33"/>
      <c r="M46525" s="24"/>
    </row>
    <row r="46526" spans="1:13" x14ac:dyDescent="0.2">
      <c r="A46526" s="289"/>
      <c r="I46526"/>
      <c r="J46526"/>
      <c r="L46526" s="33"/>
      <c r="M46526" s="24"/>
    </row>
    <row r="46527" spans="1:13" x14ac:dyDescent="0.2">
      <c r="A46527" s="289"/>
      <c r="I46527"/>
      <c r="J46527"/>
      <c r="L46527" s="33"/>
      <c r="M46527" s="24"/>
    </row>
    <row r="46528" spans="1:13" x14ac:dyDescent="0.2">
      <c r="A46528" s="289"/>
      <c r="I46528"/>
      <c r="J46528"/>
      <c r="L46528" s="33"/>
      <c r="M46528" s="24"/>
    </row>
    <row r="46529" spans="1:13" x14ac:dyDescent="0.2">
      <c r="A46529" s="289"/>
      <c r="I46529"/>
      <c r="J46529"/>
      <c r="L46529" s="33"/>
      <c r="M46529" s="24"/>
    </row>
    <row r="46530" spans="1:13" x14ac:dyDescent="0.2">
      <c r="A46530" s="289"/>
      <c r="I46530"/>
      <c r="J46530"/>
      <c r="L46530" s="33"/>
      <c r="M46530" s="24"/>
    </row>
    <row r="46531" spans="1:13" x14ac:dyDescent="0.2">
      <c r="A46531" s="289"/>
      <c r="I46531"/>
      <c r="J46531"/>
      <c r="L46531" s="33"/>
      <c r="M46531" s="24"/>
    </row>
    <row r="46532" spans="1:13" x14ac:dyDescent="0.2">
      <c r="A46532" s="289"/>
      <c r="I46532"/>
      <c r="J46532"/>
      <c r="L46532" s="33"/>
      <c r="M46532" s="24"/>
    </row>
    <row r="46533" spans="1:13" x14ac:dyDescent="0.2">
      <c r="A46533" s="289"/>
      <c r="I46533"/>
      <c r="J46533"/>
      <c r="L46533" s="33"/>
      <c r="M46533" s="24"/>
    </row>
    <row r="46534" spans="1:13" x14ac:dyDescent="0.2">
      <c r="A46534" s="289"/>
      <c r="I46534"/>
      <c r="J46534"/>
      <c r="L46534" s="33"/>
      <c r="M46534" s="24"/>
    </row>
    <row r="46535" spans="1:13" x14ac:dyDescent="0.2">
      <c r="A46535" s="289"/>
      <c r="I46535"/>
      <c r="J46535"/>
      <c r="L46535" s="33"/>
      <c r="M46535" s="24"/>
    </row>
    <row r="46536" spans="1:13" x14ac:dyDescent="0.2">
      <c r="A46536" s="289"/>
      <c r="I46536"/>
      <c r="J46536"/>
      <c r="L46536" s="33"/>
      <c r="M46536" s="24"/>
    </row>
    <row r="46537" spans="1:13" x14ac:dyDescent="0.2">
      <c r="A46537" s="289"/>
      <c r="I46537"/>
      <c r="J46537"/>
      <c r="L46537" s="33"/>
      <c r="M46537" s="24"/>
    </row>
    <row r="46538" spans="1:13" x14ac:dyDescent="0.2">
      <c r="A46538" s="289"/>
      <c r="I46538"/>
      <c r="J46538"/>
      <c r="L46538" s="33"/>
      <c r="M46538" s="24"/>
    </row>
    <row r="46539" spans="1:13" x14ac:dyDescent="0.2">
      <c r="A46539" s="289"/>
      <c r="I46539"/>
      <c r="J46539"/>
      <c r="L46539" s="33"/>
      <c r="M46539" s="24"/>
    </row>
    <row r="46540" spans="1:13" x14ac:dyDescent="0.2">
      <c r="A46540" s="289"/>
      <c r="I46540"/>
      <c r="J46540"/>
      <c r="L46540" s="33"/>
      <c r="M46540" s="24"/>
    </row>
    <row r="46541" spans="1:13" x14ac:dyDescent="0.2">
      <c r="A46541" s="289"/>
      <c r="I46541"/>
      <c r="J46541"/>
      <c r="L46541" s="33"/>
      <c r="M46541" s="24"/>
    </row>
    <row r="46542" spans="1:13" x14ac:dyDescent="0.2">
      <c r="A46542" s="289"/>
      <c r="I46542"/>
      <c r="J46542"/>
      <c r="L46542" s="33"/>
      <c r="M46542" s="24"/>
    </row>
    <row r="46543" spans="1:13" x14ac:dyDescent="0.2">
      <c r="A46543" s="289"/>
      <c r="I46543"/>
      <c r="J46543"/>
      <c r="L46543" s="33"/>
      <c r="M46543" s="24"/>
    </row>
    <row r="46544" spans="1:13" x14ac:dyDescent="0.2">
      <c r="A46544" s="289"/>
      <c r="I46544"/>
      <c r="J46544"/>
      <c r="L46544" s="33"/>
      <c r="M46544" s="24"/>
    </row>
    <row r="46545" spans="1:13" x14ac:dyDescent="0.2">
      <c r="A46545" s="289"/>
      <c r="I46545"/>
      <c r="J46545"/>
      <c r="L46545" s="33"/>
      <c r="M46545" s="24"/>
    </row>
    <row r="46546" spans="1:13" x14ac:dyDescent="0.2">
      <c r="A46546" s="289"/>
      <c r="I46546"/>
      <c r="J46546"/>
      <c r="L46546" s="33"/>
      <c r="M46546" s="24"/>
    </row>
    <row r="46547" spans="1:13" x14ac:dyDescent="0.2">
      <c r="A46547" s="289"/>
      <c r="I46547"/>
      <c r="J46547"/>
      <c r="L46547" s="33"/>
      <c r="M46547" s="24"/>
    </row>
    <row r="46548" spans="1:13" x14ac:dyDescent="0.2">
      <c r="A46548" s="289"/>
      <c r="I46548"/>
      <c r="J46548"/>
      <c r="L46548" s="33"/>
      <c r="M46548" s="24"/>
    </row>
    <row r="46549" spans="1:13" x14ac:dyDescent="0.2">
      <c r="A46549" s="289"/>
      <c r="I46549"/>
      <c r="J46549"/>
      <c r="L46549" s="33"/>
      <c r="M46549" s="24"/>
    </row>
    <row r="46550" spans="1:13" x14ac:dyDescent="0.2">
      <c r="A46550" s="289"/>
      <c r="I46550"/>
      <c r="J46550"/>
      <c r="L46550" s="33"/>
      <c r="M46550" s="24"/>
    </row>
    <row r="46551" spans="1:13" x14ac:dyDescent="0.2">
      <c r="A46551" s="289"/>
      <c r="I46551"/>
      <c r="J46551"/>
      <c r="L46551" s="33"/>
      <c r="M46551" s="24"/>
    </row>
    <row r="46552" spans="1:13" x14ac:dyDescent="0.2">
      <c r="A46552" s="289"/>
      <c r="I46552"/>
      <c r="J46552"/>
      <c r="L46552" s="33"/>
      <c r="M46552" s="24"/>
    </row>
    <row r="46553" spans="1:13" x14ac:dyDescent="0.2">
      <c r="A46553" s="289"/>
      <c r="I46553"/>
      <c r="J46553"/>
      <c r="L46553" s="33"/>
      <c r="M46553" s="24"/>
    </row>
    <row r="46554" spans="1:13" x14ac:dyDescent="0.2">
      <c r="A46554" s="289"/>
      <c r="I46554"/>
      <c r="J46554"/>
      <c r="L46554" s="33"/>
      <c r="M46554" s="24"/>
    </row>
    <row r="46555" spans="1:13" x14ac:dyDescent="0.2">
      <c r="A46555" s="289"/>
      <c r="I46555"/>
      <c r="J46555"/>
      <c r="L46555" s="33"/>
      <c r="M46555" s="24"/>
    </row>
    <row r="46556" spans="1:13" x14ac:dyDescent="0.2">
      <c r="A46556" s="289"/>
      <c r="I46556"/>
      <c r="J46556"/>
      <c r="L46556" s="33"/>
      <c r="M46556" s="24"/>
    </row>
    <row r="46557" spans="1:13" x14ac:dyDescent="0.2">
      <c r="A46557" s="289"/>
      <c r="I46557"/>
      <c r="J46557"/>
      <c r="L46557" s="33"/>
      <c r="M46557" s="24"/>
    </row>
    <row r="46558" spans="1:13" x14ac:dyDescent="0.2">
      <c r="A46558" s="289"/>
      <c r="I46558"/>
      <c r="J46558"/>
      <c r="L46558" s="33"/>
      <c r="M46558" s="24"/>
    </row>
    <row r="46559" spans="1:13" x14ac:dyDescent="0.2">
      <c r="A46559" s="289"/>
      <c r="I46559"/>
      <c r="J46559"/>
      <c r="L46559" s="33"/>
      <c r="M46559" s="24"/>
    </row>
    <row r="46560" spans="1:13" x14ac:dyDescent="0.2">
      <c r="A46560" s="289"/>
      <c r="I46560"/>
      <c r="J46560"/>
      <c r="L46560" s="33"/>
      <c r="M46560" s="24"/>
    </row>
    <row r="46561" spans="1:13" x14ac:dyDescent="0.2">
      <c r="A46561" s="289"/>
      <c r="I46561"/>
      <c r="J46561"/>
      <c r="L46561" s="33"/>
      <c r="M46561" s="24"/>
    </row>
    <row r="46562" spans="1:13" x14ac:dyDescent="0.2">
      <c r="A46562" s="289"/>
      <c r="I46562"/>
      <c r="J46562"/>
      <c r="L46562" s="33"/>
      <c r="M46562" s="24"/>
    </row>
    <row r="46563" spans="1:13" x14ac:dyDescent="0.2">
      <c r="A46563" s="289"/>
      <c r="I46563"/>
      <c r="J46563"/>
      <c r="L46563" s="33"/>
      <c r="M46563" s="24"/>
    </row>
    <row r="46564" spans="1:13" x14ac:dyDescent="0.2">
      <c r="A46564" s="289"/>
      <c r="I46564"/>
      <c r="J46564"/>
      <c r="L46564" s="33"/>
      <c r="M46564" s="24"/>
    </row>
    <row r="46565" spans="1:13" x14ac:dyDescent="0.2">
      <c r="A46565" s="289"/>
      <c r="I46565"/>
      <c r="J46565"/>
      <c r="L46565" s="33"/>
      <c r="M46565" s="24"/>
    </row>
    <row r="46566" spans="1:13" x14ac:dyDescent="0.2">
      <c r="A46566" s="289"/>
      <c r="I46566"/>
      <c r="J46566"/>
      <c r="L46566" s="33"/>
      <c r="M46566" s="24"/>
    </row>
    <row r="46567" spans="1:13" x14ac:dyDescent="0.2">
      <c r="A46567" s="289"/>
      <c r="I46567"/>
      <c r="J46567"/>
      <c r="L46567" s="33"/>
      <c r="M46567" s="24"/>
    </row>
    <row r="46568" spans="1:13" x14ac:dyDescent="0.2">
      <c r="A46568" s="289"/>
      <c r="I46568"/>
      <c r="J46568"/>
      <c r="L46568" s="33"/>
      <c r="M46568" s="24"/>
    </row>
    <row r="46569" spans="1:13" x14ac:dyDescent="0.2">
      <c r="A46569" s="289"/>
      <c r="I46569"/>
      <c r="J46569"/>
      <c r="L46569" s="33"/>
      <c r="M46569" s="24"/>
    </row>
    <row r="46570" spans="1:13" x14ac:dyDescent="0.2">
      <c r="A46570" s="289"/>
      <c r="I46570"/>
      <c r="J46570"/>
      <c r="L46570" s="33"/>
      <c r="M46570" s="24"/>
    </row>
    <row r="46571" spans="1:13" x14ac:dyDescent="0.2">
      <c r="A46571" s="289"/>
      <c r="I46571"/>
      <c r="J46571"/>
      <c r="L46571" s="33"/>
      <c r="M46571" s="24"/>
    </row>
    <row r="46572" spans="1:13" x14ac:dyDescent="0.2">
      <c r="A46572" s="289"/>
      <c r="I46572"/>
      <c r="J46572"/>
      <c r="L46572" s="33"/>
      <c r="M46572" s="24"/>
    </row>
    <row r="46573" spans="1:13" x14ac:dyDescent="0.2">
      <c r="A46573" s="289"/>
      <c r="I46573"/>
      <c r="J46573"/>
      <c r="L46573" s="33"/>
      <c r="M46573" s="24"/>
    </row>
    <row r="46574" spans="1:13" x14ac:dyDescent="0.2">
      <c r="A46574" s="289"/>
      <c r="I46574"/>
      <c r="J46574"/>
      <c r="L46574" s="33"/>
      <c r="M46574" s="24"/>
    </row>
    <row r="46575" spans="1:13" x14ac:dyDescent="0.2">
      <c r="A46575" s="289"/>
      <c r="I46575"/>
      <c r="J46575"/>
      <c r="L46575" s="33"/>
      <c r="M46575" s="24"/>
    </row>
    <row r="46576" spans="1:13" x14ac:dyDescent="0.2">
      <c r="A46576" s="289"/>
      <c r="I46576"/>
      <c r="J46576"/>
      <c r="L46576" s="33"/>
      <c r="M46576" s="24"/>
    </row>
    <row r="46577" spans="1:13" x14ac:dyDescent="0.2">
      <c r="A46577" s="289"/>
      <c r="I46577"/>
      <c r="J46577"/>
      <c r="L46577" s="33"/>
      <c r="M46577" s="24"/>
    </row>
    <row r="46578" spans="1:13" x14ac:dyDescent="0.2">
      <c r="A46578" s="289"/>
      <c r="I46578"/>
      <c r="J46578"/>
      <c r="L46578" s="33"/>
      <c r="M46578" s="24"/>
    </row>
    <row r="46579" spans="1:13" x14ac:dyDescent="0.2">
      <c r="A46579" s="289"/>
      <c r="I46579"/>
      <c r="J46579"/>
      <c r="L46579" s="33"/>
      <c r="M46579" s="24"/>
    </row>
    <row r="46580" spans="1:13" x14ac:dyDescent="0.2">
      <c r="A46580" s="289"/>
      <c r="I46580"/>
      <c r="J46580"/>
      <c r="L46580" s="33"/>
      <c r="M46580" s="24"/>
    </row>
    <row r="46581" spans="1:13" x14ac:dyDescent="0.2">
      <c r="A46581" s="289"/>
      <c r="I46581"/>
      <c r="J46581"/>
      <c r="L46581" s="33"/>
      <c r="M46581" s="24"/>
    </row>
    <row r="46582" spans="1:13" x14ac:dyDescent="0.2">
      <c r="A46582" s="289"/>
      <c r="I46582"/>
      <c r="J46582"/>
      <c r="L46582" s="33"/>
      <c r="M46582" s="24"/>
    </row>
    <row r="46583" spans="1:13" x14ac:dyDescent="0.2">
      <c r="A46583" s="289"/>
      <c r="I46583"/>
      <c r="J46583"/>
      <c r="L46583" s="33"/>
      <c r="M46583" s="24"/>
    </row>
    <row r="46584" spans="1:13" x14ac:dyDescent="0.2">
      <c r="A46584" s="289"/>
      <c r="I46584"/>
      <c r="J46584"/>
      <c r="L46584" s="33"/>
      <c r="M46584" s="24"/>
    </row>
    <row r="46585" spans="1:13" x14ac:dyDescent="0.2">
      <c r="A46585" s="289"/>
      <c r="I46585"/>
      <c r="J46585"/>
      <c r="L46585" s="33"/>
      <c r="M46585" s="24"/>
    </row>
    <row r="46586" spans="1:13" x14ac:dyDescent="0.2">
      <c r="A46586" s="289"/>
      <c r="I46586"/>
      <c r="J46586"/>
      <c r="L46586" s="33"/>
      <c r="M46586" s="24"/>
    </row>
    <row r="46587" spans="1:13" x14ac:dyDescent="0.2">
      <c r="A46587" s="289"/>
      <c r="I46587"/>
      <c r="J46587"/>
      <c r="L46587" s="33"/>
      <c r="M46587" s="24"/>
    </row>
    <row r="46588" spans="1:13" x14ac:dyDescent="0.2">
      <c r="A46588" s="289"/>
      <c r="I46588"/>
      <c r="J46588"/>
      <c r="L46588" s="33"/>
      <c r="M46588" s="24"/>
    </row>
    <row r="46589" spans="1:13" x14ac:dyDescent="0.2">
      <c r="A46589" s="289"/>
      <c r="I46589"/>
      <c r="J46589"/>
      <c r="L46589" s="33"/>
      <c r="M46589" s="24"/>
    </row>
    <row r="46590" spans="1:13" x14ac:dyDescent="0.2">
      <c r="A46590" s="289"/>
      <c r="I46590"/>
      <c r="J46590"/>
      <c r="L46590" s="33"/>
      <c r="M46590" s="24"/>
    </row>
    <row r="46591" spans="1:13" x14ac:dyDescent="0.2">
      <c r="A46591" s="289"/>
      <c r="I46591"/>
      <c r="J46591"/>
      <c r="L46591" s="33"/>
      <c r="M46591" s="24"/>
    </row>
    <row r="46592" spans="1:13" x14ac:dyDescent="0.2">
      <c r="A46592" s="289"/>
      <c r="I46592"/>
      <c r="J46592"/>
      <c r="L46592" s="33"/>
      <c r="M46592" s="24"/>
    </row>
    <row r="46593" spans="1:13" x14ac:dyDescent="0.2">
      <c r="A46593" s="289"/>
      <c r="I46593"/>
      <c r="J46593"/>
      <c r="L46593" s="33"/>
      <c r="M46593" s="24"/>
    </row>
    <row r="46594" spans="1:13" x14ac:dyDescent="0.2">
      <c r="A46594" s="289"/>
      <c r="I46594"/>
      <c r="J46594"/>
      <c r="L46594" s="33"/>
      <c r="M46594" s="24"/>
    </row>
    <row r="46595" spans="1:13" x14ac:dyDescent="0.2">
      <c r="A46595" s="289"/>
      <c r="I46595"/>
      <c r="J46595"/>
      <c r="L46595" s="33"/>
      <c r="M46595" s="24"/>
    </row>
    <row r="46596" spans="1:13" x14ac:dyDescent="0.2">
      <c r="A46596" s="289"/>
      <c r="I46596"/>
      <c r="J46596"/>
      <c r="L46596" s="33"/>
      <c r="M46596" s="24"/>
    </row>
    <row r="46597" spans="1:13" x14ac:dyDescent="0.2">
      <c r="A46597" s="289"/>
      <c r="I46597"/>
      <c r="J46597"/>
      <c r="L46597" s="33"/>
      <c r="M46597" s="24"/>
    </row>
    <row r="46598" spans="1:13" x14ac:dyDescent="0.2">
      <c r="A46598" s="289"/>
      <c r="I46598"/>
      <c r="J46598"/>
      <c r="L46598" s="33"/>
      <c r="M46598" s="24"/>
    </row>
    <row r="46599" spans="1:13" x14ac:dyDescent="0.2">
      <c r="A46599" s="289"/>
      <c r="I46599"/>
      <c r="J46599"/>
      <c r="L46599" s="33"/>
      <c r="M46599" s="24"/>
    </row>
    <row r="46600" spans="1:13" x14ac:dyDescent="0.2">
      <c r="A46600" s="289"/>
      <c r="I46600"/>
      <c r="J46600"/>
      <c r="L46600" s="33"/>
      <c r="M46600" s="24"/>
    </row>
    <row r="46601" spans="1:13" x14ac:dyDescent="0.2">
      <c r="A46601" s="289"/>
      <c r="I46601"/>
      <c r="J46601"/>
      <c r="L46601" s="33"/>
      <c r="M46601" s="24"/>
    </row>
    <row r="46602" spans="1:13" x14ac:dyDescent="0.2">
      <c r="A46602" s="289"/>
      <c r="I46602"/>
      <c r="J46602"/>
      <c r="L46602" s="33"/>
      <c r="M46602" s="24"/>
    </row>
    <row r="46603" spans="1:13" x14ac:dyDescent="0.2">
      <c r="A46603" s="289"/>
      <c r="I46603"/>
      <c r="J46603"/>
      <c r="L46603" s="33"/>
      <c r="M46603" s="24"/>
    </row>
    <row r="46604" spans="1:13" x14ac:dyDescent="0.2">
      <c r="A46604" s="289"/>
      <c r="I46604"/>
      <c r="J46604"/>
      <c r="L46604" s="33"/>
      <c r="M46604" s="24"/>
    </row>
    <row r="46605" spans="1:13" x14ac:dyDescent="0.2">
      <c r="A46605" s="289"/>
      <c r="I46605"/>
      <c r="J46605"/>
      <c r="L46605" s="33"/>
      <c r="M46605" s="24"/>
    </row>
    <row r="46606" spans="1:13" x14ac:dyDescent="0.2">
      <c r="A46606" s="289"/>
      <c r="I46606"/>
      <c r="J46606"/>
      <c r="L46606" s="33"/>
      <c r="M46606" s="24"/>
    </row>
    <row r="46607" spans="1:13" x14ac:dyDescent="0.2">
      <c r="A46607" s="289"/>
      <c r="I46607"/>
      <c r="J46607"/>
      <c r="L46607" s="33"/>
      <c r="M46607" s="24"/>
    </row>
    <row r="46608" spans="1:13" x14ac:dyDescent="0.2">
      <c r="A46608" s="289"/>
      <c r="I46608"/>
      <c r="J46608"/>
      <c r="L46608" s="33"/>
      <c r="M46608" s="24"/>
    </row>
    <row r="46609" spans="1:13" x14ac:dyDescent="0.2">
      <c r="A46609" s="289"/>
      <c r="I46609"/>
      <c r="J46609"/>
      <c r="L46609" s="33"/>
      <c r="M46609" s="24"/>
    </row>
    <row r="46610" spans="1:13" x14ac:dyDescent="0.2">
      <c r="A46610" s="289"/>
      <c r="I46610"/>
      <c r="J46610"/>
      <c r="L46610" s="33"/>
      <c r="M46610" s="24"/>
    </row>
    <row r="46611" spans="1:13" x14ac:dyDescent="0.2">
      <c r="A46611" s="289"/>
      <c r="I46611"/>
      <c r="J46611"/>
      <c r="L46611" s="33"/>
      <c r="M46611" s="24"/>
    </row>
    <row r="46612" spans="1:13" x14ac:dyDescent="0.2">
      <c r="A46612" s="289"/>
      <c r="I46612"/>
      <c r="J46612"/>
      <c r="L46612" s="33"/>
      <c r="M46612" s="24"/>
    </row>
    <row r="46613" spans="1:13" x14ac:dyDescent="0.2">
      <c r="A46613" s="289"/>
      <c r="I46613"/>
      <c r="J46613"/>
      <c r="L46613" s="33"/>
      <c r="M46613" s="24"/>
    </row>
    <row r="46614" spans="1:13" x14ac:dyDescent="0.2">
      <c r="A46614" s="289"/>
      <c r="I46614"/>
      <c r="J46614"/>
      <c r="L46614" s="33"/>
      <c r="M46614" s="24"/>
    </row>
    <row r="46615" spans="1:13" x14ac:dyDescent="0.2">
      <c r="A46615" s="289"/>
      <c r="I46615"/>
      <c r="J46615"/>
      <c r="L46615" s="33"/>
      <c r="M46615" s="24"/>
    </row>
    <row r="46616" spans="1:13" x14ac:dyDescent="0.2">
      <c r="A46616" s="289"/>
      <c r="I46616"/>
      <c r="J46616"/>
      <c r="L46616" s="33"/>
      <c r="M46616" s="24"/>
    </row>
    <row r="46617" spans="1:13" x14ac:dyDescent="0.2">
      <c r="A46617" s="289"/>
      <c r="I46617"/>
      <c r="J46617"/>
      <c r="L46617" s="33"/>
      <c r="M46617" s="24"/>
    </row>
    <row r="46618" spans="1:13" x14ac:dyDescent="0.2">
      <c r="A46618" s="289"/>
      <c r="I46618"/>
      <c r="J46618"/>
      <c r="L46618" s="33"/>
      <c r="M46618" s="24"/>
    </row>
    <row r="46619" spans="1:13" x14ac:dyDescent="0.2">
      <c r="A46619" s="289"/>
      <c r="I46619"/>
      <c r="J46619"/>
      <c r="L46619" s="33"/>
      <c r="M46619" s="24"/>
    </row>
    <row r="46620" spans="1:13" x14ac:dyDescent="0.2">
      <c r="A46620" s="289"/>
      <c r="I46620"/>
      <c r="J46620"/>
      <c r="L46620" s="33"/>
      <c r="M46620" s="24"/>
    </row>
    <row r="46621" spans="1:13" x14ac:dyDescent="0.2">
      <c r="A46621" s="289"/>
      <c r="I46621"/>
      <c r="J46621"/>
      <c r="L46621" s="33"/>
      <c r="M46621" s="24"/>
    </row>
    <row r="46622" spans="1:13" x14ac:dyDescent="0.2">
      <c r="A46622" s="289"/>
      <c r="I46622"/>
      <c r="J46622"/>
      <c r="L46622" s="33"/>
      <c r="M46622" s="24"/>
    </row>
    <row r="46623" spans="1:13" x14ac:dyDescent="0.2">
      <c r="A46623" s="289"/>
      <c r="I46623"/>
      <c r="J46623"/>
      <c r="L46623" s="33"/>
      <c r="M46623" s="24"/>
    </row>
    <row r="46624" spans="1:13" x14ac:dyDescent="0.2">
      <c r="A46624" s="289"/>
      <c r="I46624"/>
      <c r="J46624"/>
      <c r="L46624" s="33"/>
      <c r="M46624" s="24"/>
    </row>
    <row r="46625" spans="1:13" x14ac:dyDescent="0.2">
      <c r="A46625" s="289"/>
      <c r="I46625"/>
      <c r="J46625"/>
      <c r="L46625" s="33"/>
      <c r="M46625" s="24"/>
    </row>
    <row r="46626" spans="1:13" x14ac:dyDescent="0.2">
      <c r="A46626" s="289"/>
      <c r="I46626"/>
      <c r="J46626"/>
      <c r="L46626" s="33"/>
      <c r="M46626" s="24"/>
    </row>
    <row r="46627" spans="1:13" x14ac:dyDescent="0.2">
      <c r="A46627" s="289"/>
      <c r="I46627"/>
      <c r="J46627"/>
      <c r="L46627" s="33"/>
      <c r="M46627" s="24"/>
    </row>
    <row r="46628" spans="1:13" x14ac:dyDescent="0.2">
      <c r="A46628" s="289"/>
      <c r="I46628"/>
      <c r="J46628"/>
      <c r="L46628" s="33"/>
      <c r="M46628" s="24"/>
    </row>
    <row r="46629" spans="1:13" x14ac:dyDescent="0.2">
      <c r="A46629" s="289"/>
      <c r="I46629"/>
      <c r="J46629"/>
      <c r="L46629" s="33"/>
      <c r="M46629" s="24"/>
    </row>
    <row r="46630" spans="1:13" x14ac:dyDescent="0.2">
      <c r="A46630" s="289"/>
      <c r="I46630"/>
      <c r="J46630"/>
      <c r="L46630" s="33"/>
      <c r="M46630" s="24"/>
    </row>
    <row r="46631" spans="1:13" x14ac:dyDescent="0.2">
      <c r="A46631" s="289"/>
      <c r="I46631"/>
      <c r="J46631"/>
      <c r="L46631" s="33"/>
      <c r="M46631" s="24"/>
    </row>
    <row r="46632" spans="1:13" x14ac:dyDescent="0.2">
      <c r="A46632" s="289"/>
      <c r="I46632"/>
      <c r="J46632"/>
      <c r="L46632" s="33"/>
      <c r="M46632" s="24"/>
    </row>
    <row r="46633" spans="1:13" x14ac:dyDescent="0.2">
      <c r="A46633" s="289"/>
      <c r="I46633"/>
      <c r="J46633"/>
      <c r="L46633" s="33"/>
      <c r="M46633" s="24"/>
    </row>
    <row r="46634" spans="1:13" x14ac:dyDescent="0.2">
      <c r="A46634" s="289"/>
      <c r="I46634"/>
      <c r="J46634"/>
      <c r="L46634" s="33"/>
      <c r="M46634" s="24"/>
    </row>
    <row r="46635" spans="1:13" x14ac:dyDescent="0.2">
      <c r="A46635" s="289"/>
      <c r="I46635"/>
      <c r="J46635"/>
      <c r="L46635" s="33"/>
      <c r="M46635" s="24"/>
    </row>
    <row r="46636" spans="1:13" x14ac:dyDescent="0.2">
      <c r="A46636" s="289"/>
      <c r="I46636"/>
      <c r="J46636"/>
      <c r="L46636" s="33"/>
      <c r="M46636" s="24"/>
    </row>
    <row r="46637" spans="1:13" x14ac:dyDescent="0.2">
      <c r="A46637" s="289"/>
      <c r="I46637"/>
      <c r="J46637"/>
      <c r="L46637" s="33"/>
      <c r="M46637" s="24"/>
    </row>
    <row r="46638" spans="1:13" x14ac:dyDescent="0.2">
      <c r="A46638" s="289"/>
      <c r="I46638"/>
      <c r="J46638"/>
      <c r="L46638" s="33"/>
      <c r="M46638" s="24"/>
    </row>
    <row r="46639" spans="1:13" x14ac:dyDescent="0.2">
      <c r="A46639" s="289"/>
      <c r="I46639"/>
      <c r="J46639"/>
      <c r="L46639" s="33"/>
      <c r="M46639" s="24"/>
    </row>
    <row r="46640" spans="1:13" x14ac:dyDescent="0.2">
      <c r="A46640" s="289"/>
      <c r="I46640"/>
      <c r="J46640"/>
      <c r="L46640" s="33"/>
      <c r="M46640" s="24"/>
    </row>
    <row r="46641" spans="1:13" x14ac:dyDescent="0.2">
      <c r="A46641" s="289"/>
      <c r="I46641"/>
      <c r="J46641"/>
      <c r="L46641" s="33"/>
      <c r="M46641" s="24"/>
    </row>
    <row r="46642" spans="1:13" x14ac:dyDescent="0.2">
      <c r="A46642" s="289"/>
      <c r="I46642"/>
      <c r="J46642"/>
      <c r="L46642" s="33"/>
      <c r="M46642" s="24"/>
    </row>
    <row r="46643" spans="1:13" x14ac:dyDescent="0.2">
      <c r="A46643" s="289"/>
      <c r="I46643"/>
      <c r="J46643"/>
      <c r="L46643" s="33"/>
      <c r="M46643" s="24"/>
    </row>
    <row r="46644" spans="1:13" x14ac:dyDescent="0.2">
      <c r="A46644" s="289"/>
      <c r="I46644"/>
      <c r="J46644"/>
      <c r="L46644" s="33"/>
      <c r="M46644" s="24"/>
    </row>
    <row r="46645" spans="1:13" x14ac:dyDescent="0.2">
      <c r="A46645" s="289"/>
      <c r="I46645"/>
      <c r="J46645"/>
      <c r="L46645" s="33"/>
      <c r="M46645" s="24"/>
    </row>
    <row r="46646" spans="1:13" x14ac:dyDescent="0.2">
      <c r="A46646" s="289"/>
      <c r="I46646"/>
      <c r="J46646"/>
      <c r="L46646" s="33"/>
      <c r="M46646" s="24"/>
    </row>
    <row r="46647" spans="1:13" x14ac:dyDescent="0.2">
      <c r="A46647" s="289"/>
      <c r="I46647"/>
      <c r="J46647"/>
      <c r="L46647" s="33"/>
      <c r="M46647" s="24"/>
    </row>
    <row r="46648" spans="1:13" x14ac:dyDescent="0.2">
      <c r="A46648" s="289"/>
      <c r="I46648"/>
      <c r="J46648"/>
      <c r="L46648" s="33"/>
      <c r="M46648" s="24"/>
    </row>
    <row r="46649" spans="1:13" x14ac:dyDescent="0.2">
      <c r="A46649" s="289"/>
      <c r="I46649"/>
      <c r="J46649"/>
      <c r="L46649" s="33"/>
      <c r="M46649" s="24"/>
    </row>
    <row r="46650" spans="1:13" x14ac:dyDescent="0.2">
      <c r="A46650" s="289"/>
      <c r="I46650"/>
      <c r="J46650"/>
      <c r="L46650" s="33"/>
      <c r="M46650" s="24"/>
    </row>
    <row r="46651" spans="1:13" x14ac:dyDescent="0.2">
      <c r="A46651" s="289"/>
      <c r="I46651"/>
      <c r="J46651"/>
      <c r="L46651" s="33"/>
      <c r="M46651" s="24"/>
    </row>
    <row r="46652" spans="1:13" x14ac:dyDescent="0.2">
      <c r="A46652" s="289"/>
      <c r="I46652"/>
      <c r="J46652"/>
      <c r="L46652" s="33"/>
      <c r="M46652" s="24"/>
    </row>
    <row r="46653" spans="1:13" x14ac:dyDescent="0.2">
      <c r="A46653" s="289"/>
      <c r="I46653"/>
      <c r="J46653"/>
      <c r="L46653" s="33"/>
      <c r="M46653" s="24"/>
    </row>
    <row r="46654" spans="1:13" x14ac:dyDescent="0.2">
      <c r="A46654" s="289"/>
      <c r="I46654"/>
      <c r="J46654"/>
      <c r="L46654" s="33"/>
      <c r="M46654" s="24"/>
    </row>
    <row r="46655" spans="1:13" x14ac:dyDescent="0.2">
      <c r="A46655" s="289"/>
      <c r="I46655"/>
      <c r="J46655"/>
      <c r="L46655" s="33"/>
      <c r="M46655" s="24"/>
    </row>
    <row r="46656" spans="1:13" x14ac:dyDescent="0.2">
      <c r="A46656" s="289"/>
      <c r="I46656"/>
      <c r="J46656"/>
      <c r="L46656" s="33"/>
      <c r="M46656" s="24"/>
    </row>
    <row r="46657" spans="1:13" x14ac:dyDescent="0.2">
      <c r="A46657" s="289"/>
      <c r="I46657"/>
      <c r="J46657"/>
      <c r="L46657" s="33"/>
      <c r="M46657" s="24"/>
    </row>
    <row r="46658" spans="1:13" x14ac:dyDescent="0.2">
      <c r="A46658" s="289"/>
      <c r="I46658"/>
      <c r="J46658"/>
      <c r="L46658" s="33"/>
      <c r="M46658" s="24"/>
    </row>
    <row r="46659" spans="1:13" x14ac:dyDescent="0.2">
      <c r="A46659" s="289"/>
      <c r="I46659"/>
      <c r="J46659"/>
      <c r="L46659" s="33"/>
      <c r="M46659" s="24"/>
    </row>
    <row r="46660" spans="1:13" x14ac:dyDescent="0.2">
      <c r="A46660" s="289"/>
      <c r="I46660"/>
      <c r="J46660"/>
      <c r="L46660" s="33"/>
      <c r="M46660" s="24"/>
    </row>
    <row r="46661" spans="1:13" x14ac:dyDescent="0.2">
      <c r="A46661" s="289"/>
      <c r="I46661"/>
      <c r="J46661"/>
      <c r="L46661" s="33"/>
      <c r="M46661" s="24"/>
    </row>
    <row r="46662" spans="1:13" x14ac:dyDescent="0.2">
      <c r="A46662" s="289"/>
      <c r="I46662"/>
      <c r="J46662"/>
      <c r="L46662" s="33"/>
      <c r="M46662" s="24"/>
    </row>
    <row r="46663" spans="1:13" x14ac:dyDescent="0.2">
      <c r="A46663" s="289"/>
      <c r="I46663"/>
      <c r="J46663"/>
      <c r="L46663" s="33"/>
      <c r="M46663" s="24"/>
    </row>
    <row r="46664" spans="1:13" x14ac:dyDescent="0.2">
      <c r="A46664" s="289"/>
      <c r="I46664"/>
      <c r="J46664"/>
      <c r="L46664" s="33"/>
      <c r="M46664" s="24"/>
    </row>
    <row r="46665" spans="1:13" x14ac:dyDescent="0.2">
      <c r="A46665" s="289"/>
      <c r="I46665"/>
      <c r="J46665"/>
      <c r="L46665" s="33"/>
      <c r="M46665" s="24"/>
    </row>
    <row r="46666" spans="1:13" x14ac:dyDescent="0.2">
      <c r="A46666" s="289"/>
      <c r="I46666"/>
      <c r="J46666"/>
      <c r="L46666" s="33"/>
      <c r="M46666" s="24"/>
    </row>
    <row r="46667" spans="1:13" x14ac:dyDescent="0.2">
      <c r="A46667" s="289"/>
      <c r="I46667"/>
      <c r="J46667"/>
      <c r="L46667" s="33"/>
      <c r="M46667" s="24"/>
    </row>
    <row r="46668" spans="1:13" x14ac:dyDescent="0.2">
      <c r="A46668" s="289"/>
      <c r="I46668"/>
      <c r="J46668"/>
      <c r="L46668" s="33"/>
      <c r="M46668" s="24"/>
    </row>
    <row r="46669" spans="1:13" x14ac:dyDescent="0.2">
      <c r="A46669" s="289"/>
      <c r="I46669"/>
      <c r="J46669"/>
      <c r="L46669" s="33"/>
      <c r="M46669" s="24"/>
    </row>
    <row r="46670" spans="1:13" x14ac:dyDescent="0.2">
      <c r="A46670" s="289"/>
      <c r="I46670"/>
      <c r="J46670"/>
      <c r="L46670" s="33"/>
      <c r="M46670" s="24"/>
    </row>
    <row r="46671" spans="1:13" x14ac:dyDescent="0.2">
      <c r="A46671" s="289"/>
      <c r="I46671"/>
      <c r="J46671"/>
      <c r="L46671" s="33"/>
      <c r="M46671" s="24"/>
    </row>
    <row r="46672" spans="1:13" x14ac:dyDescent="0.2">
      <c r="A46672" s="289"/>
      <c r="I46672"/>
      <c r="J46672"/>
      <c r="L46672" s="33"/>
      <c r="M46672" s="24"/>
    </row>
    <row r="46673" spans="1:13" x14ac:dyDescent="0.2">
      <c r="A46673" s="289"/>
      <c r="I46673"/>
      <c r="J46673"/>
      <c r="L46673" s="33"/>
      <c r="M46673" s="24"/>
    </row>
    <row r="46674" spans="1:13" x14ac:dyDescent="0.2">
      <c r="A46674" s="289"/>
      <c r="I46674"/>
      <c r="J46674"/>
      <c r="L46674" s="33"/>
      <c r="M46674" s="24"/>
    </row>
    <row r="46675" spans="1:13" x14ac:dyDescent="0.2">
      <c r="A46675" s="289"/>
      <c r="I46675"/>
      <c r="J46675"/>
      <c r="L46675" s="33"/>
      <c r="M46675" s="24"/>
    </row>
    <row r="46676" spans="1:13" x14ac:dyDescent="0.2">
      <c r="A46676" s="289"/>
      <c r="I46676"/>
      <c r="J46676"/>
      <c r="L46676" s="33"/>
      <c r="M46676" s="24"/>
    </row>
    <row r="46677" spans="1:13" x14ac:dyDescent="0.2">
      <c r="A46677" s="289"/>
      <c r="I46677"/>
      <c r="J46677"/>
      <c r="L46677" s="33"/>
      <c r="M46677" s="24"/>
    </row>
    <row r="46678" spans="1:13" x14ac:dyDescent="0.2">
      <c r="A46678" s="289"/>
      <c r="I46678"/>
      <c r="J46678"/>
      <c r="L46678" s="33"/>
      <c r="M46678" s="24"/>
    </row>
    <row r="46679" spans="1:13" x14ac:dyDescent="0.2">
      <c r="A46679" s="289"/>
      <c r="I46679"/>
      <c r="J46679"/>
      <c r="L46679" s="33"/>
      <c r="M46679" s="24"/>
    </row>
    <row r="46680" spans="1:13" x14ac:dyDescent="0.2">
      <c r="A46680" s="289"/>
      <c r="I46680"/>
      <c r="J46680"/>
      <c r="L46680" s="33"/>
      <c r="M46680" s="24"/>
    </row>
    <row r="46681" spans="1:13" x14ac:dyDescent="0.2">
      <c r="A46681" s="289"/>
      <c r="I46681"/>
      <c r="J46681"/>
      <c r="L46681" s="33"/>
      <c r="M46681" s="24"/>
    </row>
    <row r="46682" spans="1:13" x14ac:dyDescent="0.2">
      <c r="A46682" s="289"/>
      <c r="I46682"/>
      <c r="J46682"/>
      <c r="L46682" s="33"/>
      <c r="M46682" s="24"/>
    </row>
    <row r="46683" spans="1:13" x14ac:dyDescent="0.2">
      <c r="A46683" s="289"/>
      <c r="I46683"/>
      <c r="J46683"/>
      <c r="L46683" s="33"/>
      <c r="M46683" s="24"/>
    </row>
    <row r="46684" spans="1:13" x14ac:dyDescent="0.2">
      <c r="A46684" s="289"/>
      <c r="I46684"/>
      <c r="J46684"/>
      <c r="L46684" s="33"/>
      <c r="M46684" s="24"/>
    </row>
    <row r="46685" spans="1:13" x14ac:dyDescent="0.2">
      <c r="A46685" s="289"/>
      <c r="I46685"/>
      <c r="J46685"/>
      <c r="L46685" s="33"/>
      <c r="M46685" s="24"/>
    </row>
    <row r="46686" spans="1:13" x14ac:dyDescent="0.2">
      <c r="A46686" s="289"/>
      <c r="I46686"/>
      <c r="J46686"/>
      <c r="L46686" s="33"/>
      <c r="M46686" s="24"/>
    </row>
    <row r="46687" spans="1:13" x14ac:dyDescent="0.2">
      <c r="A46687" s="289"/>
      <c r="I46687"/>
      <c r="J46687"/>
      <c r="L46687" s="33"/>
      <c r="M46687" s="24"/>
    </row>
    <row r="46688" spans="1:13" x14ac:dyDescent="0.2">
      <c r="A46688" s="289"/>
      <c r="I46688"/>
      <c r="J46688"/>
      <c r="L46688" s="33"/>
      <c r="M46688" s="24"/>
    </row>
    <row r="46689" spans="1:13" x14ac:dyDescent="0.2">
      <c r="A46689" s="289"/>
      <c r="I46689"/>
      <c r="J46689"/>
      <c r="L46689" s="33"/>
      <c r="M46689" s="24"/>
    </row>
    <row r="46690" spans="1:13" x14ac:dyDescent="0.2">
      <c r="A46690" s="289"/>
      <c r="I46690"/>
      <c r="J46690"/>
      <c r="L46690" s="33"/>
      <c r="M46690" s="24"/>
    </row>
    <row r="46691" spans="1:13" x14ac:dyDescent="0.2">
      <c r="A46691" s="289"/>
      <c r="I46691"/>
      <c r="J46691"/>
      <c r="L46691" s="33"/>
      <c r="M46691" s="24"/>
    </row>
    <row r="46692" spans="1:13" x14ac:dyDescent="0.2">
      <c r="A46692" s="289"/>
      <c r="I46692"/>
      <c r="J46692"/>
      <c r="L46692" s="33"/>
      <c r="M46692" s="24"/>
    </row>
    <row r="46693" spans="1:13" x14ac:dyDescent="0.2">
      <c r="A46693" s="289"/>
      <c r="I46693"/>
      <c r="J46693"/>
      <c r="L46693" s="33"/>
      <c r="M46693" s="24"/>
    </row>
    <row r="46694" spans="1:13" x14ac:dyDescent="0.2">
      <c r="A46694" s="289"/>
      <c r="I46694"/>
      <c r="J46694"/>
      <c r="L46694" s="33"/>
      <c r="M46694" s="24"/>
    </row>
    <row r="46695" spans="1:13" x14ac:dyDescent="0.2">
      <c r="A46695" s="289"/>
      <c r="I46695"/>
      <c r="J46695"/>
      <c r="L46695" s="33"/>
      <c r="M46695" s="24"/>
    </row>
    <row r="46696" spans="1:13" x14ac:dyDescent="0.2">
      <c r="A46696" s="289"/>
      <c r="I46696"/>
      <c r="J46696"/>
      <c r="L46696" s="33"/>
      <c r="M46696" s="24"/>
    </row>
    <row r="46697" spans="1:13" x14ac:dyDescent="0.2">
      <c r="A46697" s="289"/>
      <c r="I46697"/>
      <c r="J46697"/>
      <c r="L46697" s="33"/>
      <c r="M46697" s="24"/>
    </row>
    <row r="46698" spans="1:13" x14ac:dyDescent="0.2">
      <c r="A46698" s="289"/>
      <c r="I46698"/>
      <c r="J46698"/>
      <c r="L46698" s="33"/>
      <c r="M46698" s="24"/>
    </row>
    <row r="46699" spans="1:13" x14ac:dyDescent="0.2">
      <c r="A46699" s="289"/>
      <c r="I46699"/>
      <c r="J46699"/>
      <c r="L46699" s="33"/>
      <c r="M46699" s="24"/>
    </row>
    <row r="46700" spans="1:13" x14ac:dyDescent="0.2">
      <c r="A46700" s="289"/>
      <c r="I46700"/>
      <c r="J46700"/>
      <c r="L46700" s="33"/>
      <c r="M46700" s="24"/>
    </row>
    <row r="46701" spans="1:13" x14ac:dyDescent="0.2">
      <c r="A46701" s="289"/>
      <c r="I46701"/>
      <c r="J46701"/>
      <c r="L46701" s="33"/>
      <c r="M46701" s="24"/>
    </row>
    <row r="46702" spans="1:13" x14ac:dyDescent="0.2">
      <c r="A46702" s="289"/>
      <c r="I46702"/>
      <c r="J46702"/>
      <c r="L46702" s="33"/>
      <c r="M46702" s="24"/>
    </row>
    <row r="46703" spans="1:13" x14ac:dyDescent="0.2">
      <c r="A46703" s="289"/>
      <c r="I46703"/>
      <c r="J46703"/>
      <c r="L46703" s="33"/>
      <c r="M46703" s="24"/>
    </row>
    <row r="46704" spans="1:13" x14ac:dyDescent="0.2">
      <c r="A46704" s="289"/>
      <c r="I46704"/>
      <c r="J46704"/>
      <c r="L46704" s="33"/>
      <c r="M46704" s="24"/>
    </row>
    <row r="46705" spans="1:13" x14ac:dyDescent="0.2">
      <c r="A46705" s="289"/>
      <c r="I46705"/>
      <c r="J46705"/>
      <c r="L46705" s="33"/>
      <c r="M46705" s="24"/>
    </row>
    <row r="46706" spans="1:13" x14ac:dyDescent="0.2">
      <c r="A46706" s="289"/>
      <c r="I46706"/>
      <c r="J46706"/>
      <c r="L46706" s="33"/>
      <c r="M46706" s="24"/>
    </row>
    <row r="46707" spans="1:13" x14ac:dyDescent="0.2">
      <c r="A46707" s="289"/>
      <c r="I46707"/>
      <c r="J46707"/>
      <c r="L46707" s="33"/>
      <c r="M46707" s="24"/>
    </row>
    <row r="46708" spans="1:13" x14ac:dyDescent="0.2">
      <c r="A46708" s="289"/>
      <c r="I46708"/>
      <c r="J46708"/>
      <c r="L46708" s="33"/>
      <c r="M46708" s="24"/>
    </row>
    <row r="46709" spans="1:13" x14ac:dyDescent="0.2">
      <c r="A46709" s="289"/>
      <c r="I46709"/>
      <c r="J46709"/>
      <c r="L46709" s="33"/>
      <c r="M46709" s="24"/>
    </row>
    <row r="46710" spans="1:13" x14ac:dyDescent="0.2">
      <c r="A46710" s="289"/>
      <c r="I46710"/>
      <c r="J46710"/>
      <c r="L46710" s="33"/>
      <c r="M46710" s="24"/>
    </row>
    <row r="46711" spans="1:13" x14ac:dyDescent="0.2">
      <c r="A46711" s="289"/>
      <c r="I46711"/>
      <c r="J46711"/>
      <c r="L46711" s="33"/>
      <c r="M46711" s="24"/>
    </row>
    <row r="46712" spans="1:13" x14ac:dyDescent="0.2">
      <c r="A46712" s="289"/>
      <c r="I46712"/>
      <c r="J46712"/>
      <c r="L46712" s="33"/>
      <c r="M46712" s="24"/>
    </row>
    <row r="46713" spans="1:13" x14ac:dyDescent="0.2">
      <c r="A46713" s="289"/>
      <c r="I46713"/>
      <c r="J46713"/>
      <c r="L46713" s="33"/>
      <c r="M46713" s="24"/>
    </row>
    <row r="46714" spans="1:13" x14ac:dyDescent="0.2">
      <c r="A46714" s="289"/>
      <c r="I46714"/>
      <c r="J46714"/>
      <c r="L46714" s="33"/>
      <c r="M46714" s="24"/>
    </row>
    <row r="46715" spans="1:13" x14ac:dyDescent="0.2">
      <c r="A46715" s="289"/>
      <c r="I46715"/>
      <c r="J46715"/>
      <c r="L46715" s="33"/>
      <c r="M46715" s="24"/>
    </row>
    <row r="46716" spans="1:13" x14ac:dyDescent="0.2">
      <c r="A46716" s="289"/>
      <c r="I46716"/>
      <c r="J46716"/>
      <c r="L46716" s="33"/>
      <c r="M46716" s="24"/>
    </row>
    <row r="46717" spans="1:13" x14ac:dyDescent="0.2">
      <c r="A46717" s="289"/>
      <c r="I46717"/>
      <c r="J46717"/>
      <c r="L46717" s="33"/>
      <c r="M46717" s="24"/>
    </row>
    <row r="46718" spans="1:13" x14ac:dyDescent="0.2">
      <c r="A46718" s="289"/>
      <c r="I46718"/>
      <c r="J46718"/>
      <c r="L46718" s="33"/>
      <c r="M46718" s="24"/>
    </row>
    <row r="46719" spans="1:13" x14ac:dyDescent="0.2">
      <c r="A46719" s="289"/>
      <c r="I46719"/>
      <c r="J46719"/>
      <c r="L46719" s="33"/>
      <c r="M46719" s="24"/>
    </row>
    <row r="46720" spans="1:13" x14ac:dyDescent="0.2">
      <c r="A46720" s="289"/>
      <c r="I46720"/>
      <c r="J46720"/>
      <c r="L46720" s="33"/>
      <c r="M46720" s="24"/>
    </row>
    <row r="46721" spans="1:13" x14ac:dyDescent="0.2">
      <c r="A46721" s="289"/>
      <c r="I46721"/>
      <c r="J46721"/>
      <c r="L46721" s="33"/>
      <c r="M46721" s="24"/>
    </row>
    <row r="46722" spans="1:13" x14ac:dyDescent="0.2">
      <c r="A46722" s="289"/>
      <c r="I46722"/>
      <c r="J46722"/>
      <c r="L46722" s="33"/>
      <c r="M46722" s="24"/>
    </row>
    <row r="46723" spans="1:13" x14ac:dyDescent="0.2">
      <c r="A46723" s="289"/>
      <c r="I46723"/>
      <c r="J46723"/>
      <c r="L46723" s="33"/>
      <c r="M46723" s="24"/>
    </row>
    <row r="46724" spans="1:13" x14ac:dyDescent="0.2">
      <c r="A46724" s="289"/>
      <c r="I46724"/>
      <c r="J46724"/>
      <c r="L46724" s="33"/>
      <c r="M46724" s="24"/>
    </row>
    <row r="46725" spans="1:13" x14ac:dyDescent="0.2">
      <c r="A46725" s="289"/>
      <c r="I46725"/>
      <c r="J46725"/>
      <c r="L46725" s="33"/>
      <c r="M46725" s="24"/>
    </row>
    <row r="46726" spans="1:13" x14ac:dyDescent="0.2">
      <c r="A46726" s="289"/>
      <c r="I46726"/>
      <c r="J46726"/>
      <c r="L46726" s="33"/>
      <c r="M46726" s="24"/>
    </row>
    <row r="46727" spans="1:13" x14ac:dyDescent="0.2">
      <c r="A46727" s="289"/>
      <c r="I46727"/>
      <c r="J46727"/>
      <c r="L46727" s="33"/>
      <c r="M46727" s="24"/>
    </row>
    <row r="46728" spans="1:13" x14ac:dyDescent="0.2">
      <c r="A46728" s="289"/>
      <c r="I46728"/>
      <c r="J46728"/>
      <c r="L46728" s="33"/>
      <c r="M46728" s="24"/>
    </row>
    <row r="46729" spans="1:13" x14ac:dyDescent="0.2">
      <c r="A46729" s="289"/>
      <c r="I46729"/>
      <c r="J46729"/>
      <c r="L46729" s="33"/>
      <c r="M46729" s="24"/>
    </row>
    <row r="46730" spans="1:13" x14ac:dyDescent="0.2">
      <c r="A46730" s="289"/>
      <c r="I46730"/>
      <c r="J46730"/>
      <c r="L46730" s="33"/>
      <c r="M46730" s="24"/>
    </row>
    <row r="46731" spans="1:13" x14ac:dyDescent="0.2">
      <c r="A46731" s="289"/>
      <c r="I46731"/>
      <c r="J46731"/>
      <c r="L46731" s="33"/>
      <c r="M46731" s="24"/>
    </row>
    <row r="46732" spans="1:13" x14ac:dyDescent="0.2">
      <c r="A46732" s="289"/>
      <c r="I46732"/>
      <c r="J46732"/>
      <c r="L46732" s="33"/>
      <c r="M46732" s="24"/>
    </row>
    <row r="46733" spans="1:13" x14ac:dyDescent="0.2">
      <c r="A46733" s="289"/>
      <c r="I46733"/>
      <c r="J46733"/>
      <c r="L46733" s="33"/>
      <c r="M46733" s="24"/>
    </row>
    <row r="46734" spans="1:13" x14ac:dyDescent="0.2">
      <c r="A46734" s="289"/>
      <c r="I46734"/>
      <c r="J46734"/>
      <c r="L46734" s="33"/>
      <c r="M46734" s="24"/>
    </row>
    <row r="46735" spans="1:13" x14ac:dyDescent="0.2">
      <c r="A46735" s="289"/>
      <c r="I46735"/>
      <c r="J46735"/>
      <c r="L46735" s="33"/>
      <c r="M46735" s="24"/>
    </row>
    <row r="46736" spans="1:13" x14ac:dyDescent="0.2">
      <c r="A46736" s="289"/>
      <c r="I46736"/>
      <c r="J46736"/>
      <c r="L46736" s="33"/>
      <c r="M46736" s="24"/>
    </row>
    <row r="46737" spans="1:13" x14ac:dyDescent="0.2">
      <c r="A46737" s="289"/>
      <c r="I46737"/>
      <c r="J46737"/>
      <c r="L46737" s="33"/>
      <c r="M46737" s="24"/>
    </row>
    <row r="46738" spans="1:13" x14ac:dyDescent="0.2">
      <c r="A46738" s="289"/>
      <c r="I46738"/>
      <c r="J46738"/>
      <c r="L46738" s="33"/>
      <c r="M46738" s="24"/>
    </row>
    <row r="46739" spans="1:13" x14ac:dyDescent="0.2">
      <c r="A46739" s="289"/>
      <c r="I46739"/>
      <c r="J46739"/>
      <c r="L46739" s="33"/>
      <c r="M46739" s="24"/>
    </row>
    <row r="46740" spans="1:13" x14ac:dyDescent="0.2">
      <c r="A46740" s="289"/>
      <c r="I46740"/>
      <c r="J46740"/>
      <c r="L46740" s="33"/>
      <c r="M46740" s="24"/>
    </row>
    <row r="46741" spans="1:13" x14ac:dyDescent="0.2">
      <c r="A46741" s="289"/>
      <c r="I46741"/>
      <c r="J46741"/>
      <c r="L46741" s="33"/>
      <c r="M46741" s="24"/>
    </row>
    <row r="46742" spans="1:13" x14ac:dyDescent="0.2">
      <c r="A46742" s="289"/>
      <c r="I46742"/>
      <c r="J46742"/>
      <c r="L46742" s="33"/>
      <c r="M46742" s="24"/>
    </row>
    <row r="46743" spans="1:13" x14ac:dyDescent="0.2">
      <c r="A46743" s="289"/>
      <c r="I46743"/>
      <c r="J46743"/>
      <c r="L46743" s="33"/>
      <c r="M46743" s="24"/>
    </row>
    <row r="46744" spans="1:13" x14ac:dyDescent="0.2">
      <c r="A46744" s="289"/>
      <c r="I46744"/>
      <c r="J46744"/>
      <c r="L46744" s="33"/>
      <c r="M46744" s="24"/>
    </row>
    <row r="46745" spans="1:13" x14ac:dyDescent="0.2">
      <c r="A46745" s="289"/>
      <c r="I46745"/>
      <c r="J46745"/>
      <c r="L46745" s="33"/>
      <c r="M46745" s="24"/>
    </row>
    <row r="46746" spans="1:13" x14ac:dyDescent="0.2">
      <c r="A46746" s="289"/>
      <c r="I46746"/>
      <c r="J46746"/>
      <c r="L46746" s="33"/>
      <c r="M46746" s="24"/>
    </row>
    <row r="46747" spans="1:13" x14ac:dyDescent="0.2">
      <c r="A46747" s="289"/>
      <c r="I46747"/>
      <c r="J46747"/>
      <c r="L46747" s="33"/>
      <c r="M46747" s="24"/>
    </row>
    <row r="46748" spans="1:13" x14ac:dyDescent="0.2">
      <c r="A46748" s="289"/>
      <c r="I46748"/>
      <c r="J46748"/>
      <c r="L46748" s="33"/>
      <c r="M46748" s="24"/>
    </row>
    <row r="46749" spans="1:13" x14ac:dyDescent="0.2">
      <c r="A46749" s="289"/>
      <c r="I46749"/>
      <c r="J46749"/>
      <c r="L46749" s="33"/>
      <c r="M46749" s="24"/>
    </row>
    <row r="46750" spans="1:13" x14ac:dyDescent="0.2">
      <c r="A46750" s="289"/>
      <c r="I46750"/>
      <c r="J46750"/>
      <c r="L46750" s="33"/>
      <c r="M46750" s="24"/>
    </row>
    <row r="46751" spans="1:13" x14ac:dyDescent="0.2">
      <c r="A46751" s="289"/>
      <c r="I46751"/>
      <c r="J46751"/>
      <c r="L46751" s="33"/>
      <c r="M46751" s="24"/>
    </row>
    <row r="46752" spans="1:13" x14ac:dyDescent="0.2">
      <c r="A46752" s="289"/>
      <c r="I46752"/>
      <c r="J46752"/>
      <c r="L46752" s="33"/>
      <c r="M46752" s="24"/>
    </row>
    <row r="46753" spans="1:13" x14ac:dyDescent="0.2">
      <c r="A46753" s="289"/>
      <c r="I46753"/>
      <c r="J46753"/>
      <c r="L46753" s="33"/>
      <c r="M46753" s="24"/>
    </row>
    <row r="46754" spans="1:13" x14ac:dyDescent="0.2">
      <c r="A46754" s="289"/>
      <c r="I46754"/>
      <c r="J46754"/>
      <c r="L46754" s="33"/>
      <c r="M46754" s="24"/>
    </row>
    <row r="46755" spans="1:13" x14ac:dyDescent="0.2">
      <c r="A46755" s="289"/>
      <c r="I46755"/>
      <c r="J46755"/>
      <c r="L46755" s="33"/>
      <c r="M46755" s="24"/>
    </row>
    <row r="46756" spans="1:13" x14ac:dyDescent="0.2">
      <c r="A46756" s="289"/>
      <c r="I46756"/>
      <c r="J46756"/>
      <c r="L46756" s="33"/>
      <c r="M46756" s="24"/>
    </row>
    <row r="46757" spans="1:13" x14ac:dyDescent="0.2">
      <c r="A46757" s="289"/>
      <c r="I46757"/>
      <c r="J46757"/>
      <c r="L46757" s="33"/>
      <c r="M46757" s="24"/>
    </row>
    <row r="46758" spans="1:13" x14ac:dyDescent="0.2">
      <c r="A46758" s="289"/>
      <c r="I46758"/>
      <c r="J46758"/>
      <c r="L46758" s="33"/>
      <c r="M46758" s="24"/>
    </row>
    <row r="46759" spans="1:13" x14ac:dyDescent="0.2">
      <c r="A46759" s="289"/>
      <c r="I46759"/>
      <c r="J46759"/>
      <c r="L46759" s="33"/>
      <c r="M46759" s="24"/>
    </row>
    <row r="46760" spans="1:13" x14ac:dyDescent="0.2">
      <c r="A46760" s="289"/>
      <c r="I46760"/>
      <c r="J46760"/>
      <c r="L46760" s="33"/>
      <c r="M46760" s="24"/>
    </row>
    <row r="46761" spans="1:13" x14ac:dyDescent="0.2">
      <c r="A46761" s="289"/>
      <c r="I46761"/>
      <c r="J46761"/>
      <c r="L46761" s="33"/>
      <c r="M46761" s="24"/>
    </row>
    <row r="46762" spans="1:13" x14ac:dyDescent="0.2">
      <c r="A46762" s="289"/>
      <c r="I46762"/>
      <c r="J46762"/>
      <c r="L46762" s="33"/>
      <c r="M46762" s="24"/>
    </row>
    <row r="46763" spans="1:13" x14ac:dyDescent="0.2">
      <c r="A46763" s="289"/>
      <c r="I46763"/>
      <c r="J46763"/>
      <c r="L46763" s="33"/>
      <c r="M46763" s="24"/>
    </row>
    <row r="46764" spans="1:13" x14ac:dyDescent="0.2">
      <c r="A46764" s="289"/>
      <c r="I46764"/>
      <c r="J46764"/>
      <c r="L46764" s="33"/>
      <c r="M46764" s="24"/>
    </row>
    <row r="46765" spans="1:13" x14ac:dyDescent="0.2">
      <c r="A46765" s="289"/>
      <c r="I46765"/>
      <c r="J46765"/>
      <c r="L46765" s="33"/>
      <c r="M46765" s="24"/>
    </row>
    <row r="46766" spans="1:13" x14ac:dyDescent="0.2">
      <c r="A46766" s="289"/>
      <c r="I46766"/>
      <c r="J46766"/>
      <c r="L46766" s="33"/>
      <c r="M46766" s="24"/>
    </row>
    <row r="46767" spans="1:13" x14ac:dyDescent="0.2">
      <c r="A46767" s="289"/>
      <c r="I46767"/>
      <c r="J46767"/>
      <c r="L46767" s="33"/>
      <c r="M46767" s="24"/>
    </row>
    <row r="46768" spans="1:13" x14ac:dyDescent="0.2">
      <c r="A46768" s="289"/>
      <c r="I46768"/>
      <c r="J46768"/>
      <c r="L46768" s="33"/>
      <c r="M46768" s="24"/>
    </row>
    <row r="46769" spans="1:13" x14ac:dyDescent="0.2">
      <c r="A46769" s="289"/>
      <c r="I46769"/>
      <c r="J46769"/>
      <c r="L46769" s="33"/>
      <c r="M46769" s="24"/>
    </row>
    <row r="46770" spans="1:13" x14ac:dyDescent="0.2">
      <c r="A46770" s="289"/>
      <c r="I46770"/>
      <c r="J46770"/>
      <c r="L46770" s="33"/>
      <c r="M46770" s="24"/>
    </row>
    <row r="46771" spans="1:13" x14ac:dyDescent="0.2">
      <c r="A46771" s="289"/>
      <c r="I46771"/>
      <c r="J46771"/>
      <c r="L46771" s="33"/>
      <c r="M46771" s="24"/>
    </row>
    <row r="46772" spans="1:13" x14ac:dyDescent="0.2">
      <c r="A46772" s="289"/>
      <c r="I46772"/>
      <c r="J46772"/>
      <c r="L46772" s="33"/>
      <c r="M46772" s="24"/>
    </row>
    <row r="46773" spans="1:13" x14ac:dyDescent="0.2">
      <c r="A46773" s="289"/>
      <c r="I46773"/>
      <c r="J46773"/>
      <c r="L46773" s="33"/>
      <c r="M46773" s="24"/>
    </row>
    <row r="46774" spans="1:13" x14ac:dyDescent="0.2">
      <c r="A46774" s="289"/>
      <c r="I46774"/>
      <c r="J46774"/>
      <c r="L46774" s="33"/>
      <c r="M46774" s="24"/>
    </row>
    <row r="46775" spans="1:13" x14ac:dyDescent="0.2">
      <c r="A46775" s="289"/>
      <c r="I46775"/>
      <c r="J46775"/>
      <c r="L46775" s="33"/>
      <c r="M46775" s="24"/>
    </row>
    <row r="46776" spans="1:13" x14ac:dyDescent="0.2">
      <c r="A46776" s="289"/>
      <c r="I46776"/>
      <c r="J46776"/>
      <c r="L46776" s="33"/>
      <c r="M46776" s="24"/>
    </row>
    <row r="46777" spans="1:13" x14ac:dyDescent="0.2">
      <c r="A46777" s="289"/>
      <c r="I46777"/>
      <c r="J46777"/>
      <c r="L46777" s="33"/>
      <c r="M46777" s="24"/>
    </row>
    <row r="46778" spans="1:13" x14ac:dyDescent="0.2">
      <c r="A46778" s="289"/>
      <c r="I46778"/>
      <c r="J46778"/>
      <c r="L46778" s="33"/>
      <c r="M46778" s="24"/>
    </row>
    <row r="46779" spans="1:13" x14ac:dyDescent="0.2">
      <c r="A46779" s="289"/>
      <c r="I46779"/>
      <c r="J46779"/>
      <c r="L46779" s="33"/>
      <c r="M46779" s="24"/>
    </row>
    <row r="46780" spans="1:13" x14ac:dyDescent="0.2">
      <c r="A46780" s="289"/>
      <c r="I46780"/>
      <c r="J46780"/>
      <c r="L46780" s="33"/>
      <c r="M46780" s="24"/>
    </row>
    <row r="46781" spans="1:13" x14ac:dyDescent="0.2">
      <c r="A46781" s="289"/>
      <c r="I46781"/>
      <c r="J46781"/>
      <c r="L46781" s="33"/>
      <c r="M46781" s="24"/>
    </row>
    <row r="46782" spans="1:13" x14ac:dyDescent="0.2">
      <c r="A46782" s="289"/>
      <c r="I46782"/>
      <c r="J46782"/>
      <c r="L46782" s="33"/>
      <c r="M46782" s="24"/>
    </row>
    <row r="46783" spans="1:13" x14ac:dyDescent="0.2">
      <c r="A46783" s="289"/>
      <c r="I46783"/>
      <c r="J46783"/>
      <c r="L46783" s="33"/>
      <c r="M46783" s="24"/>
    </row>
    <row r="46784" spans="1:13" x14ac:dyDescent="0.2">
      <c r="A46784" s="289"/>
      <c r="I46784"/>
      <c r="J46784"/>
      <c r="L46784" s="33"/>
      <c r="M46784" s="24"/>
    </row>
    <row r="46785" spans="1:13" x14ac:dyDescent="0.2">
      <c r="A46785" s="289"/>
      <c r="I46785"/>
      <c r="J46785"/>
      <c r="L46785" s="33"/>
      <c r="M46785" s="24"/>
    </row>
    <row r="46786" spans="1:13" x14ac:dyDescent="0.2">
      <c r="A46786" s="289"/>
      <c r="I46786"/>
      <c r="J46786"/>
      <c r="L46786" s="33"/>
      <c r="M46786" s="24"/>
    </row>
    <row r="46787" spans="1:13" x14ac:dyDescent="0.2">
      <c r="A46787" s="289"/>
      <c r="I46787"/>
      <c r="J46787"/>
      <c r="L46787" s="33"/>
      <c r="M46787" s="24"/>
    </row>
    <row r="46788" spans="1:13" x14ac:dyDescent="0.2">
      <c r="A46788" s="289"/>
      <c r="I46788"/>
      <c r="J46788"/>
      <c r="L46788" s="33"/>
      <c r="M46788" s="24"/>
    </row>
    <row r="46789" spans="1:13" x14ac:dyDescent="0.2">
      <c r="A46789" s="289"/>
      <c r="I46789"/>
      <c r="J46789"/>
      <c r="L46789" s="33"/>
      <c r="M46789" s="24"/>
    </row>
    <row r="46790" spans="1:13" x14ac:dyDescent="0.2">
      <c r="A46790" s="289"/>
      <c r="I46790"/>
      <c r="J46790"/>
      <c r="L46790" s="33"/>
      <c r="M46790" s="24"/>
    </row>
    <row r="46791" spans="1:13" x14ac:dyDescent="0.2">
      <c r="A46791" s="289"/>
      <c r="I46791"/>
      <c r="J46791"/>
      <c r="L46791" s="33"/>
      <c r="M46791" s="24"/>
    </row>
    <row r="46792" spans="1:13" x14ac:dyDescent="0.2">
      <c r="A46792" s="289"/>
      <c r="I46792"/>
      <c r="J46792"/>
      <c r="L46792" s="33"/>
      <c r="M46792" s="24"/>
    </row>
    <row r="46793" spans="1:13" x14ac:dyDescent="0.2">
      <c r="A46793" s="289"/>
      <c r="I46793"/>
      <c r="J46793"/>
      <c r="L46793" s="33"/>
      <c r="M46793" s="24"/>
    </row>
    <row r="46794" spans="1:13" x14ac:dyDescent="0.2">
      <c r="A46794" s="289"/>
      <c r="I46794"/>
      <c r="J46794"/>
      <c r="L46794" s="33"/>
      <c r="M46794" s="24"/>
    </row>
    <row r="46795" spans="1:13" x14ac:dyDescent="0.2">
      <c r="A46795" s="289"/>
      <c r="I46795"/>
      <c r="J46795"/>
      <c r="L46795" s="33"/>
      <c r="M46795" s="24"/>
    </row>
    <row r="46796" spans="1:13" x14ac:dyDescent="0.2">
      <c r="A46796" s="289"/>
      <c r="I46796"/>
      <c r="J46796"/>
      <c r="L46796" s="33"/>
      <c r="M46796" s="24"/>
    </row>
    <row r="46797" spans="1:13" x14ac:dyDescent="0.2">
      <c r="A46797" s="289"/>
      <c r="I46797"/>
      <c r="J46797"/>
      <c r="L46797" s="33"/>
      <c r="M46797" s="24"/>
    </row>
    <row r="46798" spans="1:13" x14ac:dyDescent="0.2">
      <c r="A46798" s="289"/>
      <c r="I46798"/>
      <c r="J46798"/>
      <c r="L46798" s="33"/>
      <c r="M46798" s="24"/>
    </row>
    <row r="46799" spans="1:13" x14ac:dyDescent="0.2">
      <c r="A46799" s="289"/>
      <c r="I46799"/>
      <c r="J46799"/>
      <c r="L46799" s="33"/>
      <c r="M46799" s="24"/>
    </row>
    <row r="46800" spans="1:13" x14ac:dyDescent="0.2">
      <c r="A46800" s="289"/>
      <c r="I46800"/>
      <c r="J46800"/>
      <c r="L46800" s="33"/>
      <c r="M46800" s="24"/>
    </row>
    <row r="46801" spans="1:13" x14ac:dyDescent="0.2">
      <c r="A46801" s="289"/>
      <c r="I46801"/>
      <c r="J46801"/>
      <c r="L46801" s="33"/>
      <c r="M46801" s="24"/>
    </row>
    <row r="46802" spans="1:13" x14ac:dyDescent="0.2">
      <c r="A46802" s="289"/>
      <c r="I46802"/>
      <c r="J46802"/>
      <c r="L46802" s="33"/>
      <c r="M46802" s="24"/>
    </row>
    <row r="46803" spans="1:13" x14ac:dyDescent="0.2">
      <c r="A46803" s="289"/>
      <c r="I46803"/>
      <c r="J46803"/>
      <c r="L46803" s="33"/>
      <c r="M46803" s="24"/>
    </row>
    <row r="46804" spans="1:13" x14ac:dyDescent="0.2">
      <c r="A46804" s="289"/>
      <c r="I46804"/>
      <c r="J46804"/>
      <c r="L46804" s="33"/>
      <c r="M46804" s="24"/>
    </row>
    <row r="46805" spans="1:13" x14ac:dyDescent="0.2">
      <c r="A46805" s="289"/>
      <c r="I46805"/>
      <c r="J46805"/>
      <c r="L46805" s="33"/>
      <c r="M46805" s="24"/>
    </row>
    <row r="46806" spans="1:13" x14ac:dyDescent="0.2">
      <c r="A46806" s="289"/>
      <c r="I46806"/>
      <c r="J46806"/>
      <c r="L46806" s="33"/>
      <c r="M46806" s="24"/>
    </row>
    <row r="46807" spans="1:13" x14ac:dyDescent="0.2">
      <c r="A46807" s="289"/>
      <c r="I46807"/>
      <c r="J46807"/>
      <c r="L46807" s="33"/>
      <c r="M46807" s="24"/>
    </row>
    <row r="46808" spans="1:13" x14ac:dyDescent="0.2">
      <c r="A46808" s="289"/>
      <c r="I46808"/>
      <c r="J46808"/>
      <c r="L46808" s="33"/>
      <c r="M46808" s="24"/>
    </row>
    <row r="46809" spans="1:13" x14ac:dyDescent="0.2">
      <c r="A46809" s="289"/>
      <c r="I46809"/>
      <c r="J46809"/>
      <c r="L46809" s="33"/>
      <c r="M46809" s="24"/>
    </row>
    <row r="46810" spans="1:13" x14ac:dyDescent="0.2">
      <c r="A46810" s="289"/>
      <c r="I46810"/>
      <c r="J46810"/>
      <c r="L46810" s="33"/>
      <c r="M46810" s="24"/>
    </row>
    <row r="46811" spans="1:13" x14ac:dyDescent="0.2">
      <c r="A46811" s="289"/>
      <c r="I46811"/>
      <c r="J46811"/>
      <c r="L46811" s="33"/>
      <c r="M46811" s="24"/>
    </row>
    <row r="46812" spans="1:13" x14ac:dyDescent="0.2">
      <c r="A46812" s="289"/>
      <c r="I46812"/>
      <c r="J46812"/>
      <c r="L46812" s="33"/>
      <c r="M46812" s="24"/>
    </row>
    <row r="46813" spans="1:13" x14ac:dyDescent="0.2">
      <c r="A46813" s="289"/>
      <c r="I46813"/>
      <c r="J46813"/>
      <c r="L46813" s="33"/>
      <c r="M46813" s="24"/>
    </row>
    <row r="46814" spans="1:13" x14ac:dyDescent="0.2">
      <c r="A46814" s="289"/>
      <c r="I46814"/>
      <c r="J46814"/>
      <c r="L46814" s="33"/>
      <c r="M46814" s="24"/>
    </row>
    <row r="46815" spans="1:13" x14ac:dyDescent="0.2">
      <c r="A46815" s="289"/>
      <c r="I46815"/>
      <c r="J46815"/>
      <c r="L46815" s="33"/>
      <c r="M46815" s="24"/>
    </row>
    <row r="46816" spans="1:13" x14ac:dyDescent="0.2">
      <c r="A46816" s="289"/>
      <c r="I46816"/>
      <c r="J46816"/>
      <c r="L46816" s="33"/>
      <c r="M46816" s="24"/>
    </row>
    <row r="46817" spans="1:13" x14ac:dyDescent="0.2">
      <c r="A46817" s="289"/>
      <c r="I46817"/>
      <c r="J46817"/>
      <c r="L46817" s="33"/>
      <c r="M46817" s="24"/>
    </row>
    <row r="46818" spans="1:13" x14ac:dyDescent="0.2">
      <c r="A46818" s="289"/>
      <c r="I46818"/>
      <c r="J46818"/>
      <c r="L46818" s="33"/>
      <c r="M46818" s="24"/>
    </row>
    <row r="46819" spans="1:13" x14ac:dyDescent="0.2">
      <c r="A46819" s="289"/>
      <c r="I46819"/>
      <c r="J46819"/>
      <c r="L46819" s="33"/>
      <c r="M46819" s="24"/>
    </row>
    <row r="46820" spans="1:13" x14ac:dyDescent="0.2">
      <c r="A46820" s="289"/>
      <c r="I46820"/>
      <c r="J46820"/>
      <c r="L46820" s="33"/>
      <c r="M46820" s="24"/>
    </row>
    <row r="46821" spans="1:13" x14ac:dyDescent="0.2">
      <c r="A46821" s="289"/>
      <c r="I46821"/>
      <c r="J46821"/>
      <c r="L46821" s="33"/>
      <c r="M46821" s="24"/>
    </row>
    <row r="46822" spans="1:13" x14ac:dyDescent="0.2">
      <c r="A46822" s="289"/>
      <c r="I46822"/>
      <c r="J46822"/>
      <c r="L46822" s="33"/>
      <c r="M46822" s="24"/>
    </row>
    <row r="46823" spans="1:13" x14ac:dyDescent="0.2">
      <c r="A46823" s="289"/>
      <c r="I46823"/>
      <c r="J46823"/>
      <c r="L46823" s="33"/>
      <c r="M46823" s="24"/>
    </row>
    <row r="46824" spans="1:13" x14ac:dyDescent="0.2">
      <c r="A46824" s="289"/>
      <c r="I46824"/>
      <c r="J46824"/>
      <c r="L46824" s="33"/>
      <c r="M46824" s="24"/>
    </row>
    <row r="46825" spans="1:13" x14ac:dyDescent="0.2">
      <c r="A46825" s="289"/>
      <c r="I46825"/>
      <c r="J46825"/>
      <c r="L46825" s="33"/>
      <c r="M46825" s="24"/>
    </row>
    <row r="46826" spans="1:13" x14ac:dyDescent="0.2">
      <c r="A46826" s="289"/>
      <c r="I46826"/>
      <c r="J46826"/>
      <c r="L46826" s="33"/>
      <c r="M46826" s="24"/>
    </row>
    <row r="46827" spans="1:13" x14ac:dyDescent="0.2">
      <c r="A46827" s="289"/>
      <c r="I46827"/>
      <c r="J46827"/>
      <c r="L46827" s="33"/>
      <c r="M46827" s="24"/>
    </row>
    <row r="46828" spans="1:13" x14ac:dyDescent="0.2">
      <c r="A46828" s="289"/>
      <c r="I46828"/>
      <c r="J46828"/>
      <c r="L46828" s="33"/>
      <c r="M46828" s="24"/>
    </row>
    <row r="46829" spans="1:13" x14ac:dyDescent="0.2">
      <c r="A46829" s="289"/>
      <c r="I46829"/>
      <c r="J46829"/>
      <c r="L46829" s="33"/>
      <c r="M46829" s="24"/>
    </row>
    <row r="46830" spans="1:13" x14ac:dyDescent="0.2">
      <c r="A46830" s="289"/>
      <c r="I46830"/>
      <c r="J46830"/>
      <c r="L46830" s="33"/>
      <c r="M46830" s="24"/>
    </row>
    <row r="46831" spans="1:13" x14ac:dyDescent="0.2">
      <c r="A46831" s="289"/>
      <c r="I46831"/>
      <c r="J46831"/>
      <c r="L46831" s="33"/>
      <c r="M46831" s="24"/>
    </row>
    <row r="46832" spans="1:13" x14ac:dyDescent="0.2">
      <c r="A46832" s="289"/>
      <c r="I46832"/>
      <c r="J46832"/>
      <c r="L46832" s="33"/>
      <c r="M46832" s="24"/>
    </row>
    <row r="46833" spans="1:13" x14ac:dyDescent="0.2">
      <c r="A46833" s="289"/>
      <c r="I46833"/>
      <c r="J46833"/>
      <c r="L46833" s="33"/>
      <c r="M46833" s="24"/>
    </row>
    <row r="46834" spans="1:13" x14ac:dyDescent="0.2">
      <c r="A46834" s="289"/>
      <c r="I46834"/>
      <c r="J46834"/>
      <c r="L46834" s="33"/>
      <c r="M46834" s="24"/>
    </row>
    <row r="46835" spans="1:13" x14ac:dyDescent="0.2">
      <c r="A46835" s="289"/>
      <c r="I46835"/>
      <c r="J46835"/>
      <c r="L46835" s="33"/>
      <c r="M46835" s="24"/>
    </row>
    <row r="46836" spans="1:13" x14ac:dyDescent="0.2">
      <c r="A46836" s="289"/>
      <c r="I46836"/>
      <c r="J46836"/>
      <c r="L46836" s="33"/>
      <c r="M46836" s="24"/>
    </row>
    <row r="46837" spans="1:13" x14ac:dyDescent="0.2">
      <c r="A46837" s="289"/>
      <c r="I46837"/>
      <c r="J46837"/>
      <c r="L46837" s="33"/>
      <c r="M46837" s="24"/>
    </row>
    <row r="46838" spans="1:13" x14ac:dyDescent="0.2">
      <c r="A46838" s="289"/>
      <c r="I46838"/>
      <c r="J46838"/>
      <c r="L46838" s="33"/>
      <c r="M46838" s="24"/>
    </row>
    <row r="46839" spans="1:13" x14ac:dyDescent="0.2">
      <c r="A46839" s="289"/>
      <c r="I46839"/>
      <c r="J46839"/>
      <c r="L46839" s="33"/>
      <c r="M46839" s="24"/>
    </row>
    <row r="46840" spans="1:13" x14ac:dyDescent="0.2">
      <c r="A46840" s="289"/>
      <c r="I46840"/>
      <c r="J46840"/>
      <c r="L46840" s="33"/>
      <c r="M46840" s="24"/>
    </row>
    <row r="46841" spans="1:13" x14ac:dyDescent="0.2">
      <c r="A46841" s="289"/>
      <c r="I46841"/>
      <c r="J46841"/>
      <c r="L46841" s="33"/>
      <c r="M46841" s="24"/>
    </row>
    <row r="46842" spans="1:13" x14ac:dyDescent="0.2">
      <c r="A46842" s="289"/>
      <c r="I46842"/>
      <c r="J46842"/>
      <c r="L46842" s="33"/>
      <c r="M46842" s="24"/>
    </row>
    <row r="46843" spans="1:13" x14ac:dyDescent="0.2">
      <c r="A46843" s="289"/>
      <c r="I46843"/>
      <c r="J46843"/>
      <c r="L46843" s="33"/>
      <c r="M46843" s="24"/>
    </row>
    <row r="46844" spans="1:13" x14ac:dyDescent="0.2">
      <c r="A46844" s="289"/>
      <c r="I46844"/>
      <c r="J46844"/>
      <c r="L46844" s="33"/>
      <c r="M46844" s="24"/>
    </row>
    <row r="46845" spans="1:13" x14ac:dyDescent="0.2">
      <c r="A46845" s="289"/>
      <c r="I46845"/>
      <c r="J46845"/>
      <c r="L46845" s="33"/>
      <c r="M46845" s="24"/>
    </row>
    <row r="46846" spans="1:13" x14ac:dyDescent="0.2">
      <c r="A46846" s="289"/>
      <c r="I46846"/>
      <c r="J46846"/>
      <c r="L46846" s="33"/>
      <c r="M46846" s="24"/>
    </row>
    <row r="46847" spans="1:13" x14ac:dyDescent="0.2">
      <c r="A46847" s="289"/>
      <c r="I46847"/>
      <c r="J46847"/>
      <c r="L46847" s="33"/>
      <c r="M46847" s="24"/>
    </row>
    <row r="46848" spans="1:13" x14ac:dyDescent="0.2">
      <c r="A46848" s="289"/>
      <c r="I46848"/>
      <c r="J46848"/>
      <c r="L46848" s="33"/>
      <c r="M46848" s="24"/>
    </row>
    <row r="46849" spans="1:13" x14ac:dyDescent="0.2">
      <c r="A46849" s="289"/>
      <c r="I46849"/>
      <c r="J46849"/>
      <c r="L46849" s="33"/>
      <c r="M46849" s="24"/>
    </row>
    <row r="46850" spans="1:13" x14ac:dyDescent="0.2">
      <c r="A46850" s="289"/>
      <c r="I46850"/>
      <c r="J46850"/>
      <c r="L46850" s="33"/>
      <c r="M46850" s="24"/>
    </row>
    <row r="46851" spans="1:13" x14ac:dyDescent="0.2">
      <c r="A46851" s="289"/>
      <c r="I46851"/>
      <c r="J46851"/>
      <c r="L46851" s="33"/>
      <c r="M46851" s="24"/>
    </row>
    <row r="46852" spans="1:13" x14ac:dyDescent="0.2">
      <c r="A46852" s="289"/>
      <c r="I46852"/>
      <c r="J46852"/>
      <c r="L46852" s="33"/>
      <c r="M46852" s="24"/>
    </row>
    <row r="46853" spans="1:13" x14ac:dyDescent="0.2">
      <c r="A46853" s="289"/>
      <c r="I46853"/>
      <c r="J46853"/>
      <c r="L46853" s="33"/>
      <c r="M46853" s="24"/>
    </row>
    <row r="46854" spans="1:13" x14ac:dyDescent="0.2">
      <c r="A46854" s="289"/>
      <c r="I46854"/>
      <c r="J46854"/>
      <c r="L46854" s="33"/>
      <c r="M46854" s="24"/>
    </row>
    <row r="46855" spans="1:13" x14ac:dyDescent="0.2">
      <c r="A46855" s="289"/>
      <c r="I46855"/>
      <c r="J46855"/>
      <c r="L46855" s="33"/>
      <c r="M46855" s="24"/>
    </row>
    <row r="46856" spans="1:13" x14ac:dyDescent="0.2">
      <c r="A46856" s="289"/>
      <c r="I46856"/>
      <c r="J46856"/>
      <c r="L46856" s="33"/>
      <c r="M46856" s="24"/>
    </row>
    <row r="46857" spans="1:13" x14ac:dyDescent="0.2">
      <c r="A46857" s="289"/>
      <c r="I46857"/>
      <c r="J46857"/>
      <c r="L46857" s="33"/>
      <c r="M46857" s="24"/>
    </row>
    <row r="46858" spans="1:13" x14ac:dyDescent="0.2">
      <c r="A46858" s="289"/>
      <c r="I46858"/>
      <c r="J46858"/>
      <c r="L46858" s="33"/>
      <c r="M46858" s="24"/>
    </row>
    <row r="46859" spans="1:13" x14ac:dyDescent="0.2">
      <c r="A46859" s="289"/>
      <c r="I46859"/>
      <c r="J46859"/>
      <c r="L46859" s="33"/>
      <c r="M46859" s="24"/>
    </row>
    <row r="46860" spans="1:13" x14ac:dyDescent="0.2">
      <c r="A46860" s="289"/>
      <c r="I46860"/>
      <c r="J46860"/>
      <c r="L46860" s="33"/>
      <c r="M46860" s="24"/>
    </row>
    <row r="46861" spans="1:13" x14ac:dyDescent="0.2">
      <c r="A46861" s="289"/>
      <c r="I46861"/>
      <c r="J46861"/>
      <c r="L46861" s="33"/>
      <c r="M46861" s="24"/>
    </row>
    <row r="46862" spans="1:13" x14ac:dyDescent="0.2">
      <c r="A46862" s="289"/>
      <c r="I46862"/>
      <c r="J46862"/>
      <c r="L46862" s="33"/>
      <c r="M46862" s="24"/>
    </row>
    <row r="46863" spans="1:13" x14ac:dyDescent="0.2">
      <c r="A46863" s="289"/>
      <c r="I46863"/>
      <c r="J46863"/>
      <c r="L46863" s="33"/>
      <c r="M46863" s="24"/>
    </row>
    <row r="46864" spans="1:13" x14ac:dyDescent="0.2">
      <c r="A46864" s="289"/>
      <c r="I46864"/>
      <c r="J46864"/>
      <c r="L46864" s="33"/>
      <c r="M46864" s="24"/>
    </row>
    <row r="46865" spans="1:13" x14ac:dyDescent="0.2">
      <c r="A46865" s="289"/>
      <c r="I46865"/>
      <c r="J46865"/>
      <c r="L46865" s="33"/>
      <c r="M46865" s="24"/>
    </row>
    <row r="46866" spans="1:13" x14ac:dyDescent="0.2">
      <c r="A46866" s="289"/>
      <c r="I46866"/>
      <c r="J46866"/>
      <c r="L46866" s="33"/>
      <c r="M46866" s="24"/>
    </row>
    <row r="46867" spans="1:13" x14ac:dyDescent="0.2">
      <c r="A46867" s="289"/>
      <c r="I46867"/>
      <c r="J46867"/>
      <c r="L46867" s="33"/>
      <c r="M46867" s="24"/>
    </row>
    <row r="46868" spans="1:13" x14ac:dyDescent="0.2">
      <c r="A46868" s="289"/>
      <c r="I46868"/>
      <c r="J46868"/>
      <c r="L46868" s="33"/>
      <c r="M46868" s="24"/>
    </row>
    <row r="46869" spans="1:13" x14ac:dyDescent="0.2">
      <c r="A46869" s="289"/>
      <c r="I46869"/>
      <c r="J46869"/>
      <c r="L46869" s="33"/>
      <c r="M46869" s="24"/>
    </row>
    <row r="46870" spans="1:13" x14ac:dyDescent="0.2">
      <c r="A46870" s="289"/>
      <c r="I46870"/>
      <c r="J46870"/>
      <c r="L46870" s="33"/>
      <c r="M46870" s="24"/>
    </row>
    <row r="46871" spans="1:13" x14ac:dyDescent="0.2">
      <c r="A46871" s="289"/>
      <c r="I46871"/>
      <c r="J46871"/>
      <c r="L46871" s="33"/>
      <c r="M46871" s="24"/>
    </row>
    <row r="46872" spans="1:13" x14ac:dyDescent="0.2">
      <c r="A46872" s="289"/>
      <c r="I46872"/>
      <c r="J46872"/>
      <c r="L46872" s="33"/>
      <c r="M46872" s="24"/>
    </row>
    <row r="46873" spans="1:13" x14ac:dyDescent="0.2">
      <c r="A46873" s="289"/>
      <c r="I46873"/>
      <c r="J46873"/>
      <c r="L46873" s="33"/>
      <c r="M46873" s="24"/>
    </row>
    <row r="46874" spans="1:13" x14ac:dyDescent="0.2">
      <c r="A46874" s="289"/>
      <c r="I46874"/>
      <c r="J46874"/>
      <c r="L46874" s="33"/>
      <c r="M46874" s="24"/>
    </row>
    <row r="46875" spans="1:13" x14ac:dyDescent="0.2">
      <c r="A46875" s="289"/>
      <c r="I46875"/>
      <c r="J46875"/>
      <c r="L46875" s="33"/>
      <c r="M46875" s="24"/>
    </row>
    <row r="46876" spans="1:13" x14ac:dyDescent="0.2">
      <c r="A46876" s="289"/>
      <c r="I46876"/>
      <c r="J46876"/>
      <c r="L46876" s="33"/>
      <c r="M46876" s="24"/>
    </row>
    <row r="46877" spans="1:13" x14ac:dyDescent="0.2">
      <c r="A46877" s="289"/>
      <c r="I46877"/>
      <c r="J46877"/>
      <c r="L46877" s="33"/>
      <c r="M46877" s="24"/>
    </row>
    <row r="46878" spans="1:13" x14ac:dyDescent="0.2">
      <c r="A46878" s="289"/>
      <c r="I46878"/>
      <c r="J46878"/>
      <c r="L46878" s="33"/>
      <c r="M46878" s="24"/>
    </row>
    <row r="46879" spans="1:13" x14ac:dyDescent="0.2">
      <c r="A46879" s="289"/>
      <c r="I46879"/>
      <c r="J46879"/>
      <c r="L46879" s="33"/>
      <c r="M46879" s="24"/>
    </row>
    <row r="46880" spans="1:13" x14ac:dyDescent="0.2">
      <c r="A46880" s="289"/>
      <c r="I46880"/>
      <c r="J46880"/>
      <c r="L46880" s="33"/>
      <c r="M46880" s="24"/>
    </row>
    <row r="46881" spans="1:13" x14ac:dyDescent="0.2">
      <c r="A46881" s="289"/>
      <c r="I46881"/>
      <c r="J46881"/>
      <c r="L46881" s="33"/>
      <c r="M46881" s="24"/>
    </row>
    <row r="46882" spans="1:13" x14ac:dyDescent="0.2">
      <c r="A46882" s="289"/>
      <c r="I46882"/>
      <c r="J46882"/>
      <c r="L46882" s="33"/>
      <c r="M46882" s="24"/>
    </row>
    <row r="46883" spans="1:13" x14ac:dyDescent="0.2">
      <c r="A46883" s="289"/>
      <c r="I46883"/>
      <c r="J46883"/>
      <c r="L46883" s="33"/>
      <c r="M46883" s="24"/>
    </row>
    <row r="46884" spans="1:13" x14ac:dyDescent="0.2">
      <c r="A46884" s="289"/>
      <c r="I46884"/>
      <c r="J46884"/>
      <c r="L46884" s="33"/>
      <c r="M46884" s="24"/>
    </row>
    <row r="46885" spans="1:13" x14ac:dyDescent="0.2">
      <c r="A46885" s="289"/>
      <c r="I46885"/>
      <c r="J46885"/>
      <c r="L46885" s="33"/>
      <c r="M46885" s="24"/>
    </row>
    <row r="46886" spans="1:13" x14ac:dyDescent="0.2">
      <c r="A46886" s="289"/>
      <c r="I46886"/>
      <c r="J46886"/>
      <c r="L46886" s="33"/>
      <c r="M46886" s="24"/>
    </row>
    <row r="46887" spans="1:13" x14ac:dyDescent="0.2">
      <c r="A46887" s="289"/>
      <c r="I46887"/>
      <c r="J46887"/>
      <c r="L46887" s="33"/>
      <c r="M46887" s="24"/>
    </row>
    <row r="46888" spans="1:13" x14ac:dyDescent="0.2">
      <c r="A46888" s="289"/>
      <c r="I46888"/>
      <c r="J46888"/>
      <c r="L46888" s="33"/>
      <c r="M46888" s="24"/>
    </row>
    <row r="46889" spans="1:13" x14ac:dyDescent="0.2">
      <c r="A46889" s="289"/>
      <c r="I46889"/>
      <c r="J46889"/>
      <c r="L46889" s="33"/>
      <c r="M46889" s="24"/>
    </row>
    <row r="46890" spans="1:13" x14ac:dyDescent="0.2">
      <c r="A46890" s="289"/>
      <c r="I46890"/>
      <c r="J46890"/>
      <c r="L46890" s="33"/>
      <c r="M46890" s="24"/>
    </row>
    <row r="46891" spans="1:13" x14ac:dyDescent="0.2">
      <c r="A46891" s="289"/>
      <c r="I46891"/>
      <c r="J46891"/>
      <c r="L46891" s="33"/>
      <c r="M46891" s="24"/>
    </row>
    <row r="46892" spans="1:13" x14ac:dyDescent="0.2">
      <c r="A46892" s="289"/>
      <c r="I46892"/>
      <c r="J46892"/>
      <c r="L46892" s="33"/>
      <c r="M46892" s="24"/>
    </row>
    <row r="46893" spans="1:13" x14ac:dyDescent="0.2">
      <c r="A46893" s="289"/>
      <c r="I46893"/>
      <c r="J46893"/>
      <c r="L46893" s="33"/>
      <c r="M46893" s="24"/>
    </row>
    <row r="46894" spans="1:13" x14ac:dyDescent="0.2">
      <c r="A46894" s="289"/>
      <c r="I46894"/>
      <c r="J46894"/>
      <c r="L46894" s="33"/>
      <c r="M46894" s="24"/>
    </row>
    <row r="46895" spans="1:13" x14ac:dyDescent="0.2">
      <c r="A46895" s="289"/>
      <c r="I46895"/>
      <c r="J46895"/>
      <c r="L46895" s="33"/>
      <c r="M46895" s="24"/>
    </row>
    <row r="46896" spans="1:13" x14ac:dyDescent="0.2">
      <c r="A46896" s="289"/>
      <c r="I46896"/>
      <c r="J46896"/>
      <c r="L46896" s="33"/>
      <c r="M46896" s="24"/>
    </row>
    <row r="46897" spans="1:13" x14ac:dyDescent="0.2">
      <c r="A46897" s="289"/>
      <c r="I46897"/>
      <c r="J46897"/>
      <c r="L46897" s="33"/>
      <c r="M46897" s="24"/>
    </row>
    <row r="46898" spans="1:13" x14ac:dyDescent="0.2">
      <c r="A46898" s="289"/>
      <c r="I46898"/>
      <c r="J46898"/>
      <c r="L46898" s="33"/>
      <c r="M46898" s="24"/>
    </row>
    <row r="46899" spans="1:13" x14ac:dyDescent="0.2">
      <c r="A46899" s="289"/>
      <c r="I46899"/>
      <c r="J46899"/>
      <c r="L46899" s="33"/>
      <c r="M46899" s="24"/>
    </row>
    <row r="46900" spans="1:13" x14ac:dyDescent="0.2">
      <c r="A46900" s="289"/>
      <c r="I46900"/>
      <c r="J46900"/>
      <c r="L46900" s="33"/>
      <c r="M46900" s="24"/>
    </row>
    <row r="46901" spans="1:13" x14ac:dyDescent="0.2">
      <c r="A46901" s="289"/>
      <c r="I46901"/>
      <c r="J46901"/>
      <c r="L46901" s="33"/>
      <c r="M46901" s="24"/>
    </row>
    <row r="46902" spans="1:13" x14ac:dyDescent="0.2">
      <c r="A46902" s="289"/>
      <c r="I46902"/>
      <c r="J46902"/>
      <c r="L46902" s="33"/>
      <c r="M46902" s="24"/>
    </row>
    <row r="46903" spans="1:13" x14ac:dyDescent="0.2">
      <c r="A46903" s="289"/>
      <c r="I46903"/>
      <c r="J46903"/>
      <c r="L46903" s="33"/>
      <c r="M46903" s="24"/>
    </row>
    <row r="46904" spans="1:13" x14ac:dyDescent="0.2">
      <c r="A46904" s="289"/>
      <c r="I46904"/>
      <c r="J46904"/>
      <c r="L46904" s="33"/>
      <c r="M46904" s="24"/>
    </row>
    <row r="46905" spans="1:13" x14ac:dyDescent="0.2">
      <c r="A46905" s="289"/>
      <c r="I46905"/>
      <c r="J46905"/>
      <c r="L46905" s="33"/>
      <c r="M46905" s="24"/>
    </row>
    <row r="46906" spans="1:13" x14ac:dyDescent="0.2">
      <c r="A46906" s="289"/>
      <c r="I46906"/>
      <c r="J46906"/>
      <c r="L46906" s="33"/>
      <c r="M46906" s="24"/>
    </row>
    <row r="46907" spans="1:13" x14ac:dyDescent="0.2">
      <c r="A46907" s="289"/>
      <c r="I46907"/>
      <c r="J46907"/>
      <c r="L46907" s="33"/>
      <c r="M46907" s="24"/>
    </row>
    <row r="46908" spans="1:13" x14ac:dyDescent="0.2">
      <c r="A46908" s="289"/>
      <c r="I46908"/>
      <c r="J46908"/>
      <c r="L46908" s="33"/>
      <c r="M46908" s="24"/>
    </row>
    <row r="46909" spans="1:13" x14ac:dyDescent="0.2">
      <c r="A46909" s="289"/>
      <c r="I46909"/>
      <c r="J46909"/>
      <c r="L46909" s="33"/>
      <c r="M46909" s="24"/>
    </row>
    <row r="46910" spans="1:13" x14ac:dyDescent="0.2">
      <c r="A46910" s="289"/>
      <c r="I46910"/>
      <c r="J46910"/>
      <c r="L46910" s="33"/>
      <c r="M46910" s="24"/>
    </row>
    <row r="46911" spans="1:13" x14ac:dyDescent="0.2">
      <c r="A46911" s="289"/>
      <c r="I46911"/>
      <c r="J46911"/>
      <c r="L46911" s="33"/>
      <c r="M46911" s="24"/>
    </row>
    <row r="46912" spans="1:13" x14ac:dyDescent="0.2">
      <c r="A46912" s="289"/>
      <c r="I46912"/>
      <c r="J46912"/>
      <c r="L46912" s="33"/>
      <c r="M46912" s="24"/>
    </row>
    <row r="46913" spans="1:13" x14ac:dyDescent="0.2">
      <c r="A46913" s="289"/>
      <c r="I46913"/>
      <c r="J46913"/>
      <c r="L46913" s="33"/>
      <c r="M46913" s="24"/>
    </row>
    <row r="46914" spans="1:13" x14ac:dyDescent="0.2">
      <c r="A46914" s="289"/>
      <c r="I46914"/>
      <c r="J46914"/>
      <c r="L46914" s="33"/>
      <c r="M46914" s="24"/>
    </row>
    <row r="46915" spans="1:13" x14ac:dyDescent="0.2">
      <c r="A46915" s="289"/>
      <c r="I46915"/>
      <c r="J46915"/>
      <c r="L46915" s="33"/>
      <c r="M46915" s="24"/>
    </row>
    <row r="46916" spans="1:13" x14ac:dyDescent="0.2">
      <c r="A46916" s="289"/>
      <c r="I46916"/>
      <c r="J46916"/>
      <c r="L46916" s="33"/>
      <c r="M46916" s="24"/>
    </row>
    <row r="46917" spans="1:13" x14ac:dyDescent="0.2">
      <c r="A46917" s="289"/>
      <c r="I46917"/>
      <c r="J46917"/>
      <c r="L46917" s="33"/>
      <c r="M46917" s="24"/>
    </row>
    <row r="46918" spans="1:13" x14ac:dyDescent="0.2">
      <c r="A46918" s="289"/>
      <c r="I46918"/>
      <c r="J46918"/>
      <c r="L46918" s="33"/>
      <c r="M46918" s="24"/>
    </row>
    <row r="46919" spans="1:13" x14ac:dyDescent="0.2">
      <c r="A46919" s="289"/>
      <c r="I46919"/>
      <c r="J46919"/>
      <c r="L46919" s="33"/>
      <c r="M46919" s="24"/>
    </row>
    <row r="46920" spans="1:13" x14ac:dyDescent="0.2">
      <c r="A46920" s="289"/>
      <c r="I46920"/>
      <c r="J46920"/>
      <c r="L46920" s="33"/>
      <c r="M46920" s="24"/>
    </row>
    <row r="46921" spans="1:13" x14ac:dyDescent="0.2">
      <c r="A46921" s="289"/>
      <c r="I46921"/>
      <c r="J46921"/>
      <c r="L46921" s="33"/>
      <c r="M46921" s="24"/>
    </row>
    <row r="46922" spans="1:13" x14ac:dyDescent="0.2">
      <c r="A46922" s="289"/>
      <c r="I46922"/>
      <c r="J46922"/>
      <c r="L46922" s="33"/>
      <c r="M46922" s="24"/>
    </row>
    <row r="46923" spans="1:13" x14ac:dyDescent="0.2">
      <c r="A46923" s="289"/>
      <c r="I46923"/>
      <c r="J46923"/>
      <c r="L46923" s="33"/>
      <c r="M46923" s="24"/>
    </row>
    <row r="46924" spans="1:13" x14ac:dyDescent="0.2">
      <c r="A46924" s="289"/>
      <c r="I46924"/>
      <c r="J46924"/>
      <c r="L46924" s="33"/>
      <c r="M46924" s="24"/>
    </row>
    <row r="46925" spans="1:13" x14ac:dyDescent="0.2">
      <c r="A46925" s="289"/>
      <c r="I46925"/>
      <c r="J46925"/>
      <c r="L46925" s="33"/>
      <c r="M46925" s="24"/>
    </row>
    <row r="46926" spans="1:13" x14ac:dyDescent="0.2">
      <c r="A46926" s="289"/>
      <c r="I46926"/>
      <c r="J46926"/>
      <c r="L46926" s="33"/>
      <c r="M46926" s="24"/>
    </row>
    <row r="46927" spans="1:13" x14ac:dyDescent="0.2">
      <c r="A46927" s="289"/>
      <c r="I46927"/>
      <c r="J46927"/>
      <c r="L46927" s="33"/>
      <c r="M46927" s="24"/>
    </row>
    <row r="46928" spans="1:13" x14ac:dyDescent="0.2">
      <c r="A46928" s="289"/>
      <c r="I46928"/>
      <c r="J46928"/>
      <c r="L46928" s="33"/>
      <c r="M46928" s="24"/>
    </row>
    <row r="46929" spans="1:13" x14ac:dyDescent="0.2">
      <c r="A46929" s="289"/>
      <c r="I46929"/>
      <c r="J46929"/>
      <c r="L46929" s="33"/>
      <c r="M46929" s="24"/>
    </row>
    <row r="46930" spans="1:13" x14ac:dyDescent="0.2">
      <c r="A46930" s="289"/>
      <c r="I46930"/>
      <c r="J46930"/>
      <c r="L46930" s="33"/>
      <c r="M46930" s="24"/>
    </row>
    <row r="46931" spans="1:13" x14ac:dyDescent="0.2">
      <c r="A46931" s="289"/>
      <c r="I46931"/>
      <c r="J46931"/>
      <c r="L46931" s="33"/>
      <c r="M46931" s="24"/>
    </row>
    <row r="46932" spans="1:13" x14ac:dyDescent="0.2">
      <c r="A46932" s="289"/>
      <c r="I46932"/>
      <c r="J46932"/>
      <c r="L46932" s="33"/>
      <c r="M46932" s="24"/>
    </row>
    <row r="46933" spans="1:13" x14ac:dyDescent="0.2">
      <c r="A46933" s="289"/>
      <c r="I46933"/>
      <c r="J46933"/>
      <c r="L46933" s="33"/>
      <c r="M46933" s="24"/>
    </row>
    <row r="46934" spans="1:13" x14ac:dyDescent="0.2">
      <c r="A46934" s="289"/>
      <c r="I46934"/>
      <c r="J46934"/>
      <c r="L46934" s="33"/>
      <c r="M46934" s="24"/>
    </row>
    <row r="46935" spans="1:13" x14ac:dyDescent="0.2">
      <c r="A46935" s="289"/>
      <c r="I46935"/>
      <c r="J46935"/>
      <c r="L46935" s="33"/>
      <c r="M46935" s="24"/>
    </row>
    <row r="46936" spans="1:13" x14ac:dyDescent="0.2">
      <c r="A46936" s="289"/>
      <c r="I46936"/>
      <c r="J46936"/>
      <c r="L46936" s="33"/>
      <c r="M46936" s="24"/>
    </row>
    <row r="46937" spans="1:13" x14ac:dyDescent="0.2">
      <c r="A46937" s="289"/>
      <c r="I46937"/>
      <c r="J46937"/>
      <c r="L46937" s="33"/>
      <c r="M46937" s="24"/>
    </row>
    <row r="46938" spans="1:13" x14ac:dyDescent="0.2">
      <c r="A46938" s="289"/>
      <c r="I46938"/>
      <c r="J46938"/>
      <c r="L46938" s="33"/>
      <c r="M46938" s="24"/>
    </row>
    <row r="46939" spans="1:13" x14ac:dyDescent="0.2">
      <c r="A46939" s="289"/>
      <c r="I46939"/>
      <c r="J46939"/>
      <c r="L46939" s="33"/>
      <c r="M46939" s="24"/>
    </row>
    <row r="46940" spans="1:13" x14ac:dyDescent="0.2">
      <c r="A46940" s="289"/>
      <c r="I46940"/>
      <c r="J46940"/>
      <c r="L46940" s="33"/>
      <c r="M46940" s="24"/>
    </row>
    <row r="46941" spans="1:13" x14ac:dyDescent="0.2">
      <c r="A46941" s="289"/>
      <c r="I46941"/>
      <c r="J46941"/>
      <c r="L46941" s="33"/>
      <c r="M46941" s="24"/>
    </row>
    <row r="46942" spans="1:13" x14ac:dyDescent="0.2">
      <c r="A46942" s="289"/>
      <c r="I46942"/>
      <c r="J46942"/>
      <c r="L46942" s="33"/>
      <c r="M46942" s="24"/>
    </row>
    <row r="46943" spans="1:13" x14ac:dyDescent="0.2">
      <c r="A46943" s="289"/>
      <c r="I46943"/>
      <c r="J46943"/>
      <c r="L46943" s="33"/>
      <c r="M46943" s="24"/>
    </row>
    <row r="46944" spans="1:13" x14ac:dyDescent="0.2">
      <c r="A46944" s="289"/>
      <c r="I46944"/>
      <c r="J46944"/>
      <c r="L46944" s="33"/>
      <c r="M46944" s="24"/>
    </row>
    <row r="46945" spans="1:13" x14ac:dyDescent="0.2">
      <c r="A46945" s="289"/>
      <c r="I46945"/>
      <c r="J46945"/>
      <c r="L46945" s="33"/>
      <c r="M46945" s="24"/>
    </row>
    <row r="46946" spans="1:13" x14ac:dyDescent="0.2">
      <c r="A46946" s="289"/>
      <c r="I46946"/>
      <c r="J46946"/>
      <c r="L46946" s="33"/>
      <c r="M46946" s="24"/>
    </row>
    <row r="46947" spans="1:13" x14ac:dyDescent="0.2">
      <c r="A46947" s="289"/>
      <c r="I46947"/>
      <c r="J46947"/>
      <c r="L46947" s="33"/>
      <c r="M46947" s="24"/>
    </row>
    <row r="46948" spans="1:13" x14ac:dyDescent="0.2">
      <c r="A46948" s="289"/>
      <c r="I46948"/>
      <c r="J46948"/>
      <c r="L46948" s="33"/>
      <c r="M46948" s="24"/>
    </row>
    <row r="46949" spans="1:13" x14ac:dyDescent="0.2">
      <c r="A46949" s="289"/>
      <c r="I46949"/>
      <c r="J46949"/>
      <c r="L46949" s="33"/>
      <c r="M46949" s="24"/>
    </row>
    <row r="46950" spans="1:13" x14ac:dyDescent="0.2">
      <c r="A46950" s="289"/>
      <c r="I46950"/>
      <c r="J46950"/>
      <c r="L46950" s="33"/>
      <c r="M46950" s="24"/>
    </row>
    <row r="46951" spans="1:13" x14ac:dyDescent="0.2">
      <c r="A46951" s="289"/>
      <c r="I46951"/>
      <c r="J46951"/>
      <c r="L46951" s="33"/>
      <c r="M46951" s="24"/>
    </row>
    <row r="46952" spans="1:13" x14ac:dyDescent="0.2">
      <c r="A46952" s="289"/>
      <c r="I46952"/>
      <c r="J46952"/>
      <c r="L46952" s="33"/>
      <c r="M46952" s="24"/>
    </row>
    <row r="46953" spans="1:13" x14ac:dyDescent="0.2">
      <c r="A46953" s="289"/>
      <c r="I46953"/>
      <c r="J46953"/>
      <c r="L46953" s="33"/>
      <c r="M46953" s="24"/>
    </row>
    <row r="46954" spans="1:13" x14ac:dyDescent="0.2">
      <c r="A46954" s="289"/>
      <c r="I46954"/>
      <c r="J46954"/>
      <c r="L46954" s="33"/>
      <c r="M46954" s="24"/>
    </row>
    <row r="46955" spans="1:13" x14ac:dyDescent="0.2">
      <c r="A46955" s="289"/>
      <c r="I46955"/>
      <c r="J46955"/>
      <c r="L46955" s="33"/>
      <c r="M46955" s="24"/>
    </row>
    <row r="46956" spans="1:13" x14ac:dyDescent="0.2">
      <c r="A46956" s="289"/>
      <c r="I46956"/>
      <c r="J46956"/>
      <c r="L46956" s="33"/>
      <c r="M46956" s="24"/>
    </row>
    <row r="46957" spans="1:13" x14ac:dyDescent="0.2">
      <c r="A46957" s="289"/>
      <c r="I46957"/>
      <c r="J46957"/>
      <c r="L46957" s="33"/>
      <c r="M46957" s="24"/>
    </row>
    <row r="46958" spans="1:13" x14ac:dyDescent="0.2">
      <c r="A46958" s="289"/>
      <c r="I46958"/>
      <c r="J46958"/>
      <c r="L46958" s="33"/>
      <c r="M46958" s="24"/>
    </row>
    <row r="46959" spans="1:13" x14ac:dyDescent="0.2">
      <c r="A46959" s="289"/>
      <c r="I46959"/>
      <c r="J46959"/>
      <c r="L46959" s="33"/>
      <c r="M46959" s="24"/>
    </row>
    <row r="46960" spans="1:13" x14ac:dyDescent="0.2">
      <c r="A46960" s="289"/>
      <c r="I46960"/>
      <c r="J46960"/>
      <c r="L46960" s="33"/>
      <c r="M46960" s="24"/>
    </row>
    <row r="46961" spans="1:13" x14ac:dyDescent="0.2">
      <c r="A46961" s="289"/>
      <c r="I46961"/>
      <c r="J46961"/>
      <c r="L46961" s="33"/>
      <c r="M46961" s="24"/>
    </row>
    <row r="46962" spans="1:13" x14ac:dyDescent="0.2">
      <c r="A46962" s="289"/>
      <c r="I46962"/>
      <c r="J46962"/>
      <c r="L46962" s="33"/>
      <c r="M46962" s="24"/>
    </row>
    <row r="46963" spans="1:13" x14ac:dyDescent="0.2">
      <c r="A46963" s="289"/>
      <c r="I46963"/>
      <c r="J46963"/>
      <c r="L46963" s="33"/>
      <c r="M46963" s="24"/>
    </row>
    <row r="46964" spans="1:13" x14ac:dyDescent="0.2">
      <c r="A46964" s="289"/>
      <c r="I46964"/>
      <c r="J46964"/>
      <c r="L46964" s="33"/>
      <c r="M46964" s="24"/>
    </row>
    <row r="46965" spans="1:13" x14ac:dyDescent="0.2">
      <c r="A46965" s="289"/>
      <c r="I46965"/>
      <c r="J46965"/>
      <c r="L46965" s="33"/>
      <c r="M46965" s="24"/>
    </row>
    <row r="46966" spans="1:13" x14ac:dyDescent="0.2">
      <c r="A46966" s="289"/>
      <c r="I46966"/>
      <c r="J46966"/>
      <c r="L46966" s="33"/>
      <c r="M46966" s="24"/>
    </row>
    <row r="46967" spans="1:13" x14ac:dyDescent="0.2">
      <c r="A46967" s="289"/>
      <c r="I46967"/>
      <c r="J46967"/>
      <c r="L46967" s="33"/>
      <c r="M46967" s="24"/>
    </row>
    <row r="46968" spans="1:13" x14ac:dyDescent="0.2">
      <c r="A46968" s="289"/>
      <c r="I46968"/>
      <c r="J46968"/>
      <c r="L46968" s="33"/>
      <c r="M46968" s="24"/>
    </row>
    <row r="46969" spans="1:13" x14ac:dyDescent="0.2">
      <c r="A46969" s="289"/>
      <c r="I46969"/>
      <c r="J46969"/>
      <c r="L46969" s="33"/>
      <c r="M46969" s="24"/>
    </row>
    <row r="46970" spans="1:13" x14ac:dyDescent="0.2">
      <c r="A46970" s="289"/>
      <c r="I46970"/>
      <c r="J46970"/>
      <c r="L46970" s="33"/>
      <c r="M46970" s="24"/>
    </row>
    <row r="46971" spans="1:13" x14ac:dyDescent="0.2">
      <c r="A46971" s="289"/>
      <c r="I46971"/>
      <c r="J46971"/>
      <c r="L46971" s="33"/>
      <c r="M46971" s="24"/>
    </row>
    <row r="46972" spans="1:13" x14ac:dyDescent="0.2">
      <c r="A46972" s="289"/>
      <c r="I46972"/>
      <c r="J46972"/>
      <c r="L46972" s="33"/>
      <c r="M46972" s="24"/>
    </row>
    <row r="46973" spans="1:13" x14ac:dyDescent="0.2">
      <c r="A46973" s="289"/>
      <c r="I46973"/>
      <c r="J46973"/>
      <c r="L46973" s="33"/>
      <c r="M46973" s="24"/>
    </row>
    <row r="46974" spans="1:13" x14ac:dyDescent="0.2">
      <c r="A46974" s="289"/>
      <c r="I46974"/>
      <c r="J46974"/>
      <c r="L46974" s="33"/>
      <c r="M46974" s="24"/>
    </row>
    <row r="46975" spans="1:13" x14ac:dyDescent="0.2">
      <c r="A46975" s="289"/>
      <c r="I46975"/>
      <c r="J46975"/>
      <c r="L46975" s="33"/>
      <c r="M46975" s="24"/>
    </row>
    <row r="46976" spans="1:13" x14ac:dyDescent="0.2">
      <c r="A46976" s="289"/>
      <c r="I46976"/>
      <c r="J46976"/>
      <c r="L46976" s="33"/>
      <c r="M46976" s="24"/>
    </row>
    <row r="46977" spans="1:13" x14ac:dyDescent="0.2">
      <c r="A46977" s="289"/>
      <c r="I46977"/>
      <c r="J46977"/>
      <c r="L46977" s="33"/>
      <c r="M46977" s="24"/>
    </row>
    <row r="46978" spans="1:13" x14ac:dyDescent="0.2">
      <c r="A46978" s="289"/>
      <c r="I46978"/>
      <c r="J46978"/>
      <c r="L46978" s="33"/>
      <c r="M46978" s="24"/>
    </row>
    <row r="46979" spans="1:13" x14ac:dyDescent="0.2">
      <c r="A46979" s="289"/>
      <c r="I46979"/>
      <c r="J46979"/>
      <c r="L46979" s="33"/>
      <c r="M46979" s="24"/>
    </row>
    <row r="46980" spans="1:13" x14ac:dyDescent="0.2">
      <c r="A46980" s="289"/>
      <c r="I46980"/>
      <c r="J46980"/>
      <c r="L46980" s="33"/>
      <c r="M46980" s="24"/>
    </row>
    <row r="46981" spans="1:13" x14ac:dyDescent="0.2">
      <c r="A46981" s="289"/>
      <c r="I46981"/>
      <c r="J46981"/>
      <c r="L46981" s="33"/>
      <c r="M46981" s="24"/>
    </row>
    <row r="46982" spans="1:13" x14ac:dyDescent="0.2">
      <c r="A46982" s="289"/>
      <c r="I46982"/>
      <c r="J46982"/>
      <c r="L46982" s="33"/>
      <c r="M46982" s="24"/>
    </row>
    <row r="46983" spans="1:13" x14ac:dyDescent="0.2">
      <c r="A46983" s="289"/>
      <c r="I46983"/>
      <c r="J46983"/>
      <c r="L46983" s="33"/>
      <c r="M46983" s="24"/>
    </row>
    <row r="46984" spans="1:13" x14ac:dyDescent="0.2">
      <c r="A46984" s="289"/>
      <c r="I46984"/>
      <c r="J46984"/>
      <c r="L46984" s="33"/>
      <c r="M46984" s="24"/>
    </row>
    <row r="46985" spans="1:13" x14ac:dyDescent="0.2">
      <c r="A46985" s="289"/>
      <c r="I46985"/>
      <c r="J46985"/>
      <c r="L46985" s="33"/>
      <c r="M46985" s="24"/>
    </row>
    <row r="46986" spans="1:13" x14ac:dyDescent="0.2">
      <c r="A46986" s="289"/>
      <c r="I46986"/>
      <c r="J46986"/>
      <c r="L46986" s="33"/>
      <c r="M46986" s="24"/>
    </row>
    <row r="46987" spans="1:13" x14ac:dyDescent="0.2">
      <c r="A46987" s="289"/>
      <c r="I46987"/>
      <c r="J46987"/>
      <c r="L46987" s="33"/>
      <c r="M46987" s="24"/>
    </row>
    <row r="46988" spans="1:13" x14ac:dyDescent="0.2">
      <c r="A46988" s="289"/>
      <c r="I46988"/>
      <c r="J46988"/>
      <c r="L46988" s="33"/>
      <c r="M46988" s="24"/>
    </row>
    <row r="46989" spans="1:13" x14ac:dyDescent="0.2">
      <c r="A46989" s="289"/>
      <c r="I46989"/>
      <c r="J46989"/>
      <c r="L46989" s="33"/>
      <c r="M46989" s="24"/>
    </row>
    <row r="46990" spans="1:13" x14ac:dyDescent="0.2">
      <c r="A46990" s="289"/>
      <c r="I46990"/>
      <c r="J46990"/>
      <c r="L46990" s="33"/>
      <c r="M46990" s="24"/>
    </row>
    <row r="46991" spans="1:13" x14ac:dyDescent="0.2">
      <c r="A46991" s="289"/>
      <c r="I46991"/>
      <c r="J46991"/>
      <c r="L46991" s="33"/>
      <c r="M46991" s="24"/>
    </row>
    <row r="46992" spans="1:13" x14ac:dyDescent="0.2">
      <c r="A46992" s="289"/>
      <c r="I46992"/>
      <c r="J46992"/>
      <c r="L46992" s="33"/>
      <c r="M46992" s="24"/>
    </row>
    <row r="46993" spans="1:13" x14ac:dyDescent="0.2">
      <c r="A46993" s="289"/>
      <c r="I46993"/>
      <c r="J46993"/>
      <c r="L46993" s="33"/>
      <c r="M46993" s="24"/>
    </row>
    <row r="46994" spans="1:13" x14ac:dyDescent="0.2">
      <c r="A46994" s="289"/>
      <c r="I46994"/>
      <c r="J46994"/>
      <c r="L46994" s="33"/>
      <c r="M46994" s="24"/>
    </row>
    <row r="46995" spans="1:13" x14ac:dyDescent="0.2">
      <c r="A46995" s="289"/>
      <c r="I46995"/>
      <c r="J46995"/>
      <c r="L46995" s="33"/>
      <c r="M46995" s="24"/>
    </row>
    <row r="46996" spans="1:13" x14ac:dyDescent="0.2">
      <c r="A46996" s="289"/>
      <c r="I46996"/>
      <c r="J46996"/>
      <c r="L46996" s="33"/>
      <c r="M46996" s="24"/>
    </row>
    <row r="46997" spans="1:13" x14ac:dyDescent="0.2">
      <c r="A46997" s="289"/>
      <c r="I46997"/>
      <c r="J46997"/>
      <c r="L46997" s="33"/>
      <c r="M46997" s="24"/>
    </row>
    <row r="46998" spans="1:13" x14ac:dyDescent="0.2">
      <c r="A46998" s="289"/>
      <c r="I46998"/>
      <c r="J46998"/>
      <c r="L46998" s="33"/>
      <c r="M46998" s="24"/>
    </row>
    <row r="46999" spans="1:13" x14ac:dyDescent="0.2">
      <c r="A46999" s="289"/>
      <c r="I46999"/>
      <c r="J46999"/>
      <c r="L46999" s="33"/>
      <c r="M46999" s="24"/>
    </row>
    <row r="47000" spans="1:13" x14ac:dyDescent="0.2">
      <c r="A47000" s="289"/>
      <c r="I47000"/>
      <c r="J47000"/>
      <c r="L47000" s="33"/>
      <c r="M47000" s="24"/>
    </row>
    <row r="47001" spans="1:13" x14ac:dyDescent="0.2">
      <c r="A47001" s="289"/>
      <c r="I47001"/>
      <c r="J47001"/>
      <c r="L47001" s="33"/>
      <c r="M47001" s="24"/>
    </row>
    <row r="47002" spans="1:13" x14ac:dyDescent="0.2">
      <c r="A47002" s="289"/>
      <c r="I47002"/>
      <c r="J47002"/>
      <c r="L47002" s="33"/>
      <c r="M47002" s="24"/>
    </row>
    <row r="47003" spans="1:13" x14ac:dyDescent="0.2">
      <c r="A47003" s="289"/>
      <c r="I47003"/>
      <c r="J47003"/>
      <c r="L47003" s="33"/>
      <c r="M47003" s="24"/>
    </row>
    <row r="47004" spans="1:13" x14ac:dyDescent="0.2">
      <c r="A47004" s="289"/>
      <c r="I47004"/>
      <c r="J47004"/>
      <c r="L47004" s="33"/>
      <c r="M47004" s="24"/>
    </row>
    <row r="47005" spans="1:13" x14ac:dyDescent="0.2">
      <c r="A47005" s="289"/>
      <c r="I47005"/>
      <c r="J47005"/>
      <c r="L47005" s="33"/>
      <c r="M47005" s="24"/>
    </row>
    <row r="47006" spans="1:13" x14ac:dyDescent="0.2">
      <c r="A47006" s="289"/>
      <c r="I47006"/>
      <c r="J47006"/>
      <c r="L47006" s="33"/>
      <c r="M47006" s="24"/>
    </row>
    <row r="47007" spans="1:13" x14ac:dyDescent="0.2">
      <c r="A47007" s="289"/>
      <c r="I47007"/>
      <c r="J47007"/>
      <c r="L47007" s="33"/>
      <c r="M47007" s="24"/>
    </row>
    <row r="47008" spans="1:13" x14ac:dyDescent="0.2">
      <c r="A47008" s="289"/>
      <c r="I47008"/>
      <c r="J47008"/>
      <c r="L47008" s="33"/>
      <c r="M47008" s="24"/>
    </row>
    <row r="47009" spans="1:13" x14ac:dyDescent="0.2">
      <c r="A47009" s="289"/>
      <c r="I47009"/>
      <c r="J47009"/>
      <c r="L47009" s="33"/>
      <c r="M47009" s="24"/>
    </row>
    <row r="47010" spans="1:13" x14ac:dyDescent="0.2">
      <c r="A47010" s="289"/>
      <c r="I47010"/>
      <c r="J47010"/>
      <c r="L47010" s="33"/>
      <c r="M47010" s="24"/>
    </row>
    <row r="47011" spans="1:13" x14ac:dyDescent="0.2">
      <c r="A47011" s="289"/>
      <c r="I47011"/>
      <c r="J47011"/>
      <c r="L47011" s="33"/>
      <c r="M47011" s="24"/>
    </row>
    <row r="47012" spans="1:13" x14ac:dyDescent="0.2">
      <c r="A47012" s="289"/>
      <c r="I47012"/>
      <c r="J47012"/>
      <c r="L47012" s="33"/>
      <c r="M47012" s="24"/>
    </row>
    <row r="47013" spans="1:13" x14ac:dyDescent="0.2">
      <c r="A47013" s="289"/>
      <c r="I47013"/>
      <c r="J47013"/>
      <c r="L47013" s="33"/>
      <c r="M47013" s="24"/>
    </row>
    <row r="47014" spans="1:13" x14ac:dyDescent="0.2">
      <c r="A47014" s="289"/>
      <c r="I47014"/>
      <c r="J47014"/>
      <c r="L47014" s="33"/>
      <c r="M47014" s="24"/>
    </row>
    <row r="47015" spans="1:13" x14ac:dyDescent="0.2">
      <c r="A47015" s="289"/>
      <c r="I47015"/>
      <c r="J47015"/>
      <c r="L47015" s="33"/>
      <c r="M47015" s="24"/>
    </row>
    <row r="47016" spans="1:13" x14ac:dyDescent="0.2">
      <c r="A47016" s="289"/>
      <c r="I47016"/>
      <c r="J47016"/>
      <c r="L47016" s="33"/>
      <c r="M47016" s="24"/>
    </row>
    <row r="47017" spans="1:13" x14ac:dyDescent="0.2">
      <c r="A47017" s="289"/>
      <c r="I47017"/>
      <c r="J47017"/>
      <c r="L47017" s="33"/>
      <c r="M47017" s="24"/>
    </row>
    <row r="47018" spans="1:13" x14ac:dyDescent="0.2">
      <c r="A47018" s="289"/>
      <c r="I47018"/>
      <c r="J47018"/>
      <c r="L47018" s="33"/>
      <c r="M47018" s="24"/>
    </row>
    <row r="47019" spans="1:13" x14ac:dyDescent="0.2">
      <c r="A47019" s="289"/>
      <c r="I47019"/>
      <c r="J47019"/>
      <c r="L47019" s="33"/>
      <c r="M47019" s="24"/>
    </row>
    <row r="47020" spans="1:13" x14ac:dyDescent="0.2">
      <c r="A47020" s="289"/>
      <c r="I47020"/>
      <c r="J47020"/>
      <c r="L47020" s="33"/>
      <c r="M47020" s="24"/>
    </row>
    <row r="47021" spans="1:13" x14ac:dyDescent="0.2">
      <c r="A47021" s="289"/>
      <c r="I47021"/>
      <c r="J47021"/>
      <c r="L47021" s="33"/>
      <c r="M47021" s="24"/>
    </row>
    <row r="47022" spans="1:13" x14ac:dyDescent="0.2">
      <c r="A47022" s="289"/>
      <c r="I47022"/>
      <c r="J47022"/>
      <c r="L47022" s="33"/>
      <c r="M47022" s="24"/>
    </row>
    <row r="47023" spans="1:13" x14ac:dyDescent="0.2">
      <c r="A47023" s="289"/>
      <c r="I47023"/>
      <c r="J47023"/>
      <c r="L47023" s="33"/>
      <c r="M47023" s="24"/>
    </row>
    <row r="47024" spans="1:13" x14ac:dyDescent="0.2">
      <c r="A47024" s="289"/>
      <c r="I47024"/>
      <c r="J47024"/>
      <c r="L47024" s="33"/>
      <c r="M47024" s="24"/>
    </row>
    <row r="47025" spans="1:13" x14ac:dyDescent="0.2">
      <c r="A47025" s="289"/>
      <c r="I47025"/>
      <c r="J47025"/>
      <c r="L47025" s="33"/>
      <c r="M47025" s="24"/>
    </row>
    <row r="47026" spans="1:13" x14ac:dyDescent="0.2">
      <c r="A47026" s="289"/>
      <c r="I47026"/>
      <c r="J47026"/>
      <c r="L47026" s="33"/>
      <c r="M47026" s="24"/>
    </row>
    <row r="47027" spans="1:13" x14ac:dyDescent="0.2">
      <c r="A47027" s="289"/>
      <c r="I47027"/>
      <c r="J47027"/>
      <c r="L47027" s="33"/>
      <c r="M47027" s="24"/>
    </row>
    <row r="47028" spans="1:13" x14ac:dyDescent="0.2">
      <c r="A47028" s="289"/>
      <c r="I47028"/>
      <c r="J47028"/>
      <c r="L47028" s="33"/>
      <c r="M47028" s="24"/>
    </row>
    <row r="47029" spans="1:13" x14ac:dyDescent="0.2">
      <c r="A47029" s="289"/>
      <c r="I47029"/>
      <c r="J47029"/>
      <c r="L47029" s="33"/>
      <c r="M47029" s="24"/>
    </row>
    <row r="47030" spans="1:13" x14ac:dyDescent="0.2">
      <c r="A47030" s="289"/>
      <c r="I47030"/>
      <c r="J47030"/>
      <c r="L47030" s="33"/>
      <c r="M47030" s="24"/>
    </row>
    <row r="47031" spans="1:13" x14ac:dyDescent="0.2">
      <c r="A47031" s="289"/>
      <c r="I47031"/>
      <c r="J47031"/>
      <c r="L47031" s="33"/>
      <c r="M47031" s="24"/>
    </row>
    <row r="47032" spans="1:13" x14ac:dyDescent="0.2">
      <c r="A47032" s="289"/>
      <c r="I47032"/>
      <c r="J47032"/>
      <c r="L47032" s="33"/>
      <c r="M47032" s="24"/>
    </row>
    <row r="47033" spans="1:13" x14ac:dyDescent="0.2">
      <c r="A47033" s="289"/>
      <c r="I47033"/>
      <c r="J47033"/>
      <c r="L47033" s="33"/>
      <c r="M47033" s="24"/>
    </row>
    <row r="47034" spans="1:13" x14ac:dyDescent="0.2">
      <c r="A47034" s="289"/>
      <c r="I47034"/>
      <c r="J47034"/>
      <c r="L47034" s="33"/>
      <c r="M47034" s="24"/>
    </row>
    <row r="47035" spans="1:13" x14ac:dyDescent="0.2">
      <c r="A47035" s="289"/>
      <c r="I47035"/>
      <c r="J47035"/>
      <c r="L47035" s="33"/>
      <c r="M47035" s="24"/>
    </row>
    <row r="47036" spans="1:13" x14ac:dyDescent="0.2">
      <c r="A47036" s="289"/>
      <c r="I47036"/>
      <c r="J47036"/>
      <c r="L47036" s="33"/>
      <c r="M47036" s="24"/>
    </row>
    <row r="47037" spans="1:13" x14ac:dyDescent="0.2">
      <c r="A47037" s="289"/>
      <c r="I47037"/>
      <c r="J47037"/>
      <c r="L47037" s="33"/>
      <c r="M47037" s="24"/>
    </row>
    <row r="47038" spans="1:13" x14ac:dyDescent="0.2">
      <c r="A47038" s="289"/>
      <c r="I47038"/>
      <c r="J47038"/>
      <c r="L47038" s="33"/>
      <c r="M47038" s="24"/>
    </row>
    <row r="47039" spans="1:13" x14ac:dyDescent="0.2">
      <c r="A47039" s="289"/>
      <c r="I47039"/>
      <c r="J47039"/>
      <c r="L47039" s="33"/>
      <c r="M47039" s="24"/>
    </row>
    <row r="47040" spans="1:13" x14ac:dyDescent="0.2">
      <c r="A47040" s="289"/>
      <c r="I47040"/>
      <c r="J47040"/>
      <c r="L47040" s="33"/>
      <c r="M47040" s="24"/>
    </row>
    <row r="47041" spans="1:13" x14ac:dyDescent="0.2">
      <c r="A47041" s="289"/>
      <c r="I47041"/>
      <c r="J47041"/>
      <c r="L47041" s="33"/>
      <c r="M47041" s="24"/>
    </row>
    <row r="47042" spans="1:13" x14ac:dyDescent="0.2">
      <c r="A47042" s="289"/>
      <c r="I47042"/>
      <c r="J47042"/>
      <c r="L47042" s="33"/>
      <c r="M47042" s="24"/>
    </row>
    <row r="47043" spans="1:13" x14ac:dyDescent="0.2">
      <c r="A47043" s="289"/>
      <c r="I47043"/>
      <c r="J47043"/>
      <c r="L47043" s="33"/>
      <c r="M47043" s="24"/>
    </row>
    <row r="47044" spans="1:13" x14ac:dyDescent="0.2">
      <c r="A47044" s="289"/>
      <c r="I47044"/>
      <c r="J47044"/>
      <c r="L47044" s="33"/>
      <c r="M47044" s="24"/>
    </row>
    <row r="47045" spans="1:13" x14ac:dyDescent="0.2">
      <c r="A47045" s="289"/>
      <c r="I47045"/>
      <c r="J47045"/>
      <c r="L47045" s="33"/>
      <c r="M47045" s="24"/>
    </row>
    <row r="47046" spans="1:13" x14ac:dyDescent="0.2">
      <c r="A47046" s="289"/>
      <c r="I47046"/>
      <c r="J47046"/>
      <c r="L47046" s="33"/>
      <c r="M47046" s="24"/>
    </row>
    <row r="47047" spans="1:13" x14ac:dyDescent="0.2">
      <c r="A47047" s="289"/>
      <c r="I47047"/>
      <c r="J47047"/>
      <c r="L47047" s="33"/>
      <c r="M47047" s="24"/>
    </row>
    <row r="47048" spans="1:13" x14ac:dyDescent="0.2">
      <c r="A47048" s="289"/>
      <c r="I47048"/>
      <c r="J47048"/>
      <c r="L47048" s="33"/>
      <c r="M47048" s="24"/>
    </row>
    <row r="47049" spans="1:13" x14ac:dyDescent="0.2">
      <c r="A47049" s="289"/>
      <c r="I47049"/>
      <c r="J47049"/>
      <c r="L47049" s="33"/>
      <c r="M47049" s="24"/>
    </row>
    <row r="47050" spans="1:13" x14ac:dyDescent="0.2">
      <c r="A47050" s="289"/>
      <c r="I47050"/>
      <c r="J47050"/>
      <c r="L47050" s="33"/>
      <c r="M47050" s="24"/>
    </row>
    <row r="47051" spans="1:13" x14ac:dyDescent="0.2">
      <c r="A47051" s="289"/>
      <c r="I47051"/>
      <c r="J47051"/>
      <c r="L47051" s="33"/>
      <c r="M47051" s="24"/>
    </row>
    <row r="47052" spans="1:13" x14ac:dyDescent="0.2">
      <c r="A47052" s="289"/>
      <c r="I47052"/>
      <c r="J47052"/>
      <c r="L47052" s="33"/>
      <c r="M47052" s="24"/>
    </row>
    <row r="47053" spans="1:13" x14ac:dyDescent="0.2">
      <c r="A47053" s="289"/>
      <c r="I47053"/>
      <c r="J47053"/>
      <c r="L47053" s="33"/>
      <c r="M47053" s="24"/>
    </row>
    <row r="47054" spans="1:13" x14ac:dyDescent="0.2">
      <c r="A47054" s="289"/>
      <c r="I47054"/>
      <c r="J47054"/>
      <c r="L47054" s="33"/>
      <c r="M47054" s="24"/>
    </row>
    <row r="47055" spans="1:13" x14ac:dyDescent="0.2">
      <c r="A47055" s="289"/>
      <c r="I47055"/>
      <c r="J47055"/>
      <c r="L47055" s="33"/>
      <c r="M47055" s="24"/>
    </row>
    <row r="47056" spans="1:13" x14ac:dyDescent="0.2">
      <c r="A47056" s="289"/>
      <c r="I47056"/>
      <c r="J47056"/>
      <c r="L47056" s="33"/>
      <c r="M47056" s="24"/>
    </row>
    <row r="47057" spans="1:13" x14ac:dyDescent="0.2">
      <c r="A47057" s="289"/>
      <c r="I47057"/>
      <c r="J47057"/>
      <c r="L47057" s="33"/>
      <c r="M47057" s="24"/>
    </row>
    <row r="47058" spans="1:13" x14ac:dyDescent="0.2">
      <c r="A47058" s="289"/>
      <c r="I47058"/>
      <c r="J47058"/>
      <c r="L47058" s="33"/>
      <c r="M47058" s="24"/>
    </row>
    <row r="47059" spans="1:13" x14ac:dyDescent="0.2">
      <c r="A47059" s="289"/>
      <c r="I47059"/>
      <c r="J47059"/>
      <c r="L47059" s="33"/>
      <c r="M47059" s="24"/>
    </row>
    <row r="47060" spans="1:13" x14ac:dyDescent="0.2">
      <c r="A47060" s="289"/>
      <c r="I47060"/>
      <c r="J47060"/>
      <c r="L47060" s="33"/>
      <c r="M47060" s="24"/>
    </row>
    <row r="47061" spans="1:13" x14ac:dyDescent="0.2">
      <c r="A47061" s="289"/>
      <c r="I47061"/>
      <c r="J47061"/>
      <c r="L47061" s="33"/>
      <c r="M47061" s="24"/>
    </row>
    <row r="47062" spans="1:13" x14ac:dyDescent="0.2">
      <c r="A47062" s="289"/>
      <c r="I47062"/>
      <c r="J47062"/>
      <c r="L47062" s="33"/>
      <c r="M47062" s="24"/>
    </row>
    <row r="47063" spans="1:13" x14ac:dyDescent="0.2">
      <c r="A47063" s="289"/>
      <c r="I47063"/>
      <c r="J47063"/>
      <c r="L47063" s="33"/>
      <c r="M47063" s="24"/>
    </row>
    <row r="47064" spans="1:13" x14ac:dyDescent="0.2">
      <c r="A47064" s="289"/>
      <c r="I47064"/>
      <c r="J47064"/>
      <c r="L47064" s="33"/>
      <c r="M47064" s="24"/>
    </row>
    <row r="47065" spans="1:13" x14ac:dyDescent="0.2">
      <c r="A47065" s="289"/>
      <c r="I47065"/>
      <c r="J47065"/>
      <c r="L47065" s="33"/>
      <c r="M47065" s="24"/>
    </row>
    <row r="47066" spans="1:13" x14ac:dyDescent="0.2">
      <c r="A47066" s="289"/>
      <c r="I47066"/>
      <c r="J47066"/>
      <c r="L47066" s="33"/>
      <c r="M47066" s="24"/>
    </row>
    <row r="47067" spans="1:13" x14ac:dyDescent="0.2">
      <c r="A47067" s="289"/>
      <c r="I47067"/>
      <c r="J47067"/>
      <c r="L47067" s="33"/>
      <c r="M47067" s="24"/>
    </row>
    <row r="47068" spans="1:13" x14ac:dyDescent="0.2">
      <c r="A47068" s="289"/>
      <c r="I47068"/>
      <c r="J47068"/>
      <c r="L47068" s="33"/>
      <c r="M47068" s="24"/>
    </row>
    <row r="47069" spans="1:13" x14ac:dyDescent="0.2">
      <c r="A47069" s="289"/>
      <c r="I47069"/>
      <c r="J47069"/>
      <c r="L47069" s="33"/>
      <c r="M47069" s="24"/>
    </row>
    <row r="47070" spans="1:13" x14ac:dyDescent="0.2">
      <c r="A47070" s="289"/>
      <c r="I47070"/>
      <c r="J47070"/>
      <c r="L47070" s="33"/>
      <c r="M47070" s="24"/>
    </row>
    <row r="47071" spans="1:13" x14ac:dyDescent="0.2">
      <c r="A47071" s="289"/>
      <c r="I47071"/>
      <c r="J47071"/>
      <c r="L47071" s="33"/>
      <c r="M47071" s="24"/>
    </row>
    <row r="47072" spans="1:13" x14ac:dyDescent="0.2">
      <c r="A47072" s="289"/>
      <c r="I47072"/>
      <c r="J47072"/>
      <c r="L47072" s="33"/>
      <c r="M47072" s="24"/>
    </row>
    <row r="47073" spans="1:13" x14ac:dyDescent="0.2">
      <c r="A47073" s="289"/>
      <c r="I47073"/>
      <c r="J47073"/>
      <c r="L47073" s="33"/>
      <c r="M47073" s="24"/>
    </row>
    <row r="47074" spans="1:13" x14ac:dyDescent="0.2">
      <c r="A47074" s="289"/>
      <c r="I47074"/>
      <c r="J47074"/>
      <c r="L47074" s="33"/>
      <c r="M47074" s="24"/>
    </row>
    <row r="47075" spans="1:13" x14ac:dyDescent="0.2">
      <c r="A47075" s="289"/>
      <c r="I47075"/>
      <c r="J47075"/>
      <c r="L47075" s="33"/>
      <c r="M47075" s="24"/>
    </row>
    <row r="47076" spans="1:13" x14ac:dyDescent="0.2">
      <c r="A47076" s="289"/>
      <c r="I47076"/>
      <c r="J47076"/>
      <c r="L47076" s="33"/>
      <c r="M47076" s="24"/>
    </row>
    <row r="47077" spans="1:13" x14ac:dyDescent="0.2">
      <c r="A47077" s="289"/>
      <c r="I47077"/>
      <c r="J47077"/>
      <c r="L47077" s="33"/>
      <c r="M47077" s="24"/>
    </row>
    <row r="47078" spans="1:13" x14ac:dyDescent="0.2">
      <c r="A47078" s="289"/>
      <c r="I47078"/>
      <c r="J47078"/>
      <c r="L47078" s="33"/>
      <c r="M47078" s="24"/>
    </row>
    <row r="47079" spans="1:13" x14ac:dyDescent="0.2">
      <c r="A47079" s="289"/>
      <c r="I47079"/>
      <c r="J47079"/>
      <c r="L47079" s="33"/>
      <c r="M47079" s="24"/>
    </row>
    <row r="47080" spans="1:13" x14ac:dyDescent="0.2">
      <c r="A47080" s="289"/>
      <c r="I47080"/>
      <c r="J47080"/>
      <c r="L47080" s="33"/>
      <c r="M47080" s="24"/>
    </row>
    <row r="47081" spans="1:13" x14ac:dyDescent="0.2">
      <c r="A47081" s="289"/>
      <c r="I47081"/>
      <c r="J47081"/>
      <c r="L47081" s="33"/>
      <c r="M47081" s="24"/>
    </row>
    <row r="47082" spans="1:13" x14ac:dyDescent="0.2">
      <c r="A47082" s="289"/>
      <c r="I47082"/>
      <c r="J47082"/>
      <c r="L47082" s="33"/>
      <c r="M47082" s="24"/>
    </row>
    <row r="47083" spans="1:13" x14ac:dyDescent="0.2">
      <c r="A47083" s="289"/>
      <c r="I47083"/>
      <c r="J47083"/>
      <c r="L47083" s="33"/>
      <c r="M47083" s="24"/>
    </row>
    <row r="47084" spans="1:13" x14ac:dyDescent="0.2">
      <c r="A47084" s="289"/>
      <c r="I47084"/>
      <c r="J47084"/>
      <c r="L47084" s="33"/>
      <c r="M47084" s="24"/>
    </row>
    <row r="47085" spans="1:13" x14ac:dyDescent="0.2">
      <c r="A47085" s="289"/>
      <c r="I47085"/>
      <c r="J47085"/>
      <c r="L47085" s="33"/>
      <c r="M47085" s="24"/>
    </row>
    <row r="47086" spans="1:13" x14ac:dyDescent="0.2">
      <c r="A47086" s="289"/>
      <c r="I47086"/>
      <c r="J47086"/>
      <c r="L47086" s="33"/>
      <c r="M47086" s="24"/>
    </row>
    <row r="47087" spans="1:13" x14ac:dyDescent="0.2">
      <c r="A47087" s="289"/>
      <c r="I47087"/>
      <c r="J47087"/>
      <c r="L47087" s="33"/>
      <c r="M47087" s="24"/>
    </row>
    <row r="47088" spans="1:13" x14ac:dyDescent="0.2">
      <c r="A47088" s="289"/>
      <c r="I47088"/>
      <c r="J47088"/>
      <c r="L47088" s="33"/>
      <c r="M47088" s="24"/>
    </row>
    <row r="47089" spans="1:13" x14ac:dyDescent="0.2">
      <c r="A47089" s="289"/>
      <c r="I47089"/>
      <c r="J47089"/>
      <c r="L47089" s="33"/>
      <c r="M47089" s="24"/>
    </row>
    <row r="47090" spans="1:13" x14ac:dyDescent="0.2">
      <c r="A47090" s="289"/>
      <c r="I47090"/>
      <c r="J47090"/>
      <c r="L47090" s="33"/>
      <c r="M47090" s="24"/>
    </row>
    <row r="47091" spans="1:13" x14ac:dyDescent="0.2">
      <c r="A47091" s="289"/>
      <c r="I47091"/>
      <c r="J47091"/>
      <c r="L47091" s="33"/>
      <c r="M47091" s="24"/>
    </row>
    <row r="47092" spans="1:13" x14ac:dyDescent="0.2">
      <c r="A47092" s="289"/>
      <c r="I47092"/>
      <c r="J47092"/>
      <c r="L47092" s="33"/>
      <c r="M47092" s="24"/>
    </row>
    <row r="47093" spans="1:13" x14ac:dyDescent="0.2">
      <c r="A47093" s="289"/>
      <c r="I47093"/>
      <c r="J47093"/>
      <c r="L47093" s="33"/>
      <c r="M47093" s="24"/>
    </row>
    <row r="47094" spans="1:13" x14ac:dyDescent="0.2">
      <c r="A47094" s="289"/>
      <c r="I47094"/>
      <c r="J47094"/>
      <c r="L47094" s="33"/>
      <c r="M47094" s="24"/>
    </row>
    <row r="47095" spans="1:13" x14ac:dyDescent="0.2">
      <c r="A47095" s="289"/>
      <c r="I47095"/>
      <c r="J47095"/>
      <c r="L47095" s="33"/>
      <c r="M47095" s="24"/>
    </row>
    <row r="47096" spans="1:13" x14ac:dyDescent="0.2">
      <c r="A47096" s="289"/>
      <c r="I47096"/>
      <c r="J47096"/>
      <c r="L47096" s="33"/>
      <c r="M47096" s="24"/>
    </row>
    <row r="47097" spans="1:13" x14ac:dyDescent="0.2">
      <c r="A47097" s="289"/>
      <c r="I47097"/>
      <c r="J47097"/>
      <c r="L47097" s="33"/>
      <c r="M47097" s="24"/>
    </row>
    <row r="47098" spans="1:13" x14ac:dyDescent="0.2">
      <c r="A47098" s="289"/>
      <c r="I47098"/>
      <c r="J47098"/>
      <c r="L47098" s="33"/>
      <c r="M47098" s="24"/>
    </row>
    <row r="47099" spans="1:13" x14ac:dyDescent="0.2">
      <c r="A47099" s="289"/>
      <c r="I47099"/>
      <c r="J47099"/>
      <c r="L47099" s="33"/>
      <c r="M47099" s="24"/>
    </row>
    <row r="47100" spans="1:13" x14ac:dyDescent="0.2">
      <c r="A47100" s="289"/>
      <c r="I47100"/>
      <c r="J47100"/>
      <c r="L47100" s="33"/>
      <c r="M47100" s="24"/>
    </row>
    <row r="47101" spans="1:13" x14ac:dyDescent="0.2">
      <c r="A47101" s="289"/>
      <c r="I47101"/>
      <c r="J47101"/>
      <c r="L47101" s="33"/>
      <c r="M47101" s="24"/>
    </row>
    <row r="47102" spans="1:13" x14ac:dyDescent="0.2">
      <c r="A47102" s="289"/>
      <c r="I47102"/>
      <c r="J47102"/>
      <c r="L47102" s="33"/>
      <c r="M47102" s="24"/>
    </row>
    <row r="47103" spans="1:13" x14ac:dyDescent="0.2">
      <c r="A47103" s="289"/>
      <c r="I47103"/>
      <c r="J47103"/>
      <c r="L47103" s="33"/>
      <c r="M47103" s="24"/>
    </row>
    <row r="47104" spans="1:13" x14ac:dyDescent="0.2">
      <c r="A47104" s="289"/>
      <c r="I47104"/>
      <c r="J47104"/>
      <c r="L47104" s="33"/>
      <c r="M47104" s="24"/>
    </row>
    <row r="47105" spans="1:13" x14ac:dyDescent="0.2">
      <c r="A47105" s="289"/>
      <c r="I47105"/>
      <c r="J47105"/>
      <c r="L47105" s="33"/>
      <c r="M47105" s="24"/>
    </row>
    <row r="47106" spans="1:13" x14ac:dyDescent="0.2">
      <c r="A47106" s="289"/>
      <c r="I47106"/>
      <c r="J47106"/>
      <c r="L47106" s="33"/>
      <c r="M47106" s="24"/>
    </row>
    <row r="47107" spans="1:13" x14ac:dyDescent="0.2">
      <c r="A47107" s="289"/>
      <c r="I47107"/>
      <c r="J47107"/>
      <c r="L47107" s="33"/>
      <c r="M47107" s="24"/>
    </row>
    <row r="47108" spans="1:13" x14ac:dyDescent="0.2">
      <c r="A47108" s="289"/>
      <c r="I47108"/>
      <c r="J47108"/>
      <c r="L47108" s="33"/>
      <c r="M47108" s="24"/>
    </row>
    <row r="47109" spans="1:13" x14ac:dyDescent="0.2">
      <c r="A47109" s="289"/>
      <c r="I47109"/>
      <c r="J47109"/>
      <c r="L47109" s="33"/>
      <c r="M47109" s="24"/>
    </row>
    <row r="47110" spans="1:13" x14ac:dyDescent="0.2">
      <c r="A47110" s="289"/>
      <c r="I47110"/>
      <c r="J47110"/>
      <c r="L47110" s="33"/>
      <c r="M47110" s="24"/>
    </row>
    <row r="47111" spans="1:13" x14ac:dyDescent="0.2">
      <c r="A47111" s="289"/>
      <c r="I47111"/>
      <c r="J47111"/>
      <c r="L47111" s="33"/>
      <c r="M47111" s="24"/>
    </row>
    <row r="47112" spans="1:13" x14ac:dyDescent="0.2">
      <c r="A47112" s="289"/>
      <c r="I47112"/>
      <c r="J47112"/>
      <c r="L47112" s="33"/>
      <c r="M47112" s="24"/>
    </row>
    <row r="47113" spans="1:13" x14ac:dyDescent="0.2">
      <c r="A47113" s="289"/>
      <c r="I47113"/>
      <c r="J47113"/>
      <c r="L47113" s="33"/>
      <c r="M47113" s="24"/>
    </row>
    <row r="47114" spans="1:13" x14ac:dyDescent="0.2">
      <c r="A47114" s="289"/>
      <c r="I47114"/>
      <c r="J47114"/>
      <c r="L47114" s="33"/>
      <c r="M47114" s="24"/>
    </row>
    <row r="47115" spans="1:13" x14ac:dyDescent="0.2">
      <c r="A47115" s="289"/>
      <c r="I47115"/>
      <c r="J47115"/>
      <c r="L47115" s="33"/>
      <c r="M47115" s="24"/>
    </row>
    <row r="47116" spans="1:13" x14ac:dyDescent="0.2">
      <c r="A47116" s="289"/>
      <c r="I47116"/>
      <c r="J47116"/>
      <c r="L47116" s="33"/>
      <c r="M47116" s="24"/>
    </row>
    <row r="47117" spans="1:13" x14ac:dyDescent="0.2">
      <c r="A47117" s="289"/>
      <c r="I47117"/>
      <c r="J47117"/>
      <c r="L47117" s="33"/>
      <c r="M47117" s="24"/>
    </row>
    <row r="47118" spans="1:13" x14ac:dyDescent="0.2">
      <c r="A47118" s="289"/>
      <c r="I47118"/>
      <c r="J47118"/>
      <c r="L47118" s="33"/>
      <c r="M47118" s="24"/>
    </row>
    <row r="47119" spans="1:13" x14ac:dyDescent="0.2">
      <c r="A47119" s="289"/>
      <c r="I47119"/>
      <c r="J47119"/>
      <c r="L47119" s="33"/>
      <c r="M47119" s="24"/>
    </row>
    <row r="47120" spans="1:13" x14ac:dyDescent="0.2">
      <c r="A47120" s="289"/>
      <c r="I47120"/>
      <c r="J47120"/>
      <c r="L47120" s="33"/>
      <c r="M47120" s="24"/>
    </row>
    <row r="47121" spans="1:13" x14ac:dyDescent="0.2">
      <c r="A47121" s="289"/>
      <c r="I47121"/>
      <c r="J47121"/>
      <c r="L47121" s="33"/>
      <c r="M47121" s="24"/>
    </row>
    <row r="47122" spans="1:13" x14ac:dyDescent="0.2">
      <c r="A47122" s="289"/>
      <c r="I47122"/>
      <c r="J47122"/>
      <c r="L47122" s="33"/>
      <c r="M47122" s="24"/>
    </row>
    <row r="47123" spans="1:13" x14ac:dyDescent="0.2">
      <c r="A47123" s="289"/>
      <c r="I47123"/>
      <c r="J47123"/>
      <c r="L47123" s="33"/>
      <c r="M47123" s="24"/>
    </row>
    <row r="47124" spans="1:13" x14ac:dyDescent="0.2">
      <c r="A47124" s="289"/>
      <c r="I47124"/>
      <c r="J47124"/>
      <c r="L47124" s="33"/>
      <c r="M47124" s="24"/>
    </row>
    <row r="47125" spans="1:13" x14ac:dyDescent="0.2">
      <c r="A47125" s="289"/>
      <c r="I47125"/>
      <c r="J47125"/>
      <c r="L47125" s="33"/>
      <c r="M47125" s="24"/>
    </row>
    <row r="47126" spans="1:13" x14ac:dyDescent="0.2">
      <c r="A47126" s="289"/>
      <c r="I47126"/>
      <c r="J47126"/>
      <c r="L47126" s="33"/>
      <c r="M47126" s="24"/>
    </row>
    <row r="47127" spans="1:13" x14ac:dyDescent="0.2">
      <c r="A47127" s="289"/>
      <c r="I47127"/>
      <c r="J47127"/>
      <c r="L47127" s="33"/>
      <c r="M47127" s="24"/>
    </row>
    <row r="47128" spans="1:13" x14ac:dyDescent="0.2">
      <c r="A47128" s="289"/>
      <c r="I47128"/>
      <c r="J47128"/>
      <c r="L47128" s="33"/>
      <c r="M47128" s="24"/>
    </row>
    <row r="47129" spans="1:13" x14ac:dyDescent="0.2">
      <c r="A47129" s="289"/>
      <c r="I47129"/>
      <c r="J47129"/>
      <c r="L47129" s="33"/>
      <c r="M47129" s="24"/>
    </row>
    <row r="47130" spans="1:13" x14ac:dyDescent="0.2">
      <c r="A47130" s="289"/>
      <c r="I47130"/>
      <c r="J47130"/>
      <c r="L47130" s="33"/>
      <c r="M47130" s="24"/>
    </row>
    <row r="47131" spans="1:13" x14ac:dyDescent="0.2">
      <c r="A47131" s="289"/>
      <c r="I47131"/>
      <c r="J47131"/>
      <c r="L47131" s="33"/>
      <c r="M47131" s="24"/>
    </row>
    <row r="47132" spans="1:13" x14ac:dyDescent="0.2">
      <c r="A47132" s="289"/>
      <c r="I47132"/>
      <c r="J47132"/>
      <c r="L47132" s="33"/>
      <c r="M47132" s="24"/>
    </row>
    <row r="47133" spans="1:13" x14ac:dyDescent="0.2">
      <c r="A47133" s="289"/>
      <c r="I47133"/>
      <c r="J47133"/>
      <c r="L47133" s="33"/>
      <c r="M47133" s="24"/>
    </row>
    <row r="47134" spans="1:13" x14ac:dyDescent="0.2">
      <c r="A47134" s="289"/>
      <c r="I47134"/>
      <c r="J47134"/>
      <c r="L47134" s="33"/>
      <c r="M47134" s="24"/>
    </row>
    <row r="47135" spans="1:13" x14ac:dyDescent="0.2">
      <c r="A47135" s="289"/>
      <c r="I47135"/>
      <c r="J47135"/>
      <c r="L47135" s="33"/>
      <c r="M47135" s="24"/>
    </row>
    <row r="47136" spans="1:13" x14ac:dyDescent="0.2">
      <c r="A47136" s="289"/>
      <c r="I47136"/>
      <c r="J47136"/>
      <c r="L47136" s="33"/>
      <c r="M47136" s="24"/>
    </row>
    <row r="47137" spans="1:13" x14ac:dyDescent="0.2">
      <c r="A47137" s="289"/>
      <c r="I47137"/>
      <c r="J47137"/>
      <c r="L47137" s="33"/>
      <c r="M47137" s="24"/>
    </row>
    <row r="47138" spans="1:13" x14ac:dyDescent="0.2">
      <c r="A47138" s="289"/>
      <c r="I47138"/>
      <c r="J47138"/>
      <c r="L47138" s="33"/>
      <c r="M47138" s="24"/>
    </row>
    <row r="47139" spans="1:13" x14ac:dyDescent="0.2">
      <c r="A47139" s="289"/>
      <c r="I47139"/>
      <c r="J47139"/>
      <c r="L47139" s="33"/>
      <c r="M47139" s="24"/>
    </row>
    <row r="47140" spans="1:13" x14ac:dyDescent="0.2">
      <c r="A47140" s="289"/>
      <c r="I47140"/>
      <c r="J47140"/>
      <c r="L47140" s="33"/>
      <c r="M47140" s="24"/>
    </row>
    <row r="47141" spans="1:13" x14ac:dyDescent="0.2">
      <c r="A47141" s="289"/>
      <c r="I47141"/>
      <c r="J47141"/>
      <c r="L47141" s="33"/>
      <c r="M47141" s="24"/>
    </row>
    <row r="47142" spans="1:13" x14ac:dyDescent="0.2">
      <c r="A47142" s="289"/>
      <c r="I47142"/>
      <c r="J47142"/>
      <c r="L47142" s="33"/>
      <c r="M47142" s="24"/>
    </row>
    <row r="47143" spans="1:13" x14ac:dyDescent="0.2">
      <c r="A47143" s="289"/>
      <c r="I47143"/>
      <c r="J47143"/>
      <c r="L47143" s="33"/>
      <c r="M47143" s="24"/>
    </row>
    <row r="47144" spans="1:13" x14ac:dyDescent="0.2">
      <c r="A47144" s="289"/>
      <c r="I47144"/>
      <c r="J47144"/>
      <c r="L47144" s="33"/>
      <c r="M47144" s="24"/>
    </row>
    <row r="47145" spans="1:13" x14ac:dyDescent="0.2">
      <c r="A47145" s="289"/>
      <c r="I47145"/>
      <c r="J47145"/>
      <c r="L47145" s="33"/>
      <c r="M47145" s="24"/>
    </row>
    <row r="47146" spans="1:13" x14ac:dyDescent="0.2">
      <c r="A47146" s="289"/>
      <c r="I47146"/>
      <c r="J47146"/>
      <c r="L47146" s="33"/>
      <c r="M47146" s="24"/>
    </row>
    <row r="47147" spans="1:13" x14ac:dyDescent="0.2">
      <c r="A47147" s="289"/>
      <c r="I47147"/>
      <c r="J47147"/>
      <c r="L47147" s="33"/>
      <c r="M47147" s="24"/>
    </row>
    <row r="47148" spans="1:13" x14ac:dyDescent="0.2">
      <c r="A47148" s="289"/>
      <c r="I47148"/>
      <c r="J47148"/>
      <c r="L47148" s="33"/>
      <c r="M47148" s="24"/>
    </row>
    <row r="47149" spans="1:13" x14ac:dyDescent="0.2">
      <c r="A47149" s="289"/>
      <c r="I47149"/>
      <c r="J47149"/>
      <c r="L47149" s="33"/>
      <c r="M47149" s="24"/>
    </row>
    <row r="47150" spans="1:13" x14ac:dyDescent="0.2">
      <c r="A47150" s="289"/>
      <c r="I47150"/>
      <c r="J47150"/>
      <c r="L47150" s="33"/>
      <c r="M47150" s="24"/>
    </row>
    <row r="47151" spans="1:13" x14ac:dyDescent="0.2">
      <c r="A47151" s="289"/>
      <c r="I47151"/>
      <c r="J47151"/>
      <c r="L47151" s="33"/>
      <c r="M47151" s="24"/>
    </row>
    <row r="47152" spans="1:13" x14ac:dyDescent="0.2">
      <c r="A47152" s="289"/>
      <c r="I47152"/>
      <c r="J47152"/>
      <c r="L47152" s="33"/>
      <c r="M47152" s="24"/>
    </row>
    <row r="47153" spans="1:13" x14ac:dyDescent="0.2">
      <c r="A47153" s="289"/>
      <c r="I47153"/>
      <c r="J47153"/>
      <c r="L47153" s="33"/>
      <c r="M47153" s="24"/>
    </row>
    <row r="47154" spans="1:13" x14ac:dyDescent="0.2">
      <c r="A47154" s="289"/>
      <c r="I47154"/>
      <c r="J47154"/>
      <c r="L47154" s="33"/>
      <c r="M47154" s="24"/>
    </row>
    <row r="47155" spans="1:13" x14ac:dyDescent="0.2">
      <c r="A47155" s="289"/>
      <c r="I47155"/>
      <c r="J47155"/>
      <c r="L47155" s="33"/>
      <c r="M47155" s="24"/>
    </row>
    <row r="47156" spans="1:13" x14ac:dyDescent="0.2">
      <c r="A47156" s="289"/>
      <c r="I47156"/>
      <c r="J47156"/>
      <c r="L47156" s="33"/>
      <c r="M47156" s="24"/>
    </row>
    <row r="47157" spans="1:13" x14ac:dyDescent="0.2">
      <c r="A47157" s="289"/>
      <c r="I47157"/>
      <c r="J47157"/>
      <c r="L47157" s="33"/>
      <c r="M47157" s="24"/>
    </row>
    <row r="47158" spans="1:13" x14ac:dyDescent="0.2">
      <c r="A47158" s="289"/>
      <c r="I47158"/>
      <c r="J47158"/>
      <c r="L47158" s="33"/>
      <c r="M47158" s="24"/>
    </row>
    <row r="47159" spans="1:13" x14ac:dyDescent="0.2">
      <c r="A47159" s="289"/>
      <c r="I47159"/>
      <c r="J47159"/>
      <c r="L47159" s="33"/>
      <c r="M47159" s="24"/>
    </row>
    <row r="47160" spans="1:13" x14ac:dyDescent="0.2">
      <c r="A47160" s="289"/>
      <c r="I47160"/>
      <c r="J47160"/>
      <c r="L47160" s="33"/>
      <c r="M47160" s="24"/>
    </row>
    <row r="47161" spans="1:13" x14ac:dyDescent="0.2">
      <c r="A47161" s="289"/>
      <c r="I47161"/>
      <c r="J47161"/>
      <c r="L47161" s="33"/>
      <c r="M47161" s="24"/>
    </row>
    <row r="47162" spans="1:13" x14ac:dyDescent="0.2">
      <c r="A47162" s="289"/>
      <c r="I47162"/>
      <c r="J47162"/>
      <c r="L47162" s="33"/>
      <c r="M47162" s="24"/>
    </row>
    <row r="47163" spans="1:13" x14ac:dyDescent="0.2">
      <c r="A47163" s="289"/>
      <c r="I47163"/>
      <c r="J47163"/>
      <c r="L47163" s="33"/>
      <c r="M47163" s="24"/>
    </row>
    <row r="47164" spans="1:13" x14ac:dyDescent="0.2">
      <c r="A47164" s="289"/>
      <c r="I47164"/>
      <c r="J47164"/>
      <c r="L47164" s="33"/>
      <c r="M47164" s="24"/>
    </row>
    <row r="47165" spans="1:13" x14ac:dyDescent="0.2">
      <c r="A47165" s="289"/>
      <c r="I47165"/>
      <c r="J47165"/>
      <c r="L47165" s="33"/>
      <c r="M47165" s="24"/>
    </row>
    <row r="47166" spans="1:13" x14ac:dyDescent="0.2">
      <c r="A47166" s="289"/>
      <c r="I47166"/>
      <c r="J47166"/>
      <c r="L47166" s="33"/>
      <c r="M47166" s="24"/>
    </row>
    <row r="47167" spans="1:13" x14ac:dyDescent="0.2">
      <c r="A47167" s="289"/>
      <c r="I47167"/>
      <c r="J47167"/>
      <c r="L47167" s="33"/>
      <c r="M47167" s="24"/>
    </row>
    <row r="47168" spans="1:13" x14ac:dyDescent="0.2">
      <c r="A47168" s="289"/>
      <c r="I47168"/>
      <c r="J47168"/>
      <c r="L47168" s="33"/>
      <c r="M47168" s="24"/>
    </row>
    <row r="47169" spans="1:13" x14ac:dyDescent="0.2">
      <c r="A47169" s="289"/>
      <c r="I47169"/>
      <c r="J47169"/>
      <c r="L47169" s="33"/>
      <c r="M47169" s="24"/>
    </row>
    <row r="47170" spans="1:13" x14ac:dyDescent="0.2">
      <c r="A47170" s="289"/>
      <c r="I47170"/>
      <c r="J47170"/>
      <c r="L47170" s="33"/>
      <c r="M47170" s="24"/>
    </row>
    <row r="47171" spans="1:13" x14ac:dyDescent="0.2">
      <c r="A47171" s="289"/>
      <c r="I47171"/>
      <c r="J47171"/>
      <c r="L47171" s="33"/>
      <c r="M47171" s="24"/>
    </row>
    <row r="47172" spans="1:13" x14ac:dyDescent="0.2">
      <c r="A47172" s="289"/>
      <c r="I47172"/>
      <c r="J47172"/>
      <c r="L47172" s="33"/>
      <c r="M47172" s="24"/>
    </row>
    <row r="47173" spans="1:13" x14ac:dyDescent="0.2">
      <c r="A47173" s="289"/>
      <c r="I47173"/>
      <c r="J47173"/>
      <c r="L47173" s="33"/>
      <c r="M47173" s="24"/>
    </row>
    <row r="47174" spans="1:13" x14ac:dyDescent="0.2">
      <c r="A47174" s="289"/>
      <c r="I47174"/>
      <c r="J47174"/>
      <c r="L47174" s="33"/>
      <c r="M47174" s="24"/>
    </row>
    <row r="47175" spans="1:13" x14ac:dyDescent="0.2">
      <c r="A47175" s="289"/>
      <c r="I47175"/>
      <c r="J47175"/>
      <c r="L47175" s="33"/>
      <c r="M47175" s="24"/>
    </row>
    <row r="47176" spans="1:13" x14ac:dyDescent="0.2">
      <c r="A47176" s="289"/>
      <c r="I47176"/>
      <c r="J47176"/>
      <c r="L47176" s="33"/>
      <c r="M47176" s="24"/>
    </row>
    <row r="47177" spans="1:13" x14ac:dyDescent="0.2">
      <c r="A47177" s="289"/>
      <c r="I47177"/>
      <c r="J47177"/>
      <c r="L47177" s="33"/>
      <c r="M47177" s="24"/>
    </row>
    <row r="47178" spans="1:13" x14ac:dyDescent="0.2">
      <c r="A47178" s="289"/>
      <c r="I47178"/>
      <c r="J47178"/>
      <c r="L47178" s="33"/>
      <c r="M47178" s="24"/>
    </row>
    <row r="47179" spans="1:13" x14ac:dyDescent="0.2">
      <c r="A47179" s="289"/>
      <c r="I47179"/>
      <c r="J47179"/>
      <c r="L47179" s="33"/>
      <c r="M47179" s="24"/>
    </row>
    <row r="47180" spans="1:13" x14ac:dyDescent="0.2">
      <c r="A47180" s="289"/>
      <c r="I47180"/>
      <c r="J47180"/>
      <c r="L47180" s="33"/>
      <c r="M47180" s="24"/>
    </row>
    <row r="47181" spans="1:13" x14ac:dyDescent="0.2">
      <c r="A47181" s="289"/>
      <c r="I47181"/>
      <c r="J47181"/>
      <c r="L47181" s="33"/>
      <c r="M47181" s="24"/>
    </row>
    <row r="47182" spans="1:13" x14ac:dyDescent="0.2">
      <c r="A47182" s="289"/>
      <c r="I47182"/>
      <c r="J47182"/>
      <c r="L47182" s="33"/>
      <c r="M47182" s="24"/>
    </row>
    <row r="47183" spans="1:13" x14ac:dyDescent="0.2">
      <c r="A47183" s="289"/>
      <c r="I47183"/>
      <c r="J47183"/>
      <c r="L47183" s="33"/>
      <c r="M47183" s="24"/>
    </row>
    <row r="47184" spans="1:13" x14ac:dyDescent="0.2">
      <c r="A47184" s="289"/>
      <c r="I47184"/>
      <c r="J47184"/>
      <c r="L47184" s="33"/>
      <c r="M47184" s="24"/>
    </row>
    <row r="47185" spans="1:13" x14ac:dyDescent="0.2">
      <c r="A47185" s="289"/>
      <c r="I47185"/>
      <c r="J47185"/>
      <c r="L47185" s="33"/>
      <c r="M47185" s="24"/>
    </row>
    <row r="47186" spans="1:13" x14ac:dyDescent="0.2">
      <c r="A47186" s="289"/>
      <c r="I47186"/>
      <c r="J47186"/>
      <c r="L47186" s="33"/>
      <c r="M47186" s="24"/>
    </row>
    <row r="47187" spans="1:13" x14ac:dyDescent="0.2">
      <c r="A47187" s="289"/>
      <c r="I47187"/>
      <c r="J47187"/>
      <c r="L47187" s="33"/>
      <c r="M47187" s="24"/>
    </row>
    <row r="47188" spans="1:13" x14ac:dyDescent="0.2">
      <c r="A47188" s="289"/>
      <c r="I47188"/>
      <c r="J47188"/>
      <c r="L47188" s="33"/>
      <c r="M47188" s="24"/>
    </row>
    <row r="47189" spans="1:13" x14ac:dyDescent="0.2">
      <c r="A47189" s="289"/>
      <c r="I47189"/>
      <c r="J47189"/>
      <c r="L47189" s="33"/>
      <c r="M47189" s="24"/>
    </row>
    <row r="47190" spans="1:13" x14ac:dyDescent="0.2">
      <c r="A47190" s="289"/>
      <c r="I47190"/>
      <c r="J47190"/>
      <c r="L47190" s="33"/>
      <c r="M47190" s="24"/>
    </row>
    <row r="47191" spans="1:13" x14ac:dyDescent="0.2">
      <c r="A47191" s="289"/>
      <c r="I47191"/>
      <c r="J47191"/>
      <c r="L47191" s="33"/>
      <c r="M47191" s="24"/>
    </row>
    <row r="47192" spans="1:13" x14ac:dyDescent="0.2">
      <c r="A47192" s="289"/>
      <c r="I47192"/>
      <c r="J47192"/>
      <c r="L47192" s="33"/>
      <c r="M47192" s="24"/>
    </row>
    <row r="47193" spans="1:13" x14ac:dyDescent="0.2">
      <c r="A47193" s="289"/>
      <c r="I47193"/>
      <c r="J47193"/>
      <c r="L47193" s="33"/>
      <c r="M47193" s="24"/>
    </row>
    <row r="47194" spans="1:13" x14ac:dyDescent="0.2">
      <c r="A47194" s="289"/>
      <c r="I47194"/>
      <c r="J47194"/>
      <c r="L47194" s="33"/>
      <c r="M47194" s="24"/>
    </row>
    <row r="47195" spans="1:13" x14ac:dyDescent="0.2">
      <c r="A47195" s="289"/>
      <c r="I47195"/>
      <c r="J47195"/>
      <c r="L47195" s="33"/>
      <c r="M47195" s="24"/>
    </row>
    <row r="47196" spans="1:13" x14ac:dyDescent="0.2">
      <c r="A47196" s="289"/>
      <c r="I47196"/>
      <c r="J47196"/>
      <c r="L47196" s="33"/>
      <c r="M47196" s="24"/>
    </row>
    <row r="47197" spans="1:13" x14ac:dyDescent="0.2">
      <c r="A47197" s="289"/>
      <c r="I47197"/>
      <c r="J47197"/>
      <c r="L47197" s="33"/>
      <c r="M47197" s="24"/>
    </row>
    <row r="47198" spans="1:13" x14ac:dyDescent="0.2">
      <c r="A47198" s="289"/>
      <c r="I47198"/>
      <c r="J47198"/>
      <c r="L47198" s="33"/>
      <c r="M47198" s="24"/>
    </row>
    <row r="47199" spans="1:13" x14ac:dyDescent="0.2">
      <c r="A47199" s="289"/>
      <c r="I47199"/>
      <c r="J47199"/>
      <c r="L47199" s="33"/>
      <c r="M47199" s="24"/>
    </row>
    <row r="47200" spans="1:13" x14ac:dyDescent="0.2">
      <c r="A47200" s="289"/>
      <c r="I47200"/>
      <c r="J47200"/>
      <c r="L47200" s="33"/>
      <c r="M47200" s="24"/>
    </row>
    <row r="47201" spans="1:13" x14ac:dyDescent="0.2">
      <c r="A47201" s="289"/>
      <c r="I47201"/>
      <c r="J47201"/>
      <c r="L47201" s="33"/>
      <c r="M47201" s="24"/>
    </row>
    <row r="47202" spans="1:13" x14ac:dyDescent="0.2">
      <c r="A47202" s="289"/>
      <c r="I47202"/>
      <c r="J47202"/>
      <c r="L47202" s="33"/>
      <c r="M47202" s="24"/>
    </row>
    <row r="47203" spans="1:13" x14ac:dyDescent="0.2">
      <c r="A47203" s="289"/>
      <c r="I47203"/>
      <c r="J47203"/>
      <c r="L47203" s="33"/>
      <c r="M47203" s="24"/>
    </row>
    <row r="47204" spans="1:13" x14ac:dyDescent="0.2">
      <c r="A47204" s="289"/>
      <c r="I47204"/>
      <c r="J47204"/>
      <c r="L47204" s="33"/>
      <c r="M47204" s="24"/>
    </row>
    <row r="47205" spans="1:13" x14ac:dyDescent="0.2">
      <c r="A47205" s="289"/>
      <c r="I47205"/>
      <c r="J47205"/>
      <c r="L47205" s="33"/>
      <c r="M47205" s="24"/>
    </row>
    <row r="47206" spans="1:13" x14ac:dyDescent="0.2">
      <c r="A47206" s="289"/>
      <c r="I47206"/>
      <c r="J47206"/>
      <c r="L47206" s="33"/>
      <c r="M47206" s="24"/>
    </row>
    <row r="47207" spans="1:13" x14ac:dyDescent="0.2">
      <c r="A47207" s="289"/>
      <c r="I47207"/>
      <c r="J47207"/>
      <c r="L47207" s="33"/>
      <c r="M47207" s="24"/>
    </row>
    <row r="47208" spans="1:13" x14ac:dyDescent="0.2">
      <c r="A47208" s="289"/>
      <c r="I47208"/>
      <c r="J47208"/>
      <c r="L47208" s="33"/>
      <c r="M47208" s="24"/>
    </row>
    <row r="47209" spans="1:13" x14ac:dyDescent="0.2">
      <c r="A47209" s="289"/>
      <c r="I47209"/>
      <c r="J47209"/>
      <c r="L47209" s="33"/>
      <c r="M47209" s="24"/>
    </row>
    <row r="47210" spans="1:13" x14ac:dyDescent="0.2">
      <c r="A47210" s="289"/>
      <c r="I47210"/>
      <c r="J47210"/>
      <c r="L47210" s="33"/>
      <c r="M47210" s="24"/>
    </row>
    <row r="47211" spans="1:13" x14ac:dyDescent="0.2">
      <c r="A47211" s="289"/>
      <c r="I47211"/>
      <c r="J47211"/>
      <c r="L47211" s="33"/>
      <c r="M47211" s="24"/>
    </row>
    <row r="47212" spans="1:13" x14ac:dyDescent="0.2">
      <c r="A47212" s="289"/>
      <c r="I47212"/>
      <c r="J47212"/>
      <c r="L47212" s="33"/>
      <c r="M47212" s="24"/>
    </row>
    <row r="47213" spans="1:13" x14ac:dyDescent="0.2">
      <c r="A47213" s="289"/>
      <c r="I47213"/>
      <c r="J47213"/>
      <c r="L47213" s="33"/>
      <c r="M47213" s="24"/>
    </row>
    <row r="47214" spans="1:13" x14ac:dyDescent="0.2">
      <c r="A47214" s="289"/>
      <c r="I47214"/>
      <c r="J47214"/>
      <c r="L47214" s="33"/>
      <c r="M47214" s="24"/>
    </row>
    <row r="47215" spans="1:13" x14ac:dyDescent="0.2">
      <c r="A47215" s="289"/>
      <c r="I47215"/>
      <c r="J47215"/>
      <c r="L47215" s="33"/>
      <c r="M47215" s="24"/>
    </row>
    <row r="47216" spans="1:13" x14ac:dyDescent="0.2">
      <c r="A47216" s="289"/>
      <c r="I47216"/>
      <c r="J47216"/>
      <c r="L47216" s="33"/>
      <c r="M47216" s="24"/>
    </row>
    <row r="47217" spans="1:13" x14ac:dyDescent="0.2">
      <c r="A47217" s="289"/>
      <c r="I47217"/>
      <c r="J47217"/>
      <c r="L47217" s="33"/>
      <c r="M47217" s="24"/>
    </row>
    <row r="47218" spans="1:13" x14ac:dyDescent="0.2">
      <c r="A47218" s="289"/>
      <c r="I47218"/>
      <c r="J47218"/>
      <c r="L47218" s="33"/>
      <c r="M47218" s="24"/>
    </row>
    <row r="47219" spans="1:13" x14ac:dyDescent="0.2">
      <c r="A47219" s="289"/>
      <c r="I47219"/>
      <c r="J47219"/>
      <c r="L47219" s="33"/>
      <c r="M47219" s="24"/>
    </row>
    <row r="47220" spans="1:13" x14ac:dyDescent="0.2">
      <c r="A47220" s="289"/>
      <c r="I47220"/>
      <c r="J47220"/>
      <c r="L47220" s="33"/>
      <c r="M47220" s="24"/>
    </row>
    <row r="47221" spans="1:13" x14ac:dyDescent="0.2">
      <c r="A47221" s="289"/>
      <c r="I47221"/>
      <c r="J47221"/>
      <c r="L47221" s="33"/>
      <c r="M47221" s="24"/>
    </row>
    <row r="47222" spans="1:13" x14ac:dyDescent="0.2">
      <c r="A47222" s="289"/>
      <c r="I47222"/>
      <c r="J47222"/>
      <c r="L47222" s="33"/>
      <c r="M47222" s="24"/>
    </row>
    <row r="47223" spans="1:13" x14ac:dyDescent="0.2">
      <c r="A47223" s="289"/>
      <c r="I47223"/>
      <c r="J47223"/>
      <c r="L47223" s="33"/>
      <c r="M47223" s="24"/>
    </row>
    <row r="47224" spans="1:13" x14ac:dyDescent="0.2">
      <c r="A47224" s="289"/>
      <c r="I47224"/>
      <c r="J47224"/>
      <c r="L47224" s="33"/>
      <c r="M47224" s="24"/>
    </row>
    <row r="47225" spans="1:13" x14ac:dyDescent="0.2">
      <c r="A47225" s="289"/>
      <c r="I47225"/>
      <c r="J47225"/>
      <c r="L47225" s="33"/>
      <c r="M47225" s="24"/>
    </row>
    <row r="47226" spans="1:13" x14ac:dyDescent="0.2">
      <c r="A47226" s="289"/>
      <c r="I47226"/>
      <c r="J47226"/>
      <c r="L47226" s="33"/>
      <c r="M47226" s="24"/>
    </row>
    <row r="47227" spans="1:13" x14ac:dyDescent="0.2">
      <c r="A47227" s="289"/>
      <c r="I47227"/>
      <c r="J47227"/>
      <c r="L47227" s="33"/>
      <c r="M47227" s="24"/>
    </row>
    <row r="47228" spans="1:13" x14ac:dyDescent="0.2">
      <c r="A47228" s="289"/>
      <c r="I47228"/>
      <c r="J47228"/>
      <c r="L47228" s="33"/>
      <c r="M47228" s="24"/>
    </row>
    <row r="47229" spans="1:13" x14ac:dyDescent="0.2">
      <c r="A47229" s="289"/>
      <c r="I47229"/>
      <c r="J47229"/>
      <c r="L47229" s="33"/>
      <c r="M47229" s="24"/>
    </row>
    <row r="47230" spans="1:13" x14ac:dyDescent="0.2">
      <c r="A47230" s="289"/>
      <c r="I47230"/>
      <c r="J47230"/>
      <c r="L47230" s="33"/>
      <c r="M47230" s="24"/>
    </row>
    <row r="47231" spans="1:13" x14ac:dyDescent="0.2">
      <c r="A47231" s="289"/>
      <c r="I47231"/>
      <c r="J47231"/>
      <c r="L47231" s="33"/>
      <c r="M47231" s="24"/>
    </row>
    <row r="47232" spans="1:13" x14ac:dyDescent="0.2">
      <c r="A47232" s="289"/>
      <c r="I47232"/>
      <c r="J47232"/>
      <c r="L47232" s="33"/>
      <c r="M47232" s="24"/>
    </row>
    <row r="47233" spans="1:13" x14ac:dyDescent="0.2">
      <c r="A47233" s="289"/>
      <c r="I47233"/>
      <c r="J47233"/>
      <c r="L47233" s="33"/>
      <c r="M47233" s="24"/>
    </row>
    <row r="47234" spans="1:13" x14ac:dyDescent="0.2">
      <c r="A47234" s="289"/>
      <c r="I47234"/>
      <c r="J47234"/>
      <c r="L47234" s="33"/>
      <c r="M47234" s="24"/>
    </row>
    <row r="47235" spans="1:13" x14ac:dyDescent="0.2">
      <c r="A47235" s="289"/>
      <c r="I47235"/>
      <c r="J47235"/>
      <c r="L47235" s="33"/>
      <c r="M47235" s="24"/>
    </row>
    <row r="47236" spans="1:13" x14ac:dyDescent="0.2">
      <c r="A47236" s="289"/>
      <c r="I47236"/>
      <c r="J47236"/>
      <c r="L47236" s="33"/>
      <c r="M47236" s="24"/>
    </row>
    <row r="47237" spans="1:13" x14ac:dyDescent="0.2">
      <c r="A47237" s="289"/>
      <c r="I47237"/>
      <c r="J47237"/>
      <c r="L47237" s="33"/>
      <c r="M47237" s="24"/>
    </row>
    <row r="47238" spans="1:13" x14ac:dyDescent="0.2">
      <c r="A47238" s="289"/>
      <c r="I47238"/>
      <c r="J47238"/>
      <c r="L47238" s="33"/>
      <c r="M47238" s="24"/>
    </row>
    <row r="47239" spans="1:13" x14ac:dyDescent="0.2">
      <c r="A47239" s="289"/>
      <c r="I47239"/>
      <c r="J47239"/>
      <c r="L47239" s="33"/>
      <c r="M47239" s="24"/>
    </row>
    <row r="47240" spans="1:13" x14ac:dyDescent="0.2">
      <c r="A47240" s="289"/>
      <c r="I47240"/>
      <c r="J47240"/>
      <c r="L47240" s="33"/>
      <c r="M47240" s="24"/>
    </row>
    <row r="47241" spans="1:13" x14ac:dyDescent="0.2">
      <c r="A47241" s="289"/>
      <c r="I47241"/>
      <c r="J47241"/>
      <c r="L47241" s="33"/>
      <c r="M47241" s="24"/>
    </row>
    <row r="47242" spans="1:13" x14ac:dyDescent="0.2">
      <c r="A47242" s="289"/>
      <c r="I47242"/>
      <c r="J47242"/>
      <c r="L47242" s="33"/>
      <c r="M47242" s="24"/>
    </row>
    <row r="47243" spans="1:13" x14ac:dyDescent="0.2">
      <c r="A47243" s="289"/>
      <c r="I47243"/>
      <c r="J47243"/>
      <c r="L47243" s="33"/>
      <c r="M47243" s="24"/>
    </row>
    <row r="47244" spans="1:13" x14ac:dyDescent="0.2">
      <c r="A47244" s="289"/>
      <c r="I47244"/>
      <c r="J47244"/>
      <c r="L47244" s="33"/>
      <c r="M47244" s="24"/>
    </row>
    <row r="47245" spans="1:13" x14ac:dyDescent="0.2">
      <c r="A47245" s="289"/>
      <c r="I47245"/>
      <c r="J47245"/>
      <c r="L47245" s="33"/>
      <c r="M47245" s="24"/>
    </row>
    <row r="47246" spans="1:13" x14ac:dyDescent="0.2">
      <c r="A47246" s="289"/>
      <c r="I47246"/>
      <c r="J47246"/>
      <c r="L47246" s="33"/>
      <c r="M47246" s="24"/>
    </row>
    <row r="47247" spans="1:13" x14ac:dyDescent="0.2">
      <c r="A47247" s="289"/>
      <c r="I47247"/>
      <c r="J47247"/>
      <c r="L47247" s="33"/>
      <c r="M47247" s="24"/>
    </row>
    <row r="47248" spans="1:13" x14ac:dyDescent="0.2">
      <c r="A47248" s="289"/>
      <c r="I47248"/>
      <c r="J47248"/>
      <c r="L47248" s="33"/>
      <c r="M47248" s="24"/>
    </row>
    <row r="47249" spans="1:13" x14ac:dyDescent="0.2">
      <c r="A47249" s="289"/>
      <c r="I47249"/>
      <c r="J47249"/>
      <c r="L47249" s="33"/>
      <c r="M47249" s="24"/>
    </row>
    <row r="47250" spans="1:13" x14ac:dyDescent="0.2">
      <c r="A47250" s="289"/>
      <c r="I47250"/>
      <c r="J47250"/>
      <c r="L47250" s="33"/>
      <c r="M47250" s="24"/>
    </row>
    <row r="47251" spans="1:13" x14ac:dyDescent="0.2">
      <c r="A47251" s="289"/>
      <c r="I47251"/>
      <c r="J47251"/>
      <c r="L47251" s="33"/>
      <c r="M47251" s="24"/>
    </row>
    <row r="47252" spans="1:13" x14ac:dyDescent="0.2">
      <c r="A47252" s="289"/>
      <c r="I47252"/>
      <c r="J47252"/>
      <c r="L47252" s="33"/>
      <c r="M47252" s="24"/>
    </row>
    <row r="47253" spans="1:13" x14ac:dyDescent="0.2">
      <c r="A47253" s="289"/>
      <c r="I47253"/>
      <c r="J47253"/>
      <c r="L47253" s="33"/>
      <c r="M47253" s="24"/>
    </row>
    <row r="47254" spans="1:13" x14ac:dyDescent="0.2">
      <c r="A47254" s="289"/>
      <c r="I47254"/>
      <c r="J47254"/>
      <c r="L47254" s="33"/>
      <c r="M47254" s="24"/>
    </row>
    <row r="47255" spans="1:13" x14ac:dyDescent="0.2">
      <c r="A47255" s="289"/>
      <c r="I47255"/>
      <c r="J47255"/>
      <c r="L47255" s="33"/>
      <c r="M47255" s="24"/>
    </row>
    <row r="47256" spans="1:13" x14ac:dyDescent="0.2">
      <c r="A47256" s="289"/>
      <c r="I47256"/>
      <c r="J47256"/>
      <c r="L47256" s="33"/>
      <c r="M47256" s="24"/>
    </row>
    <row r="47257" spans="1:13" x14ac:dyDescent="0.2">
      <c r="A47257" s="289"/>
      <c r="I47257"/>
      <c r="J47257"/>
      <c r="L47257" s="33"/>
      <c r="M47257" s="24"/>
    </row>
    <row r="47258" spans="1:13" x14ac:dyDescent="0.2">
      <c r="A47258" s="289"/>
      <c r="I47258"/>
      <c r="J47258"/>
      <c r="L47258" s="33"/>
      <c r="M47258" s="24"/>
    </row>
    <row r="47259" spans="1:13" x14ac:dyDescent="0.2">
      <c r="A47259" s="289"/>
      <c r="I47259"/>
      <c r="J47259"/>
      <c r="L47259" s="33"/>
      <c r="M47259" s="24"/>
    </row>
    <row r="47260" spans="1:13" x14ac:dyDescent="0.2">
      <c r="A47260" s="289"/>
      <c r="I47260"/>
      <c r="J47260"/>
      <c r="L47260" s="33"/>
      <c r="M47260" s="24"/>
    </row>
    <row r="47261" spans="1:13" x14ac:dyDescent="0.2">
      <c r="A47261" s="289"/>
      <c r="I47261"/>
      <c r="J47261"/>
      <c r="L47261" s="33"/>
      <c r="M47261" s="24"/>
    </row>
    <row r="47262" spans="1:13" x14ac:dyDescent="0.2">
      <c r="A47262" s="289"/>
      <c r="I47262"/>
      <c r="J47262"/>
      <c r="L47262" s="33"/>
      <c r="M47262" s="24"/>
    </row>
    <row r="47263" spans="1:13" x14ac:dyDescent="0.2">
      <c r="A47263" s="289"/>
      <c r="I47263"/>
      <c r="J47263"/>
      <c r="L47263" s="33"/>
      <c r="M47263" s="24"/>
    </row>
    <row r="47264" spans="1:13" x14ac:dyDescent="0.2">
      <c r="A47264" s="289"/>
      <c r="I47264"/>
      <c r="J47264"/>
      <c r="L47264" s="33"/>
      <c r="M47264" s="24"/>
    </row>
    <row r="47265" spans="1:13" x14ac:dyDescent="0.2">
      <c r="A47265" s="289"/>
      <c r="I47265"/>
      <c r="J47265"/>
      <c r="L47265" s="33"/>
      <c r="M47265" s="24"/>
    </row>
    <row r="47266" spans="1:13" x14ac:dyDescent="0.2">
      <c r="A47266" s="289"/>
      <c r="I47266"/>
      <c r="J47266"/>
      <c r="L47266" s="33"/>
      <c r="M47266" s="24"/>
    </row>
    <row r="47267" spans="1:13" x14ac:dyDescent="0.2">
      <c r="A47267" s="289"/>
      <c r="I47267"/>
      <c r="J47267"/>
      <c r="L47267" s="33"/>
      <c r="M47267" s="24"/>
    </row>
    <row r="47268" spans="1:13" x14ac:dyDescent="0.2">
      <c r="A47268" s="289"/>
      <c r="I47268"/>
      <c r="J47268"/>
      <c r="L47268" s="33"/>
      <c r="M47268" s="24"/>
    </row>
    <row r="47269" spans="1:13" x14ac:dyDescent="0.2">
      <c r="A47269" s="289"/>
      <c r="I47269"/>
      <c r="J47269"/>
      <c r="L47269" s="33"/>
      <c r="M47269" s="24"/>
    </row>
    <row r="47270" spans="1:13" x14ac:dyDescent="0.2">
      <c r="A47270" s="289"/>
      <c r="I47270"/>
      <c r="J47270"/>
      <c r="L47270" s="33"/>
      <c r="M47270" s="24"/>
    </row>
    <row r="47271" spans="1:13" x14ac:dyDescent="0.2">
      <c r="A47271" s="289"/>
      <c r="I47271"/>
      <c r="J47271"/>
      <c r="L47271" s="33"/>
      <c r="M47271" s="24"/>
    </row>
    <row r="47272" spans="1:13" x14ac:dyDescent="0.2">
      <c r="A47272" s="289"/>
      <c r="I47272"/>
      <c r="J47272"/>
      <c r="L47272" s="33"/>
      <c r="M47272" s="24"/>
    </row>
    <row r="47273" spans="1:13" x14ac:dyDescent="0.2">
      <c r="A47273" s="289"/>
      <c r="I47273"/>
      <c r="J47273"/>
      <c r="L47273" s="33"/>
      <c r="M47273" s="24"/>
    </row>
    <row r="47274" spans="1:13" x14ac:dyDescent="0.2">
      <c r="A47274" s="289"/>
      <c r="I47274"/>
      <c r="J47274"/>
      <c r="L47274" s="33"/>
      <c r="M47274" s="24"/>
    </row>
    <row r="47275" spans="1:13" x14ac:dyDescent="0.2">
      <c r="A47275" s="289"/>
      <c r="I47275"/>
      <c r="J47275"/>
      <c r="L47275" s="33"/>
      <c r="M47275" s="24"/>
    </row>
    <row r="47276" spans="1:13" x14ac:dyDescent="0.2">
      <c r="A47276" s="289"/>
      <c r="I47276"/>
      <c r="J47276"/>
      <c r="L47276" s="33"/>
      <c r="M47276" s="24"/>
    </row>
    <row r="47277" spans="1:13" x14ac:dyDescent="0.2">
      <c r="A47277" s="289"/>
      <c r="I47277"/>
      <c r="J47277"/>
      <c r="L47277" s="33"/>
      <c r="M47277" s="24"/>
    </row>
    <row r="47278" spans="1:13" x14ac:dyDescent="0.2">
      <c r="A47278" s="289"/>
      <c r="I47278"/>
      <c r="J47278"/>
      <c r="L47278" s="33"/>
      <c r="M47278" s="24"/>
    </row>
    <row r="47279" spans="1:13" x14ac:dyDescent="0.2">
      <c r="A47279" s="289"/>
      <c r="I47279"/>
      <c r="J47279"/>
      <c r="L47279" s="33"/>
      <c r="M47279" s="24"/>
    </row>
    <row r="47280" spans="1:13" x14ac:dyDescent="0.2">
      <c r="A47280" s="289"/>
      <c r="I47280"/>
      <c r="J47280"/>
      <c r="L47280" s="33"/>
      <c r="M47280" s="24"/>
    </row>
    <row r="47281" spans="1:13" x14ac:dyDescent="0.2">
      <c r="A47281" s="289"/>
      <c r="I47281"/>
      <c r="J47281"/>
      <c r="L47281" s="33"/>
      <c r="M47281" s="24"/>
    </row>
    <row r="47282" spans="1:13" x14ac:dyDescent="0.2">
      <c r="A47282" s="289"/>
      <c r="I47282"/>
      <c r="J47282"/>
      <c r="L47282" s="33"/>
      <c r="M47282" s="24"/>
    </row>
    <row r="47283" spans="1:13" x14ac:dyDescent="0.2">
      <c r="A47283" s="289"/>
      <c r="I47283"/>
      <c r="J47283"/>
      <c r="L47283" s="33"/>
      <c r="M47283" s="24"/>
    </row>
    <row r="47284" spans="1:13" x14ac:dyDescent="0.2">
      <c r="A47284" s="289"/>
      <c r="I47284"/>
      <c r="J47284"/>
      <c r="L47284" s="33"/>
      <c r="M47284" s="24"/>
    </row>
    <row r="47285" spans="1:13" x14ac:dyDescent="0.2">
      <c r="A47285" s="289"/>
      <c r="I47285"/>
      <c r="J47285"/>
      <c r="L47285" s="33"/>
      <c r="M47285" s="24"/>
    </row>
    <row r="47286" spans="1:13" x14ac:dyDescent="0.2">
      <c r="A47286" s="289"/>
      <c r="I47286"/>
      <c r="J47286"/>
      <c r="L47286" s="33"/>
      <c r="M47286" s="24"/>
    </row>
    <row r="47287" spans="1:13" x14ac:dyDescent="0.2">
      <c r="A47287" s="289"/>
      <c r="I47287"/>
      <c r="J47287"/>
      <c r="L47287" s="33"/>
      <c r="M47287" s="24"/>
    </row>
    <row r="47288" spans="1:13" x14ac:dyDescent="0.2">
      <c r="A47288" s="289"/>
      <c r="I47288"/>
      <c r="J47288"/>
      <c r="L47288" s="33"/>
      <c r="M47288" s="24"/>
    </row>
    <row r="47289" spans="1:13" x14ac:dyDescent="0.2">
      <c r="A47289" s="289"/>
      <c r="I47289"/>
      <c r="J47289"/>
      <c r="L47289" s="33"/>
      <c r="M47289" s="24"/>
    </row>
    <row r="47290" spans="1:13" x14ac:dyDescent="0.2">
      <c r="A47290" s="289"/>
      <c r="I47290"/>
      <c r="J47290"/>
      <c r="L47290" s="33"/>
      <c r="M47290" s="24"/>
    </row>
    <row r="47291" spans="1:13" x14ac:dyDescent="0.2">
      <c r="A47291" s="289"/>
      <c r="I47291"/>
      <c r="J47291"/>
      <c r="L47291" s="33"/>
      <c r="M47291" s="24"/>
    </row>
    <row r="47292" spans="1:13" x14ac:dyDescent="0.2">
      <c r="A47292" s="289"/>
      <c r="I47292"/>
      <c r="J47292"/>
      <c r="L47292" s="33"/>
      <c r="M47292" s="24"/>
    </row>
    <row r="47293" spans="1:13" x14ac:dyDescent="0.2">
      <c r="A47293" s="289"/>
      <c r="I47293"/>
      <c r="J47293"/>
      <c r="L47293" s="33"/>
      <c r="M47293" s="24"/>
    </row>
    <row r="47294" spans="1:13" x14ac:dyDescent="0.2">
      <c r="A47294" s="289"/>
      <c r="I47294"/>
      <c r="J47294"/>
      <c r="L47294" s="33"/>
      <c r="M47294" s="24"/>
    </row>
    <row r="47295" spans="1:13" x14ac:dyDescent="0.2">
      <c r="A47295" s="289"/>
      <c r="I47295"/>
      <c r="J47295"/>
      <c r="L47295" s="33"/>
      <c r="M47295" s="24"/>
    </row>
    <row r="47296" spans="1:13" x14ac:dyDescent="0.2">
      <c r="A47296" s="289"/>
      <c r="I47296"/>
      <c r="J47296"/>
      <c r="L47296" s="33"/>
      <c r="M47296" s="24"/>
    </row>
    <row r="47297" spans="1:13" x14ac:dyDescent="0.2">
      <c r="A47297" s="289"/>
      <c r="I47297"/>
      <c r="J47297"/>
      <c r="L47297" s="33"/>
      <c r="M47297" s="24"/>
    </row>
    <row r="47298" spans="1:13" x14ac:dyDescent="0.2">
      <c r="A47298" s="289"/>
      <c r="I47298"/>
      <c r="J47298"/>
      <c r="L47298" s="33"/>
      <c r="M47298" s="24"/>
    </row>
    <row r="47299" spans="1:13" x14ac:dyDescent="0.2">
      <c r="A47299" s="289"/>
      <c r="I47299"/>
      <c r="J47299"/>
      <c r="L47299" s="33"/>
      <c r="M47299" s="24"/>
    </row>
    <row r="47300" spans="1:13" x14ac:dyDescent="0.2">
      <c r="A47300" s="289"/>
      <c r="I47300"/>
      <c r="J47300"/>
      <c r="L47300" s="33"/>
      <c r="M47300" s="24"/>
    </row>
    <row r="47301" spans="1:13" x14ac:dyDescent="0.2">
      <c r="A47301" s="289"/>
      <c r="I47301"/>
      <c r="J47301"/>
      <c r="L47301" s="33"/>
      <c r="M47301" s="24"/>
    </row>
    <row r="47302" spans="1:13" x14ac:dyDescent="0.2">
      <c r="A47302" s="289"/>
      <c r="I47302"/>
      <c r="J47302"/>
      <c r="L47302" s="33"/>
      <c r="M47302" s="24"/>
    </row>
    <row r="47303" spans="1:13" x14ac:dyDescent="0.2">
      <c r="A47303" s="289"/>
      <c r="I47303"/>
      <c r="J47303"/>
      <c r="L47303" s="33"/>
      <c r="M47303" s="24"/>
    </row>
    <row r="47304" spans="1:13" x14ac:dyDescent="0.2">
      <c r="A47304" s="289"/>
      <c r="I47304"/>
      <c r="J47304"/>
      <c r="L47304" s="33"/>
      <c r="M47304" s="24"/>
    </row>
    <row r="47305" spans="1:13" x14ac:dyDescent="0.2">
      <c r="A47305" s="289"/>
      <c r="I47305"/>
      <c r="J47305"/>
      <c r="L47305" s="33"/>
      <c r="M47305" s="24"/>
    </row>
    <row r="47306" spans="1:13" x14ac:dyDescent="0.2">
      <c r="A47306" s="289"/>
      <c r="I47306"/>
      <c r="J47306"/>
      <c r="L47306" s="33"/>
      <c r="M47306" s="24"/>
    </row>
    <row r="47307" spans="1:13" x14ac:dyDescent="0.2">
      <c r="A47307" s="289"/>
      <c r="I47307"/>
      <c r="J47307"/>
      <c r="L47307" s="33"/>
      <c r="M47307" s="24"/>
    </row>
    <row r="47308" spans="1:13" x14ac:dyDescent="0.2">
      <c r="A47308" s="289"/>
      <c r="I47308"/>
      <c r="J47308"/>
      <c r="L47308" s="33"/>
      <c r="M47308" s="24"/>
    </row>
    <row r="47309" spans="1:13" x14ac:dyDescent="0.2">
      <c r="A47309" s="289"/>
      <c r="I47309"/>
      <c r="J47309"/>
      <c r="L47309" s="33"/>
      <c r="M47309" s="24"/>
    </row>
    <row r="47310" spans="1:13" x14ac:dyDescent="0.2">
      <c r="A47310" s="289"/>
      <c r="I47310"/>
      <c r="J47310"/>
      <c r="L47310" s="33"/>
      <c r="M47310" s="24"/>
    </row>
    <row r="47311" spans="1:13" x14ac:dyDescent="0.2">
      <c r="A47311" s="289"/>
      <c r="I47311"/>
      <c r="J47311"/>
      <c r="L47311" s="33"/>
      <c r="M47311" s="24"/>
    </row>
    <row r="47312" spans="1:13" x14ac:dyDescent="0.2">
      <c r="A47312" s="289"/>
      <c r="I47312"/>
      <c r="J47312"/>
      <c r="L47312" s="33"/>
      <c r="M47312" s="24"/>
    </row>
    <row r="47313" spans="1:13" x14ac:dyDescent="0.2">
      <c r="A47313" s="289"/>
      <c r="I47313"/>
      <c r="J47313"/>
      <c r="L47313" s="33"/>
      <c r="M47313" s="24"/>
    </row>
    <row r="47314" spans="1:13" x14ac:dyDescent="0.2">
      <c r="A47314" s="289"/>
      <c r="I47314"/>
      <c r="J47314"/>
      <c r="L47314" s="33"/>
      <c r="M47314" s="24"/>
    </row>
    <row r="47315" spans="1:13" x14ac:dyDescent="0.2">
      <c r="A47315" s="289"/>
      <c r="I47315"/>
      <c r="J47315"/>
      <c r="L47315" s="33"/>
      <c r="M47315" s="24"/>
    </row>
    <row r="47316" spans="1:13" x14ac:dyDescent="0.2">
      <c r="A47316" s="289"/>
      <c r="I47316"/>
      <c r="J47316"/>
      <c r="L47316" s="33"/>
      <c r="M47316" s="24"/>
    </row>
    <row r="47317" spans="1:13" x14ac:dyDescent="0.2">
      <c r="A47317" s="289"/>
      <c r="I47317"/>
      <c r="J47317"/>
      <c r="L47317" s="33"/>
      <c r="M47317" s="24"/>
    </row>
    <row r="47318" spans="1:13" x14ac:dyDescent="0.2">
      <c r="A47318" s="289"/>
      <c r="I47318"/>
      <c r="J47318"/>
      <c r="L47318" s="33"/>
      <c r="M47318" s="24"/>
    </row>
    <row r="47319" spans="1:13" x14ac:dyDescent="0.2">
      <c r="A47319" s="289"/>
      <c r="I47319"/>
      <c r="J47319"/>
      <c r="L47319" s="33"/>
      <c r="M47319" s="24"/>
    </row>
    <row r="47320" spans="1:13" x14ac:dyDescent="0.2">
      <c r="A47320" s="289"/>
      <c r="I47320"/>
      <c r="J47320"/>
      <c r="L47320" s="33"/>
      <c r="M47320" s="24"/>
    </row>
    <row r="47321" spans="1:13" x14ac:dyDescent="0.2">
      <c r="A47321" s="289"/>
      <c r="I47321"/>
      <c r="J47321"/>
      <c r="L47321" s="33"/>
      <c r="M47321" s="24"/>
    </row>
    <row r="47322" spans="1:13" x14ac:dyDescent="0.2">
      <c r="A47322" s="289"/>
      <c r="I47322"/>
      <c r="J47322"/>
      <c r="L47322" s="33"/>
      <c r="M47322" s="24"/>
    </row>
    <row r="47323" spans="1:13" x14ac:dyDescent="0.2">
      <c r="A47323" s="289"/>
      <c r="I47323"/>
      <c r="J47323"/>
      <c r="L47323" s="33"/>
      <c r="M47323" s="24"/>
    </row>
    <row r="47324" spans="1:13" x14ac:dyDescent="0.2">
      <c r="A47324" s="289"/>
      <c r="I47324"/>
      <c r="J47324"/>
      <c r="L47324" s="33"/>
      <c r="M47324" s="24"/>
    </row>
    <row r="47325" spans="1:13" x14ac:dyDescent="0.2">
      <c r="A47325" s="289"/>
      <c r="I47325"/>
      <c r="J47325"/>
      <c r="L47325" s="33"/>
      <c r="M47325" s="24"/>
    </row>
    <row r="47326" spans="1:13" x14ac:dyDescent="0.2">
      <c r="A47326" s="289"/>
      <c r="I47326"/>
      <c r="J47326"/>
      <c r="L47326" s="33"/>
      <c r="M47326" s="24"/>
    </row>
    <row r="47327" spans="1:13" x14ac:dyDescent="0.2">
      <c r="A47327" s="289"/>
      <c r="I47327"/>
      <c r="J47327"/>
      <c r="L47327" s="33"/>
      <c r="M47327" s="24"/>
    </row>
    <row r="47328" spans="1:13" x14ac:dyDescent="0.2">
      <c r="A47328" s="289"/>
      <c r="I47328"/>
      <c r="J47328"/>
      <c r="L47328" s="33"/>
      <c r="M47328" s="24"/>
    </row>
    <row r="47329" spans="1:13" x14ac:dyDescent="0.2">
      <c r="A47329" s="289"/>
      <c r="I47329"/>
      <c r="J47329"/>
      <c r="L47329" s="33"/>
      <c r="M47329" s="24"/>
    </row>
    <row r="47330" spans="1:13" x14ac:dyDescent="0.2">
      <c r="A47330" s="289"/>
      <c r="I47330"/>
      <c r="J47330"/>
      <c r="L47330" s="33"/>
      <c r="M47330" s="24"/>
    </row>
    <row r="47331" spans="1:13" x14ac:dyDescent="0.2">
      <c r="A47331" s="289"/>
      <c r="I47331"/>
      <c r="J47331"/>
      <c r="L47331" s="33"/>
      <c r="M47331" s="24"/>
    </row>
    <row r="47332" spans="1:13" x14ac:dyDescent="0.2">
      <c r="A47332" s="289"/>
      <c r="I47332"/>
      <c r="J47332"/>
      <c r="L47332" s="33"/>
      <c r="M47332" s="24"/>
    </row>
    <row r="47333" spans="1:13" x14ac:dyDescent="0.2">
      <c r="A47333" s="289"/>
      <c r="I47333"/>
      <c r="J47333"/>
      <c r="L47333" s="33"/>
      <c r="M47333" s="24"/>
    </row>
    <row r="47334" spans="1:13" x14ac:dyDescent="0.2">
      <c r="A47334" s="289"/>
      <c r="I47334"/>
      <c r="J47334"/>
      <c r="L47334" s="33"/>
      <c r="M47334" s="24"/>
    </row>
    <row r="47335" spans="1:13" x14ac:dyDescent="0.2">
      <c r="A47335" s="289"/>
      <c r="I47335"/>
      <c r="J47335"/>
      <c r="L47335" s="33"/>
      <c r="M47335" s="24"/>
    </row>
    <row r="47336" spans="1:13" x14ac:dyDescent="0.2">
      <c r="A47336" s="289"/>
      <c r="I47336"/>
      <c r="J47336"/>
      <c r="L47336" s="33"/>
      <c r="M47336" s="24"/>
    </row>
    <row r="47337" spans="1:13" x14ac:dyDescent="0.2">
      <c r="A47337" s="289"/>
      <c r="I47337"/>
      <c r="J47337"/>
      <c r="L47337" s="33"/>
      <c r="M47337" s="24"/>
    </row>
    <row r="47338" spans="1:13" x14ac:dyDescent="0.2">
      <c r="A47338" s="289"/>
      <c r="I47338"/>
      <c r="J47338"/>
      <c r="L47338" s="33"/>
      <c r="M47338" s="24"/>
    </row>
    <row r="47339" spans="1:13" x14ac:dyDescent="0.2">
      <c r="A47339" s="289"/>
      <c r="I47339"/>
      <c r="J47339"/>
      <c r="L47339" s="33"/>
      <c r="M47339" s="24"/>
    </row>
    <row r="47340" spans="1:13" x14ac:dyDescent="0.2">
      <c r="A47340" s="289"/>
      <c r="I47340"/>
      <c r="J47340"/>
      <c r="L47340" s="33"/>
      <c r="M47340" s="24"/>
    </row>
    <row r="47341" spans="1:13" x14ac:dyDescent="0.2">
      <c r="A47341" s="289"/>
      <c r="I47341"/>
      <c r="J47341"/>
      <c r="L47341" s="33"/>
      <c r="M47341" s="24"/>
    </row>
    <row r="47342" spans="1:13" x14ac:dyDescent="0.2">
      <c r="A47342" s="289"/>
      <c r="I47342"/>
      <c r="J47342"/>
      <c r="L47342" s="33"/>
      <c r="M47342" s="24"/>
    </row>
    <row r="47343" spans="1:13" x14ac:dyDescent="0.2">
      <c r="A47343" s="289"/>
      <c r="I47343"/>
      <c r="J47343"/>
      <c r="L47343" s="33"/>
      <c r="M47343" s="24"/>
    </row>
    <row r="47344" spans="1:13" x14ac:dyDescent="0.2">
      <c r="A47344" s="289"/>
      <c r="I47344"/>
      <c r="J47344"/>
      <c r="L47344" s="33"/>
      <c r="M47344" s="24"/>
    </row>
    <row r="47345" spans="1:13" x14ac:dyDescent="0.2">
      <c r="A47345" s="289"/>
      <c r="I47345"/>
      <c r="J47345"/>
      <c r="L47345" s="33"/>
      <c r="M47345" s="24"/>
    </row>
    <row r="47346" spans="1:13" x14ac:dyDescent="0.2">
      <c r="A47346" s="289"/>
      <c r="I47346"/>
      <c r="J47346"/>
      <c r="L47346" s="33"/>
      <c r="M47346" s="24"/>
    </row>
    <row r="47347" spans="1:13" x14ac:dyDescent="0.2">
      <c r="A47347" s="289"/>
      <c r="I47347"/>
      <c r="J47347"/>
      <c r="L47347" s="33"/>
      <c r="M47347" s="24"/>
    </row>
    <row r="47348" spans="1:13" x14ac:dyDescent="0.2">
      <c r="A47348" s="289"/>
      <c r="I47348"/>
      <c r="J47348"/>
      <c r="L47348" s="33"/>
      <c r="M47348" s="24"/>
    </row>
    <row r="47349" spans="1:13" x14ac:dyDescent="0.2">
      <c r="A47349" s="289"/>
      <c r="I47349"/>
      <c r="J47349"/>
      <c r="L47349" s="33"/>
      <c r="M47349" s="24"/>
    </row>
    <row r="47350" spans="1:13" x14ac:dyDescent="0.2">
      <c r="A47350" s="289"/>
      <c r="I47350"/>
      <c r="J47350"/>
      <c r="L47350" s="33"/>
      <c r="M47350" s="24"/>
    </row>
    <row r="47351" spans="1:13" x14ac:dyDescent="0.2">
      <c r="A47351" s="289"/>
      <c r="I47351"/>
      <c r="J47351"/>
      <c r="L47351" s="33"/>
      <c r="M47351" s="24"/>
    </row>
    <row r="47352" spans="1:13" x14ac:dyDescent="0.2">
      <c r="A47352" s="289"/>
      <c r="I47352"/>
      <c r="J47352"/>
      <c r="L47352" s="33"/>
      <c r="M47352" s="24"/>
    </row>
    <row r="47353" spans="1:13" x14ac:dyDescent="0.2">
      <c r="A47353" s="289"/>
      <c r="I47353"/>
      <c r="J47353"/>
      <c r="L47353" s="33"/>
      <c r="M47353" s="24"/>
    </row>
    <row r="47354" spans="1:13" x14ac:dyDescent="0.2">
      <c r="A47354" s="289"/>
      <c r="I47354"/>
      <c r="J47354"/>
      <c r="L47354" s="33"/>
      <c r="M47354" s="24"/>
    </row>
    <row r="47355" spans="1:13" x14ac:dyDescent="0.2">
      <c r="A47355" s="289"/>
      <c r="I47355"/>
      <c r="J47355"/>
      <c r="L47355" s="33"/>
      <c r="M47355" s="24"/>
    </row>
    <row r="47356" spans="1:13" x14ac:dyDescent="0.2">
      <c r="A47356" s="289"/>
      <c r="I47356"/>
      <c r="J47356"/>
      <c r="L47356" s="33"/>
      <c r="M47356" s="24"/>
    </row>
    <row r="47357" spans="1:13" x14ac:dyDescent="0.2">
      <c r="A47357" s="289"/>
      <c r="I47357"/>
      <c r="J47357"/>
      <c r="L47357" s="33"/>
      <c r="M47357" s="24"/>
    </row>
    <row r="47358" spans="1:13" x14ac:dyDescent="0.2">
      <c r="A47358" s="289"/>
      <c r="I47358"/>
      <c r="J47358"/>
      <c r="L47358" s="33"/>
      <c r="M47358" s="24"/>
    </row>
    <row r="47359" spans="1:13" x14ac:dyDescent="0.2">
      <c r="A47359" s="289"/>
      <c r="I47359"/>
      <c r="J47359"/>
      <c r="L47359" s="33"/>
      <c r="M47359" s="24"/>
    </row>
    <row r="47360" spans="1:13" x14ac:dyDescent="0.2">
      <c r="A47360" s="289"/>
      <c r="I47360"/>
      <c r="J47360"/>
      <c r="L47360" s="33"/>
      <c r="M47360" s="24"/>
    </row>
    <row r="47361" spans="1:13" x14ac:dyDescent="0.2">
      <c r="A47361" s="289"/>
      <c r="I47361"/>
      <c r="J47361"/>
      <c r="L47361" s="33"/>
      <c r="M47361" s="24"/>
    </row>
    <row r="47362" spans="1:13" x14ac:dyDescent="0.2">
      <c r="A47362" s="289"/>
      <c r="I47362"/>
      <c r="J47362"/>
      <c r="L47362" s="33"/>
      <c r="M47362" s="24"/>
    </row>
    <row r="47363" spans="1:13" x14ac:dyDescent="0.2">
      <c r="A47363" s="289"/>
      <c r="I47363"/>
      <c r="J47363"/>
      <c r="L47363" s="33"/>
      <c r="M47363" s="24"/>
    </row>
    <row r="47364" spans="1:13" x14ac:dyDescent="0.2">
      <c r="A47364" s="289"/>
      <c r="I47364"/>
      <c r="J47364"/>
      <c r="L47364" s="33"/>
      <c r="M47364" s="24"/>
    </row>
    <row r="47365" spans="1:13" x14ac:dyDescent="0.2">
      <c r="A47365" s="289"/>
      <c r="I47365"/>
      <c r="J47365"/>
      <c r="L47365" s="33"/>
      <c r="M47365" s="24"/>
    </row>
    <row r="47366" spans="1:13" x14ac:dyDescent="0.2">
      <c r="A47366" s="289"/>
      <c r="I47366"/>
      <c r="J47366"/>
      <c r="L47366" s="33"/>
      <c r="M47366" s="24"/>
    </row>
    <row r="47367" spans="1:13" x14ac:dyDescent="0.2">
      <c r="A47367" s="289"/>
      <c r="I47367"/>
      <c r="J47367"/>
      <c r="L47367" s="33"/>
      <c r="M47367" s="24"/>
    </row>
    <row r="47368" spans="1:13" x14ac:dyDescent="0.2">
      <c r="A47368" s="289"/>
      <c r="I47368"/>
      <c r="J47368"/>
      <c r="L47368" s="33"/>
      <c r="M47368" s="24"/>
    </row>
    <row r="47369" spans="1:13" x14ac:dyDescent="0.2">
      <c r="A47369" s="289"/>
      <c r="I47369"/>
      <c r="J47369"/>
      <c r="L47369" s="33"/>
      <c r="M47369" s="24"/>
    </row>
    <row r="47370" spans="1:13" x14ac:dyDescent="0.2">
      <c r="A47370" s="289"/>
      <c r="I47370"/>
      <c r="J47370"/>
      <c r="L47370" s="33"/>
      <c r="M47370" s="24"/>
    </row>
    <row r="47371" spans="1:13" x14ac:dyDescent="0.2">
      <c r="A47371" s="289"/>
      <c r="I47371"/>
      <c r="J47371"/>
      <c r="L47371" s="33"/>
      <c r="M47371" s="24"/>
    </row>
    <row r="47372" spans="1:13" x14ac:dyDescent="0.2">
      <c r="A47372" s="289"/>
      <c r="I47372"/>
      <c r="J47372"/>
      <c r="L47372" s="33"/>
      <c r="M47372" s="24"/>
    </row>
    <row r="47373" spans="1:13" x14ac:dyDescent="0.2">
      <c r="A47373" s="289"/>
      <c r="I47373"/>
      <c r="J47373"/>
      <c r="L47373" s="33"/>
      <c r="M47373" s="24"/>
    </row>
    <row r="47374" spans="1:13" x14ac:dyDescent="0.2">
      <c r="A47374" s="289"/>
      <c r="I47374"/>
      <c r="J47374"/>
      <c r="L47374" s="33"/>
      <c r="M47374" s="24"/>
    </row>
    <row r="47375" spans="1:13" x14ac:dyDescent="0.2">
      <c r="A47375" s="289"/>
      <c r="I47375"/>
      <c r="J47375"/>
      <c r="L47375" s="33"/>
      <c r="M47375" s="24"/>
    </row>
    <row r="47376" spans="1:13" x14ac:dyDescent="0.2">
      <c r="A47376" s="289"/>
      <c r="I47376"/>
      <c r="J47376"/>
      <c r="L47376" s="33"/>
      <c r="M47376" s="24"/>
    </row>
    <row r="47377" spans="1:13" x14ac:dyDescent="0.2">
      <c r="A47377" s="289"/>
      <c r="I47377"/>
      <c r="J47377"/>
      <c r="L47377" s="33"/>
      <c r="M47377" s="24"/>
    </row>
    <row r="47378" spans="1:13" x14ac:dyDescent="0.2">
      <c r="A47378" s="289"/>
      <c r="I47378"/>
      <c r="J47378"/>
      <c r="L47378" s="33"/>
      <c r="M47378" s="24"/>
    </row>
    <row r="47379" spans="1:13" x14ac:dyDescent="0.2">
      <c r="A47379" s="289"/>
      <c r="I47379"/>
      <c r="J47379"/>
      <c r="L47379" s="33"/>
      <c r="M47379" s="24"/>
    </row>
    <row r="47380" spans="1:13" x14ac:dyDescent="0.2">
      <c r="A47380" s="289"/>
      <c r="I47380"/>
      <c r="J47380"/>
      <c r="L47380" s="33"/>
      <c r="M47380" s="24"/>
    </row>
    <row r="47381" spans="1:13" x14ac:dyDescent="0.2">
      <c r="A47381" s="289"/>
      <c r="I47381"/>
      <c r="J47381"/>
      <c r="L47381" s="33"/>
      <c r="M47381" s="24"/>
    </row>
    <row r="47382" spans="1:13" x14ac:dyDescent="0.2">
      <c r="A47382" s="289"/>
      <c r="I47382"/>
      <c r="J47382"/>
      <c r="L47382" s="33"/>
      <c r="M47382" s="24"/>
    </row>
    <row r="47383" spans="1:13" x14ac:dyDescent="0.2">
      <c r="A47383" s="289"/>
      <c r="I47383"/>
      <c r="J47383"/>
      <c r="L47383" s="33"/>
      <c r="M47383" s="24"/>
    </row>
    <row r="47384" spans="1:13" x14ac:dyDescent="0.2">
      <c r="A47384" s="289"/>
      <c r="I47384"/>
      <c r="J47384"/>
      <c r="L47384" s="33"/>
      <c r="M47384" s="24"/>
    </row>
    <row r="47385" spans="1:13" x14ac:dyDescent="0.2">
      <c r="A47385" s="289"/>
      <c r="I47385"/>
      <c r="J47385"/>
      <c r="L47385" s="33"/>
      <c r="M47385" s="24"/>
    </row>
    <row r="47386" spans="1:13" x14ac:dyDescent="0.2">
      <c r="A47386" s="289"/>
      <c r="I47386"/>
      <c r="J47386"/>
      <c r="L47386" s="33"/>
      <c r="M47386" s="24"/>
    </row>
    <row r="47387" spans="1:13" x14ac:dyDescent="0.2">
      <c r="A47387" s="289"/>
      <c r="I47387"/>
      <c r="J47387"/>
      <c r="L47387" s="33"/>
      <c r="M47387" s="24"/>
    </row>
    <row r="47388" spans="1:13" x14ac:dyDescent="0.2">
      <c r="A47388" s="289"/>
      <c r="I47388"/>
      <c r="J47388"/>
      <c r="L47388" s="33"/>
      <c r="M47388" s="24"/>
    </row>
    <row r="47389" spans="1:13" x14ac:dyDescent="0.2">
      <c r="A47389" s="289"/>
      <c r="I47389"/>
      <c r="J47389"/>
      <c r="L47389" s="33"/>
      <c r="M47389" s="24"/>
    </row>
    <row r="47390" spans="1:13" x14ac:dyDescent="0.2">
      <c r="A47390" s="289"/>
      <c r="I47390"/>
      <c r="J47390"/>
      <c r="L47390" s="33"/>
      <c r="M47390" s="24"/>
    </row>
    <row r="47391" spans="1:13" x14ac:dyDescent="0.2">
      <c r="A47391" s="289"/>
      <c r="I47391"/>
      <c r="J47391"/>
      <c r="L47391" s="33"/>
      <c r="M47391" s="24"/>
    </row>
    <row r="47392" spans="1:13" x14ac:dyDescent="0.2">
      <c r="A47392" s="289"/>
      <c r="I47392"/>
      <c r="J47392"/>
      <c r="L47392" s="33"/>
      <c r="M47392" s="24"/>
    </row>
    <row r="47393" spans="1:13" x14ac:dyDescent="0.2">
      <c r="A47393" s="289"/>
      <c r="I47393"/>
      <c r="J47393"/>
      <c r="L47393" s="33"/>
      <c r="M47393" s="24"/>
    </row>
    <row r="47394" spans="1:13" x14ac:dyDescent="0.2">
      <c r="A47394" s="289"/>
      <c r="I47394"/>
      <c r="J47394"/>
      <c r="L47394" s="33"/>
      <c r="M47394" s="24"/>
    </row>
    <row r="47395" spans="1:13" x14ac:dyDescent="0.2">
      <c r="A47395" s="289"/>
      <c r="I47395"/>
      <c r="J47395"/>
      <c r="L47395" s="33"/>
      <c r="M47395" s="24"/>
    </row>
    <row r="47396" spans="1:13" x14ac:dyDescent="0.2">
      <c r="A47396" s="289"/>
      <c r="I47396"/>
      <c r="J47396"/>
      <c r="L47396" s="33"/>
      <c r="M47396" s="24"/>
    </row>
    <row r="47397" spans="1:13" x14ac:dyDescent="0.2">
      <c r="A47397" s="289"/>
      <c r="I47397"/>
      <c r="J47397"/>
      <c r="L47397" s="33"/>
      <c r="M47397" s="24"/>
    </row>
    <row r="47398" spans="1:13" x14ac:dyDescent="0.2">
      <c r="A47398" s="289"/>
      <c r="I47398"/>
      <c r="J47398"/>
      <c r="L47398" s="33"/>
      <c r="M47398" s="24"/>
    </row>
    <row r="47399" spans="1:13" x14ac:dyDescent="0.2">
      <c r="A47399" s="289"/>
      <c r="I47399"/>
      <c r="J47399"/>
      <c r="L47399" s="33"/>
      <c r="M47399" s="24"/>
    </row>
    <row r="47400" spans="1:13" x14ac:dyDescent="0.2">
      <c r="A47400" s="289"/>
      <c r="I47400"/>
      <c r="J47400"/>
      <c r="L47400" s="33"/>
      <c r="M47400" s="24"/>
    </row>
    <row r="47401" spans="1:13" x14ac:dyDescent="0.2">
      <c r="A47401" s="289"/>
      <c r="I47401"/>
      <c r="J47401"/>
      <c r="L47401" s="33"/>
      <c r="M47401" s="24"/>
    </row>
    <row r="47402" spans="1:13" x14ac:dyDescent="0.2">
      <c r="A47402" s="289"/>
      <c r="I47402"/>
      <c r="J47402"/>
      <c r="L47402" s="33"/>
      <c r="M47402" s="24"/>
    </row>
    <row r="47403" spans="1:13" x14ac:dyDescent="0.2">
      <c r="A47403" s="289"/>
      <c r="J47403"/>
      <c r="M47403"/>
    </row>
    <row r="47404" spans="1:13" x14ac:dyDescent="0.2">
      <c r="A47404" s="289"/>
      <c r="J47404"/>
      <c r="M47404"/>
    </row>
    <row r="47405" spans="1:13" x14ac:dyDescent="0.2">
      <c r="A47405" s="289"/>
      <c r="J47405"/>
      <c r="M47405"/>
    </row>
    <row r="47406" spans="1:13" x14ac:dyDescent="0.2">
      <c r="A47406" s="289"/>
      <c r="J47406"/>
      <c r="M47406"/>
    </row>
    <row r="47407" spans="1:13" x14ac:dyDescent="0.2">
      <c r="A47407" s="289"/>
      <c r="J47407"/>
      <c r="M47407"/>
    </row>
    <row r="47408" spans="1:13" x14ac:dyDescent="0.2">
      <c r="A47408" s="289"/>
      <c r="J47408"/>
      <c r="M47408"/>
    </row>
    <row r="47409" spans="1:13" x14ac:dyDescent="0.2">
      <c r="A47409" s="289"/>
      <c r="J47409"/>
      <c r="M47409"/>
    </row>
    <row r="47410" spans="1:13" x14ac:dyDescent="0.2">
      <c r="A47410" s="289"/>
      <c r="J47410"/>
      <c r="M47410"/>
    </row>
    <row r="47411" spans="1:13" x14ac:dyDescent="0.2">
      <c r="A47411" s="289"/>
      <c r="J47411"/>
      <c r="M47411"/>
    </row>
    <row r="47412" spans="1:13" x14ac:dyDescent="0.2">
      <c r="A47412" s="289"/>
      <c r="J47412"/>
      <c r="M47412"/>
    </row>
    <row r="47413" spans="1:13" x14ac:dyDescent="0.2">
      <c r="A47413" s="289"/>
      <c r="J47413"/>
      <c r="M47413"/>
    </row>
    <row r="47414" spans="1:13" x14ac:dyDescent="0.2">
      <c r="A47414" s="289"/>
      <c r="J47414"/>
      <c r="M47414"/>
    </row>
    <row r="47415" spans="1:13" x14ac:dyDescent="0.2">
      <c r="A47415" s="289"/>
      <c r="J47415"/>
      <c r="M47415"/>
    </row>
    <row r="47416" spans="1:13" x14ac:dyDescent="0.2">
      <c r="A47416" s="289"/>
      <c r="J47416"/>
      <c r="M47416"/>
    </row>
    <row r="47417" spans="1:13" x14ac:dyDescent="0.2">
      <c r="A47417" s="289"/>
      <c r="J47417"/>
      <c r="M47417"/>
    </row>
    <row r="47418" spans="1:13" x14ac:dyDescent="0.2">
      <c r="A47418" s="289"/>
      <c r="J47418"/>
      <c r="M47418"/>
    </row>
    <row r="47419" spans="1:13" x14ac:dyDescent="0.2">
      <c r="A47419" s="289"/>
      <c r="J47419"/>
      <c r="M47419"/>
    </row>
    <row r="47420" spans="1:13" x14ac:dyDescent="0.2">
      <c r="A47420" s="289"/>
      <c r="J47420"/>
      <c r="M47420"/>
    </row>
    <row r="47421" spans="1:13" x14ac:dyDescent="0.2">
      <c r="A47421" s="289"/>
      <c r="J47421"/>
      <c r="M47421"/>
    </row>
    <row r="47422" spans="1:13" x14ac:dyDescent="0.2">
      <c r="A47422" s="289"/>
      <c r="J47422"/>
      <c r="M47422"/>
    </row>
    <row r="47423" spans="1:13" x14ac:dyDescent="0.2">
      <c r="A47423" s="289"/>
      <c r="J47423"/>
      <c r="M47423"/>
    </row>
    <row r="47424" spans="1:13" x14ac:dyDescent="0.2">
      <c r="A47424" s="289"/>
      <c r="J47424"/>
      <c r="M47424"/>
    </row>
    <row r="47425" spans="1:13" x14ac:dyDescent="0.2">
      <c r="A47425" s="289"/>
      <c r="J47425"/>
      <c r="M47425"/>
    </row>
    <row r="47426" spans="1:13" x14ac:dyDescent="0.2">
      <c r="A47426" s="289"/>
      <c r="J47426"/>
      <c r="M47426"/>
    </row>
    <row r="47427" spans="1:13" x14ac:dyDescent="0.2">
      <c r="A47427" s="289"/>
      <c r="J47427"/>
      <c r="M47427"/>
    </row>
    <row r="47428" spans="1:13" x14ac:dyDescent="0.2">
      <c r="A47428" s="289"/>
      <c r="J47428"/>
      <c r="M47428"/>
    </row>
    <row r="47429" spans="1:13" x14ac:dyDescent="0.2">
      <c r="A47429" s="289"/>
      <c r="J47429"/>
      <c r="M47429"/>
    </row>
    <row r="47430" spans="1:13" x14ac:dyDescent="0.2">
      <c r="A47430" s="289"/>
      <c r="J47430"/>
      <c r="M47430"/>
    </row>
    <row r="47431" spans="1:13" x14ac:dyDescent="0.2">
      <c r="A47431" s="289"/>
      <c r="J47431"/>
      <c r="M47431"/>
    </row>
    <row r="47432" spans="1:13" x14ac:dyDescent="0.2">
      <c r="A47432" s="289"/>
      <c r="J47432"/>
      <c r="M47432"/>
    </row>
    <row r="47433" spans="1:13" x14ac:dyDescent="0.2">
      <c r="A47433" s="289"/>
      <c r="J47433"/>
      <c r="M47433"/>
    </row>
    <row r="47434" spans="1:13" x14ac:dyDescent="0.2">
      <c r="A47434" s="289"/>
      <c r="J47434"/>
      <c r="M47434"/>
    </row>
    <row r="47435" spans="1:13" x14ac:dyDescent="0.2">
      <c r="A47435" s="289"/>
      <c r="J47435"/>
      <c r="M47435"/>
    </row>
    <row r="47436" spans="1:13" x14ac:dyDescent="0.2">
      <c r="A47436" s="289"/>
      <c r="J47436"/>
      <c r="M47436"/>
    </row>
    <row r="47437" spans="1:13" x14ac:dyDescent="0.2">
      <c r="A47437" s="289"/>
      <c r="J47437"/>
      <c r="M47437"/>
    </row>
    <row r="47438" spans="1:13" x14ac:dyDescent="0.2">
      <c r="A47438" s="289"/>
      <c r="J47438"/>
      <c r="M47438"/>
    </row>
    <row r="47439" spans="1:13" x14ac:dyDescent="0.2">
      <c r="A47439" s="289"/>
      <c r="J47439"/>
      <c r="M47439"/>
    </row>
    <row r="47440" spans="1:13" x14ac:dyDescent="0.2">
      <c r="A47440" s="289"/>
      <c r="J47440"/>
      <c r="M47440"/>
    </row>
    <row r="47441" spans="1:13" x14ac:dyDescent="0.2">
      <c r="A47441" s="289"/>
      <c r="J47441"/>
      <c r="M47441"/>
    </row>
    <row r="47442" spans="1:13" x14ac:dyDescent="0.2">
      <c r="A47442" s="289"/>
      <c r="J47442"/>
      <c r="M47442"/>
    </row>
    <row r="47443" spans="1:13" x14ac:dyDescent="0.2">
      <c r="A47443" s="289"/>
      <c r="J47443"/>
      <c r="M47443"/>
    </row>
    <row r="47444" spans="1:13" x14ac:dyDescent="0.2">
      <c r="A47444" s="289"/>
      <c r="J47444"/>
      <c r="M47444"/>
    </row>
    <row r="47445" spans="1:13" x14ac:dyDescent="0.2">
      <c r="A47445" s="289"/>
      <c r="J47445"/>
      <c r="M47445"/>
    </row>
    <row r="47446" spans="1:13" x14ac:dyDescent="0.2">
      <c r="A47446" s="289"/>
      <c r="J47446"/>
      <c r="M47446"/>
    </row>
    <row r="47447" spans="1:13" x14ac:dyDescent="0.2">
      <c r="A47447" s="289"/>
      <c r="J47447"/>
      <c r="M47447"/>
    </row>
    <row r="47448" spans="1:13" x14ac:dyDescent="0.2">
      <c r="A47448" s="289"/>
      <c r="J47448"/>
      <c r="M47448"/>
    </row>
    <row r="47449" spans="1:13" x14ac:dyDescent="0.2">
      <c r="A47449" s="289"/>
      <c r="J47449"/>
      <c r="M47449"/>
    </row>
    <row r="47450" spans="1:13" x14ac:dyDescent="0.2">
      <c r="A47450" s="289"/>
      <c r="J47450"/>
      <c r="M47450"/>
    </row>
    <row r="47451" spans="1:13" x14ac:dyDescent="0.2">
      <c r="A47451" s="289"/>
      <c r="J47451"/>
      <c r="M47451"/>
    </row>
    <row r="47452" spans="1:13" x14ac:dyDescent="0.2">
      <c r="A47452" s="289"/>
      <c r="J47452"/>
      <c r="M47452"/>
    </row>
    <row r="47453" spans="1:13" x14ac:dyDescent="0.2">
      <c r="A47453" s="289"/>
      <c r="J47453"/>
      <c r="M47453"/>
    </row>
    <row r="47454" spans="1:13" x14ac:dyDescent="0.2">
      <c r="A47454" s="289"/>
      <c r="J47454"/>
      <c r="M47454"/>
    </row>
    <row r="47455" spans="1:13" x14ac:dyDescent="0.2">
      <c r="A47455" s="289"/>
      <c r="J47455"/>
      <c r="M47455"/>
    </row>
    <row r="47456" spans="1:13" x14ac:dyDescent="0.2">
      <c r="A47456" s="289"/>
      <c r="J47456"/>
      <c r="M47456"/>
    </row>
    <row r="47457" spans="1:13" x14ac:dyDescent="0.2">
      <c r="A47457" s="289"/>
      <c r="J47457"/>
      <c r="M47457"/>
    </row>
    <row r="47458" spans="1:13" x14ac:dyDescent="0.2">
      <c r="A47458" s="289"/>
      <c r="J47458"/>
      <c r="M47458"/>
    </row>
    <row r="47459" spans="1:13" x14ac:dyDescent="0.2">
      <c r="A47459" s="289"/>
      <c r="J47459"/>
      <c r="M47459"/>
    </row>
    <row r="47460" spans="1:13" x14ac:dyDescent="0.2">
      <c r="A47460" s="289"/>
      <c r="J47460"/>
      <c r="M47460"/>
    </row>
    <row r="47461" spans="1:13" x14ac:dyDescent="0.2">
      <c r="A47461" s="289"/>
      <c r="J47461"/>
      <c r="M47461"/>
    </row>
    <row r="47462" spans="1:13" x14ac:dyDescent="0.2">
      <c r="A47462" s="289"/>
      <c r="J47462"/>
      <c r="M47462"/>
    </row>
    <row r="47463" spans="1:13" x14ac:dyDescent="0.2">
      <c r="A47463" s="289"/>
      <c r="J47463"/>
      <c r="M47463"/>
    </row>
    <row r="47464" spans="1:13" x14ac:dyDescent="0.2">
      <c r="A47464" s="289"/>
      <c r="J47464"/>
      <c r="M47464"/>
    </row>
    <row r="47465" spans="1:13" x14ac:dyDescent="0.2">
      <c r="A47465" s="289"/>
      <c r="J47465"/>
      <c r="M47465"/>
    </row>
    <row r="47466" spans="1:13" x14ac:dyDescent="0.2">
      <c r="A47466" s="289"/>
      <c r="J47466"/>
      <c r="M47466"/>
    </row>
    <row r="47467" spans="1:13" x14ac:dyDescent="0.2">
      <c r="A47467" s="289"/>
      <c r="J47467"/>
      <c r="M47467"/>
    </row>
    <row r="47468" spans="1:13" x14ac:dyDescent="0.2">
      <c r="A47468" s="289"/>
      <c r="J47468"/>
      <c r="M47468"/>
    </row>
    <row r="47469" spans="1:13" x14ac:dyDescent="0.2">
      <c r="A47469" s="289"/>
      <c r="J47469"/>
      <c r="M47469"/>
    </row>
    <row r="47470" spans="1:13" x14ac:dyDescent="0.2">
      <c r="A47470" s="289"/>
      <c r="J47470"/>
      <c r="M47470"/>
    </row>
    <row r="47471" spans="1:13" x14ac:dyDescent="0.2">
      <c r="A47471" s="289"/>
      <c r="J47471"/>
      <c r="M47471"/>
    </row>
    <row r="47472" spans="1:13" x14ac:dyDescent="0.2">
      <c r="A47472" s="289"/>
      <c r="J47472"/>
      <c r="M47472"/>
    </row>
    <row r="47473" spans="1:13" x14ac:dyDescent="0.2">
      <c r="A47473" s="289"/>
      <c r="J47473"/>
      <c r="M47473"/>
    </row>
    <row r="47474" spans="1:13" x14ac:dyDescent="0.2">
      <c r="A47474" s="289"/>
      <c r="J47474"/>
      <c r="M47474"/>
    </row>
    <row r="47475" spans="1:13" x14ac:dyDescent="0.2">
      <c r="A47475" s="289"/>
      <c r="J47475"/>
      <c r="M47475"/>
    </row>
    <row r="47476" spans="1:13" x14ac:dyDescent="0.2">
      <c r="A47476" s="289"/>
      <c r="J47476"/>
      <c r="M47476"/>
    </row>
    <row r="47477" spans="1:13" x14ac:dyDescent="0.2">
      <c r="A47477" s="289"/>
      <c r="J47477"/>
      <c r="M47477"/>
    </row>
    <row r="47478" spans="1:13" x14ac:dyDescent="0.2">
      <c r="A47478" s="289"/>
      <c r="J47478"/>
      <c r="M47478"/>
    </row>
    <row r="47479" spans="1:13" x14ac:dyDescent="0.2">
      <c r="A47479" s="289"/>
      <c r="J47479"/>
      <c r="M47479"/>
    </row>
    <row r="47480" spans="1:13" x14ac:dyDescent="0.2">
      <c r="A47480" s="289"/>
      <c r="J47480"/>
      <c r="M47480"/>
    </row>
    <row r="47481" spans="1:13" x14ac:dyDescent="0.2">
      <c r="A47481" s="289"/>
      <c r="J47481"/>
      <c r="M47481"/>
    </row>
    <row r="47482" spans="1:13" x14ac:dyDescent="0.2">
      <c r="A47482" s="289"/>
      <c r="J47482"/>
      <c r="M47482"/>
    </row>
    <row r="47483" spans="1:13" x14ac:dyDescent="0.2">
      <c r="A47483" s="289"/>
      <c r="J47483"/>
      <c r="M47483"/>
    </row>
    <row r="47484" spans="1:13" x14ac:dyDescent="0.2">
      <c r="A47484" s="289"/>
      <c r="J47484"/>
      <c r="M47484"/>
    </row>
    <row r="47485" spans="1:13" x14ac:dyDescent="0.2">
      <c r="A47485" s="289"/>
      <c r="J47485"/>
      <c r="M47485"/>
    </row>
    <row r="47486" spans="1:13" x14ac:dyDescent="0.2">
      <c r="A47486" s="289"/>
      <c r="J47486"/>
      <c r="M47486"/>
    </row>
    <row r="47487" spans="1:13" x14ac:dyDescent="0.2">
      <c r="A47487" s="289"/>
      <c r="J47487"/>
      <c r="M47487"/>
    </row>
    <row r="47488" spans="1:13" x14ac:dyDescent="0.2">
      <c r="A47488" s="289"/>
      <c r="J47488"/>
      <c r="M47488"/>
    </row>
    <row r="47489" spans="1:13" x14ac:dyDescent="0.2">
      <c r="A47489" s="289"/>
      <c r="J47489"/>
      <c r="M47489"/>
    </row>
    <row r="47490" spans="1:13" x14ac:dyDescent="0.2">
      <c r="A47490" s="289"/>
      <c r="J47490"/>
      <c r="M47490"/>
    </row>
    <row r="47491" spans="1:13" x14ac:dyDescent="0.2">
      <c r="A47491" s="289"/>
      <c r="J47491"/>
      <c r="M47491"/>
    </row>
    <row r="47492" spans="1:13" x14ac:dyDescent="0.2">
      <c r="A47492" s="289"/>
      <c r="J47492"/>
      <c r="M47492"/>
    </row>
    <row r="47493" spans="1:13" x14ac:dyDescent="0.2">
      <c r="A47493" s="289"/>
      <c r="J47493"/>
      <c r="M47493"/>
    </row>
    <row r="47494" spans="1:13" x14ac:dyDescent="0.2">
      <c r="A47494" s="289"/>
      <c r="J47494"/>
      <c r="M47494"/>
    </row>
    <row r="47495" spans="1:13" x14ac:dyDescent="0.2">
      <c r="A47495" s="289"/>
      <c r="J47495"/>
      <c r="M47495"/>
    </row>
    <row r="47496" spans="1:13" x14ac:dyDescent="0.2">
      <c r="A47496" s="289"/>
      <c r="J47496"/>
      <c r="M47496"/>
    </row>
    <row r="47497" spans="1:13" x14ac:dyDescent="0.2">
      <c r="A47497" s="289"/>
      <c r="J47497"/>
      <c r="M47497"/>
    </row>
    <row r="47498" spans="1:13" x14ac:dyDescent="0.2">
      <c r="A47498" s="289"/>
      <c r="J47498"/>
      <c r="M47498"/>
    </row>
    <row r="47499" spans="1:13" x14ac:dyDescent="0.2">
      <c r="A47499" s="289"/>
      <c r="J47499"/>
      <c r="M47499"/>
    </row>
    <row r="47500" spans="1:13" x14ac:dyDescent="0.2">
      <c r="A47500" s="289"/>
      <c r="J47500"/>
      <c r="M47500"/>
    </row>
    <row r="47501" spans="1:13" x14ac:dyDescent="0.2">
      <c r="A47501" s="289"/>
      <c r="J47501"/>
      <c r="M47501"/>
    </row>
    <row r="47502" spans="1:13" x14ac:dyDescent="0.2">
      <c r="A47502" s="289"/>
      <c r="J47502"/>
      <c r="M47502"/>
    </row>
    <row r="47503" spans="1:13" x14ac:dyDescent="0.2">
      <c r="A47503" s="289"/>
      <c r="J47503"/>
      <c r="M47503"/>
    </row>
    <row r="47504" spans="1:13" x14ac:dyDescent="0.2">
      <c r="A47504" s="289"/>
      <c r="J47504"/>
      <c r="M47504"/>
    </row>
    <row r="47505" spans="1:13" x14ac:dyDescent="0.2">
      <c r="A47505" s="289"/>
      <c r="J47505"/>
      <c r="M47505"/>
    </row>
    <row r="47506" spans="1:13" x14ac:dyDescent="0.2">
      <c r="A47506" s="289"/>
      <c r="J47506"/>
      <c r="M47506"/>
    </row>
    <row r="47507" spans="1:13" x14ac:dyDescent="0.2">
      <c r="A47507" s="289"/>
      <c r="J47507"/>
      <c r="M47507"/>
    </row>
    <row r="47508" spans="1:13" x14ac:dyDescent="0.2">
      <c r="A47508" s="289"/>
      <c r="J47508"/>
      <c r="M47508"/>
    </row>
    <row r="47509" spans="1:13" x14ac:dyDescent="0.2">
      <c r="A47509" s="289"/>
      <c r="J47509"/>
      <c r="M47509"/>
    </row>
    <row r="47510" spans="1:13" x14ac:dyDescent="0.2">
      <c r="A47510" s="289"/>
      <c r="J47510"/>
      <c r="M47510"/>
    </row>
    <row r="47511" spans="1:13" x14ac:dyDescent="0.2">
      <c r="A47511" s="289"/>
      <c r="J47511"/>
      <c r="M47511"/>
    </row>
    <row r="47512" spans="1:13" x14ac:dyDescent="0.2">
      <c r="A47512" s="289"/>
      <c r="J47512"/>
      <c r="M47512"/>
    </row>
    <row r="47513" spans="1:13" x14ac:dyDescent="0.2">
      <c r="A47513" s="289"/>
      <c r="J47513"/>
      <c r="M47513"/>
    </row>
    <row r="47514" spans="1:13" x14ac:dyDescent="0.2">
      <c r="A47514" s="289"/>
      <c r="J47514"/>
      <c r="M47514"/>
    </row>
    <row r="47515" spans="1:13" x14ac:dyDescent="0.2">
      <c r="A47515" s="289"/>
      <c r="J47515"/>
      <c r="M47515"/>
    </row>
    <row r="47516" spans="1:13" x14ac:dyDescent="0.2">
      <c r="A47516" s="289"/>
      <c r="J47516"/>
      <c r="M47516"/>
    </row>
    <row r="47517" spans="1:13" x14ac:dyDescent="0.2">
      <c r="A47517" s="289"/>
      <c r="J47517"/>
      <c r="M47517"/>
    </row>
    <row r="47518" spans="1:13" x14ac:dyDescent="0.2">
      <c r="A47518" s="289"/>
      <c r="J47518"/>
      <c r="M47518"/>
    </row>
    <row r="47519" spans="1:13" x14ac:dyDescent="0.2">
      <c r="A47519" s="289"/>
      <c r="J47519"/>
      <c r="M47519"/>
    </row>
    <row r="47520" spans="1:13" x14ac:dyDescent="0.2">
      <c r="A47520" s="289"/>
      <c r="J47520"/>
      <c r="M47520"/>
    </row>
    <row r="47521" spans="1:13" x14ac:dyDescent="0.2">
      <c r="A47521" s="289"/>
      <c r="J47521"/>
      <c r="M47521"/>
    </row>
    <row r="47522" spans="1:13" x14ac:dyDescent="0.2">
      <c r="A47522" s="289"/>
      <c r="J47522"/>
      <c r="M47522"/>
    </row>
    <row r="47523" spans="1:13" x14ac:dyDescent="0.2">
      <c r="A47523" s="289"/>
      <c r="J47523"/>
      <c r="M47523"/>
    </row>
    <row r="47524" spans="1:13" x14ac:dyDescent="0.2">
      <c r="A47524" s="289"/>
      <c r="J47524"/>
      <c r="M47524"/>
    </row>
    <row r="47525" spans="1:13" x14ac:dyDescent="0.2">
      <c r="A47525" s="289"/>
      <c r="J47525"/>
      <c r="M47525"/>
    </row>
    <row r="47526" spans="1:13" x14ac:dyDescent="0.2">
      <c r="A47526" s="289"/>
      <c r="J47526"/>
      <c r="M47526"/>
    </row>
    <row r="47527" spans="1:13" x14ac:dyDescent="0.2">
      <c r="A47527" s="289"/>
      <c r="J47527"/>
      <c r="M47527"/>
    </row>
    <row r="47528" spans="1:13" x14ac:dyDescent="0.2">
      <c r="A47528" s="289"/>
      <c r="J47528"/>
      <c r="M47528"/>
    </row>
    <row r="47529" spans="1:13" x14ac:dyDescent="0.2">
      <c r="A47529" s="289"/>
      <c r="J47529"/>
      <c r="M47529"/>
    </row>
    <row r="47530" spans="1:13" x14ac:dyDescent="0.2">
      <c r="A47530" s="289"/>
      <c r="J47530"/>
      <c r="M47530"/>
    </row>
    <row r="47531" spans="1:13" x14ac:dyDescent="0.2">
      <c r="A47531" s="289"/>
      <c r="J47531"/>
      <c r="M47531"/>
    </row>
    <row r="47532" spans="1:13" x14ac:dyDescent="0.2">
      <c r="A47532" s="289"/>
      <c r="J47532"/>
      <c r="M47532"/>
    </row>
    <row r="47533" spans="1:13" x14ac:dyDescent="0.2">
      <c r="A47533" s="289"/>
      <c r="J47533"/>
      <c r="M47533"/>
    </row>
    <row r="47534" spans="1:13" x14ac:dyDescent="0.2">
      <c r="A47534" s="289"/>
      <c r="J47534"/>
      <c r="M47534"/>
    </row>
    <row r="47535" spans="1:13" x14ac:dyDescent="0.2">
      <c r="A47535" s="289"/>
      <c r="J47535"/>
      <c r="M47535"/>
    </row>
    <row r="47536" spans="1:13" x14ac:dyDescent="0.2">
      <c r="A47536" s="289"/>
      <c r="J47536"/>
      <c r="M47536"/>
    </row>
    <row r="47537" spans="1:13" x14ac:dyDescent="0.2">
      <c r="A47537" s="289"/>
      <c r="J47537"/>
      <c r="M47537"/>
    </row>
    <row r="47538" spans="1:13" x14ac:dyDescent="0.2">
      <c r="A47538" s="289"/>
      <c r="J47538"/>
      <c r="M47538"/>
    </row>
    <row r="47539" spans="1:13" x14ac:dyDescent="0.2">
      <c r="A47539" s="289"/>
      <c r="J47539"/>
      <c r="M47539"/>
    </row>
    <row r="47540" spans="1:13" x14ac:dyDescent="0.2">
      <c r="A47540" s="289"/>
      <c r="J47540"/>
      <c r="M47540"/>
    </row>
    <row r="47541" spans="1:13" x14ac:dyDescent="0.2">
      <c r="A47541" s="289"/>
      <c r="J47541"/>
      <c r="M47541"/>
    </row>
    <row r="47542" spans="1:13" x14ac:dyDescent="0.2">
      <c r="A47542" s="289"/>
      <c r="J47542"/>
      <c r="M47542"/>
    </row>
    <row r="47543" spans="1:13" x14ac:dyDescent="0.2">
      <c r="A47543" s="289"/>
      <c r="J47543"/>
      <c r="M47543"/>
    </row>
    <row r="47544" spans="1:13" x14ac:dyDescent="0.2">
      <c r="A47544" s="289"/>
      <c r="J47544"/>
      <c r="M47544"/>
    </row>
    <row r="47545" spans="1:13" x14ac:dyDescent="0.2">
      <c r="A47545" s="289"/>
      <c r="J47545"/>
      <c r="M47545"/>
    </row>
    <row r="47546" spans="1:13" x14ac:dyDescent="0.2">
      <c r="A47546" s="289"/>
      <c r="J47546"/>
      <c r="M47546"/>
    </row>
    <row r="47547" spans="1:13" x14ac:dyDescent="0.2">
      <c r="A47547" s="289"/>
      <c r="J47547"/>
      <c r="M47547"/>
    </row>
    <row r="47548" spans="1:13" x14ac:dyDescent="0.2">
      <c r="A47548" s="289"/>
      <c r="J47548"/>
      <c r="M47548"/>
    </row>
    <row r="47549" spans="1:13" x14ac:dyDescent="0.2">
      <c r="A47549" s="289"/>
      <c r="J47549"/>
      <c r="M47549"/>
    </row>
    <row r="47550" spans="1:13" x14ac:dyDescent="0.2">
      <c r="A47550" s="289"/>
      <c r="J47550"/>
      <c r="M47550"/>
    </row>
    <row r="47551" spans="1:13" x14ac:dyDescent="0.2">
      <c r="A47551" s="289"/>
      <c r="J47551"/>
      <c r="M47551"/>
    </row>
    <row r="47552" spans="1:13" x14ac:dyDescent="0.2">
      <c r="A47552" s="289"/>
      <c r="J47552"/>
      <c r="M47552"/>
    </row>
    <row r="47553" spans="1:13" x14ac:dyDescent="0.2">
      <c r="A47553" s="289"/>
      <c r="J47553"/>
      <c r="M47553"/>
    </row>
    <row r="47554" spans="1:13" x14ac:dyDescent="0.2">
      <c r="A47554" s="289"/>
      <c r="J47554"/>
      <c r="M47554"/>
    </row>
    <row r="47555" spans="1:13" x14ac:dyDescent="0.2">
      <c r="A47555" s="289"/>
      <c r="J47555"/>
      <c r="M47555"/>
    </row>
    <row r="47556" spans="1:13" x14ac:dyDescent="0.2">
      <c r="A47556" s="289"/>
      <c r="J47556"/>
      <c r="M47556"/>
    </row>
    <row r="47557" spans="1:13" x14ac:dyDescent="0.2">
      <c r="A47557" s="289"/>
      <c r="J47557"/>
      <c r="M47557"/>
    </row>
    <row r="47558" spans="1:13" x14ac:dyDescent="0.2">
      <c r="A47558" s="289"/>
      <c r="J47558"/>
      <c r="M47558"/>
    </row>
    <row r="47559" spans="1:13" x14ac:dyDescent="0.2">
      <c r="A47559" s="289"/>
      <c r="J47559"/>
      <c r="M47559"/>
    </row>
    <row r="47560" spans="1:13" x14ac:dyDescent="0.2">
      <c r="A47560" s="289"/>
      <c r="J47560"/>
      <c r="M47560"/>
    </row>
    <row r="47561" spans="1:13" x14ac:dyDescent="0.2">
      <c r="A47561" s="289"/>
      <c r="J47561"/>
      <c r="M47561"/>
    </row>
    <row r="47562" spans="1:13" x14ac:dyDescent="0.2">
      <c r="A47562" s="289"/>
      <c r="J47562"/>
      <c r="M47562"/>
    </row>
    <row r="47563" spans="1:13" x14ac:dyDescent="0.2">
      <c r="A47563" s="289"/>
      <c r="J47563"/>
      <c r="M47563"/>
    </row>
    <row r="47564" spans="1:13" x14ac:dyDescent="0.2">
      <c r="A47564" s="289"/>
      <c r="J47564"/>
      <c r="M47564"/>
    </row>
    <row r="47565" spans="1:13" x14ac:dyDescent="0.2">
      <c r="A47565" s="289"/>
      <c r="J47565"/>
      <c r="M47565"/>
    </row>
    <row r="47566" spans="1:13" x14ac:dyDescent="0.2">
      <c r="A47566" s="289"/>
      <c r="J47566"/>
      <c r="M47566"/>
    </row>
    <row r="47567" spans="1:13" x14ac:dyDescent="0.2">
      <c r="A47567" s="289"/>
      <c r="J47567"/>
      <c r="M47567"/>
    </row>
    <row r="47568" spans="1:13" x14ac:dyDescent="0.2">
      <c r="A47568" s="289"/>
      <c r="J47568"/>
      <c r="M47568"/>
    </row>
    <row r="47569" spans="1:13" x14ac:dyDescent="0.2">
      <c r="A47569" s="289"/>
      <c r="J47569"/>
      <c r="M47569"/>
    </row>
    <row r="47570" spans="1:13" x14ac:dyDescent="0.2">
      <c r="A47570" s="289"/>
      <c r="J47570"/>
      <c r="M47570"/>
    </row>
    <row r="47571" spans="1:13" x14ac:dyDescent="0.2">
      <c r="A47571" s="289"/>
      <c r="J47571"/>
      <c r="M47571"/>
    </row>
    <row r="47572" spans="1:13" x14ac:dyDescent="0.2">
      <c r="A47572" s="289"/>
      <c r="J47572"/>
      <c r="M47572"/>
    </row>
    <row r="47573" spans="1:13" x14ac:dyDescent="0.2">
      <c r="A47573" s="289"/>
      <c r="J47573"/>
      <c r="M47573"/>
    </row>
    <row r="47574" spans="1:13" x14ac:dyDescent="0.2">
      <c r="A47574" s="289"/>
      <c r="J47574"/>
      <c r="M47574"/>
    </row>
    <row r="47575" spans="1:13" x14ac:dyDescent="0.2">
      <c r="A47575" s="289"/>
      <c r="J47575"/>
      <c r="M47575"/>
    </row>
    <row r="47576" spans="1:13" x14ac:dyDescent="0.2">
      <c r="A47576" s="289"/>
      <c r="J47576"/>
      <c r="M47576"/>
    </row>
    <row r="47577" spans="1:13" x14ac:dyDescent="0.2">
      <c r="A47577" s="289"/>
      <c r="J47577"/>
      <c r="M47577"/>
    </row>
    <row r="47578" spans="1:13" x14ac:dyDescent="0.2">
      <c r="A47578" s="289"/>
      <c r="J47578"/>
      <c r="M47578"/>
    </row>
    <row r="47579" spans="1:13" x14ac:dyDescent="0.2">
      <c r="A47579" s="289"/>
      <c r="J47579"/>
      <c r="M47579"/>
    </row>
    <row r="47580" spans="1:13" x14ac:dyDescent="0.2">
      <c r="A47580" s="289"/>
      <c r="J47580"/>
      <c r="M47580"/>
    </row>
    <row r="47581" spans="1:13" x14ac:dyDescent="0.2">
      <c r="A47581" s="289"/>
      <c r="J47581"/>
      <c r="M47581"/>
    </row>
    <row r="47582" spans="1:13" x14ac:dyDescent="0.2">
      <c r="A47582" s="289"/>
      <c r="J47582"/>
      <c r="M47582"/>
    </row>
    <row r="47583" spans="1:13" x14ac:dyDescent="0.2">
      <c r="A47583" s="289"/>
      <c r="J47583"/>
      <c r="M47583"/>
    </row>
    <row r="47584" spans="1:13" x14ac:dyDescent="0.2">
      <c r="A47584" s="289"/>
      <c r="J47584"/>
      <c r="M47584"/>
    </row>
    <row r="47585" spans="1:13" x14ac:dyDescent="0.2">
      <c r="A47585" s="289"/>
      <c r="J47585"/>
      <c r="M47585"/>
    </row>
    <row r="47586" spans="1:13" x14ac:dyDescent="0.2">
      <c r="A47586" s="289"/>
      <c r="J47586"/>
      <c r="M47586"/>
    </row>
    <row r="47587" spans="1:13" x14ac:dyDescent="0.2">
      <c r="A47587" s="289"/>
      <c r="J47587"/>
      <c r="M47587"/>
    </row>
    <row r="47588" spans="1:13" x14ac:dyDescent="0.2">
      <c r="A47588" s="289"/>
      <c r="J47588"/>
      <c r="M47588"/>
    </row>
    <row r="47589" spans="1:13" x14ac:dyDescent="0.2">
      <c r="A47589" s="289"/>
      <c r="J47589"/>
      <c r="M47589"/>
    </row>
    <row r="47590" spans="1:13" x14ac:dyDescent="0.2">
      <c r="A47590" s="289"/>
      <c r="J47590"/>
      <c r="M47590"/>
    </row>
    <row r="47591" spans="1:13" x14ac:dyDescent="0.2">
      <c r="A47591" s="289"/>
      <c r="J47591"/>
      <c r="M47591"/>
    </row>
    <row r="47592" spans="1:13" x14ac:dyDescent="0.2">
      <c r="A47592" s="289"/>
      <c r="J47592"/>
      <c r="M47592"/>
    </row>
    <row r="47593" spans="1:13" x14ac:dyDescent="0.2">
      <c r="A47593" s="289"/>
      <c r="J47593"/>
      <c r="M47593"/>
    </row>
    <row r="47594" spans="1:13" x14ac:dyDescent="0.2">
      <c r="A47594" s="289"/>
      <c r="J47594"/>
      <c r="M47594"/>
    </row>
    <row r="47595" spans="1:13" x14ac:dyDescent="0.2">
      <c r="A47595" s="289"/>
      <c r="J47595"/>
      <c r="M47595"/>
    </row>
    <row r="47596" spans="1:13" x14ac:dyDescent="0.2">
      <c r="A47596" s="289"/>
      <c r="J47596"/>
      <c r="M47596"/>
    </row>
    <row r="47597" spans="1:13" x14ac:dyDescent="0.2">
      <c r="A47597" s="289"/>
      <c r="J47597"/>
      <c r="M47597"/>
    </row>
    <row r="47598" spans="1:13" x14ac:dyDescent="0.2">
      <c r="A47598" s="289"/>
      <c r="J47598"/>
      <c r="M47598"/>
    </row>
    <row r="47599" spans="1:13" x14ac:dyDescent="0.2">
      <c r="A47599" s="289"/>
      <c r="J47599"/>
      <c r="M47599"/>
    </row>
    <row r="47600" spans="1:13" x14ac:dyDescent="0.2">
      <c r="A47600" s="289"/>
      <c r="J47600"/>
      <c r="M47600"/>
    </row>
    <row r="47601" spans="1:13" x14ac:dyDescent="0.2">
      <c r="A47601" s="289"/>
      <c r="J47601"/>
      <c r="M47601"/>
    </row>
    <row r="47602" spans="1:13" x14ac:dyDescent="0.2">
      <c r="A47602" s="289"/>
      <c r="J47602"/>
      <c r="M47602"/>
    </row>
    <row r="47603" spans="1:13" x14ac:dyDescent="0.2">
      <c r="A47603" s="289"/>
      <c r="J47603"/>
      <c r="M47603"/>
    </row>
    <row r="47604" spans="1:13" x14ac:dyDescent="0.2">
      <c r="A47604" s="289"/>
      <c r="J47604"/>
      <c r="M47604"/>
    </row>
    <row r="47605" spans="1:13" x14ac:dyDescent="0.2">
      <c r="A47605" s="289"/>
      <c r="J47605"/>
      <c r="M47605"/>
    </row>
    <row r="47606" spans="1:13" x14ac:dyDescent="0.2">
      <c r="A47606" s="289"/>
      <c r="J47606"/>
      <c r="M47606"/>
    </row>
    <row r="47607" spans="1:13" x14ac:dyDescent="0.2">
      <c r="A47607" s="289"/>
      <c r="J47607"/>
      <c r="M47607"/>
    </row>
    <row r="47608" spans="1:13" x14ac:dyDescent="0.2">
      <c r="A47608" s="289"/>
      <c r="J47608"/>
      <c r="M47608"/>
    </row>
    <row r="47609" spans="1:13" x14ac:dyDescent="0.2">
      <c r="A47609" s="289"/>
      <c r="J47609"/>
      <c r="M47609"/>
    </row>
    <row r="47610" spans="1:13" x14ac:dyDescent="0.2">
      <c r="A47610" s="289"/>
      <c r="J47610"/>
      <c r="M47610"/>
    </row>
    <row r="47611" spans="1:13" x14ac:dyDescent="0.2">
      <c r="A47611" s="289"/>
      <c r="J47611"/>
      <c r="M47611"/>
    </row>
    <row r="47612" spans="1:13" x14ac:dyDescent="0.2">
      <c r="A47612" s="289"/>
      <c r="J47612"/>
      <c r="M47612"/>
    </row>
    <row r="47613" spans="1:13" x14ac:dyDescent="0.2">
      <c r="A47613" s="289"/>
      <c r="J47613"/>
      <c r="M47613"/>
    </row>
    <row r="47614" spans="1:13" x14ac:dyDescent="0.2">
      <c r="A47614" s="289"/>
      <c r="J47614"/>
      <c r="M47614"/>
    </row>
    <row r="47615" spans="1:13" x14ac:dyDescent="0.2">
      <c r="A47615" s="289"/>
      <c r="J47615"/>
      <c r="M47615"/>
    </row>
    <row r="47616" spans="1:13" x14ac:dyDescent="0.2">
      <c r="A47616" s="289"/>
      <c r="J47616"/>
      <c r="M47616"/>
    </row>
    <row r="47617" spans="1:13" x14ac:dyDescent="0.2">
      <c r="A47617" s="289"/>
      <c r="J47617"/>
      <c r="M47617"/>
    </row>
    <row r="47618" spans="1:13" x14ac:dyDescent="0.2">
      <c r="A47618" s="289"/>
      <c r="J47618"/>
      <c r="M47618"/>
    </row>
    <row r="47619" spans="1:13" x14ac:dyDescent="0.2">
      <c r="A47619" s="289"/>
      <c r="J47619"/>
      <c r="M47619"/>
    </row>
    <row r="47620" spans="1:13" x14ac:dyDescent="0.2">
      <c r="A47620" s="289"/>
      <c r="J47620"/>
      <c r="M47620"/>
    </row>
    <row r="47621" spans="1:13" x14ac:dyDescent="0.2">
      <c r="A47621" s="289"/>
      <c r="J47621"/>
      <c r="M47621"/>
    </row>
    <row r="47622" spans="1:13" x14ac:dyDescent="0.2">
      <c r="A47622" s="289"/>
      <c r="J47622"/>
      <c r="M47622"/>
    </row>
    <row r="47623" spans="1:13" x14ac:dyDescent="0.2">
      <c r="A47623" s="289"/>
      <c r="J47623"/>
      <c r="M47623"/>
    </row>
    <row r="47624" spans="1:13" x14ac:dyDescent="0.2">
      <c r="A47624" s="289"/>
      <c r="J47624"/>
      <c r="M47624"/>
    </row>
    <row r="47625" spans="1:13" x14ac:dyDescent="0.2">
      <c r="A47625" s="289"/>
      <c r="J47625"/>
      <c r="M47625"/>
    </row>
    <row r="47626" spans="1:13" x14ac:dyDescent="0.2">
      <c r="A47626" s="289"/>
      <c r="J47626"/>
      <c r="M47626"/>
    </row>
    <row r="47627" spans="1:13" x14ac:dyDescent="0.2">
      <c r="A47627" s="289"/>
      <c r="J47627"/>
      <c r="M47627"/>
    </row>
    <row r="47628" spans="1:13" x14ac:dyDescent="0.2">
      <c r="A47628" s="289"/>
      <c r="J47628"/>
      <c r="M47628"/>
    </row>
    <row r="47629" spans="1:13" x14ac:dyDescent="0.2">
      <c r="A47629" s="289"/>
      <c r="J47629"/>
      <c r="M47629"/>
    </row>
    <row r="47630" spans="1:13" x14ac:dyDescent="0.2">
      <c r="A47630" s="289"/>
      <c r="J47630"/>
      <c r="M47630"/>
    </row>
    <row r="47631" spans="1:13" x14ac:dyDescent="0.2">
      <c r="A47631" s="289"/>
      <c r="J47631"/>
      <c r="M47631"/>
    </row>
    <row r="47632" spans="1:13" x14ac:dyDescent="0.2">
      <c r="A47632" s="289"/>
      <c r="J47632"/>
      <c r="M47632"/>
    </row>
    <row r="47633" spans="1:13" x14ac:dyDescent="0.2">
      <c r="A47633" s="289"/>
      <c r="J47633"/>
      <c r="M47633"/>
    </row>
    <row r="47634" spans="1:13" x14ac:dyDescent="0.2">
      <c r="A47634" s="289"/>
      <c r="J47634"/>
      <c r="M47634"/>
    </row>
    <row r="47635" spans="1:13" x14ac:dyDescent="0.2">
      <c r="A47635" s="289"/>
      <c r="J47635"/>
      <c r="M47635"/>
    </row>
    <row r="47636" spans="1:13" x14ac:dyDescent="0.2">
      <c r="A47636" s="289"/>
      <c r="J47636"/>
      <c r="M47636"/>
    </row>
    <row r="47637" spans="1:13" x14ac:dyDescent="0.2">
      <c r="A47637" s="289"/>
      <c r="J47637"/>
      <c r="M47637"/>
    </row>
    <row r="47638" spans="1:13" x14ac:dyDescent="0.2">
      <c r="A47638" s="289"/>
      <c r="J47638"/>
      <c r="M47638"/>
    </row>
    <row r="47639" spans="1:13" x14ac:dyDescent="0.2">
      <c r="A47639" s="289"/>
      <c r="J47639"/>
      <c r="M47639"/>
    </row>
    <row r="47640" spans="1:13" x14ac:dyDescent="0.2">
      <c r="A47640" s="289"/>
      <c r="J47640"/>
      <c r="M47640"/>
    </row>
    <row r="47641" spans="1:13" x14ac:dyDescent="0.2">
      <c r="A47641" s="289"/>
      <c r="J47641"/>
      <c r="M47641"/>
    </row>
    <row r="47642" spans="1:13" x14ac:dyDescent="0.2">
      <c r="A47642" s="289"/>
      <c r="J47642"/>
      <c r="M47642"/>
    </row>
    <row r="47643" spans="1:13" x14ac:dyDescent="0.2">
      <c r="A47643" s="289"/>
      <c r="J47643"/>
      <c r="M47643"/>
    </row>
    <row r="47644" spans="1:13" x14ac:dyDescent="0.2">
      <c r="A47644" s="289"/>
      <c r="J47644"/>
      <c r="M47644"/>
    </row>
    <row r="47645" spans="1:13" x14ac:dyDescent="0.2">
      <c r="A47645" s="289"/>
      <c r="J47645"/>
      <c r="M47645"/>
    </row>
    <row r="47646" spans="1:13" x14ac:dyDescent="0.2">
      <c r="A47646" s="289"/>
      <c r="J47646"/>
      <c r="M47646"/>
    </row>
    <row r="47647" spans="1:13" x14ac:dyDescent="0.2">
      <c r="A47647" s="289"/>
      <c r="J47647"/>
      <c r="M47647"/>
    </row>
    <row r="47648" spans="1:13" x14ac:dyDescent="0.2">
      <c r="A47648" s="289"/>
      <c r="J47648"/>
      <c r="M47648"/>
    </row>
    <row r="47649" spans="1:13" x14ac:dyDescent="0.2">
      <c r="A47649" s="289"/>
      <c r="J47649"/>
      <c r="M47649"/>
    </row>
    <row r="47650" spans="1:13" x14ac:dyDescent="0.2">
      <c r="A47650" s="289"/>
      <c r="J47650"/>
      <c r="M47650"/>
    </row>
    <row r="47651" spans="1:13" x14ac:dyDescent="0.2">
      <c r="A47651" s="289"/>
      <c r="J47651"/>
      <c r="M47651"/>
    </row>
    <row r="47652" spans="1:13" x14ac:dyDescent="0.2">
      <c r="A47652" s="289"/>
      <c r="J47652"/>
      <c r="M47652"/>
    </row>
    <row r="47653" spans="1:13" x14ac:dyDescent="0.2">
      <c r="A47653" s="289"/>
      <c r="J47653"/>
      <c r="M47653"/>
    </row>
    <row r="47654" spans="1:13" x14ac:dyDescent="0.2">
      <c r="A47654" s="289"/>
      <c r="J47654"/>
      <c r="M47654"/>
    </row>
    <row r="47655" spans="1:13" x14ac:dyDescent="0.2">
      <c r="A47655" s="289"/>
      <c r="J47655"/>
      <c r="M47655"/>
    </row>
    <row r="47656" spans="1:13" x14ac:dyDescent="0.2">
      <c r="A47656" s="289"/>
      <c r="J47656"/>
      <c r="M47656"/>
    </row>
    <row r="47657" spans="1:13" x14ac:dyDescent="0.2">
      <c r="A47657" s="289"/>
      <c r="J47657"/>
      <c r="M47657"/>
    </row>
    <row r="47658" spans="1:13" x14ac:dyDescent="0.2">
      <c r="A47658" s="289"/>
      <c r="J47658"/>
      <c r="M47658"/>
    </row>
    <row r="47659" spans="1:13" x14ac:dyDescent="0.2">
      <c r="A47659" s="289"/>
      <c r="J47659"/>
      <c r="M47659"/>
    </row>
    <row r="47660" spans="1:13" x14ac:dyDescent="0.2">
      <c r="A47660" s="289"/>
      <c r="J47660"/>
      <c r="M47660"/>
    </row>
    <row r="47661" spans="1:13" x14ac:dyDescent="0.2">
      <c r="A47661" s="289"/>
      <c r="J47661"/>
      <c r="M47661"/>
    </row>
    <row r="47662" spans="1:13" x14ac:dyDescent="0.2">
      <c r="A47662" s="289"/>
      <c r="J47662"/>
      <c r="M47662"/>
    </row>
    <row r="47663" spans="1:13" x14ac:dyDescent="0.2">
      <c r="A47663" s="289"/>
      <c r="J47663"/>
      <c r="M47663"/>
    </row>
    <row r="47664" spans="1:13" x14ac:dyDescent="0.2">
      <c r="A47664" s="289"/>
      <c r="J47664"/>
      <c r="M47664"/>
    </row>
    <row r="47665" spans="1:13" x14ac:dyDescent="0.2">
      <c r="A47665" s="289"/>
      <c r="J47665"/>
      <c r="M47665"/>
    </row>
    <row r="47666" spans="1:13" x14ac:dyDescent="0.2">
      <c r="A47666" s="289"/>
      <c r="J47666"/>
      <c r="M47666"/>
    </row>
    <row r="47667" spans="1:13" x14ac:dyDescent="0.2">
      <c r="A47667" s="289"/>
      <c r="J47667"/>
      <c r="M47667"/>
    </row>
    <row r="47668" spans="1:13" x14ac:dyDescent="0.2">
      <c r="A47668" s="289"/>
      <c r="J47668"/>
      <c r="M47668"/>
    </row>
    <row r="47669" spans="1:13" x14ac:dyDescent="0.2">
      <c r="A47669" s="289"/>
      <c r="J47669"/>
      <c r="M47669"/>
    </row>
    <row r="47670" spans="1:13" x14ac:dyDescent="0.2">
      <c r="A47670" s="289"/>
      <c r="J47670"/>
      <c r="M47670"/>
    </row>
    <row r="47671" spans="1:13" x14ac:dyDescent="0.2">
      <c r="A47671" s="289"/>
      <c r="J47671"/>
      <c r="M47671"/>
    </row>
    <row r="47672" spans="1:13" x14ac:dyDescent="0.2">
      <c r="A47672" s="289"/>
      <c r="J47672"/>
      <c r="M47672"/>
    </row>
    <row r="47673" spans="1:13" x14ac:dyDescent="0.2">
      <c r="A47673" s="289"/>
      <c r="J47673"/>
      <c r="M47673"/>
    </row>
    <row r="47674" spans="1:13" x14ac:dyDescent="0.2">
      <c r="A47674" s="289"/>
      <c r="J47674"/>
      <c r="M47674"/>
    </row>
    <row r="47675" spans="1:13" x14ac:dyDescent="0.2">
      <c r="A47675" s="289"/>
      <c r="J47675"/>
      <c r="M47675"/>
    </row>
    <row r="47676" spans="1:13" x14ac:dyDescent="0.2">
      <c r="A47676" s="289"/>
      <c r="J47676"/>
      <c r="M47676"/>
    </row>
    <row r="47677" spans="1:13" x14ac:dyDescent="0.2">
      <c r="A47677" s="289"/>
      <c r="J47677"/>
      <c r="M47677"/>
    </row>
    <row r="47678" spans="1:13" x14ac:dyDescent="0.2">
      <c r="A47678" s="289"/>
      <c r="J47678"/>
      <c r="M47678"/>
    </row>
    <row r="47679" spans="1:13" x14ac:dyDescent="0.2">
      <c r="A47679" s="289"/>
      <c r="J47679"/>
      <c r="M47679"/>
    </row>
    <row r="47680" spans="1:13" x14ac:dyDescent="0.2">
      <c r="A47680" s="289"/>
      <c r="J47680"/>
      <c r="M47680"/>
    </row>
    <row r="47681" spans="1:13" x14ac:dyDescent="0.2">
      <c r="A47681" s="289"/>
      <c r="J47681"/>
      <c r="M47681"/>
    </row>
    <row r="47682" spans="1:13" x14ac:dyDescent="0.2">
      <c r="A47682" s="289"/>
      <c r="J47682"/>
      <c r="M47682"/>
    </row>
    <row r="47683" spans="1:13" x14ac:dyDescent="0.2">
      <c r="A47683" s="289"/>
      <c r="J47683"/>
      <c r="M47683"/>
    </row>
    <row r="47684" spans="1:13" x14ac:dyDescent="0.2">
      <c r="A47684" s="289"/>
      <c r="J47684"/>
      <c r="M47684"/>
    </row>
    <row r="47685" spans="1:13" x14ac:dyDescent="0.2">
      <c r="A47685" s="289"/>
      <c r="J47685"/>
      <c r="M47685"/>
    </row>
    <row r="47686" spans="1:13" x14ac:dyDescent="0.2">
      <c r="A47686" s="289"/>
      <c r="J47686"/>
      <c r="M47686"/>
    </row>
    <row r="47687" spans="1:13" x14ac:dyDescent="0.2">
      <c r="A47687" s="289"/>
      <c r="J47687"/>
      <c r="M47687"/>
    </row>
    <row r="47688" spans="1:13" x14ac:dyDescent="0.2">
      <c r="A47688" s="289"/>
      <c r="J47688"/>
      <c r="M47688"/>
    </row>
    <row r="47689" spans="1:13" x14ac:dyDescent="0.2">
      <c r="A47689" s="289"/>
      <c r="J47689"/>
      <c r="M47689"/>
    </row>
    <row r="47690" spans="1:13" x14ac:dyDescent="0.2">
      <c r="A47690" s="289"/>
      <c r="J47690"/>
      <c r="M47690"/>
    </row>
    <row r="47691" spans="1:13" x14ac:dyDescent="0.2">
      <c r="A47691" s="289"/>
      <c r="J47691"/>
      <c r="M47691"/>
    </row>
    <row r="47692" spans="1:13" x14ac:dyDescent="0.2">
      <c r="A47692" s="289"/>
      <c r="J47692"/>
      <c r="M47692"/>
    </row>
    <row r="47693" spans="1:13" x14ac:dyDescent="0.2">
      <c r="A47693" s="289"/>
      <c r="J47693"/>
      <c r="M47693"/>
    </row>
    <row r="47694" spans="1:13" x14ac:dyDescent="0.2">
      <c r="A47694" s="289"/>
      <c r="J47694"/>
      <c r="M47694"/>
    </row>
    <row r="47695" spans="1:13" x14ac:dyDescent="0.2">
      <c r="A47695" s="289"/>
      <c r="J47695"/>
      <c r="M47695"/>
    </row>
    <row r="47696" spans="1:13" x14ac:dyDescent="0.2">
      <c r="A47696" s="289"/>
      <c r="J47696"/>
      <c r="M47696"/>
    </row>
    <row r="47697" spans="1:13" x14ac:dyDescent="0.2">
      <c r="A47697" s="289"/>
      <c r="J47697"/>
      <c r="M47697"/>
    </row>
    <row r="47698" spans="1:13" x14ac:dyDescent="0.2">
      <c r="A47698" s="289"/>
      <c r="J47698"/>
      <c r="M47698"/>
    </row>
    <row r="47699" spans="1:13" x14ac:dyDescent="0.2">
      <c r="A47699" s="289"/>
      <c r="J47699"/>
      <c r="M47699"/>
    </row>
    <row r="47700" spans="1:13" x14ac:dyDescent="0.2">
      <c r="A47700" s="289"/>
      <c r="J47700"/>
      <c r="M47700"/>
    </row>
    <row r="47701" spans="1:13" x14ac:dyDescent="0.2">
      <c r="A47701" s="289"/>
      <c r="J47701"/>
      <c r="M47701"/>
    </row>
    <row r="47702" spans="1:13" x14ac:dyDescent="0.2">
      <c r="A47702" s="289"/>
      <c r="J47702"/>
      <c r="M47702"/>
    </row>
    <row r="47703" spans="1:13" x14ac:dyDescent="0.2">
      <c r="A47703" s="289"/>
      <c r="J47703"/>
      <c r="M47703"/>
    </row>
    <row r="47704" spans="1:13" x14ac:dyDescent="0.2">
      <c r="A47704" s="289"/>
      <c r="J47704"/>
      <c r="M47704"/>
    </row>
    <row r="47705" spans="1:13" x14ac:dyDescent="0.2">
      <c r="A47705" s="289"/>
      <c r="J47705"/>
      <c r="M47705"/>
    </row>
    <row r="47706" spans="1:13" x14ac:dyDescent="0.2">
      <c r="A47706" s="289"/>
      <c r="J47706"/>
      <c r="M47706"/>
    </row>
    <row r="47707" spans="1:13" x14ac:dyDescent="0.2">
      <c r="A47707" s="289"/>
      <c r="J47707"/>
      <c r="M47707"/>
    </row>
    <row r="47708" spans="1:13" x14ac:dyDescent="0.2">
      <c r="A47708" s="289"/>
      <c r="J47708"/>
      <c r="M47708"/>
    </row>
    <row r="47709" spans="1:13" x14ac:dyDescent="0.2">
      <c r="A47709" s="289"/>
      <c r="J47709"/>
      <c r="M47709"/>
    </row>
    <row r="47710" spans="1:13" x14ac:dyDescent="0.2">
      <c r="A47710" s="289"/>
      <c r="J47710"/>
      <c r="M47710"/>
    </row>
    <row r="47711" spans="1:13" x14ac:dyDescent="0.2">
      <c r="A47711" s="289"/>
      <c r="J47711"/>
      <c r="M47711"/>
    </row>
    <row r="47712" spans="1:13" x14ac:dyDescent="0.2">
      <c r="A47712" s="289"/>
      <c r="J47712"/>
      <c r="M47712"/>
    </row>
    <row r="47713" spans="1:13" x14ac:dyDescent="0.2">
      <c r="A47713" s="289"/>
      <c r="J47713"/>
      <c r="M47713"/>
    </row>
    <row r="47714" spans="1:13" x14ac:dyDescent="0.2">
      <c r="A47714" s="289"/>
      <c r="J47714"/>
      <c r="M47714"/>
    </row>
    <row r="47715" spans="1:13" x14ac:dyDescent="0.2">
      <c r="A47715" s="289"/>
      <c r="J47715"/>
      <c r="M47715"/>
    </row>
    <row r="47716" spans="1:13" x14ac:dyDescent="0.2">
      <c r="A47716" s="289"/>
      <c r="J47716"/>
      <c r="M47716"/>
    </row>
    <row r="47717" spans="1:13" x14ac:dyDescent="0.2">
      <c r="A47717" s="289"/>
      <c r="J47717"/>
      <c r="M47717"/>
    </row>
    <row r="47718" spans="1:13" x14ac:dyDescent="0.2">
      <c r="A47718" s="289"/>
      <c r="J47718"/>
      <c r="M47718"/>
    </row>
    <row r="47719" spans="1:13" x14ac:dyDescent="0.2">
      <c r="A47719" s="289"/>
      <c r="J47719"/>
      <c r="M47719"/>
    </row>
    <row r="47720" spans="1:13" x14ac:dyDescent="0.2">
      <c r="A47720" s="289"/>
      <c r="J47720"/>
      <c r="M47720"/>
    </row>
    <row r="47721" spans="1:13" x14ac:dyDescent="0.2">
      <c r="A47721" s="289"/>
      <c r="J47721"/>
      <c r="M47721"/>
    </row>
    <row r="47722" spans="1:13" x14ac:dyDescent="0.2">
      <c r="A47722" s="289"/>
      <c r="J47722"/>
      <c r="M47722"/>
    </row>
    <row r="47723" spans="1:13" x14ac:dyDescent="0.2">
      <c r="A47723" s="289"/>
      <c r="J47723"/>
      <c r="M47723"/>
    </row>
    <row r="47724" spans="1:13" x14ac:dyDescent="0.2">
      <c r="A47724" s="289"/>
      <c r="J47724"/>
      <c r="M47724"/>
    </row>
    <row r="47725" spans="1:13" x14ac:dyDescent="0.2">
      <c r="A47725" s="289"/>
      <c r="J47725"/>
      <c r="M47725"/>
    </row>
    <row r="47726" spans="1:13" x14ac:dyDescent="0.2">
      <c r="A47726" s="289"/>
      <c r="J47726"/>
      <c r="M47726"/>
    </row>
    <row r="47727" spans="1:13" x14ac:dyDescent="0.2">
      <c r="A47727" s="289"/>
      <c r="J47727"/>
      <c r="M47727"/>
    </row>
    <row r="47728" spans="1:13" x14ac:dyDescent="0.2">
      <c r="A47728" s="289"/>
      <c r="J47728"/>
      <c r="M47728"/>
    </row>
    <row r="47729" spans="1:13" x14ac:dyDescent="0.2">
      <c r="A47729" s="289"/>
      <c r="J47729"/>
      <c r="M47729"/>
    </row>
    <row r="47730" spans="1:13" x14ac:dyDescent="0.2">
      <c r="A47730" s="289"/>
      <c r="J47730"/>
      <c r="M47730"/>
    </row>
    <row r="47731" spans="1:13" x14ac:dyDescent="0.2">
      <c r="A47731" s="289"/>
      <c r="J47731"/>
      <c r="M47731"/>
    </row>
    <row r="47732" spans="1:13" x14ac:dyDescent="0.2">
      <c r="A47732" s="289"/>
      <c r="J47732"/>
      <c r="M47732"/>
    </row>
    <row r="47733" spans="1:13" x14ac:dyDescent="0.2">
      <c r="A47733" s="289"/>
      <c r="J47733"/>
      <c r="M47733"/>
    </row>
    <row r="47734" spans="1:13" x14ac:dyDescent="0.2">
      <c r="A47734" s="289"/>
      <c r="J47734"/>
      <c r="M47734"/>
    </row>
    <row r="47735" spans="1:13" x14ac:dyDescent="0.2">
      <c r="A47735" s="289"/>
      <c r="J47735"/>
      <c r="M47735"/>
    </row>
    <row r="47736" spans="1:13" x14ac:dyDescent="0.2">
      <c r="A47736" s="289"/>
      <c r="J47736"/>
      <c r="M47736"/>
    </row>
    <row r="47737" spans="1:13" x14ac:dyDescent="0.2">
      <c r="A47737" s="289"/>
      <c r="J47737"/>
      <c r="M47737"/>
    </row>
    <row r="47738" spans="1:13" x14ac:dyDescent="0.2">
      <c r="A47738" s="289"/>
      <c r="J47738"/>
      <c r="M47738"/>
    </row>
    <row r="47739" spans="1:13" x14ac:dyDescent="0.2">
      <c r="A47739" s="289"/>
      <c r="J47739"/>
      <c r="M47739"/>
    </row>
    <row r="47740" spans="1:13" x14ac:dyDescent="0.2">
      <c r="A47740" s="289"/>
      <c r="J47740"/>
      <c r="M47740"/>
    </row>
    <row r="47741" spans="1:13" x14ac:dyDescent="0.2">
      <c r="A47741" s="289"/>
      <c r="J47741"/>
      <c r="M47741"/>
    </row>
    <row r="47742" spans="1:13" x14ac:dyDescent="0.2">
      <c r="A47742" s="289"/>
      <c r="J47742"/>
      <c r="M47742"/>
    </row>
    <row r="47743" spans="1:13" x14ac:dyDescent="0.2">
      <c r="A47743" s="289"/>
      <c r="J47743"/>
      <c r="M47743"/>
    </row>
    <row r="47744" spans="1:13" x14ac:dyDescent="0.2">
      <c r="A47744" s="289"/>
      <c r="J47744"/>
      <c r="M47744"/>
    </row>
    <row r="47745" spans="1:13" x14ac:dyDescent="0.2">
      <c r="A47745" s="289"/>
      <c r="J47745"/>
      <c r="M47745"/>
    </row>
    <row r="47746" spans="1:13" x14ac:dyDescent="0.2">
      <c r="A47746" s="289"/>
      <c r="J47746"/>
      <c r="M47746"/>
    </row>
    <row r="47747" spans="1:13" x14ac:dyDescent="0.2">
      <c r="A47747" s="289"/>
      <c r="J47747"/>
      <c r="M47747"/>
    </row>
    <row r="47748" spans="1:13" x14ac:dyDescent="0.2">
      <c r="A47748" s="289"/>
      <c r="J47748"/>
      <c r="M47748"/>
    </row>
    <row r="47749" spans="1:13" x14ac:dyDescent="0.2">
      <c r="A47749" s="289"/>
      <c r="J47749"/>
      <c r="M47749"/>
    </row>
    <row r="47750" spans="1:13" x14ac:dyDescent="0.2">
      <c r="A47750" s="289"/>
      <c r="J47750"/>
      <c r="M47750"/>
    </row>
    <row r="47751" spans="1:13" x14ac:dyDescent="0.2">
      <c r="A47751" s="289"/>
      <c r="J47751"/>
      <c r="M47751"/>
    </row>
    <row r="47752" spans="1:13" x14ac:dyDescent="0.2">
      <c r="A47752" s="289"/>
      <c r="J47752"/>
      <c r="M47752"/>
    </row>
    <row r="47753" spans="1:13" x14ac:dyDescent="0.2">
      <c r="A47753" s="289"/>
      <c r="J47753"/>
      <c r="M47753"/>
    </row>
    <row r="47754" spans="1:13" x14ac:dyDescent="0.2">
      <c r="A47754" s="289"/>
      <c r="J47754"/>
      <c r="M47754"/>
    </row>
    <row r="47755" spans="1:13" x14ac:dyDescent="0.2">
      <c r="A47755" s="289"/>
      <c r="J47755"/>
      <c r="M47755"/>
    </row>
    <row r="47756" spans="1:13" x14ac:dyDescent="0.2">
      <c r="A47756" s="289"/>
      <c r="J47756"/>
      <c r="M47756"/>
    </row>
    <row r="47757" spans="1:13" x14ac:dyDescent="0.2">
      <c r="A47757" s="289"/>
      <c r="J47757"/>
      <c r="M47757"/>
    </row>
    <row r="47758" spans="1:13" x14ac:dyDescent="0.2">
      <c r="A47758" s="289"/>
      <c r="J47758"/>
      <c r="M47758"/>
    </row>
    <row r="47759" spans="1:13" x14ac:dyDescent="0.2">
      <c r="A47759" s="289"/>
      <c r="J47759"/>
      <c r="M47759"/>
    </row>
    <row r="47760" spans="1:13" x14ac:dyDescent="0.2">
      <c r="A47760" s="289"/>
      <c r="J47760"/>
      <c r="M47760"/>
    </row>
    <row r="47761" spans="1:13" x14ac:dyDescent="0.2">
      <c r="A47761" s="289"/>
      <c r="J47761"/>
      <c r="M47761"/>
    </row>
    <row r="47762" spans="1:13" x14ac:dyDescent="0.2">
      <c r="A47762" s="289"/>
      <c r="J47762"/>
      <c r="M47762"/>
    </row>
    <row r="47763" spans="1:13" x14ac:dyDescent="0.2">
      <c r="A47763" s="289"/>
      <c r="J47763"/>
      <c r="M47763"/>
    </row>
    <row r="47764" spans="1:13" x14ac:dyDescent="0.2">
      <c r="A47764" s="289"/>
      <c r="J47764"/>
      <c r="M47764"/>
    </row>
    <row r="47765" spans="1:13" x14ac:dyDescent="0.2">
      <c r="A47765" s="289"/>
      <c r="J47765"/>
      <c r="M47765"/>
    </row>
    <row r="47766" spans="1:13" x14ac:dyDescent="0.2">
      <c r="A47766" s="289"/>
      <c r="J47766"/>
      <c r="M47766"/>
    </row>
    <row r="47767" spans="1:13" x14ac:dyDescent="0.2">
      <c r="A47767" s="289"/>
      <c r="J47767"/>
      <c r="M47767"/>
    </row>
    <row r="47768" spans="1:13" x14ac:dyDescent="0.2">
      <c r="A47768" s="289"/>
      <c r="J47768"/>
      <c r="M47768"/>
    </row>
    <row r="47769" spans="1:13" x14ac:dyDescent="0.2">
      <c r="A47769" s="289"/>
      <c r="J47769"/>
      <c r="M47769"/>
    </row>
    <row r="47770" spans="1:13" x14ac:dyDescent="0.2">
      <c r="A47770" s="289"/>
      <c r="J47770"/>
      <c r="M47770"/>
    </row>
    <row r="47771" spans="1:13" x14ac:dyDescent="0.2">
      <c r="A47771" s="289"/>
      <c r="J47771"/>
      <c r="M47771"/>
    </row>
    <row r="47772" spans="1:13" x14ac:dyDescent="0.2">
      <c r="A47772" s="289"/>
      <c r="J47772"/>
      <c r="M47772"/>
    </row>
    <row r="47773" spans="1:13" x14ac:dyDescent="0.2">
      <c r="A47773" s="289"/>
      <c r="J47773"/>
      <c r="M47773"/>
    </row>
    <row r="47774" spans="1:13" x14ac:dyDescent="0.2">
      <c r="A47774" s="289"/>
      <c r="J47774"/>
      <c r="M47774"/>
    </row>
    <row r="47775" spans="1:13" x14ac:dyDescent="0.2">
      <c r="A47775" s="289"/>
      <c r="J47775"/>
      <c r="M47775"/>
    </row>
    <row r="47776" spans="1:13" x14ac:dyDescent="0.2">
      <c r="A47776" s="289"/>
      <c r="J47776"/>
      <c r="M47776"/>
    </row>
    <row r="47777" spans="1:13" x14ac:dyDescent="0.2">
      <c r="A47777" s="289"/>
      <c r="J47777"/>
      <c r="M47777"/>
    </row>
    <row r="47778" spans="1:13" x14ac:dyDescent="0.2">
      <c r="A47778" s="289"/>
      <c r="J47778"/>
      <c r="M47778"/>
    </row>
    <row r="47779" spans="1:13" x14ac:dyDescent="0.2">
      <c r="A47779" s="289"/>
      <c r="J47779"/>
      <c r="M47779"/>
    </row>
    <row r="47780" spans="1:13" x14ac:dyDescent="0.2">
      <c r="A47780" s="289"/>
      <c r="J47780"/>
      <c r="M47780"/>
    </row>
    <row r="47781" spans="1:13" x14ac:dyDescent="0.2">
      <c r="A47781" s="289"/>
      <c r="J47781"/>
      <c r="M47781"/>
    </row>
    <row r="47782" spans="1:13" x14ac:dyDescent="0.2">
      <c r="A47782" s="289"/>
      <c r="J47782"/>
      <c r="M47782"/>
    </row>
    <row r="47783" spans="1:13" x14ac:dyDescent="0.2">
      <c r="A47783" s="289"/>
      <c r="J47783"/>
      <c r="M47783"/>
    </row>
    <row r="47784" spans="1:13" x14ac:dyDescent="0.2">
      <c r="A47784" s="289"/>
      <c r="J47784"/>
      <c r="M47784"/>
    </row>
    <row r="47785" spans="1:13" x14ac:dyDescent="0.2">
      <c r="A47785" s="289"/>
      <c r="J47785"/>
      <c r="M47785"/>
    </row>
    <row r="47786" spans="1:13" x14ac:dyDescent="0.2">
      <c r="A47786" s="289"/>
      <c r="J47786"/>
      <c r="M47786"/>
    </row>
    <row r="47787" spans="1:13" x14ac:dyDescent="0.2">
      <c r="A47787" s="289"/>
      <c r="J47787"/>
      <c r="M47787"/>
    </row>
    <row r="47788" spans="1:13" x14ac:dyDescent="0.2">
      <c r="A47788" s="289"/>
      <c r="J47788"/>
      <c r="M47788"/>
    </row>
    <row r="47789" spans="1:13" x14ac:dyDescent="0.2">
      <c r="A47789" s="289"/>
      <c r="J47789"/>
      <c r="M47789"/>
    </row>
    <row r="47790" spans="1:13" x14ac:dyDescent="0.2">
      <c r="A47790" s="289"/>
      <c r="J47790"/>
      <c r="M47790"/>
    </row>
    <row r="47791" spans="1:13" x14ac:dyDescent="0.2">
      <c r="A47791" s="289"/>
      <c r="J47791"/>
      <c r="M47791"/>
    </row>
    <row r="47792" spans="1:13" x14ac:dyDescent="0.2">
      <c r="A47792" s="289"/>
      <c r="J47792"/>
      <c r="M47792"/>
    </row>
    <row r="47793" spans="1:13" x14ac:dyDescent="0.2">
      <c r="A47793" s="289"/>
      <c r="J47793"/>
      <c r="M47793"/>
    </row>
    <row r="47794" spans="1:13" x14ac:dyDescent="0.2">
      <c r="A47794" s="289"/>
      <c r="J47794"/>
      <c r="M47794"/>
    </row>
    <row r="47795" spans="1:13" x14ac:dyDescent="0.2">
      <c r="A47795" s="289"/>
      <c r="J47795"/>
      <c r="M47795"/>
    </row>
    <row r="47796" spans="1:13" x14ac:dyDescent="0.2">
      <c r="A47796" s="289"/>
      <c r="J47796"/>
      <c r="M47796"/>
    </row>
    <row r="47797" spans="1:13" x14ac:dyDescent="0.2">
      <c r="A47797" s="289"/>
      <c r="J47797"/>
      <c r="M47797"/>
    </row>
    <row r="47798" spans="1:13" x14ac:dyDescent="0.2">
      <c r="A47798" s="289"/>
      <c r="J47798"/>
      <c r="M47798"/>
    </row>
    <row r="47799" spans="1:13" x14ac:dyDescent="0.2">
      <c r="A47799" s="289"/>
      <c r="J47799"/>
      <c r="M47799"/>
    </row>
    <row r="47800" spans="1:13" x14ac:dyDescent="0.2">
      <c r="A47800" s="289"/>
      <c r="J47800"/>
      <c r="M47800"/>
    </row>
    <row r="47801" spans="1:13" x14ac:dyDescent="0.2">
      <c r="A47801" s="289"/>
      <c r="J47801"/>
      <c r="M47801"/>
    </row>
    <row r="47802" spans="1:13" x14ac:dyDescent="0.2">
      <c r="A47802" s="289"/>
      <c r="J47802"/>
      <c r="M47802"/>
    </row>
    <row r="47803" spans="1:13" x14ac:dyDescent="0.2">
      <c r="A47803" s="289"/>
      <c r="J47803"/>
      <c r="M47803"/>
    </row>
    <row r="47804" spans="1:13" x14ac:dyDescent="0.2">
      <c r="A47804" s="289"/>
      <c r="J47804"/>
      <c r="M47804"/>
    </row>
    <row r="47805" spans="1:13" x14ac:dyDescent="0.2">
      <c r="A47805" s="289"/>
      <c r="J47805"/>
      <c r="M47805"/>
    </row>
    <row r="47806" spans="1:13" x14ac:dyDescent="0.2">
      <c r="A47806" s="289"/>
      <c r="J47806"/>
      <c r="M47806"/>
    </row>
    <row r="47807" spans="1:13" x14ac:dyDescent="0.2">
      <c r="A47807" s="289"/>
      <c r="J47807"/>
      <c r="M47807"/>
    </row>
    <row r="47808" spans="1:13" x14ac:dyDescent="0.2">
      <c r="A47808" s="289"/>
      <c r="J47808"/>
      <c r="M47808"/>
    </row>
    <row r="47809" spans="1:13" x14ac:dyDescent="0.2">
      <c r="A47809" s="289"/>
      <c r="J47809"/>
      <c r="M47809"/>
    </row>
    <row r="47810" spans="1:13" x14ac:dyDescent="0.2">
      <c r="A47810" s="289"/>
      <c r="J47810"/>
      <c r="M47810"/>
    </row>
    <row r="47811" spans="1:13" x14ac:dyDescent="0.2">
      <c r="A47811" s="289"/>
      <c r="J47811"/>
      <c r="M47811"/>
    </row>
    <row r="47812" spans="1:13" x14ac:dyDescent="0.2">
      <c r="A47812" s="289"/>
      <c r="J47812"/>
      <c r="M47812"/>
    </row>
    <row r="47813" spans="1:13" x14ac:dyDescent="0.2">
      <c r="A47813" s="289"/>
      <c r="J47813"/>
      <c r="M47813"/>
    </row>
    <row r="47814" spans="1:13" x14ac:dyDescent="0.2">
      <c r="A47814" s="289"/>
      <c r="J47814"/>
      <c r="M47814"/>
    </row>
    <row r="47815" spans="1:13" x14ac:dyDescent="0.2">
      <c r="A47815" s="289"/>
      <c r="J47815"/>
      <c r="M47815"/>
    </row>
    <row r="47816" spans="1:13" x14ac:dyDescent="0.2">
      <c r="A47816" s="289"/>
      <c r="J47816"/>
      <c r="M47816"/>
    </row>
    <row r="47817" spans="1:13" x14ac:dyDescent="0.2">
      <c r="A47817" s="289"/>
      <c r="J47817"/>
      <c r="M47817"/>
    </row>
    <row r="47818" spans="1:13" x14ac:dyDescent="0.2">
      <c r="A47818" s="289"/>
      <c r="J47818"/>
      <c r="M47818"/>
    </row>
    <row r="47819" spans="1:13" x14ac:dyDescent="0.2">
      <c r="A47819" s="289"/>
      <c r="J47819"/>
      <c r="M47819"/>
    </row>
    <row r="47820" spans="1:13" x14ac:dyDescent="0.2">
      <c r="A47820" s="289"/>
      <c r="J47820"/>
      <c r="M47820"/>
    </row>
    <row r="47821" spans="1:13" x14ac:dyDescent="0.2">
      <c r="A47821" s="289"/>
      <c r="J47821"/>
      <c r="M47821"/>
    </row>
    <row r="47822" spans="1:13" x14ac:dyDescent="0.2">
      <c r="A47822" s="289"/>
      <c r="J47822"/>
      <c r="M47822"/>
    </row>
    <row r="47823" spans="1:13" x14ac:dyDescent="0.2">
      <c r="A47823" s="289"/>
      <c r="J47823"/>
      <c r="M47823"/>
    </row>
    <row r="47824" spans="1:13" x14ac:dyDescent="0.2">
      <c r="A47824" s="289"/>
      <c r="J47824"/>
      <c r="M47824"/>
    </row>
    <row r="47825" spans="1:13" x14ac:dyDescent="0.2">
      <c r="A47825" s="289"/>
      <c r="J47825"/>
      <c r="M47825"/>
    </row>
    <row r="47826" spans="1:13" x14ac:dyDescent="0.2">
      <c r="A47826" s="289"/>
      <c r="J47826"/>
      <c r="M47826"/>
    </row>
    <row r="47827" spans="1:13" x14ac:dyDescent="0.2">
      <c r="A47827" s="289"/>
      <c r="J47827"/>
      <c r="M47827"/>
    </row>
    <row r="47828" spans="1:13" x14ac:dyDescent="0.2">
      <c r="A47828" s="289"/>
      <c r="J47828"/>
      <c r="M47828"/>
    </row>
    <row r="47829" spans="1:13" x14ac:dyDescent="0.2">
      <c r="A47829" s="289"/>
      <c r="J47829"/>
      <c r="M47829"/>
    </row>
    <row r="47830" spans="1:13" x14ac:dyDescent="0.2">
      <c r="A47830" s="289"/>
      <c r="J47830"/>
      <c r="M47830"/>
    </row>
    <row r="47831" spans="1:13" x14ac:dyDescent="0.2">
      <c r="A47831" s="289"/>
      <c r="J47831"/>
      <c r="M47831"/>
    </row>
    <row r="47832" spans="1:13" x14ac:dyDescent="0.2">
      <c r="A47832" s="289"/>
      <c r="J47832"/>
      <c r="M47832"/>
    </row>
    <row r="47833" spans="1:13" x14ac:dyDescent="0.2">
      <c r="A47833" s="289"/>
      <c r="J47833"/>
      <c r="M47833"/>
    </row>
    <row r="47834" spans="1:13" x14ac:dyDescent="0.2">
      <c r="A47834" s="289"/>
      <c r="J47834"/>
      <c r="M47834"/>
    </row>
    <row r="47835" spans="1:13" x14ac:dyDescent="0.2">
      <c r="A47835" s="289"/>
      <c r="J47835"/>
      <c r="M47835"/>
    </row>
    <row r="47836" spans="1:13" x14ac:dyDescent="0.2">
      <c r="A47836" s="289"/>
      <c r="J47836"/>
      <c r="M47836"/>
    </row>
    <row r="47837" spans="1:13" x14ac:dyDescent="0.2">
      <c r="A47837" s="289"/>
      <c r="J47837"/>
      <c r="M47837"/>
    </row>
    <row r="47838" spans="1:13" x14ac:dyDescent="0.2">
      <c r="A47838" s="289"/>
      <c r="J47838"/>
      <c r="M47838"/>
    </row>
    <row r="47839" spans="1:13" x14ac:dyDescent="0.2">
      <c r="A47839" s="289"/>
      <c r="J47839"/>
      <c r="M47839"/>
    </row>
    <row r="47840" spans="1:13" x14ac:dyDescent="0.2">
      <c r="A47840" s="289"/>
      <c r="J47840"/>
      <c r="M47840"/>
    </row>
    <row r="47841" spans="1:13" x14ac:dyDescent="0.2">
      <c r="A47841" s="289"/>
      <c r="J47841"/>
      <c r="M47841"/>
    </row>
    <row r="47842" spans="1:13" x14ac:dyDescent="0.2">
      <c r="A47842" s="289"/>
      <c r="J47842"/>
      <c r="M47842"/>
    </row>
    <row r="47843" spans="1:13" x14ac:dyDescent="0.2">
      <c r="A47843" s="289"/>
      <c r="J47843"/>
      <c r="M47843"/>
    </row>
    <row r="47844" spans="1:13" x14ac:dyDescent="0.2">
      <c r="A47844" s="289"/>
      <c r="J47844"/>
      <c r="M47844"/>
    </row>
    <row r="47845" spans="1:13" x14ac:dyDescent="0.2">
      <c r="A47845" s="289"/>
      <c r="J47845"/>
      <c r="M47845"/>
    </row>
    <row r="47846" spans="1:13" x14ac:dyDescent="0.2">
      <c r="A47846" s="289"/>
      <c r="J47846"/>
      <c r="M47846"/>
    </row>
    <row r="47847" spans="1:13" x14ac:dyDescent="0.2">
      <c r="A47847" s="289"/>
      <c r="J47847"/>
      <c r="M47847"/>
    </row>
    <row r="47848" spans="1:13" x14ac:dyDescent="0.2">
      <c r="A47848" s="289"/>
      <c r="J47848"/>
      <c r="M47848"/>
    </row>
    <row r="47849" spans="1:13" x14ac:dyDescent="0.2">
      <c r="A47849" s="289"/>
      <c r="J47849"/>
      <c r="M47849"/>
    </row>
    <row r="47850" spans="1:13" x14ac:dyDescent="0.2">
      <c r="A47850" s="289"/>
      <c r="J47850"/>
      <c r="M47850"/>
    </row>
    <row r="47851" spans="1:13" x14ac:dyDescent="0.2">
      <c r="A47851" s="289"/>
      <c r="J47851"/>
      <c r="M47851"/>
    </row>
    <row r="47852" spans="1:13" x14ac:dyDescent="0.2">
      <c r="A47852" s="289"/>
      <c r="J47852"/>
      <c r="M47852"/>
    </row>
    <row r="47853" spans="1:13" x14ac:dyDescent="0.2">
      <c r="A47853" s="289"/>
      <c r="J47853"/>
      <c r="M47853"/>
    </row>
    <row r="47854" spans="1:13" x14ac:dyDescent="0.2">
      <c r="A47854" s="289"/>
      <c r="J47854"/>
      <c r="M47854"/>
    </row>
    <row r="47855" spans="1:13" x14ac:dyDescent="0.2">
      <c r="A47855" s="289"/>
      <c r="J47855"/>
      <c r="M47855"/>
    </row>
    <row r="47856" spans="1:13" x14ac:dyDescent="0.2">
      <c r="A47856" s="289"/>
      <c r="J47856"/>
      <c r="M47856"/>
    </row>
    <row r="47857" spans="1:13" x14ac:dyDescent="0.2">
      <c r="A47857" s="289"/>
      <c r="J47857"/>
      <c r="M47857"/>
    </row>
    <row r="47858" spans="1:13" x14ac:dyDescent="0.2">
      <c r="A47858" s="289"/>
      <c r="J47858"/>
      <c r="M47858"/>
    </row>
    <row r="47859" spans="1:13" x14ac:dyDescent="0.2">
      <c r="A47859" s="289"/>
      <c r="J47859"/>
      <c r="M47859"/>
    </row>
    <row r="47860" spans="1:13" x14ac:dyDescent="0.2">
      <c r="A47860" s="289"/>
      <c r="J47860"/>
      <c r="M47860"/>
    </row>
    <row r="47861" spans="1:13" x14ac:dyDescent="0.2">
      <c r="A47861" s="289"/>
      <c r="J47861"/>
      <c r="M47861"/>
    </row>
    <row r="47862" spans="1:13" x14ac:dyDescent="0.2">
      <c r="A47862" s="289"/>
      <c r="J47862"/>
      <c r="M47862"/>
    </row>
    <row r="47863" spans="1:13" x14ac:dyDescent="0.2">
      <c r="A47863" s="289"/>
      <c r="J47863"/>
      <c r="M47863"/>
    </row>
    <row r="47864" spans="1:13" x14ac:dyDescent="0.2">
      <c r="A47864" s="289"/>
      <c r="J47864"/>
      <c r="M47864"/>
    </row>
    <row r="47865" spans="1:13" x14ac:dyDescent="0.2">
      <c r="A47865" s="289"/>
      <c r="J47865"/>
      <c r="M47865"/>
    </row>
    <row r="47866" spans="1:13" x14ac:dyDescent="0.2">
      <c r="A47866" s="289"/>
      <c r="J47866"/>
      <c r="M47866"/>
    </row>
    <row r="47867" spans="1:13" x14ac:dyDescent="0.2">
      <c r="A47867" s="289"/>
      <c r="J47867"/>
      <c r="M47867"/>
    </row>
    <row r="47868" spans="1:13" x14ac:dyDescent="0.2">
      <c r="A47868" s="289"/>
      <c r="J47868"/>
      <c r="M47868"/>
    </row>
    <row r="47869" spans="1:13" x14ac:dyDescent="0.2">
      <c r="A47869" s="289"/>
      <c r="J47869"/>
      <c r="M47869"/>
    </row>
    <row r="47870" spans="1:13" x14ac:dyDescent="0.2">
      <c r="A47870" s="289"/>
      <c r="J47870"/>
      <c r="M47870"/>
    </row>
    <row r="47871" spans="1:13" x14ac:dyDescent="0.2">
      <c r="A47871" s="289"/>
      <c r="J47871"/>
      <c r="M47871"/>
    </row>
    <row r="47872" spans="1:13" x14ac:dyDescent="0.2">
      <c r="A47872" s="289"/>
      <c r="J47872"/>
      <c r="M47872"/>
    </row>
    <row r="47873" spans="1:13" x14ac:dyDescent="0.2">
      <c r="A47873" s="289"/>
      <c r="J47873"/>
      <c r="M47873"/>
    </row>
    <row r="47874" spans="1:13" x14ac:dyDescent="0.2">
      <c r="A47874" s="289"/>
      <c r="J47874"/>
      <c r="M47874"/>
    </row>
    <row r="47875" spans="1:13" x14ac:dyDescent="0.2">
      <c r="A47875" s="289"/>
      <c r="J47875"/>
      <c r="M47875"/>
    </row>
    <row r="47876" spans="1:13" x14ac:dyDescent="0.2">
      <c r="A47876" s="289"/>
      <c r="J47876"/>
      <c r="M47876"/>
    </row>
    <row r="47877" spans="1:13" x14ac:dyDescent="0.2">
      <c r="A47877" s="289"/>
      <c r="J47877"/>
      <c r="M47877"/>
    </row>
    <row r="47878" spans="1:13" x14ac:dyDescent="0.2">
      <c r="A47878" s="289"/>
      <c r="J47878"/>
      <c r="M47878"/>
    </row>
    <row r="47879" spans="1:13" x14ac:dyDescent="0.2">
      <c r="A47879" s="289"/>
      <c r="J47879"/>
      <c r="M47879"/>
    </row>
    <row r="47880" spans="1:13" x14ac:dyDescent="0.2">
      <c r="A47880" s="289"/>
      <c r="J47880"/>
      <c r="M47880"/>
    </row>
    <row r="47881" spans="1:13" x14ac:dyDescent="0.2">
      <c r="A47881" s="289"/>
      <c r="J47881"/>
      <c r="M47881"/>
    </row>
    <row r="47882" spans="1:13" x14ac:dyDescent="0.2">
      <c r="A47882" s="289"/>
      <c r="J47882"/>
      <c r="M47882"/>
    </row>
    <row r="47883" spans="1:13" x14ac:dyDescent="0.2">
      <c r="A47883" s="289"/>
      <c r="J47883"/>
      <c r="M47883"/>
    </row>
    <row r="47884" spans="1:13" x14ac:dyDescent="0.2">
      <c r="A47884" s="289"/>
      <c r="J47884"/>
      <c r="M47884"/>
    </row>
    <row r="47885" spans="1:13" x14ac:dyDescent="0.2">
      <c r="A47885" s="289"/>
      <c r="J47885"/>
      <c r="M47885"/>
    </row>
    <row r="47886" spans="1:13" x14ac:dyDescent="0.2">
      <c r="A47886" s="289"/>
      <c r="J47886"/>
      <c r="M47886"/>
    </row>
    <row r="47887" spans="1:13" x14ac:dyDescent="0.2">
      <c r="A47887" s="289"/>
      <c r="J47887"/>
      <c r="M47887"/>
    </row>
    <row r="47888" spans="1:13" x14ac:dyDescent="0.2">
      <c r="A47888" s="289"/>
      <c r="J47888"/>
      <c r="M47888"/>
    </row>
    <row r="47889" spans="1:13" x14ac:dyDescent="0.2">
      <c r="A47889" s="289"/>
      <c r="J47889"/>
      <c r="M47889"/>
    </row>
    <row r="47890" spans="1:13" x14ac:dyDescent="0.2">
      <c r="A47890" s="289"/>
      <c r="J47890"/>
      <c r="M47890"/>
    </row>
    <row r="47891" spans="1:13" x14ac:dyDescent="0.2">
      <c r="A47891" s="289"/>
      <c r="J47891"/>
      <c r="M47891"/>
    </row>
    <row r="47892" spans="1:13" x14ac:dyDescent="0.2">
      <c r="A47892" s="289"/>
      <c r="J47892"/>
      <c r="M47892"/>
    </row>
    <row r="47893" spans="1:13" x14ac:dyDescent="0.2">
      <c r="A47893" s="289"/>
      <c r="J47893"/>
      <c r="M47893"/>
    </row>
    <row r="47894" spans="1:13" x14ac:dyDescent="0.2">
      <c r="A47894" s="289"/>
      <c r="J47894"/>
      <c r="M47894"/>
    </row>
    <row r="47895" spans="1:13" x14ac:dyDescent="0.2">
      <c r="A47895" s="289"/>
      <c r="J47895"/>
      <c r="M47895"/>
    </row>
    <row r="47896" spans="1:13" x14ac:dyDescent="0.2">
      <c r="A47896" s="289"/>
      <c r="J47896"/>
      <c r="M47896"/>
    </row>
    <row r="47897" spans="1:13" x14ac:dyDescent="0.2">
      <c r="A47897" s="289"/>
      <c r="J47897"/>
      <c r="M47897"/>
    </row>
    <row r="47898" spans="1:13" x14ac:dyDescent="0.2">
      <c r="A47898" s="289"/>
      <c r="J47898"/>
      <c r="M47898"/>
    </row>
    <row r="47899" spans="1:13" x14ac:dyDescent="0.2">
      <c r="A47899" s="289"/>
      <c r="J47899"/>
      <c r="M47899"/>
    </row>
    <row r="47900" spans="1:13" x14ac:dyDescent="0.2">
      <c r="A47900" s="289"/>
      <c r="J47900"/>
      <c r="M47900"/>
    </row>
    <row r="47901" spans="1:13" x14ac:dyDescent="0.2">
      <c r="A47901" s="289"/>
      <c r="J47901"/>
      <c r="M47901"/>
    </row>
    <row r="47902" spans="1:13" x14ac:dyDescent="0.2">
      <c r="A47902" s="289"/>
      <c r="J47902"/>
      <c r="M47902"/>
    </row>
    <row r="47903" spans="1:13" x14ac:dyDescent="0.2">
      <c r="A47903" s="289"/>
      <c r="J47903"/>
      <c r="M47903"/>
    </row>
    <row r="47904" spans="1:13" x14ac:dyDescent="0.2">
      <c r="A47904" s="289"/>
      <c r="J47904"/>
      <c r="M47904"/>
    </row>
    <row r="47905" spans="1:13" x14ac:dyDescent="0.2">
      <c r="A47905" s="289"/>
      <c r="J47905"/>
      <c r="M47905"/>
    </row>
    <row r="47906" spans="1:13" x14ac:dyDescent="0.2">
      <c r="A47906" s="289"/>
      <c r="J47906"/>
      <c r="M47906"/>
    </row>
    <row r="47907" spans="1:13" x14ac:dyDescent="0.2">
      <c r="A47907" s="289"/>
      <c r="J47907"/>
      <c r="M47907"/>
    </row>
    <row r="47908" spans="1:13" x14ac:dyDescent="0.2">
      <c r="A47908" s="289"/>
      <c r="J47908"/>
      <c r="M47908"/>
    </row>
    <row r="47909" spans="1:13" x14ac:dyDescent="0.2">
      <c r="A47909" s="289"/>
      <c r="J47909"/>
      <c r="M47909"/>
    </row>
    <row r="47910" spans="1:13" x14ac:dyDescent="0.2">
      <c r="A47910" s="289"/>
      <c r="J47910"/>
      <c r="M47910"/>
    </row>
    <row r="47911" spans="1:13" x14ac:dyDescent="0.2">
      <c r="A47911" s="289"/>
      <c r="J47911"/>
      <c r="M47911"/>
    </row>
    <row r="47912" spans="1:13" x14ac:dyDescent="0.2">
      <c r="A47912" s="289"/>
      <c r="J47912"/>
      <c r="M47912"/>
    </row>
    <row r="47913" spans="1:13" x14ac:dyDescent="0.2">
      <c r="A47913" s="289"/>
      <c r="J47913"/>
      <c r="M47913"/>
    </row>
    <row r="47914" spans="1:13" x14ac:dyDescent="0.2">
      <c r="A47914" s="289"/>
      <c r="J47914"/>
      <c r="M47914"/>
    </row>
    <row r="47915" spans="1:13" x14ac:dyDescent="0.2">
      <c r="A47915" s="289"/>
      <c r="J47915"/>
      <c r="M47915"/>
    </row>
    <row r="47916" spans="1:13" x14ac:dyDescent="0.2">
      <c r="A47916" s="289"/>
      <c r="J47916"/>
      <c r="M47916"/>
    </row>
    <row r="47917" spans="1:13" x14ac:dyDescent="0.2">
      <c r="A47917" s="289"/>
      <c r="J47917"/>
      <c r="M47917"/>
    </row>
    <row r="47918" spans="1:13" x14ac:dyDescent="0.2">
      <c r="A47918" s="289"/>
      <c r="J47918"/>
      <c r="M47918"/>
    </row>
    <row r="47919" spans="1:13" x14ac:dyDescent="0.2">
      <c r="A47919" s="289"/>
      <c r="J47919"/>
      <c r="M47919"/>
    </row>
    <row r="47920" spans="1:13" x14ac:dyDescent="0.2">
      <c r="A47920" s="289"/>
      <c r="J47920"/>
      <c r="M47920"/>
    </row>
    <row r="47921" spans="1:13" x14ac:dyDescent="0.2">
      <c r="A47921" s="289"/>
      <c r="J47921"/>
      <c r="M47921"/>
    </row>
    <row r="47922" spans="1:13" x14ac:dyDescent="0.2">
      <c r="A47922" s="289"/>
      <c r="J47922"/>
      <c r="M47922"/>
    </row>
    <row r="47923" spans="1:13" x14ac:dyDescent="0.2">
      <c r="A47923" s="289"/>
      <c r="J47923"/>
      <c r="M47923"/>
    </row>
    <row r="47924" spans="1:13" x14ac:dyDescent="0.2">
      <c r="A47924" s="289"/>
      <c r="J47924"/>
      <c r="M47924"/>
    </row>
    <row r="47925" spans="1:13" x14ac:dyDescent="0.2">
      <c r="A47925" s="289"/>
      <c r="J47925"/>
      <c r="M47925"/>
    </row>
    <row r="47926" spans="1:13" x14ac:dyDescent="0.2">
      <c r="A47926" s="289"/>
      <c r="J47926"/>
      <c r="M47926"/>
    </row>
    <row r="47927" spans="1:13" x14ac:dyDescent="0.2">
      <c r="A47927" s="289"/>
      <c r="J47927"/>
      <c r="M47927"/>
    </row>
    <row r="47928" spans="1:13" x14ac:dyDescent="0.2">
      <c r="A47928" s="289"/>
      <c r="J47928"/>
      <c r="M47928"/>
    </row>
    <row r="47929" spans="1:13" x14ac:dyDescent="0.2">
      <c r="A47929" s="289"/>
      <c r="J47929"/>
      <c r="M47929"/>
    </row>
    <row r="47930" spans="1:13" x14ac:dyDescent="0.2">
      <c r="A47930" s="289"/>
      <c r="J47930"/>
      <c r="M47930"/>
    </row>
    <row r="47931" spans="1:13" x14ac:dyDescent="0.2">
      <c r="A47931" s="289"/>
      <c r="J47931"/>
      <c r="M47931"/>
    </row>
    <row r="47932" spans="1:13" x14ac:dyDescent="0.2">
      <c r="A47932" s="289"/>
      <c r="J47932"/>
      <c r="M47932"/>
    </row>
    <row r="47933" spans="1:13" x14ac:dyDescent="0.2">
      <c r="A47933" s="289"/>
      <c r="J47933"/>
      <c r="M47933"/>
    </row>
    <row r="47934" spans="1:13" x14ac:dyDescent="0.2">
      <c r="A47934" s="289"/>
      <c r="J47934"/>
      <c r="M47934"/>
    </row>
    <row r="47935" spans="1:13" x14ac:dyDescent="0.2">
      <c r="A47935" s="289"/>
      <c r="J47935"/>
      <c r="M47935"/>
    </row>
    <row r="47936" spans="1:13" x14ac:dyDescent="0.2">
      <c r="A47936" s="289"/>
      <c r="J47936"/>
      <c r="M47936"/>
    </row>
    <row r="47937" spans="1:13" x14ac:dyDescent="0.2">
      <c r="A47937" s="289"/>
      <c r="J47937"/>
      <c r="M47937"/>
    </row>
    <row r="47938" spans="1:13" x14ac:dyDescent="0.2">
      <c r="A47938" s="289"/>
      <c r="J47938"/>
      <c r="M47938"/>
    </row>
    <row r="47939" spans="1:13" x14ac:dyDescent="0.2">
      <c r="A47939" s="289"/>
      <c r="J47939"/>
      <c r="M47939"/>
    </row>
    <row r="47940" spans="1:13" x14ac:dyDescent="0.2">
      <c r="A47940" s="289"/>
      <c r="J47940"/>
      <c r="M47940"/>
    </row>
    <row r="47941" spans="1:13" x14ac:dyDescent="0.2">
      <c r="A47941" s="289"/>
      <c r="J47941"/>
      <c r="M47941"/>
    </row>
    <row r="47942" spans="1:13" x14ac:dyDescent="0.2">
      <c r="A47942" s="289"/>
      <c r="J47942"/>
      <c r="M47942"/>
    </row>
    <row r="47943" spans="1:13" x14ac:dyDescent="0.2">
      <c r="A47943" s="289"/>
      <c r="J47943"/>
      <c r="M47943"/>
    </row>
    <row r="47944" spans="1:13" x14ac:dyDescent="0.2">
      <c r="A47944" s="289"/>
      <c r="J47944"/>
      <c r="M47944"/>
    </row>
    <row r="47945" spans="1:13" x14ac:dyDescent="0.2">
      <c r="A47945" s="289"/>
      <c r="J47945"/>
      <c r="M47945"/>
    </row>
    <row r="47946" spans="1:13" x14ac:dyDescent="0.2">
      <c r="A47946" s="289"/>
      <c r="J47946"/>
      <c r="M47946"/>
    </row>
    <row r="47947" spans="1:13" x14ac:dyDescent="0.2">
      <c r="A47947" s="289"/>
      <c r="J47947"/>
      <c r="M47947"/>
    </row>
    <row r="47948" spans="1:13" x14ac:dyDescent="0.2">
      <c r="A47948" s="289"/>
      <c r="J47948"/>
      <c r="M47948"/>
    </row>
    <row r="47949" spans="1:13" x14ac:dyDescent="0.2">
      <c r="A47949" s="289"/>
      <c r="J47949"/>
      <c r="M47949"/>
    </row>
    <row r="47950" spans="1:13" x14ac:dyDescent="0.2">
      <c r="A47950" s="289"/>
      <c r="J47950"/>
      <c r="M47950"/>
    </row>
    <row r="47951" spans="1:13" x14ac:dyDescent="0.2">
      <c r="A47951" s="289"/>
      <c r="J47951"/>
      <c r="M47951"/>
    </row>
    <row r="47952" spans="1:13" x14ac:dyDescent="0.2">
      <c r="A47952" s="289"/>
      <c r="J47952"/>
      <c r="M47952"/>
    </row>
    <row r="47953" spans="1:13" x14ac:dyDescent="0.2">
      <c r="A47953" s="289"/>
      <c r="J47953"/>
      <c r="M47953"/>
    </row>
    <row r="47954" spans="1:13" x14ac:dyDescent="0.2">
      <c r="A47954" s="289"/>
      <c r="J47954"/>
      <c r="M47954"/>
    </row>
    <row r="47955" spans="1:13" x14ac:dyDescent="0.2">
      <c r="A47955" s="289"/>
      <c r="J47955"/>
      <c r="M47955"/>
    </row>
    <row r="47956" spans="1:13" x14ac:dyDescent="0.2">
      <c r="A47956" s="289"/>
      <c r="J47956"/>
      <c r="M47956"/>
    </row>
    <row r="47957" spans="1:13" x14ac:dyDescent="0.2">
      <c r="A47957" s="289"/>
      <c r="J47957"/>
      <c r="M47957"/>
    </row>
    <row r="47958" spans="1:13" x14ac:dyDescent="0.2">
      <c r="A47958" s="289"/>
      <c r="J47958"/>
      <c r="M47958"/>
    </row>
    <row r="47959" spans="1:13" x14ac:dyDescent="0.2">
      <c r="A47959" s="289"/>
      <c r="J47959"/>
      <c r="M47959"/>
    </row>
    <row r="47960" spans="1:13" x14ac:dyDescent="0.2">
      <c r="A47960" s="289"/>
      <c r="J47960"/>
      <c r="M47960"/>
    </row>
    <row r="47961" spans="1:13" x14ac:dyDescent="0.2">
      <c r="A47961" s="289"/>
      <c r="J47961"/>
      <c r="M47961"/>
    </row>
    <row r="47962" spans="1:13" x14ac:dyDescent="0.2">
      <c r="A47962" s="289"/>
      <c r="J47962"/>
      <c r="M47962"/>
    </row>
    <row r="47963" spans="1:13" x14ac:dyDescent="0.2">
      <c r="A47963" s="289"/>
      <c r="J47963"/>
      <c r="M47963"/>
    </row>
    <row r="47964" spans="1:13" x14ac:dyDescent="0.2">
      <c r="A47964" s="289"/>
      <c r="J47964"/>
      <c r="M47964"/>
    </row>
    <row r="47965" spans="1:13" x14ac:dyDescent="0.2">
      <c r="A47965" s="289"/>
      <c r="J47965"/>
      <c r="M47965"/>
    </row>
    <row r="47966" spans="1:13" x14ac:dyDescent="0.2">
      <c r="A47966" s="289"/>
      <c r="J47966"/>
      <c r="M47966"/>
    </row>
    <row r="47967" spans="1:13" x14ac:dyDescent="0.2">
      <c r="A47967" s="289"/>
      <c r="J47967"/>
      <c r="M47967"/>
    </row>
    <row r="47968" spans="1:13" x14ac:dyDescent="0.2">
      <c r="A47968" s="289"/>
      <c r="J47968"/>
      <c r="M47968"/>
    </row>
    <row r="47969" spans="1:13" x14ac:dyDescent="0.2">
      <c r="A47969" s="289"/>
      <c r="J47969"/>
      <c r="M47969"/>
    </row>
    <row r="47970" spans="1:13" x14ac:dyDescent="0.2">
      <c r="A47970" s="289"/>
      <c r="J47970"/>
      <c r="M47970"/>
    </row>
    <row r="47971" spans="1:13" x14ac:dyDescent="0.2">
      <c r="A47971" s="289"/>
      <c r="J47971"/>
      <c r="M47971"/>
    </row>
    <row r="47972" spans="1:13" x14ac:dyDescent="0.2">
      <c r="A47972" s="289"/>
      <c r="J47972"/>
      <c r="M47972"/>
    </row>
    <row r="47973" spans="1:13" x14ac:dyDescent="0.2">
      <c r="A47973" s="289"/>
      <c r="J47973"/>
      <c r="M47973"/>
    </row>
    <row r="47974" spans="1:13" x14ac:dyDescent="0.2">
      <c r="A47974" s="289"/>
      <c r="J47974"/>
      <c r="M47974"/>
    </row>
    <row r="47975" spans="1:13" x14ac:dyDescent="0.2">
      <c r="A47975" s="289"/>
      <c r="J47975"/>
      <c r="M47975"/>
    </row>
    <row r="47976" spans="1:13" x14ac:dyDescent="0.2">
      <c r="A47976" s="289"/>
      <c r="J47976"/>
      <c r="M47976"/>
    </row>
    <row r="47977" spans="1:13" x14ac:dyDescent="0.2">
      <c r="A47977" s="289"/>
      <c r="J47977"/>
      <c r="M47977"/>
    </row>
    <row r="47978" spans="1:13" x14ac:dyDescent="0.2">
      <c r="A47978" s="289"/>
      <c r="J47978"/>
      <c r="M47978"/>
    </row>
    <row r="47979" spans="1:13" x14ac:dyDescent="0.2">
      <c r="A47979" s="289"/>
      <c r="J47979"/>
      <c r="M47979"/>
    </row>
    <row r="47980" spans="1:13" x14ac:dyDescent="0.2">
      <c r="A47980" s="289"/>
      <c r="J47980"/>
      <c r="M47980"/>
    </row>
    <row r="47981" spans="1:13" x14ac:dyDescent="0.2">
      <c r="A47981" s="289"/>
      <c r="J47981"/>
      <c r="M47981"/>
    </row>
    <row r="47982" spans="1:13" x14ac:dyDescent="0.2">
      <c r="A47982" s="289"/>
      <c r="J47982"/>
      <c r="M47982"/>
    </row>
    <row r="47983" spans="1:13" x14ac:dyDescent="0.2">
      <c r="A47983" s="289"/>
      <c r="J47983"/>
      <c r="M47983"/>
    </row>
    <row r="47984" spans="1:13" x14ac:dyDescent="0.2">
      <c r="A47984" s="289"/>
      <c r="J47984"/>
      <c r="M47984"/>
    </row>
    <row r="47985" spans="1:13" x14ac:dyDescent="0.2">
      <c r="A47985" s="289"/>
      <c r="J47985"/>
      <c r="M47985"/>
    </row>
    <row r="47986" spans="1:13" x14ac:dyDescent="0.2">
      <c r="A47986" s="289"/>
      <c r="J47986"/>
      <c r="M47986"/>
    </row>
    <row r="47987" spans="1:13" x14ac:dyDescent="0.2">
      <c r="A47987" s="289"/>
      <c r="J47987"/>
      <c r="M47987"/>
    </row>
    <row r="47988" spans="1:13" x14ac:dyDescent="0.2">
      <c r="A47988" s="289"/>
      <c r="J47988"/>
      <c r="M47988"/>
    </row>
    <row r="47989" spans="1:13" x14ac:dyDescent="0.2">
      <c r="A47989" s="289"/>
      <c r="J47989"/>
      <c r="M47989"/>
    </row>
    <row r="47990" spans="1:13" x14ac:dyDescent="0.2">
      <c r="A47990" s="289"/>
      <c r="J47990"/>
      <c r="M47990"/>
    </row>
    <row r="47991" spans="1:13" x14ac:dyDescent="0.2">
      <c r="A47991" s="289"/>
      <c r="J47991"/>
      <c r="M47991"/>
    </row>
    <row r="47992" spans="1:13" x14ac:dyDescent="0.2">
      <c r="A47992" s="289"/>
      <c r="J47992"/>
      <c r="M47992"/>
    </row>
    <row r="47993" spans="1:13" x14ac:dyDescent="0.2">
      <c r="A47993" s="289"/>
      <c r="J47993"/>
      <c r="M47993"/>
    </row>
    <row r="47994" spans="1:13" x14ac:dyDescent="0.2">
      <c r="A47994" s="289"/>
      <c r="J47994"/>
      <c r="M47994"/>
    </row>
    <row r="47995" spans="1:13" x14ac:dyDescent="0.2">
      <c r="A47995" s="289"/>
      <c r="J47995"/>
      <c r="M47995"/>
    </row>
    <row r="47996" spans="1:13" x14ac:dyDescent="0.2">
      <c r="A47996" s="289"/>
      <c r="J47996"/>
      <c r="M47996"/>
    </row>
    <row r="47997" spans="1:13" x14ac:dyDescent="0.2">
      <c r="A47997" s="289"/>
      <c r="J47997"/>
      <c r="M47997"/>
    </row>
    <row r="47998" spans="1:13" x14ac:dyDescent="0.2">
      <c r="A47998" s="289"/>
      <c r="J47998"/>
      <c r="M47998"/>
    </row>
    <row r="47999" spans="1:13" x14ac:dyDescent="0.2">
      <c r="A47999" s="289"/>
      <c r="J47999"/>
      <c r="M47999"/>
    </row>
    <row r="48000" spans="1:13" x14ac:dyDescent="0.2">
      <c r="A48000" s="289"/>
      <c r="J48000"/>
      <c r="M48000"/>
    </row>
    <row r="48001" spans="1:13" x14ac:dyDescent="0.2">
      <c r="A48001" s="289"/>
      <c r="J48001"/>
      <c r="M48001"/>
    </row>
    <row r="48002" spans="1:13" x14ac:dyDescent="0.2">
      <c r="A48002" s="289"/>
      <c r="J48002"/>
      <c r="M48002"/>
    </row>
    <row r="48003" spans="1:13" x14ac:dyDescent="0.2">
      <c r="A48003" s="289"/>
      <c r="J48003"/>
      <c r="M48003"/>
    </row>
    <row r="48004" spans="1:13" x14ac:dyDescent="0.2">
      <c r="A48004" s="289"/>
      <c r="J48004"/>
      <c r="M48004"/>
    </row>
    <row r="48005" spans="1:13" x14ac:dyDescent="0.2">
      <c r="A48005" s="289"/>
      <c r="J48005"/>
      <c r="M48005"/>
    </row>
    <row r="48006" spans="1:13" x14ac:dyDescent="0.2">
      <c r="A48006" s="289"/>
      <c r="J48006"/>
      <c r="M48006"/>
    </row>
    <row r="48007" spans="1:13" x14ac:dyDescent="0.2">
      <c r="A48007" s="289"/>
      <c r="J48007"/>
      <c r="M48007"/>
    </row>
    <row r="48008" spans="1:13" x14ac:dyDescent="0.2">
      <c r="A48008" s="289"/>
      <c r="J48008"/>
      <c r="M48008"/>
    </row>
    <row r="48009" spans="1:13" x14ac:dyDescent="0.2">
      <c r="A48009" s="289"/>
      <c r="J48009"/>
      <c r="M48009"/>
    </row>
    <row r="48010" spans="1:13" x14ac:dyDescent="0.2">
      <c r="A48010" s="289"/>
      <c r="J48010"/>
      <c r="M48010"/>
    </row>
    <row r="48011" spans="1:13" x14ac:dyDescent="0.2">
      <c r="A48011" s="289"/>
      <c r="J48011"/>
      <c r="M48011"/>
    </row>
    <row r="48012" spans="1:13" x14ac:dyDescent="0.2">
      <c r="A48012" s="289"/>
      <c r="J48012"/>
      <c r="M48012"/>
    </row>
    <row r="48013" spans="1:13" x14ac:dyDescent="0.2">
      <c r="A48013" s="289"/>
      <c r="J48013"/>
      <c r="M48013"/>
    </row>
    <row r="48014" spans="1:13" x14ac:dyDescent="0.2">
      <c r="A48014" s="289"/>
      <c r="J48014"/>
      <c r="M48014"/>
    </row>
    <row r="48015" spans="1:13" x14ac:dyDescent="0.2">
      <c r="A48015" s="289"/>
      <c r="J48015"/>
      <c r="M48015"/>
    </row>
    <row r="48016" spans="1:13" x14ac:dyDescent="0.2">
      <c r="A48016" s="289"/>
      <c r="J48016"/>
      <c r="M48016"/>
    </row>
    <row r="48017" spans="1:13" x14ac:dyDescent="0.2">
      <c r="A48017" s="289"/>
      <c r="J48017"/>
      <c r="M48017"/>
    </row>
    <row r="48018" spans="1:13" x14ac:dyDescent="0.2">
      <c r="A48018" s="289"/>
      <c r="J48018"/>
      <c r="M48018"/>
    </row>
    <row r="48019" spans="1:13" x14ac:dyDescent="0.2">
      <c r="A48019" s="289"/>
      <c r="J48019"/>
      <c r="M48019"/>
    </row>
    <row r="48020" spans="1:13" x14ac:dyDescent="0.2">
      <c r="A48020" s="289"/>
      <c r="J48020"/>
      <c r="M48020"/>
    </row>
    <row r="48021" spans="1:13" x14ac:dyDescent="0.2">
      <c r="A48021" s="289"/>
      <c r="J48021"/>
      <c r="M48021"/>
    </row>
    <row r="48022" spans="1:13" x14ac:dyDescent="0.2">
      <c r="A48022" s="289"/>
      <c r="J48022"/>
      <c r="M48022"/>
    </row>
    <row r="48023" spans="1:13" x14ac:dyDescent="0.2">
      <c r="A48023" s="289"/>
      <c r="J48023"/>
      <c r="M48023"/>
    </row>
    <row r="48024" spans="1:13" x14ac:dyDescent="0.2">
      <c r="A48024" s="289"/>
      <c r="J48024"/>
      <c r="M48024"/>
    </row>
    <row r="48025" spans="1:13" x14ac:dyDescent="0.2">
      <c r="A48025" s="289"/>
      <c r="J48025"/>
      <c r="M48025"/>
    </row>
    <row r="48026" spans="1:13" x14ac:dyDescent="0.2">
      <c r="A48026" s="289"/>
      <c r="J48026"/>
      <c r="M48026"/>
    </row>
    <row r="48027" spans="1:13" x14ac:dyDescent="0.2">
      <c r="A48027" s="289"/>
      <c r="J48027"/>
      <c r="M48027"/>
    </row>
    <row r="48028" spans="1:13" x14ac:dyDescent="0.2">
      <c r="A48028" s="289"/>
      <c r="J48028"/>
      <c r="M48028"/>
    </row>
    <row r="48029" spans="1:13" x14ac:dyDescent="0.2">
      <c r="A48029" s="289"/>
      <c r="J48029"/>
      <c r="M48029"/>
    </row>
    <row r="48030" spans="1:13" x14ac:dyDescent="0.2">
      <c r="A48030" s="289"/>
      <c r="J48030"/>
      <c r="M48030"/>
    </row>
    <row r="48031" spans="1:13" x14ac:dyDescent="0.2">
      <c r="A48031" s="289"/>
      <c r="J48031"/>
      <c r="M48031"/>
    </row>
    <row r="48032" spans="1:13" x14ac:dyDescent="0.2">
      <c r="A48032" s="289"/>
      <c r="J48032"/>
      <c r="M48032"/>
    </row>
    <row r="48033" spans="1:13" x14ac:dyDescent="0.2">
      <c r="A48033" s="289"/>
      <c r="J48033"/>
      <c r="M48033"/>
    </row>
    <row r="48034" spans="1:13" x14ac:dyDescent="0.2">
      <c r="A48034" s="289"/>
      <c r="J48034"/>
      <c r="M48034"/>
    </row>
    <row r="48035" spans="1:13" x14ac:dyDescent="0.2">
      <c r="A48035" s="289"/>
      <c r="J48035"/>
      <c r="M48035"/>
    </row>
    <row r="48036" spans="1:13" x14ac:dyDescent="0.2">
      <c r="A48036" s="289"/>
      <c r="J48036"/>
      <c r="M48036"/>
    </row>
    <row r="48037" spans="1:13" x14ac:dyDescent="0.2">
      <c r="A48037" s="289"/>
      <c r="J48037"/>
      <c r="M48037"/>
    </row>
    <row r="48038" spans="1:13" x14ac:dyDescent="0.2">
      <c r="A48038" s="289"/>
      <c r="J48038"/>
      <c r="M48038"/>
    </row>
    <row r="48039" spans="1:13" x14ac:dyDescent="0.2">
      <c r="A48039" s="289"/>
      <c r="J48039"/>
      <c r="M48039"/>
    </row>
    <row r="48040" spans="1:13" x14ac:dyDescent="0.2">
      <c r="A48040" s="289"/>
      <c r="J48040"/>
      <c r="M48040"/>
    </row>
    <row r="48041" spans="1:13" x14ac:dyDescent="0.2">
      <c r="A48041" s="289"/>
      <c r="J48041"/>
      <c r="M48041"/>
    </row>
    <row r="48042" spans="1:13" x14ac:dyDescent="0.2">
      <c r="A48042" s="289"/>
      <c r="J48042"/>
      <c r="M48042"/>
    </row>
    <row r="48043" spans="1:13" x14ac:dyDescent="0.2">
      <c r="A48043" s="289"/>
      <c r="J48043"/>
      <c r="M48043"/>
    </row>
    <row r="48044" spans="1:13" x14ac:dyDescent="0.2">
      <c r="A48044" s="289"/>
      <c r="J48044"/>
      <c r="M48044"/>
    </row>
    <row r="48045" spans="1:13" x14ac:dyDescent="0.2">
      <c r="A48045" s="289"/>
      <c r="J48045"/>
      <c r="M48045"/>
    </row>
    <row r="48046" spans="1:13" x14ac:dyDescent="0.2">
      <c r="A48046" s="289"/>
      <c r="J48046"/>
      <c r="M48046"/>
    </row>
    <row r="48047" spans="1:13" x14ac:dyDescent="0.2">
      <c r="A48047" s="289"/>
      <c r="J48047"/>
      <c r="M48047"/>
    </row>
    <row r="48048" spans="1:13" x14ac:dyDescent="0.2">
      <c r="A48048" s="289"/>
      <c r="J48048"/>
      <c r="M48048"/>
    </row>
    <row r="48049" spans="1:13" x14ac:dyDescent="0.2">
      <c r="A48049" s="289"/>
      <c r="J48049"/>
      <c r="M48049"/>
    </row>
    <row r="48050" spans="1:13" x14ac:dyDescent="0.2">
      <c r="A48050" s="289"/>
      <c r="J48050"/>
      <c r="M48050"/>
    </row>
    <row r="48051" spans="1:13" x14ac:dyDescent="0.2">
      <c r="A48051" s="289"/>
      <c r="J48051"/>
      <c r="M48051"/>
    </row>
    <row r="48052" spans="1:13" x14ac:dyDescent="0.2">
      <c r="A48052" s="289"/>
      <c r="J48052"/>
      <c r="M48052"/>
    </row>
    <row r="48053" spans="1:13" x14ac:dyDescent="0.2">
      <c r="A48053" s="289"/>
      <c r="J48053"/>
      <c r="M48053"/>
    </row>
    <row r="48054" spans="1:13" x14ac:dyDescent="0.2">
      <c r="A48054" s="289"/>
      <c r="J48054"/>
      <c r="M48054"/>
    </row>
    <row r="48055" spans="1:13" x14ac:dyDescent="0.2">
      <c r="A48055" s="289"/>
      <c r="J48055"/>
      <c r="M48055"/>
    </row>
    <row r="48056" spans="1:13" x14ac:dyDescent="0.2">
      <c r="A48056" s="289"/>
      <c r="J48056"/>
      <c r="M48056"/>
    </row>
    <row r="48057" spans="1:13" x14ac:dyDescent="0.2">
      <c r="A48057" s="289"/>
      <c r="J48057"/>
      <c r="M48057"/>
    </row>
    <row r="48058" spans="1:13" x14ac:dyDescent="0.2">
      <c r="A48058" s="289"/>
      <c r="J48058"/>
      <c r="M48058"/>
    </row>
    <row r="48059" spans="1:13" x14ac:dyDescent="0.2">
      <c r="A48059" s="289"/>
      <c r="J48059"/>
      <c r="M48059"/>
    </row>
    <row r="48060" spans="1:13" x14ac:dyDescent="0.2">
      <c r="A48060" s="289"/>
      <c r="J48060"/>
      <c r="M48060"/>
    </row>
    <row r="48061" spans="1:13" x14ac:dyDescent="0.2">
      <c r="A48061" s="289"/>
      <c r="J48061"/>
      <c r="M48061"/>
    </row>
    <row r="48062" spans="1:13" x14ac:dyDescent="0.2">
      <c r="A48062" s="289"/>
      <c r="J48062"/>
      <c r="M48062"/>
    </row>
    <row r="48063" spans="1:13" x14ac:dyDescent="0.2">
      <c r="A48063" s="289"/>
      <c r="J48063"/>
      <c r="M48063"/>
    </row>
    <row r="48064" spans="1:13" x14ac:dyDescent="0.2">
      <c r="A48064" s="289"/>
      <c r="J48064"/>
      <c r="M48064"/>
    </row>
    <row r="48065" spans="1:13" x14ac:dyDescent="0.2">
      <c r="A48065" s="289"/>
      <c r="J48065"/>
      <c r="M48065"/>
    </row>
    <row r="48066" spans="1:13" x14ac:dyDescent="0.2">
      <c r="A48066" s="289"/>
      <c r="J48066"/>
      <c r="M48066"/>
    </row>
    <row r="48067" spans="1:13" x14ac:dyDescent="0.2">
      <c r="A48067" s="289"/>
      <c r="J48067"/>
      <c r="M48067"/>
    </row>
    <row r="48068" spans="1:13" x14ac:dyDescent="0.2">
      <c r="A48068" s="289"/>
      <c r="J48068"/>
      <c r="M48068"/>
    </row>
    <row r="48069" spans="1:13" x14ac:dyDescent="0.2">
      <c r="A48069" s="289"/>
      <c r="J48069"/>
      <c r="M48069"/>
    </row>
    <row r="48070" spans="1:13" x14ac:dyDescent="0.2">
      <c r="A48070" s="289"/>
      <c r="J48070"/>
      <c r="M48070"/>
    </row>
    <row r="48071" spans="1:13" x14ac:dyDescent="0.2">
      <c r="A48071" s="289"/>
      <c r="J48071"/>
      <c r="M48071"/>
    </row>
    <row r="48072" spans="1:13" x14ac:dyDescent="0.2">
      <c r="A48072" s="289"/>
      <c r="J48072"/>
      <c r="M48072"/>
    </row>
    <row r="48073" spans="1:13" x14ac:dyDescent="0.2">
      <c r="A48073" s="289"/>
      <c r="J48073"/>
      <c r="M48073"/>
    </row>
    <row r="48074" spans="1:13" x14ac:dyDescent="0.2">
      <c r="A48074" s="289"/>
      <c r="J48074"/>
      <c r="M48074"/>
    </row>
    <row r="48075" spans="1:13" x14ac:dyDescent="0.2">
      <c r="A48075" s="289"/>
      <c r="J48075"/>
      <c r="M48075"/>
    </row>
    <row r="48076" spans="1:13" x14ac:dyDescent="0.2">
      <c r="A48076" s="289"/>
      <c r="J48076"/>
      <c r="M48076"/>
    </row>
    <row r="48077" spans="1:13" x14ac:dyDescent="0.2">
      <c r="A48077" s="289"/>
      <c r="J48077"/>
      <c r="M48077"/>
    </row>
    <row r="48078" spans="1:13" x14ac:dyDescent="0.2">
      <c r="A48078" s="289"/>
      <c r="J48078"/>
      <c r="M48078"/>
    </row>
    <row r="48079" spans="1:13" x14ac:dyDescent="0.2">
      <c r="A48079" s="289"/>
      <c r="J48079"/>
      <c r="M48079"/>
    </row>
    <row r="48080" spans="1:13" x14ac:dyDescent="0.2">
      <c r="A48080" s="289"/>
      <c r="J48080"/>
      <c r="M48080"/>
    </row>
    <row r="48081" spans="1:13" x14ac:dyDescent="0.2">
      <c r="A48081" s="289"/>
      <c r="J48081"/>
      <c r="M48081"/>
    </row>
    <row r="48082" spans="1:13" x14ac:dyDescent="0.2">
      <c r="A48082" s="289"/>
      <c r="J48082"/>
      <c r="M48082"/>
    </row>
    <row r="48083" spans="1:13" x14ac:dyDescent="0.2">
      <c r="A48083" s="289"/>
      <c r="J48083"/>
      <c r="M48083"/>
    </row>
    <row r="48084" spans="1:13" x14ac:dyDescent="0.2">
      <c r="A48084" s="289"/>
      <c r="J48084"/>
      <c r="M48084"/>
    </row>
    <row r="48085" spans="1:13" x14ac:dyDescent="0.2">
      <c r="A48085" s="289"/>
      <c r="J48085"/>
      <c r="M48085"/>
    </row>
    <row r="48086" spans="1:13" x14ac:dyDescent="0.2">
      <c r="A48086" s="289"/>
      <c r="J48086"/>
      <c r="M48086"/>
    </row>
    <row r="48087" spans="1:13" x14ac:dyDescent="0.2">
      <c r="A48087" s="289"/>
      <c r="J48087"/>
      <c r="M48087"/>
    </row>
    <row r="48088" spans="1:13" x14ac:dyDescent="0.2">
      <c r="A48088" s="289"/>
      <c r="J48088"/>
      <c r="M48088"/>
    </row>
    <row r="48089" spans="1:13" x14ac:dyDescent="0.2">
      <c r="A48089" s="289"/>
      <c r="J48089"/>
      <c r="M48089"/>
    </row>
    <row r="48090" spans="1:13" x14ac:dyDescent="0.2">
      <c r="A48090" s="289"/>
      <c r="J48090"/>
      <c r="M48090"/>
    </row>
    <row r="48091" spans="1:13" x14ac:dyDescent="0.2">
      <c r="A48091" s="289"/>
      <c r="J48091"/>
      <c r="M48091"/>
    </row>
    <row r="48092" spans="1:13" x14ac:dyDescent="0.2">
      <c r="A48092" s="289"/>
      <c r="J48092"/>
      <c r="M48092"/>
    </row>
    <row r="48093" spans="1:13" x14ac:dyDescent="0.2">
      <c r="A48093" s="289"/>
      <c r="J48093"/>
      <c r="M48093"/>
    </row>
    <row r="48094" spans="1:13" x14ac:dyDescent="0.2">
      <c r="A48094" s="289"/>
      <c r="J48094"/>
      <c r="M48094"/>
    </row>
    <row r="48095" spans="1:13" x14ac:dyDescent="0.2">
      <c r="A48095" s="289"/>
      <c r="J48095"/>
      <c r="M48095"/>
    </row>
    <row r="48096" spans="1:13" x14ac:dyDescent="0.2">
      <c r="A48096" s="289"/>
      <c r="J48096"/>
      <c r="M48096"/>
    </row>
    <row r="48097" spans="1:13" x14ac:dyDescent="0.2">
      <c r="A48097" s="289"/>
      <c r="J48097"/>
      <c r="M48097"/>
    </row>
    <row r="48098" spans="1:13" x14ac:dyDescent="0.2">
      <c r="A48098" s="289"/>
      <c r="J48098"/>
      <c r="M48098"/>
    </row>
    <row r="48099" spans="1:13" x14ac:dyDescent="0.2">
      <c r="A48099" s="289"/>
      <c r="J48099"/>
      <c r="M48099"/>
    </row>
    <row r="48100" spans="1:13" x14ac:dyDescent="0.2">
      <c r="A48100" s="289"/>
      <c r="J48100"/>
      <c r="M48100"/>
    </row>
    <row r="48101" spans="1:13" x14ac:dyDescent="0.2">
      <c r="A48101" s="289"/>
      <c r="J48101"/>
      <c r="M48101"/>
    </row>
    <row r="48102" spans="1:13" x14ac:dyDescent="0.2">
      <c r="A48102" s="289"/>
      <c r="J48102"/>
      <c r="M48102"/>
    </row>
    <row r="48103" spans="1:13" x14ac:dyDescent="0.2">
      <c r="A48103" s="289"/>
      <c r="J48103"/>
      <c r="M48103"/>
    </row>
    <row r="48104" spans="1:13" x14ac:dyDescent="0.2">
      <c r="A48104" s="289"/>
      <c r="J48104"/>
      <c r="M48104"/>
    </row>
    <row r="48105" spans="1:13" x14ac:dyDescent="0.2">
      <c r="A48105" s="289"/>
      <c r="J48105"/>
      <c r="M48105"/>
    </row>
    <row r="48106" spans="1:13" x14ac:dyDescent="0.2">
      <c r="A48106" s="289"/>
      <c r="J48106"/>
      <c r="M48106"/>
    </row>
    <row r="48107" spans="1:13" x14ac:dyDescent="0.2">
      <c r="A48107" s="289"/>
      <c r="J48107"/>
      <c r="M48107"/>
    </row>
    <row r="48108" spans="1:13" x14ac:dyDescent="0.2">
      <c r="A48108" s="289"/>
      <c r="J48108"/>
      <c r="M48108"/>
    </row>
    <row r="48109" spans="1:13" x14ac:dyDescent="0.2">
      <c r="A48109" s="289"/>
      <c r="J48109"/>
      <c r="M48109"/>
    </row>
    <row r="48110" spans="1:13" x14ac:dyDescent="0.2">
      <c r="A48110" s="289"/>
      <c r="J48110"/>
      <c r="M48110"/>
    </row>
    <row r="48111" spans="1:13" x14ac:dyDescent="0.2">
      <c r="A48111" s="289"/>
      <c r="J48111"/>
      <c r="M48111"/>
    </row>
    <row r="48112" spans="1:13" x14ac:dyDescent="0.2">
      <c r="A48112" s="289"/>
      <c r="J48112"/>
      <c r="M48112"/>
    </row>
    <row r="48113" spans="1:13" x14ac:dyDescent="0.2">
      <c r="A48113" s="289"/>
      <c r="J48113"/>
      <c r="M48113"/>
    </row>
    <row r="48114" spans="1:13" x14ac:dyDescent="0.2">
      <c r="A48114" s="289"/>
      <c r="J48114"/>
      <c r="M48114"/>
    </row>
    <row r="48115" spans="1:13" x14ac:dyDescent="0.2">
      <c r="A48115" s="289"/>
      <c r="J48115"/>
      <c r="M48115"/>
    </row>
    <row r="48116" spans="1:13" x14ac:dyDescent="0.2">
      <c r="A48116" s="289"/>
      <c r="J48116"/>
      <c r="M48116"/>
    </row>
    <row r="48117" spans="1:13" x14ac:dyDescent="0.2">
      <c r="A48117" s="289"/>
      <c r="J48117"/>
      <c r="M48117"/>
    </row>
    <row r="48118" spans="1:13" x14ac:dyDescent="0.2">
      <c r="A48118" s="289"/>
      <c r="J48118"/>
      <c r="M48118"/>
    </row>
    <row r="48119" spans="1:13" x14ac:dyDescent="0.2">
      <c r="A48119" s="289"/>
      <c r="J48119"/>
      <c r="M48119"/>
    </row>
    <row r="48120" spans="1:13" x14ac:dyDescent="0.2">
      <c r="A48120" s="289"/>
      <c r="J48120"/>
      <c r="M48120"/>
    </row>
    <row r="48121" spans="1:13" x14ac:dyDescent="0.2">
      <c r="A48121" s="289"/>
      <c r="J48121"/>
      <c r="M48121"/>
    </row>
    <row r="48122" spans="1:13" x14ac:dyDescent="0.2">
      <c r="A48122" s="289"/>
      <c r="J48122"/>
      <c r="M48122"/>
    </row>
    <row r="48123" spans="1:13" x14ac:dyDescent="0.2">
      <c r="A48123" s="289"/>
      <c r="J48123"/>
      <c r="M48123"/>
    </row>
    <row r="48124" spans="1:13" x14ac:dyDescent="0.2">
      <c r="A48124" s="289"/>
      <c r="J48124"/>
      <c r="M48124"/>
    </row>
    <row r="48125" spans="1:13" x14ac:dyDescent="0.2">
      <c r="A48125" s="289"/>
      <c r="J48125"/>
      <c r="M48125"/>
    </row>
    <row r="48126" spans="1:13" x14ac:dyDescent="0.2">
      <c r="A48126" s="289"/>
      <c r="J48126"/>
      <c r="M48126"/>
    </row>
    <row r="48127" spans="1:13" x14ac:dyDescent="0.2">
      <c r="A48127" s="289"/>
      <c r="J48127"/>
      <c r="M48127"/>
    </row>
    <row r="48128" spans="1:13" x14ac:dyDescent="0.2">
      <c r="A48128" s="289"/>
      <c r="J48128"/>
      <c r="M48128"/>
    </row>
    <row r="48129" spans="1:13" x14ac:dyDescent="0.2">
      <c r="A48129" s="289"/>
      <c r="J48129"/>
      <c r="M48129"/>
    </row>
    <row r="48130" spans="1:13" x14ac:dyDescent="0.2">
      <c r="A48130" s="289"/>
      <c r="J48130"/>
      <c r="M48130"/>
    </row>
    <row r="48131" spans="1:13" x14ac:dyDescent="0.2">
      <c r="A48131" s="289"/>
      <c r="J48131"/>
      <c r="M48131"/>
    </row>
    <row r="48132" spans="1:13" x14ac:dyDescent="0.2">
      <c r="A48132" s="289"/>
      <c r="J48132"/>
      <c r="M48132"/>
    </row>
    <row r="48133" spans="1:13" x14ac:dyDescent="0.2">
      <c r="A48133" s="289"/>
      <c r="J48133"/>
      <c r="M48133"/>
    </row>
    <row r="48134" spans="1:13" x14ac:dyDescent="0.2">
      <c r="A48134" s="289"/>
      <c r="J48134"/>
      <c r="M48134"/>
    </row>
    <row r="48135" spans="1:13" x14ac:dyDescent="0.2">
      <c r="A48135" s="289"/>
      <c r="J48135"/>
      <c r="M48135"/>
    </row>
    <row r="48136" spans="1:13" x14ac:dyDescent="0.2">
      <c r="A48136" s="289"/>
      <c r="J48136"/>
      <c r="M48136"/>
    </row>
    <row r="48137" spans="1:13" x14ac:dyDescent="0.2">
      <c r="A48137" s="289"/>
      <c r="J48137"/>
      <c r="M48137"/>
    </row>
    <row r="48138" spans="1:13" x14ac:dyDescent="0.2">
      <c r="A48138" s="289"/>
      <c r="J48138"/>
      <c r="M48138"/>
    </row>
    <row r="48139" spans="1:13" x14ac:dyDescent="0.2">
      <c r="A48139" s="289"/>
      <c r="J48139"/>
      <c r="M48139"/>
    </row>
    <row r="48140" spans="1:13" x14ac:dyDescent="0.2">
      <c r="A48140" s="289"/>
      <c r="J48140"/>
      <c r="M48140"/>
    </row>
    <row r="48141" spans="1:13" x14ac:dyDescent="0.2">
      <c r="A48141" s="289"/>
      <c r="J48141"/>
      <c r="M48141"/>
    </row>
    <row r="48142" spans="1:13" x14ac:dyDescent="0.2">
      <c r="A48142" s="289"/>
      <c r="J48142"/>
      <c r="M48142"/>
    </row>
    <row r="48143" spans="1:13" x14ac:dyDescent="0.2">
      <c r="A48143" s="289"/>
      <c r="J48143"/>
      <c r="M48143"/>
    </row>
    <row r="48144" spans="1:13" x14ac:dyDescent="0.2">
      <c r="A48144" s="289"/>
      <c r="J48144"/>
      <c r="M48144"/>
    </row>
    <row r="48145" spans="1:13" x14ac:dyDescent="0.2">
      <c r="A48145" s="289"/>
      <c r="J48145"/>
      <c r="M48145"/>
    </row>
    <row r="48146" spans="1:13" x14ac:dyDescent="0.2">
      <c r="A48146" s="289"/>
      <c r="J48146"/>
      <c r="M48146"/>
    </row>
    <row r="48147" spans="1:13" x14ac:dyDescent="0.2">
      <c r="A48147" s="289"/>
      <c r="J48147"/>
      <c r="M48147"/>
    </row>
    <row r="48148" spans="1:13" x14ac:dyDescent="0.2">
      <c r="A48148" s="289"/>
      <c r="J48148"/>
      <c r="M48148"/>
    </row>
    <row r="48149" spans="1:13" x14ac:dyDescent="0.2">
      <c r="A48149" s="289"/>
      <c r="J48149"/>
      <c r="M48149"/>
    </row>
    <row r="48150" spans="1:13" x14ac:dyDescent="0.2">
      <c r="A48150" s="289"/>
      <c r="J48150"/>
      <c r="M48150"/>
    </row>
    <row r="48151" spans="1:13" x14ac:dyDescent="0.2">
      <c r="A48151" s="289"/>
      <c r="J48151"/>
      <c r="M48151"/>
    </row>
    <row r="48152" spans="1:13" x14ac:dyDescent="0.2">
      <c r="A48152" s="289"/>
      <c r="J48152"/>
      <c r="M48152"/>
    </row>
    <row r="48153" spans="1:13" x14ac:dyDescent="0.2">
      <c r="A48153" s="289"/>
      <c r="J48153"/>
      <c r="M48153"/>
    </row>
    <row r="48154" spans="1:13" x14ac:dyDescent="0.2">
      <c r="A48154" s="289"/>
      <c r="J48154"/>
      <c r="M48154"/>
    </row>
    <row r="48155" spans="1:13" x14ac:dyDescent="0.2">
      <c r="A48155" s="289"/>
      <c r="J48155"/>
      <c r="M48155"/>
    </row>
    <row r="48156" spans="1:13" x14ac:dyDescent="0.2">
      <c r="A48156" s="289"/>
      <c r="J48156"/>
      <c r="M48156"/>
    </row>
    <row r="48157" spans="1:13" x14ac:dyDescent="0.2">
      <c r="A48157" s="289"/>
      <c r="J48157"/>
      <c r="M48157"/>
    </row>
    <row r="48158" spans="1:13" x14ac:dyDescent="0.2">
      <c r="A48158" s="289"/>
      <c r="J48158"/>
      <c r="M48158"/>
    </row>
    <row r="48159" spans="1:13" x14ac:dyDescent="0.2">
      <c r="A48159" s="289"/>
      <c r="J48159"/>
      <c r="M48159"/>
    </row>
    <row r="48160" spans="1:13" x14ac:dyDescent="0.2">
      <c r="A48160" s="289"/>
      <c r="J48160"/>
      <c r="M48160"/>
    </row>
    <row r="48161" spans="1:13" x14ac:dyDescent="0.2">
      <c r="A48161" s="289"/>
      <c r="J48161"/>
      <c r="M48161"/>
    </row>
    <row r="48162" spans="1:13" x14ac:dyDescent="0.2">
      <c r="A48162" s="289"/>
      <c r="J48162"/>
      <c r="M48162"/>
    </row>
    <row r="48163" spans="1:13" x14ac:dyDescent="0.2">
      <c r="A48163" s="289"/>
      <c r="J48163"/>
      <c r="M48163"/>
    </row>
    <row r="48164" spans="1:13" x14ac:dyDescent="0.2">
      <c r="A48164" s="289"/>
      <c r="J48164"/>
      <c r="M48164"/>
    </row>
    <row r="48165" spans="1:13" x14ac:dyDescent="0.2">
      <c r="A48165" s="289"/>
      <c r="J48165"/>
      <c r="M48165"/>
    </row>
    <row r="48166" spans="1:13" x14ac:dyDescent="0.2">
      <c r="A48166" s="289"/>
      <c r="J48166"/>
      <c r="M48166"/>
    </row>
    <row r="48167" spans="1:13" x14ac:dyDescent="0.2">
      <c r="A48167" s="289"/>
      <c r="J48167"/>
      <c r="M48167"/>
    </row>
    <row r="48168" spans="1:13" x14ac:dyDescent="0.2">
      <c r="A48168" s="289"/>
      <c r="J48168"/>
      <c r="M48168"/>
    </row>
    <row r="48169" spans="1:13" x14ac:dyDescent="0.2">
      <c r="A48169" s="289"/>
      <c r="J48169"/>
      <c r="M48169"/>
    </row>
    <row r="48170" spans="1:13" x14ac:dyDescent="0.2">
      <c r="A48170" s="289"/>
      <c r="J48170"/>
      <c r="M48170"/>
    </row>
    <row r="48171" spans="1:13" x14ac:dyDescent="0.2">
      <c r="A48171" s="289"/>
      <c r="J48171"/>
      <c r="M48171"/>
    </row>
    <row r="48172" spans="1:13" x14ac:dyDescent="0.2">
      <c r="A48172" s="289"/>
      <c r="J48172"/>
      <c r="M48172"/>
    </row>
    <row r="48173" spans="1:13" x14ac:dyDescent="0.2">
      <c r="A48173" s="289"/>
      <c r="J48173"/>
      <c r="M48173"/>
    </row>
    <row r="48174" spans="1:13" x14ac:dyDescent="0.2">
      <c r="A48174" s="289"/>
      <c r="J48174"/>
      <c r="M48174"/>
    </row>
    <row r="48175" spans="1:13" x14ac:dyDescent="0.2">
      <c r="A48175" s="289"/>
      <c r="J48175"/>
      <c r="M48175"/>
    </row>
    <row r="48176" spans="1:13" x14ac:dyDescent="0.2">
      <c r="A48176" s="289"/>
      <c r="J48176"/>
      <c r="M48176"/>
    </row>
    <row r="48177" spans="1:13" x14ac:dyDescent="0.2">
      <c r="A48177" s="289"/>
      <c r="J48177"/>
      <c r="M48177"/>
    </row>
    <row r="48178" spans="1:13" x14ac:dyDescent="0.2">
      <c r="A48178" s="289"/>
      <c r="J48178"/>
      <c r="M48178"/>
    </row>
    <row r="48179" spans="1:13" x14ac:dyDescent="0.2">
      <c r="A48179" s="289"/>
      <c r="J48179"/>
      <c r="M48179"/>
    </row>
    <row r="48180" spans="1:13" x14ac:dyDescent="0.2">
      <c r="A48180" s="289"/>
      <c r="J48180"/>
      <c r="M48180"/>
    </row>
    <row r="48181" spans="1:13" x14ac:dyDescent="0.2">
      <c r="A48181" s="289"/>
      <c r="J48181"/>
      <c r="M48181"/>
    </row>
    <row r="48182" spans="1:13" x14ac:dyDescent="0.2">
      <c r="A48182" s="289"/>
      <c r="J48182"/>
      <c r="M48182"/>
    </row>
    <row r="48183" spans="1:13" x14ac:dyDescent="0.2">
      <c r="A48183" s="289"/>
      <c r="J48183"/>
      <c r="M48183"/>
    </row>
    <row r="48184" spans="1:13" x14ac:dyDescent="0.2">
      <c r="A48184" s="289"/>
      <c r="J48184"/>
      <c r="M48184"/>
    </row>
    <row r="48185" spans="1:13" x14ac:dyDescent="0.2">
      <c r="A48185" s="289"/>
      <c r="J48185"/>
      <c r="M48185"/>
    </row>
    <row r="48186" spans="1:13" x14ac:dyDescent="0.2">
      <c r="A48186" s="289"/>
      <c r="J48186"/>
      <c r="M48186"/>
    </row>
    <row r="48187" spans="1:13" x14ac:dyDescent="0.2">
      <c r="A48187" s="289"/>
      <c r="J48187"/>
      <c r="M48187"/>
    </row>
    <row r="48188" spans="1:13" x14ac:dyDescent="0.2">
      <c r="A48188" s="289"/>
      <c r="J48188"/>
      <c r="M48188"/>
    </row>
    <row r="48189" spans="1:13" x14ac:dyDescent="0.2">
      <c r="A48189" s="289"/>
      <c r="J48189"/>
      <c r="M48189"/>
    </row>
    <row r="48190" spans="1:13" x14ac:dyDescent="0.2">
      <c r="A48190" s="289"/>
      <c r="J48190"/>
      <c r="M48190"/>
    </row>
    <row r="48191" spans="1:13" x14ac:dyDescent="0.2">
      <c r="A48191" s="289"/>
      <c r="J48191"/>
      <c r="M48191"/>
    </row>
    <row r="48192" spans="1:13" x14ac:dyDescent="0.2">
      <c r="A48192" s="289"/>
      <c r="J48192"/>
      <c r="M48192"/>
    </row>
    <row r="48193" spans="1:13" x14ac:dyDescent="0.2">
      <c r="A48193" s="289"/>
      <c r="J48193"/>
      <c r="M48193"/>
    </row>
    <row r="48194" spans="1:13" x14ac:dyDescent="0.2">
      <c r="A48194" s="289"/>
      <c r="J48194"/>
      <c r="M48194"/>
    </row>
    <row r="48195" spans="1:13" x14ac:dyDescent="0.2">
      <c r="A48195" s="289"/>
      <c r="J48195"/>
      <c r="M48195"/>
    </row>
    <row r="48196" spans="1:13" x14ac:dyDescent="0.2">
      <c r="A48196" s="289"/>
      <c r="J48196"/>
      <c r="M48196"/>
    </row>
    <row r="48197" spans="1:13" x14ac:dyDescent="0.2">
      <c r="A48197" s="289"/>
      <c r="J48197"/>
      <c r="M48197"/>
    </row>
    <row r="48198" spans="1:13" x14ac:dyDescent="0.2">
      <c r="A48198" s="289"/>
      <c r="J48198"/>
      <c r="M48198"/>
    </row>
    <row r="48199" spans="1:13" x14ac:dyDescent="0.2">
      <c r="A48199" s="289"/>
      <c r="J48199"/>
      <c r="M48199"/>
    </row>
    <row r="48200" spans="1:13" x14ac:dyDescent="0.2">
      <c r="A48200" s="289"/>
      <c r="J48200"/>
      <c r="M48200"/>
    </row>
    <row r="48201" spans="1:13" x14ac:dyDescent="0.2">
      <c r="A48201" s="289"/>
      <c r="J48201"/>
      <c r="M48201"/>
    </row>
    <row r="48202" spans="1:13" x14ac:dyDescent="0.2">
      <c r="A48202" s="289"/>
      <c r="J48202"/>
      <c r="M48202"/>
    </row>
    <row r="48203" spans="1:13" x14ac:dyDescent="0.2">
      <c r="A48203" s="289"/>
      <c r="J48203"/>
      <c r="M48203"/>
    </row>
    <row r="48204" spans="1:13" x14ac:dyDescent="0.2">
      <c r="A48204" s="289"/>
      <c r="J48204"/>
      <c r="M48204"/>
    </row>
    <row r="48205" spans="1:13" x14ac:dyDescent="0.2">
      <c r="A48205" s="289"/>
      <c r="J48205"/>
      <c r="M48205"/>
    </row>
    <row r="48206" spans="1:13" x14ac:dyDescent="0.2">
      <c r="A48206" s="289"/>
      <c r="J48206"/>
      <c r="M48206"/>
    </row>
    <row r="48207" spans="1:13" x14ac:dyDescent="0.2">
      <c r="A48207" s="289"/>
      <c r="J48207"/>
      <c r="M48207"/>
    </row>
    <row r="48208" spans="1:13" x14ac:dyDescent="0.2">
      <c r="A48208" s="289"/>
      <c r="J48208"/>
      <c r="M48208"/>
    </row>
    <row r="48209" spans="1:13" x14ac:dyDescent="0.2">
      <c r="A48209" s="289"/>
      <c r="J48209"/>
      <c r="M48209"/>
    </row>
    <row r="48210" spans="1:13" x14ac:dyDescent="0.2">
      <c r="A48210" s="289"/>
      <c r="J48210"/>
      <c r="M48210"/>
    </row>
    <row r="48211" spans="1:13" x14ac:dyDescent="0.2">
      <c r="A48211" s="289"/>
      <c r="J48211"/>
      <c r="M48211"/>
    </row>
    <row r="48212" spans="1:13" x14ac:dyDescent="0.2">
      <c r="A48212" s="289"/>
      <c r="J48212"/>
      <c r="M48212"/>
    </row>
    <row r="48213" spans="1:13" x14ac:dyDescent="0.2">
      <c r="A48213" s="289"/>
      <c r="J48213"/>
      <c r="M48213"/>
    </row>
    <row r="48214" spans="1:13" x14ac:dyDescent="0.2">
      <c r="A48214" s="289"/>
      <c r="J48214"/>
      <c r="M48214"/>
    </row>
    <row r="48215" spans="1:13" x14ac:dyDescent="0.2">
      <c r="A48215" s="289"/>
      <c r="J48215"/>
      <c r="M48215"/>
    </row>
    <row r="48216" spans="1:13" x14ac:dyDescent="0.2">
      <c r="A48216" s="289"/>
      <c r="J48216"/>
      <c r="M48216"/>
    </row>
    <row r="48217" spans="1:13" x14ac:dyDescent="0.2">
      <c r="A48217" s="289"/>
      <c r="J48217"/>
      <c r="M48217"/>
    </row>
    <row r="48218" spans="1:13" x14ac:dyDescent="0.2">
      <c r="A48218" s="289"/>
      <c r="J48218"/>
      <c r="M48218"/>
    </row>
    <row r="48219" spans="1:13" x14ac:dyDescent="0.2">
      <c r="A48219" s="289"/>
      <c r="J48219"/>
      <c r="M48219"/>
    </row>
    <row r="48220" spans="1:13" x14ac:dyDescent="0.2">
      <c r="A48220" s="289"/>
      <c r="J48220"/>
      <c r="M48220"/>
    </row>
    <row r="48221" spans="1:13" x14ac:dyDescent="0.2">
      <c r="A48221" s="289"/>
      <c r="J48221"/>
      <c r="M48221"/>
    </row>
    <row r="48222" spans="1:13" x14ac:dyDescent="0.2">
      <c r="A48222" s="289"/>
      <c r="J48222"/>
      <c r="M48222"/>
    </row>
    <row r="48223" spans="1:13" x14ac:dyDescent="0.2">
      <c r="A48223" s="289"/>
      <c r="J48223"/>
      <c r="M48223"/>
    </row>
    <row r="48224" spans="1:13" x14ac:dyDescent="0.2">
      <c r="A48224" s="289"/>
      <c r="J48224"/>
      <c r="M48224"/>
    </row>
    <row r="48225" spans="1:13" x14ac:dyDescent="0.2">
      <c r="A48225" s="289"/>
      <c r="J48225"/>
      <c r="M48225"/>
    </row>
    <row r="48226" spans="1:13" x14ac:dyDescent="0.2">
      <c r="A48226" s="289"/>
      <c r="J48226"/>
      <c r="M48226"/>
    </row>
    <row r="48227" spans="1:13" x14ac:dyDescent="0.2">
      <c r="A48227" s="289"/>
      <c r="J48227"/>
      <c r="M48227"/>
    </row>
    <row r="48228" spans="1:13" x14ac:dyDescent="0.2">
      <c r="A48228" s="289"/>
      <c r="J48228"/>
      <c r="M48228"/>
    </row>
    <row r="48229" spans="1:13" x14ac:dyDescent="0.2">
      <c r="A48229" s="289"/>
      <c r="J48229"/>
      <c r="M48229"/>
    </row>
    <row r="48230" spans="1:13" x14ac:dyDescent="0.2">
      <c r="A48230" s="289"/>
      <c r="J48230"/>
      <c r="M48230"/>
    </row>
    <row r="48231" spans="1:13" x14ac:dyDescent="0.2">
      <c r="A48231" s="289"/>
      <c r="J48231"/>
      <c r="M48231"/>
    </row>
    <row r="48232" spans="1:13" x14ac:dyDescent="0.2">
      <c r="A48232" s="289"/>
      <c r="J48232"/>
      <c r="M48232"/>
    </row>
    <row r="48233" spans="1:13" x14ac:dyDescent="0.2">
      <c r="A48233" s="289"/>
      <c r="J48233"/>
      <c r="M48233"/>
    </row>
    <row r="48234" spans="1:13" x14ac:dyDescent="0.2">
      <c r="A48234" s="289"/>
      <c r="J48234"/>
      <c r="M48234"/>
    </row>
    <row r="48235" spans="1:13" x14ac:dyDescent="0.2">
      <c r="A48235" s="289"/>
      <c r="J48235"/>
      <c r="M48235"/>
    </row>
    <row r="48236" spans="1:13" x14ac:dyDescent="0.2">
      <c r="A48236" s="289"/>
      <c r="J48236"/>
      <c r="M48236"/>
    </row>
    <row r="48237" spans="1:13" x14ac:dyDescent="0.2">
      <c r="A48237" s="289"/>
      <c r="J48237"/>
      <c r="M48237"/>
    </row>
    <row r="48238" spans="1:13" x14ac:dyDescent="0.2">
      <c r="A48238" s="289"/>
      <c r="J48238"/>
      <c r="M48238"/>
    </row>
    <row r="48239" spans="1:13" x14ac:dyDescent="0.2">
      <c r="A48239" s="289"/>
      <c r="J48239"/>
      <c r="M48239"/>
    </row>
    <row r="48240" spans="1:13" x14ac:dyDescent="0.2">
      <c r="A48240" s="289"/>
      <c r="J48240"/>
      <c r="M48240"/>
    </row>
    <row r="48241" spans="1:13" x14ac:dyDescent="0.2">
      <c r="A48241" s="289"/>
      <c r="J48241"/>
      <c r="M48241"/>
    </row>
    <row r="48242" spans="1:13" x14ac:dyDescent="0.2">
      <c r="A48242" s="289"/>
      <c r="J48242"/>
      <c r="M48242"/>
    </row>
    <row r="48243" spans="1:13" x14ac:dyDescent="0.2">
      <c r="A48243" s="289"/>
      <c r="J48243"/>
      <c r="M48243"/>
    </row>
    <row r="48244" spans="1:13" x14ac:dyDescent="0.2">
      <c r="A48244" s="289"/>
      <c r="J48244"/>
      <c r="M48244"/>
    </row>
    <row r="48245" spans="1:13" x14ac:dyDescent="0.2">
      <c r="A48245" s="289"/>
      <c r="J48245"/>
      <c r="M48245"/>
    </row>
    <row r="48246" spans="1:13" x14ac:dyDescent="0.2">
      <c r="A48246" s="289"/>
      <c r="J48246"/>
      <c r="M48246"/>
    </row>
    <row r="48247" spans="1:13" x14ac:dyDescent="0.2">
      <c r="A48247" s="289"/>
      <c r="J48247"/>
      <c r="M48247"/>
    </row>
    <row r="48248" spans="1:13" x14ac:dyDescent="0.2">
      <c r="A48248" s="289"/>
      <c r="J48248"/>
      <c r="M48248"/>
    </row>
    <row r="48249" spans="1:13" x14ac:dyDescent="0.2">
      <c r="A48249" s="289"/>
      <c r="J48249"/>
      <c r="M48249"/>
    </row>
    <row r="48250" spans="1:13" x14ac:dyDescent="0.2">
      <c r="A48250" s="289"/>
      <c r="J48250"/>
      <c r="M48250"/>
    </row>
    <row r="48251" spans="1:13" x14ac:dyDescent="0.2">
      <c r="A48251" s="289"/>
      <c r="J48251"/>
      <c r="M48251"/>
    </row>
    <row r="48252" spans="1:13" x14ac:dyDescent="0.2">
      <c r="A48252" s="289"/>
      <c r="J48252"/>
      <c r="M48252"/>
    </row>
    <row r="48253" spans="1:13" x14ac:dyDescent="0.2">
      <c r="A48253" s="289"/>
      <c r="J48253"/>
      <c r="M48253"/>
    </row>
    <row r="48254" spans="1:13" x14ac:dyDescent="0.2">
      <c r="A48254" s="289"/>
      <c r="J48254"/>
      <c r="M48254"/>
    </row>
    <row r="48255" spans="1:13" x14ac:dyDescent="0.2">
      <c r="A48255" s="289"/>
      <c r="J48255"/>
      <c r="M48255"/>
    </row>
    <row r="48256" spans="1:13" x14ac:dyDescent="0.2">
      <c r="A48256" s="289"/>
      <c r="J48256"/>
      <c r="M48256"/>
    </row>
    <row r="48257" spans="1:13" x14ac:dyDescent="0.2">
      <c r="A48257" s="289"/>
      <c r="J48257"/>
      <c r="M48257"/>
    </row>
    <row r="48258" spans="1:13" x14ac:dyDescent="0.2">
      <c r="A48258" s="289"/>
      <c r="J48258"/>
      <c r="M48258"/>
    </row>
    <row r="48259" spans="1:13" x14ac:dyDescent="0.2">
      <c r="A48259" s="289"/>
      <c r="J48259"/>
      <c r="M48259"/>
    </row>
    <row r="48260" spans="1:13" x14ac:dyDescent="0.2">
      <c r="A48260" s="289"/>
      <c r="J48260"/>
      <c r="M48260"/>
    </row>
    <row r="48261" spans="1:13" x14ac:dyDescent="0.2">
      <c r="A48261" s="289"/>
      <c r="J48261"/>
      <c r="M48261"/>
    </row>
    <row r="48262" spans="1:13" x14ac:dyDescent="0.2">
      <c r="A48262" s="289"/>
      <c r="J48262"/>
      <c r="M48262"/>
    </row>
    <row r="48263" spans="1:13" x14ac:dyDescent="0.2">
      <c r="A48263" s="289"/>
      <c r="J48263"/>
      <c r="M48263"/>
    </row>
    <row r="48264" spans="1:13" x14ac:dyDescent="0.2">
      <c r="A48264" s="289"/>
      <c r="J48264"/>
      <c r="M48264"/>
    </row>
    <row r="48265" spans="1:13" x14ac:dyDescent="0.2">
      <c r="A48265" s="289"/>
      <c r="J48265"/>
      <c r="M48265"/>
    </row>
    <row r="48266" spans="1:13" x14ac:dyDescent="0.2">
      <c r="A48266" s="289"/>
      <c r="J48266"/>
      <c r="M48266"/>
    </row>
    <row r="48267" spans="1:13" x14ac:dyDescent="0.2">
      <c r="A48267" s="289"/>
      <c r="J48267"/>
      <c r="M48267"/>
    </row>
    <row r="48268" spans="1:13" x14ac:dyDescent="0.2">
      <c r="A48268" s="289"/>
      <c r="J48268"/>
      <c r="M48268"/>
    </row>
    <row r="48269" spans="1:13" x14ac:dyDescent="0.2">
      <c r="A48269" s="289"/>
      <c r="J48269"/>
      <c r="M48269"/>
    </row>
    <row r="48270" spans="1:13" x14ac:dyDescent="0.2">
      <c r="A48270" s="289"/>
      <c r="J48270"/>
      <c r="M48270"/>
    </row>
    <row r="48271" spans="1:13" x14ac:dyDescent="0.2">
      <c r="A48271" s="289"/>
      <c r="J48271"/>
      <c r="M48271"/>
    </row>
    <row r="48272" spans="1:13" x14ac:dyDescent="0.2">
      <c r="A48272" s="289"/>
      <c r="J48272"/>
      <c r="M48272"/>
    </row>
    <row r="48273" spans="1:13" x14ac:dyDescent="0.2">
      <c r="A48273" s="289"/>
      <c r="J48273"/>
      <c r="M48273"/>
    </row>
    <row r="48274" spans="1:13" x14ac:dyDescent="0.2">
      <c r="A48274" s="289"/>
      <c r="J48274"/>
      <c r="M48274"/>
    </row>
    <row r="48275" spans="1:13" x14ac:dyDescent="0.2">
      <c r="A48275" s="289"/>
      <c r="J48275"/>
      <c r="M48275"/>
    </row>
    <row r="48276" spans="1:13" x14ac:dyDescent="0.2">
      <c r="A48276" s="289"/>
      <c r="J48276"/>
      <c r="M48276"/>
    </row>
    <row r="48277" spans="1:13" x14ac:dyDescent="0.2">
      <c r="A48277" s="289"/>
      <c r="J48277"/>
      <c r="M48277"/>
    </row>
    <row r="48278" spans="1:13" x14ac:dyDescent="0.2">
      <c r="A48278" s="289"/>
      <c r="J48278"/>
      <c r="M48278"/>
    </row>
    <row r="48279" spans="1:13" x14ac:dyDescent="0.2">
      <c r="A48279" s="289"/>
      <c r="J48279"/>
      <c r="M48279"/>
    </row>
    <row r="48280" spans="1:13" x14ac:dyDescent="0.2">
      <c r="A48280" s="289"/>
      <c r="J48280"/>
      <c r="M48280"/>
    </row>
    <row r="48281" spans="1:13" x14ac:dyDescent="0.2">
      <c r="A48281" s="289"/>
      <c r="J48281"/>
      <c r="M48281"/>
    </row>
    <row r="48282" spans="1:13" x14ac:dyDescent="0.2">
      <c r="A48282" s="289"/>
      <c r="J48282"/>
      <c r="M48282"/>
    </row>
    <row r="48283" spans="1:13" x14ac:dyDescent="0.2">
      <c r="A48283" s="289"/>
      <c r="J48283"/>
      <c r="M48283"/>
    </row>
    <row r="48284" spans="1:13" x14ac:dyDescent="0.2">
      <c r="A48284" s="289"/>
      <c r="J48284"/>
      <c r="M48284"/>
    </row>
    <row r="48285" spans="1:13" x14ac:dyDescent="0.2">
      <c r="A48285" s="289"/>
      <c r="J48285"/>
      <c r="M48285"/>
    </row>
    <row r="48286" spans="1:13" x14ac:dyDescent="0.2">
      <c r="A48286" s="289"/>
      <c r="J48286"/>
      <c r="M48286"/>
    </row>
    <row r="48287" spans="1:13" x14ac:dyDescent="0.2">
      <c r="A48287" s="289"/>
      <c r="J48287"/>
      <c r="M48287"/>
    </row>
    <row r="48288" spans="1:13" x14ac:dyDescent="0.2">
      <c r="A48288" s="289"/>
      <c r="J48288"/>
      <c r="M48288"/>
    </row>
    <row r="48289" spans="1:13" x14ac:dyDescent="0.2">
      <c r="A48289" s="289"/>
      <c r="J48289"/>
      <c r="M48289"/>
    </row>
    <row r="48290" spans="1:13" x14ac:dyDescent="0.2">
      <c r="A48290" s="289"/>
      <c r="J48290"/>
      <c r="M48290"/>
    </row>
    <row r="48291" spans="1:13" x14ac:dyDescent="0.2">
      <c r="A48291" s="289"/>
      <c r="J48291"/>
      <c r="M48291"/>
    </row>
    <row r="48292" spans="1:13" x14ac:dyDescent="0.2">
      <c r="A48292" s="289"/>
      <c r="J48292"/>
      <c r="M48292"/>
    </row>
    <row r="48293" spans="1:13" x14ac:dyDescent="0.2">
      <c r="A48293" s="289"/>
      <c r="J48293"/>
      <c r="M48293"/>
    </row>
    <row r="48294" spans="1:13" x14ac:dyDescent="0.2">
      <c r="A48294" s="289"/>
      <c r="J48294"/>
      <c r="M48294"/>
    </row>
    <row r="48295" spans="1:13" x14ac:dyDescent="0.2">
      <c r="A48295" s="289"/>
      <c r="J48295"/>
      <c r="M48295"/>
    </row>
    <row r="48296" spans="1:13" x14ac:dyDescent="0.2">
      <c r="A48296" s="289"/>
      <c r="J48296"/>
      <c r="M48296"/>
    </row>
    <row r="48297" spans="1:13" x14ac:dyDescent="0.2">
      <c r="A48297" s="289"/>
      <c r="J48297"/>
      <c r="M48297"/>
    </row>
    <row r="48298" spans="1:13" x14ac:dyDescent="0.2">
      <c r="A48298" s="289"/>
      <c r="J48298"/>
      <c r="M48298"/>
    </row>
    <row r="48299" spans="1:13" x14ac:dyDescent="0.2">
      <c r="A48299" s="289"/>
      <c r="J48299"/>
      <c r="M48299"/>
    </row>
    <row r="48300" spans="1:13" x14ac:dyDescent="0.2">
      <c r="A48300" s="289"/>
      <c r="J48300"/>
      <c r="M48300"/>
    </row>
    <row r="48301" spans="1:13" x14ac:dyDescent="0.2">
      <c r="A48301" s="289"/>
      <c r="J48301"/>
      <c r="M48301"/>
    </row>
    <row r="48302" spans="1:13" x14ac:dyDescent="0.2">
      <c r="A48302" s="289"/>
      <c r="J48302"/>
      <c r="M48302"/>
    </row>
    <row r="48303" spans="1:13" x14ac:dyDescent="0.2">
      <c r="A48303" s="289"/>
      <c r="J48303"/>
      <c r="M48303"/>
    </row>
    <row r="48304" spans="1:13" x14ac:dyDescent="0.2">
      <c r="A48304" s="289"/>
      <c r="J48304"/>
      <c r="M48304"/>
    </row>
    <row r="48305" spans="1:13" x14ac:dyDescent="0.2">
      <c r="A48305" s="289"/>
      <c r="J48305"/>
      <c r="M48305"/>
    </row>
    <row r="48306" spans="1:13" x14ac:dyDescent="0.2">
      <c r="A48306" s="289"/>
      <c r="J48306"/>
      <c r="M48306"/>
    </row>
    <row r="48307" spans="1:13" x14ac:dyDescent="0.2">
      <c r="A48307" s="289"/>
      <c r="J48307"/>
      <c r="M48307"/>
    </row>
    <row r="48308" spans="1:13" x14ac:dyDescent="0.2">
      <c r="A48308" s="289"/>
      <c r="J48308"/>
      <c r="M48308"/>
    </row>
    <row r="48309" spans="1:13" x14ac:dyDescent="0.2">
      <c r="A48309" s="289"/>
      <c r="J48309"/>
      <c r="M48309"/>
    </row>
    <row r="48310" spans="1:13" x14ac:dyDescent="0.2">
      <c r="A48310" s="289"/>
      <c r="J48310"/>
      <c r="M48310"/>
    </row>
    <row r="48311" spans="1:13" x14ac:dyDescent="0.2">
      <c r="A48311" s="289"/>
      <c r="J48311"/>
      <c r="M48311"/>
    </row>
    <row r="48312" spans="1:13" x14ac:dyDescent="0.2">
      <c r="A48312" s="289"/>
      <c r="J48312"/>
      <c r="M48312"/>
    </row>
    <row r="48313" spans="1:13" x14ac:dyDescent="0.2">
      <c r="A48313" s="289"/>
      <c r="J48313"/>
      <c r="M48313"/>
    </row>
    <row r="48314" spans="1:13" x14ac:dyDescent="0.2">
      <c r="A48314" s="289"/>
      <c r="J48314"/>
      <c r="M48314"/>
    </row>
    <row r="48315" spans="1:13" x14ac:dyDescent="0.2">
      <c r="A48315" s="289"/>
      <c r="J48315"/>
      <c r="M48315"/>
    </row>
    <row r="48316" spans="1:13" x14ac:dyDescent="0.2">
      <c r="A48316" s="289"/>
      <c r="J48316"/>
      <c r="M48316"/>
    </row>
    <row r="48317" spans="1:13" x14ac:dyDescent="0.2">
      <c r="A48317" s="289"/>
      <c r="J48317"/>
      <c r="M48317"/>
    </row>
    <row r="48318" spans="1:13" x14ac:dyDescent="0.2">
      <c r="A48318" s="289"/>
      <c r="J48318"/>
      <c r="M48318"/>
    </row>
    <row r="48319" spans="1:13" x14ac:dyDescent="0.2">
      <c r="A48319" s="289"/>
      <c r="J48319"/>
      <c r="M48319"/>
    </row>
    <row r="48320" spans="1:13" x14ac:dyDescent="0.2">
      <c r="A48320" s="289"/>
      <c r="J48320"/>
      <c r="M48320"/>
    </row>
    <row r="48321" spans="1:13" x14ac:dyDescent="0.2">
      <c r="A48321" s="289"/>
      <c r="J48321"/>
      <c r="M48321"/>
    </row>
    <row r="48322" spans="1:13" x14ac:dyDescent="0.2">
      <c r="A48322" s="289"/>
      <c r="J48322"/>
      <c r="M48322"/>
    </row>
    <row r="48323" spans="1:13" x14ac:dyDescent="0.2">
      <c r="A48323" s="289"/>
      <c r="J48323"/>
      <c r="M48323"/>
    </row>
    <row r="48324" spans="1:13" x14ac:dyDescent="0.2">
      <c r="A48324" s="289"/>
      <c r="J48324"/>
      <c r="M48324"/>
    </row>
    <row r="48325" spans="1:13" x14ac:dyDescent="0.2">
      <c r="A48325" s="289"/>
      <c r="J48325"/>
      <c r="M48325"/>
    </row>
    <row r="48326" spans="1:13" x14ac:dyDescent="0.2">
      <c r="A48326" s="289"/>
      <c r="J48326"/>
      <c r="M48326"/>
    </row>
    <row r="48327" spans="1:13" x14ac:dyDescent="0.2">
      <c r="A48327" s="289"/>
      <c r="J48327"/>
      <c r="M48327"/>
    </row>
    <row r="48328" spans="1:13" x14ac:dyDescent="0.2">
      <c r="A48328" s="289"/>
      <c r="J48328"/>
      <c r="M48328"/>
    </row>
    <row r="48329" spans="1:13" x14ac:dyDescent="0.2">
      <c r="A48329" s="289"/>
      <c r="J48329"/>
      <c r="M48329"/>
    </row>
    <row r="48330" spans="1:13" x14ac:dyDescent="0.2">
      <c r="A48330" s="289"/>
      <c r="J48330"/>
      <c r="M48330"/>
    </row>
    <row r="48331" spans="1:13" x14ac:dyDescent="0.2">
      <c r="A48331" s="289"/>
      <c r="J48331"/>
      <c r="M48331"/>
    </row>
    <row r="48332" spans="1:13" x14ac:dyDescent="0.2">
      <c r="A48332" s="289"/>
      <c r="J48332"/>
      <c r="M48332"/>
    </row>
    <row r="48333" spans="1:13" x14ac:dyDescent="0.2">
      <c r="A48333" s="289"/>
      <c r="J48333"/>
      <c r="M48333"/>
    </row>
    <row r="48334" spans="1:13" x14ac:dyDescent="0.2">
      <c r="A48334" s="289"/>
      <c r="J48334"/>
      <c r="M48334"/>
    </row>
    <row r="48335" spans="1:13" x14ac:dyDescent="0.2">
      <c r="A48335" s="289"/>
      <c r="J48335"/>
      <c r="M48335"/>
    </row>
    <row r="48336" spans="1:13" x14ac:dyDescent="0.2">
      <c r="A48336" s="289"/>
      <c r="J48336"/>
      <c r="M48336"/>
    </row>
    <row r="48337" spans="1:13" x14ac:dyDescent="0.2">
      <c r="A48337" s="289"/>
      <c r="J48337"/>
      <c r="M48337"/>
    </row>
    <row r="48338" spans="1:13" x14ac:dyDescent="0.2">
      <c r="A48338" s="289"/>
      <c r="J48338"/>
      <c r="M48338"/>
    </row>
    <row r="48339" spans="1:13" x14ac:dyDescent="0.2">
      <c r="A48339" s="289"/>
      <c r="J48339"/>
      <c r="M48339"/>
    </row>
    <row r="48340" spans="1:13" x14ac:dyDescent="0.2">
      <c r="A48340" s="289"/>
      <c r="J48340"/>
      <c r="M48340"/>
    </row>
    <row r="48341" spans="1:13" x14ac:dyDescent="0.2">
      <c r="A48341" s="289"/>
      <c r="J48341"/>
      <c r="M48341"/>
    </row>
    <row r="48342" spans="1:13" x14ac:dyDescent="0.2">
      <c r="A48342" s="289"/>
      <c r="J48342"/>
      <c r="M48342"/>
    </row>
    <row r="48343" spans="1:13" x14ac:dyDescent="0.2">
      <c r="A48343" s="289"/>
      <c r="J48343"/>
      <c r="M48343"/>
    </row>
    <row r="48344" spans="1:13" x14ac:dyDescent="0.2">
      <c r="A48344" s="289"/>
      <c r="J48344"/>
      <c r="M48344"/>
    </row>
    <row r="48345" spans="1:13" x14ac:dyDescent="0.2">
      <c r="A48345" s="289"/>
      <c r="J48345"/>
      <c r="M48345"/>
    </row>
    <row r="48346" spans="1:13" x14ac:dyDescent="0.2">
      <c r="A48346" s="289"/>
      <c r="J48346"/>
      <c r="M48346"/>
    </row>
    <row r="48347" spans="1:13" x14ac:dyDescent="0.2">
      <c r="A48347" s="289"/>
      <c r="J48347"/>
      <c r="M48347"/>
    </row>
    <row r="48348" spans="1:13" x14ac:dyDescent="0.2">
      <c r="A48348" s="289"/>
      <c r="J48348"/>
      <c r="M48348"/>
    </row>
    <row r="48349" spans="1:13" x14ac:dyDescent="0.2">
      <c r="A48349" s="289"/>
      <c r="J48349"/>
      <c r="M48349"/>
    </row>
    <row r="48350" spans="1:13" x14ac:dyDescent="0.2">
      <c r="A48350" s="289"/>
      <c r="J48350"/>
      <c r="M48350"/>
    </row>
    <row r="48351" spans="1:13" x14ac:dyDescent="0.2">
      <c r="A48351" s="289"/>
      <c r="J48351"/>
      <c r="M48351"/>
    </row>
    <row r="48352" spans="1:13" x14ac:dyDescent="0.2">
      <c r="A48352" s="289"/>
      <c r="J48352"/>
      <c r="M48352"/>
    </row>
    <row r="48353" spans="1:13" x14ac:dyDescent="0.2">
      <c r="A48353" s="289"/>
      <c r="J48353"/>
      <c r="M48353"/>
    </row>
    <row r="48354" spans="1:13" x14ac:dyDescent="0.2">
      <c r="A48354" s="289"/>
      <c r="J48354"/>
      <c r="M48354"/>
    </row>
    <row r="48355" spans="1:13" x14ac:dyDescent="0.2">
      <c r="A48355" s="289"/>
      <c r="J48355"/>
      <c r="M48355"/>
    </row>
    <row r="48356" spans="1:13" x14ac:dyDescent="0.2">
      <c r="A48356" s="289"/>
      <c r="J48356"/>
      <c r="M48356"/>
    </row>
    <row r="48357" spans="1:13" x14ac:dyDescent="0.2">
      <c r="A48357" s="289"/>
      <c r="J48357"/>
      <c r="M48357"/>
    </row>
    <row r="48358" spans="1:13" x14ac:dyDescent="0.2">
      <c r="A48358" s="289"/>
      <c r="J48358"/>
      <c r="M48358"/>
    </row>
    <row r="48359" spans="1:13" x14ac:dyDescent="0.2">
      <c r="A48359" s="289"/>
      <c r="J48359"/>
      <c r="M48359"/>
    </row>
    <row r="48360" spans="1:13" x14ac:dyDescent="0.2">
      <c r="A48360" s="289"/>
      <c r="J48360"/>
      <c r="M48360"/>
    </row>
    <row r="48361" spans="1:13" x14ac:dyDescent="0.2">
      <c r="A48361" s="289"/>
      <c r="J48361"/>
      <c r="M48361"/>
    </row>
    <row r="48362" spans="1:13" x14ac:dyDescent="0.2">
      <c r="A48362" s="289"/>
      <c r="J48362"/>
      <c r="M48362"/>
    </row>
    <row r="48363" spans="1:13" x14ac:dyDescent="0.2">
      <c r="A48363" s="289"/>
      <c r="J48363"/>
      <c r="M48363"/>
    </row>
    <row r="48364" spans="1:13" x14ac:dyDescent="0.2">
      <c r="A48364" s="289"/>
      <c r="J48364"/>
      <c r="M48364"/>
    </row>
    <row r="48365" spans="1:13" x14ac:dyDescent="0.2">
      <c r="A48365" s="289"/>
      <c r="J48365"/>
      <c r="M48365"/>
    </row>
    <row r="48366" spans="1:13" x14ac:dyDescent="0.2">
      <c r="A48366" s="289"/>
      <c r="J48366"/>
      <c r="M48366"/>
    </row>
    <row r="48367" spans="1:13" x14ac:dyDescent="0.2">
      <c r="A48367" s="289"/>
      <c r="J48367"/>
      <c r="M48367"/>
    </row>
    <row r="48368" spans="1:13" x14ac:dyDescent="0.2">
      <c r="A48368" s="289"/>
      <c r="J48368"/>
      <c r="M48368"/>
    </row>
    <row r="48369" spans="1:13" x14ac:dyDescent="0.2">
      <c r="A48369" s="289"/>
      <c r="J48369"/>
      <c r="M48369"/>
    </row>
    <row r="48370" spans="1:13" x14ac:dyDescent="0.2">
      <c r="A48370" s="289"/>
      <c r="J48370"/>
      <c r="M48370"/>
    </row>
    <row r="48371" spans="1:13" x14ac:dyDescent="0.2">
      <c r="A48371" s="289"/>
      <c r="J48371"/>
      <c r="M48371"/>
    </row>
    <row r="48372" spans="1:13" x14ac:dyDescent="0.2">
      <c r="A48372" s="289"/>
      <c r="J48372"/>
      <c r="M48372"/>
    </row>
    <row r="48373" spans="1:13" x14ac:dyDescent="0.2">
      <c r="A48373" s="289"/>
      <c r="J48373"/>
      <c r="M48373"/>
    </row>
    <row r="48374" spans="1:13" x14ac:dyDescent="0.2">
      <c r="A48374" s="289"/>
      <c r="J48374"/>
      <c r="M48374"/>
    </row>
    <row r="48375" spans="1:13" x14ac:dyDescent="0.2">
      <c r="A48375" s="289"/>
      <c r="J48375"/>
      <c r="M48375"/>
    </row>
    <row r="48376" spans="1:13" x14ac:dyDescent="0.2">
      <c r="A48376" s="289"/>
      <c r="J48376"/>
      <c r="M48376"/>
    </row>
    <row r="48377" spans="1:13" x14ac:dyDescent="0.2">
      <c r="A48377" s="289"/>
      <c r="J48377"/>
      <c r="M48377"/>
    </row>
    <row r="48378" spans="1:13" x14ac:dyDescent="0.2">
      <c r="A48378" s="289"/>
      <c r="J48378"/>
      <c r="M48378"/>
    </row>
    <row r="48379" spans="1:13" x14ac:dyDescent="0.2">
      <c r="A48379" s="289"/>
      <c r="J48379"/>
      <c r="M48379"/>
    </row>
    <row r="48380" spans="1:13" x14ac:dyDescent="0.2">
      <c r="A48380" s="289"/>
      <c r="J48380"/>
      <c r="M48380"/>
    </row>
    <row r="48381" spans="1:13" x14ac:dyDescent="0.2">
      <c r="A48381" s="289"/>
      <c r="J48381"/>
      <c r="M48381"/>
    </row>
    <row r="48382" spans="1:13" x14ac:dyDescent="0.2">
      <c r="A48382" s="289"/>
      <c r="J48382"/>
      <c r="M48382"/>
    </row>
    <row r="48383" spans="1:13" x14ac:dyDescent="0.2">
      <c r="A48383" s="289"/>
      <c r="J48383"/>
      <c r="M48383"/>
    </row>
    <row r="48384" spans="1:13" x14ac:dyDescent="0.2">
      <c r="A48384" s="289"/>
      <c r="J48384"/>
      <c r="M48384"/>
    </row>
    <row r="48385" spans="1:13" x14ac:dyDescent="0.2">
      <c r="A48385" s="289"/>
      <c r="J48385"/>
      <c r="M48385"/>
    </row>
    <row r="48386" spans="1:13" x14ac:dyDescent="0.2">
      <c r="A48386" s="289"/>
      <c r="J48386"/>
      <c r="M48386"/>
    </row>
    <row r="48387" spans="1:13" x14ac:dyDescent="0.2">
      <c r="A48387" s="289"/>
      <c r="J48387"/>
      <c r="M48387"/>
    </row>
    <row r="48388" spans="1:13" x14ac:dyDescent="0.2">
      <c r="A48388" s="289"/>
      <c r="J48388"/>
      <c r="M48388"/>
    </row>
    <row r="48389" spans="1:13" x14ac:dyDescent="0.2">
      <c r="A48389" s="289"/>
      <c r="J48389"/>
      <c r="M48389"/>
    </row>
    <row r="48390" spans="1:13" x14ac:dyDescent="0.2">
      <c r="A48390" s="289"/>
      <c r="J48390"/>
      <c r="M48390"/>
    </row>
    <row r="48391" spans="1:13" x14ac:dyDescent="0.2">
      <c r="A48391" s="289"/>
      <c r="J48391"/>
      <c r="M48391"/>
    </row>
    <row r="48392" spans="1:13" x14ac:dyDescent="0.2">
      <c r="A48392" s="289"/>
      <c r="J48392"/>
      <c r="M48392"/>
    </row>
    <row r="48393" spans="1:13" x14ac:dyDescent="0.2">
      <c r="A48393" s="289"/>
      <c r="J48393"/>
      <c r="M48393"/>
    </row>
    <row r="48394" spans="1:13" x14ac:dyDescent="0.2">
      <c r="A48394" s="289"/>
      <c r="J48394"/>
      <c r="M48394"/>
    </row>
    <row r="48395" spans="1:13" x14ac:dyDescent="0.2">
      <c r="A48395" s="289"/>
      <c r="J48395"/>
      <c r="M48395"/>
    </row>
    <row r="48396" spans="1:13" x14ac:dyDescent="0.2">
      <c r="A48396" s="289"/>
      <c r="J48396"/>
      <c r="M48396"/>
    </row>
    <row r="48397" spans="1:13" x14ac:dyDescent="0.2">
      <c r="A48397" s="289"/>
      <c r="J48397"/>
      <c r="M48397"/>
    </row>
    <row r="48398" spans="1:13" x14ac:dyDescent="0.2">
      <c r="A48398" s="289"/>
      <c r="J48398"/>
      <c r="M48398"/>
    </row>
    <row r="48399" spans="1:13" x14ac:dyDescent="0.2">
      <c r="A48399" s="289"/>
      <c r="J48399"/>
      <c r="M48399"/>
    </row>
    <row r="48400" spans="1:13" x14ac:dyDescent="0.2">
      <c r="A48400" s="289"/>
      <c r="J48400"/>
      <c r="M48400"/>
    </row>
    <row r="48401" spans="1:13" x14ac:dyDescent="0.2">
      <c r="A48401" s="289"/>
      <c r="J48401"/>
      <c r="M48401"/>
    </row>
    <row r="48402" spans="1:13" x14ac:dyDescent="0.2">
      <c r="A48402" s="289"/>
      <c r="J48402"/>
      <c r="M48402"/>
    </row>
    <row r="48403" spans="1:13" x14ac:dyDescent="0.2">
      <c r="A48403" s="289"/>
      <c r="J48403"/>
      <c r="M48403"/>
    </row>
    <row r="48404" spans="1:13" x14ac:dyDescent="0.2">
      <c r="A48404" s="289"/>
      <c r="J48404"/>
      <c r="M48404"/>
    </row>
    <row r="48405" spans="1:13" x14ac:dyDescent="0.2">
      <c r="A48405" s="289"/>
      <c r="J48405"/>
      <c r="M48405"/>
    </row>
    <row r="48406" spans="1:13" x14ac:dyDescent="0.2">
      <c r="A48406" s="289"/>
      <c r="J48406"/>
      <c r="M48406"/>
    </row>
    <row r="48407" spans="1:13" x14ac:dyDescent="0.2">
      <c r="A48407" s="289"/>
      <c r="J48407"/>
      <c r="M48407"/>
    </row>
    <row r="48408" spans="1:13" x14ac:dyDescent="0.2">
      <c r="A48408" s="289"/>
      <c r="J48408"/>
      <c r="M48408"/>
    </row>
    <row r="48409" spans="1:13" x14ac:dyDescent="0.2">
      <c r="A48409" s="289"/>
      <c r="J48409"/>
      <c r="M48409"/>
    </row>
    <row r="48410" spans="1:13" x14ac:dyDescent="0.2">
      <c r="A48410" s="289"/>
      <c r="J48410"/>
      <c r="M48410"/>
    </row>
    <row r="48411" spans="1:13" x14ac:dyDescent="0.2">
      <c r="A48411" s="289"/>
      <c r="J48411"/>
      <c r="M48411"/>
    </row>
    <row r="48412" spans="1:13" x14ac:dyDescent="0.2">
      <c r="A48412" s="289"/>
      <c r="J48412"/>
      <c r="M48412"/>
    </row>
    <row r="48413" spans="1:13" x14ac:dyDescent="0.2">
      <c r="A48413" s="289"/>
      <c r="J48413"/>
      <c r="M48413"/>
    </row>
    <row r="48414" spans="1:13" x14ac:dyDescent="0.2">
      <c r="A48414" s="289"/>
      <c r="J48414"/>
      <c r="M48414"/>
    </row>
    <row r="48415" spans="1:13" x14ac:dyDescent="0.2">
      <c r="A48415" s="289"/>
      <c r="J48415"/>
      <c r="M48415"/>
    </row>
    <row r="48416" spans="1:13" x14ac:dyDescent="0.2">
      <c r="A48416" s="289"/>
      <c r="J48416"/>
      <c r="M48416"/>
    </row>
    <row r="48417" spans="1:13" x14ac:dyDescent="0.2">
      <c r="A48417" s="289"/>
      <c r="J48417"/>
      <c r="M48417"/>
    </row>
    <row r="48418" spans="1:13" x14ac:dyDescent="0.2">
      <c r="A48418" s="289"/>
      <c r="J48418"/>
      <c r="M48418"/>
    </row>
    <row r="48419" spans="1:13" x14ac:dyDescent="0.2">
      <c r="A48419" s="289"/>
      <c r="J48419"/>
      <c r="M48419"/>
    </row>
    <row r="48420" spans="1:13" x14ac:dyDescent="0.2">
      <c r="A48420" s="289"/>
      <c r="J48420"/>
      <c r="M48420"/>
    </row>
    <row r="48421" spans="1:13" x14ac:dyDescent="0.2">
      <c r="A48421" s="289"/>
      <c r="J48421"/>
      <c r="M48421"/>
    </row>
    <row r="48422" spans="1:13" x14ac:dyDescent="0.2">
      <c r="A48422" s="289"/>
      <c r="J48422"/>
      <c r="M48422"/>
    </row>
    <row r="48423" spans="1:13" x14ac:dyDescent="0.2">
      <c r="A48423" s="289"/>
      <c r="J48423"/>
      <c r="M48423"/>
    </row>
    <row r="48424" spans="1:13" x14ac:dyDescent="0.2">
      <c r="A48424" s="289"/>
      <c r="J48424"/>
      <c r="M48424"/>
    </row>
    <row r="48425" spans="1:13" x14ac:dyDescent="0.2">
      <c r="A48425" s="289"/>
      <c r="J48425"/>
      <c r="M48425"/>
    </row>
    <row r="48426" spans="1:13" x14ac:dyDescent="0.2">
      <c r="A48426" s="289"/>
      <c r="J48426"/>
      <c r="M48426"/>
    </row>
    <row r="48427" spans="1:13" x14ac:dyDescent="0.2">
      <c r="A48427" s="289"/>
      <c r="J48427"/>
      <c r="M48427"/>
    </row>
    <row r="48428" spans="1:13" x14ac:dyDescent="0.2">
      <c r="A48428" s="289"/>
      <c r="J48428"/>
      <c r="M48428"/>
    </row>
    <row r="48429" spans="1:13" x14ac:dyDescent="0.2">
      <c r="A48429" s="289"/>
      <c r="J48429"/>
      <c r="M48429"/>
    </row>
    <row r="48430" spans="1:13" x14ac:dyDescent="0.2">
      <c r="A48430" s="289"/>
      <c r="J48430"/>
      <c r="M48430"/>
    </row>
    <row r="48431" spans="1:13" x14ac:dyDescent="0.2">
      <c r="A48431" s="289"/>
      <c r="J48431"/>
      <c r="M48431"/>
    </row>
    <row r="48432" spans="1:13" x14ac:dyDescent="0.2">
      <c r="A48432" s="289"/>
      <c r="J48432"/>
      <c r="M48432"/>
    </row>
    <row r="48433" spans="1:13" x14ac:dyDescent="0.2">
      <c r="A48433" s="289"/>
      <c r="J48433"/>
      <c r="M48433"/>
    </row>
    <row r="48434" spans="1:13" x14ac:dyDescent="0.2">
      <c r="A48434" s="289"/>
      <c r="J48434"/>
      <c r="M48434"/>
    </row>
    <row r="48435" spans="1:13" x14ac:dyDescent="0.2">
      <c r="A48435" s="289"/>
      <c r="J48435"/>
      <c r="M48435"/>
    </row>
    <row r="48436" spans="1:13" x14ac:dyDescent="0.2">
      <c r="A48436" s="289"/>
      <c r="J48436"/>
      <c r="M48436"/>
    </row>
    <row r="48437" spans="1:13" x14ac:dyDescent="0.2">
      <c r="A48437" s="289"/>
      <c r="J48437"/>
      <c r="M48437"/>
    </row>
    <row r="48438" spans="1:13" x14ac:dyDescent="0.2">
      <c r="A48438" s="289"/>
      <c r="J48438"/>
      <c r="M48438"/>
    </row>
    <row r="48439" spans="1:13" x14ac:dyDescent="0.2">
      <c r="A48439" s="289"/>
      <c r="J48439"/>
      <c r="M48439"/>
    </row>
    <row r="48440" spans="1:13" x14ac:dyDescent="0.2">
      <c r="A48440" s="289"/>
      <c r="J48440"/>
      <c r="M48440"/>
    </row>
    <row r="48441" spans="1:13" x14ac:dyDescent="0.2">
      <c r="A48441" s="289"/>
      <c r="J48441"/>
      <c r="M48441"/>
    </row>
    <row r="48442" spans="1:13" x14ac:dyDescent="0.2">
      <c r="A48442" s="289"/>
      <c r="J48442"/>
      <c r="M48442"/>
    </row>
    <row r="48443" spans="1:13" x14ac:dyDescent="0.2">
      <c r="A48443" s="289"/>
      <c r="J48443"/>
      <c r="M48443"/>
    </row>
    <row r="48444" spans="1:13" x14ac:dyDescent="0.2">
      <c r="A48444" s="289"/>
      <c r="J48444"/>
      <c r="M48444"/>
    </row>
    <row r="48445" spans="1:13" x14ac:dyDescent="0.2">
      <c r="A48445" s="289"/>
      <c r="J48445"/>
      <c r="M48445"/>
    </row>
    <row r="48446" spans="1:13" x14ac:dyDescent="0.2">
      <c r="A48446" s="289"/>
      <c r="J48446"/>
      <c r="M48446"/>
    </row>
    <row r="48447" spans="1:13" x14ac:dyDescent="0.2">
      <c r="A48447" s="289"/>
      <c r="J48447"/>
      <c r="M48447"/>
    </row>
    <row r="48448" spans="1:13" x14ac:dyDescent="0.2">
      <c r="A48448" s="289"/>
      <c r="J48448"/>
      <c r="M48448"/>
    </row>
    <row r="48449" spans="1:13" x14ac:dyDescent="0.2">
      <c r="A48449" s="289"/>
      <c r="J48449"/>
      <c r="M48449"/>
    </row>
    <row r="48450" spans="1:13" x14ac:dyDescent="0.2">
      <c r="A48450" s="289"/>
      <c r="J48450"/>
      <c r="M48450"/>
    </row>
    <row r="48451" spans="1:13" x14ac:dyDescent="0.2">
      <c r="A48451" s="289"/>
      <c r="J48451"/>
      <c r="M48451"/>
    </row>
    <row r="48452" spans="1:13" x14ac:dyDescent="0.2">
      <c r="A48452" s="289"/>
      <c r="J48452"/>
      <c r="M48452"/>
    </row>
    <row r="48453" spans="1:13" x14ac:dyDescent="0.2">
      <c r="A48453" s="289"/>
      <c r="J48453"/>
      <c r="M48453"/>
    </row>
    <row r="48454" spans="1:13" x14ac:dyDescent="0.2">
      <c r="A48454" s="289"/>
      <c r="J48454"/>
      <c r="M48454"/>
    </row>
    <row r="48455" spans="1:13" x14ac:dyDescent="0.2">
      <c r="A48455" s="289"/>
      <c r="J48455"/>
      <c r="M48455"/>
    </row>
    <row r="48456" spans="1:13" x14ac:dyDescent="0.2">
      <c r="A48456" s="289"/>
      <c r="J48456"/>
      <c r="M48456"/>
    </row>
    <row r="48457" spans="1:13" x14ac:dyDescent="0.2">
      <c r="A48457" s="289"/>
      <c r="J48457"/>
      <c r="M48457"/>
    </row>
    <row r="48458" spans="1:13" x14ac:dyDescent="0.2">
      <c r="A48458" s="289"/>
      <c r="J48458"/>
      <c r="M48458"/>
    </row>
    <row r="48459" spans="1:13" x14ac:dyDescent="0.2">
      <c r="A48459" s="289"/>
      <c r="J48459"/>
      <c r="M48459"/>
    </row>
    <row r="48460" spans="1:13" x14ac:dyDescent="0.2">
      <c r="A48460" s="289"/>
      <c r="J48460"/>
      <c r="M48460"/>
    </row>
    <row r="48461" spans="1:13" x14ac:dyDescent="0.2">
      <c r="A48461" s="289"/>
      <c r="J48461"/>
      <c r="M48461"/>
    </row>
    <row r="48462" spans="1:13" x14ac:dyDescent="0.2">
      <c r="A48462" s="289"/>
      <c r="J48462"/>
      <c r="M48462"/>
    </row>
    <row r="48463" spans="1:13" x14ac:dyDescent="0.2">
      <c r="A48463" s="289"/>
      <c r="J48463"/>
      <c r="M48463"/>
    </row>
    <row r="48464" spans="1:13" x14ac:dyDescent="0.2">
      <c r="A48464" s="289"/>
      <c r="J48464"/>
      <c r="M48464"/>
    </row>
    <row r="48465" spans="1:13" x14ac:dyDescent="0.2">
      <c r="A48465" s="289"/>
      <c r="J48465"/>
      <c r="M48465"/>
    </row>
    <row r="48466" spans="1:13" x14ac:dyDescent="0.2">
      <c r="A48466" s="289"/>
      <c r="J48466"/>
      <c r="M48466"/>
    </row>
    <row r="48467" spans="1:13" x14ac:dyDescent="0.2">
      <c r="A48467" s="289"/>
      <c r="J48467"/>
      <c r="M48467"/>
    </row>
    <row r="48468" spans="1:13" x14ac:dyDescent="0.2">
      <c r="A48468" s="289"/>
      <c r="J48468"/>
      <c r="M48468"/>
    </row>
    <row r="48469" spans="1:13" x14ac:dyDescent="0.2">
      <c r="A48469" s="289"/>
      <c r="J48469"/>
      <c r="M48469"/>
    </row>
    <row r="48470" spans="1:13" x14ac:dyDescent="0.2">
      <c r="A48470" s="289"/>
      <c r="J48470"/>
      <c r="M48470"/>
    </row>
    <row r="48471" spans="1:13" x14ac:dyDescent="0.2">
      <c r="A48471" s="289"/>
      <c r="J48471"/>
      <c r="M48471"/>
    </row>
    <row r="48472" spans="1:13" x14ac:dyDescent="0.2">
      <c r="A48472" s="289"/>
      <c r="J48472"/>
      <c r="M48472"/>
    </row>
    <row r="48473" spans="1:13" x14ac:dyDescent="0.2">
      <c r="A48473" s="289"/>
      <c r="J48473"/>
      <c r="M48473"/>
    </row>
    <row r="48474" spans="1:13" x14ac:dyDescent="0.2">
      <c r="A48474" s="289"/>
      <c r="J48474"/>
      <c r="M48474"/>
    </row>
    <row r="48475" spans="1:13" x14ac:dyDescent="0.2">
      <c r="A48475" s="289"/>
      <c r="J48475"/>
      <c r="M48475"/>
    </row>
    <row r="48476" spans="1:13" x14ac:dyDescent="0.2">
      <c r="A48476" s="289"/>
      <c r="J48476"/>
      <c r="M48476"/>
    </row>
    <row r="48477" spans="1:13" x14ac:dyDescent="0.2">
      <c r="A48477" s="289"/>
      <c r="J48477"/>
      <c r="M48477"/>
    </row>
    <row r="48478" spans="1:13" x14ac:dyDescent="0.2">
      <c r="A48478" s="289"/>
      <c r="J48478"/>
      <c r="M48478"/>
    </row>
    <row r="48479" spans="1:13" x14ac:dyDescent="0.2">
      <c r="A48479" s="289"/>
      <c r="J48479"/>
      <c r="M48479"/>
    </row>
    <row r="48480" spans="1:13" x14ac:dyDescent="0.2">
      <c r="A48480" s="289"/>
      <c r="J48480"/>
      <c r="M48480"/>
    </row>
    <row r="48481" spans="1:13" x14ac:dyDescent="0.2">
      <c r="A48481" s="289"/>
      <c r="J48481"/>
      <c r="M48481"/>
    </row>
    <row r="48482" spans="1:13" x14ac:dyDescent="0.2">
      <c r="A48482" s="289"/>
      <c r="J48482"/>
      <c r="M48482"/>
    </row>
    <row r="48483" spans="1:13" x14ac:dyDescent="0.2">
      <c r="A48483" s="289"/>
      <c r="J48483"/>
      <c r="M48483"/>
    </row>
    <row r="48484" spans="1:13" x14ac:dyDescent="0.2">
      <c r="A48484" s="289"/>
      <c r="J48484"/>
      <c r="M48484"/>
    </row>
    <row r="48485" spans="1:13" x14ac:dyDescent="0.2">
      <c r="A48485" s="289"/>
      <c r="J48485"/>
      <c r="M48485"/>
    </row>
    <row r="48486" spans="1:13" x14ac:dyDescent="0.2">
      <c r="A48486" s="289"/>
      <c r="J48486"/>
      <c r="M48486"/>
    </row>
    <row r="48487" spans="1:13" x14ac:dyDescent="0.2">
      <c r="A48487" s="289"/>
      <c r="J48487"/>
      <c r="M48487"/>
    </row>
    <row r="48488" spans="1:13" x14ac:dyDescent="0.2">
      <c r="A48488" s="289"/>
      <c r="J48488"/>
      <c r="M48488"/>
    </row>
    <row r="48489" spans="1:13" x14ac:dyDescent="0.2">
      <c r="A48489" s="289"/>
      <c r="J48489"/>
      <c r="M48489"/>
    </row>
    <row r="48490" spans="1:13" x14ac:dyDescent="0.2">
      <c r="A48490" s="289"/>
      <c r="J48490"/>
      <c r="M48490"/>
    </row>
    <row r="48491" spans="1:13" x14ac:dyDescent="0.2">
      <c r="A48491" s="289"/>
      <c r="J48491"/>
      <c r="M48491"/>
    </row>
    <row r="48492" spans="1:13" x14ac:dyDescent="0.2">
      <c r="A48492" s="289"/>
      <c r="J48492"/>
      <c r="M48492"/>
    </row>
    <row r="48493" spans="1:13" x14ac:dyDescent="0.2">
      <c r="A48493" s="289"/>
      <c r="J48493"/>
      <c r="M48493"/>
    </row>
    <row r="48494" spans="1:13" x14ac:dyDescent="0.2">
      <c r="A48494" s="289"/>
      <c r="J48494"/>
      <c r="M48494"/>
    </row>
    <row r="48495" spans="1:13" x14ac:dyDescent="0.2">
      <c r="A48495" s="289"/>
      <c r="J48495"/>
      <c r="M48495"/>
    </row>
    <row r="48496" spans="1:13" x14ac:dyDescent="0.2">
      <c r="A48496" s="289"/>
      <c r="J48496"/>
      <c r="M48496"/>
    </row>
    <row r="48497" spans="1:13" x14ac:dyDescent="0.2">
      <c r="A48497" s="289"/>
      <c r="J48497"/>
      <c r="M48497"/>
    </row>
    <row r="48498" spans="1:13" x14ac:dyDescent="0.2">
      <c r="A48498" s="289"/>
      <c r="J48498"/>
      <c r="M48498"/>
    </row>
    <row r="48499" spans="1:13" x14ac:dyDescent="0.2">
      <c r="A48499" s="289"/>
      <c r="J48499"/>
      <c r="M48499"/>
    </row>
    <row r="48500" spans="1:13" x14ac:dyDescent="0.2">
      <c r="A48500" s="289"/>
      <c r="J48500"/>
      <c r="M48500"/>
    </row>
    <row r="48501" spans="1:13" x14ac:dyDescent="0.2">
      <c r="A48501" s="289"/>
      <c r="J48501"/>
      <c r="M48501"/>
    </row>
    <row r="48502" spans="1:13" x14ac:dyDescent="0.2">
      <c r="A48502" s="289"/>
      <c r="J48502"/>
      <c r="M48502"/>
    </row>
    <row r="48503" spans="1:13" x14ac:dyDescent="0.2">
      <c r="A48503" s="289"/>
      <c r="J48503"/>
      <c r="M48503"/>
    </row>
    <row r="48504" spans="1:13" x14ac:dyDescent="0.2">
      <c r="A48504" s="289"/>
      <c r="J48504"/>
      <c r="M48504"/>
    </row>
    <row r="48505" spans="1:13" x14ac:dyDescent="0.2">
      <c r="A48505" s="289"/>
      <c r="J48505"/>
      <c r="M48505"/>
    </row>
    <row r="48506" spans="1:13" x14ac:dyDescent="0.2">
      <c r="A48506" s="289"/>
      <c r="J48506"/>
      <c r="M48506"/>
    </row>
    <row r="48507" spans="1:13" x14ac:dyDescent="0.2">
      <c r="A48507" s="289"/>
      <c r="J48507"/>
      <c r="M48507"/>
    </row>
    <row r="48508" spans="1:13" x14ac:dyDescent="0.2">
      <c r="A48508" s="289"/>
      <c r="J48508"/>
      <c r="M48508"/>
    </row>
    <row r="48509" spans="1:13" x14ac:dyDescent="0.2">
      <c r="A48509" s="289"/>
      <c r="J48509"/>
      <c r="M48509"/>
    </row>
    <row r="48510" spans="1:13" x14ac:dyDescent="0.2">
      <c r="A48510" s="289"/>
      <c r="J48510"/>
      <c r="M48510"/>
    </row>
    <row r="48511" spans="1:13" x14ac:dyDescent="0.2">
      <c r="A48511" s="289"/>
      <c r="J48511"/>
      <c r="M48511"/>
    </row>
    <row r="48512" spans="1:13" x14ac:dyDescent="0.2">
      <c r="A48512" s="289"/>
      <c r="J48512"/>
      <c r="M48512"/>
    </row>
    <row r="48513" spans="1:13" x14ac:dyDescent="0.2">
      <c r="A48513" s="289"/>
      <c r="J48513"/>
      <c r="M48513"/>
    </row>
    <row r="48514" spans="1:13" x14ac:dyDescent="0.2">
      <c r="A48514" s="289"/>
      <c r="J48514"/>
      <c r="M48514"/>
    </row>
    <row r="48515" spans="1:13" x14ac:dyDescent="0.2">
      <c r="A48515" s="289"/>
      <c r="J48515"/>
      <c r="M48515"/>
    </row>
    <row r="48516" spans="1:13" x14ac:dyDescent="0.2">
      <c r="A48516" s="289"/>
      <c r="J48516"/>
      <c r="M48516"/>
    </row>
    <row r="48517" spans="1:13" x14ac:dyDescent="0.2">
      <c r="A48517" s="289"/>
      <c r="J48517"/>
      <c r="M48517"/>
    </row>
    <row r="48518" spans="1:13" x14ac:dyDescent="0.2">
      <c r="A48518" s="289"/>
      <c r="J48518"/>
      <c r="M48518"/>
    </row>
    <row r="48519" spans="1:13" x14ac:dyDescent="0.2">
      <c r="A48519" s="289"/>
      <c r="J48519"/>
      <c r="M48519"/>
    </row>
    <row r="48520" spans="1:13" x14ac:dyDescent="0.2">
      <c r="A48520" s="289"/>
      <c r="J48520"/>
      <c r="M48520"/>
    </row>
    <row r="48521" spans="1:13" x14ac:dyDescent="0.2">
      <c r="A48521" s="289"/>
      <c r="J48521"/>
      <c r="M48521"/>
    </row>
    <row r="48522" spans="1:13" x14ac:dyDescent="0.2">
      <c r="A48522" s="289"/>
      <c r="J48522"/>
      <c r="M48522"/>
    </row>
    <row r="48523" spans="1:13" x14ac:dyDescent="0.2">
      <c r="A48523" s="289"/>
      <c r="J48523"/>
      <c r="M48523"/>
    </row>
    <row r="48524" spans="1:13" x14ac:dyDescent="0.2">
      <c r="A48524" s="289"/>
      <c r="J48524"/>
      <c r="M48524"/>
    </row>
    <row r="48525" spans="1:13" x14ac:dyDescent="0.2">
      <c r="A48525" s="289"/>
      <c r="J48525"/>
      <c r="M48525"/>
    </row>
    <row r="48526" spans="1:13" x14ac:dyDescent="0.2">
      <c r="A48526" s="289"/>
      <c r="J48526"/>
      <c r="M48526"/>
    </row>
    <row r="48527" spans="1:13" x14ac:dyDescent="0.2">
      <c r="A48527" s="289"/>
      <c r="J48527"/>
      <c r="M48527"/>
    </row>
    <row r="48528" spans="1:13" x14ac:dyDescent="0.2">
      <c r="A48528" s="289"/>
      <c r="J48528"/>
      <c r="M48528"/>
    </row>
    <row r="48529" spans="1:13" x14ac:dyDescent="0.2">
      <c r="A48529" s="289"/>
      <c r="J48529"/>
      <c r="M48529"/>
    </row>
    <row r="48530" spans="1:13" x14ac:dyDescent="0.2">
      <c r="A48530" s="289"/>
      <c r="J48530"/>
      <c r="M48530"/>
    </row>
    <row r="48531" spans="1:13" x14ac:dyDescent="0.2">
      <c r="A48531" s="289"/>
      <c r="J48531"/>
      <c r="M48531"/>
    </row>
    <row r="48532" spans="1:13" x14ac:dyDescent="0.2">
      <c r="A48532" s="289"/>
      <c r="J48532"/>
      <c r="M48532"/>
    </row>
    <row r="48533" spans="1:13" x14ac:dyDescent="0.2">
      <c r="A48533" s="289"/>
      <c r="J48533"/>
      <c r="M48533"/>
    </row>
    <row r="48534" spans="1:13" x14ac:dyDescent="0.2">
      <c r="A48534" s="289"/>
      <c r="J48534"/>
      <c r="M48534"/>
    </row>
    <row r="48535" spans="1:13" x14ac:dyDescent="0.2">
      <c r="A48535" s="289"/>
      <c r="J48535"/>
      <c r="M48535"/>
    </row>
    <row r="48536" spans="1:13" x14ac:dyDescent="0.2">
      <c r="A48536" s="289"/>
      <c r="J48536"/>
      <c r="M48536"/>
    </row>
    <row r="48537" spans="1:13" x14ac:dyDescent="0.2">
      <c r="A48537" s="289"/>
      <c r="J48537"/>
      <c r="M48537"/>
    </row>
    <row r="48538" spans="1:13" x14ac:dyDescent="0.2">
      <c r="A48538" s="289"/>
      <c r="J48538"/>
      <c r="M48538"/>
    </row>
    <row r="48539" spans="1:13" x14ac:dyDescent="0.2">
      <c r="A48539" s="289"/>
      <c r="J48539"/>
      <c r="M48539"/>
    </row>
    <row r="48540" spans="1:13" x14ac:dyDescent="0.2">
      <c r="A48540" s="289"/>
      <c r="J48540"/>
      <c r="M48540"/>
    </row>
    <row r="48541" spans="1:13" x14ac:dyDescent="0.2">
      <c r="A48541" s="289"/>
      <c r="J48541"/>
      <c r="M48541"/>
    </row>
    <row r="48542" spans="1:13" x14ac:dyDescent="0.2">
      <c r="A48542" s="289"/>
      <c r="J48542"/>
      <c r="M48542"/>
    </row>
    <row r="48543" spans="1:13" x14ac:dyDescent="0.2">
      <c r="A48543" s="289"/>
      <c r="J48543"/>
      <c r="M48543"/>
    </row>
    <row r="48544" spans="1:13" x14ac:dyDescent="0.2">
      <c r="A48544" s="289"/>
      <c r="J48544"/>
      <c r="M48544"/>
    </row>
    <row r="48545" spans="1:13" x14ac:dyDescent="0.2">
      <c r="A48545" s="289"/>
      <c r="J48545"/>
      <c r="M48545"/>
    </row>
    <row r="48546" spans="1:13" x14ac:dyDescent="0.2">
      <c r="A48546" s="289"/>
      <c r="J48546"/>
      <c r="M48546"/>
    </row>
    <row r="48547" spans="1:13" x14ac:dyDescent="0.2">
      <c r="A48547" s="289"/>
      <c r="J48547"/>
      <c r="M48547"/>
    </row>
    <row r="48548" spans="1:13" x14ac:dyDescent="0.2">
      <c r="A48548" s="289"/>
      <c r="J48548"/>
      <c r="M48548"/>
    </row>
    <row r="48549" spans="1:13" x14ac:dyDescent="0.2">
      <c r="A48549" s="289"/>
      <c r="J48549"/>
      <c r="M48549"/>
    </row>
    <row r="48550" spans="1:13" x14ac:dyDescent="0.2">
      <c r="A48550" s="289"/>
      <c r="J48550"/>
      <c r="M48550"/>
    </row>
    <row r="48551" spans="1:13" x14ac:dyDescent="0.2">
      <c r="A48551" s="289"/>
      <c r="J48551"/>
      <c r="M48551"/>
    </row>
    <row r="48552" spans="1:13" x14ac:dyDescent="0.2">
      <c r="A48552" s="289"/>
      <c r="J48552"/>
      <c r="M48552"/>
    </row>
    <row r="48553" spans="1:13" x14ac:dyDescent="0.2">
      <c r="A48553" s="289"/>
      <c r="J48553"/>
      <c r="M48553"/>
    </row>
    <row r="48554" spans="1:13" x14ac:dyDescent="0.2">
      <c r="A48554" s="289"/>
      <c r="J48554"/>
      <c r="M48554"/>
    </row>
    <row r="48555" spans="1:13" x14ac:dyDescent="0.2">
      <c r="A48555" s="289"/>
      <c r="J48555"/>
      <c r="M48555"/>
    </row>
    <row r="48556" spans="1:13" x14ac:dyDescent="0.2">
      <c r="A48556" s="289"/>
      <c r="J48556"/>
      <c r="M48556"/>
    </row>
    <row r="48557" spans="1:13" x14ac:dyDescent="0.2">
      <c r="A48557" s="289"/>
      <c r="J48557"/>
      <c r="M48557"/>
    </row>
    <row r="48558" spans="1:13" x14ac:dyDescent="0.2">
      <c r="A48558" s="289"/>
      <c r="J48558"/>
      <c r="M48558"/>
    </row>
    <row r="48559" spans="1:13" x14ac:dyDescent="0.2">
      <c r="A48559" s="289"/>
      <c r="J48559"/>
      <c r="M48559"/>
    </row>
    <row r="48560" spans="1:13" x14ac:dyDescent="0.2">
      <c r="A48560" s="289"/>
      <c r="J48560"/>
      <c r="M48560"/>
    </row>
    <row r="48561" spans="1:13" x14ac:dyDescent="0.2">
      <c r="A48561" s="289"/>
      <c r="J48561"/>
      <c r="M48561"/>
    </row>
    <row r="48562" spans="1:13" x14ac:dyDescent="0.2">
      <c r="A48562" s="289"/>
      <c r="J48562"/>
      <c r="M48562"/>
    </row>
    <row r="48563" spans="1:13" x14ac:dyDescent="0.2">
      <c r="A48563" s="289"/>
      <c r="J48563"/>
      <c r="M48563"/>
    </row>
    <row r="48564" spans="1:13" x14ac:dyDescent="0.2">
      <c r="A48564" s="289"/>
      <c r="J48564"/>
      <c r="M48564"/>
    </row>
    <row r="48565" spans="1:13" x14ac:dyDescent="0.2">
      <c r="A48565" s="289"/>
      <c r="J48565"/>
      <c r="M48565"/>
    </row>
    <row r="48566" spans="1:13" x14ac:dyDescent="0.2">
      <c r="A48566" s="289"/>
      <c r="J48566"/>
      <c r="M48566"/>
    </row>
    <row r="48567" spans="1:13" x14ac:dyDescent="0.2">
      <c r="A48567" s="289"/>
      <c r="J48567"/>
      <c r="M48567"/>
    </row>
    <row r="48568" spans="1:13" x14ac:dyDescent="0.2">
      <c r="A48568" s="289"/>
      <c r="J48568"/>
      <c r="M48568"/>
    </row>
    <row r="48569" spans="1:13" x14ac:dyDescent="0.2">
      <c r="A48569" s="289"/>
      <c r="J48569"/>
      <c r="M48569"/>
    </row>
    <row r="48570" spans="1:13" x14ac:dyDescent="0.2">
      <c r="A48570" s="289"/>
      <c r="J48570"/>
      <c r="M48570"/>
    </row>
    <row r="48571" spans="1:13" x14ac:dyDescent="0.2">
      <c r="A48571" s="289"/>
      <c r="J48571"/>
      <c r="M48571"/>
    </row>
    <row r="48572" spans="1:13" x14ac:dyDescent="0.2">
      <c r="A48572" s="289"/>
      <c r="J48572"/>
      <c r="M48572"/>
    </row>
    <row r="48573" spans="1:13" x14ac:dyDescent="0.2">
      <c r="A48573" s="289"/>
      <c r="J48573"/>
      <c r="M48573"/>
    </row>
    <row r="48574" spans="1:13" x14ac:dyDescent="0.2">
      <c r="A48574" s="289"/>
      <c r="J48574"/>
      <c r="M48574"/>
    </row>
    <row r="48575" spans="1:13" x14ac:dyDescent="0.2">
      <c r="A48575" s="289"/>
      <c r="J48575"/>
      <c r="M48575"/>
    </row>
    <row r="48576" spans="1:13" x14ac:dyDescent="0.2">
      <c r="A48576" s="289"/>
      <c r="J48576"/>
      <c r="M48576"/>
    </row>
    <row r="48577" spans="1:13" x14ac:dyDescent="0.2">
      <c r="A48577" s="289"/>
      <c r="J48577"/>
      <c r="M48577"/>
    </row>
    <row r="48578" spans="1:13" x14ac:dyDescent="0.2">
      <c r="A48578" s="289"/>
      <c r="J48578"/>
      <c r="M48578"/>
    </row>
    <row r="48579" spans="1:13" x14ac:dyDescent="0.2">
      <c r="A48579" s="289"/>
      <c r="J48579"/>
      <c r="M48579"/>
    </row>
    <row r="48580" spans="1:13" x14ac:dyDescent="0.2">
      <c r="A48580" s="289"/>
      <c r="J48580"/>
      <c r="M48580"/>
    </row>
    <row r="48581" spans="1:13" x14ac:dyDescent="0.2">
      <c r="A48581" s="289"/>
      <c r="J48581"/>
      <c r="M48581"/>
    </row>
    <row r="48582" spans="1:13" x14ac:dyDescent="0.2">
      <c r="A48582" s="289"/>
      <c r="J48582"/>
      <c r="M48582"/>
    </row>
    <row r="48583" spans="1:13" x14ac:dyDescent="0.2">
      <c r="A48583" s="289"/>
      <c r="J48583"/>
      <c r="M48583"/>
    </row>
    <row r="48584" spans="1:13" x14ac:dyDescent="0.2">
      <c r="A48584" s="289"/>
      <c r="J48584"/>
      <c r="M48584"/>
    </row>
    <row r="48585" spans="1:13" x14ac:dyDescent="0.2">
      <c r="A48585" s="289"/>
      <c r="J48585"/>
      <c r="M48585"/>
    </row>
    <row r="48586" spans="1:13" x14ac:dyDescent="0.2">
      <c r="A48586" s="289"/>
      <c r="J48586"/>
      <c r="M48586"/>
    </row>
    <row r="48587" spans="1:13" x14ac:dyDescent="0.2">
      <c r="A48587" s="289"/>
      <c r="J48587"/>
      <c r="M48587"/>
    </row>
    <row r="48588" spans="1:13" x14ac:dyDescent="0.2">
      <c r="A48588" s="289"/>
      <c r="J48588"/>
      <c r="M48588"/>
    </row>
    <row r="48589" spans="1:13" x14ac:dyDescent="0.2">
      <c r="A48589" s="289"/>
      <c r="J48589"/>
      <c r="M48589"/>
    </row>
    <row r="48590" spans="1:13" x14ac:dyDescent="0.2">
      <c r="A48590" s="289"/>
      <c r="J48590"/>
      <c r="M48590"/>
    </row>
    <row r="48591" spans="1:13" x14ac:dyDescent="0.2">
      <c r="A48591" s="289"/>
      <c r="J48591"/>
      <c r="M48591"/>
    </row>
    <row r="48592" spans="1:13" x14ac:dyDescent="0.2">
      <c r="A48592" s="289"/>
      <c r="J48592"/>
      <c r="M48592"/>
    </row>
    <row r="48593" spans="1:13" x14ac:dyDescent="0.2">
      <c r="A48593" s="289"/>
      <c r="J48593"/>
      <c r="M48593"/>
    </row>
    <row r="48594" spans="1:13" x14ac:dyDescent="0.2">
      <c r="A48594" s="289"/>
      <c r="J48594"/>
      <c r="M48594"/>
    </row>
    <row r="48595" spans="1:13" x14ac:dyDescent="0.2">
      <c r="A48595" s="289"/>
      <c r="J48595"/>
      <c r="M48595"/>
    </row>
    <row r="48596" spans="1:13" x14ac:dyDescent="0.2">
      <c r="A48596" s="289"/>
      <c r="J48596"/>
      <c r="M48596"/>
    </row>
    <row r="48597" spans="1:13" x14ac:dyDescent="0.2">
      <c r="A48597" s="289"/>
      <c r="J48597"/>
      <c r="M48597"/>
    </row>
    <row r="48598" spans="1:13" x14ac:dyDescent="0.2">
      <c r="A48598" s="289"/>
      <c r="J48598"/>
      <c r="M48598"/>
    </row>
    <row r="48599" spans="1:13" x14ac:dyDescent="0.2">
      <c r="A48599" s="289"/>
      <c r="J48599"/>
      <c r="M48599"/>
    </row>
    <row r="48600" spans="1:13" x14ac:dyDescent="0.2">
      <c r="A48600" s="289"/>
      <c r="J48600"/>
      <c r="M48600"/>
    </row>
    <row r="48601" spans="1:13" x14ac:dyDescent="0.2">
      <c r="A48601" s="289"/>
      <c r="J48601"/>
      <c r="M48601"/>
    </row>
    <row r="48602" spans="1:13" x14ac:dyDescent="0.2">
      <c r="A48602" s="289"/>
      <c r="J48602"/>
      <c r="M48602"/>
    </row>
    <row r="48603" spans="1:13" x14ac:dyDescent="0.2">
      <c r="A48603" s="289"/>
      <c r="J48603"/>
      <c r="M48603"/>
    </row>
    <row r="48604" spans="1:13" x14ac:dyDescent="0.2">
      <c r="A48604" s="289"/>
      <c r="J48604"/>
      <c r="M48604"/>
    </row>
    <row r="48605" spans="1:13" x14ac:dyDescent="0.2">
      <c r="A48605" s="289"/>
      <c r="J48605"/>
      <c r="M48605"/>
    </row>
    <row r="48606" spans="1:13" x14ac:dyDescent="0.2">
      <c r="A48606" s="289"/>
      <c r="J48606"/>
      <c r="M48606"/>
    </row>
    <row r="48607" spans="1:13" x14ac:dyDescent="0.2">
      <c r="A48607" s="289"/>
      <c r="J48607"/>
      <c r="M48607"/>
    </row>
    <row r="48608" spans="1:13" x14ac:dyDescent="0.2">
      <c r="A48608" s="289"/>
      <c r="J48608"/>
      <c r="M48608"/>
    </row>
    <row r="48609" spans="1:13" x14ac:dyDescent="0.2">
      <c r="A48609" s="289"/>
      <c r="J48609"/>
      <c r="M48609"/>
    </row>
    <row r="48610" spans="1:13" x14ac:dyDescent="0.2">
      <c r="A48610" s="289"/>
      <c r="J48610"/>
      <c r="M48610"/>
    </row>
    <row r="48611" spans="1:13" x14ac:dyDescent="0.2">
      <c r="A48611" s="289"/>
      <c r="J48611"/>
      <c r="M48611"/>
    </row>
    <row r="48612" spans="1:13" x14ac:dyDescent="0.2">
      <c r="A48612" s="289"/>
      <c r="J48612"/>
      <c r="M48612"/>
    </row>
    <row r="48613" spans="1:13" x14ac:dyDescent="0.2">
      <c r="A48613" s="289"/>
      <c r="J48613"/>
      <c r="M48613"/>
    </row>
    <row r="48614" spans="1:13" x14ac:dyDescent="0.2">
      <c r="A48614" s="289"/>
      <c r="J48614"/>
      <c r="M48614"/>
    </row>
    <row r="48615" spans="1:13" x14ac:dyDescent="0.2">
      <c r="A48615" s="289"/>
      <c r="J48615"/>
      <c r="M48615"/>
    </row>
    <row r="48616" spans="1:13" x14ac:dyDescent="0.2">
      <c r="A48616" s="289"/>
      <c r="J48616"/>
      <c r="M48616"/>
    </row>
    <row r="48617" spans="1:13" x14ac:dyDescent="0.2">
      <c r="A48617" s="289"/>
      <c r="J48617"/>
      <c r="M48617"/>
    </row>
    <row r="48618" spans="1:13" x14ac:dyDescent="0.2">
      <c r="A48618" s="289"/>
      <c r="J48618"/>
      <c r="M48618"/>
    </row>
    <row r="48619" spans="1:13" x14ac:dyDescent="0.2">
      <c r="A48619" s="289"/>
      <c r="J48619"/>
      <c r="M48619"/>
    </row>
    <row r="48620" spans="1:13" x14ac:dyDescent="0.2">
      <c r="A48620" s="289"/>
      <c r="J48620"/>
      <c r="M48620"/>
    </row>
    <row r="48621" spans="1:13" x14ac:dyDescent="0.2">
      <c r="A48621" s="289"/>
      <c r="J48621"/>
      <c r="M48621"/>
    </row>
    <row r="48622" spans="1:13" x14ac:dyDescent="0.2">
      <c r="A48622" s="289"/>
      <c r="J48622"/>
      <c r="M48622"/>
    </row>
    <row r="48623" spans="1:13" x14ac:dyDescent="0.2">
      <c r="A48623" s="289"/>
      <c r="J48623"/>
      <c r="M48623"/>
    </row>
    <row r="48624" spans="1:13" x14ac:dyDescent="0.2">
      <c r="A48624" s="289"/>
      <c r="J48624"/>
      <c r="M48624"/>
    </row>
    <row r="48625" spans="1:13" x14ac:dyDescent="0.2">
      <c r="A48625" s="289"/>
      <c r="J48625"/>
      <c r="M48625"/>
    </row>
    <row r="48626" spans="1:13" x14ac:dyDescent="0.2">
      <c r="A48626" s="289"/>
      <c r="J48626"/>
      <c r="M48626"/>
    </row>
    <row r="48627" spans="1:13" x14ac:dyDescent="0.2">
      <c r="A48627" s="289"/>
      <c r="J48627"/>
      <c r="M48627"/>
    </row>
    <row r="48628" spans="1:13" x14ac:dyDescent="0.2">
      <c r="A48628" s="289"/>
      <c r="J48628"/>
      <c r="M48628"/>
    </row>
    <row r="48629" spans="1:13" x14ac:dyDescent="0.2">
      <c r="A48629" s="289"/>
      <c r="J48629"/>
      <c r="M48629"/>
    </row>
    <row r="48630" spans="1:13" x14ac:dyDescent="0.2">
      <c r="A48630" s="289"/>
      <c r="J48630"/>
      <c r="M48630"/>
    </row>
    <row r="48631" spans="1:13" x14ac:dyDescent="0.2">
      <c r="A48631" s="289"/>
      <c r="J48631"/>
      <c r="M48631"/>
    </row>
    <row r="48632" spans="1:13" x14ac:dyDescent="0.2">
      <c r="A48632" s="289"/>
      <c r="J48632"/>
      <c r="M48632"/>
    </row>
    <row r="48633" spans="1:13" x14ac:dyDescent="0.2">
      <c r="A48633" s="289"/>
      <c r="J48633"/>
      <c r="M48633"/>
    </row>
    <row r="48634" spans="1:13" x14ac:dyDescent="0.2">
      <c r="A48634" s="289"/>
      <c r="J48634"/>
      <c r="M48634"/>
    </row>
    <row r="48635" spans="1:13" x14ac:dyDescent="0.2">
      <c r="A48635" s="289"/>
      <c r="J48635"/>
      <c r="M48635"/>
    </row>
    <row r="48636" spans="1:13" x14ac:dyDescent="0.2">
      <c r="A48636" s="289"/>
      <c r="J48636"/>
      <c r="M48636"/>
    </row>
    <row r="48637" spans="1:13" x14ac:dyDescent="0.2">
      <c r="A48637" s="289"/>
      <c r="J48637"/>
      <c r="M48637"/>
    </row>
    <row r="48638" spans="1:13" x14ac:dyDescent="0.2">
      <c r="A48638" s="289"/>
      <c r="J48638"/>
      <c r="M48638"/>
    </row>
    <row r="48639" spans="1:13" x14ac:dyDescent="0.2">
      <c r="A48639" s="289"/>
      <c r="J48639"/>
      <c r="M48639"/>
    </row>
    <row r="48640" spans="1:13" x14ac:dyDescent="0.2">
      <c r="A48640" s="289"/>
      <c r="J48640"/>
      <c r="M48640"/>
    </row>
    <row r="48641" spans="1:13" x14ac:dyDescent="0.2">
      <c r="A48641" s="289"/>
      <c r="J48641"/>
      <c r="M48641"/>
    </row>
    <row r="48642" spans="1:13" x14ac:dyDescent="0.2">
      <c r="A48642" s="289"/>
      <c r="J48642"/>
      <c r="M48642"/>
    </row>
    <row r="48643" spans="1:13" x14ac:dyDescent="0.2">
      <c r="A48643" s="289"/>
      <c r="J48643"/>
      <c r="M48643"/>
    </row>
    <row r="48644" spans="1:13" x14ac:dyDescent="0.2">
      <c r="A48644" s="289"/>
      <c r="J48644"/>
      <c r="M48644"/>
    </row>
    <row r="48645" spans="1:13" x14ac:dyDescent="0.2">
      <c r="A48645" s="289"/>
      <c r="J48645"/>
      <c r="M48645"/>
    </row>
    <row r="48646" spans="1:13" x14ac:dyDescent="0.2">
      <c r="A48646" s="289"/>
      <c r="J48646"/>
      <c r="M48646"/>
    </row>
    <row r="48647" spans="1:13" x14ac:dyDescent="0.2">
      <c r="A48647" s="289"/>
      <c r="J48647"/>
      <c r="M48647"/>
    </row>
    <row r="48648" spans="1:13" x14ac:dyDescent="0.2">
      <c r="A48648" s="289"/>
      <c r="J48648"/>
      <c r="M48648"/>
    </row>
    <row r="48649" spans="1:13" x14ac:dyDescent="0.2">
      <c r="A48649" s="289"/>
      <c r="J48649"/>
      <c r="M48649"/>
    </row>
    <row r="48650" spans="1:13" x14ac:dyDescent="0.2">
      <c r="A48650" s="289"/>
      <c r="J48650"/>
      <c r="M48650"/>
    </row>
    <row r="48651" spans="1:13" x14ac:dyDescent="0.2">
      <c r="A48651" s="289"/>
      <c r="J48651"/>
      <c r="M48651"/>
    </row>
    <row r="48652" spans="1:13" x14ac:dyDescent="0.2">
      <c r="A48652" s="289"/>
      <c r="J48652"/>
      <c r="M48652"/>
    </row>
    <row r="48653" spans="1:13" x14ac:dyDescent="0.2">
      <c r="A48653" s="289"/>
      <c r="J48653"/>
      <c r="M48653"/>
    </row>
    <row r="48654" spans="1:13" x14ac:dyDescent="0.2">
      <c r="A48654" s="289"/>
      <c r="J48654"/>
      <c r="M48654"/>
    </row>
    <row r="48655" spans="1:13" x14ac:dyDescent="0.2">
      <c r="A48655" s="289"/>
      <c r="J48655"/>
      <c r="M48655"/>
    </row>
    <row r="48656" spans="1:13" x14ac:dyDescent="0.2">
      <c r="A48656" s="289"/>
      <c r="J48656"/>
      <c r="M48656"/>
    </row>
    <row r="48657" spans="1:13" x14ac:dyDescent="0.2">
      <c r="A48657" s="289"/>
      <c r="J48657"/>
      <c r="M48657"/>
    </row>
    <row r="48658" spans="1:13" x14ac:dyDescent="0.2">
      <c r="A48658" s="289"/>
      <c r="J48658"/>
      <c r="M48658"/>
    </row>
    <row r="48659" spans="1:13" x14ac:dyDescent="0.2">
      <c r="A48659" s="289"/>
      <c r="J48659"/>
      <c r="M48659"/>
    </row>
    <row r="48660" spans="1:13" x14ac:dyDescent="0.2">
      <c r="A48660" s="289"/>
      <c r="J48660"/>
      <c r="M48660"/>
    </row>
    <row r="48661" spans="1:13" x14ac:dyDescent="0.2">
      <c r="A48661" s="289"/>
      <c r="J48661"/>
      <c r="M48661"/>
    </row>
    <row r="48662" spans="1:13" x14ac:dyDescent="0.2">
      <c r="A48662" s="289"/>
      <c r="J48662"/>
      <c r="M48662"/>
    </row>
    <row r="48663" spans="1:13" x14ac:dyDescent="0.2">
      <c r="A48663" s="289"/>
      <c r="J48663"/>
      <c r="M48663"/>
    </row>
    <row r="48664" spans="1:13" x14ac:dyDescent="0.2">
      <c r="A48664" s="289"/>
      <c r="J48664"/>
      <c r="M48664"/>
    </row>
    <row r="48665" spans="1:13" x14ac:dyDescent="0.2">
      <c r="A48665" s="289"/>
      <c r="J48665"/>
      <c r="M48665"/>
    </row>
    <row r="48666" spans="1:13" x14ac:dyDescent="0.2">
      <c r="A48666" s="289"/>
      <c r="J48666"/>
      <c r="M48666"/>
    </row>
    <row r="48667" spans="1:13" x14ac:dyDescent="0.2">
      <c r="A48667" s="289"/>
      <c r="J48667"/>
      <c r="M48667"/>
    </row>
    <row r="48668" spans="1:13" x14ac:dyDescent="0.2">
      <c r="A48668" s="289"/>
      <c r="J48668"/>
      <c r="M48668"/>
    </row>
    <row r="48669" spans="1:13" x14ac:dyDescent="0.2">
      <c r="A48669" s="289"/>
      <c r="J48669"/>
      <c r="M48669"/>
    </row>
    <row r="48670" spans="1:13" x14ac:dyDescent="0.2">
      <c r="A48670" s="289"/>
      <c r="J48670"/>
      <c r="M48670"/>
    </row>
    <row r="48671" spans="1:13" x14ac:dyDescent="0.2">
      <c r="A48671" s="289"/>
      <c r="J48671"/>
      <c r="M48671"/>
    </row>
    <row r="48672" spans="1:13" x14ac:dyDescent="0.2">
      <c r="A48672" s="289"/>
      <c r="J48672"/>
      <c r="M48672"/>
    </row>
    <row r="48673" spans="1:13" x14ac:dyDescent="0.2">
      <c r="A48673" s="289"/>
      <c r="J48673"/>
      <c r="M48673"/>
    </row>
    <row r="48674" spans="1:13" x14ac:dyDescent="0.2">
      <c r="A48674" s="289"/>
      <c r="J48674"/>
      <c r="M48674"/>
    </row>
    <row r="48675" spans="1:13" x14ac:dyDescent="0.2">
      <c r="A48675" s="289"/>
      <c r="J48675"/>
      <c r="M48675"/>
    </row>
    <row r="48676" spans="1:13" x14ac:dyDescent="0.2">
      <c r="A48676" s="289"/>
      <c r="J48676"/>
      <c r="M48676"/>
    </row>
    <row r="48677" spans="1:13" x14ac:dyDescent="0.2">
      <c r="A48677" s="289"/>
      <c r="J48677"/>
      <c r="M48677"/>
    </row>
    <row r="48678" spans="1:13" x14ac:dyDescent="0.2">
      <c r="A48678" s="289"/>
      <c r="J48678"/>
      <c r="M48678"/>
    </row>
    <row r="48679" spans="1:13" x14ac:dyDescent="0.2">
      <c r="A48679" s="289"/>
      <c r="J48679"/>
      <c r="M48679"/>
    </row>
    <row r="48680" spans="1:13" x14ac:dyDescent="0.2">
      <c r="A48680" s="289"/>
      <c r="J48680"/>
      <c r="M48680"/>
    </row>
    <row r="48681" spans="1:13" x14ac:dyDescent="0.2">
      <c r="A48681" s="289"/>
      <c r="J48681"/>
      <c r="M48681"/>
    </row>
    <row r="48682" spans="1:13" x14ac:dyDescent="0.2">
      <c r="A48682" s="289"/>
      <c r="J48682"/>
      <c r="M48682"/>
    </row>
    <row r="48683" spans="1:13" x14ac:dyDescent="0.2">
      <c r="A48683" s="289"/>
      <c r="J48683"/>
      <c r="M48683"/>
    </row>
    <row r="48684" spans="1:13" x14ac:dyDescent="0.2">
      <c r="A48684" s="289"/>
      <c r="J48684"/>
      <c r="M48684"/>
    </row>
    <row r="48685" spans="1:13" x14ac:dyDescent="0.2">
      <c r="A48685" s="289"/>
      <c r="J48685"/>
      <c r="M48685"/>
    </row>
    <row r="48686" spans="1:13" x14ac:dyDescent="0.2">
      <c r="A48686" s="289"/>
      <c r="J48686"/>
      <c r="M48686"/>
    </row>
    <row r="48687" spans="1:13" x14ac:dyDescent="0.2">
      <c r="A48687" s="289"/>
      <c r="J48687"/>
      <c r="M48687"/>
    </row>
    <row r="48688" spans="1:13" x14ac:dyDescent="0.2">
      <c r="A48688" s="289"/>
      <c r="J48688"/>
      <c r="M48688"/>
    </row>
    <row r="48689" spans="1:13" x14ac:dyDescent="0.2">
      <c r="A48689" s="289"/>
      <c r="J48689"/>
      <c r="M48689"/>
    </row>
    <row r="48690" spans="1:13" x14ac:dyDescent="0.2">
      <c r="A48690" s="289"/>
      <c r="J48690"/>
      <c r="M48690"/>
    </row>
    <row r="48691" spans="1:13" x14ac:dyDescent="0.2">
      <c r="A48691" s="289"/>
      <c r="J48691"/>
      <c r="M48691"/>
    </row>
    <row r="48692" spans="1:13" x14ac:dyDescent="0.2">
      <c r="A48692" s="289"/>
      <c r="J48692"/>
      <c r="M48692"/>
    </row>
    <row r="48693" spans="1:13" x14ac:dyDescent="0.2">
      <c r="A48693" s="289"/>
      <c r="J48693"/>
      <c r="M48693"/>
    </row>
    <row r="48694" spans="1:13" x14ac:dyDescent="0.2">
      <c r="A48694" s="289"/>
      <c r="J48694"/>
      <c r="M48694"/>
    </row>
    <row r="48695" spans="1:13" x14ac:dyDescent="0.2">
      <c r="A48695" s="289"/>
      <c r="J48695"/>
      <c r="M48695"/>
    </row>
    <row r="48696" spans="1:13" x14ac:dyDescent="0.2">
      <c r="A48696" s="289"/>
      <c r="J48696"/>
      <c r="M48696"/>
    </row>
    <row r="48697" spans="1:13" x14ac:dyDescent="0.2">
      <c r="A48697" s="289"/>
      <c r="J48697"/>
      <c r="M48697"/>
    </row>
    <row r="48698" spans="1:13" x14ac:dyDescent="0.2">
      <c r="A48698" s="289"/>
      <c r="J48698"/>
      <c r="M48698"/>
    </row>
    <row r="48699" spans="1:13" x14ac:dyDescent="0.2">
      <c r="A48699" s="289"/>
      <c r="J48699"/>
      <c r="M48699"/>
    </row>
    <row r="48700" spans="1:13" x14ac:dyDescent="0.2">
      <c r="A48700" s="289"/>
      <c r="J48700"/>
      <c r="M48700"/>
    </row>
    <row r="48701" spans="1:13" x14ac:dyDescent="0.2">
      <c r="A48701" s="289"/>
      <c r="J48701"/>
      <c r="M48701"/>
    </row>
    <row r="48702" spans="1:13" x14ac:dyDescent="0.2">
      <c r="A48702" s="289"/>
      <c r="J48702"/>
      <c r="M48702"/>
    </row>
    <row r="48703" spans="1:13" x14ac:dyDescent="0.2">
      <c r="A48703" s="289"/>
      <c r="J48703"/>
      <c r="M48703"/>
    </row>
    <row r="48704" spans="1:13" x14ac:dyDescent="0.2">
      <c r="A48704" s="289"/>
      <c r="J48704"/>
      <c r="M48704"/>
    </row>
    <row r="48705" spans="1:13" x14ac:dyDescent="0.2">
      <c r="A48705" s="289"/>
      <c r="J48705"/>
      <c r="M48705"/>
    </row>
    <row r="48706" spans="1:13" x14ac:dyDescent="0.2">
      <c r="A48706" s="289"/>
      <c r="J48706"/>
      <c r="M48706"/>
    </row>
    <row r="48707" spans="1:13" x14ac:dyDescent="0.2">
      <c r="A48707" s="289"/>
      <c r="J48707"/>
      <c r="M48707"/>
    </row>
    <row r="48708" spans="1:13" x14ac:dyDescent="0.2">
      <c r="A48708" s="289"/>
      <c r="J48708"/>
      <c r="M48708"/>
    </row>
    <row r="48709" spans="1:13" x14ac:dyDescent="0.2">
      <c r="A48709" s="289"/>
      <c r="J48709"/>
      <c r="M48709"/>
    </row>
    <row r="48710" spans="1:13" x14ac:dyDescent="0.2">
      <c r="A48710" s="289"/>
      <c r="J48710"/>
      <c r="M48710"/>
    </row>
    <row r="48711" spans="1:13" x14ac:dyDescent="0.2">
      <c r="A48711" s="289"/>
      <c r="J48711"/>
      <c r="M48711"/>
    </row>
    <row r="48712" spans="1:13" x14ac:dyDescent="0.2">
      <c r="A48712" s="289"/>
      <c r="J48712"/>
      <c r="M48712"/>
    </row>
    <row r="48713" spans="1:13" x14ac:dyDescent="0.2">
      <c r="A48713" s="289"/>
      <c r="J48713"/>
      <c r="M48713"/>
    </row>
    <row r="48714" spans="1:13" x14ac:dyDescent="0.2">
      <c r="A48714" s="289"/>
      <c r="J48714"/>
      <c r="M48714"/>
    </row>
    <row r="48715" spans="1:13" x14ac:dyDescent="0.2">
      <c r="A48715" s="289"/>
      <c r="J48715"/>
      <c r="M48715"/>
    </row>
    <row r="48716" spans="1:13" x14ac:dyDescent="0.2">
      <c r="A48716" s="289"/>
      <c r="J48716"/>
      <c r="M48716"/>
    </row>
    <row r="48717" spans="1:13" x14ac:dyDescent="0.2">
      <c r="A48717" s="289"/>
      <c r="J48717"/>
      <c r="M48717"/>
    </row>
    <row r="48718" spans="1:13" x14ac:dyDescent="0.2">
      <c r="A48718" s="289"/>
      <c r="J48718"/>
      <c r="M48718"/>
    </row>
    <row r="48719" spans="1:13" x14ac:dyDescent="0.2">
      <c r="A48719" s="289"/>
      <c r="J48719"/>
      <c r="M48719"/>
    </row>
    <row r="48720" spans="1:13" x14ac:dyDescent="0.2">
      <c r="A48720" s="289"/>
      <c r="J48720"/>
      <c r="M48720"/>
    </row>
    <row r="48721" spans="1:13" x14ac:dyDescent="0.2">
      <c r="A48721" s="289"/>
      <c r="J48721"/>
      <c r="M48721"/>
    </row>
    <row r="48722" spans="1:13" x14ac:dyDescent="0.2">
      <c r="A48722" s="289"/>
      <c r="J48722"/>
      <c r="M48722"/>
    </row>
    <row r="48723" spans="1:13" x14ac:dyDescent="0.2">
      <c r="A48723" s="289"/>
      <c r="J48723"/>
      <c r="M48723"/>
    </row>
    <row r="48724" spans="1:13" x14ac:dyDescent="0.2">
      <c r="A48724" s="289"/>
      <c r="J48724"/>
      <c r="M48724"/>
    </row>
    <row r="48725" spans="1:13" x14ac:dyDescent="0.2">
      <c r="A48725" s="289"/>
      <c r="J48725"/>
      <c r="M48725"/>
    </row>
    <row r="48726" spans="1:13" x14ac:dyDescent="0.2">
      <c r="A48726" s="289"/>
      <c r="J48726"/>
      <c r="M48726"/>
    </row>
    <row r="48727" spans="1:13" x14ac:dyDescent="0.2">
      <c r="A48727" s="289"/>
      <c r="J48727"/>
      <c r="M48727"/>
    </row>
    <row r="48728" spans="1:13" x14ac:dyDescent="0.2">
      <c r="A48728" s="289"/>
      <c r="J48728"/>
      <c r="M48728"/>
    </row>
    <row r="48729" spans="1:13" x14ac:dyDescent="0.2">
      <c r="A48729" s="289"/>
      <c r="J48729"/>
      <c r="M48729"/>
    </row>
    <row r="48730" spans="1:13" x14ac:dyDescent="0.2">
      <c r="A48730" s="289"/>
      <c r="J48730"/>
      <c r="M48730"/>
    </row>
    <row r="48731" spans="1:13" x14ac:dyDescent="0.2">
      <c r="A48731" s="289"/>
      <c r="J48731"/>
      <c r="M48731"/>
    </row>
    <row r="48732" spans="1:13" x14ac:dyDescent="0.2">
      <c r="A48732" s="289"/>
      <c r="J48732"/>
      <c r="M48732"/>
    </row>
    <row r="48733" spans="1:13" x14ac:dyDescent="0.2">
      <c r="A48733" s="289"/>
      <c r="J48733"/>
      <c r="M48733"/>
    </row>
    <row r="48734" spans="1:13" x14ac:dyDescent="0.2">
      <c r="A48734" s="289"/>
      <c r="J48734"/>
      <c r="M48734"/>
    </row>
    <row r="48735" spans="1:13" x14ac:dyDescent="0.2">
      <c r="A48735" s="289"/>
      <c r="J48735"/>
      <c r="M48735"/>
    </row>
    <row r="48736" spans="1:13" x14ac:dyDescent="0.2">
      <c r="A48736" s="289"/>
      <c r="J48736"/>
      <c r="M48736"/>
    </row>
    <row r="48737" spans="1:13" x14ac:dyDescent="0.2">
      <c r="A48737" s="289"/>
      <c r="J48737"/>
      <c r="M48737"/>
    </row>
    <row r="48738" spans="1:13" x14ac:dyDescent="0.2">
      <c r="A48738" s="289"/>
      <c r="J48738"/>
      <c r="M48738"/>
    </row>
    <row r="48739" spans="1:13" x14ac:dyDescent="0.2">
      <c r="A48739" s="289"/>
      <c r="J48739"/>
      <c r="M48739"/>
    </row>
    <row r="48740" spans="1:13" x14ac:dyDescent="0.2">
      <c r="A48740" s="289"/>
      <c r="J48740"/>
      <c r="M48740"/>
    </row>
    <row r="48741" spans="1:13" x14ac:dyDescent="0.2">
      <c r="A48741" s="289"/>
      <c r="J48741"/>
      <c r="M48741"/>
    </row>
    <row r="48742" spans="1:13" x14ac:dyDescent="0.2">
      <c r="A48742" s="289"/>
      <c r="J48742"/>
      <c r="M48742"/>
    </row>
    <row r="48743" spans="1:13" x14ac:dyDescent="0.2">
      <c r="A48743" s="289"/>
      <c r="J48743"/>
      <c r="M48743"/>
    </row>
    <row r="48744" spans="1:13" x14ac:dyDescent="0.2">
      <c r="A48744" s="289"/>
      <c r="J48744"/>
      <c r="M48744"/>
    </row>
    <row r="48745" spans="1:13" x14ac:dyDescent="0.2">
      <c r="A48745" s="289"/>
      <c r="J48745"/>
      <c r="M48745"/>
    </row>
    <row r="48746" spans="1:13" x14ac:dyDescent="0.2">
      <c r="A48746" s="289"/>
      <c r="J48746"/>
      <c r="M48746"/>
    </row>
    <row r="48747" spans="1:13" x14ac:dyDescent="0.2">
      <c r="A48747" s="289"/>
      <c r="J48747"/>
      <c r="M48747"/>
    </row>
    <row r="48748" spans="1:13" x14ac:dyDescent="0.2">
      <c r="A48748" s="289"/>
      <c r="J48748"/>
      <c r="M48748"/>
    </row>
    <row r="48749" spans="1:13" x14ac:dyDescent="0.2">
      <c r="A48749" s="289"/>
      <c r="J48749"/>
      <c r="M48749"/>
    </row>
    <row r="48750" spans="1:13" x14ac:dyDescent="0.2">
      <c r="A48750" s="289"/>
      <c r="J48750"/>
      <c r="M48750"/>
    </row>
    <row r="48751" spans="1:13" x14ac:dyDescent="0.2">
      <c r="A48751" s="289"/>
      <c r="J48751"/>
      <c r="M48751"/>
    </row>
    <row r="48752" spans="1:13" x14ac:dyDescent="0.2">
      <c r="A48752" s="289"/>
      <c r="J48752"/>
      <c r="M48752"/>
    </row>
    <row r="48753" spans="1:13" x14ac:dyDescent="0.2">
      <c r="A48753" s="289"/>
      <c r="J48753"/>
      <c r="M48753"/>
    </row>
    <row r="48754" spans="1:13" x14ac:dyDescent="0.2">
      <c r="A48754" s="289"/>
      <c r="J48754"/>
      <c r="M48754"/>
    </row>
    <row r="48755" spans="1:13" x14ac:dyDescent="0.2">
      <c r="A48755" s="289"/>
      <c r="J48755"/>
      <c r="M48755"/>
    </row>
    <row r="48756" spans="1:13" x14ac:dyDescent="0.2">
      <c r="A48756" s="289"/>
      <c r="J48756"/>
      <c r="M48756"/>
    </row>
    <row r="48757" spans="1:13" x14ac:dyDescent="0.2">
      <c r="A48757" s="289"/>
      <c r="J48757"/>
      <c r="M48757"/>
    </row>
    <row r="48758" spans="1:13" x14ac:dyDescent="0.2">
      <c r="A48758" s="289"/>
      <c r="J48758"/>
      <c r="M48758"/>
    </row>
    <row r="48759" spans="1:13" x14ac:dyDescent="0.2">
      <c r="A48759" s="289"/>
      <c r="J48759"/>
      <c r="M48759"/>
    </row>
    <row r="48760" spans="1:13" x14ac:dyDescent="0.2">
      <c r="A48760" s="289"/>
      <c r="J48760"/>
      <c r="M48760"/>
    </row>
    <row r="48761" spans="1:13" x14ac:dyDescent="0.2">
      <c r="A48761" s="289"/>
      <c r="J48761"/>
      <c r="M48761"/>
    </row>
    <row r="48762" spans="1:13" x14ac:dyDescent="0.2">
      <c r="A48762" s="289"/>
      <c r="J48762"/>
      <c r="M48762"/>
    </row>
    <row r="48763" spans="1:13" x14ac:dyDescent="0.2">
      <c r="A48763" s="289"/>
      <c r="J48763"/>
      <c r="M48763"/>
    </row>
    <row r="48764" spans="1:13" x14ac:dyDescent="0.2">
      <c r="A48764" s="289"/>
      <c r="J48764"/>
      <c r="M48764"/>
    </row>
    <row r="48765" spans="1:13" x14ac:dyDescent="0.2">
      <c r="A48765" s="289"/>
      <c r="J48765"/>
      <c r="M48765"/>
    </row>
    <row r="48766" spans="1:13" x14ac:dyDescent="0.2">
      <c r="A48766" s="289"/>
      <c r="J48766"/>
      <c r="M48766"/>
    </row>
    <row r="48767" spans="1:13" x14ac:dyDescent="0.2">
      <c r="A48767" s="289"/>
      <c r="J48767"/>
      <c r="M48767"/>
    </row>
    <row r="48768" spans="1:13" x14ac:dyDescent="0.2">
      <c r="A48768" s="289"/>
      <c r="J48768"/>
      <c r="M48768"/>
    </row>
    <row r="48769" spans="1:13" x14ac:dyDescent="0.2">
      <c r="A48769" s="289"/>
      <c r="J48769"/>
      <c r="M48769"/>
    </row>
    <row r="48770" spans="1:13" x14ac:dyDescent="0.2">
      <c r="A48770" s="289"/>
      <c r="J48770"/>
      <c r="M48770"/>
    </row>
    <row r="48771" spans="1:13" x14ac:dyDescent="0.2">
      <c r="A48771" s="289"/>
      <c r="J48771"/>
      <c r="M48771"/>
    </row>
    <row r="48772" spans="1:13" x14ac:dyDescent="0.2">
      <c r="A48772" s="289"/>
      <c r="J48772"/>
      <c r="M48772"/>
    </row>
    <row r="48773" spans="1:13" x14ac:dyDescent="0.2">
      <c r="A48773" s="289"/>
      <c r="J48773"/>
      <c r="M48773"/>
    </row>
    <row r="48774" spans="1:13" x14ac:dyDescent="0.2">
      <c r="A48774" s="289"/>
      <c r="J48774"/>
      <c r="M48774"/>
    </row>
    <row r="48775" spans="1:13" x14ac:dyDescent="0.2">
      <c r="A48775" s="289"/>
      <c r="J48775"/>
      <c r="M48775"/>
    </row>
    <row r="48776" spans="1:13" x14ac:dyDescent="0.2">
      <c r="A48776" s="289"/>
      <c r="J48776"/>
      <c r="M48776"/>
    </row>
    <row r="48777" spans="1:13" x14ac:dyDescent="0.2">
      <c r="A48777" s="289"/>
      <c r="J48777"/>
      <c r="M48777"/>
    </row>
    <row r="48778" spans="1:13" x14ac:dyDescent="0.2">
      <c r="A48778" s="289"/>
      <c r="J48778"/>
      <c r="M48778"/>
    </row>
    <row r="48779" spans="1:13" x14ac:dyDescent="0.2">
      <c r="A48779" s="289"/>
      <c r="J48779"/>
      <c r="M48779"/>
    </row>
    <row r="48780" spans="1:13" x14ac:dyDescent="0.2">
      <c r="A48780" s="289"/>
      <c r="J48780"/>
      <c r="M48780"/>
    </row>
    <row r="48781" spans="1:13" x14ac:dyDescent="0.2">
      <c r="A48781" s="289"/>
      <c r="J48781"/>
      <c r="M48781"/>
    </row>
    <row r="48782" spans="1:13" x14ac:dyDescent="0.2">
      <c r="A48782" s="289"/>
      <c r="J48782"/>
      <c r="M48782"/>
    </row>
    <row r="48783" spans="1:13" x14ac:dyDescent="0.2">
      <c r="A48783" s="289"/>
      <c r="J48783"/>
      <c r="M48783"/>
    </row>
    <row r="48784" spans="1:13" x14ac:dyDescent="0.2">
      <c r="A48784" s="289"/>
      <c r="J48784"/>
      <c r="M48784"/>
    </row>
    <row r="48785" spans="1:13" x14ac:dyDescent="0.2">
      <c r="A48785" s="289"/>
      <c r="J48785"/>
      <c r="M48785"/>
    </row>
    <row r="48786" spans="1:13" x14ac:dyDescent="0.2">
      <c r="A48786" s="289"/>
      <c r="J48786"/>
      <c r="M48786"/>
    </row>
    <row r="48787" spans="1:13" x14ac:dyDescent="0.2">
      <c r="A48787" s="289"/>
      <c r="J48787"/>
      <c r="M48787"/>
    </row>
    <row r="48788" spans="1:13" x14ac:dyDescent="0.2">
      <c r="A48788" s="289"/>
      <c r="J48788"/>
      <c r="M48788"/>
    </row>
    <row r="48789" spans="1:13" x14ac:dyDescent="0.2">
      <c r="A48789" s="289"/>
      <c r="J48789"/>
      <c r="M48789"/>
    </row>
    <row r="48790" spans="1:13" x14ac:dyDescent="0.2">
      <c r="A48790" s="289"/>
      <c r="J48790"/>
      <c r="M48790"/>
    </row>
    <row r="48791" spans="1:13" x14ac:dyDescent="0.2">
      <c r="A48791" s="289"/>
      <c r="J48791"/>
      <c r="M48791"/>
    </row>
    <row r="48792" spans="1:13" x14ac:dyDescent="0.2">
      <c r="A48792" s="289"/>
      <c r="J48792"/>
      <c r="M48792"/>
    </row>
    <row r="48793" spans="1:13" x14ac:dyDescent="0.2">
      <c r="A48793" s="289"/>
      <c r="J48793"/>
      <c r="M48793"/>
    </row>
    <row r="48794" spans="1:13" x14ac:dyDescent="0.2">
      <c r="A48794" s="289"/>
      <c r="J48794"/>
      <c r="M48794"/>
    </row>
    <row r="48795" spans="1:13" x14ac:dyDescent="0.2">
      <c r="A48795" s="289"/>
      <c r="J48795"/>
      <c r="M48795"/>
    </row>
    <row r="48796" spans="1:13" x14ac:dyDescent="0.2">
      <c r="A48796" s="289"/>
      <c r="J48796"/>
      <c r="M48796"/>
    </row>
    <row r="48797" spans="1:13" x14ac:dyDescent="0.2">
      <c r="A48797" s="289"/>
      <c r="J48797"/>
      <c r="M48797"/>
    </row>
    <row r="48798" spans="1:13" x14ac:dyDescent="0.2">
      <c r="A48798" s="289"/>
      <c r="J48798"/>
      <c r="M48798"/>
    </row>
    <row r="48799" spans="1:13" x14ac:dyDescent="0.2">
      <c r="A48799" s="289"/>
      <c r="J48799"/>
      <c r="M48799"/>
    </row>
    <row r="48800" spans="1:13" x14ac:dyDescent="0.2">
      <c r="A48800" s="289"/>
      <c r="J48800"/>
      <c r="M48800"/>
    </row>
    <row r="48801" spans="1:13" x14ac:dyDescent="0.2">
      <c r="A48801" s="289"/>
      <c r="J48801"/>
      <c r="M48801"/>
    </row>
    <row r="48802" spans="1:13" x14ac:dyDescent="0.2">
      <c r="A48802" s="289"/>
      <c r="J48802"/>
      <c r="M48802"/>
    </row>
    <row r="48803" spans="1:13" x14ac:dyDescent="0.2">
      <c r="A48803" s="289"/>
      <c r="J48803"/>
      <c r="M48803"/>
    </row>
    <row r="48804" spans="1:13" x14ac:dyDescent="0.2">
      <c r="A48804" s="289"/>
      <c r="J48804"/>
      <c r="M48804"/>
    </row>
    <row r="48805" spans="1:13" x14ac:dyDescent="0.2">
      <c r="A48805" s="289"/>
      <c r="J48805"/>
      <c r="M48805"/>
    </row>
    <row r="48806" spans="1:13" x14ac:dyDescent="0.2">
      <c r="A48806" s="289"/>
      <c r="J48806"/>
      <c r="M48806"/>
    </row>
    <row r="48807" spans="1:13" x14ac:dyDescent="0.2">
      <c r="A48807" s="289"/>
      <c r="J48807"/>
      <c r="M48807"/>
    </row>
    <row r="48808" spans="1:13" x14ac:dyDescent="0.2">
      <c r="A48808" s="289"/>
      <c r="J48808"/>
      <c r="M48808"/>
    </row>
    <row r="48809" spans="1:13" x14ac:dyDescent="0.2">
      <c r="A48809" s="289"/>
      <c r="J48809"/>
      <c r="M48809"/>
    </row>
    <row r="48810" spans="1:13" x14ac:dyDescent="0.2">
      <c r="A48810" s="289"/>
      <c r="J48810"/>
      <c r="M48810"/>
    </row>
    <row r="48811" spans="1:13" x14ac:dyDescent="0.2">
      <c r="A48811" s="289"/>
      <c r="J48811"/>
      <c r="M48811"/>
    </row>
    <row r="48812" spans="1:13" x14ac:dyDescent="0.2">
      <c r="A48812" s="289"/>
      <c r="J48812"/>
      <c r="M48812"/>
    </row>
    <row r="48813" spans="1:13" x14ac:dyDescent="0.2">
      <c r="A48813" s="289"/>
      <c r="J48813"/>
      <c r="M48813"/>
    </row>
    <row r="48814" spans="1:13" x14ac:dyDescent="0.2">
      <c r="A48814" s="289"/>
      <c r="J48814"/>
      <c r="M48814"/>
    </row>
    <row r="48815" spans="1:13" x14ac:dyDescent="0.2">
      <c r="A48815" s="289"/>
      <c r="J48815"/>
      <c r="M48815"/>
    </row>
    <row r="48816" spans="1:13" x14ac:dyDescent="0.2">
      <c r="A48816" s="289"/>
      <c r="J48816"/>
      <c r="M48816"/>
    </row>
    <row r="48817" spans="1:13" x14ac:dyDescent="0.2">
      <c r="A48817" s="289"/>
      <c r="J48817"/>
      <c r="M48817"/>
    </row>
    <row r="48818" spans="1:13" x14ac:dyDescent="0.2">
      <c r="A48818" s="289"/>
      <c r="J48818"/>
      <c r="M48818"/>
    </row>
    <row r="48819" spans="1:13" x14ac:dyDescent="0.2">
      <c r="A48819" s="289"/>
      <c r="J48819"/>
      <c r="M48819"/>
    </row>
    <row r="48820" spans="1:13" x14ac:dyDescent="0.2">
      <c r="A48820" s="289"/>
      <c r="J48820"/>
      <c r="M48820"/>
    </row>
    <row r="48821" spans="1:13" x14ac:dyDescent="0.2">
      <c r="A48821" s="289"/>
      <c r="J48821"/>
      <c r="M48821"/>
    </row>
    <row r="48822" spans="1:13" x14ac:dyDescent="0.2">
      <c r="A48822" s="289"/>
      <c r="J48822"/>
      <c r="M48822"/>
    </row>
    <row r="48823" spans="1:13" x14ac:dyDescent="0.2">
      <c r="A48823" s="289"/>
      <c r="J48823"/>
      <c r="M48823"/>
    </row>
    <row r="48824" spans="1:13" x14ac:dyDescent="0.2">
      <c r="A48824" s="289"/>
      <c r="J48824"/>
      <c r="M48824"/>
    </row>
    <row r="48825" spans="1:13" x14ac:dyDescent="0.2">
      <c r="A48825" s="289"/>
      <c r="J48825"/>
      <c r="M48825"/>
    </row>
    <row r="48826" spans="1:13" x14ac:dyDescent="0.2">
      <c r="A48826" s="289"/>
      <c r="J48826"/>
      <c r="M48826"/>
    </row>
    <row r="48827" spans="1:13" x14ac:dyDescent="0.2">
      <c r="A48827" s="289"/>
      <c r="J48827"/>
      <c r="M48827"/>
    </row>
    <row r="48828" spans="1:13" x14ac:dyDescent="0.2">
      <c r="A48828" s="289"/>
      <c r="J48828"/>
      <c r="M48828"/>
    </row>
    <row r="48829" spans="1:13" x14ac:dyDescent="0.2">
      <c r="A48829" s="289"/>
      <c r="J48829"/>
      <c r="M48829"/>
    </row>
    <row r="48830" spans="1:13" x14ac:dyDescent="0.2">
      <c r="A48830" s="289"/>
      <c r="J48830"/>
      <c r="M48830"/>
    </row>
    <row r="48831" spans="1:13" x14ac:dyDescent="0.2">
      <c r="A48831" s="289"/>
      <c r="J48831"/>
      <c r="M48831"/>
    </row>
    <row r="48832" spans="1:13" x14ac:dyDescent="0.2">
      <c r="A48832" s="289"/>
      <c r="J48832"/>
      <c r="M48832"/>
    </row>
    <row r="48833" spans="1:13" x14ac:dyDescent="0.2">
      <c r="A48833" s="289"/>
      <c r="J48833"/>
      <c r="M48833"/>
    </row>
    <row r="48834" spans="1:13" x14ac:dyDescent="0.2">
      <c r="A48834" s="289"/>
      <c r="J48834"/>
      <c r="M48834"/>
    </row>
    <row r="48835" spans="1:13" x14ac:dyDescent="0.2">
      <c r="A48835" s="289"/>
      <c r="J48835"/>
      <c r="M48835"/>
    </row>
    <row r="48836" spans="1:13" x14ac:dyDescent="0.2">
      <c r="A48836" s="289"/>
      <c r="J48836"/>
      <c r="M48836"/>
    </row>
    <row r="48837" spans="1:13" x14ac:dyDescent="0.2">
      <c r="A48837" s="289"/>
      <c r="J48837"/>
      <c r="M48837"/>
    </row>
    <row r="48838" spans="1:13" x14ac:dyDescent="0.2">
      <c r="A48838" s="289"/>
      <c r="J48838"/>
      <c r="M48838"/>
    </row>
    <row r="48839" spans="1:13" x14ac:dyDescent="0.2">
      <c r="A48839" s="289"/>
      <c r="J48839"/>
      <c r="M48839"/>
    </row>
    <row r="48840" spans="1:13" x14ac:dyDescent="0.2">
      <c r="A48840" s="289"/>
      <c r="J48840"/>
      <c r="M48840"/>
    </row>
    <row r="48841" spans="1:13" x14ac:dyDescent="0.2">
      <c r="A48841" s="289"/>
      <c r="J48841"/>
      <c r="M48841"/>
    </row>
    <row r="48842" spans="1:13" x14ac:dyDescent="0.2">
      <c r="A48842" s="289"/>
      <c r="J48842"/>
      <c r="M48842"/>
    </row>
    <row r="48843" spans="1:13" x14ac:dyDescent="0.2">
      <c r="A48843" s="289"/>
      <c r="J48843"/>
      <c r="M48843"/>
    </row>
    <row r="48844" spans="1:13" x14ac:dyDescent="0.2">
      <c r="A48844" s="289"/>
      <c r="J48844"/>
      <c r="M48844"/>
    </row>
    <row r="48845" spans="1:13" x14ac:dyDescent="0.2">
      <c r="A48845" s="289"/>
      <c r="J48845"/>
      <c r="M48845"/>
    </row>
    <row r="48846" spans="1:13" x14ac:dyDescent="0.2">
      <c r="A48846" s="289"/>
      <c r="J48846"/>
      <c r="M48846"/>
    </row>
    <row r="48847" spans="1:13" x14ac:dyDescent="0.2">
      <c r="A48847" s="289"/>
      <c r="J48847"/>
      <c r="M48847"/>
    </row>
    <row r="48848" spans="1:13" x14ac:dyDescent="0.2">
      <c r="A48848" s="289"/>
      <c r="J48848"/>
      <c r="M48848"/>
    </row>
    <row r="48849" spans="1:13" x14ac:dyDescent="0.2">
      <c r="A48849" s="289"/>
      <c r="J48849"/>
      <c r="M48849"/>
    </row>
    <row r="48850" spans="1:13" x14ac:dyDescent="0.2">
      <c r="A48850" s="289"/>
      <c r="J48850"/>
      <c r="M48850"/>
    </row>
    <row r="48851" spans="1:13" x14ac:dyDescent="0.2">
      <c r="A48851" s="289"/>
      <c r="J48851"/>
      <c r="M48851"/>
    </row>
    <row r="48852" spans="1:13" x14ac:dyDescent="0.2">
      <c r="A48852" s="289"/>
      <c r="J48852"/>
      <c r="M48852"/>
    </row>
    <row r="48853" spans="1:13" x14ac:dyDescent="0.2">
      <c r="A48853" s="289"/>
      <c r="J48853"/>
      <c r="M48853"/>
    </row>
    <row r="48854" spans="1:13" x14ac:dyDescent="0.2">
      <c r="A48854" s="289"/>
      <c r="J48854"/>
      <c r="M48854"/>
    </row>
    <row r="48855" spans="1:13" x14ac:dyDescent="0.2">
      <c r="A48855" s="289"/>
      <c r="J48855"/>
      <c r="M48855"/>
    </row>
    <row r="48856" spans="1:13" x14ac:dyDescent="0.2">
      <c r="A48856" s="289"/>
      <c r="J48856"/>
      <c r="M48856"/>
    </row>
    <row r="48857" spans="1:13" x14ac:dyDescent="0.2">
      <c r="A48857" s="289"/>
      <c r="J48857"/>
      <c r="M48857"/>
    </row>
    <row r="48858" spans="1:13" x14ac:dyDescent="0.2">
      <c r="A48858" s="289"/>
      <c r="J48858"/>
      <c r="M48858"/>
    </row>
    <row r="48859" spans="1:13" x14ac:dyDescent="0.2">
      <c r="A48859" s="289"/>
      <c r="J48859"/>
      <c r="M48859"/>
    </row>
    <row r="48860" spans="1:13" x14ac:dyDescent="0.2">
      <c r="A48860" s="289"/>
      <c r="J48860"/>
      <c r="M48860"/>
    </row>
    <row r="48861" spans="1:13" x14ac:dyDescent="0.2">
      <c r="A48861" s="289"/>
      <c r="J48861"/>
      <c r="M48861"/>
    </row>
    <row r="48862" spans="1:13" x14ac:dyDescent="0.2">
      <c r="A48862" s="289"/>
      <c r="J48862"/>
      <c r="M48862"/>
    </row>
    <row r="48863" spans="1:13" x14ac:dyDescent="0.2">
      <c r="A48863" s="289"/>
      <c r="J48863"/>
      <c r="M48863"/>
    </row>
    <row r="48864" spans="1:13" x14ac:dyDescent="0.2">
      <c r="A48864" s="289"/>
      <c r="J48864"/>
      <c r="M48864"/>
    </row>
    <row r="48865" spans="1:13" x14ac:dyDescent="0.2">
      <c r="A48865" s="289"/>
      <c r="J48865"/>
      <c r="M48865"/>
    </row>
    <row r="48866" spans="1:13" x14ac:dyDescent="0.2">
      <c r="A48866" s="289"/>
      <c r="J48866"/>
      <c r="M48866"/>
    </row>
    <row r="48867" spans="1:13" x14ac:dyDescent="0.2">
      <c r="A48867" s="289"/>
      <c r="J48867"/>
      <c r="M48867"/>
    </row>
    <row r="48868" spans="1:13" x14ac:dyDescent="0.2">
      <c r="A48868" s="289"/>
      <c r="J48868"/>
      <c r="M48868"/>
    </row>
    <row r="48869" spans="1:13" x14ac:dyDescent="0.2">
      <c r="A48869" s="289"/>
      <c r="J48869"/>
      <c r="M48869"/>
    </row>
    <row r="48870" spans="1:13" x14ac:dyDescent="0.2">
      <c r="A48870" s="289"/>
      <c r="J48870"/>
      <c r="M48870"/>
    </row>
    <row r="48871" spans="1:13" x14ac:dyDescent="0.2">
      <c r="A48871" s="289"/>
      <c r="J48871"/>
      <c r="M48871"/>
    </row>
    <row r="48872" spans="1:13" x14ac:dyDescent="0.2">
      <c r="A48872" s="289"/>
      <c r="J48872"/>
      <c r="M48872"/>
    </row>
    <row r="48873" spans="1:13" x14ac:dyDescent="0.2">
      <c r="A48873" s="289"/>
      <c r="J48873"/>
      <c r="M48873"/>
    </row>
    <row r="48874" spans="1:13" x14ac:dyDescent="0.2">
      <c r="A48874" s="289"/>
      <c r="J48874"/>
      <c r="M48874"/>
    </row>
    <row r="48875" spans="1:13" x14ac:dyDescent="0.2">
      <c r="A48875" s="289"/>
      <c r="J48875"/>
      <c r="M48875"/>
    </row>
    <row r="48876" spans="1:13" x14ac:dyDescent="0.2">
      <c r="A48876" s="289"/>
      <c r="J48876"/>
      <c r="M48876"/>
    </row>
    <row r="48877" spans="1:13" x14ac:dyDescent="0.2">
      <c r="A48877" s="289"/>
      <c r="J48877"/>
      <c r="M48877"/>
    </row>
    <row r="48878" spans="1:13" x14ac:dyDescent="0.2">
      <c r="A48878" s="289"/>
      <c r="J48878"/>
      <c r="M48878"/>
    </row>
    <row r="48879" spans="1:13" x14ac:dyDescent="0.2">
      <c r="A48879" s="289"/>
      <c r="J48879"/>
      <c r="M48879"/>
    </row>
    <row r="48880" spans="1:13" x14ac:dyDescent="0.2">
      <c r="A48880" s="289"/>
      <c r="J48880"/>
      <c r="M48880"/>
    </row>
    <row r="48881" spans="1:13" x14ac:dyDescent="0.2">
      <c r="A48881" s="289"/>
      <c r="J48881"/>
      <c r="M48881"/>
    </row>
    <row r="48882" spans="1:13" x14ac:dyDescent="0.2">
      <c r="A48882" s="289"/>
      <c r="J48882"/>
      <c r="M48882"/>
    </row>
    <row r="48883" spans="1:13" x14ac:dyDescent="0.2">
      <c r="A48883" s="289"/>
      <c r="J48883"/>
      <c r="M48883"/>
    </row>
    <row r="48884" spans="1:13" x14ac:dyDescent="0.2">
      <c r="A48884" s="289"/>
      <c r="J48884"/>
      <c r="M48884"/>
    </row>
    <row r="48885" spans="1:13" x14ac:dyDescent="0.2">
      <c r="A48885" s="289"/>
      <c r="J48885"/>
      <c r="M48885"/>
    </row>
    <row r="48886" spans="1:13" x14ac:dyDescent="0.2">
      <c r="A48886" s="289"/>
      <c r="J48886"/>
      <c r="M48886"/>
    </row>
    <row r="48887" spans="1:13" x14ac:dyDescent="0.2">
      <c r="A48887" s="289"/>
      <c r="J48887"/>
      <c r="M48887"/>
    </row>
    <row r="48888" spans="1:13" x14ac:dyDescent="0.2">
      <c r="A48888" s="289"/>
      <c r="J48888"/>
      <c r="M48888"/>
    </row>
    <row r="48889" spans="1:13" x14ac:dyDescent="0.2">
      <c r="A48889" s="289"/>
      <c r="J48889"/>
      <c r="M48889"/>
    </row>
    <row r="48890" spans="1:13" x14ac:dyDescent="0.2">
      <c r="A48890" s="289"/>
      <c r="J48890"/>
      <c r="M48890"/>
    </row>
    <row r="48891" spans="1:13" x14ac:dyDescent="0.2">
      <c r="A48891" s="289"/>
      <c r="J48891"/>
      <c r="M48891"/>
    </row>
    <row r="48892" spans="1:13" x14ac:dyDescent="0.2">
      <c r="A48892" s="289"/>
      <c r="J48892"/>
      <c r="M48892"/>
    </row>
    <row r="48893" spans="1:13" x14ac:dyDescent="0.2">
      <c r="A48893" s="289"/>
      <c r="J48893"/>
      <c r="M48893"/>
    </row>
    <row r="48894" spans="1:13" x14ac:dyDescent="0.2">
      <c r="A48894" s="289"/>
      <c r="J48894"/>
      <c r="M48894"/>
    </row>
    <row r="48895" spans="1:13" x14ac:dyDescent="0.2">
      <c r="A48895" s="289"/>
      <c r="J48895"/>
      <c r="M48895"/>
    </row>
    <row r="48896" spans="1:13" x14ac:dyDescent="0.2">
      <c r="A48896" s="289"/>
      <c r="J48896"/>
      <c r="M48896"/>
    </row>
    <row r="48897" spans="1:13" x14ac:dyDescent="0.2">
      <c r="A48897" s="289"/>
      <c r="J48897"/>
      <c r="M48897"/>
    </row>
    <row r="48898" spans="1:13" x14ac:dyDescent="0.2">
      <c r="A48898" s="289"/>
      <c r="J48898"/>
      <c r="M48898"/>
    </row>
    <row r="48899" spans="1:13" x14ac:dyDescent="0.2">
      <c r="A48899" s="289"/>
      <c r="J48899"/>
      <c r="M48899"/>
    </row>
    <row r="48900" spans="1:13" x14ac:dyDescent="0.2">
      <c r="A48900" s="289"/>
      <c r="J48900"/>
      <c r="M48900"/>
    </row>
    <row r="48901" spans="1:13" x14ac:dyDescent="0.2">
      <c r="A48901" s="289"/>
      <c r="J48901"/>
      <c r="M48901"/>
    </row>
    <row r="48902" spans="1:13" x14ac:dyDescent="0.2">
      <c r="A48902" s="289"/>
      <c r="J48902"/>
      <c r="M48902"/>
    </row>
    <row r="48903" spans="1:13" x14ac:dyDescent="0.2">
      <c r="A48903" s="289"/>
      <c r="J48903"/>
      <c r="M48903"/>
    </row>
    <row r="48904" spans="1:13" x14ac:dyDescent="0.2">
      <c r="A48904" s="289"/>
      <c r="J48904"/>
      <c r="M48904"/>
    </row>
    <row r="48905" spans="1:13" x14ac:dyDescent="0.2">
      <c r="A48905" s="289"/>
      <c r="J48905"/>
      <c r="M48905"/>
    </row>
    <row r="48906" spans="1:13" x14ac:dyDescent="0.2">
      <c r="A48906" s="289"/>
      <c r="J48906"/>
      <c r="M48906"/>
    </row>
    <row r="48907" spans="1:13" x14ac:dyDescent="0.2">
      <c r="A48907" s="289"/>
      <c r="J48907"/>
      <c r="M48907"/>
    </row>
    <row r="48908" spans="1:13" x14ac:dyDescent="0.2">
      <c r="A48908" s="289"/>
      <c r="J48908"/>
      <c r="M48908"/>
    </row>
    <row r="48909" spans="1:13" x14ac:dyDescent="0.2">
      <c r="A48909" s="289"/>
      <c r="J48909"/>
      <c r="M48909"/>
    </row>
    <row r="48910" spans="1:13" x14ac:dyDescent="0.2">
      <c r="A48910" s="289"/>
      <c r="J48910"/>
      <c r="M48910"/>
    </row>
    <row r="48911" spans="1:13" x14ac:dyDescent="0.2">
      <c r="A48911" s="289"/>
      <c r="J48911"/>
      <c r="M48911"/>
    </row>
    <row r="48912" spans="1:13" x14ac:dyDescent="0.2">
      <c r="A48912" s="289"/>
      <c r="J48912"/>
      <c r="M48912"/>
    </row>
    <row r="48913" spans="1:13" x14ac:dyDescent="0.2">
      <c r="A48913" s="289"/>
      <c r="J48913"/>
      <c r="M48913"/>
    </row>
    <row r="48914" spans="1:13" x14ac:dyDescent="0.2">
      <c r="A48914" s="289"/>
      <c r="J48914"/>
      <c r="M48914"/>
    </row>
    <row r="48915" spans="1:13" x14ac:dyDescent="0.2">
      <c r="A48915" s="289"/>
      <c r="J48915"/>
      <c r="M48915"/>
    </row>
    <row r="48916" spans="1:13" x14ac:dyDescent="0.2">
      <c r="A48916" s="289"/>
      <c r="J48916"/>
      <c r="M48916"/>
    </row>
    <row r="48917" spans="1:13" x14ac:dyDescent="0.2">
      <c r="A48917" s="289"/>
      <c r="J48917"/>
      <c r="M48917"/>
    </row>
    <row r="48918" spans="1:13" x14ac:dyDescent="0.2">
      <c r="A48918" s="289"/>
      <c r="J48918"/>
      <c r="M48918"/>
    </row>
    <row r="48919" spans="1:13" x14ac:dyDescent="0.2">
      <c r="A48919" s="289"/>
      <c r="J48919"/>
      <c r="M48919"/>
    </row>
    <row r="48920" spans="1:13" x14ac:dyDescent="0.2">
      <c r="A48920" s="289"/>
      <c r="J48920"/>
      <c r="M48920"/>
    </row>
    <row r="48921" spans="1:13" x14ac:dyDescent="0.2">
      <c r="A48921" s="289"/>
      <c r="J48921"/>
      <c r="M48921"/>
    </row>
    <row r="48922" spans="1:13" x14ac:dyDescent="0.2">
      <c r="A48922" s="289"/>
      <c r="J48922"/>
      <c r="M48922"/>
    </row>
    <row r="48923" spans="1:13" x14ac:dyDescent="0.2">
      <c r="A48923" s="289"/>
      <c r="J48923"/>
      <c r="M48923"/>
    </row>
    <row r="48924" spans="1:13" x14ac:dyDescent="0.2">
      <c r="A48924" s="289"/>
      <c r="J48924"/>
      <c r="M48924"/>
    </row>
    <row r="48925" spans="1:13" x14ac:dyDescent="0.2">
      <c r="A48925" s="289"/>
      <c r="J48925"/>
      <c r="M48925"/>
    </row>
    <row r="48926" spans="1:13" x14ac:dyDescent="0.2">
      <c r="A48926" s="289"/>
      <c r="J48926"/>
      <c r="M48926"/>
    </row>
    <row r="48927" spans="1:13" x14ac:dyDescent="0.2">
      <c r="A48927" s="289"/>
      <c r="J48927"/>
      <c r="M48927"/>
    </row>
    <row r="48928" spans="1:13" x14ac:dyDescent="0.2">
      <c r="A48928" s="289"/>
      <c r="J48928"/>
      <c r="M48928"/>
    </row>
    <row r="48929" spans="1:13" x14ac:dyDescent="0.2">
      <c r="A48929" s="289"/>
      <c r="J48929"/>
      <c r="M48929"/>
    </row>
    <row r="48930" spans="1:13" x14ac:dyDescent="0.2">
      <c r="A48930" s="289"/>
      <c r="J48930"/>
      <c r="M48930"/>
    </row>
    <row r="48931" spans="1:13" x14ac:dyDescent="0.2">
      <c r="A48931" s="289"/>
      <c r="J48931"/>
      <c r="M48931"/>
    </row>
    <row r="48932" spans="1:13" x14ac:dyDescent="0.2">
      <c r="A48932" s="289"/>
      <c r="J48932"/>
      <c r="M48932"/>
    </row>
    <row r="48933" spans="1:13" x14ac:dyDescent="0.2">
      <c r="A48933" s="289"/>
      <c r="J48933"/>
      <c r="M48933"/>
    </row>
    <row r="48934" spans="1:13" x14ac:dyDescent="0.2">
      <c r="A48934" s="289"/>
      <c r="J48934"/>
      <c r="M48934"/>
    </row>
    <row r="48935" spans="1:13" x14ac:dyDescent="0.2">
      <c r="A48935" s="289"/>
      <c r="J48935"/>
      <c r="M48935"/>
    </row>
    <row r="48936" spans="1:13" x14ac:dyDescent="0.2">
      <c r="A48936" s="289"/>
      <c r="J48936"/>
      <c r="M48936"/>
    </row>
    <row r="48937" spans="1:13" x14ac:dyDescent="0.2">
      <c r="A48937" s="289"/>
      <c r="J48937"/>
      <c r="M48937"/>
    </row>
    <row r="48938" spans="1:13" x14ac:dyDescent="0.2">
      <c r="A48938" s="289"/>
      <c r="J48938"/>
      <c r="M48938"/>
    </row>
    <row r="48939" spans="1:13" x14ac:dyDescent="0.2">
      <c r="A48939" s="289"/>
      <c r="J48939"/>
      <c r="M48939"/>
    </row>
    <row r="48940" spans="1:13" x14ac:dyDescent="0.2">
      <c r="A48940" s="289"/>
      <c r="J48940"/>
      <c r="M48940"/>
    </row>
    <row r="48941" spans="1:13" x14ac:dyDescent="0.2">
      <c r="A48941" s="289"/>
      <c r="J48941"/>
      <c r="M48941"/>
    </row>
    <row r="48942" spans="1:13" x14ac:dyDescent="0.2">
      <c r="A48942" s="289"/>
      <c r="J48942"/>
      <c r="M48942"/>
    </row>
    <row r="48943" spans="1:13" x14ac:dyDescent="0.2">
      <c r="A48943" s="289"/>
      <c r="J48943"/>
      <c r="M48943"/>
    </row>
    <row r="48944" spans="1:13" x14ac:dyDescent="0.2">
      <c r="A48944" s="289"/>
      <c r="J48944"/>
      <c r="M48944"/>
    </row>
    <row r="48945" spans="1:13" x14ac:dyDescent="0.2">
      <c r="A48945" s="289"/>
      <c r="J48945"/>
      <c r="M48945"/>
    </row>
    <row r="48946" spans="1:13" x14ac:dyDescent="0.2">
      <c r="A48946" s="289"/>
      <c r="J48946"/>
      <c r="M48946"/>
    </row>
    <row r="48947" spans="1:13" x14ac:dyDescent="0.2">
      <c r="A48947" s="289"/>
      <c r="J48947"/>
      <c r="M48947"/>
    </row>
    <row r="48948" spans="1:13" x14ac:dyDescent="0.2">
      <c r="A48948" s="289"/>
      <c r="J48948"/>
      <c r="M48948"/>
    </row>
    <row r="48949" spans="1:13" x14ac:dyDescent="0.2">
      <c r="A48949" s="289"/>
      <c r="J48949"/>
      <c r="M48949"/>
    </row>
    <row r="48950" spans="1:13" x14ac:dyDescent="0.2">
      <c r="A48950" s="289"/>
      <c r="J48950"/>
      <c r="M48950"/>
    </row>
    <row r="48951" spans="1:13" x14ac:dyDescent="0.2">
      <c r="A48951" s="289"/>
      <c r="J48951"/>
      <c r="M48951"/>
    </row>
    <row r="48952" spans="1:13" x14ac:dyDescent="0.2">
      <c r="A48952" s="289"/>
      <c r="J48952"/>
      <c r="M48952"/>
    </row>
    <row r="48953" spans="1:13" x14ac:dyDescent="0.2">
      <c r="A48953" s="289"/>
      <c r="J48953"/>
      <c r="M48953"/>
    </row>
    <row r="48954" spans="1:13" x14ac:dyDescent="0.2">
      <c r="A48954" s="289"/>
      <c r="J48954"/>
      <c r="M48954"/>
    </row>
    <row r="48955" spans="1:13" x14ac:dyDescent="0.2">
      <c r="A48955" s="289"/>
      <c r="J48955"/>
      <c r="M48955"/>
    </row>
    <row r="48956" spans="1:13" x14ac:dyDescent="0.2">
      <c r="A48956" s="289"/>
      <c r="J48956"/>
      <c r="M48956"/>
    </row>
    <row r="48957" spans="1:13" x14ac:dyDescent="0.2">
      <c r="A48957" s="289"/>
      <c r="J48957"/>
      <c r="M48957"/>
    </row>
    <row r="48958" spans="1:13" x14ac:dyDescent="0.2">
      <c r="A48958" s="289"/>
      <c r="J48958"/>
      <c r="M48958"/>
    </row>
    <row r="48959" spans="1:13" x14ac:dyDescent="0.2">
      <c r="A48959" s="289"/>
      <c r="J48959"/>
      <c r="M48959"/>
    </row>
    <row r="48960" spans="1:13" x14ac:dyDescent="0.2">
      <c r="A48960" s="289"/>
      <c r="J48960"/>
      <c r="M48960"/>
    </row>
    <row r="48961" spans="1:13" x14ac:dyDescent="0.2">
      <c r="A48961" s="289"/>
      <c r="J48961"/>
      <c r="M48961"/>
    </row>
    <row r="48962" spans="1:13" x14ac:dyDescent="0.2">
      <c r="A48962" s="289"/>
      <c r="J48962"/>
      <c r="M48962"/>
    </row>
    <row r="48963" spans="1:13" x14ac:dyDescent="0.2">
      <c r="A48963" s="289"/>
      <c r="J48963"/>
      <c r="M48963"/>
    </row>
    <row r="48964" spans="1:13" x14ac:dyDescent="0.2">
      <c r="A48964" s="289"/>
      <c r="J48964"/>
      <c r="M48964"/>
    </row>
    <row r="48965" spans="1:13" x14ac:dyDescent="0.2">
      <c r="A48965" s="289"/>
      <c r="J48965"/>
      <c r="M48965"/>
    </row>
    <row r="48966" spans="1:13" x14ac:dyDescent="0.2">
      <c r="A48966" s="289"/>
      <c r="J48966"/>
      <c r="M48966"/>
    </row>
    <row r="48967" spans="1:13" x14ac:dyDescent="0.2">
      <c r="A48967" s="289"/>
      <c r="J48967"/>
      <c r="M48967"/>
    </row>
    <row r="48968" spans="1:13" x14ac:dyDescent="0.2">
      <c r="A48968" s="289"/>
      <c r="J48968"/>
      <c r="M48968"/>
    </row>
    <row r="48969" spans="1:13" x14ac:dyDescent="0.2">
      <c r="A48969" s="289"/>
      <c r="J48969"/>
      <c r="M48969"/>
    </row>
    <row r="48970" spans="1:13" x14ac:dyDescent="0.2">
      <c r="A48970" s="289"/>
      <c r="J48970"/>
      <c r="M48970"/>
    </row>
    <row r="48971" spans="1:13" x14ac:dyDescent="0.2">
      <c r="A48971" s="289"/>
      <c r="J48971"/>
      <c r="M48971"/>
    </row>
    <row r="48972" spans="1:13" x14ac:dyDescent="0.2">
      <c r="A48972" s="289"/>
      <c r="J48972"/>
      <c r="M48972"/>
    </row>
    <row r="48973" spans="1:13" x14ac:dyDescent="0.2">
      <c r="A48973" s="289"/>
      <c r="J48973"/>
      <c r="M48973"/>
    </row>
    <row r="48974" spans="1:13" x14ac:dyDescent="0.2">
      <c r="A48974" s="289"/>
      <c r="J48974"/>
      <c r="M48974"/>
    </row>
    <row r="48975" spans="1:13" x14ac:dyDescent="0.2">
      <c r="A48975" s="289"/>
      <c r="J48975"/>
      <c r="M48975"/>
    </row>
    <row r="48976" spans="1:13" x14ac:dyDescent="0.2">
      <c r="A48976" s="289"/>
      <c r="J48976"/>
      <c r="M48976"/>
    </row>
    <row r="48977" spans="1:13" x14ac:dyDescent="0.2">
      <c r="A48977" s="289"/>
      <c r="J48977"/>
      <c r="M48977"/>
    </row>
    <row r="48978" spans="1:13" x14ac:dyDescent="0.2">
      <c r="A48978" s="289"/>
      <c r="J48978"/>
      <c r="M48978"/>
    </row>
    <row r="48979" spans="1:13" x14ac:dyDescent="0.2">
      <c r="A48979" s="289"/>
      <c r="J48979"/>
      <c r="M48979"/>
    </row>
    <row r="48980" spans="1:13" x14ac:dyDescent="0.2">
      <c r="A48980" s="289"/>
      <c r="J48980"/>
      <c r="M48980"/>
    </row>
    <row r="48981" spans="1:13" x14ac:dyDescent="0.2">
      <c r="A48981" s="289"/>
      <c r="J48981"/>
      <c r="M48981"/>
    </row>
    <row r="48982" spans="1:13" x14ac:dyDescent="0.2">
      <c r="A48982" s="289"/>
      <c r="J48982"/>
      <c r="M48982"/>
    </row>
    <row r="48983" spans="1:13" x14ac:dyDescent="0.2">
      <c r="A48983" s="289"/>
      <c r="J48983"/>
      <c r="M48983"/>
    </row>
    <row r="48984" spans="1:13" x14ac:dyDescent="0.2">
      <c r="A48984" s="289"/>
      <c r="J48984"/>
      <c r="M48984"/>
    </row>
    <row r="48985" spans="1:13" x14ac:dyDescent="0.2">
      <c r="A48985" s="289"/>
      <c r="J48985"/>
      <c r="M48985"/>
    </row>
    <row r="48986" spans="1:13" x14ac:dyDescent="0.2">
      <c r="A48986" s="289"/>
      <c r="J48986"/>
      <c r="M48986"/>
    </row>
    <row r="48987" spans="1:13" x14ac:dyDescent="0.2">
      <c r="A48987" s="289"/>
      <c r="J48987"/>
      <c r="M48987"/>
    </row>
    <row r="48988" spans="1:13" x14ac:dyDescent="0.2">
      <c r="A48988" s="289"/>
      <c r="J48988"/>
      <c r="M48988"/>
    </row>
    <row r="48989" spans="1:13" x14ac:dyDescent="0.2">
      <c r="A48989" s="289"/>
      <c r="J48989"/>
      <c r="M48989"/>
    </row>
    <row r="48990" spans="1:13" x14ac:dyDescent="0.2">
      <c r="A48990" s="289"/>
      <c r="J48990"/>
      <c r="M48990"/>
    </row>
    <row r="48991" spans="1:13" x14ac:dyDescent="0.2">
      <c r="A48991" s="289"/>
      <c r="J48991"/>
      <c r="M48991"/>
    </row>
    <row r="48992" spans="1:13" x14ac:dyDescent="0.2">
      <c r="A48992" s="289"/>
      <c r="J48992"/>
      <c r="M48992"/>
    </row>
    <row r="48993" spans="1:13" x14ac:dyDescent="0.2">
      <c r="A48993" s="289"/>
      <c r="J48993"/>
      <c r="M48993"/>
    </row>
    <row r="48994" spans="1:13" x14ac:dyDescent="0.2">
      <c r="A48994" s="289"/>
      <c r="J48994"/>
      <c r="M48994"/>
    </row>
    <row r="48995" spans="1:13" x14ac:dyDescent="0.2">
      <c r="A48995" s="289"/>
      <c r="J48995"/>
      <c r="M48995"/>
    </row>
    <row r="48996" spans="1:13" x14ac:dyDescent="0.2">
      <c r="A48996" s="289"/>
      <c r="J48996"/>
      <c r="M48996"/>
    </row>
    <row r="48997" spans="1:13" x14ac:dyDescent="0.2">
      <c r="A48997" s="289"/>
      <c r="J48997"/>
      <c r="M48997"/>
    </row>
    <row r="48998" spans="1:13" x14ac:dyDescent="0.2">
      <c r="A48998" s="289"/>
      <c r="J48998"/>
      <c r="M48998"/>
    </row>
    <row r="48999" spans="1:13" x14ac:dyDescent="0.2">
      <c r="A48999" s="289"/>
      <c r="J48999"/>
      <c r="M48999"/>
    </row>
    <row r="49000" spans="1:13" x14ac:dyDescent="0.2">
      <c r="A49000" s="289"/>
      <c r="J49000"/>
      <c r="M49000"/>
    </row>
    <row r="49001" spans="1:13" x14ac:dyDescent="0.2">
      <c r="A49001" s="289"/>
      <c r="J49001"/>
      <c r="M49001"/>
    </row>
    <row r="49002" spans="1:13" x14ac:dyDescent="0.2">
      <c r="A49002" s="289"/>
      <c r="J49002"/>
      <c r="M49002"/>
    </row>
    <row r="49003" spans="1:13" x14ac:dyDescent="0.2">
      <c r="A49003" s="289"/>
      <c r="J49003"/>
      <c r="M49003"/>
    </row>
    <row r="49004" spans="1:13" x14ac:dyDescent="0.2">
      <c r="A49004" s="289"/>
      <c r="J49004"/>
      <c r="M49004"/>
    </row>
    <row r="49005" spans="1:13" x14ac:dyDescent="0.2">
      <c r="A49005" s="289"/>
      <c r="J49005"/>
      <c r="M49005"/>
    </row>
    <row r="49006" spans="1:13" x14ac:dyDescent="0.2">
      <c r="A49006" s="289"/>
      <c r="J49006"/>
      <c r="M49006"/>
    </row>
    <row r="49007" spans="1:13" x14ac:dyDescent="0.2">
      <c r="A49007" s="289"/>
      <c r="J49007"/>
      <c r="M49007"/>
    </row>
    <row r="49008" spans="1:13" x14ac:dyDescent="0.2">
      <c r="A49008" s="289"/>
      <c r="J49008"/>
      <c r="M49008"/>
    </row>
    <row r="49009" spans="1:13" x14ac:dyDescent="0.2">
      <c r="A49009" s="289"/>
      <c r="J49009"/>
      <c r="M49009"/>
    </row>
    <row r="49010" spans="1:13" x14ac:dyDescent="0.2">
      <c r="A49010" s="289"/>
      <c r="J49010"/>
      <c r="M49010"/>
    </row>
    <row r="49011" spans="1:13" x14ac:dyDescent="0.2">
      <c r="A49011" s="289"/>
      <c r="J49011"/>
      <c r="M49011"/>
    </row>
    <row r="49012" spans="1:13" x14ac:dyDescent="0.2">
      <c r="A49012" s="289"/>
      <c r="J49012"/>
      <c r="M49012"/>
    </row>
    <row r="49013" spans="1:13" x14ac:dyDescent="0.2">
      <c r="A49013" s="289"/>
      <c r="J49013"/>
      <c r="M49013"/>
    </row>
    <row r="49014" spans="1:13" x14ac:dyDescent="0.2">
      <c r="A49014" s="289"/>
      <c r="J49014"/>
      <c r="M49014"/>
    </row>
    <row r="49015" spans="1:13" x14ac:dyDescent="0.2">
      <c r="A49015" s="289"/>
      <c r="J49015"/>
      <c r="M49015"/>
    </row>
    <row r="49016" spans="1:13" x14ac:dyDescent="0.2">
      <c r="A49016" s="289"/>
      <c r="J49016"/>
      <c r="M49016"/>
    </row>
    <row r="49017" spans="1:13" x14ac:dyDescent="0.2">
      <c r="A49017" s="289"/>
      <c r="J49017"/>
      <c r="M49017"/>
    </row>
    <row r="49018" spans="1:13" x14ac:dyDescent="0.2">
      <c r="A49018" s="289"/>
      <c r="J49018"/>
      <c r="M49018"/>
    </row>
    <row r="49019" spans="1:13" x14ac:dyDescent="0.2">
      <c r="A49019" s="289"/>
      <c r="J49019"/>
      <c r="M49019"/>
    </row>
    <row r="49020" spans="1:13" x14ac:dyDescent="0.2">
      <c r="A49020" s="289"/>
      <c r="J49020"/>
      <c r="M49020"/>
    </row>
    <row r="49021" spans="1:13" x14ac:dyDescent="0.2">
      <c r="A49021" s="289"/>
      <c r="J49021"/>
      <c r="M49021"/>
    </row>
    <row r="49022" spans="1:13" x14ac:dyDescent="0.2">
      <c r="A49022" s="289"/>
      <c r="J49022"/>
      <c r="M49022"/>
    </row>
    <row r="49023" spans="1:13" x14ac:dyDescent="0.2">
      <c r="A49023" s="289"/>
      <c r="J49023"/>
      <c r="M49023"/>
    </row>
    <row r="49024" spans="1:13" x14ac:dyDescent="0.2">
      <c r="A49024" s="289"/>
      <c r="J49024"/>
      <c r="M49024"/>
    </row>
    <row r="49025" spans="1:13" x14ac:dyDescent="0.2">
      <c r="A49025" s="289"/>
      <c r="J49025"/>
      <c r="M49025"/>
    </row>
    <row r="49026" spans="1:13" x14ac:dyDescent="0.2">
      <c r="A49026" s="289"/>
      <c r="J49026"/>
      <c r="M49026"/>
    </row>
    <row r="49027" spans="1:13" x14ac:dyDescent="0.2">
      <c r="A49027" s="289"/>
      <c r="J49027"/>
      <c r="M49027"/>
    </row>
    <row r="49028" spans="1:13" x14ac:dyDescent="0.2">
      <c r="A49028" s="289"/>
      <c r="J49028"/>
      <c r="M49028"/>
    </row>
    <row r="49029" spans="1:13" x14ac:dyDescent="0.2">
      <c r="A49029" s="289"/>
      <c r="J49029"/>
      <c r="M49029"/>
    </row>
    <row r="49030" spans="1:13" x14ac:dyDescent="0.2">
      <c r="A49030" s="289"/>
      <c r="J49030"/>
      <c r="M49030"/>
    </row>
    <row r="49031" spans="1:13" x14ac:dyDescent="0.2">
      <c r="A49031" s="289"/>
      <c r="J49031"/>
      <c r="M49031"/>
    </row>
    <row r="49032" spans="1:13" x14ac:dyDescent="0.2">
      <c r="A49032" s="289"/>
      <c r="J49032"/>
      <c r="M49032"/>
    </row>
    <row r="49033" spans="1:13" x14ac:dyDescent="0.2">
      <c r="A49033" s="289"/>
      <c r="J49033"/>
      <c r="M49033"/>
    </row>
    <row r="49034" spans="1:13" x14ac:dyDescent="0.2">
      <c r="A49034" s="289"/>
      <c r="J49034"/>
      <c r="M49034"/>
    </row>
    <row r="49035" spans="1:13" x14ac:dyDescent="0.2">
      <c r="A49035" s="289"/>
      <c r="J49035"/>
      <c r="M49035"/>
    </row>
    <row r="49036" spans="1:13" x14ac:dyDescent="0.2">
      <c r="A49036" s="289"/>
      <c r="J49036"/>
      <c r="M49036"/>
    </row>
    <row r="49037" spans="1:13" x14ac:dyDescent="0.2">
      <c r="A49037" s="289"/>
      <c r="J49037"/>
      <c r="M49037"/>
    </row>
    <row r="49038" spans="1:13" x14ac:dyDescent="0.2">
      <c r="A49038" s="289"/>
      <c r="J49038"/>
      <c r="M49038"/>
    </row>
    <row r="49039" spans="1:13" x14ac:dyDescent="0.2">
      <c r="A49039" s="289"/>
      <c r="J49039"/>
      <c r="M49039"/>
    </row>
    <row r="49040" spans="1:13" x14ac:dyDescent="0.2">
      <c r="A49040" s="289"/>
      <c r="J49040"/>
      <c r="M49040"/>
    </row>
    <row r="49041" spans="1:13" x14ac:dyDescent="0.2">
      <c r="A49041" s="289"/>
      <c r="J49041"/>
      <c r="M49041"/>
    </row>
    <row r="49042" spans="1:13" x14ac:dyDescent="0.2">
      <c r="A49042" s="289"/>
      <c r="J49042"/>
      <c r="M49042"/>
    </row>
    <row r="49043" spans="1:13" x14ac:dyDescent="0.2">
      <c r="A49043" s="289"/>
      <c r="J49043"/>
      <c r="M49043"/>
    </row>
    <row r="49044" spans="1:13" x14ac:dyDescent="0.2">
      <c r="A49044" s="289"/>
      <c r="J49044"/>
      <c r="M49044"/>
    </row>
    <row r="49045" spans="1:13" x14ac:dyDescent="0.2">
      <c r="A49045" s="289"/>
      <c r="J49045"/>
      <c r="M49045"/>
    </row>
    <row r="49046" spans="1:13" x14ac:dyDescent="0.2">
      <c r="A49046" s="289"/>
      <c r="J49046"/>
      <c r="M49046"/>
    </row>
    <row r="49047" spans="1:13" x14ac:dyDescent="0.2">
      <c r="A49047" s="289"/>
      <c r="J49047"/>
      <c r="M49047"/>
    </row>
    <row r="49048" spans="1:13" x14ac:dyDescent="0.2">
      <c r="A49048" s="289"/>
      <c r="J49048"/>
      <c r="M49048"/>
    </row>
    <row r="49049" spans="1:13" x14ac:dyDescent="0.2">
      <c r="A49049" s="289"/>
      <c r="J49049"/>
      <c r="M49049"/>
    </row>
    <row r="49050" spans="1:13" x14ac:dyDescent="0.2">
      <c r="A49050" s="289"/>
      <c r="J49050"/>
      <c r="M49050"/>
    </row>
    <row r="49051" spans="1:13" x14ac:dyDescent="0.2">
      <c r="A49051" s="289"/>
      <c r="J49051"/>
      <c r="M49051"/>
    </row>
    <row r="49052" spans="1:13" x14ac:dyDescent="0.2">
      <c r="A49052" s="289"/>
      <c r="J49052"/>
      <c r="M49052"/>
    </row>
    <row r="49053" spans="1:13" x14ac:dyDescent="0.2">
      <c r="A49053" s="289"/>
      <c r="J49053"/>
      <c r="M49053"/>
    </row>
    <row r="49054" spans="1:13" x14ac:dyDescent="0.2">
      <c r="A49054" s="289"/>
      <c r="J49054"/>
      <c r="M49054"/>
    </row>
    <row r="49055" spans="1:13" x14ac:dyDescent="0.2">
      <c r="A49055" s="289"/>
      <c r="J49055"/>
      <c r="M49055"/>
    </row>
    <row r="49056" spans="1:13" x14ac:dyDescent="0.2">
      <c r="A49056" s="289"/>
      <c r="J49056"/>
      <c r="M49056"/>
    </row>
    <row r="49057" spans="1:13" x14ac:dyDescent="0.2">
      <c r="A49057" s="289"/>
      <c r="J49057"/>
      <c r="M49057"/>
    </row>
    <row r="49058" spans="1:13" x14ac:dyDescent="0.2">
      <c r="A49058" s="289"/>
      <c r="J49058"/>
      <c r="M49058"/>
    </row>
    <row r="49059" spans="1:13" x14ac:dyDescent="0.2">
      <c r="A49059" s="289"/>
      <c r="J49059"/>
      <c r="M49059"/>
    </row>
    <row r="49060" spans="1:13" x14ac:dyDescent="0.2">
      <c r="A49060" s="289"/>
      <c r="J49060"/>
      <c r="M49060"/>
    </row>
    <row r="49061" spans="1:13" x14ac:dyDescent="0.2">
      <c r="A49061" s="289"/>
      <c r="J49061"/>
      <c r="M49061"/>
    </row>
    <row r="49062" spans="1:13" x14ac:dyDescent="0.2">
      <c r="A49062" s="289"/>
      <c r="J49062"/>
      <c r="M49062"/>
    </row>
    <row r="49063" spans="1:13" x14ac:dyDescent="0.2">
      <c r="A49063" s="289"/>
      <c r="J49063"/>
      <c r="M49063"/>
    </row>
    <row r="49064" spans="1:13" x14ac:dyDescent="0.2">
      <c r="A49064" s="289"/>
      <c r="J49064"/>
      <c r="M49064"/>
    </row>
    <row r="49065" spans="1:13" x14ac:dyDescent="0.2">
      <c r="A49065" s="289"/>
      <c r="J49065"/>
      <c r="M49065"/>
    </row>
    <row r="49066" spans="1:13" x14ac:dyDescent="0.2">
      <c r="A49066" s="289"/>
      <c r="J49066"/>
      <c r="M49066"/>
    </row>
    <row r="49067" spans="1:13" x14ac:dyDescent="0.2">
      <c r="A49067" s="289"/>
      <c r="J49067"/>
      <c r="M49067"/>
    </row>
    <row r="49068" spans="1:13" x14ac:dyDescent="0.2">
      <c r="A49068" s="289"/>
      <c r="J49068"/>
      <c r="M49068"/>
    </row>
    <row r="49069" spans="1:13" x14ac:dyDescent="0.2">
      <c r="A49069" s="289"/>
      <c r="J49069"/>
      <c r="M49069"/>
    </row>
    <row r="49070" spans="1:13" x14ac:dyDescent="0.2">
      <c r="A49070" s="289"/>
      <c r="J49070"/>
      <c r="M49070"/>
    </row>
    <row r="49071" spans="1:13" x14ac:dyDescent="0.2">
      <c r="A49071" s="289"/>
      <c r="J49071"/>
      <c r="M49071"/>
    </row>
    <row r="49072" spans="1:13" x14ac:dyDescent="0.2">
      <c r="A49072" s="289"/>
      <c r="J49072"/>
      <c r="M49072"/>
    </row>
    <row r="49073" spans="1:13" x14ac:dyDescent="0.2">
      <c r="A49073" s="289"/>
      <c r="J49073"/>
      <c r="M49073"/>
    </row>
    <row r="49074" spans="1:13" x14ac:dyDescent="0.2">
      <c r="A49074" s="289"/>
      <c r="J49074"/>
      <c r="M49074"/>
    </row>
    <row r="49075" spans="1:13" x14ac:dyDescent="0.2">
      <c r="A49075" s="289"/>
      <c r="J49075"/>
      <c r="M49075"/>
    </row>
    <row r="49076" spans="1:13" x14ac:dyDescent="0.2">
      <c r="A49076" s="289"/>
      <c r="J49076"/>
      <c r="M49076"/>
    </row>
    <row r="49077" spans="1:13" x14ac:dyDescent="0.2">
      <c r="A49077" s="289"/>
      <c r="J49077"/>
      <c r="M49077"/>
    </row>
    <row r="49078" spans="1:13" x14ac:dyDescent="0.2">
      <c r="A49078" s="289"/>
      <c r="J49078"/>
      <c r="M49078"/>
    </row>
    <row r="49079" spans="1:13" x14ac:dyDescent="0.2">
      <c r="A49079" s="289"/>
      <c r="J49079"/>
      <c r="M49079"/>
    </row>
    <row r="49080" spans="1:13" x14ac:dyDescent="0.2">
      <c r="A49080" s="289"/>
      <c r="J49080"/>
      <c r="M49080"/>
    </row>
    <row r="49081" spans="1:13" x14ac:dyDescent="0.2">
      <c r="A49081" s="289"/>
      <c r="J49081"/>
      <c r="M49081"/>
    </row>
    <row r="49082" spans="1:13" x14ac:dyDescent="0.2">
      <c r="A49082" s="289"/>
      <c r="J49082"/>
      <c r="M49082"/>
    </row>
    <row r="49083" spans="1:13" x14ac:dyDescent="0.2">
      <c r="A49083" s="289"/>
      <c r="J49083"/>
      <c r="M49083"/>
    </row>
    <row r="49084" spans="1:13" x14ac:dyDescent="0.2">
      <c r="A49084" s="289"/>
      <c r="J49084"/>
      <c r="M49084"/>
    </row>
    <row r="49085" spans="1:13" x14ac:dyDescent="0.2">
      <c r="A49085" s="289"/>
      <c r="J49085"/>
      <c r="M49085"/>
    </row>
    <row r="49086" spans="1:13" x14ac:dyDescent="0.2">
      <c r="A49086" s="289"/>
      <c r="J49086"/>
      <c r="M49086"/>
    </row>
    <row r="49087" spans="1:13" x14ac:dyDescent="0.2">
      <c r="A49087" s="289"/>
      <c r="J49087"/>
      <c r="M49087"/>
    </row>
    <row r="49088" spans="1:13" x14ac:dyDescent="0.2">
      <c r="A49088" s="289"/>
      <c r="J49088"/>
      <c r="M49088"/>
    </row>
    <row r="49089" spans="1:13" x14ac:dyDescent="0.2">
      <c r="A49089" s="289"/>
      <c r="J49089"/>
      <c r="M49089"/>
    </row>
    <row r="49090" spans="1:13" x14ac:dyDescent="0.2">
      <c r="A49090" s="289"/>
      <c r="J49090"/>
      <c r="M49090"/>
    </row>
    <row r="49091" spans="1:13" x14ac:dyDescent="0.2">
      <c r="A49091" s="289"/>
      <c r="J49091"/>
      <c r="M49091"/>
    </row>
    <row r="49092" spans="1:13" x14ac:dyDescent="0.2">
      <c r="A49092" s="289"/>
      <c r="J49092"/>
      <c r="M49092"/>
    </row>
    <row r="49093" spans="1:13" x14ac:dyDescent="0.2">
      <c r="A49093" s="289"/>
      <c r="J49093"/>
      <c r="M49093"/>
    </row>
    <row r="49094" spans="1:13" x14ac:dyDescent="0.2">
      <c r="A49094" s="289"/>
      <c r="J49094"/>
      <c r="M49094"/>
    </row>
    <row r="49095" spans="1:13" x14ac:dyDescent="0.2">
      <c r="A49095" s="289"/>
      <c r="J49095"/>
      <c r="M49095"/>
    </row>
    <row r="49096" spans="1:13" x14ac:dyDescent="0.2">
      <c r="A49096" s="289"/>
      <c r="J49096"/>
      <c r="M49096"/>
    </row>
    <row r="49097" spans="1:13" x14ac:dyDescent="0.2">
      <c r="A49097" s="289"/>
      <c r="J49097"/>
      <c r="M49097"/>
    </row>
    <row r="49098" spans="1:13" x14ac:dyDescent="0.2">
      <c r="A49098" s="289"/>
      <c r="J49098"/>
      <c r="M49098"/>
    </row>
    <row r="49099" spans="1:13" x14ac:dyDescent="0.2">
      <c r="A49099" s="289"/>
      <c r="J49099"/>
      <c r="M49099"/>
    </row>
    <row r="49100" spans="1:13" x14ac:dyDescent="0.2">
      <c r="A49100" s="289"/>
      <c r="J49100"/>
      <c r="M49100"/>
    </row>
    <row r="49101" spans="1:13" x14ac:dyDescent="0.2">
      <c r="A49101" s="289"/>
      <c r="J49101"/>
      <c r="M49101"/>
    </row>
    <row r="49102" spans="1:13" x14ac:dyDescent="0.2">
      <c r="A49102" s="289"/>
      <c r="J49102"/>
      <c r="M49102"/>
    </row>
    <row r="49103" spans="1:13" x14ac:dyDescent="0.2">
      <c r="A49103" s="289"/>
      <c r="J49103"/>
      <c r="M49103"/>
    </row>
    <row r="49104" spans="1:13" x14ac:dyDescent="0.2">
      <c r="A49104" s="289"/>
      <c r="J49104"/>
      <c r="M49104"/>
    </row>
    <row r="49105" spans="1:13" x14ac:dyDescent="0.2">
      <c r="A49105" s="289"/>
      <c r="J49105"/>
      <c r="M49105"/>
    </row>
    <row r="49106" spans="1:13" x14ac:dyDescent="0.2">
      <c r="A49106" s="289"/>
      <c r="J49106"/>
      <c r="M49106"/>
    </row>
    <row r="49107" spans="1:13" x14ac:dyDescent="0.2">
      <c r="A49107" s="289"/>
      <c r="J49107"/>
      <c r="M49107"/>
    </row>
    <row r="49108" spans="1:13" x14ac:dyDescent="0.2">
      <c r="A49108" s="289"/>
      <c r="J49108"/>
      <c r="M49108"/>
    </row>
    <row r="49109" spans="1:13" x14ac:dyDescent="0.2">
      <c r="A49109" s="289"/>
      <c r="J49109"/>
      <c r="M49109"/>
    </row>
    <row r="49110" spans="1:13" x14ac:dyDescent="0.2">
      <c r="A49110" s="289"/>
      <c r="J49110"/>
      <c r="M49110"/>
    </row>
    <row r="49111" spans="1:13" x14ac:dyDescent="0.2">
      <c r="A49111" s="289"/>
      <c r="J49111"/>
      <c r="M49111"/>
    </row>
    <row r="49112" spans="1:13" x14ac:dyDescent="0.2">
      <c r="A49112" s="289"/>
      <c r="J49112"/>
      <c r="M49112"/>
    </row>
    <row r="49113" spans="1:13" x14ac:dyDescent="0.2">
      <c r="A49113" s="289"/>
      <c r="J49113"/>
      <c r="M49113"/>
    </row>
    <row r="49114" spans="1:13" x14ac:dyDescent="0.2">
      <c r="A49114" s="289"/>
      <c r="J49114"/>
      <c r="M49114"/>
    </row>
    <row r="49115" spans="1:13" x14ac:dyDescent="0.2">
      <c r="A49115" s="289"/>
      <c r="J49115"/>
      <c r="M49115"/>
    </row>
    <row r="49116" spans="1:13" x14ac:dyDescent="0.2">
      <c r="A49116" s="289"/>
      <c r="J49116"/>
      <c r="M49116"/>
    </row>
    <row r="49117" spans="1:13" x14ac:dyDescent="0.2">
      <c r="A49117" s="289"/>
      <c r="J49117"/>
      <c r="M49117"/>
    </row>
    <row r="49118" spans="1:13" x14ac:dyDescent="0.2">
      <c r="A49118" s="289"/>
      <c r="J49118"/>
      <c r="M49118"/>
    </row>
    <row r="49119" spans="1:13" x14ac:dyDescent="0.2">
      <c r="A49119" s="289"/>
      <c r="J49119"/>
      <c r="M49119"/>
    </row>
    <row r="49120" spans="1:13" x14ac:dyDescent="0.2">
      <c r="A49120" s="289"/>
      <c r="J49120"/>
      <c r="M49120"/>
    </row>
    <row r="49121" spans="1:13" x14ac:dyDescent="0.2">
      <c r="A49121" s="289"/>
      <c r="J49121"/>
      <c r="M49121"/>
    </row>
    <row r="49122" spans="1:13" x14ac:dyDescent="0.2">
      <c r="A49122" s="289"/>
      <c r="J49122"/>
      <c r="M49122"/>
    </row>
    <row r="49123" spans="1:13" x14ac:dyDescent="0.2">
      <c r="A49123" s="289"/>
      <c r="J49123"/>
      <c r="M49123"/>
    </row>
    <row r="49124" spans="1:13" x14ac:dyDescent="0.2">
      <c r="A49124" s="289"/>
      <c r="J49124"/>
      <c r="M49124"/>
    </row>
    <row r="49125" spans="1:13" x14ac:dyDescent="0.2">
      <c r="A49125" s="289"/>
      <c r="J49125"/>
      <c r="M49125"/>
    </row>
    <row r="49126" spans="1:13" x14ac:dyDescent="0.2">
      <c r="A49126" s="289"/>
      <c r="J49126"/>
      <c r="M49126"/>
    </row>
    <row r="49127" spans="1:13" x14ac:dyDescent="0.2">
      <c r="A49127" s="289"/>
      <c r="J49127"/>
      <c r="M49127"/>
    </row>
    <row r="49128" spans="1:13" x14ac:dyDescent="0.2">
      <c r="A49128" s="289"/>
      <c r="J49128"/>
      <c r="M49128"/>
    </row>
    <row r="49129" spans="1:13" x14ac:dyDescent="0.2">
      <c r="A49129" s="289"/>
      <c r="J49129"/>
      <c r="M49129"/>
    </row>
    <row r="49130" spans="1:13" x14ac:dyDescent="0.2">
      <c r="A49130" s="289"/>
      <c r="J49130"/>
      <c r="M49130"/>
    </row>
    <row r="49131" spans="1:13" x14ac:dyDescent="0.2">
      <c r="A49131" s="289"/>
      <c r="J49131"/>
      <c r="M49131"/>
    </row>
    <row r="49132" spans="1:13" x14ac:dyDescent="0.2">
      <c r="A49132" s="289"/>
      <c r="J49132"/>
      <c r="M49132"/>
    </row>
    <row r="49133" spans="1:13" x14ac:dyDescent="0.2">
      <c r="A49133" s="289"/>
      <c r="J49133"/>
      <c r="M49133"/>
    </row>
    <row r="49134" spans="1:13" x14ac:dyDescent="0.2">
      <c r="A49134" s="289"/>
      <c r="J49134"/>
      <c r="M49134"/>
    </row>
    <row r="49135" spans="1:13" x14ac:dyDescent="0.2">
      <c r="A49135" s="289"/>
      <c r="J49135"/>
      <c r="M49135"/>
    </row>
    <row r="49136" spans="1:13" x14ac:dyDescent="0.2">
      <c r="A49136" s="289"/>
      <c r="J49136"/>
      <c r="M49136"/>
    </row>
    <row r="49137" spans="1:13" x14ac:dyDescent="0.2">
      <c r="A49137" s="289"/>
      <c r="J49137"/>
      <c r="M49137"/>
    </row>
    <row r="49138" spans="1:13" x14ac:dyDescent="0.2">
      <c r="A49138" s="289"/>
      <c r="J49138"/>
      <c r="M49138"/>
    </row>
    <row r="49139" spans="1:13" x14ac:dyDescent="0.2">
      <c r="A49139" s="289"/>
      <c r="J49139"/>
      <c r="M49139"/>
    </row>
    <row r="49140" spans="1:13" x14ac:dyDescent="0.2">
      <c r="A49140" s="289"/>
      <c r="J49140"/>
      <c r="M49140"/>
    </row>
    <row r="49141" spans="1:13" x14ac:dyDescent="0.2">
      <c r="A49141" s="289"/>
      <c r="J49141"/>
      <c r="M49141"/>
    </row>
    <row r="49142" spans="1:13" x14ac:dyDescent="0.2">
      <c r="A49142" s="289"/>
      <c r="J49142"/>
      <c r="M49142"/>
    </row>
    <row r="49143" spans="1:13" x14ac:dyDescent="0.2">
      <c r="A49143" s="289"/>
      <c r="J49143"/>
      <c r="M49143"/>
    </row>
    <row r="49144" spans="1:13" x14ac:dyDescent="0.2">
      <c r="A49144" s="289"/>
      <c r="J49144"/>
      <c r="M49144"/>
    </row>
    <row r="49145" spans="1:13" x14ac:dyDescent="0.2">
      <c r="A49145" s="289"/>
      <c r="J49145"/>
      <c r="M49145"/>
    </row>
    <row r="49146" spans="1:13" x14ac:dyDescent="0.2">
      <c r="A49146" s="289"/>
      <c r="J49146"/>
      <c r="M49146"/>
    </row>
    <row r="49147" spans="1:13" x14ac:dyDescent="0.2">
      <c r="A49147" s="289"/>
      <c r="J49147"/>
      <c r="M49147"/>
    </row>
    <row r="49148" spans="1:13" x14ac:dyDescent="0.2">
      <c r="A49148" s="289"/>
      <c r="J49148"/>
      <c r="M49148"/>
    </row>
    <row r="49149" spans="1:13" x14ac:dyDescent="0.2">
      <c r="A49149" s="289"/>
      <c r="J49149"/>
      <c r="M49149"/>
    </row>
    <row r="49150" spans="1:13" x14ac:dyDescent="0.2">
      <c r="A49150" s="289"/>
      <c r="J49150"/>
      <c r="M49150"/>
    </row>
    <row r="49151" spans="1:13" x14ac:dyDescent="0.2">
      <c r="A49151" s="289"/>
      <c r="J49151"/>
      <c r="M49151"/>
    </row>
    <row r="49152" spans="1:13" x14ac:dyDescent="0.2">
      <c r="A49152" s="289"/>
      <c r="J49152"/>
      <c r="M49152"/>
    </row>
    <row r="49153" spans="1:13" x14ac:dyDescent="0.2">
      <c r="A49153" s="289"/>
      <c r="J49153"/>
      <c r="M49153"/>
    </row>
    <row r="49154" spans="1:13" x14ac:dyDescent="0.2">
      <c r="A49154" s="289"/>
      <c r="J49154"/>
      <c r="M49154"/>
    </row>
    <row r="49155" spans="1:13" x14ac:dyDescent="0.2">
      <c r="A49155" s="289"/>
      <c r="J49155"/>
      <c r="M49155"/>
    </row>
    <row r="49156" spans="1:13" x14ac:dyDescent="0.2">
      <c r="A49156" s="289"/>
      <c r="J49156"/>
      <c r="M49156"/>
    </row>
    <row r="49157" spans="1:13" x14ac:dyDescent="0.2">
      <c r="A49157" s="289"/>
      <c r="J49157"/>
      <c r="M49157"/>
    </row>
    <row r="49158" spans="1:13" x14ac:dyDescent="0.2">
      <c r="A49158" s="289"/>
      <c r="J49158"/>
      <c r="M49158"/>
    </row>
    <row r="49159" spans="1:13" x14ac:dyDescent="0.2">
      <c r="A49159" s="289"/>
      <c r="J49159"/>
      <c r="M49159"/>
    </row>
    <row r="49160" spans="1:13" x14ac:dyDescent="0.2">
      <c r="A49160" s="289"/>
      <c r="J49160"/>
      <c r="M49160"/>
    </row>
    <row r="49161" spans="1:13" x14ac:dyDescent="0.2">
      <c r="A49161" s="289"/>
      <c r="J49161"/>
      <c r="M49161"/>
    </row>
    <row r="49162" spans="1:13" x14ac:dyDescent="0.2">
      <c r="A49162" s="289"/>
      <c r="J49162"/>
      <c r="M49162"/>
    </row>
    <row r="49163" spans="1:13" x14ac:dyDescent="0.2">
      <c r="A49163" s="289"/>
      <c r="J49163"/>
      <c r="M49163"/>
    </row>
    <row r="49164" spans="1:13" x14ac:dyDescent="0.2">
      <c r="A49164" s="289"/>
      <c r="J49164"/>
      <c r="M49164"/>
    </row>
    <row r="49165" spans="1:13" x14ac:dyDescent="0.2">
      <c r="A49165" s="289"/>
      <c r="J49165"/>
      <c r="M49165"/>
    </row>
    <row r="49166" spans="1:13" x14ac:dyDescent="0.2">
      <c r="A49166" s="289"/>
      <c r="J49166"/>
      <c r="M49166"/>
    </row>
    <row r="49167" spans="1:13" x14ac:dyDescent="0.2">
      <c r="A49167" s="289"/>
      <c r="J49167"/>
      <c r="M49167"/>
    </row>
    <row r="49168" spans="1:13" x14ac:dyDescent="0.2">
      <c r="A49168" s="289"/>
      <c r="J49168"/>
      <c r="M49168"/>
    </row>
    <row r="49169" spans="1:13" x14ac:dyDescent="0.2">
      <c r="A49169" s="289"/>
      <c r="J49169"/>
      <c r="M49169"/>
    </row>
    <row r="49170" spans="1:13" x14ac:dyDescent="0.2">
      <c r="A49170" s="289"/>
      <c r="J49170"/>
      <c r="M49170"/>
    </row>
    <row r="49171" spans="1:13" x14ac:dyDescent="0.2">
      <c r="A49171" s="289"/>
      <c r="J49171"/>
      <c r="M49171"/>
    </row>
    <row r="49172" spans="1:13" x14ac:dyDescent="0.2">
      <c r="A49172" s="289"/>
      <c r="J49172"/>
      <c r="M49172"/>
    </row>
    <row r="49173" spans="1:13" x14ac:dyDescent="0.2">
      <c r="A49173" s="289"/>
      <c r="J49173"/>
      <c r="M49173"/>
    </row>
    <row r="49174" spans="1:13" x14ac:dyDescent="0.2">
      <c r="A49174" s="289"/>
      <c r="J49174"/>
      <c r="M49174"/>
    </row>
    <row r="49175" spans="1:13" x14ac:dyDescent="0.2">
      <c r="A49175" s="289"/>
      <c r="J49175"/>
      <c r="M49175"/>
    </row>
    <row r="49176" spans="1:13" x14ac:dyDescent="0.2">
      <c r="A49176" s="289"/>
      <c r="J49176"/>
      <c r="M49176"/>
    </row>
    <row r="49177" spans="1:13" x14ac:dyDescent="0.2">
      <c r="A49177" s="289"/>
      <c r="J49177"/>
      <c r="M49177"/>
    </row>
    <row r="49178" spans="1:13" x14ac:dyDescent="0.2">
      <c r="A49178" s="289"/>
      <c r="J49178"/>
      <c r="M49178"/>
    </row>
    <row r="49179" spans="1:13" x14ac:dyDescent="0.2">
      <c r="A49179" s="289"/>
      <c r="J49179"/>
      <c r="M49179"/>
    </row>
    <row r="49180" spans="1:13" x14ac:dyDescent="0.2">
      <c r="A49180" s="289"/>
      <c r="J49180"/>
      <c r="M49180"/>
    </row>
    <row r="49181" spans="1:13" x14ac:dyDescent="0.2">
      <c r="A49181" s="289"/>
      <c r="J49181"/>
      <c r="M49181"/>
    </row>
    <row r="49182" spans="1:13" x14ac:dyDescent="0.2">
      <c r="A49182" s="289"/>
      <c r="J49182"/>
      <c r="M49182"/>
    </row>
    <row r="49183" spans="1:13" x14ac:dyDescent="0.2">
      <c r="A49183" s="289"/>
      <c r="J49183"/>
      <c r="M49183"/>
    </row>
    <row r="49184" spans="1:13" x14ac:dyDescent="0.2">
      <c r="A49184" s="289"/>
      <c r="J49184"/>
      <c r="M49184"/>
    </row>
    <row r="49185" spans="1:13" x14ac:dyDescent="0.2">
      <c r="A49185" s="289"/>
      <c r="J49185"/>
      <c r="M49185"/>
    </row>
    <row r="49186" spans="1:13" x14ac:dyDescent="0.2">
      <c r="A49186" s="289"/>
      <c r="J49186"/>
      <c r="M49186"/>
    </row>
    <row r="49187" spans="1:13" x14ac:dyDescent="0.2">
      <c r="A49187" s="289"/>
      <c r="J49187"/>
      <c r="M49187"/>
    </row>
    <row r="49188" spans="1:13" x14ac:dyDescent="0.2">
      <c r="A49188" s="289"/>
      <c r="J49188"/>
      <c r="M49188"/>
    </row>
    <row r="49189" spans="1:13" x14ac:dyDescent="0.2">
      <c r="A49189" s="289"/>
      <c r="J49189"/>
      <c r="M49189"/>
    </row>
    <row r="49190" spans="1:13" x14ac:dyDescent="0.2">
      <c r="A49190" s="289"/>
      <c r="J49190"/>
      <c r="M49190"/>
    </row>
    <row r="49191" spans="1:13" x14ac:dyDescent="0.2">
      <c r="A49191" s="289"/>
      <c r="J49191"/>
      <c r="M49191"/>
    </row>
    <row r="49192" spans="1:13" x14ac:dyDescent="0.2">
      <c r="A49192" s="289"/>
      <c r="J49192"/>
      <c r="M49192"/>
    </row>
    <row r="49193" spans="1:13" x14ac:dyDescent="0.2">
      <c r="A49193" s="289"/>
      <c r="J49193"/>
      <c r="M49193"/>
    </row>
    <row r="49194" spans="1:13" x14ac:dyDescent="0.2">
      <c r="A49194" s="289"/>
      <c r="J49194"/>
      <c r="M49194"/>
    </row>
    <row r="49195" spans="1:13" x14ac:dyDescent="0.2">
      <c r="A49195" s="289"/>
      <c r="J49195"/>
      <c r="M49195"/>
    </row>
    <row r="49196" spans="1:13" x14ac:dyDescent="0.2">
      <c r="A49196" s="289"/>
      <c r="J49196"/>
      <c r="M49196"/>
    </row>
    <row r="49197" spans="1:13" x14ac:dyDescent="0.2">
      <c r="A49197" s="289"/>
      <c r="J49197"/>
      <c r="M49197"/>
    </row>
    <row r="49198" spans="1:13" x14ac:dyDescent="0.2">
      <c r="A49198" s="289"/>
      <c r="J49198"/>
      <c r="M49198"/>
    </row>
    <row r="49199" spans="1:13" x14ac:dyDescent="0.2">
      <c r="A49199" s="289"/>
      <c r="J49199"/>
      <c r="M49199"/>
    </row>
    <row r="49200" spans="1:13" x14ac:dyDescent="0.2">
      <c r="A49200" s="289"/>
      <c r="J49200"/>
      <c r="M49200"/>
    </row>
    <row r="49201" spans="1:13" x14ac:dyDescent="0.2">
      <c r="A49201" s="289"/>
      <c r="J49201"/>
      <c r="M49201"/>
    </row>
    <row r="49202" spans="1:13" x14ac:dyDescent="0.2">
      <c r="A49202" s="289"/>
      <c r="J49202"/>
      <c r="M49202"/>
    </row>
    <row r="49203" spans="1:13" x14ac:dyDescent="0.2">
      <c r="A49203" s="289"/>
      <c r="J49203"/>
      <c r="M49203"/>
    </row>
    <row r="49204" spans="1:13" x14ac:dyDescent="0.2">
      <c r="A49204" s="289"/>
      <c r="J49204"/>
      <c r="M49204"/>
    </row>
    <row r="49205" spans="1:13" x14ac:dyDescent="0.2">
      <c r="A49205" s="289"/>
      <c r="J49205"/>
      <c r="M49205"/>
    </row>
    <row r="49206" spans="1:13" x14ac:dyDescent="0.2">
      <c r="A49206" s="289"/>
      <c r="J49206"/>
      <c r="M49206"/>
    </row>
    <row r="49207" spans="1:13" x14ac:dyDescent="0.2">
      <c r="A49207" s="289"/>
      <c r="J49207"/>
      <c r="M49207"/>
    </row>
    <row r="49208" spans="1:13" x14ac:dyDescent="0.2">
      <c r="A49208" s="289"/>
      <c r="J49208"/>
      <c r="M49208"/>
    </row>
    <row r="49209" spans="1:13" x14ac:dyDescent="0.2">
      <c r="A49209" s="289"/>
      <c r="J49209"/>
      <c r="M49209"/>
    </row>
    <row r="49210" spans="1:13" x14ac:dyDescent="0.2">
      <c r="A49210" s="289"/>
      <c r="J49210"/>
      <c r="M49210"/>
    </row>
    <row r="49211" spans="1:13" x14ac:dyDescent="0.2">
      <c r="A49211" s="289"/>
      <c r="J49211"/>
      <c r="M49211"/>
    </row>
    <row r="49212" spans="1:13" x14ac:dyDescent="0.2">
      <c r="A49212" s="289"/>
      <c r="J49212"/>
      <c r="M49212"/>
    </row>
    <row r="49213" spans="1:13" x14ac:dyDescent="0.2">
      <c r="A49213" s="289"/>
      <c r="J49213"/>
      <c r="M49213"/>
    </row>
    <row r="49214" spans="1:13" x14ac:dyDescent="0.2">
      <c r="A49214" s="289"/>
      <c r="J49214"/>
      <c r="M49214"/>
    </row>
    <row r="49215" spans="1:13" x14ac:dyDescent="0.2">
      <c r="A49215" s="289"/>
      <c r="J49215"/>
      <c r="M49215"/>
    </row>
    <row r="49216" spans="1:13" x14ac:dyDescent="0.2">
      <c r="A49216" s="289"/>
      <c r="J49216"/>
      <c r="M49216"/>
    </row>
    <row r="49217" spans="1:13" x14ac:dyDescent="0.2">
      <c r="A49217" s="289"/>
      <c r="J49217"/>
      <c r="M49217"/>
    </row>
    <row r="49218" spans="1:13" x14ac:dyDescent="0.2">
      <c r="A49218" s="289"/>
      <c r="J49218"/>
      <c r="M49218"/>
    </row>
    <row r="49219" spans="1:13" x14ac:dyDescent="0.2">
      <c r="A49219" s="289"/>
      <c r="J49219"/>
      <c r="M49219"/>
    </row>
    <row r="49220" spans="1:13" x14ac:dyDescent="0.2">
      <c r="A49220" s="289"/>
      <c r="J49220"/>
      <c r="M49220"/>
    </row>
    <row r="49221" spans="1:13" x14ac:dyDescent="0.2">
      <c r="A49221" s="289"/>
      <c r="J49221"/>
      <c r="M49221"/>
    </row>
    <row r="49222" spans="1:13" x14ac:dyDescent="0.2">
      <c r="A49222" s="289"/>
      <c r="J49222"/>
      <c r="M49222"/>
    </row>
    <row r="49223" spans="1:13" x14ac:dyDescent="0.2">
      <c r="A49223" s="289"/>
      <c r="J49223"/>
      <c r="M49223"/>
    </row>
    <row r="49224" spans="1:13" x14ac:dyDescent="0.2">
      <c r="A49224" s="289"/>
      <c r="J49224"/>
      <c r="M49224"/>
    </row>
    <row r="49225" spans="1:13" x14ac:dyDescent="0.2">
      <c r="A49225" s="289"/>
      <c r="J49225"/>
      <c r="M49225"/>
    </row>
    <row r="49226" spans="1:13" x14ac:dyDescent="0.2">
      <c r="A49226" s="289"/>
      <c r="J49226"/>
      <c r="M49226"/>
    </row>
    <row r="49227" spans="1:13" x14ac:dyDescent="0.2">
      <c r="A49227" s="289"/>
      <c r="J49227"/>
      <c r="M49227"/>
    </row>
    <row r="49228" spans="1:13" x14ac:dyDescent="0.2">
      <c r="A49228" s="289"/>
      <c r="J49228"/>
      <c r="M49228"/>
    </row>
    <row r="49229" spans="1:13" x14ac:dyDescent="0.2">
      <c r="A49229" s="289"/>
      <c r="J49229"/>
      <c r="M49229"/>
    </row>
    <row r="49230" spans="1:13" x14ac:dyDescent="0.2">
      <c r="A49230" s="289"/>
      <c r="J49230"/>
      <c r="M49230"/>
    </row>
    <row r="49231" spans="1:13" x14ac:dyDescent="0.2">
      <c r="A49231" s="289"/>
      <c r="J49231"/>
      <c r="M49231"/>
    </row>
    <row r="49232" spans="1:13" x14ac:dyDescent="0.2">
      <c r="A49232" s="289"/>
      <c r="J49232"/>
      <c r="M49232"/>
    </row>
    <row r="49233" spans="1:13" x14ac:dyDescent="0.2">
      <c r="A49233" s="289"/>
      <c r="J49233"/>
      <c r="M49233"/>
    </row>
    <row r="49234" spans="1:13" x14ac:dyDescent="0.2">
      <c r="A49234" s="289"/>
      <c r="J49234"/>
      <c r="M49234"/>
    </row>
    <row r="49235" spans="1:13" x14ac:dyDescent="0.2">
      <c r="A49235" s="289"/>
      <c r="J49235"/>
      <c r="M49235"/>
    </row>
    <row r="49236" spans="1:13" x14ac:dyDescent="0.2">
      <c r="A49236" s="289"/>
      <c r="J49236"/>
      <c r="M49236"/>
    </row>
    <row r="49237" spans="1:13" x14ac:dyDescent="0.2">
      <c r="A49237" s="289"/>
      <c r="J49237"/>
      <c r="M49237"/>
    </row>
    <row r="49238" spans="1:13" x14ac:dyDescent="0.2">
      <c r="A49238" s="289"/>
      <c r="J49238"/>
      <c r="M49238"/>
    </row>
    <row r="49239" spans="1:13" x14ac:dyDescent="0.2">
      <c r="A49239" s="289"/>
      <c r="J49239"/>
      <c r="M49239"/>
    </row>
    <row r="49240" spans="1:13" x14ac:dyDescent="0.2">
      <c r="A49240" s="289"/>
      <c r="J49240"/>
      <c r="M49240"/>
    </row>
    <row r="49241" spans="1:13" x14ac:dyDescent="0.2">
      <c r="A49241" s="289"/>
      <c r="J49241"/>
      <c r="M49241"/>
    </row>
    <row r="49242" spans="1:13" x14ac:dyDescent="0.2">
      <c r="A49242" s="289"/>
      <c r="J49242"/>
      <c r="M49242"/>
    </row>
    <row r="49243" spans="1:13" x14ac:dyDescent="0.2">
      <c r="A49243" s="289"/>
      <c r="J49243"/>
      <c r="M49243"/>
    </row>
    <row r="49244" spans="1:13" x14ac:dyDescent="0.2">
      <c r="A49244" s="289"/>
      <c r="J49244"/>
      <c r="M49244"/>
    </row>
    <row r="49245" spans="1:13" x14ac:dyDescent="0.2">
      <c r="A49245" s="289"/>
      <c r="J49245"/>
      <c r="M49245"/>
    </row>
    <row r="49246" spans="1:13" x14ac:dyDescent="0.2">
      <c r="A49246" s="289"/>
      <c r="J49246"/>
      <c r="M49246"/>
    </row>
    <row r="49247" spans="1:13" x14ac:dyDescent="0.2">
      <c r="A49247" s="289"/>
      <c r="J49247"/>
      <c r="M49247"/>
    </row>
    <row r="49248" spans="1:13" x14ac:dyDescent="0.2">
      <c r="A49248" s="289"/>
      <c r="J49248"/>
      <c r="M49248"/>
    </row>
    <row r="49249" spans="1:13" x14ac:dyDescent="0.2">
      <c r="A49249" s="289"/>
      <c r="J49249"/>
      <c r="M49249"/>
    </row>
    <row r="49250" spans="1:13" x14ac:dyDescent="0.2">
      <c r="A49250" s="289"/>
      <c r="J49250"/>
      <c r="M49250"/>
    </row>
    <row r="49251" spans="1:13" x14ac:dyDescent="0.2">
      <c r="A49251" s="289"/>
      <c r="J49251"/>
      <c r="M49251"/>
    </row>
    <row r="49252" spans="1:13" x14ac:dyDescent="0.2">
      <c r="A49252" s="289"/>
      <c r="J49252"/>
      <c r="M49252"/>
    </row>
    <row r="49253" spans="1:13" x14ac:dyDescent="0.2">
      <c r="A49253" s="289"/>
      <c r="J49253"/>
      <c r="M49253"/>
    </row>
    <row r="49254" spans="1:13" x14ac:dyDescent="0.2">
      <c r="A49254" s="289"/>
      <c r="J49254"/>
      <c r="M49254"/>
    </row>
    <row r="49255" spans="1:13" x14ac:dyDescent="0.2">
      <c r="A49255" s="289"/>
      <c r="J49255"/>
      <c r="M49255"/>
    </row>
    <row r="49256" spans="1:13" x14ac:dyDescent="0.2">
      <c r="A49256" s="289"/>
      <c r="J49256"/>
      <c r="M49256"/>
    </row>
    <row r="49257" spans="1:13" x14ac:dyDescent="0.2">
      <c r="A49257" s="289"/>
      <c r="J49257"/>
      <c r="M49257"/>
    </row>
    <row r="49258" spans="1:13" x14ac:dyDescent="0.2">
      <c r="A49258" s="289"/>
      <c r="J49258"/>
      <c r="M49258"/>
    </row>
    <row r="49259" spans="1:13" x14ac:dyDescent="0.2">
      <c r="A49259" s="289"/>
      <c r="J49259"/>
      <c r="M49259"/>
    </row>
    <row r="49260" spans="1:13" x14ac:dyDescent="0.2">
      <c r="A49260" s="289"/>
      <c r="J49260"/>
      <c r="M49260"/>
    </row>
    <row r="49261" spans="1:13" x14ac:dyDescent="0.2">
      <c r="A49261" s="289"/>
      <c r="J49261"/>
      <c r="M49261"/>
    </row>
    <row r="49262" spans="1:13" x14ac:dyDescent="0.2">
      <c r="A49262" s="289"/>
      <c r="J49262"/>
      <c r="M49262"/>
    </row>
    <row r="49263" spans="1:13" x14ac:dyDescent="0.2">
      <c r="A49263" s="289"/>
      <c r="J49263"/>
      <c r="M49263"/>
    </row>
    <row r="49264" spans="1:13" x14ac:dyDescent="0.2">
      <c r="A49264" s="289"/>
      <c r="J49264"/>
      <c r="M49264"/>
    </row>
    <row r="49265" spans="1:13" x14ac:dyDescent="0.2">
      <c r="A49265" s="289"/>
      <c r="J49265"/>
      <c r="M49265"/>
    </row>
    <row r="49266" spans="1:13" x14ac:dyDescent="0.2">
      <c r="A49266" s="289"/>
      <c r="J49266"/>
      <c r="M49266"/>
    </row>
    <row r="49267" spans="1:13" x14ac:dyDescent="0.2">
      <c r="A49267" s="289"/>
      <c r="J49267"/>
      <c r="M49267"/>
    </row>
    <row r="49268" spans="1:13" x14ac:dyDescent="0.2">
      <c r="A49268" s="289"/>
      <c r="J49268"/>
      <c r="M49268"/>
    </row>
    <row r="49269" spans="1:13" x14ac:dyDescent="0.2">
      <c r="A49269" s="289"/>
      <c r="J49269"/>
      <c r="M49269"/>
    </row>
    <row r="49270" spans="1:13" x14ac:dyDescent="0.2">
      <c r="A49270" s="289"/>
      <c r="J49270"/>
      <c r="M49270"/>
    </row>
    <row r="49271" spans="1:13" x14ac:dyDescent="0.2">
      <c r="A49271" s="289"/>
      <c r="J49271"/>
      <c r="M49271"/>
    </row>
    <row r="49272" spans="1:13" x14ac:dyDescent="0.2">
      <c r="A49272" s="289"/>
      <c r="J49272"/>
      <c r="M49272"/>
    </row>
    <row r="49273" spans="1:13" x14ac:dyDescent="0.2">
      <c r="A49273" s="289"/>
      <c r="J49273"/>
      <c r="M49273"/>
    </row>
    <row r="49274" spans="1:13" x14ac:dyDescent="0.2">
      <c r="A49274" s="289"/>
      <c r="J49274"/>
      <c r="M49274"/>
    </row>
    <row r="49275" spans="1:13" x14ac:dyDescent="0.2">
      <c r="A49275" s="289"/>
      <c r="J49275"/>
      <c r="M49275"/>
    </row>
    <row r="49276" spans="1:13" x14ac:dyDescent="0.2">
      <c r="A49276" s="289"/>
      <c r="J49276"/>
      <c r="M49276"/>
    </row>
    <row r="49277" spans="1:13" x14ac:dyDescent="0.2">
      <c r="A49277" s="289"/>
      <c r="J49277"/>
      <c r="M49277"/>
    </row>
    <row r="49278" spans="1:13" x14ac:dyDescent="0.2">
      <c r="A49278" s="289"/>
      <c r="J49278"/>
      <c r="M49278"/>
    </row>
    <row r="49279" spans="1:13" x14ac:dyDescent="0.2">
      <c r="A49279" s="289"/>
      <c r="J49279"/>
      <c r="M49279"/>
    </row>
    <row r="49280" spans="1:13" x14ac:dyDescent="0.2">
      <c r="A49280" s="289"/>
      <c r="J49280"/>
      <c r="M49280"/>
    </row>
    <row r="49281" spans="1:13" x14ac:dyDescent="0.2">
      <c r="A49281" s="289"/>
      <c r="J49281"/>
      <c r="M49281"/>
    </row>
    <row r="49282" spans="1:13" x14ac:dyDescent="0.2">
      <c r="A49282" s="289"/>
      <c r="J49282"/>
      <c r="M49282"/>
    </row>
    <row r="49283" spans="1:13" x14ac:dyDescent="0.2">
      <c r="A49283" s="289"/>
      <c r="J49283"/>
      <c r="M49283"/>
    </row>
    <row r="49284" spans="1:13" x14ac:dyDescent="0.2">
      <c r="A49284" s="289"/>
      <c r="J49284"/>
      <c r="M49284"/>
    </row>
    <row r="49285" spans="1:13" x14ac:dyDescent="0.2">
      <c r="A49285" s="289"/>
      <c r="J49285"/>
      <c r="M49285"/>
    </row>
    <row r="49286" spans="1:13" x14ac:dyDescent="0.2">
      <c r="A49286" s="289"/>
      <c r="J49286"/>
      <c r="M49286"/>
    </row>
    <row r="49287" spans="1:13" x14ac:dyDescent="0.2">
      <c r="A49287" s="289"/>
      <c r="J49287"/>
      <c r="M49287"/>
    </row>
    <row r="49288" spans="1:13" x14ac:dyDescent="0.2">
      <c r="A49288" s="289"/>
      <c r="J49288"/>
      <c r="M49288"/>
    </row>
    <row r="49289" spans="1:13" x14ac:dyDescent="0.2">
      <c r="A49289" s="289"/>
      <c r="J49289"/>
      <c r="M49289"/>
    </row>
    <row r="49290" spans="1:13" x14ac:dyDescent="0.2">
      <c r="A49290" s="289"/>
      <c r="J49290"/>
      <c r="M49290"/>
    </row>
    <row r="49291" spans="1:13" x14ac:dyDescent="0.2">
      <c r="A49291" s="289"/>
      <c r="J49291"/>
      <c r="M49291"/>
    </row>
    <row r="49292" spans="1:13" x14ac:dyDescent="0.2">
      <c r="A49292" s="289"/>
      <c r="J49292"/>
      <c r="M49292"/>
    </row>
    <row r="49293" spans="1:13" x14ac:dyDescent="0.2">
      <c r="A49293" s="289"/>
      <c r="J49293"/>
      <c r="M49293"/>
    </row>
    <row r="49294" spans="1:13" x14ac:dyDescent="0.2">
      <c r="A49294" s="289"/>
      <c r="J49294"/>
      <c r="M49294"/>
    </row>
    <row r="49295" spans="1:13" x14ac:dyDescent="0.2">
      <c r="A49295" s="289"/>
      <c r="J49295"/>
      <c r="M49295"/>
    </row>
    <row r="49296" spans="1:13" x14ac:dyDescent="0.2">
      <c r="A49296" s="289"/>
      <c r="J49296"/>
      <c r="M49296"/>
    </row>
    <row r="49297" spans="1:13" x14ac:dyDescent="0.2">
      <c r="A49297" s="289"/>
      <c r="J49297"/>
      <c r="M49297"/>
    </row>
    <row r="49298" spans="1:13" x14ac:dyDescent="0.2">
      <c r="A49298" s="289"/>
      <c r="J49298"/>
      <c r="M49298"/>
    </row>
    <row r="49299" spans="1:13" x14ac:dyDescent="0.2">
      <c r="A49299" s="289"/>
      <c r="J49299"/>
      <c r="M49299"/>
    </row>
    <row r="49300" spans="1:13" x14ac:dyDescent="0.2">
      <c r="A49300" s="289"/>
      <c r="J49300"/>
      <c r="M49300"/>
    </row>
    <row r="49301" spans="1:13" x14ac:dyDescent="0.2">
      <c r="A49301" s="289"/>
      <c r="J49301"/>
      <c r="M49301"/>
    </row>
    <row r="49302" spans="1:13" x14ac:dyDescent="0.2">
      <c r="A49302" s="289"/>
      <c r="J49302"/>
      <c r="M49302"/>
    </row>
    <row r="49303" spans="1:13" x14ac:dyDescent="0.2">
      <c r="A49303" s="289"/>
      <c r="J49303"/>
      <c r="M49303"/>
    </row>
    <row r="49304" spans="1:13" x14ac:dyDescent="0.2">
      <c r="A49304" s="289"/>
      <c r="J49304"/>
      <c r="M49304"/>
    </row>
    <row r="49305" spans="1:13" x14ac:dyDescent="0.2">
      <c r="A49305" s="289"/>
      <c r="J49305"/>
      <c r="M49305"/>
    </row>
    <row r="49306" spans="1:13" x14ac:dyDescent="0.2">
      <c r="A49306" s="289"/>
      <c r="J49306"/>
      <c r="M49306"/>
    </row>
    <row r="49307" spans="1:13" x14ac:dyDescent="0.2">
      <c r="A49307" s="289"/>
      <c r="J49307"/>
      <c r="M49307"/>
    </row>
    <row r="49308" spans="1:13" x14ac:dyDescent="0.2">
      <c r="A49308" s="289"/>
      <c r="J49308"/>
      <c r="M49308"/>
    </row>
    <row r="49309" spans="1:13" x14ac:dyDescent="0.2">
      <c r="A49309" s="289"/>
      <c r="J49309"/>
      <c r="M49309"/>
    </row>
    <row r="49310" spans="1:13" x14ac:dyDescent="0.2">
      <c r="A49310" s="289"/>
      <c r="J49310"/>
      <c r="M49310"/>
    </row>
    <row r="49311" spans="1:13" x14ac:dyDescent="0.2">
      <c r="A49311" s="289"/>
      <c r="J49311"/>
      <c r="M49311"/>
    </row>
    <row r="49312" spans="1:13" x14ac:dyDescent="0.2">
      <c r="A49312" s="289"/>
      <c r="J49312"/>
      <c r="M49312"/>
    </row>
    <row r="49313" spans="1:13" x14ac:dyDescent="0.2">
      <c r="A49313" s="289"/>
      <c r="J49313"/>
      <c r="M49313"/>
    </row>
    <row r="49314" spans="1:13" x14ac:dyDescent="0.2">
      <c r="A49314" s="289"/>
      <c r="J49314"/>
      <c r="M49314"/>
    </row>
    <row r="49315" spans="1:13" x14ac:dyDescent="0.2">
      <c r="A49315" s="289"/>
      <c r="J49315"/>
      <c r="M49315"/>
    </row>
    <row r="49316" spans="1:13" x14ac:dyDescent="0.2">
      <c r="A49316" s="289"/>
      <c r="J49316"/>
      <c r="M49316"/>
    </row>
    <row r="49317" spans="1:13" x14ac:dyDescent="0.2">
      <c r="A49317" s="289"/>
      <c r="J49317"/>
      <c r="M49317"/>
    </row>
    <row r="49318" spans="1:13" x14ac:dyDescent="0.2">
      <c r="A49318" s="289"/>
      <c r="J49318"/>
      <c r="M49318"/>
    </row>
    <row r="49319" spans="1:13" x14ac:dyDescent="0.2">
      <c r="A49319" s="289"/>
      <c r="J49319"/>
      <c r="M49319"/>
    </row>
    <row r="49320" spans="1:13" x14ac:dyDescent="0.2">
      <c r="A49320" s="289"/>
      <c r="J49320"/>
      <c r="M49320"/>
    </row>
    <row r="49321" spans="1:13" x14ac:dyDescent="0.2">
      <c r="A49321" s="289"/>
      <c r="J49321"/>
      <c r="M49321"/>
    </row>
    <row r="49322" spans="1:13" x14ac:dyDescent="0.2">
      <c r="A49322" s="289"/>
      <c r="J49322"/>
      <c r="M49322"/>
    </row>
    <row r="49323" spans="1:13" x14ac:dyDescent="0.2">
      <c r="A49323" s="289"/>
      <c r="J49323"/>
      <c r="M49323"/>
    </row>
    <row r="49324" spans="1:13" x14ac:dyDescent="0.2">
      <c r="A49324" s="289"/>
      <c r="J49324"/>
      <c r="M49324"/>
    </row>
    <row r="49325" spans="1:13" x14ac:dyDescent="0.2">
      <c r="A49325" s="289"/>
      <c r="J49325"/>
      <c r="M49325"/>
    </row>
    <row r="49326" spans="1:13" x14ac:dyDescent="0.2">
      <c r="A49326" s="289"/>
      <c r="J49326"/>
      <c r="M49326"/>
    </row>
    <row r="49327" spans="1:13" x14ac:dyDescent="0.2">
      <c r="A49327" s="289"/>
      <c r="J49327"/>
      <c r="M49327"/>
    </row>
    <row r="49328" spans="1:13" x14ac:dyDescent="0.2">
      <c r="A49328" s="289"/>
      <c r="J49328"/>
      <c r="M49328"/>
    </row>
    <row r="49329" spans="1:13" x14ac:dyDescent="0.2">
      <c r="A49329" s="289"/>
      <c r="J49329"/>
      <c r="M49329"/>
    </row>
    <row r="49330" spans="1:13" x14ac:dyDescent="0.2">
      <c r="A49330" s="289"/>
      <c r="J49330"/>
      <c r="M49330"/>
    </row>
    <row r="49331" spans="1:13" x14ac:dyDescent="0.2">
      <c r="A49331" s="289"/>
      <c r="J49331"/>
      <c r="M49331"/>
    </row>
    <row r="49332" spans="1:13" x14ac:dyDescent="0.2">
      <c r="A49332" s="289"/>
      <c r="J49332"/>
      <c r="M49332"/>
    </row>
    <row r="49333" spans="1:13" x14ac:dyDescent="0.2">
      <c r="A49333" s="289"/>
      <c r="J49333"/>
      <c r="M49333"/>
    </row>
    <row r="49334" spans="1:13" x14ac:dyDescent="0.2">
      <c r="A49334" s="289"/>
      <c r="J49334"/>
      <c r="M49334"/>
    </row>
    <row r="49335" spans="1:13" x14ac:dyDescent="0.2">
      <c r="A49335" s="289"/>
      <c r="J49335"/>
      <c r="M49335"/>
    </row>
    <row r="49336" spans="1:13" x14ac:dyDescent="0.2">
      <c r="A49336" s="289"/>
      <c r="J49336"/>
      <c r="M49336"/>
    </row>
    <row r="49337" spans="1:13" x14ac:dyDescent="0.2">
      <c r="A49337" s="289"/>
      <c r="J49337"/>
      <c r="M49337"/>
    </row>
    <row r="49338" spans="1:13" x14ac:dyDescent="0.2">
      <c r="A49338" s="289"/>
      <c r="J49338"/>
      <c r="M49338"/>
    </row>
    <row r="49339" spans="1:13" x14ac:dyDescent="0.2">
      <c r="A49339" s="289"/>
      <c r="J49339"/>
      <c r="M49339"/>
    </row>
    <row r="49340" spans="1:13" x14ac:dyDescent="0.2">
      <c r="A49340" s="289"/>
      <c r="J49340"/>
      <c r="M49340"/>
    </row>
    <row r="49341" spans="1:13" x14ac:dyDescent="0.2">
      <c r="A49341" s="289"/>
      <c r="J49341"/>
      <c r="M49341"/>
    </row>
    <row r="49342" spans="1:13" x14ac:dyDescent="0.2">
      <c r="A49342" s="289"/>
      <c r="J49342"/>
      <c r="M49342"/>
    </row>
    <row r="49343" spans="1:13" x14ac:dyDescent="0.2">
      <c r="A49343" s="289"/>
      <c r="J49343"/>
      <c r="M49343"/>
    </row>
    <row r="49344" spans="1:13" x14ac:dyDescent="0.2">
      <c r="A49344" s="289"/>
      <c r="J49344"/>
      <c r="M49344"/>
    </row>
    <row r="49345" spans="1:13" x14ac:dyDescent="0.2">
      <c r="A49345" s="289"/>
      <c r="J49345"/>
      <c r="M49345"/>
    </row>
    <row r="49346" spans="1:13" x14ac:dyDescent="0.2">
      <c r="A49346" s="289"/>
      <c r="J49346"/>
      <c r="M49346"/>
    </row>
    <row r="49347" spans="1:13" x14ac:dyDescent="0.2">
      <c r="A49347" s="289"/>
      <c r="J49347"/>
      <c r="M49347"/>
    </row>
    <row r="49348" spans="1:13" x14ac:dyDescent="0.2">
      <c r="A49348" s="289"/>
      <c r="J49348"/>
      <c r="M49348"/>
    </row>
    <row r="49349" spans="1:13" x14ac:dyDescent="0.2">
      <c r="A49349" s="289"/>
      <c r="J49349"/>
      <c r="M49349"/>
    </row>
    <row r="49350" spans="1:13" x14ac:dyDescent="0.2">
      <c r="A49350" s="289"/>
      <c r="J49350"/>
      <c r="M49350"/>
    </row>
    <row r="49351" spans="1:13" x14ac:dyDescent="0.2">
      <c r="A49351" s="289"/>
      <c r="J49351"/>
      <c r="M49351"/>
    </row>
    <row r="49352" spans="1:13" x14ac:dyDescent="0.2">
      <c r="A49352" s="289"/>
      <c r="J49352"/>
      <c r="M49352"/>
    </row>
    <row r="49353" spans="1:13" x14ac:dyDescent="0.2">
      <c r="A49353" s="289"/>
      <c r="J49353"/>
      <c r="M49353"/>
    </row>
    <row r="49354" spans="1:13" x14ac:dyDescent="0.2">
      <c r="A49354" s="289"/>
      <c r="J49354"/>
      <c r="M49354"/>
    </row>
    <row r="49355" spans="1:13" x14ac:dyDescent="0.2">
      <c r="A49355" s="289"/>
      <c r="J49355"/>
      <c r="M49355"/>
    </row>
    <row r="49356" spans="1:13" x14ac:dyDescent="0.2">
      <c r="A49356" s="289"/>
      <c r="J49356"/>
      <c r="M49356"/>
    </row>
    <row r="49357" spans="1:13" x14ac:dyDescent="0.2">
      <c r="A49357" s="289"/>
      <c r="J49357"/>
      <c r="M49357"/>
    </row>
    <row r="49358" spans="1:13" x14ac:dyDescent="0.2">
      <c r="A49358" s="289"/>
      <c r="J49358"/>
      <c r="M49358"/>
    </row>
    <row r="49359" spans="1:13" x14ac:dyDescent="0.2">
      <c r="A49359" s="289"/>
      <c r="J49359"/>
      <c r="M49359"/>
    </row>
    <row r="49360" spans="1:13" x14ac:dyDescent="0.2">
      <c r="A49360" s="289"/>
      <c r="J49360"/>
      <c r="M49360"/>
    </row>
    <row r="49361" spans="1:13" x14ac:dyDescent="0.2">
      <c r="A49361" s="289"/>
      <c r="J49361"/>
      <c r="M49361"/>
    </row>
    <row r="49362" spans="1:13" x14ac:dyDescent="0.2">
      <c r="A49362" s="289"/>
      <c r="J49362"/>
      <c r="M49362"/>
    </row>
    <row r="49363" spans="1:13" x14ac:dyDescent="0.2">
      <c r="A49363" s="289"/>
      <c r="J49363"/>
      <c r="M49363"/>
    </row>
    <row r="49364" spans="1:13" x14ac:dyDescent="0.2">
      <c r="A49364" s="289"/>
      <c r="J49364"/>
      <c r="M49364"/>
    </row>
    <row r="49365" spans="1:13" x14ac:dyDescent="0.2">
      <c r="A49365" s="289"/>
      <c r="J49365"/>
      <c r="M49365"/>
    </row>
    <row r="49366" spans="1:13" x14ac:dyDescent="0.2">
      <c r="A49366" s="289"/>
      <c r="J49366"/>
      <c r="M49366"/>
    </row>
    <row r="49367" spans="1:13" x14ac:dyDescent="0.2">
      <c r="A49367" s="289"/>
      <c r="J49367"/>
      <c r="M49367"/>
    </row>
    <row r="49368" spans="1:13" x14ac:dyDescent="0.2">
      <c r="A49368" s="289"/>
      <c r="J49368"/>
      <c r="M49368"/>
    </row>
    <row r="49369" spans="1:13" x14ac:dyDescent="0.2">
      <c r="A49369" s="289"/>
      <c r="J49369"/>
      <c r="M49369"/>
    </row>
    <row r="49370" spans="1:13" x14ac:dyDescent="0.2">
      <c r="A49370" s="289"/>
      <c r="J49370"/>
      <c r="M49370"/>
    </row>
    <row r="49371" spans="1:13" x14ac:dyDescent="0.2">
      <c r="A49371" s="289"/>
      <c r="J49371"/>
      <c r="M49371"/>
    </row>
    <row r="49372" spans="1:13" x14ac:dyDescent="0.2">
      <c r="A49372" s="289"/>
      <c r="J49372"/>
      <c r="M49372"/>
    </row>
    <row r="49373" spans="1:13" x14ac:dyDescent="0.2">
      <c r="A49373" s="289"/>
      <c r="J49373"/>
      <c r="M49373"/>
    </row>
    <row r="49374" spans="1:13" x14ac:dyDescent="0.2">
      <c r="A49374" s="289"/>
      <c r="J49374"/>
      <c r="M49374"/>
    </row>
    <row r="49375" spans="1:13" x14ac:dyDescent="0.2">
      <c r="A49375" s="289"/>
      <c r="J49375"/>
      <c r="M49375"/>
    </row>
    <row r="49376" spans="1:13" x14ac:dyDescent="0.2">
      <c r="A49376" s="289"/>
      <c r="J49376"/>
      <c r="M49376"/>
    </row>
    <row r="49377" spans="1:13" x14ac:dyDescent="0.2">
      <c r="A49377" s="289"/>
      <c r="J49377"/>
      <c r="M49377"/>
    </row>
    <row r="49378" spans="1:13" x14ac:dyDescent="0.2">
      <c r="A49378" s="289"/>
      <c r="J49378"/>
      <c r="M49378"/>
    </row>
    <row r="49379" spans="1:13" x14ac:dyDescent="0.2">
      <c r="A49379" s="289"/>
      <c r="J49379"/>
      <c r="M49379"/>
    </row>
    <row r="49380" spans="1:13" x14ac:dyDescent="0.2">
      <c r="A49380" s="289"/>
      <c r="J49380"/>
      <c r="M49380"/>
    </row>
    <row r="49381" spans="1:13" x14ac:dyDescent="0.2">
      <c r="A49381" s="289"/>
      <c r="J49381"/>
      <c r="M49381"/>
    </row>
    <row r="49382" spans="1:13" x14ac:dyDescent="0.2">
      <c r="A49382" s="289"/>
      <c r="J49382"/>
      <c r="M49382"/>
    </row>
    <row r="49383" spans="1:13" x14ac:dyDescent="0.2">
      <c r="A49383" s="289"/>
      <c r="J49383"/>
      <c r="M49383"/>
    </row>
    <row r="49384" spans="1:13" x14ac:dyDescent="0.2">
      <c r="A49384" s="289"/>
      <c r="J49384"/>
      <c r="M49384"/>
    </row>
    <row r="49385" spans="1:13" x14ac:dyDescent="0.2">
      <c r="A49385" s="289"/>
      <c r="J49385"/>
      <c r="M49385"/>
    </row>
    <row r="49386" spans="1:13" x14ac:dyDescent="0.2">
      <c r="A49386" s="289"/>
      <c r="J49386"/>
      <c r="M49386"/>
    </row>
    <row r="49387" spans="1:13" x14ac:dyDescent="0.2">
      <c r="A49387" s="289"/>
      <c r="J49387"/>
      <c r="M49387"/>
    </row>
    <row r="49388" spans="1:13" x14ac:dyDescent="0.2">
      <c r="A49388" s="289"/>
      <c r="J49388"/>
      <c r="M49388"/>
    </row>
    <row r="49389" spans="1:13" x14ac:dyDescent="0.2">
      <c r="A49389" s="289"/>
      <c r="J49389"/>
      <c r="M49389"/>
    </row>
    <row r="49390" spans="1:13" x14ac:dyDescent="0.2">
      <c r="A49390" s="289"/>
      <c r="J49390"/>
      <c r="M49390"/>
    </row>
    <row r="49391" spans="1:13" x14ac:dyDescent="0.2">
      <c r="A49391" s="289"/>
      <c r="J49391"/>
      <c r="M49391"/>
    </row>
    <row r="49392" spans="1:13" x14ac:dyDescent="0.2">
      <c r="A49392" s="289"/>
      <c r="J49392"/>
      <c r="M49392"/>
    </row>
    <row r="49393" spans="1:13" x14ac:dyDescent="0.2">
      <c r="A49393" s="289"/>
      <c r="J49393"/>
      <c r="M49393"/>
    </row>
    <row r="49394" spans="1:13" x14ac:dyDescent="0.2">
      <c r="A49394" s="289"/>
      <c r="J49394"/>
      <c r="M49394"/>
    </row>
    <row r="49395" spans="1:13" x14ac:dyDescent="0.2">
      <c r="A49395" s="289"/>
      <c r="J49395"/>
      <c r="M49395"/>
    </row>
    <row r="49396" spans="1:13" x14ac:dyDescent="0.2">
      <c r="A49396" s="289"/>
      <c r="J49396"/>
      <c r="M49396"/>
    </row>
    <row r="49397" spans="1:13" x14ac:dyDescent="0.2">
      <c r="A49397" s="289"/>
      <c r="J49397"/>
      <c r="M49397"/>
    </row>
    <row r="49398" spans="1:13" x14ac:dyDescent="0.2">
      <c r="A49398" s="289"/>
      <c r="J49398"/>
      <c r="M49398"/>
    </row>
    <row r="49399" spans="1:13" x14ac:dyDescent="0.2">
      <c r="A49399" s="289"/>
      <c r="J49399"/>
      <c r="M49399"/>
    </row>
    <row r="49400" spans="1:13" x14ac:dyDescent="0.2">
      <c r="A49400" s="289"/>
      <c r="J49400"/>
      <c r="M49400"/>
    </row>
    <row r="49401" spans="1:13" x14ac:dyDescent="0.2">
      <c r="A49401" s="289"/>
      <c r="J49401"/>
      <c r="M49401"/>
    </row>
    <row r="49402" spans="1:13" x14ac:dyDescent="0.2">
      <c r="A49402" s="289"/>
      <c r="J49402"/>
      <c r="M49402"/>
    </row>
    <row r="49403" spans="1:13" x14ac:dyDescent="0.2">
      <c r="A49403" s="289"/>
      <c r="J49403"/>
      <c r="M49403"/>
    </row>
    <row r="49404" spans="1:13" x14ac:dyDescent="0.2">
      <c r="A49404" s="289"/>
      <c r="J49404"/>
      <c r="M49404"/>
    </row>
    <row r="49405" spans="1:13" x14ac:dyDescent="0.2">
      <c r="A49405" s="289"/>
      <c r="J49405"/>
      <c r="M49405"/>
    </row>
    <row r="49406" spans="1:13" x14ac:dyDescent="0.2">
      <c r="A49406" s="289"/>
      <c r="J49406"/>
      <c r="M49406"/>
    </row>
    <row r="49407" spans="1:13" x14ac:dyDescent="0.2">
      <c r="A49407" s="289"/>
      <c r="J49407"/>
      <c r="M49407"/>
    </row>
    <row r="49408" spans="1:13" x14ac:dyDescent="0.2">
      <c r="A49408" s="289"/>
      <c r="J49408"/>
      <c r="M49408"/>
    </row>
    <row r="49409" spans="1:13" x14ac:dyDescent="0.2">
      <c r="A49409" s="289"/>
      <c r="J49409"/>
      <c r="M49409"/>
    </row>
    <row r="49410" spans="1:13" x14ac:dyDescent="0.2">
      <c r="A49410" s="289"/>
      <c r="J49410"/>
      <c r="M49410"/>
    </row>
    <row r="49411" spans="1:13" x14ac:dyDescent="0.2">
      <c r="A49411" s="289"/>
      <c r="J49411"/>
      <c r="M49411"/>
    </row>
    <row r="49412" spans="1:13" x14ac:dyDescent="0.2">
      <c r="A49412" s="289"/>
      <c r="J49412"/>
      <c r="M49412"/>
    </row>
    <row r="49413" spans="1:13" x14ac:dyDescent="0.2">
      <c r="A49413" s="289"/>
      <c r="J49413"/>
      <c r="M49413"/>
    </row>
    <row r="49414" spans="1:13" x14ac:dyDescent="0.2">
      <c r="A49414" s="289"/>
      <c r="J49414"/>
      <c r="M49414"/>
    </row>
    <row r="49415" spans="1:13" x14ac:dyDescent="0.2">
      <c r="A49415" s="289"/>
      <c r="J49415"/>
      <c r="M49415"/>
    </row>
    <row r="49416" spans="1:13" x14ac:dyDescent="0.2">
      <c r="A49416" s="289"/>
      <c r="J49416"/>
      <c r="M49416"/>
    </row>
    <row r="49417" spans="1:13" x14ac:dyDescent="0.2">
      <c r="A49417" s="289"/>
      <c r="J49417"/>
      <c r="M49417"/>
    </row>
    <row r="49418" spans="1:13" x14ac:dyDescent="0.2">
      <c r="A49418" s="289"/>
      <c r="J49418"/>
      <c r="M49418"/>
    </row>
    <row r="49419" spans="1:13" x14ac:dyDescent="0.2">
      <c r="A49419" s="289"/>
      <c r="J49419"/>
      <c r="M49419"/>
    </row>
    <row r="49420" spans="1:13" x14ac:dyDescent="0.2">
      <c r="A49420" s="289"/>
      <c r="J49420"/>
      <c r="M49420"/>
    </row>
    <row r="49421" spans="1:13" x14ac:dyDescent="0.2">
      <c r="A49421" s="289"/>
      <c r="J49421"/>
      <c r="M49421"/>
    </row>
    <row r="49422" spans="1:13" x14ac:dyDescent="0.2">
      <c r="A49422" s="289"/>
      <c r="J49422"/>
      <c r="M49422"/>
    </row>
    <row r="49423" spans="1:13" x14ac:dyDescent="0.2">
      <c r="A49423" s="289"/>
      <c r="J49423"/>
      <c r="M49423"/>
    </row>
    <row r="49424" spans="1:13" x14ac:dyDescent="0.2">
      <c r="A49424" s="289"/>
      <c r="J49424"/>
      <c r="M49424"/>
    </row>
    <row r="49425" spans="1:13" x14ac:dyDescent="0.2">
      <c r="A49425" s="289"/>
      <c r="J49425"/>
      <c r="M49425"/>
    </row>
    <row r="49426" spans="1:13" x14ac:dyDescent="0.2">
      <c r="A49426" s="289"/>
      <c r="J49426"/>
      <c r="M49426"/>
    </row>
    <row r="49427" spans="1:13" x14ac:dyDescent="0.2">
      <c r="A49427" s="289"/>
      <c r="J49427"/>
      <c r="M49427"/>
    </row>
    <row r="49428" spans="1:13" x14ac:dyDescent="0.2">
      <c r="A49428" s="289"/>
      <c r="J49428"/>
      <c r="M49428"/>
    </row>
    <row r="49429" spans="1:13" x14ac:dyDescent="0.2">
      <c r="A49429" s="289"/>
      <c r="J49429"/>
      <c r="M49429"/>
    </row>
    <row r="49430" spans="1:13" x14ac:dyDescent="0.2">
      <c r="A49430" s="289"/>
      <c r="J49430"/>
      <c r="M49430"/>
    </row>
    <row r="49431" spans="1:13" x14ac:dyDescent="0.2">
      <c r="A49431" s="289"/>
      <c r="J49431"/>
      <c r="M49431"/>
    </row>
    <row r="49432" spans="1:13" x14ac:dyDescent="0.2">
      <c r="A49432" s="289"/>
      <c r="J49432"/>
      <c r="M49432"/>
    </row>
    <row r="49433" spans="1:13" x14ac:dyDescent="0.2">
      <c r="A49433" s="289"/>
      <c r="J49433"/>
      <c r="M49433"/>
    </row>
    <row r="49434" spans="1:13" x14ac:dyDescent="0.2">
      <c r="A49434" s="289"/>
      <c r="J49434"/>
      <c r="M49434"/>
    </row>
    <row r="49435" spans="1:13" x14ac:dyDescent="0.2">
      <c r="A49435" s="289"/>
      <c r="J49435"/>
      <c r="M49435"/>
    </row>
    <row r="49436" spans="1:13" x14ac:dyDescent="0.2">
      <c r="A49436" s="289"/>
      <c r="J49436"/>
      <c r="M49436"/>
    </row>
    <row r="49437" spans="1:13" x14ac:dyDescent="0.2">
      <c r="A49437" s="289"/>
      <c r="J49437"/>
      <c r="M49437"/>
    </row>
    <row r="49438" spans="1:13" x14ac:dyDescent="0.2">
      <c r="A49438" s="289"/>
      <c r="J49438"/>
      <c r="M49438"/>
    </row>
    <row r="49439" spans="1:13" x14ac:dyDescent="0.2">
      <c r="A49439" s="289"/>
      <c r="J49439"/>
      <c r="M49439"/>
    </row>
    <row r="49440" spans="1:13" x14ac:dyDescent="0.2">
      <c r="A49440" s="289"/>
      <c r="J49440"/>
      <c r="M49440"/>
    </row>
    <row r="49441" spans="1:13" x14ac:dyDescent="0.2">
      <c r="A49441" s="289"/>
      <c r="J49441"/>
      <c r="M49441"/>
    </row>
    <row r="49442" spans="1:13" x14ac:dyDescent="0.2">
      <c r="A49442" s="289"/>
      <c r="J49442"/>
      <c r="M49442"/>
    </row>
    <row r="49443" spans="1:13" x14ac:dyDescent="0.2">
      <c r="A49443" s="289"/>
      <c r="J49443"/>
      <c r="M49443"/>
    </row>
    <row r="49444" spans="1:13" x14ac:dyDescent="0.2">
      <c r="A49444" s="289"/>
      <c r="J49444"/>
      <c r="M49444"/>
    </row>
    <row r="49445" spans="1:13" x14ac:dyDescent="0.2">
      <c r="A49445" s="289"/>
      <c r="J49445"/>
      <c r="M49445"/>
    </row>
    <row r="49446" spans="1:13" x14ac:dyDescent="0.2">
      <c r="A49446" s="289"/>
      <c r="J49446"/>
      <c r="M49446"/>
    </row>
    <row r="49447" spans="1:13" x14ac:dyDescent="0.2">
      <c r="A49447" s="289"/>
      <c r="J49447"/>
      <c r="M49447"/>
    </row>
    <row r="49448" spans="1:13" x14ac:dyDescent="0.2">
      <c r="A49448" s="289"/>
      <c r="J49448"/>
      <c r="M49448"/>
    </row>
    <row r="49449" spans="1:13" x14ac:dyDescent="0.2">
      <c r="A49449" s="289"/>
      <c r="J49449"/>
      <c r="M49449"/>
    </row>
    <row r="49450" spans="1:13" x14ac:dyDescent="0.2">
      <c r="A49450" s="289"/>
      <c r="J49450"/>
      <c r="M49450"/>
    </row>
    <row r="49451" spans="1:13" x14ac:dyDescent="0.2">
      <c r="A49451" s="289"/>
      <c r="J49451"/>
      <c r="M49451"/>
    </row>
    <row r="49452" spans="1:13" x14ac:dyDescent="0.2">
      <c r="A49452" s="289"/>
      <c r="J49452"/>
      <c r="M49452"/>
    </row>
    <row r="49453" spans="1:13" x14ac:dyDescent="0.2">
      <c r="A49453" s="289"/>
      <c r="J49453"/>
      <c r="M49453"/>
    </row>
    <row r="49454" spans="1:13" x14ac:dyDescent="0.2">
      <c r="A49454" s="289"/>
      <c r="J49454"/>
      <c r="M49454"/>
    </row>
    <row r="49455" spans="1:13" x14ac:dyDescent="0.2">
      <c r="A49455" s="289"/>
      <c r="J49455"/>
      <c r="M49455"/>
    </row>
    <row r="49456" spans="1:13" x14ac:dyDescent="0.2">
      <c r="A49456" s="289"/>
      <c r="J49456"/>
      <c r="M49456"/>
    </row>
    <row r="49457" spans="1:13" x14ac:dyDescent="0.2">
      <c r="A49457" s="289"/>
      <c r="J49457"/>
      <c r="M49457"/>
    </row>
    <row r="49458" spans="1:13" x14ac:dyDescent="0.2">
      <c r="A49458" s="289"/>
      <c r="J49458"/>
      <c r="M49458"/>
    </row>
    <row r="49459" spans="1:13" x14ac:dyDescent="0.2">
      <c r="A49459" s="289"/>
      <c r="J49459"/>
      <c r="M49459"/>
    </row>
    <row r="49460" spans="1:13" x14ac:dyDescent="0.2">
      <c r="A49460" s="289"/>
      <c r="J49460"/>
      <c r="M49460"/>
    </row>
    <row r="49461" spans="1:13" x14ac:dyDescent="0.2">
      <c r="A49461" s="289"/>
      <c r="J49461"/>
      <c r="M49461"/>
    </row>
    <row r="49462" spans="1:13" x14ac:dyDescent="0.2">
      <c r="A49462" s="289"/>
      <c r="J49462"/>
      <c r="M49462"/>
    </row>
    <row r="49463" spans="1:13" x14ac:dyDescent="0.2">
      <c r="A49463" s="289"/>
      <c r="J49463"/>
      <c r="M49463"/>
    </row>
    <row r="49464" spans="1:13" x14ac:dyDescent="0.2">
      <c r="A49464" s="289"/>
      <c r="J49464"/>
      <c r="M49464"/>
    </row>
    <row r="49465" spans="1:13" x14ac:dyDescent="0.2">
      <c r="A49465" s="289"/>
      <c r="J49465"/>
      <c r="M49465"/>
    </row>
    <row r="49466" spans="1:13" x14ac:dyDescent="0.2">
      <c r="A49466" s="289"/>
      <c r="J49466"/>
      <c r="M49466"/>
    </row>
    <row r="49467" spans="1:13" x14ac:dyDescent="0.2">
      <c r="A49467" s="289"/>
      <c r="J49467"/>
      <c r="M49467"/>
    </row>
    <row r="49468" spans="1:13" x14ac:dyDescent="0.2">
      <c r="A49468" s="289"/>
      <c r="J49468"/>
      <c r="M49468"/>
    </row>
    <row r="49469" spans="1:13" x14ac:dyDescent="0.2">
      <c r="A49469" s="289"/>
      <c r="J49469"/>
      <c r="M49469"/>
    </row>
    <row r="49470" spans="1:13" x14ac:dyDescent="0.2">
      <c r="A49470" s="289"/>
      <c r="J49470"/>
      <c r="M49470"/>
    </row>
    <row r="49471" spans="1:13" x14ac:dyDescent="0.2">
      <c r="A49471" s="289"/>
      <c r="J49471"/>
      <c r="M49471"/>
    </row>
    <row r="49472" spans="1:13" x14ac:dyDescent="0.2">
      <c r="A49472" s="289"/>
      <c r="J49472"/>
      <c r="M49472"/>
    </row>
    <row r="49473" spans="1:13" x14ac:dyDescent="0.2">
      <c r="A49473" s="289"/>
      <c r="J49473"/>
      <c r="M49473"/>
    </row>
    <row r="49474" spans="1:13" x14ac:dyDescent="0.2">
      <c r="A49474" s="289"/>
      <c r="J49474"/>
      <c r="M49474"/>
    </row>
    <row r="49475" spans="1:13" x14ac:dyDescent="0.2">
      <c r="A49475" s="289"/>
      <c r="J49475"/>
      <c r="M49475"/>
    </row>
    <row r="49476" spans="1:13" x14ac:dyDescent="0.2">
      <c r="A49476" s="289"/>
      <c r="J49476"/>
      <c r="M49476"/>
    </row>
    <row r="49477" spans="1:13" x14ac:dyDescent="0.2">
      <c r="A49477" s="289"/>
      <c r="J49477"/>
      <c r="M49477"/>
    </row>
    <row r="49478" spans="1:13" x14ac:dyDescent="0.2">
      <c r="A49478" s="289"/>
      <c r="J49478"/>
      <c r="M49478"/>
    </row>
    <row r="49479" spans="1:13" x14ac:dyDescent="0.2">
      <c r="A49479" s="289"/>
      <c r="J49479"/>
      <c r="M49479"/>
    </row>
    <row r="49480" spans="1:13" x14ac:dyDescent="0.2">
      <c r="A49480" s="289"/>
      <c r="J49480"/>
      <c r="M49480"/>
    </row>
    <row r="49481" spans="1:13" x14ac:dyDescent="0.2">
      <c r="A49481" s="289"/>
      <c r="J49481"/>
      <c r="M49481"/>
    </row>
    <row r="49482" spans="1:13" x14ac:dyDescent="0.2">
      <c r="A49482" s="289"/>
      <c r="J49482"/>
      <c r="M49482"/>
    </row>
    <row r="49483" spans="1:13" x14ac:dyDescent="0.2">
      <c r="A49483" s="289"/>
      <c r="J49483"/>
      <c r="M49483"/>
    </row>
    <row r="49484" spans="1:13" x14ac:dyDescent="0.2">
      <c r="A49484" s="289"/>
      <c r="J49484"/>
      <c r="M49484"/>
    </row>
    <row r="49485" spans="1:13" x14ac:dyDescent="0.2">
      <c r="A49485" s="289"/>
      <c r="J49485"/>
      <c r="M49485"/>
    </row>
    <row r="49486" spans="1:13" x14ac:dyDescent="0.2">
      <c r="A49486" s="289"/>
      <c r="J49486"/>
      <c r="M49486"/>
    </row>
    <row r="49487" spans="1:13" x14ac:dyDescent="0.2">
      <c r="A49487" s="289"/>
      <c r="J49487"/>
      <c r="M49487"/>
    </row>
    <row r="49488" spans="1:13" x14ac:dyDescent="0.2">
      <c r="A49488" s="289"/>
      <c r="J49488"/>
      <c r="M49488"/>
    </row>
    <row r="49489" spans="1:13" x14ac:dyDescent="0.2">
      <c r="A49489" s="289"/>
      <c r="J49489"/>
      <c r="M49489"/>
    </row>
    <row r="49490" spans="1:13" x14ac:dyDescent="0.2">
      <c r="A49490" s="289"/>
      <c r="J49490"/>
      <c r="M49490"/>
    </row>
    <row r="49491" spans="1:13" x14ac:dyDescent="0.2">
      <c r="A49491" s="289"/>
      <c r="J49491"/>
      <c r="M49491"/>
    </row>
    <row r="49492" spans="1:13" x14ac:dyDescent="0.2">
      <c r="A49492" s="289"/>
      <c r="J49492"/>
      <c r="M49492"/>
    </row>
    <row r="49493" spans="1:13" x14ac:dyDescent="0.2">
      <c r="A49493" s="289"/>
      <c r="J49493"/>
      <c r="M49493"/>
    </row>
    <row r="49494" spans="1:13" x14ac:dyDescent="0.2">
      <c r="A49494" s="289"/>
      <c r="J49494"/>
      <c r="M49494"/>
    </row>
    <row r="49495" spans="1:13" x14ac:dyDescent="0.2">
      <c r="A49495" s="289"/>
      <c r="J49495"/>
      <c r="M49495"/>
    </row>
    <row r="49496" spans="1:13" x14ac:dyDescent="0.2">
      <c r="A49496" s="289"/>
      <c r="J49496"/>
      <c r="M49496"/>
    </row>
    <row r="49497" spans="1:13" x14ac:dyDescent="0.2">
      <c r="A49497" s="289"/>
      <c r="J49497"/>
      <c r="M49497"/>
    </row>
    <row r="49498" spans="1:13" x14ac:dyDescent="0.2">
      <c r="A49498" s="289"/>
      <c r="J49498"/>
      <c r="M49498"/>
    </row>
    <row r="49499" spans="1:13" x14ac:dyDescent="0.2">
      <c r="A49499" s="289"/>
      <c r="J49499"/>
      <c r="M49499"/>
    </row>
    <row r="49500" spans="1:13" x14ac:dyDescent="0.2">
      <c r="A49500" s="289"/>
      <c r="J49500"/>
      <c r="M49500"/>
    </row>
    <row r="49501" spans="1:13" x14ac:dyDescent="0.2">
      <c r="A49501" s="289"/>
      <c r="J49501"/>
      <c r="M49501"/>
    </row>
    <row r="49502" spans="1:13" x14ac:dyDescent="0.2">
      <c r="A49502" s="289"/>
      <c r="J49502"/>
      <c r="M49502"/>
    </row>
    <row r="49503" spans="1:13" x14ac:dyDescent="0.2">
      <c r="A49503" s="289"/>
      <c r="J49503"/>
      <c r="M49503"/>
    </row>
    <row r="49504" spans="1:13" x14ac:dyDescent="0.2">
      <c r="A49504" s="289"/>
      <c r="J49504"/>
      <c r="M49504"/>
    </row>
    <row r="49505" spans="1:13" x14ac:dyDescent="0.2">
      <c r="A49505" s="289"/>
      <c r="J49505"/>
      <c r="M49505"/>
    </row>
    <row r="49506" spans="1:13" x14ac:dyDescent="0.2">
      <c r="A49506" s="289"/>
      <c r="J49506"/>
      <c r="M49506"/>
    </row>
    <row r="49507" spans="1:13" x14ac:dyDescent="0.2">
      <c r="A49507" s="289"/>
      <c r="J49507"/>
      <c r="M49507"/>
    </row>
    <row r="49508" spans="1:13" x14ac:dyDescent="0.2">
      <c r="A49508" s="289"/>
      <c r="J49508"/>
      <c r="M49508"/>
    </row>
    <row r="49509" spans="1:13" x14ac:dyDescent="0.2">
      <c r="A49509" s="289"/>
      <c r="J49509"/>
      <c r="M49509"/>
    </row>
    <row r="49510" spans="1:13" x14ac:dyDescent="0.2">
      <c r="A49510" s="289"/>
      <c r="J49510"/>
      <c r="M49510"/>
    </row>
    <row r="49511" spans="1:13" x14ac:dyDescent="0.2">
      <c r="A49511" s="289"/>
      <c r="J49511"/>
      <c r="M49511"/>
    </row>
    <row r="49512" spans="1:13" x14ac:dyDescent="0.2">
      <c r="A49512" s="289"/>
      <c r="J49512"/>
      <c r="M49512"/>
    </row>
    <row r="49513" spans="1:13" x14ac:dyDescent="0.2">
      <c r="A49513" s="289"/>
      <c r="J49513"/>
      <c r="M49513"/>
    </row>
    <row r="49514" spans="1:13" x14ac:dyDescent="0.2">
      <c r="A49514" s="289"/>
      <c r="J49514"/>
      <c r="M49514"/>
    </row>
    <row r="49515" spans="1:13" x14ac:dyDescent="0.2">
      <c r="A49515" s="289"/>
      <c r="J49515"/>
      <c r="M49515"/>
    </row>
    <row r="49516" spans="1:13" x14ac:dyDescent="0.2">
      <c r="A49516" s="289"/>
      <c r="J49516"/>
      <c r="M49516"/>
    </row>
    <row r="49517" spans="1:13" x14ac:dyDescent="0.2">
      <c r="A49517" s="289"/>
      <c r="J49517"/>
      <c r="M49517"/>
    </row>
    <row r="49518" spans="1:13" x14ac:dyDescent="0.2">
      <c r="A49518" s="289"/>
      <c r="J49518"/>
      <c r="M49518"/>
    </row>
    <row r="49519" spans="1:13" x14ac:dyDescent="0.2">
      <c r="A49519" s="289"/>
      <c r="J49519"/>
      <c r="M49519"/>
    </row>
    <row r="49520" spans="1:13" x14ac:dyDescent="0.2">
      <c r="A49520" s="289"/>
      <c r="J49520"/>
      <c r="M49520"/>
    </row>
    <row r="49521" spans="1:13" x14ac:dyDescent="0.2">
      <c r="A49521" s="289"/>
      <c r="J49521"/>
      <c r="M49521"/>
    </row>
    <row r="49522" spans="1:13" x14ac:dyDescent="0.2">
      <c r="A49522" s="289"/>
      <c r="J49522"/>
      <c r="M49522"/>
    </row>
    <row r="49523" spans="1:13" x14ac:dyDescent="0.2">
      <c r="A49523" s="289"/>
      <c r="J49523"/>
      <c r="M49523"/>
    </row>
    <row r="49524" spans="1:13" x14ac:dyDescent="0.2">
      <c r="A49524" s="289"/>
      <c r="J49524"/>
      <c r="M49524"/>
    </row>
    <row r="49525" spans="1:13" x14ac:dyDescent="0.2">
      <c r="A49525" s="289"/>
      <c r="J49525"/>
      <c r="M49525"/>
    </row>
    <row r="49526" spans="1:13" x14ac:dyDescent="0.2">
      <c r="A49526" s="289"/>
      <c r="J49526"/>
      <c r="M49526"/>
    </row>
    <row r="49527" spans="1:13" x14ac:dyDescent="0.2">
      <c r="A49527" s="289"/>
      <c r="J49527"/>
      <c r="M49527"/>
    </row>
    <row r="49528" spans="1:13" x14ac:dyDescent="0.2">
      <c r="A49528" s="289"/>
      <c r="J49528"/>
      <c r="M49528"/>
    </row>
    <row r="49529" spans="1:13" x14ac:dyDescent="0.2">
      <c r="A49529" s="289"/>
      <c r="J49529"/>
      <c r="M49529"/>
    </row>
    <row r="49530" spans="1:13" x14ac:dyDescent="0.2">
      <c r="A49530" s="289"/>
      <c r="J49530"/>
      <c r="M49530"/>
    </row>
    <row r="49531" spans="1:13" x14ac:dyDescent="0.2">
      <c r="A49531" s="289"/>
      <c r="J49531"/>
      <c r="M49531"/>
    </row>
    <row r="49532" spans="1:13" x14ac:dyDescent="0.2">
      <c r="A49532" s="289"/>
      <c r="J49532"/>
      <c r="M49532"/>
    </row>
    <row r="49533" spans="1:13" x14ac:dyDescent="0.2">
      <c r="A49533" s="289"/>
      <c r="J49533"/>
      <c r="M49533"/>
    </row>
    <row r="49534" spans="1:13" x14ac:dyDescent="0.2">
      <c r="A49534" s="289"/>
      <c r="J49534"/>
      <c r="M49534"/>
    </row>
    <row r="49535" spans="1:13" x14ac:dyDescent="0.2">
      <c r="A49535" s="289"/>
      <c r="J49535"/>
      <c r="M49535"/>
    </row>
    <row r="49536" spans="1:13" x14ac:dyDescent="0.2">
      <c r="A49536" s="289"/>
      <c r="J49536"/>
      <c r="M49536"/>
    </row>
    <row r="49537" spans="1:13" x14ac:dyDescent="0.2">
      <c r="A49537" s="289"/>
      <c r="J49537"/>
      <c r="M49537"/>
    </row>
    <row r="49538" spans="1:13" x14ac:dyDescent="0.2">
      <c r="A49538" s="289"/>
      <c r="J49538"/>
      <c r="M49538"/>
    </row>
    <row r="49539" spans="1:13" x14ac:dyDescent="0.2">
      <c r="A49539" s="289"/>
      <c r="J49539"/>
      <c r="M49539"/>
    </row>
    <row r="49540" spans="1:13" x14ac:dyDescent="0.2">
      <c r="A49540" s="289"/>
      <c r="J49540"/>
      <c r="M49540"/>
    </row>
    <row r="49541" spans="1:13" x14ac:dyDescent="0.2">
      <c r="A49541" s="289"/>
      <c r="J49541"/>
      <c r="M49541"/>
    </row>
    <row r="49542" spans="1:13" x14ac:dyDescent="0.2">
      <c r="A49542" s="289"/>
      <c r="J49542"/>
      <c r="M49542"/>
    </row>
    <row r="49543" spans="1:13" x14ac:dyDescent="0.2">
      <c r="A49543" s="289"/>
      <c r="J49543"/>
      <c r="M49543"/>
    </row>
    <row r="49544" spans="1:13" x14ac:dyDescent="0.2">
      <c r="A49544" s="289"/>
      <c r="J49544"/>
      <c r="M49544"/>
    </row>
    <row r="49545" spans="1:13" x14ac:dyDescent="0.2">
      <c r="A49545" s="289"/>
      <c r="J49545"/>
      <c r="M49545"/>
    </row>
    <row r="49546" spans="1:13" x14ac:dyDescent="0.2">
      <c r="A49546" s="289"/>
      <c r="J49546"/>
      <c r="M49546"/>
    </row>
    <row r="49547" spans="1:13" x14ac:dyDescent="0.2">
      <c r="A49547" s="289"/>
      <c r="J49547"/>
      <c r="M49547"/>
    </row>
    <row r="49548" spans="1:13" x14ac:dyDescent="0.2">
      <c r="A49548" s="289"/>
      <c r="J49548"/>
      <c r="M49548"/>
    </row>
    <row r="49549" spans="1:13" x14ac:dyDescent="0.2">
      <c r="A49549" s="289"/>
      <c r="J49549"/>
      <c r="M49549"/>
    </row>
    <row r="49550" spans="1:13" x14ac:dyDescent="0.2">
      <c r="A49550" s="289"/>
      <c r="J49550"/>
      <c r="M49550"/>
    </row>
    <row r="49551" spans="1:13" x14ac:dyDescent="0.2">
      <c r="A49551" s="289"/>
      <c r="J49551"/>
      <c r="M49551"/>
    </row>
    <row r="49552" spans="1:13" x14ac:dyDescent="0.2">
      <c r="A49552" s="289"/>
      <c r="J49552"/>
      <c r="M49552"/>
    </row>
    <row r="49553" spans="1:13" x14ac:dyDescent="0.2">
      <c r="A49553" s="289"/>
      <c r="J49553"/>
      <c r="M49553"/>
    </row>
    <row r="49554" spans="1:13" x14ac:dyDescent="0.2">
      <c r="A49554" s="289"/>
      <c r="J49554"/>
      <c r="M49554"/>
    </row>
    <row r="49555" spans="1:13" x14ac:dyDescent="0.2">
      <c r="A49555" s="289"/>
      <c r="J49555"/>
      <c r="M49555"/>
    </row>
    <row r="49556" spans="1:13" x14ac:dyDescent="0.2">
      <c r="A49556" s="289"/>
      <c r="J49556"/>
      <c r="M49556"/>
    </row>
    <row r="49557" spans="1:13" x14ac:dyDescent="0.2">
      <c r="A49557" s="289"/>
      <c r="J49557"/>
      <c r="M49557"/>
    </row>
    <row r="49558" spans="1:13" x14ac:dyDescent="0.2">
      <c r="A49558" s="289"/>
      <c r="J49558"/>
      <c r="M49558"/>
    </row>
    <row r="49559" spans="1:13" x14ac:dyDescent="0.2">
      <c r="A49559" s="289"/>
      <c r="J49559"/>
      <c r="M49559"/>
    </row>
    <row r="49560" spans="1:13" x14ac:dyDescent="0.2">
      <c r="A49560" s="289"/>
      <c r="J49560"/>
      <c r="M49560"/>
    </row>
    <row r="49561" spans="1:13" x14ac:dyDescent="0.2">
      <c r="A49561" s="289"/>
      <c r="J49561"/>
      <c r="M49561"/>
    </row>
    <row r="49562" spans="1:13" x14ac:dyDescent="0.2">
      <c r="A49562" s="289"/>
      <c r="J49562"/>
      <c r="M49562"/>
    </row>
    <row r="49563" spans="1:13" x14ac:dyDescent="0.2">
      <c r="A49563" s="289"/>
      <c r="J49563"/>
      <c r="M49563"/>
    </row>
    <row r="49564" spans="1:13" x14ac:dyDescent="0.2">
      <c r="A49564" s="289"/>
      <c r="J49564"/>
      <c r="M49564"/>
    </row>
    <row r="49565" spans="1:13" x14ac:dyDescent="0.2">
      <c r="A49565" s="289"/>
      <c r="J49565"/>
      <c r="M49565"/>
    </row>
    <row r="49566" spans="1:13" x14ac:dyDescent="0.2">
      <c r="A49566" s="289"/>
      <c r="J49566"/>
      <c r="M49566"/>
    </row>
    <row r="49567" spans="1:13" x14ac:dyDescent="0.2">
      <c r="A49567" s="289"/>
      <c r="J49567"/>
      <c r="M49567"/>
    </row>
    <row r="49568" spans="1:13" x14ac:dyDescent="0.2">
      <c r="A49568" s="289"/>
      <c r="J49568"/>
      <c r="M49568"/>
    </row>
    <row r="49569" spans="1:13" x14ac:dyDescent="0.2">
      <c r="A49569" s="289"/>
      <c r="J49569"/>
      <c r="M49569"/>
    </row>
    <row r="49570" spans="1:13" x14ac:dyDescent="0.2">
      <c r="A49570" s="289"/>
      <c r="J49570"/>
      <c r="M49570"/>
    </row>
    <row r="49571" spans="1:13" x14ac:dyDescent="0.2">
      <c r="A49571" s="289"/>
      <c r="J49571"/>
      <c r="M49571"/>
    </row>
    <row r="49572" spans="1:13" x14ac:dyDescent="0.2">
      <c r="A49572" s="289"/>
      <c r="J49572"/>
      <c r="M49572"/>
    </row>
    <row r="49573" spans="1:13" x14ac:dyDescent="0.2">
      <c r="A49573" s="289"/>
      <c r="J49573"/>
      <c r="M49573"/>
    </row>
    <row r="49574" spans="1:13" x14ac:dyDescent="0.2">
      <c r="A49574" s="289"/>
      <c r="J49574"/>
      <c r="M49574"/>
    </row>
    <row r="49575" spans="1:13" x14ac:dyDescent="0.2">
      <c r="A49575" s="289"/>
      <c r="J49575"/>
      <c r="M49575"/>
    </row>
    <row r="49576" spans="1:13" x14ac:dyDescent="0.2">
      <c r="A49576" s="289"/>
      <c r="J49576"/>
      <c r="M49576"/>
    </row>
    <row r="49577" spans="1:13" x14ac:dyDescent="0.2">
      <c r="A49577" s="289"/>
      <c r="J49577"/>
      <c r="M49577"/>
    </row>
    <row r="49578" spans="1:13" x14ac:dyDescent="0.2">
      <c r="A49578" s="289"/>
      <c r="J49578"/>
      <c r="M49578"/>
    </row>
    <row r="49579" spans="1:13" x14ac:dyDescent="0.2">
      <c r="A49579" s="289"/>
      <c r="J49579"/>
      <c r="M49579"/>
    </row>
    <row r="49580" spans="1:13" x14ac:dyDescent="0.2">
      <c r="A49580" s="289"/>
      <c r="J49580"/>
      <c r="M49580"/>
    </row>
    <row r="49581" spans="1:13" x14ac:dyDescent="0.2">
      <c r="A49581" s="289"/>
      <c r="J49581"/>
      <c r="M49581"/>
    </row>
    <row r="49582" spans="1:13" x14ac:dyDescent="0.2">
      <c r="A49582" s="289"/>
      <c r="J49582"/>
      <c r="M49582"/>
    </row>
    <row r="49583" spans="1:13" x14ac:dyDescent="0.2">
      <c r="A49583" s="289"/>
      <c r="J49583"/>
      <c r="M49583"/>
    </row>
    <row r="49584" spans="1:13" x14ac:dyDescent="0.2">
      <c r="A49584" s="289"/>
      <c r="J49584"/>
      <c r="M49584"/>
    </row>
    <row r="49585" spans="1:13" x14ac:dyDescent="0.2">
      <c r="A49585" s="289"/>
      <c r="J49585"/>
      <c r="M49585"/>
    </row>
    <row r="49586" spans="1:13" x14ac:dyDescent="0.2">
      <c r="A49586" s="289"/>
      <c r="J49586"/>
      <c r="M49586"/>
    </row>
    <row r="49587" spans="1:13" x14ac:dyDescent="0.2">
      <c r="A49587" s="289"/>
      <c r="J49587"/>
      <c r="M49587"/>
    </row>
    <row r="49588" spans="1:13" x14ac:dyDescent="0.2">
      <c r="A49588" s="289"/>
      <c r="J49588"/>
      <c r="M49588"/>
    </row>
    <row r="49589" spans="1:13" x14ac:dyDescent="0.2">
      <c r="A49589" s="289"/>
      <c r="J49589"/>
      <c r="M49589"/>
    </row>
    <row r="49590" spans="1:13" x14ac:dyDescent="0.2">
      <c r="A49590" s="289"/>
      <c r="J49590"/>
      <c r="M49590"/>
    </row>
    <row r="49591" spans="1:13" x14ac:dyDescent="0.2">
      <c r="A49591" s="289"/>
      <c r="J49591"/>
      <c r="M49591"/>
    </row>
    <row r="49592" spans="1:13" x14ac:dyDescent="0.2">
      <c r="A49592" s="289"/>
      <c r="J49592"/>
      <c r="M49592"/>
    </row>
    <row r="49593" spans="1:13" x14ac:dyDescent="0.2">
      <c r="A49593" s="289"/>
      <c r="J49593"/>
      <c r="M49593"/>
    </row>
    <row r="49594" spans="1:13" x14ac:dyDescent="0.2">
      <c r="A49594" s="289"/>
      <c r="J49594"/>
      <c r="M49594"/>
    </row>
    <row r="49595" spans="1:13" x14ac:dyDescent="0.2">
      <c r="A49595" s="289"/>
      <c r="J49595"/>
      <c r="M49595"/>
    </row>
    <row r="49596" spans="1:13" x14ac:dyDescent="0.2">
      <c r="A49596" s="289"/>
      <c r="J49596"/>
      <c r="M49596"/>
    </row>
    <row r="49597" spans="1:13" x14ac:dyDescent="0.2">
      <c r="A49597" s="289"/>
      <c r="J49597"/>
      <c r="M49597"/>
    </row>
    <row r="49598" spans="1:13" x14ac:dyDescent="0.2">
      <c r="A49598" s="289"/>
      <c r="J49598"/>
      <c r="M49598"/>
    </row>
    <row r="49599" spans="1:13" x14ac:dyDescent="0.2">
      <c r="A49599" s="289"/>
      <c r="J49599"/>
      <c r="M49599"/>
    </row>
    <row r="49600" spans="1:13" x14ac:dyDescent="0.2">
      <c r="A49600" s="289"/>
      <c r="J49600"/>
      <c r="M49600"/>
    </row>
    <row r="49601" spans="1:13" x14ac:dyDescent="0.2">
      <c r="A49601" s="289"/>
      <c r="J49601"/>
      <c r="M49601"/>
    </row>
    <row r="49602" spans="1:13" x14ac:dyDescent="0.2">
      <c r="A49602" s="289"/>
      <c r="J49602"/>
      <c r="M49602"/>
    </row>
    <row r="49603" spans="1:13" x14ac:dyDescent="0.2">
      <c r="A49603" s="289"/>
      <c r="J49603"/>
      <c r="M49603"/>
    </row>
    <row r="49604" spans="1:13" x14ac:dyDescent="0.2">
      <c r="A49604" s="289"/>
      <c r="J49604"/>
      <c r="M49604"/>
    </row>
    <row r="49605" spans="1:13" x14ac:dyDescent="0.2">
      <c r="A49605" s="289"/>
      <c r="J49605"/>
      <c r="M49605"/>
    </row>
    <row r="49606" spans="1:13" x14ac:dyDescent="0.2">
      <c r="A49606" s="289"/>
      <c r="J49606"/>
      <c r="M49606"/>
    </row>
    <row r="49607" spans="1:13" x14ac:dyDescent="0.2">
      <c r="A49607" s="289"/>
      <c r="J49607"/>
      <c r="M49607"/>
    </row>
    <row r="49608" spans="1:13" x14ac:dyDescent="0.2">
      <c r="A49608" s="289"/>
      <c r="J49608"/>
      <c r="M49608"/>
    </row>
    <row r="49609" spans="1:13" x14ac:dyDescent="0.2">
      <c r="A49609" s="289"/>
      <c r="J49609"/>
      <c r="M49609"/>
    </row>
    <row r="49610" spans="1:13" x14ac:dyDescent="0.2">
      <c r="A49610" s="289"/>
      <c r="J49610"/>
      <c r="M49610"/>
    </row>
    <row r="49611" spans="1:13" x14ac:dyDescent="0.2">
      <c r="A49611" s="289"/>
      <c r="J49611"/>
      <c r="M49611"/>
    </row>
    <row r="49612" spans="1:13" x14ac:dyDescent="0.2">
      <c r="A49612" s="289"/>
      <c r="J49612"/>
      <c r="M49612"/>
    </row>
    <row r="49613" spans="1:13" x14ac:dyDescent="0.2">
      <c r="A49613" s="289"/>
      <c r="J49613"/>
      <c r="M49613"/>
    </row>
    <row r="49614" spans="1:13" x14ac:dyDescent="0.2">
      <c r="A49614" s="289"/>
      <c r="J49614"/>
      <c r="M49614"/>
    </row>
    <row r="49615" spans="1:13" x14ac:dyDescent="0.2">
      <c r="A49615" s="289"/>
      <c r="J49615"/>
      <c r="M49615"/>
    </row>
    <row r="49616" spans="1:13" x14ac:dyDescent="0.2">
      <c r="A49616" s="289"/>
      <c r="J49616"/>
      <c r="M49616"/>
    </row>
    <row r="49617" spans="1:13" x14ac:dyDescent="0.2">
      <c r="A49617" s="289"/>
      <c r="J49617"/>
      <c r="M49617"/>
    </row>
    <row r="49618" spans="1:13" x14ac:dyDescent="0.2">
      <c r="A49618" s="289"/>
      <c r="J49618"/>
      <c r="M49618"/>
    </row>
    <row r="49619" spans="1:13" x14ac:dyDescent="0.2">
      <c r="A49619" s="289"/>
      <c r="J49619"/>
      <c r="M49619"/>
    </row>
    <row r="49620" spans="1:13" x14ac:dyDescent="0.2">
      <c r="A49620" s="289"/>
      <c r="J49620"/>
      <c r="M49620"/>
    </row>
    <row r="49621" spans="1:13" x14ac:dyDescent="0.2">
      <c r="A49621" s="289"/>
      <c r="J49621"/>
      <c r="M49621"/>
    </row>
    <row r="49622" spans="1:13" x14ac:dyDescent="0.2">
      <c r="A49622" s="289"/>
      <c r="J49622"/>
      <c r="M49622"/>
    </row>
    <row r="49623" spans="1:13" x14ac:dyDescent="0.2">
      <c r="A49623" s="289"/>
      <c r="J49623"/>
      <c r="M49623"/>
    </row>
    <row r="49624" spans="1:13" x14ac:dyDescent="0.2">
      <c r="A49624" s="289"/>
      <c r="J49624"/>
      <c r="M49624"/>
    </row>
    <row r="49625" spans="1:13" x14ac:dyDescent="0.2">
      <c r="A49625" s="289"/>
      <c r="J49625"/>
      <c r="M49625"/>
    </row>
    <row r="49626" spans="1:13" x14ac:dyDescent="0.2">
      <c r="A49626" s="289"/>
      <c r="J49626"/>
      <c r="M49626"/>
    </row>
    <row r="49627" spans="1:13" x14ac:dyDescent="0.2">
      <c r="A49627" s="289"/>
      <c r="J49627"/>
      <c r="M49627"/>
    </row>
    <row r="49628" spans="1:13" x14ac:dyDescent="0.2">
      <c r="A49628" s="289"/>
      <c r="J49628"/>
      <c r="M49628"/>
    </row>
    <row r="49629" spans="1:13" x14ac:dyDescent="0.2">
      <c r="A49629" s="289"/>
      <c r="J49629"/>
      <c r="M49629"/>
    </row>
    <row r="49630" spans="1:13" x14ac:dyDescent="0.2">
      <c r="A49630" s="289"/>
      <c r="J49630"/>
      <c r="M49630"/>
    </row>
    <row r="49631" spans="1:13" x14ac:dyDescent="0.2">
      <c r="A49631" s="289"/>
      <c r="J49631"/>
      <c r="M49631"/>
    </row>
    <row r="49632" spans="1:13" x14ac:dyDescent="0.2">
      <c r="A49632" s="289"/>
      <c r="J49632"/>
      <c r="M49632"/>
    </row>
    <row r="49633" spans="1:13" x14ac:dyDescent="0.2">
      <c r="A49633" s="289"/>
      <c r="J49633"/>
      <c r="M49633"/>
    </row>
    <row r="49634" spans="1:13" x14ac:dyDescent="0.2">
      <c r="A49634" s="289"/>
      <c r="J49634"/>
      <c r="M49634"/>
    </row>
    <row r="49635" spans="1:13" x14ac:dyDescent="0.2">
      <c r="A49635" s="289"/>
      <c r="J49635"/>
      <c r="M49635"/>
    </row>
    <row r="49636" spans="1:13" x14ac:dyDescent="0.2">
      <c r="A49636" s="289"/>
      <c r="J49636"/>
      <c r="M49636"/>
    </row>
    <row r="49637" spans="1:13" x14ac:dyDescent="0.2">
      <c r="A49637" s="289"/>
      <c r="J49637"/>
      <c r="M49637"/>
    </row>
    <row r="49638" spans="1:13" x14ac:dyDescent="0.2">
      <c r="A49638" s="289"/>
      <c r="J49638"/>
      <c r="M49638"/>
    </row>
    <row r="49639" spans="1:13" x14ac:dyDescent="0.2">
      <c r="A49639" s="289"/>
      <c r="J49639"/>
      <c r="M49639"/>
    </row>
    <row r="49640" spans="1:13" x14ac:dyDescent="0.2">
      <c r="A49640" s="289"/>
      <c r="J49640"/>
      <c r="M49640"/>
    </row>
    <row r="49641" spans="1:13" x14ac:dyDescent="0.2">
      <c r="A49641" s="289"/>
      <c r="J49641"/>
      <c r="M49641"/>
    </row>
    <row r="49642" spans="1:13" x14ac:dyDescent="0.2">
      <c r="A49642" s="289"/>
      <c r="J49642"/>
      <c r="M49642"/>
    </row>
    <row r="49643" spans="1:13" x14ac:dyDescent="0.2">
      <c r="A49643" s="289"/>
      <c r="J49643"/>
      <c r="M49643"/>
    </row>
    <row r="49644" spans="1:13" x14ac:dyDescent="0.2">
      <c r="A49644" s="289"/>
      <c r="J49644"/>
      <c r="M49644"/>
    </row>
    <row r="49645" spans="1:13" x14ac:dyDescent="0.2">
      <c r="A49645" s="289"/>
      <c r="J49645"/>
      <c r="M49645"/>
    </row>
    <row r="49646" spans="1:13" x14ac:dyDescent="0.2">
      <c r="A49646" s="289"/>
      <c r="J49646"/>
      <c r="M49646"/>
    </row>
    <row r="49647" spans="1:13" x14ac:dyDescent="0.2">
      <c r="A49647" s="289"/>
      <c r="J49647"/>
      <c r="M49647"/>
    </row>
    <row r="49648" spans="1:13" x14ac:dyDescent="0.2">
      <c r="A49648" s="289"/>
      <c r="J49648"/>
      <c r="M49648"/>
    </row>
    <row r="49649" spans="1:13" x14ac:dyDescent="0.2">
      <c r="A49649" s="289"/>
      <c r="J49649"/>
      <c r="M49649"/>
    </row>
    <row r="49650" spans="1:13" x14ac:dyDescent="0.2">
      <c r="A49650" s="289"/>
      <c r="J49650"/>
      <c r="M49650"/>
    </row>
    <row r="49651" spans="1:13" x14ac:dyDescent="0.2">
      <c r="A49651" s="289"/>
      <c r="J49651"/>
      <c r="M49651"/>
    </row>
    <row r="49652" spans="1:13" x14ac:dyDescent="0.2">
      <c r="A49652" s="289"/>
      <c r="J49652"/>
      <c r="M49652"/>
    </row>
    <row r="49653" spans="1:13" x14ac:dyDescent="0.2">
      <c r="A49653" s="289"/>
      <c r="J49653"/>
      <c r="M49653"/>
    </row>
    <row r="49654" spans="1:13" x14ac:dyDescent="0.2">
      <c r="A49654" s="289"/>
      <c r="J49654"/>
      <c r="M49654"/>
    </row>
    <row r="49655" spans="1:13" x14ac:dyDescent="0.2">
      <c r="A49655" s="289"/>
      <c r="J49655"/>
      <c r="M49655"/>
    </row>
    <row r="49656" spans="1:13" x14ac:dyDescent="0.2">
      <c r="A49656" s="289"/>
      <c r="J49656"/>
      <c r="M49656"/>
    </row>
    <row r="49657" spans="1:13" x14ac:dyDescent="0.2">
      <c r="A49657" s="289"/>
      <c r="J49657"/>
      <c r="M49657"/>
    </row>
    <row r="49658" spans="1:13" x14ac:dyDescent="0.2">
      <c r="A49658" s="289"/>
      <c r="J49658"/>
      <c r="M49658"/>
    </row>
    <row r="49659" spans="1:13" x14ac:dyDescent="0.2">
      <c r="A49659" s="289"/>
      <c r="J49659"/>
      <c r="M49659"/>
    </row>
    <row r="49660" spans="1:13" x14ac:dyDescent="0.2">
      <c r="A49660" s="289"/>
      <c r="J49660"/>
      <c r="M49660"/>
    </row>
    <row r="49661" spans="1:13" x14ac:dyDescent="0.2">
      <c r="A49661" s="289"/>
      <c r="J49661"/>
      <c r="M49661"/>
    </row>
    <row r="49662" spans="1:13" x14ac:dyDescent="0.2">
      <c r="A49662" s="289"/>
      <c r="J49662"/>
      <c r="M49662"/>
    </row>
    <row r="49663" spans="1:13" x14ac:dyDescent="0.2">
      <c r="A49663" s="289"/>
      <c r="J49663"/>
      <c r="M49663"/>
    </row>
    <row r="49664" spans="1:13" x14ac:dyDescent="0.2">
      <c r="A49664" s="289"/>
      <c r="J49664"/>
      <c r="M49664"/>
    </row>
    <row r="49665" spans="1:13" x14ac:dyDescent="0.2">
      <c r="A49665" s="289"/>
      <c r="J49665"/>
      <c r="M49665"/>
    </row>
    <row r="49666" spans="1:13" x14ac:dyDescent="0.2">
      <c r="A49666" s="289"/>
      <c r="J49666"/>
      <c r="M49666"/>
    </row>
    <row r="49667" spans="1:13" x14ac:dyDescent="0.2">
      <c r="A49667" s="289"/>
      <c r="J49667"/>
      <c r="M49667"/>
    </row>
    <row r="49668" spans="1:13" x14ac:dyDescent="0.2">
      <c r="A49668" s="289"/>
      <c r="J49668"/>
      <c r="M49668"/>
    </row>
    <row r="49669" spans="1:13" x14ac:dyDescent="0.2">
      <c r="A49669" s="289"/>
      <c r="J49669"/>
      <c r="M49669"/>
    </row>
    <row r="49670" spans="1:13" x14ac:dyDescent="0.2">
      <c r="A49670" s="289"/>
      <c r="J49670"/>
      <c r="M49670"/>
    </row>
    <row r="49671" spans="1:13" x14ac:dyDescent="0.2">
      <c r="A49671" s="289"/>
      <c r="J49671"/>
      <c r="M49671"/>
    </row>
    <row r="49672" spans="1:13" x14ac:dyDescent="0.2">
      <c r="A49672" s="289"/>
      <c r="J49672"/>
      <c r="M49672"/>
    </row>
    <row r="49673" spans="1:13" x14ac:dyDescent="0.2">
      <c r="A49673" s="289"/>
      <c r="J49673"/>
      <c r="M49673"/>
    </row>
    <row r="49674" spans="1:13" x14ac:dyDescent="0.2">
      <c r="A49674" s="289"/>
      <c r="J49674"/>
      <c r="M49674"/>
    </row>
    <row r="49675" spans="1:13" x14ac:dyDescent="0.2">
      <c r="A49675" s="289"/>
      <c r="J49675"/>
      <c r="M49675"/>
    </row>
    <row r="49676" spans="1:13" x14ac:dyDescent="0.2">
      <c r="A49676" s="289"/>
      <c r="J49676"/>
      <c r="M49676"/>
    </row>
    <row r="49677" spans="1:13" x14ac:dyDescent="0.2">
      <c r="A49677" s="289"/>
      <c r="J49677"/>
      <c r="M49677"/>
    </row>
    <row r="49678" spans="1:13" x14ac:dyDescent="0.2">
      <c r="A49678" s="289"/>
      <c r="J49678"/>
      <c r="M49678"/>
    </row>
    <row r="49679" spans="1:13" x14ac:dyDescent="0.2">
      <c r="A49679" s="289"/>
      <c r="J49679"/>
      <c r="M49679"/>
    </row>
    <row r="49680" spans="1:13" x14ac:dyDescent="0.2">
      <c r="A49680" s="289"/>
      <c r="J49680"/>
      <c r="M49680"/>
    </row>
    <row r="49681" spans="1:13" x14ac:dyDescent="0.2">
      <c r="A49681" s="289"/>
      <c r="J49681"/>
      <c r="M49681"/>
    </row>
    <row r="49682" spans="1:13" x14ac:dyDescent="0.2">
      <c r="A49682" s="289"/>
      <c r="J49682"/>
      <c r="M49682"/>
    </row>
    <row r="49683" spans="1:13" x14ac:dyDescent="0.2">
      <c r="A49683" s="289"/>
      <c r="J49683"/>
      <c r="M49683"/>
    </row>
    <row r="49684" spans="1:13" x14ac:dyDescent="0.2">
      <c r="A49684" s="289"/>
      <c r="J49684"/>
      <c r="M49684"/>
    </row>
    <row r="49685" spans="1:13" x14ac:dyDescent="0.2">
      <c r="A49685" s="289"/>
      <c r="J49685"/>
      <c r="M49685"/>
    </row>
    <row r="49686" spans="1:13" x14ac:dyDescent="0.2">
      <c r="A49686" s="289"/>
      <c r="J49686"/>
      <c r="M49686"/>
    </row>
    <row r="49687" spans="1:13" x14ac:dyDescent="0.2">
      <c r="A49687" s="289"/>
      <c r="J49687"/>
      <c r="M49687"/>
    </row>
    <row r="49688" spans="1:13" x14ac:dyDescent="0.2">
      <c r="A49688" s="289"/>
      <c r="J49688"/>
      <c r="M49688"/>
    </row>
    <row r="49689" spans="1:13" x14ac:dyDescent="0.2">
      <c r="A49689" s="289"/>
      <c r="J49689"/>
      <c r="M49689"/>
    </row>
    <row r="49690" spans="1:13" x14ac:dyDescent="0.2">
      <c r="A49690" s="289"/>
      <c r="J49690"/>
      <c r="M49690"/>
    </row>
    <row r="49691" spans="1:13" x14ac:dyDescent="0.2">
      <c r="A49691" s="289"/>
      <c r="J49691"/>
      <c r="M49691"/>
    </row>
    <row r="49692" spans="1:13" x14ac:dyDescent="0.2">
      <c r="A49692" s="289"/>
      <c r="J49692"/>
      <c r="M49692"/>
    </row>
    <row r="49693" spans="1:13" x14ac:dyDescent="0.2">
      <c r="A49693" s="289"/>
      <c r="J49693"/>
      <c r="M49693"/>
    </row>
    <row r="49694" spans="1:13" x14ac:dyDescent="0.2">
      <c r="A49694" s="289"/>
      <c r="J49694"/>
      <c r="M49694"/>
    </row>
    <row r="49695" spans="1:13" x14ac:dyDescent="0.2">
      <c r="A49695" s="289"/>
      <c r="J49695"/>
      <c r="M49695"/>
    </row>
    <row r="49696" spans="1:13" x14ac:dyDescent="0.2">
      <c r="A49696" s="289"/>
      <c r="J49696"/>
      <c r="M49696"/>
    </row>
    <row r="49697" spans="1:13" x14ac:dyDescent="0.2">
      <c r="A49697" s="289"/>
      <c r="J49697"/>
      <c r="M49697"/>
    </row>
    <row r="49698" spans="1:13" x14ac:dyDescent="0.2">
      <c r="A49698" s="289"/>
      <c r="J49698"/>
      <c r="M49698"/>
    </row>
    <row r="49699" spans="1:13" x14ac:dyDescent="0.2">
      <c r="A49699" s="289"/>
      <c r="J49699"/>
      <c r="M49699"/>
    </row>
    <row r="49700" spans="1:13" x14ac:dyDescent="0.2">
      <c r="A49700" s="289"/>
      <c r="J49700"/>
      <c r="M49700"/>
    </row>
    <row r="49701" spans="1:13" x14ac:dyDescent="0.2">
      <c r="A49701" s="289"/>
      <c r="J49701"/>
      <c r="M49701"/>
    </row>
    <row r="49702" spans="1:13" x14ac:dyDescent="0.2">
      <c r="A49702" s="289"/>
      <c r="J49702"/>
      <c r="M49702"/>
    </row>
    <row r="49703" spans="1:13" x14ac:dyDescent="0.2">
      <c r="A49703" s="289"/>
      <c r="J49703"/>
      <c r="M49703"/>
    </row>
    <row r="49704" spans="1:13" x14ac:dyDescent="0.2">
      <c r="A49704" s="289"/>
      <c r="J49704"/>
      <c r="M49704"/>
    </row>
    <row r="49705" spans="1:13" x14ac:dyDescent="0.2">
      <c r="A49705" s="289"/>
      <c r="J49705"/>
      <c r="M49705"/>
    </row>
    <row r="49706" spans="1:13" x14ac:dyDescent="0.2">
      <c r="A49706" s="289"/>
      <c r="J49706"/>
      <c r="M49706"/>
    </row>
    <row r="49707" spans="1:13" x14ac:dyDescent="0.2">
      <c r="A49707" s="289"/>
      <c r="J49707"/>
      <c r="M49707"/>
    </row>
    <row r="49708" spans="1:13" x14ac:dyDescent="0.2">
      <c r="A49708" s="289"/>
      <c r="J49708"/>
      <c r="M49708"/>
    </row>
    <row r="49709" spans="1:13" x14ac:dyDescent="0.2">
      <c r="A49709" s="289"/>
      <c r="J49709"/>
      <c r="M49709"/>
    </row>
    <row r="49710" spans="1:13" x14ac:dyDescent="0.2">
      <c r="A49710" s="289"/>
      <c r="J49710"/>
      <c r="M49710"/>
    </row>
    <row r="49711" spans="1:13" x14ac:dyDescent="0.2">
      <c r="A49711" s="289"/>
      <c r="J49711"/>
      <c r="M49711"/>
    </row>
    <row r="49712" spans="1:13" x14ac:dyDescent="0.2">
      <c r="A49712" s="289"/>
      <c r="J49712"/>
      <c r="M49712"/>
    </row>
    <row r="49713" spans="1:13" x14ac:dyDescent="0.2">
      <c r="A49713" s="289"/>
      <c r="J49713"/>
      <c r="M49713"/>
    </row>
    <row r="49714" spans="1:13" x14ac:dyDescent="0.2">
      <c r="A49714" s="289"/>
      <c r="J49714"/>
      <c r="M49714"/>
    </row>
    <row r="49715" spans="1:13" x14ac:dyDescent="0.2">
      <c r="A49715" s="289"/>
      <c r="J49715"/>
      <c r="M49715"/>
    </row>
    <row r="49716" spans="1:13" x14ac:dyDescent="0.2">
      <c r="A49716" s="289"/>
      <c r="J49716"/>
      <c r="M49716"/>
    </row>
    <row r="49717" spans="1:13" x14ac:dyDescent="0.2">
      <c r="A49717" s="289"/>
      <c r="J49717"/>
      <c r="M49717"/>
    </row>
    <row r="49718" spans="1:13" x14ac:dyDescent="0.2">
      <c r="A49718" s="289"/>
      <c r="J49718"/>
      <c r="M49718"/>
    </row>
    <row r="49719" spans="1:13" x14ac:dyDescent="0.2">
      <c r="A49719" s="289"/>
      <c r="J49719"/>
      <c r="M49719"/>
    </row>
    <row r="49720" spans="1:13" x14ac:dyDescent="0.2">
      <c r="A49720" s="289"/>
      <c r="J49720"/>
      <c r="M49720"/>
    </row>
    <row r="49721" spans="1:13" x14ac:dyDescent="0.2">
      <c r="A49721" s="289"/>
      <c r="J49721"/>
      <c r="M49721"/>
    </row>
    <row r="49722" spans="1:13" x14ac:dyDescent="0.2">
      <c r="A49722" s="289"/>
      <c r="J49722"/>
      <c r="M49722"/>
    </row>
    <row r="49723" spans="1:13" x14ac:dyDescent="0.2">
      <c r="A49723" s="289"/>
      <c r="J49723"/>
      <c r="M49723"/>
    </row>
    <row r="49724" spans="1:13" x14ac:dyDescent="0.2">
      <c r="A49724" s="289"/>
      <c r="J49724"/>
      <c r="M49724"/>
    </row>
    <row r="49725" spans="1:13" x14ac:dyDescent="0.2">
      <c r="A49725" s="289"/>
      <c r="J49725"/>
      <c r="M49725"/>
    </row>
    <row r="49726" spans="1:13" x14ac:dyDescent="0.2">
      <c r="A49726" s="289"/>
      <c r="J49726"/>
      <c r="M49726"/>
    </row>
    <row r="49727" spans="1:13" x14ac:dyDescent="0.2">
      <c r="A49727" s="289"/>
      <c r="J49727"/>
      <c r="M49727"/>
    </row>
    <row r="49728" spans="1:13" x14ac:dyDescent="0.2">
      <c r="A49728" s="289"/>
      <c r="J49728"/>
      <c r="M49728"/>
    </row>
    <row r="49729" spans="1:13" x14ac:dyDescent="0.2">
      <c r="A49729" s="289"/>
      <c r="J49729"/>
      <c r="M49729"/>
    </row>
    <row r="49730" spans="1:13" x14ac:dyDescent="0.2">
      <c r="A49730" s="289"/>
      <c r="J49730"/>
      <c r="M49730"/>
    </row>
    <row r="49731" spans="1:13" x14ac:dyDescent="0.2">
      <c r="A49731" s="289"/>
      <c r="J49731"/>
      <c r="M49731"/>
    </row>
    <row r="49732" spans="1:13" x14ac:dyDescent="0.2">
      <c r="A49732" s="289"/>
      <c r="J49732"/>
      <c r="M49732"/>
    </row>
    <row r="49733" spans="1:13" x14ac:dyDescent="0.2">
      <c r="A49733" s="289"/>
      <c r="J49733"/>
      <c r="M49733"/>
    </row>
    <row r="49734" spans="1:13" x14ac:dyDescent="0.2">
      <c r="A49734" s="289"/>
      <c r="J49734"/>
      <c r="M49734"/>
    </row>
    <row r="49735" spans="1:13" x14ac:dyDescent="0.2">
      <c r="A49735" s="289"/>
      <c r="J49735"/>
      <c r="M49735"/>
    </row>
    <row r="49736" spans="1:13" x14ac:dyDescent="0.2">
      <c r="A49736" s="289"/>
      <c r="J49736"/>
      <c r="M49736"/>
    </row>
    <row r="49737" spans="1:13" x14ac:dyDescent="0.2">
      <c r="A49737" s="289"/>
      <c r="J49737"/>
      <c r="M49737"/>
    </row>
    <row r="49738" spans="1:13" x14ac:dyDescent="0.2">
      <c r="A49738" s="289"/>
      <c r="J49738"/>
      <c r="M49738"/>
    </row>
    <row r="49739" spans="1:13" x14ac:dyDescent="0.2">
      <c r="A49739" s="289"/>
      <c r="J49739"/>
      <c r="M49739"/>
    </row>
    <row r="49740" spans="1:13" x14ac:dyDescent="0.2">
      <c r="A49740" s="289"/>
      <c r="J49740"/>
      <c r="M49740"/>
    </row>
    <row r="49741" spans="1:13" x14ac:dyDescent="0.2">
      <c r="A49741" s="289"/>
      <c r="J49741"/>
      <c r="M49741"/>
    </row>
    <row r="49742" spans="1:13" x14ac:dyDescent="0.2">
      <c r="A49742" s="289"/>
      <c r="J49742"/>
      <c r="M49742"/>
    </row>
    <row r="49743" spans="1:13" x14ac:dyDescent="0.2">
      <c r="A49743" s="289"/>
      <c r="J49743"/>
      <c r="M49743"/>
    </row>
    <row r="49744" spans="1:13" x14ac:dyDescent="0.2">
      <c r="A49744" s="289"/>
      <c r="J49744"/>
      <c r="M49744"/>
    </row>
    <row r="49745" spans="1:13" x14ac:dyDescent="0.2">
      <c r="A49745" s="289"/>
      <c r="J49745"/>
      <c r="M49745"/>
    </row>
    <row r="49746" spans="1:13" x14ac:dyDescent="0.2">
      <c r="A49746" s="289"/>
      <c r="J49746"/>
      <c r="M49746"/>
    </row>
    <row r="49747" spans="1:13" x14ac:dyDescent="0.2">
      <c r="A49747" s="289"/>
      <c r="J49747"/>
      <c r="M49747"/>
    </row>
    <row r="49748" spans="1:13" x14ac:dyDescent="0.2">
      <c r="A49748" s="289"/>
      <c r="J49748"/>
      <c r="M49748"/>
    </row>
    <row r="49749" spans="1:13" x14ac:dyDescent="0.2">
      <c r="A49749" s="289"/>
      <c r="J49749"/>
      <c r="M49749"/>
    </row>
    <row r="49750" spans="1:13" x14ac:dyDescent="0.2">
      <c r="A49750" s="289"/>
      <c r="J49750"/>
      <c r="M49750"/>
    </row>
    <row r="49751" spans="1:13" x14ac:dyDescent="0.2">
      <c r="A49751" s="289"/>
      <c r="J49751"/>
      <c r="M49751"/>
    </row>
    <row r="49752" spans="1:13" x14ac:dyDescent="0.2">
      <c r="A49752" s="289"/>
      <c r="J49752"/>
      <c r="M49752"/>
    </row>
    <row r="49753" spans="1:13" x14ac:dyDescent="0.2">
      <c r="A49753" s="289"/>
      <c r="J49753"/>
      <c r="M49753"/>
    </row>
    <row r="49754" spans="1:13" x14ac:dyDescent="0.2">
      <c r="A49754" s="289"/>
      <c r="J49754"/>
      <c r="M49754"/>
    </row>
    <row r="49755" spans="1:13" x14ac:dyDescent="0.2">
      <c r="A49755" s="289"/>
      <c r="J49755"/>
      <c r="M49755"/>
    </row>
    <row r="49756" spans="1:13" x14ac:dyDescent="0.2">
      <c r="A49756" s="289"/>
      <c r="J49756"/>
      <c r="M49756"/>
    </row>
    <row r="49757" spans="1:13" x14ac:dyDescent="0.2">
      <c r="A49757" s="289"/>
      <c r="J49757"/>
      <c r="M49757"/>
    </row>
    <row r="49758" spans="1:13" x14ac:dyDescent="0.2">
      <c r="A49758" s="289"/>
      <c r="J49758"/>
      <c r="M49758"/>
    </row>
    <row r="49759" spans="1:13" x14ac:dyDescent="0.2">
      <c r="A49759" s="289"/>
      <c r="J49759"/>
      <c r="M49759"/>
    </row>
    <row r="49760" spans="1:13" x14ac:dyDescent="0.2">
      <c r="A49760" s="289"/>
      <c r="J49760"/>
      <c r="M49760"/>
    </row>
    <row r="49761" spans="1:13" x14ac:dyDescent="0.2">
      <c r="A49761" s="289"/>
      <c r="J49761"/>
      <c r="M49761"/>
    </row>
    <row r="49762" spans="1:13" x14ac:dyDescent="0.2">
      <c r="A49762" s="289"/>
      <c r="J49762"/>
      <c r="M49762"/>
    </row>
    <row r="49763" spans="1:13" x14ac:dyDescent="0.2">
      <c r="A49763" s="289"/>
      <c r="J49763"/>
      <c r="M49763"/>
    </row>
    <row r="49764" spans="1:13" x14ac:dyDescent="0.2">
      <c r="A49764" s="289"/>
      <c r="J49764"/>
      <c r="M49764"/>
    </row>
    <row r="49765" spans="1:13" x14ac:dyDescent="0.2">
      <c r="A49765" s="289"/>
      <c r="J49765"/>
      <c r="M49765"/>
    </row>
    <row r="49766" spans="1:13" x14ac:dyDescent="0.2">
      <c r="A49766" s="289"/>
      <c r="J49766"/>
      <c r="M49766"/>
    </row>
    <row r="49767" spans="1:13" x14ac:dyDescent="0.2">
      <c r="A49767" s="289"/>
      <c r="J49767"/>
      <c r="M49767"/>
    </row>
    <row r="49768" spans="1:13" x14ac:dyDescent="0.2">
      <c r="A49768" s="289"/>
      <c r="J49768"/>
      <c r="M49768"/>
    </row>
    <row r="49769" spans="1:13" x14ac:dyDescent="0.2">
      <c r="A49769" s="289"/>
      <c r="J49769"/>
      <c r="M49769"/>
    </row>
    <row r="49770" spans="1:13" x14ac:dyDescent="0.2">
      <c r="A49770" s="289"/>
      <c r="J49770"/>
      <c r="M49770"/>
    </row>
    <row r="49771" spans="1:13" x14ac:dyDescent="0.2">
      <c r="A49771" s="289"/>
      <c r="J49771"/>
      <c r="M49771"/>
    </row>
    <row r="49772" spans="1:13" x14ac:dyDescent="0.2">
      <c r="A49772" s="289"/>
      <c r="J49772"/>
      <c r="M49772"/>
    </row>
    <row r="49773" spans="1:13" x14ac:dyDescent="0.2">
      <c r="A49773" s="289"/>
      <c r="J49773"/>
      <c r="M49773"/>
    </row>
    <row r="49774" spans="1:13" x14ac:dyDescent="0.2">
      <c r="A49774" s="289"/>
      <c r="J49774"/>
      <c r="M49774"/>
    </row>
    <row r="49775" spans="1:13" x14ac:dyDescent="0.2">
      <c r="A49775" s="289"/>
      <c r="J49775"/>
      <c r="M49775"/>
    </row>
    <row r="49776" spans="1:13" x14ac:dyDescent="0.2">
      <c r="A49776" s="289"/>
      <c r="J49776"/>
      <c r="M49776"/>
    </row>
    <row r="49777" spans="1:13" x14ac:dyDescent="0.2">
      <c r="A49777" s="289"/>
      <c r="J49777"/>
      <c r="M49777"/>
    </row>
    <row r="49778" spans="1:13" x14ac:dyDescent="0.2">
      <c r="A49778" s="289"/>
      <c r="J49778"/>
      <c r="M49778"/>
    </row>
    <row r="49779" spans="1:13" x14ac:dyDescent="0.2">
      <c r="A49779" s="289"/>
      <c r="J49779"/>
      <c r="M49779"/>
    </row>
    <row r="49780" spans="1:13" x14ac:dyDescent="0.2">
      <c r="A49780" s="289"/>
      <c r="J49780"/>
      <c r="M49780"/>
    </row>
    <row r="49781" spans="1:13" x14ac:dyDescent="0.2">
      <c r="A49781" s="289"/>
      <c r="J49781"/>
      <c r="M49781"/>
    </row>
    <row r="49782" spans="1:13" x14ac:dyDescent="0.2">
      <c r="A49782" s="289"/>
      <c r="J49782"/>
      <c r="M49782"/>
    </row>
    <row r="49783" spans="1:13" x14ac:dyDescent="0.2">
      <c r="A49783" s="289"/>
      <c r="J49783"/>
      <c r="M49783"/>
    </row>
    <row r="49784" spans="1:13" x14ac:dyDescent="0.2">
      <c r="A49784" s="289"/>
      <c r="J49784"/>
      <c r="M49784"/>
    </row>
    <row r="49785" spans="1:13" x14ac:dyDescent="0.2">
      <c r="A49785" s="289"/>
      <c r="J49785"/>
      <c r="M49785"/>
    </row>
    <row r="49786" spans="1:13" x14ac:dyDescent="0.2">
      <c r="A49786" s="289"/>
      <c r="J49786"/>
      <c r="M49786"/>
    </row>
    <row r="49787" spans="1:13" x14ac:dyDescent="0.2">
      <c r="A49787" s="289"/>
      <c r="J49787"/>
      <c r="M49787"/>
    </row>
    <row r="49788" spans="1:13" x14ac:dyDescent="0.2">
      <c r="A49788" s="289"/>
      <c r="J49788"/>
      <c r="M49788"/>
    </row>
    <row r="49789" spans="1:13" x14ac:dyDescent="0.2">
      <c r="A49789" s="289"/>
      <c r="J49789"/>
      <c r="M49789"/>
    </row>
    <row r="49790" spans="1:13" x14ac:dyDescent="0.2">
      <c r="A49790" s="289"/>
      <c r="J49790"/>
      <c r="M49790"/>
    </row>
    <row r="49791" spans="1:13" x14ac:dyDescent="0.2">
      <c r="A49791" s="289"/>
      <c r="J49791"/>
      <c r="M49791"/>
    </row>
    <row r="49792" spans="1:13" x14ac:dyDescent="0.2">
      <c r="A49792" s="289"/>
      <c r="J49792"/>
      <c r="M49792"/>
    </row>
    <row r="49793" spans="1:13" x14ac:dyDescent="0.2">
      <c r="A49793" s="289"/>
      <c r="J49793"/>
      <c r="M49793"/>
    </row>
    <row r="49794" spans="1:13" x14ac:dyDescent="0.2">
      <c r="A49794" s="289"/>
      <c r="J49794"/>
      <c r="M49794"/>
    </row>
    <row r="49795" spans="1:13" x14ac:dyDescent="0.2">
      <c r="A49795" s="289"/>
      <c r="J49795"/>
      <c r="M49795"/>
    </row>
    <row r="49796" spans="1:13" x14ac:dyDescent="0.2">
      <c r="A49796" s="289"/>
      <c r="J49796"/>
      <c r="M49796"/>
    </row>
    <row r="49797" spans="1:13" x14ac:dyDescent="0.2">
      <c r="A49797" s="289"/>
      <c r="J49797"/>
      <c r="M49797"/>
    </row>
    <row r="49798" spans="1:13" x14ac:dyDescent="0.2">
      <c r="A49798" s="289"/>
      <c r="J49798"/>
      <c r="M49798"/>
    </row>
    <row r="49799" spans="1:13" x14ac:dyDescent="0.2">
      <c r="A49799" s="289"/>
      <c r="J49799"/>
      <c r="M49799"/>
    </row>
    <row r="49800" spans="1:13" x14ac:dyDescent="0.2">
      <c r="A49800" s="289"/>
      <c r="J49800"/>
      <c r="M49800"/>
    </row>
    <row r="49801" spans="1:13" x14ac:dyDescent="0.2">
      <c r="A49801" s="289"/>
      <c r="J49801"/>
      <c r="M49801"/>
    </row>
    <row r="49802" spans="1:13" x14ac:dyDescent="0.2">
      <c r="A49802" s="289"/>
      <c r="J49802"/>
      <c r="M49802"/>
    </row>
    <row r="49803" spans="1:13" x14ac:dyDescent="0.2">
      <c r="A49803" s="289"/>
      <c r="J49803"/>
      <c r="M49803"/>
    </row>
    <row r="49804" spans="1:13" x14ac:dyDescent="0.2">
      <c r="A49804" s="289"/>
      <c r="J49804"/>
      <c r="M49804"/>
    </row>
    <row r="49805" spans="1:13" x14ac:dyDescent="0.2">
      <c r="A49805" s="289"/>
      <c r="J49805"/>
      <c r="M49805"/>
    </row>
    <row r="49806" spans="1:13" x14ac:dyDescent="0.2">
      <c r="A49806" s="289"/>
      <c r="J49806"/>
      <c r="M49806"/>
    </row>
    <row r="49807" spans="1:13" x14ac:dyDescent="0.2">
      <c r="A49807" s="289"/>
      <c r="J49807"/>
      <c r="M49807"/>
    </row>
    <row r="49808" spans="1:13" x14ac:dyDescent="0.2">
      <c r="A49808" s="289"/>
      <c r="J49808"/>
      <c r="M49808"/>
    </row>
    <row r="49809" spans="1:13" x14ac:dyDescent="0.2">
      <c r="A49809" s="289"/>
      <c r="J49809"/>
      <c r="M49809"/>
    </row>
    <row r="49810" spans="1:13" x14ac:dyDescent="0.2">
      <c r="A49810" s="289"/>
      <c r="J49810"/>
      <c r="M49810"/>
    </row>
    <row r="49811" spans="1:13" x14ac:dyDescent="0.2">
      <c r="A49811" s="289"/>
      <c r="J49811"/>
      <c r="M49811"/>
    </row>
    <row r="49812" spans="1:13" x14ac:dyDescent="0.2">
      <c r="A49812" s="289"/>
      <c r="J49812"/>
      <c r="M49812"/>
    </row>
    <row r="49813" spans="1:13" x14ac:dyDescent="0.2">
      <c r="A49813" s="289"/>
      <c r="J49813"/>
      <c r="M49813"/>
    </row>
    <row r="49814" spans="1:13" x14ac:dyDescent="0.2">
      <c r="A49814" s="289"/>
      <c r="J49814"/>
      <c r="M49814"/>
    </row>
    <row r="49815" spans="1:13" x14ac:dyDescent="0.2">
      <c r="A49815" s="289"/>
      <c r="J49815"/>
      <c r="M49815"/>
    </row>
    <row r="49816" spans="1:13" x14ac:dyDescent="0.2">
      <c r="A49816" s="289"/>
      <c r="J49816"/>
      <c r="M49816"/>
    </row>
    <row r="49817" spans="1:13" x14ac:dyDescent="0.2">
      <c r="A49817" s="289"/>
      <c r="J49817"/>
      <c r="M49817"/>
    </row>
    <row r="49818" spans="1:13" x14ac:dyDescent="0.2">
      <c r="A49818" s="289"/>
      <c r="J49818"/>
      <c r="M49818"/>
    </row>
    <row r="49819" spans="1:13" x14ac:dyDescent="0.2">
      <c r="A49819" s="289"/>
      <c r="J49819"/>
      <c r="M49819"/>
    </row>
    <row r="49820" spans="1:13" x14ac:dyDescent="0.2">
      <c r="A49820" s="289"/>
      <c r="J49820"/>
      <c r="M49820"/>
    </row>
    <row r="49821" spans="1:13" x14ac:dyDescent="0.2">
      <c r="A49821" s="289"/>
      <c r="J49821"/>
      <c r="M49821"/>
    </row>
    <row r="49822" spans="1:13" x14ac:dyDescent="0.2">
      <c r="A49822" s="289"/>
      <c r="J49822"/>
      <c r="M49822"/>
    </row>
    <row r="49823" spans="1:13" x14ac:dyDescent="0.2">
      <c r="A49823" s="289"/>
      <c r="J49823"/>
      <c r="M49823"/>
    </row>
    <row r="49824" spans="1:13" x14ac:dyDescent="0.2">
      <c r="A49824" s="289"/>
      <c r="J49824"/>
      <c r="M49824"/>
    </row>
    <row r="49825" spans="1:13" x14ac:dyDescent="0.2">
      <c r="A49825" s="289"/>
      <c r="J49825"/>
      <c r="M49825"/>
    </row>
    <row r="49826" spans="1:13" x14ac:dyDescent="0.2">
      <c r="A49826" s="289"/>
      <c r="J49826"/>
      <c r="M49826"/>
    </row>
    <row r="49827" spans="1:13" x14ac:dyDescent="0.2">
      <c r="A49827" s="289"/>
      <c r="J49827"/>
      <c r="M49827"/>
    </row>
    <row r="49828" spans="1:13" x14ac:dyDescent="0.2">
      <c r="A49828" s="289"/>
      <c r="J49828"/>
      <c r="M49828"/>
    </row>
    <row r="49829" spans="1:13" x14ac:dyDescent="0.2">
      <c r="A49829" s="289"/>
      <c r="J49829"/>
      <c r="M49829"/>
    </row>
    <row r="49830" spans="1:13" x14ac:dyDescent="0.2">
      <c r="A49830" s="289"/>
      <c r="J49830"/>
      <c r="M49830"/>
    </row>
    <row r="49831" spans="1:13" x14ac:dyDescent="0.2">
      <c r="A49831" s="289"/>
      <c r="J49831"/>
      <c r="M49831"/>
    </row>
    <row r="49832" spans="1:13" x14ac:dyDescent="0.2">
      <c r="A49832" s="289"/>
      <c r="J49832"/>
      <c r="M49832"/>
    </row>
    <row r="49833" spans="1:13" x14ac:dyDescent="0.2">
      <c r="A49833" s="289"/>
      <c r="J49833"/>
      <c r="M49833"/>
    </row>
    <row r="49834" spans="1:13" x14ac:dyDescent="0.2">
      <c r="A49834" s="289"/>
      <c r="J49834"/>
      <c r="M49834"/>
    </row>
    <row r="49835" spans="1:13" x14ac:dyDescent="0.2">
      <c r="A49835" s="289"/>
      <c r="J49835"/>
      <c r="M49835"/>
    </row>
    <row r="49836" spans="1:13" x14ac:dyDescent="0.2">
      <c r="A49836" s="289"/>
      <c r="J49836"/>
      <c r="M49836"/>
    </row>
    <row r="49837" spans="1:13" x14ac:dyDescent="0.2">
      <c r="A49837" s="289"/>
      <c r="J49837"/>
      <c r="M49837"/>
    </row>
    <row r="49838" spans="1:13" x14ac:dyDescent="0.2">
      <c r="A49838" s="289"/>
      <c r="J49838"/>
      <c r="M49838"/>
    </row>
    <row r="49839" spans="1:13" x14ac:dyDescent="0.2">
      <c r="A49839" s="289"/>
      <c r="J49839"/>
      <c r="M49839"/>
    </row>
    <row r="49840" spans="1:13" x14ac:dyDescent="0.2">
      <c r="A49840" s="289"/>
      <c r="J49840"/>
      <c r="M49840"/>
    </row>
    <row r="49841" spans="1:13" x14ac:dyDescent="0.2">
      <c r="A49841" s="289"/>
      <c r="J49841"/>
      <c r="M49841"/>
    </row>
    <row r="49842" spans="1:13" x14ac:dyDescent="0.2">
      <c r="A49842" s="289"/>
      <c r="J49842"/>
      <c r="M49842"/>
    </row>
    <row r="49843" spans="1:13" x14ac:dyDescent="0.2">
      <c r="A49843" s="289"/>
      <c r="J49843"/>
      <c r="M49843"/>
    </row>
    <row r="49844" spans="1:13" x14ac:dyDescent="0.2">
      <c r="A49844" s="289"/>
      <c r="J49844"/>
      <c r="M49844"/>
    </row>
    <row r="49845" spans="1:13" x14ac:dyDescent="0.2">
      <c r="A49845" s="289"/>
      <c r="J49845"/>
      <c r="M49845"/>
    </row>
    <row r="49846" spans="1:13" x14ac:dyDescent="0.2">
      <c r="A49846" s="289"/>
      <c r="J49846"/>
      <c r="M49846"/>
    </row>
    <row r="49847" spans="1:13" x14ac:dyDescent="0.2">
      <c r="A49847" s="289"/>
      <c r="J49847"/>
      <c r="M49847"/>
    </row>
    <row r="49848" spans="1:13" x14ac:dyDescent="0.2">
      <c r="A49848" s="289"/>
      <c r="J49848"/>
      <c r="M49848"/>
    </row>
    <row r="49849" spans="1:13" x14ac:dyDescent="0.2">
      <c r="A49849" s="289"/>
      <c r="J49849"/>
      <c r="M49849"/>
    </row>
    <row r="49850" spans="1:13" x14ac:dyDescent="0.2">
      <c r="A49850" s="289"/>
      <c r="J49850"/>
      <c r="M49850"/>
    </row>
    <row r="49851" spans="1:13" x14ac:dyDescent="0.2">
      <c r="A49851" s="289"/>
      <c r="J49851"/>
      <c r="M49851"/>
    </row>
    <row r="49852" spans="1:13" x14ac:dyDescent="0.2">
      <c r="A49852" s="289"/>
      <c r="J49852"/>
      <c r="M49852"/>
    </row>
    <row r="49853" spans="1:13" x14ac:dyDescent="0.2">
      <c r="A49853" s="289"/>
      <c r="J49853"/>
      <c r="M49853"/>
    </row>
    <row r="49854" spans="1:13" x14ac:dyDescent="0.2">
      <c r="A49854" s="289"/>
      <c r="J49854"/>
      <c r="M49854"/>
    </row>
    <row r="49855" spans="1:13" x14ac:dyDescent="0.2">
      <c r="A49855" s="289"/>
      <c r="J49855"/>
      <c r="M49855"/>
    </row>
    <row r="49856" spans="1:13" x14ac:dyDescent="0.2">
      <c r="A49856" s="289"/>
      <c r="J49856"/>
      <c r="M49856"/>
    </row>
    <row r="49857" spans="1:13" x14ac:dyDescent="0.2">
      <c r="A49857" s="289"/>
      <c r="J49857"/>
      <c r="M49857"/>
    </row>
    <row r="49858" spans="1:13" x14ac:dyDescent="0.2">
      <c r="A49858" s="289"/>
      <c r="J49858"/>
      <c r="M49858"/>
    </row>
    <row r="49859" spans="1:13" x14ac:dyDescent="0.2">
      <c r="A49859" s="289"/>
      <c r="J49859"/>
      <c r="M49859"/>
    </row>
    <row r="49860" spans="1:13" x14ac:dyDescent="0.2">
      <c r="A49860" s="289"/>
      <c r="J49860"/>
      <c r="M49860"/>
    </row>
    <row r="49861" spans="1:13" x14ac:dyDescent="0.2">
      <c r="A49861" s="289"/>
      <c r="J49861"/>
      <c r="M49861"/>
    </row>
    <row r="49862" spans="1:13" x14ac:dyDescent="0.2">
      <c r="A49862" s="289"/>
      <c r="J49862"/>
      <c r="M49862"/>
    </row>
    <row r="49863" spans="1:13" x14ac:dyDescent="0.2">
      <c r="A49863" s="289"/>
      <c r="J49863"/>
      <c r="M49863"/>
    </row>
    <row r="49864" spans="1:13" x14ac:dyDescent="0.2">
      <c r="A49864" s="289"/>
      <c r="J49864"/>
      <c r="M49864"/>
    </row>
    <row r="49865" spans="1:13" x14ac:dyDescent="0.2">
      <c r="A49865" s="289"/>
      <c r="J49865"/>
      <c r="M49865"/>
    </row>
    <row r="49866" spans="1:13" x14ac:dyDescent="0.2">
      <c r="A49866" s="289"/>
      <c r="J49866"/>
      <c r="M49866"/>
    </row>
    <row r="49867" spans="1:13" x14ac:dyDescent="0.2">
      <c r="A49867" s="289"/>
      <c r="J49867"/>
      <c r="M49867"/>
    </row>
    <row r="49868" spans="1:13" x14ac:dyDescent="0.2">
      <c r="A49868" s="289"/>
      <c r="J49868"/>
      <c r="M49868"/>
    </row>
    <row r="49869" spans="1:13" x14ac:dyDescent="0.2">
      <c r="A49869" s="289"/>
      <c r="J49869"/>
      <c r="M49869"/>
    </row>
    <row r="49870" spans="1:13" x14ac:dyDescent="0.2">
      <c r="A49870" s="289"/>
      <c r="J49870"/>
      <c r="M49870"/>
    </row>
    <row r="49871" spans="1:13" x14ac:dyDescent="0.2">
      <c r="A49871" s="289"/>
      <c r="J49871"/>
      <c r="M49871"/>
    </row>
    <row r="49872" spans="1:13" x14ac:dyDescent="0.2">
      <c r="A49872" s="289"/>
      <c r="J49872"/>
      <c r="M49872"/>
    </row>
    <row r="49873" spans="1:13" x14ac:dyDescent="0.2">
      <c r="A49873" s="289"/>
      <c r="J49873"/>
      <c r="M49873"/>
    </row>
    <row r="49874" spans="1:13" x14ac:dyDescent="0.2">
      <c r="A49874" s="289"/>
      <c r="J49874"/>
      <c r="M49874"/>
    </row>
    <row r="49875" spans="1:13" x14ac:dyDescent="0.2">
      <c r="A49875" s="289"/>
      <c r="J49875"/>
      <c r="M49875"/>
    </row>
    <row r="49876" spans="1:13" x14ac:dyDescent="0.2">
      <c r="A49876" s="289"/>
      <c r="J49876"/>
      <c r="M49876"/>
    </row>
    <row r="49877" spans="1:13" x14ac:dyDescent="0.2">
      <c r="A49877" s="289"/>
      <c r="J49877"/>
      <c r="M49877"/>
    </row>
    <row r="49878" spans="1:13" x14ac:dyDescent="0.2">
      <c r="A49878" s="289"/>
      <c r="J49878"/>
      <c r="M49878"/>
    </row>
    <row r="49879" spans="1:13" x14ac:dyDescent="0.2">
      <c r="A49879" s="289"/>
      <c r="J49879"/>
      <c r="M49879"/>
    </row>
    <row r="49880" spans="1:13" x14ac:dyDescent="0.2">
      <c r="A49880" s="289"/>
      <c r="J49880"/>
      <c r="M49880"/>
    </row>
    <row r="49881" spans="1:13" x14ac:dyDescent="0.2">
      <c r="A49881" s="289"/>
      <c r="J49881"/>
      <c r="M49881"/>
    </row>
    <row r="49882" spans="1:13" x14ac:dyDescent="0.2">
      <c r="A49882" s="289"/>
      <c r="J49882"/>
      <c r="M49882"/>
    </row>
    <row r="49883" spans="1:13" x14ac:dyDescent="0.2">
      <c r="A49883" s="289"/>
      <c r="J49883"/>
      <c r="M49883"/>
    </row>
    <row r="49884" spans="1:13" x14ac:dyDescent="0.2">
      <c r="A49884" s="289"/>
      <c r="J49884"/>
      <c r="M49884"/>
    </row>
    <row r="49885" spans="1:13" x14ac:dyDescent="0.2">
      <c r="A49885" s="289"/>
      <c r="J49885"/>
      <c r="M49885"/>
    </row>
    <row r="49886" spans="1:13" x14ac:dyDescent="0.2">
      <c r="A49886" s="289"/>
      <c r="J49886"/>
      <c r="M49886"/>
    </row>
    <row r="49887" spans="1:13" x14ac:dyDescent="0.2">
      <c r="A49887" s="289"/>
      <c r="J49887"/>
      <c r="M49887"/>
    </row>
    <row r="49888" spans="1:13" x14ac:dyDescent="0.2">
      <c r="A49888" s="289"/>
      <c r="J49888"/>
      <c r="M49888"/>
    </row>
    <row r="49889" spans="1:13" x14ac:dyDescent="0.2">
      <c r="A49889" s="289"/>
      <c r="J49889"/>
      <c r="M49889"/>
    </row>
    <row r="49890" spans="1:13" x14ac:dyDescent="0.2">
      <c r="A49890" s="289"/>
      <c r="J49890"/>
      <c r="M49890"/>
    </row>
    <row r="49891" spans="1:13" x14ac:dyDescent="0.2">
      <c r="A49891" s="289"/>
      <c r="J49891"/>
      <c r="M49891"/>
    </row>
    <row r="49892" spans="1:13" x14ac:dyDescent="0.2">
      <c r="A49892" s="289"/>
      <c r="J49892"/>
      <c r="M49892"/>
    </row>
    <row r="49893" spans="1:13" x14ac:dyDescent="0.2">
      <c r="A49893" s="289"/>
      <c r="J49893"/>
      <c r="M49893"/>
    </row>
    <row r="49894" spans="1:13" x14ac:dyDescent="0.2">
      <c r="A49894" s="289"/>
      <c r="J49894"/>
      <c r="M49894"/>
    </row>
    <row r="49895" spans="1:13" x14ac:dyDescent="0.2">
      <c r="A49895" s="289"/>
      <c r="J49895"/>
      <c r="M49895"/>
    </row>
    <row r="49896" spans="1:13" x14ac:dyDescent="0.2">
      <c r="A49896" s="289"/>
      <c r="J49896"/>
      <c r="M49896"/>
    </row>
    <row r="49897" spans="1:13" x14ac:dyDescent="0.2">
      <c r="A49897" s="289"/>
      <c r="J49897"/>
      <c r="M49897"/>
    </row>
    <row r="49898" spans="1:13" x14ac:dyDescent="0.2">
      <c r="A49898" s="289"/>
      <c r="J49898"/>
      <c r="M49898"/>
    </row>
    <row r="49899" spans="1:13" x14ac:dyDescent="0.2">
      <c r="A49899" s="289"/>
      <c r="J49899"/>
      <c r="M49899"/>
    </row>
    <row r="49900" spans="1:13" x14ac:dyDescent="0.2">
      <c r="A49900" s="289"/>
      <c r="J49900"/>
      <c r="M49900"/>
    </row>
    <row r="49901" spans="1:13" x14ac:dyDescent="0.2">
      <c r="A49901" s="289"/>
      <c r="J49901"/>
      <c r="M49901"/>
    </row>
    <row r="49902" spans="1:13" x14ac:dyDescent="0.2">
      <c r="A49902" s="289"/>
      <c r="J49902"/>
      <c r="M49902"/>
    </row>
    <row r="49903" spans="1:13" x14ac:dyDescent="0.2">
      <c r="A49903" s="289"/>
      <c r="J49903"/>
      <c r="M49903"/>
    </row>
    <row r="49904" spans="1:13" x14ac:dyDescent="0.2">
      <c r="A49904" s="289"/>
      <c r="J49904"/>
      <c r="M49904"/>
    </row>
    <row r="49905" spans="1:13" x14ac:dyDescent="0.2">
      <c r="A49905" s="289"/>
      <c r="J49905"/>
      <c r="M49905"/>
    </row>
    <row r="49906" spans="1:13" x14ac:dyDescent="0.2">
      <c r="A49906" s="289"/>
      <c r="J49906"/>
      <c r="M49906"/>
    </row>
    <row r="49907" spans="1:13" x14ac:dyDescent="0.2">
      <c r="A49907" s="289"/>
      <c r="J49907"/>
      <c r="M49907"/>
    </row>
    <row r="49908" spans="1:13" x14ac:dyDescent="0.2">
      <c r="A49908" s="289"/>
      <c r="J49908"/>
      <c r="M49908"/>
    </row>
    <row r="49909" spans="1:13" x14ac:dyDescent="0.2">
      <c r="A49909" s="289"/>
      <c r="J49909"/>
      <c r="M49909"/>
    </row>
    <row r="49910" spans="1:13" x14ac:dyDescent="0.2">
      <c r="A49910" s="289"/>
      <c r="J49910"/>
      <c r="M49910"/>
    </row>
    <row r="49911" spans="1:13" x14ac:dyDescent="0.2">
      <c r="A49911" s="289"/>
      <c r="J49911"/>
      <c r="M49911"/>
    </row>
    <row r="49912" spans="1:13" x14ac:dyDescent="0.2">
      <c r="A49912" s="289"/>
      <c r="J49912"/>
      <c r="M49912"/>
    </row>
    <row r="49913" spans="1:13" x14ac:dyDescent="0.2">
      <c r="A49913" s="289"/>
      <c r="J49913"/>
      <c r="M49913"/>
    </row>
    <row r="49914" spans="1:13" x14ac:dyDescent="0.2">
      <c r="A49914" s="289"/>
      <c r="J49914"/>
      <c r="M49914"/>
    </row>
    <row r="49915" spans="1:13" x14ac:dyDescent="0.2">
      <c r="A49915" s="289"/>
      <c r="J49915"/>
      <c r="M49915"/>
    </row>
    <row r="49916" spans="1:13" x14ac:dyDescent="0.2">
      <c r="A49916" s="289"/>
      <c r="J49916"/>
      <c r="M49916"/>
    </row>
    <row r="49917" spans="1:13" x14ac:dyDescent="0.2">
      <c r="A49917" s="289"/>
      <c r="J49917"/>
      <c r="M49917"/>
    </row>
    <row r="49918" spans="1:13" x14ac:dyDescent="0.2">
      <c r="A49918" s="289"/>
      <c r="J49918"/>
      <c r="M49918"/>
    </row>
    <row r="49919" spans="1:13" x14ac:dyDescent="0.2">
      <c r="A49919" s="289"/>
      <c r="J49919"/>
      <c r="M49919"/>
    </row>
    <row r="49920" spans="1:13" x14ac:dyDescent="0.2">
      <c r="A49920" s="289"/>
      <c r="J49920"/>
      <c r="M49920"/>
    </row>
    <row r="49921" spans="1:13" x14ac:dyDescent="0.2">
      <c r="A49921" s="289"/>
      <c r="J49921"/>
      <c r="M49921"/>
    </row>
    <row r="49922" spans="1:13" x14ac:dyDescent="0.2">
      <c r="A49922" s="289"/>
      <c r="J49922"/>
      <c r="M49922"/>
    </row>
    <row r="49923" spans="1:13" x14ac:dyDescent="0.2">
      <c r="A49923" s="289"/>
      <c r="J49923"/>
      <c r="M49923"/>
    </row>
    <row r="49924" spans="1:13" x14ac:dyDescent="0.2">
      <c r="A49924" s="289"/>
      <c r="J49924"/>
      <c r="M49924"/>
    </row>
    <row r="49925" spans="1:13" x14ac:dyDescent="0.2">
      <c r="A49925" s="289"/>
      <c r="J49925"/>
      <c r="M49925"/>
    </row>
    <row r="49926" spans="1:13" x14ac:dyDescent="0.2">
      <c r="A49926" s="289"/>
      <c r="J49926"/>
      <c r="M49926"/>
    </row>
    <row r="49927" spans="1:13" x14ac:dyDescent="0.2">
      <c r="A49927" s="289"/>
      <c r="J49927"/>
      <c r="M49927"/>
    </row>
    <row r="49928" spans="1:13" x14ac:dyDescent="0.2">
      <c r="A49928" s="289"/>
      <c r="J49928"/>
      <c r="M49928"/>
    </row>
    <row r="49929" spans="1:13" x14ac:dyDescent="0.2">
      <c r="A49929" s="289"/>
      <c r="J49929"/>
      <c r="M49929"/>
    </row>
    <row r="49930" spans="1:13" x14ac:dyDescent="0.2">
      <c r="A49930" s="289"/>
      <c r="J49930"/>
      <c r="M49930"/>
    </row>
    <row r="49931" spans="1:13" x14ac:dyDescent="0.2">
      <c r="A49931" s="289"/>
      <c r="J49931"/>
      <c r="M49931"/>
    </row>
    <row r="49932" spans="1:13" x14ac:dyDescent="0.2">
      <c r="A49932" s="289"/>
      <c r="J49932"/>
      <c r="M49932"/>
    </row>
    <row r="49933" spans="1:13" x14ac:dyDescent="0.2">
      <c r="A49933" s="289"/>
      <c r="J49933"/>
      <c r="M49933"/>
    </row>
    <row r="49934" spans="1:13" x14ac:dyDescent="0.2">
      <c r="A49934" s="289"/>
      <c r="J49934"/>
      <c r="M49934"/>
    </row>
    <row r="49935" spans="1:13" x14ac:dyDescent="0.2">
      <c r="A49935" s="289"/>
      <c r="J49935"/>
      <c r="M49935"/>
    </row>
    <row r="49936" spans="1:13" x14ac:dyDescent="0.2">
      <c r="A49936" s="289"/>
      <c r="J49936"/>
      <c r="M49936"/>
    </row>
    <row r="49937" spans="1:13" x14ac:dyDescent="0.2">
      <c r="A49937" s="289"/>
      <c r="J49937"/>
      <c r="M49937"/>
    </row>
    <row r="49938" spans="1:13" x14ac:dyDescent="0.2">
      <c r="A49938" s="289"/>
      <c r="J49938"/>
      <c r="M49938"/>
    </row>
    <row r="49939" spans="1:13" x14ac:dyDescent="0.2">
      <c r="A49939" s="289"/>
      <c r="J49939"/>
      <c r="M49939"/>
    </row>
    <row r="49940" spans="1:13" x14ac:dyDescent="0.2">
      <c r="A49940" s="289"/>
      <c r="J49940"/>
      <c r="M49940"/>
    </row>
    <row r="49941" spans="1:13" x14ac:dyDescent="0.2">
      <c r="A49941" s="289"/>
      <c r="J49941"/>
      <c r="M49941"/>
    </row>
    <row r="49942" spans="1:13" x14ac:dyDescent="0.2">
      <c r="A49942" s="289"/>
      <c r="J49942"/>
      <c r="M49942"/>
    </row>
    <row r="49943" spans="1:13" x14ac:dyDescent="0.2">
      <c r="A49943" s="289"/>
      <c r="J49943"/>
      <c r="M49943"/>
    </row>
    <row r="49944" spans="1:13" x14ac:dyDescent="0.2">
      <c r="A49944" s="289"/>
      <c r="J49944"/>
      <c r="M49944"/>
    </row>
    <row r="49945" spans="1:13" x14ac:dyDescent="0.2">
      <c r="A49945" s="289"/>
      <c r="J49945"/>
      <c r="M49945"/>
    </row>
    <row r="49946" spans="1:13" x14ac:dyDescent="0.2">
      <c r="A49946" s="289"/>
      <c r="J49946"/>
      <c r="M49946"/>
    </row>
    <row r="49947" spans="1:13" x14ac:dyDescent="0.2">
      <c r="A49947" s="289"/>
      <c r="J49947"/>
      <c r="M49947"/>
    </row>
    <row r="49948" spans="1:13" x14ac:dyDescent="0.2">
      <c r="A49948" s="289"/>
      <c r="J49948"/>
      <c r="M49948"/>
    </row>
    <row r="49949" spans="1:13" x14ac:dyDescent="0.2">
      <c r="A49949" s="289"/>
      <c r="J49949"/>
      <c r="M49949"/>
    </row>
    <row r="49950" spans="1:13" x14ac:dyDescent="0.2">
      <c r="A49950" s="289"/>
      <c r="J49950"/>
      <c r="M49950"/>
    </row>
    <row r="49951" spans="1:13" x14ac:dyDescent="0.2">
      <c r="A49951" s="289"/>
      <c r="J49951"/>
      <c r="M49951"/>
    </row>
    <row r="49952" spans="1:13" x14ac:dyDescent="0.2">
      <c r="A49952" s="289"/>
      <c r="J49952"/>
      <c r="M49952"/>
    </row>
    <row r="49953" spans="1:13" x14ac:dyDescent="0.2">
      <c r="A49953" s="289"/>
      <c r="J49953"/>
      <c r="M49953"/>
    </row>
    <row r="49954" spans="1:13" x14ac:dyDescent="0.2">
      <c r="A49954" s="289"/>
      <c r="J49954"/>
      <c r="M49954"/>
    </row>
    <row r="49955" spans="1:13" x14ac:dyDescent="0.2">
      <c r="A49955" s="289"/>
      <c r="J49955"/>
      <c r="M49955"/>
    </row>
    <row r="49956" spans="1:13" x14ac:dyDescent="0.2">
      <c r="A49956" s="289"/>
      <c r="J49956"/>
      <c r="M49956"/>
    </row>
    <row r="49957" spans="1:13" x14ac:dyDescent="0.2">
      <c r="A49957" s="289"/>
      <c r="J49957"/>
      <c r="M49957"/>
    </row>
    <row r="49958" spans="1:13" x14ac:dyDescent="0.2">
      <c r="A49958" s="289"/>
      <c r="J49958"/>
      <c r="M49958"/>
    </row>
    <row r="49959" spans="1:13" x14ac:dyDescent="0.2">
      <c r="A49959" s="289"/>
      <c r="J49959"/>
      <c r="M49959"/>
    </row>
    <row r="49960" spans="1:13" x14ac:dyDescent="0.2">
      <c r="A49960" s="289"/>
      <c r="J49960"/>
      <c r="M49960"/>
    </row>
    <row r="49961" spans="1:13" x14ac:dyDescent="0.2">
      <c r="A49961" s="289"/>
      <c r="J49961"/>
      <c r="M49961"/>
    </row>
    <row r="49962" spans="1:13" x14ac:dyDescent="0.2">
      <c r="A49962" s="289"/>
      <c r="J49962"/>
      <c r="M49962"/>
    </row>
    <row r="49963" spans="1:13" x14ac:dyDescent="0.2">
      <c r="A49963" s="289"/>
      <c r="J49963"/>
      <c r="M49963"/>
    </row>
    <row r="49964" spans="1:13" x14ac:dyDescent="0.2">
      <c r="A49964" s="289"/>
      <c r="J49964"/>
      <c r="M49964"/>
    </row>
    <row r="49965" spans="1:13" x14ac:dyDescent="0.2">
      <c r="A49965" s="289"/>
      <c r="J49965"/>
      <c r="M49965"/>
    </row>
    <row r="49966" spans="1:13" x14ac:dyDescent="0.2">
      <c r="A49966" s="289"/>
      <c r="J49966"/>
      <c r="M49966"/>
    </row>
    <row r="49967" spans="1:13" x14ac:dyDescent="0.2">
      <c r="A49967" s="289"/>
      <c r="J49967"/>
      <c r="M49967"/>
    </row>
    <row r="49968" spans="1:13" x14ac:dyDescent="0.2">
      <c r="A49968" s="289"/>
      <c r="J49968"/>
      <c r="M49968"/>
    </row>
    <row r="49969" spans="1:13" x14ac:dyDescent="0.2">
      <c r="A49969" s="289"/>
      <c r="J49969"/>
      <c r="M49969"/>
    </row>
    <row r="49970" spans="1:13" x14ac:dyDescent="0.2">
      <c r="A49970" s="289"/>
      <c r="J49970"/>
      <c r="M49970"/>
    </row>
    <row r="49971" spans="1:13" x14ac:dyDescent="0.2">
      <c r="A49971" s="289"/>
      <c r="J49971"/>
      <c r="M49971"/>
    </row>
    <row r="49972" spans="1:13" x14ac:dyDescent="0.2">
      <c r="A49972" s="289"/>
      <c r="J49972"/>
      <c r="M49972"/>
    </row>
    <row r="49973" spans="1:13" x14ac:dyDescent="0.2">
      <c r="A49973" s="289"/>
      <c r="J49973"/>
      <c r="M49973"/>
    </row>
    <row r="49974" spans="1:13" x14ac:dyDescent="0.2">
      <c r="A49974" s="289"/>
      <c r="J49974"/>
      <c r="M49974"/>
    </row>
    <row r="49975" spans="1:13" x14ac:dyDescent="0.2">
      <c r="A49975" s="289"/>
      <c r="J49975"/>
      <c r="M49975"/>
    </row>
    <row r="49976" spans="1:13" x14ac:dyDescent="0.2">
      <c r="A49976" s="289"/>
      <c r="J49976"/>
      <c r="M49976"/>
    </row>
    <row r="49977" spans="1:13" x14ac:dyDescent="0.2">
      <c r="A49977" s="289"/>
      <c r="J49977"/>
      <c r="M49977"/>
    </row>
    <row r="49978" spans="1:13" x14ac:dyDescent="0.2">
      <c r="A49978" s="289"/>
      <c r="J49978"/>
      <c r="M49978"/>
    </row>
    <row r="49979" spans="1:13" x14ac:dyDescent="0.2">
      <c r="A49979" s="289"/>
      <c r="J49979"/>
      <c r="M49979"/>
    </row>
    <row r="49980" spans="1:13" x14ac:dyDescent="0.2">
      <c r="A49980" s="289"/>
      <c r="J49980"/>
      <c r="M49980"/>
    </row>
    <row r="49981" spans="1:13" x14ac:dyDescent="0.2">
      <c r="A49981" s="289"/>
      <c r="J49981"/>
      <c r="M49981"/>
    </row>
    <row r="49982" spans="1:13" x14ac:dyDescent="0.2">
      <c r="A49982" s="289"/>
      <c r="J49982"/>
      <c r="M49982"/>
    </row>
    <row r="49983" spans="1:13" x14ac:dyDescent="0.2">
      <c r="A49983" s="289"/>
      <c r="J49983"/>
      <c r="M49983"/>
    </row>
    <row r="49984" spans="1:13" x14ac:dyDescent="0.2">
      <c r="A49984" s="289"/>
      <c r="J49984"/>
      <c r="M49984"/>
    </row>
    <row r="49985" spans="1:13" x14ac:dyDescent="0.2">
      <c r="A49985" s="289"/>
      <c r="J49985"/>
      <c r="M49985"/>
    </row>
    <row r="49986" spans="1:13" x14ac:dyDescent="0.2">
      <c r="A49986" s="289"/>
      <c r="J49986"/>
      <c r="M49986"/>
    </row>
    <row r="49987" spans="1:13" x14ac:dyDescent="0.2">
      <c r="A49987" s="289"/>
      <c r="J49987"/>
      <c r="M49987"/>
    </row>
    <row r="49988" spans="1:13" x14ac:dyDescent="0.2">
      <c r="A49988" s="289"/>
      <c r="J49988"/>
      <c r="M49988"/>
    </row>
    <row r="49989" spans="1:13" x14ac:dyDescent="0.2">
      <c r="A49989" s="289"/>
      <c r="J49989"/>
      <c r="M49989"/>
    </row>
    <row r="49990" spans="1:13" x14ac:dyDescent="0.2">
      <c r="A49990" s="289"/>
      <c r="J49990"/>
      <c r="M49990"/>
    </row>
    <row r="49991" spans="1:13" x14ac:dyDescent="0.2">
      <c r="A49991" s="289"/>
      <c r="J49991"/>
      <c r="M49991"/>
    </row>
    <row r="49992" spans="1:13" x14ac:dyDescent="0.2">
      <c r="A49992" s="289"/>
      <c r="J49992"/>
      <c r="M49992"/>
    </row>
    <row r="49993" spans="1:13" x14ac:dyDescent="0.2">
      <c r="A49993" s="289"/>
      <c r="J49993"/>
      <c r="M49993"/>
    </row>
    <row r="49994" spans="1:13" x14ac:dyDescent="0.2">
      <c r="A49994" s="289"/>
      <c r="J49994"/>
      <c r="M49994"/>
    </row>
    <row r="49995" spans="1:13" x14ac:dyDescent="0.2">
      <c r="A49995" s="289"/>
      <c r="J49995"/>
      <c r="M49995"/>
    </row>
    <row r="49996" spans="1:13" x14ac:dyDescent="0.2">
      <c r="A49996" s="289"/>
      <c r="J49996"/>
      <c r="M49996"/>
    </row>
    <row r="49997" spans="1:13" x14ac:dyDescent="0.2">
      <c r="A49997" s="289"/>
      <c r="J49997"/>
      <c r="M49997"/>
    </row>
    <row r="49998" spans="1:13" x14ac:dyDescent="0.2">
      <c r="A49998" s="289"/>
      <c r="J49998"/>
      <c r="M49998"/>
    </row>
    <row r="49999" spans="1:13" x14ac:dyDescent="0.2">
      <c r="A49999" s="289"/>
      <c r="J49999"/>
      <c r="M49999"/>
    </row>
    <row r="50000" spans="1:13" x14ac:dyDescent="0.2">
      <c r="A50000" s="289"/>
      <c r="J50000"/>
      <c r="M50000"/>
    </row>
    <row r="50001" spans="1:13" x14ac:dyDescent="0.2">
      <c r="A50001" s="289"/>
      <c r="J50001"/>
      <c r="M50001"/>
    </row>
    <row r="50002" spans="1:13" x14ac:dyDescent="0.2">
      <c r="A50002" s="289"/>
      <c r="J50002"/>
      <c r="M50002"/>
    </row>
    <row r="50003" spans="1:13" x14ac:dyDescent="0.2">
      <c r="A50003" s="289"/>
      <c r="J50003"/>
      <c r="M50003"/>
    </row>
    <row r="50004" spans="1:13" x14ac:dyDescent="0.2">
      <c r="A50004" s="289"/>
      <c r="I50004" s="29"/>
      <c r="J50004"/>
      <c r="M50004"/>
    </row>
    <row r="50005" spans="1:13" x14ac:dyDescent="0.2">
      <c r="A50005" s="289"/>
      <c r="I50005" s="29"/>
      <c r="J50005"/>
      <c r="M50005"/>
    </row>
    <row r="50006" spans="1:13" x14ac:dyDescent="0.2">
      <c r="A50006" s="289"/>
      <c r="I50006" s="29"/>
      <c r="J50006"/>
      <c r="M50006"/>
    </row>
    <row r="50007" spans="1:13" x14ac:dyDescent="0.2">
      <c r="A50007" s="289"/>
      <c r="I50007" s="29"/>
      <c r="J50007"/>
      <c r="M50007"/>
    </row>
    <row r="50008" spans="1:13" x14ac:dyDescent="0.2">
      <c r="A50008" s="289"/>
      <c r="I50008" s="29"/>
      <c r="J50008"/>
      <c r="M50008"/>
    </row>
    <row r="50009" spans="1:13" x14ac:dyDescent="0.2">
      <c r="A50009" s="289"/>
      <c r="I50009" s="29"/>
      <c r="J50009"/>
      <c r="M50009"/>
    </row>
    <row r="50010" spans="1:13" x14ac:dyDescent="0.2">
      <c r="A50010" s="289"/>
      <c r="J50010"/>
    </row>
    <row r="50011" spans="1:13" x14ac:dyDescent="0.2">
      <c r="A50011" s="289"/>
      <c r="J50011"/>
    </row>
    <row r="50012" spans="1:13" x14ac:dyDescent="0.2">
      <c r="A50012" s="289"/>
      <c r="J50012"/>
    </row>
    <row r="50013" spans="1:13" x14ac:dyDescent="0.2">
      <c r="A50013" s="289"/>
      <c r="J50013"/>
    </row>
    <row r="50014" spans="1:13" x14ac:dyDescent="0.2">
      <c r="A50014" s="289"/>
      <c r="J50014"/>
    </row>
    <row r="50015" spans="1:13" x14ac:dyDescent="0.2">
      <c r="A50015" s="289"/>
      <c r="J50015"/>
    </row>
    <row r="50016" spans="1:13" x14ac:dyDescent="0.2">
      <c r="A50016" s="289"/>
      <c r="J50016"/>
    </row>
    <row r="50017" spans="1:10" x14ac:dyDescent="0.2">
      <c r="A50017" s="289"/>
      <c r="J50017"/>
    </row>
    <row r="50018" spans="1:10" x14ac:dyDescent="0.2">
      <c r="A50018" s="289"/>
      <c r="J50018"/>
    </row>
    <row r="50019" spans="1:10" x14ac:dyDescent="0.2">
      <c r="A50019" s="289"/>
      <c r="J50019"/>
    </row>
    <row r="50020" spans="1:10" x14ac:dyDescent="0.2">
      <c r="A50020" s="289"/>
      <c r="J50020"/>
    </row>
    <row r="50021" spans="1:10" x14ac:dyDescent="0.2">
      <c r="A50021" s="289"/>
      <c r="J50021"/>
    </row>
    <row r="50022" spans="1:10" x14ac:dyDescent="0.2">
      <c r="A50022" s="289"/>
      <c r="J50022"/>
    </row>
    <row r="50023" spans="1:10" x14ac:dyDescent="0.2">
      <c r="A50023" s="289"/>
      <c r="J50023"/>
    </row>
    <row r="50024" spans="1:10" x14ac:dyDescent="0.2">
      <c r="A50024" s="289"/>
      <c r="J50024"/>
    </row>
    <row r="50025" spans="1:10" x14ac:dyDescent="0.2">
      <c r="A50025" s="289"/>
      <c r="J50025"/>
    </row>
    <row r="50026" spans="1:10" x14ac:dyDescent="0.2">
      <c r="A50026" s="289"/>
      <c r="J50026"/>
    </row>
    <row r="50027" spans="1:10" x14ac:dyDescent="0.2">
      <c r="A50027" s="289"/>
      <c r="J50027"/>
    </row>
    <row r="50028" spans="1:10" x14ac:dyDescent="0.2">
      <c r="A50028" s="289"/>
      <c r="J50028"/>
    </row>
    <row r="50029" spans="1:10" x14ac:dyDescent="0.2">
      <c r="A50029" s="289"/>
      <c r="J50029"/>
    </row>
    <row r="50030" spans="1:10" x14ac:dyDescent="0.2">
      <c r="A50030" s="289"/>
      <c r="J50030"/>
    </row>
    <row r="50031" spans="1:10" x14ac:dyDescent="0.2">
      <c r="A50031" s="289"/>
      <c r="J50031"/>
    </row>
    <row r="50032" spans="1:10" x14ac:dyDescent="0.2">
      <c r="A50032" s="289"/>
      <c r="J50032"/>
    </row>
    <row r="50033" spans="1:10" x14ac:dyDescent="0.2">
      <c r="A50033" s="289"/>
      <c r="J50033"/>
    </row>
    <row r="50034" spans="1:10" x14ac:dyDescent="0.2">
      <c r="A50034" s="289"/>
      <c r="J50034"/>
    </row>
    <row r="50035" spans="1:10" x14ac:dyDescent="0.2">
      <c r="A50035" s="289"/>
      <c r="J50035"/>
    </row>
    <row r="50036" spans="1:10" x14ac:dyDescent="0.2">
      <c r="A50036" s="289"/>
      <c r="J50036"/>
    </row>
    <row r="50037" spans="1:10" x14ac:dyDescent="0.2">
      <c r="A50037" s="289"/>
      <c r="J50037"/>
    </row>
    <row r="50038" spans="1:10" x14ac:dyDescent="0.2">
      <c r="A50038" s="289"/>
      <c r="J50038"/>
    </row>
    <row r="50039" spans="1:10" x14ac:dyDescent="0.2">
      <c r="A50039" s="289"/>
      <c r="J50039"/>
    </row>
    <row r="50040" spans="1:10" x14ac:dyDescent="0.2">
      <c r="A50040" s="289"/>
      <c r="J50040"/>
    </row>
    <row r="50041" spans="1:10" x14ac:dyDescent="0.2">
      <c r="A50041" s="289"/>
      <c r="J50041"/>
    </row>
    <row r="50042" spans="1:10" x14ac:dyDescent="0.2">
      <c r="A50042" s="289"/>
      <c r="J50042"/>
    </row>
    <row r="50043" spans="1:10" x14ac:dyDescent="0.2">
      <c r="A50043" s="289"/>
      <c r="J50043"/>
    </row>
    <row r="50044" spans="1:10" x14ac:dyDescent="0.2">
      <c r="A50044" s="289"/>
      <c r="J50044"/>
    </row>
    <row r="50045" spans="1:10" x14ac:dyDescent="0.2">
      <c r="A50045" s="289"/>
      <c r="J50045"/>
    </row>
    <row r="50046" spans="1:10" x14ac:dyDescent="0.2">
      <c r="A50046" s="289"/>
      <c r="J50046"/>
    </row>
    <row r="50047" spans="1:10" x14ac:dyDescent="0.2">
      <c r="A50047" s="289"/>
      <c r="J50047"/>
    </row>
    <row r="50048" spans="1:10" x14ac:dyDescent="0.2">
      <c r="A50048" s="289"/>
      <c r="J50048"/>
    </row>
    <row r="50049" spans="1:10" x14ac:dyDescent="0.2">
      <c r="A50049" s="289"/>
      <c r="J50049"/>
    </row>
    <row r="50050" spans="1:10" x14ac:dyDescent="0.2">
      <c r="A50050" s="289"/>
      <c r="J50050"/>
    </row>
    <row r="50051" spans="1:10" x14ac:dyDescent="0.2">
      <c r="A50051" s="289"/>
      <c r="J50051"/>
    </row>
    <row r="50052" spans="1:10" x14ac:dyDescent="0.2">
      <c r="A50052" s="289"/>
      <c r="J50052"/>
    </row>
    <row r="50053" spans="1:10" x14ac:dyDescent="0.2">
      <c r="A50053" s="289"/>
      <c r="J50053"/>
    </row>
    <row r="50054" spans="1:10" x14ac:dyDescent="0.2">
      <c r="A50054" s="289"/>
      <c r="J50054"/>
    </row>
    <row r="50055" spans="1:10" x14ac:dyDescent="0.2">
      <c r="A50055" s="289"/>
      <c r="J50055"/>
    </row>
    <row r="50056" spans="1:10" x14ac:dyDescent="0.2">
      <c r="A50056" s="289"/>
      <c r="J50056"/>
    </row>
    <row r="50057" spans="1:10" x14ac:dyDescent="0.2">
      <c r="A50057" s="289"/>
      <c r="J50057"/>
    </row>
    <row r="50058" spans="1:10" x14ac:dyDescent="0.2">
      <c r="A50058" s="289"/>
      <c r="J50058"/>
    </row>
    <row r="50059" spans="1:10" x14ac:dyDescent="0.2">
      <c r="A50059" s="289"/>
      <c r="J50059"/>
    </row>
    <row r="50060" spans="1:10" x14ac:dyDescent="0.2">
      <c r="A50060" s="289"/>
      <c r="J50060"/>
    </row>
    <row r="50061" spans="1:10" x14ac:dyDescent="0.2">
      <c r="A50061" s="289"/>
      <c r="J50061"/>
    </row>
    <row r="50062" spans="1:10" x14ac:dyDescent="0.2">
      <c r="A50062" s="289"/>
      <c r="J50062"/>
    </row>
    <row r="50063" spans="1:10" x14ac:dyDescent="0.2">
      <c r="A50063" s="289"/>
      <c r="J50063"/>
    </row>
    <row r="50064" spans="1:10" x14ac:dyDescent="0.2">
      <c r="A50064" s="289"/>
      <c r="J50064"/>
    </row>
    <row r="50065" spans="1:10" x14ac:dyDescent="0.2">
      <c r="A50065" s="289"/>
      <c r="J50065"/>
    </row>
    <row r="50066" spans="1:10" x14ac:dyDescent="0.2">
      <c r="A50066" s="289"/>
      <c r="J50066"/>
    </row>
    <row r="50067" spans="1:10" x14ac:dyDescent="0.2">
      <c r="A50067" s="289"/>
      <c r="J50067"/>
    </row>
    <row r="50068" spans="1:10" x14ac:dyDescent="0.2">
      <c r="A50068" s="289"/>
      <c r="J50068"/>
    </row>
    <row r="50069" spans="1:10" x14ac:dyDescent="0.2">
      <c r="A50069" s="289"/>
      <c r="J50069"/>
    </row>
    <row r="50070" spans="1:10" x14ac:dyDescent="0.2">
      <c r="A50070" s="289"/>
      <c r="J50070"/>
    </row>
    <row r="50071" spans="1:10" x14ac:dyDescent="0.2">
      <c r="A50071" s="289"/>
      <c r="J50071"/>
    </row>
    <row r="50072" spans="1:10" x14ac:dyDescent="0.2">
      <c r="A50072" s="289"/>
      <c r="J50072"/>
    </row>
    <row r="50073" spans="1:10" x14ac:dyDescent="0.2">
      <c r="A50073" s="289"/>
      <c r="J50073"/>
    </row>
    <row r="50074" spans="1:10" x14ac:dyDescent="0.2">
      <c r="A50074" s="289"/>
      <c r="J50074"/>
    </row>
    <row r="50075" spans="1:10" x14ac:dyDescent="0.2">
      <c r="A50075" s="289"/>
      <c r="J50075"/>
    </row>
    <row r="50076" spans="1:10" x14ac:dyDescent="0.2">
      <c r="A50076" s="289"/>
      <c r="J50076"/>
    </row>
    <row r="50077" spans="1:10" x14ac:dyDescent="0.2">
      <c r="A50077" s="289"/>
      <c r="J50077"/>
    </row>
    <row r="50078" spans="1:10" x14ac:dyDescent="0.2">
      <c r="A50078" s="289"/>
      <c r="J50078"/>
    </row>
    <row r="50079" spans="1:10" x14ac:dyDescent="0.2">
      <c r="A50079" s="289"/>
      <c r="J50079"/>
    </row>
    <row r="50080" spans="1:10" x14ac:dyDescent="0.2">
      <c r="A50080" s="289"/>
      <c r="J50080"/>
    </row>
    <row r="50081" spans="1:10" x14ac:dyDescent="0.2">
      <c r="A50081" s="289"/>
      <c r="J50081"/>
    </row>
    <row r="50082" spans="1:10" x14ac:dyDescent="0.2">
      <c r="A50082" s="289"/>
      <c r="J50082"/>
    </row>
    <row r="50083" spans="1:10" x14ac:dyDescent="0.2">
      <c r="A50083" s="289"/>
      <c r="J50083"/>
    </row>
    <row r="50084" spans="1:10" x14ac:dyDescent="0.2">
      <c r="A50084" s="289"/>
      <c r="J50084"/>
    </row>
    <row r="50085" spans="1:10" x14ac:dyDescent="0.2">
      <c r="A50085" s="289"/>
      <c r="J50085"/>
    </row>
    <row r="50086" spans="1:10" x14ac:dyDescent="0.2">
      <c r="A50086" s="289"/>
      <c r="J50086"/>
    </row>
    <row r="50087" spans="1:10" x14ac:dyDescent="0.2">
      <c r="A50087" s="289"/>
      <c r="J50087"/>
    </row>
    <row r="50088" spans="1:10" x14ac:dyDescent="0.2">
      <c r="A50088" s="289"/>
      <c r="J50088"/>
    </row>
    <row r="50089" spans="1:10" x14ac:dyDescent="0.2">
      <c r="A50089" s="289"/>
      <c r="J50089"/>
    </row>
    <row r="50090" spans="1:10" x14ac:dyDescent="0.2">
      <c r="A50090" s="289"/>
      <c r="J50090"/>
    </row>
    <row r="50091" spans="1:10" x14ac:dyDescent="0.2">
      <c r="A50091" s="289"/>
      <c r="J50091"/>
    </row>
    <row r="50092" spans="1:10" x14ac:dyDescent="0.2">
      <c r="A50092" s="289"/>
      <c r="J50092"/>
    </row>
    <row r="50093" spans="1:10" x14ac:dyDescent="0.2">
      <c r="A50093" s="289"/>
      <c r="J50093"/>
    </row>
    <row r="50094" spans="1:10" x14ac:dyDescent="0.2">
      <c r="A50094" s="289"/>
      <c r="J50094"/>
    </row>
    <row r="50095" spans="1:10" x14ac:dyDescent="0.2">
      <c r="A50095" s="289"/>
      <c r="J50095"/>
    </row>
    <row r="50096" spans="1:10" x14ac:dyDescent="0.2">
      <c r="A50096" s="289"/>
      <c r="J50096"/>
    </row>
    <row r="50097" spans="1:10" x14ac:dyDescent="0.2">
      <c r="A50097" s="289"/>
      <c r="J50097"/>
    </row>
    <row r="50098" spans="1:10" x14ac:dyDescent="0.2">
      <c r="A50098" s="289"/>
      <c r="J50098"/>
    </row>
    <row r="50099" spans="1:10" x14ac:dyDescent="0.2">
      <c r="A50099" s="289"/>
      <c r="J50099"/>
    </row>
    <row r="50100" spans="1:10" x14ac:dyDescent="0.2">
      <c r="A50100" s="289"/>
      <c r="J50100"/>
    </row>
    <row r="50101" spans="1:10" x14ac:dyDescent="0.2">
      <c r="A50101" s="289"/>
      <c r="J50101"/>
    </row>
    <row r="50102" spans="1:10" x14ac:dyDescent="0.2">
      <c r="A50102" s="289"/>
      <c r="J50102"/>
    </row>
    <row r="50103" spans="1:10" x14ac:dyDescent="0.2">
      <c r="A50103" s="289"/>
      <c r="J50103"/>
    </row>
    <row r="50104" spans="1:10" x14ac:dyDescent="0.2">
      <c r="A50104" s="289"/>
      <c r="J50104"/>
    </row>
    <row r="50105" spans="1:10" x14ac:dyDescent="0.2">
      <c r="A50105" s="289"/>
      <c r="J50105"/>
    </row>
    <row r="50106" spans="1:10" x14ac:dyDescent="0.2">
      <c r="A50106" s="289"/>
      <c r="J50106"/>
    </row>
    <row r="50107" spans="1:10" x14ac:dyDescent="0.2">
      <c r="A50107" s="289"/>
      <c r="J50107"/>
    </row>
    <row r="50108" spans="1:10" x14ac:dyDescent="0.2">
      <c r="A50108" s="289"/>
      <c r="J50108"/>
    </row>
    <row r="50109" spans="1:10" x14ac:dyDescent="0.2">
      <c r="A50109" s="289"/>
      <c r="J50109"/>
    </row>
    <row r="50110" spans="1:10" x14ac:dyDescent="0.2">
      <c r="A50110" s="289"/>
      <c r="J50110"/>
    </row>
    <row r="50111" spans="1:10" x14ac:dyDescent="0.2">
      <c r="A50111" s="289"/>
      <c r="J50111"/>
    </row>
    <row r="50112" spans="1:10" x14ac:dyDescent="0.2">
      <c r="A50112" s="289"/>
      <c r="J50112"/>
    </row>
    <row r="50113" spans="1:10" x14ac:dyDescent="0.2">
      <c r="A50113" s="289"/>
      <c r="J50113"/>
    </row>
    <row r="50114" spans="1:10" x14ac:dyDescent="0.2">
      <c r="A50114" s="289"/>
      <c r="J50114"/>
    </row>
    <row r="50115" spans="1:10" x14ac:dyDescent="0.2">
      <c r="A50115" s="289"/>
      <c r="J50115"/>
    </row>
    <row r="50116" spans="1:10" x14ac:dyDescent="0.2">
      <c r="A50116" s="289"/>
      <c r="J50116"/>
    </row>
    <row r="50117" spans="1:10" x14ac:dyDescent="0.2">
      <c r="A50117" s="289"/>
      <c r="J50117"/>
    </row>
    <row r="50118" spans="1:10" x14ac:dyDescent="0.2">
      <c r="A50118" s="289"/>
      <c r="J50118"/>
    </row>
    <row r="50119" spans="1:10" x14ac:dyDescent="0.2">
      <c r="A50119" s="289"/>
      <c r="J50119"/>
    </row>
    <row r="50120" spans="1:10" x14ac:dyDescent="0.2">
      <c r="A50120" s="289"/>
      <c r="J50120"/>
    </row>
    <row r="50121" spans="1:10" x14ac:dyDescent="0.2">
      <c r="A50121" s="289"/>
      <c r="J50121"/>
    </row>
    <row r="50122" spans="1:10" x14ac:dyDescent="0.2">
      <c r="A50122" s="289"/>
      <c r="J50122"/>
    </row>
    <row r="50123" spans="1:10" x14ac:dyDescent="0.2">
      <c r="A50123" s="289"/>
      <c r="J50123"/>
    </row>
    <row r="50124" spans="1:10" x14ac:dyDescent="0.2">
      <c r="A50124" s="289"/>
      <c r="J50124"/>
    </row>
    <row r="50125" spans="1:10" x14ac:dyDescent="0.2">
      <c r="A50125" s="289"/>
      <c r="J50125"/>
    </row>
    <row r="50126" spans="1:10" x14ac:dyDescent="0.2">
      <c r="A50126" s="289"/>
      <c r="J50126"/>
    </row>
    <row r="50127" spans="1:10" x14ac:dyDescent="0.2">
      <c r="A50127" s="289"/>
      <c r="J50127"/>
    </row>
    <row r="50128" spans="1:10" x14ac:dyDescent="0.2">
      <c r="A50128" s="289"/>
      <c r="J50128"/>
    </row>
    <row r="50129" spans="1:10" x14ac:dyDescent="0.2">
      <c r="A50129" s="289"/>
      <c r="J50129"/>
    </row>
    <row r="50130" spans="1:10" x14ac:dyDescent="0.2">
      <c r="A50130" s="289"/>
      <c r="J50130"/>
    </row>
    <row r="50131" spans="1:10" x14ac:dyDescent="0.2">
      <c r="A50131" s="289"/>
      <c r="J50131"/>
    </row>
    <row r="50132" spans="1:10" x14ac:dyDescent="0.2">
      <c r="A50132" s="289"/>
      <c r="J50132"/>
    </row>
    <row r="50133" spans="1:10" x14ac:dyDescent="0.2">
      <c r="A50133" s="289"/>
      <c r="J50133"/>
    </row>
    <row r="50134" spans="1:10" x14ac:dyDescent="0.2">
      <c r="A50134" s="289"/>
      <c r="J50134"/>
    </row>
    <row r="50135" spans="1:10" x14ac:dyDescent="0.2">
      <c r="A50135" s="289"/>
      <c r="J50135"/>
    </row>
    <row r="50136" spans="1:10" x14ac:dyDescent="0.2">
      <c r="A50136" s="289"/>
      <c r="J50136"/>
    </row>
    <row r="50137" spans="1:10" x14ac:dyDescent="0.2">
      <c r="A50137" s="289"/>
      <c r="J50137"/>
    </row>
    <row r="50138" spans="1:10" x14ac:dyDescent="0.2">
      <c r="A50138" s="289"/>
      <c r="J50138"/>
    </row>
    <row r="50139" spans="1:10" x14ac:dyDescent="0.2">
      <c r="A50139" s="289"/>
      <c r="J50139"/>
    </row>
    <row r="50140" spans="1:10" x14ac:dyDescent="0.2">
      <c r="A50140" s="289"/>
      <c r="J50140"/>
    </row>
    <row r="50141" spans="1:10" x14ac:dyDescent="0.2">
      <c r="A50141" s="289"/>
      <c r="J50141"/>
    </row>
    <row r="50142" spans="1:10" x14ac:dyDescent="0.2">
      <c r="A50142" s="289"/>
      <c r="J50142"/>
    </row>
    <row r="50143" spans="1:10" x14ac:dyDescent="0.2">
      <c r="A50143" s="289"/>
      <c r="J50143"/>
    </row>
    <row r="50144" spans="1:10" x14ac:dyDescent="0.2">
      <c r="A50144" s="289"/>
      <c r="J50144"/>
    </row>
    <row r="50145" spans="1:10" x14ac:dyDescent="0.2">
      <c r="A50145" s="289"/>
      <c r="J50145"/>
    </row>
    <row r="50146" spans="1:10" x14ac:dyDescent="0.2">
      <c r="A50146" s="289"/>
      <c r="J50146"/>
    </row>
    <row r="50147" spans="1:10" x14ac:dyDescent="0.2">
      <c r="A50147" s="289"/>
      <c r="J50147"/>
    </row>
    <row r="50148" spans="1:10" x14ac:dyDescent="0.2">
      <c r="A50148" s="289"/>
      <c r="J50148"/>
    </row>
    <row r="50149" spans="1:10" x14ac:dyDescent="0.2">
      <c r="A50149" s="289"/>
      <c r="J50149"/>
    </row>
    <row r="50150" spans="1:10" x14ac:dyDescent="0.2">
      <c r="A50150" s="289"/>
      <c r="J50150"/>
    </row>
    <row r="50151" spans="1:10" x14ac:dyDescent="0.2">
      <c r="A50151" s="289"/>
      <c r="J50151"/>
    </row>
    <row r="50152" spans="1:10" x14ac:dyDescent="0.2">
      <c r="A50152" s="289"/>
      <c r="J50152"/>
    </row>
    <row r="50153" spans="1:10" x14ac:dyDescent="0.2">
      <c r="A50153" s="289"/>
      <c r="J50153"/>
    </row>
    <row r="50154" spans="1:10" x14ac:dyDescent="0.2">
      <c r="A50154" s="289"/>
      <c r="J50154"/>
    </row>
    <row r="50155" spans="1:10" x14ac:dyDescent="0.2">
      <c r="A50155" s="289"/>
      <c r="J50155"/>
    </row>
    <row r="50156" spans="1:10" x14ac:dyDescent="0.2">
      <c r="A50156" s="289"/>
      <c r="J50156"/>
    </row>
    <row r="50157" spans="1:10" x14ac:dyDescent="0.2">
      <c r="A50157" s="289"/>
      <c r="J50157"/>
    </row>
    <row r="50158" spans="1:10" x14ac:dyDescent="0.2">
      <c r="A50158" s="289"/>
      <c r="J50158"/>
    </row>
    <row r="50159" spans="1:10" x14ac:dyDescent="0.2">
      <c r="A50159" s="289"/>
      <c r="J50159"/>
    </row>
    <row r="50160" spans="1:10" x14ac:dyDescent="0.2">
      <c r="A50160" s="289"/>
      <c r="J50160"/>
    </row>
    <row r="50161" spans="1:10" x14ac:dyDescent="0.2">
      <c r="A50161" s="289"/>
      <c r="J50161"/>
    </row>
    <row r="50162" spans="1:10" x14ac:dyDescent="0.2">
      <c r="A50162" s="289"/>
      <c r="J50162"/>
    </row>
    <row r="50163" spans="1:10" x14ac:dyDescent="0.2">
      <c r="A50163" s="289"/>
      <c r="J50163"/>
    </row>
    <row r="50164" spans="1:10" x14ac:dyDescent="0.2">
      <c r="A50164" s="289"/>
      <c r="J50164"/>
    </row>
    <row r="50165" spans="1:10" x14ac:dyDescent="0.2">
      <c r="A50165" s="289"/>
      <c r="J50165"/>
    </row>
    <row r="50166" spans="1:10" x14ac:dyDescent="0.2">
      <c r="A50166" s="289"/>
      <c r="J50166"/>
    </row>
    <row r="50167" spans="1:10" x14ac:dyDescent="0.2">
      <c r="A50167" s="289"/>
      <c r="J50167"/>
    </row>
    <row r="50168" spans="1:10" x14ac:dyDescent="0.2">
      <c r="A50168" s="289"/>
      <c r="J50168"/>
    </row>
    <row r="50169" spans="1:10" x14ac:dyDescent="0.2">
      <c r="A50169" s="289"/>
      <c r="J50169"/>
    </row>
    <row r="50170" spans="1:10" x14ac:dyDescent="0.2">
      <c r="A50170" s="289"/>
      <c r="J50170"/>
    </row>
    <row r="50171" spans="1:10" x14ac:dyDescent="0.2">
      <c r="A50171" s="289"/>
      <c r="J50171"/>
    </row>
    <row r="50172" spans="1:10" x14ac:dyDescent="0.2">
      <c r="A50172" s="289"/>
      <c r="J50172"/>
    </row>
    <row r="50173" spans="1:10" x14ac:dyDescent="0.2">
      <c r="A50173" s="289"/>
      <c r="J50173"/>
    </row>
    <row r="50174" spans="1:10" x14ac:dyDescent="0.2">
      <c r="A50174" s="289"/>
      <c r="J50174"/>
    </row>
    <row r="50175" spans="1:10" x14ac:dyDescent="0.2">
      <c r="A50175" s="289"/>
      <c r="J50175"/>
    </row>
    <row r="50176" spans="1:10" x14ac:dyDescent="0.2">
      <c r="A50176" s="289"/>
      <c r="J50176"/>
    </row>
    <row r="50177" spans="1:10" x14ac:dyDescent="0.2">
      <c r="A50177" s="289"/>
      <c r="J50177"/>
    </row>
    <row r="50178" spans="1:10" x14ac:dyDescent="0.2">
      <c r="A50178" s="289"/>
      <c r="J50178"/>
    </row>
    <row r="50179" spans="1:10" x14ac:dyDescent="0.2">
      <c r="A50179" s="289"/>
      <c r="J50179"/>
    </row>
    <row r="50180" spans="1:10" x14ac:dyDescent="0.2">
      <c r="A50180" s="289"/>
      <c r="J50180"/>
    </row>
    <row r="50181" spans="1:10" x14ac:dyDescent="0.2">
      <c r="A50181" s="289"/>
      <c r="J50181"/>
    </row>
    <row r="50182" spans="1:10" x14ac:dyDescent="0.2">
      <c r="A50182" s="289"/>
      <c r="J50182"/>
    </row>
    <row r="50183" spans="1:10" x14ac:dyDescent="0.2">
      <c r="A50183" s="289"/>
      <c r="J50183"/>
    </row>
    <row r="50184" spans="1:10" x14ac:dyDescent="0.2">
      <c r="A50184" s="289"/>
      <c r="J50184"/>
    </row>
    <row r="50185" spans="1:10" x14ac:dyDescent="0.2">
      <c r="A50185" s="289"/>
      <c r="J50185"/>
    </row>
    <row r="50186" spans="1:10" x14ac:dyDescent="0.2">
      <c r="A50186" s="289"/>
      <c r="J50186"/>
    </row>
    <row r="50187" spans="1:10" x14ac:dyDescent="0.2">
      <c r="A50187" s="289"/>
      <c r="J50187"/>
    </row>
    <row r="50188" spans="1:10" x14ac:dyDescent="0.2">
      <c r="A50188" s="289"/>
      <c r="J50188"/>
    </row>
    <row r="50189" spans="1:10" x14ac:dyDescent="0.2">
      <c r="A50189" s="289"/>
      <c r="J50189"/>
    </row>
    <row r="50190" spans="1:10" x14ac:dyDescent="0.2">
      <c r="A50190" s="289"/>
      <c r="J50190"/>
    </row>
    <row r="50191" spans="1:10" x14ac:dyDescent="0.2">
      <c r="A50191" s="289"/>
      <c r="J50191"/>
    </row>
    <row r="50192" spans="1:10" x14ac:dyDescent="0.2">
      <c r="A50192" s="289"/>
      <c r="J50192"/>
    </row>
    <row r="50193" spans="1:10" x14ac:dyDescent="0.2">
      <c r="A50193" s="289"/>
      <c r="J50193"/>
    </row>
    <row r="50194" spans="1:10" x14ac:dyDescent="0.2">
      <c r="A50194" s="289"/>
      <c r="J50194"/>
    </row>
    <row r="50195" spans="1:10" x14ac:dyDescent="0.2">
      <c r="A50195" s="289"/>
      <c r="J50195"/>
    </row>
    <row r="50196" spans="1:10" x14ac:dyDescent="0.2">
      <c r="A50196" s="289"/>
      <c r="J50196"/>
    </row>
    <row r="50197" spans="1:10" x14ac:dyDescent="0.2">
      <c r="A50197" s="289"/>
      <c r="J50197"/>
    </row>
    <row r="50198" spans="1:10" x14ac:dyDescent="0.2">
      <c r="A50198" s="289"/>
      <c r="J50198"/>
    </row>
    <row r="50199" spans="1:10" x14ac:dyDescent="0.2">
      <c r="A50199" s="289"/>
      <c r="J50199"/>
    </row>
    <row r="50200" spans="1:10" x14ac:dyDescent="0.2">
      <c r="A50200" s="289"/>
      <c r="J50200"/>
    </row>
    <row r="50201" spans="1:10" x14ac:dyDescent="0.2">
      <c r="A50201" s="289"/>
      <c r="J50201"/>
    </row>
    <row r="50202" spans="1:10" x14ac:dyDescent="0.2">
      <c r="A50202" s="289"/>
      <c r="J50202"/>
    </row>
    <row r="50203" spans="1:10" x14ac:dyDescent="0.2">
      <c r="A50203" s="289"/>
      <c r="J50203"/>
    </row>
    <row r="50204" spans="1:10" x14ac:dyDescent="0.2">
      <c r="A50204" s="289"/>
      <c r="J50204"/>
    </row>
    <row r="50205" spans="1:10" x14ac:dyDescent="0.2">
      <c r="A50205" s="289"/>
      <c r="J50205"/>
    </row>
    <row r="50206" spans="1:10" x14ac:dyDescent="0.2">
      <c r="A50206" s="289"/>
      <c r="J50206"/>
    </row>
    <row r="50207" spans="1:10" x14ac:dyDescent="0.2">
      <c r="A50207" s="289"/>
      <c r="J50207"/>
    </row>
    <row r="50208" spans="1:10" x14ac:dyDescent="0.2">
      <c r="A50208" s="289"/>
      <c r="J50208"/>
    </row>
    <row r="50209" spans="1:10" x14ac:dyDescent="0.2">
      <c r="A50209" s="289"/>
      <c r="J50209"/>
    </row>
    <row r="50210" spans="1:10" x14ac:dyDescent="0.2">
      <c r="A50210" s="289"/>
      <c r="J50210"/>
    </row>
    <row r="50211" spans="1:10" x14ac:dyDescent="0.2">
      <c r="A50211" s="289"/>
      <c r="J50211"/>
    </row>
    <row r="50212" spans="1:10" x14ac:dyDescent="0.2">
      <c r="A50212" s="289"/>
      <c r="J50212"/>
    </row>
    <row r="50213" spans="1:10" x14ac:dyDescent="0.2">
      <c r="A50213" s="289"/>
      <c r="J50213"/>
    </row>
    <row r="50214" spans="1:10" x14ac:dyDescent="0.2">
      <c r="A50214" s="289"/>
      <c r="J50214"/>
    </row>
    <row r="50215" spans="1:10" x14ac:dyDescent="0.2">
      <c r="A50215" s="289"/>
      <c r="J50215"/>
    </row>
    <row r="50216" spans="1:10" x14ac:dyDescent="0.2">
      <c r="A50216" s="289"/>
      <c r="J50216"/>
    </row>
    <row r="50217" spans="1:10" x14ac:dyDescent="0.2">
      <c r="A50217" s="289"/>
      <c r="J50217"/>
    </row>
    <row r="50218" spans="1:10" x14ac:dyDescent="0.2">
      <c r="A50218" s="289"/>
      <c r="J50218"/>
    </row>
    <row r="50219" spans="1:10" x14ac:dyDescent="0.2">
      <c r="A50219" s="289"/>
      <c r="J50219"/>
    </row>
    <row r="50220" spans="1:10" x14ac:dyDescent="0.2">
      <c r="A50220" s="289"/>
      <c r="J50220"/>
    </row>
    <row r="50221" spans="1:10" x14ac:dyDescent="0.2">
      <c r="A50221" s="289"/>
      <c r="J50221"/>
    </row>
    <row r="50222" spans="1:10" x14ac:dyDescent="0.2">
      <c r="A50222" s="289"/>
      <c r="J50222"/>
    </row>
    <row r="50223" spans="1:10" x14ac:dyDescent="0.2">
      <c r="A50223" s="289"/>
      <c r="J50223"/>
    </row>
    <row r="50224" spans="1:10" x14ac:dyDescent="0.2">
      <c r="A50224" s="289"/>
      <c r="J50224"/>
    </row>
    <row r="50225" spans="1:10" x14ac:dyDescent="0.2">
      <c r="A50225" s="289"/>
      <c r="J50225"/>
    </row>
    <row r="50226" spans="1:10" x14ac:dyDescent="0.2">
      <c r="A50226" s="289"/>
      <c r="J50226"/>
    </row>
    <row r="50227" spans="1:10" x14ac:dyDescent="0.2">
      <c r="A50227" s="289"/>
      <c r="J50227"/>
    </row>
    <row r="50228" spans="1:10" x14ac:dyDescent="0.2">
      <c r="A50228" s="289"/>
      <c r="J50228"/>
    </row>
    <row r="50229" spans="1:10" x14ac:dyDescent="0.2">
      <c r="A50229" s="289"/>
      <c r="J50229"/>
    </row>
    <row r="50230" spans="1:10" x14ac:dyDescent="0.2">
      <c r="A50230" s="289"/>
      <c r="J50230"/>
    </row>
    <row r="50231" spans="1:10" x14ac:dyDescent="0.2">
      <c r="A50231" s="289"/>
      <c r="J50231"/>
    </row>
    <row r="50232" spans="1:10" x14ac:dyDescent="0.2">
      <c r="A50232" s="289"/>
      <c r="J50232"/>
    </row>
    <row r="50233" spans="1:10" x14ac:dyDescent="0.2">
      <c r="A50233" s="289"/>
      <c r="J50233"/>
    </row>
    <row r="50234" spans="1:10" x14ac:dyDescent="0.2">
      <c r="A50234" s="289"/>
      <c r="J50234"/>
    </row>
    <row r="50235" spans="1:10" x14ac:dyDescent="0.2">
      <c r="A50235" s="289"/>
      <c r="J50235"/>
    </row>
    <row r="50236" spans="1:10" x14ac:dyDescent="0.2">
      <c r="A50236" s="289"/>
      <c r="J50236"/>
    </row>
    <row r="50237" spans="1:10" x14ac:dyDescent="0.2">
      <c r="A50237" s="289"/>
      <c r="J50237"/>
    </row>
    <row r="50238" spans="1:10" x14ac:dyDescent="0.2">
      <c r="A50238" s="289"/>
      <c r="J50238"/>
    </row>
    <row r="50239" spans="1:10" x14ac:dyDescent="0.2">
      <c r="A50239" s="289"/>
      <c r="J50239"/>
    </row>
    <row r="50240" spans="1:10" x14ac:dyDescent="0.2">
      <c r="A50240" s="289"/>
      <c r="J50240"/>
    </row>
    <row r="50241" spans="1:10" x14ac:dyDescent="0.2">
      <c r="A50241" s="289"/>
      <c r="J50241"/>
    </row>
    <row r="50242" spans="1:10" x14ac:dyDescent="0.2">
      <c r="A50242" s="289"/>
      <c r="J50242"/>
    </row>
    <row r="50243" spans="1:10" x14ac:dyDescent="0.2">
      <c r="A50243" s="289"/>
      <c r="J50243"/>
    </row>
    <row r="50244" spans="1:10" x14ac:dyDescent="0.2">
      <c r="A50244" s="289"/>
      <c r="J50244"/>
    </row>
    <row r="50245" spans="1:10" x14ac:dyDescent="0.2">
      <c r="A50245" s="289"/>
      <c r="J50245"/>
    </row>
    <row r="50246" spans="1:10" x14ac:dyDescent="0.2">
      <c r="A50246" s="289"/>
      <c r="J50246"/>
    </row>
    <row r="50247" spans="1:10" x14ac:dyDescent="0.2">
      <c r="A50247" s="289"/>
      <c r="J50247"/>
    </row>
    <row r="50248" spans="1:10" x14ac:dyDescent="0.2">
      <c r="A50248" s="289"/>
      <c r="J50248"/>
    </row>
    <row r="50249" spans="1:10" x14ac:dyDescent="0.2">
      <c r="A50249" s="289"/>
      <c r="J50249"/>
    </row>
    <row r="50250" spans="1:10" x14ac:dyDescent="0.2">
      <c r="A50250" s="289"/>
      <c r="J50250"/>
    </row>
    <row r="50251" spans="1:10" x14ac:dyDescent="0.2">
      <c r="A50251" s="289"/>
      <c r="J50251"/>
    </row>
    <row r="50252" spans="1:10" x14ac:dyDescent="0.2">
      <c r="A50252" s="289"/>
      <c r="J50252"/>
    </row>
    <row r="50253" spans="1:10" x14ac:dyDescent="0.2">
      <c r="A50253" s="289"/>
      <c r="J50253"/>
    </row>
    <row r="50254" spans="1:10" x14ac:dyDescent="0.2">
      <c r="A50254" s="289"/>
      <c r="J50254"/>
    </row>
    <row r="50255" spans="1:10" x14ac:dyDescent="0.2">
      <c r="A50255" s="289"/>
      <c r="J50255"/>
    </row>
    <row r="50256" spans="1:10" x14ac:dyDescent="0.2">
      <c r="A50256" s="289"/>
      <c r="J50256"/>
    </row>
    <row r="50257" spans="1:10" x14ac:dyDescent="0.2">
      <c r="A50257" s="289"/>
      <c r="J50257"/>
    </row>
    <row r="50258" spans="1:10" x14ac:dyDescent="0.2">
      <c r="A50258" s="289"/>
      <c r="J50258"/>
    </row>
    <row r="50259" spans="1:10" x14ac:dyDescent="0.2">
      <c r="A50259" s="289"/>
      <c r="J50259"/>
    </row>
    <row r="50260" spans="1:10" x14ac:dyDescent="0.2">
      <c r="A50260" s="289"/>
      <c r="J50260"/>
    </row>
    <row r="50261" spans="1:10" x14ac:dyDescent="0.2">
      <c r="A50261" s="289"/>
      <c r="J50261"/>
    </row>
    <row r="50262" spans="1:10" x14ac:dyDescent="0.2">
      <c r="A50262" s="289"/>
      <c r="J50262"/>
    </row>
    <row r="50263" spans="1:10" x14ac:dyDescent="0.2">
      <c r="A50263" s="289"/>
      <c r="J50263"/>
    </row>
    <row r="50264" spans="1:10" x14ac:dyDescent="0.2">
      <c r="A50264" s="289"/>
      <c r="J50264"/>
    </row>
    <row r="50265" spans="1:10" x14ac:dyDescent="0.2">
      <c r="A50265" s="289"/>
      <c r="J50265"/>
    </row>
    <row r="50266" spans="1:10" x14ac:dyDescent="0.2">
      <c r="A50266" s="289"/>
      <c r="J50266"/>
    </row>
    <row r="50267" spans="1:10" x14ac:dyDescent="0.2">
      <c r="A50267" s="289"/>
      <c r="J50267"/>
    </row>
    <row r="50268" spans="1:10" x14ac:dyDescent="0.2">
      <c r="A50268" s="289"/>
      <c r="J50268"/>
    </row>
    <row r="50269" spans="1:10" x14ac:dyDescent="0.2">
      <c r="A50269" s="289"/>
      <c r="J50269"/>
    </row>
    <row r="50270" spans="1:10" x14ac:dyDescent="0.2">
      <c r="A50270" s="289"/>
      <c r="J50270"/>
    </row>
    <row r="50271" spans="1:10" x14ac:dyDescent="0.2">
      <c r="A50271" s="289"/>
      <c r="J50271"/>
    </row>
    <row r="50272" spans="1:10" x14ac:dyDescent="0.2">
      <c r="A50272" s="289"/>
      <c r="J50272"/>
    </row>
    <row r="50273" spans="1:10" x14ac:dyDescent="0.2">
      <c r="A50273" s="289"/>
      <c r="J50273"/>
    </row>
    <row r="50274" spans="1:10" x14ac:dyDescent="0.2">
      <c r="A50274" s="289"/>
      <c r="J50274"/>
    </row>
    <row r="50275" spans="1:10" x14ac:dyDescent="0.2">
      <c r="A50275" s="289"/>
      <c r="J50275"/>
    </row>
    <row r="50276" spans="1:10" x14ac:dyDescent="0.2">
      <c r="A50276" s="289"/>
      <c r="J50276"/>
    </row>
    <row r="50277" spans="1:10" x14ac:dyDescent="0.2">
      <c r="A50277" s="289"/>
      <c r="J50277"/>
    </row>
    <row r="50278" spans="1:10" x14ac:dyDescent="0.2">
      <c r="A50278" s="289"/>
      <c r="J50278"/>
    </row>
    <row r="50279" spans="1:10" x14ac:dyDescent="0.2">
      <c r="A50279" s="289"/>
      <c r="J50279"/>
    </row>
    <row r="50280" spans="1:10" x14ac:dyDescent="0.2">
      <c r="A50280" s="289"/>
      <c r="J50280"/>
    </row>
    <row r="50281" spans="1:10" x14ac:dyDescent="0.2">
      <c r="A50281" s="289"/>
      <c r="J50281"/>
    </row>
    <row r="50282" spans="1:10" x14ac:dyDescent="0.2">
      <c r="A50282" s="289"/>
      <c r="J50282"/>
    </row>
    <row r="50283" spans="1:10" x14ac:dyDescent="0.2">
      <c r="A50283" s="289"/>
      <c r="J50283"/>
    </row>
    <row r="50284" spans="1:10" x14ac:dyDescent="0.2">
      <c r="A50284" s="289"/>
      <c r="J50284"/>
    </row>
    <row r="50285" spans="1:10" x14ac:dyDescent="0.2">
      <c r="A50285" s="289"/>
      <c r="J50285"/>
    </row>
    <row r="50286" spans="1:10" x14ac:dyDescent="0.2">
      <c r="A50286" s="289"/>
      <c r="J50286"/>
    </row>
    <row r="50287" spans="1:10" x14ac:dyDescent="0.2">
      <c r="A50287" s="289"/>
      <c r="J50287"/>
    </row>
    <row r="50288" spans="1:10" x14ac:dyDescent="0.2">
      <c r="A50288" s="289"/>
      <c r="J50288"/>
    </row>
    <row r="50289" spans="1:10" x14ac:dyDescent="0.2">
      <c r="A50289" s="289"/>
      <c r="J50289"/>
    </row>
    <row r="50290" spans="1:10" x14ac:dyDescent="0.2">
      <c r="A50290" s="289"/>
      <c r="J50290"/>
    </row>
    <row r="50291" spans="1:10" x14ac:dyDescent="0.2">
      <c r="A50291" s="289"/>
      <c r="J50291"/>
    </row>
    <row r="50292" spans="1:10" x14ac:dyDescent="0.2">
      <c r="A50292" s="289"/>
      <c r="J50292"/>
    </row>
    <row r="50293" spans="1:10" x14ac:dyDescent="0.2">
      <c r="A50293" s="289"/>
      <c r="J50293"/>
    </row>
    <row r="50294" spans="1:10" x14ac:dyDescent="0.2">
      <c r="A50294" s="289"/>
      <c r="J50294"/>
    </row>
    <row r="50295" spans="1:10" x14ac:dyDescent="0.2">
      <c r="A50295" s="289"/>
      <c r="J50295"/>
    </row>
    <row r="50296" spans="1:10" x14ac:dyDescent="0.2">
      <c r="A50296" s="289"/>
      <c r="J50296"/>
    </row>
    <row r="50297" spans="1:10" x14ac:dyDescent="0.2">
      <c r="A50297" s="289"/>
      <c r="J50297"/>
    </row>
    <row r="50298" spans="1:10" x14ac:dyDescent="0.2">
      <c r="A50298" s="289"/>
      <c r="J50298"/>
    </row>
    <row r="50299" spans="1:10" x14ac:dyDescent="0.2">
      <c r="A50299" s="289"/>
      <c r="J50299"/>
    </row>
    <row r="50300" spans="1:10" x14ac:dyDescent="0.2">
      <c r="A50300" s="289"/>
      <c r="J50300"/>
    </row>
    <row r="50301" spans="1:10" x14ac:dyDescent="0.2">
      <c r="A50301" s="289"/>
      <c r="J50301"/>
    </row>
    <row r="50302" spans="1:10" x14ac:dyDescent="0.2">
      <c r="A50302" s="289"/>
      <c r="J50302"/>
    </row>
    <row r="50303" spans="1:10" x14ac:dyDescent="0.2">
      <c r="A50303" s="289"/>
      <c r="J50303"/>
    </row>
    <row r="50304" spans="1:10" x14ac:dyDescent="0.2">
      <c r="A50304" s="289"/>
      <c r="J50304"/>
    </row>
    <row r="50305" spans="1:10" x14ac:dyDescent="0.2">
      <c r="A50305" s="289"/>
      <c r="J50305"/>
    </row>
    <row r="50306" spans="1:10" x14ac:dyDescent="0.2">
      <c r="A50306" s="289"/>
      <c r="J50306"/>
    </row>
    <row r="50307" spans="1:10" x14ac:dyDescent="0.2">
      <c r="A50307" s="289"/>
      <c r="J50307"/>
    </row>
    <row r="50308" spans="1:10" x14ac:dyDescent="0.2">
      <c r="A50308" s="289"/>
      <c r="J50308"/>
    </row>
    <row r="50309" spans="1:10" x14ac:dyDescent="0.2">
      <c r="A50309" s="289"/>
      <c r="J50309"/>
    </row>
    <row r="50310" spans="1:10" x14ac:dyDescent="0.2">
      <c r="A50310" s="289"/>
      <c r="J50310"/>
    </row>
    <row r="50311" spans="1:10" x14ac:dyDescent="0.2">
      <c r="A50311" s="289"/>
      <c r="J50311"/>
    </row>
    <row r="50312" spans="1:10" x14ac:dyDescent="0.2">
      <c r="A50312" s="289"/>
      <c r="J50312"/>
    </row>
    <row r="50313" spans="1:10" x14ac:dyDescent="0.2">
      <c r="A50313" s="289"/>
      <c r="J50313"/>
    </row>
    <row r="50314" spans="1:10" x14ac:dyDescent="0.2">
      <c r="A50314" s="289"/>
      <c r="J50314"/>
    </row>
    <row r="50315" spans="1:10" x14ac:dyDescent="0.2">
      <c r="A50315" s="289"/>
      <c r="J50315"/>
    </row>
    <row r="50316" spans="1:10" x14ac:dyDescent="0.2">
      <c r="A50316" s="289"/>
      <c r="J50316"/>
    </row>
    <row r="50317" spans="1:10" x14ac:dyDescent="0.2">
      <c r="A50317" s="289"/>
      <c r="J50317"/>
    </row>
    <row r="50318" spans="1:10" x14ac:dyDescent="0.2">
      <c r="A50318" s="289"/>
      <c r="J50318"/>
    </row>
    <row r="50319" spans="1:10" x14ac:dyDescent="0.2">
      <c r="A50319" s="289"/>
      <c r="J50319"/>
    </row>
    <row r="50320" spans="1:10" x14ac:dyDescent="0.2">
      <c r="A50320" s="289"/>
      <c r="J50320"/>
    </row>
    <row r="50321" spans="1:10" x14ac:dyDescent="0.2">
      <c r="A50321" s="289"/>
      <c r="J50321"/>
    </row>
    <row r="50322" spans="1:10" x14ac:dyDescent="0.2">
      <c r="A50322" s="289"/>
      <c r="J50322"/>
    </row>
    <row r="50323" spans="1:10" x14ac:dyDescent="0.2">
      <c r="A50323" s="289"/>
      <c r="J50323"/>
    </row>
    <row r="50324" spans="1:10" x14ac:dyDescent="0.2">
      <c r="A50324" s="289"/>
      <c r="J50324"/>
    </row>
    <row r="50325" spans="1:10" x14ac:dyDescent="0.2">
      <c r="A50325" s="289"/>
      <c r="J50325"/>
    </row>
    <row r="50326" spans="1:10" x14ac:dyDescent="0.2">
      <c r="A50326" s="289"/>
      <c r="J50326"/>
    </row>
    <row r="50327" spans="1:10" x14ac:dyDescent="0.2">
      <c r="A50327" s="289"/>
      <c r="J50327"/>
    </row>
    <row r="50328" spans="1:10" x14ac:dyDescent="0.2">
      <c r="A50328" s="289"/>
      <c r="J50328"/>
    </row>
    <row r="50329" spans="1:10" x14ac:dyDescent="0.2">
      <c r="A50329" s="289"/>
      <c r="J50329"/>
    </row>
    <row r="50330" spans="1:10" x14ac:dyDescent="0.2">
      <c r="A50330" s="289"/>
      <c r="J50330"/>
    </row>
    <row r="50331" spans="1:10" x14ac:dyDescent="0.2">
      <c r="A50331" s="289"/>
      <c r="J50331"/>
    </row>
    <row r="50332" spans="1:10" x14ac:dyDescent="0.2">
      <c r="A50332" s="289"/>
      <c r="J50332"/>
    </row>
    <row r="50333" spans="1:10" x14ac:dyDescent="0.2">
      <c r="A50333" s="289"/>
      <c r="J50333"/>
    </row>
    <row r="50334" spans="1:10" x14ac:dyDescent="0.2">
      <c r="A50334" s="289"/>
      <c r="J50334"/>
    </row>
    <row r="50335" spans="1:10" x14ac:dyDescent="0.2">
      <c r="A50335" s="289"/>
      <c r="J50335"/>
    </row>
    <row r="50336" spans="1:10" x14ac:dyDescent="0.2">
      <c r="A50336" s="289"/>
      <c r="J50336"/>
    </row>
    <row r="50337" spans="1:10" x14ac:dyDescent="0.2">
      <c r="A50337" s="289"/>
      <c r="J50337"/>
    </row>
    <row r="50338" spans="1:10" x14ac:dyDescent="0.2">
      <c r="A50338" s="289"/>
      <c r="J50338"/>
    </row>
    <row r="50339" spans="1:10" x14ac:dyDescent="0.2">
      <c r="A50339" s="289"/>
      <c r="J50339"/>
    </row>
    <row r="50340" spans="1:10" x14ac:dyDescent="0.2">
      <c r="A50340" s="289"/>
      <c r="J50340"/>
    </row>
    <row r="50341" spans="1:10" x14ac:dyDescent="0.2">
      <c r="A50341" s="289"/>
      <c r="J50341"/>
    </row>
    <row r="50342" spans="1:10" x14ac:dyDescent="0.2">
      <c r="A50342" s="289"/>
      <c r="J50342"/>
    </row>
    <row r="50343" spans="1:10" x14ac:dyDescent="0.2">
      <c r="A50343" s="289"/>
      <c r="J50343"/>
    </row>
    <row r="50344" spans="1:10" x14ac:dyDescent="0.2">
      <c r="A50344" s="289"/>
      <c r="J50344"/>
    </row>
    <row r="50345" spans="1:10" x14ac:dyDescent="0.2">
      <c r="A50345" s="289"/>
      <c r="J50345"/>
    </row>
    <row r="50346" spans="1:10" x14ac:dyDescent="0.2">
      <c r="A50346" s="289"/>
      <c r="J50346"/>
    </row>
    <row r="50347" spans="1:10" x14ac:dyDescent="0.2">
      <c r="A50347" s="289"/>
      <c r="J50347"/>
    </row>
    <row r="50348" spans="1:10" x14ac:dyDescent="0.2">
      <c r="A50348" s="289"/>
      <c r="J50348"/>
    </row>
    <row r="50349" spans="1:10" x14ac:dyDescent="0.2">
      <c r="A50349" s="289"/>
      <c r="J50349"/>
    </row>
    <row r="50350" spans="1:10" x14ac:dyDescent="0.2">
      <c r="A50350" s="289"/>
      <c r="J50350"/>
    </row>
    <row r="50351" spans="1:10" x14ac:dyDescent="0.2">
      <c r="A50351" s="289"/>
      <c r="J50351"/>
    </row>
    <row r="50352" spans="1:10" x14ac:dyDescent="0.2">
      <c r="A50352" s="289"/>
      <c r="J50352"/>
    </row>
    <row r="50353" spans="1:10" x14ac:dyDescent="0.2">
      <c r="A50353" s="289"/>
      <c r="J50353"/>
    </row>
    <row r="50354" spans="1:10" x14ac:dyDescent="0.2">
      <c r="A50354" s="289"/>
      <c r="J50354"/>
    </row>
    <row r="50355" spans="1:10" x14ac:dyDescent="0.2">
      <c r="A50355" s="289"/>
      <c r="J50355"/>
    </row>
    <row r="50356" spans="1:10" x14ac:dyDescent="0.2">
      <c r="A50356" s="289"/>
      <c r="J50356"/>
    </row>
    <row r="50357" spans="1:10" x14ac:dyDescent="0.2">
      <c r="A50357" s="289"/>
      <c r="J50357"/>
    </row>
    <row r="50358" spans="1:10" x14ac:dyDescent="0.2">
      <c r="A50358" s="289"/>
      <c r="J50358"/>
    </row>
    <row r="50359" spans="1:10" x14ac:dyDescent="0.2">
      <c r="A50359" s="289"/>
      <c r="J50359"/>
    </row>
    <row r="50360" spans="1:10" x14ac:dyDescent="0.2">
      <c r="A50360" s="289"/>
      <c r="J50360"/>
    </row>
    <row r="50361" spans="1:10" x14ac:dyDescent="0.2">
      <c r="A50361" s="289"/>
      <c r="J50361"/>
    </row>
    <row r="50362" spans="1:10" x14ac:dyDescent="0.2">
      <c r="A50362" s="289"/>
      <c r="J50362"/>
    </row>
    <row r="50363" spans="1:10" x14ac:dyDescent="0.2">
      <c r="A50363" s="289"/>
      <c r="J50363"/>
    </row>
    <row r="50364" spans="1:10" x14ac:dyDescent="0.2">
      <c r="A50364" s="289"/>
      <c r="J50364"/>
    </row>
    <row r="50365" spans="1:10" x14ac:dyDescent="0.2">
      <c r="A50365" s="289"/>
      <c r="J50365"/>
    </row>
    <row r="50366" spans="1:10" x14ac:dyDescent="0.2">
      <c r="A50366" s="289"/>
      <c r="J50366"/>
    </row>
    <row r="50367" spans="1:10" x14ac:dyDescent="0.2">
      <c r="A50367" s="289"/>
      <c r="J50367"/>
    </row>
    <row r="50368" spans="1:10" x14ac:dyDescent="0.2">
      <c r="A50368" s="289"/>
      <c r="J50368"/>
    </row>
    <row r="50369" spans="1:10" x14ac:dyDescent="0.2">
      <c r="A50369" s="289"/>
      <c r="J50369"/>
    </row>
    <row r="50370" spans="1:10" x14ac:dyDescent="0.2">
      <c r="A50370" s="289"/>
      <c r="J50370"/>
    </row>
    <row r="50371" spans="1:10" x14ac:dyDescent="0.2">
      <c r="A50371" s="289"/>
      <c r="J50371"/>
    </row>
    <row r="50372" spans="1:10" x14ac:dyDescent="0.2">
      <c r="A50372" s="289"/>
      <c r="J50372"/>
    </row>
    <row r="50373" spans="1:10" x14ac:dyDescent="0.2">
      <c r="A50373" s="289"/>
      <c r="J50373"/>
    </row>
    <row r="50374" spans="1:10" x14ac:dyDescent="0.2">
      <c r="A50374" s="289"/>
      <c r="J50374"/>
    </row>
    <row r="50375" spans="1:10" x14ac:dyDescent="0.2">
      <c r="A50375" s="289"/>
      <c r="J50375"/>
    </row>
    <row r="50376" spans="1:10" x14ac:dyDescent="0.2">
      <c r="A50376" s="289"/>
      <c r="J50376"/>
    </row>
    <row r="50377" spans="1:10" x14ac:dyDescent="0.2">
      <c r="A50377" s="289"/>
      <c r="J50377"/>
    </row>
    <row r="50378" spans="1:10" x14ac:dyDescent="0.2">
      <c r="A50378" s="289"/>
      <c r="J50378"/>
    </row>
    <row r="50379" spans="1:10" x14ac:dyDescent="0.2">
      <c r="A50379" s="289"/>
      <c r="J50379"/>
    </row>
    <row r="50380" spans="1:10" x14ac:dyDescent="0.2">
      <c r="A50380" s="289"/>
      <c r="J50380"/>
    </row>
    <row r="50381" spans="1:10" x14ac:dyDescent="0.2">
      <c r="A50381" s="289"/>
      <c r="J50381"/>
    </row>
    <row r="50382" spans="1:10" x14ac:dyDescent="0.2">
      <c r="A50382" s="289"/>
      <c r="J50382"/>
    </row>
    <row r="50383" spans="1:10" x14ac:dyDescent="0.2">
      <c r="A50383" s="289"/>
      <c r="J50383"/>
    </row>
    <row r="50384" spans="1:10" x14ac:dyDescent="0.2">
      <c r="A50384" s="289"/>
      <c r="J50384"/>
    </row>
    <row r="50385" spans="1:10" x14ac:dyDescent="0.2">
      <c r="A50385" s="289"/>
      <c r="J50385"/>
    </row>
    <row r="50386" spans="1:10" x14ac:dyDescent="0.2">
      <c r="A50386" s="289"/>
      <c r="J50386"/>
    </row>
    <row r="50387" spans="1:10" x14ac:dyDescent="0.2">
      <c r="A50387" s="289"/>
      <c r="J50387"/>
    </row>
    <row r="50388" spans="1:10" x14ac:dyDescent="0.2">
      <c r="A50388" s="289"/>
      <c r="J50388"/>
    </row>
    <row r="50389" spans="1:10" x14ac:dyDescent="0.2">
      <c r="A50389" s="289"/>
      <c r="J50389"/>
    </row>
    <row r="50390" spans="1:10" x14ac:dyDescent="0.2">
      <c r="A50390" s="289"/>
      <c r="J50390"/>
    </row>
    <row r="50391" spans="1:10" x14ac:dyDescent="0.2">
      <c r="A50391" s="289"/>
      <c r="J50391"/>
    </row>
    <row r="50392" spans="1:10" x14ac:dyDescent="0.2">
      <c r="A50392" s="289"/>
      <c r="J50392"/>
    </row>
    <row r="50393" spans="1:10" x14ac:dyDescent="0.2">
      <c r="A50393" s="289"/>
      <c r="J50393"/>
    </row>
    <row r="50394" spans="1:10" x14ac:dyDescent="0.2">
      <c r="A50394" s="289"/>
      <c r="J50394"/>
    </row>
    <row r="50395" spans="1:10" x14ac:dyDescent="0.2">
      <c r="A50395" s="289"/>
      <c r="J50395"/>
    </row>
    <row r="50396" spans="1:10" x14ac:dyDescent="0.2">
      <c r="A50396" s="289"/>
      <c r="J50396"/>
    </row>
    <row r="50397" spans="1:10" x14ac:dyDescent="0.2">
      <c r="A50397" s="289"/>
      <c r="J50397"/>
    </row>
    <row r="50398" spans="1:10" x14ac:dyDescent="0.2">
      <c r="A50398" s="289"/>
      <c r="J50398"/>
    </row>
    <row r="50399" spans="1:10" x14ac:dyDescent="0.2">
      <c r="A50399" s="289"/>
      <c r="J50399"/>
    </row>
    <row r="50400" spans="1:10" x14ac:dyDescent="0.2">
      <c r="A50400" s="289"/>
      <c r="J50400"/>
    </row>
    <row r="50401" spans="1:10" x14ac:dyDescent="0.2">
      <c r="A50401" s="289"/>
      <c r="J50401"/>
    </row>
    <row r="50402" spans="1:10" x14ac:dyDescent="0.2">
      <c r="A50402" s="289"/>
      <c r="J50402"/>
    </row>
    <row r="50403" spans="1:10" x14ac:dyDescent="0.2">
      <c r="A50403" s="289"/>
      <c r="J50403"/>
    </row>
    <row r="50404" spans="1:10" x14ac:dyDescent="0.2">
      <c r="A50404" s="289"/>
      <c r="J50404"/>
    </row>
    <row r="50405" spans="1:10" x14ac:dyDescent="0.2">
      <c r="A50405" s="289"/>
      <c r="J50405"/>
    </row>
    <row r="50406" spans="1:10" x14ac:dyDescent="0.2">
      <c r="A50406" s="289"/>
      <c r="J50406"/>
    </row>
    <row r="50407" spans="1:10" x14ac:dyDescent="0.2">
      <c r="A50407" s="289"/>
      <c r="J50407"/>
    </row>
    <row r="50408" spans="1:10" x14ac:dyDescent="0.2">
      <c r="A50408" s="289"/>
      <c r="J50408"/>
    </row>
    <row r="50409" spans="1:10" x14ac:dyDescent="0.2">
      <c r="A50409" s="289"/>
      <c r="J50409"/>
    </row>
    <row r="50410" spans="1:10" x14ac:dyDescent="0.2">
      <c r="A50410" s="289"/>
      <c r="J50410"/>
    </row>
    <row r="50411" spans="1:10" x14ac:dyDescent="0.2">
      <c r="A50411" s="289"/>
      <c r="J50411"/>
    </row>
    <row r="50412" spans="1:10" x14ac:dyDescent="0.2">
      <c r="A50412" s="289"/>
      <c r="J50412"/>
    </row>
    <row r="50413" spans="1:10" x14ac:dyDescent="0.2">
      <c r="A50413" s="289"/>
      <c r="J50413"/>
    </row>
    <row r="50414" spans="1:10" x14ac:dyDescent="0.2">
      <c r="A50414" s="289"/>
      <c r="J50414"/>
    </row>
    <row r="50415" spans="1:10" x14ac:dyDescent="0.2">
      <c r="A50415" s="289"/>
      <c r="J50415"/>
    </row>
    <row r="50416" spans="1:10" x14ac:dyDescent="0.2">
      <c r="A50416" s="289"/>
      <c r="J50416"/>
    </row>
    <row r="50417" spans="1:10" x14ac:dyDescent="0.2">
      <c r="A50417" s="289"/>
      <c r="J50417"/>
    </row>
    <row r="50418" spans="1:10" x14ac:dyDescent="0.2">
      <c r="A50418" s="289"/>
      <c r="J50418"/>
    </row>
    <row r="50419" spans="1:10" x14ac:dyDescent="0.2">
      <c r="A50419" s="289"/>
      <c r="J50419"/>
    </row>
    <row r="50420" spans="1:10" x14ac:dyDescent="0.2">
      <c r="A50420" s="289"/>
      <c r="J50420"/>
    </row>
    <row r="50421" spans="1:10" x14ac:dyDescent="0.2">
      <c r="A50421" s="289"/>
      <c r="J50421"/>
    </row>
    <row r="50422" spans="1:10" x14ac:dyDescent="0.2">
      <c r="A50422" s="289"/>
      <c r="J50422"/>
    </row>
    <row r="50423" spans="1:10" x14ac:dyDescent="0.2">
      <c r="A50423" s="289"/>
      <c r="J50423"/>
    </row>
    <row r="50424" spans="1:10" x14ac:dyDescent="0.2">
      <c r="A50424" s="289"/>
      <c r="J50424"/>
    </row>
    <row r="50425" spans="1:10" x14ac:dyDescent="0.2">
      <c r="A50425" s="289"/>
      <c r="J50425"/>
    </row>
    <row r="50426" spans="1:10" x14ac:dyDescent="0.2">
      <c r="A50426" s="289"/>
      <c r="J50426"/>
    </row>
    <row r="50427" spans="1:10" x14ac:dyDescent="0.2">
      <c r="A50427" s="289"/>
      <c r="J50427"/>
    </row>
    <row r="50428" spans="1:10" x14ac:dyDescent="0.2">
      <c r="A50428" s="289"/>
      <c r="J50428"/>
    </row>
    <row r="50429" spans="1:10" x14ac:dyDescent="0.2">
      <c r="A50429" s="289"/>
      <c r="J50429"/>
    </row>
    <row r="50430" spans="1:10" x14ac:dyDescent="0.2">
      <c r="A50430" s="289"/>
      <c r="J50430"/>
    </row>
    <row r="50431" spans="1:10" x14ac:dyDescent="0.2">
      <c r="A50431" s="289"/>
      <c r="J50431"/>
    </row>
    <row r="50432" spans="1:10" x14ac:dyDescent="0.2">
      <c r="A50432" s="289"/>
      <c r="J50432"/>
    </row>
    <row r="50433" spans="1:10" x14ac:dyDescent="0.2">
      <c r="A50433" s="289"/>
      <c r="J50433"/>
    </row>
    <row r="50434" spans="1:10" x14ac:dyDescent="0.2">
      <c r="A50434" s="289"/>
      <c r="J50434"/>
    </row>
    <row r="50435" spans="1:10" x14ac:dyDescent="0.2">
      <c r="A50435" s="289"/>
      <c r="J50435"/>
    </row>
    <row r="50436" spans="1:10" x14ac:dyDescent="0.2">
      <c r="A50436" s="289"/>
      <c r="J50436"/>
    </row>
    <row r="50437" spans="1:10" x14ac:dyDescent="0.2">
      <c r="A50437" s="289"/>
      <c r="J50437"/>
    </row>
    <row r="50438" spans="1:10" x14ac:dyDescent="0.2">
      <c r="A50438" s="289"/>
      <c r="J50438"/>
    </row>
    <row r="50439" spans="1:10" x14ac:dyDescent="0.2">
      <c r="A50439" s="289"/>
      <c r="J50439"/>
    </row>
    <row r="50440" spans="1:10" x14ac:dyDescent="0.2">
      <c r="A50440" s="289"/>
      <c r="J50440"/>
    </row>
    <row r="50441" spans="1:10" x14ac:dyDescent="0.2">
      <c r="A50441" s="289"/>
      <c r="J50441"/>
    </row>
    <row r="50442" spans="1:10" x14ac:dyDescent="0.2">
      <c r="A50442" s="289"/>
      <c r="J50442"/>
    </row>
    <row r="50443" spans="1:10" x14ac:dyDescent="0.2">
      <c r="A50443" s="289"/>
      <c r="J50443"/>
    </row>
    <row r="50444" spans="1:10" x14ac:dyDescent="0.2">
      <c r="A50444" s="289"/>
      <c r="J50444"/>
    </row>
    <row r="50445" spans="1:10" x14ac:dyDescent="0.2">
      <c r="A50445" s="289"/>
      <c r="J50445"/>
    </row>
    <row r="50446" spans="1:10" x14ac:dyDescent="0.2">
      <c r="A50446" s="289"/>
      <c r="J50446"/>
    </row>
    <row r="50447" spans="1:10" x14ac:dyDescent="0.2">
      <c r="A50447" s="289"/>
      <c r="J50447"/>
    </row>
    <row r="50448" spans="1:10" x14ac:dyDescent="0.2">
      <c r="A50448" s="289"/>
      <c r="J50448"/>
    </row>
    <row r="50449" spans="1:10" x14ac:dyDescent="0.2">
      <c r="A50449" s="289"/>
      <c r="J50449"/>
    </row>
    <row r="50450" spans="1:10" x14ac:dyDescent="0.2">
      <c r="A50450" s="289"/>
      <c r="J50450"/>
    </row>
    <row r="50451" spans="1:10" x14ac:dyDescent="0.2">
      <c r="A50451" s="289"/>
      <c r="J50451"/>
    </row>
    <row r="50452" spans="1:10" x14ac:dyDescent="0.2">
      <c r="A50452" s="289"/>
      <c r="J50452"/>
    </row>
    <row r="50453" spans="1:10" x14ac:dyDescent="0.2">
      <c r="A50453" s="289"/>
      <c r="J50453"/>
    </row>
    <row r="50454" spans="1:10" x14ac:dyDescent="0.2">
      <c r="A50454" s="289"/>
      <c r="J50454"/>
    </row>
    <row r="50455" spans="1:10" x14ac:dyDescent="0.2">
      <c r="A50455" s="289"/>
      <c r="J50455"/>
    </row>
    <row r="50456" spans="1:10" x14ac:dyDescent="0.2">
      <c r="A50456" s="289"/>
      <c r="J50456"/>
    </row>
    <row r="50457" spans="1:10" x14ac:dyDescent="0.2">
      <c r="A50457" s="289"/>
      <c r="J50457"/>
    </row>
    <row r="50458" spans="1:10" x14ac:dyDescent="0.2">
      <c r="A50458" s="289"/>
      <c r="J50458"/>
    </row>
    <row r="50459" spans="1:10" x14ac:dyDescent="0.2">
      <c r="A50459" s="289"/>
      <c r="J50459"/>
    </row>
    <row r="50460" spans="1:10" x14ac:dyDescent="0.2">
      <c r="A50460" s="289"/>
      <c r="J50460"/>
    </row>
    <row r="50461" spans="1:10" x14ac:dyDescent="0.2">
      <c r="A50461" s="289"/>
      <c r="J50461"/>
    </row>
    <row r="50462" spans="1:10" x14ac:dyDescent="0.2">
      <c r="A50462" s="289"/>
      <c r="J50462"/>
    </row>
    <row r="50463" spans="1:10" x14ac:dyDescent="0.2">
      <c r="A50463" s="289"/>
      <c r="J50463"/>
    </row>
    <row r="50464" spans="1:10" x14ac:dyDescent="0.2">
      <c r="A50464" s="289"/>
      <c r="J50464"/>
    </row>
    <row r="50465" spans="1:10" x14ac:dyDescent="0.2">
      <c r="A50465" s="289"/>
      <c r="J50465"/>
    </row>
    <row r="50466" spans="1:10" x14ac:dyDescent="0.2">
      <c r="A50466" s="289"/>
      <c r="J50466"/>
    </row>
    <row r="50467" spans="1:10" x14ac:dyDescent="0.2">
      <c r="A50467" s="289"/>
      <c r="J50467"/>
    </row>
    <row r="50468" spans="1:10" x14ac:dyDescent="0.2">
      <c r="A50468" s="289"/>
      <c r="J50468"/>
    </row>
    <row r="50469" spans="1:10" x14ac:dyDescent="0.2">
      <c r="A50469" s="289"/>
      <c r="J50469"/>
    </row>
    <row r="50470" spans="1:10" x14ac:dyDescent="0.2">
      <c r="A50470" s="289"/>
      <c r="J50470"/>
    </row>
    <row r="50471" spans="1:10" x14ac:dyDescent="0.2">
      <c r="A50471" s="289"/>
      <c r="J50471"/>
    </row>
    <row r="50472" spans="1:10" x14ac:dyDescent="0.2">
      <c r="A50472" s="289"/>
      <c r="J50472"/>
    </row>
    <row r="50473" spans="1:10" x14ac:dyDescent="0.2">
      <c r="A50473" s="289"/>
      <c r="J50473"/>
    </row>
    <row r="50474" spans="1:10" x14ac:dyDescent="0.2">
      <c r="A50474" s="289"/>
      <c r="J50474"/>
    </row>
    <row r="50475" spans="1:10" x14ac:dyDescent="0.2">
      <c r="A50475" s="289"/>
      <c r="J50475"/>
    </row>
    <row r="50476" spans="1:10" x14ac:dyDescent="0.2">
      <c r="A50476" s="289"/>
      <c r="J50476"/>
    </row>
    <row r="50477" spans="1:10" x14ac:dyDescent="0.2">
      <c r="A50477" s="289"/>
      <c r="J50477"/>
    </row>
    <row r="50478" spans="1:10" x14ac:dyDescent="0.2">
      <c r="A50478" s="289"/>
      <c r="J50478"/>
    </row>
    <row r="50479" spans="1:10" x14ac:dyDescent="0.2">
      <c r="A50479" s="289"/>
      <c r="J50479"/>
    </row>
    <row r="50480" spans="1:10" x14ac:dyDescent="0.2">
      <c r="A50480" s="289"/>
      <c r="J50480"/>
    </row>
    <row r="50481" spans="1:10" x14ac:dyDescent="0.2">
      <c r="A50481" s="289"/>
      <c r="J50481"/>
    </row>
    <row r="50482" spans="1:10" x14ac:dyDescent="0.2">
      <c r="A50482" s="289"/>
      <c r="J50482"/>
    </row>
    <row r="50483" spans="1:10" x14ac:dyDescent="0.2">
      <c r="A50483" s="289"/>
      <c r="J50483"/>
    </row>
    <row r="50484" spans="1:10" x14ac:dyDescent="0.2">
      <c r="A50484" s="289"/>
      <c r="J50484"/>
    </row>
    <row r="50485" spans="1:10" x14ac:dyDescent="0.2">
      <c r="A50485" s="289"/>
      <c r="J50485"/>
    </row>
    <row r="50486" spans="1:10" x14ac:dyDescent="0.2">
      <c r="A50486" s="289"/>
      <c r="J50486"/>
    </row>
    <row r="50487" spans="1:10" x14ac:dyDescent="0.2">
      <c r="A50487" s="289"/>
      <c r="J50487"/>
    </row>
    <row r="50488" spans="1:10" x14ac:dyDescent="0.2">
      <c r="A50488" s="289"/>
      <c r="J50488"/>
    </row>
    <row r="50489" spans="1:10" x14ac:dyDescent="0.2">
      <c r="A50489" s="289"/>
      <c r="J50489"/>
    </row>
    <row r="50490" spans="1:10" x14ac:dyDescent="0.2">
      <c r="A50490" s="289"/>
      <c r="J50490"/>
    </row>
    <row r="50491" spans="1:10" x14ac:dyDescent="0.2">
      <c r="A50491" s="289"/>
      <c r="J50491"/>
    </row>
    <row r="50492" spans="1:10" x14ac:dyDescent="0.2">
      <c r="A50492" s="289"/>
      <c r="J50492"/>
    </row>
    <row r="50493" spans="1:10" x14ac:dyDescent="0.2">
      <c r="A50493" s="289"/>
      <c r="J50493"/>
    </row>
    <row r="50494" spans="1:10" x14ac:dyDescent="0.2">
      <c r="A50494" s="289"/>
      <c r="J50494"/>
    </row>
    <row r="50495" spans="1:10" x14ac:dyDescent="0.2">
      <c r="A50495" s="289"/>
      <c r="J50495"/>
    </row>
    <row r="50496" spans="1:10" x14ac:dyDescent="0.2">
      <c r="A50496" s="289"/>
      <c r="J50496"/>
    </row>
    <row r="50497" spans="1:10" x14ac:dyDescent="0.2">
      <c r="A50497" s="289"/>
      <c r="J50497"/>
    </row>
    <row r="50498" spans="1:10" x14ac:dyDescent="0.2">
      <c r="A50498" s="289"/>
      <c r="J50498"/>
    </row>
    <row r="50499" spans="1:10" x14ac:dyDescent="0.2">
      <c r="A50499" s="289"/>
      <c r="J50499"/>
    </row>
    <row r="50500" spans="1:10" x14ac:dyDescent="0.2">
      <c r="A50500" s="289"/>
      <c r="J50500"/>
    </row>
    <row r="50501" spans="1:10" x14ac:dyDescent="0.2">
      <c r="A50501" s="289"/>
      <c r="J50501"/>
    </row>
    <row r="50502" spans="1:10" x14ac:dyDescent="0.2">
      <c r="A50502" s="289"/>
      <c r="J50502"/>
    </row>
    <row r="50503" spans="1:10" x14ac:dyDescent="0.2">
      <c r="A50503" s="289"/>
      <c r="J50503"/>
    </row>
    <row r="50504" spans="1:10" x14ac:dyDescent="0.2">
      <c r="A50504" s="289"/>
      <c r="J50504"/>
    </row>
    <row r="50505" spans="1:10" x14ac:dyDescent="0.2">
      <c r="A50505" s="289"/>
      <c r="J50505"/>
    </row>
    <row r="50506" spans="1:10" x14ac:dyDescent="0.2">
      <c r="A50506" s="289"/>
      <c r="J50506"/>
    </row>
    <row r="50507" spans="1:10" x14ac:dyDescent="0.2">
      <c r="A50507" s="289"/>
      <c r="J50507"/>
    </row>
    <row r="50508" spans="1:10" x14ac:dyDescent="0.2">
      <c r="A50508" s="289"/>
      <c r="J50508"/>
    </row>
    <row r="50509" spans="1:10" x14ac:dyDescent="0.2">
      <c r="A50509" s="289"/>
      <c r="J50509"/>
    </row>
    <row r="50510" spans="1:10" x14ac:dyDescent="0.2">
      <c r="A50510" s="289"/>
      <c r="J50510"/>
    </row>
    <row r="50511" spans="1:10" x14ac:dyDescent="0.2">
      <c r="A50511" s="289"/>
      <c r="J50511"/>
    </row>
    <row r="50512" spans="1:10" x14ac:dyDescent="0.2">
      <c r="A50512" s="289"/>
      <c r="J50512"/>
    </row>
    <row r="50513" spans="1:10" x14ac:dyDescent="0.2">
      <c r="A50513" s="289"/>
      <c r="J50513"/>
    </row>
    <row r="50514" spans="1:10" x14ac:dyDescent="0.2">
      <c r="A50514" s="289"/>
      <c r="J50514"/>
    </row>
    <row r="50515" spans="1:10" x14ac:dyDescent="0.2">
      <c r="A50515" s="289"/>
      <c r="J50515"/>
    </row>
    <row r="50516" spans="1:10" x14ac:dyDescent="0.2">
      <c r="A50516" s="289"/>
      <c r="J50516"/>
    </row>
    <row r="50517" spans="1:10" x14ac:dyDescent="0.2">
      <c r="A50517" s="289"/>
      <c r="J50517"/>
    </row>
    <row r="50518" spans="1:10" x14ac:dyDescent="0.2">
      <c r="A50518" s="289"/>
      <c r="J50518"/>
    </row>
    <row r="50519" spans="1:10" x14ac:dyDescent="0.2">
      <c r="A50519" s="289"/>
      <c r="J50519"/>
    </row>
    <row r="50520" spans="1:10" x14ac:dyDescent="0.2">
      <c r="A50520" s="289"/>
      <c r="J50520"/>
    </row>
    <row r="50521" spans="1:10" x14ac:dyDescent="0.2">
      <c r="A50521" s="289"/>
      <c r="J50521"/>
    </row>
    <row r="50522" spans="1:10" x14ac:dyDescent="0.2">
      <c r="A50522" s="289"/>
      <c r="J50522"/>
    </row>
    <row r="50523" spans="1:10" x14ac:dyDescent="0.2">
      <c r="A50523" s="289"/>
      <c r="J50523"/>
    </row>
    <row r="50524" spans="1:10" x14ac:dyDescent="0.2">
      <c r="A50524" s="289"/>
      <c r="J50524"/>
    </row>
    <row r="50525" spans="1:10" x14ac:dyDescent="0.2">
      <c r="A50525" s="289"/>
      <c r="J50525"/>
    </row>
    <row r="50526" spans="1:10" x14ac:dyDescent="0.2">
      <c r="A50526" s="289"/>
      <c r="J50526"/>
    </row>
    <row r="50527" spans="1:10" x14ac:dyDescent="0.2">
      <c r="A50527" s="289"/>
      <c r="J50527"/>
    </row>
    <row r="50528" spans="1:10" x14ac:dyDescent="0.2">
      <c r="A50528" s="289"/>
      <c r="J50528"/>
    </row>
    <row r="50529" spans="1:10" x14ac:dyDescent="0.2">
      <c r="A50529" s="289"/>
      <c r="J50529"/>
    </row>
    <row r="50530" spans="1:10" x14ac:dyDescent="0.2">
      <c r="A50530" s="289"/>
      <c r="J50530"/>
    </row>
    <row r="50531" spans="1:10" x14ac:dyDescent="0.2">
      <c r="A50531" s="289"/>
      <c r="J50531"/>
    </row>
    <row r="50532" spans="1:10" x14ac:dyDescent="0.2">
      <c r="A50532" s="289"/>
      <c r="J50532"/>
    </row>
    <row r="50533" spans="1:10" x14ac:dyDescent="0.2">
      <c r="A50533" s="289"/>
      <c r="J50533"/>
    </row>
    <row r="50534" spans="1:10" x14ac:dyDescent="0.2">
      <c r="A50534" s="289"/>
      <c r="J50534"/>
    </row>
    <row r="50535" spans="1:10" x14ac:dyDescent="0.2">
      <c r="A50535" s="289"/>
      <c r="J50535"/>
    </row>
    <row r="50536" spans="1:10" x14ac:dyDescent="0.2">
      <c r="A50536" s="289"/>
      <c r="J50536"/>
    </row>
    <row r="50537" spans="1:10" x14ac:dyDescent="0.2">
      <c r="A50537" s="289"/>
      <c r="J50537"/>
    </row>
    <row r="50538" spans="1:10" x14ac:dyDescent="0.2">
      <c r="A50538" s="289"/>
      <c r="J50538"/>
    </row>
    <row r="50539" spans="1:10" x14ac:dyDescent="0.2">
      <c r="A50539" s="289"/>
      <c r="J50539"/>
    </row>
    <row r="50540" spans="1:10" x14ac:dyDescent="0.2">
      <c r="A50540" s="289"/>
      <c r="J50540"/>
    </row>
    <row r="50541" spans="1:10" x14ac:dyDescent="0.2">
      <c r="A50541" s="289"/>
      <c r="J50541"/>
    </row>
    <row r="50542" spans="1:10" x14ac:dyDescent="0.2">
      <c r="A50542" s="289"/>
      <c r="J50542"/>
    </row>
    <row r="50543" spans="1:10" x14ac:dyDescent="0.2">
      <c r="A50543" s="289"/>
      <c r="J50543"/>
    </row>
    <row r="50544" spans="1:10" x14ac:dyDescent="0.2">
      <c r="A50544" s="289"/>
      <c r="J50544"/>
    </row>
    <row r="50545" spans="1:10" x14ac:dyDescent="0.2">
      <c r="A50545" s="289"/>
      <c r="J50545"/>
    </row>
    <row r="50546" spans="1:10" x14ac:dyDescent="0.2">
      <c r="A50546" s="289"/>
      <c r="J50546"/>
    </row>
    <row r="50547" spans="1:10" x14ac:dyDescent="0.2">
      <c r="A50547" s="289"/>
      <c r="J50547"/>
    </row>
    <row r="50548" spans="1:10" x14ac:dyDescent="0.2">
      <c r="A50548" s="289"/>
      <c r="J50548"/>
    </row>
    <row r="50549" spans="1:10" x14ac:dyDescent="0.2">
      <c r="A50549" s="289"/>
      <c r="J50549"/>
    </row>
    <row r="50550" spans="1:10" x14ac:dyDescent="0.2">
      <c r="A50550" s="289"/>
      <c r="J50550"/>
    </row>
    <row r="50551" spans="1:10" x14ac:dyDescent="0.2">
      <c r="A50551" s="289"/>
      <c r="J50551"/>
    </row>
    <row r="50552" spans="1:10" x14ac:dyDescent="0.2">
      <c r="A50552" s="289"/>
      <c r="J50552"/>
    </row>
    <row r="50553" spans="1:10" x14ac:dyDescent="0.2">
      <c r="A50553" s="289"/>
      <c r="J50553"/>
    </row>
    <row r="50554" spans="1:10" x14ac:dyDescent="0.2">
      <c r="A50554" s="289"/>
      <c r="J50554"/>
    </row>
    <row r="50555" spans="1:10" x14ac:dyDescent="0.2">
      <c r="A50555" s="289"/>
      <c r="J50555"/>
    </row>
    <row r="50556" spans="1:10" x14ac:dyDescent="0.2">
      <c r="A50556" s="289"/>
      <c r="J50556"/>
    </row>
    <row r="50557" spans="1:10" x14ac:dyDescent="0.2">
      <c r="A50557" s="289"/>
      <c r="J50557"/>
    </row>
    <row r="50558" spans="1:10" x14ac:dyDescent="0.2">
      <c r="A50558" s="289"/>
      <c r="J50558"/>
    </row>
    <row r="50559" spans="1:10" x14ac:dyDescent="0.2">
      <c r="A50559" s="289"/>
      <c r="J50559"/>
    </row>
    <row r="50560" spans="1:10" x14ac:dyDescent="0.2">
      <c r="A50560" s="289"/>
      <c r="J50560"/>
    </row>
    <row r="50561" spans="1:10" x14ac:dyDescent="0.2">
      <c r="A50561" s="289"/>
      <c r="J50561"/>
    </row>
    <row r="50562" spans="1:10" x14ac:dyDescent="0.2">
      <c r="A50562" s="289"/>
      <c r="J50562"/>
    </row>
    <row r="50563" spans="1:10" x14ac:dyDescent="0.2">
      <c r="A50563" s="289"/>
      <c r="J50563"/>
    </row>
    <row r="50564" spans="1:10" x14ac:dyDescent="0.2">
      <c r="A50564" s="289"/>
      <c r="J50564"/>
    </row>
    <row r="50565" spans="1:10" x14ac:dyDescent="0.2">
      <c r="A50565" s="289"/>
      <c r="J50565"/>
    </row>
    <row r="50566" spans="1:10" x14ac:dyDescent="0.2">
      <c r="A50566" s="289"/>
      <c r="J50566"/>
    </row>
    <row r="50567" spans="1:10" x14ac:dyDescent="0.2">
      <c r="A50567" s="289"/>
      <c r="J50567"/>
    </row>
    <row r="50568" spans="1:10" x14ac:dyDescent="0.2">
      <c r="A50568" s="289"/>
      <c r="J50568"/>
    </row>
    <row r="50569" spans="1:10" x14ac:dyDescent="0.2">
      <c r="A50569" s="289"/>
      <c r="J50569"/>
    </row>
    <row r="50570" spans="1:10" x14ac:dyDescent="0.2">
      <c r="A50570" s="289"/>
      <c r="J50570"/>
    </row>
    <row r="50571" spans="1:10" x14ac:dyDescent="0.2">
      <c r="A50571" s="289"/>
      <c r="J50571"/>
    </row>
    <row r="50572" spans="1:10" x14ac:dyDescent="0.2">
      <c r="A50572" s="289"/>
      <c r="J50572"/>
    </row>
    <row r="50573" spans="1:10" x14ac:dyDescent="0.2">
      <c r="A50573" s="289"/>
      <c r="J50573"/>
    </row>
    <row r="50574" spans="1:10" x14ac:dyDescent="0.2">
      <c r="A50574" s="289"/>
      <c r="J50574"/>
    </row>
    <row r="50575" spans="1:10" x14ac:dyDescent="0.2">
      <c r="A50575" s="289"/>
      <c r="J50575"/>
    </row>
    <row r="50576" spans="1:10" x14ac:dyDescent="0.2">
      <c r="A50576" s="289"/>
      <c r="J50576"/>
    </row>
    <row r="50577" spans="1:10" x14ac:dyDescent="0.2">
      <c r="A50577" s="289"/>
      <c r="J50577"/>
    </row>
    <row r="50578" spans="1:10" x14ac:dyDescent="0.2">
      <c r="A50578" s="289"/>
      <c r="J50578"/>
    </row>
    <row r="50579" spans="1:10" x14ac:dyDescent="0.2">
      <c r="A50579" s="289"/>
      <c r="J50579"/>
    </row>
    <row r="50580" spans="1:10" x14ac:dyDescent="0.2">
      <c r="A50580" s="289"/>
      <c r="J50580"/>
    </row>
    <row r="50581" spans="1:10" x14ac:dyDescent="0.2">
      <c r="A50581" s="289"/>
      <c r="J50581"/>
    </row>
    <row r="50582" spans="1:10" x14ac:dyDescent="0.2">
      <c r="A50582" s="289"/>
      <c r="J50582"/>
    </row>
    <row r="50583" spans="1:10" x14ac:dyDescent="0.2">
      <c r="A50583" s="289"/>
      <c r="J50583"/>
    </row>
    <row r="50584" spans="1:10" x14ac:dyDescent="0.2">
      <c r="A50584" s="289"/>
      <c r="J50584"/>
    </row>
    <row r="50585" spans="1:10" x14ac:dyDescent="0.2">
      <c r="A50585" s="289"/>
      <c r="J50585"/>
    </row>
    <row r="50586" spans="1:10" x14ac:dyDescent="0.2">
      <c r="A50586" s="289"/>
      <c r="J50586"/>
    </row>
    <row r="50587" spans="1:10" x14ac:dyDescent="0.2">
      <c r="A50587" s="289"/>
      <c r="J50587"/>
    </row>
    <row r="50588" spans="1:10" x14ac:dyDescent="0.2">
      <c r="A50588" s="289"/>
      <c r="J50588"/>
    </row>
    <row r="50589" spans="1:10" x14ac:dyDescent="0.2">
      <c r="A50589" s="289"/>
      <c r="J50589"/>
    </row>
    <row r="50590" spans="1:10" x14ac:dyDescent="0.2">
      <c r="A50590" s="289"/>
      <c r="J50590"/>
    </row>
    <row r="50591" spans="1:10" x14ac:dyDescent="0.2">
      <c r="A50591" s="289"/>
      <c r="J50591"/>
    </row>
    <row r="50592" spans="1:10" x14ac:dyDescent="0.2">
      <c r="A50592" s="289"/>
      <c r="J50592"/>
    </row>
    <row r="50593" spans="1:10" x14ac:dyDescent="0.2">
      <c r="A50593" s="289"/>
      <c r="J50593"/>
    </row>
    <row r="50594" spans="1:10" x14ac:dyDescent="0.2">
      <c r="A50594" s="289"/>
      <c r="J50594"/>
    </row>
    <row r="50595" spans="1:10" x14ac:dyDescent="0.2">
      <c r="A50595" s="289"/>
      <c r="J50595"/>
    </row>
    <row r="50596" spans="1:10" x14ac:dyDescent="0.2">
      <c r="A50596" s="289"/>
      <c r="J50596"/>
    </row>
    <row r="50597" spans="1:10" x14ac:dyDescent="0.2">
      <c r="A50597" s="289"/>
      <c r="J50597"/>
    </row>
    <row r="50598" spans="1:10" x14ac:dyDescent="0.2">
      <c r="A50598" s="289"/>
      <c r="J50598"/>
    </row>
    <row r="50599" spans="1:10" x14ac:dyDescent="0.2">
      <c r="A50599" s="289"/>
      <c r="J50599"/>
    </row>
    <row r="50600" spans="1:10" x14ac:dyDescent="0.2">
      <c r="A50600" s="289"/>
      <c r="J50600"/>
    </row>
    <row r="50601" spans="1:10" x14ac:dyDescent="0.2">
      <c r="A50601" s="289"/>
      <c r="J50601"/>
    </row>
    <row r="50602" spans="1:10" x14ac:dyDescent="0.2">
      <c r="A50602" s="289"/>
      <c r="J50602"/>
    </row>
    <row r="50603" spans="1:10" x14ac:dyDescent="0.2">
      <c r="A50603" s="289"/>
      <c r="J50603"/>
    </row>
    <row r="50604" spans="1:10" x14ac:dyDescent="0.2">
      <c r="A50604" s="289"/>
      <c r="J50604"/>
    </row>
    <row r="50605" spans="1:10" x14ac:dyDescent="0.2">
      <c r="A50605" s="289"/>
      <c r="J50605"/>
    </row>
    <row r="50606" spans="1:10" x14ac:dyDescent="0.2">
      <c r="A50606" s="289"/>
      <c r="J50606"/>
    </row>
    <row r="50607" spans="1:10" x14ac:dyDescent="0.2">
      <c r="A50607" s="289"/>
      <c r="J50607"/>
    </row>
    <row r="50608" spans="1:10" x14ac:dyDescent="0.2">
      <c r="A50608" s="289"/>
      <c r="J50608"/>
    </row>
    <row r="50609" spans="1:10" x14ac:dyDescent="0.2">
      <c r="A50609" s="289"/>
      <c r="J50609"/>
    </row>
    <row r="50610" spans="1:10" x14ac:dyDescent="0.2">
      <c r="A50610" s="289"/>
      <c r="J50610"/>
    </row>
    <row r="50611" spans="1:10" x14ac:dyDescent="0.2">
      <c r="A50611" s="289"/>
      <c r="J50611"/>
    </row>
    <row r="50612" spans="1:10" x14ac:dyDescent="0.2">
      <c r="A50612" s="289"/>
      <c r="J50612"/>
    </row>
    <row r="50613" spans="1:10" x14ac:dyDescent="0.2">
      <c r="A50613" s="289"/>
      <c r="J50613"/>
    </row>
    <row r="50614" spans="1:10" x14ac:dyDescent="0.2">
      <c r="A50614" s="289"/>
      <c r="J50614"/>
    </row>
    <row r="50615" spans="1:10" x14ac:dyDescent="0.2">
      <c r="A50615" s="289"/>
      <c r="J50615"/>
    </row>
    <row r="50616" spans="1:10" x14ac:dyDescent="0.2">
      <c r="A50616" s="289"/>
      <c r="J50616"/>
    </row>
    <row r="50617" spans="1:10" x14ac:dyDescent="0.2">
      <c r="A50617" s="289"/>
      <c r="J50617"/>
    </row>
    <row r="50618" spans="1:10" x14ac:dyDescent="0.2">
      <c r="A50618" s="289"/>
      <c r="J50618"/>
    </row>
    <row r="50619" spans="1:10" x14ac:dyDescent="0.2">
      <c r="A50619" s="289"/>
      <c r="J50619"/>
    </row>
    <row r="50620" spans="1:10" x14ac:dyDescent="0.2">
      <c r="A50620" s="289"/>
      <c r="J50620"/>
    </row>
    <row r="50621" spans="1:10" x14ac:dyDescent="0.2">
      <c r="A50621" s="289"/>
      <c r="J50621"/>
    </row>
    <row r="50622" spans="1:10" x14ac:dyDescent="0.2">
      <c r="A50622" s="289"/>
      <c r="J50622"/>
    </row>
    <row r="50623" spans="1:10" x14ac:dyDescent="0.2">
      <c r="A50623" s="289"/>
      <c r="J50623"/>
    </row>
    <row r="50624" spans="1:10" x14ac:dyDescent="0.2">
      <c r="A50624" s="289"/>
      <c r="J50624"/>
    </row>
    <row r="50625" spans="1:10" x14ac:dyDescent="0.2">
      <c r="A50625" s="289"/>
      <c r="J50625"/>
    </row>
    <row r="50626" spans="1:10" x14ac:dyDescent="0.2">
      <c r="A50626" s="289"/>
      <c r="J50626"/>
    </row>
    <row r="50627" spans="1:10" x14ac:dyDescent="0.2">
      <c r="A50627" s="289"/>
      <c r="J50627"/>
    </row>
    <row r="50628" spans="1:10" x14ac:dyDescent="0.2">
      <c r="A50628" s="289"/>
      <c r="J50628"/>
    </row>
    <row r="50629" spans="1:10" x14ac:dyDescent="0.2">
      <c r="A50629" s="289"/>
      <c r="J50629"/>
    </row>
    <row r="50630" spans="1:10" x14ac:dyDescent="0.2">
      <c r="A50630" s="289"/>
      <c r="J50630"/>
    </row>
    <row r="50631" spans="1:10" x14ac:dyDescent="0.2">
      <c r="A50631" s="289"/>
      <c r="J50631"/>
    </row>
    <row r="50632" spans="1:10" x14ac:dyDescent="0.2">
      <c r="A50632" s="289"/>
      <c r="J50632"/>
    </row>
    <row r="50633" spans="1:10" x14ac:dyDescent="0.2">
      <c r="A50633" s="289"/>
      <c r="J50633"/>
    </row>
    <row r="50634" spans="1:10" x14ac:dyDescent="0.2">
      <c r="A50634" s="289"/>
      <c r="J50634"/>
    </row>
    <row r="50635" spans="1:10" x14ac:dyDescent="0.2">
      <c r="A50635" s="289"/>
      <c r="J50635"/>
    </row>
    <row r="50636" spans="1:10" x14ac:dyDescent="0.2">
      <c r="A50636" s="289"/>
      <c r="J50636"/>
    </row>
    <row r="50637" spans="1:10" x14ac:dyDescent="0.2">
      <c r="A50637" s="289"/>
      <c r="J50637"/>
    </row>
    <row r="50638" spans="1:10" x14ac:dyDescent="0.2">
      <c r="A50638" s="289"/>
      <c r="J50638"/>
    </row>
    <row r="50639" spans="1:10" x14ac:dyDescent="0.2">
      <c r="A50639" s="289"/>
      <c r="J50639"/>
    </row>
    <row r="50640" spans="1:10" x14ac:dyDescent="0.2">
      <c r="A50640" s="289"/>
      <c r="J50640"/>
    </row>
    <row r="50641" spans="1:10" x14ac:dyDescent="0.2">
      <c r="A50641" s="289"/>
      <c r="J50641"/>
    </row>
    <row r="50642" spans="1:10" x14ac:dyDescent="0.2">
      <c r="A50642" s="289"/>
      <c r="J50642"/>
    </row>
    <row r="50643" spans="1:10" x14ac:dyDescent="0.2">
      <c r="A50643" s="289"/>
      <c r="J50643"/>
    </row>
    <row r="50644" spans="1:10" x14ac:dyDescent="0.2">
      <c r="A50644" s="289"/>
      <c r="J50644"/>
    </row>
    <row r="50645" spans="1:10" x14ac:dyDescent="0.2">
      <c r="A50645" s="289"/>
      <c r="J50645"/>
    </row>
    <row r="50646" spans="1:10" x14ac:dyDescent="0.2">
      <c r="A50646" s="289"/>
      <c r="J50646"/>
    </row>
    <row r="50647" spans="1:10" x14ac:dyDescent="0.2">
      <c r="A50647" s="289"/>
      <c r="J50647"/>
    </row>
    <row r="50648" spans="1:10" x14ac:dyDescent="0.2">
      <c r="A50648" s="289"/>
      <c r="J50648"/>
    </row>
    <row r="50649" spans="1:10" x14ac:dyDescent="0.2">
      <c r="A50649" s="289"/>
      <c r="J50649"/>
    </row>
    <row r="50650" spans="1:10" x14ac:dyDescent="0.2">
      <c r="A50650" s="289"/>
      <c r="J50650"/>
    </row>
    <row r="50651" spans="1:10" x14ac:dyDescent="0.2">
      <c r="A50651" s="289"/>
      <c r="J50651"/>
    </row>
    <row r="50652" spans="1:10" x14ac:dyDescent="0.2">
      <c r="A50652" s="289"/>
      <c r="J50652"/>
    </row>
    <row r="50653" spans="1:10" x14ac:dyDescent="0.2">
      <c r="A50653" s="289"/>
      <c r="J50653"/>
    </row>
    <row r="50654" spans="1:10" x14ac:dyDescent="0.2">
      <c r="A50654" s="289"/>
      <c r="J50654"/>
    </row>
    <row r="50655" spans="1:10" x14ac:dyDescent="0.2">
      <c r="A50655" s="289"/>
      <c r="J50655"/>
    </row>
    <row r="50656" spans="1:10" x14ac:dyDescent="0.2">
      <c r="A50656" s="289"/>
      <c r="J50656"/>
    </row>
    <row r="50657" spans="1:10" x14ac:dyDescent="0.2">
      <c r="A50657" s="289"/>
      <c r="J50657"/>
    </row>
    <row r="50658" spans="1:10" x14ac:dyDescent="0.2">
      <c r="A50658" s="289"/>
      <c r="J50658"/>
    </row>
    <row r="50659" spans="1:10" x14ac:dyDescent="0.2">
      <c r="A50659" s="289"/>
      <c r="J50659"/>
    </row>
    <row r="50660" spans="1:10" x14ac:dyDescent="0.2">
      <c r="A50660" s="289"/>
      <c r="J50660"/>
    </row>
    <row r="50661" spans="1:10" x14ac:dyDescent="0.2">
      <c r="A50661" s="289"/>
      <c r="J50661"/>
    </row>
    <row r="50662" spans="1:10" x14ac:dyDescent="0.2">
      <c r="A50662" s="289"/>
      <c r="J50662"/>
    </row>
    <row r="50663" spans="1:10" x14ac:dyDescent="0.2">
      <c r="A50663" s="289"/>
      <c r="J50663"/>
    </row>
    <row r="50664" spans="1:10" x14ac:dyDescent="0.2">
      <c r="A50664" s="289"/>
      <c r="J50664"/>
    </row>
    <row r="50665" spans="1:10" x14ac:dyDescent="0.2">
      <c r="A50665" s="289"/>
      <c r="J50665"/>
    </row>
    <row r="50666" spans="1:10" x14ac:dyDescent="0.2">
      <c r="A50666" s="289"/>
      <c r="J50666"/>
    </row>
    <row r="50667" spans="1:10" x14ac:dyDescent="0.2">
      <c r="A50667" s="289"/>
      <c r="J50667"/>
    </row>
    <row r="50668" spans="1:10" x14ac:dyDescent="0.2">
      <c r="A50668" s="289"/>
      <c r="J50668"/>
    </row>
    <row r="50669" spans="1:10" x14ac:dyDescent="0.2">
      <c r="A50669" s="289"/>
      <c r="J50669"/>
    </row>
    <row r="50670" spans="1:10" x14ac:dyDescent="0.2">
      <c r="A50670" s="289"/>
      <c r="J50670"/>
    </row>
    <row r="50671" spans="1:10" x14ac:dyDescent="0.2">
      <c r="A50671" s="289"/>
      <c r="J50671"/>
    </row>
    <row r="50672" spans="1:10" x14ac:dyDescent="0.2">
      <c r="A50672" s="289"/>
      <c r="J50672"/>
    </row>
    <row r="50673" spans="1:10" x14ac:dyDescent="0.2">
      <c r="A50673" s="289"/>
      <c r="J50673"/>
    </row>
    <row r="50674" spans="1:10" x14ac:dyDescent="0.2">
      <c r="A50674" s="289"/>
      <c r="J50674"/>
    </row>
    <row r="50675" spans="1:10" x14ac:dyDescent="0.2">
      <c r="A50675" s="289"/>
      <c r="J50675"/>
    </row>
    <row r="50676" spans="1:10" x14ac:dyDescent="0.2">
      <c r="A50676" s="289"/>
      <c r="J50676"/>
    </row>
    <row r="50677" spans="1:10" x14ac:dyDescent="0.2">
      <c r="A50677" s="289"/>
      <c r="J50677"/>
    </row>
    <row r="50678" spans="1:10" x14ac:dyDescent="0.2">
      <c r="A50678" s="289"/>
      <c r="J50678"/>
    </row>
    <row r="50679" spans="1:10" x14ac:dyDescent="0.2">
      <c r="A50679" s="289"/>
      <c r="J50679"/>
    </row>
    <row r="50680" spans="1:10" x14ac:dyDescent="0.2">
      <c r="A50680" s="289"/>
      <c r="J50680"/>
    </row>
    <row r="50681" spans="1:10" x14ac:dyDescent="0.2">
      <c r="A50681" s="289"/>
      <c r="J50681"/>
    </row>
    <row r="50682" spans="1:10" x14ac:dyDescent="0.2">
      <c r="A50682" s="289"/>
      <c r="J50682"/>
    </row>
    <row r="50683" spans="1:10" x14ac:dyDescent="0.2">
      <c r="A50683" s="289"/>
      <c r="J50683"/>
    </row>
    <row r="50684" spans="1:10" x14ac:dyDescent="0.2">
      <c r="A50684" s="289"/>
      <c r="J50684"/>
    </row>
    <row r="50685" spans="1:10" x14ac:dyDescent="0.2">
      <c r="A50685" s="289"/>
      <c r="J50685"/>
    </row>
    <row r="50686" spans="1:10" x14ac:dyDescent="0.2">
      <c r="A50686" s="289"/>
      <c r="J50686"/>
    </row>
    <row r="50687" spans="1:10" x14ac:dyDescent="0.2">
      <c r="A50687" s="289"/>
      <c r="J50687"/>
    </row>
    <row r="50688" spans="1:10" x14ac:dyDescent="0.2">
      <c r="A50688" s="289"/>
      <c r="J50688"/>
    </row>
    <row r="50689" spans="1:10" x14ac:dyDescent="0.2">
      <c r="A50689" s="289"/>
      <c r="J50689"/>
    </row>
    <row r="50690" spans="1:10" x14ac:dyDescent="0.2">
      <c r="A50690" s="289"/>
      <c r="J50690"/>
    </row>
    <row r="50691" spans="1:10" x14ac:dyDescent="0.2">
      <c r="A50691" s="289"/>
      <c r="J50691"/>
    </row>
    <row r="50692" spans="1:10" x14ac:dyDescent="0.2">
      <c r="A50692" s="289"/>
      <c r="J50692"/>
    </row>
    <row r="50693" spans="1:10" x14ac:dyDescent="0.2">
      <c r="A50693" s="289"/>
      <c r="J50693"/>
    </row>
    <row r="50694" spans="1:10" x14ac:dyDescent="0.2">
      <c r="A50694" s="289"/>
      <c r="J50694"/>
    </row>
    <row r="50695" spans="1:10" x14ac:dyDescent="0.2">
      <c r="A50695" s="289"/>
      <c r="J50695"/>
    </row>
    <row r="50696" spans="1:10" x14ac:dyDescent="0.2">
      <c r="A50696" s="289"/>
      <c r="J50696"/>
    </row>
    <row r="50697" spans="1:10" x14ac:dyDescent="0.2">
      <c r="A50697" s="289"/>
      <c r="J50697"/>
    </row>
    <row r="50698" spans="1:10" x14ac:dyDescent="0.2">
      <c r="A50698" s="289"/>
      <c r="J50698"/>
    </row>
    <row r="50699" spans="1:10" x14ac:dyDescent="0.2">
      <c r="A50699" s="289"/>
      <c r="J50699"/>
    </row>
    <row r="50700" spans="1:10" x14ac:dyDescent="0.2">
      <c r="A50700" s="289"/>
      <c r="J50700"/>
    </row>
    <row r="50701" spans="1:10" x14ac:dyDescent="0.2">
      <c r="A50701" s="289"/>
      <c r="J50701"/>
    </row>
    <row r="50702" spans="1:10" x14ac:dyDescent="0.2">
      <c r="A50702" s="289"/>
      <c r="J50702"/>
    </row>
    <row r="50703" spans="1:10" x14ac:dyDescent="0.2">
      <c r="A50703" s="289"/>
      <c r="J50703"/>
    </row>
    <row r="50704" spans="1:10" x14ac:dyDescent="0.2">
      <c r="A50704" s="289"/>
      <c r="J50704"/>
    </row>
    <row r="50705" spans="1:10" x14ac:dyDescent="0.2">
      <c r="A50705" s="289"/>
      <c r="J50705"/>
    </row>
    <row r="50706" spans="1:10" x14ac:dyDescent="0.2">
      <c r="A50706" s="289"/>
      <c r="J50706"/>
    </row>
    <row r="50707" spans="1:10" x14ac:dyDescent="0.2">
      <c r="A50707" s="289"/>
      <c r="J50707"/>
    </row>
    <row r="50708" spans="1:10" x14ac:dyDescent="0.2">
      <c r="A50708" s="289"/>
      <c r="J50708"/>
    </row>
    <row r="50709" spans="1:10" x14ac:dyDescent="0.2">
      <c r="A50709" s="289"/>
      <c r="J50709"/>
    </row>
    <row r="50710" spans="1:10" x14ac:dyDescent="0.2">
      <c r="A50710" s="289"/>
      <c r="J50710"/>
    </row>
    <row r="50711" spans="1:10" x14ac:dyDescent="0.2">
      <c r="A50711" s="289"/>
      <c r="J50711"/>
    </row>
    <row r="50712" spans="1:10" x14ac:dyDescent="0.2">
      <c r="A50712" s="289"/>
      <c r="J50712"/>
    </row>
    <row r="50713" spans="1:10" x14ac:dyDescent="0.2">
      <c r="A50713" s="289"/>
      <c r="J50713"/>
    </row>
    <row r="50714" spans="1:10" x14ac:dyDescent="0.2">
      <c r="A50714" s="289"/>
      <c r="J50714"/>
    </row>
    <row r="50715" spans="1:10" x14ac:dyDescent="0.2">
      <c r="A50715" s="289"/>
      <c r="J50715"/>
    </row>
    <row r="50716" spans="1:10" x14ac:dyDescent="0.2">
      <c r="A50716" s="289"/>
      <c r="J50716"/>
    </row>
    <row r="50717" spans="1:10" x14ac:dyDescent="0.2">
      <c r="A50717" s="289"/>
      <c r="J50717"/>
    </row>
    <row r="50718" spans="1:10" x14ac:dyDescent="0.2">
      <c r="A50718" s="289"/>
      <c r="J50718"/>
    </row>
    <row r="50719" spans="1:10" x14ac:dyDescent="0.2">
      <c r="A50719" s="289"/>
      <c r="J50719"/>
    </row>
    <row r="50720" spans="1:10" x14ac:dyDescent="0.2">
      <c r="A50720" s="289"/>
      <c r="J50720"/>
    </row>
    <row r="50721" spans="1:10" x14ac:dyDescent="0.2">
      <c r="A50721" s="289"/>
      <c r="J50721"/>
    </row>
    <row r="50722" spans="1:10" x14ac:dyDescent="0.2">
      <c r="A50722" s="289"/>
      <c r="J50722"/>
    </row>
    <row r="50723" spans="1:10" x14ac:dyDescent="0.2">
      <c r="A50723" s="289"/>
      <c r="J50723"/>
    </row>
    <row r="50724" spans="1:10" x14ac:dyDescent="0.2">
      <c r="A50724" s="289"/>
      <c r="J50724"/>
    </row>
    <row r="50725" spans="1:10" x14ac:dyDescent="0.2">
      <c r="A50725" s="289"/>
      <c r="J50725"/>
    </row>
    <row r="50726" spans="1:10" x14ac:dyDescent="0.2">
      <c r="A50726" s="289"/>
      <c r="J50726"/>
    </row>
    <row r="50727" spans="1:10" x14ac:dyDescent="0.2">
      <c r="A50727" s="289"/>
      <c r="J50727"/>
    </row>
    <row r="50728" spans="1:10" x14ac:dyDescent="0.2">
      <c r="A50728" s="289"/>
      <c r="J50728"/>
    </row>
    <row r="50729" spans="1:10" x14ac:dyDescent="0.2">
      <c r="A50729" s="289"/>
      <c r="J50729"/>
    </row>
    <row r="50730" spans="1:10" x14ac:dyDescent="0.2">
      <c r="A50730" s="289"/>
      <c r="J50730"/>
    </row>
    <row r="50731" spans="1:10" x14ac:dyDescent="0.2">
      <c r="A50731" s="289"/>
      <c r="J50731"/>
    </row>
    <row r="50732" spans="1:10" x14ac:dyDescent="0.2">
      <c r="A50732" s="289"/>
      <c r="J50732"/>
    </row>
    <row r="50733" spans="1:10" x14ac:dyDescent="0.2">
      <c r="A50733" s="289"/>
      <c r="J50733"/>
    </row>
    <row r="50734" spans="1:10" x14ac:dyDescent="0.2">
      <c r="A50734" s="289"/>
      <c r="J50734"/>
    </row>
    <row r="50735" spans="1:10" x14ac:dyDescent="0.2">
      <c r="A50735" s="289"/>
      <c r="J50735"/>
    </row>
    <row r="50736" spans="1:10" x14ac:dyDescent="0.2">
      <c r="A50736" s="289"/>
      <c r="J50736"/>
    </row>
    <row r="50737" spans="1:10" x14ac:dyDescent="0.2">
      <c r="A50737" s="289"/>
      <c r="J50737"/>
    </row>
    <row r="50738" spans="1:10" x14ac:dyDescent="0.2">
      <c r="A50738" s="289"/>
      <c r="J50738"/>
    </row>
    <row r="50739" spans="1:10" x14ac:dyDescent="0.2">
      <c r="A50739" s="289"/>
      <c r="J50739"/>
    </row>
    <row r="50740" spans="1:10" x14ac:dyDescent="0.2">
      <c r="A50740" s="289"/>
      <c r="J50740"/>
    </row>
    <row r="50741" spans="1:10" x14ac:dyDescent="0.2">
      <c r="A50741" s="289"/>
      <c r="J50741"/>
    </row>
    <row r="50742" spans="1:10" x14ac:dyDescent="0.2">
      <c r="A50742" s="289"/>
      <c r="J50742"/>
    </row>
    <row r="50743" spans="1:10" x14ac:dyDescent="0.2">
      <c r="A50743" s="289"/>
      <c r="J50743"/>
    </row>
    <row r="50744" spans="1:10" x14ac:dyDescent="0.2">
      <c r="A50744" s="289"/>
      <c r="J50744"/>
    </row>
    <row r="50745" spans="1:10" x14ac:dyDescent="0.2">
      <c r="A50745" s="289"/>
      <c r="J50745"/>
    </row>
    <row r="50746" spans="1:10" x14ac:dyDescent="0.2">
      <c r="A50746" s="289"/>
      <c r="J50746"/>
    </row>
    <row r="50747" spans="1:10" x14ac:dyDescent="0.2">
      <c r="A50747" s="289"/>
      <c r="J50747"/>
    </row>
    <row r="50748" spans="1:10" x14ac:dyDescent="0.2">
      <c r="A50748" s="289"/>
      <c r="J50748"/>
    </row>
    <row r="50749" spans="1:10" x14ac:dyDescent="0.2">
      <c r="A50749" s="289"/>
      <c r="J50749"/>
    </row>
    <row r="50750" spans="1:10" x14ac:dyDescent="0.2">
      <c r="A50750" s="289"/>
      <c r="J50750"/>
    </row>
    <row r="50751" spans="1:10" x14ac:dyDescent="0.2">
      <c r="A50751" s="289"/>
      <c r="J50751"/>
    </row>
    <row r="50752" spans="1:10" x14ac:dyDescent="0.2">
      <c r="A50752" s="289"/>
      <c r="J50752"/>
    </row>
    <row r="50753" spans="1:10" x14ac:dyDescent="0.2">
      <c r="A50753" s="289"/>
      <c r="J50753"/>
    </row>
    <row r="50754" spans="1:10" x14ac:dyDescent="0.2">
      <c r="A50754" s="289"/>
      <c r="J50754"/>
    </row>
    <row r="50755" spans="1:10" x14ac:dyDescent="0.2">
      <c r="A50755" s="289"/>
      <c r="J50755"/>
    </row>
    <row r="50756" spans="1:10" x14ac:dyDescent="0.2">
      <c r="A50756" s="289"/>
      <c r="J50756"/>
    </row>
    <row r="50757" spans="1:10" x14ac:dyDescent="0.2">
      <c r="A50757" s="289"/>
      <c r="J50757"/>
    </row>
    <row r="50758" spans="1:10" x14ac:dyDescent="0.2">
      <c r="A50758" s="289"/>
      <c r="J50758"/>
    </row>
    <row r="50759" spans="1:10" x14ac:dyDescent="0.2">
      <c r="A50759" s="289"/>
      <c r="J50759"/>
    </row>
    <row r="50760" spans="1:10" x14ac:dyDescent="0.2">
      <c r="A50760" s="289"/>
      <c r="J50760"/>
    </row>
    <row r="50761" spans="1:10" x14ac:dyDescent="0.2">
      <c r="A50761" s="289"/>
      <c r="J50761"/>
    </row>
    <row r="50762" spans="1:10" x14ac:dyDescent="0.2">
      <c r="A50762" s="289"/>
      <c r="J50762"/>
    </row>
    <row r="50763" spans="1:10" x14ac:dyDescent="0.2">
      <c r="A50763" s="289"/>
      <c r="J50763"/>
    </row>
    <row r="50764" spans="1:10" x14ac:dyDescent="0.2">
      <c r="A50764" s="289"/>
      <c r="J50764"/>
    </row>
    <row r="50765" spans="1:10" x14ac:dyDescent="0.2">
      <c r="A50765" s="289"/>
      <c r="J50765"/>
    </row>
    <row r="50766" spans="1:10" x14ac:dyDescent="0.2">
      <c r="A50766" s="289"/>
      <c r="J50766"/>
    </row>
    <row r="50767" spans="1:10" x14ac:dyDescent="0.2">
      <c r="A50767" s="289"/>
      <c r="J50767"/>
    </row>
    <row r="50768" spans="1:10" x14ac:dyDescent="0.2">
      <c r="A50768" s="289"/>
      <c r="J50768"/>
    </row>
    <row r="50769" spans="1:10" x14ac:dyDescent="0.2">
      <c r="A50769" s="289"/>
      <c r="J50769"/>
    </row>
    <row r="50770" spans="1:10" x14ac:dyDescent="0.2">
      <c r="A50770" s="289"/>
      <c r="J50770"/>
    </row>
    <row r="50771" spans="1:10" x14ac:dyDescent="0.2">
      <c r="A50771" s="289"/>
      <c r="J50771"/>
    </row>
    <row r="50772" spans="1:10" x14ac:dyDescent="0.2">
      <c r="A50772" s="289"/>
      <c r="J50772"/>
    </row>
    <row r="50773" spans="1:10" x14ac:dyDescent="0.2">
      <c r="A50773" s="289"/>
      <c r="J50773"/>
    </row>
    <row r="50774" spans="1:10" x14ac:dyDescent="0.2">
      <c r="A50774" s="289"/>
      <c r="J50774"/>
    </row>
    <row r="50775" spans="1:10" x14ac:dyDescent="0.2">
      <c r="A50775" s="289"/>
      <c r="J50775"/>
    </row>
    <row r="50776" spans="1:10" x14ac:dyDescent="0.2">
      <c r="A50776" s="289"/>
      <c r="J50776"/>
    </row>
    <row r="50777" spans="1:10" x14ac:dyDescent="0.2">
      <c r="A50777" s="289"/>
      <c r="J50777"/>
    </row>
    <row r="50778" spans="1:10" x14ac:dyDescent="0.2">
      <c r="A50778" s="289"/>
      <c r="J50778"/>
    </row>
    <row r="50779" spans="1:10" x14ac:dyDescent="0.2">
      <c r="A50779" s="289"/>
      <c r="J50779"/>
    </row>
    <row r="50780" spans="1:10" x14ac:dyDescent="0.2">
      <c r="A50780" s="289"/>
      <c r="J50780"/>
    </row>
    <row r="50781" spans="1:10" x14ac:dyDescent="0.2">
      <c r="A50781" s="289"/>
      <c r="J50781"/>
    </row>
    <row r="50782" spans="1:10" x14ac:dyDescent="0.2">
      <c r="A50782" s="289"/>
      <c r="J50782"/>
    </row>
    <row r="50783" spans="1:10" x14ac:dyDescent="0.2">
      <c r="A50783" s="289"/>
      <c r="J50783"/>
    </row>
    <row r="50784" spans="1:10" x14ac:dyDescent="0.2">
      <c r="A50784" s="289"/>
      <c r="J50784"/>
    </row>
    <row r="50785" spans="1:10" x14ac:dyDescent="0.2">
      <c r="A50785" s="289"/>
      <c r="J50785"/>
    </row>
    <row r="50786" spans="1:10" x14ac:dyDescent="0.2">
      <c r="A50786" s="289"/>
      <c r="J50786"/>
    </row>
    <row r="50787" spans="1:10" x14ac:dyDescent="0.2">
      <c r="A50787" s="289"/>
      <c r="J50787"/>
    </row>
    <row r="50788" spans="1:10" x14ac:dyDescent="0.2">
      <c r="A50788" s="289"/>
      <c r="J50788"/>
    </row>
    <row r="50789" spans="1:10" x14ac:dyDescent="0.2">
      <c r="A50789" s="289"/>
      <c r="J50789"/>
    </row>
    <row r="50790" spans="1:10" x14ac:dyDescent="0.2">
      <c r="A50790" s="289"/>
      <c r="J50790"/>
    </row>
    <row r="50791" spans="1:10" x14ac:dyDescent="0.2">
      <c r="A50791" s="289"/>
      <c r="J50791"/>
    </row>
    <row r="50792" spans="1:10" x14ac:dyDescent="0.2">
      <c r="A50792" s="289"/>
      <c r="J50792"/>
    </row>
    <row r="50793" spans="1:10" x14ac:dyDescent="0.2">
      <c r="A50793" s="289"/>
      <c r="J50793"/>
    </row>
    <row r="50794" spans="1:10" x14ac:dyDescent="0.2">
      <c r="A50794" s="289"/>
      <c r="J50794"/>
    </row>
    <row r="50795" spans="1:10" x14ac:dyDescent="0.2">
      <c r="A50795" s="289"/>
      <c r="J50795"/>
    </row>
    <row r="50796" spans="1:10" x14ac:dyDescent="0.2">
      <c r="A50796" s="289"/>
      <c r="J50796"/>
    </row>
    <row r="50797" spans="1:10" x14ac:dyDescent="0.2">
      <c r="A50797" s="289"/>
      <c r="J50797"/>
    </row>
    <row r="50798" spans="1:10" x14ac:dyDescent="0.2">
      <c r="A50798" s="289"/>
      <c r="J50798"/>
    </row>
    <row r="50799" spans="1:10" x14ac:dyDescent="0.2">
      <c r="A50799" s="289"/>
      <c r="J50799"/>
    </row>
    <row r="50800" spans="1:10" x14ac:dyDescent="0.2">
      <c r="A50800" s="289"/>
      <c r="J50800"/>
    </row>
    <row r="50801" spans="1:10" x14ac:dyDescent="0.2">
      <c r="A50801" s="289"/>
      <c r="J50801"/>
    </row>
    <row r="50802" spans="1:10" x14ac:dyDescent="0.2">
      <c r="A50802" s="289"/>
      <c r="J50802"/>
    </row>
    <row r="50803" spans="1:10" x14ac:dyDescent="0.2">
      <c r="A50803" s="289"/>
      <c r="J50803"/>
    </row>
    <row r="50804" spans="1:10" x14ac:dyDescent="0.2">
      <c r="A50804" s="289"/>
      <c r="J50804"/>
    </row>
    <row r="50805" spans="1:10" x14ac:dyDescent="0.2">
      <c r="A50805" s="289"/>
      <c r="J50805"/>
    </row>
    <row r="50806" spans="1:10" x14ac:dyDescent="0.2">
      <c r="A50806" s="289"/>
      <c r="J50806"/>
    </row>
    <row r="50807" spans="1:10" x14ac:dyDescent="0.2">
      <c r="A50807" s="289"/>
      <c r="J50807"/>
    </row>
    <row r="50808" spans="1:10" x14ac:dyDescent="0.2">
      <c r="A50808" s="289"/>
      <c r="J50808"/>
    </row>
    <row r="50809" spans="1:10" x14ac:dyDescent="0.2">
      <c r="A50809" s="289"/>
      <c r="J50809"/>
    </row>
    <row r="50810" spans="1:10" x14ac:dyDescent="0.2">
      <c r="A50810" s="289"/>
      <c r="J50810"/>
    </row>
    <row r="50811" spans="1:10" x14ac:dyDescent="0.2">
      <c r="A50811" s="289"/>
      <c r="J50811"/>
    </row>
    <row r="50812" spans="1:10" x14ac:dyDescent="0.2">
      <c r="A50812" s="289"/>
      <c r="J50812"/>
    </row>
    <row r="50813" spans="1:10" x14ac:dyDescent="0.2">
      <c r="A50813" s="289"/>
      <c r="J50813"/>
    </row>
    <row r="50814" spans="1:10" x14ac:dyDescent="0.2">
      <c r="A50814" s="289"/>
      <c r="J50814"/>
    </row>
    <row r="50815" spans="1:10" x14ac:dyDescent="0.2">
      <c r="A50815" s="289"/>
      <c r="J50815"/>
    </row>
    <row r="50816" spans="1:10" x14ac:dyDescent="0.2">
      <c r="A50816" s="289"/>
      <c r="J50816"/>
    </row>
    <row r="50817" spans="1:10" x14ac:dyDescent="0.2">
      <c r="A50817" s="289"/>
      <c r="J50817"/>
    </row>
    <row r="50818" spans="1:10" x14ac:dyDescent="0.2">
      <c r="A50818" s="289"/>
      <c r="J50818"/>
    </row>
    <row r="50819" spans="1:10" x14ac:dyDescent="0.2">
      <c r="A50819" s="289"/>
      <c r="J50819"/>
    </row>
    <row r="50820" spans="1:10" x14ac:dyDescent="0.2">
      <c r="A50820" s="289"/>
      <c r="J50820"/>
    </row>
    <row r="50821" spans="1:10" x14ac:dyDescent="0.2">
      <c r="A50821" s="289"/>
      <c r="J50821"/>
    </row>
    <row r="50822" spans="1:10" x14ac:dyDescent="0.2">
      <c r="A50822" s="289"/>
      <c r="J50822"/>
    </row>
    <row r="50823" spans="1:10" x14ac:dyDescent="0.2">
      <c r="A50823" s="289"/>
      <c r="J50823"/>
    </row>
    <row r="50824" spans="1:10" x14ac:dyDescent="0.2">
      <c r="A50824" s="289"/>
      <c r="J50824"/>
    </row>
    <row r="50825" spans="1:10" x14ac:dyDescent="0.2">
      <c r="A50825" s="289"/>
      <c r="J50825"/>
    </row>
    <row r="50826" spans="1:10" x14ac:dyDescent="0.2">
      <c r="A50826" s="289"/>
      <c r="J50826"/>
    </row>
    <row r="50827" spans="1:10" x14ac:dyDescent="0.2">
      <c r="A50827" s="289"/>
      <c r="J50827"/>
    </row>
    <row r="50828" spans="1:10" x14ac:dyDescent="0.2">
      <c r="A50828" s="289"/>
      <c r="J50828"/>
    </row>
    <row r="50829" spans="1:10" x14ac:dyDescent="0.2">
      <c r="A50829" s="289"/>
      <c r="J50829"/>
    </row>
    <row r="50830" spans="1:10" x14ac:dyDescent="0.2">
      <c r="A50830" s="289"/>
      <c r="J50830"/>
    </row>
    <row r="50831" spans="1:10" x14ac:dyDescent="0.2">
      <c r="A50831" s="289"/>
      <c r="J50831"/>
    </row>
    <row r="50832" spans="1:10" x14ac:dyDescent="0.2">
      <c r="A50832" s="289"/>
      <c r="J50832"/>
    </row>
    <row r="50833" spans="1:10" x14ac:dyDescent="0.2">
      <c r="A50833" s="289"/>
      <c r="J50833"/>
    </row>
    <row r="50834" spans="1:10" x14ac:dyDescent="0.2">
      <c r="A50834" s="289"/>
      <c r="J50834"/>
    </row>
    <row r="50835" spans="1:10" x14ac:dyDescent="0.2">
      <c r="A50835" s="289"/>
      <c r="J50835"/>
    </row>
    <row r="50836" spans="1:10" x14ac:dyDescent="0.2">
      <c r="A50836" s="289"/>
      <c r="J50836"/>
    </row>
    <row r="50837" spans="1:10" x14ac:dyDescent="0.2">
      <c r="A50837" s="289"/>
      <c r="J50837"/>
    </row>
    <row r="50838" spans="1:10" x14ac:dyDescent="0.2">
      <c r="A50838" s="289"/>
      <c r="J50838"/>
    </row>
    <row r="50839" spans="1:10" x14ac:dyDescent="0.2">
      <c r="A50839" s="289"/>
      <c r="J50839"/>
    </row>
    <row r="50840" spans="1:10" x14ac:dyDescent="0.2">
      <c r="A50840" s="289"/>
      <c r="J50840"/>
    </row>
    <row r="50841" spans="1:10" x14ac:dyDescent="0.2">
      <c r="A50841" s="289"/>
      <c r="J50841"/>
    </row>
    <row r="50842" spans="1:10" x14ac:dyDescent="0.2">
      <c r="A50842" s="289"/>
      <c r="J50842"/>
    </row>
    <row r="50843" spans="1:10" x14ac:dyDescent="0.2">
      <c r="A50843" s="289"/>
      <c r="J50843"/>
    </row>
    <row r="50844" spans="1:10" x14ac:dyDescent="0.2">
      <c r="A50844" s="289"/>
      <c r="J50844"/>
    </row>
    <row r="50845" spans="1:10" x14ac:dyDescent="0.2">
      <c r="A50845" s="289"/>
      <c r="J50845"/>
    </row>
    <row r="50846" spans="1:10" x14ac:dyDescent="0.2">
      <c r="A50846" s="289"/>
      <c r="J50846"/>
    </row>
    <row r="50847" spans="1:10" x14ac:dyDescent="0.2">
      <c r="A50847" s="289"/>
      <c r="J50847"/>
    </row>
    <row r="50848" spans="1:10" x14ac:dyDescent="0.2">
      <c r="A50848" s="289"/>
      <c r="J50848"/>
    </row>
    <row r="50849" spans="1:10" x14ac:dyDescent="0.2">
      <c r="A50849" s="289"/>
      <c r="J50849"/>
    </row>
    <row r="50850" spans="1:10" x14ac:dyDescent="0.2">
      <c r="A50850" s="289"/>
      <c r="J50850"/>
    </row>
    <row r="50851" spans="1:10" x14ac:dyDescent="0.2">
      <c r="A50851" s="289"/>
      <c r="J50851"/>
    </row>
    <row r="50852" spans="1:10" x14ac:dyDescent="0.2">
      <c r="A50852" s="289"/>
      <c r="J50852"/>
    </row>
    <row r="50853" spans="1:10" x14ac:dyDescent="0.2">
      <c r="A50853" s="289"/>
      <c r="J50853"/>
    </row>
    <row r="50854" spans="1:10" x14ac:dyDescent="0.2">
      <c r="A50854" s="289"/>
      <c r="J50854"/>
    </row>
    <row r="50855" spans="1:10" x14ac:dyDescent="0.2">
      <c r="A50855" s="289"/>
      <c r="J50855"/>
    </row>
    <row r="50856" spans="1:10" x14ac:dyDescent="0.2">
      <c r="A50856" s="289"/>
      <c r="J50856"/>
    </row>
    <row r="50857" spans="1:10" x14ac:dyDescent="0.2">
      <c r="A50857" s="289"/>
      <c r="J50857"/>
    </row>
    <row r="50858" spans="1:10" x14ac:dyDescent="0.2">
      <c r="A50858" s="289"/>
      <c r="J50858"/>
    </row>
    <row r="50859" spans="1:10" x14ac:dyDescent="0.2">
      <c r="A50859" s="289"/>
      <c r="J50859"/>
    </row>
    <row r="50860" spans="1:10" x14ac:dyDescent="0.2">
      <c r="A50860" s="289"/>
      <c r="J50860"/>
    </row>
    <row r="50861" spans="1:10" x14ac:dyDescent="0.2">
      <c r="A50861" s="289"/>
      <c r="J50861"/>
    </row>
    <row r="50862" spans="1:10" x14ac:dyDescent="0.2">
      <c r="A50862" s="289"/>
      <c r="J50862"/>
    </row>
    <row r="50863" spans="1:10" x14ac:dyDescent="0.2">
      <c r="A50863" s="289"/>
      <c r="J50863"/>
    </row>
    <row r="50864" spans="1:10" x14ac:dyDescent="0.2">
      <c r="A50864" s="289"/>
      <c r="J50864"/>
    </row>
    <row r="50865" spans="1:10" x14ac:dyDescent="0.2">
      <c r="A50865" s="289"/>
      <c r="J50865"/>
    </row>
    <row r="50866" spans="1:10" x14ac:dyDescent="0.2">
      <c r="A50866" s="289"/>
      <c r="J50866"/>
    </row>
    <row r="50867" spans="1:10" x14ac:dyDescent="0.2">
      <c r="A50867" s="289"/>
      <c r="J50867"/>
    </row>
    <row r="50868" spans="1:10" x14ac:dyDescent="0.2">
      <c r="A50868" s="289"/>
      <c r="J50868"/>
    </row>
    <row r="50869" spans="1:10" x14ac:dyDescent="0.2">
      <c r="A50869" s="289"/>
      <c r="J50869"/>
    </row>
    <row r="50870" spans="1:10" x14ac:dyDescent="0.2">
      <c r="A50870" s="289"/>
      <c r="J50870"/>
    </row>
    <row r="50871" spans="1:10" x14ac:dyDescent="0.2">
      <c r="A50871" s="289"/>
      <c r="J50871"/>
    </row>
    <row r="50872" spans="1:10" x14ac:dyDescent="0.2">
      <c r="A50872" s="289"/>
      <c r="J50872"/>
    </row>
    <row r="50873" spans="1:10" x14ac:dyDescent="0.2">
      <c r="A50873" s="289"/>
      <c r="J50873"/>
    </row>
    <row r="50874" spans="1:10" x14ac:dyDescent="0.2">
      <c r="A50874" s="289"/>
      <c r="J50874"/>
    </row>
    <row r="50875" spans="1:10" x14ac:dyDescent="0.2">
      <c r="A50875" s="289"/>
      <c r="J50875"/>
    </row>
    <row r="50876" spans="1:10" x14ac:dyDescent="0.2">
      <c r="A50876" s="289"/>
      <c r="J50876"/>
    </row>
    <row r="50877" spans="1:10" x14ac:dyDescent="0.2">
      <c r="A50877" s="289"/>
      <c r="J50877"/>
    </row>
    <row r="50878" spans="1:10" x14ac:dyDescent="0.2">
      <c r="A50878" s="289"/>
      <c r="J50878"/>
    </row>
    <row r="50879" spans="1:10" x14ac:dyDescent="0.2">
      <c r="A50879" s="289"/>
      <c r="J50879"/>
    </row>
    <row r="50880" spans="1:10" x14ac:dyDescent="0.2">
      <c r="A50880" s="289"/>
      <c r="J50880"/>
    </row>
    <row r="50881" spans="1:10" x14ac:dyDescent="0.2">
      <c r="A50881" s="289"/>
      <c r="J50881"/>
    </row>
    <row r="50882" spans="1:10" x14ac:dyDescent="0.2">
      <c r="A50882" s="289"/>
      <c r="J50882"/>
    </row>
    <row r="50883" spans="1:10" x14ac:dyDescent="0.2">
      <c r="A50883" s="289"/>
      <c r="J50883"/>
    </row>
    <row r="50884" spans="1:10" x14ac:dyDescent="0.2">
      <c r="A50884" s="289"/>
      <c r="J50884"/>
    </row>
    <row r="50885" spans="1:10" x14ac:dyDescent="0.2">
      <c r="A50885" s="289"/>
      <c r="J50885"/>
    </row>
    <row r="50886" spans="1:10" x14ac:dyDescent="0.2">
      <c r="A50886" s="289"/>
      <c r="J50886"/>
    </row>
    <row r="50887" spans="1:10" x14ac:dyDescent="0.2">
      <c r="A50887" s="289"/>
      <c r="J50887"/>
    </row>
    <row r="50888" spans="1:10" x14ac:dyDescent="0.2">
      <c r="A50888" s="289"/>
      <c r="J50888"/>
    </row>
    <row r="50889" spans="1:10" x14ac:dyDescent="0.2">
      <c r="A50889" s="289"/>
      <c r="J50889"/>
    </row>
    <row r="50890" spans="1:10" x14ac:dyDescent="0.2">
      <c r="A50890" s="289"/>
      <c r="J50890"/>
    </row>
    <row r="50891" spans="1:10" x14ac:dyDescent="0.2">
      <c r="A50891" s="289"/>
      <c r="J50891"/>
    </row>
    <row r="50892" spans="1:10" x14ac:dyDescent="0.2">
      <c r="A50892" s="289"/>
      <c r="J50892"/>
    </row>
    <row r="50893" spans="1:10" x14ac:dyDescent="0.2">
      <c r="A50893" s="289"/>
      <c r="J50893"/>
    </row>
    <row r="50894" spans="1:10" x14ac:dyDescent="0.2">
      <c r="A50894" s="289"/>
      <c r="J50894"/>
    </row>
    <row r="50895" spans="1:10" x14ac:dyDescent="0.2">
      <c r="A50895" s="289"/>
      <c r="J50895"/>
    </row>
    <row r="50896" spans="1:10" x14ac:dyDescent="0.2">
      <c r="A50896" s="289"/>
      <c r="J50896"/>
    </row>
    <row r="50897" spans="1:10" x14ac:dyDescent="0.2">
      <c r="A50897" s="289"/>
      <c r="J50897"/>
    </row>
    <row r="50898" spans="1:10" x14ac:dyDescent="0.2">
      <c r="A50898" s="289"/>
      <c r="J50898"/>
    </row>
    <row r="50899" spans="1:10" x14ac:dyDescent="0.2">
      <c r="A50899" s="289"/>
      <c r="J50899"/>
    </row>
    <row r="50900" spans="1:10" x14ac:dyDescent="0.2">
      <c r="A50900" s="289"/>
      <c r="J50900"/>
    </row>
    <row r="50901" spans="1:10" x14ac:dyDescent="0.2">
      <c r="A50901" s="289"/>
      <c r="J50901"/>
    </row>
    <row r="50902" spans="1:10" x14ac:dyDescent="0.2">
      <c r="A50902" s="289"/>
      <c r="J50902"/>
    </row>
    <row r="50903" spans="1:10" x14ac:dyDescent="0.2">
      <c r="A50903" s="289"/>
      <c r="J50903"/>
    </row>
    <row r="50904" spans="1:10" x14ac:dyDescent="0.2">
      <c r="A50904" s="289"/>
      <c r="J50904"/>
    </row>
    <row r="50905" spans="1:10" x14ac:dyDescent="0.2">
      <c r="A50905" s="289"/>
      <c r="J50905"/>
    </row>
    <row r="50906" spans="1:10" x14ac:dyDescent="0.2">
      <c r="A50906" s="289"/>
      <c r="J50906"/>
    </row>
    <row r="50907" spans="1:10" x14ac:dyDescent="0.2">
      <c r="A50907" s="289"/>
      <c r="J50907"/>
    </row>
    <row r="50908" spans="1:10" x14ac:dyDescent="0.2">
      <c r="A50908" s="289"/>
      <c r="J50908"/>
    </row>
    <row r="50909" spans="1:10" x14ac:dyDescent="0.2">
      <c r="A50909" s="289"/>
      <c r="J50909"/>
    </row>
    <row r="50910" spans="1:10" x14ac:dyDescent="0.2">
      <c r="A50910" s="289"/>
      <c r="J50910"/>
    </row>
    <row r="50911" spans="1:10" x14ac:dyDescent="0.2">
      <c r="A50911" s="289"/>
      <c r="J50911"/>
    </row>
    <row r="50912" spans="1:10" x14ac:dyDescent="0.2">
      <c r="A50912" s="289"/>
      <c r="J50912"/>
    </row>
    <row r="50913" spans="1:10" x14ac:dyDescent="0.2">
      <c r="A50913" s="289"/>
      <c r="J50913"/>
    </row>
    <row r="50914" spans="1:10" x14ac:dyDescent="0.2">
      <c r="A50914" s="289"/>
      <c r="J50914"/>
    </row>
    <row r="50915" spans="1:10" x14ac:dyDescent="0.2">
      <c r="A50915" s="289"/>
      <c r="J50915"/>
    </row>
    <row r="50916" spans="1:10" x14ac:dyDescent="0.2">
      <c r="A50916" s="289"/>
      <c r="J50916"/>
    </row>
    <row r="50917" spans="1:10" x14ac:dyDescent="0.2">
      <c r="A50917" s="289"/>
      <c r="J50917"/>
    </row>
    <row r="50918" spans="1:10" x14ac:dyDescent="0.2">
      <c r="A50918" s="289"/>
      <c r="J50918"/>
    </row>
    <row r="50919" spans="1:10" x14ac:dyDescent="0.2">
      <c r="A50919" s="289"/>
      <c r="J50919"/>
    </row>
    <row r="50920" spans="1:10" x14ac:dyDescent="0.2">
      <c r="A50920" s="289"/>
      <c r="J50920"/>
    </row>
    <row r="50921" spans="1:10" x14ac:dyDescent="0.2">
      <c r="A50921" s="289"/>
      <c r="J50921"/>
    </row>
    <row r="50922" spans="1:10" x14ac:dyDescent="0.2">
      <c r="A50922" s="289"/>
      <c r="J50922"/>
    </row>
    <row r="50923" spans="1:10" x14ac:dyDescent="0.2">
      <c r="A50923" s="289"/>
      <c r="J50923"/>
    </row>
    <row r="50924" spans="1:10" x14ac:dyDescent="0.2">
      <c r="A50924" s="289"/>
      <c r="J50924"/>
    </row>
    <row r="50925" spans="1:10" x14ac:dyDescent="0.2">
      <c r="A50925" s="289"/>
      <c r="J50925"/>
    </row>
    <row r="50926" spans="1:10" x14ac:dyDescent="0.2">
      <c r="A50926" s="289"/>
      <c r="J50926"/>
    </row>
    <row r="50927" spans="1:10" x14ac:dyDescent="0.2">
      <c r="A50927" s="289"/>
      <c r="J50927"/>
    </row>
    <row r="50928" spans="1:10" x14ac:dyDescent="0.2">
      <c r="A50928" s="289"/>
      <c r="J50928"/>
    </row>
    <row r="50929" spans="1:10" x14ac:dyDescent="0.2">
      <c r="A50929" s="289"/>
      <c r="J50929"/>
    </row>
    <row r="50930" spans="1:10" x14ac:dyDescent="0.2">
      <c r="A50930" s="289"/>
      <c r="J50930"/>
    </row>
    <row r="50931" spans="1:10" x14ac:dyDescent="0.2">
      <c r="A50931" s="289"/>
      <c r="J50931"/>
    </row>
    <row r="50932" spans="1:10" x14ac:dyDescent="0.2">
      <c r="A50932" s="289"/>
      <c r="J50932"/>
    </row>
    <row r="50933" spans="1:10" x14ac:dyDescent="0.2">
      <c r="A50933" s="289"/>
      <c r="J50933"/>
    </row>
    <row r="50934" spans="1:10" x14ac:dyDescent="0.2">
      <c r="A50934" s="289"/>
      <c r="J50934"/>
    </row>
    <row r="50935" spans="1:10" x14ac:dyDescent="0.2">
      <c r="A50935" s="289"/>
      <c r="J50935"/>
    </row>
    <row r="50936" spans="1:10" x14ac:dyDescent="0.2">
      <c r="A50936" s="289"/>
      <c r="J50936"/>
    </row>
    <row r="50937" spans="1:10" x14ac:dyDescent="0.2">
      <c r="A50937" s="289"/>
      <c r="J50937"/>
    </row>
    <row r="50938" spans="1:10" x14ac:dyDescent="0.2">
      <c r="A50938" s="289"/>
      <c r="J50938"/>
    </row>
    <row r="50939" spans="1:10" x14ac:dyDescent="0.2">
      <c r="A50939" s="289"/>
      <c r="J50939"/>
    </row>
    <row r="50940" spans="1:10" x14ac:dyDescent="0.2">
      <c r="A50940" s="289"/>
      <c r="J50940"/>
    </row>
    <row r="50941" spans="1:10" x14ac:dyDescent="0.2">
      <c r="A50941" s="289"/>
      <c r="J50941"/>
    </row>
    <row r="50942" spans="1:10" x14ac:dyDescent="0.2">
      <c r="A50942" s="289"/>
      <c r="J50942"/>
    </row>
    <row r="50943" spans="1:10" x14ac:dyDescent="0.2">
      <c r="A50943" s="289"/>
      <c r="J50943"/>
    </row>
    <row r="50944" spans="1:10" x14ac:dyDescent="0.2">
      <c r="A50944" s="289"/>
      <c r="J50944"/>
    </row>
    <row r="50945" spans="1:10" x14ac:dyDescent="0.2">
      <c r="A50945" s="289"/>
      <c r="J50945"/>
    </row>
    <row r="50946" spans="1:10" x14ac:dyDescent="0.2">
      <c r="A50946" s="289"/>
      <c r="J50946"/>
    </row>
    <row r="50947" spans="1:10" x14ac:dyDescent="0.2">
      <c r="A50947" s="289"/>
      <c r="J50947"/>
    </row>
    <row r="50948" spans="1:10" x14ac:dyDescent="0.2">
      <c r="A50948" s="289"/>
      <c r="J50948"/>
    </row>
    <row r="50949" spans="1:10" x14ac:dyDescent="0.2">
      <c r="A50949" s="289"/>
      <c r="J50949"/>
    </row>
    <row r="50950" spans="1:10" x14ac:dyDescent="0.2">
      <c r="A50950" s="289"/>
      <c r="J50950"/>
    </row>
    <row r="50951" spans="1:10" x14ac:dyDescent="0.2">
      <c r="A50951" s="289"/>
      <c r="J50951"/>
    </row>
    <row r="50952" spans="1:10" x14ac:dyDescent="0.2">
      <c r="A50952" s="289"/>
      <c r="J50952"/>
    </row>
    <row r="50953" spans="1:10" x14ac:dyDescent="0.2">
      <c r="A50953" s="289"/>
      <c r="J50953"/>
    </row>
    <row r="50954" spans="1:10" x14ac:dyDescent="0.2">
      <c r="A50954" s="289"/>
      <c r="J50954"/>
    </row>
    <row r="50955" spans="1:10" x14ac:dyDescent="0.2">
      <c r="A50955" s="289"/>
      <c r="J50955"/>
    </row>
    <row r="50956" spans="1:10" x14ac:dyDescent="0.2">
      <c r="A50956" s="289"/>
      <c r="J50956"/>
    </row>
    <row r="50957" spans="1:10" x14ac:dyDescent="0.2">
      <c r="A50957" s="289"/>
      <c r="J50957"/>
    </row>
    <row r="50958" spans="1:10" x14ac:dyDescent="0.2">
      <c r="A50958" s="289"/>
      <c r="J50958"/>
    </row>
    <row r="50959" spans="1:10" x14ac:dyDescent="0.2">
      <c r="A50959" s="289"/>
      <c r="J50959"/>
    </row>
    <row r="50960" spans="1:10" x14ac:dyDescent="0.2">
      <c r="A50960" s="289"/>
      <c r="J50960"/>
    </row>
    <row r="50961" spans="1:10" x14ac:dyDescent="0.2">
      <c r="A50961" s="289"/>
      <c r="J50961"/>
    </row>
    <row r="50962" spans="1:10" x14ac:dyDescent="0.2">
      <c r="A50962" s="289"/>
      <c r="J50962"/>
    </row>
    <row r="50963" spans="1:10" x14ac:dyDescent="0.2">
      <c r="A50963" s="289"/>
      <c r="J50963"/>
    </row>
    <row r="50964" spans="1:10" x14ac:dyDescent="0.2">
      <c r="A50964" s="289"/>
      <c r="J50964"/>
    </row>
    <row r="50965" spans="1:10" x14ac:dyDescent="0.2">
      <c r="A50965" s="289"/>
      <c r="J50965"/>
    </row>
    <row r="50966" spans="1:10" x14ac:dyDescent="0.2">
      <c r="A50966" s="289"/>
      <c r="J50966"/>
    </row>
    <row r="50967" spans="1:10" x14ac:dyDescent="0.2">
      <c r="A50967" s="289"/>
      <c r="J50967"/>
    </row>
    <row r="50968" spans="1:10" x14ac:dyDescent="0.2">
      <c r="A50968" s="289"/>
      <c r="J50968"/>
    </row>
    <row r="50969" spans="1:10" x14ac:dyDescent="0.2">
      <c r="A50969" s="289"/>
      <c r="J50969"/>
    </row>
    <row r="50970" spans="1:10" x14ac:dyDescent="0.2">
      <c r="A50970" s="289"/>
      <c r="J50970"/>
    </row>
    <row r="50971" spans="1:10" x14ac:dyDescent="0.2">
      <c r="A50971" s="289"/>
      <c r="J50971"/>
    </row>
    <row r="50972" spans="1:10" x14ac:dyDescent="0.2">
      <c r="A50972" s="289"/>
      <c r="J50972"/>
    </row>
    <row r="50973" spans="1:10" x14ac:dyDescent="0.2">
      <c r="A50973" s="289"/>
      <c r="J50973"/>
    </row>
    <row r="50974" spans="1:10" x14ac:dyDescent="0.2">
      <c r="A50974" s="289"/>
      <c r="J50974"/>
    </row>
    <row r="50975" spans="1:10" x14ac:dyDescent="0.2">
      <c r="A50975" s="289"/>
      <c r="J50975"/>
    </row>
    <row r="50976" spans="1:10" x14ac:dyDescent="0.2">
      <c r="A50976" s="289"/>
      <c r="J50976"/>
    </row>
    <row r="50977" spans="1:10" x14ac:dyDescent="0.2">
      <c r="A50977" s="289"/>
      <c r="J50977"/>
    </row>
    <row r="50978" spans="1:10" x14ac:dyDescent="0.2">
      <c r="A50978" s="289"/>
      <c r="J50978"/>
    </row>
    <row r="50979" spans="1:10" x14ac:dyDescent="0.2">
      <c r="A50979" s="289"/>
      <c r="J50979"/>
    </row>
    <row r="50980" spans="1:10" x14ac:dyDescent="0.2">
      <c r="A50980" s="289"/>
      <c r="J50980"/>
    </row>
    <row r="50981" spans="1:10" x14ac:dyDescent="0.2">
      <c r="A50981" s="289"/>
      <c r="J50981"/>
    </row>
    <row r="50982" spans="1:10" x14ac:dyDescent="0.2">
      <c r="A50982" s="289"/>
      <c r="J50982"/>
    </row>
    <row r="50983" spans="1:10" x14ac:dyDescent="0.2">
      <c r="A50983" s="289"/>
      <c r="J50983"/>
    </row>
    <row r="50984" spans="1:10" x14ac:dyDescent="0.2">
      <c r="A50984" s="289"/>
      <c r="J50984"/>
    </row>
    <row r="50985" spans="1:10" x14ac:dyDescent="0.2">
      <c r="A50985" s="289"/>
      <c r="J50985"/>
    </row>
    <row r="50986" spans="1:10" x14ac:dyDescent="0.2">
      <c r="A50986" s="289"/>
      <c r="J50986"/>
    </row>
    <row r="50987" spans="1:10" x14ac:dyDescent="0.2">
      <c r="A50987" s="289"/>
      <c r="J50987"/>
    </row>
    <row r="50988" spans="1:10" x14ac:dyDescent="0.2">
      <c r="A50988" s="289"/>
      <c r="J50988"/>
    </row>
    <row r="50989" spans="1:10" x14ac:dyDescent="0.2">
      <c r="A50989" s="289"/>
      <c r="J50989"/>
    </row>
    <row r="50990" spans="1:10" x14ac:dyDescent="0.2">
      <c r="A50990" s="289"/>
      <c r="J50990"/>
    </row>
    <row r="50991" spans="1:10" x14ac:dyDescent="0.2">
      <c r="A50991" s="289"/>
      <c r="J50991"/>
    </row>
    <row r="50992" spans="1:10" x14ac:dyDescent="0.2">
      <c r="A50992" s="289"/>
      <c r="J50992"/>
    </row>
    <row r="50993" spans="1:10" x14ac:dyDescent="0.2">
      <c r="A50993" s="289"/>
      <c r="J50993"/>
    </row>
    <row r="50994" spans="1:10" x14ac:dyDescent="0.2">
      <c r="A50994" s="289"/>
      <c r="J50994"/>
    </row>
    <row r="50995" spans="1:10" x14ac:dyDescent="0.2">
      <c r="A50995" s="289"/>
      <c r="J50995"/>
    </row>
    <row r="50996" spans="1:10" x14ac:dyDescent="0.2">
      <c r="A50996" s="289"/>
      <c r="J50996"/>
    </row>
    <row r="50997" spans="1:10" x14ac:dyDescent="0.2">
      <c r="A50997" s="289"/>
      <c r="J50997"/>
    </row>
    <row r="50998" spans="1:10" x14ac:dyDescent="0.2">
      <c r="A50998" s="289"/>
      <c r="J50998"/>
    </row>
    <row r="50999" spans="1:10" x14ac:dyDescent="0.2">
      <c r="A50999" s="289"/>
      <c r="J50999"/>
    </row>
    <row r="51000" spans="1:10" x14ac:dyDescent="0.2">
      <c r="A51000" s="289"/>
      <c r="J51000"/>
    </row>
    <row r="51001" spans="1:10" x14ac:dyDescent="0.2">
      <c r="A51001" s="289"/>
      <c r="J51001"/>
    </row>
    <row r="51002" spans="1:10" x14ac:dyDescent="0.2">
      <c r="A51002" s="289"/>
      <c r="J51002"/>
    </row>
    <row r="51003" spans="1:10" x14ac:dyDescent="0.2">
      <c r="A51003" s="289"/>
      <c r="J51003"/>
    </row>
    <row r="51004" spans="1:10" x14ac:dyDescent="0.2">
      <c r="A51004" s="289"/>
      <c r="J51004"/>
    </row>
    <row r="51005" spans="1:10" x14ac:dyDescent="0.2">
      <c r="A51005" s="289"/>
      <c r="J51005"/>
    </row>
    <row r="51006" spans="1:10" x14ac:dyDescent="0.2">
      <c r="A51006" s="289"/>
      <c r="J51006"/>
    </row>
    <row r="51007" spans="1:10" x14ac:dyDescent="0.2">
      <c r="A51007" s="289"/>
      <c r="J51007"/>
    </row>
    <row r="51008" spans="1:10" x14ac:dyDescent="0.2">
      <c r="A51008" s="289"/>
      <c r="J51008"/>
    </row>
    <row r="51009" spans="1:10" x14ac:dyDescent="0.2">
      <c r="A51009" s="289"/>
      <c r="J51009"/>
    </row>
    <row r="51010" spans="1:10" x14ac:dyDescent="0.2">
      <c r="A51010" s="289"/>
      <c r="J51010"/>
    </row>
    <row r="51011" spans="1:10" x14ac:dyDescent="0.2">
      <c r="A51011" s="289"/>
      <c r="J51011"/>
    </row>
    <row r="51012" spans="1:10" x14ac:dyDescent="0.2">
      <c r="A51012" s="289"/>
      <c r="J51012"/>
    </row>
    <row r="51013" spans="1:10" x14ac:dyDescent="0.2">
      <c r="A51013" s="289"/>
      <c r="J51013"/>
    </row>
    <row r="51014" spans="1:10" x14ac:dyDescent="0.2">
      <c r="A51014" s="289"/>
      <c r="J51014"/>
    </row>
    <row r="51015" spans="1:10" x14ac:dyDescent="0.2">
      <c r="A51015" s="289"/>
      <c r="J51015"/>
    </row>
    <row r="51016" spans="1:10" x14ac:dyDescent="0.2">
      <c r="A51016" s="289"/>
      <c r="J51016"/>
    </row>
    <row r="51017" spans="1:10" x14ac:dyDescent="0.2">
      <c r="A51017" s="289"/>
      <c r="J51017"/>
    </row>
    <row r="51018" spans="1:10" x14ac:dyDescent="0.2">
      <c r="A51018" s="289"/>
      <c r="J51018"/>
    </row>
    <row r="51019" spans="1:10" x14ac:dyDescent="0.2">
      <c r="A51019" s="289"/>
      <c r="J51019"/>
    </row>
    <row r="51020" spans="1:10" x14ac:dyDescent="0.2">
      <c r="A51020" s="289"/>
      <c r="J51020"/>
    </row>
    <row r="51021" spans="1:10" x14ac:dyDescent="0.2">
      <c r="A51021" s="289"/>
      <c r="J51021"/>
    </row>
    <row r="51022" spans="1:10" x14ac:dyDescent="0.2">
      <c r="A51022" s="289"/>
      <c r="J51022"/>
    </row>
    <row r="51023" spans="1:10" x14ac:dyDescent="0.2">
      <c r="A51023" s="289"/>
      <c r="J51023"/>
    </row>
    <row r="51024" spans="1:10" x14ac:dyDescent="0.2">
      <c r="A51024" s="289"/>
      <c r="J51024"/>
    </row>
    <row r="51025" spans="1:10" x14ac:dyDescent="0.2">
      <c r="A51025" s="289"/>
      <c r="J51025"/>
    </row>
    <row r="51026" spans="1:10" x14ac:dyDescent="0.2">
      <c r="A51026" s="289"/>
      <c r="J51026"/>
    </row>
    <row r="51027" spans="1:10" x14ac:dyDescent="0.2">
      <c r="A51027" s="289"/>
      <c r="J51027"/>
    </row>
    <row r="51028" spans="1:10" x14ac:dyDescent="0.2">
      <c r="A51028" s="289"/>
      <c r="J51028"/>
    </row>
    <row r="51029" spans="1:10" x14ac:dyDescent="0.2">
      <c r="A51029" s="289"/>
      <c r="J51029"/>
    </row>
    <row r="51030" spans="1:10" x14ac:dyDescent="0.2">
      <c r="A51030" s="289"/>
      <c r="J51030"/>
    </row>
    <row r="51031" spans="1:10" x14ac:dyDescent="0.2">
      <c r="A51031" s="289"/>
      <c r="J51031"/>
    </row>
    <row r="51032" spans="1:10" x14ac:dyDescent="0.2">
      <c r="A51032" s="289"/>
      <c r="J51032"/>
    </row>
    <row r="51033" spans="1:10" x14ac:dyDescent="0.2">
      <c r="A51033" s="289"/>
      <c r="J51033"/>
    </row>
    <row r="51034" spans="1:10" x14ac:dyDescent="0.2">
      <c r="A51034" s="289"/>
      <c r="J51034"/>
    </row>
    <row r="51035" spans="1:10" x14ac:dyDescent="0.2">
      <c r="A51035" s="289"/>
      <c r="J51035"/>
    </row>
    <row r="51036" spans="1:10" x14ac:dyDescent="0.2">
      <c r="A51036" s="289"/>
      <c r="J51036"/>
    </row>
    <row r="51037" spans="1:10" x14ac:dyDescent="0.2">
      <c r="A51037" s="289"/>
      <c r="J51037"/>
    </row>
    <row r="51038" spans="1:10" x14ac:dyDescent="0.2">
      <c r="A51038" s="289"/>
      <c r="J51038"/>
    </row>
    <row r="51039" spans="1:10" x14ac:dyDescent="0.2">
      <c r="A51039" s="289"/>
      <c r="J51039"/>
    </row>
    <row r="51040" spans="1:10" x14ac:dyDescent="0.2">
      <c r="A51040" s="289"/>
      <c r="J51040"/>
    </row>
    <row r="51041" spans="1:10" x14ac:dyDescent="0.2">
      <c r="A51041" s="289"/>
      <c r="J51041"/>
    </row>
    <row r="51042" spans="1:10" x14ac:dyDescent="0.2">
      <c r="A51042" s="289"/>
      <c r="J51042"/>
    </row>
    <row r="51043" spans="1:10" x14ac:dyDescent="0.2">
      <c r="A51043" s="289"/>
      <c r="J51043"/>
    </row>
    <row r="51044" spans="1:10" x14ac:dyDescent="0.2">
      <c r="A51044" s="289"/>
      <c r="J51044"/>
    </row>
    <row r="51045" spans="1:10" x14ac:dyDescent="0.2">
      <c r="A51045" s="289"/>
      <c r="J51045"/>
    </row>
    <row r="51046" spans="1:10" x14ac:dyDescent="0.2">
      <c r="A51046" s="289"/>
      <c r="J51046"/>
    </row>
    <row r="51047" spans="1:10" x14ac:dyDescent="0.2">
      <c r="A51047" s="289"/>
      <c r="J51047"/>
    </row>
    <row r="51048" spans="1:10" x14ac:dyDescent="0.2">
      <c r="A51048" s="289"/>
      <c r="J51048"/>
    </row>
    <row r="51049" spans="1:10" x14ac:dyDescent="0.2">
      <c r="A51049" s="289"/>
      <c r="J51049"/>
    </row>
    <row r="51050" spans="1:10" x14ac:dyDescent="0.2">
      <c r="A51050" s="289"/>
      <c r="J51050"/>
    </row>
    <row r="51051" spans="1:10" x14ac:dyDescent="0.2">
      <c r="A51051" s="289"/>
      <c r="J51051"/>
    </row>
    <row r="51052" spans="1:10" x14ac:dyDescent="0.2">
      <c r="A51052" s="289"/>
      <c r="J51052"/>
    </row>
    <row r="51053" spans="1:10" x14ac:dyDescent="0.2">
      <c r="A51053" s="289"/>
      <c r="J51053"/>
    </row>
    <row r="51054" spans="1:10" x14ac:dyDescent="0.2">
      <c r="A51054" s="289"/>
      <c r="J51054"/>
    </row>
    <row r="51055" spans="1:10" x14ac:dyDescent="0.2">
      <c r="A51055" s="289"/>
      <c r="J51055"/>
    </row>
    <row r="51056" spans="1:10" x14ac:dyDescent="0.2">
      <c r="A51056" s="289"/>
      <c r="J51056"/>
    </row>
    <row r="51057" spans="1:10" x14ac:dyDescent="0.2">
      <c r="A51057" s="289"/>
      <c r="J51057"/>
    </row>
    <row r="51058" spans="1:10" x14ac:dyDescent="0.2">
      <c r="A51058" s="289"/>
      <c r="J51058"/>
    </row>
    <row r="51059" spans="1:10" x14ac:dyDescent="0.2">
      <c r="A51059" s="289"/>
      <c r="J51059"/>
    </row>
    <row r="51060" spans="1:10" x14ac:dyDescent="0.2">
      <c r="A51060" s="289"/>
      <c r="J51060"/>
    </row>
    <row r="51061" spans="1:10" x14ac:dyDescent="0.2">
      <c r="A51061" s="289"/>
      <c r="J51061"/>
    </row>
    <row r="51062" spans="1:10" x14ac:dyDescent="0.2">
      <c r="A51062" s="289"/>
      <c r="J51062"/>
    </row>
    <row r="51063" spans="1:10" x14ac:dyDescent="0.2">
      <c r="A51063" s="289"/>
      <c r="J51063"/>
    </row>
    <row r="51064" spans="1:10" x14ac:dyDescent="0.2">
      <c r="A51064" s="289"/>
      <c r="J51064"/>
    </row>
    <row r="51065" spans="1:10" x14ac:dyDescent="0.2">
      <c r="A51065" s="289"/>
      <c r="J51065"/>
    </row>
    <row r="51066" spans="1:10" x14ac:dyDescent="0.2">
      <c r="A51066" s="289"/>
      <c r="J51066"/>
    </row>
    <row r="51067" spans="1:10" x14ac:dyDescent="0.2">
      <c r="A51067" s="289"/>
      <c r="J51067"/>
    </row>
    <row r="51068" spans="1:10" x14ac:dyDescent="0.2">
      <c r="A51068" s="289"/>
      <c r="J51068"/>
    </row>
    <row r="51069" spans="1:10" x14ac:dyDescent="0.2">
      <c r="A51069" s="289"/>
      <c r="J51069"/>
    </row>
    <row r="51070" spans="1:10" x14ac:dyDescent="0.2">
      <c r="A51070" s="289"/>
      <c r="J51070"/>
    </row>
    <row r="51071" spans="1:10" x14ac:dyDescent="0.2">
      <c r="A51071" s="289"/>
      <c r="J51071"/>
    </row>
    <row r="51072" spans="1:10" x14ac:dyDescent="0.2">
      <c r="A51072" s="289"/>
      <c r="J51072"/>
    </row>
    <row r="51073" spans="1:10" x14ac:dyDescent="0.2">
      <c r="A51073" s="289"/>
      <c r="J51073"/>
    </row>
    <row r="51074" spans="1:10" x14ac:dyDescent="0.2">
      <c r="A51074" s="289"/>
      <c r="J51074"/>
    </row>
    <row r="51075" spans="1:10" x14ac:dyDescent="0.2">
      <c r="A51075" s="289"/>
      <c r="J51075"/>
    </row>
    <row r="51076" spans="1:10" x14ac:dyDescent="0.2">
      <c r="A51076" s="289"/>
      <c r="J51076"/>
    </row>
    <row r="51077" spans="1:10" x14ac:dyDescent="0.2">
      <c r="A51077" s="289"/>
      <c r="J51077"/>
    </row>
    <row r="51078" spans="1:10" x14ac:dyDescent="0.2">
      <c r="A51078" s="289"/>
      <c r="J51078"/>
    </row>
    <row r="51079" spans="1:10" x14ac:dyDescent="0.2">
      <c r="A51079" s="289"/>
      <c r="J51079"/>
    </row>
    <row r="51080" spans="1:10" x14ac:dyDescent="0.2">
      <c r="A51080" s="289"/>
      <c r="J51080"/>
    </row>
    <row r="51081" spans="1:10" x14ac:dyDescent="0.2">
      <c r="A51081" s="289"/>
      <c r="J51081"/>
    </row>
    <row r="51082" spans="1:10" x14ac:dyDescent="0.2">
      <c r="A51082" s="289"/>
      <c r="J51082"/>
    </row>
    <row r="51083" spans="1:10" x14ac:dyDescent="0.2">
      <c r="A51083" s="289"/>
      <c r="J51083"/>
    </row>
    <row r="51084" spans="1:10" x14ac:dyDescent="0.2">
      <c r="A51084" s="289"/>
      <c r="J51084"/>
    </row>
    <row r="51085" spans="1:10" x14ac:dyDescent="0.2">
      <c r="A51085" s="289"/>
      <c r="J51085"/>
    </row>
    <row r="51086" spans="1:10" x14ac:dyDescent="0.2">
      <c r="A51086" s="289"/>
      <c r="J51086"/>
    </row>
    <row r="51087" spans="1:10" x14ac:dyDescent="0.2">
      <c r="A51087" s="289"/>
      <c r="J51087"/>
    </row>
    <row r="51088" spans="1:10" x14ac:dyDescent="0.2">
      <c r="A51088" s="289"/>
      <c r="J51088"/>
    </row>
    <row r="51089" spans="1:10" x14ac:dyDescent="0.2">
      <c r="A51089" s="289"/>
      <c r="J51089"/>
    </row>
    <row r="51090" spans="1:10" x14ac:dyDescent="0.2">
      <c r="A51090" s="289"/>
      <c r="J51090"/>
    </row>
    <row r="51091" spans="1:10" x14ac:dyDescent="0.2">
      <c r="A51091" s="289"/>
      <c r="J51091"/>
    </row>
    <row r="51092" spans="1:10" x14ac:dyDescent="0.2">
      <c r="A51092" s="289"/>
      <c r="J51092"/>
    </row>
    <row r="51093" spans="1:10" x14ac:dyDescent="0.2">
      <c r="A51093" s="289"/>
      <c r="J51093"/>
    </row>
    <row r="51094" spans="1:10" x14ac:dyDescent="0.2">
      <c r="A51094" s="289"/>
      <c r="J51094"/>
    </row>
    <row r="51095" spans="1:10" x14ac:dyDescent="0.2">
      <c r="A51095" s="289"/>
      <c r="J51095"/>
    </row>
    <row r="51096" spans="1:10" x14ac:dyDescent="0.2">
      <c r="A51096" s="289"/>
      <c r="J51096"/>
    </row>
    <row r="51097" spans="1:10" x14ac:dyDescent="0.2">
      <c r="A51097" s="289"/>
      <c r="J51097"/>
    </row>
    <row r="51098" spans="1:10" x14ac:dyDescent="0.2">
      <c r="A51098" s="289"/>
      <c r="J51098"/>
    </row>
    <row r="51099" spans="1:10" x14ac:dyDescent="0.2">
      <c r="A51099" s="289"/>
      <c r="J51099"/>
    </row>
    <row r="51100" spans="1:10" x14ac:dyDescent="0.2">
      <c r="A51100" s="289"/>
      <c r="J51100"/>
    </row>
    <row r="51101" spans="1:10" x14ac:dyDescent="0.2">
      <c r="A51101" s="289"/>
      <c r="J51101"/>
    </row>
    <row r="51102" spans="1:10" x14ac:dyDescent="0.2">
      <c r="A51102" s="289"/>
      <c r="J51102"/>
    </row>
    <row r="51103" spans="1:10" x14ac:dyDescent="0.2">
      <c r="A51103" s="289"/>
      <c r="J51103"/>
    </row>
    <row r="51104" spans="1:10" x14ac:dyDescent="0.2">
      <c r="A51104" s="289"/>
      <c r="J51104"/>
    </row>
    <row r="51105" spans="1:10" x14ac:dyDescent="0.2">
      <c r="A51105" s="289"/>
      <c r="J51105"/>
    </row>
    <row r="51106" spans="1:10" x14ac:dyDescent="0.2">
      <c r="A51106" s="289"/>
      <c r="J51106"/>
    </row>
    <row r="51107" spans="1:10" x14ac:dyDescent="0.2">
      <c r="A51107" s="289"/>
      <c r="J51107"/>
    </row>
    <row r="51108" spans="1:10" x14ac:dyDescent="0.2">
      <c r="A51108" s="289"/>
      <c r="J51108"/>
    </row>
    <row r="51109" spans="1:10" x14ac:dyDescent="0.2">
      <c r="A51109" s="289"/>
      <c r="J51109"/>
    </row>
    <row r="51110" spans="1:10" x14ac:dyDescent="0.2">
      <c r="A51110" s="289"/>
      <c r="J51110"/>
    </row>
    <row r="51111" spans="1:10" x14ac:dyDescent="0.2">
      <c r="A51111" s="289"/>
      <c r="J51111"/>
    </row>
    <row r="51112" spans="1:10" x14ac:dyDescent="0.2">
      <c r="A51112" s="289"/>
      <c r="J51112"/>
    </row>
    <row r="51113" spans="1:10" x14ac:dyDescent="0.2">
      <c r="A51113" s="289"/>
      <c r="J51113"/>
    </row>
    <row r="51114" spans="1:10" x14ac:dyDescent="0.2">
      <c r="A51114" s="289"/>
      <c r="J51114"/>
    </row>
    <row r="51115" spans="1:10" x14ac:dyDescent="0.2">
      <c r="A51115" s="289"/>
      <c r="J51115"/>
    </row>
    <row r="51116" spans="1:10" x14ac:dyDescent="0.2">
      <c r="A51116" s="289"/>
      <c r="J51116"/>
    </row>
    <row r="51117" spans="1:10" x14ac:dyDescent="0.2">
      <c r="A51117" s="289"/>
      <c r="J51117"/>
    </row>
    <row r="51118" spans="1:10" x14ac:dyDescent="0.2">
      <c r="A51118" s="289"/>
      <c r="J51118"/>
    </row>
    <row r="51119" spans="1:10" x14ac:dyDescent="0.2">
      <c r="A51119" s="289"/>
      <c r="J51119"/>
    </row>
    <row r="51120" spans="1:10" x14ac:dyDescent="0.2">
      <c r="A51120" s="289"/>
      <c r="J51120"/>
    </row>
    <row r="51121" spans="1:10" x14ac:dyDescent="0.2">
      <c r="A51121" s="289"/>
      <c r="J51121"/>
    </row>
    <row r="51122" spans="1:10" x14ac:dyDescent="0.2">
      <c r="A51122" s="289"/>
      <c r="J51122"/>
    </row>
    <row r="51123" spans="1:10" x14ac:dyDescent="0.2">
      <c r="A51123" s="289"/>
      <c r="J51123"/>
    </row>
    <row r="51124" spans="1:10" x14ac:dyDescent="0.2">
      <c r="A51124" s="289"/>
      <c r="J51124"/>
    </row>
    <row r="51125" spans="1:10" x14ac:dyDescent="0.2">
      <c r="A51125" s="289"/>
      <c r="J51125"/>
    </row>
    <row r="51126" spans="1:10" x14ac:dyDescent="0.2">
      <c r="A51126" s="289"/>
      <c r="J51126"/>
    </row>
    <row r="51127" spans="1:10" x14ac:dyDescent="0.2">
      <c r="A51127" s="289"/>
      <c r="J51127"/>
    </row>
    <row r="51128" spans="1:10" x14ac:dyDescent="0.2">
      <c r="A51128" s="289"/>
      <c r="J51128"/>
    </row>
    <row r="51129" spans="1:10" x14ac:dyDescent="0.2">
      <c r="A51129" s="289"/>
      <c r="J51129"/>
    </row>
    <row r="51130" spans="1:10" x14ac:dyDescent="0.2">
      <c r="A51130" s="289"/>
      <c r="J51130"/>
    </row>
    <row r="51131" spans="1:10" x14ac:dyDescent="0.2">
      <c r="A51131" s="289"/>
      <c r="J51131"/>
    </row>
    <row r="51132" spans="1:10" x14ac:dyDescent="0.2">
      <c r="A51132" s="289"/>
      <c r="J51132"/>
    </row>
    <row r="51133" spans="1:10" x14ac:dyDescent="0.2">
      <c r="A51133" s="289"/>
      <c r="J51133"/>
    </row>
    <row r="51134" spans="1:10" x14ac:dyDescent="0.2">
      <c r="A51134" s="289"/>
      <c r="J51134"/>
    </row>
    <row r="51135" spans="1:10" x14ac:dyDescent="0.2">
      <c r="A51135" s="289"/>
      <c r="J51135"/>
    </row>
    <row r="51136" spans="1:10" x14ac:dyDescent="0.2">
      <c r="A51136" s="289"/>
      <c r="J51136"/>
    </row>
    <row r="51137" spans="1:10" x14ac:dyDescent="0.2">
      <c r="A51137" s="289"/>
      <c r="J51137"/>
    </row>
    <row r="51138" spans="1:10" x14ac:dyDescent="0.2">
      <c r="A51138" s="289"/>
      <c r="J51138"/>
    </row>
    <row r="51139" spans="1:10" x14ac:dyDescent="0.2">
      <c r="A51139" s="289"/>
      <c r="J51139"/>
    </row>
    <row r="51140" spans="1:10" x14ac:dyDescent="0.2">
      <c r="A51140" s="289"/>
      <c r="J51140"/>
    </row>
    <row r="51141" spans="1:10" x14ac:dyDescent="0.2">
      <c r="A51141" s="289"/>
      <c r="J51141"/>
    </row>
    <row r="51142" spans="1:10" x14ac:dyDescent="0.2">
      <c r="A51142" s="289"/>
      <c r="J51142"/>
    </row>
    <row r="51143" spans="1:10" x14ac:dyDescent="0.2">
      <c r="A51143" s="289"/>
      <c r="J51143"/>
    </row>
    <row r="51144" spans="1:10" x14ac:dyDescent="0.2">
      <c r="A51144" s="289"/>
      <c r="J51144"/>
    </row>
    <row r="51145" spans="1:10" x14ac:dyDescent="0.2">
      <c r="A51145" s="289"/>
      <c r="J51145"/>
    </row>
    <row r="51146" spans="1:10" x14ac:dyDescent="0.2">
      <c r="A51146" s="289"/>
      <c r="J51146"/>
    </row>
    <row r="51147" spans="1:10" x14ac:dyDescent="0.2">
      <c r="A51147" s="289"/>
      <c r="J51147"/>
    </row>
    <row r="51148" spans="1:10" x14ac:dyDescent="0.2">
      <c r="A51148" s="289"/>
      <c r="J51148"/>
    </row>
    <row r="51149" spans="1:10" x14ac:dyDescent="0.2">
      <c r="A51149" s="289"/>
      <c r="J51149"/>
    </row>
    <row r="51150" spans="1:10" x14ac:dyDescent="0.2">
      <c r="A51150" s="289"/>
      <c r="J51150"/>
    </row>
    <row r="51151" spans="1:10" x14ac:dyDescent="0.2">
      <c r="A51151" s="289"/>
      <c r="J51151"/>
    </row>
    <row r="51152" spans="1:10" x14ac:dyDescent="0.2">
      <c r="A51152" s="289"/>
      <c r="J51152"/>
    </row>
    <row r="51153" spans="1:10" x14ac:dyDescent="0.2">
      <c r="A51153" s="289"/>
      <c r="J51153"/>
    </row>
    <row r="51154" spans="1:10" x14ac:dyDescent="0.2">
      <c r="A51154" s="289"/>
      <c r="J51154"/>
    </row>
    <row r="51155" spans="1:10" x14ac:dyDescent="0.2">
      <c r="A51155" s="289"/>
      <c r="J51155"/>
    </row>
    <row r="51156" spans="1:10" x14ac:dyDescent="0.2">
      <c r="A51156" s="289"/>
      <c r="J51156"/>
    </row>
    <row r="51157" spans="1:10" x14ac:dyDescent="0.2">
      <c r="A51157" s="289"/>
      <c r="J51157"/>
    </row>
    <row r="51158" spans="1:10" x14ac:dyDescent="0.2">
      <c r="A51158" s="289"/>
      <c r="J51158"/>
    </row>
    <row r="51159" spans="1:10" x14ac:dyDescent="0.2">
      <c r="A51159" s="289"/>
      <c r="J51159"/>
    </row>
    <row r="51160" spans="1:10" x14ac:dyDescent="0.2">
      <c r="A51160" s="289"/>
      <c r="J51160"/>
    </row>
    <row r="51161" spans="1:10" x14ac:dyDescent="0.2">
      <c r="A51161" s="289"/>
      <c r="J51161"/>
    </row>
    <row r="51162" spans="1:10" x14ac:dyDescent="0.2">
      <c r="A51162" s="289"/>
      <c r="J51162"/>
    </row>
    <row r="51163" spans="1:10" x14ac:dyDescent="0.2">
      <c r="A51163" s="289"/>
      <c r="J51163"/>
    </row>
    <row r="51164" spans="1:10" x14ac:dyDescent="0.2">
      <c r="A51164" s="289"/>
      <c r="J51164"/>
    </row>
    <row r="51165" spans="1:10" x14ac:dyDescent="0.2">
      <c r="A51165" s="289"/>
      <c r="J51165"/>
    </row>
    <row r="51166" spans="1:10" x14ac:dyDescent="0.2">
      <c r="A51166" s="289"/>
      <c r="J51166"/>
    </row>
    <row r="51167" spans="1:10" x14ac:dyDescent="0.2">
      <c r="A51167" s="289"/>
      <c r="J51167"/>
    </row>
    <row r="51168" spans="1:10" x14ac:dyDescent="0.2">
      <c r="A51168" s="289"/>
      <c r="J51168"/>
    </row>
    <row r="51169" spans="1:10" x14ac:dyDescent="0.2">
      <c r="A51169" s="289"/>
      <c r="J51169"/>
    </row>
    <row r="51170" spans="1:10" x14ac:dyDescent="0.2">
      <c r="A51170" s="289"/>
      <c r="J51170"/>
    </row>
    <row r="51171" spans="1:10" x14ac:dyDescent="0.2">
      <c r="A51171" s="289"/>
      <c r="J51171"/>
    </row>
    <row r="51172" spans="1:10" x14ac:dyDescent="0.2">
      <c r="A51172" s="289"/>
      <c r="J51172"/>
    </row>
    <row r="51173" spans="1:10" x14ac:dyDescent="0.2">
      <c r="A51173" s="289"/>
      <c r="J51173"/>
    </row>
    <row r="51174" spans="1:10" x14ac:dyDescent="0.2">
      <c r="A51174" s="289"/>
      <c r="J51174"/>
    </row>
    <row r="51175" spans="1:10" x14ac:dyDescent="0.2">
      <c r="A51175" s="289"/>
      <c r="J51175"/>
    </row>
    <row r="51176" spans="1:10" x14ac:dyDescent="0.2">
      <c r="A51176" s="289"/>
      <c r="J51176"/>
    </row>
    <row r="51177" spans="1:10" x14ac:dyDescent="0.2">
      <c r="A51177" s="289"/>
      <c r="J51177"/>
    </row>
    <row r="51178" spans="1:10" x14ac:dyDescent="0.2">
      <c r="A51178" s="289"/>
      <c r="J51178"/>
    </row>
    <row r="51179" spans="1:10" x14ac:dyDescent="0.2">
      <c r="A51179" s="289"/>
      <c r="J51179"/>
    </row>
    <row r="51180" spans="1:10" x14ac:dyDescent="0.2">
      <c r="A51180" s="289"/>
      <c r="J51180"/>
    </row>
    <row r="51181" spans="1:10" x14ac:dyDescent="0.2">
      <c r="A51181" s="289"/>
      <c r="J51181"/>
    </row>
    <row r="51182" spans="1:10" x14ac:dyDescent="0.2">
      <c r="A51182" s="289"/>
      <c r="J51182"/>
    </row>
    <row r="51183" spans="1:10" x14ac:dyDescent="0.2">
      <c r="A51183" s="289"/>
      <c r="J51183"/>
    </row>
    <row r="51184" spans="1:10" x14ac:dyDescent="0.2">
      <c r="A51184" s="289"/>
      <c r="J51184"/>
    </row>
    <row r="51185" spans="1:10" x14ac:dyDescent="0.2">
      <c r="A51185" s="289"/>
      <c r="J51185"/>
    </row>
    <row r="51186" spans="1:10" x14ac:dyDescent="0.2">
      <c r="A51186" s="289"/>
      <c r="J51186"/>
    </row>
    <row r="51187" spans="1:10" x14ac:dyDescent="0.2">
      <c r="A51187" s="289"/>
      <c r="J51187"/>
    </row>
    <row r="51188" spans="1:10" x14ac:dyDescent="0.2">
      <c r="A51188" s="289"/>
      <c r="J51188"/>
    </row>
    <row r="51189" spans="1:10" x14ac:dyDescent="0.2">
      <c r="A51189" s="289"/>
      <c r="J51189"/>
    </row>
    <row r="51190" spans="1:10" x14ac:dyDescent="0.2">
      <c r="A51190" s="289"/>
      <c r="J51190"/>
    </row>
    <row r="51191" spans="1:10" x14ac:dyDescent="0.2">
      <c r="A51191" s="289"/>
      <c r="J51191"/>
    </row>
    <row r="51192" spans="1:10" x14ac:dyDescent="0.2">
      <c r="A51192" s="289"/>
      <c r="J51192"/>
    </row>
    <row r="51193" spans="1:10" x14ac:dyDescent="0.2">
      <c r="A51193" s="289"/>
      <c r="J51193"/>
    </row>
    <row r="51194" spans="1:10" x14ac:dyDescent="0.2">
      <c r="A51194" s="289"/>
      <c r="J51194"/>
    </row>
    <row r="51195" spans="1:10" x14ac:dyDescent="0.2">
      <c r="A51195" s="289"/>
      <c r="J51195"/>
    </row>
    <row r="51196" spans="1:10" x14ac:dyDescent="0.2">
      <c r="A51196" s="289"/>
      <c r="J51196"/>
    </row>
    <row r="51197" spans="1:10" x14ac:dyDescent="0.2">
      <c r="A51197" s="289"/>
      <c r="J51197"/>
    </row>
    <row r="51198" spans="1:10" x14ac:dyDescent="0.2">
      <c r="A51198" s="289"/>
      <c r="J51198"/>
    </row>
    <row r="51199" spans="1:10" x14ac:dyDescent="0.2">
      <c r="A51199" s="289"/>
      <c r="J51199"/>
    </row>
    <row r="51200" spans="1:10" x14ac:dyDescent="0.2">
      <c r="A51200" s="289"/>
      <c r="J51200"/>
    </row>
    <row r="51201" spans="1:10" x14ac:dyDescent="0.2">
      <c r="A51201" s="289"/>
      <c r="J51201"/>
    </row>
    <row r="51202" spans="1:10" x14ac:dyDescent="0.2">
      <c r="A51202" s="289"/>
      <c r="J51202"/>
    </row>
    <row r="51203" spans="1:10" x14ac:dyDescent="0.2">
      <c r="A51203" s="289"/>
      <c r="J51203"/>
    </row>
    <row r="51204" spans="1:10" x14ac:dyDescent="0.2">
      <c r="A51204" s="289"/>
      <c r="J51204"/>
    </row>
    <row r="51205" spans="1:10" x14ac:dyDescent="0.2">
      <c r="A51205" s="289"/>
      <c r="J51205"/>
    </row>
    <row r="51206" spans="1:10" x14ac:dyDescent="0.2">
      <c r="A51206" s="289"/>
      <c r="J51206"/>
    </row>
    <row r="51207" spans="1:10" x14ac:dyDescent="0.2">
      <c r="A51207" s="289"/>
      <c r="J51207"/>
    </row>
    <row r="51208" spans="1:10" x14ac:dyDescent="0.2">
      <c r="A51208" s="289"/>
      <c r="J51208"/>
    </row>
    <row r="51209" spans="1:10" x14ac:dyDescent="0.2">
      <c r="A51209" s="289"/>
      <c r="J51209"/>
    </row>
    <row r="51210" spans="1:10" x14ac:dyDescent="0.2">
      <c r="A51210" s="289"/>
      <c r="J51210"/>
    </row>
    <row r="51211" spans="1:10" x14ac:dyDescent="0.2">
      <c r="A51211" s="289"/>
      <c r="J51211"/>
    </row>
    <row r="51212" spans="1:10" x14ac:dyDescent="0.2">
      <c r="A51212" s="289"/>
      <c r="J51212"/>
    </row>
    <row r="51213" spans="1:10" x14ac:dyDescent="0.2">
      <c r="A51213" s="289"/>
      <c r="J51213"/>
    </row>
    <row r="51214" spans="1:10" x14ac:dyDescent="0.2">
      <c r="A51214" s="289"/>
      <c r="J51214"/>
    </row>
    <row r="51215" spans="1:10" x14ac:dyDescent="0.2">
      <c r="A51215" s="289"/>
      <c r="J51215"/>
    </row>
    <row r="51216" spans="1:10" x14ac:dyDescent="0.2">
      <c r="A51216" s="289"/>
      <c r="J51216"/>
    </row>
    <row r="51217" spans="1:10" x14ac:dyDescent="0.2">
      <c r="A51217" s="289"/>
      <c r="J51217"/>
    </row>
    <row r="51218" spans="1:10" x14ac:dyDescent="0.2">
      <c r="A51218" s="289"/>
      <c r="J51218"/>
    </row>
    <row r="51219" spans="1:10" x14ac:dyDescent="0.2">
      <c r="A51219" s="289"/>
      <c r="J51219"/>
    </row>
    <row r="51220" spans="1:10" x14ac:dyDescent="0.2">
      <c r="A51220" s="289"/>
      <c r="J51220"/>
    </row>
    <row r="51221" spans="1:10" x14ac:dyDescent="0.2">
      <c r="A51221" s="289"/>
      <c r="J51221"/>
    </row>
    <row r="51222" spans="1:10" x14ac:dyDescent="0.2">
      <c r="A51222" s="289"/>
      <c r="J51222"/>
    </row>
    <row r="51223" spans="1:10" x14ac:dyDescent="0.2">
      <c r="A51223" s="289"/>
      <c r="J51223"/>
    </row>
    <row r="51224" spans="1:10" x14ac:dyDescent="0.2">
      <c r="A51224" s="289"/>
      <c r="J51224"/>
    </row>
    <row r="51225" spans="1:10" x14ac:dyDescent="0.2">
      <c r="A51225" s="289"/>
      <c r="J51225"/>
    </row>
    <row r="51226" spans="1:10" x14ac:dyDescent="0.2">
      <c r="A51226" s="289"/>
      <c r="J51226"/>
    </row>
    <row r="51227" spans="1:10" x14ac:dyDescent="0.2">
      <c r="A51227" s="289"/>
      <c r="J51227"/>
    </row>
    <row r="51228" spans="1:10" x14ac:dyDescent="0.2">
      <c r="A51228" s="289"/>
      <c r="J51228"/>
    </row>
    <row r="51229" spans="1:10" x14ac:dyDescent="0.2">
      <c r="A51229" s="289"/>
      <c r="J51229"/>
    </row>
    <row r="51230" spans="1:10" x14ac:dyDescent="0.2">
      <c r="A51230" s="289"/>
      <c r="J51230"/>
    </row>
    <row r="51231" spans="1:10" x14ac:dyDescent="0.2">
      <c r="A51231" s="289"/>
      <c r="J51231"/>
    </row>
    <row r="51232" spans="1:10" x14ac:dyDescent="0.2">
      <c r="A51232" s="289"/>
      <c r="J51232"/>
    </row>
    <row r="51233" spans="1:10" x14ac:dyDescent="0.2">
      <c r="A51233" s="289"/>
      <c r="J51233"/>
    </row>
    <row r="51234" spans="1:10" x14ac:dyDescent="0.2">
      <c r="A51234" s="289"/>
      <c r="J51234"/>
    </row>
    <row r="51235" spans="1:10" x14ac:dyDescent="0.2">
      <c r="A51235" s="289"/>
      <c r="J51235"/>
    </row>
    <row r="51236" spans="1:10" x14ac:dyDescent="0.2">
      <c r="A51236" s="289"/>
      <c r="J51236"/>
    </row>
    <row r="51237" spans="1:10" x14ac:dyDescent="0.2">
      <c r="A51237" s="289"/>
      <c r="J51237"/>
    </row>
    <row r="51238" spans="1:10" x14ac:dyDescent="0.2">
      <c r="A51238" s="289"/>
      <c r="J51238"/>
    </row>
    <row r="51239" spans="1:10" x14ac:dyDescent="0.2">
      <c r="A51239" s="289"/>
      <c r="J51239"/>
    </row>
    <row r="51240" spans="1:10" x14ac:dyDescent="0.2">
      <c r="A51240" s="289"/>
      <c r="J51240"/>
    </row>
    <row r="51241" spans="1:10" x14ac:dyDescent="0.2">
      <c r="A51241" s="289"/>
      <c r="J51241"/>
    </row>
    <row r="51242" spans="1:10" x14ac:dyDescent="0.2">
      <c r="A51242" s="289"/>
      <c r="J51242"/>
    </row>
    <row r="51243" spans="1:10" x14ac:dyDescent="0.2">
      <c r="A51243" s="289"/>
      <c r="J51243"/>
    </row>
    <row r="51244" spans="1:10" x14ac:dyDescent="0.2">
      <c r="A51244" s="289"/>
      <c r="J51244"/>
    </row>
    <row r="51245" spans="1:10" x14ac:dyDescent="0.2">
      <c r="A51245" s="289"/>
      <c r="J51245"/>
    </row>
    <row r="51246" spans="1:10" x14ac:dyDescent="0.2">
      <c r="A51246" s="289"/>
      <c r="J51246"/>
    </row>
    <row r="51247" spans="1:10" x14ac:dyDescent="0.2">
      <c r="A51247" s="289"/>
      <c r="J51247"/>
    </row>
    <row r="51248" spans="1:10" x14ac:dyDescent="0.2">
      <c r="A51248" s="289"/>
      <c r="J51248"/>
    </row>
    <row r="51249" spans="1:10" x14ac:dyDescent="0.2">
      <c r="A51249" s="289"/>
      <c r="J51249"/>
    </row>
    <row r="51250" spans="1:10" x14ac:dyDescent="0.2">
      <c r="A51250" s="289"/>
      <c r="J51250"/>
    </row>
    <row r="51251" spans="1:10" x14ac:dyDescent="0.2">
      <c r="A51251" s="289"/>
      <c r="J51251"/>
    </row>
    <row r="51252" spans="1:10" x14ac:dyDescent="0.2">
      <c r="A51252" s="289"/>
      <c r="J51252"/>
    </row>
    <row r="51253" spans="1:10" x14ac:dyDescent="0.2">
      <c r="A51253" s="289"/>
      <c r="J51253"/>
    </row>
    <row r="51254" spans="1:10" x14ac:dyDescent="0.2">
      <c r="A51254" s="289"/>
      <c r="J51254"/>
    </row>
    <row r="51255" spans="1:10" x14ac:dyDescent="0.2">
      <c r="A51255" s="289"/>
      <c r="J51255"/>
    </row>
    <row r="51256" spans="1:10" x14ac:dyDescent="0.2">
      <c r="A51256" s="289"/>
      <c r="J51256"/>
    </row>
    <row r="51257" spans="1:10" x14ac:dyDescent="0.2">
      <c r="A51257" s="289"/>
      <c r="J51257"/>
    </row>
    <row r="51258" spans="1:10" x14ac:dyDescent="0.2">
      <c r="A51258" s="289"/>
      <c r="J51258"/>
    </row>
    <row r="51259" spans="1:10" x14ac:dyDescent="0.2">
      <c r="A51259" s="289"/>
      <c r="J51259"/>
    </row>
    <row r="51260" spans="1:10" x14ac:dyDescent="0.2">
      <c r="A51260" s="289"/>
      <c r="J51260"/>
    </row>
    <row r="51261" spans="1:10" x14ac:dyDescent="0.2">
      <c r="A51261" s="289"/>
      <c r="J51261"/>
    </row>
    <row r="51262" spans="1:10" x14ac:dyDescent="0.2">
      <c r="A51262" s="289"/>
      <c r="J51262"/>
    </row>
    <row r="51263" spans="1:10" x14ac:dyDescent="0.2">
      <c r="A51263" s="289"/>
      <c r="J51263"/>
    </row>
    <row r="51264" spans="1:10" x14ac:dyDescent="0.2">
      <c r="A51264" s="289"/>
      <c r="J51264"/>
    </row>
    <row r="51265" spans="1:10" x14ac:dyDescent="0.2">
      <c r="A51265" s="289"/>
      <c r="J51265"/>
    </row>
    <row r="51266" spans="1:10" x14ac:dyDescent="0.2">
      <c r="A51266" s="289"/>
      <c r="J51266"/>
    </row>
    <row r="51267" spans="1:10" x14ac:dyDescent="0.2">
      <c r="A51267" s="289"/>
      <c r="J51267"/>
    </row>
    <row r="51268" spans="1:10" x14ac:dyDescent="0.2">
      <c r="A51268" s="289"/>
      <c r="J51268"/>
    </row>
    <row r="51269" spans="1:10" x14ac:dyDescent="0.2">
      <c r="A51269" s="289"/>
      <c r="J51269"/>
    </row>
    <row r="51270" spans="1:10" x14ac:dyDescent="0.2">
      <c r="A51270" s="289"/>
      <c r="J51270"/>
    </row>
    <row r="51271" spans="1:10" x14ac:dyDescent="0.2">
      <c r="A51271" s="289"/>
      <c r="J51271"/>
    </row>
    <row r="51272" spans="1:10" x14ac:dyDescent="0.2">
      <c r="A51272" s="289"/>
      <c r="J51272"/>
    </row>
    <row r="51273" spans="1:10" x14ac:dyDescent="0.2">
      <c r="A51273" s="289"/>
      <c r="J51273"/>
    </row>
    <row r="51274" spans="1:10" x14ac:dyDescent="0.2">
      <c r="A51274" s="289"/>
      <c r="J51274"/>
    </row>
    <row r="51275" spans="1:10" x14ac:dyDescent="0.2">
      <c r="A51275" s="289"/>
      <c r="J51275"/>
    </row>
    <row r="51276" spans="1:10" x14ac:dyDescent="0.2">
      <c r="A51276" s="289"/>
      <c r="J51276"/>
    </row>
    <row r="51277" spans="1:10" x14ac:dyDescent="0.2">
      <c r="A51277" s="289"/>
      <c r="J51277"/>
    </row>
    <row r="51278" spans="1:10" x14ac:dyDescent="0.2">
      <c r="A51278" s="289"/>
      <c r="J51278"/>
    </row>
    <row r="51279" spans="1:10" x14ac:dyDescent="0.2">
      <c r="A51279" s="289"/>
      <c r="J51279"/>
    </row>
    <row r="51280" spans="1:10" x14ac:dyDescent="0.2">
      <c r="A51280" s="289"/>
      <c r="J51280"/>
    </row>
    <row r="51281" spans="1:10" x14ac:dyDescent="0.2">
      <c r="A51281" s="289"/>
      <c r="J51281"/>
    </row>
    <row r="51282" spans="1:10" x14ac:dyDescent="0.2">
      <c r="A51282" s="289"/>
      <c r="J51282"/>
    </row>
    <row r="51283" spans="1:10" x14ac:dyDescent="0.2">
      <c r="A51283" s="289"/>
      <c r="J51283"/>
    </row>
    <row r="51284" spans="1:10" x14ac:dyDescent="0.2">
      <c r="A51284" s="289"/>
      <c r="J51284"/>
    </row>
    <row r="51285" spans="1:10" x14ac:dyDescent="0.2">
      <c r="A51285" s="289"/>
      <c r="J51285"/>
    </row>
    <row r="51286" spans="1:10" x14ac:dyDescent="0.2">
      <c r="A51286" s="289"/>
      <c r="J51286"/>
    </row>
    <row r="51287" spans="1:10" x14ac:dyDescent="0.2">
      <c r="A51287" s="289"/>
      <c r="J51287"/>
    </row>
    <row r="51288" spans="1:10" x14ac:dyDescent="0.2">
      <c r="A51288" s="289"/>
      <c r="J51288"/>
    </row>
    <row r="51289" spans="1:10" x14ac:dyDescent="0.2">
      <c r="A51289" s="289"/>
      <c r="J51289"/>
    </row>
    <row r="51290" spans="1:10" x14ac:dyDescent="0.2">
      <c r="A51290" s="289"/>
      <c r="J51290"/>
    </row>
    <row r="51291" spans="1:10" x14ac:dyDescent="0.2">
      <c r="A51291" s="289"/>
      <c r="J51291"/>
    </row>
    <row r="51292" spans="1:10" x14ac:dyDescent="0.2">
      <c r="A51292" s="289"/>
      <c r="J51292"/>
    </row>
    <row r="51293" spans="1:10" x14ac:dyDescent="0.2">
      <c r="A51293" s="289"/>
      <c r="J51293"/>
    </row>
    <row r="51294" spans="1:10" x14ac:dyDescent="0.2">
      <c r="A51294" s="289"/>
      <c r="J51294"/>
    </row>
    <row r="51295" spans="1:10" x14ac:dyDescent="0.2">
      <c r="A51295" s="289"/>
      <c r="J51295"/>
    </row>
    <row r="51296" spans="1:10" x14ac:dyDescent="0.2">
      <c r="A51296" s="289"/>
      <c r="J51296"/>
    </row>
    <row r="51297" spans="1:10" x14ac:dyDescent="0.2">
      <c r="A51297" s="289"/>
      <c r="J51297"/>
    </row>
    <row r="51298" spans="1:10" x14ac:dyDescent="0.2">
      <c r="A51298" s="289"/>
      <c r="J51298"/>
    </row>
    <row r="51299" spans="1:10" x14ac:dyDescent="0.2">
      <c r="A51299" s="289"/>
      <c r="J51299"/>
    </row>
    <row r="51300" spans="1:10" x14ac:dyDescent="0.2">
      <c r="A51300" s="289"/>
      <c r="J51300"/>
    </row>
    <row r="51301" spans="1:10" x14ac:dyDescent="0.2">
      <c r="A51301" s="289"/>
      <c r="J51301"/>
    </row>
    <row r="51302" spans="1:10" x14ac:dyDescent="0.2">
      <c r="A51302" s="289"/>
      <c r="J51302"/>
    </row>
    <row r="51303" spans="1:10" x14ac:dyDescent="0.2">
      <c r="A51303" s="289"/>
      <c r="J51303"/>
    </row>
    <row r="51304" spans="1:10" x14ac:dyDescent="0.2">
      <c r="A51304" s="289"/>
      <c r="J51304"/>
    </row>
    <row r="51305" spans="1:10" x14ac:dyDescent="0.2">
      <c r="A51305" s="289"/>
      <c r="J51305"/>
    </row>
    <row r="51306" spans="1:10" x14ac:dyDescent="0.2">
      <c r="A51306" s="289"/>
      <c r="J51306"/>
    </row>
    <row r="51307" spans="1:10" x14ac:dyDescent="0.2">
      <c r="A51307" s="289"/>
      <c r="J51307"/>
    </row>
    <row r="51308" spans="1:10" x14ac:dyDescent="0.2">
      <c r="A51308" s="289"/>
      <c r="J51308"/>
    </row>
    <row r="51309" spans="1:10" x14ac:dyDescent="0.2">
      <c r="A51309" s="289"/>
      <c r="J51309"/>
    </row>
    <row r="51310" spans="1:10" x14ac:dyDescent="0.2">
      <c r="A51310" s="289"/>
      <c r="J51310"/>
    </row>
    <row r="51311" spans="1:10" x14ac:dyDescent="0.2">
      <c r="A51311" s="289"/>
      <c r="J51311"/>
    </row>
    <row r="51312" spans="1:10" x14ac:dyDescent="0.2">
      <c r="A51312" s="289"/>
      <c r="J51312"/>
    </row>
    <row r="51313" spans="1:10" x14ac:dyDescent="0.2">
      <c r="A51313" s="289"/>
      <c r="J51313"/>
    </row>
    <row r="51314" spans="1:10" x14ac:dyDescent="0.2">
      <c r="A51314" s="289"/>
      <c r="J51314"/>
    </row>
    <row r="51315" spans="1:10" x14ac:dyDescent="0.2">
      <c r="A51315" s="289"/>
      <c r="J51315"/>
    </row>
    <row r="51316" spans="1:10" x14ac:dyDescent="0.2">
      <c r="A51316" s="289"/>
      <c r="J51316"/>
    </row>
    <row r="51317" spans="1:10" x14ac:dyDescent="0.2">
      <c r="A51317" s="289"/>
      <c r="J51317"/>
    </row>
    <row r="51318" spans="1:10" x14ac:dyDescent="0.2">
      <c r="A51318" s="289"/>
      <c r="J51318"/>
    </row>
    <row r="51319" spans="1:10" x14ac:dyDescent="0.2">
      <c r="A51319" s="289"/>
      <c r="J51319"/>
    </row>
    <row r="51320" spans="1:10" x14ac:dyDescent="0.2">
      <c r="A51320" s="289"/>
      <c r="J51320"/>
    </row>
    <row r="51321" spans="1:10" x14ac:dyDescent="0.2">
      <c r="A51321" s="289"/>
      <c r="J51321"/>
    </row>
    <row r="51322" spans="1:10" x14ac:dyDescent="0.2">
      <c r="A51322" s="289"/>
      <c r="J51322"/>
    </row>
    <row r="51323" spans="1:10" x14ac:dyDescent="0.2">
      <c r="A51323" s="289"/>
      <c r="J51323"/>
    </row>
    <row r="51324" spans="1:10" x14ac:dyDescent="0.2">
      <c r="A51324" s="289"/>
      <c r="J51324"/>
    </row>
    <row r="51325" spans="1:10" x14ac:dyDescent="0.2">
      <c r="A51325" s="289"/>
      <c r="J51325"/>
    </row>
    <row r="51326" spans="1:10" x14ac:dyDescent="0.2">
      <c r="A51326" s="289"/>
      <c r="J51326"/>
    </row>
    <row r="51327" spans="1:10" x14ac:dyDescent="0.2">
      <c r="A51327" s="289"/>
      <c r="J51327"/>
    </row>
    <row r="51328" spans="1:10" x14ac:dyDescent="0.2">
      <c r="A51328" s="289"/>
      <c r="J51328"/>
    </row>
    <row r="51329" spans="1:10" x14ac:dyDescent="0.2">
      <c r="A51329" s="289"/>
      <c r="J51329"/>
    </row>
    <row r="51330" spans="1:10" x14ac:dyDescent="0.2">
      <c r="A51330" s="289"/>
      <c r="J51330"/>
    </row>
    <row r="51331" spans="1:10" x14ac:dyDescent="0.2">
      <c r="A51331" s="289"/>
      <c r="J51331"/>
    </row>
    <row r="51332" spans="1:10" x14ac:dyDescent="0.2">
      <c r="A51332" s="289"/>
      <c r="J51332"/>
    </row>
    <row r="51333" spans="1:10" x14ac:dyDescent="0.2">
      <c r="A51333" s="289"/>
      <c r="J51333"/>
    </row>
    <row r="51334" spans="1:10" x14ac:dyDescent="0.2">
      <c r="A51334" s="289"/>
      <c r="J51334"/>
    </row>
    <row r="51335" spans="1:10" x14ac:dyDescent="0.2">
      <c r="A51335" s="289"/>
      <c r="J51335"/>
    </row>
    <row r="51336" spans="1:10" x14ac:dyDescent="0.2">
      <c r="A51336" s="289"/>
      <c r="J51336"/>
    </row>
    <row r="51337" spans="1:10" x14ac:dyDescent="0.2">
      <c r="A51337" s="289"/>
      <c r="J51337"/>
    </row>
    <row r="51338" spans="1:10" x14ac:dyDescent="0.2">
      <c r="A51338" s="289"/>
      <c r="J51338"/>
    </row>
    <row r="51339" spans="1:10" x14ac:dyDescent="0.2">
      <c r="A51339" s="289"/>
      <c r="J51339"/>
    </row>
    <row r="51340" spans="1:10" x14ac:dyDescent="0.2">
      <c r="A51340" s="289"/>
      <c r="J51340"/>
    </row>
    <row r="51341" spans="1:10" x14ac:dyDescent="0.2">
      <c r="A51341" s="289"/>
      <c r="J51341"/>
    </row>
    <row r="51342" spans="1:10" x14ac:dyDescent="0.2">
      <c r="A51342" s="289"/>
      <c r="J51342"/>
    </row>
    <row r="51343" spans="1:10" x14ac:dyDescent="0.2">
      <c r="A51343" s="289"/>
      <c r="J51343"/>
    </row>
    <row r="51344" spans="1:10" x14ac:dyDescent="0.2">
      <c r="A51344" s="289"/>
      <c r="J51344"/>
    </row>
    <row r="51345" spans="1:10" x14ac:dyDescent="0.2">
      <c r="A51345" s="289"/>
      <c r="J51345"/>
    </row>
    <row r="51346" spans="1:10" x14ac:dyDescent="0.2">
      <c r="A51346" s="289"/>
      <c r="J51346"/>
    </row>
    <row r="51347" spans="1:10" x14ac:dyDescent="0.2">
      <c r="A51347" s="289"/>
      <c r="J51347"/>
    </row>
    <row r="51348" spans="1:10" x14ac:dyDescent="0.2">
      <c r="A51348" s="289"/>
      <c r="J51348"/>
    </row>
    <row r="51349" spans="1:10" x14ac:dyDescent="0.2">
      <c r="A51349" s="289"/>
      <c r="J51349"/>
    </row>
    <row r="51350" spans="1:10" x14ac:dyDescent="0.2">
      <c r="A51350" s="289"/>
      <c r="J51350"/>
    </row>
    <row r="51351" spans="1:10" x14ac:dyDescent="0.2">
      <c r="A51351" s="289"/>
      <c r="J51351"/>
    </row>
    <row r="51352" spans="1:10" x14ac:dyDescent="0.2">
      <c r="A51352" s="289"/>
      <c r="J51352"/>
    </row>
    <row r="51353" spans="1:10" x14ac:dyDescent="0.2">
      <c r="A51353" s="289"/>
      <c r="J51353"/>
    </row>
    <row r="51354" spans="1:10" x14ac:dyDescent="0.2">
      <c r="A51354" s="289"/>
      <c r="J51354"/>
    </row>
    <row r="51355" spans="1:10" x14ac:dyDescent="0.2">
      <c r="A51355" s="289"/>
      <c r="J51355"/>
    </row>
    <row r="51356" spans="1:10" x14ac:dyDescent="0.2">
      <c r="A51356" s="289"/>
      <c r="J51356"/>
    </row>
    <row r="51357" spans="1:10" x14ac:dyDescent="0.2">
      <c r="A51357" s="289"/>
      <c r="J51357"/>
    </row>
    <row r="51358" spans="1:10" x14ac:dyDescent="0.2">
      <c r="A51358" s="289"/>
      <c r="J51358"/>
    </row>
    <row r="51359" spans="1:10" x14ac:dyDescent="0.2">
      <c r="A51359" s="289"/>
      <c r="J51359"/>
    </row>
    <row r="51360" spans="1:10" x14ac:dyDescent="0.2">
      <c r="A51360" s="289"/>
      <c r="J51360"/>
    </row>
    <row r="51361" spans="1:10" x14ac:dyDescent="0.2">
      <c r="A51361" s="289"/>
      <c r="J51361"/>
    </row>
    <row r="51362" spans="1:10" x14ac:dyDescent="0.2">
      <c r="A51362" s="289"/>
      <c r="J51362"/>
    </row>
    <row r="51363" spans="1:10" x14ac:dyDescent="0.2">
      <c r="A51363" s="289"/>
      <c r="J51363"/>
    </row>
    <row r="51364" spans="1:10" x14ac:dyDescent="0.2">
      <c r="A51364" s="289"/>
      <c r="J51364"/>
    </row>
    <row r="51365" spans="1:10" x14ac:dyDescent="0.2">
      <c r="A51365" s="289"/>
      <c r="J51365"/>
    </row>
    <row r="51366" spans="1:10" x14ac:dyDescent="0.2">
      <c r="A51366" s="289"/>
      <c r="J51366"/>
    </row>
    <row r="51367" spans="1:10" x14ac:dyDescent="0.2">
      <c r="A51367" s="289"/>
      <c r="J51367"/>
    </row>
    <row r="51368" spans="1:10" x14ac:dyDescent="0.2">
      <c r="A51368" s="289"/>
      <c r="J51368"/>
    </row>
    <row r="51369" spans="1:10" x14ac:dyDescent="0.2">
      <c r="A51369" s="289"/>
      <c r="J51369"/>
    </row>
    <row r="51370" spans="1:10" x14ac:dyDescent="0.2">
      <c r="A51370" s="289"/>
      <c r="J51370"/>
    </row>
    <row r="51371" spans="1:10" x14ac:dyDescent="0.2">
      <c r="A51371" s="289"/>
      <c r="J51371"/>
    </row>
    <row r="51372" spans="1:10" x14ac:dyDescent="0.2">
      <c r="A51372" s="289"/>
      <c r="J51372"/>
    </row>
    <row r="51373" spans="1:10" x14ac:dyDescent="0.2">
      <c r="A51373" s="289"/>
      <c r="J51373"/>
    </row>
    <row r="51374" spans="1:10" x14ac:dyDescent="0.2">
      <c r="A51374" s="289"/>
      <c r="J51374"/>
    </row>
    <row r="51375" spans="1:10" x14ac:dyDescent="0.2">
      <c r="A51375" s="289"/>
      <c r="J51375"/>
    </row>
    <row r="51376" spans="1:10" x14ac:dyDescent="0.2">
      <c r="A51376" s="289"/>
      <c r="J51376"/>
    </row>
    <row r="51377" spans="1:10" x14ac:dyDescent="0.2">
      <c r="A51377" s="289"/>
      <c r="J51377"/>
    </row>
    <row r="51378" spans="1:10" x14ac:dyDescent="0.2">
      <c r="A51378" s="289"/>
      <c r="J51378"/>
    </row>
    <row r="51379" spans="1:10" x14ac:dyDescent="0.2">
      <c r="A51379" s="289"/>
      <c r="J51379"/>
    </row>
    <row r="51380" spans="1:10" x14ac:dyDescent="0.2">
      <c r="A51380" s="289"/>
      <c r="J51380"/>
    </row>
    <row r="51381" spans="1:10" x14ac:dyDescent="0.2">
      <c r="A51381" s="289"/>
      <c r="J51381"/>
    </row>
    <row r="51382" spans="1:10" x14ac:dyDescent="0.2">
      <c r="A51382" s="289"/>
      <c r="J51382"/>
    </row>
    <row r="51383" spans="1:10" x14ac:dyDescent="0.2">
      <c r="A51383" s="289"/>
      <c r="J51383"/>
    </row>
    <row r="51384" spans="1:10" x14ac:dyDescent="0.2">
      <c r="A51384" s="289"/>
      <c r="J51384"/>
    </row>
    <row r="51385" spans="1:10" x14ac:dyDescent="0.2">
      <c r="A51385" s="289"/>
      <c r="J51385"/>
    </row>
    <row r="51386" spans="1:10" x14ac:dyDescent="0.2">
      <c r="A51386" s="289"/>
      <c r="J51386"/>
    </row>
    <row r="51387" spans="1:10" x14ac:dyDescent="0.2">
      <c r="A51387" s="289"/>
      <c r="J51387"/>
    </row>
    <row r="51388" spans="1:10" x14ac:dyDescent="0.2">
      <c r="A51388" s="289"/>
      <c r="J51388"/>
    </row>
    <row r="51389" spans="1:10" x14ac:dyDescent="0.2">
      <c r="A51389" s="289"/>
      <c r="J51389"/>
    </row>
    <row r="51390" spans="1:10" x14ac:dyDescent="0.2">
      <c r="A51390" s="289"/>
      <c r="J51390"/>
    </row>
    <row r="51391" spans="1:10" x14ac:dyDescent="0.2">
      <c r="A51391" s="289"/>
      <c r="J51391"/>
    </row>
    <row r="51392" spans="1:10" x14ac:dyDescent="0.2">
      <c r="A51392" s="289"/>
      <c r="J51392"/>
    </row>
    <row r="51393" spans="1:10" x14ac:dyDescent="0.2">
      <c r="A51393" s="289"/>
      <c r="J51393"/>
    </row>
    <row r="51394" spans="1:10" x14ac:dyDescent="0.2">
      <c r="A51394" s="289"/>
      <c r="J51394"/>
    </row>
    <row r="51395" spans="1:10" x14ac:dyDescent="0.2">
      <c r="A51395" s="289"/>
      <c r="J51395"/>
    </row>
    <row r="51396" spans="1:10" x14ac:dyDescent="0.2">
      <c r="A51396" s="289"/>
      <c r="J51396"/>
    </row>
    <row r="51397" spans="1:10" x14ac:dyDescent="0.2">
      <c r="A51397" s="289"/>
      <c r="J51397"/>
    </row>
    <row r="51398" spans="1:10" x14ac:dyDescent="0.2">
      <c r="A51398" s="289"/>
      <c r="J51398"/>
    </row>
    <row r="51399" spans="1:10" x14ac:dyDescent="0.2">
      <c r="A51399" s="289"/>
      <c r="J51399"/>
    </row>
    <row r="51400" spans="1:10" x14ac:dyDescent="0.2">
      <c r="A51400" s="289"/>
      <c r="J51400"/>
    </row>
    <row r="51401" spans="1:10" x14ac:dyDescent="0.2">
      <c r="A51401" s="289"/>
      <c r="J51401"/>
    </row>
    <row r="51402" spans="1:10" x14ac:dyDescent="0.2">
      <c r="A51402" s="289"/>
      <c r="J51402"/>
    </row>
    <row r="51403" spans="1:10" x14ac:dyDescent="0.2">
      <c r="A51403" s="289"/>
      <c r="J51403"/>
    </row>
    <row r="51404" spans="1:10" x14ac:dyDescent="0.2">
      <c r="A51404" s="289"/>
      <c r="J51404"/>
    </row>
    <row r="51405" spans="1:10" x14ac:dyDescent="0.2">
      <c r="A51405" s="289"/>
      <c r="J51405"/>
    </row>
    <row r="51406" spans="1:10" x14ac:dyDescent="0.2">
      <c r="A51406" s="289"/>
      <c r="J51406"/>
    </row>
    <row r="51407" spans="1:10" x14ac:dyDescent="0.2">
      <c r="A51407" s="289"/>
      <c r="J51407"/>
    </row>
    <row r="51408" spans="1:10" x14ac:dyDescent="0.2">
      <c r="A51408" s="289"/>
      <c r="J51408"/>
    </row>
    <row r="51409" spans="1:10" x14ac:dyDescent="0.2">
      <c r="A51409" s="289"/>
      <c r="J51409"/>
    </row>
    <row r="51410" spans="1:10" x14ac:dyDescent="0.2">
      <c r="A51410" s="289"/>
      <c r="J51410"/>
    </row>
    <row r="51411" spans="1:10" x14ac:dyDescent="0.2">
      <c r="A51411" s="289"/>
      <c r="J51411"/>
    </row>
    <row r="51412" spans="1:10" x14ac:dyDescent="0.2">
      <c r="A51412" s="289"/>
      <c r="J51412"/>
    </row>
    <row r="51413" spans="1:10" x14ac:dyDescent="0.2">
      <c r="A51413" s="289"/>
      <c r="J51413"/>
    </row>
    <row r="51414" spans="1:10" x14ac:dyDescent="0.2">
      <c r="A51414" s="289"/>
      <c r="J51414"/>
    </row>
    <row r="51415" spans="1:10" x14ac:dyDescent="0.2">
      <c r="A51415" s="289"/>
      <c r="J51415"/>
    </row>
    <row r="51416" spans="1:10" x14ac:dyDescent="0.2">
      <c r="A51416" s="289"/>
      <c r="J51416"/>
    </row>
    <row r="51417" spans="1:10" x14ac:dyDescent="0.2">
      <c r="A51417" s="289"/>
      <c r="J51417"/>
    </row>
    <row r="51418" spans="1:10" x14ac:dyDescent="0.2">
      <c r="A51418" s="289"/>
      <c r="J51418"/>
    </row>
    <row r="51419" spans="1:10" x14ac:dyDescent="0.2">
      <c r="A51419" s="289"/>
      <c r="J51419"/>
    </row>
    <row r="51420" spans="1:10" x14ac:dyDescent="0.2">
      <c r="A51420" s="289"/>
      <c r="J51420"/>
    </row>
    <row r="51421" spans="1:10" x14ac:dyDescent="0.2">
      <c r="A51421" s="289"/>
      <c r="J51421"/>
    </row>
    <row r="51422" spans="1:10" x14ac:dyDescent="0.2">
      <c r="A51422" s="289"/>
      <c r="J51422"/>
    </row>
    <row r="51423" spans="1:10" x14ac:dyDescent="0.2">
      <c r="A51423" s="289"/>
      <c r="J51423"/>
    </row>
    <row r="51424" spans="1:10" x14ac:dyDescent="0.2">
      <c r="A51424" s="289"/>
      <c r="J51424"/>
    </row>
    <row r="51425" spans="1:10" x14ac:dyDescent="0.2">
      <c r="A51425" s="289"/>
      <c r="J51425"/>
    </row>
    <row r="51426" spans="1:10" x14ac:dyDescent="0.2">
      <c r="A51426" s="289"/>
      <c r="J51426"/>
    </row>
    <row r="51427" spans="1:10" x14ac:dyDescent="0.2">
      <c r="A51427" s="289"/>
      <c r="J51427"/>
    </row>
    <row r="51428" spans="1:10" x14ac:dyDescent="0.2">
      <c r="A51428" s="289"/>
      <c r="J51428"/>
    </row>
    <row r="51429" spans="1:10" x14ac:dyDescent="0.2">
      <c r="A51429" s="289"/>
      <c r="J51429"/>
    </row>
    <row r="51430" spans="1:10" x14ac:dyDescent="0.2">
      <c r="A51430" s="289"/>
      <c r="J51430"/>
    </row>
    <row r="51431" spans="1:10" x14ac:dyDescent="0.2">
      <c r="A51431" s="289"/>
      <c r="J51431"/>
    </row>
    <row r="51432" spans="1:10" x14ac:dyDescent="0.2">
      <c r="A51432" s="289"/>
      <c r="J51432"/>
    </row>
    <row r="51433" spans="1:10" x14ac:dyDescent="0.2">
      <c r="A51433" s="289"/>
      <c r="J51433"/>
    </row>
    <row r="51434" spans="1:10" x14ac:dyDescent="0.2">
      <c r="A51434" s="289"/>
      <c r="J51434"/>
    </row>
    <row r="51435" spans="1:10" x14ac:dyDescent="0.2">
      <c r="A51435" s="289"/>
      <c r="J51435"/>
    </row>
    <row r="51436" spans="1:10" x14ac:dyDescent="0.2">
      <c r="A51436" s="289"/>
      <c r="J51436"/>
    </row>
    <row r="51437" spans="1:10" x14ac:dyDescent="0.2">
      <c r="A51437" s="289"/>
      <c r="J51437"/>
    </row>
    <row r="51438" spans="1:10" x14ac:dyDescent="0.2">
      <c r="A51438" s="289"/>
      <c r="J51438"/>
    </row>
    <row r="51439" spans="1:10" x14ac:dyDescent="0.2">
      <c r="A51439" s="289"/>
      <c r="J51439"/>
    </row>
    <row r="51440" spans="1:10" x14ac:dyDescent="0.2">
      <c r="A51440" s="289"/>
      <c r="J51440"/>
    </row>
    <row r="51441" spans="1:10" x14ac:dyDescent="0.2">
      <c r="A51441" s="289"/>
      <c r="J51441"/>
    </row>
    <row r="51442" spans="1:10" x14ac:dyDescent="0.2">
      <c r="A51442" s="289"/>
      <c r="J51442"/>
    </row>
    <row r="51443" spans="1:10" x14ac:dyDescent="0.2">
      <c r="A51443" s="289"/>
      <c r="J51443"/>
    </row>
    <row r="51444" spans="1:10" x14ac:dyDescent="0.2">
      <c r="A51444" s="289"/>
      <c r="J51444"/>
    </row>
    <row r="51445" spans="1:10" x14ac:dyDescent="0.2">
      <c r="A51445" s="289"/>
      <c r="J51445"/>
    </row>
    <row r="51446" spans="1:10" x14ac:dyDescent="0.2">
      <c r="A51446" s="289"/>
      <c r="J51446"/>
    </row>
    <row r="51447" spans="1:10" x14ac:dyDescent="0.2">
      <c r="A51447" s="289"/>
      <c r="J51447"/>
    </row>
    <row r="51448" spans="1:10" x14ac:dyDescent="0.2">
      <c r="A51448" s="289"/>
      <c r="J51448"/>
    </row>
    <row r="51449" spans="1:10" x14ac:dyDescent="0.2">
      <c r="A51449" s="289"/>
      <c r="J51449"/>
    </row>
    <row r="51450" spans="1:10" x14ac:dyDescent="0.2">
      <c r="A51450" s="289"/>
      <c r="J51450"/>
    </row>
    <row r="51451" spans="1:10" x14ac:dyDescent="0.2">
      <c r="A51451" s="289"/>
      <c r="J51451"/>
    </row>
    <row r="51452" spans="1:10" x14ac:dyDescent="0.2">
      <c r="A51452" s="289"/>
      <c r="J51452"/>
    </row>
    <row r="51453" spans="1:10" x14ac:dyDescent="0.2">
      <c r="A51453" s="289"/>
      <c r="J51453"/>
    </row>
    <row r="51454" spans="1:10" x14ac:dyDescent="0.2">
      <c r="A51454" s="289"/>
      <c r="J51454"/>
    </row>
    <row r="51455" spans="1:10" x14ac:dyDescent="0.2">
      <c r="A51455" s="289"/>
      <c r="J51455"/>
    </row>
    <row r="51456" spans="1:10" x14ac:dyDescent="0.2">
      <c r="A51456" s="289"/>
      <c r="J51456"/>
    </row>
    <row r="51457" spans="1:10" x14ac:dyDescent="0.2">
      <c r="A51457" s="289"/>
      <c r="J51457"/>
    </row>
    <row r="51458" spans="1:10" x14ac:dyDescent="0.2">
      <c r="A51458" s="289"/>
      <c r="J51458"/>
    </row>
    <row r="51459" spans="1:10" x14ac:dyDescent="0.2">
      <c r="A51459" s="289"/>
      <c r="J51459"/>
    </row>
    <row r="51460" spans="1:10" x14ac:dyDescent="0.2">
      <c r="A51460" s="289"/>
      <c r="J51460"/>
    </row>
    <row r="51461" spans="1:10" x14ac:dyDescent="0.2">
      <c r="A51461" s="289"/>
      <c r="J51461"/>
    </row>
    <row r="51462" spans="1:10" x14ac:dyDescent="0.2">
      <c r="A51462" s="289"/>
      <c r="J51462"/>
    </row>
    <row r="51463" spans="1:10" x14ac:dyDescent="0.2">
      <c r="A51463" s="289"/>
      <c r="J51463"/>
    </row>
    <row r="51464" spans="1:10" x14ac:dyDescent="0.2">
      <c r="A51464" s="289"/>
      <c r="J51464"/>
    </row>
    <row r="51465" spans="1:10" x14ac:dyDescent="0.2">
      <c r="A51465" s="289"/>
      <c r="J51465"/>
    </row>
    <row r="51466" spans="1:10" x14ac:dyDescent="0.2">
      <c r="A51466" s="289"/>
      <c r="J51466"/>
    </row>
    <row r="51467" spans="1:10" x14ac:dyDescent="0.2">
      <c r="A51467" s="289"/>
      <c r="J51467"/>
    </row>
    <row r="51468" spans="1:10" x14ac:dyDescent="0.2">
      <c r="A51468" s="289"/>
      <c r="J51468"/>
    </row>
    <row r="51469" spans="1:10" x14ac:dyDescent="0.2">
      <c r="A51469" s="289"/>
      <c r="J51469"/>
    </row>
    <row r="51470" spans="1:10" x14ac:dyDescent="0.2">
      <c r="A51470" s="289"/>
      <c r="J51470"/>
    </row>
    <row r="51471" spans="1:10" x14ac:dyDescent="0.2">
      <c r="A51471" s="289"/>
      <c r="J51471"/>
    </row>
    <row r="51472" spans="1:10" x14ac:dyDescent="0.2">
      <c r="A51472" s="289"/>
      <c r="J51472"/>
    </row>
    <row r="51473" spans="1:10" x14ac:dyDescent="0.2">
      <c r="A51473" s="289"/>
      <c r="J51473"/>
    </row>
    <row r="51474" spans="1:10" x14ac:dyDescent="0.2">
      <c r="A51474" s="289"/>
      <c r="J51474"/>
    </row>
    <row r="51475" spans="1:10" x14ac:dyDescent="0.2">
      <c r="A51475" s="289"/>
      <c r="J51475"/>
    </row>
    <row r="51476" spans="1:10" x14ac:dyDescent="0.2">
      <c r="A51476" s="289"/>
      <c r="J51476"/>
    </row>
    <row r="51477" spans="1:10" x14ac:dyDescent="0.2">
      <c r="A51477" s="289"/>
      <c r="J51477"/>
    </row>
    <row r="51478" spans="1:10" x14ac:dyDescent="0.2">
      <c r="A51478" s="289"/>
      <c r="J51478"/>
    </row>
    <row r="51479" spans="1:10" x14ac:dyDescent="0.2">
      <c r="A51479" s="289"/>
      <c r="J51479"/>
    </row>
    <row r="51480" spans="1:10" x14ac:dyDescent="0.2">
      <c r="A51480" s="289"/>
      <c r="J51480"/>
    </row>
    <row r="51481" spans="1:10" x14ac:dyDescent="0.2">
      <c r="A51481" s="289"/>
      <c r="J51481"/>
    </row>
    <row r="51482" spans="1:10" x14ac:dyDescent="0.2">
      <c r="A51482" s="289"/>
      <c r="J51482"/>
    </row>
    <row r="51483" spans="1:10" x14ac:dyDescent="0.2">
      <c r="A51483" s="289"/>
      <c r="J51483"/>
    </row>
    <row r="51484" spans="1:10" x14ac:dyDescent="0.2">
      <c r="A51484" s="289"/>
      <c r="J51484"/>
    </row>
    <row r="51485" spans="1:10" x14ac:dyDescent="0.2">
      <c r="A51485" s="289"/>
      <c r="J51485"/>
    </row>
    <row r="51486" spans="1:10" x14ac:dyDescent="0.2">
      <c r="A51486" s="289"/>
      <c r="J51486"/>
    </row>
    <row r="51487" spans="1:10" x14ac:dyDescent="0.2">
      <c r="A51487" s="289"/>
      <c r="J51487"/>
    </row>
    <row r="51488" spans="1:10" x14ac:dyDescent="0.2">
      <c r="A51488" s="289"/>
      <c r="J51488"/>
    </row>
    <row r="51489" spans="1:10" x14ac:dyDescent="0.2">
      <c r="A51489" s="289"/>
      <c r="J51489"/>
    </row>
    <row r="51490" spans="1:10" x14ac:dyDescent="0.2">
      <c r="A51490" s="289"/>
      <c r="J51490"/>
    </row>
    <row r="51491" spans="1:10" x14ac:dyDescent="0.2">
      <c r="A51491" s="289"/>
      <c r="J51491"/>
    </row>
    <row r="51492" spans="1:10" x14ac:dyDescent="0.2">
      <c r="A51492" s="289"/>
      <c r="J51492"/>
    </row>
    <row r="51493" spans="1:10" x14ac:dyDescent="0.2">
      <c r="A51493" s="289"/>
      <c r="J51493"/>
    </row>
    <row r="51494" spans="1:10" x14ac:dyDescent="0.2">
      <c r="A51494" s="289"/>
      <c r="J51494"/>
    </row>
    <row r="51495" spans="1:10" x14ac:dyDescent="0.2">
      <c r="A51495" s="289"/>
      <c r="J51495"/>
    </row>
    <row r="51496" spans="1:10" x14ac:dyDescent="0.2">
      <c r="A51496" s="289"/>
      <c r="J51496"/>
    </row>
    <row r="51497" spans="1:10" x14ac:dyDescent="0.2">
      <c r="A51497" s="289"/>
      <c r="J51497"/>
    </row>
    <row r="51498" spans="1:10" x14ac:dyDescent="0.2">
      <c r="A51498" s="289"/>
      <c r="J51498"/>
    </row>
    <row r="51499" spans="1:10" x14ac:dyDescent="0.2">
      <c r="A51499" s="289"/>
      <c r="J51499"/>
    </row>
    <row r="51500" spans="1:10" x14ac:dyDescent="0.2">
      <c r="A51500" s="289"/>
      <c r="J51500"/>
    </row>
    <row r="51501" spans="1:10" x14ac:dyDescent="0.2">
      <c r="A51501" s="289"/>
      <c r="J51501"/>
    </row>
    <row r="51502" spans="1:10" x14ac:dyDescent="0.2">
      <c r="A51502" s="289"/>
      <c r="J51502"/>
    </row>
    <row r="51503" spans="1:10" x14ac:dyDescent="0.2">
      <c r="A51503" s="289"/>
      <c r="J51503"/>
    </row>
    <row r="51504" spans="1:10" x14ac:dyDescent="0.2">
      <c r="A51504" s="289"/>
      <c r="J51504"/>
    </row>
    <row r="51505" spans="1:10" x14ac:dyDescent="0.2">
      <c r="A51505" s="289"/>
      <c r="J51505"/>
    </row>
    <row r="51506" spans="1:10" x14ac:dyDescent="0.2">
      <c r="A51506" s="289"/>
      <c r="J51506"/>
    </row>
    <row r="51507" spans="1:10" x14ac:dyDescent="0.2">
      <c r="A51507" s="289"/>
      <c r="J51507"/>
    </row>
    <row r="51508" spans="1:10" x14ac:dyDescent="0.2">
      <c r="A51508" s="289"/>
      <c r="J51508"/>
    </row>
    <row r="51509" spans="1:10" x14ac:dyDescent="0.2">
      <c r="A51509" s="289"/>
      <c r="J51509"/>
    </row>
    <row r="51510" spans="1:10" x14ac:dyDescent="0.2">
      <c r="A51510" s="289"/>
      <c r="J51510"/>
    </row>
    <row r="51511" spans="1:10" x14ac:dyDescent="0.2">
      <c r="A51511" s="289"/>
      <c r="J51511"/>
    </row>
    <row r="51512" spans="1:10" x14ac:dyDescent="0.2">
      <c r="A51512" s="289"/>
      <c r="J51512"/>
    </row>
    <row r="51513" spans="1:10" x14ac:dyDescent="0.2">
      <c r="A51513" s="289"/>
      <c r="J51513"/>
    </row>
    <row r="51514" spans="1:10" x14ac:dyDescent="0.2">
      <c r="A51514" s="289"/>
      <c r="J51514"/>
    </row>
    <row r="51515" spans="1:10" x14ac:dyDescent="0.2">
      <c r="A51515" s="289"/>
      <c r="J51515"/>
    </row>
    <row r="51516" spans="1:10" x14ac:dyDescent="0.2">
      <c r="A51516" s="289"/>
      <c r="J51516"/>
    </row>
    <row r="51517" spans="1:10" x14ac:dyDescent="0.2">
      <c r="A51517" s="289"/>
      <c r="J51517"/>
    </row>
    <row r="51518" spans="1:10" x14ac:dyDescent="0.2">
      <c r="A51518" s="289"/>
      <c r="J51518"/>
    </row>
    <row r="51519" spans="1:10" x14ac:dyDescent="0.2">
      <c r="A51519" s="289"/>
      <c r="J51519"/>
    </row>
    <row r="51520" spans="1:10" x14ac:dyDescent="0.2">
      <c r="A51520" s="289"/>
      <c r="J51520"/>
    </row>
    <row r="51521" spans="1:10" x14ac:dyDescent="0.2">
      <c r="A51521" s="289"/>
      <c r="J51521"/>
    </row>
    <row r="51522" spans="1:10" x14ac:dyDescent="0.2">
      <c r="A51522" s="289"/>
      <c r="J51522"/>
    </row>
    <row r="51523" spans="1:10" x14ac:dyDescent="0.2">
      <c r="A51523" s="289"/>
      <c r="J51523"/>
    </row>
    <row r="51524" spans="1:10" x14ac:dyDescent="0.2">
      <c r="A51524" s="289"/>
      <c r="J51524"/>
    </row>
    <row r="51525" spans="1:10" x14ac:dyDescent="0.2">
      <c r="A51525" s="289"/>
      <c r="J51525"/>
    </row>
    <row r="51526" spans="1:10" x14ac:dyDescent="0.2">
      <c r="A51526" s="289"/>
      <c r="J51526"/>
    </row>
    <row r="51527" spans="1:10" x14ac:dyDescent="0.2">
      <c r="A51527" s="289"/>
      <c r="J51527"/>
    </row>
    <row r="51528" spans="1:10" x14ac:dyDescent="0.2">
      <c r="A51528" s="289"/>
      <c r="J51528"/>
    </row>
    <row r="51529" spans="1:10" x14ac:dyDescent="0.2">
      <c r="A51529" s="289"/>
      <c r="J51529"/>
    </row>
    <row r="51530" spans="1:10" x14ac:dyDescent="0.2">
      <c r="A51530" s="289"/>
      <c r="J51530"/>
    </row>
    <row r="51531" spans="1:10" x14ac:dyDescent="0.2">
      <c r="A51531" s="289"/>
      <c r="J51531"/>
    </row>
    <row r="51532" spans="1:10" x14ac:dyDescent="0.2">
      <c r="A51532" s="289"/>
      <c r="J51532"/>
    </row>
    <row r="51533" spans="1:10" x14ac:dyDescent="0.2">
      <c r="A51533" s="289"/>
      <c r="J51533"/>
    </row>
    <row r="51534" spans="1:10" x14ac:dyDescent="0.2">
      <c r="A51534" s="289"/>
      <c r="J51534"/>
    </row>
    <row r="51535" spans="1:10" x14ac:dyDescent="0.2">
      <c r="A51535" s="289"/>
      <c r="J51535"/>
    </row>
    <row r="51536" spans="1:10" x14ac:dyDescent="0.2">
      <c r="A51536" s="289"/>
      <c r="J51536"/>
    </row>
    <row r="51537" spans="1:10" x14ac:dyDescent="0.2">
      <c r="A51537" s="289"/>
      <c r="J51537"/>
    </row>
    <row r="51538" spans="1:10" x14ac:dyDescent="0.2">
      <c r="A51538" s="289"/>
      <c r="J51538"/>
    </row>
    <row r="51539" spans="1:10" x14ac:dyDescent="0.2">
      <c r="A51539" s="289"/>
      <c r="J51539"/>
    </row>
    <row r="51540" spans="1:10" x14ac:dyDescent="0.2">
      <c r="A51540" s="289"/>
      <c r="J51540"/>
    </row>
    <row r="51541" spans="1:10" x14ac:dyDescent="0.2">
      <c r="A51541" s="289"/>
      <c r="J51541"/>
    </row>
    <row r="51542" spans="1:10" x14ac:dyDescent="0.2">
      <c r="A51542" s="289"/>
      <c r="J51542"/>
    </row>
    <row r="51543" spans="1:10" x14ac:dyDescent="0.2">
      <c r="A51543" s="289"/>
      <c r="J51543"/>
    </row>
    <row r="51544" spans="1:10" x14ac:dyDescent="0.2">
      <c r="A51544" s="289"/>
      <c r="J51544"/>
    </row>
    <row r="51545" spans="1:10" x14ac:dyDescent="0.2">
      <c r="A51545" s="289"/>
      <c r="J51545"/>
    </row>
    <row r="51546" spans="1:10" x14ac:dyDescent="0.2">
      <c r="A51546" s="289"/>
      <c r="J51546"/>
    </row>
    <row r="51547" spans="1:10" x14ac:dyDescent="0.2">
      <c r="A51547" s="289"/>
      <c r="J51547"/>
    </row>
    <row r="51548" spans="1:10" x14ac:dyDescent="0.2">
      <c r="A51548" s="289"/>
      <c r="J51548"/>
    </row>
    <row r="51549" spans="1:10" x14ac:dyDescent="0.2">
      <c r="A51549" s="289"/>
      <c r="J51549"/>
    </row>
    <row r="51550" spans="1:10" x14ac:dyDescent="0.2">
      <c r="A51550" s="289"/>
      <c r="J51550"/>
    </row>
    <row r="51551" spans="1:10" x14ac:dyDescent="0.2">
      <c r="A51551" s="289"/>
      <c r="J51551"/>
    </row>
    <row r="51552" spans="1:10" x14ac:dyDescent="0.2">
      <c r="A51552" s="289"/>
      <c r="J51552"/>
    </row>
    <row r="51553" spans="1:10" x14ac:dyDescent="0.2">
      <c r="A51553" s="289"/>
      <c r="J51553"/>
    </row>
    <row r="51554" spans="1:10" x14ac:dyDescent="0.2">
      <c r="A51554" s="289"/>
      <c r="J51554"/>
    </row>
    <row r="51555" spans="1:10" x14ac:dyDescent="0.2">
      <c r="A51555" s="289"/>
      <c r="J51555"/>
    </row>
    <row r="51556" spans="1:10" x14ac:dyDescent="0.2">
      <c r="A51556" s="289"/>
      <c r="J51556"/>
    </row>
    <row r="51557" spans="1:10" x14ac:dyDescent="0.2">
      <c r="A51557" s="289"/>
      <c r="J51557"/>
    </row>
    <row r="51558" spans="1:10" x14ac:dyDescent="0.2">
      <c r="A51558" s="289"/>
      <c r="J51558"/>
    </row>
    <row r="51559" spans="1:10" x14ac:dyDescent="0.2">
      <c r="A51559" s="289"/>
      <c r="J51559"/>
    </row>
    <row r="51560" spans="1:10" x14ac:dyDescent="0.2">
      <c r="A51560" s="289"/>
      <c r="J51560"/>
    </row>
    <row r="51561" spans="1:10" x14ac:dyDescent="0.2">
      <c r="A51561" s="289"/>
      <c r="J51561"/>
    </row>
    <row r="51562" spans="1:10" x14ac:dyDescent="0.2">
      <c r="A51562" s="289"/>
      <c r="J51562"/>
    </row>
    <row r="51563" spans="1:10" x14ac:dyDescent="0.2">
      <c r="A51563" s="289"/>
      <c r="J51563"/>
    </row>
    <row r="51564" spans="1:10" x14ac:dyDescent="0.2">
      <c r="A51564" s="289"/>
      <c r="J51564"/>
    </row>
    <row r="51565" spans="1:10" x14ac:dyDescent="0.2">
      <c r="A51565" s="289"/>
      <c r="J51565"/>
    </row>
    <row r="51566" spans="1:10" x14ac:dyDescent="0.2">
      <c r="A51566" s="289"/>
      <c r="J51566"/>
    </row>
    <row r="51567" spans="1:10" x14ac:dyDescent="0.2">
      <c r="A51567" s="289"/>
      <c r="J51567"/>
    </row>
    <row r="51568" spans="1:10" x14ac:dyDescent="0.2">
      <c r="A51568" s="289"/>
      <c r="J51568"/>
    </row>
    <row r="51569" spans="1:10" x14ac:dyDescent="0.2">
      <c r="A51569" s="289"/>
      <c r="J51569"/>
    </row>
    <row r="51570" spans="1:10" x14ac:dyDescent="0.2">
      <c r="A51570" s="289"/>
      <c r="J51570"/>
    </row>
    <row r="51571" spans="1:10" x14ac:dyDescent="0.2">
      <c r="A51571" s="289"/>
      <c r="J51571"/>
    </row>
    <row r="51572" spans="1:10" x14ac:dyDescent="0.2">
      <c r="A51572" s="289"/>
      <c r="J51572"/>
    </row>
    <row r="51573" spans="1:10" x14ac:dyDescent="0.2">
      <c r="A51573" s="289"/>
      <c r="J51573"/>
    </row>
    <row r="51574" spans="1:10" x14ac:dyDescent="0.2">
      <c r="A51574" s="289"/>
      <c r="J51574"/>
    </row>
    <row r="51575" spans="1:10" x14ac:dyDescent="0.2">
      <c r="A51575" s="289"/>
      <c r="J51575"/>
    </row>
    <row r="51576" spans="1:10" x14ac:dyDescent="0.2">
      <c r="A51576" s="289"/>
      <c r="J51576"/>
    </row>
    <row r="51577" spans="1:10" x14ac:dyDescent="0.2">
      <c r="A51577" s="289"/>
      <c r="J51577"/>
    </row>
    <row r="51578" spans="1:10" x14ac:dyDescent="0.2">
      <c r="A51578" s="289"/>
      <c r="J51578"/>
    </row>
    <row r="51579" spans="1:10" x14ac:dyDescent="0.2">
      <c r="A51579" s="289"/>
      <c r="J51579"/>
    </row>
    <row r="51580" spans="1:10" x14ac:dyDescent="0.2">
      <c r="A51580" s="289"/>
      <c r="J51580"/>
    </row>
    <row r="51581" spans="1:10" x14ac:dyDescent="0.2">
      <c r="A51581" s="289"/>
      <c r="J51581"/>
    </row>
    <row r="51582" spans="1:10" x14ac:dyDescent="0.2">
      <c r="A51582" s="289"/>
      <c r="J51582"/>
    </row>
    <row r="51583" spans="1:10" x14ac:dyDescent="0.2">
      <c r="A51583" s="289"/>
      <c r="J51583"/>
    </row>
    <row r="51584" spans="1:10" x14ac:dyDescent="0.2">
      <c r="A51584" s="289"/>
      <c r="J51584"/>
    </row>
    <row r="51585" spans="1:10" x14ac:dyDescent="0.2">
      <c r="A51585" s="289"/>
      <c r="J51585"/>
    </row>
    <row r="51586" spans="1:10" x14ac:dyDescent="0.2">
      <c r="A51586" s="289"/>
      <c r="J51586"/>
    </row>
    <row r="51587" spans="1:10" x14ac:dyDescent="0.2">
      <c r="A51587" s="289"/>
      <c r="J51587"/>
    </row>
    <row r="51588" spans="1:10" x14ac:dyDescent="0.2">
      <c r="A51588" s="289"/>
      <c r="J51588"/>
    </row>
    <row r="51589" spans="1:10" x14ac:dyDescent="0.2">
      <c r="A51589" s="289"/>
      <c r="J51589"/>
    </row>
    <row r="51590" spans="1:10" x14ac:dyDescent="0.2">
      <c r="A51590" s="289"/>
      <c r="J51590"/>
    </row>
    <row r="51591" spans="1:10" x14ac:dyDescent="0.2">
      <c r="A51591" s="289"/>
      <c r="J51591"/>
    </row>
    <row r="51592" spans="1:10" x14ac:dyDescent="0.2">
      <c r="A51592" s="289"/>
      <c r="J51592"/>
    </row>
    <row r="51593" spans="1:10" x14ac:dyDescent="0.2">
      <c r="A51593" s="289"/>
      <c r="J51593"/>
    </row>
    <row r="51594" spans="1:10" x14ac:dyDescent="0.2">
      <c r="A51594" s="289"/>
      <c r="J51594"/>
    </row>
    <row r="51595" spans="1:10" x14ac:dyDescent="0.2">
      <c r="A51595" s="289"/>
      <c r="J51595"/>
    </row>
    <row r="51596" spans="1:10" x14ac:dyDescent="0.2">
      <c r="A51596" s="289"/>
      <c r="J51596"/>
    </row>
    <row r="51597" spans="1:10" x14ac:dyDescent="0.2">
      <c r="A51597" s="289"/>
      <c r="J51597"/>
    </row>
    <row r="51598" spans="1:10" x14ac:dyDescent="0.2">
      <c r="A51598" s="289"/>
      <c r="J51598"/>
    </row>
    <row r="51599" spans="1:10" x14ac:dyDescent="0.2">
      <c r="A51599" s="289"/>
      <c r="J51599"/>
    </row>
    <row r="51600" spans="1:10" x14ac:dyDescent="0.2">
      <c r="A51600" s="289"/>
      <c r="J51600"/>
    </row>
    <row r="51601" spans="1:10" x14ac:dyDescent="0.2">
      <c r="A51601" s="289"/>
      <c r="J51601"/>
    </row>
    <row r="51602" spans="1:10" x14ac:dyDescent="0.2">
      <c r="A51602" s="289"/>
      <c r="J51602"/>
    </row>
    <row r="51603" spans="1:10" x14ac:dyDescent="0.2">
      <c r="A51603" s="289"/>
      <c r="J51603"/>
    </row>
    <row r="51604" spans="1:10" x14ac:dyDescent="0.2">
      <c r="A51604" s="289"/>
      <c r="J51604"/>
    </row>
    <row r="51605" spans="1:10" x14ac:dyDescent="0.2">
      <c r="A51605" s="289"/>
      <c r="J51605"/>
    </row>
    <row r="51606" spans="1:10" x14ac:dyDescent="0.2">
      <c r="A51606" s="289"/>
      <c r="J51606"/>
    </row>
    <row r="51607" spans="1:10" x14ac:dyDescent="0.2">
      <c r="A51607" s="289"/>
      <c r="J51607"/>
    </row>
    <row r="51608" spans="1:10" x14ac:dyDescent="0.2">
      <c r="A51608" s="289"/>
      <c r="J51608"/>
    </row>
    <row r="51609" spans="1:10" x14ac:dyDescent="0.2">
      <c r="A51609" s="289"/>
      <c r="J51609"/>
    </row>
    <row r="51610" spans="1:10" x14ac:dyDescent="0.2">
      <c r="A51610" s="289"/>
      <c r="J51610"/>
    </row>
    <row r="51611" spans="1:10" x14ac:dyDescent="0.2">
      <c r="A51611" s="289"/>
      <c r="J51611"/>
    </row>
    <row r="51612" spans="1:10" x14ac:dyDescent="0.2">
      <c r="A51612" s="289"/>
      <c r="J51612"/>
    </row>
    <row r="51613" spans="1:10" x14ac:dyDescent="0.2">
      <c r="A51613" s="289"/>
      <c r="J51613"/>
    </row>
    <row r="51614" spans="1:10" x14ac:dyDescent="0.2">
      <c r="A51614" s="289"/>
      <c r="J51614"/>
    </row>
    <row r="51615" spans="1:10" x14ac:dyDescent="0.2">
      <c r="A51615" s="289"/>
      <c r="J51615"/>
    </row>
    <row r="51616" spans="1:10" x14ac:dyDescent="0.2">
      <c r="A51616" s="289"/>
      <c r="J51616"/>
    </row>
    <row r="51617" spans="1:10" x14ac:dyDescent="0.2">
      <c r="A51617" s="289"/>
      <c r="J51617"/>
    </row>
    <row r="51618" spans="1:10" x14ac:dyDescent="0.2">
      <c r="A51618" s="289"/>
      <c r="J51618"/>
    </row>
    <row r="51619" spans="1:10" x14ac:dyDescent="0.2">
      <c r="A51619" s="289"/>
      <c r="J51619"/>
    </row>
    <row r="51620" spans="1:10" x14ac:dyDescent="0.2">
      <c r="A51620" s="289"/>
      <c r="J51620"/>
    </row>
    <row r="51621" spans="1:10" x14ac:dyDescent="0.2">
      <c r="A51621" s="289"/>
      <c r="J51621"/>
    </row>
    <row r="51622" spans="1:10" x14ac:dyDescent="0.2">
      <c r="A51622" s="289"/>
      <c r="J51622"/>
    </row>
    <row r="51623" spans="1:10" x14ac:dyDescent="0.2">
      <c r="A51623" s="289"/>
      <c r="J51623"/>
    </row>
    <row r="51624" spans="1:10" x14ac:dyDescent="0.2">
      <c r="A51624" s="289"/>
      <c r="J51624"/>
    </row>
    <row r="51625" spans="1:10" x14ac:dyDescent="0.2">
      <c r="A51625" s="289"/>
      <c r="J51625"/>
    </row>
    <row r="51626" spans="1:10" x14ac:dyDescent="0.2">
      <c r="A51626" s="289"/>
      <c r="J51626"/>
    </row>
    <row r="51627" spans="1:10" x14ac:dyDescent="0.2">
      <c r="A51627" s="289"/>
      <c r="J51627"/>
    </row>
    <row r="51628" spans="1:10" x14ac:dyDescent="0.2">
      <c r="A51628" s="289"/>
      <c r="J51628"/>
    </row>
    <row r="51629" spans="1:10" x14ac:dyDescent="0.2">
      <c r="A51629" s="289"/>
      <c r="J51629"/>
    </row>
    <row r="51630" spans="1:10" x14ac:dyDescent="0.2">
      <c r="A51630" s="289"/>
      <c r="J51630"/>
    </row>
    <row r="51631" spans="1:10" x14ac:dyDescent="0.2">
      <c r="A51631" s="289"/>
      <c r="J51631"/>
    </row>
    <row r="51632" spans="1:10" x14ac:dyDescent="0.2">
      <c r="A51632" s="289"/>
      <c r="J51632"/>
    </row>
    <row r="51633" spans="1:10" x14ac:dyDescent="0.2">
      <c r="A51633" s="289"/>
      <c r="J51633"/>
    </row>
    <row r="51634" spans="1:10" x14ac:dyDescent="0.2">
      <c r="A51634" s="289"/>
      <c r="J51634"/>
    </row>
    <row r="51635" spans="1:10" x14ac:dyDescent="0.2">
      <c r="A51635" s="289"/>
      <c r="J51635"/>
    </row>
    <row r="51636" spans="1:10" x14ac:dyDescent="0.2">
      <c r="A51636" s="289"/>
      <c r="J51636"/>
    </row>
    <row r="51637" spans="1:10" x14ac:dyDescent="0.2">
      <c r="A51637" s="289"/>
      <c r="J51637"/>
    </row>
    <row r="51638" spans="1:10" x14ac:dyDescent="0.2">
      <c r="A51638" s="289"/>
      <c r="J51638"/>
    </row>
    <row r="51639" spans="1:10" x14ac:dyDescent="0.2">
      <c r="A51639" s="289"/>
      <c r="J51639"/>
    </row>
    <row r="51640" spans="1:10" x14ac:dyDescent="0.2">
      <c r="A51640" s="289"/>
      <c r="J51640"/>
    </row>
    <row r="51641" spans="1:10" x14ac:dyDescent="0.2">
      <c r="A51641" s="289"/>
      <c r="J51641"/>
    </row>
    <row r="51642" spans="1:10" x14ac:dyDescent="0.2">
      <c r="A51642" s="289"/>
      <c r="J51642"/>
    </row>
    <row r="51643" spans="1:10" x14ac:dyDescent="0.2">
      <c r="A51643" s="289"/>
      <c r="J51643"/>
    </row>
    <row r="51644" spans="1:10" x14ac:dyDescent="0.2">
      <c r="A51644" s="289"/>
      <c r="J51644"/>
    </row>
    <row r="51645" spans="1:10" x14ac:dyDescent="0.2">
      <c r="A51645" s="289"/>
      <c r="J51645"/>
    </row>
    <row r="51646" spans="1:10" x14ac:dyDescent="0.2">
      <c r="A51646" s="289"/>
      <c r="J51646"/>
    </row>
    <row r="51647" spans="1:10" x14ac:dyDescent="0.2">
      <c r="A51647" s="289"/>
      <c r="J51647"/>
    </row>
    <row r="51648" spans="1:10" x14ac:dyDescent="0.2">
      <c r="A51648" s="289"/>
      <c r="J51648"/>
    </row>
    <row r="51649" spans="1:10" x14ac:dyDescent="0.2">
      <c r="A51649" s="289"/>
      <c r="J51649"/>
    </row>
    <row r="51650" spans="1:10" x14ac:dyDescent="0.2">
      <c r="A51650" s="289"/>
      <c r="J51650"/>
    </row>
    <row r="51651" spans="1:10" x14ac:dyDescent="0.2">
      <c r="A51651" s="289"/>
      <c r="J51651"/>
    </row>
    <row r="51652" spans="1:10" x14ac:dyDescent="0.2">
      <c r="A51652" s="289"/>
      <c r="J51652"/>
    </row>
    <row r="51653" spans="1:10" x14ac:dyDescent="0.2">
      <c r="A51653" s="289"/>
      <c r="J51653"/>
    </row>
    <row r="51654" spans="1:10" x14ac:dyDescent="0.2">
      <c r="A51654" s="289"/>
      <c r="J51654"/>
    </row>
    <row r="51655" spans="1:10" x14ac:dyDescent="0.2">
      <c r="A51655" s="289"/>
      <c r="J51655"/>
    </row>
    <row r="51656" spans="1:10" x14ac:dyDescent="0.2">
      <c r="A51656" s="289"/>
      <c r="J51656"/>
    </row>
    <row r="51657" spans="1:10" x14ac:dyDescent="0.2">
      <c r="A51657" s="289"/>
      <c r="J51657"/>
    </row>
    <row r="51658" spans="1:10" x14ac:dyDescent="0.2">
      <c r="A51658" s="289"/>
      <c r="J51658"/>
    </row>
    <row r="51659" spans="1:10" x14ac:dyDescent="0.2">
      <c r="A51659" s="289"/>
      <c r="J51659"/>
    </row>
    <row r="51660" spans="1:10" x14ac:dyDescent="0.2">
      <c r="A51660" s="289"/>
      <c r="J51660"/>
    </row>
    <row r="51661" spans="1:10" x14ac:dyDescent="0.2">
      <c r="A51661" s="289"/>
      <c r="J51661"/>
    </row>
    <row r="51662" spans="1:10" x14ac:dyDescent="0.2">
      <c r="A51662" s="289"/>
      <c r="J51662"/>
    </row>
    <row r="51663" spans="1:10" x14ac:dyDescent="0.2">
      <c r="A51663" s="289"/>
      <c r="J51663"/>
    </row>
    <row r="51664" spans="1:10" x14ac:dyDescent="0.2">
      <c r="A51664" s="289"/>
      <c r="J51664"/>
    </row>
    <row r="51665" spans="1:10" x14ac:dyDescent="0.2">
      <c r="A51665" s="289"/>
      <c r="J51665"/>
    </row>
    <row r="51666" spans="1:10" x14ac:dyDescent="0.2">
      <c r="A51666" s="289"/>
      <c r="J51666"/>
    </row>
    <row r="51667" spans="1:10" x14ac:dyDescent="0.2">
      <c r="A51667" s="289"/>
      <c r="J51667"/>
    </row>
    <row r="51668" spans="1:10" x14ac:dyDescent="0.2">
      <c r="A51668" s="289"/>
      <c r="J51668"/>
    </row>
    <row r="51669" spans="1:10" x14ac:dyDescent="0.2">
      <c r="A51669" s="289"/>
      <c r="J51669"/>
    </row>
    <row r="51670" spans="1:10" x14ac:dyDescent="0.2">
      <c r="A51670" s="289"/>
      <c r="J51670"/>
    </row>
    <row r="51671" spans="1:10" x14ac:dyDescent="0.2">
      <c r="A51671" s="289"/>
      <c r="J51671"/>
    </row>
    <row r="51672" spans="1:10" x14ac:dyDescent="0.2">
      <c r="A51672" s="289"/>
      <c r="J51672"/>
    </row>
    <row r="51673" spans="1:10" x14ac:dyDescent="0.2">
      <c r="A51673" s="289"/>
      <c r="J51673"/>
    </row>
    <row r="51674" spans="1:10" x14ac:dyDescent="0.2">
      <c r="A51674" s="289"/>
      <c r="J51674"/>
    </row>
    <row r="51675" spans="1:10" x14ac:dyDescent="0.2">
      <c r="A51675" s="289"/>
      <c r="J51675"/>
    </row>
    <row r="51676" spans="1:10" x14ac:dyDescent="0.2">
      <c r="A51676" s="289"/>
      <c r="J51676"/>
    </row>
    <row r="51677" spans="1:10" x14ac:dyDescent="0.2">
      <c r="A51677" s="289"/>
      <c r="J51677"/>
    </row>
    <row r="51678" spans="1:10" x14ac:dyDescent="0.2">
      <c r="A51678" s="289"/>
      <c r="J51678"/>
    </row>
    <row r="51679" spans="1:10" x14ac:dyDescent="0.2">
      <c r="A51679" s="289"/>
      <c r="J51679"/>
    </row>
    <row r="51680" spans="1:10" x14ac:dyDescent="0.2">
      <c r="A51680" s="289"/>
      <c r="J51680"/>
    </row>
    <row r="51681" spans="1:10" x14ac:dyDescent="0.2">
      <c r="A51681" s="289"/>
      <c r="J51681"/>
    </row>
    <row r="51682" spans="1:10" x14ac:dyDescent="0.2">
      <c r="A51682" s="289"/>
      <c r="J51682"/>
    </row>
    <row r="51683" spans="1:10" x14ac:dyDescent="0.2">
      <c r="A51683" s="289"/>
      <c r="J51683"/>
    </row>
    <row r="51684" spans="1:10" x14ac:dyDescent="0.2">
      <c r="A51684" s="289"/>
      <c r="J51684"/>
    </row>
    <row r="51685" spans="1:10" x14ac:dyDescent="0.2">
      <c r="A51685" s="289"/>
      <c r="J51685"/>
    </row>
    <row r="51686" spans="1:10" x14ac:dyDescent="0.2">
      <c r="A51686" s="289"/>
      <c r="J51686"/>
    </row>
    <row r="51687" spans="1:10" x14ac:dyDescent="0.2">
      <c r="A51687" s="289"/>
      <c r="J51687"/>
    </row>
    <row r="51688" spans="1:10" x14ac:dyDescent="0.2">
      <c r="A51688" s="289"/>
      <c r="J51688"/>
    </row>
    <row r="51689" spans="1:10" x14ac:dyDescent="0.2">
      <c r="A51689" s="289"/>
      <c r="J51689"/>
    </row>
    <row r="51690" spans="1:10" x14ac:dyDescent="0.2">
      <c r="A51690" s="289"/>
      <c r="J51690"/>
    </row>
    <row r="51691" spans="1:10" x14ac:dyDescent="0.2">
      <c r="A51691" s="289"/>
      <c r="J51691"/>
    </row>
    <row r="51692" spans="1:10" x14ac:dyDescent="0.2">
      <c r="A51692" s="289"/>
      <c r="J51692"/>
    </row>
    <row r="51693" spans="1:10" x14ac:dyDescent="0.2">
      <c r="A51693" s="289"/>
      <c r="J51693"/>
    </row>
    <row r="51694" spans="1:10" x14ac:dyDescent="0.2">
      <c r="A51694" s="289"/>
      <c r="J51694"/>
    </row>
    <row r="51695" spans="1:10" x14ac:dyDescent="0.2">
      <c r="A51695" s="289"/>
      <c r="J51695"/>
    </row>
    <row r="51696" spans="1:10" x14ac:dyDescent="0.2">
      <c r="A51696" s="289"/>
      <c r="J51696"/>
    </row>
    <row r="51697" spans="1:10" x14ac:dyDescent="0.2">
      <c r="A51697" s="289"/>
      <c r="J51697"/>
    </row>
    <row r="51698" spans="1:10" x14ac:dyDescent="0.2">
      <c r="A51698" s="289"/>
      <c r="J51698"/>
    </row>
    <row r="51699" spans="1:10" x14ac:dyDescent="0.2">
      <c r="A51699" s="289"/>
      <c r="J51699"/>
    </row>
    <row r="51700" spans="1:10" x14ac:dyDescent="0.2">
      <c r="A51700" s="289"/>
      <c r="J51700"/>
    </row>
    <row r="51701" spans="1:10" x14ac:dyDescent="0.2">
      <c r="A51701" s="289"/>
      <c r="J51701"/>
    </row>
    <row r="51702" spans="1:10" x14ac:dyDescent="0.2">
      <c r="A51702" s="289"/>
      <c r="J51702"/>
    </row>
    <row r="51703" spans="1:10" x14ac:dyDescent="0.2">
      <c r="A51703" s="289"/>
      <c r="J51703"/>
    </row>
    <row r="51704" spans="1:10" x14ac:dyDescent="0.2">
      <c r="A51704" s="289"/>
      <c r="J51704"/>
    </row>
    <row r="51705" spans="1:10" x14ac:dyDescent="0.2">
      <c r="A51705" s="289"/>
      <c r="J51705"/>
    </row>
    <row r="51706" spans="1:10" x14ac:dyDescent="0.2">
      <c r="A51706" s="289"/>
      <c r="J51706"/>
    </row>
    <row r="51707" spans="1:10" x14ac:dyDescent="0.2">
      <c r="A51707" s="289"/>
      <c r="J51707"/>
    </row>
    <row r="51708" spans="1:10" x14ac:dyDescent="0.2">
      <c r="A51708" s="289"/>
      <c r="J51708"/>
    </row>
    <row r="51709" spans="1:10" x14ac:dyDescent="0.2">
      <c r="A51709" s="289"/>
      <c r="J51709"/>
    </row>
    <row r="51710" spans="1:10" x14ac:dyDescent="0.2">
      <c r="A51710" s="289"/>
      <c r="J51710"/>
    </row>
    <row r="51711" spans="1:10" x14ac:dyDescent="0.2">
      <c r="A51711" s="289"/>
      <c r="J51711"/>
    </row>
    <row r="51712" spans="1:10" x14ac:dyDescent="0.2">
      <c r="A51712" s="289"/>
      <c r="J51712"/>
    </row>
    <row r="51713" spans="1:10" x14ac:dyDescent="0.2">
      <c r="A51713" s="289"/>
      <c r="J51713"/>
    </row>
    <row r="51714" spans="1:10" x14ac:dyDescent="0.2">
      <c r="A51714" s="289"/>
      <c r="J51714"/>
    </row>
    <row r="51715" spans="1:10" x14ac:dyDescent="0.2">
      <c r="A51715" s="289"/>
      <c r="J51715"/>
    </row>
    <row r="51716" spans="1:10" x14ac:dyDescent="0.2">
      <c r="A51716" s="289"/>
      <c r="J51716"/>
    </row>
    <row r="51717" spans="1:10" x14ac:dyDescent="0.2">
      <c r="A51717" s="289"/>
      <c r="J51717"/>
    </row>
    <row r="51718" spans="1:10" x14ac:dyDescent="0.2">
      <c r="A51718" s="289"/>
      <c r="J51718"/>
    </row>
    <row r="51719" spans="1:10" x14ac:dyDescent="0.2">
      <c r="A51719" s="289"/>
      <c r="J51719"/>
    </row>
    <row r="51720" spans="1:10" x14ac:dyDescent="0.2">
      <c r="A51720" s="289"/>
      <c r="J51720"/>
    </row>
    <row r="51721" spans="1:10" x14ac:dyDescent="0.2">
      <c r="A51721" s="289"/>
      <c r="J51721"/>
    </row>
    <row r="51722" spans="1:10" x14ac:dyDescent="0.2">
      <c r="A51722" s="289"/>
      <c r="J51722"/>
    </row>
    <row r="51723" spans="1:10" x14ac:dyDescent="0.2">
      <c r="A51723" s="289"/>
      <c r="J51723"/>
    </row>
    <row r="51724" spans="1:10" x14ac:dyDescent="0.2">
      <c r="A51724" s="289"/>
      <c r="J51724"/>
    </row>
    <row r="51725" spans="1:10" x14ac:dyDescent="0.2">
      <c r="A51725" s="289"/>
      <c r="J51725"/>
    </row>
    <row r="51726" spans="1:10" x14ac:dyDescent="0.2">
      <c r="A51726" s="289"/>
      <c r="J51726"/>
    </row>
    <row r="51727" spans="1:10" x14ac:dyDescent="0.2">
      <c r="A51727" s="289"/>
      <c r="J51727"/>
    </row>
    <row r="51728" spans="1:10" x14ac:dyDescent="0.2">
      <c r="A51728" s="289"/>
      <c r="J51728"/>
    </row>
    <row r="51729" spans="1:10" x14ac:dyDescent="0.2">
      <c r="A51729" s="289"/>
      <c r="J51729"/>
    </row>
    <row r="51730" spans="1:10" x14ac:dyDescent="0.2">
      <c r="A51730" s="289"/>
      <c r="J51730"/>
    </row>
    <row r="51731" spans="1:10" x14ac:dyDescent="0.2">
      <c r="A51731" s="289"/>
      <c r="J51731"/>
    </row>
    <row r="51732" spans="1:10" x14ac:dyDescent="0.2">
      <c r="A51732" s="289"/>
      <c r="J51732"/>
    </row>
    <row r="51733" spans="1:10" x14ac:dyDescent="0.2">
      <c r="A51733" s="289"/>
      <c r="J51733"/>
    </row>
    <row r="51734" spans="1:10" x14ac:dyDescent="0.2">
      <c r="A51734" s="289"/>
      <c r="J51734"/>
    </row>
    <row r="51735" spans="1:10" x14ac:dyDescent="0.2">
      <c r="A51735" s="289"/>
      <c r="J51735"/>
    </row>
    <row r="51736" spans="1:10" x14ac:dyDescent="0.2">
      <c r="A51736" s="289"/>
      <c r="J51736"/>
    </row>
    <row r="51737" spans="1:10" x14ac:dyDescent="0.2">
      <c r="A51737" s="289"/>
      <c r="J51737"/>
    </row>
    <row r="51738" spans="1:10" x14ac:dyDescent="0.2">
      <c r="A51738" s="289"/>
      <c r="J51738"/>
    </row>
    <row r="51739" spans="1:10" x14ac:dyDescent="0.2">
      <c r="A51739" s="289"/>
      <c r="J51739"/>
    </row>
    <row r="51740" spans="1:10" x14ac:dyDescent="0.2">
      <c r="A51740" s="289"/>
      <c r="J51740"/>
    </row>
    <row r="51741" spans="1:10" x14ac:dyDescent="0.2">
      <c r="A51741" s="289"/>
      <c r="J51741"/>
    </row>
    <row r="51742" spans="1:10" x14ac:dyDescent="0.2">
      <c r="A51742" s="289"/>
      <c r="J51742"/>
    </row>
    <row r="51743" spans="1:10" x14ac:dyDescent="0.2">
      <c r="A51743" s="289"/>
      <c r="J51743"/>
    </row>
    <row r="51744" spans="1:10" x14ac:dyDescent="0.2">
      <c r="A51744" s="289"/>
      <c r="J51744"/>
    </row>
    <row r="51745" spans="1:10" x14ac:dyDescent="0.2">
      <c r="A51745" s="289"/>
      <c r="J51745"/>
    </row>
    <row r="51746" spans="1:10" x14ac:dyDescent="0.2">
      <c r="A51746" s="289"/>
      <c r="J51746"/>
    </row>
    <row r="51747" spans="1:10" x14ac:dyDescent="0.2">
      <c r="A51747" s="289"/>
      <c r="J51747"/>
    </row>
    <row r="51748" spans="1:10" x14ac:dyDescent="0.2">
      <c r="A51748" s="289"/>
      <c r="J51748"/>
    </row>
    <row r="51749" spans="1:10" x14ac:dyDescent="0.2">
      <c r="A51749" s="289"/>
      <c r="J51749"/>
    </row>
    <row r="51750" spans="1:10" x14ac:dyDescent="0.2">
      <c r="A51750" s="289"/>
      <c r="J51750"/>
    </row>
    <row r="51751" spans="1:10" x14ac:dyDescent="0.2">
      <c r="A51751" s="289"/>
      <c r="J51751"/>
    </row>
    <row r="51752" spans="1:10" x14ac:dyDescent="0.2">
      <c r="A51752" s="289"/>
      <c r="J51752"/>
    </row>
    <row r="51753" spans="1:10" x14ac:dyDescent="0.2">
      <c r="A51753" s="289"/>
      <c r="J51753"/>
    </row>
    <row r="51754" spans="1:10" x14ac:dyDescent="0.2">
      <c r="A51754" s="289"/>
      <c r="J51754"/>
    </row>
    <row r="51755" spans="1:10" x14ac:dyDescent="0.2">
      <c r="A51755" s="289"/>
      <c r="J51755"/>
    </row>
    <row r="51756" spans="1:10" x14ac:dyDescent="0.2">
      <c r="A51756" s="289"/>
      <c r="J51756"/>
    </row>
    <row r="51757" spans="1:10" x14ac:dyDescent="0.2">
      <c r="A51757" s="289"/>
      <c r="J51757"/>
    </row>
    <row r="51758" spans="1:10" x14ac:dyDescent="0.2">
      <c r="A51758" s="289"/>
      <c r="J51758"/>
    </row>
    <row r="51759" spans="1:10" x14ac:dyDescent="0.2">
      <c r="A51759" s="289"/>
      <c r="J51759"/>
    </row>
    <row r="51760" spans="1:10" x14ac:dyDescent="0.2">
      <c r="A51760" s="289"/>
      <c r="J51760"/>
    </row>
    <row r="51761" spans="1:10" x14ac:dyDescent="0.2">
      <c r="A51761" s="289"/>
      <c r="J51761"/>
    </row>
    <row r="51762" spans="1:10" x14ac:dyDescent="0.2">
      <c r="A51762" s="289"/>
      <c r="J51762"/>
    </row>
    <row r="51763" spans="1:10" x14ac:dyDescent="0.2">
      <c r="A51763" s="289"/>
      <c r="J51763"/>
    </row>
    <row r="51764" spans="1:10" x14ac:dyDescent="0.2">
      <c r="A51764" s="289"/>
      <c r="J51764"/>
    </row>
    <row r="51765" spans="1:10" x14ac:dyDescent="0.2">
      <c r="A51765" s="289"/>
      <c r="J51765"/>
    </row>
    <row r="51766" spans="1:10" x14ac:dyDescent="0.2">
      <c r="A51766" s="289"/>
      <c r="J51766"/>
    </row>
    <row r="51767" spans="1:10" x14ac:dyDescent="0.2">
      <c r="A51767" s="289"/>
      <c r="J51767"/>
    </row>
    <row r="51768" spans="1:10" x14ac:dyDescent="0.2">
      <c r="A51768" s="289"/>
      <c r="J51768"/>
    </row>
    <row r="51769" spans="1:10" x14ac:dyDescent="0.2">
      <c r="A51769" s="289"/>
      <c r="J51769"/>
    </row>
    <row r="51770" spans="1:10" x14ac:dyDescent="0.2">
      <c r="A51770" s="289"/>
      <c r="J51770"/>
    </row>
    <row r="51771" spans="1:10" x14ac:dyDescent="0.2">
      <c r="A51771" s="289"/>
      <c r="J51771"/>
    </row>
    <row r="51772" spans="1:10" x14ac:dyDescent="0.2">
      <c r="A51772" s="289"/>
      <c r="J51772"/>
    </row>
    <row r="51773" spans="1:10" x14ac:dyDescent="0.2">
      <c r="A51773" s="289"/>
      <c r="J51773"/>
    </row>
    <row r="51774" spans="1:10" x14ac:dyDescent="0.2">
      <c r="A51774" s="289"/>
      <c r="J51774"/>
    </row>
    <row r="51775" spans="1:10" x14ac:dyDescent="0.2">
      <c r="A51775" s="289"/>
      <c r="J51775"/>
    </row>
    <row r="51776" spans="1:10" x14ac:dyDescent="0.2">
      <c r="A51776" s="289"/>
      <c r="J51776"/>
    </row>
    <row r="51777" spans="1:10" x14ac:dyDescent="0.2">
      <c r="A51777" s="289"/>
      <c r="J51777"/>
    </row>
    <row r="51778" spans="1:10" x14ac:dyDescent="0.2">
      <c r="A51778" s="289"/>
      <c r="J51778"/>
    </row>
    <row r="51779" spans="1:10" x14ac:dyDescent="0.2">
      <c r="A51779" s="289"/>
      <c r="J51779"/>
    </row>
    <row r="51780" spans="1:10" x14ac:dyDescent="0.2">
      <c r="A51780" s="289"/>
      <c r="J51780"/>
    </row>
    <row r="51781" spans="1:10" x14ac:dyDescent="0.2">
      <c r="A51781" s="289"/>
      <c r="J51781"/>
    </row>
    <row r="51782" spans="1:10" x14ac:dyDescent="0.2">
      <c r="A51782" s="289"/>
      <c r="J51782"/>
    </row>
    <row r="51783" spans="1:10" x14ac:dyDescent="0.2">
      <c r="A51783" s="289"/>
      <c r="J51783"/>
    </row>
    <row r="51784" spans="1:10" x14ac:dyDescent="0.2">
      <c r="A51784" s="289"/>
      <c r="J51784"/>
    </row>
    <row r="51785" spans="1:10" x14ac:dyDescent="0.2">
      <c r="A51785" s="289"/>
      <c r="J51785"/>
    </row>
    <row r="51786" spans="1:10" x14ac:dyDescent="0.2">
      <c r="A51786" s="289"/>
      <c r="J51786"/>
    </row>
    <row r="51787" spans="1:10" x14ac:dyDescent="0.2">
      <c r="A51787" s="289"/>
      <c r="J51787"/>
    </row>
    <row r="51788" spans="1:10" x14ac:dyDescent="0.2">
      <c r="A51788" s="289"/>
      <c r="J51788"/>
    </row>
    <row r="51789" spans="1:10" x14ac:dyDescent="0.2">
      <c r="A51789" s="289"/>
      <c r="J51789"/>
    </row>
    <row r="51790" spans="1:10" x14ac:dyDescent="0.2">
      <c r="A51790" s="289"/>
      <c r="J51790"/>
    </row>
    <row r="51791" spans="1:10" x14ac:dyDescent="0.2">
      <c r="A51791" s="289"/>
      <c r="J51791"/>
    </row>
    <row r="51792" spans="1:10" x14ac:dyDescent="0.2">
      <c r="A51792" s="289"/>
      <c r="J51792"/>
    </row>
    <row r="51793" spans="1:10" x14ac:dyDescent="0.2">
      <c r="A51793" s="289"/>
      <c r="J51793"/>
    </row>
    <row r="51794" spans="1:10" x14ac:dyDescent="0.2">
      <c r="A51794" s="289"/>
      <c r="J51794"/>
    </row>
    <row r="51795" spans="1:10" x14ac:dyDescent="0.2">
      <c r="A51795" s="289"/>
      <c r="J51795"/>
    </row>
    <row r="51796" spans="1:10" x14ac:dyDescent="0.2">
      <c r="A51796" s="289"/>
      <c r="J51796"/>
    </row>
    <row r="51797" spans="1:10" x14ac:dyDescent="0.2">
      <c r="A51797" s="289"/>
      <c r="J51797"/>
    </row>
    <row r="51798" spans="1:10" x14ac:dyDescent="0.2">
      <c r="A51798" s="289"/>
      <c r="J51798"/>
    </row>
    <row r="51799" spans="1:10" x14ac:dyDescent="0.2">
      <c r="A51799" s="289"/>
      <c r="J51799"/>
    </row>
    <row r="51800" spans="1:10" x14ac:dyDescent="0.2">
      <c r="A51800" s="289"/>
      <c r="J51800"/>
    </row>
    <row r="51801" spans="1:10" x14ac:dyDescent="0.2">
      <c r="A51801" s="289"/>
      <c r="J51801"/>
    </row>
    <row r="51802" spans="1:10" x14ac:dyDescent="0.2">
      <c r="A51802" s="289"/>
      <c r="J51802"/>
    </row>
    <row r="51803" spans="1:10" x14ac:dyDescent="0.2">
      <c r="A51803" s="289"/>
      <c r="J51803"/>
    </row>
    <row r="51804" spans="1:10" x14ac:dyDescent="0.2">
      <c r="A51804" s="289"/>
      <c r="J51804"/>
    </row>
    <row r="51805" spans="1:10" x14ac:dyDescent="0.2">
      <c r="A51805" s="289"/>
      <c r="J51805"/>
    </row>
    <row r="51806" spans="1:10" x14ac:dyDescent="0.2">
      <c r="A51806" s="289"/>
      <c r="J51806"/>
    </row>
    <row r="51807" spans="1:10" x14ac:dyDescent="0.2">
      <c r="A51807" s="289"/>
      <c r="J51807"/>
    </row>
    <row r="51808" spans="1:10" x14ac:dyDescent="0.2">
      <c r="A51808" s="289"/>
      <c r="J51808"/>
    </row>
    <row r="51809" spans="1:10" x14ac:dyDescent="0.2">
      <c r="A51809" s="289"/>
      <c r="J51809"/>
    </row>
    <row r="51810" spans="1:10" x14ac:dyDescent="0.2">
      <c r="A51810" s="289"/>
      <c r="J51810"/>
    </row>
    <row r="51811" spans="1:10" x14ac:dyDescent="0.2">
      <c r="A51811" s="289"/>
      <c r="J51811"/>
    </row>
    <row r="51812" spans="1:10" x14ac:dyDescent="0.2">
      <c r="A51812" s="289"/>
      <c r="J51812"/>
    </row>
    <row r="51813" spans="1:10" x14ac:dyDescent="0.2">
      <c r="A51813" s="289"/>
      <c r="J51813"/>
    </row>
    <row r="51814" spans="1:10" x14ac:dyDescent="0.2">
      <c r="A51814" s="289"/>
      <c r="J51814"/>
    </row>
    <row r="51815" spans="1:10" x14ac:dyDescent="0.2">
      <c r="A51815" s="289"/>
      <c r="J51815"/>
    </row>
    <row r="51816" spans="1:10" x14ac:dyDescent="0.2">
      <c r="A51816" s="289"/>
      <c r="J51816"/>
    </row>
    <row r="51817" spans="1:10" x14ac:dyDescent="0.2">
      <c r="A51817" s="289"/>
      <c r="J51817"/>
    </row>
    <row r="51818" spans="1:10" x14ac:dyDescent="0.2">
      <c r="A51818" s="289"/>
      <c r="J51818"/>
    </row>
    <row r="51819" spans="1:10" x14ac:dyDescent="0.2">
      <c r="A51819" s="289"/>
      <c r="J51819"/>
    </row>
    <row r="51820" spans="1:10" x14ac:dyDescent="0.2">
      <c r="A51820" s="289"/>
      <c r="J51820"/>
    </row>
    <row r="51821" spans="1:10" x14ac:dyDescent="0.2">
      <c r="A51821" s="289"/>
      <c r="J51821"/>
    </row>
    <row r="51822" spans="1:10" x14ac:dyDescent="0.2">
      <c r="A51822" s="289"/>
      <c r="J51822"/>
    </row>
    <row r="51823" spans="1:10" x14ac:dyDescent="0.2">
      <c r="A51823" s="289"/>
      <c r="J51823"/>
    </row>
    <row r="51824" spans="1:10" x14ac:dyDescent="0.2">
      <c r="A51824" s="289"/>
      <c r="J51824"/>
    </row>
    <row r="51825" spans="1:10" x14ac:dyDescent="0.2">
      <c r="A51825" s="289"/>
      <c r="J51825"/>
    </row>
    <row r="51826" spans="1:10" x14ac:dyDescent="0.2">
      <c r="A51826" s="289"/>
      <c r="J51826"/>
    </row>
    <row r="51827" spans="1:10" x14ac:dyDescent="0.2">
      <c r="A51827" s="289"/>
      <c r="J51827"/>
    </row>
    <row r="51828" spans="1:10" x14ac:dyDescent="0.2">
      <c r="A51828" s="289"/>
      <c r="J51828"/>
    </row>
    <row r="51829" spans="1:10" x14ac:dyDescent="0.2">
      <c r="A51829" s="289"/>
      <c r="J51829"/>
    </row>
    <row r="51830" spans="1:10" x14ac:dyDescent="0.2">
      <c r="A51830" s="289"/>
      <c r="J51830"/>
    </row>
    <row r="51831" spans="1:10" x14ac:dyDescent="0.2">
      <c r="A51831" s="289"/>
      <c r="J51831"/>
    </row>
    <row r="51832" spans="1:10" x14ac:dyDescent="0.2">
      <c r="A51832" s="289"/>
      <c r="J51832"/>
    </row>
    <row r="51833" spans="1:10" x14ac:dyDescent="0.2">
      <c r="A51833" s="289"/>
      <c r="J51833"/>
    </row>
    <row r="51834" spans="1:10" x14ac:dyDescent="0.2">
      <c r="A51834" s="289"/>
      <c r="J51834"/>
    </row>
    <row r="51835" spans="1:10" x14ac:dyDescent="0.2">
      <c r="A51835" s="289"/>
      <c r="J51835"/>
    </row>
    <row r="51836" spans="1:10" x14ac:dyDescent="0.2">
      <c r="A51836" s="289"/>
      <c r="J51836"/>
    </row>
    <row r="51837" spans="1:10" x14ac:dyDescent="0.2">
      <c r="A51837" s="289"/>
      <c r="J51837"/>
    </row>
    <row r="51838" spans="1:10" x14ac:dyDescent="0.2">
      <c r="A51838" s="289"/>
      <c r="J51838"/>
    </row>
    <row r="51839" spans="1:10" x14ac:dyDescent="0.2">
      <c r="A51839" s="289"/>
      <c r="J51839"/>
    </row>
    <row r="51840" spans="1:10" x14ac:dyDescent="0.2">
      <c r="A51840" s="289"/>
      <c r="J51840"/>
    </row>
    <row r="51841" spans="1:10" x14ac:dyDescent="0.2">
      <c r="A51841" s="289"/>
      <c r="J51841"/>
    </row>
    <row r="51842" spans="1:10" x14ac:dyDescent="0.2">
      <c r="A51842" s="289"/>
      <c r="J51842"/>
    </row>
    <row r="51843" spans="1:10" x14ac:dyDescent="0.2">
      <c r="A51843" s="289"/>
      <c r="J51843"/>
    </row>
    <row r="51844" spans="1:10" x14ac:dyDescent="0.2">
      <c r="A51844" s="289"/>
      <c r="J51844"/>
    </row>
    <row r="51845" spans="1:10" x14ac:dyDescent="0.2">
      <c r="A51845" s="289"/>
      <c r="J51845"/>
    </row>
    <row r="51846" spans="1:10" x14ac:dyDescent="0.2">
      <c r="A51846" s="289"/>
      <c r="J51846"/>
    </row>
    <row r="51847" spans="1:10" x14ac:dyDescent="0.2">
      <c r="A51847" s="289"/>
      <c r="J51847"/>
    </row>
    <row r="51848" spans="1:10" x14ac:dyDescent="0.2">
      <c r="A51848" s="289"/>
      <c r="J51848"/>
    </row>
    <row r="51849" spans="1:10" x14ac:dyDescent="0.2">
      <c r="A51849" s="289"/>
      <c r="J51849"/>
    </row>
    <row r="51850" spans="1:10" x14ac:dyDescent="0.2">
      <c r="A51850" s="289"/>
      <c r="J51850"/>
    </row>
    <row r="51851" spans="1:10" x14ac:dyDescent="0.2">
      <c r="A51851" s="289"/>
      <c r="J51851"/>
    </row>
    <row r="51852" spans="1:10" x14ac:dyDescent="0.2">
      <c r="A51852" s="289"/>
      <c r="J51852"/>
    </row>
    <row r="51853" spans="1:10" x14ac:dyDescent="0.2">
      <c r="A51853" s="289"/>
      <c r="J51853"/>
    </row>
    <row r="51854" spans="1:10" x14ac:dyDescent="0.2">
      <c r="A51854" s="289"/>
      <c r="J51854"/>
    </row>
    <row r="51855" spans="1:10" x14ac:dyDescent="0.2">
      <c r="A51855" s="289"/>
      <c r="J51855"/>
    </row>
    <row r="51856" spans="1:10" x14ac:dyDescent="0.2">
      <c r="A51856" s="289"/>
      <c r="J51856"/>
    </row>
    <row r="51857" spans="1:10" x14ac:dyDescent="0.2">
      <c r="A51857" s="289"/>
      <c r="J51857"/>
    </row>
    <row r="51858" spans="1:10" x14ac:dyDescent="0.2">
      <c r="A51858" s="289"/>
      <c r="J51858"/>
    </row>
    <row r="51859" spans="1:10" x14ac:dyDescent="0.2">
      <c r="A51859" s="289"/>
      <c r="J51859"/>
    </row>
    <row r="51860" spans="1:10" x14ac:dyDescent="0.2">
      <c r="A51860" s="289"/>
      <c r="J51860"/>
    </row>
    <row r="51861" spans="1:10" x14ac:dyDescent="0.2">
      <c r="A51861" s="289"/>
      <c r="J51861"/>
    </row>
    <row r="51862" spans="1:10" x14ac:dyDescent="0.2">
      <c r="A51862" s="289"/>
      <c r="J51862"/>
    </row>
    <row r="51863" spans="1:10" x14ac:dyDescent="0.2">
      <c r="A51863" s="289"/>
      <c r="J51863"/>
    </row>
    <row r="51864" spans="1:10" x14ac:dyDescent="0.2">
      <c r="A51864" s="289"/>
      <c r="J51864"/>
    </row>
    <row r="51865" spans="1:10" x14ac:dyDescent="0.2">
      <c r="A51865" s="289"/>
      <c r="J51865"/>
    </row>
    <row r="51866" spans="1:10" x14ac:dyDescent="0.2">
      <c r="A51866" s="289"/>
      <c r="J51866"/>
    </row>
    <row r="51867" spans="1:10" x14ac:dyDescent="0.2">
      <c r="A51867" s="289"/>
      <c r="J51867"/>
    </row>
    <row r="51868" spans="1:10" x14ac:dyDescent="0.2">
      <c r="A51868" s="289"/>
      <c r="J51868"/>
    </row>
    <row r="51869" spans="1:10" x14ac:dyDescent="0.2">
      <c r="A51869" s="289"/>
      <c r="J51869"/>
    </row>
    <row r="51870" spans="1:10" x14ac:dyDescent="0.2">
      <c r="A51870" s="289"/>
      <c r="J51870"/>
    </row>
    <row r="51871" spans="1:10" x14ac:dyDescent="0.2">
      <c r="A51871" s="289"/>
      <c r="J51871"/>
    </row>
    <row r="51872" spans="1:10" x14ac:dyDescent="0.2">
      <c r="A51872" s="289"/>
      <c r="J51872"/>
    </row>
    <row r="51873" spans="1:10" x14ac:dyDescent="0.2">
      <c r="A51873" s="289"/>
      <c r="J51873"/>
    </row>
    <row r="51874" spans="1:10" x14ac:dyDescent="0.2">
      <c r="A51874" s="289"/>
      <c r="J51874"/>
    </row>
    <row r="51875" spans="1:10" x14ac:dyDescent="0.2">
      <c r="A51875" s="289"/>
      <c r="J51875"/>
    </row>
    <row r="51876" spans="1:10" x14ac:dyDescent="0.2">
      <c r="A51876" s="289"/>
      <c r="J51876"/>
    </row>
    <row r="51877" spans="1:10" x14ac:dyDescent="0.2">
      <c r="A51877" s="289"/>
      <c r="J51877"/>
    </row>
    <row r="51878" spans="1:10" x14ac:dyDescent="0.2">
      <c r="A51878" s="289"/>
      <c r="J51878"/>
    </row>
    <row r="51879" spans="1:10" x14ac:dyDescent="0.2">
      <c r="A51879" s="289"/>
      <c r="J51879"/>
    </row>
    <row r="51880" spans="1:10" x14ac:dyDescent="0.2">
      <c r="A51880" s="289"/>
      <c r="J51880"/>
    </row>
    <row r="51881" spans="1:10" x14ac:dyDescent="0.2">
      <c r="A51881" s="289"/>
      <c r="J51881"/>
    </row>
    <row r="51882" spans="1:10" x14ac:dyDescent="0.2">
      <c r="A51882" s="289"/>
      <c r="J51882"/>
    </row>
    <row r="51883" spans="1:10" x14ac:dyDescent="0.2">
      <c r="A51883" s="289"/>
      <c r="J51883"/>
    </row>
    <row r="51884" spans="1:10" x14ac:dyDescent="0.2">
      <c r="A51884" s="289"/>
      <c r="J51884"/>
    </row>
    <row r="51885" spans="1:10" x14ac:dyDescent="0.2">
      <c r="A51885" s="289"/>
      <c r="J51885"/>
    </row>
    <row r="51886" spans="1:10" x14ac:dyDescent="0.2">
      <c r="A51886" s="289"/>
      <c r="J51886"/>
    </row>
    <row r="51887" spans="1:10" x14ac:dyDescent="0.2">
      <c r="A51887" s="289"/>
      <c r="J51887"/>
    </row>
    <row r="51888" spans="1:10" x14ac:dyDescent="0.2">
      <c r="A51888" s="289"/>
      <c r="J51888"/>
    </row>
    <row r="51889" spans="1:10" x14ac:dyDescent="0.2">
      <c r="A51889" s="289"/>
      <c r="J51889"/>
    </row>
    <row r="51890" spans="1:10" x14ac:dyDescent="0.2">
      <c r="A51890" s="289"/>
      <c r="J51890"/>
    </row>
    <row r="51891" spans="1:10" x14ac:dyDescent="0.2">
      <c r="A51891" s="289"/>
      <c r="J51891"/>
    </row>
    <row r="51892" spans="1:10" x14ac:dyDescent="0.2">
      <c r="A51892" s="289"/>
      <c r="J51892"/>
    </row>
    <row r="51893" spans="1:10" x14ac:dyDescent="0.2">
      <c r="A51893" s="289"/>
      <c r="J51893"/>
    </row>
    <row r="51894" spans="1:10" x14ac:dyDescent="0.2">
      <c r="A51894" s="289"/>
      <c r="J51894"/>
    </row>
    <row r="51895" spans="1:10" x14ac:dyDescent="0.2">
      <c r="A51895" s="289"/>
      <c r="J51895"/>
    </row>
    <row r="51896" spans="1:10" x14ac:dyDescent="0.2">
      <c r="A51896" s="289"/>
      <c r="J51896"/>
    </row>
    <row r="51897" spans="1:10" x14ac:dyDescent="0.2">
      <c r="A51897" s="289"/>
      <c r="J51897"/>
    </row>
    <row r="51898" spans="1:10" x14ac:dyDescent="0.2">
      <c r="A51898" s="289"/>
      <c r="J51898"/>
    </row>
    <row r="51899" spans="1:10" x14ac:dyDescent="0.2">
      <c r="A51899" s="289"/>
      <c r="J51899"/>
    </row>
    <row r="51900" spans="1:10" x14ac:dyDescent="0.2">
      <c r="A51900" s="289"/>
      <c r="J51900"/>
    </row>
    <row r="51901" spans="1:10" x14ac:dyDescent="0.2">
      <c r="A51901" s="289"/>
      <c r="J51901"/>
    </row>
    <row r="51902" spans="1:10" x14ac:dyDescent="0.2">
      <c r="A51902" s="289"/>
      <c r="J51902"/>
    </row>
    <row r="51903" spans="1:10" x14ac:dyDescent="0.2">
      <c r="A51903" s="289"/>
      <c r="J51903"/>
    </row>
    <row r="51904" spans="1:10" x14ac:dyDescent="0.2">
      <c r="A51904" s="289"/>
      <c r="J51904"/>
    </row>
    <row r="51905" spans="1:10" x14ac:dyDescent="0.2">
      <c r="A51905" s="289"/>
      <c r="J51905"/>
    </row>
    <row r="51906" spans="1:10" x14ac:dyDescent="0.2">
      <c r="A51906" s="289"/>
      <c r="J51906"/>
    </row>
    <row r="51907" spans="1:10" x14ac:dyDescent="0.2">
      <c r="A51907" s="289"/>
      <c r="J51907"/>
    </row>
    <row r="51908" spans="1:10" x14ac:dyDescent="0.2">
      <c r="A51908" s="289"/>
      <c r="J51908"/>
    </row>
    <row r="51909" spans="1:10" x14ac:dyDescent="0.2">
      <c r="A51909" s="289"/>
      <c r="J51909"/>
    </row>
    <row r="51910" spans="1:10" x14ac:dyDescent="0.2">
      <c r="A51910" s="289"/>
      <c r="J51910"/>
    </row>
    <row r="51911" spans="1:10" x14ac:dyDescent="0.2">
      <c r="A51911" s="289"/>
      <c r="J51911"/>
    </row>
    <row r="51912" spans="1:10" x14ac:dyDescent="0.2">
      <c r="A51912" s="289"/>
      <c r="J51912"/>
    </row>
    <row r="51913" spans="1:10" x14ac:dyDescent="0.2">
      <c r="A51913" s="289"/>
      <c r="J51913"/>
    </row>
    <row r="51914" spans="1:10" x14ac:dyDescent="0.2">
      <c r="A51914" s="289"/>
      <c r="J51914"/>
    </row>
    <row r="51915" spans="1:10" x14ac:dyDescent="0.2">
      <c r="A51915" s="289"/>
      <c r="J51915"/>
    </row>
    <row r="51916" spans="1:10" x14ac:dyDescent="0.2">
      <c r="A51916" s="289"/>
      <c r="J51916"/>
    </row>
    <row r="51917" spans="1:10" x14ac:dyDescent="0.2">
      <c r="A51917" s="289"/>
      <c r="J51917"/>
    </row>
    <row r="51918" spans="1:10" x14ac:dyDescent="0.2">
      <c r="A51918" s="289"/>
      <c r="J51918"/>
    </row>
    <row r="51919" spans="1:10" x14ac:dyDescent="0.2">
      <c r="A51919" s="289"/>
      <c r="J51919"/>
    </row>
    <row r="51920" spans="1:10" x14ac:dyDescent="0.2">
      <c r="A51920" s="289"/>
      <c r="J51920"/>
    </row>
    <row r="51921" spans="1:10" x14ac:dyDescent="0.2">
      <c r="A51921" s="289"/>
      <c r="J51921"/>
    </row>
    <row r="51922" spans="1:10" x14ac:dyDescent="0.2">
      <c r="A51922" s="289"/>
      <c r="J51922"/>
    </row>
    <row r="51923" spans="1:10" x14ac:dyDescent="0.2">
      <c r="A51923" s="289"/>
      <c r="J51923"/>
    </row>
    <row r="51924" spans="1:10" x14ac:dyDescent="0.2">
      <c r="A51924" s="289"/>
      <c r="J51924"/>
    </row>
    <row r="51925" spans="1:10" x14ac:dyDescent="0.2">
      <c r="A51925" s="289"/>
      <c r="J51925"/>
    </row>
    <row r="51926" spans="1:10" x14ac:dyDescent="0.2">
      <c r="A51926" s="289"/>
      <c r="J51926"/>
    </row>
    <row r="51927" spans="1:10" x14ac:dyDescent="0.2">
      <c r="A51927" s="289"/>
      <c r="J51927"/>
    </row>
    <row r="51928" spans="1:10" x14ac:dyDescent="0.2">
      <c r="A51928" s="289"/>
      <c r="J51928"/>
    </row>
    <row r="51929" spans="1:10" x14ac:dyDescent="0.2">
      <c r="A51929" s="289"/>
      <c r="J51929"/>
    </row>
    <row r="51930" spans="1:10" x14ac:dyDescent="0.2">
      <c r="A51930" s="289"/>
      <c r="J51930"/>
    </row>
    <row r="51931" spans="1:10" x14ac:dyDescent="0.2">
      <c r="A51931" s="289"/>
      <c r="J51931"/>
    </row>
    <row r="51932" spans="1:10" x14ac:dyDescent="0.2">
      <c r="A51932" s="289"/>
      <c r="J51932"/>
    </row>
    <row r="51933" spans="1:10" x14ac:dyDescent="0.2">
      <c r="A51933" s="289"/>
      <c r="J51933"/>
    </row>
    <row r="51934" spans="1:10" x14ac:dyDescent="0.2">
      <c r="A51934" s="289"/>
      <c r="J51934"/>
    </row>
    <row r="51935" spans="1:10" x14ac:dyDescent="0.2">
      <c r="A51935" s="289"/>
      <c r="J51935"/>
    </row>
    <row r="51936" spans="1:10" x14ac:dyDescent="0.2">
      <c r="A51936" s="289"/>
      <c r="J51936"/>
    </row>
    <row r="51937" spans="1:10" x14ac:dyDescent="0.2">
      <c r="A51937" s="289"/>
      <c r="J51937"/>
    </row>
    <row r="51938" spans="1:10" x14ac:dyDescent="0.2">
      <c r="A51938" s="289"/>
      <c r="J51938"/>
    </row>
    <row r="51939" spans="1:10" x14ac:dyDescent="0.2">
      <c r="A51939" s="289"/>
      <c r="J51939"/>
    </row>
    <row r="51940" spans="1:10" x14ac:dyDescent="0.2">
      <c r="A51940" s="289"/>
      <c r="J51940"/>
    </row>
    <row r="51941" spans="1:10" x14ac:dyDescent="0.2">
      <c r="A51941" s="289"/>
      <c r="J51941"/>
    </row>
    <row r="51942" spans="1:10" x14ac:dyDescent="0.2">
      <c r="A51942" s="289"/>
      <c r="J51942"/>
    </row>
    <row r="51943" spans="1:10" x14ac:dyDescent="0.2">
      <c r="A51943" s="289"/>
      <c r="J51943"/>
    </row>
    <row r="51944" spans="1:10" x14ac:dyDescent="0.2">
      <c r="A51944" s="289"/>
      <c r="J51944"/>
    </row>
    <row r="51945" spans="1:10" x14ac:dyDescent="0.2">
      <c r="A51945" s="289"/>
      <c r="J51945"/>
    </row>
    <row r="51946" spans="1:10" x14ac:dyDescent="0.2">
      <c r="A51946" s="289"/>
      <c r="J51946"/>
    </row>
    <row r="51947" spans="1:10" x14ac:dyDescent="0.2">
      <c r="A51947" s="289"/>
      <c r="J51947"/>
    </row>
    <row r="51948" spans="1:10" x14ac:dyDescent="0.2">
      <c r="A51948" s="289"/>
      <c r="J51948"/>
    </row>
    <row r="51949" spans="1:10" x14ac:dyDescent="0.2">
      <c r="A51949" s="289"/>
      <c r="J51949"/>
    </row>
    <row r="51950" spans="1:10" x14ac:dyDescent="0.2">
      <c r="A51950" s="289"/>
      <c r="J51950"/>
    </row>
    <row r="51951" spans="1:10" x14ac:dyDescent="0.2">
      <c r="A51951" s="289"/>
      <c r="J51951"/>
    </row>
    <row r="51952" spans="1:10" x14ac:dyDescent="0.2">
      <c r="A51952" s="289"/>
      <c r="J51952"/>
    </row>
    <row r="51953" spans="1:10" x14ac:dyDescent="0.2">
      <c r="A51953" s="289"/>
      <c r="J51953"/>
    </row>
    <row r="51954" spans="1:10" x14ac:dyDescent="0.2">
      <c r="A51954" s="289"/>
      <c r="J51954"/>
    </row>
    <row r="51955" spans="1:10" x14ac:dyDescent="0.2">
      <c r="A51955" s="289"/>
      <c r="J51955"/>
    </row>
    <row r="51956" spans="1:10" x14ac:dyDescent="0.2">
      <c r="A51956" s="289"/>
      <c r="J51956"/>
    </row>
    <row r="51957" spans="1:10" x14ac:dyDescent="0.2">
      <c r="A51957" s="289"/>
      <c r="J51957"/>
    </row>
    <row r="51958" spans="1:10" x14ac:dyDescent="0.2">
      <c r="A51958" s="289"/>
      <c r="J51958"/>
    </row>
    <row r="51959" spans="1:10" x14ac:dyDescent="0.2">
      <c r="A51959" s="289"/>
      <c r="J51959"/>
    </row>
    <row r="51960" spans="1:10" x14ac:dyDescent="0.2">
      <c r="A51960" s="289"/>
      <c r="J51960"/>
    </row>
    <row r="51961" spans="1:10" x14ac:dyDescent="0.2">
      <c r="A51961" s="289"/>
      <c r="J51961"/>
    </row>
    <row r="51962" spans="1:10" x14ac:dyDescent="0.2">
      <c r="A51962" s="289"/>
      <c r="J51962"/>
    </row>
    <row r="51963" spans="1:10" x14ac:dyDescent="0.2">
      <c r="A51963" s="289"/>
      <c r="J51963"/>
    </row>
    <row r="51964" spans="1:10" x14ac:dyDescent="0.2">
      <c r="A51964" s="289"/>
      <c r="J51964"/>
    </row>
    <row r="51965" spans="1:10" x14ac:dyDescent="0.2">
      <c r="A51965" s="289"/>
      <c r="J51965"/>
    </row>
    <row r="51966" spans="1:10" x14ac:dyDescent="0.2">
      <c r="A51966" s="289"/>
      <c r="J51966"/>
    </row>
    <row r="51967" spans="1:10" x14ac:dyDescent="0.2">
      <c r="A51967" s="289"/>
      <c r="J51967"/>
    </row>
    <row r="51968" spans="1:10" x14ac:dyDescent="0.2">
      <c r="A51968" s="289"/>
      <c r="J51968"/>
    </row>
    <row r="51969" spans="1:10" x14ac:dyDescent="0.2">
      <c r="A51969" s="289"/>
      <c r="J51969"/>
    </row>
    <row r="51970" spans="1:10" x14ac:dyDescent="0.2">
      <c r="A51970" s="289"/>
      <c r="J51970"/>
    </row>
    <row r="51971" spans="1:10" x14ac:dyDescent="0.2">
      <c r="A51971" s="289"/>
      <c r="J51971"/>
    </row>
    <row r="51972" spans="1:10" x14ac:dyDescent="0.2">
      <c r="A51972" s="289"/>
      <c r="J51972"/>
    </row>
    <row r="51973" spans="1:10" x14ac:dyDescent="0.2">
      <c r="A51973" s="289"/>
      <c r="J51973"/>
    </row>
    <row r="51974" spans="1:10" x14ac:dyDescent="0.2">
      <c r="A51974" s="289"/>
      <c r="J51974"/>
    </row>
    <row r="51975" spans="1:10" x14ac:dyDescent="0.2">
      <c r="A51975" s="289"/>
      <c r="J51975"/>
    </row>
    <row r="51976" spans="1:10" x14ac:dyDescent="0.2">
      <c r="A51976" s="289"/>
      <c r="J51976"/>
    </row>
    <row r="51977" spans="1:10" x14ac:dyDescent="0.2">
      <c r="A51977" s="289"/>
      <c r="J51977"/>
    </row>
    <row r="51978" spans="1:10" x14ac:dyDescent="0.2">
      <c r="A51978" s="289"/>
      <c r="J51978"/>
    </row>
    <row r="51979" spans="1:10" x14ac:dyDescent="0.2">
      <c r="A51979" s="289"/>
      <c r="J51979"/>
    </row>
    <row r="51980" spans="1:10" x14ac:dyDescent="0.2">
      <c r="A51980" s="289"/>
      <c r="J51980"/>
    </row>
    <row r="51981" spans="1:10" x14ac:dyDescent="0.2">
      <c r="A51981" s="289"/>
      <c r="J51981"/>
    </row>
    <row r="51982" spans="1:10" x14ac:dyDescent="0.2">
      <c r="A51982" s="289"/>
      <c r="J51982"/>
    </row>
    <row r="51983" spans="1:10" x14ac:dyDescent="0.2">
      <c r="A51983" s="289"/>
      <c r="J51983"/>
    </row>
    <row r="51984" spans="1:10" x14ac:dyDescent="0.2">
      <c r="A51984" s="289"/>
      <c r="J51984"/>
    </row>
    <row r="51985" spans="1:10" x14ac:dyDescent="0.2">
      <c r="A51985" s="289"/>
      <c r="J51985"/>
    </row>
    <row r="51986" spans="1:10" x14ac:dyDescent="0.2">
      <c r="A51986" s="289"/>
      <c r="J51986"/>
    </row>
    <row r="51987" spans="1:10" x14ac:dyDescent="0.2">
      <c r="A51987" s="289"/>
      <c r="J51987"/>
    </row>
    <row r="51988" spans="1:10" x14ac:dyDescent="0.2">
      <c r="A51988" s="289"/>
      <c r="J51988"/>
    </row>
    <row r="51989" spans="1:10" x14ac:dyDescent="0.2">
      <c r="A51989" s="289"/>
      <c r="J51989"/>
    </row>
    <row r="51990" spans="1:10" x14ac:dyDescent="0.2">
      <c r="A51990" s="289"/>
      <c r="J51990"/>
    </row>
    <row r="51991" spans="1:10" x14ac:dyDescent="0.2">
      <c r="A51991" s="289"/>
      <c r="J51991"/>
    </row>
    <row r="51992" spans="1:10" x14ac:dyDescent="0.2">
      <c r="A51992" s="289"/>
      <c r="J51992"/>
    </row>
    <row r="51993" spans="1:10" x14ac:dyDescent="0.2">
      <c r="A51993" s="289"/>
      <c r="J51993"/>
    </row>
    <row r="51994" spans="1:10" x14ac:dyDescent="0.2">
      <c r="A51994" s="289"/>
      <c r="J51994"/>
    </row>
    <row r="51995" spans="1:10" x14ac:dyDescent="0.2">
      <c r="A51995" s="289"/>
      <c r="J51995"/>
    </row>
    <row r="51996" spans="1:10" x14ac:dyDescent="0.2">
      <c r="A51996" s="289"/>
      <c r="J51996"/>
    </row>
    <row r="51997" spans="1:10" x14ac:dyDescent="0.2">
      <c r="A51997" s="289"/>
      <c r="J51997"/>
    </row>
    <row r="51998" spans="1:10" x14ac:dyDescent="0.2">
      <c r="A51998" s="289"/>
      <c r="J51998"/>
    </row>
    <row r="51999" spans="1:10" x14ac:dyDescent="0.2">
      <c r="A51999" s="289"/>
      <c r="J51999"/>
    </row>
    <row r="52000" spans="1:10" x14ac:dyDescent="0.2">
      <c r="A52000" s="289"/>
      <c r="J52000"/>
    </row>
    <row r="52001" spans="1:10" x14ac:dyDescent="0.2">
      <c r="A52001" s="289"/>
      <c r="J52001"/>
    </row>
    <row r="52002" spans="1:10" x14ac:dyDescent="0.2">
      <c r="A52002" s="289"/>
      <c r="J52002"/>
    </row>
    <row r="52003" spans="1:10" x14ac:dyDescent="0.2">
      <c r="A52003" s="289"/>
      <c r="J52003"/>
    </row>
    <row r="52004" spans="1:10" x14ac:dyDescent="0.2">
      <c r="A52004" s="289"/>
      <c r="J52004"/>
    </row>
    <row r="52005" spans="1:10" x14ac:dyDescent="0.2">
      <c r="A52005" s="289"/>
      <c r="J52005"/>
    </row>
    <row r="52006" spans="1:10" x14ac:dyDescent="0.2">
      <c r="A52006" s="289"/>
      <c r="J52006"/>
    </row>
    <row r="52007" spans="1:10" x14ac:dyDescent="0.2">
      <c r="A52007" s="289"/>
      <c r="J52007"/>
    </row>
    <row r="52008" spans="1:10" x14ac:dyDescent="0.2">
      <c r="A52008" s="289"/>
      <c r="J52008"/>
    </row>
    <row r="52009" spans="1:10" x14ac:dyDescent="0.2">
      <c r="A52009" s="289"/>
      <c r="J52009"/>
    </row>
    <row r="52010" spans="1:10" x14ac:dyDescent="0.2">
      <c r="A52010" s="289"/>
      <c r="J52010"/>
    </row>
    <row r="52011" spans="1:10" x14ac:dyDescent="0.2">
      <c r="A52011" s="289"/>
      <c r="J52011"/>
    </row>
    <row r="52012" spans="1:10" x14ac:dyDescent="0.2">
      <c r="A52012" s="289"/>
      <c r="J52012"/>
    </row>
    <row r="52013" spans="1:10" x14ac:dyDescent="0.2">
      <c r="A52013" s="289"/>
      <c r="J52013"/>
    </row>
    <row r="52014" spans="1:10" x14ac:dyDescent="0.2">
      <c r="A52014" s="289"/>
      <c r="J52014"/>
    </row>
    <row r="52015" spans="1:10" x14ac:dyDescent="0.2">
      <c r="A52015" s="289"/>
      <c r="J52015"/>
    </row>
    <row r="52016" spans="1:10" x14ac:dyDescent="0.2">
      <c r="A52016" s="289"/>
      <c r="J52016"/>
    </row>
    <row r="52017" spans="1:10" x14ac:dyDescent="0.2">
      <c r="A52017" s="289"/>
      <c r="J52017"/>
    </row>
    <row r="52018" spans="1:10" x14ac:dyDescent="0.2">
      <c r="A52018" s="289"/>
      <c r="J52018"/>
    </row>
    <row r="52019" spans="1:10" x14ac:dyDescent="0.2">
      <c r="A52019" s="289"/>
      <c r="J52019"/>
    </row>
    <row r="52020" spans="1:10" x14ac:dyDescent="0.2">
      <c r="A52020" s="289"/>
      <c r="J52020"/>
    </row>
    <row r="52021" spans="1:10" x14ac:dyDescent="0.2">
      <c r="A52021" s="289"/>
      <c r="J52021"/>
    </row>
    <row r="52022" spans="1:10" x14ac:dyDescent="0.2">
      <c r="A52022" s="289"/>
      <c r="J52022"/>
    </row>
    <row r="52023" spans="1:10" x14ac:dyDescent="0.2">
      <c r="A52023" s="289"/>
      <c r="J52023"/>
    </row>
    <row r="52024" spans="1:10" x14ac:dyDescent="0.2">
      <c r="A52024" s="289"/>
      <c r="J52024"/>
    </row>
    <row r="52025" spans="1:10" x14ac:dyDescent="0.2">
      <c r="A52025" s="289"/>
      <c r="J52025"/>
    </row>
    <row r="52026" spans="1:10" x14ac:dyDescent="0.2">
      <c r="A52026" s="289"/>
      <c r="J52026"/>
    </row>
    <row r="52027" spans="1:10" x14ac:dyDescent="0.2">
      <c r="A52027" s="289"/>
      <c r="J52027"/>
    </row>
    <row r="52028" spans="1:10" x14ac:dyDescent="0.2">
      <c r="A52028" s="289"/>
      <c r="J52028"/>
    </row>
    <row r="52029" spans="1:10" x14ac:dyDescent="0.2">
      <c r="A52029" s="289"/>
      <c r="J52029"/>
    </row>
    <row r="52030" spans="1:10" x14ac:dyDescent="0.2">
      <c r="A52030" s="289"/>
      <c r="J52030"/>
    </row>
    <row r="52031" spans="1:10" x14ac:dyDescent="0.2">
      <c r="A52031" s="289"/>
      <c r="J52031"/>
    </row>
    <row r="52032" spans="1:10" x14ac:dyDescent="0.2">
      <c r="A52032" s="289"/>
      <c r="J52032"/>
    </row>
    <row r="52033" spans="1:10" x14ac:dyDescent="0.2">
      <c r="A52033" s="289"/>
      <c r="J52033"/>
    </row>
    <row r="52034" spans="1:10" x14ac:dyDescent="0.2">
      <c r="A52034" s="289"/>
      <c r="J52034"/>
    </row>
    <row r="52035" spans="1:10" x14ac:dyDescent="0.2">
      <c r="A52035" s="289"/>
      <c r="J52035"/>
    </row>
    <row r="52036" spans="1:10" x14ac:dyDescent="0.2">
      <c r="A52036" s="289"/>
      <c r="J52036"/>
    </row>
    <row r="52037" spans="1:10" x14ac:dyDescent="0.2">
      <c r="A52037" s="289"/>
      <c r="J52037"/>
    </row>
    <row r="52038" spans="1:10" x14ac:dyDescent="0.2">
      <c r="A52038" s="289"/>
      <c r="J52038"/>
    </row>
    <row r="52039" spans="1:10" x14ac:dyDescent="0.2">
      <c r="A52039" s="289"/>
      <c r="J52039"/>
    </row>
    <row r="52040" spans="1:10" x14ac:dyDescent="0.2">
      <c r="A52040" s="289"/>
      <c r="J52040"/>
    </row>
    <row r="52041" spans="1:10" x14ac:dyDescent="0.2">
      <c r="A52041" s="289"/>
      <c r="J52041"/>
    </row>
    <row r="52042" spans="1:10" x14ac:dyDescent="0.2">
      <c r="A52042" s="289"/>
      <c r="J52042"/>
    </row>
    <row r="52043" spans="1:10" x14ac:dyDescent="0.2">
      <c r="A52043" s="289"/>
      <c r="J52043"/>
    </row>
    <row r="52044" spans="1:10" x14ac:dyDescent="0.2">
      <c r="A52044" s="289"/>
      <c r="J52044"/>
    </row>
    <row r="52045" spans="1:10" x14ac:dyDescent="0.2">
      <c r="A52045" s="289"/>
      <c r="J52045"/>
    </row>
    <row r="52046" spans="1:10" x14ac:dyDescent="0.2">
      <c r="A52046" s="289"/>
      <c r="J52046"/>
    </row>
    <row r="52047" spans="1:10" x14ac:dyDescent="0.2">
      <c r="A52047" s="289"/>
      <c r="J52047"/>
    </row>
    <row r="52048" spans="1:10" x14ac:dyDescent="0.2">
      <c r="A52048" s="289"/>
      <c r="J52048"/>
    </row>
    <row r="52049" spans="1:10" x14ac:dyDescent="0.2">
      <c r="A52049" s="289"/>
      <c r="J52049"/>
    </row>
    <row r="52050" spans="1:10" x14ac:dyDescent="0.2">
      <c r="A52050" s="289"/>
      <c r="J52050"/>
    </row>
    <row r="52051" spans="1:10" x14ac:dyDescent="0.2">
      <c r="A52051" s="289"/>
      <c r="J52051"/>
    </row>
    <row r="52052" spans="1:10" x14ac:dyDescent="0.2">
      <c r="A52052" s="289"/>
      <c r="J52052"/>
    </row>
    <row r="52053" spans="1:10" x14ac:dyDescent="0.2">
      <c r="A52053" s="289"/>
      <c r="J52053"/>
    </row>
    <row r="52054" spans="1:10" x14ac:dyDescent="0.2">
      <c r="A52054" s="289"/>
      <c r="J52054"/>
    </row>
    <row r="52055" spans="1:10" x14ac:dyDescent="0.2">
      <c r="A52055" s="289"/>
      <c r="J52055"/>
    </row>
    <row r="52056" spans="1:10" x14ac:dyDescent="0.2">
      <c r="A52056" s="289"/>
      <c r="J52056"/>
    </row>
    <row r="52057" spans="1:10" x14ac:dyDescent="0.2">
      <c r="A52057" s="289"/>
      <c r="J52057"/>
    </row>
    <row r="52058" spans="1:10" x14ac:dyDescent="0.2">
      <c r="A52058" s="289"/>
      <c r="J52058"/>
    </row>
    <row r="52059" spans="1:10" x14ac:dyDescent="0.2">
      <c r="A52059" s="289"/>
      <c r="J52059"/>
    </row>
    <row r="52060" spans="1:10" x14ac:dyDescent="0.2">
      <c r="A52060" s="289"/>
      <c r="J52060"/>
    </row>
    <row r="52061" spans="1:10" x14ac:dyDescent="0.2">
      <c r="A52061" s="289"/>
      <c r="J52061"/>
    </row>
    <row r="52062" spans="1:10" x14ac:dyDescent="0.2">
      <c r="A52062" s="289"/>
      <c r="J52062"/>
    </row>
    <row r="52063" spans="1:10" x14ac:dyDescent="0.2">
      <c r="A52063" s="289"/>
      <c r="J52063"/>
    </row>
    <row r="52064" spans="1:10" x14ac:dyDescent="0.2">
      <c r="A52064" s="289"/>
      <c r="J52064"/>
    </row>
    <row r="52065" spans="1:10" x14ac:dyDescent="0.2">
      <c r="A52065" s="289"/>
      <c r="J52065"/>
    </row>
    <row r="52066" spans="1:10" x14ac:dyDescent="0.2">
      <c r="A52066" s="289"/>
      <c r="J52066"/>
    </row>
    <row r="52067" spans="1:10" x14ac:dyDescent="0.2">
      <c r="A52067" s="289"/>
      <c r="J52067"/>
    </row>
    <row r="52068" spans="1:10" x14ac:dyDescent="0.2">
      <c r="A52068" s="289"/>
      <c r="J52068"/>
    </row>
    <row r="52069" spans="1:10" x14ac:dyDescent="0.2">
      <c r="A52069" s="289"/>
      <c r="J52069"/>
    </row>
    <row r="52070" spans="1:10" x14ac:dyDescent="0.2">
      <c r="A52070" s="289"/>
      <c r="J52070"/>
    </row>
    <row r="52071" spans="1:10" x14ac:dyDescent="0.2">
      <c r="A52071" s="289"/>
      <c r="J52071"/>
    </row>
    <row r="52072" spans="1:10" x14ac:dyDescent="0.2">
      <c r="A52072" s="289"/>
      <c r="J52072"/>
    </row>
    <row r="52073" spans="1:10" x14ac:dyDescent="0.2">
      <c r="A52073" s="289"/>
      <c r="J52073"/>
    </row>
    <row r="52074" spans="1:10" x14ac:dyDescent="0.2">
      <c r="A52074" s="289"/>
      <c r="J52074"/>
    </row>
    <row r="52075" spans="1:10" x14ac:dyDescent="0.2">
      <c r="A52075" s="289"/>
      <c r="J52075"/>
    </row>
    <row r="52076" spans="1:10" x14ac:dyDescent="0.2">
      <c r="A52076" s="289"/>
      <c r="J52076"/>
    </row>
    <row r="52077" spans="1:10" x14ac:dyDescent="0.2">
      <c r="A52077" s="289"/>
      <c r="J52077"/>
    </row>
    <row r="52078" spans="1:10" x14ac:dyDescent="0.2">
      <c r="A52078" s="289"/>
      <c r="J52078"/>
    </row>
    <row r="52079" spans="1:10" x14ac:dyDescent="0.2">
      <c r="A52079" s="289"/>
      <c r="J52079"/>
    </row>
    <row r="52080" spans="1:10" x14ac:dyDescent="0.2">
      <c r="A52080" s="289"/>
      <c r="J52080"/>
    </row>
    <row r="52081" spans="1:10" x14ac:dyDescent="0.2">
      <c r="A52081" s="289"/>
      <c r="J52081"/>
    </row>
    <row r="52082" spans="1:10" x14ac:dyDescent="0.2">
      <c r="A52082" s="289"/>
      <c r="J52082"/>
    </row>
    <row r="52083" spans="1:10" x14ac:dyDescent="0.2">
      <c r="A52083" s="289"/>
      <c r="J52083"/>
    </row>
    <row r="52084" spans="1:10" x14ac:dyDescent="0.2">
      <c r="A52084" s="289"/>
      <c r="J52084"/>
    </row>
    <row r="52085" spans="1:10" x14ac:dyDescent="0.2">
      <c r="A52085" s="289"/>
      <c r="J52085"/>
    </row>
    <row r="52086" spans="1:10" x14ac:dyDescent="0.2">
      <c r="A52086" s="289"/>
      <c r="J52086"/>
    </row>
    <row r="52087" spans="1:10" x14ac:dyDescent="0.2">
      <c r="A52087" s="289"/>
      <c r="J52087"/>
    </row>
    <row r="52088" spans="1:10" x14ac:dyDescent="0.2">
      <c r="A52088" s="289"/>
      <c r="J52088"/>
    </row>
    <row r="52089" spans="1:10" x14ac:dyDescent="0.2">
      <c r="A52089" s="289"/>
      <c r="J52089"/>
    </row>
    <row r="52090" spans="1:10" x14ac:dyDescent="0.2">
      <c r="A52090" s="289"/>
      <c r="J52090"/>
    </row>
    <row r="52091" spans="1:10" x14ac:dyDescent="0.2">
      <c r="A52091" s="289"/>
      <c r="J52091"/>
    </row>
    <row r="52092" spans="1:10" x14ac:dyDescent="0.2">
      <c r="A52092" s="289"/>
      <c r="J52092"/>
    </row>
    <row r="52093" spans="1:10" x14ac:dyDescent="0.2">
      <c r="A52093" s="289"/>
      <c r="J52093"/>
    </row>
    <row r="52094" spans="1:10" x14ac:dyDescent="0.2">
      <c r="A52094" s="289"/>
      <c r="J52094"/>
    </row>
    <row r="52095" spans="1:10" x14ac:dyDescent="0.2">
      <c r="A52095" s="289"/>
      <c r="J52095"/>
    </row>
    <row r="52096" spans="1:10" x14ac:dyDescent="0.2">
      <c r="A52096" s="289"/>
      <c r="J52096"/>
    </row>
    <row r="52097" spans="1:10" x14ac:dyDescent="0.2">
      <c r="A52097" s="289"/>
      <c r="J52097"/>
    </row>
    <row r="52098" spans="1:10" x14ac:dyDescent="0.2">
      <c r="A52098" s="289"/>
      <c r="J52098"/>
    </row>
    <row r="52099" spans="1:10" x14ac:dyDescent="0.2">
      <c r="A52099" s="289"/>
      <c r="J52099"/>
    </row>
    <row r="52100" spans="1:10" x14ac:dyDescent="0.2">
      <c r="A52100" s="289"/>
      <c r="J52100"/>
    </row>
    <row r="52101" spans="1:10" x14ac:dyDescent="0.2">
      <c r="A52101" s="289"/>
      <c r="J52101"/>
    </row>
    <row r="52102" spans="1:10" x14ac:dyDescent="0.2">
      <c r="A52102" s="289"/>
      <c r="J52102"/>
    </row>
    <row r="52103" spans="1:10" x14ac:dyDescent="0.2">
      <c r="A52103" s="289"/>
      <c r="J52103"/>
    </row>
    <row r="52104" spans="1:10" x14ac:dyDescent="0.2">
      <c r="A52104" s="289"/>
      <c r="J52104"/>
    </row>
    <row r="52105" spans="1:10" x14ac:dyDescent="0.2">
      <c r="A52105" s="289"/>
      <c r="J52105"/>
    </row>
    <row r="52106" spans="1:10" x14ac:dyDescent="0.2">
      <c r="A52106" s="289"/>
      <c r="J52106"/>
    </row>
    <row r="52107" spans="1:10" x14ac:dyDescent="0.2">
      <c r="A52107" s="289"/>
      <c r="J52107"/>
    </row>
    <row r="52108" spans="1:10" x14ac:dyDescent="0.2">
      <c r="A52108" s="289"/>
      <c r="J52108"/>
    </row>
    <row r="52109" spans="1:10" x14ac:dyDescent="0.2">
      <c r="A52109" s="289"/>
      <c r="J52109"/>
    </row>
    <row r="52110" spans="1:10" x14ac:dyDescent="0.2">
      <c r="A52110" s="289"/>
      <c r="J52110"/>
    </row>
    <row r="52111" spans="1:10" x14ac:dyDescent="0.2">
      <c r="A52111" s="289"/>
      <c r="J52111"/>
    </row>
    <row r="52112" spans="1:10" x14ac:dyDescent="0.2">
      <c r="A52112" s="289"/>
      <c r="J52112"/>
    </row>
    <row r="52113" spans="1:10" x14ac:dyDescent="0.2">
      <c r="A52113" s="289"/>
      <c r="J52113"/>
    </row>
    <row r="52114" spans="1:10" x14ac:dyDescent="0.2">
      <c r="A52114" s="289"/>
      <c r="J52114"/>
    </row>
    <row r="52115" spans="1:10" x14ac:dyDescent="0.2">
      <c r="A52115" s="289"/>
      <c r="J52115"/>
    </row>
    <row r="52116" spans="1:10" x14ac:dyDescent="0.2">
      <c r="A52116" s="289"/>
      <c r="J52116"/>
    </row>
    <row r="52117" spans="1:10" x14ac:dyDescent="0.2">
      <c r="A52117" s="289"/>
      <c r="J52117"/>
    </row>
    <row r="52118" spans="1:10" x14ac:dyDescent="0.2">
      <c r="A52118" s="289"/>
      <c r="J52118"/>
    </row>
    <row r="52119" spans="1:10" x14ac:dyDescent="0.2">
      <c r="A52119" s="289"/>
      <c r="J52119"/>
    </row>
    <row r="52120" spans="1:10" x14ac:dyDescent="0.2">
      <c r="A52120" s="289"/>
      <c r="J52120"/>
    </row>
    <row r="52121" spans="1:10" x14ac:dyDescent="0.2">
      <c r="A52121" s="289"/>
      <c r="J52121"/>
    </row>
    <row r="52122" spans="1:10" x14ac:dyDescent="0.2">
      <c r="A52122" s="289"/>
      <c r="J52122"/>
    </row>
    <row r="52123" spans="1:10" x14ac:dyDescent="0.2">
      <c r="A52123" s="289"/>
      <c r="J52123"/>
    </row>
    <row r="52124" spans="1:10" x14ac:dyDescent="0.2">
      <c r="A52124" s="289"/>
      <c r="J52124"/>
    </row>
    <row r="52125" spans="1:10" x14ac:dyDescent="0.2">
      <c r="A52125" s="289"/>
      <c r="J52125"/>
    </row>
    <row r="52126" spans="1:10" x14ac:dyDescent="0.2">
      <c r="A52126" s="289"/>
      <c r="J52126"/>
    </row>
    <row r="52127" spans="1:10" x14ac:dyDescent="0.2">
      <c r="A52127" s="289"/>
      <c r="J52127"/>
    </row>
    <row r="52128" spans="1:10" x14ac:dyDescent="0.2">
      <c r="A52128" s="289"/>
      <c r="J52128"/>
    </row>
    <row r="52129" spans="1:10" x14ac:dyDescent="0.2">
      <c r="A52129" s="289"/>
      <c r="J52129"/>
    </row>
    <row r="52130" spans="1:10" x14ac:dyDescent="0.2">
      <c r="A52130" s="289"/>
      <c r="J52130"/>
    </row>
    <row r="52131" spans="1:10" x14ac:dyDescent="0.2">
      <c r="A52131" s="289"/>
      <c r="J52131"/>
    </row>
    <row r="52132" spans="1:10" x14ac:dyDescent="0.2">
      <c r="A52132" s="289"/>
      <c r="J52132"/>
    </row>
    <row r="52133" spans="1:10" x14ac:dyDescent="0.2">
      <c r="A52133" s="289"/>
      <c r="J52133"/>
    </row>
    <row r="52134" spans="1:10" x14ac:dyDescent="0.2">
      <c r="A52134" s="289"/>
      <c r="J52134"/>
    </row>
    <row r="52135" spans="1:10" x14ac:dyDescent="0.2">
      <c r="A52135" s="289"/>
      <c r="J52135"/>
    </row>
    <row r="52136" spans="1:10" x14ac:dyDescent="0.2">
      <c r="A52136" s="289"/>
      <c r="J52136"/>
    </row>
    <row r="52137" spans="1:10" x14ac:dyDescent="0.2">
      <c r="A52137" s="289"/>
      <c r="J52137"/>
    </row>
    <row r="52138" spans="1:10" x14ac:dyDescent="0.2">
      <c r="A52138" s="289"/>
      <c r="J52138"/>
    </row>
    <row r="52139" spans="1:10" x14ac:dyDescent="0.2">
      <c r="A52139" s="289"/>
      <c r="J52139"/>
    </row>
    <row r="52140" spans="1:10" x14ac:dyDescent="0.2">
      <c r="A52140" s="289"/>
      <c r="J52140"/>
    </row>
    <row r="52141" spans="1:10" x14ac:dyDescent="0.2">
      <c r="A52141" s="289"/>
      <c r="J52141"/>
    </row>
    <row r="52142" spans="1:10" x14ac:dyDescent="0.2">
      <c r="A52142" s="289"/>
      <c r="J52142"/>
    </row>
    <row r="52143" spans="1:10" x14ac:dyDescent="0.2">
      <c r="A52143" s="289"/>
      <c r="J52143"/>
    </row>
    <row r="52144" spans="1:10" x14ac:dyDescent="0.2">
      <c r="A52144" s="289"/>
      <c r="J52144"/>
    </row>
    <row r="52145" spans="1:10" x14ac:dyDescent="0.2">
      <c r="A52145" s="289"/>
      <c r="J52145"/>
    </row>
    <row r="52146" spans="1:10" x14ac:dyDescent="0.2">
      <c r="A52146" s="289"/>
      <c r="J52146"/>
    </row>
    <row r="52147" spans="1:10" x14ac:dyDescent="0.2">
      <c r="A52147" s="289"/>
      <c r="J52147"/>
    </row>
    <row r="52148" spans="1:10" x14ac:dyDescent="0.2">
      <c r="A52148" s="289"/>
      <c r="J52148"/>
    </row>
    <row r="52149" spans="1:10" x14ac:dyDescent="0.2">
      <c r="A52149" s="289"/>
      <c r="J52149"/>
    </row>
    <row r="52150" spans="1:10" x14ac:dyDescent="0.2">
      <c r="A52150" s="289"/>
      <c r="J52150"/>
    </row>
    <row r="52151" spans="1:10" x14ac:dyDescent="0.2">
      <c r="A52151" s="289"/>
      <c r="J52151"/>
    </row>
    <row r="52152" spans="1:10" x14ac:dyDescent="0.2">
      <c r="A52152" s="289"/>
      <c r="J52152"/>
    </row>
    <row r="52153" spans="1:10" x14ac:dyDescent="0.2">
      <c r="A52153" s="289"/>
      <c r="J52153"/>
    </row>
    <row r="52154" spans="1:10" x14ac:dyDescent="0.2">
      <c r="A52154" s="289"/>
      <c r="J52154"/>
    </row>
    <row r="52155" spans="1:10" x14ac:dyDescent="0.2">
      <c r="A52155" s="289"/>
      <c r="J52155"/>
    </row>
    <row r="52156" spans="1:10" x14ac:dyDescent="0.2">
      <c r="A52156" s="289"/>
      <c r="J52156"/>
    </row>
    <row r="52157" spans="1:10" x14ac:dyDescent="0.2">
      <c r="A52157" s="289"/>
      <c r="J52157"/>
    </row>
    <row r="52158" spans="1:10" x14ac:dyDescent="0.2">
      <c r="A52158" s="289"/>
      <c r="J52158"/>
    </row>
    <row r="52159" spans="1:10" x14ac:dyDescent="0.2">
      <c r="A52159" s="289"/>
      <c r="J52159"/>
    </row>
    <row r="52160" spans="1:10" x14ac:dyDescent="0.2">
      <c r="A52160" s="289"/>
      <c r="J52160"/>
    </row>
    <row r="52161" spans="1:10" x14ac:dyDescent="0.2">
      <c r="A52161" s="289"/>
      <c r="J52161"/>
    </row>
    <row r="52162" spans="1:10" x14ac:dyDescent="0.2">
      <c r="A52162" s="289"/>
      <c r="J52162"/>
    </row>
    <row r="52163" spans="1:10" x14ac:dyDescent="0.2">
      <c r="A52163" s="289"/>
      <c r="J52163"/>
    </row>
    <row r="52164" spans="1:10" x14ac:dyDescent="0.2">
      <c r="A52164" s="289"/>
      <c r="J52164"/>
    </row>
    <row r="52165" spans="1:10" x14ac:dyDescent="0.2">
      <c r="A52165" s="289"/>
      <c r="J52165"/>
    </row>
    <row r="52166" spans="1:10" x14ac:dyDescent="0.2">
      <c r="A52166" s="289"/>
      <c r="J52166"/>
    </row>
    <row r="52167" spans="1:10" x14ac:dyDescent="0.2">
      <c r="A52167" s="289"/>
      <c r="J52167"/>
    </row>
    <row r="52168" spans="1:10" x14ac:dyDescent="0.2">
      <c r="A52168" s="289"/>
      <c r="J52168"/>
    </row>
    <row r="52169" spans="1:10" x14ac:dyDescent="0.2">
      <c r="A52169" s="289"/>
      <c r="J52169"/>
    </row>
    <row r="52170" spans="1:10" x14ac:dyDescent="0.2">
      <c r="A52170" s="289"/>
      <c r="J52170"/>
    </row>
    <row r="52171" spans="1:10" x14ac:dyDescent="0.2">
      <c r="A52171" s="289"/>
      <c r="J52171"/>
    </row>
    <row r="52172" spans="1:10" x14ac:dyDescent="0.2">
      <c r="A52172" s="289"/>
      <c r="J52172"/>
    </row>
    <row r="52173" spans="1:10" x14ac:dyDescent="0.2">
      <c r="A52173" s="289"/>
      <c r="J52173"/>
    </row>
    <row r="52174" spans="1:10" x14ac:dyDescent="0.2">
      <c r="A52174" s="289"/>
      <c r="J52174"/>
    </row>
    <row r="52175" spans="1:10" x14ac:dyDescent="0.2">
      <c r="A52175" s="289"/>
      <c r="J52175"/>
    </row>
    <row r="52176" spans="1:10" x14ac:dyDescent="0.2">
      <c r="A52176" s="289"/>
      <c r="J52176"/>
    </row>
    <row r="52177" spans="1:10" x14ac:dyDescent="0.2">
      <c r="A52177" s="289"/>
      <c r="J52177"/>
    </row>
    <row r="52178" spans="1:10" x14ac:dyDescent="0.2">
      <c r="A52178" s="289"/>
      <c r="J52178"/>
    </row>
    <row r="52179" spans="1:10" x14ac:dyDescent="0.2">
      <c r="A52179" s="289"/>
      <c r="J52179"/>
    </row>
    <row r="52180" spans="1:10" x14ac:dyDescent="0.2">
      <c r="A52180" s="289"/>
      <c r="J52180"/>
    </row>
    <row r="52181" spans="1:10" x14ac:dyDescent="0.2">
      <c r="A52181" s="289"/>
      <c r="J52181"/>
    </row>
    <row r="52182" spans="1:10" x14ac:dyDescent="0.2">
      <c r="A52182" s="289"/>
      <c r="J52182"/>
    </row>
    <row r="52183" spans="1:10" x14ac:dyDescent="0.2">
      <c r="A52183" s="289"/>
      <c r="J52183"/>
    </row>
    <row r="52184" spans="1:10" x14ac:dyDescent="0.2">
      <c r="A52184" s="289"/>
      <c r="J52184"/>
    </row>
    <row r="52185" spans="1:10" x14ac:dyDescent="0.2">
      <c r="A52185" s="289"/>
      <c r="J52185"/>
    </row>
    <row r="52186" spans="1:10" x14ac:dyDescent="0.2">
      <c r="A52186" s="289"/>
      <c r="J52186"/>
    </row>
    <row r="52187" spans="1:10" x14ac:dyDescent="0.2">
      <c r="A52187" s="289"/>
      <c r="J52187"/>
    </row>
    <row r="52188" spans="1:10" x14ac:dyDescent="0.2">
      <c r="A52188" s="289"/>
      <c r="J52188"/>
    </row>
    <row r="52189" spans="1:10" x14ac:dyDescent="0.2">
      <c r="A52189" s="289"/>
      <c r="J52189"/>
    </row>
    <row r="52190" spans="1:10" x14ac:dyDescent="0.2">
      <c r="A52190" s="289"/>
      <c r="J52190"/>
    </row>
    <row r="52191" spans="1:10" x14ac:dyDescent="0.2">
      <c r="A52191" s="289"/>
      <c r="J52191"/>
    </row>
    <row r="52192" spans="1:10" x14ac:dyDescent="0.2">
      <c r="A52192" s="289"/>
      <c r="J52192"/>
    </row>
    <row r="52193" spans="1:10" x14ac:dyDescent="0.2">
      <c r="A52193" s="289"/>
      <c r="J52193"/>
    </row>
    <row r="52194" spans="1:10" x14ac:dyDescent="0.2">
      <c r="A52194" s="289"/>
      <c r="J52194"/>
    </row>
    <row r="52195" spans="1:10" x14ac:dyDescent="0.2">
      <c r="A52195" s="289"/>
      <c r="J52195"/>
    </row>
    <row r="52196" spans="1:10" x14ac:dyDescent="0.2">
      <c r="A52196" s="289"/>
      <c r="J52196"/>
    </row>
    <row r="52197" spans="1:10" x14ac:dyDescent="0.2">
      <c r="A52197" s="289"/>
      <c r="J52197"/>
    </row>
    <row r="52198" spans="1:10" x14ac:dyDescent="0.2">
      <c r="A52198" s="289"/>
      <c r="J52198"/>
    </row>
    <row r="52199" spans="1:10" x14ac:dyDescent="0.2">
      <c r="A52199" s="289"/>
      <c r="J52199"/>
    </row>
    <row r="52200" spans="1:10" x14ac:dyDescent="0.2">
      <c r="A52200" s="289"/>
      <c r="J52200"/>
    </row>
    <row r="52201" spans="1:10" x14ac:dyDescent="0.2">
      <c r="A52201" s="289"/>
      <c r="J52201"/>
    </row>
    <row r="52202" spans="1:10" x14ac:dyDescent="0.2">
      <c r="A52202" s="289"/>
      <c r="J52202"/>
    </row>
    <row r="52203" spans="1:10" x14ac:dyDescent="0.2">
      <c r="A52203" s="289"/>
      <c r="J52203"/>
    </row>
    <row r="52204" spans="1:10" x14ac:dyDescent="0.2">
      <c r="A52204" s="289"/>
      <c r="J52204"/>
    </row>
    <row r="52205" spans="1:10" x14ac:dyDescent="0.2">
      <c r="A52205" s="289"/>
      <c r="J52205"/>
    </row>
    <row r="52206" spans="1:10" x14ac:dyDescent="0.2">
      <c r="A52206" s="289"/>
      <c r="J52206"/>
    </row>
    <row r="52207" spans="1:10" x14ac:dyDescent="0.2">
      <c r="A52207" s="289"/>
      <c r="J52207"/>
    </row>
    <row r="52208" spans="1:10" x14ac:dyDescent="0.2">
      <c r="A52208" s="289"/>
      <c r="J52208"/>
    </row>
    <row r="52209" spans="1:10" x14ac:dyDescent="0.2">
      <c r="A52209" s="289"/>
      <c r="J52209"/>
    </row>
    <row r="52210" spans="1:10" x14ac:dyDescent="0.2">
      <c r="A52210" s="289"/>
      <c r="J52210"/>
    </row>
    <row r="52211" spans="1:10" x14ac:dyDescent="0.2">
      <c r="A52211" s="289"/>
      <c r="J52211"/>
    </row>
    <row r="52212" spans="1:10" x14ac:dyDescent="0.2">
      <c r="A52212" s="289"/>
      <c r="J52212"/>
    </row>
    <row r="52213" spans="1:10" x14ac:dyDescent="0.2">
      <c r="A52213" s="289"/>
      <c r="J52213"/>
    </row>
    <row r="52214" spans="1:10" x14ac:dyDescent="0.2">
      <c r="A52214" s="289"/>
      <c r="J52214"/>
    </row>
    <row r="52215" spans="1:10" x14ac:dyDescent="0.2">
      <c r="A52215" s="289"/>
      <c r="J52215"/>
    </row>
    <row r="52216" spans="1:10" x14ac:dyDescent="0.2">
      <c r="A52216" s="289"/>
      <c r="J52216"/>
    </row>
    <row r="52217" spans="1:10" x14ac:dyDescent="0.2">
      <c r="A52217" s="289"/>
      <c r="J52217"/>
    </row>
    <row r="52218" spans="1:10" x14ac:dyDescent="0.2">
      <c r="A52218" s="289"/>
      <c r="J52218"/>
    </row>
    <row r="52219" spans="1:10" x14ac:dyDescent="0.2">
      <c r="A52219" s="289"/>
      <c r="J52219"/>
    </row>
    <row r="52220" spans="1:10" x14ac:dyDescent="0.2">
      <c r="A52220" s="289"/>
      <c r="J52220"/>
    </row>
    <row r="52221" spans="1:10" x14ac:dyDescent="0.2">
      <c r="A52221" s="289"/>
      <c r="J52221"/>
    </row>
    <row r="52222" spans="1:10" x14ac:dyDescent="0.2">
      <c r="A52222" s="289"/>
      <c r="J52222"/>
    </row>
    <row r="52223" spans="1:10" x14ac:dyDescent="0.2">
      <c r="A52223" s="289"/>
      <c r="J52223"/>
    </row>
    <row r="52224" spans="1:10" x14ac:dyDescent="0.2">
      <c r="A52224" s="289"/>
      <c r="J52224"/>
    </row>
    <row r="52225" spans="1:10" x14ac:dyDescent="0.2">
      <c r="A52225" s="289"/>
      <c r="J52225"/>
    </row>
    <row r="52226" spans="1:10" x14ac:dyDescent="0.2">
      <c r="A52226" s="289"/>
      <c r="J52226"/>
    </row>
    <row r="52227" spans="1:10" x14ac:dyDescent="0.2">
      <c r="A52227" s="289"/>
      <c r="J52227"/>
    </row>
    <row r="52228" spans="1:10" x14ac:dyDescent="0.2">
      <c r="A52228" s="289"/>
      <c r="J52228"/>
    </row>
    <row r="52229" spans="1:10" x14ac:dyDescent="0.2">
      <c r="A52229" s="289"/>
      <c r="J52229"/>
    </row>
    <row r="52230" spans="1:10" x14ac:dyDescent="0.2">
      <c r="A52230" s="289"/>
      <c r="J52230"/>
    </row>
    <row r="52231" spans="1:10" x14ac:dyDescent="0.2">
      <c r="A52231" s="289"/>
      <c r="J52231"/>
    </row>
    <row r="52232" spans="1:10" x14ac:dyDescent="0.2">
      <c r="A52232" s="289"/>
      <c r="J52232"/>
    </row>
    <row r="52233" spans="1:10" x14ac:dyDescent="0.2">
      <c r="A52233" s="289"/>
      <c r="J52233"/>
    </row>
    <row r="52234" spans="1:10" x14ac:dyDescent="0.2">
      <c r="A52234" s="289"/>
      <c r="J52234"/>
    </row>
    <row r="52235" spans="1:10" x14ac:dyDescent="0.2">
      <c r="A52235" s="289"/>
      <c r="J52235"/>
    </row>
    <row r="52236" spans="1:10" x14ac:dyDescent="0.2">
      <c r="A52236" s="289"/>
      <c r="J52236"/>
    </row>
    <row r="52237" spans="1:10" x14ac:dyDescent="0.2">
      <c r="A52237" s="289"/>
      <c r="J52237"/>
    </row>
    <row r="52238" spans="1:10" x14ac:dyDescent="0.2">
      <c r="A52238" s="289"/>
      <c r="J52238"/>
    </row>
    <row r="52239" spans="1:10" x14ac:dyDescent="0.2">
      <c r="A52239" s="289"/>
      <c r="J52239"/>
    </row>
    <row r="52240" spans="1:10" x14ac:dyDescent="0.2">
      <c r="A52240" s="289"/>
      <c r="J52240"/>
    </row>
    <row r="52241" spans="1:10" x14ac:dyDescent="0.2">
      <c r="A52241" s="289"/>
      <c r="J52241"/>
    </row>
    <row r="52242" spans="1:10" x14ac:dyDescent="0.2">
      <c r="A52242" s="289"/>
      <c r="J52242"/>
    </row>
    <row r="52243" spans="1:10" x14ac:dyDescent="0.2">
      <c r="A52243" s="289"/>
      <c r="J52243"/>
    </row>
    <row r="52244" spans="1:10" x14ac:dyDescent="0.2">
      <c r="A52244" s="289"/>
      <c r="J52244"/>
    </row>
    <row r="52245" spans="1:10" x14ac:dyDescent="0.2">
      <c r="A52245" s="289"/>
      <c r="J52245"/>
    </row>
    <row r="52246" spans="1:10" x14ac:dyDescent="0.2">
      <c r="A52246" s="289"/>
      <c r="J52246"/>
    </row>
    <row r="52247" spans="1:10" x14ac:dyDescent="0.2">
      <c r="A52247" s="289"/>
      <c r="J52247"/>
    </row>
    <row r="52248" spans="1:10" x14ac:dyDescent="0.2">
      <c r="A52248" s="289"/>
      <c r="J52248"/>
    </row>
    <row r="52249" spans="1:10" x14ac:dyDescent="0.2">
      <c r="A52249" s="289"/>
      <c r="J52249"/>
    </row>
    <row r="52250" spans="1:10" x14ac:dyDescent="0.2">
      <c r="A52250" s="289"/>
      <c r="J52250"/>
    </row>
    <row r="52251" spans="1:10" x14ac:dyDescent="0.2">
      <c r="A52251" s="289"/>
      <c r="J52251"/>
    </row>
    <row r="52252" spans="1:10" x14ac:dyDescent="0.2">
      <c r="A52252" s="289"/>
      <c r="J52252"/>
    </row>
    <row r="52253" spans="1:10" x14ac:dyDescent="0.2">
      <c r="A52253" s="289"/>
      <c r="J52253"/>
    </row>
    <row r="52254" spans="1:10" x14ac:dyDescent="0.2">
      <c r="A52254" s="289"/>
      <c r="J52254"/>
    </row>
    <row r="52255" spans="1:10" x14ac:dyDescent="0.2">
      <c r="A52255" s="289"/>
      <c r="J52255"/>
    </row>
    <row r="52256" spans="1:10" x14ac:dyDescent="0.2">
      <c r="A52256" s="289"/>
      <c r="J52256"/>
    </row>
    <row r="52257" spans="1:10" x14ac:dyDescent="0.2">
      <c r="A52257" s="289"/>
      <c r="J52257"/>
    </row>
    <row r="52258" spans="1:10" x14ac:dyDescent="0.2">
      <c r="A52258" s="289"/>
      <c r="J52258"/>
    </row>
    <row r="52259" spans="1:10" x14ac:dyDescent="0.2">
      <c r="A52259" s="289"/>
      <c r="J52259"/>
    </row>
    <row r="52260" spans="1:10" x14ac:dyDescent="0.2">
      <c r="A52260" s="289"/>
      <c r="J52260"/>
    </row>
    <row r="52261" spans="1:10" x14ac:dyDescent="0.2">
      <c r="A52261" s="289"/>
      <c r="J52261"/>
    </row>
    <row r="52262" spans="1:10" x14ac:dyDescent="0.2">
      <c r="A52262" s="289"/>
      <c r="J52262"/>
    </row>
    <row r="52263" spans="1:10" x14ac:dyDescent="0.2">
      <c r="A52263" s="289"/>
      <c r="J52263"/>
    </row>
    <row r="52264" spans="1:10" x14ac:dyDescent="0.2">
      <c r="A52264" s="289"/>
      <c r="J52264"/>
    </row>
    <row r="52265" spans="1:10" x14ac:dyDescent="0.2">
      <c r="A52265" s="289"/>
      <c r="J52265"/>
    </row>
    <row r="52266" spans="1:10" x14ac:dyDescent="0.2">
      <c r="A52266" s="289"/>
      <c r="J52266"/>
    </row>
    <row r="52267" spans="1:10" x14ac:dyDescent="0.2">
      <c r="A52267" s="289"/>
      <c r="J52267"/>
    </row>
    <row r="52268" spans="1:10" x14ac:dyDescent="0.2">
      <c r="A52268" s="289"/>
      <c r="J52268"/>
    </row>
    <row r="52269" spans="1:10" x14ac:dyDescent="0.2">
      <c r="A52269" s="289"/>
      <c r="J52269"/>
    </row>
    <row r="52270" spans="1:10" x14ac:dyDescent="0.2">
      <c r="A52270" s="289"/>
      <c r="J52270"/>
    </row>
    <row r="52271" spans="1:10" x14ac:dyDescent="0.2">
      <c r="A52271" s="289"/>
      <c r="J52271"/>
    </row>
    <row r="52272" spans="1:10" x14ac:dyDescent="0.2">
      <c r="A52272" s="289"/>
      <c r="J52272"/>
    </row>
    <row r="52273" spans="1:10" x14ac:dyDescent="0.2">
      <c r="A52273" s="289"/>
      <c r="J52273"/>
    </row>
    <row r="52274" spans="1:10" x14ac:dyDescent="0.2">
      <c r="A52274" s="289"/>
      <c r="J52274"/>
    </row>
    <row r="52275" spans="1:10" x14ac:dyDescent="0.2">
      <c r="A52275" s="289"/>
      <c r="J52275"/>
    </row>
    <row r="52276" spans="1:10" x14ac:dyDescent="0.2">
      <c r="A52276" s="289"/>
      <c r="J52276"/>
    </row>
    <row r="52277" spans="1:10" x14ac:dyDescent="0.2">
      <c r="A52277" s="289"/>
      <c r="J52277"/>
    </row>
    <row r="52278" spans="1:10" x14ac:dyDescent="0.2">
      <c r="A52278" s="289"/>
      <c r="J52278"/>
    </row>
    <row r="52279" spans="1:10" x14ac:dyDescent="0.2">
      <c r="A52279" s="289"/>
      <c r="J52279"/>
    </row>
    <row r="52280" spans="1:10" x14ac:dyDescent="0.2">
      <c r="A52280" s="289"/>
      <c r="J52280"/>
    </row>
    <row r="52281" spans="1:10" x14ac:dyDescent="0.2">
      <c r="A52281" s="289"/>
      <c r="J52281"/>
    </row>
    <row r="52282" spans="1:10" x14ac:dyDescent="0.2">
      <c r="A52282" s="289"/>
      <c r="J52282"/>
    </row>
    <row r="52283" spans="1:10" x14ac:dyDescent="0.2">
      <c r="A52283" s="289"/>
      <c r="J52283"/>
    </row>
    <row r="52284" spans="1:10" x14ac:dyDescent="0.2">
      <c r="A52284" s="289"/>
      <c r="J52284"/>
    </row>
    <row r="52285" spans="1:10" x14ac:dyDescent="0.2">
      <c r="A52285" s="289"/>
      <c r="J52285"/>
    </row>
    <row r="52286" spans="1:10" x14ac:dyDescent="0.2">
      <c r="A52286" s="289"/>
      <c r="J52286"/>
    </row>
    <row r="52287" spans="1:10" x14ac:dyDescent="0.2">
      <c r="A52287" s="289"/>
      <c r="J52287"/>
    </row>
    <row r="52288" spans="1:10" x14ac:dyDescent="0.2">
      <c r="A52288" s="289"/>
      <c r="J52288"/>
    </row>
    <row r="52289" spans="1:10" x14ac:dyDescent="0.2">
      <c r="A52289" s="289"/>
      <c r="J52289"/>
    </row>
    <row r="52290" spans="1:10" x14ac:dyDescent="0.2">
      <c r="A52290" s="289"/>
      <c r="J52290"/>
    </row>
    <row r="52291" spans="1:10" x14ac:dyDescent="0.2">
      <c r="A52291" s="289"/>
      <c r="J52291"/>
    </row>
    <row r="52292" spans="1:10" x14ac:dyDescent="0.2">
      <c r="A52292" s="289"/>
      <c r="J52292"/>
    </row>
    <row r="52293" spans="1:10" x14ac:dyDescent="0.2">
      <c r="A52293" s="289"/>
      <c r="J52293"/>
    </row>
    <row r="52294" spans="1:10" x14ac:dyDescent="0.2">
      <c r="A52294" s="289"/>
      <c r="J52294"/>
    </row>
    <row r="52295" spans="1:10" x14ac:dyDescent="0.2">
      <c r="A52295" s="289"/>
      <c r="J52295"/>
    </row>
    <row r="52296" spans="1:10" x14ac:dyDescent="0.2">
      <c r="A52296" s="289"/>
      <c r="J52296"/>
    </row>
    <row r="52297" spans="1:10" x14ac:dyDescent="0.2">
      <c r="A52297" s="289"/>
      <c r="J52297"/>
    </row>
    <row r="52298" spans="1:10" x14ac:dyDescent="0.2">
      <c r="A52298" s="289"/>
      <c r="J52298"/>
    </row>
    <row r="52299" spans="1:10" x14ac:dyDescent="0.2">
      <c r="A52299" s="289"/>
      <c r="J52299"/>
    </row>
    <row r="52300" spans="1:10" x14ac:dyDescent="0.2">
      <c r="A52300" s="289"/>
      <c r="J52300"/>
    </row>
    <row r="52301" spans="1:10" x14ac:dyDescent="0.2">
      <c r="A52301" s="289"/>
      <c r="J52301"/>
    </row>
    <row r="52302" spans="1:10" x14ac:dyDescent="0.2">
      <c r="A52302" s="289"/>
      <c r="J52302"/>
    </row>
    <row r="52303" spans="1:10" x14ac:dyDescent="0.2">
      <c r="A52303" s="289"/>
      <c r="J52303"/>
    </row>
    <row r="52304" spans="1:10" x14ac:dyDescent="0.2">
      <c r="A52304" s="289"/>
      <c r="J52304"/>
    </row>
    <row r="52305" spans="1:10" x14ac:dyDescent="0.2">
      <c r="A52305" s="289"/>
      <c r="J52305"/>
    </row>
    <row r="52306" spans="1:10" x14ac:dyDescent="0.2">
      <c r="A52306" s="289"/>
      <c r="J52306"/>
    </row>
    <row r="52307" spans="1:10" x14ac:dyDescent="0.2">
      <c r="A52307" s="289"/>
      <c r="J52307"/>
    </row>
    <row r="52308" spans="1:10" x14ac:dyDescent="0.2">
      <c r="A52308" s="289"/>
      <c r="J52308"/>
    </row>
    <row r="52309" spans="1:10" x14ac:dyDescent="0.2">
      <c r="A52309" s="289"/>
      <c r="J52309"/>
    </row>
    <row r="52310" spans="1:10" x14ac:dyDescent="0.2">
      <c r="A52310" s="289"/>
      <c r="J52310"/>
    </row>
    <row r="52311" spans="1:10" x14ac:dyDescent="0.2">
      <c r="A52311" s="289"/>
      <c r="J52311"/>
    </row>
    <row r="52312" spans="1:10" x14ac:dyDescent="0.2">
      <c r="A52312" s="289"/>
      <c r="J52312"/>
    </row>
    <row r="52313" spans="1:10" x14ac:dyDescent="0.2">
      <c r="A52313" s="289"/>
      <c r="J52313"/>
    </row>
    <row r="52314" spans="1:10" x14ac:dyDescent="0.2">
      <c r="A52314" s="289"/>
      <c r="J52314"/>
    </row>
    <row r="52315" spans="1:10" x14ac:dyDescent="0.2">
      <c r="A52315" s="289"/>
      <c r="J52315"/>
    </row>
    <row r="52316" spans="1:10" x14ac:dyDescent="0.2">
      <c r="A52316" s="289"/>
      <c r="J52316"/>
    </row>
    <row r="52317" spans="1:10" x14ac:dyDescent="0.2">
      <c r="A52317" s="289"/>
      <c r="J52317"/>
    </row>
    <row r="52318" spans="1:10" x14ac:dyDescent="0.2">
      <c r="A52318" s="289"/>
      <c r="J52318"/>
    </row>
    <row r="52319" spans="1:10" x14ac:dyDescent="0.2">
      <c r="A52319" s="289"/>
      <c r="J52319"/>
    </row>
    <row r="52320" spans="1:10" x14ac:dyDescent="0.2">
      <c r="A52320" s="289"/>
      <c r="J52320"/>
    </row>
    <row r="52321" spans="1:10" x14ac:dyDescent="0.2">
      <c r="A52321" s="289"/>
      <c r="J52321"/>
    </row>
    <row r="52322" spans="1:10" x14ac:dyDescent="0.2">
      <c r="A52322" s="289"/>
      <c r="J52322"/>
    </row>
    <row r="52323" spans="1:10" x14ac:dyDescent="0.2">
      <c r="A52323" s="289"/>
      <c r="J52323"/>
    </row>
    <row r="52324" spans="1:10" x14ac:dyDescent="0.2">
      <c r="A52324" s="289"/>
      <c r="J52324"/>
    </row>
    <row r="52325" spans="1:10" x14ac:dyDescent="0.2">
      <c r="A52325" s="289"/>
      <c r="J52325"/>
    </row>
    <row r="52326" spans="1:10" x14ac:dyDescent="0.2">
      <c r="A52326" s="289"/>
      <c r="J52326"/>
    </row>
    <row r="52327" spans="1:10" x14ac:dyDescent="0.2">
      <c r="A52327" s="289"/>
      <c r="J52327"/>
    </row>
    <row r="52328" spans="1:10" x14ac:dyDescent="0.2">
      <c r="A52328" s="289"/>
      <c r="J52328"/>
    </row>
    <row r="52329" spans="1:10" x14ac:dyDescent="0.2">
      <c r="A52329" s="289"/>
      <c r="J52329"/>
    </row>
    <row r="52330" spans="1:10" x14ac:dyDescent="0.2">
      <c r="A52330" s="289"/>
      <c r="J52330"/>
    </row>
    <row r="52331" spans="1:10" x14ac:dyDescent="0.2">
      <c r="A52331" s="289"/>
      <c r="J52331"/>
    </row>
    <row r="52332" spans="1:10" x14ac:dyDescent="0.2">
      <c r="A52332" s="289"/>
      <c r="J52332"/>
    </row>
    <row r="52333" spans="1:10" x14ac:dyDescent="0.2">
      <c r="A52333" s="289"/>
      <c r="J52333"/>
    </row>
    <row r="52334" spans="1:10" x14ac:dyDescent="0.2">
      <c r="A52334" s="289"/>
      <c r="J52334"/>
    </row>
    <row r="52335" spans="1:10" x14ac:dyDescent="0.2">
      <c r="A52335" s="289"/>
      <c r="J52335"/>
    </row>
    <row r="52336" spans="1:10" x14ac:dyDescent="0.2">
      <c r="A52336" s="289"/>
      <c r="J52336"/>
    </row>
    <row r="52337" spans="1:10" x14ac:dyDescent="0.2">
      <c r="A52337" s="289"/>
      <c r="J52337"/>
    </row>
    <row r="52338" spans="1:10" x14ac:dyDescent="0.2">
      <c r="A52338" s="289"/>
      <c r="J52338"/>
    </row>
    <row r="52339" spans="1:10" x14ac:dyDescent="0.2">
      <c r="A52339" s="289"/>
      <c r="J52339"/>
    </row>
    <row r="52340" spans="1:10" x14ac:dyDescent="0.2">
      <c r="A52340" s="289"/>
      <c r="J52340"/>
    </row>
    <row r="52341" spans="1:10" x14ac:dyDescent="0.2">
      <c r="A52341" s="289"/>
      <c r="J52341"/>
    </row>
    <row r="52342" spans="1:10" x14ac:dyDescent="0.2">
      <c r="A52342" s="289"/>
      <c r="J52342"/>
    </row>
    <row r="52343" spans="1:10" x14ac:dyDescent="0.2">
      <c r="A52343" s="289"/>
      <c r="J52343"/>
    </row>
    <row r="52344" spans="1:10" x14ac:dyDescent="0.2">
      <c r="A52344" s="289"/>
      <c r="J52344"/>
    </row>
    <row r="52345" spans="1:10" x14ac:dyDescent="0.2">
      <c r="A52345" s="289"/>
      <c r="J52345"/>
    </row>
    <row r="52346" spans="1:10" x14ac:dyDescent="0.2">
      <c r="A52346" s="289"/>
      <c r="J52346"/>
    </row>
    <row r="52347" spans="1:10" x14ac:dyDescent="0.2">
      <c r="A52347" s="289"/>
      <c r="J52347"/>
    </row>
    <row r="52348" spans="1:10" x14ac:dyDescent="0.2">
      <c r="J52348"/>
    </row>
  </sheetData>
  <sortState xmlns:xlrd2="http://schemas.microsoft.com/office/spreadsheetml/2017/richdata2" ref="A2:B1047959">
    <sortCondition ref="A2:A1047959"/>
  </sortState>
  <phoneticPr fontId="4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4BBD5-4398-4F52-BD3D-88444DC2B4A0}">
  <sheetPr>
    <tabColor rgb="FF92D050"/>
  </sheetPr>
  <dimension ref="A1"/>
  <sheetViews>
    <sheetView workbookViewId="0"/>
  </sheetViews>
  <sheetFormatPr defaultRowHeight="12.75" x14ac:dyDescent="0.2"/>
  <cols>
    <col min="1" max="16384" width="9.140625" style="24"/>
  </cols>
  <sheetData/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rgb="FFFF0000"/>
  </sheetPr>
  <dimension ref="B1:AA167"/>
  <sheetViews>
    <sheetView zoomScale="70" zoomScaleNormal="70" workbookViewId="0">
      <selection activeCell="M41" sqref="M41"/>
    </sheetView>
  </sheetViews>
  <sheetFormatPr defaultRowHeight="12.75" x14ac:dyDescent="0.2"/>
  <cols>
    <col min="5" max="5" width="10.5703125" style="24" bestFit="1" customWidth="1"/>
    <col min="6" max="6" width="9.140625" style="24"/>
    <col min="11" max="11" width="12.42578125" bestFit="1" customWidth="1"/>
    <col min="27" max="27" width="10.140625" customWidth="1"/>
  </cols>
  <sheetData>
    <row r="1" spans="2:27" ht="24.75" customHeight="1" thickBot="1" x14ac:dyDescent="0.3">
      <c r="B1" s="379" t="s">
        <v>19741</v>
      </c>
      <c r="C1" s="379"/>
      <c r="E1" s="378" t="s">
        <v>19742</v>
      </c>
      <c r="F1" s="378"/>
      <c r="H1" s="380" t="s">
        <v>3364</v>
      </c>
      <c r="I1" s="380"/>
      <c r="K1" s="379" t="s">
        <v>37</v>
      </c>
      <c r="L1" s="379"/>
      <c r="N1" s="379" t="s">
        <v>40</v>
      </c>
      <c r="O1" s="379"/>
      <c r="P1" s="24"/>
      <c r="Q1" s="379" t="s">
        <v>19745</v>
      </c>
      <c r="R1" s="379"/>
      <c r="S1" s="24"/>
      <c r="T1" s="378" t="s">
        <v>67</v>
      </c>
      <c r="U1" s="378"/>
      <c r="W1" s="378" t="s">
        <v>19743</v>
      </c>
      <c r="X1" s="378"/>
      <c r="Z1" s="378" t="s">
        <v>19744</v>
      </c>
      <c r="AA1" s="378"/>
    </row>
    <row r="2" spans="2:27" ht="13.5" x14ac:dyDescent="0.25">
      <c r="B2" s="180" t="s">
        <v>406</v>
      </c>
      <c r="C2" s="181">
        <f ca="1">COUNTIF('Cons Snoop'!B:B,B2)</f>
        <v>0</v>
      </c>
      <c r="E2" s="180" t="s">
        <v>204</v>
      </c>
      <c r="F2" s="102">
        <f ca="1">COUNTIF('Cons Snoop'!B:B,'Int''l ID''s'!E2)</f>
        <v>0</v>
      </c>
      <c r="H2" s="180" t="s">
        <v>2664</v>
      </c>
      <c r="I2" s="181">
        <f ca="1">COUNTIF('Cons Snoop'!B:B,H2)</f>
        <v>0</v>
      </c>
      <c r="K2" s="32" t="s">
        <v>178</v>
      </c>
      <c r="L2" s="30">
        <f ca="1">COUNTIF('Cons Snoop'!B:B,K2)</f>
        <v>0</v>
      </c>
      <c r="N2" s="6" t="s">
        <v>79</v>
      </c>
      <c r="O2" s="80">
        <f ca="1">COUNTIF('Cons Snoop'!B:B,N2)</f>
        <v>0</v>
      </c>
      <c r="P2" s="24"/>
      <c r="Q2" s="101" t="s">
        <v>3221</v>
      </c>
      <c r="R2" s="80">
        <f ca="1">COUNTIF('Cons Snoop'!B:B,Q2)</f>
        <v>0</v>
      </c>
      <c r="S2" s="24"/>
      <c r="T2" s="6" t="s">
        <v>1075</v>
      </c>
      <c r="U2" s="155">
        <f ca="1">COUNTIF('Cons Snoop'!B:B,'Int''l ID''s'!T2)</f>
        <v>0</v>
      </c>
      <c r="W2" s="193" t="s">
        <v>406</v>
      </c>
      <c r="X2" s="155">
        <f ca="1">COUNTIF('Cons Snoop'!B:B,'Int''l ID''s'!W2)</f>
        <v>0</v>
      </c>
      <c r="Z2" s="193" t="s">
        <v>204</v>
      </c>
      <c r="AA2" s="155">
        <f ca="1">COUNTIF('Cons Snoop'!B:B,'Int''l ID''s'!Z2)</f>
        <v>0</v>
      </c>
    </row>
    <row r="3" spans="2:27" ht="13.5" x14ac:dyDescent="0.25">
      <c r="B3" s="28" t="s">
        <v>58</v>
      </c>
      <c r="C3" s="87">
        <f ca="1">COUNTIF('Cons Snoop'!B:B,B3)</f>
        <v>0</v>
      </c>
      <c r="E3" s="28" t="s">
        <v>60</v>
      </c>
      <c r="F3" s="103">
        <f ca="1">COUNTIF('Cons Snoop'!B:B,'Int''l ID''s'!E3)</f>
        <v>0</v>
      </c>
      <c r="H3" s="28" t="s">
        <v>2159</v>
      </c>
      <c r="I3" s="87">
        <f ca="1">COUNTIF('Cons Snoop'!B:B,H3)</f>
        <v>0</v>
      </c>
      <c r="K3" s="31" t="s">
        <v>175</v>
      </c>
      <c r="L3" s="34">
        <f ca="1">COUNTIF('Cons Snoop'!B:B,K3)</f>
        <v>0</v>
      </c>
      <c r="N3" s="28" t="s">
        <v>40</v>
      </c>
      <c r="O3" s="63">
        <f ca="1">COUNTIF('Cons Snoop'!B:B,N3)</f>
        <v>0</v>
      </c>
      <c r="P3" s="24"/>
      <c r="Q3" s="28" t="s">
        <v>49</v>
      </c>
      <c r="R3" s="63">
        <f ca="1">COUNTIF('Cons Snoop'!B:B,Q3)</f>
        <v>0</v>
      </c>
      <c r="S3" s="24"/>
      <c r="T3" s="25" t="s">
        <v>109</v>
      </c>
      <c r="U3" s="63">
        <f ca="1">COUNTIF('Cons Snoop'!B:B,'Int''l ID''s'!T3)</f>
        <v>0</v>
      </c>
      <c r="W3" s="194" t="s">
        <v>58</v>
      </c>
      <c r="X3" s="63">
        <f ca="1">COUNTIF('Cons Snoop'!B:B,'Int''l ID''s'!W3)</f>
        <v>0</v>
      </c>
      <c r="Z3" s="194" t="s">
        <v>1206</v>
      </c>
      <c r="AA3" s="63">
        <f ca="1">COUNTIF('Cons Snoop'!B:B,'Int''l ID''s'!Z3)</f>
        <v>0</v>
      </c>
    </row>
    <row r="4" spans="2:27" ht="13.5" x14ac:dyDescent="0.25">
      <c r="B4" s="28" t="s">
        <v>59</v>
      </c>
      <c r="C4" s="87">
        <f ca="1">COUNTIF('Cons Snoop'!B:B,B4)</f>
        <v>0</v>
      </c>
      <c r="E4" s="28" t="s">
        <v>234</v>
      </c>
      <c r="F4" s="103">
        <f ca="1">COUNTIF('Cons Snoop'!B:B,'Int''l ID''s'!E4)</f>
        <v>0</v>
      </c>
      <c r="H4" s="28" t="s">
        <v>176</v>
      </c>
      <c r="I4" s="87">
        <f ca="1">COUNTIF('Cons Snoop'!B:B,H4)</f>
        <v>0</v>
      </c>
      <c r="K4" s="31" t="s">
        <v>227</v>
      </c>
      <c r="L4" s="34">
        <f ca="1">COUNTIF('Cons Snoop'!B:B,K4)</f>
        <v>0</v>
      </c>
      <c r="N4" s="28" t="s">
        <v>80</v>
      </c>
      <c r="O4" s="63">
        <f ca="1">COUNTIF('Cons Snoop'!B:B,N4)</f>
        <v>0</v>
      </c>
      <c r="P4" s="24"/>
      <c r="Q4" s="28" t="s">
        <v>208</v>
      </c>
      <c r="R4" s="63">
        <f ca="1">COUNTIF('Cons Snoop'!B:B,Q4)</f>
        <v>0</v>
      </c>
      <c r="S4" s="24"/>
      <c r="T4" s="25" t="s">
        <v>61</v>
      </c>
      <c r="U4" s="63">
        <f ca="1">COUNTIF('Cons Snoop'!B:B,'Int''l ID''s'!T4)</f>
        <v>0</v>
      </c>
      <c r="W4" s="194" t="s">
        <v>59</v>
      </c>
      <c r="X4" s="63">
        <f ca="1">COUNTIF('Cons Snoop'!B:B,'Int''l ID''s'!W4)</f>
        <v>0</v>
      </c>
      <c r="Z4" s="194" t="s">
        <v>104</v>
      </c>
      <c r="AA4" s="63">
        <f ca="1">COUNTIF('Cons Snoop'!B:B,'Int''l ID''s'!Z4)</f>
        <v>0</v>
      </c>
    </row>
    <row r="5" spans="2:27" x14ac:dyDescent="0.2">
      <c r="B5" s="28" t="s">
        <v>107</v>
      </c>
      <c r="C5" s="87">
        <f ca="1">COUNTIF('Cons Snoop'!B:B,B5)</f>
        <v>0</v>
      </c>
      <c r="E5" s="28" t="s">
        <v>1206</v>
      </c>
      <c r="F5" s="103">
        <f ca="1">COUNTIF('Cons Snoop'!B:B,'Int''l ID''s'!E5)</f>
        <v>0</v>
      </c>
      <c r="H5" s="28" t="s">
        <v>174</v>
      </c>
      <c r="I5" s="87">
        <f ca="1">COUNTIF('Cons Snoop'!B:B,H5)</f>
        <v>0</v>
      </c>
      <c r="K5" s="31" t="s">
        <v>1177</v>
      </c>
      <c r="L5" s="34">
        <f ca="1">COUNTIF('Cons Snoop'!B:B,K5)</f>
        <v>0</v>
      </c>
      <c r="N5" s="28" t="s">
        <v>82</v>
      </c>
      <c r="O5" s="63">
        <f ca="1">COUNTIF('Cons Snoop'!B:B,N5)</f>
        <v>0</v>
      </c>
      <c r="P5" s="24"/>
      <c r="Q5" s="28" t="s">
        <v>84</v>
      </c>
      <c r="R5" s="63">
        <f ca="1">COUNTIF('Cons Snoop'!B:B,Q5)</f>
        <v>0</v>
      </c>
      <c r="S5" s="24"/>
      <c r="T5" s="25" t="s">
        <v>1863</v>
      </c>
      <c r="U5" s="63">
        <f ca="1">COUNTIF('Cons Snoop'!B:B,'Int''l ID''s'!T5)</f>
        <v>0</v>
      </c>
      <c r="W5" s="25" t="s">
        <v>107</v>
      </c>
      <c r="X5" s="63">
        <f ca="1">COUNTIF('Cons Snoop'!B:B,'Int''l ID''s'!W5)</f>
        <v>0</v>
      </c>
      <c r="Z5" s="25" t="s">
        <v>1213</v>
      </c>
      <c r="AA5" s="63">
        <f ca="1">COUNTIF('Cons Snoop'!B:B,'Int''l ID''s'!Z5)</f>
        <v>0</v>
      </c>
    </row>
    <row r="6" spans="2:27" x14ac:dyDescent="0.2">
      <c r="B6" s="28" t="s">
        <v>2038</v>
      </c>
      <c r="C6" s="87">
        <f ca="1">COUNTIF('Cons Snoop'!B:B,B6)</f>
        <v>0</v>
      </c>
      <c r="E6" s="28" t="s">
        <v>64</v>
      </c>
      <c r="F6" s="103">
        <f ca="1">COUNTIF('Cons Snoop'!B:B,'Int''l ID''s'!E6)</f>
        <v>0</v>
      </c>
      <c r="H6" s="28" t="s">
        <v>165</v>
      </c>
      <c r="I6" s="87">
        <f ca="1">COUNTIF('Cons Snoop'!B:B,H6)</f>
        <v>0</v>
      </c>
      <c r="K6" s="31" t="s">
        <v>118</v>
      </c>
      <c r="L6" s="34">
        <f ca="1">COUNTIF('Cons Snoop'!B:B,K6)</f>
        <v>0</v>
      </c>
      <c r="N6" s="25"/>
      <c r="O6" s="63">
        <f ca="1">COUNTIF('Cons Snoop'!B:B,N6)</f>
        <v>0</v>
      </c>
      <c r="P6" s="24"/>
      <c r="Q6" s="28" t="s">
        <v>74</v>
      </c>
      <c r="R6" s="63">
        <f ca="1">COUNTIF('Cons Snoop'!B:B,Q6)</f>
        <v>0</v>
      </c>
      <c r="S6" s="24"/>
      <c r="T6" s="25" t="s">
        <v>1865</v>
      </c>
      <c r="U6" s="63">
        <f ca="1">COUNTIF('Cons Snoop'!B:B,'Int''l ID''s'!T6)</f>
        <v>0</v>
      </c>
      <c r="W6" s="25" t="s">
        <v>60</v>
      </c>
      <c r="X6" s="63">
        <f ca="1">COUNTIF('Cons Snoop'!B:B,'Int''l ID''s'!W6)</f>
        <v>0</v>
      </c>
      <c r="Z6" s="25" t="s">
        <v>198</v>
      </c>
      <c r="AA6" s="63">
        <f ca="1">COUNTIF('Cons Snoop'!B:B,'Int''l ID''s'!Z6)</f>
        <v>0</v>
      </c>
    </row>
    <row r="7" spans="2:27" x14ac:dyDescent="0.2">
      <c r="B7" s="28" t="s">
        <v>62</v>
      </c>
      <c r="C7" s="87">
        <f ca="1">COUNTIF('Cons Snoop'!B:B,B7)</f>
        <v>0</v>
      </c>
      <c r="E7" s="28" t="s">
        <v>448</v>
      </c>
      <c r="F7" s="103">
        <f ca="1">COUNTIF('Cons Snoop'!B:B,'Int''l ID''s'!E7)</f>
        <v>0</v>
      </c>
      <c r="H7" s="28" t="s">
        <v>1552</v>
      </c>
      <c r="I7" s="87">
        <f ca="1">COUNTIF('Cons Snoop'!B:B,H7)</f>
        <v>0</v>
      </c>
      <c r="K7" s="31" t="s">
        <v>2648</v>
      </c>
      <c r="L7" s="34">
        <f ca="1">COUNTIF('Cons Snoop'!B:B,K7)</f>
        <v>0</v>
      </c>
      <c r="N7" s="28"/>
      <c r="O7" s="63">
        <f ca="1">COUNTIF('Cons Snoop'!B:B,N7)</f>
        <v>0</v>
      </c>
      <c r="P7" s="24"/>
      <c r="Q7" s="28" t="s">
        <v>3219</v>
      </c>
      <c r="R7" s="63">
        <f ca="1">COUNTIF('Cons Snoop'!B:B,Q7)</f>
        <v>0</v>
      </c>
      <c r="S7" s="24"/>
      <c r="T7" s="25" t="s">
        <v>2040</v>
      </c>
      <c r="U7" s="63">
        <f ca="1">COUNTIF('Cons Snoop'!B:B,'Int''l ID''s'!T7)</f>
        <v>0</v>
      </c>
      <c r="W7" s="25" t="s">
        <v>234</v>
      </c>
      <c r="X7" s="63">
        <f ca="1">COUNTIF('Cons Snoop'!B:B,'Int''l ID''s'!W7)</f>
        <v>0</v>
      </c>
      <c r="Z7" s="25" t="s">
        <v>253</v>
      </c>
      <c r="AA7" s="63">
        <f ca="1">COUNTIF('Cons Snoop'!B:B,'Int''l ID''s'!Z7)</f>
        <v>0</v>
      </c>
    </row>
    <row r="8" spans="2:27" ht="13.5" x14ac:dyDescent="0.25">
      <c r="B8" s="28" t="s">
        <v>433</v>
      </c>
      <c r="C8" s="87">
        <f ca="1">COUNTIF('Cons Snoop'!B:B,B8)</f>
        <v>0</v>
      </c>
      <c r="E8" s="28" t="s">
        <v>65</v>
      </c>
      <c r="F8" s="103">
        <f ca="1">COUNTIF('Cons Snoop'!B:B,'Int''l ID''s'!E8)</f>
        <v>0</v>
      </c>
      <c r="H8" s="28" t="s">
        <v>274</v>
      </c>
      <c r="I8" s="87">
        <f ca="1">COUNTIF('Cons Snoop'!B:B,H8)</f>
        <v>0</v>
      </c>
      <c r="K8" s="31" t="s">
        <v>113</v>
      </c>
      <c r="L8" s="34">
        <f ca="1">COUNTIF('Cons Snoop'!B:B,K8)</f>
        <v>0</v>
      </c>
      <c r="N8" s="25"/>
      <c r="O8" s="63">
        <f ca="1">COUNTIF('Cons Snoop'!B:B,N8)</f>
        <v>0</v>
      </c>
      <c r="P8" s="24"/>
      <c r="Q8" s="28" t="s">
        <v>111</v>
      </c>
      <c r="R8" s="63">
        <f ca="1">COUNTIF('Cons Snoop'!B:B,Q8)</f>
        <v>0</v>
      </c>
      <c r="S8" s="24"/>
      <c r="T8" s="25" t="s">
        <v>101</v>
      </c>
      <c r="U8" s="63">
        <f ca="1">COUNTIF('Cons Snoop'!B:B,'Int''l ID''s'!T8)</f>
        <v>0</v>
      </c>
      <c r="W8" s="194" t="s">
        <v>2038</v>
      </c>
      <c r="X8" s="63">
        <f ca="1">COUNTIF('Cons Snoop'!B:B,'Int''l ID''s'!W8)</f>
        <v>0</v>
      </c>
      <c r="Z8" s="25" t="s">
        <v>1231</v>
      </c>
      <c r="AA8" s="63">
        <f ca="1">COUNTIF('Cons Snoop'!B:B,'Int''l ID''s'!Z8)</f>
        <v>0</v>
      </c>
    </row>
    <row r="9" spans="2:27" x14ac:dyDescent="0.2">
      <c r="B9" s="28" t="s">
        <v>435</v>
      </c>
      <c r="C9" s="87">
        <f ca="1">COUNTIF('Cons Snoop'!B:B,B9)</f>
        <v>0</v>
      </c>
      <c r="E9" s="28" t="s">
        <v>206</v>
      </c>
      <c r="F9" s="103">
        <f ca="1">COUNTIF('Cons Snoop'!B:B,'Int''l ID''s'!E9)</f>
        <v>0</v>
      </c>
      <c r="H9" s="28" t="s">
        <v>2667</v>
      </c>
      <c r="I9" s="87">
        <f ca="1">COUNTIF('Cons Snoop'!B:B,H9)</f>
        <v>0</v>
      </c>
      <c r="K9" s="31" t="s">
        <v>112</v>
      </c>
      <c r="L9" s="34">
        <f ca="1">COUNTIF('Cons Snoop'!B:B,K9)</f>
        <v>0</v>
      </c>
      <c r="N9" s="25"/>
      <c r="O9" s="63">
        <f ca="1">COUNTIF('Cons Snoop'!B:B,N9)</f>
        <v>0</v>
      </c>
      <c r="P9" s="24"/>
      <c r="Q9" s="28" t="s">
        <v>108</v>
      </c>
      <c r="R9" s="63">
        <f ca="1">COUNTIF('Cons Snoop'!B:B,Q9)</f>
        <v>0</v>
      </c>
      <c r="S9" s="24"/>
      <c r="T9" s="25" t="s">
        <v>228</v>
      </c>
      <c r="U9" s="63">
        <f ca="1">COUNTIF('Cons Snoop'!B:B,'Int''l ID''s'!T9)</f>
        <v>0</v>
      </c>
      <c r="W9" s="25" t="s">
        <v>62</v>
      </c>
      <c r="X9" s="63">
        <f ca="1">COUNTIF('Cons Snoop'!B:B,'Int''l ID''s'!W9)</f>
        <v>0</v>
      </c>
      <c r="Z9" s="25" t="s">
        <v>237</v>
      </c>
      <c r="AA9" s="63">
        <f ca="1">COUNTIF('Cons Snoop'!B:B,'Int''l ID''s'!Z9)</f>
        <v>0</v>
      </c>
    </row>
    <row r="10" spans="2:27" x14ac:dyDescent="0.2">
      <c r="B10" s="28" t="s">
        <v>440</v>
      </c>
      <c r="C10" s="87">
        <f ca="1">COUNTIF('Cons Snoop'!B:B,B10)</f>
        <v>0</v>
      </c>
      <c r="E10" s="28" t="s">
        <v>1108</v>
      </c>
      <c r="F10" s="103">
        <f ca="1">COUNTIF('Cons Snoop'!B:B,'Int''l ID''s'!E10)</f>
        <v>0</v>
      </c>
      <c r="H10" s="28" t="s">
        <v>258</v>
      </c>
      <c r="I10" s="87">
        <f ca="1">COUNTIF('Cons Snoop'!B:B,H10)</f>
        <v>0</v>
      </c>
      <c r="K10" s="31" t="s">
        <v>88</v>
      </c>
      <c r="L10" s="34">
        <f ca="1">COUNTIF('Cons Snoop'!B:B,K10)</f>
        <v>0</v>
      </c>
      <c r="N10" s="25"/>
      <c r="O10" s="63">
        <f ca="1">COUNTIF('Cons Snoop'!B:B,N10)</f>
        <v>0</v>
      </c>
      <c r="P10" s="24"/>
      <c r="Q10" s="25" t="s">
        <v>2033</v>
      </c>
      <c r="R10" s="63">
        <f ca="1">COUNTIF('Cons Snoop'!B:B,Q10)</f>
        <v>0</v>
      </c>
      <c r="S10" s="24"/>
      <c r="T10" s="25" t="s">
        <v>1869</v>
      </c>
      <c r="U10" s="63">
        <f ca="1">COUNTIF('Cons Snoop'!B:B,'Int''l ID''s'!T10)</f>
        <v>0</v>
      </c>
      <c r="W10" s="25" t="s">
        <v>433</v>
      </c>
      <c r="X10" s="63">
        <f ca="1">COUNTIF('Cons Snoop'!B:B,'Int''l ID''s'!W10)</f>
        <v>0</v>
      </c>
      <c r="Z10" s="25" t="s">
        <v>238</v>
      </c>
      <c r="AA10" s="63">
        <f ca="1">COUNTIF('Cons Snoop'!B:B,'Int''l ID''s'!Z10)</f>
        <v>0</v>
      </c>
    </row>
    <row r="11" spans="2:27" ht="13.5" x14ac:dyDescent="0.25">
      <c r="B11" s="28" t="s">
        <v>336</v>
      </c>
      <c r="C11" s="87">
        <f ca="1">COUNTIF('Cons Snoop'!B:B,B11)</f>
        <v>0</v>
      </c>
      <c r="E11" s="28" t="s">
        <v>104</v>
      </c>
      <c r="F11" s="103">
        <f ca="1">COUNTIF('Cons Snoop'!B:B,'Int''l ID''s'!E11)</f>
        <v>0</v>
      </c>
      <c r="H11" s="28" t="s">
        <v>1060</v>
      </c>
      <c r="I11" s="87">
        <f ca="1">COUNTIF('Cons Snoop'!B:B,H11)</f>
        <v>0</v>
      </c>
      <c r="K11" s="31" t="s">
        <v>259</v>
      </c>
      <c r="L11" s="34">
        <f ca="1">COUNTIF('Cons Snoop'!B:B,K11)</f>
        <v>0</v>
      </c>
      <c r="N11" s="25"/>
      <c r="O11" s="63">
        <f ca="1">COUNTIF('Cons Snoop'!B:B,N11)</f>
        <v>0</v>
      </c>
      <c r="P11" s="24"/>
      <c r="Q11" s="25" t="s">
        <v>103</v>
      </c>
      <c r="R11" s="63">
        <f ca="1">COUNTIF('Cons Snoop'!B:B,Q11)</f>
        <v>0</v>
      </c>
      <c r="S11" s="24"/>
      <c r="T11" s="25" t="s">
        <v>1953</v>
      </c>
      <c r="U11" s="63">
        <f ca="1">COUNTIF('Cons Snoop'!B:B,'Int''l ID''s'!T11)</f>
        <v>0</v>
      </c>
      <c r="W11" s="194" t="s">
        <v>435</v>
      </c>
      <c r="X11" s="63">
        <f ca="1">COUNTIF('Cons Snoop'!B:B,'Int''l ID''s'!W11)</f>
        <v>0</v>
      </c>
      <c r="Z11" s="25" t="s">
        <v>106</v>
      </c>
      <c r="AA11" s="63">
        <f ca="1">COUNTIF('Cons Snoop'!B:B,'Int''l ID''s'!Z11)</f>
        <v>0</v>
      </c>
    </row>
    <row r="12" spans="2:27" ht="13.5" x14ac:dyDescent="0.25">
      <c r="B12" s="28" t="s">
        <v>205</v>
      </c>
      <c r="C12" s="87">
        <f ca="1">COUNTIF('Cons Snoop'!B:B,B12)</f>
        <v>0</v>
      </c>
      <c r="E12" s="28" t="s">
        <v>3194</v>
      </c>
      <c r="F12" s="103">
        <f ca="1">COUNTIF('Cons Snoop'!B:B,'Int''l ID''s'!E12)</f>
        <v>0</v>
      </c>
      <c r="H12" s="28" t="s">
        <v>261</v>
      </c>
      <c r="I12" s="87">
        <f ca="1">COUNTIF('Cons Snoop'!B:B,H12)</f>
        <v>0</v>
      </c>
      <c r="K12" s="31" t="s">
        <v>841</v>
      </c>
      <c r="L12" s="34">
        <f ca="1">COUNTIF('Cons Snoop'!B:B,K12)</f>
        <v>0</v>
      </c>
      <c r="N12" s="26"/>
      <c r="O12" s="63">
        <f ca="1">COUNTIF('Cons Snoop'!B:B,N12)</f>
        <v>0</v>
      </c>
      <c r="P12" s="24"/>
      <c r="Q12" s="25" t="s">
        <v>2057</v>
      </c>
      <c r="R12" s="63">
        <f ca="1">COUNTIF('Cons Snoop'!B:B,Q12)</f>
        <v>0</v>
      </c>
      <c r="S12" s="24"/>
      <c r="T12" s="25" t="s">
        <v>67</v>
      </c>
      <c r="U12" s="63">
        <f ca="1">COUNTIF('Cons Snoop'!B:B,'Int''l ID''s'!T12)</f>
        <v>0</v>
      </c>
      <c r="W12" s="194" t="s">
        <v>440</v>
      </c>
      <c r="X12" s="63">
        <f ca="1">COUNTIF('Cons Snoop'!B:B,'Int''l ID''s'!W12)</f>
        <v>0</v>
      </c>
      <c r="Z12" s="25" t="s">
        <v>3377</v>
      </c>
      <c r="AA12" s="63">
        <f ca="1">COUNTIF('Cons Snoop'!B:B,'Int''l ID''s'!Z12)</f>
        <v>0</v>
      </c>
    </row>
    <row r="13" spans="2:27" x14ac:dyDescent="0.2">
      <c r="B13" s="28" t="s">
        <v>235</v>
      </c>
      <c r="C13" s="87">
        <f ca="1">COUNTIF('Cons Snoop'!B:B,B13)</f>
        <v>0</v>
      </c>
      <c r="E13" s="28" t="s">
        <v>66</v>
      </c>
      <c r="F13" s="103">
        <f ca="1">COUNTIF('Cons Snoop'!B:B,'Int''l ID''s'!E13)</f>
        <v>0</v>
      </c>
      <c r="H13" s="28" t="s">
        <v>1061</v>
      </c>
      <c r="I13" s="87">
        <f ca="1">COUNTIF('Cons Snoop'!B:B,H13)</f>
        <v>0</v>
      </c>
      <c r="K13" s="31" t="s">
        <v>2649</v>
      </c>
      <c r="L13" s="34">
        <f ca="1">COUNTIF('Cons Snoop'!B:B,K13)</f>
        <v>0</v>
      </c>
      <c r="N13" s="26"/>
      <c r="O13" s="63">
        <f ca="1">COUNTIF('Cons Snoop'!B:B,N13)</f>
        <v>0</v>
      </c>
      <c r="P13" s="24"/>
      <c r="Q13" s="28" t="s">
        <v>86</v>
      </c>
      <c r="R13" s="63">
        <f ca="1">COUNTIF('Cons Snoop'!B:B,Q13)</f>
        <v>0</v>
      </c>
      <c r="S13" s="24"/>
      <c r="T13" s="25" t="s">
        <v>2042</v>
      </c>
      <c r="U13" s="63">
        <f ca="1">COUNTIF('Cons Snoop'!B:B,'Int''l ID''s'!T13)</f>
        <v>0</v>
      </c>
      <c r="W13" s="25" t="s">
        <v>64</v>
      </c>
      <c r="X13" s="63">
        <f ca="1">COUNTIF('Cons Snoop'!B:B,'Int''l ID''s'!W13)</f>
        <v>0</v>
      </c>
      <c r="Z13" s="25" t="s">
        <v>209</v>
      </c>
      <c r="AA13" s="63">
        <f ca="1">COUNTIF('Cons Snoop'!B:B,'Int''l ID''s'!Z13)</f>
        <v>0</v>
      </c>
    </row>
    <row r="14" spans="2:27" x14ac:dyDescent="0.2">
      <c r="B14" s="28" t="s">
        <v>63</v>
      </c>
      <c r="C14" s="87">
        <f ca="1">COUNTIF('Cons Snoop'!B:B,B14)</f>
        <v>0</v>
      </c>
      <c r="E14" s="28" t="s">
        <v>1213</v>
      </c>
      <c r="F14" s="103">
        <f ca="1">COUNTIF('Cons Snoop'!B:B,'Int''l ID''s'!E14)</f>
        <v>0</v>
      </c>
      <c r="H14" s="28" t="s">
        <v>293</v>
      </c>
      <c r="I14" s="87">
        <f ca="1">COUNTIF('Cons Snoop'!B:B,H14)</f>
        <v>0</v>
      </c>
      <c r="K14" s="31" t="s">
        <v>2394</v>
      </c>
      <c r="L14" s="34">
        <f ca="1">COUNTIF('Cons Snoop'!B:B,K14)</f>
        <v>0</v>
      </c>
      <c r="N14" s="26"/>
      <c r="O14" s="63">
        <f ca="1">COUNTIF('Cons Snoop'!B:B,N14)</f>
        <v>0</v>
      </c>
      <c r="P14" s="24"/>
      <c r="Q14" s="28" t="s">
        <v>2800</v>
      </c>
      <c r="R14" s="63">
        <f ca="1">COUNTIF('Cons Snoop'!B:B,Q14)</f>
        <v>0</v>
      </c>
      <c r="S14" s="24"/>
      <c r="T14" s="25" t="s">
        <v>2043</v>
      </c>
      <c r="U14" s="63">
        <f ca="1">COUNTIF('Cons Snoop'!B:B,'Int''l ID''s'!T14)</f>
        <v>0</v>
      </c>
      <c r="W14" s="25" t="s">
        <v>336</v>
      </c>
      <c r="X14" s="63">
        <f ca="1">COUNTIF('Cons Snoop'!B:B,'Int''l ID''s'!W14)</f>
        <v>0</v>
      </c>
      <c r="Z14" s="25" t="s">
        <v>182</v>
      </c>
      <c r="AA14" s="63">
        <f ca="1">COUNTIF('Cons Snoop'!B:B,'Int''l ID''s'!Z14)</f>
        <v>0</v>
      </c>
    </row>
    <row r="15" spans="2:27" ht="13.5" thickBot="1" x14ac:dyDescent="0.25">
      <c r="B15" s="28" t="s">
        <v>97</v>
      </c>
      <c r="C15" s="87">
        <f ca="1">COUNTIF('Cons Snoop'!B:B,B15)</f>
        <v>0</v>
      </c>
      <c r="E15" s="28" t="s">
        <v>198</v>
      </c>
      <c r="F15" s="103">
        <f ca="1">COUNTIF('Cons Snoop'!B:B,'Int''l ID''s'!E15)</f>
        <v>0</v>
      </c>
      <c r="H15" s="28" t="s">
        <v>179</v>
      </c>
      <c r="I15" s="87">
        <f ca="1">COUNTIF('Cons Snoop'!B:B,H15)</f>
        <v>0</v>
      </c>
      <c r="K15" s="31" t="s">
        <v>172</v>
      </c>
      <c r="L15" s="34">
        <f ca="1">COUNTIF('Cons Snoop'!B:B,K15)</f>
        <v>0</v>
      </c>
      <c r="N15" s="26"/>
      <c r="O15" s="63">
        <f ca="1">COUNTIF('Cons Snoop'!B:B,N15)</f>
        <v>0</v>
      </c>
      <c r="P15" s="24"/>
      <c r="Q15" s="25"/>
      <c r="R15" s="63">
        <f ca="1">COUNTIF('Cons Snoop'!B:B,Q15)</f>
        <v>0</v>
      </c>
      <c r="S15" s="24"/>
      <c r="T15" s="25" t="s">
        <v>1874</v>
      </c>
      <c r="U15" s="63">
        <f ca="1">COUNTIF('Cons Snoop'!B:B,'Int''l ID''s'!T15)</f>
        <v>0</v>
      </c>
      <c r="W15" s="25" t="s">
        <v>205</v>
      </c>
      <c r="X15" s="63">
        <f ca="1">COUNTIF('Cons Snoop'!B:B,'Int''l ID''s'!W15)</f>
        <v>0</v>
      </c>
      <c r="Z15" s="192" t="s">
        <v>83</v>
      </c>
      <c r="AA15" s="191">
        <f ca="1">SUM(AA2:AA14)</f>
        <v>0</v>
      </c>
    </row>
    <row r="16" spans="2:27" x14ac:dyDescent="0.2">
      <c r="B16" s="91" t="s">
        <v>340</v>
      </c>
      <c r="C16" s="87">
        <f ca="1">COUNTIF('Cons Snoop'!B:B,B16)</f>
        <v>0</v>
      </c>
      <c r="E16" s="28" t="s">
        <v>223</v>
      </c>
      <c r="F16" s="103">
        <f ca="1">COUNTIF('Cons Snoop'!B:B,'Int''l ID''s'!E16)</f>
        <v>0</v>
      </c>
      <c r="H16" s="28" t="s">
        <v>1062</v>
      </c>
      <c r="I16" s="87">
        <f ca="1">COUNTIF('Cons Snoop'!B:B,H16)</f>
        <v>0</v>
      </c>
      <c r="K16" s="31" t="s">
        <v>114</v>
      </c>
      <c r="L16" s="34">
        <f ca="1">COUNTIF('Cons Snoop'!B:B,K16)</f>
        <v>0</v>
      </c>
      <c r="N16" s="26"/>
      <c r="O16" s="63">
        <f ca="1">COUNTIF('Cons Snoop'!B:B,N16)</f>
        <v>0</v>
      </c>
      <c r="P16" s="24"/>
      <c r="Q16" s="25"/>
      <c r="R16" s="63">
        <f ca="1">COUNTIF('Cons Snoop'!B:B,Q16)</f>
        <v>0</v>
      </c>
      <c r="S16" s="24"/>
      <c r="T16" s="25" t="s">
        <v>2570</v>
      </c>
      <c r="U16" s="63">
        <f ca="1">COUNTIF('Cons Snoop'!B:B,'Int''l ID''s'!T16)</f>
        <v>0</v>
      </c>
      <c r="W16" s="25" t="s">
        <v>235</v>
      </c>
      <c r="X16" s="63">
        <f ca="1">COUNTIF('Cons Snoop'!B:B,'Int''l ID''s'!W16)</f>
        <v>0</v>
      </c>
    </row>
    <row r="17" spans="2:24" x14ac:dyDescent="0.2">
      <c r="B17" s="28" t="s">
        <v>33</v>
      </c>
      <c r="C17" s="87">
        <f ca="1">COUNTIF('Cons Snoop'!B:B,B17)</f>
        <v>0</v>
      </c>
      <c r="E17" s="28" t="s">
        <v>99</v>
      </c>
      <c r="F17" s="103">
        <f ca="1">COUNTIF('Cons Snoop'!B:B,'Int''l ID''s'!E17)</f>
        <v>0</v>
      </c>
      <c r="H17" s="28" t="s">
        <v>3084</v>
      </c>
      <c r="I17" s="87">
        <f ca="1">COUNTIF('Cons Snoop'!B:B,H17)</f>
        <v>0</v>
      </c>
      <c r="K17" s="31" t="s">
        <v>87</v>
      </c>
      <c r="L17" s="34">
        <f ca="1">COUNTIF('Cons Snoop'!B:B,K17)</f>
        <v>0</v>
      </c>
      <c r="N17" s="26"/>
      <c r="O17" s="63">
        <f ca="1">COUNTIF('Cons Snoop'!B:B,N17)</f>
        <v>0</v>
      </c>
      <c r="P17" s="24"/>
      <c r="Q17" s="25"/>
      <c r="R17" s="63">
        <f ca="1">COUNTIF('Cons Snoop'!B:B,Q17)</f>
        <v>0</v>
      </c>
      <c r="S17" s="24"/>
      <c r="T17" s="25" t="s">
        <v>1957</v>
      </c>
      <c r="U17" s="63">
        <f ca="1">COUNTIF('Cons Snoop'!B:B,'Int''l ID''s'!T17)</f>
        <v>0</v>
      </c>
      <c r="W17" s="25" t="s">
        <v>448</v>
      </c>
      <c r="X17" s="63">
        <f ca="1">COUNTIF('Cons Snoop'!B:B,'Int''l ID''s'!W17)</f>
        <v>0</v>
      </c>
    </row>
    <row r="18" spans="2:24" ht="13.5" x14ac:dyDescent="0.25">
      <c r="B18" s="28" t="s">
        <v>342</v>
      </c>
      <c r="C18" s="87">
        <f ca="1">COUNTIF('Cons Snoop'!B:B,B18)</f>
        <v>0</v>
      </c>
      <c r="E18" s="25" t="s">
        <v>237</v>
      </c>
      <c r="F18" s="103">
        <f ca="1">COUNTIF('Cons Snoop'!B:B,'Int''l ID''s'!E18)</f>
        <v>0</v>
      </c>
      <c r="H18" s="28" t="s">
        <v>267</v>
      </c>
      <c r="I18" s="87">
        <f ca="1">COUNTIF('Cons Snoop'!B:B,H18)</f>
        <v>0</v>
      </c>
      <c r="K18" s="31" t="s">
        <v>171</v>
      </c>
      <c r="L18" s="34">
        <f ca="1">COUNTIF('Cons Snoop'!B:B,K18)</f>
        <v>0</v>
      </c>
      <c r="N18" s="26"/>
      <c r="O18" s="63">
        <f ca="1">COUNTIF('Cons Snoop'!B:B,N18)</f>
        <v>0</v>
      </c>
      <c r="P18" s="24"/>
      <c r="Q18" s="25"/>
      <c r="R18" s="63">
        <f ca="1">COUNTIF('Cons Snoop'!B:B,Q18)</f>
        <v>0</v>
      </c>
      <c r="S18" s="24"/>
      <c r="T18" s="25" t="s">
        <v>105</v>
      </c>
      <c r="U18" s="63">
        <f ca="1">COUNTIF('Cons Snoop'!B:B,'Int''l ID''s'!T18)</f>
        <v>0</v>
      </c>
      <c r="W18" s="194" t="s">
        <v>63</v>
      </c>
      <c r="X18" s="63">
        <f ca="1">COUNTIF('Cons Snoop'!B:B,'Int''l ID''s'!W18)</f>
        <v>0</v>
      </c>
    </row>
    <row r="19" spans="2:24" x14ac:dyDescent="0.2">
      <c r="B19" s="28" t="s">
        <v>466</v>
      </c>
      <c r="C19" s="87">
        <f ca="1">COUNTIF('Cons Snoop'!B:B,B19)</f>
        <v>0</v>
      </c>
      <c r="E19" s="28" t="s">
        <v>238</v>
      </c>
      <c r="F19" s="103">
        <f ca="1">COUNTIF('Cons Snoop'!B:B,'Int''l ID''s'!E19)</f>
        <v>0</v>
      </c>
      <c r="H19" s="28" t="s">
        <v>301</v>
      </c>
      <c r="I19" s="87">
        <f ca="1">COUNTIF('Cons Snoop'!B:B,H19)</f>
        <v>0</v>
      </c>
      <c r="K19" s="31" t="s">
        <v>1185</v>
      </c>
      <c r="L19" s="34">
        <f ca="1">COUNTIF('Cons Snoop'!B:B,K19)</f>
        <v>0</v>
      </c>
      <c r="N19" s="26"/>
      <c r="O19" s="63">
        <f ca="1">COUNTIF('Cons Snoop'!B:B,N19)</f>
        <v>0</v>
      </c>
      <c r="P19" s="24"/>
      <c r="Q19" s="25"/>
      <c r="R19" s="63">
        <f ca="1">COUNTIF('Cons Snoop'!B:B,Q19)</f>
        <v>0</v>
      </c>
      <c r="S19" s="24"/>
      <c r="T19" s="25" t="s">
        <v>70</v>
      </c>
      <c r="U19" s="63">
        <f ca="1">COUNTIF('Cons Snoop'!B:B,'Int''l ID''s'!T19)</f>
        <v>0</v>
      </c>
      <c r="W19" s="25" t="s">
        <v>97</v>
      </c>
      <c r="X19" s="63">
        <f ca="1">COUNTIF('Cons Snoop'!B:B,'Int''l ID''s'!W19)</f>
        <v>0</v>
      </c>
    </row>
    <row r="20" spans="2:24" x14ac:dyDescent="0.2">
      <c r="B20" s="28" t="s">
        <v>3212</v>
      </c>
      <c r="C20" s="87">
        <f ca="1">COUNTIF('Cons Snoop'!B:B,B20)</f>
        <v>0</v>
      </c>
      <c r="E20" s="25" t="s">
        <v>69</v>
      </c>
      <c r="F20" s="103">
        <f ca="1">COUNTIF('Cons Snoop'!B:B,'Int''l ID''s'!E20)</f>
        <v>0</v>
      </c>
      <c r="H20" s="28" t="s">
        <v>3227</v>
      </c>
      <c r="I20" s="87">
        <f ca="1">COUNTIF('Cons Snoop'!B:B,H20)</f>
        <v>0</v>
      </c>
      <c r="K20" s="31" t="s">
        <v>3045</v>
      </c>
      <c r="L20" s="34">
        <f ca="1">COUNTIF('Cons Snoop'!B:B,K20)</f>
        <v>0</v>
      </c>
      <c r="N20" s="26"/>
      <c r="O20" s="63">
        <f ca="1">COUNTIF('Cons Snoop'!B:B,N20)</f>
        <v>0</v>
      </c>
      <c r="P20" s="24"/>
      <c r="Q20" s="25"/>
      <c r="R20" s="63">
        <f ca="1">COUNTIF('Cons Snoop'!B:B,Q20)</f>
        <v>0</v>
      </c>
      <c r="S20" s="24"/>
      <c r="T20" s="25" t="s">
        <v>1958</v>
      </c>
      <c r="U20" s="63">
        <f ca="1">COUNTIF('Cons Snoop'!B:B,'Int''l ID''s'!T20)</f>
        <v>0</v>
      </c>
      <c r="W20" s="25" t="s">
        <v>65</v>
      </c>
      <c r="X20" s="63">
        <f ca="1">COUNTIF('Cons Snoop'!B:B,'Int''l ID''s'!W20)</f>
        <v>0</v>
      </c>
    </row>
    <row r="21" spans="2:24" x14ac:dyDescent="0.2">
      <c r="B21" s="28" t="s">
        <v>468</v>
      </c>
      <c r="C21" s="87">
        <f ca="1">COUNTIF('Cons Snoop'!B:B,B21)</f>
        <v>0</v>
      </c>
      <c r="E21" s="25" t="s">
        <v>3377</v>
      </c>
      <c r="F21" s="103">
        <f ca="1">COUNTIF('Cons Snoop'!B:B,'Int''l ID''s'!E21)</f>
        <v>0</v>
      </c>
      <c r="H21" s="28" t="s">
        <v>308</v>
      </c>
      <c r="I21" s="87">
        <f ca="1">COUNTIF('Cons Snoop'!B:B,H21)</f>
        <v>0</v>
      </c>
      <c r="K21" s="31" t="s">
        <v>71</v>
      </c>
      <c r="L21" s="34">
        <f ca="1">COUNTIF('Cons Snoop'!B:B,K21)</f>
        <v>0</v>
      </c>
      <c r="N21" s="26"/>
      <c r="O21" s="63">
        <f ca="1">COUNTIF('Cons Snoop'!B:B,N21)</f>
        <v>0</v>
      </c>
      <c r="P21" s="24"/>
      <c r="Q21" s="25"/>
      <c r="R21" s="63">
        <f ca="1">COUNTIF('Cons Snoop'!B:B,Q21)</f>
        <v>0</v>
      </c>
      <c r="S21" s="24"/>
      <c r="T21" s="25" t="s">
        <v>1960</v>
      </c>
      <c r="U21" s="63">
        <f ca="1">COUNTIF('Cons Snoop'!B:B,'Int''l ID''s'!T21)</f>
        <v>0</v>
      </c>
      <c r="W21" s="25" t="s">
        <v>206</v>
      </c>
      <c r="X21" s="63">
        <f ca="1">COUNTIF('Cons Snoop'!B:B,'Int''l ID''s'!W21)</f>
        <v>0</v>
      </c>
    </row>
    <row r="22" spans="2:24" x14ac:dyDescent="0.2">
      <c r="B22" s="28" t="s">
        <v>346</v>
      </c>
      <c r="C22" s="87">
        <f ca="1">COUNTIF('Cons Snoop'!B:B,B22)</f>
        <v>0</v>
      </c>
      <c r="E22" s="25" t="s">
        <v>207</v>
      </c>
      <c r="F22" s="103">
        <f ca="1">COUNTIF('Cons Snoop'!B:B,'Int''l ID''s'!E22)</f>
        <v>0</v>
      </c>
      <c r="H22" s="28" t="s">
        <v>330</v>
      </c>
      <c r="I22" s="87">
        <f ca="1">COUNTIF('Cons Snoop'!B:B,H22)</f>
        <v>0</v>
      </c>
      <c r="K22" s="31" t="s">
        <v>89</v>
      </c>
      <c r="L22" s="34">
        <f ca="1">COUNTIF('Cons Snoop'!B:B,K22)</f>
        <v>0</v>
      </c>
      <c r="N22" s="26"/>
      <c r="O22" s="63">
        <f ca="1">COUNTIF('Cons Snoop'!B:B,N22)</f>
        <v>0</v>
      </c>
      <c r="P22" s="24"/>
      <c r="Q22" s="25"/>
      <c r="R22" s="63">
        <f ca="1">COUNTIF('Cons Snoop'!B:B,Q22)</f>
        <v>0</v>
      </c>
      <c r="S22" s="24"/>
      <c r="T22" s="25" t="s">
        <v>1877</v>
      </c>
      <c r="U22" s="63">
        <f ca="1">COUNTIF('Cons Snoop'!B:B,'Int''l ID''s'!T22)</f>
        <v>0</v>
      </c>
      <c r="W22" s="25" t="s">
        <v>1108</v>
      </c>
      <c r="X22" s="63">
        <f ca="1">COUNTIF('Cons Snoop'!B:B,'Int''l ID''s'!W22)</f>
        <v>0</v>
      </c>
    </row>
    <row r="23" spans="2:24" ht="13.5" thickBot="1" x14ac:dyDescent="0.25">
      <c r="B23" s="28" t="s">
        <v>98</v>
      </c>
      <c r="C23" s="87">
        <f ca="1">COUNTIF('Cons Snoop'!B:B,B23)</f>
        <v>0</v>
      </c>
      <c r="E23" s="25" t="s">
        <v>3242</v>
      </c>
      <c r="F23" s="103">
        <f ca="1">COUNTIF('Cons Snoop'!B:B,'Int''l ID''s'!E23)</f>
        <v>0</v>
      </c>
      <c r="H23" s="28" t="s">
        <v>295</v>
      </c>
      <c r="I23" s="87">
        <f ca="1">COUNTIF('Cons Snoop'!B:B,H23)</f>
        <v>0</v>
      </c>
      <c r="K23" s="31" t="s">
        <v>239</v>
      </c>
      <c r="L23" s="34">
        <f ca="1">COUNTIF('Cons Snoop'!B:B,K23)</f>
        <v>0</v>
      </c>
      <c r="N23" s="26"/>
      <c r="O23" s="63">
        <f ca="1">COUNTIF('Cons Snoop'!B:B,N23)</f>
        <v>0</v>
      </c>
      <c r="P23" s="24"/>
      <c r="Q23" s="78"/>
      <c r="R23" s="79">
        <f ca="1">COUNTIF('Cons Snoop'!B:B,Q23)</f>
        <v>0</v>
      </c>
      <c r="S23" s="24"/>
      <c r="T23" s="25" t="s">
        <v>251</v>
      </c>
      <c r="U23" s="63">
        <f ca="1">COUNTIF('Cons Snoop'!B:B,'Int''l ID''s'!T23)</f>
        <v>0</v>
      </c>
      <c r="W23" s="25" t="s">
        <v>340</v>
      </c>
      <c r="X23" s="63">
        <f ca="1">COUNTIF('Cons Snoop'!B:B,'Int''l ID''s'!W23)</f>
        <v>0</v>
      </c>
    </row>
    <row r="24" spans="2:24" ht="14.25" thickBot="1" x14ac:dyDescent="0.3">
      <c r="B24" s="28" t="s">
        <v>477</v>
      </c>
      <c r="C24" s="87">
        <f ca="1">COUNTIF('Cons Snoop'!B:B,B24)</f>
        <v>0</v>
      </c>
      <c r="E24" s="25" t="s">
        <v>566</v>
      </c>
      <c r="F24" s="103">
        <f ca="1">COUNTIF('Cons Snoop'!B:B,'Int''l ID''s'!E24)</f>
        <v>0</v>
      </c>
      <c r="H24" s="28" t="s">
        <v>2060</v>
      </c>
      <c r="I24" s="87">
        <f ca="1">COUNTIF('Cons Snoop'!B:B,H24)</f>
        <v>0</v>
      </c>
      <c r="K24" s="31" t="s">
        <v>1675</v>
      </c>
      <c r="L24" s="34">
        <f ca="1">COUNTIF('Cons Snoop'!B:B,K24)</f>
        <v>0</v>
      </c>
      <c r="N24" s="26"/>
      <c r="O24" s="63">
        <f ca="1">COUNTIF('Cons Snoop'!B:B,N24)</f>
        <v>0</v>
      </c>
      <c r="P24" s="24"/>
      <c r="Q24" s="64" t="s">
        <v>83</v>
      </c>
      <c r="R24" s="65">
        <f ca="1">SUM(R2:R23)</f>
        <v>0</v>
      </c>
      <c r="S24" s="24"/>
      <c r="T24" s="25" t="s">
        <v>2650</v>
      </c>
      <c r="U24" s="63">
        <f ca="1">COUNTIF('Cons Snoop'!B:B,'Int''l ID''s'!T24)</f>
        <v>0</v>
      </c>
      <c r="W24" s="194" t="s">
        <v>33</v>
      </c>
      <c r="X24" s="63">
        <f ca="1">COUNTIF('Cons Snoop'!B:B,'Int''l ID''s'!W24)</f>
        <v>0</v>
      </c>
    </row>
    <row r="25" spans="2:24" x14ac:dyDescent="0.2">
      <c r="B25" s="28" t="s">
        <v>478</v>
      </c>
      <c r="C25" s="87">
        <f ca="1">COUNTIF('Cons Snoop'!B:B,B25)</f>
        <v>0</v>
      </c>
      <c r="E25" s="25" t="s">
        <v>224</v>
      </c>
      <c r="F25" s="103">
        <f ca="1">COUNTIF('Cons Snoop'!B:B,'Int''l ID''s'!E25)</f>
        <v>0</v>
      </c>
      <c r="H25" s="28" t="s">
        <v>302</v>
      </c>
      <c r="I25" s="87">
        <f ca="1">COUNTIF('Cons Snoop'!B:B,H25)</f>
        <v>0</v>
      </c>
      <c r="K25" s="31" t="s">
        <v>170</v>
      </c>
      <c r="L25" s="34">
        <f ca="1">COUNTIF('Cons Snoop'!B:B,K25)</f>
        <v>0</v>
      </c>
      <c r="N25" s="26"/>
      <c r="O25" s="63">
        <f ca="1">COUNTIF('Cons Snoop'!B:B,N25)</f>
        <v>0</v>
      </c>
      <c r="P25" s="24"/>
      <c r="Q25" s="66"/>
      <c r="R25" s="66"/>
      <c r="S25" s="24"/>
      <c r="T25" s="25" t="s">
        <v>252</v>
      </c>
      <c r="U25" s="63">
        <f ca="1">COUNTIF('Cons Snoop'!B:B,'Int''l ID''s'!T25)</f>
        <v>0</v>
      </c>
      <c r="W25" s="25" t="s">
        <v>342</v>
      </c>
      <c r="X25" s="63">
        <f ca="1">COUNTIF('Cons Snoop'!B:B,'Int''l ID''s'!W25)</f>
        <v>0</v>
      </c>
    </row>
    <row r="26" spans="2:24" ht="13.5" x14ac:dyDescent="0.25">
      <c r="B26" s="28" t="s">
        <v>68</v>
      </c>
      <c r="C26" s="87">
        <f ca="1">COUNTIF('Cons Snoop'!B:B,B26)</f>
        <v>0</v>
      </c>
      <c r="E26" s="25" t="s">
        <v>3265</v>
      </c>
      <c r="F26" s="103">
        <f ca="1">COUNTIF('Cons Snoop'!B:B,'Int''l ID''s'!E26)</f>
        <v>0</v>
      </c>
      <c r="H26" s="28" t="s">
        <v>2983</v>
      </c>
      <c r="I26" s="87">
        <f ca="1">COUNTIF('Cons Snoop'!B:B,H26)</f>
        <v>0</v>
      </c>
      <c r="K26" s="31" t="s">
        <v>1694</v>
      </c>
      <c r="L26" s="34">
        <f ca="1">COUNTIF('Cons Snoop'!B:B,K26)</f>
        <v>0</v>
      </c>
      <c r="N26" s="26"/>
      <c r="O26" s="63">
        <f ca="1">COUNTIF('Cons Snoop'!B:B,N26)</f>
        <v>0</v>
      </c>
      <c r="P26" s="24"/>
      <c r="Q26" s="24"/>
      <c r="T26" s="25" t="s">
        <v>482</v>
      </c>
      <c r="U26" s="63">
        <f ca="1">COUNTIF('Cons Snoop'!B:B,'Int''l ID''s'!T26)</f>
        <v>0</v>
      </c>
      <c r="W26" s="194" t="s">
        <v>466</v>
      </c>
      <c r="X26" s="63">
        <f ca="1">COUNTIF('Cons Snoop'!B:B,'Int''l ID''s'!W26)</f>
        <v>0</v>
      </c>
    </row>
    <row r="27" spans="2:24" x14ac:dyDescent="0.2">
      <c r="B27" s="28" t="s">
        <v>608</v>
      </c>
      <c r="C27" s="87">
        <f ca="1">COUNTIF('Cons Snoop'!B:B,B27)</f>
        <v>0</v>
      </c>
      <c r="E27" s="25" t="s">
        <v>253</v>
      </c>
      <c r="F27" s="103">
        <f ca="1">COUNTIF('Cons Snoop'!B:B,'Int''l ID''s'!E27)</f>
        <v>0</v>
      </c>
      <c r="H27" s="28" t="s">
        <v>305</v>
      </c>
      <c r="I27" s="87">
        <f ca="1">COUNTIF('Cons Snoop'!B:B,H27)</f>
        <v>0</v>
      </c>
      <c r="K27" s="31" t="s">
        <v>90</v>
      </c>
      <c r="L27" s="34">
        <f ca="1">COUNTIF('Cons Snoop'!B:B,K27)</f>
        <v>0</v>
      </c>
      <c r="N27" s="26"/>
      <c r="O27" s="63">
        <f ca="1">COUNTIF('Cons Snoop'!B:B,N27)</f>
        <v>0</v>
      </c>
      <c r="P27" s="24"/>
      <c r="Q27" s="24"/>
      <c r="T27" s="25" t="s">
        <v>240</v>
      </c>
      <c r="U27" s="63">
        <f ca="1">COUNTIF('Cons Snoop'!B:B,'Int''l ID''s'!T27)</f>
        <v>0</v>
      </c>
      <c r="W27" s="25" t="s">
        <v>3194</v>
      </c>
      <c r="X27" s="63">
        <f ca="1">COUNTIF('Cons Snoop'!B:B,'Int''l ID''s'!W27)</f>
        <v>0</v>
      </c>
    </row>
    <row r="28" spans="2:24" ht="13.5" x14ac:dyDescent="0.25">
      <c r="B28" s="28" t="s">
        <v>226</v>
      </c>
      <c r="C28" s="87">
        <f ca="1">COUNTIF('Cons Snoop'!B:B,B28)</f>
        <v>0</v>
      </c>
      <c r="E28" s="25" t="s">
        <v>106</v>
      </c>
      <c r="F28" s="103">
        <f ca="1">COUNTIF('Cons Snoop'!B:B,'Int''l ID''s'!E28)</f>
        <v>0</v>
      </c>
      <c r="H28" s="28" t="s">
        <v>169</v>
      </c>
      <c r="I28" s="87">
        <f ca="1">COUNTIF('Cons Snoop'!B:B,H28)</f>
        <v>0</v>
      </c>
      <c r="K28" s="31" t="s">
        <v>2505</v>
      </c>
      <c r="L28" s="34">
        <f ca="1">COUNTIF('Cons Snoop'!B:B,K28)</f>
        <v>0</v>
      </c>
      <c r="N28" s="26"/>
      <c r="O28" s="63">
        <f ca="1">COUNTIF('Cons Snoop'!B:B,N28)</f>
        <v>0</v>
      </c>
      <c r="P28" s="24"/>
      <c r="Q28" s="24"/>
      <c r="T28" s="25" t="s">
        <v>1972</v>
      </c>
      <c r="U28" s="63">
        <f ca="1">COUNTIF('Cons Snoop'!B:B,'Int''l ID''s'!T28)</f>
        <v>0</v>
      </c>
      <c r="W28" s="194" t="s">
        <v>3212</v>
      </c>
      <c r="X28" s="63">
        <f ca="1">COUNTIF('Cons Snoop'!B:B,'Int''l ID''s'!W28)</f>
        <v>0</v>
      </c>
    </row>
    <row r="29" spans="2:24" ht="13.5" x14ac:dyDescent="0.25">
      <c r="B29" s="28" t="s">
        <v>652</v>
      </c>
      <c r="C29" s="87">
        <f ca="1">COUNTIF('Cons Snoop'!B:B,B29)</f>
        <v>0</v>
      </c>
      <c r="E29" s="25" t="s">
        <v>1231</v>
      </c>
      <c r="F29" s="103">
        <f ca="1">COUNTIF('Cons Snoop'!B:B,'Int''l ID''s'!E29)</f>
        <v>0</v>
      </c>
      <c r="H29" s="28" t="s">
        <v>1554</v>
      </c>
      <c r="I29" s="87">
        <f ca="1">COUNTIF('Cons Snoop'!B:B,H29)</f>
        <v>0</v>
      </c>
      <c r="K29" s="31" t="s">
        <v>211</v>
      </c>
      <c r="L29" s="34">
        <f ca="1">COUNTIF('Cons Snoop'!B:B,K29)</f>
        <v>0</v>
      </c>
      <c r="N29" s="26"/>
      <c r="O29" s="63">
        <f ca="1">COUNTIF('Cons Snoop'!B:B,N29)</f>
        <v>0</v>
      </c>
      <c r="P29" s="24"/>
      <c r="Q29" s="24"/>
      <c r="T29" s="25" t="s">
        <v>1114</v>
      </c>
      <c r="U29" s="63">
        <f ca="1">COUNTIF('Cons Snoop'!B:B,'Int''l ID''s'!T29)</f>
        <v>0</v>
      </c>
      <c r="W29" s="194" t="s">
        <v>468</v>
      </c>
      <c r="X29" s="63">
        <f ca="1">COUNTIF('Cons Snoop'!B:B,'Int''l ID''s'!W29)</f>
        <v>0</v>
      </c>
    </row>
    <row r="30" spans="2:24" ht="13.5" thickBot="1" x14ac:dyDescent="0.25">
      <c r="B30" s="28" t="s">
        <v>9109</v>
      </c>
      <c r="C30" s="87">
        <f ca="1">COUNTIF('Cons Snoop'!B:B,B30)</f>
        <v>0</v>
      </c>
      <c r="E30" s="25" t="s">
        <v>3172</v>
      </c>
      <c r="F30" s="103">
        <f ca="1">COUNTIF('Cons Snoop'!B:B,'Int''l ID''s'!E30)</f>
        <v>0</v>
      </c>
      <c r="H30" s="28" t="s">
        <v>314</v>
      </c>
      <c r="I30" s="87">
        <f ca="1">COUNTIF('Cons Snoop'!B:B,H30)</f>
        <v>0</v>
      </c>
      <c r="K30" s="31" t="s">
        <v>168</v>
      </c>
      <c r="L30" s="34">
        <f ca="1">COUNTIF('Cons Snoop'!B:B,K30)</f>
        <v>0</v>
      </c>
      <c r="N30" s="26"/>
      <c r="O30" s="63">
        <f ca="1">COUNTIF('Cons Snoop'!B:B,N30)</f>
        <v>0</v>
      </c>
      <c r="P30" s="24"/>
      <c r="Q30" s="24"/>
      <c r="T30" s="107" t="s">
        <v>257</v>
      </c>
      <c r="U30" s="108">
        <f ca="1">COUNTIF('Cons Snoop'!B:B,'Int''l ID''s'!T30)</f>
        <v>0</v>
      </c>
      <c r="W30" s="25" t="s">
        <v>66</v>
      </c>
      <c r="X30" s="63">
        <f ca="1">COUNTIF('Cons Snoop'!B:B,'Int''l ID''s'!W30)</f>
        <v>0</v>
      </c>
    </row>
    <row r="31" spans="2:24" ht="13.5" thickBot="1" x14ac:dyDescent="0.25">
      <c r="B31" s="28" t="s">
        <v>1084</v>
      </c>
      <c r="C31" s="87">
        <f ca="1">COUNTIF('Cons Snoop'!B:B,B31)</f>
        <v>0</v>
      </c>
      <c r="E31" s="25" t="s">
        <v>102</v>
      </c>
      <c r="F31" s="103">
        <f ca="1">COUNTIF('Cons Snoop'!B:B,'Int''l ID''s'!E31)</f>
        <v>0</v>
      </c>
      <c r="H31" s="28" t="s">
        <v>318</v>
      </c>
      <c r="I31" s="87">
        <f ca="1">COUNTIF('Cons Snoop'!B:B,H31)</f>
        <v>0</v>
      </c>
      <c r="K31" s="31" t="s">
        <v>116</v>
      </c>
      <c r="L31" s="34">
        <f ca="1">COUNTIF('Cons Snoop'!B:B,K31)</f>
        <v>0</v>
      </c>
      <c r="N31" s="26"/>
      <c r="O31" s="63">
        <f ca="1">COUNTIF('Cons Snoop'!B:B,N31)</f>
        <v>0</v>
      </c>
      <c r="P31" s="24"/>
      <c r="Q31" s="24"/>
      <c r="T31" s="190" t="s">
        <v>83</v>
      </c>
      <c r="U31" s="97">
        <f ca="1">SUM(U2:U30)</f>
        <v>0</v>
      </c>
      <c r="W31" s="25" t="s">
        <v>346</v>
      </c>
      <c r="X31" s="63">
        <f ca="1">COUNTIF('Cons Snoop'!B:B,'Int''l ID''s'!W31)</f>
        <v>0</v>
      </c>
    </row>
    <row r="32" spans="2:24" x14ac:dyDescent="0.2">
      <c r="B32" s="28" t="s">
        <v>488</v>
      </c>
      <c r="C32" s="87">
        <f ca="1">COUNTIF('Cons Snoop'!B:B,B32)</f>
        <v>0</v>
      </c>
      <c r="E32" s="25" t="s">
        <v>231</v>
      </c>
      <c r="F32" s="103">
        <f ca="1">COUNTIF('Cons Snoop'!B:B,'Int''l ID''s'!E32)</f>
        <v>0</v>
      </c>
      <c r="H32" s="28" t="s">
        <v>1066</v>
      </c>
      <c r="I32" s="87">
        <f ca="1">COUNTIF('Cons Snoop'!B:B,H32)</f>
        <v>0</v>
      </c>
      <c r="K32" s="31" t="s">
        <v>96</v>
      </c>
      <c r="L32" s="34">
        <f ca="1">COUNTIF('Cons Snoop'!B:B,K32)</f>
        <v>0</v>
      </c>
      <c r="N32" s="26"/>
      <c r="O32" s="63">
        <f ca="1">COUNTIF('Cons Snoop'!B:B,N32)</f>
        <v>0</v>
      </c>
      <c r="P32" s="24"/>
      <c r="Q32" s="24"/>
      <c r="W32" s="25" t="s">
        <v>98</v>
      </c>
      <c r="X32" s="63">
        <f ca="1">COUNTIF('Cons Snoop'!B:B,'Int''l ID''s'!W32)</f>
        <v>0</v>
      </c>
    </row>
    <row r="33" spans="2:24" ht="13.5" x14ac:dyDescent="0.25">
      <c r="B33" s="91" t="s">
        <v>524</v>
      </c>
      <c r="C33" s="87">
        <f ca="1">COUNTIF('Cons Snoop'!B:B,B33)</f>
        <v>0</v>
      </c>
      <c r="E33" s="25" t="s">
        <v>100</v>
      </c>
      <c r="F33" s="103">
        <f ca="1">COUNTIF('Cons Snoop'!B:B,'Int''l ID''s'!E33)</f>
        <v>0</v>
      </c>
      <c r="H33" s="28" t="s">
        <v>1067</v>
      </c>
      <c r="I33" s="87">
        <f ca="1">COUNTIF('Cons Snoop'!B:B,H33)</f>
        <v>0</v>
      </c>
      <c r="K33" s="31" t="s">
        <v>95</v>
      </c>
      <c r="L33" s="34">
        <f ca="1">COUNTIF('Cons Snoop'!B:B,K33)</f>
        <v>0</v>
      </c>
      <c r="N33" s="26"/>
      <c r="O33" s="63">
        <f ca="1">COUNTIF('Cons Snoop'!B:B,N33)</f>
        <v>0</v>
      </c>
      <c r="P33" s="24"/>
      <c r="Q33" s="24"/>
      <c r="W33" s="194" t="s">
        <v>477</v>
      </c>
      <c r="X33" s="63">
        <f ca="1">COUNTIF('Cons Snoop'!B:B,'Int''l ID''s'!W33)</f>
        <v>0</v>
      </c>
    </row>
    <row r="34" spans="2:24" ht="13.5" x14ac:dyDescent="0.25">
      <c r="B34" s="28" t="s">
        <v>1110</v>
      </c>
      <c r="C34" s="87">
        <f ca="1">COUNTIF('Cons Snoop'!B:B,B34)</f>
        <v>0</v>
      </c>
      <c r="E34" s="25" t="s">
        <v>209</v>
      </c>
      <c r="F34" s="103">
        <f ca="1">COUNTIF('Cons Snoop'!B:B,'Int''l ID''s'!E34)</f>
        <v>0</v>
      </c>
      <c r="H34" s="28" t="s">
        <v>2675</v>
      </c>
      <c r="I34" s="87">
        <f ca="1">COUNTIF('Cons Snoop'!B:B,H34)</f>
        <v>0</v>
      </c>
      <c r="K34" s="31" t="s">
        <v>119</v>
      </c>
      <c r="L34" s="34">
        <f ca="1">COUNTIF('Cons Snoop'!B:B,K34)</f>
        <v>0</v>
      </c>
      <c r="N34" s="26"/>
      <c r="O34" s="63">
        <f ca="1">COUNTIF('Cons Snoop'!B:B,N34)</f>
        <v>0</v>
      </c>
      <c r="P34" s="24"/>
      <c r="Q34" s="24"/>
      <c r="W34" s="194" t="s">
        <v>478</v>
      </c>
      <c r="X34" s="63">
        <f ca="1">COUNTIF('Cons Snoop'!B:B,'Int''l ID''s'!W34)</f>
        <v>0</v>
      </c>
    </row>
    <row r="35" spans="2:24" x14ac:dyDescent="0.2">
      <c r="B35" s="28" t="s">
        <v>761</v>
      </c>
      <c r="C35" s="87">
        <f ca="1">COUNTIF('Cons Snoop'!B:B,B35)</f>
        <v>0</v>
      </c>
      <c r="E35" s="25" t="s">
        <v>1170</v>
      </c>
      <c r="F35" s="103">
        <f ca="1">COUNTIF('Cons Snoop'!B:B,'Int''l ID''s'!E35)</f>
        <v>0</v>
      </c>
      <c r="H35" s="28" t="s">
        <v>167</v>
      </c>
      <c r="I35" s="87">
        <f ca="1">COUNTIF('Cons Snoop'!B:B,H35)</f>
        <v>0</v>
      </c>
      <c r="K35" s="31" t="s">
        <v>2918</v>
      </c>
      <c r="L35" s="34">
        <f ca="1">COUNTIF('Cons Snoop'!B:B,K35)</f>
        <v>0</v>
      </c>
      <c r="N35" s="26"/>
      <c r="O35" s="63">
        <f ca="1">COUNTIF('Cons Snoop'!B:B,N35)</f>
        <v>0</v>
      </c>
      <c r="P35" s="24"/>
      <c r="Q35" s="24"/>
      <c r="W35" s="25" t="s">
        <v>68</v>
      </c>
      <c r="X35" s="63">
        <f ca="1">COUNTIF('Cons Snoop'!B:B,'Int''l ID''s'!W35)</f>
        <v>0</v>
      </c>
    </row>
    <row r="36" spans="2:24" x14ac:dyDescent="0.2">
      <c r="B36" s="28" t="s">
        <v>793</v>
      </c>
      <c r="C36" s="87">
        <f ca="1">COUNTIF('Cons Snoop'!B:B,B36)</f>
        <v>0</v>
      </c>
      <c r="E36" s="25" t="s">
        <v>892</v>
      </c>
      <c r="F36" s="103">
        <f ca="1">COUNTIF('Cons Snoop'!B:B,'Int''l ID''s'!E36)</f>
        <v>0</v>
      </c>
      <c r="H36" s="28" t="s">
        <v>264</v>
      </c>
      <c r="I36" s="87">
        <f ca="1">COUNTIF('Cons Snoop'!B:B,H36)</f>
        <v>0</v>
      </c>
      <c r="K36" s="31" t="s">
        <v>212</v>
      </c>
      <c r="L36" s="34">
        <f ca="1">COUNTIF('Cons Snoop'!B:B,K36)</f>
        <v>0</v>
      </c>
      <c r="N36" s="26"/>
      <c r="O36" s="63">
        <f ca="1">COUNTIF('Cons Snoop'!B:B,N36)</f>
        <v>0</v>
      </c>
      <c r="P36" s="24"/>
      <c r="Q36" s="24"/>
      <c r="W36" s="25" t="s">
        <v>608</v>
      </c>
      <c r="X36" s="63">
        <f ca="1">COUNTIF('Cons Snoop'!B:B,'Int''l ID''s'!W36)</f>
        <v>0</v>
      </c>
    </row>
    <row r="37" spans="2:24" x14ac:dyDescent="0.2">
      <c r="B37" s="28" t="s">
        <v>799</v>
      </c>
      <c r="C37" s="87">
        <f ca="1">COUNTIF('Cons Snoop'!B:B,B37)</f>
        <v>0</v>
      </c>
      <c r="E37" s="25" t="s">
        <v>78</v>
      </c>
      <c r="F37" s="103">
        <f ca="1">COUNTIF('Cons Snoop'!B:B,'Int''l ID''s'!E37)</f>
        <v>0</v>
      </c>
      <c r="H37" s="28" t="s">
        <v>273</v>
      </c>
      <c r="I37" s="87">
        <f ca="1">COUNTIF('Cons Snoop'!B:B,H37)</f>
        <v>0</v>
      </c>
      <c r="K37" s="31" t="s">
        <v>177</v>
      </c>
      <c r="L37" s="34">
        <f ca="1">COUNTIF('Cons Snoop'!B:B,K37)</f>
        <v>0</v>
      </c>
      <c r="N37" s="26"/>
      <c r="O37" s="63">
        <f ca="1">COUNTIF('Cons Snoop'!B:B,N37)</f>
        <v>0</v>
      </c>
      <c r="P37" s="24"/>
      <c r="Q37" s="24"/>
      <c r="W37" s="25" t="s">
        <v>226</v>
      </c>
      <c r="X37" s="63">
        <f ca="1">COUNTIF('Cons Snoop'!B:B,'Int''l ID''s'!W37)</f>
        <v>0</v>
      </c>
    </row>
    <row r="38" spans="2:24" ht="13.5" x14ac:dyDescent="0.25">
      <c r="B38" s="28" t="s">
        <v>525</v>
      </c>
      <c r="C38" s="87">
        <f ca="1">COUNTIF('Cons Snoop'!B:B,B38)</f>
        <v>0</v>
      </c>
      <c r="E38" s="25" t="s">
        <v>2362</v>
      </c>
      <c r="F38" s="103">
        <f ca="1">COUNTIF('Cons Snoop'!B:B,'Int''l ID''s'!E38)</f>
        <v>0</v>
      </c>
      <c r="H38" s="28" t="s">
        <v>279</v>
      </c>
      <c r="I38" s="87">
        <f ca="1">COUNTIF('Cons Snoop'!B:B,H38)</f>
        <v>0</v>
      </c>
      <c r="K38" s="31" t="s">
        <v>2652</v>
      </c>
      <c r="L38" s="34">
        <f ca="1">COUNTIF('Cons Snoop'!B:B,K38)</f>
        <v>0</v>
      </c>
      <c r="N38" s="26"/>
      <c r="O38" s="63">
        <f ca="1">COUNTIF('Cons Snoop'!B:B,N38)</f>
        <v>0</v>
      </c>
      <c r="P38" s="24"/>
      <c r="Q38" s="24"/>
      <c r="W38" s="194" t="s">
        <v>652</v>
      </c>
      <c r="X38" s="63">
        <f ca="1">COUNTIF('Cons Snoop'!B:B,'Int''l ID''s'!W38)</f>
        <v>0</v>
      </c>
    </row>
    <row r="39" spans="2:24" x14ac:dyDescent="0.2">
      <c r="B39" s="28" t="s">
        <v>250</v>
      </c>
      <c r="C39" s="87">
        <f ca="1">COUNTIF('Cons Snoop'!B:B,B39)</f>
        <v>0</v>
      </c>
      <c r="E39" s="25" t="s">
        <v>255</v>
      </c>
      <c r="F39" s="103">
        <f ca="1">COUNTIF('Cons Snoop'!B:B,'Int''l ID''s'!E39)</f>
        <v>0</v>
      </c>
      <c r="H39" s="28" t="s">
        <v>265</v>
      </c>
      <c r="I39" s="87">
        <f ca="1">COUNTIF('Cons Snoop'!B:B,H39)</f>
        <v>0</v>
      </c>
      <c r="K39" s="31" t="s">
        <v>1677</v>
      </c>
      <c r="L39" s="34">
        <f ca="1">COUNTIF('Cons Snoop'!B:B,K39)</f>
        <v>0</v>
      </c>
      <c r="N39" s="26"/>
      <c r="O39" s="63">
        <f ca="1">COUNTIF('Cons Snoop'!B:B,N39)</f>
        <v>0</v>
      </c>
      <c r="P39" s="24"/>
      <c r="Q39" s="24"/>
      <c r="W39" s="25" t="s">
        <v>9109</v>
      </c>
      <c r="X39" s="63">
        <f ca="1">COUNTIF('Cons Snoop'!B:B,'Int''l ID''s'!W39)</f>
        <v>0</v>
      </c>
    </row>
    <row r="40" spans="2:24" x14ac:dyDescent="0.2">
      <c r="B40" s="28" t="s">
        <v>3171</v>
      </c>
      <c r="C40" s="87">
        <f ca="1">COUNTIF('Cons Snoop'!B:B,B40)</f>
        <v>0</v>
      </c>
      <c r="E40" s="25" t="s">
        <v>182</v>
      </c>
      <c r="F40" s="103">
        <f ca="1">COUNTIF('Cons Snoop'!B:B,'Int''l ID''s'!E40)</f>
        <v>0</v>
      </c>
      <c r="H40" s="28" t="s">
        <v>1070</v>
      </c>
      <c r="I40" s="87">
        <f ca="1">COUNTIF('Cons Snoop'!B:B,H40)</f>
        <v>0</v>
      </c>
      <c r="K40" s="31" t="s">
        <v>2195</v>
      </c>
      <c r="L40" s="34">
        <f ca="1">COUNTIF('Cons Snoop'!B:B,K40)</f>
        <v>0</v>
      </c>
      <c r="N40" s="26"/>
      <c r="O40" s="63">
        <f ca="1">COUNTIF('Cons Snoop'!B:B,N40)</f>
        <v>0</v>
      </c>
      <c r="P40" s="24"/>
      <c r="Q40" s="24"/>
      <c r="W40" s="25" t="s">
        <v>223</v>
      </c>
      <c r="X40" s="63">
        <f ca="1">COUNTIF('Cons Snoop'!B:B,'Int''l ID''s'!W40)</f>
        <v>0</v>
      </c>
    </row>
    <row r="41" spans="2:24" x14ac:dyDescent="0.2">
      <c r="B41" s="28" t="s">
        <v>557</v>
      </c>
      <c r="C41" s="87">
        <f ca="1">COUNTIF('Cons Snoop'!B:B,B41)</f>
        <v>0</v>
      </c>
      <c r="E41" s="25" t="s">
        <v>256</v>
      </c>
      <c r="F41" s="103">
        <f ca="1">COUNTIF('Cons Snoop'!B:B,'Int''l ID''s'!E41)</f>
        <v>0</v>
      </c>
      <c r="H41" s="28" t="s">
        <v>266</v>
      </c>
      <c r="I41" s="87">
        <f ca="1">COUNTIF('Cons Snoop'!B:B,H41)</f>
        <v>0</v>
      </c>
      <c r="K41" s="31" t="s">
        <v>117</v>
      </c>
      <c r="L41" s="34">
        <f ca="1">COUNTIF('Cons Snoop'!B:B,K41)</f>
        <v>0</v>
      </c>
      <c r="N41" s="26"/>
      <c r="O41" s="63">
        <f ca="1">COUNTIF('Cons Snoop'!B:B,N41)</f>
        <v>0</v>
      </c>
      <c r="P41" s="24"/>
      <c r="Q41" s="24"/>
      <c r="W41" s="25" t="s">
        <v>99</v>
      </c>
      <c r="X41" s="63">
        <f ca="1">COUNTIF('Cons Snoop'!B:B,'Int''l ID''s'!W41)</f>
        <v>0</v>
      </c>
    </row>
    <row r="42" spans="2:24" ht="13.5" thickBot="1" x14ac:dyDescent="0.25">
      <c r="B42" s="28" t="s">
        <v>2049</v>
      </c>
      <c r="C42" s="87">
        <f ca="1">COUNTIF('Cons Snoop'!B:B,B42)</f>
        <v>0</v>
      </c>
      <c r="E42" s="25" t="s">
        <v>75</v>
      </c>
      <c r="F42" s="103">
        <f ca="1">COUNTIF('Cons Snoop'!B:B,'Int''l ID''s'!E42)</f>
        <v>0</v>
      </c>
      <c r="H42" s="28" t="s">
        <v>166</v>
      </c>
      <c r="I42" s="87">
        <f ca="1">COUNTIF('Cons Snoop'!B:B,H42)</f>
        <v>0</v>
      </c>
      <c r="K42" s="31" t="s">
        <v>94</v>
      </c>
      <c r="L42" s="34">
        <f ca="1">COUNTIF('Cons Snoop'!B:B,K42)</f>
        <v>0</v>
      </c>
      <c r="N42" s="67"/>
      <c r="O42" s="79">
        <f ca="1">COUNTIF('Cons Snoop'!B:B,N42)</f>
        <v>0</v>
      </c>
      <c r="P42" s="24"/>
      <c r="Q42" s="24"/>
      <c r="W42" s="25" t="s">
        <v>1084</v>
      </c>
      <c r="X42" s="63">
        <f ca="1">COUNTIF('Cons Snoop'!B:B,'Int''l ID''s'!W42)</f>
        <v>0</v>
      </c>
    </row>
    <row r="43" spans="2:24" ht="13.5" thickBot="1" x14ac:dyDescent="0.25">
      <c r="B43" s="28" t="s">
        <v>702</v>
      </c>
      <c r="C43" s="87">
        <f ca="1">COUNTIF('Cons Snoop'!B:B,B43)</f>
        <v>0</v>
      </c>
      <c r="E43" s="25" t="s">
        <v>76</v>
      </c>
      <c r="F43" s="103">
        <f ca="1">COUNTIF('Cons Snoop'!B:B,'Int''l ID''s'!E43)</f>
        <v>0</v>
      </c>
      <c r="H43" s="28" t="s">
        <v>324</v>
      </c>
      <c r="I43" s="87">
        <f ca="1">COUNTIF('Cons Snoop'!B:B,H43)</f>
        <v>0</v>
      </c>
      <c r="K43" s="31" t="s">
        <v>181</v>
      </c>
      <c r="L43" s="34">
        <f ca="1">COUNTIF('Cons Snoop'!B:B,K43)</f>
        <v>0</v>
      </c>
      <c r="N43" s="68" t="s">
        <v>83</v>
      </c>
      <c r="O43" s="69">
        <f ca="1">SUM(O2:O42)</f>
        <v>0</v>
      </c>
      <c r="P43" s="24"/>
      <c r="Q43" s="24"/>
      <c r="W43" s="25" t="s">
        <v>69</v>
      </c>
      <c r="X43" s="63">
        <f ca="1">COUNTIF('Cons Snoop'!B:B,'Int''l ID''s'!W43)</f>
        <v>0</v>
      </c>
    </row>
    <row r="44" spans="2:24" ht="15" thickTop="1" thickBot="1" x14ac:dyDescent="0.3">
      <c r="B44" s="28" t="s">
        <v>93</v>
      </c>
      <c r="C44" s="87">
        <f ca="1">COUNTIF('Cons Snoop'!B:B,B44)</f>
        <v>0</v>
      </c>
      <c r="E44" s="107" t="s">
        <v>77</v>
      </c>
      <c r="F44" s="104">
        <f ca="1">COUNTIF('Cons Snoop'!B:B,'Int''l ID''s'!E44)</f>
        <v>0</v>
      </c>
      <c r="H44" s="28" t="s">
        <v>2681</v>
      </c>
      <c r="I44" s="87">
        <f ca="1">COUNTIF('Cons Snoop'!B:B,H44)</f>
        <v>0</v>
      </c>
      <c r="K44" s="31" t="s">
        <v>217</v>
      </c>
      <c r="L44" s="34">
        <f ca="1">COUNTIF('Cons Snoop'!B:B,K44)</f>
        <v>0</v>
      </c>
      <c r="W44" s="194" t="s">
        <v>488</v>
      </c>
      <c r="X44" s="63">
        <f ca="1">COUNTIF('Cons Snoop'!B:B,'Int''l ID''s'!W44)</f>
        <v>0</v>
      </c>
    </row>
    <row r="45" spans="2:24" ht="13.5" thickBot="1" x14ac:dyDescent="0.25">
      <c r="B45" s="28" t="s">
        <v>782</v>
      </c>
      <c r="C45" s="87">
        <f ca="1">COUNTIF('Cons Snoop'!B:B,B45)</f>
        <v>0</v>
      </c>
      <c r="E45" s="190" t="s">
        <v>83</v>
      </c>
      <c r="F45" s="105">
        <f ca="1">SUM(F2:F44)</f>
        <v>0</v>
      </c>
      <c r="H45" s="28" t="s">
        <v>285</v>
      </c>
      <c r="I45" s="87">
        <f ca="1">COUNTIF('Cons Snoop'!B:B,H45)</f>
        <v>0</v>
      </c>
      <c r="K45" s="31" t="s">
        <v>91</v>
      </c>
      <c r="L45" s="34">
        <f ca="1">COUNTIF('Cons Snoop'!B:B,K45)</f>
        <v>0</v>
      </c>
      <c r="W45" s="25" t="s">
        <v>524</v>
      </c>
      <c r="X45" s="63">
        <f ca="1">COUNTIF('Cons Snoop'!B:B,'Int''l ID''s'!W45)</f>
        <v>0</v>
      </c>
    </row>
    <row r="46" spans="2:24" x14ac:dyDescent="0.2">
      <c r="B46" s="28" t="s">
        <v>820</v>
      </c>
      <c r="C46" s="87">
        <f ca="1">COUNTIF('Cons Snoop'!B:B,B46)</f>
        <v>0</v>
      </c>
      <c r="H46" s="28" t="s">
        <v>2581</v>
      </c>
      <c r="I46" s="87">
        <f ca="1">COUNTIF('Cons Snoop'!B:B,H46)</f>
        <v>0</v>
      </c>
      <c r="K46" s="31" t="s">
        <v>1160</v>
      </c>
      <c r="L46" s="34">
        <f ca="1">COUNTIF('Cons Snoop'!B:B,K46)</f>
        <v>0</v>
      </c>
      <c r="W46" s="25" t="s">
        <v>1110</v>
      </c>
      <c r="X46" s="63">
        <f ca="1">COUNTIF('Cons Snoop'!B:B,'Int''l ID''s'!W46)</f>
        <v>0</v>
      </c>
    </row>
    <row r="47" spans="2:24" x14ac:dyDescent="0.2">
      <c r="B47" s="28" t="s">
        <v>72</v>
      </c>
      <c r="C47" s="87">
        <f ca="1">COUNTIF('Cons Snoop'!B:B,B47)</f>
        <v>0</v>
      </c>
      <c r="H47" s="28" t="s">
        <v>173</v>
      </c>
      <c r="I47" s="87">
        <f ca="1">COUNTIF('Cons Snoop'!B:B,H47)</f>
        <v>0</v>
      </c>
      <c r="K47" s="31" t="s">
        <v>120</v>
      </c>
      <c r="L47" s="34">
        <f ca="1">COUNTIF('Cons Snoop'!B:B,K47)</f>
        <v>0</v>
      </c>
      <c r="W47" s="25" t="s">
        <v>207</v>
      </c>
      <c r="X47" s="63">
        <f ca="1">COUNTIF('Cons Snoop'!B:B,'Int''l ID''s'!W47)</f>
        <v>0</v>
      </c>
    </row>
    <row r="48" spans="2:24" ht="15" x14ac:dyDescent="0.2">
      <c r="B48" s="28" t="s">
        <v>558</v>
      </c>
      <c r="C48" s="87">
        <f ca="1">COUNTIF('Cons Snoop'!B:B,B48)</f>
        <v>0</v>
      </c>
      <c r="H48" s="28" t="s">
        <v>183</v>
      </c>
      <c r="I48" s="87">
        <f ca="1">COUNTIF('Cons Snoop'!B:B,H48)</f>
        <v>0</v>
      </c>
      <c r="K48" s="202" t="s">
        <v>236</v>
      </c>
      <c r="L48" s="34">
        <f ca="1">COUNTIF('Cons Snoop'!B:B,K48)</f>
        <v>0</v>
      </c>
      <c r="W48" s="25" t="s">
        <v>3242</v>
      </c>
      <c r="X48" s="63">
        <f ca="1">COUNTIF('Cons Snoop'!B:B,'Int''l ID''s'!W48)</f>
        <v>0</v>
      </c>
    </row>
    <row r="49" spans="2:24" ht="15" x14ac:dyDescent="0.2">
      <c r="B49" s="28" t="s">
        <v>576</v>
      </c>
      <c r="C49" s="87">
        <f ca="1">COUNTIF('Cons Snoop'!B:B,B49)</f>
        <v>0</v>
      </c>
      <c r="H49" s="28" t="s">
        <v>184</v>
      </c>
      <c r="I49" s="87">
        <f ca="1">COUNTIF('Cons Snoop'!B:B,H49)</f>
        <v>0</v>
      </c>
      <c r="K49" s="202" t="s">
        <v>92</v>
      </c>
      <c r="L49" s="34">
        <f ca="1">COUNTIF('Cons Snoop'!B:B,K49)</f>
        <v>0</v>
      </c>
      <c r="W49" s="25" t="s">
        <v>761</v>
      </c>
      <c r="X49" s="63">
        <f ca="1">COUNTIF('Cons Snoop'!B:B,'Int''l ID''s'!W49)</f>
        <v>0</v>
      </c>
    </row>
    <row r="50" spans="2:24" ht="15" x14ac:dyDescent="0.2">
      <c r="B50" s="28" t="s">
        <v>672</v>
      </c>
      <c r="C50" s="87">
        <f ca="1">COUNTIF('Cons Snoop'!B:B,B50)</f>
        <v>0</v>
      </c>
      <c r="H50" s="186" t="s">
        <v>3352</v>
      </c>
      <c r="I50" s="87">
        <f ca="1">COUNTIF('Cons Snoop'!B:B,H50)</f>
        <v>0</v>
      </c>
      <c r="K50" s="202" t="s">
        <v>115</v>
      </c>
      <c r="L50" s="34">
        <f ca="1">COUNTIF('Cons Snoop'!B:B,K50)</f>
        <v>0</v>
      </c>
      <c r="W50" s="25" t="s">
        <v>793</v>
      </c>
      <c r="X50" s="63">
        <f ca="1">COUNTIF('Cons Snoop'!B:B,'Int''l ID''s'!W50)</f>
        <v>0</v>
      </c>
    </row>
    <row r="51" spans="2:24" ht="15" x14ac:dyDescent="0.2">
      <c r="B51" s="28" t="s">
        <v>723</v>
      </c>
      <c r="C51" s="87">
        <f ca="1">COUNTIF('Cons Snoop'!B:B,B51)</f>
        <v>0</v>
      </c>
      <c r="H51" s="186" t="s">
        <v>2159</v>
      </c>
      <c r="I51" s="87">
        <f ca="1">COUNTIF('Cons Snoop'!B:B,H51)</f>
        <v>0</v>
      </c>
      <c r="K51" s="202" t="s">
        <v>262</v>
      </c>
      <c r="L51" s="34">
        <f ca="1">COUNTIF('Cons Snoop'!B:B,K51)</f>
        <v>0</v>
      </c>
      <c r="W51" s="25" t="s">
        <v>799</v>
      </c>
      <c r="X51" s="63">
        <f ca="1">COUNTIF('Cons Snoop'!B:B,'Int''l ID''s'!W51)</f>
        <v>0</v>
      </c>
    </row>
    <row r="52" spans="2:24" ht="15" x14ac:dyDescent="0.2">
      <c r="B52" s="28" t="s">
        <v>747</v>
      </c>
      <c r="C52" s="87">
        <f ca="1">COUNTIF('Cons Snoop'!B:B,B52)</f>
        <v>0</v>
      </c>
      <c r="H52" s="186"/>
      <c r="I52" s="87">
        <f ca="1">COUNTIF('Cons Snoop'!B:B,H52)</f>
        <v>0</v>
      </c>
      <c r="K52" s="202" t="s">
        <v>263</v>
      </c>
      <c r="L52" s="34">
        <f ca="1">COUNTIF('Cons Snoop'!B:B,K52)</f>
        <v>0</v>
      </c>
      <c r="W52" s="25" t="s">
        <v>525</v>
      </c>
      <c r="X52" s="63">
        <f ca="1">COUNTIF('Cons Snoop'!B:B,'Int''l ID''s'!W52)</f>
        <v>0</v>
      </c>
    </row>
    <row r="53" spans="2:24" ht="15.75" thickBot="1" x14ac:dyDescent="0.25">
      <c r="B53" s="28" t="s">
        <v>3187</v>
      </c>
      <c r="C53" s="87">
        <f ca="1">COUNTIF('Cons Snoop'!B:B,B53)</f>
        <v>0</v>
      </c>
      <c r="H53" s="186"/>
      <c r="I53" s="187">
        <f ca="1">COUNTIF('Cons Snoop'!B:B,H53)</f>
        <v>0</v>
      </c>
      <c r="K53" s="202" t="s">
        <v>121</v>
      </c>
      <c r="L53" s="34">
        <f ca="1">COUNTIF('Cons Snoop'!B:B,K53)</f>
        <v>0</v>
      </c>
      <c r="W53" s="25" t="s">
        <v>250</v>
      </c>
      <c r="X53" s="63">
        <f ca="1">COUNTIF('Cons Snoop'!B:B,'Int''l ID''s'!W53)</f>
        <v>0</v>
      </c>
    </row>
    <row r="54" spans="2:24" ht="15.75" thickBot="1" x14ac:dyDescent="0.25">
      <c r="B54" s="28" t="s">
        <v>1112</v>
      </c>
      <c r="C54" s="87">
        <f ca="1">COUNTIF('Cons Snoop'!B:B,B54)</f>
        <v>0</v>
      </c>
      <c r="H54" s="188" t="s">
        <v>83</v>
      </c>
      <c r="I54" s="189">
        <f ca="1">SUM(I2:I53)</f>
        <v>0</v>
      </c>
      <c r="K54" s="202" t="s">
        <v>852</v>
      </c>
      <c r="L54" s="34">
        <f ca="1">COUNTIF('Cons Snoop'!B:B,K54)</f>
        <v>0</v>
      </c>
      <c r="W54" s="25" t="s">
        <v>3171</v>
      </c>
      <c r="X54" s="63">
        <f ca="1">COUNTIF('Cons Snoop'!B:B,'Int''l ID''s'!W54)</f>
        <v>0</v>
      </c>
    </row>
    <row r="55" spans="2:24" ht="15" x14ac:dyDescent="0.2">
      <c r="B55" s="28" t="s">
        <v>3295</v>
      </c>
      <c r="C55" s="87">
        <f ca="1">COUNTIF('Cons Snoop'!B:B,B55)</f>
        <v>0</v>
      </c>
      <c r="K55" s="202" t="s">
        <v>2952</v>
      </c>
      <c r="L55" s="34">
        <f ca="1">COUNTIF('Cons Snoop'!B:B,K55)</f>
        <v>0</v>
      </c>
      <c r="W55" s="25" t="s">
        <v>557</v>
      </c>
      <c r="X55" s="63">
        <f ca="1">COUNTIF('Cons Snoop'!B:B,'Int''l ID''s'!W55)</f>
        <v>0</v>
      </c>
    </row>
    <row r="56" spans="2:24" ht="15" x14ac:dyDescent="0.2">
      <c r="B56" s="28" t="s">
        <v>73</v>
      </c>
      <c r="C56" s="87">
        <f ca="1">COUNTIF('Cons Snoop'!B:B,B56)</f>
        <v>0</v>
      </c>
      <c r="K56" s="203" t="s">
        <v>2953</v>
      </c>
      <c r="L56" s="34">
        <f ca="1">COUNTIF('Cons Snoop'!B:B,K56)</f>
        <v>0</v>
      </c>
      <c r="W56" s="25" t="s">
        <v>566</v>
      </c>
      <c r="X56" s="63">
        <f ca="1">COUNTIF('Cons Snoop'!B:B,'Int''l ID''s'!W56)</f>
        <v>0</v>
      </c>
    </row>
    <row r="57" spans="2:24" ht="15" x14ac:dyDescent="0.2">
      <c r="B57" s="28" t="s">
        <v>665</v>
      </c>
      <c r="C57" s="87">
        <f ca="1">COUNTIF('Cons Snoop'!B:B,B57)</f>
        <v>0</v>
      </c>
      <c r="K57" s="202"/>
      <c r="L57" s="34">
        <f ca="1">COUNTIF('Cons Snoop'!B:B,K57)</f>
        <v>0</v>
      </c>
      <c r="W57" s="25" t="s">
        <v>2049</v>
      </c>
      <c r="X57" s="63">
        <f ca="1">COUNTIF('Cons Snoop'!B:B,'Int''l ID''s'!W57)</f>
        <v>0</v>
      </c>
    </row>
    <row r="58" spans="2:24" ht="15" x14ac:dyDescent="0.2">
      <c r="B58" s="28" t="s">
        <v>698</v>
      </c>
      <c r="C58" s="87">
        <f ca="1">COUNTIF('Cons Snoop'!B:B,B58)</f>
        <v>0</v>
      </c>
      <c r="K58" s="203"/>
      <c r="L58" s="34">
        <f ca="1">COUNTIF('Cons Snoop'!B:B,K58)</f>
        <v>0</v>
      </c>
      <c r="W58" s="25" t="s">
        <v>224</v>
      </c>
      <c r="X58" s="63">
        <f ca="1">COUNTIF('Cons Snoop'!B:B,'Int''l ID''s'!W58)</f>
        <v>0</v>
      </c>
    </row>
    <row r="59" spans="2:24" ht="15" x14ac:dyDescent="0.2">
      <c r="B59" s="28" t="s">
        <v>757</v>
      </c>
      <c r="C59" s="87">
        <f ca="1">COUNTIF('Cons Snoop'!B:B,B59)</f>
        <v>0</v>
      </c>
      <c r="K59" s="202"/>
      <c r="L59" s="34">
        <f ca="1">COUNTIF('Cons Snoop'!B:B,K59)</f>
        <v>0</v>
      </c>
      <c r="W59" s="25" t="s">
        <v>702</v>
      </c>
      <c r="X59" s="63">
        <f ca="1">COUNTIF('Cons Snoop'!B:B,'Int''l ID''s'!W59)</f>
        <v>0</v>
      </c>
    </row>
    <row r="60" spans="2:24" ht="15" x14ac:dyDescent="0.2">
      <c r="B60" s="28" t="s">
        <v>1113</v>
      </c>
      <c r="C60" s="87">
        <f ca="1">COUNTIF('Cons Snoop'!B:B,B60)</f>
        <v>0</v>
      </c>
      <c r="K60" s="202"/>
      <c r="L60" s="34">
        <f ca="1">COUNTIF('Cons Snoop'!B:B,K60)</f>
        <v>0</v>
      </c>
      <c r="W60" s="25" t="s">
        <v>93</v>
      </c>
      <c r="X60" s="63">
        <f ca="1">COUNTIF('Cons Snoop'!B:B,'Int''l ID''s'!W60)</f>
        <v>0</v>
      </c>
    </row>
    <row r="61" spans="2:24" ht="15.75" thickBot="1" x14ac:dyDescent="0.25">
      <c r="B61" s="28" t="s">
        <v>796</v>
      </c>
      <c r="C61" s="87">
        <f ca="1">COUNTIF('Cons Snoop'!B:B,B61)</f>
        <v>0</v>
      </c>
      <c r="K61" s="203"/>
      <c r="L61" s="200">
        <f ca="1">COUNTIF('Cons Snoop'!B:B,K61)</f>
        <v>0</v>
      </c>
      <c r="W61" s="25" t="s">
        <v>782</v>
      </c>
      <c r="X61" s="63">
        <f ca="1">COUNTIF('Cons Snoop'!B:B,'Int''l ID''s'!W61)</f>
        <v>0</v>
      </c>
    </row>
    <row r="62" spans="2:24" ht="15.75" thickBot="1" x14ac:dyDescent="0.25">
      <c r="B62" s="28" t="s">
        <v>254</v>
      </c>
      <c r="C62" s="87">
        <f ca="1">COUNTIF('Cons Snoop'!B:B,B62)</f>
        <v>0</v>
      </c>
      <c r="K62" s="201" t="s">
        <v>83</v>
      </c>
      <c r="L62" s="138">
        <f ca="1">SUM(L2:L61)</f>
        <v>0</v>
      </c>
      <c r="W62" s="25" t="s">
        <v>3265</v>
      </c>
      <c r="X62" s="63">
        <f ca="1">COUNTIF('Cons Snoop'!B:B,'Int''l ID''s'!W62)</f>
        <v>0</v>
      </c>
    </row>
    <row r="63" spans="2:24" x14ac:dyDescent="0.2">
      <c r="B63" s="28" t="s">
        <v>492</v>
      </c>
      <c r="C63" s="87">
        <f ca="1">COUNTIF('Cons Snoop'!B:B,B63)</f>
        <v>0</v>
      </c>
      <c r="K63" s="24"/>
      <c r="W63" s="25" t="s">
        <v>820</v>
      </c>
      <c r="X63" s="63">
        <f ca="1">COUNTIF('Cons Snoop'!B:B,'Int''l ID''s'!W63)</f>
        <v>0</v>
      </c>
    </row>
    <row r="64" spans="2:24" x14ac:dyDescent="0.2">
      <c r="B64" s="28" t="s">
        <v>1115</v>
      </c>
      <c r="C64" s="87">
        <f ca="1">COUNTIF('Cons Snoop'!B:B,B64)</f>
        <v>0</v>
      </c>
      <c r="K64" s="24"/>
      <c r="W64" s="25" t="s">
        <v>72</v>
      </c>
      <c r="X64" s="63">
        <f ca="1">COUNTIF('Cons Snoop'!B:B,'Int''l ID''s'!W64)</f>
        <v>0</v>
      </c>
    </row>
    <row r="65" spans="2:24" x14ac:dyDescent="0.2">
      <c r="B65" s="28" t="s">
        <v>1116</v>
      </c>
      <c r="C65" s="87">
        <f ca="1">COUNTIF('Cons Snoop'!B:B,B65)</f>
        <v>0</v>
      </c>
      <c r="K65" s="24"/>
      <c r="W65" s="25" t="s">
        <v>558</v>
      </c>
      <c r="X65" s="63">
        <f ca="1">COUNTIF('Cons Snoop'!B:B,'Int''l ID''s'!W65)</f>
        <v>0</v>
      </c>
    </row>
    <row r="66" spans="2:24" x14ac:dyDescent="0.2">
      <c r="B66" s="28" t="s">
        <v>1979</v>
      </c>
      <c r="C66" s="87">
        <f ca="1">COUNTIF('Cons Snoop'!B:B,B66)</f>
        <v>0</v>
      </c>
      <c r="K66" s="24"/>
      <c r="W66" s="25" t="s">
        <v>576</v>
      </c>
      <c r="X66" s="63">
        <f ca="1">COUNTIF('Cons Snoop'!B:B,'Int''l ID''s'!W66)</f>
        <v>0</v>
      </c>
    </row>
    <row r="67" spans="2:24" x14ac:dyDescent="0.2">
      <c r="B67" s="28" t="s">
        <v>1172</v>
      </c>
      <c r="C67" s="87">
        <f ca="1">COUNTIF('Cons Snoop'!B:B,B67)</f>
        <v>0</v>
      </c>
      <c r="K67" s="24"/>
      <c r="W67" s="25" t="s">
        <v>672</v>
      </c>
      <c r="X67" s="63">
        <f ca="1">COUNTIF('Cons Snoop'!B:B,'Int''l ID''s'!W67)</f>
        <v>0</v>
      </c>
    </row>
    <row r="68" spans="2:24" x14ac:dyDescent="0.2">
      <c r="B68" s="28" t="s">
        <v>623</v>
      </c>
      <c r="C68" s="87">
        <f ca="1">COUNTIF('Cons Snoop'!B:B,B68)</f>
        <v>0</v>
      </c>
      <c r="K68" s="24"/>
      <c r="W68" s="25" t="s">
        <v>3172</v>
      </c>
      <c r="X68" s="63">
        <f ca="1">COUNTIF('Cons Snoop'!B:B,'Int''l ID''s'!W68)</f>
        <v>0</v>
      </c>
    </row>
    <row r="69" spans="2:24" x14ac:dyDescent="0.2">
      <c r="B69" s="28" t="s">
        <v>650</v>
      </c>
      <c r="C69" s="87">
        <f ca="1">COUNTIF('Cons Snoop'!B:B,B69)</f>
        <v>0</v>
      </c>
      <c r="K69" s="24"/>
      <c r="W69" s="25" t="s">
        <v>102</v>
      </c>
      <c r="X69" s="63">
        <f ca="1">COUNTIF('Cons Snoop'!B:B,'Int''l ID''s'!W69)</f>
        <v>0</v>
      </c>
    </row>
    <row r="70" spans="2:24" x14ac:dyDescent="0.2">
      <c r="B70" s="28" t="s">
        <v>691</v>
      </c>
      <c r="C70" s="87">
        <f ca="1">COUNTIF('Cons Snoop'!B:B,B70)</f>
        <v>0</v>
      </c>
      <c r="K70" s="24"/>
      <c r="W70" s="25" t="s">
        <v>231</v>
      </c>
      <c r="X70" s="63">
        <f ca="1">COUNTIF('Cons Snoop'!B:B,'Int''l ID''s'!W70)</f>
        <v>0</v>
      </c>
    </row>
    <row r="71" spans="2:24" x14ac:dyDescent="0.2">
      <c r="B71" s="28" t="s">
        <v>390</v>
      </c>
      <c r="C71" s="87">
        <f ca="1">COUNTIF('Cons Snoop'!B:B,B71)</f>
        <v>0</v>
      </c>
      <c r="K71" s="24"/>
      <c r="W71" s="25" t="s">
        <v>723</v>
      </c>
      <c r="X71" s="63">
        <f ca="1">COUNTIF('Cons Snoop'!B:B,'Int''l ID''s'!W71)</f>
        <v>0</v>
      </c>
    </row>
    <row r="72" spans="2:24" x14ac:dyDescent="0.2">
      <c r="B72" s="28" t="s">
        <v>511</v>
      </c>
      <c r="C72" s="87">
        <f ca="1">COUNTIF('Cons Snoop'!B:B,B72)</f>
        <v>0</v>
      </c>
      <c r="K72" s="24"/>
      <c r="W72" s="25" t="s">
        <v>747</v>
      </c>
      <c r="X72" s="63">
        <f ca="1">COUNTIF('Cons Snoop'!B:B,'Int''l ID''s'!W72)</f>
        <v>0</v>
      </c>
    </row>
    <row r="73" spans="2:24" x14ac:dyDescent="0.2">
      <c r="B73" s="28" t="s">
        <v>530</v>
      </c>
      <c r="C73" s="87">
        <f ca="1">COUNTIF('Cons Snoop'!B:B,B73)</f>
        <v>0</v>
      </c>
      <c r="K73" s="24"/>
      <c r="W73" s="25" t="s">
        <v>3187</v>
      </c>
      <c r="X73" s="63">
        <f ca="1">COUNTIF('Cons Snoop'!B:B,'Int''l ID''s'!W73)</f>
        <v>0</v>
      </c>
    </row>
    <row r="74" spans="2:24" x14ac:dyDescent="0.2">
      <c r="B74" s="28" t="s">
        <v>668</v>
      </c>
      <c r="C74" s="87">
        <f ca="1">COUNTIF('Cons Snoop'!B:B,B74)</f>
        <v>0</v>
      </c>
      <c r="K74" s="24"/>
      <c r="W74" s="25" t="s">
        <v>100</v>
      </c>
      <c r="X74" s="63">
        <f ca="1">COUNTIF('Cons Snoop'!B:B,'Int''l ID''s'!W74)</f>
        <v>0</v>
      </c>
    </row>
    <row r="75" spans="2:24" ht="13.5" thickBot="1" x14ac:dyDescent="0.25">
      <c r="B75" s="186" t="s">
        <v>3355</v>
      </c>
      <c r="C75" s="187">
        <f ca="1">COUNTIF('Cons Snoop'!B:B,B75)</f>
        <v>0</v>
      </c>
      <c r="K75" s="24"/>
      <c r="W75" s="25" t="s">
        <v>1112</v>
      </c>
      <c r="X75" s="63">
        <f ca="1">COUNTIF('Cons Snoop'!B:B,'Int''l ID''s'!W75)</f>
        <v>0</v>
      </c>
    </row>
    <row r="76" spans="2:24" ht="13.5" thickBot="1" x14ac:dyDescent="0.25">
      <c r="B76" s="188" t="s">
        <v>83</v>
      </c>
      <c r="C76" s="189">
        <f ca="1">SUM(C2:C75)</f>
        <v>0</v>
      </c>
      <c r="K76" s="24"/>
      <c r="W76" s="25" t="s">
        <v>1170</v>
      </c>
      <c r="X76" s="63">
        <f ca="1">COUNTIF('Cons Snoop'!B:B,'Int''l ID''s'!W76)</f>
        <v>0</v>
      </c>
    </row>
    <row r="77" spans="2:24" x14ac:dyDescent="0.2">
      <c r="K77" s="24"/>
      <c r="W77" s="25" t="s">
        <v>3295</v>
      </c>
      <c r="X77" s="63">
        <f ca="1">COUNTIF('Cons Snoop'!B:B,'Int''l ID''s'!W77)</f>
        <v>0</v>
      </c>
    </row>
    <row r="78" spans="2:24" x14ac:dyDescent="0.2">
      <c r="K78" s="24"/>
      <c r="W78" s="25" t="s">
        <v>73</v>
      </c>
      <c r="X78" s="63">
        <f ca="1">COUNTIF('Cons Snoop'!B:B,'Int''l ID''s'!W78)</f>
        <v>0</v>
      </c>
    </row>
    <row r="79" spans="2:24" x14ac:dyDescent="0.2">
      <c r="K79" s="24"/>
      <c r="W79" s="25" t="s">
        <v>665</v>
      </c>
      <c r="X79" s="63">
        <f ca="1">COUNTIF('Cons Snoop'!B:B,'Int''l ID''s'!W79)</f>
        <v>0</v>
      </c>
    </row>
    <row r="80" spans="2:24" x14ac:dyDescent="0.2">
      <c r="K80" s="24"/>
      <c r="W80" s="25" t="s">
        <v>698</v>
      </c>
      <c r="X80" s="63">
        <f ca="1">COUNTIF('Cons Snoop'!B:B,'Int''l ID''s'!W80)</f>
        <v>0</v>
      </c>
    </row>
    <row r="81" spans="11:24" x14ac:dyDescent="0.2">
      <c r="K81" s="24"/>
      <c r="W81" s="25" t="s">
        <v>757</v>
      </c>
      <c r="X81" s="63">
        <f ca="1">COUNTIF('Cons Snoop'!B:B,'Int''l ID''s'!W81)</f>
        <v>0</v>
      </c>
    </row>
    <row r="82" spans="11:24" x14ac:dyDescent="0.2">
      <c r="K82" s="24"/>
      <c r="W82" s="25" t="s">
        <v>892</v>
      </c>
      <c r="X82" s="63">
        <f ca="1">COUNTIF('Cons Snoop'!B:B,'Int''l ID''s'!W82)</f>
        <v>0</v>
      </c>
    </row>
    <row r="83" spans="11:24" x14ac:dyDescent="0.2">
      <c r="K83" s="24"/>
      <c r="W83" s="25" t="s">
        <v>1113</v>
      </c>
      <c r="X83" s="63">
        <f ca="1">COUNTIF('Cons Snoop'!B:B,'Int''l ID''s'!W83)</f>
        <v>0</v>
      </c>
    </row>
    <row r="84" spans="11:24" x14ac:dyDescent="0.2">
      <c r="K84" s="24"/>
      <c r="W84" s="25" t="s">
        <v>74</v>
      </c>
      <c r="X84" s="63">
        <f ca="1">COUNTIF('Cons Snoop'!B:B,'Int''l ID''s'!W84)</f>
        <v>0</v>
      </c>
    </row>
    <row r="85" spans="11:24" x14ac:dyDescent="0.2">
      <c r="K85" s="24"/>
      <c r="W85" s="25" t="s">
        <v>796</v>
      </c>
      <c r="X85" s="63">
        <f ca="1">COUNTIF('Cons Snoop'!B:B,'Int''l ID''s'!W85)</f>
        <v>0</v>
      </c>
    </row>
    <row r="86" spans="11:24" x14ac:dyDescent="0.2">
      <c r="K86" s="24"/>
      <c r="W86" s="25" t="s">
        <v>78</v>
      </c>
      <c r="X86" s="63">
        <f ca="1">COUNTIF('Cons Snoop'!B:B,'Int''l ID''s'!W86)</f>
        <v>0</v>
      </c>
    </row>
    <row r="87" spans="11:24" x14ac:dyDescent="0.2">
      <c r="K87" s="24"/>
      <c r="W87" s="25" t="s">
        <v>2362</v>
      </c>
      <c r="X87" s="63">
        <f ca="1">COUNTIF('Cons Snoop'!B:B,'Int''l ID''s'!W87)</f>
        <v>0</v>
      </c>
    </row>
    <row r="88" spans="11:24" x14ac:dyDescent="0.2">
      <c r="K88" s="24"/>
      <c r="W88" s="25" t="s">
        <v>254</v>
      </c>
      <c r="X88" s="63">
        <f ca="1">COUNTIF('Cons Snoop'!B:B,'Int''l ID''s'!W88)</f>
        <v>0</v>
      </c>
    </row>
    <row r="89" spans="11:24" x14ac:dyDescent="0.2">
      <c r="K89" s="24"/>
      <c r="W89" s="25" t="s">
        <v>492</v>
      </c>
      <c r="X89" s="63">
        <f ca="1">COUNTIF('Cons Snoop'!B:B,'Int''l ID''s'!W89)</f>
        <v>0</v>
      </c>
    </row>
    <row r="90" spans="11:24" x14ac:dyDescent="0.2">
      <c r="K90" s="24"/>
      <c r="W90" s="25" t="s">
        <v>1115</v>
      </c>
      <c r="X90" s="63">
        <f ca="1">COUNTIF('Cons Snoop'!B:B,'Int''l ID''s'!W90)</f>
        <v>0</v>
      </c>
    </row>
    <row r="91" spans="11:24" x14ac:dyDescent="0.2">
      <c r="K91" s="24"/>
      <c r="W91" s="25" t="s">
        <v>1116</v>
      </c>
      <c r="X91" s="63">
        <f ca="1">COUNTIF('Cons Snoop'!B:B,'Int''l ID''s'!W91)</f>
        <v>0</v>
      </c>
    </row>
    <row r="92" spans="11:24" x14ac:dyDescent="0.2">
      <c r="K92" s="24"/>
      <c r="W92" s="25" t="s">
        <v>1979</v>
      </c>
      <c r="X92" s="63">
        <f ca="1">COUNTIF('Cons Snoop'!B:B,'Int''l ID''s'!W92)</f>
        <v>0</v>
      </c>
    </row>
    <row r="93" spans="11:24" x14ac:dyDescent="0.2">
      <c r="K93" s="24"/>
      <c r="W93" s="25" t="s">
        <v>255</v>
      </c>
      <c r="X93" s="63">
        <f ca="1">COUNTIF('Cons Snoop'!B:B,'Int''l ID''s'!W93)</f>
        <v>0</v>
      </c>
    </row>
    <row r="94" spans="11:24" x14ac:dyDescent="0.2">
      <c r="K94" s="24"/>
      <c r="W94" s="25" t="s">
        <v>1172</v>
      </c>
      <c r="X94" s="63">
        <f ca="1">COUNTIF('Cons Snoop'!B:B,'Int''l ID''s'!W94)</f>
        <v>0</v>
      </c>
    </row>
    <row r="95" spans="11:24" x14ac:dyDescent="0.2">
      <c r="K95" s="24"/>
      <c r="W95" s="25" t="s">
        <v>623</v>
      </c>
      <c r="X95" s="63">
        <f ca="1">COUNTIF('Cons Snoop'!B:B,'Int''l ID''s'!W95)</f>
        <v>0</v>
      </c>
    </row>
    <row r="96" spans="11:24" x14ac:dyDescent="0.2">
      <c r="K96" s="24"/>
      <c r="W96" s="25" t="s">
        <v>650</v>
      </c>
      <c r="X96" s="63">
        <f ca="1">COUNTIF('Cons Snoop'!B:B,'Int''l ID''s'!W96)</f>
        <v>0</v>
      </c>
    </row>
    <row r="97" spans="11:24" x14ac:dyDescent="0.2">
      <c r="K97" s="24"/>
      <c r="W97" s="25" t="s">
        <v>256</v>
      </c>
      <c r="X97" s="63">
        <f ca="1">COUNTIF('Cons Snoop'!B:B,'Int''l ID''s'!W97)</f>
        <v>0</v>
      </c>
    </row>
    <row r="98" spans="11:24" x14ac:dyDescent="0.2">
      <c r="K98" s="24"/>
      <c r="W98" s="25" t="s">
        <v>691</v>
      </c>
      <c r="X98" s="63">
        <f ca="1">COUNTIF('Cons Snoop'!B:B,'Int''l ID''s'!W98)</f>
        <v>0</v>
      </c>
    </row>
    <row r="99" spans="11:24" x14ac:dyDescent="0.2">
      <c r="K99" s="24"/>
      <c r="W99" s="25" t="s">
        <v>390</v>
      </c>
      <c r="X99" s="63">
        <f ca="1">COUNTIF('Cons Snoop'!B:B,'Int''l ID''s'!W99)</f>
        <v>0</v>
      </c>
    </row>
    <row r="100" spans="11:24" x14ac:dyDescent="0.2">
      <c r="K100" s="24"/>
      <c r="W100" s="25" t="s">
        <v>75</v>
      </c>
      <c r="X100" s="63">
        <f ca="1">COUNTIF('Cons Snoop'!B:B,'Int''l ID''s'!W100)</f>
        <v>0</v>
      </c>
    </row>
    <row r="101" spans="11:24" x14ac:dyDescent="0.2">
      <c r="K101" s="24"/>
      <c r="W101" s="25" t="s">
        <v>76</v>
      </c>
      <c r="X101" s="63">
        <f ca="1">COUNTIF('Cons Snoop'!B:B,'Int''l ID''s'!W101)</f>
        <v>0</v>
      </c>
    </row>
    <row r="102" spans="11:24" x14ac:dyDescent="0.2">
      <c r="K102" s="24"/>
      <c r="W102" s="25" t="s">
        <v>511</v>
      </c>
      <c r="X102" s="63">
        <f ca="1">COUNTIF('Cons Snoop'!B:B,'Int''l ID''s'!W102)</f>
        <v>0</v>
      </c>
    </row>
    <row r="103" spans="11:24" x14ac:dyDescent="0.2">
      <c r="K103" s="24"/>
      <c r="W103" s="25" t="s">
        <v>530</v>
      </c>
      <c r="X103" s="63">
        <f ca="1">COUNTIF('Cons Snoop'!B:B,'Int''l ID''s'!W103)</f>
        <v>0</v>
      </c>
    </row>
    <row r="104" spans="11:24" x14ac:dyDescent="0.2">
      <c r="K104" s="24"/>
      <c r="W104" s="25" t="s">
        <v>77</v>
      </c>
      <c r="X104" s="63">
        <f ca="1">COUNTIF('Cons Snoop'!B:B,'Int''l ID''s'!W104)</f>
        <v>0</v>
      </c>
    </row>
    <row r="105" spans="11:24" x14ac:dyDescent="0.2">
      <c r="K105" s="24"/>
      <c r="W105" s="25" t="s">
        <v>668</v>
      </c>
      <c r="X105" s="63">
        <f ca="1">COUNTIF('Cons Snoop'!B:B,'Int''l ID''s'!W105)</f>
        <v>0</v>
      </c>
    </row>
    <row r="106" spans="11:24" ht="13.5" thickBot="1" x14ac:dyDescent="0.25">
      <c r="K106" s="24"/>
      <c r="W106" s="182" t="s">
        <v>3355</v>
      </c>
      <c r="X106" s="183">
        <f ca="1">COUNTIF('Cons Snoop'!B:B,'Int''l ID''s'!W106)</f>
        <v>0</v>
      </c>
    </row>
    <row r="107" spans="11:24" ht="13.5" thickBot="1" x14ac:dyDescent="0.25">
      <c r="K107" s="24"/>
      <c r="W107" s="195" t="s">
        <v>83</v>
      </c>
      <c r="X107" s="196">
        <f ca="1">SUM(X2:X106)</f>
        <v>0</v>
      </c>
    </row>
    <row r="108" spans="11:24" x14ac:dyDescent="0.2">
      <c r="K108" s="24"/>
    </row>
    <row r="109" spans="11:24" x14ac:dyDescent="0.2">
      <c r="K109" s="24"/>
    </row>
    <row r="110" spans="11:24" x14ac:dyDescent="0.2">
      <c r="K110" s="24"/>
    </row>
    <row r="111" spans="11:24" x14ac:dyDescent="0.2">
      <c r="K111" s="24"/>
    </row>
    <row r="112" spans="11:24" x14ac:dyDescent="0.2">
      <c r="K112" s="24"/>
    </row>
    <row r="113" spans="11:11" x14ac:dyDescent="0.2">
      <c r="K113" s="24"/>
    </row>
    <row r="114" spans="11:11" x14ac:dyDescent="0.2">
      <c r="K114" s="24"/>
    </row>
    <row r="115" spans="11:11" x14ac:dyDescent="0.2">
      <c r="K115" s="24"/>
    </row>
    <row r="116" spans="11:11" x14ac:dyDescent="0.2">
      <c r="K116" s="24"/>
    </row>
    <row r="117" spans="11:11" x14ac:dyDescent="0.2">
      <c r="K117" s="24"/>
    </row>
    <row r="118" spans="11:11" x14ac:dyDescent="0.2">
      <c r="K118" s="24"/>
    </row>
    <row r="119" spans="11:11" x14ac:dyDescent="0.2">
      <c r="K119" s="24"/>
    </row>
    <row r="120" spans="11:11" x14ac:dyDescent="0.2">
      <c r="K120" s="24"/>
    </row>
    <row r="121" spans="11:11" x14ac:dyDescent="0.2">
      <c r="K121" s="24"/>
    </row>
    <row r="122" spans="11:11" x14ac:dyDescent="0.2">
      <c r="K122" s="24"/>
    </row>
    <row r="123" spans="11:11" x14ac:dyDescent="0.2">
      <c r="K123" s="24"/>
    </row>
    <row r="124" spans="11:11" x14ac:dyDescent="0.2">
      <c r="K124" s="24"/>
    </row>
    <row r="125" spans="11:11" x14ac:dyDescent="0.2">
      <c r="K125" s="24"/>
    </row>
    <row r="126" spans="11:11" x14ac:dyDescent="0.2">
      <c r="K126" s="24"/>
    </row>
    <row r="127" spans="11:11" x14ac:dyDescent="0.2">
      <c r="K127" s="24"/>
    </row>
    <row r="128" spans="11:11" x14ac:dyDescent="0.2">
      <c r="K128" s="24"/>
    </row>
    <row r="129" spans="11:11" x14ac:dyDescent="0.2">
      <c r="K129" s="24"/>
    </row>
    <row r="130" spans="11:11" x14ac:dyDescent="0.2">
      <c r="K130" s="24"/>
    </row>
    <row r="131" spans="11:11" x14ac:dyDescent="0.2">
      <c r="K131" s="24"/>
    </row>
    <row r="132" spans="11:11" x14ac:dyDescent="0.2">
      <c r="K132" s="24"/>
    </row>
    <row r="133" spans="11:11" x14ac:dyDescent="0.2">
      <c r="K133" s="24"/>
    </row>
    <row r="134" spans="11:11" x14ac:dyDescent="0.2">
      <c r="K134" s="24"/>
    </row>
    <row r="135" spans="11:11" x14ac:dyDescent="0.2">
      <c r="K135" s="24"/>
    </row>
    <row r="136" spans="11:11" x14ac:dyDescent="0.2">
      <c r="K136" s="24"/>
    </row>
    <row r="137" spans="11:11" x14ac:dyDescent="0.2">
      <c r="K137" s="24"/>
    </row>
    <row r="138" spans="11:11" x14ac:dyDescent="0.2">
      <c r="K138" s="24"/>
    </row>
    <row r="139" spans="11:11" x14ac:dyDescent="0.2">
      <c r="K139" s="24"/>
    </row>
    <row r="140" spans="11:11" x14ac:dyDescent="0.2">
      <c r="K140" s="24"/>
    </row>
    <row r="141" spans="11:11" x14ac:dyDescent="0.2">
      <c r="K141" s="24"/>
    </row>
    <row r="142" spans="11:11" x14ac:dyDescent="0.2">
      <c r="K142" s="24"/>
    </row>
    <row r="143" spans="11:11" x14ac:dyDescent="0.2">
      <c r="K143" s="24"/>
    </row>
    <row r="144" spans="11:11" x14ac:dyDescent="0.2">
      <c r="K144" s="24"/>
    </row>
    <row r="145" spans="11:11" x14ac:dyDescent="0.2">
      <c r="K145" s="24"/>
    </row>
    <row r="146" spans="11:11" x14ac:dyDescent="0.2">
      <c r="K146" s="24"/>
    </row>
    <row r="147" spans="11:11" x14ac:dyDescent="0.2">
      <c r="K147" s="24"/>
    </row>
    <row r="148" spans="11:11" x14ac:dyDescent="0.2">
      <c r="K148" s="24"/>
    </row>
    <row r="149" spans="11:11" x14ac:dyDescent="0.2">
      <c r="K149" s="24"/>
    </row>
    <row r="150" spans="11:11" x14ac:dyDescent="0.2">
      <c r="K150" s="24"/>
    </row>
    <row r="151" spans="11:11" x14ac:dyDescent="0.2">
      <c r="K151" s="24"/>
    </row>
    <row r="152" spans="11:11" x14ac:dyDescent="0.2">
      <c r="K152" s="24"/>
    </row>
    <row r="153" spans="11:11" x14ac:dyDescent="0.2">
      <c r="K153" s="24"/>
    </row>
    <row r="154" spans="11:11" x14ac:dyDescent="0.2">
      <c r="K154" s="24"/>
    </row>
    <row r="155" spans="11:11" x14ac:dyDescent="0.2">
      <c r="K155" s="24"/>
    </row>
    <row r="156" spans="11:11" x14ac:dyDescent="0.2">
      <c r="K156" s="24"/>
    </row>
    <row r="157" spans="11:11" x14ac:dyDescent="0.2">
      <c r="K157" s="24"/>
    </row>
    <row r="158" spans="11:11" x14ac:dyDescent="0.2">
      <c r="K158" s="24"/>
    </row>
    <row r="159" spans="11:11" x14ac:dyDescent="0.2">
      <c r="K159" s="24"/>
    </row>
    <row r="160" spans="11:11" x14ac:dyDescent="0.2">
      <c r="K160" s="24"/>
    </row>
    <row r="161" spans="11:11" x14ac:dyDescent="0.2">
      <c r="K161" s="24"/>
    </row>
    <row r="162" spans="11:11" x14ac:dyDescent="0.2">
      <c r="K162" s="24"/>
    </row>
    <row r="163" spans="11:11" x14ac:dyDescent="0.2">
      <c r="K163" s="24"/>
    </row>
    <row r="164" spans="11:11" x14ac:dyDescent="0.2">
      <c r="K164" s="24"/>
    </row>
    <row r="165" spans="11:11" x14ac:dyDescent="0.2">
      <c r="K165" s="24"/>
    </row>
    <row r="166" spans="11:11" x14ac:dyDescent="0.2">
      <c r="K166" s="24"/>
    </row>
    <row r="167" spans="11:11" x14ac:dyDescent="0.2">
      <c r="K167" s="24"/>
    </row>
  </sheetData>
  <sortState xmlns:xlrd2="http://schemas.microsoft.com/office/spreadsheetml/2017/richdata2" ref="K2:L52">
    <sortCondition ref="K2"/>
  </sortState>
  <mergeCells count="9">
    <mergeCell ref="T1:U1"/>
    <mergeCell ref="W1:X1"/>
    <mergeCell ref="Z1:AA1"/>
    <mergeCell ref="B1:C1"/>
    <mergeCell ref="K1:L1"/>
    <mergeCell ref="H1:I1"/>
    <mergeCell ref="Q1:R1"/>
    <mergeCell ref="N1:O1"/>
    <mergeCell ref="E1:F1"/>
  </mergeCells>
  <phoneticPr fontId="4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>
    <tabColor rgb="FFFF0000"/>
  </sheetPr>
  <dimension ref="B1:U97"/>
  <sheetViews>
    <sheetView topLeftCell="A4" zoomScale="85" zoomScaleNormal="85" workbookViewId="0">
      <selection activeCell="G30" sqref="G30"/>
    </sheetView>
  </sheetViews>
  <sheetFormatPr defaultRowHeight="12.75" x14ac:dyDescent="0.2"/>
  <cols>
    <col min="8" max="9" width="10.5703125" hidden="1" customWidth="1"/>
    <col min="11" max="12" width="0" hidden="1" customWidth="1"/>
    <col min="14" max="14" width="19" bestFit="1" customWidth="1"/>
    <col min="17" max="17" width="17.5703125" bestFit="1" customWidth="1"/>
    <col min="20" max="20" width="18.5703125" bestFit="1" customWidth="1"/>
  </cols>
  <sheetData>
    <row r="1" spans="2:21" ht="24.75" customHeight="1" thickBot="1" x14ac:dyDescent="0.3">
      <c r="B1" s="379" t="s">
        <v>19511</v>
      </c>
      <c r="C1" s="379"/>
      <c r="E1" s="379" t="s">
        <v>19510</v>
      </c>
      <c r="F1" s="379"/>
      <c r="H1" s="379" t="s">
        <v>19512</v>
      </c>
      <c r="I1" s="379"/>
      <c r="K1" s="379" t="s">
        <v>19588</v>
      </c>
      <c r="L1" s="379"/>
      <c r="N1" s="383" t="s">
        <v>26382</v>
      </c>
      <c r="O1" s="384"/>
      <c r="Q1" s="385" t="s">
        <v>26376</v>
      </c>
      <c r="R1" s="386"/>
      <c r="T1" s="381" t="s">
        <v>26377</v>
      </c>
      <c r="U1" s="382"/>
    </row>
    <row r="2" spans="2:21" ht="18.75" thickBot="1" x14ac:dyDescent="0.25">
      <c r="B2" s="173" t="s">
        <v>1658</v>
      </c>
      <c r="C2" s="209">
        <f ca="1">COUNTIF('Cons Snoop'!B:B,B2)</f>
        <v>0</v>
      </c>
      <c r="E2" s="185" t="s">
        <v>233</v>
      </c>
      <c r="F2" s="185">
        <f ca="1">COUNTIF('Cons Snoop'!B:B,E2)</f>
        <v>0</v>
      </c>
      <c r="H2" s="101" t="s">
        <v>233</v>
      </c>
      <c r="I2" s="102">
        <f ca="1">COUNTIF('Cons Snoop'!B:B,H2)</f>
        <v>0</v>
      </c>
      <c r="J2" s="24"/>
      <c r="K2" s="173" t="s">
        <v>35</v>
      </c>
      <c r="L2" s="155">
        <f ca="1">COUNTIF('Cons Snoop'!B:B,K2)</f>
        <v>0</v>
      </c>
      <c r="N2" s="174" t="s">
        <v>124</v>
      </c>
      <c r="O2" s="175">
        <f ca="1">COUNTIF('Cons Snoop'!B:B,'Roll IDs'!N2)</f>
        <v>0</v>
      </c>
      <c r="Q2" s="28" t="s">
        <v>26374</v>
      </c>
      <c r="R2" s="217">
        <f ca="1">COUNTIF('Cons Snoop'!B:B,Q2)</f>
        <v>0</v>
      </c>
      <c r="T2" s="28" t="s">
        <v>26372</v>
      </c>
      <c r="U2" s="63">
        <f ca="1">COUNTIF('Cons Snoop'!B:B,'Roll IDs'!T2)</f>
        <v>0</v>
      </c>
    </row>
    <row r="3" spans="2:21" ht="18.75" thickBot="1" x14ac:dyDescent="0.25">
      <c r="B3" s="172" t="s">
        <v>140</v>
      </c>
      <c r="C3" s="209">
        <f ca="1">COUNTIF('Cons Snoop'!B:B,B3)</f>
        <v>0</v>
      </c>
      <c r="E3" s="185" t="s">
        <v>185</v>
      </c>
      <c r="F3" s="185">
        <f ca="1">COUNTIF('Cons Snoop'!B:B,E3)</f>
        <v>0</v>
      </c>
      <c r="H3" s="28" t="s">
        <v>130</v>
      </c>
      <c r="I3" s="103">
        <f ca="1">COUNTIF('Cons Snoop'!B:B,H3)</f>
        <v>0</v>
      </c>
      <c r="K3" s="172" t="s">
        <v>225</v>
      </c>
      <c r="L3" s="63">
        <f ca="1">COUNTIF('Cons Snoop'!B:B,K3)</f>
        <v>0</v>
      </c>
      <c r="M3" s="24"/>
      <c r="N3" s="174" t="s">
        <v>134</v>
      </c>
      <c r="O3" s="175">
        <f ca="1">COUNTIF('Cons Snoop'!B:B,'Roll IDs'!N3)</f>
        <v>0</v>
      </c>
      <c r="Q3" s="28" t="s">
        <v>26375</v>
      </c>
      <c r="R3" s="217">
        <f ca="1">COUNTIF('Cons Snoop'!B:B,Q3)</f>
        <v>0</v>
      </c>
      <c r="T3" s="28" t="s">
        <v>26373</v>
      </c>
      <c r="U3" s="63">
        <f ca="1">COUNTIF('Cons Snoop'!B:B,'Roll IDs'!T3)</f>
        <v>0</v>
      </c>
    </row>
    <row r="4" spans="2:21" ht="18.75" thickBot="1" x14ac:dyDescent="0.25">
      <c r="B4" s="172" t="s">
        <v>22</v>
      </c>
      <c r="C4" s="209">
        <f ca="1">COUNTIF('Cons Snoop'!B:B,B4)</f>
        <v>0</v>
      </c>
      <c r="E4" s="185" t="s">
        <v>123</v>
      </c>
      <c r="F4" s="185">
        <f ca="1">COUNTIF('Cons Snoop'!B:B,E4)</f>
        <v>0</v>
      </c>
      <c r="H4" s="28" t="s">
        <v>215</v>
      </c>
      <c r="I4" s="103">
        <f ca="1">COUNTIF('Cons Snoop'!B:B,H4)</f>
        <v>0</v>
      </c>
      <c r="K4" s="172" t="s">
        <v>129</v>
      </c>
      <c r="L4" s="63">
        <f ca="1">COUNTIF('Cons Snoop'!B:B,K4)</f>
        <v>0</v>
      </c>
      <c r="M4" s="24"/>
      <c r="N4" s="174" t="s">
        <v>141</v>
      </c>
      <c r="O4" s="175">
        <f ca="1">COUNTIF('Cons Snoop'!B:B,'Roll IDs'!N4)</f>
        <v>0</v>
      </c>
      <c r="Q4" s="28" t="s">
        <v>57</v>
      </c>
      <c r="R4" s="217">
        <f ca="1">COUNTIF('Cons Snoop'!B:B,Q4)</f>
        <v>0</v>
      </c>
      <c r="T4" s="28" t="s">
        <v>161</v>
      </c>
      <c r="U4" s="63">
        <f ca="1">COUNTIF('Cons Snoop'!B:B,'Roll IDs'!T4)</f>
        <v>0</v>
      </c>
    </row>
    <row r="5" spans="2:21" ht="18.75" thickBot="1" x14ac:dyDescent="0.25">
      <c r="B5" s="172" t="s">
        <v>24</v>
      </c>
      <c r="C5" s="209">
        <f ca="1">COUNTIF('Cons Snoop'!B:B,B5)</f>
        <v>0</v>
      </c>
      <c r="E5" s="185" t="s">
        <v>225</v>
      </c>
      <c r="F5" s="185">
        <f ca="1">COUNTIF('Cons Snoop'!B:B,E5)</f>
        <v>0</v>
      </c>
      <c r="G5" s="36"/>
      <c r="H5" s="28" t="s">
        <v>244</v>
      </c>
      <c r="I5" s="103">
        <f ca="1">COUNTIF('Cons Snoop'!B:B,H5)</f>
        <v>0</v>
      </c>
      <c r="K5" s="172" t="s">
        <v>130</v>
      </c>
      <c r="L5" s="63">
        <f ca="1">COUNTIF('Cons Snoop'!B:B,K5)</f>
        <v>0</v>
      </c>
      <c r="M5" s="24"/>
      <c r="N5" s="174" t="s">
        <v>142</v>
      </c>
      <c r="O5" s="175">
        <f ca="1">COUNTIF('Cons Snoop'!B:B,'Roll IDs'!N5)</f>
        <v>0</v>
      </c>
      <c r="Q5" s="28" t="s">
        <v>147</v>
      </c>
      <c r="R5" s="217">
        <f ca="1">COUNTIF('Cons Snoop'!B:B,Q5)</f>
        <v>0</v>
      </c>
      <c r="T5" s="28" t="s">
        <v>222</v>
      </c>
      <c r="U5" s="63">
        <f ca="1">COUNTIF('Cons Snoop'!B:B,'Roll IDs'!T5)</f>
        <v>0</v>
      </c>
    </row>
    <row r="6" spans="2:21" ht="18.75" thickBot="1" x14ac:dyDescent="0.25">
      <c r="B6" s="172" t="s">
        <v>196</v>
      </c>
      <c r="C6" s="209">
        <f ca="1">COUNTIF('Cons Snoop'!B:B,B6)</f>
        <v>0</v>
      </c>
      <c r="E6" s="185" t="s">
        <v>128</v>
      </c>
      <c r="F6" s="185">
        <f ca="1">COUNTIF('Cons Snoop'!B:B,E6)</f>
        <v>0</v>
      </c>
      <c r="G6" s="35"/>
      <c r="H6" s="28" t="s">
        <v>16</v>
      </c>
      <c r="I6" s="103">
        <f ca="1">COUNTIF('Cons Snoop'!B:B,H6)</f>
        <v>0</v>
      </c>
      <c r="K6" s="172" t="s">
        <v>53</v>
      </c>
      <c r="L6" s="63">
        <f ca="1">COUNTIF('Cons Snoop'!B:B,K6)</f>
        <v>0</v>
      </c>
      <c r="M6" s="24"/>
      <c r="N6" s="174" t="s">
        <v>146</v>
      </c>
      <c r="O6" s="175">
        <f ca="1">COUNTIF('Cons Snoop'!B:B,'Roll IDs'!N6)</f>
        <v>0</v>
      </c>
      <c r="Q6" s="28" t="s">
        <v>149</v>
      </c>
      <c r="R6" s="217">
        <f ca="1">COUNTIF('Cons Snoop'!B:B,Q6)</f>
        <v>0</v>
      </c>
      <c r="T6" s="28" t="s">
        <v>163</v>
      </c>
      <c r="U6" s="63">
        <f ca="1">COUNTIF('Cons Snoop'!B:B,'Roll IDs'!T6)</f>
        <v>0</v>
      </c>
    </row>
    <row r="7" spans="2:21" ht="13.5" customHeight="1" thickBot="1" x14ac:dyDescent="0.25">
      <c r="B7" s="172" t="s">
        <v>200</v>
      </c>
      <c r="C7" s="209">
        <f ca="1">COUNTIF('Cons Snoop'!B:B,B7)</f>
        <v>0</v>
      </c>
      <c r="E7" s="185" t="s">
        <v>130</v>
      </c>
      <c r="F7" s="185">
        <f ca="1">COUNTIF('Cons Snoop'!B:B,E7)</f>
        <v>0</v>
      </c>
      <c r="G7" s="37"/>
      <c r="H7" s="28" t="s">
        <v>150</v>
      </c>
      <c r="I7" s="103">
        <f ca="1">COUNTIF('Cons Snoop'!B:B,H7)</f>
        <v>0</v>
      </c>
      <c r="K7" s="172" t="s">
        <v>2</v>
      </c>
      <c r="L7" s="63">
        <f ca="1">COUNTIF('Cons Snoop'!B:B,K7)</f>
        <v>0</v>
      </c>
      <c r="M7" s="24"/>
      <c r="N7" s="174" t="s">
        <v>151</v>
      </c>
      <c r="O7" s="175">
        <f ca="1">COUNTIF('Cons Snoop'!B:B,'Roll IDs'!N7)</f>
        <v>0</v>
      </c>
      <c r="Q7" s="28" t="s">
        <v>159</v>
      </c>
      <c r="R7" s="217">
        <f ca="1">COUNTIF('Cons Snoop'!B:B,Q7)</f>
        <v>0</v>
      </c>
      <c r="T7" s="90" t="s">
        <v>26378</v>
      </c>
      <c r="U7" s="205">
        <f ca="1">SUM(U2:U6)</f>
        <v>0</v>
      </c>
    </row>
    <row r="8" spans="2:21" ht="13.5" customHeight="1" thickBot="1" x14ac:dyDescent="0.25">
      <c r="B8" s="172"/>
      <c r="C8" s="209">
        <f ca="1">COUNTIF('Cons Snoop'!B:B,B8)</f>
        <v>0</v>
      </c>
      <c r="E8" s="185" t="s">
        <v>53</v>
      </c>
      <c r="F8" s="185">
        <f ca="1">COUNTIF('Cons Snoop'!B:B,E8)</f>
        <v>0</v>
      </c>
      <c r="G8" s="37"/>
      <c r="H8" s="28" t="s">
        <v>55</v>
      </c>
      <c r="I8" s="103">
        <f ca="1">COUNTIF('Cons Snoop'!B:B,H8)</f>
        <v>0</v>
      </c>
      <c r="K8" s="172" t="s">
        <v>1804</v>
      </c>
      <c r="L8" s="63">
        <f ca="1">COUNTIF('Cons Snoop'!B:B,K8)</f>
        <v>0</v>
      </c>
      <c r="M8" s="24"/>
      <c r="N8" s="174" t="s">
        <v>132</v>
      </c>
      <c r="O8" s="175">
        <f ca="1">COUNTIF('Cons Snoop'!B:B,'Roll IDs'!N8)</f>
        <v>0</v>
      </c>
      <c r="Q8" s="28" t="s">
        <v>229</v>
      </c>
      <c r="R8" s="217">
        <f ca="1">COUNTIF('Cons Snoop'!B:B,Q8)</f>
        <v>0</v>
      </c>
    </row>
    <row r="9" spans="2:21" ht="18.75" thickBot="1" x14ac:dyDescent="0.25">
      <c r="B9" s="172"/>
      <c r="C9" s="209">
        <f ca="1">COUNTIF('Cons Snoop'!B:B,B9)</f>
        <v>0</v>
      </c>
      <c r="E9" s="185" t="s">
        <v>131</v>
      </c>
      <c r="F9" s="185">
        <f ca="1">COUNTIF('Cons Snoop'!B:B,E9)</f>
        <v>0</v>
      </c>
      <c r="G9" s="35"/>
      <c r="H9" s="28" t="s">
        <v>2136</v>
      </c>
      <c r="I9" s="103">
        <f ca="1">COUNTIF('Cons Snoop'!B:B,H9)</f>
        <v>0</v>
      </c>
      <c r="K9" s="172" t="s">
        <v>47</v>
      </c>
      <c r="L9" s="63">
        <f ca="1">COUNTIF('Cons Snoop'!B:B,K9)</f>
        <v>0</v>
      </c>
      <c r="M9" s="24"/>
      <c r="N9" s="174" t="s">
        <v>158</v>
      </c>
      <c r="O9" s="175">
        <f ca="1">COUNTIF('Cons Snoop'!B:B,'Roll IDs'!N9)</f>
        <v>0</v>
      </c>
      <c r="Q9" s="28" t="s">
        <v>189</v>
      </c>
      <c r="R9" s="217">
        <f ca="1">COUNTIF('Cons Snoop'!B:B,Q9)</f>
        <v>0</v>
      </c>
    </row>
    <row r="10" spans="2:21" ht="18.75" thickBot="1" x14ac:dyDescent="0.25">
      <c r="B10" s="172"/>
      <c r="C10" s="209">
        <f ca="1">COUNTIF('Cons Snoop'!B:B,B10)</f>
        <v>0</v>
      </c>
      <c r="E10" s="185" t="s">
        <v>187</v>
      </c>
      <c r="F10" s="185">
        <f ca="1">COUNTIF('Cons Snoop'!B:B,E10)</f>
        <v>0</v>
      </c>
      <c r="H10" s="28" t="s">
        <v>18</v>
      </c>
      <c r="I10" s="103">
        <f ca="1">COUNTIF('Cons Snoop'!B:B,H10)</f>
        <v>0</v>
      </c>
      <c r="K10" s="172" t="s">
        <v>135</v>
      </c>
      <c r="L10" s="63">
        <f ca="1">COUNTIF('Cons Snoop'!B:B,K10)</f>
        <v>0</v>
      </c>
      <c r="M10" s="24"/>
      <c r="N10" s="174" t="s">
        <v>136</v>
      </c>
      <c r="O10" s="175">
        <f ca="1">COUNTIF('Cons Snoop'!B:B,'Roll IDs'!N10)</f>
        <v>0</v>
      </c>
      <c r="Q10" s="28" t="s">
        <v>156</v>
      </c>
      <c r="R10" s="217">
        <f ca="1">COUNTIF('Cons Snoop'!B:B,Q10)</f>
        <v>0</v>
      </c>
    </row>
    <row r="11" spans="2:21" ht="18.75" thickBot="1" x14ac:dyDescent="0.25">
      <c r="B11" s="172"/>
      <c r="C11" s="209">
        <f ca="1">COUNTIF('Cons Snoop'!B:B,B11)</f>
        <v>0</v>
      </c>
      <c r="E11" s="185" t="s">
        <v>188</v>
      </c>
      <c r="F11" s="185">
        <f ca="1">COUNTIF('Cons Snoop'!B:B,E11)</f>
        <v>0</v>
      </c>
      <c r="H11" s="28" t="s">
        <v>39</v>
      </c>
      <c r="I11" s="103">
        <f ca="1">COUNTIF('Cons Snoop'!B:B,H11)</f>
        <v>0</v>
      </c>
      <c r="K11" s="172" t="s">
        <v>244</v>
      </c>
      <c r="L11" s="63">
        <f ca="1">COUNTIF('Cons Snoop'!B:B,K11)</f>
        <v>0</v>
      </c>
      <c r="M11" s="24"/>
      <c r="N11" s="174" t="s">
        <v>233</v>
      </c>
      <c r="O11" s="175">
        <f ca="1">COUNTIF('Cons Snoop'!B:B,'Roll IDs'!N11)</f>
        <v>0</v>
      </c>
      <c r="Q11" s="28" t="s">
        <v>54</v>
      </c>
      <c r="R11" s="217">
        <f ca="1">COUNTIF('Cons Snoop'!B:B,Q11)</f>
        <v>0</v>
      </c>
    </row>
    <row r="12" spans="2:21" ht="18.75" thickBot="1" x14ac:dyDescent="0.25">
      <c r="B12" s="144"/>
      <c r="C12" s="209">
        <f ca="1">COUNTIF('Cons Snoop'!B:B,B12)</f>
        <v>0</v>
      </c>
      <c r="E12" s="185" t="s">
        <v>47</v>
      </c>
      <c r="F12" s="185">
        <f ca="1">COUNTIF('Cons Snoop'!B:B,E12)</f>
        <v>0</v>
      </c>
      <c r="H12" s="28" t="s">
        <v>219</v>
      </c>
      <c r="I12" s="103">
        <f ca="1">COUNTIF('Cons Snoop'!B:B,H12)</f>
        <v>0</v>
      </c>
      <c r="K12" s="172" t="s">
        <v>12</v>
      </c>
      <c r="L12" s="63">
        <f ca="1">COUNTIF('Cons Snoop'!B:B,K12)</f>
        <v>0</v>
      </c>
      <c r="M12" s="24"/>
      <c r="N12" s="178" t="s">
        <v>149</v>
      </c>
      <c r="O12" s="175">
        <f ca="1">COUNTIF('Cons Snoop'!B:B,'Roll IDs'!N12)</f>
        <v>0</v>
      </c>
      <c r="Q12" s="28" t="s">
        <v>122</v>
      </c>
      <c r="R12" s="217">
        <f ca="1">COUNTIF('Cons Snoop'!B:B,Q12)</f>
        <v>0</v>
      </c>
    </row>
    <row r="13" spans="2:21" ht="18.75" thickBot="1" x14ac:dyDescent="0.25">
      <c r="B13" s="144"/>
      <c r="C13" s="209">
        <f ca="1">COUNTIF('Cons Snoop'!B:B,B13)</f>
        <v>0</v>
      </c>
      <c r="E13" s="185" t="s">
        <v>218</v>
      </c>
      <c r="F13" s="185">
        <f ca="1">COUNTIF('Cons Snoop'!B:B,E13)</f>
        <v>0</v>
      </c>
      <c r="H13" s="28"/>
      <c r="I13" s="103">
        <f ca="1">COUNTIF('Cons Snoop'!B:B,H13)</f>
        <v>0</v>
      </c>
      <c r="K13" s="172" t="s">
        <v>1658</v>
      </c>
      <c r="L13" s="63">
        <f ca="1">COUNTIF('Cons Snoop'!B:B,K13)</f>
        <v>0</v>
      </c>
      <c r="M13" s="24"/>
      <c r="N13" s="176" t="s">
        <v>83</v>
      </c>
      <c r="O13" s="177">
        <f ca="1">SUM(O2:O12)</f>
        <v>0</v>
      </c>
      <c r="Q13" s="28" t="s">
        <v>126</v>
      </c>
      <c r="R13" s="217">
        <f ca="1">COUNTIF('Cons Snoop'!B:B,Q13)</f>
        <v>0</v>
      </c>
    </row>
    <row r="14" spans="2:21" ht="18.75" thickBot="1" x14ac:dyDescent="0.25">
      <c r="B14" s="144"/>
      <c r="C14" s="209">
        <f ca="1">COUNTIF('Cons Snoop'!B:B,B14)</f>
        <v>0</v>
      </c>
      <c r="E14" s="185" t="s">
        <v>190</v>
      </c>
      <c r="F14" s="185">
        <f ca="1">COUNTIF('Cons Snoop'!B:B,E14)</f>
        <v>0</v>
      </c>
      <c r="H14" s="25"/>
      <c r="I14" s="103">
        <f ca="1">COUNTIF('Cons Snoop'!B:B,H14)</f>
        <v>0</v>
      </c>
      <c r="K14" s="172" t="s">
        <v>29</v>
      </c>
      <c r="L14" s="63">
        <f ca="1">COUNTIF('Cons Snoop'!B:B,K14)</f>
        <v>0</v>
      </c>
      <c r="M14" s="24"/>
      <c r="Q14" s="28" t="s">
        <v>157</v>
      </c>
      <c r="R14" s="217">
        <f ca="1">COUNTIF('Cons Snoop'!B:B,Q14)</f>
        <v>0</v>
      </c>
    </row>
    <row r="15" spans="2:21" ht="18.75" thickBot="1" x14ac:dyDescent="0.25">
      <c r="B15" s="144"/>
      <c r="C15" s="209">
        <f ca="1">COUNTIF('Cons Snoop'!B:B,B15)</f>
        <v>0</v>
      </c>
      <c r="E15" s="185" t="s">
        <v>135</v>
      </c>
      <c r="F15" s="185">
        <f ca="1">COUNTIF('Cons Snoop'!B:B,E15)</f>
        <v>0</v>
      </c>
      <c r="H15" s="26"/>
      <c r="I15" s="103">
        <f ca="1">COUNTIF('Cons Snoop'!B:B,H15)</f>
        <v>0</v>
      </c>
      <c r="K15" s="172" t="s">
        <v>140</v>
      </c>
      <c r="L15" s="63">
        <f ca="1">COUNTIF('Cons Snoop'!B:B,K15)</f>
        <v>0</v>
      </c>
      <c r="M15" s="24"/>
      <c r="Q15" s="28" t="s">
        <v>230</v>
      </c>
      <c r="R15" s="217">
        <f ca="1">COUNTIF('Cons Snoop'!B:B,Q15)</f>
        <v>0</v>
      </c>
    </row>
    <row r="16" spans="2:21" ht="18.75" thickBot="1" x14ac:dyDescent="0.25">
      <c r="B16" s="28"/>
      <c r="C16" s="209">
        <f ca="1">COUNTIF('Cons Snoop'!B:B,B16)</f>
        <v>0</v>
      </c>
      <c r="E16" s="185" t="s">
        <v>137</v>
      </c>
      <c r="F16" s="185">
        <f ca="1">COUNTIF('Cons Snoop'!B:B,E16)</f>
        <v>0</v>
      </c>
      <c r="H16" s="26"/>
      <c r="I16" s="103">
        <f ca="1">COUNTIF('Cons Snoop'!B:B,H16)</f>
        <v>0</v>
      </c>
      <c r="K16" s="172" t="s">
        <v>18</v>
      </c>
      <c r="L16" s="63">
        <f ca="1">COUNTIF('Cons Snoop'!B:B,K16)</f>
        <v>0</v>
      </c>
      <c r="M16" s="24"/>
      <c r="Q16" s="28" t="s">
        <v>125</v>
      </c>
      <c r="R16" s="217">
        <f ca="1">COUNTIF('Cons Snoop'!B:B,Q16)</f>
        <v>0</v>
      </c>
    </row>
    <row r="17" spans="2:18" ht="18.75" thickBot="1" x14ac:dyDescent="0.25">
      <c r="B17" s="28"/>
      <c r="C17" s="209">
        <f ca="1">COUNTIF('Cons Snoop'!B:B,B17)</f>
        <v>0</v>
      </c>
      <c r="E17" s="185" t="s">
        <v>1635</v>
      </c>
      <c r="F17" s="185">
        <f ca="1">COUNTIF('Cons Snoop'!B:B,E17)</f>
        <v>0</v>
      </c>
      <c r="H17" s="26"/>
      <c r="I17" s="103">
        <f ca="1">COUNTIF('Cons Snoop'!B:B,H17)</f>
        <v>0</v>
      </c>
      <c r="K17" s="172" t="s">
        <v>39</v>
      </c>
      <c r="L17" s="63">
        <f ca="1">COUNTIF('Cons Snoop'!B:B,K17)</f>
        <v>0</v>
      </c>
      <c r="M17" s="24"/>
      <c r="Q17" s="28" t="s">
        <v>148</v>
      </c>
      <c r="R17" s="217">
        <f ca="1">COUNTIF('Cons Snoop'!B:B,Q17)</f>
        <v>0</v>
      </c>
    </row>
    <row r="18" spans="2:18" ht="18.75" thickBot="1" x14ac:dyDescent="0.25">
      <c r="B18" s="28"/>
      <c r="C18" s="209">
        <f ca="1">COUNTIF('Cons Snoop'!B:B,B18)</f>
        <v>0</v>
      </c>
      <c r="E18" s="185" t="s">
        <v>244</v>
      </c>
      <c r="F18" s="185">
        <f ca="1">COUNTIF('Cons Snoop'!B:B,E18)</f>
        <v>0</v>
      </c>
      <c r="H18" s="26"/>
      <c r="I18" s="103">
        <f ca="1">COUNTIF('Cons Snoop'!B:B,H18)</f>
        <v>0</v>
      </c>
      <c r="K18" s="172" t="s">
        <v>22</v>
      </c>
      <c r="L18" s="63">
        <f ca="1">COUNTIF('Cons Snoop'!B:B,K18)</f>
        <v>0</v>
      </c>
      <c r="M18" s="24"/>
      <c r="Q18" s="28" t="s">
        <v>127</v>
      </c>
      <c r="R18" s="217">
        <f ca="1">COUNTIF('Cons Snoop'!B:B,Q18)</f>
        <v>0</v>
      </c>
    </row>
    <row r="19" spans="2:18" ht="18.75" thickBot="1" x14ac:dyDescent="0.25">
      <c r="B19" s="28"/>
      <c r="C19" s="209">
        <f ca="1">COUNTIF('Cons Snoop'!B:B,B19)</f>
        <v>0</v>
      </c>
      <c r="E19" s="185" t="s">
        <v>143</v>
      </c>
      <c r="F19" s="185">
        <f ca="1">COUNTIF('Cons Snoop'!B:B,E19)</f>
        <v>0</v>
      </c>
      <c r="H19" s="26"/>
      <c r="I19" s="103">
        <f ca="1">COUNTIF('Cons Snoop'!B:B,H19)</f>
        <v>0</v>
      </c>
      <c r="K19" s="172" t="s">
        <v>24</v>
      </c>
      <c r="L19" s="63">
        <f ca="1">COUNTIF('Cons Snoop'!B:B,K19)</f>
        <v>0</v>
      </c>
      <c r="M19" s="24"/>
      <c r="Q19" s="186" t="s">
        <v>139</v>
      </c>
      <c r="R19" s="217">
        <f ca="1">COUNTIF('Cons Snoop'!B:B,Q19)</f>
        <v>0</v>
      </c>
    </row>
    <row r="20" spans="2:18" ht="18.75" thickBot="1" x14ac:dyDescent="0.25">
      <c r="B20" s="28"/>
      <c r="C20" s="209">
        <f ca="1">COUNTIF('Cons Snoop'!B:B,B20)</f>
        <v>0</v>
      </c>
      <c r="E20" s="185" t="s">
        <v>145</v>
      </c>
      <c r="F20" s="185">
        <f ca="1">COUNTIF('Cons Snoop'!B:B,E20)</f>
        <v>0</v>
      </c>
      <c r="H20" s="26"/>
      <c r="I20" s="103">
        <f ca="1">COUNTIF('Cons Snoop'!B:B,H20)</f>
        <v>0</v>
      </c>
      <c r="K20" s="172" t="s">
        <v>195</v>
      </c>
      <c r="L20" s="63">
        <f ca="1">COUNTIF('Cons Snoop'!B:B,K20)</f>
        <v>0</v>
      </c>
      <c r="M20" s="24"/>
      <c r="Q20" s="186" t="s">
        <v>26379</v>
      </c>
      <c r="R20" s="217">
        <f ca="1">COUNTIF('Cons Snoop'!B:B,Q20)</f>
        <v>0</v>
      </c>
    </row>
    <row r="21" spans="2:18" ht="18.75" thickBot="1" x14ac:dyDescent="0.25">
      <c r="B21" s="28"/>
      <c r="C21" s="209">
        <f ca="1">COUNTIF('Cons Snoop'!B:B,B21)</f>
        <v>0</v>
      </c>
      <c r="E21" s="185" t="s">
        <v>29</v>
      </c>
      <c r="F21" s="185">
        <f ca="1">COUNTIF('Cons Snoop'!B:B,E21)</f>
        <v>0</v>
      </c>
      <c r="H21" s="26"/>
      <c r="I21" s="103">
        <f ca="1">COUNTIF('Cons Snoop'!B:B,H21)</f>
        <v>0</v>
      </c>
      <c r="K21" s="172" t="s">
        <v>196</v>
      </c>
      <c r="L21" s="63">
        <f ca="1">COUNTIF('Cons Snoop'!B:B,K21)</f>
        <v>0</v>
      </c>
      <c r="M21" s="24"/>
      <c r="Q21" s="219" t="s">
        <v>83</v>
      </c>
      <c r="R21" s="218">
        <f ca="1">SUM(R2:R20)</f>
        <v>0</v>
      </c>
    </row>
    <row r="22" spans="2:18" ht="18.75" thickBot="1" x14ac:dyDescent="0.25">
      <c r="B22" s="28"/>
      <c r="C22" s="209">
        <f ca="1">COUNTIF('Cons Snoop'!B:B,B22)</f>
        <v>0</v>
      </c>
      <c r="E22" s="185" t="s">
        <v>191</v>
      </c>
      <c r="F22" s="185">
        <f ca="1">COUNTIF('Cons Snoop'!B:B,E22)</f>
        <v>0</v>
      </c>
      <c r="H22" s="26"/>
      <c r="I22" s="103">
        <f ca="1">COUNTIF('Cons Snoop'!B:B,H22)</f>
        <v>0</v>
      </c>
      <c r="K22" s="172"/>
      <c r="L22" s="63">
        <f ca="1">COUNTIF('Cons Snoop'!B:B,K22)</f>
        <v>0</v>
      </c>
      <c r="M22" s="24"/>
      <c r="Q22" s="120"/>
    </row>
    <row r="23" spans="2:18" ht="18.75" thickBot="1" x14ac:dyDescent="0.25">
      <c r="B23" s="28"/>
      <c r="C23" s="209">
        <f ca="1">COUNTIF('Cons Snoop'!B:B,B23)</f>
        <v>0</v>
      </c>
      <c r="E23" s="185" t="s">
        <v>48</v>
      </c>
      <c r="F23" s="185">
        <f ca="1">COUNTIF('Cons Snoop'!B:B,E23)</f>
        <v>0</v>
      </c>
      <c r="H23" s="26"/>
      <c r="I23" s="103">
        <f ca="1">COUNTIF('Cons Snoop'!B:B,H23)</f>
        <v>0</v>
      </c>
      <c r="K23" s="172"/>
      <c r="L23" s="63">
        <f ca="1">COUNTIF('Cons Snoop'!B:B,K23)</f>
        <v>0</v>
      </c>
      <c r="Q23" s="120"/>
    </row>
    <row r="24" spans="2:18" ht="18.75" thickBot="1" x14ac:dyDescent="0.25">
      <c r="B24" s="28"/>
      <c r="C24" s="209">
        <f ca="1">COUNTIF('Cons Snoop'!B:B,B24)</f>
        <v>0</v>
      </c>
      <c r="E24" s="185" t="s">
        <v>2623</v>
      </c>
      <c r="F24" s="185">
        <f ca="1">COUNTIF('Cons Snoop'!B:B,E24)</f>
        <v>0</v>
      </c>
      <c r="H24" s="67"/>
      <c r="I24" s="27">
        <f ca="1">COUNTIF('Cons Snoop'!B:B,H24)</f>
        <v>0</v>
      </c>
      <c r="K24" s="172"/>
      <c r="L24" s="63">
        <f ca="1">COUNTIF('Cons Snoop'!B:B,K24)</f>
        <v>0</v>
      </c>
      <c r="Q24" s="120"/>
    </row>
    <row r="25" spans="2:18" ht="18.75" thickBot="1" x14ac:dyDescent="0.25">
      <c r="B25" s="28"/>
      <c r="C25" s="209">
        <f ca="1">COUNTIF('Cons Snoop'!B:B,B25)</f>
        <v>0</v>
      </c>
      <c r="E25" s="185" t="s">
        <v>152</v>
      </c>
      <c r="F25" s="185">
        <f ca="1">COUNTIF('Cons Snoop'!B:B,E25)</f>
        <v>0</v>
      </c>
      <c r="H25" s="96" t="s">
        <v>197</v>
      </c>
      <c r="I25" s="70">
        <f ca="1">SUM(I2:I24)</f>
        <v>0</v>
      </c>
      <c r="K25" s="172"/>
      <c r="L25" s="63">
        <f ca="1">COUNTIF('Cons Snoop'!B:B,K25)</f>
        <v>0</v>
      </c>
      <c r="Q25" s="120"/>
    </row>
    <row r="26" spans="2:18" ht="18.75" thickBot="1" x14ac:dyDescent="0.25">
      <c r="B26" s="28"/>
      <c r="C26" s="209">
        <f ca="1">COUNTIF('Cons Snoop'!B:B,B26)</f>
        <v>0</v>
      </c>
      <c r="E26" s="185" t="s">
        <v>192</v>
      </c>
      <c r="F26" s="185">
        <f ca="1">COUNTIF('Cons Snoop'!B:B,E26)</f>
        <v>0</v>
      </c>
      <c r="K26" s="172"/>
      <c r="L26" s="63">
        <f ca="1">COUNTIF('Cons Snoop'!B:B,K26)</f>
        <v>0</v>
      </c>
      <c r="Q26" s="120"/>
    </row>
    <row r="27" spans="2:18" ht="13.5" thickBot="1" x14ac:dyDescent="0.25">
      <c r="B27" s="90"/>
      <c r="C27" s="209">
        <f ca="1">COUNTIF('Cons Snoop'!B:B,B27)</f>
        <v>0</v>
      </c>
      <c r="E27" s="185" t="s">
        <v>193</v>
      </c>
      <c r="F27" s="185">
        <f ca="1">COUNTIF('Cons Snoop'!B:B,E27)</f>
        <v>0</v>
      </c>
      <c r="K27" s="90" t="s">
        <v>83</v>
      </c>
      <c r="L27" s="171">
        <f ca="1">SUM(L2:L26)</f>
        <v>0</v>
      </c>
      <c r="Q27" s="120"/>
    </row>
    <row r="28" spans="2:18" ht="13.5" thickBot="1" x14ac:dyDescent="0.25">
      <c r="B28" s="227" t="s">
        <v>197</v>
      </c>
      <c r="C28" s="65">
        <f ca="1">SUM(C2:C27)</f>
        <v>0</v>
      </c>
      <c r="E28" s="185" t="s">
        <v>153</v>
      </c>
      <c r="F28" s="185">
        <f ca="1">COUNTIF('Cons Snoop'!B:B,E28)</f>
        <v>0</v>
      </c>
      <c r="K28" s="165"/>
      <c r="L28" s="165"/>
      <c r="Q28" s="120"/>
    </row>
    <row r="29" spans="2:18" x14ac:dyDescent="0.2">
      <c r="E29" s="185" t="s">
        <v>194</v>
      </c>
      <c r="F29" s="185">
        <f ca="1">COUNTIF('Cons Snoop'!B:B,E29)</f>
        <v>0</v>
      </c>
      <c r="K29" s="167"/>
      <c r="L29" s="165"/>
      <c r="Q29" s="120"/>
    </row>
    <row r="30" spans="2:18" x14ac:dyDescent="0.2">
      <c r="E30" s="185" t="s">
        <v>195</v>
      </c>
      <c r="F30" s="185">
        <f ca="1">COUNTIF('Cons Snoop'!B:B,E30)</f>
        <v>0</v>
      </c>
      <c r="K30" s="165"/>
      <c r="L30" s="165"/>
    </row>
    <row r="31" spans="2:18" x14ac:dyDescent="0.2">
      <c r="E31" s="185" t="s">
        <v>155</v>
      </c>
      <c r="F31" s="185">
        <f ca="1">COUNTIF('Cons Snoop'!B:B,E31)</f>
        <v>0</v>
      </c>
      <c r="K31" s="165"/>
      <c r="L31" s="165"/>
    </row>
    <row r="32" spans="2:18" x14ac:dyDescent="0.2">
      <c r="E32" s="185" t="s">
        <v>2685</v>
      </c>
      <c r="F32" s="185">
        <f ca="1">COUNTIF('Cons Snoop'!B:B,E32)</f>
        <v>0</v>
      </c>
      <c r="L32" s="165"/>
    </row>
    <row r="33" spans="5:13" x14ac:dyDescent="0.2">
      <c r="E33" s="185" t="s">
        <v>3060</v>
      </c>
      <c r="F33" s="185">
        <f ca="1">COUNTIF('Cons Snoop'!B:B,E33)</f>
        <v>0</v>
      </c>
      <c r="L33" s="165"/>
      <c r="M33" s="166"/>
    </row>
    <row r="34" spans="5:13" x14ac:dyDescent="0.2">
      <c r="E34" s="184" t="s">
        <v>18</v>
      </c>
      <c r="F34" s="185">
        <f ca="1">COUNTIF('Cons Snoop'!B:B,E34)</f>
        <v>0</v>
      </c>
      <c r="L34" s="165"/>
      <c r="M34" s="166"/>
    </row>
    <row r="35" spans="5:13" x14ac:dyDescent="0.2">
      <c r="E35" s="184" t="s">
        <v>30</v>
      </c>
      <c r="F35" s="185">
        <f ca="1">COUNTIF('Cons Snoop'!B:B,E35)</f>
        <v>0</v>
      </c>
      <c r="L35" s="165"/>
    </row>
    <row r="36" spans="5:13" x14ac:dyDescent="0.2">
      <c r="E36" s="184"/>
      <c r="F36" s="185">
        <f ca="1">COUNTIF('Cons Snoop'!B:B,E36)</f>
        <v>0</v>
      </c>
      <c r="L36" s="165"/>
    </row>
    <row r="37" spans="5:13" x14ac:dyDescent="0.2">
      <c r="E37" s="184"/>
      <c r="F37" s="185">
        <f ca="1">COUNTIF('Cons Snoop'!B:B,E37)</f>
        <v>0</v>
      </c>
      <c r="L37" s="165"/>
    </row>
    <row r="38" spans="5:13" x14ac:dyDescent="0.2">
      <c r="E38" s="185"/>
      <c r="F38" s="185">
        <f ca="1">COUNTIF('Cons Snoop'!B:B,E38)</f>
        <v>0</v>
      </c>
      <c r="L38" s="165"/>
    </row>
    <row r="39" spans="5:13" x14ac:dyDescent="0.2">
      <c r="E39" s="185"/>
      <c r="F39" s="185">
        <f ca="1">COUNTIF('Cons Snoop'!B:B,E39)</f>
        <v>0</v>
      </c>
      <c r="L39" s="165"/>
    </row>
    <row r="40" spans="5:13" x14ac:dyDescent="0.2">
      <c r="E40" s="185"/>
      <c r="F40" s="185">
        <f ca="1">COUNTIF('Cons Snoop'!B:B,E40)</f>
        <v>0</v>
      </c>
      <c r="L40" s="35"/>
    </row>
    <row r="41" spans="5:13" x14ac:dyDescent="0.2">
      <c r="E41" s="185"/>
      <c r="F41" s="185">
        <f ca="1">COUNTIF('Cons Snoop'!B:B,E41)</f>
        <v>0</v>
      </c>
      <c r="L41" s="35"/>
    </row>
    <row r="42" spans="5:13" x14ac:dyDescent="0.2">
      <c r="E42" s="185"/>
      <c r="F42" s="185">
        <f ca="1">COUNTIF('Cons Snoop'!B:B,E42)</f>
        <v>0</v>
      </c>
    </row>
    <row r="43" spans="5:13" x14ac:dyDescent="0.2">
      <c r="E43" s="185"/>
      <c r="F43" s="185">
        <f ca="1">COUNTIF('Cons Snoop'!B:B,E43)</f>
        <v>0</v>
      </c>
    </row>
    <row r="44" spans="5:13" x14ac:dyDescent="0.2">
      <c r="E44" s="185"/>
      <c r="F44" s="185">
        <f ca="1">COUNTIF('Cons Snoop'!B:B,E44)</f>
        <v>0</v>
      </c>
    </row>
    <row r="45" spans="5:13" x14ac:dyDescent="0.2">
      <c r="E45" s="185"/>
      <c r="F45" s="185">
        <f ca="1">COUNTIF('Cons Snoop'!B:B,E45)</f>
        <v>0</v>
      </c>
    </row>
    <row r="46" spans="5:13" x14ac:dyDescent="0.2">
      <c r="E46" s="185"/>
      <c r="F46" s="185">
        <f ca="1">COUNTIF('Cons Snoop'!B:B,E46)</f>
        <v>0</v>
      </c>
    </row>
    <row r="47" spans="5:13" x14ac:dyDescent="0.2">
      <c r="E47" s="185"/>
      <c r="F47" s="185">
        <f ca="1">COUNTIF('Cons Snoop'!B:B,E47)</f>
        <v>0</v>
      </c>
    </row>
    <row r="48" spans="5:13" x14ac:dyDescent="0.2">
      <c r="E48" s="185"/>
      <c r="F48" s="185">
        <f ca="1">COUNTIF('Cons Snoop'!B:B,E48)</f>
        <v>0</v>
      </c>
    </row>
    <row r="49" spans="5:6" x14ac:dyDescent="0.2">
      <c r="E49" s="184" t="s">
        <v>26383</v>
      </c>
      <c r="F49" s="185">
        <f ca="1">SUM(F2:F48)</f>
        <v>0</v>
      </c>
    </row>
    <row r="97" ht="20.25" customHeight="1" x14ac:dyDescent="0.2"/>
  </sheetData>
  <mergeCells count="7">
    <mergeCell ref="T1:U1"/>
    <mergeCell ref="N1:O1"/>
    <mergeCell ref="B1:C1"/>
    <mergeCell ref="E1:F1"/>
    <mergeCell ref="H1:I1"/>
    <mergeCell ref="K1:L1"/>
    <mergeCell ref="Q1:R1"/>
  </mergeCells>
  <phoneticPr fontId="4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>
    <tabColor rgb="FFFF0000"/>
  </sheetPr>
  <dimension ref="A1:J26792"/>
  <sheetViews>
    <sheetView workbookViewId="0">
      <selection activeCell="F6" sqref="F6"/>
    </sheetView>
  </sheetViews>
  <sheetFormatPr defaultRowHeight="12.75" x14ac:dyDescent="0.2"/>
  <cols>
    <col min="1" max="2" width="9.140625" style="273"/>
    <col min="4" max="4" width="23.85546875" style="120" bestFit="1" customWidth="1"/>
    <col min="6" max="6" width="18.85546875" bestFit="1" customWidth="1"/>
    <col min="8" max="9" width="8.28515625" bestFit="1" customWidth="1"/>
  </cols>
  <sheetData>
    <row r="1" spans="1:10" s="24" customFormat="1" ht="12.75" customHeight="1" x14ac:dyDescent="0.2">
      <c r="A1" s="267" t="s">
        <v>19739</v>
      </c>
      <c r="B1" s="267" t="s">
        <v>19740</v>
      </c>
      <c r="D1" s="120" t="s">
        <v>26385</v>
      </c>
      <c r="F1" s="266"/>
    </row>
    <row r="2" spans="1:10" ht="12.75" customHeight="1" thickBot="1" x14ac:dyDescent="0.25">
      <c r="A2" s="215" t="s">
        <v>30</v>
      </c>
      <c r="B2" s="215" t="s">
        <v>30</v>
      </c>
      <c r="D2" s="274">
        <f ca="1">IFERROR(MATCH("Tracking Number",INDIRECT("'Raw Data'!A:A"),0)+1,0)</f>
        <v>0</v>
      </c>
      <c r="G2" s="210"/>
      <c r="H2" s="210"/>
      <c r="I2" s="210"/>
    </row>
    <row r="3" spans="1:10" ht="12.75" customHeight="1" thickBot="1" x14ac:dyDescent="0.25">
      <c r="A3" s="215" t="s">
        <v>3391</v>
      </c>
      <c r="B3" s="215" t="s">
        <v>30</v>
      </c>
      <c r="C3" s="24"/>
      <c r="D3" s="120" t="s">
        <v>26386</v>
      </c>
      <c r="G3" s="210"/>
      <c r="H3" s="210"/>
      <c r="I3" s="210"/>
    </row>
    <row r="4" spans="1:10" ht="12.75" customHeight="1" x14ac:dyDescent="0.2">
      <c r="A4" s="215" t="s">
        <v>3392</v>
      </c>
      <c r="B4" s="215" t="s">
        <v>30</v>
      </c>
      <c r="C4" s="24"/>
      <c r="D4" s="274" cm="1">
        <f t="array" aca="1" ref="D4" ca="1">IFERROR(LOOKUP(2,1/(NOT(ISBLANK(INDIRECT("'Raw Data'!A:A")))),ROW(INDIRECT("'Raw Data'!A:A"))),0)</f>
        <v>0</v>
      </c>
      <c r="G4" s="120"/>
      <c r="H4" s="211"/>
      <c r="I4" s="211"/>
    </row>
    <row r="5" spans="1:10" ht="12.75" customHeight="1" x14ac:dyDescent="0.2">
      <c r="A5" s="215" t="s">
        <v>25473</v>
      </c>
      <c r="B5" s="215" t="s">
        <v>30</v>
      </c>
      <c r="C5" s="24"/>
      <c r="D5" s="120" t="s">
        <v>26389</v>
      </c>
      <c r="G5" s="120"/>
      <c r="H5" s="211"/>
      <c r="I5" s="211"/>
      <c r="J5" s="24"/>
    </row>
    <row r="6" spans="1:10" ht="12.75" customHeight="1" thickBot="1" x14ac:dyDescent="0.25">
      <c r="A6" s="215" t="s">
        <v>25474</v>
      </c>
      <c r="B6" s="215" t="s">
        <v>30</v>
      </c>
      <c r="C6" s="24"/>
      <c r="D6" s="274" cm="1">
        <f t="array" aca="1" ref="D6" ca="1">IF(INDIRECT("'Cons Snoop'!B1")="",0,IF(First_Track_Number=Last_Track_Number,COUNTA(INDIRECT("'Cons Snoop'!B:B")),IFERROR(Last_Track_Number-First_Track_Number+1,COUNTA(INDIRECT("'Cons Snoop'!B:B")))))</f>
        <v>0</v>
      </c>
      <c r="F6" s="210"/>
      <c r="G6" s="210"/>
      <c r="H6" s="210"/>
      <c r="I6" s="210"/>
    </row>
    <row r="7" spans="1:10" ht="12.75" customHeight="1" thickBot="1" x14ac:dyDescent="0.25">
      <c r="A7" s="215" t="s">
        <v>19748</v>
      </c>
      <c r="B7" s="215" t="s">
        <v>30</v>
      </c>
      <c r="C7" s="24"/>
      <c r="D7" s="120" t="s">
        <v>26392</v>
      </c>
      <c r="F7" s="210"/>
      <c r="G7" s="210"/>
      <c r="H7" s="210"/>
      <c r="I7" s="210"/>
    </row>
    <row r="8" spans="1:10" ht="12.75" customHeight="1" x14ac:dyDescent="0.2">
      <c r="A8" s="215" t="s">
        <v>19749</v>
      </c>
      <c r="B8" s="215" t="s">
        <v>30</v>
      </c>
      <c r="C8" s="24"/>
      <c r="D8" s="274" t="e" cm="1">
        <f t="array" aca="1" ref="D8" ca="1">INDIRECT("'Raw Data'!$C$"&amp;MATCH("Cons Number",'Raw Data'!A:A,0)+1)</f>
        <v>#N/A</v>
      </c>
      <c r="G8" s="120"/>
      <c r="H8" s="213"/>
      <c r="I8" s="212"/>
    </row>
    <row r="9" spans="1:10" ht="12.75" customHeight="1" x14ac:dyDescent="0.2">
      <c r="A9" s="215" t="s">
        <v>3393</v>
      </c>
      <c r="B9" s="215" t="s">
        <v>30</v>
      </c>
      <c r="C9" s="24"/>
      <c r="D9" s="120" t="s">
        <v>26393</v>
      </c>
      <c r="G9" s="120"/>
      <c r="H9" s="213"/>
      <c r="I9" s="212"/>
      <c r="J9" s="24"/>
    </row>
    <row r="10" spans="1:10" ht="12.75" customHeight="1" thickBot="1" x14ac:dyDescent="0.25">
      <c r="A10" s="215" t="s">
        <v>19750</v>
      </c>
      <c r="B10" s="215" t="s">
        <v>30</v>
      </c>
      <c r="C10" s="24"/>
      <c r="D10" s="274" t="e" cm="1">
        <f t="array" aca="1" ref="D10" ca="1">INDIRECT("'Raw Data'!$D$"&amp;MATCH("Cons Number",'Raw Data'!A:A,0)+1)</f>
        <v>#N/A</v>
      </c>
      <c r="G10" s="120"/>
      <c r="H10" s="210"/>
      <c r="I10" s="210"/>
    </row>
    <row r="11" spans="1:10" ht="12.75" customHeight="1" thickBot="1" x14ac:dyDescent="0.25">
      <c r="A11" s="215" t="s">
        <v>19751</v>
      </c>
      <c r="B11" s="215" t="s">
        <v>30</v>
      </c>
      <c r="C11" s="24"/>
      <c r="D11" s="120" t="s">
        <v>26390</v>
      </c>
      <c r="G11" s="120"/>
      <c r="H11" s="213"/>
      <c r="I11" s="210"/>
    </row>
    <row r="12" spans="1:10" ht="12.75" customHeight="1" thickBot="1" x14ac:dyDescent="0.25">
      <c r="A12" s="215" t="s">
        <v>19752</v>
      </c>
      <c r="B12" s="215" t="s">
        <v>30</v>
      </c>
      <c r="C12" s="24"/>
      <c r="D12" s="274" t="e" cm="1">
        <f t="array" aca="1" ref="D12" ca="1">INDEX(
IFERROR(
INDEX(
'Data Sheet'!B:B,
MATCH(
INDIRECT("'Raw Data'!B"&amp;First_Track_Number&amp;":B"&amp;Last_Track_Number),
'Data Sheet'!A:A,
0
)
),
IFERROR(
INDEX(
'Data Sheet'!B:B,
MATCH(
LEFT(
INDIRECT("'Raw Data'!B"&amp;First_Track_Number&amp;":B"&amp;Last_Track_Number),
3
),
'Data Sheet'!A:A,
0
)
),
1
)
),
MODE(
MATCH(
IFERROR(
INDEX(
'Data Sheet'!B:B,
MATCH(
INDIRECT("'Raw Data'!B"&amp;First_Track_Number&amp;":B"&amp;Last_Track_Number),
'Data Sheet'!A:A,
0
)
),
IFERROR(
INDEX(
'Data Sheet'!B:B,
MATCH(
LEFT(
INDIRECT("'Raw Data'!B"&amp;First_Track_Number&amp;":B"&amp;Last_Track_Number),
3
),
'Data Sheet'!A:A,
0
)
),
1
)
),
IFERROR(
INDEX(
'Data Sheet'!B:B,
MATCH(
INDIRECT("'Raw Data'!B"&amp;First_Track_Number&amp;":B"&amp;Last_Track_Number),
'Data Sheet'!A:A,
0
)
),
IFERROR(
INDEX(
'Data Sheet'!B:B,
MATCH(
LEFT(
INDIRECT("'Raw Data'!B"&amp;First_Track_Number&amp;":B"&amp;Last_Track_Number),
3
),
'Data Sheet'!A:A,
0
)
),
1
)
),
0
)
)
)</f>
        <v>#N/A</v>
      </c>
      <c r="G12" s="210"/>
      <c r="H12" s="213"/>
      <c r="I12" s="212"/>
    </row>
    <row r="13" spans="1:10" ht="12.75" customHeight="1" x14ac:dyDescent="0.2">
      <c r="A13" s="215" t="s">
        <v>3394</v>
      </c>
      <c r="B13" s="215" t="s">
        <v>30</v>
      </c>
      <c r="C13" s="24"/>
      <c r="D13" s="120" t="s">
        <v>26391</v>
      </c>
    </row>
    <row r="14" spans="1:10" ht="12.75" customHeight="1" x14ac:dyDescent="0.2">
      <c r="A14" s="215" t="s">
        <v>3395</v>
      </c>
      <c r="B14" s="215" t="s">
        <v>30</v>
      </c>
      <c r="C14" s="24"/>
      <c r="D14" s="274" t="str" cm="1">
        <f t="array" aca="1" ref="D14" ca="1">IFERROR(LEFT(INDIRECT("'Raw Data'!$D$"&amp;MATCH("Cons Number",'Raw Data'!A:A,0)+1),FIND(" ",INDIRECT("'Raw Data'!$D$"&amp;MATCH("Cons Number",'Raw Data'!A:A,0)+1))-1),"")</f>
        <v/>
      </c>
    </row>
    <row r="15" spans="1:10" ht="12.75" customHeight="1" x14ac:dyDescent="0.2">
      <c r="A15" s="215" t="s">
        <v>3396</v>
      </c>
      <c r="B15" s="215" t="s">
        <v>30</v>
      </c>
      <c r="C15" s="24"/>
      <c r="D15" s="120" t="s">
        <v>26397</v>
      </c>
    </row>
    <row r="16" spans="1:10" ht="12.75" customHeight="1" x14ac:dyDescent="0.2">
      <c r="A16" s="215" t="s">
        <v>825</v>
      </c>
      <c r="B16" s="215" t="s">
        <v>30</v>
      </c>
      <c r="C16" s="24"/>
      <c r="D16" s="120">
        <v>1</v>
      </c>
    </row>
    <row r="17" spans="1:4" ht="12.75" customHeight="1" x14ac:dyDescent="0.2">
      <c r="A17" s="215" t="s">
        <v>3397</v>
      </c>
      <c r="B17" s="215" t="s">
        <v>30</v>
      </c>
      <c r="C17" s="24"/>
      <c r="D17" s="120" t="s">
        <v>26395</v>
      </c>
    </row>
    <row r="18" spans="1:4" ht="12.75" customHeight="1" x14ac:dyDescent="0.2">
      <c r="A18" s="215" t="s">
        <v>25475</v>
      </c>
      <c r="B18" s="215" t="s">
        <v>30</v>
      </c>
      <c r="C18" s="24"/>
      <c r="D18" s="120" cm="1">
        <f t="array" aca="1" ref="D18" ca="1">IFERROR(LOOKUP(2,1/(NOT(ISBLANK(INDIRECT("'Cons Snoop'!A:A")))),ROW(INDIRECT("'Cons Snoop'!A:A"))),0)</f>
        <v>0</v>
      </c>
    </row>
    <row r="19" spans="1:4" ht="12.75" customHeight="1" x14ac:dyDescent="0.2">
      <c r="A19" s="215" t="s">
        <v>3398</v>
      </c>
      <c r="B19" s="215" t="s">
        <v>30</v>
      </c>
      <c r="C19" s="24"/>
      <c r="D19" s="120" t="s">
        <v>26396</v>
      </c>
    </row>
    <row r="20" spans="1:4" ht="12.75" customHeight="1" x14ac:dyDescent="0.2">
      <c r="A20" s="215" t="s">
        <v>19753</v>
      </c>
      <c r="B20" s="215" t="s">
        <v>30</v>
      </c>
      <c r="C20" s="24"/>
      <c r="D20" s="120">
        <f>COUNTA('Cons Snoop'!A:A)</f>
        <v>0</v>
      </c>
    </row>
    <row r="21" spans="1:4" ht="12.75" customHeight="1" x14ac:dyDescent="0.2">
      <c r="A21" s="215" t="s">
        <v>19754</v>
      </c>
      <c r="B21" s="215" t="s">
        <v>30</v>
      </c>
      <c r="C21" s="24"/>
      <c r="D21" s="120" t="s">
        <v>26401</v>
      </c>
    </row>
    <row r="22" spans="1:4" ht="12.75" customHeight="1" x14ac:dyDescent="0.2">
      <c r="A22" s="215" t="s">
        <v>19755</v>
      </c>
      <c r="B22" s="215" t="s">
        <v>30</v>
      </c>
      <c r="C22" s="24"/>
      <c r="D22" s="120">
        <v>2</v>
      </c>
    </row>
    <row r="23" spans="1:4" ht="12.75" customHeight="1" x14ac:dyDescent="0.2">
      <c r="A23" s="215" t="s">
        <v>19756</v>
      </c>
      <c r="B23" s="215" t="s">
        <v>30</v>
      </c>
      <c r="C23" s="24"/>
      <c r="D23" s="120" t="s">
        <v>26400</v>
      </c>
    </row>
    <row r="24" spans="1:4" ht="12.75" customHeight="1" x14ac:dyDescent="0.2">
      <c r="A24" s="215" t="s">
        <v>3399</v>
      </c>
      <c r="B24" s="215" t="s">
        <v>30</v>
      </c>
      <c r="C24" s="24"/>
      <c r="D24" s="120" cm="1">
        <f t="array" ref="D24">IFERROR(LOOKUP(2,1/(NOT(ISBLANK('Cons Snoop'!E:E))),ROW('Cons Snoop'!E:E)),0)</f>
        <v>1</v>
      </c>
    </row>
    <row r="25" spans="1:4" ht="12.75" customHeight="1" x14ac:dyDescent="0.2">
      <c r="A25" s="215" t="s">
        <v>25476</v>
      </c>
      <c r="B25" s="215" t="s">
        <v>30</v>
      </c>
      <c r="C25" s="24"/>
      <c r="D25" s="120" t="s">
        <v>26394</v>
      </c>
    </row>
    <row r="26" spans="1:4" ht="12.75" customHeight="1" x14ac:dyDescent="0.2">
      <c r="A26" s="215" t="s">
        <v>25477</v>
      </c>
      <c r="B26" s="215" t="s">
        <v>30</v>
      </c>
      <c r="C26" s="24"/>
      <c r="D26" s="120">
        <f>COUNTA('Cons Snoop'!E:E)-1</f>
        <v>0</v>
      </c>
    </row>
    <row r="27" spans="1:4" ht="12.75" customHeight="1" x14ac:dyDescent="0.2">
      <c r="A27" s="215" t="s">
        <v>826</v>
      </c>
      <c r="B27" s="215" t="s">
        <v>30</v>
      </c>
      <c r="C27" s="24"/>
      <c r="D27" s="120" t="s">
        <v>26398</v>
      </c>
    </row>
    <row r="28" spans="1:4" ht="12.75" customHeight="1" x14ac:dyDescent="0.2">
      <c r="A28" s="215" t="s">
        <v>3400</v>
      </c>
      <c r="B28" s="215" t="s">
        <v>30</v>
      </c>
      <c r="C28" s="24"/>
      <c r="D28" s="120">
        <f ca="1">MAX(Last_Destination,Last_Track_Number-First_Track_Number+1)</f>
        <v>1</v>
      </c>
    </row>
    <row r="29" spans="1:4" ht="12.75" customHeight="1" x14ac:dyDescent="0.2">
      <c r="A29" s="215" t="s">
        <v>827</v>
      </c>
      <c r="B29" s="215" t="s">
        <v>30</v>
      </c>
      <c r="C29" s="24"/>
      <c r="D29" s="120" t="s">
        <v>26399</v>
      </c>
    </row>
    <row r="30" spans="1:4" ht="12.75" customHeight="1" x14ac:dyDescent="0.2">
      <c r="A30" s="215" t="s">
        <v>3401</v>
      </c>
      <c r="B30" s="215" t="s">
        <v>30</v>
      </c>
      <c r="C30" s="24"/>
      <c r="D30" s="120">
        <f ca="1">MAX(Last_URSA,Last_Track_Number-First_Track_Number+1)</f>
        <v>1</v>
      </c>
    </row>
    <row r="31" spans="1:4" ht="12.75" customHeight="1" x14ac:dyDescent="0.2">
      <c r="A31" s="215" t="s">
        <v>19746</v>
      </c>
      <c r="B31" s="215" t="s">
        <v>30</v>
      </c>
      <c r="C31" s="24"/>
    </row>
    <row r="32" spans="1:4" ht="12.75" customHeight="1" x14ac:dyDescent="0.2">
      <c r="A32" s="215" t="s">
        <v>3402</v>
      </c>
      <c r="B32" s="215" t="s">
        <v>30</v>
      </c>
      <c r="C32" s="24"/>
    </row>
    <row r="33" spans="1:3" ht="12.75" customHeight="1" x14ac:dyDescent="0.2">
      <c r="A33" s="215" t="s">
        <v>19757</v>
      </c>
      <c r="B33" s="215" t="s">
        <v>30</v>
      </c>
      <c r="C33" s="24"/>
    </row>
    <row r="34" spans="1:3" ht="12.75" customHeight="1" x14ac:dyDescent="0.2">
      <c r="A34" s="215" t="s">
        <v>19758</v>
      </c>
      <c r="B34" s="215" t="s">
        <v>30</v>
      </c>
      <c r="C34" s="24"/>
    </row>
    <row r="35" spans="1:3" ht="12.75" customHeight="1" x14ac:dyDescent="0.2">
      <c r="A35" s="215" t="s">
        <v>19759</v>
      </c>
      <c r="B35" s="215" t="s">
        <v>30</v>
      </c>
      <c r="C35" s="24"/>
    </row>
    <row r="36" spans="1:3" ht="12.75" customHeight="1" x14ac:dyDescent="0.2">
      <c r="A36" s="215" t="s">
        <v>3414</v>
      </c>
      <c r="B36" s="215" t="s">
        <v>30</v>
      </c>
      <c r="C36" s="24"/>
    </row>
    <row r="37" spans="1:3" ht="12.75" customHeight="1" x14ac:dyDescent="0.2">
      <c r="A37" s="215" t="s">
        <v>3403</v>
      </c>
      <c r="B37" s="215" t="s">
        <v>30</v>
      </c>
      <c r="C37" s="24"/>
    </row>
    <row r="38" spans="1:3" ht="12.75" customHeight="1" x14ac:dyDescent="0.2">
      <c r="A38" s="215" t="s">
        <v>3415</v>
      </c>
      <c r="B38" s="215" t="s">
        <v>30</v>
      </c>
      <c r="C38" s="24"/>
    </row>
    <row r="39" spans="1:3" ht="12.75" customHeight="1" x14ac:dyDescent="0.2">
      <c r="A39" s="215" t="s">
        <v>19760</v>
      </c>
      <c r="B39" s="215" t="s">
        <v>30</v>
      </c>
      <c r="C39" s="24"/>
    </row>
    <row r="40" spans="1:3" ht="12.75" customHeight="1" x14ac:dyDescent="0.2">
      <c r="A40" s="215" t="s">
        <v>3404</v>
      </c>
      <c r="B40" s="215" t="s">
        <v>30</v>
      </c>
      <c r="C40" s="24"/>
    </row>
    <row r="41" spans="1:3" ht="12.75" customHeight="1" x14ac:dyDescent="0.2">
      <c r="A41" s="215" t="s">
        <v>3405</v>
      </c>
      <c r="B41" s="215" t="s">
        <v>30</v>
      </c>
      <c r="C41" s="24"/>
    </row>
    <row r="42" spans="1:3" ht="12.75" customHeight="1" x14ac:dyDescent="0.2">
      <c r="A42" s="215" t="s">
        <v>25478</v>
      </c>
      <c r="B42" s="215" t="s">
        <v>30</v>
      </c>
      <c r="C42" s="24"/>
    </row>
    <row r="43" spans="1:3" ht="12.75" customHeight="1" x14ac:dyDescent="0.2">
      <c r="A43" s="215" t="s">
        <v>3406</v>
      </c>
      <c r="B43" s="215" t="s">
        <v>30</v>
      </c>
      <c r="C43" s="24"/>
    </row>
    <row r="44" spans="1:3" ht="12.75" customHeight="1" x14ac:dyDescent="0.2">
      <c r="A44" s="215" t="s">
        <v>3416</v>
      </c>
      <c r="B44" s="215" t="s">
        <v>30</v>
      </c>
      <c r="C44" s="24"/>
    </row>
    <row r="45" spans="1:3" ht="12.75" customHeight="1" x14ac:dyDescent="0.2">
      <c r="A45" s="215" t="s">
        <v>828</v>
      </c>
      <c r="B45" s="215" t="s">
        <v>30</v>
      </c>
      <c r="C45" s="24"/>
    </row>
    <row r="46" spans="1:3" ht="12.75" customHeight="1" x14ac:dyDescent="0.2">
      <c r="A46" s="215" t="s">
        <v>3407</v>
      </c>
      <c r="B46" s="215" t="s">
        <v>30</v>
      </c>
      <c r="C46" s="24"/>
    </row>
    <row r="47" spans="1:3" ht="12.75" customHeight="1" x14ac:dyDescent="0.2">
      <c r="A47" s="215" t="s">
        <v>19761</v>
      </c>
      <c r="B47" s="215" t="s">
        <v>30</v>
      </c>
      <c r="C47" s="24"/>
    </row>
    <row r="48" spans="1:3" ht="12.75" customHeight="1" x14ac:dyDescent="0.2">
      <c r="A48" s="215" t="s">
        <v>19762</v>
      </c>
      <c r="B48" s="215" t="s">
        <v>30</v>
      </c>
      <c r="C48" s="24"/>
    </row>
    <row r="49" spans="1:3" ht="12.75" customHeight="1" x14ac:dyDescent="0.2">
      <c r="A49" s="185" t="s">
        <v>26687</v>
      </c>
      <c r="B49" s="185" t="s">
        <v>30</v>
      </c>
      <c r="C49" s="24"/>
    </row>
    <row r="50" spans="1:3" ht="12.75" customHeight="1" x14ac:dyDescent="0.2">
      <c r="A50" s="185" t="s">
        <v>26688</v>
      </c>
      <c r="B50" s="185" t="s">
        <v>30</v>
      </c>
      <c r="C50" s="24"/>
    </row>
    <row r="51" spans="1:3" ht="12.75" customHeight="1" x14ac:dyDescent="0.2">
      <c r="A51" s="185" t="s">
        <v>26689</v>
      </c>
      <c r="B51" s="185" t="s">
        <v>30</v>
      </c>
      <c r="C51" s="24"/>
    </row>
    <row r="52" spans="1:3" ht="12.75" customHeight="1" x14ac:dyDescent="0.2">
      <c r="A52" s="215" t="s">
        <v>19763</v>
      </c>
      <c r="B52" s="215" t="s">
        <v>30</v>
      </c>
      <c r="C52" s="24"/>
    </row>
    <row r="53" spans="1:3" ht="12.75" customHeight="1" x14ac:dyDescent="0.2">
      <c r="A53" s="215" t="s">
        <v>19764</v>
      </c>
      <c r="B53" s="215" t="s">
        <v>30</v>
      </c>
      <c r="C53" s="24"/>
    </row>
    <row r="54" spans="1:3" ht="12.75" customHeight="1" x14ac:dyDescent="0.2">
      <c r="A54" s="215" t="s">
        <v>3408</v>
      </c>
      <c r="B54" s="215" t="s">
        <v>30</v>
      </c>
      <c r="C54" s="24"/>
    </row>
    <row r="55" spans="1:3" ht="12.75" customHeight="1" x14ac:dyDescent="0.2">
      <c r="A55" s="215" t="s">
        <v>3409</v>
      </c>
      <c r="B55" s="215" t="s">
        <v>30</v>
      </c>
      <c r="C55" s="24"/>
    </row>
    <row r="56" spans="1:3" ht="12.75" customHeight="1" x14ac:dyDescent="0.2">
      <c r="A56" s="215" t="s">
        <v>19747</v>
      </c>
      <c r="B56" s="215" t="s">
        <v>30</v>
      </c>
      <c r="C56" s="24"/>
    </row>
    <row r="57" spans="1:3" ht="12.75" customHeight="1" x14ac:dyDescent="0.2">
      <c r="A57" s="215" t="s">
        <v>19765</v>
      </c>
      <c r="B57" s="215" t="s">
        <v>30</v>
      </c>
      <c r="C57" s="24"/>
    </row>
    <row r="58" spans="1:3" ht="12.75" customHeight="1" x14ac:dyDescent="0.2">
      <c r="A58" s="215" t="s">
        <v>3417</v>
      </c>
      <c r="B58" s="215" t="s">
        <v>30</v>
      </c>
      <c r="C58" s="24"/>
    </row>
    <row r="59" spans="1:3" ht="12.75" customHeight="1" x14ac:dyDescent="0.2">
      <c r="A59" s="215" t="s">
        <v>3418</v>
      </c>
      <c r="B59" s="215" t="s">
        <v>30</v>
      </c>
      <c r="C59" s="24"/>
    </row>
    <row r="60" spans="1:3" ht="12.75" customHeight="1" x14ac:dyDescent="0.2">
      <c r="A60" s="215" t="s">
        <v>3419</v>
      </c>
      <c r="B60" s="215" t="s">
        <v>30</v>
      </c>
      <c r="C60" s="24"/>
    </row>
    <row r="61" spans="1:3" ht="12.75" customHeight="1" x14ac:dyDescent="0.2">
      <c r="A61" s="215" t="s">
        <v>3420</v>
      </c>
      <c r="B61" s="215" t="s">
        <v>30</v>
      </c>
      <c r="C61" s="24"/>
    </row>
    <row r="62" spans="1:3" ht="12.75" customHeight="1" x14ac:dyDescent="0.2">
      <c r="A62" s="215" t="s">
        <v>3410</v>
      </c>
      <c r="B62" s="215" t="s">
        <v>30</v>
      </c>
      <c r="C62" s="24"/>
    </row>
    <row r="63" spans="1:3" ht="12.75" customHeight="1" x14ac:dyDescent="0.2">
      <c r="A63" s="215" t="s">
        <v>3411</v>
      </c>
      <c r="B63" s="215" t="s">
        <v>30</v>
      </c>
      <c r="C63" s="24"/>
    </row>
    <row r="64" spans="1:3" ht="12.75" customHeight="1" x14ac:dyDescent="0.2">
      <c r="A64" s="215" t="s">
        <v>829</v>
      </c>
      <c r="B64" s="215" t="s">
        <v>30</v>
      </c>
      <c r="C64" s="24"/>
    </row>
    <row r="65" spans="1:3" ht="12.75" customHeight="1" x14ac:dyDescent="0.2">
      <c r="A65" s="215" t="s">
        <v>3412</v>
      </c>
      <c r="B65" s="215" t="s">
        <v>30</v>
      </c>
      <c r="C65" s="24"/>
    </row>
    <row r="66" spans="1:3" ht="12.75" customHeight="1" x14ac:dyDescent="0.2">
      <c r="A66" s="215" t="s">
        <v>3413</v>
      </c>
      <c r="B66" s="215" t="s">
        <v>30</v>
      </c>
      <c r="C66" s="24"/>
    </row>
    <row r="67" spans="1:3" ht="12.75" customHeight="1" x14ac:dyDescent="0.2">
      <c r="A67" s="215" t="s">
        <v>406</v>
      </c>
      <c r="B67" s="215" t="s">
        <v>406</v>
      </c>
      <c r="C67" s="24"/>
    </row>
    <row r="68" spans="1:3" ht="12.75" customHeight="1" x14ac:dyDescent="0.2">
      <c r="A68" s="215" t="s">
        <v>3421</v>
      </c>
      <c r="B68" s="215" t="s">
        <v>406</v>
      </c>
      <c r="C68" s="24"/>
    </row>
    <row r="69" spans="1:3" ht="12.75" customHeight="1" x14ac:dyDescent="0.2">
      <c r="A69" s="215" t="s">
        <v>122</v>
      </c>
      <c r="B69" s="215" t="s">
        <v>122</v>
      </c>
      <c r="C69" s="24"/>
    </row>
    <row r="70" spans="1:3" ht="12.75" customHeight="1" x14ac:dyDescent="0.2">
      <c r="A70" s="215" t="s">
        <v>3422</v>
      </c>
      <c r="B70" s="215" t="s">
        <v>122</v>
      </c>
      <c r="C70" s="24"/>
    </row>
    <row r="71" spans="1:3" ht="12.75" customHeight="1" x14ac:dyDescent="0.2">
      <c r="A71" s="215" t="s">
        <v>19766</v>
      </c>
      <c r="B71" s="215" t="s">
        <v>122</v>
      </c>
      <c r="C71" s="24"/>
    </row>
    <row r="72" spans="1:3" ht="12.75" customHeight="1" x14ac:dyDescent="0.2">
      <c r="A72" s="215" t="s">
        <v>19767</v>
      </c>
      <c r="B72" s="215" t="s">
        <v>122</v>
      </c>
      <c r="C72" s="24"/>
    </row>
    <row r="73" spans="1:3" ht="12.75" customHeight="1" x14ac:dyDescent="0.2">
      <c r="A73" s="215" t="s">
        <v>3423</v>
      </c>
      <c r="B73" s="215" t="s">
        <v>122</v>
      </c>
      <c r="C73" s="24"/>
    </row>
    <row r="74" spans="1:3" ht="12.75" customHeight="1" x14ac:dyDescent="0.2">
      <c r="A74" s="215" t="s">
        <v>3424</v>
      </c>
      <c r="B74" s="215" t="s">
        <v>122</v>
      </c>
      <c r="C74" s="24"/>
    </row>
    <row r="75" spans="1:3" ht="12.75" customHeight="1" x14ac:dyDescent="0.2">
      <c r="A75" s="215" t="s">
        <v>3425</v>
      </c>
      <c r="B75" s="215" t="s">
        <v>122</v>
      </c>
      <c r="C75" s="24"/>
    </row>
    <row r="76" spans="1:3" ht="12.75" customHeight="1" x14ac:dyDescent="0.2">
      <c r="A76" s="215" t="s">
        <v>3426</v>
      </c>
      <c r="B76" s="215" t="s">
        <v>122</v>
      </c>
      <c r="C76" s="24"/>
    </row>
    <row r="77" spans="1:3" ht="12.75" customHeight="1" x14ac:dyDescent="0.2">
      <c r="A77" s="215" t="s">
        <v>3427</v>
      </c>
      <c r="B77" s="215" t="s">
        <v>122</v>
      </c>
      <c r="C77" s="24"/>
    </row>
    <row r="78" spans="1:3" ht="12.75" customHeight="1" x14ac:dyDescent="0.2">
      <c r="A78" s="215" t="s">
        <v>3428</v>
      </c>
      <c r="B78" s="215" t="s">
        <v>122</v>
      </c>
      <c r="C78" s="24"/>
    </row>
    <row r="79" spans="1:3" ht="12.75" customHeight="1" x14ac:dyDescent="0.2">
      <c r="A79" s="215" t="s">
        <v>3429</v>
      </c>
      <c r="B79" s="215" t="s">
        <v>122</v>
      </c>
      <c r="C79" s="24"/>
    </row>
    <row r="80" spans="1:3" ht="12.75" customHeight="1" x14ac:dyDescent="0.2">
      <c r="A80" s="215" t="s">
        <v>3430</v>
      </c>
      <c r="B80" s="215" t="s">
        <v>122</v>
      </c>
      <c r="C80" s="24"/>
    </row>
    <row r="81" spans="1:3" ht="12.75" customHeight="1" x14ac:dyDescent="0.2">
      <c r="A81" s="215" t="s">
        <v>3431</v>
      </c>
      <c r="B81" s="215" t="s">
        <v>122</v>
      </c>
      <c r="C81" s="24"/>
    </row>
    <row r="82" spans="1:3" ht="12.75" customHeight="1" x14ac:dyDescent="0.2">
      <c r="A82" s="215" t="s">
        <v>3432</v>
      </c>
      <c r="B82" s="215" t="s">
        <v>122</v>
      </c>
      <c r="C82" s="24"/>
    </row>
    <row r="83" spans="1:3" ht="12.75" customHeight="1" x14ac:dyDescent="0.2">
      <c r="A83" s="215" t="s">
        <v>3433</v>
      </c>
      <c r="B83" s="215" t="s">
        <v>122</v>
      </c>
      <c r="C83" s="24"/>
    </row>
    <row r="84" spans="1:3" ht="12.75" customHeight="1" x14ac:dyDescent="0.2">
      <c r="A84" s="215" t="s">
        <v>3434</v>
      </c>
      <c r="B84" s="215" t="s">
        <v>122</v>
      </c>
      <c r="C84" s="24"/>
    </row>
    <row r="85" spans="1:3" ht="12.75" customHeight="1" x14ac:dyDescent="0.2">
      <c r="A85" s="215" t="s">
        <v>3435</v>
      </c>
      <c r="B85" s="215" t="s">
        <v>122</v>
      </c>
      <c r="C85" s="24"/>
    </row>
    <row r="86" spans="1:3" ht="12.75" customHeight="1" x14ac:dyDescent="0.2">
      <c r="A86" s="215" t="s">
        <v>830</v>
      </c>
      <c r="B86" s="215" t="s">
        <v>122</v>
      </c>
      <c r="C86" s="24"/>
    </row>
    <row r="87" spans="1:3" ht="12.75" customHeight="1" x14ac:dyDescent="0.2">
      <c r="A87" s="215" t="s">
        <v>3436</v>
      </c>
      <c r="B87" s="215" t="s">
        <v>122</v>
      </c>
      <c r="C87" s="24"/>
    </row>
    <row r="88" spans="1:3" ht="12.75" customHeight="1" x14ac:dyDescent="0.2">
      <c r="A88" s="215" t="s">
        <v>831</v>
      </c>
      <c r="B88" s="215" t="s">
        <v>122</v>
      </c>
      <c r="C88" s="24"/>
    </row>
    <row r="89" spans="1:3" ht="12.75" customHeight="1" x14ac:dyDescent="0.2">
      <c r="A89" s="215" t="s">
        <v>3437</v>
      </c>
      <c r="B89" s="215" t="s">
        <v>122</v>
      </c>
      <c r="C89" s="24"/>
    </row>
    <row r="90" spans="1:3" ht="12.75" customHeight="1" x14ac:dyDescent="0.2">
      <c r="A90" s="215" t="s">
        <v>3438</v>
      </c>
      <c r="B90" s="215" t="s">
        <v>122</v>
      </c>
      <c r="C90" s="24"/>
    </row>
    <row r="91" spans="1:3" ht="12.75" customHeight="1" x14ac:dyDescent="0.2">
      <c r="A91" s="215" t="s">
        <v>3439</v>
      </c>
      <c r="B91" s="215" t="s">
        <v>122</v>
      </c>
      <c r="C91" s="24"/>
    </row>
    <row r="92" spans="1:3" ht="12.75" customHeight="1" x14ac:dyDescent="0.2">
      <c r="A92" s="215" t="s">
        <v>3440</v>
      </c>
      <c r="B92" s="215" t="s">
        <v>122</v>
      </c>
      <c r="C92" s="24"/>
    </row>
    <row r="93" spans="1:3" ht="12.75" customHeight="1" x14ac:dyDescent="0.2">
      <c r="A93" s="215" t="s">
        <v>3461</v>
      </c>
      <c r="B93" s="215" t="s">
        <v>122</v>
      </c>
      <c r="C93" s="24"/>
    </row>
    <row r="94" spans="1:3" ht="12.75" customHeight="1" x14ac:dyDescent="0.2">
      <c r="A94" s="215" t="s">
        <v>3462</v>
      </c>
      <c r="B94" s="215" t="s">
        <v>122</v>
      </c>
      <c r="C94" s="24"/>
    </row>
    <row r="95" spans="1:3" ht="12.75" customHeight="1" x14ac:dyDescent="0.2">
      <c r="A95" s="215" t="s">
        <v>3463</v>
      </c>
      <c r="B95" s="215" t="s">
        <v>122</v>
      </c>
      <c r="C95" s="24"/>
    </row>
    <row r="96" spans="1:3" ht="12.75" customHeight="1" x14ac:dyDescent="0.2">
      <c r="A96" s="215" t="s">
        <v>19768</v>
      </c>
      <c r="B96" s="215" t="s">
        <v>122</v>
      </c>
      <c r="C96" s="24"/>
    </row>
    <row r="97" spans="1:3" ht="12.75" customHeight="1" x14ac:dyDescent="0.2">
      <c r="A97" s="215" t="s">
        <v>3464</v>
      </c>
      <c r="B97" s="215" t="s">
        <v>122</v>
      </c>
      <c r="C97" s="24"/>
    </row>
    <row r="98" spans="1:3" ht="12.75" customHeight="1" x14ac:dyDescent="0.2">
      <c r="A98" s="215" t="s">
        <v>3465</v>
      </c>
      <c r="B98" s="215" t="s">
        <v>122</v>
      </c>
      <c r="C98" s="24"/>
    </row>
    <row r="99" spans="1:3" ht="12.75" customHeight="1" x14ac:dyDescent="0.2">
      <c r="A99" s="215" t="s">
        <v>19769</v>
      </c>
      <c r="B99" s="215" t="s">
        <v>122</v>
      </c>
      <c r="C99" s="24"/>
    </row>
    <row r="100" spans="1:3" ht="12.75" customHeight="1" x14ac:dyDescent="0.2">
      <c r="A100" s="215" t="s">
        <v>19770</v>
      </c>
      <c r="B100" s="215" t="s">
        <v>122</v>
      </c>
      <c r="C100" s="24"/>
    </row>
    <row r="101" spans="1:3" ht="12.75" customHeight="1" x14ac:dyDescent="0.2">
      <c r="A101" s="215" t="s">
        <v>3466</v>
      </c>
      <c r="B101" s="215" t="s">
        <v>122</v>
      </c>
      <c r="C101" s="24"/>
    </row>
    <row r="102" spans="1:3" ht="12.75" customHeight="1" x14ac:dyDescent="0.2">
      <c r="A102" s="185" t="s">
        <v>26531</v>
      </c>
      <c r="B102" s="185" t="s">
        <v>122</v>
      </c>
      <c r="C102" s="24"/>
    </row>
    <row r="103" spans="1:3" ht="12.75" customHeight="1" x14ac:dyDescent="0.2">
      <c r="A103" s="215" t="s">
        <v>3441</v>
      </c>
      <c r="B103" s="215" t="s">
        <v>122</v>
      </c>
      <c r="C103" s="24"/>
    </row>
    <row r="104" spans="1:3" ht="12.75" customHeight="1" x14ac:dyDescent="0.2">
      <c r="A104" s="215" t="s">
        <v>19771</v>
      </c>
      <c r="B104" s="215" t="s">
        <v>122</v>
      </c>
      <c r="C104" s="24"/>
    </row>
    <row r="105" spans="1:3" ht="12.75" customHeight="1" x14ac:dyDescent="0.2">
      <c r="A105" s="215" t="s">
        <v>3467</v>
      </c>
      <c r="B105" s="215" t="s">
        <v>122</v>
      </c>
      <c r="C105" s="24"/>
    </row>
    <row r="106" spans="1:3" ht="12.75" customHeight="1" x14ac:dyDescent="0.2">
      <c r="A106" s="215" t="s">
        <v>3468</v>
      </c>
      <c r="B106" s="215" t="s">
        <v>122</v>
      </c>
      <c r="C106" s="24"/>
    </row>
    <row r="107" spans="1:3" ht="12.75" customHeight="1" x14ac:dyDescent="0.2">
      <c r="A107" s="215" t="s">
        <v>3469</v>
      </c>
      <c r="B107" s="215" t="s">
        <v>122</v>
      </c>
      <c r="C107" s="24"/>
    </row>
    <row r="108" spans="1:3" ht="12.75" customHeight="1" x14ac:dyDescent="0.2">
      <c r="A108" s="215" t="s">
        <v>19772</v>
      </c>
      <c r="B108" s="215" t="s">
        <v>122</v>
      </c>
      <c r="C108" s="24"/>
    </row>
    <row r="109" spans="1:3" ht="12.75" customHeight="1" x14ac:dyDescent="0.2">
      <c r="A109" s="215" t="s">
        <v>19773</v>
      </c>
      <c r="B109" s="215" t="s">
        <v>122</v>
      </c>
      <c r="C109" s="24"/>
    </row>
    <row r="110" spans="1:3" ht="12.75" customHeight="1" x14ac:dyDescent="0.2">
      <c r="A110" s="215" t="s">
        <v>3470</v>
      </c>
      <c r="B110" s="215" t="s">
        <v>122</v>
      </c>
      <c r="C110" s="24"/>
    </row>
    <row r="111" spans="1:3" ht="12.75" customHeight="1" x14ac:dyDescent="0.2">
      <c r="A111" s="215" t="s">
        <v>19774</v>
      </c>
      <c r="B111" s="215" t="s">
        <v>122</v>
      </c>
      <c r="C111" s="24"/>
    </row>
    <row r="112" spans="1:3" ht="12.75" customHeight="1" x14ac:dyDescent="0.2">
      <c r="A112" s="215" t="s">
        <v>19775</v>
      </c>
      <c r="B112" s="215" t="s">
        <v>122</v>
      </c>
      <c r="C112" s="24"/>
    </row>
    <row r="113" spans="1:3" ht="12.75" customHeight="1" x14ac:dyDescent="0.2">
      <c r="A113" s="215" t="s">
        <v>3471</v>
      </c>
      <c r="B113" s="215" t="s">
        <v>122</v>
      </c>
      <c r="C113" s="24"/>
    </row>
    <row r="114" spans="1:3" ht="12.75" customHeight="1" x14ac:dyDescent="0.2">
      <c r="A114" s="215" t="s">
        <v>3472</v>
      </c>
      <c r="B114" s="215" t="s">
        <v>122</v>
      </c>
      <c r="C114" s="24"/>
    </row>
    <row r="115" spans="1:3" ht="12.75" customHeight="1" x14ac:dyDescent="0.2">
      <c r="A115" s="215" t="s">
        <v>3473</v>
      </c>
      <c r="B115" s="215" t="s">
        <v>122</v>
      </c>
      <c r="C115" s="24"/>
    </row>
    <row r="116" spans="1:3" ht="12.75" customHeight="1" x14ac:dyDescent="0.2">
      <c r="A116" s="215" t="s">
        <v>19776</v>
      </c>
      <c r="B116" s="215" t="s">
        <v>122</v>
      </c>
      <c r="C116" s="24"/>
    </row>
    <row r="117" spans="1:3" ht="12.75" customHeight="1" x14ac:dyDescent="0.2">
      <c r="A117" s="215" t="s">
        <v>19777</v>
      </c>
      <c r="B117" s="215" t="s">
        <v>122</v>
      </c>
      <c r="C117" s="24"/>
    </row>
    <row r="118" spans="1:3" ht="12.75" customHeight="1" x14ac:dyDescent="0.2">
      <c r="A118" s="215" t="s">
        <v>3474</v>
      </c>
      <c r="B118" s="215" t="s">
        <v>122</v>
      </c>
      <c r="C118" s="24"/>
    </row>
    <row r="119" spans="1:3" ht="12.75" customHeight="1" x14ac:dyDescent="0.2">
      <c r="A119" s="215" t="s">
        <v>3442</v>
      </c>
      <c r="B119" s="215" t="s">
        <v>122</v>
      </c>
      <c r="C119" s="24"/>
    </row>
    <row r="120" spans="1:3" ht="12.75" customHeight="1" x14ac:dyDescent="0.2">
      <c r="A120" s="215" t="s">
        <v>832</v>
      </c>
      <c r="B120" s="215" t="s">
        <v>122</v>
      </c>
      <c r="C120" s="24"/>
    </row>
    <row r="121" spans="1:3" ht="12.75" customHeight="1" x14ac:dyDescent="0.2">
      <c r="A121" s="215" t="s">
        <v>3443</v>
      </c>
      <c r="B121" s="215" t="s">
        <v>122</v>
      </c>
      <c r="C121" s="24"/>
    </row>
    <row r="122" spans="1:3" ht="12.75" customHeight="1" x14ac:dyDescent="0.2">
      <c r="A122" s="215" t="s">
        <v>19778</v>
      </c>
      <c r="B122" s="215" t="s">
        <v>122</v>
      </c>
      <c r="C122" s="24"/>
    </row>
    <row r="123" spans="1:3" ht="12.75" customHeight="1" x14ac:dyDescent="0.2">
      <c r="A123" s="215" t="s">
        <v>3444</v>
      </c>
      <c r="B123" s="215" t="s">
        <v>122</v>
      </c>
      <c r="C123" s="24"/>
    </row>
    <row r="124" spans="1:3" ht="12.75" customHeight="1" x14ac:dyDescent="0.2">
      <c r="A124" s="215" t="s">
        <v>3475</v>
      </c>
      <c r="B124" s="215" t="s">
        <v>122</v>
      </c>
      <c r="C124" s="24"/>
    </row>
    <row r="125" spans="1:3" ht="12.75" customHeight="1" x14ac:dyDescent="0.2">
      <c r="A125" s="215" t="s">
        <v>19779</v>
      </c>
      <c r="B125" s="215" t="s">
        <v>122</v>
      </c>
      <c r="C125" s="24"/>
    </row>
    <row r="126" spans="1:3" ht="12.75" customHeight="1" x14ac:dyDescent="0.2">
      <c r="A126" s="215" t="s">
        <v>3476</v>
      </c>
      <c r="B126" s="215" t="s">
        <v>122</v>
      </c>
      <c r="C126" s="24"/>
    </row>
    <row r="127" spans="1:3" ht="12.75" customHeight="1" x14ac:dyDescent="0.2">
      <c r="A127" s="215" t="s">
        <v>3477</v>
      </c>
      <c r="B127" s="215" t="s">
        <v>122</v>
      </c>
      <c r="C127" s="24"/>
    </row>
    <row r="128" spans="1:3" ht="12.75" customHeight="1" x14ac:dyDescent="0.2">
      <c r="A128" s="215" t="s">
        <v>19780</v>
      </c>
      <c r="B128" s="215" t="s">
        <v>122</v>
      </c>
      <c r="C128" s="24"/>
    </row>
    <row r="129" spans="1:3" ht="12.75" customHeight="1" x14ac:dyDescent="0.2">
      <c r="A129" s="215" t="s">
        <v>3445</v>
      </c>
      <c r="B129" s="215" t="s">
        <v>122</v>
      </c>
      <c r="C129" s="24"/>
    </row>
    <row r="130" spans="1:3" ht="12.75" customHeight="1" x14ac:dyDescent="0.2">
      <c r="A130" s="215" t="s">
        <v>3446</v>
      </c>
      <c r="B130" s="215" t="s">
        <v>122</v>
      </c>
      <c r="C130" s="24"/>
    </row>
    <row r="131" spans="1:3" ht="12.75" customHeight="1" x14ac:dyDescent="0.2">
      <c r="A131" s="185" t="s">
        <v>26535</v>
      </c>
      <c r="B131" s="185" t="s">
        <v>122</v>
      </c>
      <c r="C131" s="24"/>
    </row>
    <row r="132" spans="1:3" ht="12.75" customHeight="1" x14ac:dyDescent="0.2">
      <c r="A132" s="215" t="s">
        <v>3478</v>
      </c>
      <c r="B132" s="215" t="s">
        <v>122</v>
      </c>
      <c r="C132" s="24"/>
    </row>
    <row r="133" spans="1:3" ht="12.75" customHeight="1" x14ac:dyDescent="0.2">
      <c r="A133" s="215" t="s">
        <v>833</v>
      </c>
      <c r="B133" s="215" t="s">
        <v>122</v>
      </c>
      <c r="C133" s="24"/>
    </row>
    <row r="134" spans="1:3" ht="12.75" customHeight="1" x14ac:dyDescent="0.2">
      <c r="A134" s="215" t="s">
        <v>3447</v>
      </c>
      <c r="B134" s="215" t="s">
        <v>122</v>
      </c>
      <c r="C134" s="24"/>
    </row>
    <row r="135" spans="1:3" ht="12.75" customHeight="1" x14ac:dyDescent="0.2">
      <c r="A135" s="185" t="s">
        <v>26538</v>
      </c>
      <c r="B135" s="185" t="s">
        <v>122</v>
      </c>
      <c r="C135" s="24"/>
    </row>
    <row r="136" spans="1:3" ht="12.75" customHeight="1" x14ac:dyDescent="0.2">
      <c r="A136" s="215" t="s">
        <v>3479</v>
      </c>
      <c r="B136" s="215" t="s">
        <v>122</v>
      </c>
      <c r="C136" s="24"/>
    </row>
    <row r="137" spans="1:3" ht="12.75" customHeight="1" x14ac:dyDescent="0.2">
      <c r="A137" s="215" t="s">
        <v>834</v>
      </c>
      <c r="B137" s="215" t="s">
        <v>122</v>
      </c>
      <c r="C137" s="24"/>
    </row>
    <row r="138" spans="1:3" ht="12.75" customHeight="1" x14ac:dyDescent="0.2">
      <c r="A138" s="215" t="s">
        <v>3448</v>
      </c>
      <c r="B138" s="215" t="s">
        <v>122</v>
      </c>
      <c r="C138" s="24"/>
    </row>
    <row r="139" spans="1:3" ht="12.75" customHeight="1" x14ac:dyDescent="0.2">
      <c r="A139" s="215" t="s">
        <v>19781</v>
      </c>
      <c r="B139" s="215" t="s">
        <v>122</v>
      </c>
      <c r="C139" s="24"/>
    </row>
    <row r="140" spans="1:3" ht="12.75" customHeight="1" x14ac:dyDescent="0.2">
      <c r="A140" s="215" t="s">
        <v>835</v>
      </c>
      <c r="B140" s="215" t="s">
        <v>122</v>
      </c>
      <c r="C140" s="24"/>
    </row>
    <row r="141" spans="1:3" ht="12.75" customHeight="1" x14ac:dyDescent="0.2">
      <c r="A141" s="215" t="s">
        <v>3449</v>
      </c>
      <c r="B141" s="215" t="s">
        <v>122</v>
      </c>
      <c r="C141" s="24"/>
    </row>
    <row r="142" spans="1:3" ht="12.75" customHeight="1" x14ac:dyDescent="0.2">
      <c r="A142" s="215" t="s">
        <v>3450</v>
      </c>
      <c r="B142" s="215" t="s">
        <v>122</v>
      </c>
      <c r="C142" s="24"/>
    </row>
    <row r="143" spans="1:3" ht="12.75" customHeight="1" x14ac:dyDescent="0.2">
      <c r="A143" s="215" t="s">
        <v>3451</v>
      </c>
      <c r="B143" s="215" t="s">
        <v>122</v>
      </c>
      <c r="C143" s="24"/>
    </row>
    <row r="144" spans="1:3" ht="12.75" customHeight="1" x14ac:dyDescent="0.2">
      <c r="A144" s="215" t="s">
        <v>3452</v>
      </c>
      <c r="B144" s="215" t="s">
        <v>122</v>
      </c>
      <c r="C144" s="24"/>
    </row>
    <row r="145" spans="1:3" ht="12.75" customHeight="1" x14ac:dyDescent="0.2">
      <c r="A145" s="215" t="s">
        <v>3453</v>
      </c>
      <c r="B145" s="215" t="s">
        <v>122</v>
      </c>
      <c r="C145" s="24"/>
    </row>
    <row r="146" spans="1:3" ht="12.75" customHeight="1" x14ac:dyDescent="0.2">
      <c r="A146" s="215" t="s">
        <v>3454</v>
      </c>
      <c r="B146" s="215" t="s">
        <v>122</v>
      </c>
      <c r="C146" s="24"/>
    </row>
    <row r="147" spans="1:3" ht="12.75" customHeight="1" x14ac:dyDescent="0.2">
      <c r="A147" s="215" t="s">
        <v>836</v>
      </c>
      <c r="B147" s="215" t="s">
        <v>122</v>
      </c>
      <c r="C147" s="24"/>
    </row>
    <row r="148" spans="1:3" ht="12.75" customHeight="1" x14ac:dyDescent="0.2">
      <c r="A148" s="215" t="s">
        <v>3455</v>
      </c>
      <c r="B148" s="215" t="s">
        <v>122</v>
      </c>
      <c r="C148" s="24"/>
    </row>
    <row r="149" spans="1:3" ht="12.75" customHeight="1" x14ac:dyDescent="0.2">
      <c r="A149" s="215" t="s">
        <v>19782</v>
      </c>
      <c r="B149" s="215" t="s">
        <v>122</v>
      </c>
      <c r="C149" s="24"/>
    </row>
    <row r="150" spans="1:3" ht="12.75" customHeight="1" x14ac:dyDescent="0.2">
      <c r="A150" s="215" t="s">
        <v>19783</v>
      </c>
      <c r="B150" s="215" t="s">
        <v>122</v>
      </c>
      <c r="C150" s="24"/>
    </row>
    <row r="151" spans="1:3" ht="12.75" customHeight="1" x14ac:dyDescent="0.2">
      <c r="A151" s="215" t="s">
        <v>3456</v>
      </c>
      <c r="B151" s="215" t="s">
        <v>122</v>
      </c>
      <c r="C151" s="24"/>
    </row>
    <row r="152" spans="1:3" ht="12.75" customHeight="1" x14ac:dyDescent="0.2">
      <c r="A152" s="215" t="s">
        <v>3457</v>
      </c>
      <c r="B152" s="215" t="s">
        <v>122</v>
      </c>
      <c r="C152" s="24"/>
    </row>
    <row r="153" spans="1:3" ht="12.75" customHeight="1" x14ac:dyDescent="0.2">
      <c r="A153" s="215" t="s">
        <v>3458</v>
      </c>
      <c r="B153" s="215" t="s">
        <v>122</v>
      </c>
      <c r="C153" s="24"/>
    </row>
    <row r="154" spans="1:3" ht="12.75" customHeight="1" x14ac:dyDescent="0.2">
      <c r="A154" s="215" t="s">
        <v>19784</v>
      </c>
      <c r="B154" s="215" t="s">
        <v>122</v>
      </c>
      <c r="C154" s="24"/>
    </row>
    <row r="155" spans="1:3" ht="12.75" customHeight="1" x14ac:dyDescent="0.2">
      <c r="A155" s="215" t="s">
        <v>837</v>
      </c>
      <c r="B155" s="215" t="s">
        <v>122</v>
      </c>
      <c r="C155" s="24"/>
    </row>
    <row r="156" spans="1:3" ht="12.75" customHeight="1" x14ac:dyDescent="0.2">
      <c r="A156" s="215" t="s">
        <v>3459</v>
      </c>
      <c r="B156" s="215" t="s">
        <v>122</v>
      </c>
      <c r="C156" s="24"/>
    </row>
    <row r="157" spans="1:3" ht="12.75" customHeight="1" x14ac:dyDescent="0.2">
      <c r="A157" s="215" t="s">
        <v>838</v>
      </c>
      <c r="B157" s="215" t="s">
        <v>122</v>
      </c>
      <c r="C157" s="24"/>
    </row>
    <row r="158" spans="1:3" ht="12.75" customHeight="1" x14ac:dyDescent="0.2">
      <c r="A158" s="215" t="s">
        <v>3460</v>
      </c>
      <c r="B158" s="215" t="s">
        <v>122</v>
      </c>
      <c r="C158" s="24"/>
    </row>
    <row r="159" spans="1:3" ht="12.75" customHeight="1" x14ac:dyDescent="0.2">
      <c r="A159" s="215" t="s">
        <v>3480</v>
      </c>
      <c r="B159" s="215" t="s">
        <v>3016</v>
      </c>
      <c r="C159" s="24"/>
    </row>
    <row r="160" spans="1:3" ht="12.75" customHeight="1" x14ac:dyDescent="0.2">
      <c r="A160" s="215" t="s">
        <v>3481</v>
      </c>
      <c r="B160" s="215" t="s">
        <v>2033</v>
      </c>
      <c r="C160" s="24"/>
    </row>
    <row r="161" spans="1:3" ht="12.75" customHeight="1" x14ac:dyDescent="0.2">
      <c r="A161" s="215" t="s">
        <v>3482</v>
      </c>
      <c r="B161" s="215" t="s">
        <v>2033</v>
      </c>
      <c r="C161" s="24"/>
    </row>
    <row r="162" spans="1:3" ht="12.75" customHeight="1" x14ac:dyDescent="0.2">
      <c r="A162" s="215" t="s">
        <v>3483</v>
      </c>
      <c r="B162" s="215" t="s">
        <v>1075</v>
      </c>
      <c r="C162" s="24"/>
    </row>
    <row r="163" spans="1:3" ht="12.75" customHeight="1" x14ac:dyDescent="0.2">
      <c r="A163" s="215" t="s">
        <v>213</v>
      </c>
      <c r="B163" s="215" t="s">
        <v>213</v>
      </c>
      <c r="C163" s="24"/>
    </row>
    <row r="164" spans="1:3" ht="12.75" customHeight="1" x14ac:dyDescent="0.2">
      <c r="A164" s="215" t="s">
        <v>3485</v>
      </c>
      <c r="B164" s="215" t="s">
        <v>213</v>
      </c>
      <c r="C164" s="24"/>
    </row>
    <row r="165" spans="1:3" ht="12.75" customHeight="1" x14ac:dyDescent="0.2">
      <c r="A165" s="215" t="s">
        <v>3487</v>
      </c>
      <c r="B165" s="215" t="s">
        <v>213</v>
      </c>
      <c r="C165" s="24"/>
    </row>
    <row r="166" spans="1:3" ht="12.75" customHeight="1" x14ac:dyDescent="0.2">
      <c r="A166" s="215" t="s">
        <v>3488</v>
      </c>
      <c r="B166" s="215" t="s">
        <v>213</v>
      </c>
      <c r="C166" s="24"/>
    </row>
    <row r="167" spans="1:3" ht="12.75" customHeight="1" x14ac:dyDescent="0.2">
      <c r="A167" s="215" t="s">
        <v>233</v>
      </c>
      <c r="B167" s="215" t="s">
        <v>233</v>
      </c>
      <c r="C167" s="24"/>
    </row>
    <row r="168" spans="1:3" ht="12.75" customHeight="1" x14ac:dyDescent="0.2">
      <c r="A168" s="215" t="s">
        <v>3490</v>
      </c>
      <c r="B168" s="215" t="s">
        <v>233</v>
      </c>
      <c r="C168" s="24"/>
    </row>
    <row r="169" spans="1:3" ht="12.75" customHeight="1" x14ac:dyDescent="0.2">
      <c r="A169" s="215" t="s">
        <v>25479</v>
      </c>
      <c r="B169" s="215" t="s">
        <v>233</v>
      </c>
      <c r="C169" s="24"/>
    </row>
    <row r="170" spans="1:3" ht="12.75" customHeight="1" x14ac:dyDescent="0.2">
      <c r="A170" s="185" t="s">
        <v>26436</v>
      </c>
      <c r="B170" s="185" t="s">
        <v>233</v>
      </c>
      <c r="C170" s="24"/>
    </row>
    <row r="171" spans="1:3" ht="12.75" customHeight="1" x14ac:dyDescent="0.2">
      <c r="A171" s="215" t="s">
        <v>3491</v>
      </c>
      <c r="B171" s="215" t="s">
        <v>233</v>
      </c>
      <c r="C171" s="24"/>
    </row>
    <row r="172" spans="1:3" ht="12.75" customHeight="1" x14ac:dyDescent="0.2">
      <c r="A172" s="215" t="s">
        <v>3492</v>
      </c>
      <c r="B172" s="215" t="s">
        <v>233</v>
      </c>
      <c r="C172" s="24"/>
    </row>
    <row r="173" spans="1:3" ht="12.75" customHeight="1" x14ac:dyDescent="0.2">
      <c r="A173" s="215" t="s">
        <v>19786</v>
      </c>
      <c r="B173" s="215" t="s">
        <v>233</v>
      </c>
      <c r="C173" s="24"/>
    </row>
    <row r="174" spans="1:3" ht="12.75" customHeight="1" x14ac:dyDescent="0.2">
      <c r="A174" s="215" t="s">
        <v>19785</v>
      </c>
      <c r="B174" s="215" t="s">
        <v>233</v>
      </c>
      <c r="C174" s="24"/>
    </row>
    <row r="175" spans="1:3" ht="12.75" customHeight="1" x14ac:dyDescent="0.2">
      <c r="A175" s="215" t="s">
        <v>25480</v>
      </c>
      <c r="B175" s="215" t="s">
        <v>233</v>
      </c>
      <c r="C175" s="24"/>
    </row>
    <row r="176" spans="1:3" ht="12.75" customHeight="1" x14ac:dyDescent="0.2">
      <c r="A176" s="215" t="s">
        <v>3493</v>
      </c>
      <c r="B176" s="215" t="s">
        <v>233</v>
      </c>
      <c r="C176" s="24"/>
    </row>
    <row r="177" spans="1:4" ht="12.75" customHeight="1" x14ac:dyDescent="0.2">
      <c r="A177" s="215" t="s">
        <v>25481</v>
      </c>
      <c r="B177" s="215" t="s">
        <v>233</v>
      </c>
      <c r="C177" s="24"/>
    </row>
    <row r="178" spans="1:4" ht="12.75" customHeight="1" x14ac:dyDescent="0.2">
      <c r="A178" s="215" t="s">
        <v>3494</v>
      </c>
      <c r="B178" s="215" t="s">
        <v>233</v>
      </c>
      <c r="C178" s="24"/>
    </row>
    <row r="179" spans="1:4" ht="12.75" customHeight="1" x14ac:dyDescent="0.2">
      <c r="A179" s="215" t="s">
        <v>178</v>
      </c>
      <c r="B179" s="215" t="s">
        <v>178</v>
      </c>
      <c r="C179" s="24"/>
    </row>
    <row r="180" spans="1:4" ht="12.75" customHeight="1" x14ac:dyDescent="0.2">
      <c r="A180" s="215" t="s">
        <v>3495</v>
      </c>
      <c r="B180" s="215" t="s">
        <v>178</v>
      </c>
      <c r="C180" s="24"/>
    </row>
    <row r="181" spans="1:4" ht="12.75" customHeight="1" x14ac:dyDescent="0.2">
      <c r="A181" s="215" t="s">
        <v>3496</v>
      </c>
      <c r="B181" s="215" t="s">
        <v>178</v>
      </c>
      <c r="C181" s="24"/>
    </row>
    <row r="182" spans="1:4" ht="12.75" customHeight="1" x14ac:dyDescent="0.2">
      <c r="A182" s="215" t="s">
        <v>3497</v>
      </c>
      <c r="B182" s="215" t="s">
        <v>178</v>
      </c>
      <c r="C182" s="24"/>
    </row>
    <row r="183" spans="1:4" ht="12.75" customHeight="1" x14ac:dyDescent="0.2">
      <c r="A183" s="215" t="s">
        <v>3498</v>
      </c>
      <c r="B183" s="215" t="s">
        <v>178</v>
      </c>
      <c r="C183" s="24"/>
    </row>
    <row r="184" spans="1:4" ht="12.75" customHeight="1" x14ac:dyDescent="0.2">
      <c r="A184" s="215" t="s">
        <v>3499</v>
      </c>
      <c r="B184" s="215" t="s">
        <v>178</v>
      </c>
      <c r="C184" s="24"/>
    </row>
    <row r="185" spans="1:4" s="24" customFormat="1" ht="12.75" customHeight="1" x14ac:dyDescent="0.2">
      <c r="A185" s="215" t="s">
        <v>3500</v>
      </c>
      <c r="B185" s="215" t="s">
        <v>178</v>
      </c>
      <c r="D185" s="120"/>
    </row>
    <row r="186" spans="1:4" s="24" customFormat="1" ht="12.75" customHeight="1" x14ac:dyDescent="0.2">
      <c r="A186" s="215" t="s">
        <v>3501</v>
      </c>
      <c r="B186" s="215" t="s">
        <v>178</v>
      </c>
      <c r="D186" s="120"/>
    </row>
    <row r="187" spans="1:4" ht="12.75" customHeight="1" x14ac:dyDescent="0.2">
      <c r="A187" s="215" t="s">
        <v>3502</v>
      </c>
      <c r="B187" s="215" t="s">
        <v>178</v>
      </c>
      <c r="C187" s="24"/>
    </row>
    <row r="188" spans="1:4" ht="12.75" customHeight="1" x14ac:dyDescent="0.2">
      <c r="A188" s="215" t="s">
        <v>3503</v>
      </c>
      <c r="B188" s="215" t="s">
        <v>178</v>
      </c>
      <c r="C188" s="24"/>
    </row>
    <row r="189" spans="1:4" ht="12.75" customHeight="1" x14ac:dyDescent="0.2">
      <c r="A189" s="215" t="s">
        <v>3552</v>
      </c>
      <c r="B189" s="215" t="s">
        <v>178</v>
      </c>
      <c r="C189" s="24"/>
    </row>
    <row r="190" spans="1:4" ht="12.75" customHeight="1" x14ac:dyDescent="0.2">
      <c r="A190" s="215" t="s">
        <v>3553</v>
      </c>
      <c r="B190" s="215" t="s">
        <v>178</v>
      </c>
      <c r="C190" s="24"/>
    </row>
    <row r="191" spans="1:4" ht="12.75" customHeight="1" x14ac:dyDescent="0.2">
      <c r="A191" s="215" t="s">
        <v>3554</v>
      </c>
      <c r="B191" s="215" t="s">
        <v>178</v>
      </c>
      <c r="C191" s="24"/>
    </row>
    <row r="192" spans="1:4" ht="12.75" customHeight="1" x14ac:dyDescent="0.2">
      <c r="A192" s="215" t="s">
        <v>839</v>
      </c>
      <c r="B192" s="215" t="s">
        <v>178</v>
      </c>
      <c r="C192" s="24"/>
    </row>
    <row r="193" spans="1:3" ht="12.75" customHeight="1" x14ac:dyDescent="0.2">
      <c r="A193" s="215" t="s">
        <v>3504</v>
      </c>
      <c r="B193" s="215" t="s">
        <v>178</v>
      </c>
      <c r="C193" s="24"/>
    </row>
    <row r="194" spans="1:3" ht="12.75" customHeight="1" x14ac:dyDescent="0.2">
      <c r="A194" s="215" t="s">
        <v>840</v>
      </c>
      <c r="B194" s="215" t="s">
        <v>178</v>
      </c>
      <c r="C194" s="24"/>
    </row>
    <row r="195" spans="1:3" ht="12.75" customHeight="1" x14ac:dyDescent="0.2">
      <c r="A195" s="215" t="s">
        <v>841</v>
      </c>
      <c r="B195" s="215" t="s">
        <v>178</v>
      </c>
      <c r="C195" s="24"/>
    </row>
    <row r="196" spans="1:3" ht="12.75" customHeight="1" x14ac:dyDescent="0.2">
      <c r="A196" s="215" t="s">
        <v>3508</v>
      </c>
      <c r="B196" s="215" t="s">
        <v>178</v>
      </c>
      <c r="C196" s="24"/>
    </row>
    <row r="197" spans="1:3" ht="12.75" customHeight="1" x14ac:dyDescent="0.2">
      <c r="A197" s="215" t="s">
        <v>3509</v>
      </c>
      <c r="B197" s="215" t="s">
        <v>178</v>
      </c>
      <c r="C197" s="24"/>
    </row>
    <row r="198" spans="1:3" ht="12.75" customHeight="1" x14ac:dyDescent="0.2">
      <c r="A198" s="215" t="s">
        <v>842</v>
      </c>
      <c r="B198" s="215" t="s">
        <v>178</v>
      </c>
      <c r="C198" s="24"/>
    </row>
    <row r="199" spans="1:3" ht="12.75" customHeight="1" x14ac:dyDescent="0.2">
      <c r="A199" s="215" t="s">
        <v>3511</v>
      </c>
      <c r="B199" s="215" t="s">
        <v>178</v>
      </c>
      <c r="C199" s="24"/>
    </row>
    <row r="200" spans="1:3" ht="12.75" customHeight="1" x14ac:dyDescent="0.2">
      <c r="A200" s="215" t="s">
        <v>3512</v>
      </c>
      <c r="B200" s="215" t="s">
        <v>178</v>
      </c>
      <c r="C200" s="24"/>
    </row>
    <row r="201" spans="1:3" ht="12.75" customHeight="1" x14ac:dyDescent="0.2">
      <c r="A201" s="215" t="s">
        <v>843</v>
      </c>
      <c r="B201" s="215" t="s">
        <v>178</v>
      </c>
      <c r="C201" s="24"/>
    </row>
    <row r="202" spans="1:3" ht="12.75" customHeight="1" x14ac:dyDescent="0.2">
      <c r="A202" s="215" t="s">
        <v>3514</v>
      </c>
      <c r="B202" s="215" t="s">
        <v>178</v>
      </c>
      <c r="C202" s="24"/>
    </row>
    <row r="203" spans="1:3" ht="12.75" customHeight="1" x14ac:dyDescent="0.2">
      <c r="A203" s="215" t="s">
        <v>3515</v>
      </c>
      <c r="B203" s="215" t="s">
        <v>178</v>
      </c>
      <c r="C203" s="24"/>
    </row>
    <row r="204" spans="1:3" ht="12.75" customHeight="1" x14ac:dyDescent="0.2">
      <c r="A204" s="215" t="s">
        <v>844</v>
      </c>
      <c r="B204" s="215" t="s">
        <v>178</v>
      </c>
      <c r="C204" s="24"/>
    </row>
    <row r="205" spans="1:3" ht="12.75" customHeight="1" x14ac:dyDescent="0.2">
      <c r="A205" s="215" t="s">
        <v>3556</v>
      </c>
      <c r="B205" s="215" t="s">
        <v>178</v>
      </c>
      <c r="C205" s="24"/>
    </row>
    <row r="206" spans="1:3" ht="12.75" customHeight="1" x14ac:dyDescent="0.2">
      <c r="A206" s="215" t="s">
        <v>845</v>
      </c>
      <c r="B206" s="215" t="s">
        <v>178</v>
      </c>
      <c r="C206" s="24"/>
    </row>
    <row r="207" spans="1:3" ht="12.75" customHeight="1" x14ac:dyDescent="0.2">
      <c r="A207" s="215" t="s">
        <v>3517</v>
      </c>
      <c r="B207" s="215" t="s">
        <v>178</v>
      </c>
      <c r="C207" s="24"/>
    </row>
    <row r="208" spans="1:3" ht="12.75" customHeight="1" x14ac:dyDescent="0.2">
      <c r="A208" s="215" t="s">
        <v>3518</v>
      </c>
      <c r="B208" s="215" t="s">
        <v>178</v>
      </c>
      <c r="C208" s="24"/>
    </row>
    <row r="209" spans="1:3" ht="12.75" customHeight="1" x14ac:dyDescent="0.2">
      <c r="A209" s="215" t="s">
        <v>3519</v>
      </c>
      <c r="B209" s="215" t="s">
        <v>178</v>
      </c>
      <c r="C209" s="24"/>
    </row>
    <row r="210" spans="1:3" ht="12.75" customHeight="1" x14ac:dyDescent="0.2">
      <c r="A210" s="215" t="s">
        <v>846</v>
      </c>
      <c r="B210" s="215" t="s">
        <v>178</v>
      </c>
      <c r="C210" s="24"/>
    </row>
    <row r="211" spans="1:3" ht="12.75" customHeight="1" x14ac:dyDescent="0.2">
      <c r="A211" s="215" t="s">
        <v>19788</v>
      </c>
      <c r="B211" s="215" t="s">
        <v>178</v>
      </c>
      <c r="C211" s="24"/>
    </row>
    <row r="212" spans="1:3" ht="12.75" customHeight="1" x14ac:dyDescent="0.2">
      <c r="A212" s="215" t="s">
        <v>19787</v>
      </c>
      <c r="B212" s="215" t="s">
        <v>178</v>
      </c>
      <c r="C212" s="24"/>
    </row>
    <row r="213" spans="1:3" ht="12.75" customHeight="1" x14ac:dyDescent="0.2">
      <c r="A213" s="215" t="s">
        <v>3176</v>
      </c>
      <c r="B213" s="215" t="s">
        <v>178</v>
      </c>
      <c r="C213" s="24"/>
    </row>
    <row r="214" spans="1:3" ht="12.75" customHeight="1" x14ac:dyDescent="0.2">
      <c r="A214" s="215" t="s">
        <v>3522</v>
      </c>
      <c r="B214" s="215" t="s">
        <v>178</v>
      </c>
      <c r="C214" s="24"/>
    </row>
    <row r="215" spans="1:3" ht="12.75" customHeight="1" x14ac:dyDescent="0.2">
      <c r="A215" s="215" t="s">
        <v>847</v>
      </c>
      <c r="B215" s="215" t="s">
        <v>178</v>
      </c>
      <c r="C215" s="24"/>
    </row>
    <row r="216" spans="1:3" ht="12.75" customHeight="1" x14ac:dyDescent="0.2">
      <c r="A216" s="215" t="s">
        <v>3523</v>
      </c>
      <c r="B216" s="215" t="s">
        <v>178</v>
      </c>
      <c r="C216" s="24"/>
    </row>
    <row r="217" spans="1:3" ht="12.75" customHeight="1" x14ac:dyDescent="0.2">
      <c r="A217" s="215" t="s">
        <v>3524</v>
      </c>
      <c r="B217" s="215" t="s">
        <v>178</v>
      </c>
      <c r="C217" s="24"/>
    </row>
    <row r="218" spans="1:3" ht="12.75" customHeight="1" x14ac:dyDescent="0.2">
      <c r="A218" s="215" t="s">
        <v>3525</v>
      </c>
      <c r="B218" s="215" t="s">
        <v>178</v>
      </c>
      <c r="C218" s="24"/>
    </row>
    <row r="219" spans="1:3" ht="12.75" customHeight="1" x14ac:dyDescent="0.2">
      <c r="A219" s="215" t="s">
        <v>848</v>
      </c>
      <c r="B219" s="215" t="s">
        <v>178</v>
      </c>
      <c r="C219" s="24"/>
    </row>
    <row r="220" spans="1:3" ht="12.75" customHeight="1" x14ac:dyDescent="0.2">
      <c r="A220" s="215" t="s">
        <v>3526</v>
      </c>
      <c r="B220" s="215" t="s">
        <v>178</v>
      </c>
      <c r="C220" s="24"/>
    </row>
    <row r="221" spans="1:3" ht="12.75" customHeight="1" x14ac:dyDescent="0.2">
      <c r="A221" s="215" t="s">
        <v>3527</v>
      </c>
      <c r="B221" s="215" t="s">
        <v>178</v>
      </c>
      <c r="C221" s="24"/>
    </row>
    <row r="222" spans="1:3" ht="12.75" customHeight="1" x14ac:dyDescent="0.2">
      <c r="A222" s="215" t="s">
        <v>3528</v>
      </c>
      <c r="B222" s="215" t="s">
        <v>178</v>
      </c>
      <c r="C222" s="24"/>
    </row>
    <row r="223" spans="1:3" ht="12.75" customHeight="1" x14ac:dyDescent="0.2">
      <c r="A223" s="215" t="s">
        <v>849</v>
      </c>
      <c r="B223" s="215" t="s">
        <v>178</v>
      </c>
      <c r="C223" s="24"/>
    </row>
    <row r="224" spans="1:3" ht="12.75" customHeight="1" x14ac:dyDescent="0.2">
      <c r="A224" s="215" t="s">
        <v>850</v>
      </c>
      <c r="B224" s="215" t="s">
        <v>178</v>
      </c>
      <c r="C224" s="24"/>
    </row>
    <row r="225" spans="1:3" ht="12.75" customHeight="1" x14ac:dyDescent="0.2">
      <c r="A225" s="215" t="s">
        <v>3531</v>
      </c>
      <c r="B225" s="215" t="s">
        <v>178</v>
      </c>
      <c r="C225" s="24"/>
    </row>
    <row r="226" spans="1:3" ht="12.75" customHeight="1" x14ac:dyDescent="0.2">
      <c r="A226" s="215" t="s">
        <v>3532</v>
      </c>
      <c r="B226" s="215" t="s">
        <v>178</v>
      </c>
      <c r="C226" s="24"/>
    </row>
    <row r="227" spans="1:3" ht="12.75" customHeight="1" x14ac:dyDescent="0.2">
      <c r="A227" s="215" t="s">
        <v>3533</v>
      </c>
      <c r="B227" s="215" t="s">
        <v>178</v>
      </c>
      <c r="C227" s="24"/>
    </row>
    <row r="228" spans="1:3" ht="12.75" customHeight="1" x14ac:dyDescent="0.2">
      <c r="A228" s="215" t="s">
        <v>3557</v>
      </c>
      <c r="B228" s="215" t="s">
        <v>178</v>
      </c>
      <c r="C228" s="24"/>
    </row>
    <row r="229" spans="1:3" ht="12.75" customHeight="1" x14ac:dyDescent="0.2">
      <c r="A229" s="215" t="s">
        <v>3558</v>
      </c>
      <c r="B229" s="215" t="s">
        <v>178</v>
      </c>
      <c r="C229" s="24"/>
    </row>
    <row r="230" spans="1:3" ht="12.75" customHeight="1" x14ac:dyDescent="0.2">
      <c r="A230" s="215" t="s">
        <v>177</v>
      </c>
      <c r="B230" s="215" t="s">
        <v>178</v>
      </c>
      <c r="C230" s="24"/>
    </row>
    <row r="231" spans="1:3" ht="12.75" customHeight="1" x14ac:dyDescent="0.2">
      <c r="A231" s="215" t="s">
        <v>3534</v>
      </c>
      <c r="B231" s="215" t="s">
        <v>178</v>
      </c>
      <c r="C231" s="24"/>
    </row>
    <row r="232" spans="1:3" ht="12.75" customHeight="1" x14ac:dyDescent="0.2">
      <c r="A232" s="215" t="s">
        <v>851</v>
      </c>
      <c r="B232" s="215" t="s">
        <v>178</v>
      </c>
      <c r="C232" s="24"/>
    </row>
    <row r="233" spans="1:3" ht="12.75" customHeight="1" x14ac:dyDescent="0.2">
      <c r="A233" s="215" t="s">
        <v>3535</v>
      </c>
      <c r="B233" s="215" t="s">
        <v>178</v>
      </c>
      <c r="C233" s="24"/>
    </row>
    <row r="234" spans="1:3" ht="12.75" customHeight="1" x14ac:dyDescent="0.2">
      <c r="A234" s="215" t="s">
        <v>3536</v>
      </c>
      <c r="B234" s="215" t="s">
        <v>178</v>
      </c>
      <c r="C234" s="24"/>
    </row>
    <row r="235" spans="1:3" ht="12.75" customHeight="1" x14ac:dyDescent="0.2">
      <c r="A235" s="215" t="s">
        <v>3177</v>
      </c>
      <c r="B235" s="215" t="s">
        <v>178</v>
      </c>
      <c r="C235" s="24"/>
    </row>
    <row r="236" spans="1:3" ht="12.75" customHeight="1" x14ac:dyDescent="0.2">
      <c r="A236" s="215" t="s">
        <v>3537</v>
      </c>
      <c r="B236" s="215" t="s">
        <v>178</v>
      </c>
      <c r="C236" s="24"/>
    </row>
    <row r="237" spans="1:3" ht="12.75" customHeight="1" x14ac:dyDescent="0.2">
      <c r="A237" s="215" t="s">
        <v>3178</v>
      </c>
      <c r="B237" s="215" t="s">
        <v>178</v>
      </c>
      <c r="C237" s="24"/>
    </row>
    <row r="238" spans="1:3" ht="12.75" customHeight="1" x14ac:dyDescent="0.2">
      <c r="A238" s="215" t="s">
        <v>3539</v>
      </c>
      <c r="B238" s="215" t="s">
        <v>178</v>
      </c>
      <c r="C238" s="24"/>
    </row>
    <row r="239" spans="1:3" ht="12.75" customHeight="1" x14ac:dyDescent="0.2">
      <c r="A239" s="215" t="s">
        <v>853</v>
      </c>
      <c r="B239" s="215" t="s">
        <v>178</v>
      </c>
      <c r="C239" s="24"/>
    </row>
    <row r="240" spans="1:3" ht="12.75" customHeight="1" x14ac:dyDescent="0.2">
      <c r="A240" s="215" t="s">
        <v>3540</v>
      </c>
      <c r="B240" s="215" t="s">
        <v>178</v>
      </c>
      <c r="C240" s="24"/>
    </row>
    <row r="241" spans="1:4" ht="12.75" customHeight="1" x14ac:dyDescent="0.2">
      <c r="A241" s="215" t="s">
        <v>3541</v>
      </c>
      <c r="B241" s="215" t="s">
        <v>178</v>
      </c>
      <c r="C241" s="24"/>
    </row>
    <row r="242" spans="1:4" ht="12.75" customHeight="1" x14ac:dyDescent="0.2">
      <c r="A242" s="215" t="s">
        <v>3542</v>
      </c>
      <c r="B242" s="215" t="s">
        <v>178</v>
      </c>
      <c r="C242" s="24"/>
    </row>
    <row r="243" spans="1:4" ht="12.75" customHeight="1" x14ac:dyDescent="0.2">
      <c r="A243" s="215" t="s">
        <v>854</v>
      </c>
      <c r="B243" s="215" t="s">
        <v>178</v>
      </c>
      <c r="C243" s="24"/>
    </row>
    <row r="244" spans="1:4" ht="12.75" customHeight="1" x14ac:dyDescent="0.2">
      <c r="A244" s="215" t="s">
        <v>3543</v>
      </c>
      <c r="B244" s="215" t="s">
        <v>178</v>
      </c>
      <c r="C244" s="24"/>
    </row>
    <row r="245" spans="1:4" ht="12.75" customHeight="1" x14ac:dyDescent="0.2">
      <c r="A245" s="215" t="s">
        <v>3544</v>
      </c>
      <c r="B245" s="215" t="s">
        <v>178</v>
      </c>
      <c r="C245" s="24"/>
    </row>
    <row r="246" spans="1:4" ht="12.75" customHeight="1" x14ac:dyDescent="0.2">
      <c r="A246" s="215" t="s">
        <v>3560</v>
      </c>
      <c r="B246" s="215" t="s">
        <v>178</v>
      </c>
      <c r="C246" s="24"/>
    </row>
    <row r="247" spans="1:4" ht="12.75" customHeight="1" x14ac:dyDescent="0.2">
      <c r="A247" s="215" t="s">
        <v>3561</v>
      </c>
      <c r="B247" s="215" t="s">
        <v>178</v>
      </c>
      <c r="C247" s="24"/>
    </row>
    <row r="248" spans="1:4" ht="12.75" customHeight="1" x14ac:dyDescent="0.2">
      <c r="A248" s="215" t="s">
        <v>3179</v>
      </c>
      <c r="B248" s="215" t="s">
        <v>178</v>
      </c>
      <c r="C248" s="24"/>
    </row>
    <row r="249" spans="1:4" ht="12.75" customHeight="1" x14ac:dyDescent="0.2">
      <c r="A249" s="215" t="s">
        <v>3545</v>
      </c>
      <c r="B249" s="215" t="s">
        <v>178</v>
      </c>
      <c r="C249" s="24"/>
    </row>
    <row r="250" spans="1:4" ht="12.75" customHeight="1" x14ac:dyDescent="0.2">
      <c r="A250" s="215" t="s">
        <v>3562</v>
      </c>
      <c r="B250" s="215" t="s">
        <v>178</v>
      </c>
      <c r="C250" s="24"/>
    </row>
    <row r="251" spans="1:4" ht="12.75" customHeight="1" x14ac:dyDescent="0.2">
      <c r="A251" s="215" t="s">
        <v>3546</v>
      </c>
      <c r="B251" s="215" t="s">
        <v>178</v>
      </c>
      <c r="C251" s="24"/>
    </row>
    <row r="252" spans="1:4" ht="12.75" customHeight="1" x14ac:dyDescent="0.2">
      <c r="A252" s="215" t="s">
        <v>855</v>
      </c>
      <c r="B252" s="215" t="s">
        <v>178</v>
      </c>
      <c r="C252" s="24"/>
    </row>
    <row r="253" spans="1:4" ht="12.75" customHeight="1" x14ac:dyDescent="0.2">
      <c r="A253" s="215" t="s">
        <v>3547</v>
      </c>
      <c r="B253" s="215" t="s">
        <v>178</v>
      </c>
      <c r="C253" s="24"/>
    </row>
    <row r="254" spans="1:4" ht="12.75" customHeight="1" x14ac:dyDescent="0.2">
      <c r="A254" s="215" t="s">
        <v>3548</v>
      </c>
      <c r="B254" s="215" t="s">
        <v>178</v>
      </c>
      <c r="C254" s="24"/>
    </row>
    <row r="255" spans="1:4" ht="12.75" customHeight="1" x14ac:dyDescent="0.2">
      <c r="A255" s="215" t="s">
        <v>3549</v>
      </c>
      <c r="B255" s="215" t="s">
        <v>178</v>
      </c>
      <c r="C255" s="24"/>
    </row>
    <row r="256" spans="1:4" s="24" customFormat="1" ht="12.75" customHeight="1" x14ac:dyDescent="0.2">
      <c r="A256" s="215" t="s">
        <v>856</v>
      </c>
      <c r="B256" s="215" t="s">
        <v>178</v>
      </c>
      <c r="D256" s="120"/>
    </row>
    <row r="257" spans="1:3" ht="12.75" customHeight="1" x14ac:dyDescent="0.2">
      <c r="A257" s="215" t="s">
        <v>3550</v>
      </c>
      <c r="B257" s="215" t="s">
        <v>178</v>
      </c>
      <c r="C257" s="24"/>
    </row>
    <row r="258" spans="1:3" ht="12.75" customHeight="1" x14ac:dyDescent="0.2">
      <c r="A258" s="215" t="s">
        <v>3551</v>
      </c>
      <c r="B258" s="215" t="s">
        <v>178</v>
      </c>
      <c r="C258" s="24"/>
    </row>
    <row r="259" spans="1:3" ht="12.75" customHeight="1" x14ac:dyDescent="0.2">
      <c r="A259" s="215" t="s">
        <v>3563</v>
      </c>
      <c r="B259" s="215" t="s">
        <v>178</v>
      </c>
      <c r="C259" s="24"/>
    </row>
    <row r="260" spans="1:3" ht="12.75" customHeight="1" x14ac:dyDescent="0.2">
      <c r="A260" s="215" t="s">
        <v>3564</v>
      </c>
      <c r="B260" s="215" t="s">
        <v>178</v>
      </c>
      <c r="C260" s="24"/>
    </row>
    <row r="261" spans="1:3" ht="12.75" customHeight="1" x14ac:dyDescent="0.2">
      <c r="A261" s="215" t="s">
        <v>3565</v>
      </c>
      <c r="B261" s="215" t="s">
        <v>178</v>
      </c>
      <c r="C261" s="24"/>
    </row>
    <row r="262" spans="1:3" ht="12.75" customHeight="1" x14ac:dyDescent="0.2">
      <c r="A262" s="215" t="s">
        <v>3566</v>
      </c>
      <c r="B262" s="215" t="s">
        <v>178</v>
      </c>
      <c r="C262" s="24"/>
    </row>
    <row r="263" spans="1:3" ht="12.75" customHeight="1" x14ac:dyDescent="0.2">
      <c r="A263" s="215" t="s">
        <v>3567</v>
      </c>
      <c r="B263" s="215" t="s">
        <v>178</v>
      </c>
      <c r="C263" s="24"/>
    </row>
    <row r="264" spans="1:3" ht="12.75" customHeight="1" x14ac:dyDescent="0.2">
      <c r="A264" s="215" t="s">
        <v>3568</v>
      </c>
      <c r="B264" s="215" t="s">
        <v>178</v>
      </c>
      <c r="C264" s="24"/>
    </row>
    <row r="265" spans="1:3" ht="12.75" customHeight="1" x14ac:dyDescent="0.2">
      <c r="A265" s="215" t="s">
        <v>3574</v>
      </c>
      <c r="B265" s="215" t="s">
        <v>204</v>
      </c>
      <c r="C265" s="24"/>
    </row>
    <row r="266" spans="1:3" ht="12.75" customHeight="1" x14ac:dyDescent="0.2">
      <c r="A266" s="215" t="s">
        <v>3570</v>
      </c>
      <c r="B266" s="215" t="s">
        <v>204</v>
      </c>
      <c r="C266" s="24"/>
    </row>
    <row r="267" spans="1:3" ht="12.75" customHeight="1" x14ac:dyDescent="0.2">
      <c r="A267" s="215" t="s">
        <v>204</v>
      </c>
      <c r="B267" s="215" t="s">
        <v>204</v>
      </c>
      <c r="C267" s="24"/>
    </row>
    <row r="268" spans="1:3" ht="12.75" customHeight="1" x14ac:dyDescent="0.2">
      <c r="A268" s="215" t="s">
        <v>3571</v>
      </c>
      <c r="B268" s="215" t="s">
        <v>204</v>
      </c>
      <c r="C268" s="24"/>
    </row>
    <row r="269" spans="1:3" ht="12.75" customHeight="1" x14ac:dyDescent="0.2">
      <c r="A269" s="215" t="s">
        <v>3572</v>
      </c>
      <c r="B269" s="215" t="s">
        <v>204</v>
      </c>
      <c r="C269" s="24"/>
    </row>
    <row r="270" spans="1:3" ht="12.75" customHeight="1" x14ac:dyDescent="0.2">
      <c r="A270" s="215" t="s">
        <v>3573</v>
      </c>
      <c r="B270" s="215" t="s">
        <v>204</v>
      </c>
      <c r="C270" s="24"/>
    </row>
    <row r="271" spans="1:3" ht="12.75" customHeight="1" x14ac:dyDescent="0.2">
      <c r="A271" s="215" t="s">
        <v>3575</v>
      </c>
      <c r="B271" s="215" t="s">
        <v>204</v>
      </c>
      <c r="C271" s="24"/>
    </row>
    <row r="272" spans="1:3" ht="12.75" customHeight="1" x14ac:dyDescent="0.2">
      <c r="A272" s="215" t="s">
        <v>185</v>
      </c>
      <c r="B272" s="215" t="s">
        <v>185</v>
      </c>
      <c r="C272" s="24"/>
    </row>
    <row r="273" spans="1:3" ht="12.75" customHeight="1" x14ac:dyDescent="0.2">
      <c r="A273" s="215" t="s">
        <v>3576</v>
      </c>
      <c r="B273" s="215" t="s">
        <v>185</v>
      </c>
      <c r="C273" s="24"/>
    </row>
    <row r="274" spans="1:3" ht="12.75" customHeight="1" x14ac:dyDescent="0.2">
      <c r="A274" s="215" t="s">
        <v>3577</v>
      </c>
      <c r="B274" s="215" t="s">
        <v>185</v>
      </c>
      <c r="C274" s="24"/>
    </row>
    <row r="275" spans="1:3" ht="12.75" customHeight="1" x14ac:dyDescent="0.2">
      <c r="A275" s="215" t="s">
        <v>3578</v>
      </c>
      <c r="B275" s="215" t="s">
        <v>185</v>
      </c>
      <c r="C275" s="24"/>
    </row>
    <row r="276" spans="1:3" ht="12.75" customHeight="1" x14ac:dyDescent="0.2">
      <c r="A276" s="215" t="s">
        <v>19791</v>
      </c>
      <c r="B276" s="215" t="s">
        <v>185</v>
      </c>
      <c r="C276" s="24"/>
    </row>
    <row r="277" spans="1:3" ht="12.75" customHeight="1" x14ac:dyDescent="0.2">
      <c r="A277" s="215" t="s">
        <v>3579</v>
      </c>
      <c r="B277" s="215" t="s">
        <v>185</v>
      </c>
      <c r="C277" s="24"/>
    </row>
    <row r="278" spans="1:3" ht="12.75" customHeight="1" x14ac:dyDescent="0.2">
      <c r="A278" s="215" t="s">
        <v>19792</v>
      </c>
      <c r="B278" s="215" t="s">
        <v>185</v>
      </c>
      <c r="C278" s="24"/>
    </row>
    <row r="279" spans="1:3" ht="12.75" customHeight="1" x14ac:dyDescent="0.2">
      <c r="A279" s="215" t="s">
        <v>3580</v>
      </c>
      <c r="B279" s="215" t="s">
        <v>185</v>
      </c>
      <c r="C279" s="24"/>
    </row>
    <row r="280" spans="1:3" ht="12.75" customHeight="1" x14ac:dyDescent="0.2">
      <c r="A280" s="215" t="s">
        <v>3581</v>
      </c>
      <c r="B280" s="215" t="s">
        <v>185</v>
      </c>
      <c r="C280" s="24"/>
    </row>
    <row r="281" spans="1:3" ht="12.75" customHeight="1" x14ac:dyDescent="0.2">
      <c r="A281" s="215" t="s">
        <v>3582</v>
      </c>
      <c r="B281" s="215" t="s">
        <v>185</v>
      </c>
      <c r="C281" s="24"/>
    </row>
    <row r="282" spans="1:3" ht="12.75" customHeight="1" x14ac:dyDescent="0.2">
      <c r="A282" s="215" t="s">
        <v>3583</v>
      </c>
      <c r="B282" s="215" t="s">
        <v>185</v>
      </c>
      <c r="C282" s="24"/>
    </row>
    <row r="283" spans="1:3" ht="12.75" customHeight="1" x14ac:dyDescent="0.2">
      <c r="A283" s="215" t="s">
        <v>3584</v>
      </c>
      <c r="B283" s="215" t="s">
        <v>185</v>
      </c>
      <c r="C283" s="24"/>
    </row>
    <row r="284" spans="1:3" ht="12.75" customHeight="1" x14ac:dyDescent="0.2">
      <c r="A284" s="215" t="s">
        <v>19793</v>
      </c>
      <c r="B284" s="215" t="s">
        <v>185</v>
      </c>
      <c r="C284" s="24"/>
    </row>
    <row r="285" spans="1:3" ht="12.75" customHeight="1" x14ac:dyDescent="0.2">
      <c r="A285" s="215" t="s">
        <v>3585</v>
      </c>
      <c r="B285" s="215" t="s">
        <v>185</v>
      </c>
      <c r="C285" s="24"/>
    </row>
    <row r="286" spans="1:3" ht="12.75" customHeight="1" x14ac:dyDescent="0.2">
      <c r="A286" s="215" t="s">
        <v>19794</v>
      </c>
      <c r="B286" s="215" t="s">
        <v>185</v>
      </c>
      <c r="C286" s="24"/>
    </row>
    <row r="287" spans="1:3" ht="12.75" customHeight="1" x14ac:dyDescent="0.2">
      <c r="A287" s="215" t="s">
        <v>19795</v>
      </c>
      <c r="B287" s="215" t="s">
        <v>185</v>
      </c>
      <c r="C287" s="24"/>
    </row>
    <row r="288" spans="1:3" ht="12.75" customHeight="1" x14ac:dyDescent="0.2">
      <c r="A288" s="215" t="s">
        <v>3586</v>
      </c>
      <c r="B288" s="215" t="s">
        <v>185</v>
      </c>
      <c r="C288" s="24"/>
    </row>
    <row r="289" spans="1:4" ht="12.75" customHeight="1" x14ac:dyDescent="0.2">
      <c r="A289" s="185" t="s">
        <v>26608</v>
      </c>
      <c r="B289" s="185" t="s">
        <v>185</v>
      </c>
      <c r="C289" s="24"/>
    </row>
    <row r="290" spans="1:4" ht="12.75" customHeight="1" x14ac:dyDescent="0.2">
      <c r="A290" s="215" t="s">
        <v>19796</v>
      </c>
      <c r="B290" s="215" t="s">
        <v>185</v>
      </c>
      <c r="C290" s="24"/>
    </row>
    <row r="291" spans="1:4" ht="12.75" customHeight="1" x14ac:dyDescent="0.2">
      <c r="A291" s="215" t="s">
        <v>25482</v>
      </c>
      <c r="B291" s="215" t="s">
        <v>185</v>
      </c>
      <c r="C291" s="24"/>
    </row>
    <row r="292" spans="1:4" ht="12.75" customHeight="1" x14ac:dyDescent="0.2">
      <c r="A292" s="215" t="s">
        <v>19797</v>
      </c>
      <c r="B292" s="215" t="s">
        <v>185</v>
      </c>
      <c r="C292" s="24"/>
    </row>
    <row r="293" spans="1:4" ht="12.75" customHeight="1" x14ac:dyDescent="0.2">
      <c r="A293" s="215" t="s">
        <v>3587</v>
      </c>
      <c r="B293" s="215" t="s">
        <v>185</v>
      </c>
      <c r="C293" s="24"/>
    </row>
    <row r="294" spans="1:4" ht="12.75" customHeight="1" x14ac:dyDescent="0.2">
      <c r="A294" s="215" t="s">
        <v>19798</v>
      </c>
      <c r="B294" s="215" t="s">
        <v>185</v>
      </c>
      <c r="C294" s="24"/>
    </row>
    <row r="295" spans="1:4" ht="12.75" customHeight="1" x14ac:dyDescent="0.2">
      <c r="A295" s="215" t="s">
        <v>19799</v>
      </c>
      <c r="B295" s="215" t="s">
        <v>185</v>
      </c>
      <c r="C295" s="24"/>
    </row>
    <row r="296" spans="1:4" ht="12.75" customHeight="1" x14ac:dyDescent="0.2">
      <c r="A296" s="215" t="s">
        <v>19800</v>
      </c>
      <c r="B296" s="215" t="s">
        <v>185</v>
      </c>
      <c r="C296" s="24"/>
    </row>
    <row r="297" spans="1:4" ht="12.75" customHeight="1" x14ac:dyDescent="0.2">
      <c r="A297" s="215" t="s">
        <v>19801</v>
      </c>
      <c r="B297" s="215" t="s">
        <v>185</v>
      </c>
      <c r="C297" s="24"/>
    </row>
    <row r="298" spans="1:4" ht="12.75" customHeight="1" x14ac:dyDescent="0.2">
      <c r="A298" s="215" t="s">
        <v>3588</v>
      </c>
      <c r="B298" s="215" t="s">
        <v>185</v>
      </c>
      <c r="C298" s="24"/>
    </row>
    <row r="299" spans="1:4" ht="12.75" customHeight="1" x14ac:dyDescent="0.2">
      <c r="A299" s="215" t="s">
        <v>19802</v>
      </c>
      <c r="B299" s="215" t="s">
        <v>185</v>
      </c>
      <c r="C299" s="24"/>
    </row>
    <row r="300" spans="1:4" ht="12.75" customHeight="1" x14ac:dyDescent="0.2">
      <c r="A300" s="215" t="s">
        <v>3589</v>
      </c>
      <c r="B300" s="215" t="s">
        <v>185</v>
      </c>
      <c r="C300" s="24"/>
    </row>
    <row r="301" spans="1:4" s="24" customFormat="1" ht="12.75" customHeight="1" x14ac:dyDescent="0.2">
      <c r="A301" s="215" t="s">
        <v>3590</v>
      </c>
      <c r="B301" s="215" t="s">
        <v>185</v>
      </c>
      <c r="D301" s="120"/>
    </row>
    <row r="302" spans="1:4" ht="12.75" customHeight="1" x14ac:dyDescent="0.2">
      <c r="A302" s="215" t="s">
        <v>3591</v>
      </c>
      <c r="B302" s="215" t="s">
        <v>185</v>
      </c>
      <c r="C302" s="24"/>
    </row>
    <row r="303" spans="1:4" ht="12.75" customHeight="1" x14ac:dyDescent="0.2">
      <c r="A303" s="215" t="s">
        <v>3592</v>
      </c>
      <c r="B303" s="215" t="s">
        <v>185</v>
      </c>
      <c r="C303" s="24"/>
    </row>
    <row r="304" spans="1:4" ht="12.75" customHeight="1" x14ac:dyDescent="0.2">
      <c r="A304" s="215" t="s">
        <v>3593</v>
      </c>
      <c r="B304" s="215" t="s">
        <v>185</v>
      </c>
      <c r="C304" s="24"/>
    </row>
    <row r="305" spans="1:3" ht="12.75" customHeight="1" x14ac:dyDescent="0.2">
      <c r="A305" s="215" t="s">
        <v>3594</v>
      </c>
      <c r="B305" s="215" t="s">
        <v>185</v>
      </c>
      <c r="C305" s="24"/>
    </row>
    <row r="306" spans="1:3" ht="12.75" customHeight="1" x14ac:dyDescent="0.2">
      <c r="A306" s="215" t="s">
        <v>19789</v>
      </c>
      <c r="B306" s="215" t="s">
        <v>185</v>
      </c>
      <c r="C306" s="24"/>
    </row>
    <row r="307" spans="1:3" ht="12.75" customHeight="1" x14ac:dyDescent="0.2">
      <c r="A307" s="215" t="s">
        <v>857</v>
      </c>
      <c r="B307" s="215" t="s">
        <v>185</v>
      </c>
      <c r="C307" s="24"/>
    </row>
    <row r="308" spans="1:3" ht="12.75" customHeight="1" x14ac:dyDescent="0.2">
      <c r="A308" s="215" t="s">
        <v>3595</v>
      </c>
      <c r="B308" s="215" t="s">
        <v>185</v>
      </c>
      <c r="C308" s="24"/>
    </row>
    <row r="309" spans="1:3" ht="12.75" customHeight="1" x14ac:dyDescent="0.2">
      <c r="A309" s="215" t="s">
        <v>3596</v>
      </c>
      <c r="B309" s="215" t="s">
        <v>185</v>
      </c>
      <c r="C309" s="24"/>
    </row>
    <row r="310" spans="1:3" ht="12.75" customHeight="1" x14ac:dyDescent="0.2">
      <c r="A310" s="215" t="s">
        <v>858</v>
      </c>
      <c r="B310" s="215" t="s">
        <v>185</v>
      </c>
      <c r="C310" s="24"/>
    </row>
    <row r="311" spans="1:3" ht="12.75" customHeight="1" x14ac:dyDescent="0.2">
      <c r="A311" s="215" t="s">
        <v>3597</v>
      </c>
      <c r="B311" s="215" t="s">
        <v>185</v>
      </c>
      <c r="C311" s="24"/>
    </row>
    <row r="312" spans="1:3" ht="12.75" customHeight="1" x14ac:dyDescent="0.2">
      <c r="A312" s="215" t="s">
        <v>3598</v>
      </c>
      <c r="B312" s="215" t="s">
        <v>185</v>
      </c>
      <c r="C312" s="24"/>
    </row>
    <row r="313" spans="1:3" ht="12.75" customHeight="1" x14ac:dyDescent="0.2">
      <c r="A313" s="215" t="s">
        <v>3610</v>
      </c>
      <c r="B313" s="215" t="s">
        <v>185</v>
      </c>
      <c r="C313" s="24"/>
    </row>
    <row r="314" spans="1:3" ht="12.75" customHeight="1" x14ac:dyDescent="0.2">
      <c r="A314" s="215" t="s">
        <v>19803</v>
      </c>
      <c r="B314" s="215" t="s">
        <v>185</v>
      </c>
      <c r="C314" s="24"/>
    </row>
    <row r="315" spans="1:3" ht="12.75" customHeight="1" x14ac:dyDescent="0.2">
      <c r="A315" s="268" t="s">
        <v>19570</v>
      </c>
      <c r="B315" s="268" t="s">
        <v>185</v>
      </c>
      <c r="C315" s="24"/>
    </row>
    <row r="316" spans="1:3" ht="12.75" customHeight="1" x14ac:dyDescent="0.2">
      <c r="A316" s="215" t="s">
        <v>3611</v>
      </c>
      <c r="B316" s="215" t="s">
        <v>185</v>
      </c>
      <c r="C316" s="24"/>
    </row>
    <row r="317" spans="1:3" ht="12.75" customHeight="1" x14ac:dyDescent="0.2">
      <c r="A317" s="215" t="s">
        <v>3599</v>
      </c>
      <c r="B317" s="215" t="s">
        <v>185</v>
      </c>
      <c r="C317" s="24"/>
    </row>
    <row r="318" spans="1:3" ht="12.75" customHeight="1" x14ac:dyDescent="0.2">
      <c r="A318" s="185" t="s">
        <v>26662</v>
      </c>
      <c r="B318" s="185" t="s">
        <v>185</v>
      </c>
      <c r="C318" s="24"/>
    </row>
    <row r="319" spans="1:3" ht="12.75" customHeight="1" x14ac:dyDescent="0.2">
      <c r="A319" s="215" t="s">
        <v>19804</v>
      </c>
      <c r="B319" s="215" t="s">
        <v>185</v>
      </c>
      <c r="C319" s="24"/>
    </row>
    <row r="320" spans="1:3" ht="12.75" customHeight="1" x14ac:dyDescent="0.2">
      <c r="A320" s="215" t="s">
        <v>859</v>
      </c>
      <c r="B320" s="215" t="s">
        <v>185</v>
      </c>
      <c r="C320" s="24"/>
    </row>
    <row r="321" spans="1:3" ht="12.75" customHeight="1" x14ac:dyDescent="0.2">
      <c r="A321" s="215" t="s">
        <v>3600</v>
      </c>
      <c r="B321" s="215" t="s">
        <v>185</v>
      </c>
      <c r="C321" s="24"/>
    </row>
    <row r="322" spans="1:3" ht="12.75" customHeight="1" x14ac:dyDescent="0.2">
      <c r="A322" s="185" t="s">
        <v>26681</v>
      </c>
      <c r="B322" s="185" t="s">
        <v>185</v>
      </c>
      <c r="C322" s="24"/>
    </row>
    <row r="323" spans="1:3" ht="12.75" customHeight="1" x14ac:dyDescent="0.2">
      <c r="A323" s="215" t="s">
        <v>3601</v>
      </c>
      <c r="B323" s="215" t="s">
        <v>185</v>
      </c>
      <c r="C323" s="24"/>
    </row>
    <row r="324" spans="1:3" ht="12.75" customHeight="1" x14ac:dyDescent="0.2">
      <c r="A324" s="215" t="s">
        <v>19805</v>
      </c>
      <c r="B324" s="215" t="s">
        <v>185</v>
      </c>
      <c r="C324" s="24"/>
    </row>
    <row r="325" spans="1:3" ht="12.75" customHeight="1" x14ac:dyDescent="0.2">
      <c r="A325" s="215" t="s">
        <v>3602</v>
      </c>
      <c r="B325" s="215" t="s">
        <v>185</v>
      </c>
      <c r="C325" s="24"/>
    </row>
    <row r="326" spans="1:3" ht="12.75" customHeight="1" x14ac:dyDescent="0.2">
      <c r="A326" s="215" t="s">
        <v>19806</v>
      </c>
      <c r="B326" s="215" t="s">
        <v>185</v>
      </c>
      <c r="C326" s="24"/>
    </row>
    <row r="327" spans="1:3" ht="12.75" customHeight="1" x14ac:dyDescent="0.2">
      <c r="A327" s="215" t="s">
        <v>3603</v>
      </c>
      <c r="B327" s="215" t="s">
        <v>185</v>
      </c>
      <c r="C327" s="24"/>
    </row>
    <row r="328" spans="1:3" ht="12.75" customHeight="1" x14ac:dyDescent="0.2">
      <c r="A328" s="215" t="s">
        <v>19807</v>
      </c>
      <c r="B328" s="215" t="s">
        <v>185</v>
      </c>
      <c r="C328" s="24"/>
    </row>
    <row r="329" spans="1:3" ht="12.75" customHeight="1" x14ac:dyDescent="0.2">
      <c r="A329" s="215" t="s">
        <v>19808</v>
      </c>
      <c r="B329" s="215" t="s">
        <v>185</v>
      </c>
      <c r="C329" s="24"/>
    </row>
    <row r="330" spans="1:3" ht="12.75" customHeight="1" x14ac:dyDescent="0.2">
      <c r="A330" s="215" t="s">
        <v>3604</v>
      </c>
      <c r="B330" s="215" t="s">
        <v>185</v>
      </c>
      <c r="C330" s="24"/>
    </row>
    <row r="331" spans="1:3" ht="12.75" customHeight="1" x14ac:dyDescent="0.2">
      <c r="A331" s="215" t="s">
        <v>25483</v>
      </c>
      <c r="B331" s="215" t="s">
        <v>185</v>
      </c>
      <c r="C331" s="24"/>
    </row>
    <row r="332" spans="1:3" ht="12.75" customHeight="1" x14ac:dyDescent="0.2">
      <c r="A332" s="215" t="s">
        <v>860</v>
      </c>
      <c r="B332" s="215" t="s">
        <v>185</v>
      </c>
      <c r="C332" s="24"/>
    </row>
    <row r="333" spans="1:3" ht="12.75" customHeight="1" x14ac:dyDescent="0.2">
      <c r="A333" s="215" t="s">
        <v>3605</v>
      </c>
      <c r="B333" s="215" t="s">
        <v>185</v>
      </c>
      <c r="C333" s="24"/>
    </row>
    <row r="334" spans="1:3" ht="12.75" customHeight="1" x14ac:dyDescent="0.2">
      <c r="A334" s="215" t="s">
        <v>3606</v>
      </c>
      <c r="B334" s="215" t="s">
        <v>185</v>
      </c>
      <c r="C334" s="24"/>
    </row>
    <row r="335" spans="1:3" ht="12.75" customHeight="1" x14ac:dyDescent="0.2">
      <c r="A335" s="215" t="s">
        <v>3607</v>
      </c>
      <c r="B335" s="215" t="s">
        <v>185</v>
      </c>
      <c r="C335" s="24"/>
    </row>
    <row r="336" spans="1:3" ht="12.75" customHeight="1" x14ac:dyDescent="0.2">
      <c r="A336" s="215" t="s">
        <v>3608</v>
      </c>
      <c r="B336" s="215" t="s">
        <v>185</v>
      </c>
      <c r="C336" s="24"/>
    </row>
    <row r="337" spans="1:3" ht="12.75" customHeight="1" x14ac:dyDescent="0.2">
      <c r="A337" s="215" t="s">
        <v>25484</v>
      </c>
      <c r="B337" s="215" t="s">
        <v>185</v>
      </c>
      <c r="C337" s="24"/>
    </row>
    <row r="338" spans="1:3" ht="12.75" customHeight="1" x14ac:dyDescent="0.2">
      <c r="A338" s="215" t="s">
        <v>861</v>
      </c>
      <c r="B338" s="215" t="s">
        <v>185</v>
      </c>
      <c r="C338" s="24"/>
    </row>
    <row r="339" spans="1:3" ht="12.75" customHeight="1" x14ac:dyDescent="0.2">
      <c r="A339" s="215" t="s">
        <v>3609</v>
      </c>
      <c r="B339" s="215" t="s">
        <v>185</v>
      </c>
      <c r="C339" s="24"/>
    </row>
    <row r="340" spans="1:3" ht="12.75" customHeight="1" x14ac:dyDescent="0.2">
      <c r="A340" s="215" t="s">
        <v>19790</v>
      </c>
      <c r="B340" s="215" t="s">
        <v>185</v>
      </c>
      <c r="C340" s="24"/>
    </row>
    <row r="341" spans="1:3" ht="12.75" customHeight="1" x14ac:dyDescent="0.2">
      <c r="A341" s="215" t="s">
        <v>3620</v>
      </c>
      <c r="B341" s="215" t="s">
        <v>58</v>
      </c>
      <c r="C341" s="24"/>
    </row>
    <row r="342" spans="1:3" ht="12.75" customHeight="1" x14ac:dyDescent="0.2">
      <c r="A342" s="215" t="s">
        <v>58</v>
      </c>
      <c r="B342" s="215" t="s">
        <v>58</v>
      </c>
      <c r="C342" s="24"/>
    </row>
    <row r="343" spans="1:3" ht="12.75" customHeight="1" x14ac:dyDescent="0.2">
      <c r="A343" s="215" t="s">
        <v>3612</v>
      </c>
      <c r="B343" s="215" t="s">
        <v>58</v>
      </c>
      <c r="C343" s="24"/>
    </row>
    <row r="344" spans="1:3" ht="12.75" customHeight="1" x14ac:dyDescent="0.2">
      <c r="A344" s="215" t="s">
        <v>3613</v>
      </c>
      <c r="B344" s="215" t="s">
        <v>58</v>
      </c>
      <c r="C344" s="24"/>
    </row>
    <row r="345" spans="1:3" ht="12.75" customHeight="1" x14ac:dyDescent="0.2">
      <c r="A345" s="215" t="s">
        <v>433</v>
      </c>
      <c r="B345" s="215" t="s">
        <v>58</v>
      </c>
      <c r="C345" s="24"/>
    </row>
    <row r="346" spans="1:3" ht="12.75" customHeight="1" x14ac:dyDescent="0.2">
      <c r="A346" s="215" t="s">
        <v>3614</v>
      </c>
      <c r="B346" s="215" t="s">
        <v>58</v>
      </c>
      <c r="C346" s="24"/>
    </row>
    <row r="347" spans="1:3" ht="12.75" customHeight="1" x14ac:dyDescent="0.2">
      <c r="A347" s="215" t="s">
        <v>3615</v>
      </c>
      <c r="B347" s="215" t="s">
        <v>58</v>
      </c>
      <c r="C347" s="24"/>
    </row>
    <row r="348" spans="1:3" ht="12.75" customHeight="1" x14ac:dyDescent="0.2">
      <c r="A348" s="215" t="s">
        <v>3621</v>
      </c>
      <c r="B348" s="215" t="s">
        <v>58</v>
      </c>
      <c r="C348" s="24"/>
    </row>
    <row r="349" spans="1:3" ht="12.75" customHeight="1" x14ac:dyDescent="0.2">
      <c r="A349" s="215" t="s">
        <v>3622</v>
      </c>
      <c r="B349" s="215" t="s">
        <v>58</v>
      </c>
      <c r="C349" s="24"/>
    </row>
    <row r="350" spans="1:3" ht="12.75" customHeight="1" x14ac:dyDescent="0.2">
      <c r="A350" s="215" t="s">
        <v>792</v>
      </c>
      <c r="B350" s="215" t="s">
        <v>58</v>
      </c>
      <c r="C350" s="24"/>
    </row>
    <row r="351" spans="1:3" ht="12.75" customHeight="1" x14ac:dyDescent="0.2">
      <c r="A351" s="215" t="s">
        <v>3616</v>
      </c>
      <c r="B351" s="215" t="s">
        <v>58</v>
      </c>
      <c r="C351" s="24"/>
    </row>
    <row r="352" spans="1:3" ht="12.75" customHeight="1" x14ac:dyDescent="0.2">
      <c r="A352" s="215" t="s">
        <v>19809</v>
      </c>
      <c r="B352" s="215" t="s">
        <v>58</v>
      </c>
      <c r="C352" s="24"/>
    </row>
    <row r="353" spans="1:3" ht="12.75" customHeight="1" x14ac:dyDescent="0.2">
      <c r="A353" s="215" t="s">
        <v>488</v>
      </c>
      <c r="B353" s="215" t="s">
        <v>58</v>
      </c>
      <c r="C353" s="24"/>
    </row>
    <row r="354" spans="1:3" ht="12.75" customHeight="1" x14ac:dyDescent="0.2">
      <c r="A354" s="269" t="s">
        <v>3623</v>
      </c>
      <c r="B354" s="269" t="s">
        <v>58</v>
      </c>
      <c r="C354" s="24"/>
    </row>
    <row r="355" spans="1:3" ht="12.75" customHeight="1" x14ac:dyDescent="0.2">
      <c r="A355" s="215" t="s">
        <v>599</v>
      </c>
      <c r="B355" s="215" t="s">
        <v>58</v>
      </c>
      <c r="C355" s="24"/>
    </row>
    <row r="356" spans="1:3" ht="12.75" customHeight="1" x14ac:dyDescent="0.2">
      <c r="A356" s="215" t="s">
        <v>3617</v>
      </c>
      <c r="B356" s="215" t="s">
        <v>58</v>
      </c>
      <c r="C356" s="24"/>
    </row>
    <row r="357" spans="1:3" ht="12.75" customHeight="1" x14ac:dyDescent="0.2">
      <c r="A357" s="215" t="s">
        <v>3618</v>
      </c>
      <c r="B357" s="215" t="s">
        <v>58</v>
      </c>
      <c r="C357" s="24"/>
    </row>
    <row r="358" spans="1:3" ht="12.75" customHeight="1" x14ac:dyDescent="0.2">
      <c r="A358" s="215" t="s">
        <v>3624</v>
      </c>
      <c r="B358" s="215" t="s">
        <v>58</v>
      </c>
      <c r="C358" s="24"/>
    </row>
    <row r="359" spans="1:3" ht="12.75" customHeight="1" x14ac:dyDescent="0.2">
      <c r="A359" s="215" t="s">
        <v>3625</v>
      </c>
      <c r="B359" s="215" t="s">
        <v>58</v>
      </c>
      <c r="C359" s="24"/>
    </row>
    <row r="360" spans="1:3" ht="12.75" customHeight="1" x14ac:dyDescent="0.2">
      <c r="A360" s="215" t="s">
        <v>3619</v>
      </c>
      <c r="B360" s="215" t="s">
        <v>58</v>
      </c>
      <c r="C360" s="24"/>
    </row>
    <row r="361" spans="1:3" ht="12.75" customHeight="1" x14ac:dyDescent="0.2">
      <c r="A361" s="215" t="s">
        <v>3626</v>
      </c>
      <c r="B361" s="215" t="s">
        <v>58</v>
      </c>
      <c r="C361" s="24"/>
    </row>
    <row r="362" spans="1:3" ht="12.75" customHeight="1" x14ac:dyDescent="0.2">
      <c r="A362" s="215" t="s">
        <v>3627</v>
      </c>
      <c r="B362" s="215" t="s">
        <v>2015</v>
      </c>
      <c r="C362" s="24"/>
    </row>
    <row r="363" spans="1:3" ht="12.75" customHeight="1" x14ac:dyDescent="0.2">
      <c r="A363" s="215" t="s">
        <v>3628</v>
      </c>
      <c r="B363" s="215" t="s">
        <v>109</v>
      </c>
      <c r="C363" s="24"/>
    </row>
    <row r="364" spans="1:3" ht="12.75" customHeight="1" x14ac:dyDescent="0.2">
      <c r="A364" s="215" t="s">
        <v>109</v>
      </c>
      <c r="B364" s="215" t="s">
        <v>109</v>
      </c>
      <c r="C364" s="24"/>
    </row>
    <row r="365" spans="1:3" ht="12.75" customHeight="1" x14ac:dyDescent="0.2">
      <c r="A365" s="215" t="s">
        <v>3629</v>
      </c>
      <c r="B365" s="215" t="s">
        <v>109</v>
      </c>
      <c r="C365" s="24"/>
    </row>
    <row r="366" spans="1:3" ht="12.75" customHeight="1" x14ac:dyDescent="0.2">
      <c r="A366" s="215" t="s">
        <v>3630</v>
      </c>
      <c r="B366" s="215" t="s">
        <v>109</v>
      </c>
      <c r="C366" s="24"/>
    </row>
    <row r="367" spans="1:3" ht="12.75" customHeight="1" x14ac:dyDescent="0.2">
      <c r="A367" s="215" t="s">
        <v>3632</v>
      </c>
      <c r="B367" s="215" t="s">
        <v>109</v>
      </c>
      <c r="C367" s="24"/>
    </row>
    <row r="368" spans="1:3" ht="12.75" customHeight="1" x14ac:dyDescent="0.2">
      <c r="A368" s="215" t="s">
        <v>3633</v>
      </c>
      <c r="B368" s="215" t="s">
        <v>109</v>
      </c>
      <c r="C368" s="24"/>
    </row>
    <row r="369" spans="1:3" ht="12.75" customHeight="1" x14ac:dyDescent="0.2">
      <c r="A369" s="215" t="s">
        <v>3631</v>
      </c>
      <c r="B369" s="215" t="s">
        <v>109</v>
      </c>
      <c r="C369" s="24"/>
    </row>
    <row r="370" spans="1:3" ht="12.75" customHeight="1" x14ac:dyDescent="0.2">
      <c r="A370" s="215" t="s">
        <v>417</v>
      </c>
      <c r="B370" s="215" t="s">
        <v>59</v>
      </c>
      <c r="C370" s="24"/>
    </row>
    <row r="371" spans="1:3" ht="12.75" customHeight="1" x14ac:dyDescent="0.2">
      <c r="A371" s="215" t="s">
        <v>3634</v>
      </c>
      <c r="B371" s="215" t="s">
        <v>59</v>
      </c>
      <c r="C371" s="24"/>
    </row>
    <row r="372" spans="1:3" ht="12.75" customHeight="1" x14ac:dyDescent="0.2">
      <c r="A372" s="215" t="s">
        <v>59</v>
      </c>
      <c r="B372" s="215" t="s">
        <v>59</v>
      </c>
      <c r="C372" s="24"/>
    </row>
    <row r="373" spans="1:3" ht="12.75" customHeight="1" x14ac:dyDescent="0.2">
      <c r="A373" s="215" t="s">
        <v>3635</v>
      </c>
      <c r="B373" s="215" t="s">
        <v>59</v>
      </c>
      <c r="C373" s="24"/>
    </row>
    <row r="374" spans="1:3" ht="12.75" customHeight="1" x14ac:dyDescent="0.2">
      <c r="A374" s="215" t="s">
        <v>3636</v>
      </c>
      <c r="B374" s="215" t="s">
        <v>59</v>
      </c>
      <c r="C374" s="24"/>
    </row>
    <row r="375" spans="1:3" ht="12.75" customHeight="1" x14ac:dyDescent="0.2">
      <c r="A375" s="215" t="s">
        <v>3637</v>
      </c>
      <c r="B375" s="215" t="s">
        <v>59</v>
      </c>
      <c r="C375" s="24"/>
    </row>
    <row r="376" spans="1:3" ht="12.75" customHeight="1" x14ac:dyDescent="0.2">
      <c r="A376" s="215" t="s">
        <v>3638</v>
      </c>
      <c r="B376" s="215" t="s">
        <v>59</v>
      </c>
      <c r="C376" s="24"/>
    </row>
    <row r="377" spans="1:3" ht="12.75" customHeight="1" x14ac:dyDescent="0.2">
      <c r="A377" s="215" t="s">
        <v>3639</v>
      </c>
      <c r="B377" s="215" t="s">
        <v>59</v>
      </c>
      <c r="C377" s="24"/>
    </row>
    <row r="378" spans="1:3" ht="12.75" customHeight="1" x14ac:dyDescent="0.2">
      <c r="A378" s="215" t="s">
        <v>3640</v>
      </c>
      <c r="B378" s="215" t="s">
        <v>59</v>
      </c>
      <c r="C378" s="24"/>
    </row>
    <row r="379" spans="1:3" ht="12.75" customHeight="1" x14ac:dyDescent="0.2">
      <c r="A379" s="215" t="s">
        <v>3641</v>
      </c>
      <c r="B379" s="215" t="s">
        <v>59</v>
      </c>
      <c r="C379" s="24"/>
    </row>
    <row r="380" spans="1:3" ht="12.75" customHeight="1" x14ac:dyDescent="0.2">
      <c r="A380" s="215" t="s">
        <v>3642</v>
      </c>
      <c r="B380" s="215" t="s">
        <v>59</v>
      </c>
      <c r="C380" s="24"/>
    </row>
    <row r="381" spans="1:3" ht="12.75" customHeight="1" x14ac:dyDescent="0.2">
      <c r="A381" s="215" t="s">
        <v>3643</v>
      </c>
      <c r="B381" s="215" t="s">
        <v>59</v>
      </c>
      <c r="C381" s="24"/>
    </row>
    <row r="382" spans="1:3" ht="12.75" customHeight="1" x14ac:dyDescent="0.2">
      <c r="A382" s="215" t="s">
        <v>3644</v>
      </c>
      <c r="B382" s="215" t="s">
        <v>59</v>
      </c>
      <c r="C382" s="24"/>
    </row>
    <row r="383" spans="1:3" ht="12.75" customHeight="1" x14ac:dyDescent="0.2">
      <c r="A383" s="215" t="s">
        <v>454</v>
      </c>
      <c r="B383" s="215" t="s">
        <v>59</v>
      </c>
      <c r="C383" s="24"/>
    </row>
    <row r="384" spans="1:3" ht="12.75" customHeight="1" x14ac:dyDescent="0.2">
      <c r="A384" s="215" t="s">
        <v>3645</v>
      </c>
      <c r="B384" s="215" t="s">
        <v>59</v>
      </c>
      <c r="C384" s="24"/>
    </row>
    <row r="385" spans="1:3" ht="12.75" customHeight="1" x14ac:dyDescent="0.2">
      <c r="A385" s="215" t="s">
        <v>475</v>
      </c>
      <c r="B385" s="215" t="s">
        <v>59</v>
      </c>
      <c r="C385" s="24"/>
    </row>
    <row r="386" spans="1:3" ht="12.75" customHeight="1" x14ac:dyDescent="0.2">
      <c r="A386" s="215" t="s">
        <v>556</v>
      </c>
      <c r="B386" s="215" t="s">
        <v>59</v>
      </c>
      <c r="C386" s="24"/>
    </row>
    <row r="387" spans="1:3" ht="12.75" customHeight="1" x14ac:dyDescent="0.2">
      <c r="A387" s="215" t="s">
        <v>3646</v>
      </c>
      <c r="B387" s="215" t="s">
        <v>59</v>
      </c>
      <c r="C387" s="24"/>
    </row>
    <row r="388" spans="1:3" ht="12.75" customHeight="1" x14ac:dyDescent="0.2">
      <c r="A388" s="215" t="s">
        <v>3647</v>
      </c>
      <c r="B388" s="215" t="s">
        <v>59</v>
      </c>
      <c r="C388" s="24"/>
    </row>
    <row r="389" spans="1:3" ht="12.75" customHeight="1" x14ac:dyDescent="0.2">
      <c r="A389" s="215" t="s">
        <v>3648</v>
      </c>
      <c r="B389" s="215" t="s">
        <v>59</v>
      </c>
      <c r="C389" s="24"/>
    </row>
    <row r="390" spans="1:3" ht="12.75" customHeight="1" x14ac:dyDescent="0.2">
      <c r="A390" s="215" t="s">
        <v>3659</v>
      </c>
      <c r="B390" s="215" t="s">
        <v>59</v>
      </c>
      <c r="C390" s="24"/>
    </row>
    <row r="391" spans="1:3" ht="12.75" customHeight="1" x14ac:dyDescent="0.2">
      <c r="A391" s="215" t="s">
        <v>3649</v>
      </c>
      <c r="B391" s="215" t="s">
        <v>59</v>
      </c>
      <c r="C391" s="24"/>
    </row>
    <row r="392" spans="1:3" ht="12.75" customHeight="1" x14ac:dyDescent="0.2">
      <c r="A392" s="215" t="s">
        <v>515</v>
      </c>
      <c r="B392" s="215" t="s">
        <v>59</v>
      </c>
      <c r="C392" s="24"/>
    </row>
    <row r="393" spans="1:3" ht="12.75" customHeight="1" x14ac:dyDescent="0.2">
      <c r="A393" s="215" t="s">
        <v>3650</v>
      </c>
      <c r="B393" s="215" t="s">
        <v>59</v>
      </c>
      <c r="C393" s="24"/>
    </row>
    <row r="394" spans="1:3" ht="12.75" customHeight="1" x14ac:dyDescent="0.2">
      <c r="A394" s="215" t="s">
        <v>3651</v>
      </c>
      <c r="B394" s="215" t="s">
        <v>59</v>
      </c>
      <c r="C394" s="24"/>
    </row>
    <row r="395" spans="1:3" ht="12.75" customHeight="1" x14ac:dyDescent="0.2">
      <c r="A395" s="215" t="s">
        <v>3652</v>
      </c>
      <c r="B395" s="215" t="s">
        <v>59</v>
      </c>
      <c r="C395" s="24"/>
    </row>
    <row r="396" spans="1:3" ht="12.75" customHeight="1" x14ac:dyDescent="0.2">
      <c r="A396" s="215" t="s">
        <v>19810</v>
      </c>
      <c r="B396" s="215" t="s">
        <v>59</v>
      </c>
      <c r="C396" s="24"/>
    </row>
    <row r="397" spans="1:3" ht="12.75" customHeight="1" x14ac:dyDescent="0.2">
      <c r="A397" s="215" t="s">
        <v>687</v>
      </c>
      <c r="B397" s="215" t="s">
        <v>59</v>
      </c>
      <c r="C397" s="24"/>
    </row>
    <row r="398" spans="1:3" ht="12.75" customHeight="1" x14ac:dyDescent="0.2">
      <c r="A398" s="215" t="s">
        <v>509</v>
      </c>
      <c r="B398" s="215" t="s">
        <v>59</v>
      </c>
      <c r="C398" s="24"/>
    </row>
    <row r="399" spans="1:3" ht="12.75" customHeight="1" x14ac:dyDescent="0.2">
      <c r="A399" s="215" t="s">
        <v>3653</v>
      </c>
      <c r="B399" s="215" t="s">
        <v>59</v>
      </c>
      <c r="C399" s="24"/>
    </row>
    <row r="400" spans="1:3" ht="12.75" customHeight="1" x14ac:dyDescent="0.2">
      <c r="A400" s="215" t="s">
        <v>3654</v>
      </c>
      <c r="B400" s="215" t="s">
        <v>59</v>
      </c>
      <c r="C400" s="24"/>
    </row>
    <row r="401" spans="1:3" ht="12.75" customHeight="1" x14ac:dyDescent="0.2">
      <c r="A401" s="215" t="s">
        <v>3655</v>
      </c>
      <c r="B401" s="215" t="s">
        <v>59</v>
      </c>
      <c r="C401" s="24"/>
    </row>
    <row r="402" spans="1:3" ht="12.75" customHeight="1" x14ac:dyDescent="0.2">
      <c r="A402" s="215" t="s">
        <v>560</v>
      </c>
      <c r="B402" s="215" t="s">
        <v>59</v>
      </c>
      <c r="C402" s="24"/>
    </row>
    <row r="403" spans="1:3" ht="12.75" customHeight="1" x14ac:dyDescent="0.2">
      <c r="A403" s="215" t="s">
        <v>3656</v>
      </c>
      <c r="B403" s="215" t="s">
        <v>59</v>
      </c>
      <c r="C403" s="24"/>
    </row>
    <row r="404" spans="1:3" ht="12.75" customHeight="1" x14ac:dyDescent="0.2">
      <c r="A404" s="215" t="s">
        <v>862</v>
      </c>
      <c r="B404" s="215" t="s">
        <v>59</v>
      </c>
      <c r="C404" s="24"/>
    </row>
    <row r="405" spans="1:3" ht="12.75" customHeight="1" x14ac:dyDescent="0.2">
      <c r="A405" s="215" t="s">
        <v>19811</v>
      </c>
      <c r="B405" s="215" t="s">
        <v>59</v>
      </c>
      <c r="C405" s="24"/>
    </row>
    <row r="406" spans="1:3" ht="12.75" customHeight="1" x14ac:dyDescent="0.2">
      <c r="A406" s="215" t="s">
        <v>597</v>
      </c>
      <c r="B406" s="215" t="s">
        <v>59</v>
      </c>
      <c r="C406" s="24"/>
    </row>
    <row r="407" spans="1:3" ht="12.75" customHeight="1" x14ac:dyDescent="0.2">
      <c r="A407" s="215" t="s">
        <v>3657</v>
      </c>
      <c r="B407" s="215" t="s">
        <v>59</v>
      </c>
      <c r="C407" s="24"/>
    </row>
    <row r="408" spans="1:3" ht="12.75" customHeight="1" x14ac:dyDescent="0.2">
      <c r="A408" s="215" t="s">
        <v>607</v>
      </c>
      <c r="B408" s="215" t="s">
        <v>59</v>
      </c>
      <c r="C408" s="24"/>
    </row>
    <row r="409" spans="1:3" ht="12.75" customHeight="1" x14ac:dyDescent="0.2">
      <c r="A409" s="215" t="s">
        <v>3658</v>
      </c>
      <c r="B409" s="215" t="s">
        <v>59</v>
      </c>
      <c r="C409" s="24"/>
    </row>
    <row r="410" spans="1:3" ht="12.75" customHeight="1" x14ac:dyDescent="0.2">
      <c r="A410" s="215" t="s">
        <v>616</v>
      </c>
      <c r="B410" s="215" t="s">
        <v>59</v>
      </c>
      <c r="C410" s="24"/>
    </row>
    <row r="411" spans="1:3" ht="12.75" customHeight="1" x14ac:dyDescent="0.2">
      <c r="A411" s="215" t="s">
        <v>863</v>
      </c>
      <c r="B411" s="215" t="s">
        <v>35</v>
      </c>
      <c r="C411" s="24"/>
    </row>
    <row r="412" spans="1:3" ht="12.75" customHeight="1" x14ac:dyDescent="0.2">
      <c r="A412" s="215" t="s">
        <v>3660</v>
      </c>
      <c r="B412" s="215" t="s">
        <v>35</v>
      </c>
      <c r="C412" s="24"/>
    </row>
    <row r="413" spans="1:3" ht="12.75" customHeight="1" x14ac:dyDescent="0.2">
      <c r="A413" s="215" t="s">
        <v>25485</v>
      </c>
      <c r="B413" s="215" t="s">
        <v>35</v>
      </c>
      <c r="C413" s="24"/>
    </row>
    <row r="414" spans="1:3" ht="12.75" customHeight="1" x14ac:dyDescent="0.2">
      <c r="A414" s="215" t="s">
        <v>25486</v>
      </c>
      <c r="B414" s="215" t="s">
        <v>35</v>
      </c>
      <c r="C414" s="24"/>
    </row>
    <row r="415" spans="1:3" ht="12.75" customHeight="1" x14ac:dyDescent="0.2">
      <c r="A415" s="215" t="s">
        <v>35</v>
      </c>
      <c r="B415" s="215" t="s">
        <v>35</v>
      </c>
      <c r="C415" s="24"/>
    </row>
    <row r="416" spans="1:3" ht="12.75" customHeight="1" x14ac:dyDescent="0.2">
      <c r="A416" s="215" t="s">
        <v>3661</v>
      </c>
      <c r="B416" s="215" t="s">
        <v>35</v>
      </c>
      <c r="C416" s="24"/>
    </row>
    <row r="417" spans="1:3" ht="12.75" customHeight="1" x14ac:dyDescent="0.2">
      <c r="A417" s="215" t="s">
        <v>3662</v>
      </c>
      <c r="B417" s="215" t="s">
        <v>35</v>
      </c>
      <c r="C417" s="24"/>
    </row>
    <row r="418" spans="1:3" ht="12.75" customHeight="1" x14ac:dyDescent="0.2">
      <c r="A418" s="215" t="s">
        <v>3663</v>
      </c>
      <c r="B418" s="215" t="s">
        <v>35</v>
      </c>
      <c r="C418" s="24"/>
    </row>
    <row r="419" spans="1:3" ht="12.75" customHeight="1" x14ac:dyDescent="0.2">
      <c r="A419" s="215" t="s">
        <v>3664</v>
      </c>
      <c r="B419" s="215" t="s">
        <v>35</v>
      </c>
      <c r="C419" s="24"/>
    </row>
    <row r="420" spans="1:3" ht="12.75" customHeight="1" x14ac:dyDescent="0.2">
      <c r="A420" s="215" t="s">
        <v>3665</v>
      </c>
      <c r="B420" s="215" t="s">
        <v>35</v>
      </c>
      <c r="C420" s="24"/>
    </row>
    <row r="421" spans="1:3" ht="12.75" customHeight="1" x14ac:dyDescent="0.2">
      <c r="A421" s="215" t="s">
        <v>3666</v>
      </c>
      <c r="B421" s="215" t="s">
        <v>35</v>
      </c>
      <c r="C421" s="24"/>
    </row>
    <row r="422" spans="1:3" ht="12.75" customHeight="1" x14ac:dyDescent="0.2">
      <c r="A422" s="215" t="s">
        <v>3667</v>
      </c>
      <c r="B422" s="215" t="s">
        <v>35</v>
      </c>
      <c r="C422" s="24"/>
    </row>
    <row r="423" spans="1:3" ht="12.75" customHeight="1" x14ac:dyDescent="0.2">
      <c r="A423" s="215" t="s">
        <v>3668</v>
      </c>
      <c r="B423" s="215" t="s">
        <v>35</v>
      </c>
      <c r="C423" s="24"/>
    </row>
    <row r="424" spans="1:3" ht="12.75" customHeight="1" x14ac:dyDescent="0.2">
      <c r="A424" s="215" t="s">
        <v>19815</v>
      </c>
      <c r="B424" s="215" t="s">
        <v>35</v>
      </c>
      <c r="C424" s="24"/>
    </row>
    <row r="425" spans="1:3" ht="12.75" customHeight="1" x14ac:dyDescent="0.2">
      <c r="A425" s="215" t="s">
        <v>19816</v>
      </c>
      <c r="B425" s="215" t="s">
        <v>35</v>
      </c>
      <c r="C425" s="24"/>
    </row>
    <row r="426" spans="1:3" ht="12.75" customHeight="1" x14ac:dyDescent="0.2">
      <c r="A426" s="215" t="s">
        <v>3669</v>
      </c>
      <c r="B426" s="215" t="s">
        <v>35</v>
      </c>
      <c r="C426" s="24"/>
    </row>
    <row r="427" spans="1:3" ht="12.75" customHeight="1" x14ac:dyDescent="0.2">
      <c r="A427" s="215" t="s">
        <v>19817</v>
      </c>
      <c r="B427" s="215" t="s">
        <v>35</v>
      </c>
      <c r="C427" s="24"/>
    </row>
    <row r="428" spans="1:3" ht="12.75" customHeight="1" x14ac:dyDescent="0.2">
      <c r="A428" s="215" t="s">
        <v>19818</v>
      </c>
      <c r="B428" s="215" t="s">
        <v>35</v>
      </c>
      <c r="C428" s="24"/>
    </row>
    <row r="429" spans="1:3" ht="12.75" customHeight="1" x14ac:dyDescent="0.2">
      <c r="A429" s="215" t="s">
        <v>19819</v>
      </c>
      <c r="B429" s="215" t="s">
        <v>35</v>
      </c>
      <c r="C429" s="24"/>
    </row>
    <row r="430" spans="1:3" ht="12.75" customHeight="1" x14ac:dyDescent="0.2">
      <c r="A430" s="215" t="s">
        <v>3670</v>
      </c>
      <c r="B430" s="215" t="s">
        <v>35</v>
      </c>
      <c r="C430" s="24"/>
    </row>
    <row r="431" spans="1:3" ht="12.75" customHeight="1" x14ac:dyDescent="0.2">
      <c r="A431" s="215" t="s">
        <v>3671</v>
      </c>
      <c r="B431" s="215" t="s">
        <v>35</v>
      </c>
      <c r="C431" s="24"/>
    </row>
    <row r="432" spans="1:3" ht="12.75" customHeight="1" x14ac:dyDescent="0.2">
      <c r="A432" s="215" t="s">
        <v>19820</v>
      </c>
      <c r="B432" s="215" t="s">
        <v>35</v>
      </c>
      <c r="C432" s="24"/>
    </row>
    <row r="433" spans="1:3" ht="12.75" customHeight="1" x14ac:dyDescent="0.2">
      <c r="A433" s="215" t="s">
        <v>19821</v>
      </c>
      <c r="B433" s="215" t="s">
        <v>35</v>
      </c>
      <c r="C433" s="24"/>
    </row>
    <row r="434" spans="1:3" ht="12.75" customHeight="1" x14ac:dyDescent="0.2">
      <c r="A434" s="215" t="s">
        <v>3672</v>
      </c>
      <c r="B434" s="215" t="s">
        <v>35</v>
      </c>
      <c r="C434" s="24"/>
    </row>
    <row r="435" spans="1:3" ht="12.75" customHeight="1" x14ac:dyDescent="0.2">
      <c r="A435" s="215" t="s">
        <v>3673</v>
      </c>
      <c r="B435" s="215" t="s">
        <v>35</v>
      </c>
      <c r="C435" s="24"/>
    </row>
    <row r="436" spans="1:3" ht="12.75" customHeight="1" x14ac:dyDescent="0.2">
      <c r="A436" s="215" t="s">
        <v>3674</v>
      </c>
      <c r="B436" s="215" t="s">
        <v>35</v>
      </c>
      <c r="C436" s="24"/>
    </row>
    <row r="437" spans="1:3" ht="12.75" customHeight="1" x14ac:dyDescent="0.2">
      <c r="A437" s="215" t="s">
        <v>25487</v>
      </c>
      <c r="B437" s="215" t="s">
        <v>35</v>
      </c>
      <c r="C437" s="24"/>
    </row>
    <row r="438" spans="1:3" ht="12.75" customHeight="1" x14ac:dyDescent="0.2">
      <c r="A438" s="215" t="s">
        <v>3180</v>
      </c>
      <c r="B438" s="215" t="s">
        <v>35</v>
      </c>
      <c r="C438" s="24"/>
    </row>
    <row r="439" spans="1:3" ht="12.75" customHeight="1" x14ac:dyDescent="0.2">
      <c r="A439" s="215" t="s">
        <v>3675</v>
      </c>
      <c r="B439" s="215" t="s">
        <v>35</v>
      </c>
      <c r="C439" s="24"/>
    </row>
    <row r="440" spans="1:3" ht="12.75" customHeight="1" x14ac:dyDescent="0.2">
      <c r="A440" s="215" t="s">
        <v>864</v>
      </c>
      <c r="B440" s="215" t="s">
        <v>35</v>
      </c>
      <c r="C440" s="24"/>
    </row>
    <row r="441" spans="1:3" ht="12.75" customHeight="1" x14ac:dyDescent="0.2">
      <c r="A441" s="215" t="s">
        <v>19812</v>
      </c>
      <c r="B441" s="215" t="s">
        <v>35</v>
      </c>
      <c r="C441" s="24"/>
    </row>
    <row r="442" spans="1:3" ht="12.75" customHeight="1" x14ac:dyDescent="0.2">
      <c r="A442" s="215" t="s">
        <v>865</v>
      </c>
      <c r="B442" s="215" t="s">
        <v>35</v>
      </c>
      <c r="C442" s="24"/>
    </row>
    <row r="443" spans="1:3" ht="12.75" customHeight="1" x14ac:dyDescent="0.2">
      <c r="A443" s="215" t="s">
        <v>3676</v>
      </c>
      <c r="B443" s="215" t="s">
        <v>35</v>
      </c>
      <c r="C443" s="24"/>
    </row>
    <row r="444" spans="1:3" ht="12.75" customHeight="1" x14ac:dyDescent="0.2">
      <c r="A444" s="215" t="s">
        <v>19813</v>
      </c>
      <c r="B444" s="215" t="s">
        <v>35</v>
      </c>
      <c r="C444" s="24"/>
    </row>
    <row r="445" spans="1:3" ht="12.75" customHeight="1" x14ac:dyDescent="0.2">
      <c r="A445" s="215" t="s">
        <v>866</v>
      </c>
      <c r="B445" s="215" t="s">
        <v>35</v>
      </c>
      <c r="C445" s="24"/>
    </row>
    <row r="446" spans="1:3" ht="12.75" customHeight="1" x14ac:dyDescent="0.2">
      <c r="A446" s="215" t="s">
        <v>3677</v>
      </c>
      <c r="B446" s="215" t="s">
        <v>35</v>
      </c>
      <c r="C446" s="24"/>
    </row>
    <row r="447" spans="1:3" ht="12.75" customHeight="1" x14ac:dyDescent="0.2">
      <c r="A447" s="215" t="s">
        <v>867</v>
      </c>
      <c r="B447" s="215" t="s">
        <v>35</v>
      </c>
      <c r="C447" s="24"/>
    </row>
    <row r="448" spans="1:3" ht="12.75" customHeight="1" x14ac:dyDescent="0.2">
      <c r="A448" s="215" t="s">
        <v>3678</v>
      </c>
      <c r="B448" s="215" t="s">
        <v>35</v>
      </c>
      <c r="C448" s="24"/>
    </row>
    <row r="449" spans="1:3" ht="12.75" customHeight="1" x14ac:dyDescent="0.2">
      <c r="A449" s="215" t="s">
        <v>19822</v>
      </c>
      <c r="B449" s="215" t="s">
        <v>35</v>
      </c>
      <c r="C449" s="24"/>
    </row>
    <row r="450" spans="1:3" ht="12.75" customHeight="1" x14ac:dyDescent="0.2">
      <c r="A450" s="215" t="s">
        <v>868</v>
      </c>
      <c r="B450" s="215" t="s">
        <v>35</v>
      </c>
      <c r="C450" s="24"/>
    </row>
    <row r="451" spans="1:3" ht="12.75" customHeight="1" x14ac:dyDescent="0.2">
      <c r="A451" s="215" t="s">
        <v>3679</v>
      </c>
      <c r="B451" s="215" t="s">
        <v>35</v>
      </c>
      <c r="C451" s="24"/>
    </row>
    <row r="452" spans="1:3" ht="12.75" customHeight="1" x14ac:dyDescent="0.2">
      <c r="A452" s="215" t="s">
        <v>19814</v>
      </c>
      <c r="B452" s="215" t="s">
        <v>35</v>
      </c>
      <c r="C452" s="24"/>
    </row>
    <row r="453" spans="1:3" ht="12.75" customHeight="1" x14ac:dyDescent="0.2">
      <c r="A453" s="215" t="s">
        <v>869</v>
      </c>
      <c r="B453" s="215" t="s">
        <v>35</v>
      </c>
      <c r="C453" s="24"/>
    </row>
    <row r="454" spans="1:3" ht="12.75" customHeight="1" x14ac:dyDescent="0.2">
      <c r="A454" s="215" t="s">
        <v>3680</v>
      </c>
      <c r="B454" s="215" t="s">
        <v>35</v>
      </c>
      <c r="C454" s="24"/>
    </row>
    <row r="455" spans="1:3" ht="12.75" customHeight="1" x14ac:dyDescent="0.2">
      <c r="A455" s="215" t="s">
        <v>3681</v>
      </c>
      <c r="B455" s="215" t="s">
        <v>35</v>
      </c>
      <c r="C455" s="24"/>
    </row>
    <row r="456" spans="1:3" ht="12.75" customHeight="1" x14ac:dyDescent="0.2">
      <c r="A456" s="215" t="s">
        <v>3682</v>
      </c>
      <c r="B456" s="215" t="s">
        <v>35</v>
      </c>
      <c r="C456" s="24"/>
    </row>
    <row r="457" spans="1:3" ht="12.75" customHeight="1" x14ac:dyDescent="0.2">
      <c r="A457" s="215" t="s">
        <v>3683</v>
      </c>
      <c r="B457" s="215" t="s">
        <v>35</v>
      </c>
      <c r="C457" s="24"/>
    </row>
    <row r="458" spans="1:3" ht="12.75" customHeight="1" x14ac:dyDescent="0.2">
      <c r="A458" s="215" t="s">
        <v>3684</v>
      </c>
      <c r="B458" s="215" t="s">
        <v>35</v>
      </c>
      <c r="C458" s="24"/>
    </row>
    <row r="459" spans="1:3" ht="12.75" customHeight="1" x14ac:dyDescent="0.2">
      <c r="A459" s="215" t="s">
        <v>3685</v>
      </c>
      <c r="B459" s="215" t="s">
        <v>35</v>
      </c>
      <c r="C459" s="24"/>
    </row>
    <row r="460" spans="1:3" ht="12.75" customHeight="1" x14ac:dyDescent="0.2">
      <c r="A460" s="215" t="s">
        <v>25488</v>
      </c>
      <c r="B460" s="215" t="s">
        <v>35</v>
      </c>
      <c r="C460" s="24"/>
    </row>
    <row r="461" spans="1:3" ht="12.75" customHeight="1" x14ac:dyDescent="0.2">
      <c r="A461" s="215" t="s">
        <v>870</v>
      </c>
      <c r="B461" s="215" t="s">
        <v>35</v>
      </c>
      <c r="C461" s="24"/>
    </row>
    <row r="462" spans="1:3" ht="12.75" customHeight="1" x14ac:dyDescent="0.2">
      <c r="A462" s="215" t="s">
        <v>3686</v>
      </c>
      <c r="B462" s="215" t="s">
        <v>35</v>
      </c>
      <c r="C462" s="24"/>
    </row>
    <row r="463" spans="1:3" ht="12.75" customHeight="1" x14ac:dyDescent="0.2">
      <c r="A463" s="215" t="s">
        <v>3687</v>
      </c>
      <c r="B463" s="215" t="s">
        <v>35</v>
      </c>
      <c r="C463" s="24"/>
    </row>
    <row r="464" spans="1:3" ht="12.75" customHeight="1" x14ac:dyDescent="0.2">
      <c r="A464" s="215" t="s">
        <v>871</v>
      </c>
      <c r="B464" s="215" t="s">
        <v>35</v>
      </c>
      <c r="C464" s="24"/>
    </row>
    <row r="465" spans="1:3" ht="12.75" customHeight="1" x14ac:dyDescent="0.2">
      <c r="A465" s="215" t="s">
        <v>3688</v>
      </c>
      <c r="B465" s="215" t="s">
        <v>35</v>
      </c>
      <c r="C465" s="24"/>
    </row>
    <row r="466" spans="1:3" ht="12.75" customHeight="1" x14ac:dyDescent="0.2">
      <c r="A466" s="185" t="s">
        <v>26490</v>
      </c>
      <c r="B466" s="185" t="s">
        <v>35</v>
      </c>
      <c r="C466" s="24"/>
    </row>
    <row r="467" spans="1:3" ht="12.75" customHeight="1" x14ac:dyDescent="0.2">
      <c r="A467" s="215" t="s">
        <v>872</v>
      </c>
      <c r="B467" s="215" t="s">
        <v>35</v>
      </c>
      <c r="C467" s="24"/>
    </row>
    <row r="468" spans="1:3" ht="12.75" customHeight="1" x14ac:dyDescent="0.2">
      <c r="A468" s="215" t="s">
        <v>3689</v>
      </c>
      <c r="B468" s="215" t="s">
        <v>35</v>
      </c>
      <c r="C468" s="24"/>
    </row>
    <row r="469" spans="1:3" ht="12.75" customHeight="1" x14ac:dyDescent="0.2">
      <c r="A469" s="215" t="s">
        <v>25489</v>
      </c>
      <c r="B469" s="215" t="s">
        <v>35</v>
      </c>
      <c r="C469" s="24"/>
    </row>
    <row r="470" spans="1:3" ht="12.75" customHeight="1" x14ac:dyDescent="0.2">
      <c r="A470" s="215" t="s">
        <v>25490</v>
      </c>
      <c r="B470" s="215" t="s">
        <v>35</v>
      </c>
      <c r="C470" s="24"/>
    </row>
    <row r="471" spans="1:3" ht="12.75" customHeight="1" x14ac:dyDescent="0.2">
      <c r="A471" s="215" t="s">
        <v>25491</v>
      </c>
      <c r="B471" s="215" t="s">
        <v>35</v>
      </c>
      <c r="C471" s="24"/>
    </row>
    <row r="472" spans="1:3" ht="12.75" customHeight="1" x14ac:dyDescent="0.2">
      <c r="A472" s="215" t="s">
        <v>19823</v>
      </c>
      <c r="B472" s="215" t="s">
        <v>35</v>
      </c>
      <c r="C472" s="24"/>
    </row>
    <row r="473" spans="1:3" ht="12.75" customHeight="1" x14ac:dyDescent="0.2">
      <c r="A473" s="215" t="s">
        <v>19824</v>
      </c>
      <c r="B473" s="215" t="s">
        <v>35</v>
      </c>
      <c r="C473" s="24"/>
    </row>
    <row r="474" spans="1:3" ht="12.75" customHeight="1" x14ac:dyDescent="0.2">
      <c r="A474" s="215" t="s">
        <v>3701</v>
      </c>
      <c r="B474" s="215" t="s">
        <v>35</v>
      </c>
      <c r="C474" s="24"/>
    </row>
    <row r="475" spans="1:3" ht="12.75" customHeight="1" x14ac:dyDescent="0.2">
      <c r="A475" s="215" t="s">
        <v>19825</v>
      </c>
      <c r="B475" s="215" t="s">
        <v>35</v>
      </c>
      <c r="C475" s="24"/>
    </row>
    <row r="476" spans="1:3" ht="12.75" customHeight="1" x14ac:dyDescent="0.2">
      <c r="A476" s="215" t="s">
        <v>3690</v>
      </c>
      <c r="B476" s="215" t="s">
        <v>35</v>
      </c>
      <c r="C476" s="24"/>
    </row>
    <row r="477" spans="1:3" ht="12.75" customHeight="1" x14ac:dyDescent="0.2">
      <c r="A477" s="215" t="s">
        <v>19826</v>
      </c>
      <c r="B477" s="215" t="s">
        <v>35</v>
      </c>
      <c r="C477" s="24"/>
    </row>
    <row r="478" spans="1:3" ht="12.75" customHeight="1" x14ac:dyDescent="0.2">
      <c r="A478" s="215" t="s">
        <v>3702</v>
      </c>
      <c r="B478" s="215" t="s">
        <v>35</v>
      </c>
      <c r="C478" s="24"/>
    </row>
    <row r="479" spans="1:3" ht="12.75" customHeight="1" x14ac:dyDescent="0.2">
      <c r="A479" s="215" t="s">
        <v>3703</v>
      </c>
      <c r="B479" s="215" t="s">
        <v>35</v>
      </c>
      <c r="C479" s="24"/>
    </row>
    <row r="480" spans="1:3" ht="12.75" customHeight="1" x14ac:dyDescent="0.2">
      <c r="A480" s="215" t="s">
        <v>3704</v>
      </c>
      <c r="B480" s="215" t="s">
        <v>35</v>
      </c>
      <c r="C480" s="24"/>
    </row>
    <row r="481" spans="1:4" ht="12.75" customHeight="1" x14ac:dyDescent="0.2">
      <c r="A481" s="215" t="s">
        <v>3691</v>
      </c>
      <c r="B481" s="215" t="s">
        <v>35</v>
      </c>
      <c r="C481" s="24"/>
    </row>
    <row r="482" spans="1:4" ht="12.75" customHeight="1" x14ac:dyDescent="0.2">
      <c r="A482" s="215" t="s">
        <v>25492</v>
      </c>
      <c r="B482" s="215" t="s">
        <v>35</v>
      </c>
      <c r="C482" s="24"/>
    </row>
    <row r="483" spans="1:4" ht="12.75" customHeight="1" x14ac:dyDescent="0.2">
      <c r="A483" s="215" t="s">
        <v>873</v>
      </c>
      <c r="B483" s="215" t="s">
        <v>35</v>
      </c>
      <c r="C483" s="24"/>
    </row>
    <row r="484" spans="1:4" s="24" customFormat="1" ht="12.75" customHeight="1" x14ac:dyDescent="0.2">
      <c r="A484" s="215" t="s">
        <v>3692</v>
      </c>
      <c r="B484" s="215" t="s">
        <v>35</v>
      </c>
      <c r="D484" s="120"/>
    </row>
    <row r="485" spans="1:4" ht="12.75" customHeight="1" x14ac:dyDescent="0.2">
      <c r="A485" s="215" t="s">
        <v>874</v>
      </c>
      <c r="B485" s="215" t="s">
        <v>35</v>
      </c>
      <c r="C485" s="24"/>
    </row>
    <row r="486" spans="1:4" ht="12.75" customHeight="1" x14ac:dyDescent="0.2">
      <c r="A486" s="215" t="s">
        <v>3693</v>
      </c>
      <c r="B486" s="215" t="s">
        <v>35</v>
      </c>
      <c r="C486" s="24"/>
    </row>
    <row r="487" spans="1:4" ht="12.75" customHeight="1" x14ac:dyDescent="0.2">
      <c r="A487" s="215" t="s">
        <v>875</v>
      </c>
      <c r="B487" s="215" t="s">
        <v>35</v>
      </c>
      <c r="C487" s="24"/>
    </row>
    <row r="488" spans="1:4" ht="12.75" customHeight="1" x14ac:dyDescent="0.2">
      <c r="A488" s="215" t="s">
        <v>3694</v>
      </c>
      <c r="B488" s="215" t="s">
        <v>35</v>
      </c>
      <c r="C488" s="24"/>
    </row>
    <row r="489" spans="1:4" ht="12.75" customHeight="1" x14ac:dyDescent="0.2">
      <c r="A489" s="215" t="s">
        <v>25493</v>
      </c>
      <c r="B489" s="215" t="s">
        <v>35</v>
      </c>
      <c r="C489" s="24"/>
    </row>
    <row r="490" spans="1:4" ht="12.75" customHeight="1" x14ac:dyDescent="0.2">
      <c r="A490" s="215" t="s">
        <v>25494</v>
      </c>
      <c r="B490" s="215" t="s">
        <v>35</v>
      </c>
      <c r="C490" s="24"/>
    </row>
    <row r="491" spans="1:4" ht="12.75" customHeight="1" x14ac:dyDescent="0.2">
      <c r="A491" s="215" t="s">
        <v>876</v>
      </c>
      <c r="B491" s="215" t="s">
        <v>35</v>
      </c>
      <c r="C491" s="24"/>
    </row>
    <row r="492" spans="1:4" ht="12.75" customHeight="1" x14ac:dyDescent="0.2">
      <c r="A492" s="215" t="s">
        <v>3695</v>
      </c>
      <c r="B492" s="215" t="s">
        <v>35</v>
      </c>
      <c r="C492" s="24"/>
    </row>
    <row r="493" spans="1:4" ht="12.75" customHeight="1" x14ac:dyDescent="0.2">
      <c r="A493" s="215" t="s">
        <v>877</v>
      </c>
      <c r="B493" s="215" t="s">
        <v>35</v>
      </c>
      <c r="C493" s="24"/>
    </row>
    <row r="494" spans="1:4" ht="12.75" customHeight="1" x14ac:dyDescent="0.2">
      <c r="A494" s="215" t="s">
        <v>3696</v>
      </c>
      <c r="B494" s="215" t="s">
        <v>35</v>
      </c>
      <c r="C494" s="24"/>
    </row>
    <row r="495" spans="1:4" ht="12.75" customHeight="1" x14ac:dyDescent="0.2">
      <c r="A495" s="215" t="s">
        <v>25495</v>
      </c>
      <c r="B495" s="215" t="s">
        <v>35</v>
      </c>
      <c r="C495" s="24"/>
    </row>
    <row r="496" spans="1:4" ht="12.75" customHeight="1" x14ac:dyDescent="0.2">
      <c r="A496" s="215" t="s">
        <v>878</v>
      </c>
      <c r="B496" s="215" t="s">
        <v>35</v>
      </c>
      <c r="C496" s="24"/>
    </row>
    <row r="497" spans="1:3" ht="12.75" customHeight="1" x14ac:dyDescent="0.2">
      <c r="A497" s="215" t="s">
        <v>3697</v>
      </c>
      <c r="B497" s="215" t="s">
        <v>35</v>
      </c>
      <c r="C497" s="24"/>
    </row>
    <row r="498" spans="1:3" ht="12.75" customHeight="1" x14ac:dyDescent="0.2">
      <c r="A498" s="215" t="s">
        <v>3705</v>
      </c>
      <c r="B498" s="215" t="s">
        <v>35</v>
      </c>
      <c r="C498" s="24"/>
    </row>
    <row r="499" spans="1:3" ht="12.75" customHeight="1" x14ac:dyDescent="0.2">
      <c r="A499" s="215" t="s">
        <v>879</v>
      </c>
      <c r="B499" s="215" t="s">
        <v>35</v>
      </c>
      <c r="C499" s="24"/>
    </row>
    <row r="500" spans="1:3" ht="12.75" customHeight="1" x14ac:dyDescent="0.2">
      <c r="A500" s="215" t="s">
        <v>3698</v>
      </c>
      <c r="B500" s="215" t="s">
        <v>35</v>
      </c>
      <c r="C500" s="24"/>
    </row>
    <row r="501" spans="1:3" ht="12.75" customHeight="1" x14ac:dyDescent="0.2">
      <c r="A501" s="215" t="s">
        <v>25496</v>
      </c>
      <c r="B501" s="215" t="s">
        <v>35</v>
      </c>
      <c r="C501" s="24"/>
    </row>
    <row r="502" spans="1:3" ht="12.75" customHeight="1" x14ac:dyDescent="0.2">
      <c r="A502" s="215" t="s">
        <v>880</v>
      </c>
      <c r="B502" s="215" t="s">
        <v>35</v>
      </c>
      <c r="C502" s="24"/>
    </row>
    <row r="503" spans="1:3" ht="12.75" customHeight="1" x14ac:dyDescent="0.2">
      <c r="A503" s="215" t="s">
        <v>3699</v>
      </c>
      <c r="B503" s="215" t="s">
        <v>35</v>
      </c>
      <c r="C503" s="24"/>
    </row>
    <row r="504" spans="1:3" ht="12.75" customHeight="1" x14ac:dyDescent="0.2">
      <c r="A504" s="215" t="s">
        <v>19827</v>
      </c>
      <c r="B504" s="215" t="s">
        <v>35</v>
      </c>
      <c r="C504" s="24"/>
    </row>
    <row r="505" spans="1:3" ht="12.75" customHeight="1" x14ac:dyDescent="0.2">
      <c r="A505" s="215" t="s">
        <v>3700</v>
      </c>
      <c r="B505" s="215" t="s">
        <v>35</v>
      </c>
      <c r="C505" s="24"/>
    </row>
    <row r="506" spans="1:3" ht="12.75" customHeight="1" x14ac:dyDescent="0.2">
      <c r="A506" s="215" t="s">
        <v>107</v>
      </c>
      <c r="B506" s="215" t="s">
        <v>107</v>
      </c>
      <c r="C506" s="24"/>
    </row>
    <row r="507" spans="1:3" ht="12.75" customHeight="1" x14ac:dyDescent="0.2">
      <c r="A507" s="215" t="s">
        <v>649</v>
      </c>
      <c r="B507" s="215" t="s">
        <v>107</v>
      </c>
      <c r="C507" s="24"/>
    </row>
    <row r="508" spans="1:3" ht="12.75" customHeight="1" x14ac:dyDescent="0.2">
      <c r="A508" s="215" t="s">
        <v>3706</v>
      </c>
      <c r="B508" s="215" t="s">
        <v>107</v>
      </c>
      <c r="C508" s="24"/>
    </row>
    <row r="509" spans="1:3" ht="12.75" customHeight="1" x14ac:dyDescent="0.2">
      <c r="A509" s="215" t="s">
        <v>2664</v>
      </c>
      <c r="B509" s="215" t="s">
        <v>2664</v>
      </c>
      <c r="C509" s="24"/>
    </row>
    <row r="510" spans="1:3" ht="12.75" customHeight="1" x14ac:dyDescent="0.2">
      <c r="A510" s="215" t="s">
        <v>3707</v>
      </c>
      <c r="B510" s="215" t="s">
        <v>2664</v>
      </c>
      <c r="C510" s="24"/>
    </row>
    <row r="511" spans="1:3" ht="12.75" customHeight="1" x14ac:dyDescent="0.2">
      <c r="A511" s="215" t="s">
        <v>3708</v>
      </c>
      <c r="B511" s="215" t="s">
        <v>2664</v>
      </c>
      <c r="C511" s="24"/>
    </row>
    <row r="512" spans="1:3" ht="12.75" customHeight="1" x14ac:dyDescent="0.2">
      <c r="A512" s="215" t="s">
        <v>3709</v>
      </c>
      <c r="B512" s="215" t="s">
        <v>2664</v>
      </c>
      <c r="C512" s="24"/>
    </row>
    <row r="513" spans="1:3" ht="12.75" customHeight="1" x14ac:dyDescent="0.2">
      <c r="A513" s="215" t="s">
        <v>3710</v>
      </c>
      <c r="B513" s="215" t="s">
        <v>2664</v>
      </c>
      <c r="C513" s="24"/>
    </row>
    <row r="514" spans="1:3" ht="12.75" customHeight="1" x14ac:dyDescent="0.2">
      <c r="A514" s="215" t="s">
        <v>3711</v>
      </c>
      <c r="B514" s="215" t="s">
        <v>2664</v>
      </c>
      <c r="C514" s="24"/>
    </row>
    <row r="515" spans="1:3" ht="12.75" customHeight="1" x14ac:dyDescent="0.2">
      <c r="A515" s="215" t="s">
        <v>3712</v>
      </c>
      <c r="B515" s="215" t="s">
        <v>2664</v>
      </c>
      <c r="C515" s="24"/>
    </row>
    <row r="516" spans="1:3" ht="12.75" customHeight="1" x14ac:dyDescent="0.2">
      <c r="A516" s="215" t="s">
        <v>3713</v>
      </c>
      <c r="B516" s="215" t="s">
        <v>2664</v>
      </c>
      <c r="C516" s="24"/>
    </row>
    <row r="517" spans="1:3" ht="12.75" customHeight="1" x14ac:dyDescent="0.2">
      <c r="A517" s="215" t="s">
        <v>3714</v>
      </c>
      <c r="B517" s="215" t="s">
        <v>2664</v>
      </c>
      <c r="C517" s="24"/>
    </row>
    <row r="518" spans="1:3" ht="12.75" customHeight="1" x14ac:dyDescent="0.2">
      <c r="A518" s="215" t="s">
        <v>3715</v>
      </c>
      <c r="B518" s="215" t="s">
        <v>2664</v>
      </c>
      <c r="C518" s="24"/>
    </row>
    <row r="519" spans="1:3" ht="12.75" customHeight="1" x14ac:dyDescent="0.2">
      <c r="A519" s="215" t="s">
        <v>3716</v>
      </c>
      <c r="B519" s="215" t="s">
        <v>2664</v>
      </c>
      <c r="C519" s="24"/>
    </row>
    <row r="520" spans="1:3" ht="12.75" customHeight="1" x14ac:dyDescent="0.2">
      <c r="A520" s="215" t="s">
        <v>3717</v>
      </c>
      <c r="B520" s="215" t="s">
        <v>2664</v>
      </c>
      <c r="C520" s="24"/>
    </row>
    <row r="521" spans="1:3" ht="12.75" customHeight="1" x14ac:dyDescent="0.2">
      <c r="A521" s="215" t="s">
        <v>19828</v>
      </c>
      <c r="B521" s="215" t="s">
        <v>839</v>
      </c>
      <c r="C521" s="24"/>
    </row>
    <row r="522" spans="1:3" ht="12.75" customHeight="1" x14ac:dyDescent="0.2">
      <c r="A522" s="215" t="s">
        <v>881</v>
      </c>
      <c r="B522" s="215" t="s">
        <v>60</v>
      </c>
      <c r="C522" s="24"/>
    </row>
    <row r="523" spans="1:3" ht="12.75" customHeight="1" x14ac:dyDescent="0.2">
      <c r="A523" s="215" t="s">
        <v>60</v>
      </c>
      <c r="B523" s="215" t="s">
        <v>60</v>
      </c>
      <c r="C523" s="24"/>
    </row>
    <row r="524" spans="1:3" ht="12.75" customHeight="1" x14ac:dyDescent="0.2">
      <c r="A524" s="215" t="s">
        <v>3718</v>
      </c>
      <c r="B524" s="215" t="s">
        <v>60</v>
      </c>
      <c r="C524" s="24"/>
    </row>
    <row r="525" spans="1:3" ht="12.75" customHeight="1" x14ac:dyDescent="0.2">
      <c r="A525" s="215" t="s">
        <v>3719</v>
      </c>
      <c r="B525" s="215" t="s">
        <v>60</v>
      </c>
      <c r="C525" s="24"/>
    </row>
    <row r="526" spans="1:3" ht="12.75" customHeight="1" x14ac:dyDescent="0.2">
      <c r="A526" s="215" t="s">
        <v>3720</v>
      </c>
      <c r="B526" s="215" t="s">
        <v>60</v>
      </c>
      <c r="C526" s="24"/>
    </row>
    <row r="527" spans="1:3" ht="12.75" customHeight="1" x14ac:dyDescent="0.2">
      <c r="A527" s="215" t="s">
        <v>3721</v>
      </c>
      <c r="B527" s="215" t="s">
        <v>60</v>
      </c>
      <c r="C527" s="24"/>
    </row>
    <row r="528" spans="1:3" ht="12.75" customHeight="1" x14ac:dyDescent="0.2">
      <c r="A528" s="215" t="s">
        <v>3722</v>
      </c>
      <c r="B528" s="215" t="s">
        <v>60</v>
      </c>
      <c r="C528" s="24"/>
    </row>
    <row r="529" spans="1:3" ht="12.75" customHeight="1" x14ac:dyDescent="0.2">
      <c r="A529" s="215" t="s">
        <v>3723</v>
      </c>
      <c r="B529" s="215" t="s">
        <v>60</v>
      </c>
      <c r="C529" s="24"/>
    </row>
    <row r="530" spans="1:3" ht="12.75" customHeight="1" x14ac:dyDescent="0.2">
      <c r="A530" s="215" t="s">
        <v>3724</v>
      </c>
      <c r="B530" s="215" t="s">
        <v>60</v>
      </c>
      <c r="C530" s="24"/>
    </row>
    <row r="531" spans="1:3" ht="12.75" customHeight="1" x14ac:dyDescent="0.2">
      <c r="A531" s="215" t="s">
        <v>19829</v>
      </c>
      <c r="B531" s="215" t="s">
        <v>60</v>
      </c>
      <c r="C531" s="24"/>
    </row>
    <row r="532" spans="1:3" ht="12.75" customHeight="1" x14ac:dyDescent="0.2">
      <c r="A532" s="215" t="s">
        <v>3725</v>
      </c>
      <c r="B532" s="215" t="s">
        <v>60</v>
      </c>
      <c r="C532" s="24"/>
    </row>
    <row r="533" spans="1:3" ht="12.75" customHeight="1" x14ac:dyDescent="0.2">
      <c r="A533" s="215" t="s">
        <v>17661</v>
      </c>
      <c r="B533" s="215" t="s">
        <v>60</v>
      </c>
      <c r="C533" s="24"/>
    </row>
    <row r="534" spans="1:3" ht="12.75" customHeight="1" x14ac:dyDescent="0.2">
      <c r="A534" s="215" t="s">
        <v>17662</v>
      </c>
      <c r="B534" s="215" t="s">
        <v>60</v>
      </c>
      <c r="C534" s="24"/>
    </row>
    <row r="535" spans="1:3" ht="12.75" customHeight="1" x14ac:dyDescent="0.2">
      <c r="A535" s="215" t="s">
        <v>19733</v>
      </c>
      <c r="B535" s="215" t="s">
        <v>60</v>
      </c>
      <c r="C535" s="24"/>
    </row>
    <row r="536" spans="1:3" ht="12.75" customHeight="1" x14ac:dyDescent="0.2">
      <c r="A536" s="215" t="s">
        <v>25497</v>
      </c>
      <c r="B536" s="215" t="s">
        <v>60</v>
      </c>
      <c r="C536" s="24"/>
    </row>
    <row r="537" spans="1:3" ht="12.75" customHeight="1" x14ac:dyDescent="0.2">
      <c r="A537" s="215" t="s">
        <v>19734</v>
      </c>
      <c r="B537" s="215" t="s">
        <v>60</v>
      </c>
      <c r="C537" s="24"/>
    </row>
    <row r="538" spans="1:3" ht="12.75" customHeight="1" x14ac:dyDescent="0.2">
      <c r="A538" s="215" t="s">
        <v>19735</v>
      </c>
      <c r="B538" s="215" t="s">
        <v>60</v>
      </c>
      <c r="C538" s="24"/>
    </row>
    <row r="539" spans="1:3" ht="12.75" customHeight="1" x14ac:dyDescent="0.2">
      <c r="A539" s="215" t="s">
        <v>19682</v>
      </c>
      <c r="B539" s="215" t="s">
        <v>60</v>
      </c>
      <c r="C539" s="24"/>
    </row>
    <row r="540" spans="1:3" ht="12.75" customHeight="1" x14ac:dyDescent="0.2">
      <c r="A540" s="185" t="s">
        <v>26602</v>
      </c>
      <c r="B540" s="185" t="s">
        <v>60</v>
      </c>
      <c r="C540" s="24"/>
    </row>
    <row r="541" spans="1:3" ht="12.75" customHeight="1" x14ac:dyDescent="0.2">
      <c r="A541" s="215" t="s">
        <v>882</v>
      </c>
      <c r="B541" s="215" t="s">
        <v>60</v>
      </c>
      <c r="C541" s="24"/>
    </row>
    <row r="542" spans="1:3" ht="12.75" customHeight="1" x14ac:dyDescent="0.2">
      <c r="A542" s="215" t="s">
        <v>5999</v>
      </c>
      <c r="B542" s="215" t="s">
        <v>60</v>
      </c>
      <c r="C542" s="24"/>
    </row>
    <row r="543" spans="1:3" ht="12.75" customHeight="1" x14ac:dyDescent="0.2">
      <c r="A543" s="215" t="s">
        <v>1166</v>
      </c>
      <c r="B543" s="215" t="s">
        <v>60</v>
      </c>
      <c r="C543" s="24"/>
    </row>
    <row r="544" spans="1:3" ht="12.75" customHeight="1" x14ac:dyDescent="0.2">
      <c r="A544" s="215" t="s">
        <v>3726</v>
      </c>
      <c r="B544" s="215" t="s">
        <v>60</v>
      </c>
      <c r="C544" s="24"/>
    </row>
    <row r="545" spans="1:3" ht="12.75" customHeight="1" x14ac:dyDescent="0.2">
      <c r="A545" s="215" t="s">
        <v>2719</v>
      </c>
      <c r="B545" s="215" t="s">
        <v>60</v>
      </c>
      <c r="C545" s="24"/>
    </row>
    <row r="546" spans="1:3" ht="12.75" customHeight="1" x14ac:dyDescent="0.2">
      <c r="A546" s="215" t="s">
        <v>883</v>
      </c>
      <c r="B546" s="215" t="s">
        <v>60</v>
      </c>
      <c r="C546" s="24"/>
    </row>
    <row r="547" spans="1:3" ht="12.75" customHeight="1" x14ac:dyDescent="0.2">
      <c r="A547" s="215" t="s">
        <v>3728</v>
      </c>
      <c r="B547" s="215" t="s">
        <v>60</v>
      </c>
      <c r="C547" s="24"/>
    </row>
    <row r="548" spans="1:3" ht="12.75" customHeight="1" x14ac:dyDescent="0.2">
      <c r="A548" s="215" t="s">
        <v>3729</v>
      </c>
      <c r="B548" s="215" t="s">
        <v>60</v>
      </c>
      <c r="C548" s="24"/>
    </row>
    <row r="549" spans="1:3" ht="12.75" customHeight="1" x14ac:dyDescent="0.2">
      <c r="A549" s="215" t="s">
        <v>1167</v>
      </c>
      <c r="B549" s="215" t="s">
        <v>60</v>
      </c>
      <c r="C549" s="24"/>
    </row>
    <row r="550" spans="1:3" ht="12.75" customHeight="1" x14ac:dyDescent="0.2">
      <c r="A550" s="215" t="s">
        <v>3730</v>
      </c>
      <c r="B550" s="215" t="s">
        <v>60</v>
      </c>
      <c r="C550" s="24"/>
    </row>
    <row r="551" spans="1:3" ht="12.75" customHeight="1" x14ac:dyDescent="0.2">
      <c r="A551" s="215" t="s">
        <v>1339</v>
      </c>
      <c r="B551" s="215" t="s">
        <v>60</v>
      </c>
      <c r="C551" s="24"/>
    </row>
    <row r="552" spans="1:3" ht="12.75" customHeight="1" x14ac:dyDescent="0.2">
      <c r="A552" s="215" t="s">
        <v>3731</v>
      </c>
      <c r="B552" s="215" t="s">
        <v>60</v>
      </c>
      <c r="C552" s="24"/>
    </row>
    <row r="553" spans="1:3" ht="12.75" customHeight="1" x14ac:dyDescent="0.2">
      <c r="A553" s="215" t="s">
        <v>3732</v>
      </c>
      <c r="B553" s="215" t="s">
        <v>60</v>
      </c>
      <c r="C553" s="24"/>
    </row>
    <row r="554" spans="1:3" ht="12.75" customHeight="1" x14ac:dyDescent="0.2">
      <c r="A554" s="215" t="s">
        <v>3733</v>
      </c>
      <c r="B554" s="215" t="s">
        <v>60</v>
      </c>
      <c r="C554" s="24"/>
    </row>
    <row r="555" spans="1:3" ht="12.75" customHeight="1" x14ac:dyDescent="0.2">
      <c r="A555" s="215" t="s">
        <v>884</v>
      </c>
      <c r="B555" s="215" t="s">
        <v>60</v>
      </c>
      <c r="C555" s="24"/>
    </row>
    <row r="556" spans="1:3" ht="12.75" customHeight="1" x14ac:dyDescent="0.2">
      <c r="A556" s="215" t="s">
        <v>3734</v>
      </c>
      <c r="B556" s="215" t="s">
        <v>60</v>
      </c>
      <c r="C556" s="24"/>
    </row>
    <row r="557" spans="1:3" ht="12.75" customHeight="1" x14ac:dyDescent="0.2">
      <c r="A557" s="215" t="s">
        <v>885</v>
      </c>
      <c r="B557" s="215" t="s">
        <v>60</v>
      </c>
      <c r="C557" s="24"/>
    </row>
    <row r="558" spans="1:3" ht="12.75" customHeight="1" x14ac:dyDescent="0.2">
      <c r="A558" s="215" t="s">
        <v>6176</v>
      </c>
      <c r="B558" s="215" t="s">
        <v>60</v>
      </c>
      <c r="C558" s="24"/>
    </row>
    <row r="559" spans="1:3" ht="12.75" customHeight="1" x14ac:dyDescent="0.2">
      <c r="A559" s="215" t="s">
        <v>1170</v>
      </c>
      <c r="B559" s="215" t="s">
        <v>60</v>
      </c>
      <c r="C559" s="24"/>
    </row>
    <row r="560" spans="1:3" ht="12.75" customHeight="1" x14ac:dyDescent="0.2">
      <c r="A560" s="215" t="s">
        <v>3736</v>
      </c>
      <c r="B560" s="215" t="s">
        <v>60</v>
      </c>
      <c r="C560" s="24"/>
    </row>
    <row r="561" spans="1:3" ht="12.75" customHeight="1" x14ac:dyDescent="0.2">
      <c r="A561" s="215" t="s">
        <v>3737</v>
      </c>
      <c r="B561" s="215" t="s">
        <v>60</v>
      </c>
      <c r="C561" s="24"/>
    </row>
    <row r="562" spans="1:3" ht="12.75" customHeight="1" x14ac:dyDescent="0.2">
      <c r="A562" s="215" t="s">
        <v>25498</v>
      </c>
      <c r="B562" s="215" t="s">
        <v>60</v>
      </c>
      <c r="C562" s="24"/>
    </row>
    <row r="563" spans="1:3" ht="12.75" customHeight="1" x14ac:dyDescent="0.2">
      <c r="A563" s="215" t="s">
        <v>3738</v>
      </c>
      <c r="B563" s="215" t="s">
        <v>60</v>
      </c>
      <c r="C563" s="24"/>
    </row>
    <row r="564" spans="1:3" ht="12.75" customHeight="1" x14ac:dyDescent="0.2">
      <c r="A564" s="215" t="s">
        <v>74</v>
      </c>
      <c r="B564" s="215" t="s">
        <v>60</v>
      </c>
      <c r="C564" s="24"/>
    </row>
    <row r="565" spans="1:3" ht="12.75" customHeight="1" x14ac:dyDescent="0.2">
      <c r="A565" s="215" t="s">
        <v>19832</v>
      </c>
      <c r="B565" s="215" t="s">
        <v>60</v>
      </c>
      <c r="C565" s="24"/>
    </row>
    <row r="566" spans="1:3" ht="12.75" customHeight="1" x14ac:dyDescent="0.2">
      <c r="A566" s="215" t="s">
        <v>3740</v>
      </c>
      <c r="B566" s="215" t="s">
        <v>60</v>
      </c>
      <c r="C566" s="24"/>
    </row>
    <row r="567" spans="1:3" ht="12.75" customHeight="1" x14ac:dyDescent="0.2">
      <c r="A567" s="215" t="s">
        <v>19833</v>
      </c>
      <c r="B567" s="215" t="s">
        <v>60</v>
      </c>
      <c r="C567" s="24"/>
    </row>
    <row r="568" spans="1:3" ht="12.75" customHeight="1" x14ac:dyDescent="0.2">
      <c r="A568" s="215" t="s">
        <v>1171</v>
      </c>
      <c r="B568" s="215" t="s">
        <v>60</v>
      </c>
      <c r="C568" s="24"/>
    </row>
    <row r="569" spans="1:3" ht="12.75" customHeight="1" x14ac:dyDescent="0.2">
      <c r="A569" s="215" t="s">
        <v>3741</v>
      </c>
      <c r="B569" s="215" t="s">
        <v>60</v>
      </c>
      <c r="C569" s="24"/>
    </row>
    <row r="570" spans="1:3" ht="12.75" customHeight="1" x14ac:dyDescent="0.2">
      <c r="A570" s="215" t="s">
        <v>1172</v>
      </c>
      <c r="B570" s="215" t="s">
        <v>60</v>
      </c>
      <c r="C570" s="24"/>
    </row>
    <row r="571" spans="1:3" ht="12.75" customHeight="1" x14ac:dyDescent="0.2">
      <c r="A571" s="215" t="s">
        <v>3742</v>
      </c>
      <c r="B571" s="215" t="s">
        <v>60</v>
      </c>
      <c r="C571" s="24"/>
    </row>
    <row r="572" spans="1:3" ht="12.75" customHeight="1" x14ac:dyDescent="0.2">
      <c r="A572" s="215" t="s">
        <v>3743</v>
      </c>
      <c r="B572" s="215" t="s">
        <v>60</v>
      </c>
      <c r="C572" s="24"/>
    </row>
    <row r="573" spans="1:3" ht="12.75" customHeight="1" x14ac:dyDescent="0.2">
      <c r="A573" s="215" t="s">
        <v>3744</v>
      </c>
      <c r="B573" s="215" t="s">
        <v>60</v>
      </c>
      <c r="C573" s="24"/>
    </row>
    <row r="574" spans="1:3" ht="12.75" customHeight="1" x14ac:dyDescent="0.2">
      <c r="A574" s="215" t="s">
        <v>1173</v>
      </c>
      <c r="B574" s="215" t="s">
        <v>60</v>
      </c>
      <c r="C574" s="24"/>
    </row>
    <row r="575" spans="1:3" ht="12.75" customHeight="1" x14ac:dyDescent="0.2">
      <c r="A575" s="215" t="s">
        <v>3746</v>
      </c>
      <c r="B575" s="215" t="s">
        <v>60</v>
      </c>
      <c r="C575" s="24"/>
    </row>
    <row r="576" spans="1:3" ht="12.75" customHeight="1" x14ac:dyDescent="0.2">
      <c r="A576" s="215" t="s">
        <v>3747</v>
      </c>
      <c r="B576" s="215" t="s">
        <v>60</v>
      </c>
      <c r="C576" s="24"/>
    </row>
    <row r="577" spans="1:3" ht="12.75" customHeight="1" x14ac:dyDescent="0.2">
      <c r="A577" s="215" t="s">
        <v>3748</v>
      </c>
      <c r="B577" s="215" t="s">
        <v>60</v>
      </c>
      <c r="C577" s="24"/>
    </row>
    <row r="578" spans="1:3" ht="12.75" customHeight="1" x14ac:dyDescent="0.2">
      <c r="A578" s="215" t="s">
        <v>2720</v>
      </c>
      <c r="B578" s="215" t="s">
        <v>60</v>
      </c>
      <c r="C578" s="24"/>
    </row>
    <row r="579" spans="1:3" ht="12.75" customHeight="1" x14ac:dyDescent="0.2">
      <c r="A579" s="215" t="s">
        <v>19830</v>
      </c>
      <c r="B579" s="215" t="s">
        <v>60</v>
      </c>
      <c r="C579" s="24"/>
    </row>
    <row r="580" spans="1:3" ht="12.75" customHeight="1" x14ac:dyDescent="0.2">
      <c r="A580" s="215" t="s">
        <v>886</v>
      </c>
      <c r="B580" s="215" t="s">
        <v>60</v>
      </c>
      <c r="C580" s="24"/>
    </row>
    <row r="581" spans="1:3" ht="12.75" customHeight="1" x14ac:dyDescent="0.2">
      <c r="A581" s="215" t="s">
        <v>19831</v>
      </c>
      <c r="B581" s="215" t="s">
        <v>60</v>
      </c>
      <c r="C581" s="24"/>
    </row>
    <row r="582" spans="1:3" ht="12.75" customHeight="1" x14ac:dyDescent="0.2">
      <c r="A582" s="215" t="s">
        <v>3750</v>
      </c>
      <c r="B582" s="215" t="s">
        <v>1947</v>
      </c>
      <c r="C582" s="24"/>
    </row>
    <row r="583" spans="1:3" ht="12.75" customHeight="1" x14ac:dyDescent="0.2">
      <c r="A583" s="215" t="s">
        <v>2159</v>
      </c>
      <c r="B583" s="215" t="s">
        <v>2159</v>
      </c>
      <c r="C583" s="24"/>
    </row>
    <row r="584" spans="1:3" ht="12.75" customHeight="1" x14ac:dyDescent="0.2">
      <c r="A584" s="215" t="s">
        <v>3752</v>
      </c>
      <c r="B584" s="215" t="s">
        <v>2159</v>
      </c>
      <c r="C584" s="24"/>
    </row>
    <row r="585" spans="1:3" ht="12.75" customHeight="1" x14ac:dyDescent="0.2">
      <c r="A585" s="215" t="s">
        <v>887</v>
      </c>
      <c r="B585" s="215" t="s">
        <v>234</v>
      </c>
      <c r="C585" s="24"/>
    </row>
    <row r="586" spans="1:3" ht="12.75" customHeight="1" x14ac:dyDescent="0.2">
      <c r="A586" s="215" t="s">
        <v>3753</v>
      </c>
      <c r="B586" s="215" t="s">
        <v>234</v>
      </c>
      <c r="C586" s="24"/>
    </row>
    <row r="587" spans="1:3" ht="12.75" customHeight="1" x14ac:dyDescent="0.2">
      <c r="A587" s="215" t="s">
        <v>234</v>
      </c>
      <c r="B587" s="215" t="s">
        <v>234</v>
      </c>
      <c r="C587" s="24"/>
    </row>
    <row r="588" spans="1:3" ht="12.75" customHeight="1" x14ac:dyDescent="0.2">
      <c r="A588" s="215" t="s">
        <v>3754</v>
      </c>
      <c r="B588" s="215" t="s">
        <v>234</v>
      </c>
      <c r="C588" s="24"/>
    </row>
    <row r="589" spans="1:3" ht="12.75" customHeight="1" x14ac:dyDescent="0.2">
      <c r="A589" s="215" t="s">
        <v>3755</v>
      </c>
      <c r="B589" s="215" t="s">
        <v>234</v>
      </c>
      <c r="C589" s="24"/>
    </row>
    <row r="590" spans="1:3" ht="12.75" customHeight="1" x14ac:dyDescent="0.2">
      <c r="A590" s="215" t="s">
        <v>3756</v>
      </c>
      <c r="B590" s="215" t="s">
        <v>234</v>
      </c>
      <c r="C590" s="24"/>
    </row>
    <row r="591" spans="1:3" ht="12.75" customHeight="1" x14ac:dyDescent="0.2">
      <c r="A591" s="215" t="s">
        <v>19843</v>
      </c>
      <c r="B591" s="215" t="s">
        <v>234</v>
      </c>
      <c r="C591" s="24"/>
    </row>
    <row r="592" spans="1:3" ht="12.75" customHeight="1" x14ac:dyDescent="0.2">
      <c r="A592" s="215" t="s">
        <v>19844</v>
      </c>
      <c r="B592" s="215" t="s">
        <v>234</v>
      </c>
      <c r="C592" s="24"/>
    </row>
    <row r="593" spans="1:3" ht="12.75" customHeight="1" x14ac:dyDescent="0.2">
      <c r="A593" s="215" t="s">
        <v>19845</v>
      </c>
      <c r="B593" s="215" t="s">
        <v>234</v>
      </c>
      <c r="C593" s="24"/>
    </row>
    <row r="594" spans="1:3" ht="12.75" customHeight="1" x14ac:dyDescent="0.2">
      <c r="A594" s="215" t="s">
        <v>3757</v>
      </c>
      <c r="B594" s="215" t="s">
        <v>234</v>
      </c>
      <c r="C594" s="24"/>
    </row>
    <row r="595" spans="1:3" ht="12.75" customHeight="1" x14ac:dyDescent="0.2">
      <c r="A595" s="215" t="s">
        <v>3758</v>
      </c>
      <c r="B595" s="215" t="s">
        <v>234</v>
      </c>
      <c r="C595" s="24"/>
    </row>
    <row r="596" spans="1:3" ht="12.75" customHeight="1" x14ac:dyDescent="0.2">
      <c r="A596" s="185" t="s">
        <v>26722</v>
      </c>
      <c r="B596" s="185" t="s">
        <v>234</v>
      </c>
      <c r="C596" s="24"/>
    </row>
    <row r="597" spans="1:3" ht="12.75" customHeight="1" x14ac:dyDescent="0.2">
      <c r="A597" s="215" t="s">
        <v>19846</v>
      </c>
      <c r="B597" s="215" t="s">
        <v>234</v>
      </c>
      <c r="C597" s="24"/>
    </row>
    <row r="598" spans="1:3" ht="12.75" customHeight="1" x14ac:dyDescent="0.2">
      <c r="A598" s="215" t="s">
        <v>19834</v>
      </c>
      <c r="B598" s="215" t="s">
        <v>234</v>
      </c>
      <c r="C598" s="24"/>
    </row>
    <row r="599" spans="1:3" ht="12.75" customHeight="1" x14ac:dyDescent="0.2">
      <c r="A599" s="215" t="s">
        <v>3760</v>
      </c>
      <c r="B599" s="215" t="s">
        <v>234</v>
      </c>
      <c r="C599" s="24"/>
    </row>
    <row r="600" spans="1:3" ht="12.75" customHeight="1" x14ac:dyDescent="0.2">
      <c r="A600" s="215" t="s">
        <v>3761</v>
      </c>
      <c r="B600" s="215" t="s">
        <v>234</v>
      </c>
      <c r="C600" s="24"/>
    </row>
    <row r="601" spans="1:3" ht="12.75" customHeight="1" x14ac:dyDescent="0.2">
      <c r="A601" s="215" t="s">
        <v>3762</v>
      </c>
      <c r="B601" s="215" t="s">
        <v>234</v>
      </c>
      <c r="C601" s="24"/>
    </row>
    <row r="602" spans="1:3" ht="12.75" customHeight="1" x14ac:dyDescent="0.2">
      <c r="A602" s="215" t="s">
        <v>3770</v>
      </c>
      <c r="B602" s="215" t="s">
        <v>234</v>
      </c>
      <c r="C602" s="24"/>
    </row>
    <row r="603" spans="1:3" ht="12.75" customHeight="1" x14ac:dyDescent="0.2">
      <c r="A603" s="215" t="s">
        <v>19847</v>
      </c>
      <c r="B603" s="215" t="s">
        <v>234</v>
      </c>
      <c r="C603" s="24"/>
    </row>
    <row r="604" spans="1:3" ht="12.75" customHeight="1" x14ac:dyDescent="0.2">
      <c r="A604" s="215" t="s">
        <v>3771</v>
      </c>
      <c r="B604" s="215" t="s">
        <v>234</v>
      </c>
      <c r="C604" s="24"/>
    </row>
    <row r="605" spans="1:3" ht="12.75" customHeight="1" x14ac:dyDescent="0.2">
      <c r="A605" s="215" t="s">
        <v>19838</v>
      </c>
      <c r="B605" s="215" t="s">
        <v>234</v>
      </c>
      <c r="C605" s="24"/>
    </row>
    <row r="606" spans="1:3" ht="12.75" customHeight="1" x14ac:dyDescent="0.2">
      <c r="A606" s="215" t="s">
        <v>19705</v>
      </c>
      <c r="B606" s="215" t="s">
        <v>234</v>
      </c>
      <c r="C606" s="24"/>
    </row>
    <row r="607" spans="1:3" ht="12.75" customHeight="1" x14ac:dyDescent="0.2">
      <c r="A607" s="215" t="s">
        <v>19839</v>
      </c>
      <c r="B607" s="215" t="s">
        <v>234</v>
      </c>
      <c r="C607" s="24"/>
    </row>
    <row r="608" spans="1:3" ht="12.75" customHeight="1" x14ac:dyDescent="0.2">
      <c r="A608" s="215" t="s">
        <v>19651</v>
      </c>
      <c r="B608" s="215" t="s">
        <v>234</v>
      </c>
      <c r="C608" s="24"/>
    </row>
    <row r="609" spans="1:4" s="24" customFormat="1" ht="12.75" customHeight="1" x14ac:dyDescent="0.2">
      <c r="A609" s="215" t="s">
        <v>19840</v>
      </c>
      <c r="B609" s="215" t="s">
        <v>234</v>
      </c>
      <c r="D609" s="120"/>
    </row>
    <row r="610" spans="1:4" ht="12.75" customHeight="1" x14ac:dyDescent="0.2">
      <c r="A610" s="215" t="s">
        <v>19841</v>
      </c>
      <c r="B610" s="215" t="s">
        <v>234</v>
      </c>
      <c r="C610" s="24"/>
    </row>
    <row r="611" spans="1:4" ht="12.75" customHeight="1" x14ac:dyDescent="0.2">
      <c r="A611" s="215" t="s">
        <v>19842</v>
      </c>
      <c r="B611" s="215" t="s">
        <v>234</v>
      </c>
      <c r="C611" s="24"/>
    </row>
    <row r="612" spans="1:4" ht="12.75" customHeight="1" x14ac:dyDescent="0.2">
      <c r="A612" s="215" t="s">
        <v>3772</v>
      </c>
      <c r="B612" s="215" t="s">
        <v>234</v>
      </c>
      <c r="C612" s="24"/>
    </row>
    <row r="613" spans="1:4" ht="12.75" customHeight="1" x14ac:dyDescent="0.2">
      <c r="A613" s="215" t="s">
        <v>3773</v>
      </c>
      <c r="B613" s="215" t="s">
        <v>234</v>
      </c>
      <c r="C613" s="24"/>
    </row>
    <row r="614" spans="1:4" ht="12.75" customHeight="1" x14ac:dyDescent="0.2">
      <c r="A614" s="215" t="s">
        <v>3774</v>
      </c>
      <c r="B614" s="215" t="s">
        <v>234</v>
      </c>
      <c r="C614" s="24"/>
    </row>
    <row r="615" spans="1:4" ht="12.75" customHeight="1" x14ac:dyDescent="0.2">
      <c r="A615" s="215" t="s">
        <v>3763</v>
      </c>
      <c r="B615" s="215" t="s">
        <v>234</v>
      </c>
      <c r="C615" s="24"/>
    </row>
    <row r="616" spans="1:4" ht="12.75" customHeight="1" x14ac:dyDescent="0.2">
      <c r="A616" s="215" t="s">
        <v>3775</v>
      </c>
      <c r="B616" s="215" t="s">
        <v>234</v>
      </c>
      <c r="C616" s="24"/>
    </row>
    <row r="617" spans="1:4" ht="12.75" customHeight="1" x14ac:dyDescent="0.2">
      <c r="A617" s="215" t="s">
        <v>3764</v>
      </c>
      <c r="B617" s="215" t="s">
        <v>234</v>
      </c>
      <c r="C617" s="24"/>
    </row>
    <row r="618" spans="1:4" ht="12.75" customHeight="1" x14ac:dyDescent="0.2">
      <c r="A618" s="215" t="s">
        <v>19835</v>
      </c>
      <c r="B618" s="215" t="s">
        <v>234</v>
      </c>
      <c r="C618" s="24"/>
    </row>
    <row r="619" spans="1:4" ht="12.75" customHeight="1" x14ac:dyDescent="0.2">
      <c r="A619" s="215" t="s">
        <v>19836</v>
      </c>
      <c r="B619" s="215" t="s">
        <v>234</v>
      </c>
      <c r="C619" s="24"/>
    </row>
    <row r="620" spans="1:4" ht="12.75" customHeight="1" x14ac:dyDescent="0.2">
      <c r="A620" s="215" t="s">
        <v>19837</v>
      </c>
      <c r="B620" s="215" t="s">
        <v>234</v>
      </c>
      <c r="C620" s="24"/>
    </row>
    <row r="621" spans="1:4" ht="12.75" customHeight="1" x14ac:dyDescent="0.2">
      <c r="A621" s="215" t="s">
        <v>3776</v>
      </c>
      <c r="B621" s="215" t="s">
        <v>234</v>
      </c>
      <c r="C621" s="24"/>
    </row>
    <row r="622" spans="1:4" ht="12.75" customHeight="1" x14ac:dyDescent="0.2">
      <c r="A622" s="215" t="s">
        <v>3181</v>
      </c>
      <c r="B622" s="215" t="s">
        <v>234</v>
      </c>
      <c r="C622" s="24"/>
    </row>
    <row r="623" spans="1:4" ht="12.75" customHeight="1" x14ac:dyDescent="0.2">
      <c r="A623" s="215" t="s">
        <v>3765</v>
      </c>
      <c r="B623" s="215" t="s">
        <v>234</v>
      </c>
      <c r="C623" s="24"/>
    </row>
    <row r="624" spans="1:4" ht="12.75" customHeight="1" x14ac:dyDescent="0.2">
      <c r="A624" s="215" t="s">
        <v>3777</v>
      </c>
      <c r="B624" s="215" t="s">
        <v>234</v>
      </c>
      <c r="C624" s="24"/>
    </row>
    <row r="625" spans="1:3" ht="12.75" customHeight="1" x14ac:dyDescent="0.2">
      <c r="A625" s="215" t="s">
        <v>3778</v>
      </c>
      <c r="B625" s="215" t="s">
        <v>234</v>
      </c>
      <c r="C625" s="24"/>
    </row>
    <row r="626" spans="1:3" ht="12.75" customHeight="1" x14ac:dyDescent="0.2">
      <c r="A626" s="215" t="s">
        <v>3779</v>
      </c>
      <c r="B626" s="215" t="s">
        <v>234</v>
      </c>
      <c r="C626" s="24"/>
    </row>
    <row r="627" spans="1:3" ht="12.75" customHeight="1" x14ac:dyDescent="0.2">
      <c r="A627" s="215" t="s">
        <v>3780</v>
      </c>
      <c r="B627" s="215" t="s">
        <v>234</v>
      </c>
      <c r="C627" s="24"/>
    </row>
    <row r="628" spans="1:3" ht="12.75" customHeight="1" x14ac:dyDescent="0.2">
      <c r="A628" s="215" t="s">
        <v>3781</v>
      </c>
      <c r="B628" s="215" t="s">
        <v>234</v>
      </c>
      <c r="C628" s="24"/>
    </row>
    <row r="629" spans="1:3" ht="12.75" customHeight="1" x14ac:dyDescent="0.2">
      <c r="A629" s="215" t="s">
        <v>889</v>
      </c>
      <c r="B629" s="215" t="s">
        <v>234</v>
      </c>
      <c r="C629" s="24"/>
    </row>
    <row r="630" spans="1:3" ht="12.75" customHeight="1" x14ac:dyDescent="0.2">
      <c r="A630" s="215" t="s">
        <v>3766</v>
      </c>
      <c r="B630" s="215" t="s">
        <v>234</v>
      </c>
      <c r="C630" s="24"/>
    </row>
    <row r="631" spans="1:3" ht="12.75" customHeight="1" x14ac:dyDescent="0.2">
      <c r="A631" s="215" t="s">
        <v>890</v>
      </c>
      <c r="B631" s="215" t="s">
        <v>234</v>
      </c>
      <c r="C631" s="24"/>
    </row>
    <row r="632" spans="1:3" ht="12.75" customHeight="1" x14ac:dyDescent="0.2">
      <c r="A632" s="215" t="s">
        <v>3767</v>
      </c>
      <c r="B632" s="215" t="s">
        <v>234</v>
      </c>
      <c r="C632" s="24"/>
    </row>
    <row r="633" spans="1:3" ht="12.75" customHeight="1" x14ac:dyDescent="0.2">
      <c r="A633" s="215" t="s">
        <v>19848</v>
      </c>
      <c r="B633" s="215" t="s">
        <v>234</v>
      </c>
      <c r="C633" s="24"/>
    </row>
    <row r="634" spans="1:3" ht="12.75" customHeight="1" x14ac:dyDescent="0.2">
      <c r="A634" s="215" t="s">
        <v>891</v>
      </c>
      <c r="B634" s="215" t="s">
        <v>234</v>
      </c>
      <c r="C634" s="24"/>
    </row>
    <row r="635" spans="1:3" ht="12.75" customHeight="1" x14ac:dyDescent="0.2">
      <c r="A635" s="215" t="s">
        <v>3768</v>
      </c>
      <c r="B635" s="215" t="s">
        <v>234</v>
      </c>
      <c r="C635" s="24"/>
    </row>
    <row r="636" spans="1:3" ht="12.75" customHeight="1" x14ac:dyDescent="0.2">
      <c r="A636" s="215" t="s">
        <v>892</v>
      </c>
      <c r="B636" s="215" t="s">
        <v>234</v>
      </c>
      <c r="C636" s="24"/>
    </row>
    <row r="637" spans="1:3" ht="12.75" customHeight="1" x14ac:dyDescent="0.2">
      <c r="A637" s="215" t="s">
        <v>3769</v>
      </c>
      <c r="B637" s="215" t="s">
        <v>234</v>
      </c>
      <c r="C637" s="24"/>
    </row>
    <row r="638" spans="1:3" ht="12.75" customHeight="1" x14ac:dyDescent="0.2">
      <c r="A638" s="215" t="s">
        <v>19849</v>
      </c>
      <c r="B638" s="215" t="s">
        <v>234</v>
      </c>
      <c r="C638" s="24"/>
    </row>
    <row r="639" spans="1:3" ht="12.75" customHeight="1" x14ac:dyDescent="0.2">
      <c r="A639" s="215" t="s">
        <v>19850</v>
      </c>
      <c r="B639" s="215" t="s">
        <v>234</v>
      </c>
      <c r="C639" s="24"/>
    </row>
    <row r="640" spans="1:3" ht="12.75" customHeight="1" x14ac:dyDescent="0.2">
      <c r="A640" s="185" t="s">
        <v>26724</v>
      </c>
      <c r="B640" s="185" t="s">
        <v>234</v>
      </c>
      <c r="C640" s="24"/>
    </row>
    <row r="641" spans="1:3" ht="12.75" customHeight="1" x14ac:dyDescent="0.2">
      <c r="A641" s="215" t="s">
        <v>893</v>
      </c>
      <c r="B641" s="215" t="s">
        <v>234</v>
      </c>
      <c r="C641" s="24"/>
    </row>
    <row r="642" spans="1:3" ht="12.75" customHeight="1" x14ac:dyDescent="0.2">
      <c r="A642" s="215" t="s">
        <v>25499</v>
      </c>
      <c r="B642" s="215" t="s">
        <v>0</v>
      </c>
      <c r="C642" s="24"/>
    </row>
    <row r="643" spans="1:3" ht="12.75" customHeight="1" x14ac:dyDescent="0.2">
      <c r="A643" s="215" t="s">
        <v>894</v>
      </c>
      <c r="B643" s="215" t="s">
        <v>0</v>
      </c>
      <c r="C643" s="24"/>
    </row>
    <row r="644" spans="1:3" ht="12.75" customHeight="1" x14ac:dyDescent="0.2">
      <c r="A644" s="215" t="s">
        <v>3782</v>
      </c>
      <c r="B644" s="215" t="s">
        <v>0</v>
      </c>
      <c r="C644" s="24"/>
    </row>
    <row r="645" spans="1:3" ht="12.75" customHeight="1" x14ac:dyDescent="0.2">
      <c r="A645" s="215" t="s">
        <v>3783</v>
      </c>
      <c r="B645" s="215" t="s">
        <v>0</v>
      </c>
      <c r="C645" s="24"/>
    </row>
    <row r="646" spans="1:3" ht="12.75" customHeight="1" x14ac:dyDescent="0.2">
      <c r="A646" s="215" t="s">
        <v>19858</v>
      </c>
      <c r="B646" s="215" t="s">
        <v>0</v>
      </c>
      <c r="C646" s="24"/>
    </row>
    <row r="647" spans="1:3" ht="12.75" customHeight="1" x14ac:dyDescent="0.2">
      <c r="A647" s="215" t="s">
        <v>3784</v>
      </c>
      <c r="B647" s="215" t="s">
        <v>0</v>
      </c>
      <c r="C647" s="24"/>
    </row>
    <row r="648" spans="1:3" ht="12.75" customHeight="1" x14ac:dyDescent="0.2">
      <c r="A648" s="215" t="s">
        <v>3785</v>
      </c>
      <c r="B648" s="215" t="s">
        <v>0</v>
      </c>
      <c r="C648" s="24"/>
    </row>
    <row r="649" spans="1:3" ht="12.75" customHeight="1" x14ac:dyDescent="0.2">
      <c r="A649" s="215" t="s">
        <v>19859</v>
      </c>
      <c r="B649" s="215" t="s">
        <v>0</v>
      </c>
      <c r="C649" s="24"/>
    </row>
    <row r="650" spans="1:3" ht="12.75" customHeight="1" x14ac:dyDescent="0.2">
      <c r="A650" s="215" t="s">
        <v>19860</v>
      </c>
      <c r="B650" s="215" t="s">
        <v>0</v>
      </c>
      <c r="C650" s="24"/>
    </row>
    <row r="651" spans="1:3" ht="12.75" customHeight="1" x14ac:dyDescent="0.2">
      <c r="A651" s="215" t="s">
        <v>19861</v>
      </c>
      <c r="B651" s="215" t="s">
        <v>0</v>
      </c>
      <c r="C651" s="24"/>
    </row>
    <row r="652" spans="1:3" ht="12.75" customHeight="1" x14ac:dyDescent="0.2">
      <c r="A652" s="215" t="s">
        <v>3786</v>
      </c>
      <c r="B652" s="215" t="s">
        <v>0</v>
      </c>
      <c r="C652" s="24"/>
    </row>
    <row r="653" spans="1:3" ht="12.75" customHeight="1" x14ac:dyDescent="0.2">
      <c r="A653" s="215" t="s">
        <v>3787</v>
      </c>
      <c r="B653" s="215" t="s">
        <v>0</v>
      </c>
      <c r="C653" s="24"/>
    </row>
    <row r="654" spans="1:3" ht="12.75" customHeight="1" x14ac:dyDescent="0.2">
      <c r="A654" s="215" t="s">
        <v>3788</v>
      </c>
      <c r="B654" s="215" t="s">
        <v>0</v>
      </c>
      <c r="C654" s="24"/>
    </row>
    <row r="655" spans="1:3" ht="12.75" customHeight="1" x14ac:dyDescent="0.2">
      <c r="A655" s="215" t="s">
        <v>3789</v>
      </c>
      <c r="B655" s="215" t="s">
        <v>0</v>
      </c>
      <c r="C655" s="24"/>
    </row>
    <row r="656" spans="1:3" ht="12.75" customHeight="1" x14ac:dyDescent="0.2">
      <c r="A656" s="215" t="s">
        <v>3790</v>
      </c>
      <c r="B656" s="215" t="s">
        <v>0</v>
      </c>
      <c r="C656" s="24"/>
    </row>
    <row r="657" spans="1:3" ht="12.75" customHeight="1" x14ac:dyDescent="0.2">
      <c r="A657" s="215" t="s">
        <v>19862</v>
      </c>
      <c r="B657" s="215" t="s">
        <v>0</v>
      </c>
      <c r="C657" s="24"/>
    </row>
    <row r="658" spans="1:3" ht="12.75" customHeight="1" x14ac:dyDescent="0.2">
      <c r="A658" s="215" t="s">
        <v>19853</v>
      </c>
      <c r="B658" s="215" t="s">
        <v>0</v>
      </c>
      <c r="C658" s="24"/>
    </row>
    <row r="659" spans="1:3" ht="12.75" customHeight="1" x14ac:dyDescent="0.2">
      <c r="A659" s="215" t="s">
        <v>19863</v>
      </c>
      <c r="B659" s="215" t="s">
        <v>0</v>
      </c>
      <c r="C659" s="24"/>
    </row>
    <row r="660" spans="1:3" ht="12.75" customHeight="1" x14ac:dyDescent="0.2">
      <c r="A660" s="215" t="s">
        <v>25500</v>
      </c>
      <c r="B660" s="215" t="s">
        <v>0</v>
      </c>
      <c r="C660" s="24"/>
    </row>
    <row r="661" spans="1:3" ht="12.75" customHeight="1" x14ac:dyDescent="0.2">
      <c r="A661" s="215" t="s">
        <v>3791</v>
      </c>
      <c r="B661" s="215" t="s">
        <v>0</v>
      </c>
      <c r="C661" s="24"/>
    </row>
    <row r="662" spans="1:3" ht="12.75" customHeight="1" x14ac:dyDescent="0.2">
      <c r="A662" s="215" t="s">
        <v>3792</v>
      </c>
      <c r="B662" s="215" t="s">
        <v>0</v>
      </c>
      <c r="C662" s="24"/>
    </row>
    <row r="663" spans="1:3" ht="12.75" customHeight="1" x14ac:dyDescent="0.2">
      <c r="A663" s="215" t="s">
        <v>3793</v>
      </c>
      <c r="B663" s="215" t="s">
        <v>0</v>
      </c>
      <c r="C663" s="24"/>
    </row>
    <row r="664" spans="1:3" ht="12.75" customHeight="1" x14ac:dyDescent="0.2">
      <c r="A664" s="215" t="s">
        <v>3944</v>
      </c>
      <c r="B664" s="215" t="s">
        <v>0</v>
      </c>
      <c r="C664" s="24"/>
    </row>
    <row r="665" spans="1:3" ht="12.75" customHeight="1" x14ac:dyDescent="0.2">
      <c r="A665" s="215" t="s">
        <v>3759</v>
      </c>
      <c r="B665" s="215" t="s">
        <v>0</v>
      </c>
      <c r="C665" s="24"/>
    </row>
    <row r="666" spans="1:3" ht="12.75" customHeight="1" x14ac:dyDescent="0.2">
      <c r="A666" s="215" t="s">
        <v>0</v>
      </c>
      <c r="B666" s="215" t="s">
        <v>0</v>
      </c>
      <c r="C666" s="24"/>
    </row>
    <row r="667" spans="1:3" ht="12.75" customHeight="1" x14ac:dyDescent="0.2">
      <c r="A667" s="215" t="s">
        <v>25501</v>
      </c>
      <c r="B667" s="215" t="s">
        <v>0</v>
      </c>
      <c r="C667" s="24"/>
    </row>
    <row r="668" spans="1:3" ht="12.75" customHeight="1" x14ac:dyDescent="0.2">
      <c r="A668" s="215" t="s">
        <v>25502</v>
      </c>
      <c r="B668" s="215" t="s">
        <v>0</v>
      </c>
      <c r="C668" s="24"/>
    </row>
    <row r="669" spans="1:3" ht="12.75" customHeight="1" x14ac:dyDescent="0.2">
      <c r="A669" s="215" t="s">
        <v>19851</v>
      </c>
      <c r="B669" s="215" t="s">
        <v>0</v>
      </c>
      <c r="C669" s="24"/>
    </row>
    <row r="670" spans="1:3" ht="12.75" customHeight="1" x14ac:dyDescent="0.2">
      <c r="A670" s="215" t="s">
        <v>3794</v>
      </c>
      <c r="B670" s="215" t="s">
        <v>0</v>
      </c>
      <c r="C670" s="24"/>
    </row>
    <row r="671" spans="1:3" ht="12.75" customHeight="1" x14ac:dyDescent="0.2">
      <c r="A671" s="215" t="s">
        <v>3795</v>
      </c>
      <c r="B671" s="215" t="s">
        <v>0</v>
      </c>
      <c r="C671" s="24"/>
    </row>
    <row r="672" spans="1:3" ht="12.75" customHeight="1" x14ac:dyDescent="0.2">
      <c r="A672" s="215" t="s">
        <v>3796</v>
      </c>
      <c r="B672" s="215" t="s">
        <v>0</v>
      </c>
      <c r="C672" s="24"/>
    </row>
    <row r="673" spans="1:3" ht="12.75" customHeight="1" x14ac:dyDescent="0.2">
      <c r="A673" s="215" t="s">
        <v>3797</v>
      </c>
      <c r="B673" s="215" t="s">
        <v>0</v>
      </c>
      <c r="C673" s="24"/>
    </row>
    <row r="674" spans="1:3" ht="12.75" customHeight="1" x14ac:dyDescent="0.2">
      <c r="A674" s="215" t="s">
        <v>3798</v>
      </c>
      <c r="B674" s="215" t="s">
        <v>0</v>
      </c>
      <c r="C674" s="24"/>
    </row>
    <row r="675" spans="1:3" ht="12.75" customHeight="1" x14ac:dyDescent="0.2">
      <c r="A675" s="215" t="s">
        <v>3799</v>
      </c>
      <c r="B675" s="215" t="s">
        <v>0</v>
      </c>
      <c r="C675" s="24"/>
    </row>
    <row r="676" spans="1:3" ht="12.75" customHeight="1" x14ac:dyDescent="0.2">
      <c r="A676" s="215" t="s">
        <v>3800</v>
      </c>
      <c r="B676" s="215" t="s">
        <v>0</v>
      </c>
      <c r="C676" s="24"/>
    </row>
    <row r="677" spans="1:3" ht="12.75" customHeight="1" x14ac:dyDescent="0.2">
      <c r="A677" s="215" t="s">
        <v>19864</v>
      </c>
      <c r="B677" s="215" t="s">
        <v>0</v>
      </c>
      <c r="C677" s="24"/>
    </row>
    <row r="678" spans="1:3" ht="12.75" customHeight="1" x14ac:dyDescent="0.2">
      <c r="A678" s="215" t="s">
        <v>895</v>
      </c>
      <c r="B678" s="215" t="s">
        <v>0</v>
      </c>
      <c r="C678" s="24"/>
    </row>
    <row r="679" spans="1:3" ht="12.75" customHeight="1" x14ac:dyDescent="0.2">
      <c r="A679" s="215" t="s">
        <v>3801</v>
      </c>
      <c r="B679" s="215" t="s">
        <v>0</v>
      </c>
      <c r="C679" s="24"/>
    </row>
    <row r="680" spans="1:3" ht="12.75" customHeight="1" x14ac:dyDescent="0.2">
      <c r="A680" s="215" t="s">
        <v>3802</v>
      </c>
      <c r="B680" s="215" t="s">
        <v>0</v>
      </c>
      <c r="C680" s="24"/>
    </row>
    <row r="681" spans="1:3" ht="12.75" customHeight="1" x14ac:dyDescent="0.2">
      <c r="A681" s="215" t="s">
        <v>25503</v>
      </c>
      <c r="B681" s="215" t="s">
        <v>0</v>
      </c>
      <c r="C681" s="24"/>
    </row>
    <row r="682" spans="1:3" ht="12.75" customHeight="1" x14ac:dyDescent="0.2">
      <c r="A682" s="215" t="s">
        <v>19865</v>
      </c>
      <c r="B682" s="215" t="s">
        <v>0</v>
      </c>
      <c r="C682" s="24"/>
    </row>
    <row r="683" spans="1:3" ht="12.75" customHeight="1" x14ac:dyDescent="0.2">
      <c r="A683" s="215" t="s">
        <v>19866</v>
      </c>
      <c r="B683" s="215" t="s">
        <v>0</v>
      </c>
      <c r="C683" s="24"/>
    </row>
    <row r="684" spans="1:3" ht="12.75" customHeight="1" x14ac:dyDescent="0.2">
      <c r="A684" s="215" t="s">
        <v>19867</v>
      </c>
      <c r="B684" s="215" t="s">
        <v>0</v>
      </c>
      <c r="C684" s="24"/>
    </row>
    <row r="685" spans="1:3" ht="12.75" customHeight="1" x14ac:dyDescent="0.2">
      <c r="A685" s="215" t="s">
        <v>3803</v>
      </c>
      <c r="B685" s="215" t="s">
        <v>0</v>
      </c>
      <c r="C685" s="24"/>
    </row>
    <row r="686" spans="1:3" ht="12.75" customHeight="1" x14ac:dyDescent="0.2">
      <c r="A686" s="215" t="s">
        <v>19868</v>
      </c>
      <c r="B686" s="215" t="s">
        <v>0</v>
      </c>
      <c r="C686" s="24"/>
    </row>
    <row r="687" spans="1:3" ht="12.75" customHeight="1" x14ac:dyDescent="0.2">
      <c r="A687" s="215" t="s">
        <v>3945</v>
      </c>
      <c r="B687" s="215" t="s">
        <v>0</v>
      </c>
      <c r="C687" s="24"/>
    </row>
    <row r="688" spans="1:3" ht="12.75" customHeight="1" x14ac:dyDescent="0.2">
      <c r="A688" s="215" t="s">
        <v>3946</v>
      </c>
      <c r="B688" s="215" t="s">
        <v>0</v>
      </c>
      <c r="C688" s="24"/>
    </row>
    <row r="689" spans="1:3" ht="12.75" customHeight="1" x14ac:dyDescent="0.2">
      <c r="A689" s="215" t="s">
        <v>896</v>
      </c>
      <c r="B689" s="215" t="s">
        <v>0</v>
      </c>
      <c r="C689" s="24"/>
    </row>
    <row r="690" spans="1:3" ht="12.75" customHeight="1" x14ac:dyDescent="0.2">
      <c r="A690" s="215" t="s">
        <v>3804</v>
      </c>
      <c r="B690" s="215" t="s">
        <v>0</v>
      </c>
      <c r="C690" s="24"/>
    </row>
    <row r="691" spans="1:3" ht="12.75" customHeight="1" x14ac:dyDescent="0.2">
      <c r="A691" s="215" t="s">
        <v>19869</v>
      </c>
      <c r="B691" s="215" t="s">
        <v>0</v>
      </c>
      <c r="C691" s="24"/>
    </row>
    <row r="692" spans="1:3" ht="12.75" customHeight="1" x14ac:dyDescent="0.2">
      <c r="A692" s="215" t="s">
        <v>19870</v>
      </c>
      <c r="B692" s="215" t="s">
        <v>0</v>
      </c>
      <c r="C692" s="24"/>
    </row>
    <row r="693" spans="1:3" ht="12.75" customHeight="1" x14ac:dyDescent="0.2">
      <c r="A693" s="215" t="s">
        <v>25504</v>
      </c>
      <c r="B693" s="215" t="s">
        <v>0</v>
      </c>
      <c r="C693" s="24"/>
    </row>
    <row r="694" spans="1:3" ht="12.75" customHeight="1" x14ac:dyDescent="0.2">
      <c r="A694" s="215" t="s">
        <v>3805</v>
      </c>
      <c r="B694" s="215" t="s">
        <v>0</v>
      </c>
      <c r="C694" s="24"/>
    </row>
    <row r="695" spans="1:3" ht="12.75" customHeight="1" x14ac:dyDescent="0.2">
      <c r="A695" s="215" t="s">
        <v>19871</v>
      </c>
      <c r="B695" s="215" t="s">
        <v>0</v>
      </c>
      <c r="C695" s="24"/>
    </row>
    <row r="696" spans="1:3" ht="12.75" customHeight="1" x14ac:dyDescent="0.2">
      <c r="A696" s="215" t="s">
        <v>19872</v>
      </c>
      <c r="B696" s="215" t="s">
        <v>0</v>
      </c>
      <c r="C696" s="24"/>
    </row>
    <row r="697" spans="1:3" ht="12.75" customHeight="1" x14ac:dyDescent="0.2">
      <c r="A697" s="185" t="s">
        <v>26770</v>
      </c>
      <c r="B697" s="185" t="s">
        <v>0</v>
      </c>
      <c r="C697" s="24"/>
    </row>
    <row r="698" spans="1:3" ht="12.75" customHeight="1" x14ac:dyDescent="0.2">
      <c r="A698" s="215" t="s">
        <v>3806</v>
      </c>
      <c r="B698" s="215" t="s">
        <v>0</v>
      </c>
      <c r="C698" s="24"/>
    </row>
    <row r="699" spans="1:3" ht="12.75" customHeight="1" x14ac:dyDescent="0.2">
      <c r="A699" s="215" t="s">
        <v>3807</v>
      </c>
      <c r="B699" s="215" t="s">
        <v>0</v>
      </c>
      <c r="C699" s="24"/>
    </row>
    <row r="700" spans="1:3" ht="12.75" customHeight="1" x14ac:dyDescent="0.2">
      <c r="A700" s="215" t="s">
        <v>3947</v>
      </c>
      <c r="B700" s="215" t="s">
        <v>0</v>
      </c>
      <c r="C700" s="24"/>
    </row>
    <row r="701" spans="1:3" ht="12.75" customHeight="1" x14ac:dyDescent="0.2">
      <c r="A701" s="215" t="s">
        <v>19873</v>
      </c>
      <c r="B701" s="215" t="s">
        <v>0</v>
      </c>
      <c r="C701" s="24"/>
    </row>
    <row r="702" spans="1:3" ht="12.75" customHeight="1" x14ac:dyDescent="0.2">
      <c r="A702" s="215" t="s">
        <v>897</v>
      </c>
      <c r="B702" s="215" t="s">
        <v>0</v>
      </c>
      <c r="C702" s="24"/>
    </row>
    <row r="703" spans="1:3" ht="12.75" customHeight="1" x14ac:dyDescent="0.2">
      <c r="A703" s="215" t="s">
        <v>3808</v>
      </c>
      <c r="B703" s="215" t="s">
        <v>0</v>
      </c>
      <c r="C703" s="24"/>
    </row>
    <row r="704" spans="1:3" ht="12.75" customHeight="1" x14ac:dyDescent="0.2">
      <c r="A704" s="215" t="s">
        <v>3809</v>
      </c>
      <c r="B704" s="215" t="s">
        <v>0</v>
      </c>
      <c r="C704" s="24"/>
    </row>
    <row r="705" spans="1:3" ht="12.75" customHeight="1" x14ac:dyDescent="0.2">
      <c r="A705" s="215" t="s">
        <v>25505</v>
      </c>
      <c r="B705" s="215" t="s">
        <v>0</v>
      </c>
      <c r="C705" s="24"/>
    </row>
    <row r="706" spans="1:3" ht="12.75" customHeight="1" x14ac:dyDescent="0.2">
      <c r="A706" s="215" t="s">
        <v>25506</v>
      </c>
      <c r="B706" s="215" t="s">
        <v>0</v>
      </c>
      <c r="C706" s="24"/>
    </row>
    <row r="707" spans="1:3" ht="12.75" customHeight="1" x14ac:dyDescent="0.2">
      <c r="A707" s="185" t="s">
        <v>26485</v>
      </c>
      <c r="B707" s="185" t="s">
        <v>0</v>
      </c>
      <c r="C707" s="24"/>
    </row>
    <row r="708" spans="1:3" ht="12.75" customHeight="1" x14ac:dyDescent="0.2">
      <c r="A708" s="215" t="s">
        <v>25507</v>
      </c>
      <c r="B708" s="215" t="s">
        <v>0</v>
      </c>
      <c r="C708" s="24"/>
    </row>
    <row r="709" spans="1:3" ht="12.75" customHeight="1" x14ac:dyDescent="0.2">
      <c r="A709" s="215" t="s">
        <v>898</v>
      </c>
      <c r="B709" s="215" t="s">
        <v>0</v>
      </c>
      <c r="C709" s="24"/>
    </row>
    <row r="710" spans="1:3" ht="12.75" customHeight="1" x14ac:dyDescent="0.2">
      <c r="A710" s="215" t="s">
        <v>3810</v>
      </c>
      <c r="B710" s="215" t="s">
        <v>0</v>
      </c>
      <c r="C710" s="24"/>
    </row>
    <row r="711" spans="1:3" ht="12.75" customHeight="1" x14ac:dyDescent="0.2">
      <c r="A711" s="215" t="s">
        <v>3811</v>
      </c>
      <c r="B711" s="215" t="s">
        <v>0</v>
      </c>
      <c r="C711" s="24"/>
    </row>
    <row r="712" spans="1:3" ht="12.75" customHeight="1" x14ac:dyDescent="0.2">
      <c r="A712" s="215" t="s">
        <v>3812</v>
      </c>
      <c r="B712" s="215" t="s">
        <v>0</v>
      </c>
      <c r="C712" s="24"/>
    </row>
    <row r="713" spans="1:3" ht="12.75" customHeight="1" x14ac:dyDescent="0.2">
      <c r="A713" s="215" t="s">
        <v>3813</v>
      </c>
      <c r="B713" s="215" t="s">
        <v>0</v>
      </c>
      <c r="C713" s="24"/>
    </row>
    <row r="714" spans="1:3" ht="12.75" customHeight="1" x14ac:dyDescent="0.2">
      <c r="A714" s="215" t="s">
        <v>899</v>
      </c>
      <c r="B714" s="215" t="s">
        <v>0</v>
      </c>
      <c r="C714" s="24"/>
    </row>
    <row r="715" spans="1:3" ht="12.75" customHeight="1" x14ac:dyDescent="0.2">
      <c r="A715" s="215" t="s">
        <v>3814</v>
      </c>
      <c r="B715" s="215" t="s">
        <v>0</v>
      </c>
      <c r="C715" s="24"/>
    </row>
    <row r="716" spans="1:3" ht="12.75" customHeight="1" x14ac:dyDescent="0.2">
      <c r="A716" s="185" t="s">
        <v>26794</v>
      </c>
      <c r="B716" s="185" t="s">
        <v>0</v>
      </c>
      <c r="C716" s="24"/>
    </row>
    <row r="717" spans="1:3" ht="12.75" customHeight="1" x14ac:dyDescent="0.2">
      <c r="A717" s="215" t="s">
        <v>19874</v>
      </c>
      <c r="B717" s="215" t="s">
        <v>0</v>
      </c>
      <c r="C717" s="24"/>
    </row>
    <row r="718" spans="1:3" ht="12.75" customHeight="1" x14ac:dyDescent="0.2">
      <c r="A718" s="215" t="s">
        <v>19875</v>
      </c>
      <c r="B718" s="215" t="s">
        <v>0</v>
      </c>
      <c r="C718" s="24"/>
    </row>
    <row r="719" spans="1:3" ht="12.75" customHeight="1" x14ac:dyDescent="0.2">
      <c r="A719" s="215" t="s">
        <v>19876</v>
      </c>
      <c r="B719" s="215" t="s">
        <v>0</v>
      </c>
      <c r="C719" s="24"/>
    </row>
    <row r="720" spans="1:3" ht="12.75" customHeight="1" x14ac:dyDescent="0.2">
      <c r="A720" s="215" t="s">
        <v>19877</v>
      </c>
      <c r="B720" s="215" t="s">
        <v>0</v>
      </c>
      <c r="C720" s="24"/>
    </row>
    <row r="721" spans="1:3" ht="12.75" customHeight="1" x14ac:dyDescent="0.2">
      <c r="A721" s="215" t="s">
        <v>19878</v>
      </c>
      <c r="B721" s="215" t="s">
        <v>0</v>
      </c>
      <c r="C721" s="24"/>
    </row>
    <row r="722" spans="1:3" ht="12.75" customHeight="1" x14ac:dyDescent="0.2">
      <c r="A722" s="185" t="s">
        <v>26795</v>
      </c>
      <c r="B722" s="185" t="s">
        <v>0</v>
      </c>
      <c r="C722" s="24"/>
    </row>
    <row r="723" spans="1:3" ht="12.75" customHeight="1" x14ac:dyDescent="0.2">
      <c r="A723" s="215" t="s">
        <v>19879</v>
      </c>
      <c r="B723" s="215" t="s">
        <v>0</v>
      </c>
      <c r="C723" s="24"/>
    </row>
    <row r="724" spans="1:3" ht="12.75" customHeight="1" x14ac:dyDescent="0.2">
      <c r="A724" s="215" t="s">
        <v>3815</v>
      </c>
      <c r="B724" s="215" t="s">
        <v>0</v>
      </c>
      <c r="C724" s="24"/>
    </row>
    <row r="725" spans="1:3" ht="12.75" customHeight="1" x14ac:dyDescent="0.2">
      <c r="A725" s="215" t="s">
        <v>3816</v>
      </c>
      <c r="B725" s="215" t="s">
        <v>0</v>
      </c>
      <c r="C725" s="24"/>
    </row>
    <row r="726" spans="1:3" ht="12.75" customHeight="1" x14ac:dyDescent="0.2">
      <c r="A726" s="215" t="s">
        <v>3817</v>
      </c>
      <c r="B726" s="215" t="s">
        <v>0</v>
      </c>
      <c r="C726" s="24"/>
    </row>
    <row r="727" spans="1:3" ht="12.75" customHeight="1" x14ac:dyDescent="0.2">
      <c r="A727" s="215" t="s">
        <v>19880</v>
      </c>
      <c r="B727" s="215" t="s">
        <v>0</v>
      </c>
      <c r="C727" s="24"/>
    </row>
    <row r="728" spans="1:3" ht="12.75" customHeight="1" x14ac:dyDescent="0.2">
      <c r="A728" s="215" t="s">
        <v>19881</v>
      </c>
      <c r="B728" s="215" t="s">
        <v>0</v>
      </c>
      <c r="C728" s="24"/>
    </row>
    <row r="729" spans="1:3" ht="12.75" customHeight="1" x14ac:dyDescent="0.2">
      <c r="A729" s="215" t="s">
        <v>19882</v>
      </c>
      <c r="B729" s="215" t="s">
        <v>0</v>
      </c>
      <c r="C729" s="24"/>
    </row>
    <row r="730" spans="1:3" ht="12.75" customHeight="1" x14ac:dyDescent="0.2">
      <c r="A730" s="215" t="s">
        <v>19883</v>
      </c>
      <c r="B730" s="215" t="s">
        <v>0</v>
      </c>
      <c r="C730" s="24"/>
    </row>
    <row r="731" spans="1:3" ht="12.75" customHeight="1" x14ac:dyDescent="0.2">
      <c r="A731" s="215" t="s">
        <v>3818</v>
      </c>
      <c r="B731" s="215" t="s">
        <v>0</v>
      </c>
      <c r="C731" s="24"/>
    </row>
    <row r="732" spans="1:3" ht="12.75" customHeight="1" x14ac:dyDescent="0.2">
      <c r="A732" s="215" t="s">
        <v>19884</v>
      </c>
      <c r="B732" s="215" t="s">
        <v>0</v>
      </c>
      <c r="C732" s="24"/>
    </row>
    <row r="733" spans="1:3" ht="12.75" customHeight="1" x14ac:dyDescent="0.2">
      <c r="A733" s="185" t="s">
        <v>26796</v>
      </c>
      <c r="B733" s="185" t="s">
        <v>0</v>
      </c>
      <c r="C733" s="24"/>
    </row>
    <row r="734" spans="1:3" ht="12.75" customHeight="1" x14ac:dyDescent="0.2">
      <c r="A734" s="215" t="s">
        <v>3819</v>
      </c>
      <c r="B734" s="215" t="s">
        <v>0</v>
      </c>
      <c r="C734" s="24"/>
    </row>
    <row r="735" spans="1:3" ht="12.75" customHeight="1" x14ac:dyDescent="0.2">
      <c r="A735" s="215" t="s">
        <v>3820</v>
      </c>
      <c r="B735" s="215" t="s">
        <v>0</v>
      </c>
      <c r="C735" s="24"/>
    </row>
    <row r="736" spans="1:3" ht="12.75" customHeight="1" x14ac:dyDescent="0.2">
      <c r="A736" s="215" t="s">
        <v>3821</v>
      </c>
      <c r="B736" s="215" t="s">
        <v>0</v>
      </c>
      <c r="C736" s="24"/>
    </row>
    <row r="737" spans="1:3" ht="12.75" customHeight="1" x14ac:dyDescent="0.2">
      <c r="A737" s="215" t="s">
        <v>3822</v>
      </c>
      <c r="B737" s="215" t="s">
        <v>0</v>
      </c>
      <c r="C737" s="24"/>
    </row>
    <row r="738" spans="1:3" ht="12.75" customHeight="1" x14ac:dyDescent="0.2">
      <c r="A738" s="215" t="s">
        <v>3823</v>
      </c>
      <c r="B738" s="215" t="s">
        <v>0</v>
      </c>
      <c r="C738" s="24"/>
    </row>
    <row r="739" spans="1:3" ht="12.75" customHeight="1" x14ac:dyDescent="0.2">
      <c r="A739" s="215" t="s">
        <v>3824</v>
      </c>
      <c r="B739" s="215" t="s">
        <v>0</v>
      </c>
      <c r="C739" s="24"/>
    </row>
    <row r="740" spans="1:3" ht="12.75" customHeight="1" x14ac:dyDescent="0.2">
      <c r="A740" s="215" t="s">
        <v>19885</v>
      </c>
      <c r="B740" s="215" t="s">
        <v>0</v>
      </c>
      <c r="C740" s="24"/>
    </row>
    <row r="741" spans="1:3" ht="12.75" customHeight="1" x14ac:dyDescent="0.2">
      <c r="A741" s="215" t="s">
        <v>3825</v>
      </c>
      <c r="B741" s="215" t="s">
        <v>0</v>
      </c>
      <c r="C741" s="24"/>
    </row>
    <row r="742" spans="1:3" ht="12.75" customHeight="1" x14ac:dyDescent="0.2">
      <c r="A742" s="215" t="s">
        <v>3826</v>
      </c>
      <c r="B742" s="215" t="s">
        <v>0</v>
      </c>
      <c r="C742" s="24"/>
    </row>
    <row r="743" spans="1:3" ht="12.75" customHeight="1" x14ac:dyDescent="0.2">
      <c r="A743" s="215" t="s">
        <v>25508</v>
      </c>
      <c r="B743" s="215" t="s">
        <v>0</v>
      </c>
      <c r="C743" s="24"/>
    </row>
    <row r="744" spans="1:3" ht="12.75" customHeight="1" x14ac:dyDescent="0.2">
      <c r="A744" s="185" t="s">
        <v>26797</v>
      </c>
      <c r="B744" s="185" t="s">
        <v>0</v>
      </c>
      <c r="C744" s="24"/>
    </row>
    <row r="745" spans="1:3" ht="12.75" customHeight="1" x14ac:dyDescent="0.2">
      <c r="A745" s="215" t="s">
        <v>19886</v>
      </c>
      <c r="B745" s="215" t="s">
        <v>0</v>
      </c>
      <c r="C745" s="24"/>
    </row>
    <row r="746" spans="1:3" ht="12.75" customHeight="1" x14ac:dyDescent="0.2">
      <c r="A746" s="215" t="s">
        <v>900</v>
      </c>
      <c r="B746" s="215" t="s">
        <v>0</v>
      </c>
      <c r="C746" s="24"/>
    </row>
    <row r="747" spans="1:3" ht="12.75" customHeight="1" x14ac:dyDescent="0.2">
      <c r="A747" s="215" t="s">
        <v>3827</v>
      </c>
      <c r="B747" s="215" t="s">
        <v>0</v>
      </c>
      <c r="C747" s="24"/>
    </row>
    <row r="748" spans="1:3" ht="12.75" customHeight="1" x14ac:dyDescent="0.2">
      <c r="A748" s="215" t="s">
        <v>19887</v>
      </c>
      <c r="B748" s="215" t="s">
        <v>0</v>
      </c>
      <c r="C748" s="24"/>
    </row>
    <row r="749" spans="1:3" ht="12.75" customHeight="1" x14ac:dyDescent="0.2">
      <c r="A749" s="215" t="s">
        <v>3828</v>
      </c>
      <c r="B749" s="215" t="s">
        <v>0</v>
      </c>
      <c r="C749" s="24"/>
    </row>
    <row r="750" spans="1:3" ht="12.75" customHeight="1" x14ac:dyDescent="0.2">
      <c r="A750" s="215" t="s">
        <v>3829</v>
      </c>
      <c r="B750" s="215" t="s">
        <v>0</v>
      </c>
      <c r="C750" s="24"/>
    </row>
    <row r="751" spans="1:3" ht="12.75" customHeight="1" x14ac:dyDescent="0.2">
      <c r="A751" s="215" t="s">
        <v>19888</v>
      </c>
      <c r="B751" s="215" t="s">
        <v>0</v>
      </c>
      <c r="C751" s="24"/>
    </row>
    <row r="752" spans="1:3" ht="12.75" customHeight="1" x14ac:dyDescent="0.2">
      <c r="A752" s="215" t="s">
        <v>19889</v>
      </c>
      <c r="B752" s="215" t="s">
        <v>0</v>
      </c>
      <c r="C752" s="24"/>
    </row>
    <row r="753" spans="1:3" ht="12.75" customHeight="1" x14ac:dyDescent="0.2">
      <c r="A753" s="215" t="s">
        <v>19890</v>
      </c>
      <c r="B753" s="215" t="s">
        <v>0</v>
      </c>
      <c r="C753" s="24"/>
    </row>
    <row r="754" spans="1:3" ht="12.75" customHeight="1" x14ac:dyDescent="0.2">
      <c r="A754" s="215" t="s">
        <v>3830</v>
      </c>
      <c r="B754" s="215" t="s">
        <v>0</v>
      </c>
      <c r="C754" s="24"/>
    </row>
    <row r="755" spans="1:3" ht="12.75" customHeight="1" x14ac:dyDescent="0.2">
      <c r="A755" s="215" t="s">
        <v>3831</v>
      </c>
      <c r="B755" s="215" t="s">
        <v>0</v>
      </c>
      <c r="C755" s="24"/>
    </row>
    <row r="756" spans="1:3" ht="12.75" customHeight="1" x14ac:dyDescent="0.2">
      <c r="A756" s="215" t="s">
        <v>3832</v>
      </c>
      <c r="B756" s="215" t="s">
        <v>0</v>
      </c>
      <c r="C756" s="24"/>
    </row>
    <row r="757" spans="1:3" ht="12.75" customHeight="1" x14ac:dyDescent="0.2">
      <c r="A757" s="215" t="s">
        <v>3833</v>
      </c>
      <c r="B757" s="215" t="s">
        <v>0</v>
      </c>
      <c r="C757" s="24"/>
    </row>
    <row r="758" spans="1:3" ht="12.75" customHeight="1" x14ac:dyDescent="0.2">
      <c r="A758" s="215" t="s">
        <v>3834</v>
      </c>
      <c r="B758" s="215" t="s">
        <v>0</v>
      </c>
      <c r="C758" s="24"/>
    </row>
    <row r="759" spans="1:3" ht="12.75" customHeight="1" x14ac:dyDescent="0.2">
      <c r="A759" s="215" t="s">
        <v>3835</v>
      </c>
      <c r="B759" s="215" t="s">
        <v>0</v>
      </c>
      <c r="C759" s="24"/>
    </row>
    <row r="760" spans="1:3" ht="12.75" customHeight="1" x14ac:dyDescent="0.2">
      <c r="A760" s="215" t="s">
        <v>3836</v>
      </c>
      <c r="B760" s="215" t="s">
        <v>0</v>
      </c>
      <c r="C760" s="24"/>
    </row>
    <row r="761" spans="1:3" ht="12.75" customHeight="1" x14ac:dyDescent="0.2">
      <c r="A761" s="215" t="s">
        <v>3837</v>
      </c>
      <c r="B761" s="215" t="s">
        <v>0</v>
      </c>
      <c r="C761" s="24"/>
    </row>
    <row r="762" spans="1:3" ht="12.75" customHeight="1" x14ac:dyDescent="0.2">
      <c r="A762" s="215" t="s">
        <v>3838</v>
      </c>
      <c r="B762" s="215" t="s">
        <v>0</v>
      </c>
      <c r="C762" s="24"/>
    </row>
    <row r="763" spans="1:3" ht="12.75" customHeight="1" x14ac:dyDescent="0.2">
      <c r="A763" s="215" t="s">
        <v>3839</v>
      </c>
      <c r="B763" s="215" t="s">
        <v>0</v>
      </c>
      <c r="C763" s="24"/>
    </row>
    <row r="764" spans="1:3" ht="12.75" customHeight="1" x14ac:dyDescent="0.2">
      <c r="A764" s="215" t="s">
        <v>3840</v>
      </c>
      <c r="B764" s="215" t="s">
        <v>0</v>
      </c>
      <c r="C764" s="24"/>
    </row>
    <row r="765" spans="1:3" ht="12.75" customHeight="1" x14ac:dyDescent="0.2">
      <c r="A765" s="215" t="s">
        <v>19891</v>
      </c>
      <c r="B765" s="215" t="s">
        <v>0</v>
      </c>
      <c r="C765" s="24"/>
    </row>
    <row r="766" spans="1:3" ht="12.75" customHeight="1" x14ac:dyDescent="0.2">
      <c r="A766" s="215" t="s">
        <v>19892</v>
      </c>
      <c r="B766" s="215" t="s">
        <v>0</v>
      </c>
      <c r="C766" s="24"/>
    </row>
    <row r="767" spans="1:3" ht="12.75" customHeight="1" x14ac:dyDescent="0.2">
      <c r="A767" s="215" t="s">
        <v>3841</v>
      </c>
      <c r="B767" s="215" t="s">
        <v>0</v>
      </c>
      <c r="C767" s="24"/>
    </row>
    <row r="768" spans="1:3" ht="12.75" customHeight="1" x14ac:dyDescent="0.2">
      <c r="A768" s="215" t="s">
        <v>3233</v>
      </c>
      <c r="B768" s="215" t="s">
        <v>0</v>
      </c>
      <c r="C768" s="24"/>
    </row>
    <row r="769" spans="1:4" ht="12.75" customHeight="1" x14ac:dyDescent="0.2">
      <c r="A769" s="215" t="s">
        <v>901</v>
      </c>
      <c r="B769" s="215" t="s">
        <v>0</v>
      </c>
      <c r="C769" s="24"/>
    </row>
    <row r="770" spans="1:4" ht="12.75" customHeight="1" x14ac:dyDescent="0.2">
      <c r="A770" s="215" t="s">
        <v>19852</v>
      </c>
      <c r="B770" s="215" t="s">
        <v>0</v>
      </c>
      <c r="C770" s="24"/>
    </row>
    <row r="771" spans="1:4" ht="12.75" customHeight="1" x14ac:dyDescent="0.2">
      <c r="A771" s="215" t="s">
        <v>3842</v>
      </c>
      <c r="B771" s="215" t="s">
        <v>0</v>
      </c>
      <c r="C771" s="24"/>
    </row>
    <row r="772" spans="1:4" ht="12.75" customHeight="1" x14ac:dyDescent="0.2">
      <c r="A772" s="215" t="s">
        <v>19893</v>
      </c>
      <c r="B772" s="215" t="s">
        <v>0</v>
      </c>
      <c r="C772" s="24"/>
    </row>
    <row r="773" spans="1:4" ht="12.75" customHeight="1" x14ac:dyDescent="0.2">
      <c r="A773" s="215" t="s">
        <v>902</v>
      </c>
      <c r="B773" s="215" t="s">
        <v>0</v>
      </c>
      <c r="C773" s="24"/>
    </row>
    <row r="774" spans="1:4" ht="12.75" customHeight="1" x14ac:dyDescent="0.2">
      <c r="A774" s="215" t="s">
        <v>3843</v>
      </c>
      <c r="B774" s="215" t="s">
        <v>0</v>
      </c>
      <c r="C774" s="24"/>
    </row>
    <row r="775" spans="1:4" ht="12.75" customHeight="1" x14ac:dyDescent="0.2">
      <c r="A775" s="185" t="s">
        <v>26819</v>
      </c>
      <c r="B775" s="185" t="s">
        <v>0</v>
      </c>
      <c r="C775" s="24"/>
    </row>
    <row r="776" spans="1:4" ht="12.75" customHeight="1" x14ac:dyDescent="0.2">
      <c r="A776" s="215" t="s">
        <v>3844</v>
      </c>
      <c r="B776" s="215" t="s">
        <v>0</v>
      </c>
      <c r="C776" s="24"/>
    </row>
    <row r="777" spans="1:4" ht="12.75" customHeight="1" x14ac:dyDescent="0.2">
      <c r="A777" s="215" t="s">
        <v>19894</v>
      </c>
      <c r="B777" s="215" t="s">
        <v>0</v>
      </c>
      <c r="C777" s="24"/>
    </row>
    <row r="778" spans="1:4" ht="12.75" customHeight="1" x14ac:dyDescent="0.2">
      <c r="A778" s="215" t="s">
        <v>19854</v>
      </c>
      <c r="B778" s="215" t="s">
        <v>0</v>
      </c>
      <c r="C778" s="24"/>
    </row>
    <row r="779" spans="1:4" ht="12.75" customHeight="1" x14ac:dyDescent="0.2">
      <c r="A779" s="215" t="s">
        <v>19855</v>
      </c>
      <c r="B779" s="215" t="s">
        <v>0</v>
      </c>
      <c r="C779" s="24"/>
    </row>
    <row r="780" spans="1:4" s="24" customFormat="1" ht="12.75" customHeight="1" x14ac:dyDescent="0.2">
      <c r="A780" s="215" t="s">
        <v>903</v>
      </c>
      <c r="B780" s="215" t="s">
        <v>0</v>
      </c>
      <c r="D780" s="120"/>
    </row>
    <row r="781" spans="1:4" ht="12.75" customHeight="1" x14ac:dyDescent="0.2">
      <c r="A781" s="215" t="s">
        <v>3845</v>
      </c>
      <c r="B781" s="215" t="s">
        <v>0</v>
      </c>
      <c r="C781" s="24"/>
    </row>
    <row r="782" spans="1:4" ht="12.75" customHeight="1" x14ac:dyDescent="0.2">
      <c r="A782" s="215" t="s">
        <v>3846</v>
      </c>
      <c r="B782" s="215" t="s">
        <v>0</v>
      </c>
      <c r="C782" s="24"/>
    </row>
    <row r="783" spans="1:4" ht="12.75" customHeight="1" x14ac:dyDescent="0.2">
      <c r="A783" s="215" t="s">
        <v>25509</v>
      </c>
      <c r="B783" s="215" t="s">
        <v>0</v>
      </c>
      <c r="C783" s="24"/>
    </row>
    <row r="784" spans="1:4" ht="12.75" customHeight="1" x14ac:dyDescent="0.2">
      <c r="A784" s="215" t="s">
        <v>3847</v>
      </c>
      <c r="B784" s="215" t="s">
        <v>0</v>
      </c>
      <c r="C784" s="24"/>
    </row>
    <row r="785" spans="1:3" ht="12.75" customHeight="1" x14ac:dyDescent="0.2">
      <c r="A785" s="215" t="s">
        <v>904</v>
      </c>
      <c r="B785" s="215" t="s">
        <v>0</v>
      </c>
      <c r="C785" s="24"/>
    </row>
    <row r="786" spans="1:3" ht="12.75" customHeight="1" x14ac:dyDescent="0.2">
      <c r="A786" s="215" t="s">
        <v>3848</v>
      </c>
      <c r="B786" s="215" t="s">
        <v>0</v>
      </c>
      <c r="C786" s="24"/>
    </row>
    <row r="787" spans="1:3" ht="12.75" customHeight="1" x14ac:dyDescent="0.2">
      <c r="A787" s="215" t="s">
        <v>19895</v>
      </c>
      <c r="B787" s="215" t="s">
        <v>0</v>
      </c>
      <c r="C787" s="24"/>
    </row>
    <row r="788" spans="1:3" ht="12.75" customHeight="1" x14ac:dyDescent="0.2">
      <c r="A788" s="215" t="s">
        <v>19896</v>
      </c>
      <c r="B788" s="215" t="s">
        <v>0</v>
      </c>
      <c r="C788" s="24"/>
    </row>
    <row r="789" spans="1:3" ht="12.75" customHeight="1" x14ac:dyDescent="0.2">
      <c r="A789" s="215" t="s">
        <v>25510</v>
      </c>
      <c r="B789" s="215" t="s">
        <v>0</v>
      </c>
      <c r="C789" s="24"/>
    </row>
    <row r="790" spans="1:3" ht="12.75" customHeight="1" x14ac:dyDescent="0.2">
      <c r="A790" s="215" t="s">
        <v>19897</v>
      </c>
      <c r="B790" s="215" t="s">
        <v>0</v>
      </c>
      <c r="C790" s="24"/>
    </row>
    <row r="791" spans="1:3" ht="12.75" customHeight="1" x14ac:dyDescent="0.2">
      <c r="A791" s="215" t="s">
        <v>19898</v>
      </c>
      <c r="B791" s="215" t="s">
        <v>0</v>
      </c>
      <c r="C791" s="24"/>
    </row>
    <row r="792" spans="1:3" ht="12.75" customHeight="1" x14ac:dyDescent="0.2">
      <c r="A792" s="215" t="s">
        <v>19899</v>
      </c>
      <c r="B792" s="215" t="s">
        <v>0</v>
      </c>
      <c r="C792" s="24"/>
    </row>
    <row r="793" spans="1:3" ht="12.75" customHeight="1" x14ac:dyDescent="0.2">
      <c r="A793" s="215" t="s">
        <v>25511</v>
      </c>
      <c r="B793" s="215" t="s">
        <v>0</v>
      </c>
      <c r="C793" s="24"/>
    </row>
    <row r="794" spans="1:3" ht="12.75" customHeight="1" x14ac:dyDescent="0.2">
      <c r="A794" s="215" t="s">
        <v>19900</v>
      </c>
      <c r="B794" s="215" t="s">
        <v>0</v>
      </c>
      <c r="C794" s="24"/>
    </row>
    <row r="795" spans="1:3" ht="12.75" customHeight="1" x14ac:dyDescent="0.2">
      <c r="A795" s="215" t="s">
        <v>3849</v>
      </c>
      <c r="B795" s="215" t="s">
        <v>0</v>
      </c>
      <c r="C795" s="24"/>
    </row>
    <row r="796" spans="1:3" ht="12.75" customHeight="1" x14ac:dyDescent="0.2">
      <c r="A796" s="215" t="s">
        <v>3850</v>
      </c>
      <c r="B796" s="215" t="s">
        <v>0</v>
      </c>
      <c r="C796" s="24"/>
    </row>
    <row r="797" spans="1:3" ht="12.75" customHeight="1" x14ac:dyDescent="0.2">
      <c r="A797" s="215" t="s">
        <v>3851</v>
      </c>
      <c r="B797" s="215" t="s">
        <v>0</v>
      </c>
      <c r="C797" s="24"/>
    </row>
    <row r="798" spans="1:3" ht="12.75" customHeight="1" x14ac:dyDescent="0.2">
      <c r="A798" s="215" t="s">
        <v>3852</v>
      </c>
      <c r="B798" s="215" t="s">
        <v>0</v>
      </c>
      <c r="C798" s="24"/>
    </row>
    <row r="799" spans="1:3" ht="12.75" customHeight="1" x14ac:dyDescent="0.2">
      <c r="A799" s="215" t="s">
        <v>3853</v>
      </c>
      <c r="B799" s="215" t="s">
        <v>0</v>
      </c>
      <c r="C799" s="24"/>
    </row>
    <row r="800" spans="1:3" ht="12.75" customHeight="1" x14ac:dyDescent="0.2">
      <c r="A800" s="215" t="s">
        <v>19856</v>
      </c>
      <c r="B800" s="215" t="s">
        <v>0</v>
      </c>
      <c r="C800" s="24"/>
    </row>
    <row r="801" spans="1:3" ht="12.75" customHeight="1" x14ac:dyDescent="0.2">
      <c r="A801" s="215" t="s">
        <v>19901</v>
      </c>
      <c r="B801" s="215" t="s">
        <v>0</v>
      </c>
      <c r="C801" s="24"/>
    </row>
    <row r="802" spans="1:3" ht="12.75" customHeight="1" x14ac:dyDescent="0.2">
      <c r="A802" s="215" t="s">
        <v>905</v>
      </c>
      <c r="B802" s="215" t="s">
        <v>0</v>
      </c>
      <c r="C802" s="24"/>
    </row>
    <row r="803" spans="1:3" ht="12.75" customHeight="1" x14ac:dyDescent="0.2">
      <c r="A803" s="215" t="s">
        <v>3854</v>
      </c>
      <c r="B803" s="215" t="s">
        <v>0</v>
      </c>
      <c r="C803" s="24"/>
    </row>
    <row r="804" spans="1:3" ht="12.75" customHeight="1" x14ac:dyDescent="0.2">
      <c r="A804" s="215" t="s">
        <v>19902</v>
      </c>
      <c r="B804" s="215" t="s">
        <v>0</v>
      </c>
      <c r="C804" s="24"/>
    </row>
    <row r="805" spans="1:3" ht="12.75" customHeight="1" x14ac:dyDescent="0.2">
      <c r="A805" s="215" t="s">
        <v>19903</v>
      </c>
      <c r="B805" s="215" t="s">
        <v>0</v>
      </c>
      <c r="C805" s="24"/>
    </row>
    <row r="806" spans="1:3" ht="12.75" customHeight="1" x14ac:dyDescent="0.2">
      <c r="A806" s="215" t="s">
        <v>3855</v>
      </c>
      <c r="B806" s="215" t="s">
        <v>0</v>
      </c>
      <c r="C806" s="24"/>
    </row>
    <row r="807" spans="1:3" ht="12.75" customHeight="1" x14ac:dyDescent="0.2">
      <c r="A807" s="215" t="s">
        <v>3856</v>
      </c>
      <c r="B807" s="215" t="s">
        <v>0</v>
      </c>
      <c r="C807" s="24"/>
    </row>
    <row r="808" spans="1:3" ht="12.75" customHeight="1" x14ac:dyDescent="0.2">
      <c r="A808" s="215" t="s">
        <v>3857</v>
      </c>
      <c r="B808" s="215" t="s">
        <v>0</v>
      </c>
      <c r="C808" s="24"/>
    </row>
    <row r="809" spans="1:3" ht="12.75" customHeight="1" x14ac:dyDescent="0.2">
      <c r="A809" s="215" t="s">
        <v>3858</v>
      </c>
      <c r="B809" s="215" t="s">
        <v>0</v>
      </c>
      <c r="C809" s="24"/>
    </row>
    <row r="810" spans="1:3" ht="12.75" customHeight="1" x14ac:dyDescent="0.2">
      <c r="A810" s="215" t="s">
        <v>3859</v>
      </c>
      <c r="B810" s="215" t="s">
        <v>0</v>
      </c>
      <c r="C810" s="24"/>
    </row>
    <row r="811" spans="1:3" ht="12.75" customHeight="1" x14ac:dyDescent="0.2">
      <c r="A811" s="215" t="s">
        <v>3860</v>
      </c>
      <c r="B811" s="215" t="s">
        <v>0</v>
      </c>
      <c r="C811" s="24"/>
    </row>
    <row r="812" spans="1:3" ht="12.75" customHeight="1" x14ac:dyDescent="0.2">
      <c r="A812" s="215" t="s">
        <v>3861</v>
      </c>
      <c r="B812" s="215" t="s">
        <v>0</v>
      </c>
      <c r="C812" s="24"/>
    </row>
    <row r="813" spans="1:3" ht="12.75" customHeight="1" x14ac:dyDescent="0.2">
      <c r="A813" s="215" t="s">
        <v>3862</v>
      </c>
      <c r="B813" s="215" t="s">
        <v>0</v>
      </c>
      <c r="C813" s="24"/>
    </row>
    <row r="814" spans="1:3" ht="12.75" customHeight="1" x14ac:dyDescent="0.2">
      <c r="A814" s="215" t="s">
        <v>906</v>
      </c>
      <c r="B814" s="215" t="s">
        <v>0</v>
      </c>
      <c r="C814" s="24"/>
    </row>
    <row r="815" spans="1:3" ht="12.75" customHeight="1" x14ac:dyDescent="0.2">
      <c r="A815" s="215" t="s">
        <v>3863</v>
      </c>
      <c r="B815" s="215" t="s">
        <v>0</v>
      </c>
      <c r="C815" s="24"/>
    </row>
    <row r="816" spans="1:3" ht="12.75" customHeight="1" x14ac:dyDescent="0.2">
      <c r="A816" s="215" t="s">
        <v>3864</v>
      </c>
      <c r="B816" s="215" t="s">
        <v>0</v>
      </c>
      <c r="C816" s="24"/>
    </row>
    <row r="817" spans="1:3" ht="12.75" customHeight="1" x14ac:dyDescent="0.2">
      <c r="A817" s="215" t="s">
        <v>3865</v>
      </c>
      <c r="B817" s="215" t="s">
        <v>0</v>
      </c>
      <c r="C817" s="24"/>
    </row>
    <row r="818" spans="1:3" ht="12.75" customHeight="1" x14ac:dyDescent="0.2">
      <c r="A818" s="215" t="s">
        <v>3866</v>
      </c>
      <c r="B818" s="215" t="s">
        <v>0</v>
      </c>
      <c r="C818" s="24"/>
    </row>
    <row r="819" spans="1:3" ht="12.75" customHeight="1" x14ac:dyDescent="0.2">
      <c r="A819" s="215" t="s">
        <v>907</v>
      </c>
      <c r="B819" s="215" t="s">
        <v>0</v>
      </c>
      <c r="C819" s="24"/>
    </row>
    <row r="820" spans="1:3" ht="12.75" customHeight="1" x14ac:dyDescent="0.2">
      <c r="A820" s="215" t="s">
        <v>3867</v>
      </c>
      <c r="B820" s="215" t="s">
        <v>0</v>
      </c>
      <c r="C820" s="24"/>
    </row>
    <row r="821" spans="1:3" ht="12.75" customHeight="1" x14ac:dyDescent="0.2">
      <c r="A821" s="185" t="s">
        <v>26834</v>
      </c>
      <c r="B821" s="185" t="s">
        <v>0</v>
      </c>
      <c r="C821" s="24"/>
    </row>
    <row r="822" spans="1:3" ht="12.75" customHeight="1" x14ac:dyDescent="0.2">
      <c r="A822" s="215" t="s">
        <v>19904</v>
      </c>
      <c r="B822" s="215" t="s">
        <v>0</v>
      </c>
      <c r="C822" s="24"/>
    </row>
    <row r="823" spans="1:3" ht="12.75" customHeight="1" x14ac:dyDescent="0.2">
      <c r="A823" s="215" t="s">
        <v>3868</v>
      </c>
      <c r="B823" s="215" t="s">
        <v>0</v>
      </c>
      <c r="C823" s="24"/>
    </row>
    <row r="824" spans="1:3" ht="12.75" customHeight="1" x14ac:dyDescent="0.2">
      <c r="A824" s="215" t="s">
        <v>3869</v>
      </c>
      <c r="B824" s="215" t="s">
        <v>0</v>
      </c>
      <c r="C824" s="24"/>
    </row>
    <row r="825" spans="1:3" ht="12.75" customHeight="1" x14ac:dyDescent="0.2">
      <c r="A825" s="215" t="s">
        <v>3870</v>
      </c>
      <c r="B825" s="215" t="s">
        <v>0</v>
      </c>
      <c r="C825" s="24"/>
    </row>
    <row r="826" spans="1:3" ht="12.75" customHeight="1" x14ac:dyDescent="0.2">
      <c r="A826" s="215" t="s">
        <v>3871</v>
      </c>
      <c r="B826" s="215" t="s">
        <v>0</v>
      </c>
      <c r="C826" s="24"/>
    </row>
    <row r="827" spans="1:3" ht="12.75" customHeight="1" x14ac:dyDescent="0.2">
      <c r="A827" s="215" t="s">
        <v>3872</v>
      </c>
      <c r="B827" s="215" t="s">
        <v>0</v>
      </c>
      <c r="C827" s="24"/>
    </row>
    <row r="828" spans="1:3" ht="12.75" customHeight="1" x14ac:dyDescent="0.2">
      <c r="A828" s="215" t="s">
        <v>3873</v>
      </c>
      <c r="B828" s="215" t="s">
        <v>0</v>
      </c>
      <c r="C828" s="24"/>
    </row>
    <row r="829" spans="1:3" ht="12.75" customHeight="1" x14ac:dyDescent="0.2">
      <c r="A829" s="215" t="s">
        <v>3874</v>
      </c>
      <c r="B829" s="215" t="s">
        <v>0</v>
      </c>
      <c r="C829" s="24"/>
    </row>
    <row r="830" spans="1:3" ht="12.75" customHeight="1" x14ac:dyDescent="0.2">
      <c r="A830" s="215" t="s">
        <v>3875</v>
      </c>
      <c r="B830" s="215" t="s">
        <v>0</v>
      </c>
      <c r="C830" s="24"/>
    </row>
    <row r="831" spans="1:3" ht="12.75" customHeight="1" x14ac:dyDescent="0.2">
      <c r="A831" s="215" t="s">
        <v>3876</v>
      </c>
      <c r="B831" s="215" t="s">
        <v>0</v>
      </c>
      <c r="C831" s="24"/>
    </row>
    <row r="832" spans="1:3" ht="12.75" customHeight="1" x14ac:dyDescent="0.2">
      <c r="A832" s="215" t="s">
        <v>3877</v>
      </c>
      <c r="B832" s="215" t="s">
        <v>0</v>
      </c>
      <c r="C832" s="24"/>
    </row>
    <row r="833" spans="1:3" ht="12.75" customHeight="1" x14ac:dyDescent="0.2">
      <c r="A833" s="185" t="s">
        <v>26835</v>
      </c>
      <c r="B833" s="185" t="s">
        <v>0</v>
      </c>
      <c r="C833" s="24"/>
    </row>
    <row r="834" spans="1:3" ht="12.75" customHeight="1" x14ac:dyDescent="0.2">
      <c r="A834" s="215" t="s">
        <v>3878</v>
      </c>
      <c r="B834" s="215" t="s">
        <v>0</v>
      </c>
      <c r="C834" s="24"/>
    </row>
    <row r="835" spans="1:3" ht="12.75" customHeight="1" x14ac:dyDescent="0.2">
      <c r="A835" s="215" t="s">
        <v>19905</v>
      </c>
      <c r="B835" s="215" t="s">
        <v>0</v>
      </c>
      <c r="C835" s="24"/>
    </row>
    <row r="836" spans="1:3" ht="12.75" customHeight="1" x14ac:dyDescent="0.2">
      <c r="A836" s="215" t="s">
        <v>19906</v>
      </c>
      <c r="B836" s="215" t="s">
        <v>0</v>
      </c>
      <c r="C836" s="24"/>
    </row>
    <row r="837" spans="1:3" ht="12.75" customHeight="1" x14ac:dyDescent="0.2">
      <c r="A837" s="215" t="s">
        <v>25512</v>
      </c>
      <c r="B837" s="215" t="s">
        <v>0</v>
      </c>
      <c r="C837" s="24"/>
    </row>
    <row r="838" spans="1:3" ht="12.75" customHeight="1" x14ac:dyDescent="0.2">
      <c r="A838" s="215" t="s">
        <v>19907</v>
      </c>
      <c r="B838" s="215" t="s">
        <v>0</v>
      </c>
      <c r="C838" s="24"/>
    </row>
    <row r="839" spans="1:3" ht="12.75" customHeight="1" x14ac:dyDescent="0.2">
      <c r="A839" s="215" t="s">
        <v>19908</v>
      </c>
      <c r="B839" s="215" t="s">
        <v>0</v>
      </c>
      <c r="C839" s="24"/>
    </row>
    <row r="840" spans="1:3" ht="12.75" customHeight="1" x14ac:dyDescent="0.2">
      <c r="A840" s="215" t="s">
        <v>3879</v>
      </c>
      <c r="B840" s="215" t="s">
        <v>0</v>
      </c>
      <c r="C840" s="24"/>
    </row>
    <row r="841" spans="1:3" ht="12.75" customHeight="1" x14ac:dyDescent="0.2">
      <c r="A841" s="215" t="s">
        <v>19909</v>
      </c>
      <c r="B841" s="215" t="s">
        <v>0</v>
      </c>
      <c r="C841" s="24"/>
    </row>
    <row r="842" spans="1:3" ht="12.75" customHeight="1" x14ac:dyDescent="0.2">
      <c r="A842" s="215" t="s">
        <v>3880</v>
      </c>
      <c r="B842" s="215" t="s">
        <v>0</v>
      </c>
      <c r="C842" s="24"/>
    </row>
    <row r="843" spans="1:3" ht="12.75" customHeight="1" x14ac:dyDescent="0.2">
      <c r="A843" s="215" t="s">
        <v>19910</v>
      </c>
      <c r="B843" s="215" t="s">
        <v>0</v>
      </c>
      <c r="C843" s="24"/>
    </row>
    <row r="844" spans="1:3" ht="12.75" customHeight="1" x14ac:dyDescent="0.2">
      <c r="A844" s="215" t="s">
        <v>19911</v>
      </c>
      <c r="B844" s="215" t="s">
        <v>0</v>
      </c>
      <c r="C844" s="24"/>
    </row>
    <row r="845" spans="1:3" ht="12.75" customHeight="1" x14ac:dyDescent="0.2">
      <c r="A845" s="215" t="s">
        <v>3948</v>
      </c>
      <c r="B845" s="215" t="s">
        <v>0</v>
      </c>
      <c r="C845" s="24"/>
    </row>
    <row r="846" spans="1:3" ht="12.75" customHeight="1" x14ac:dyDescent="0.2">
      <c r="A846" s="215" t="s">
        <v>25513</v>
      </c>
      <c r="B846" s="215" t="s">
        <v>0</v>
      </c>
      <c r="C846" s="24"/>
    </row>
    <row r="847" spans="1:3" ht="12.75" customHeight="1" x14ac:dyDescent="0.2">
      <c r="A847" s="215" t="s">
        <v>3949</v>
      </c>
      <c r="B847" s="215" t="s">
        <v>0</v>
      </c>
      <c r="C847" s="24"/>
    </row>
    <row r="848" spans="1:3" ht="12.75" customHeight="1" x14ac:dyDescent="0.2">
      <c r="A848" s="215" t="s">
        <v>3950</v>
      </c>
      <c r="B848" s="215" t="s">
        <v>0</v>
      </c>
      <c r="C848" s="24"/>
    </row>
    <row r="849" spans="1:3" ht="12.75" customHeight="1" x14ac:dyDescent="0.2">
      <c r="A849" s="215" t="s">
        <v>3881</v>
      </c>
      <c r="B849" s="215" t="s">
        <v>0</v>
      </c>
      <c r="C849" s="24"/>
    </row>
    <row r="850" spans="1:3" ht="12.75" customHeight="1" x14ac:dyDescent="0.2">
      <c r="A850" s="215" t="s">
        <v>3951</v>
      </c>
      <c r="B850" s="215" t="s">
        <v>0</v>
      </c>
      <c r="C850" s="24"/>
    </row>
    <row r="851" spans="1:3" ht="12.75" customHeight="1" x14ac:dyDescent="0.2">
      <c r="A851" s="215" t="s">
        <v>3952</v>
      </c>
      <c r="B851" s="215" t="s">
        <v>0</v>
      </c>
      <c r="C851" s="24"/>
    </row>
    <row r="852" spans="1:3" ht="12.75" customHeight="1" x14ac:dyDescent="0.2">
      <c r="A852" s="215" t="s">
        <v>3953</v>
      </c>
      <c r="B852" s="215" t="s">
        <v>0</v>
      </c>
      <c r="C852" s="24"/>
    </row>
    <row r="853" spans="1:3" ht="12.75" customHeight="1" x14ac:dyDescent="0.2">
      <c r="A853" s="215" t="s">
        <v>3954</v>
      </c>
      <c r="B853" s="215" t="s">
        <v>0</v>
      </c>
      <c r="C853" s="24"/>
    </row>
    <row r="854" spans="1:3" ht="12.75" customHeight="1" x14ac:dyDescent="0.2">
      <c r="A854" s="215" t="s">
        <v>3955</v>
      </c>
      <c r="B854" s="215" t="s">
        <v>0</v>
      </c>
      <c r="C854" s="24"/>
    </row>
    <row r="855" spans="1:3" ht="12.75" customHeight="1" x14ac:dyDescent="0.2">
      <c r="A855" s="215" t="s">
        <v>3956</v>
      </c>
      <c r="B855" s="215" t="s">
        <v>0</v>
      </c>
      <c r="C855" s="24"/>
    </row>
    <row r="856" spans="1:3" ht="12.75" customHeight="1" x14ac:dyDescent="0.2">
      <c r="A856" s="215" t="s">
        <v>19912</v>
      </c>
      <c r="B856" s="215" t="s">
        <v>0</v>
      </c>
      <c r="C856" s="24"/>
    </row>
    <row r="857" spans="1:3" ht="12.75" customHeight="1" x14ac:dyDescent="0.2">
      <c r="A857" s="215" t="s">
        <v>3957</v>
      </c>
      <c r="B857" s="215" t="s">
        <v>0</v>
      </c>
      <c r="C857" s="24"/>
    </row>
    <row r="858" spans="1:3" ht="12.75" customHeight="1" x14ac:dyDescent="0.2">
      <c r="A858" s="215" t="s">
        <v>3958</v>
      </c>
      <c r="B858" s="215" t="s">
        <v>0</v>
      </c>
      <c r="C858" s="24"/>
    </row>
    <row r="859" spans="1:3" ht="12.75" customHeight="1" x14ac:dyDescent="0.2">
      <c r="A859" s="215" t="s">
        <v>19913</v>
      </c>
      <c r="B859" s="215" t="s">
        <v>0</v>
      </c>
      <c r="C859" s="24"/>
    </row>
    <row r="860" spans="1:3" ht="12.75" customHeight="1" x14ac:dyDescent="0.2">
      <c r="A860" s="215" t="s">
        <v>3959</v>
      </c>
      <c r="B860" s="215" t="s">
        <v>0</v>
      </c>
      <c r="C860" s="24"/>
    </row>
    <row r="861" spans="1:3" ht="12.75" customHeight="1" x14ac:dyDescent="0.2">
      <c r="A861" s="215" t="s">
        <v>3960</v>
      </c>
      <c r="B861" s="215" t="s">
        <v>0</v>
      </c>
      <c r="C861" s="24"/>
    </row>
    <row r="862" spans="1:3" ht="12.75" customHeight="1" x14ac:dyDescent="0.2">
      <c r="A862" s="215" t="s">
        <v>3961</v>
      </c>
      <c r="B862" s="215" t="s">
        <v>0</v>
      </c>
      <c r="C862" s="24"/>
    </row>
    <row r="863" spans="1:3" ht="12.75" customHeight="1" x14ac:dyDescent="0.2">
      <c r="A863" s="215" t="s">
        <v>19914</v>
      </c>
      <c r="B863" s="215" t="s">
        <v>0</v>
      </c>
      <c r="C863" s="24"/>
    </row>
    <row r="864" spans="1:3" ht="12.75" customHeight="1" x14ac:dyDescent="0.2">
      <c r="A864" s="215" t="s">
        <v>3962</v>
      </c>
      <c r="B864" s="215" t="s">
        <v>0</v>
      </c>
      <c r="C864" s="24"/>
    </row>
    <row r="865" spans="1:3" ht="12.75" customHeight="1" x14ac:dyDescent="0.2">
      <c r="A865" s="215" t="s">
        <v>19915</v>
      </c>
      <c r="B865" s="215" t="s">
        <v>0</v>
      </c>
      <c r="C865" s="24"/>
    </row>
    <row r="866" spans="1:3" ht="12.75" customHeight="1" x14ac:dyDescent="0.2">
      <c r="A866" s="215" t="s">
        <v>3963</v>
      </c>
      <c r="B866" s="215" t="s">
        <v>0</v>
      </c>
      <c r="C866" s="24"/>
    </row>
    <row r="867" spans="1:3" ht="12.75" customHeight="1" x14ac:dyDescent="0.2">
      <c r="A867" s="215" t="s">
        <v>3964</v>
      </c>
      <c r="B867" s="215" t="s">
        <v>0</v>
      </c>
      <c r="C867" s="24"/>
    </row>
    <row r="868" spans="1:3" ht="12.75" customHeight="1" x14ac:dyDescent="0.2">
      <c r="A868" s="215" t="s">
        <v>19916</v>
      </c>
      <c r="B868" s="215" t="s">
        <v>0</v>
      </c>
      <c r="C868" s="24"/>
    </row>
    <row r="869" spans="1:3" ht="12.75" customHeight="1" x14ac:dyDescent="0.2">
      <c r="A869" s="215" t="s">
        <v>3965</v>
      </c>
      <c r="B869" s="215" t="s">
        <v>0</v>
      </c>
      <c r="C869" s="24"/>
    </row>
    <row r="870" spans="1:3" ht="12.75" customHeight="1" x14ac:dyDescent="0.2">
      <c r="A870" s="215" t="s">
        <v>3966</v>
      </c>
      <c r="B870" s="215" t="s">
        <v>0</v>
      </c>
      <c r="C870" s="24"/>
    </row>
    <row r="871" spans="1:3" ht="12.75" customHeight="1" x14ac:dyDescent="0.2">
      <c r="A871" s="215" t="s">
        <v>19917</v>
      </c>
      <c r="B871" s="215" t="s">
        <v>0</v>
      </c>
      <c r="C871" s="24"/>
    </row>
    <row r="872" spans="1:3" ht="12.75" customHeight="1" x14ac:dyDescent="0.2">
      <c r="A872" s="215" t="s">
        <v>19918</v>
      </c>
      <c r="B872" s="215" t="s">
        <v>0</v>
      </c>
      <c r="C872" s="24"/>
    </row>
    <row r="873" spans="1:3" ht="12.75" customHeight="1" x14ac:dyDescent="0.2">
      <c r="A873" s="215" t="s">
        <v>19919</v>
      </c>
      <c r="B873" s="215" t="s">
        <v>0</v>
      </c>
      <c r="C873" s="24"/>
    </row>
    <row r="874" spans="1:3" ht="12.75" customHeight="1" x14ac:dyDescent="0.2">
      <c r="A874" s="215" t="s">
        <v>19920</v>
      </c>
      <c r="B874" s="215" t="s">
        <v>0</v>
      </c>
      <c r="C874" s="24"/>
    </row>
    <row r="875" spans="1:3" ht="12.75" customHeight="1" x14ac:dyDescent="0.2">
      <c r="A875" s="215" t="s">
        <v>19921</v>
      </c>
      <c r="B875" s="215" t="s">
        <v>0</v>
      </c>
      <c r="C875" s="24"/>
    </row>
    <row r="876" spans="1:3" ht="12.75" customHeight="1" x14ac:dyDescent="0.2">
      <c r="A876" s="215" t="s">
        <v>3967</v>
      </c>
      <c r="B876" s="215" t="s">
        <v>0</v>
      </c>
      <c r="C876" s="24"/>
    </row>
    <row r="877" spans="1:3" ht="12.75" customHeight="1" x14ac:dyDescent="0.2">
      <c r="A877" s="185" t="s">
        <v>26839</v>
      </c>
      <c r="B877" s="185" t="s">
        <v>0</v>
      </c>
      <c r="C877" s="24"/>
    </row>
    <row r="878" spans="1:3" ht="12.75" customHeight="1" x14ac:dyDescent="0.2">
      <c r="A878" s="215" t="s">
        <v>3968</v>
      </c>
      <c r="B878" s="215" t="s">
        <v>0</v>
      </c>
      <c r="C878" s="24"/>
    </row>
    <row r="879" spans="1:3" ht="12.75" customHeight="1" x14ac:dyDescent="0.2">
      <c r="A879" s="215" t="s">
        <v>19922</v>
      </c>
      <c r="B879" s="215" t="s">
        <v>0</v>
      </c>
      <c r="C879" s="24"/>
    </row>
    <row r="880" spans="1:3" ht="12.75" customHeight="1" x14ac:dyDescent="0.2">
      <c r="A880" s="215" t="s">
        <v>3969</v>
      </c>
      <c r="B880" s="215" t="s">
        <v>0</v>
      </c>
      <c r="C880" s="24"/>
    </row>
    <row r="881" spans="1:4" ht="12.75" customHeight="1" x14ac:dyDescent="0.2">
      <c r="A881" s="215" t="s">
        <v>19923</v>
      </c>
      <c r="B881" s="215" t="s">
        <v>0</v>
      </c>
      <c r="C881" s="24"/>
    </row>
    <row r="882" spans="1:4" ht="12.75" customHeight="1" x14ac:dyDescent="0.2">
      <c r="A882" s="215" t="s">
        <v>25514</v>
      </c>
      <c r="B882" s="215" t="s">
        <v>0</v>
      </c>
      <c r="C882" s="24"/>
    </row>
    <row r="883" spans="1:4" ht="12.75" customHeight="1" x14ac:dyDescent="0.2">
      <c r="A883" s="215" t="s">
        <v>19924</v>
      </c>
      <c r="B883" s="215" t="s">
        <v>0</v>
      </c>
      <c r="C883" s="24"/>
    </row>
    <row r="884" spans="1:4" ht="12.75" customHeight="1" x14ac:dyDescent="0.2">
      <c r="A884" s="215" t="s">
        <v>19925</v>
      </c>
      <c r="B884" s="215" t="s">
        <v>0</v>
      </c>
      <c r="C884" s="24"/>
    </row>
    <row r="885" spans="1:4" ht="12.75" customHeight="1" x14ac:dyDescent="0.2">
      <c r="A885" s="215" t="s">
        <v>3970</v>
      </c>
      <c r="B885" s="215" t="s">
        <v>0</v>
      </c>
      <c r="C885" s="24"/>
    </row>
    <row r="886" spans="1:4" ht="12.75" customHeight="1" x14ac:dyDescent="0.2">
      <c r="A886" s="215" t="s">
        <v>19926</v>
      </c>
      <c r="B886" s="215" t="s">
        <v>0</v>
      </c>
      <c r="C886" s="24"/>
    </row>
    <row r="887" spans="1:4" ht="12.75" customHeight="1" x14ac:dyDescent="0.2">
      <c r="A887" s="215" t="s">
        <v>19927</v>
      </c>
      <c r="B887" s="215" t="s">
        <v>0</v>
      </c>
      <c r="C887" s="24"/>
    </row>
    <row r="888" spans="1:4" ht="12.75" customHeight="1" x14ac:dyDescent="0.2">
      <c r="A888" s="215" t="s">
        <v>3971</v>
      </c>
      <c r="B888" s="215" t="s">
        <v>0</v>
      </c>
      <c r="C888" s="24"/>
    </row>
    <row r="889" spans="1:4" ht="12.75" customHeight="1" x14ac:dyDescent="0.2">
      <c r="A889" s="215" t="s">
        <v>3882</v>
      </c>
      <c r="B889" s="215" t="s">
        <v>0</v>
      </c>
      <c r="C889" s="24"/>
    </row>
    <row r="890" spans="1:4" ht="12.75" customHeight="1" x14ac:dyDescent="0.2">
      <c r="A890" s="215" t="s">
        <v>3883</v>
      </c>
      <c r="B890" s="215" t="s">
        <v>0</v>
      </c>
      <c r="C890" s="24"/>
    </row>
    <row r="891" spans="1:4" s="24" customFormat="1" ht="12.75" customHeight="1" x14ac:dyDescent="0.2">
      <c r="A891" s="215" t="s">
        <v>3972</v>
      </c>
      <c r="B891" s="215" t="s">
        <v>0</v>
      </c>
      <c r="D891" s="120"/>
    </row>
    <row r="892" spans="1:4" ht="12.75" customHeight="1" x14ac:dyDescent="0.2">
      <c r="A892" s="215" t="s">
        <v>19928</v>
      </c>
      <c r="B892" s="215" t="s">
        <v>0</v>
      </c>
      <c r="C892" s="24"/>
    </row>
    <row r="893" spans="1:4" ht="12.75" customHeight="1" x14ac:dyDescent="0.2">
      <c r="A893" s="215" t="s">
        <v>3973</v>
      </c>
      <c r="B893" s="215" t="s">
        <v>0</v>
      </c>
      <c r="C893" s="24"/>
    </row>
    <row r="894" spans="1:4" ht="12.75" customHeight="1" x14ac:dyDescent="0.2">
      <c r="A894" s="215" t="s">
        <v>3884</v>
      </c>
      <c r="B894" s="215" t="s">
        <v>0</v>
      </c>
      <c r="C894" s="24"/>
    </row>
    <row r="895" spans="1:4" ht="12.75" customHeight="1" x14ac:dyDescent="0.2">
      <c r="A895" s="215" t="s">
        <v>908</v>
      </c>
      <c r="B895" s="215" t="s">
        <v>0</v>
      </c>
      <c r="C895" s="24"/>
    </row>
    <row r="896" spans="1:4" ht="12.75" customHeight="1" x14ac:dyDescent="0.2">
      <c r="A896" s="215" t="s">
        <v>3885</v>
      </c>
      <c r="B896" s="215" t="s">
        <v>0</v>
      </c>
      <c r="C896" s="24"/>
    </row>
    <row r="897" spans="1:4" ht="12.75" customHeight="1" x14ac:dyDescent="0.2">
      <c r="A897" s="215" t="s">
        <v>3886</v>
      </c>
      <c r="B897" s="215" t="s">
        <v>0</v>
      </c>
      <c r="C897" s="24"/>
    </row>
    <row r="898" spans="1:4" ht="12.75" customHeight="1" x14ac:dyDescent="0.2">
      <c r="A898" s="215" t="s">
        <v>3887</v>
      </c>
      <c r="B898" s="215" t="s">
        <v>0</v>
      </c>
      <c r="C898" s="24"/>
    </row>
    <row r="899" spans="1:4" ht="12.75" customHeight="1" x14ac:dyDescent="0.2">
      <c r="A899" s="215" t="s">
        <v>3888</v>
      </c>
      <c r="B899" s="215" t="s">
        <v>0</v>
      </c>
      <c r="C899" s="24"/>
    </row>
    <row r="900" spans="1:4" ht="12.75" customHeight="1" x14ac:dyDescent="0.2">
      <c r="A900" s="215" t="s">
        <v>3889</v>
      </c>
      <c r="B900" s="215" t="s">
        <v>0</v>
      </c>
      <c r="C900" s="24"/>
    </row>
    <row r="901" spans="1:4" ht="12.75" customHeight="1" x14ac:dyDescent="0.2">
      <c r="A901" s="215" t="s">
        <v>3890</v>
      </c>
      <c r="B901" s="215" t="s">
        <v>0</v>
      </c>
      <c r="C901" s="24"/>
    </row>
    <row r="902" spans="1:4" ht="12.75" customHeight="1" x14ac:dyDescent="0.2">
      <c r="A902" s="215" t="s">
        <v>3891</v>
      </c>
      <c r="B902" s="215" t="s">
        <v>0</v>
      </c>
      <c r="C902" s="24"/>
    </row>
    <row r="903" spans="1:4" ht="12.75" customHeight="1" x14ac:dyDescent="0.2">
      <c r="A903" s="215" t="s">
        <v>3892</v>
      </c>
      <c r="B903" s="215" t="s">
        <v>0</v>
      </c>
      <c r="C903" s="24"/>
    </row>
    <row r="904" spans="1:4" ht="12.75" customHeight="1" x14ac:dyDescent="0.2">
      <c r="A904" s="215" t="s">
        <v>3893</v>
      </c>
      <c r="B904" s="215" t="s">
        <v>0</v>
      </c>
      <c r="C904" s="24"/>
    </row>
    <row r="905" spans="1:4" ht="12.75" customHeight="1" x14ac:dyDescent="0.2">
      <c r="A905" s="215" t="s">
        <v>3894</v>
      </c>
      <c r="B905" s="215" t="s">
        <v>0</v>
      </c>
      <c r="C905" s="24"/>
    </row>
    <row r="906" spans="1:4" ht="12.75" customHeight="1" x14ac:dyDescent="0.2">
      <c r="A906" s="215" t="s">
        <v>25515</v>
      </c>
      <c r="B906" s="215" t="s">
        <v>0</v>
      </c>
      <c r="C906" s="24"/>
    </row>
    <row r="907" spans="1:4" ht="12.75" customHeight="1" x14ac:dyDescent="0.2">
      <c r="A907" s="215" t="s">
        <v>909</v>
      </c>
      <c r="B907" s="215" t="s">
        <v>0</v>
      </c>
      <c r="C907" s="24"/>
    </row>
    <row r="908" spans="1:4" ht="12.75" customHeight="1" x14ac:dyDescent="0.2">
      <c r="A908" s="215" t="s">
        <v>3895</v>
      </c>
      <c r="B908" s="215" t="s">
        <v>0</v>
      </c>
      <c r="C908" s="24"/>
    </row>
    <row r="909" spans="1:4" ht="12.75" customHeight="1" x14ac:dyDescent="0.2">
      <c r="A909" s="215" t="s">
        <v>19929</v>
      </c>
      <c r="B909" s="215" t="s">
        <v>0</v>
      </c>
      <c r="C909" s="24"/>
    </row>
    <row r="910" spans="1:4" ht="12.75" customHeight="1" x14ac:dyDescent="0.2">
      <c r="A910" s="215" t="s">
        <v>3896</v>
      </c>
      <c r="B910" s="215" t="s">
        <v>0</v>
      </c>
      <c r="C910" s="24"/>
    </row>
    <row r="911" spans="1:4" ht="12.75" customHeight="1" x14ac:dyDescent="0.2">
      <c r="A911" s="215" t="s">
        <v>3897</v>
      </c>
      <c r="B911" s="215" t="s">
        <v>0</v>
      </c>
      <c r="C911" s="24"/>
    </row>
    <row r="912" spans="1:4" s="24" customFormat="1" ht="12.75" customHeight="1" x14ac:dyDescent="0.2">
      <c r="A912" s="215" t="s">
        <v>3898</v>
      </c>
      <c r="B912" s="215" t="s">
        <v>0</v>
      </c>
      <c r="D912" s="120"/>
    </row>
    <row r="913" spans="1:3" ht="12.75" customHeight="1" x14ac:dyDescent="0.2">
      <c r="A913" s="215" t="s">
        <v>3899</v>
      </c>
      <c r="B913" s="215" t="s">
        <v>0</v>
      </c>
      <c r="C913" s="24"/>
    </row>
    <row r="914" spans="1:3" ht="12.75" customHeight="1" x14ac:dyDescent="0.2">
      <c r="A914" s="215" t="s">
        <v>3900</v>
      </c>
      <c r="B914" s="215" t="s">
        <v>0</v>
      </c>
      <c r="C914" s="24"/>
    </row>
    <row r="915" spans="1:3" ht="12.75" customHeight="1" x14ac:dyDescent="0.2">
      <c r="A915" s="215" t="s">
        <v>3901</v>
      </c>
      <c r="B915" s="215" t="s">
        <v>0</v>
      </c>
      <c r="C915" s="24"/>
    </row>
    <row r="916" spans="1:3" ht="12.75" customHeight="1" x14ac:dyDescent="0.2">
      <c r="A916" s="215" t="s">
        <v>3902</v>
      </c>
      <c r="B916" s="215" t="s">
        <v>0</v>
      </c>
      <c r="C916" s="24"/>
    </row>
    <row r="917" spans="1:3" ht="12.75" customHeight="1" x14ac:dyDescent="0.2">
      <c r="A917" s="215" t="s">
        <v>3903</v>
      </c>
      <c r="B917" s="215" t="s">
        <v>0</v>
      </c>
      <c r="C917" s="24"/>
    </row>
    <row r="918" spans="1:3" ht="12.75" customHeight="1" x14ac:dyDescent="0.2">
      <c r="A918" s="215" t="s">
        <v>3904</v>
      </c>
      <c r="B918" s="215" t="s">
        <v>0</v>
      </c>
      <c r="C918" s="24"/>
    </row>
    <row r="919" spans="1:3" ht="12.75" customHeight="1" x14ac:dyDescent="0.2">
      <c r="A919" s="215" t="s">
        <v>3905</v>
      </c>
      <c r="B919" s="215" t="s">
        <v>0</v>
      </c>
      <c r="C919" s="24"/>
    </row>
    <row r="920" spans="1:3" ht="12.75" customHeight="1" x14ac:dyDescent="0.2">
      <c r="A920" s="215" t="s">
        <v>3906</v>
      </c>
      <c r="B920" s="215" t="s">
        <v>0</v>
      </c>
      <c r="C920" s="24"/>
    </row>
    <row r="921" spans="1:3" ht="12.75" customHeight="1" x14ac:dyDescent="0.2">
      <c r="A921" s="215" t="s">
        <v>3907</v>
      </c>
      <c r="B921" s="215" t="s">
        <v>0</v>
      </c>
      <c r="C921" s="24"/>
    </row>
    <row r="922" spans="1:3" ht="12.75" customHeight="1" x14ac:dyDescent="0.2">
      <c r="A922" s="215" t="s">
        <v>3908</v>
      </c>
      <c r="B922" s="215" t="s">
        <v>0</v>
      </c>
      <c r="C922" s="24"/>
    </row>
    <row r="923" spans="1:3" ht="12.75" customHeight="1" x14ac:dyDescent="0.2">
      <c r="A923" s="215" t="s">
        <v>3909</v>
      </c>
      <c r="B923" s="215" t="s">
        <v>0</v>
      </c>
      <c r="C923" s="24"/>
    </row>
    <row r="924" spans="1:3" ht="12.75" customHeight="1" x14ac:dyDescent="0.2">
      <c r="A924" s="215" t="s">
        <v>3974</v>
      </c>
      <c r="B924" s="215" t="s">
        <v>0</v>
      </c>
      <c r="C924" s="24"/>
    </row>
    <row r="925" spans="1:3" ht="12.75" customHeight="1" x14ac:dyDescent="0.2">
      <c r="A925" s="215" t="s">
        <v>25516</v>
      </c>
      <c r="B925" s="215" t="s">
        <v>0</v>
      </c>
      <c r="C925" s="24"/>
    </row>
    <row r="926" spans="1:3" ht="12.75" customHeight="1" x14ac:dyDescent="0.2">
      <c r="A926" s="215" t="s">
        <v>910</v>
      </c>
      <c r="B926" s="215" t="s">
        <v>0</v>
      </c>
      <c r="C926" s="24"/>
    </row>
    <row r="927" spans="1:3" ht="12.75" customHeight="1" x14ac:dyDescent="0.2">
      <c r="A927" s="215" t="s">
        <v>3910</v>
      </c>
      <c r="B927" s="215" t="s">
        <v>0</v>
      </c>
      <c r="C927" s="24"/>
    </row>
    <row r="928" spans="1:3" ht="12.75" customHeight="1" x14ac:dyDescent="0.2">
      <c r="A928" s="215" t="s">
        <v>19930</v>
      </c>
      <c r="B928" s="215" t="s">
        <v>0</v>
      </c>
      <c r="C928" s="24"/>
    </row>
    <row r="929" spans="1:3" ht="12.75" customHeight="1" x14ac:dyDescent="0.2">
      <c r="A929" s="215" t="s">
        <v>3975</v>
      </c>
      <c r="B929" s="215" t="s">
        <v>0</v>
      </c>
      <c r="C929" s="24"/>
    </row>
    <row r="930" spans="1:3" ht="12.75" customHeight="1" x14ac:dyDescent="0.2">
      <c r="A930" s="215" t="s">
        <v>19931</v>
      </c>
      <c r="B930" s="215" t="s">
        <v>0</v>
      </c>
      <c r="C930" s="24"/>
    </row>
    <row r="931" spans="1:3" ht="12.75" customHeight="1" x14ac:dyDescent="0.2">
      <c r="A931" s="215" t="s">
        <v>19932</v>
      </c>
      <c r="B931" s="215" t="s">
        <v>0</v>
      </c>
      <c r="C931" s="24"/>
    </row>
    <row r="932" spans="1:3" ht="12.75" customHeight="1" x14ac:dyDescent="0.2">
      <c r="A932" s="215" t="s">
        <v>3911</v>
      </c>
      <c r="B932" s="215" t="s">
        <v>0</v>
      </c>
      <c r="C932" s="24"/>
    </row>
    <row r="933" spans="1:3" ht="12.75" customHeight="1" x14ac:dyDescent="0.2">
      <c r="A933" s="215" t="s">
        <v>19933</v>
      </c>
      <c r="B933" s="215" t="s">
        <v>0</v>
      </c>
      <c r="C933" s="24"/>
    </row>
    <row r="934" spans="1:3" ht="12.75" customHeight="1" x14ac:dyDescent="0.2">
      <c r="A934" s="215" t="s">
        <v>3912</v>
      </c>
      <c r="B934" s="215" t="s">
        <v>0</v>
      </c>
      <c r="C934" s="24"/>
    </row>
    <row r="935" spans="1:3" ht="12.75" customHeight="1" x14ac:dyDescent="0.2">
      <c r="A935" s="215" t="s">
        <v>19934</v>
      </c>
      <c r="B935" s="215" t="s">
        <v>0</v>
      </c>
      <c r="C935" s="24"/>
    </row>
    <row r="936" spans="1:3" ht="12.75" customHeight="1" x14ac:dyDescent="0.2">
      <c r="A936" s="215" t="s">
        <v>3976</v>
      </c>
      <c r="B936" s="215" t="s">
        <v>0</v>
      </c>
      <c r="C936" s="24"/>
    </row>
    <row r="937" spans="1:3" ht="12.75" customHeight="1" x14ac:dyDescent="0.2">
      <c r="A937" s="215" t="s">
        <v>19935</v>
      </c>
      <c r="B937" s="215" t="s">
        <v>0</v>
      </c>
      <c r="C937" s="24"/>
    </row>
    <row r="938" spans="1:3" ht="12.75" customHeight="1" x14ac:dyDescent="0.2">
      <c r="A938" s="215" t="s">
        <v>19936</v>
      </c>
      <c r="B938" s="215" t="s">
        <v>0</v>
      </c>
      <c r="C938" s="24"/>
    </row>
    <row r="939" spans="1:3" ht="12.75" customHeight="1" x14ac:dyDescent="0.2">
      <c r="A939" s="215" t="s">
        <v>3977</v>
      </c>
      <c r="B939" s="215" t="s">
        <v>0</v>
      </c>
      <c r="C939" s="24"/>
    </row>
    <row r="940" spans="1:3" ht="12.75" customHeight="1" x14ac:dyDescent="0.2">
      <c r="A940" s="215" t="s">
        <v>19937</v>
      </c>
      <c r="B940" s="215" t="s">
        <v>0</v>
      </c>
      <c r="C940" s="24"/>
    </row>
    <row r="941" spans="1:3" ht="12.75" customHeight="1" x14ac:dyDescent="0.2">
      <c r="A941" s="215" t="s">
        <v>19938</v>
      </c>
      <c r="B941" s="215" t="s">
        <v>0</v>
      </c>
      <c r="C941" s="24"/>
    </row>
    <row r="942" spans="1:3" ht="12.75" customHeight="1" x14ac:dyDescent="0.2">
      <c r="A942" s="215" t="s">
        <v>3978</v>
      </c>
      <c r="B942" s="215" t="s">
        <v>0</v>
      </c>
      <c r="C942" s="24"/>
    </row>
    <row r="943" spans="1:3" ht="12.75" customHeight="1" x14ac:dyDescent="0.2">
      <c r="A943" s="215" t="s">
        <v>3979</v>
      </c>
      <c r="B943" s="215" t="s">
        <v>0</v>
      </c>
      <c r="C943" s="24"/>
    </row>
    <row r="944" spans="1:3" ht="12.75" customHeight="1" x14ac:dyDescent="0.2">
      <c r="A944" s="215" t="s">
        <v>19939</v>
      </c>
      <c r="B944" s="215" t="s">
        <v>0</v>
      </c>
      <c r="C944" s="24"/>
    </row>
    <row r="945" spans="1:4" ht="12.75" customHeight="1" x14ac:dyDescent="0.2">
      <c r="A945" s="215" t="s">
        <v>19940</v>
      </c>
      <c r="B945" s="215" t="s">
        <v>0</v>
      </c>
      <c r="C945" s="24"/>
    </row>
    <row r="946" spans="1:4" ht="12.75" customHeight="1" x14ac:dyDescent="0.2">
      <c r="A946" s="215" t="s">
        <v>3980</v>
      </c>
      <c r="B946" s="215" t="s">
        <v>0</v>
      </c>
      <c r="C946" s="24"/>
    </row>
    <row r="947" spans="1:4" ht="12.75" customHeight="1" x14ac:dyDescent="0.2">
      <c r="A947" s="215" t="s">
        <v>19941</v>
      </c>
      <c r="B947" s="215" t="s">
        <v>0</v>
      </c>
      <c r="C947" s="24"/>
    </row>
    <row r="948" spans="1:4" ht="12.75" customHeight="1" x14ac:dyDescent="0.2">
      <c r="A948" s="215" t="s">
        <v>19942</v>
      </c>
      <c r="B948" s="215" t="s">
        <v>0</v>
      </c>
      <c r="C948" s="24"/>
    </row>
    <row r="949" spans="1:4" ht="12.75" customHeight="1" x14ac:dyDescent="0.2">
      <c r="A949" s="215" t="s">
        <v>19943</v>
      </c>
      <c r="B949" s="215" t="s">
        <v>0</v>
      </c>
      <c r="C949" s="24"/>
    </row>
    <row r="950" spans="1:4" ht="12.75" customHeight="1" x14ac:dyDescent="0.2">
      <c r="A950" s="215" t="s">
        <v>3913</v>
      </c>
      <c r="B950" s="215" t="s">
        <v>0</v>
      </c>
      <c r="C950" s="24"/>
    </row>
    <row r="951" spans="1:4" ht="12.75" customHeight="1" x14ac:dyDescent="0.2">
      <c r="A951" s="215" t="s">
        <v>19944</v>
      </c>
      <c r="B951" s="215" t="s">
        <v>0</v>
      </c>
      <c r="C951" s="24"/>
    </row>
    <row r="952" spans="1:4" ht="12.75" customHeight="1" x14ac:dyDescent="0.2">
      <c r="A952" s="215" t="s">
        <v>3981</v>
      </c>
      <c r="B952" s="215" t="s">
        <v>0</v>
      </c>
      <c r="C952" s="24"/>
    </row>
    <row r="953" spans="1:4" ht="12.75" customHeight="1" x14ac:dyDescent="0.2">
      <c r="A953" s="215" t="s">
        <v>19945</v>
      </c>
      <c r="B953" s="215" t="s">
        <v>0</v>
      </c>
      <c r="C953" s="24"/>
    </row>
    <row r="954" spans="1:4" s="24" customFormat="1" ht="12.75" customHeight="1" x14ac:dyDescent="0.2">
      <c r="A954" s="215" t="s">
        <v>3982</v>
      </c>
      <c r="B954" s="215" t="s">
        <v>0</v>
      </c>
      <c r="D954" s="120"/>
    </row>
    <row r="955" spans="1:4" ht="12.75" customHeight="1" x14ac:dyDescent="0.2">
      <c r="A955" s="215" t="s">
        <v>19946</v>
      </c>
      <c r="B955" s="215" t="s">
        <v>0</v>
      </c>
      <c r="C955" s="24"/>
    </row>
    <row r="956" spans="1:4" ht="12.75" customHeight="1" x14ac:dyDescent="0.2">
      <c r="A956" s="215" t="s">
        <v>3983</v>
      </c>
      <c r="B956" s="215" t="s">
        <v>0</v>
      </c>
      <c r="C956" s="24"/>
    </row>
    <row r="957" spans="1:4" ht="12.75" customHeight="1" x14ac:dyDescent="0.2">
      <c r="A957" s="215" t="s">
        <v>3984</v>
      </c>
      <c r="B957" s="215" t="s">
        <v>0</v>
      </c>
      <c r="C957" s="24"/>
    </row>
    <row r="958" spans="1:4" ht="12.75" customHeight="1" x14ac:dyDescent="0.2">
      <c r="A958" s="215" t="s">
        <v>3985</v>
      </c>
      <c r="B958" s="215" t="s">
        <v>0</v>
      </c>
      <c r="C958" s="24"/>
    </row>
    <row r="959" spans="1:4" ht="12.75" customHeight="1" x14ac:dyDescent="0.2">
      <c r="A959" s="215" t="s">
        <v>19947</v>
      </c>
      <c r="B959" s="215" t="s">
        <v>0</v>
      </c>
      <c r="C959" s="24"/>
    </row>
    <row r="960" spans="1:4" ht="12.75" customHeight="1" x14ac:dyDescent="0.2">
      <c r="A960" s="215" t="s">
        <v>3986</v>
      </c>
      <c r="B960" s="215" t="s">
        <v>0</v>
      </c>
      <c r="C960" s="24"/>
    </row>
    <row r="961" spans="1:3" ht="12.75" customHeight="1" x14ac:dyDescent="0.2">
      <c r="A961" s="215" t="s">
        <v>19948</v>
      </c>
      <c r="B961" s="215" t="s">
        <v>0</v>
      </c>
      <c r="C961" s="24"/>
    </row>
    <row r="962" spans="1:3" ht="12.75" customHeight="1" x14ac:dyDescent="0.2">
      <c r="A962" s="215" t="s">
        <v>3987</v>
      </c>
      <c r="B962" s="215" t="s">
        <v>0</v>
      </c>
      <c r="C962" s="24"/>
    </row>
    <row r="963" spans="1:3" ht="12.75" customHeight="1" x14ac:dyDescent="0.2">
      <c r="A963" s="215" t="s">
        <v>19949</v>
      </c>
      <c r="B963" s="215" t="s">
        <v>0</v>
      </c>
      <c r="C963" s="24"/>
    </row>
    <row r="964" spans="1:3" ht="12.75" customHeight="1" x14ac:dyDescent="0.2">
      <c r="A964" s="215" t="s">
        <v>3988</v>
      </c>
      <c r="B964" s="215" t="s">
        <v>0</v>
      </c>
      <c r="C964" s="24"/>
    </row>
    <row r="965" spans="1:3" ht="12.75" customHeight="1" x14ac:dyDescent="0.2">
      <c r="A965" s="215" t="s">
        <v>3989</v>
      </c>
      <c r="B965" s="215" t="s">
        <v>0</v>
      </c>
      <c r="C965" s="24"/>
    </row>
    <row r="966" spans="1:3" ht="12.75" customHeight="1" x14ac:dyDescent="0.2">
      <c r="A966" s="215" t="s">
        <v>3990</v>
      </c>
      <c r="B966" s="215" t="s">
        <v>0</v>
      </c>
      <c r="C966" s="24"/>
    </row>
    <row r="967" spans="1:3" ht="12.75" customHeight="1" x14ac:dyDescent="0.2">
      <c r="A967" s="215" t="s">
        <v>19950</v>
      </c>
      <c r="B967" s="215" t="s">
        <v>0</v>
      </c>
      <c r="C967" s="24"/>
    </row>
    <row r="968" spans="1:3" ht="12.75" customHeight="1" x14ac:dyDescent="0.2">
      <c r="A968" s="215" t="s">
        <v>3991</v>
      </c>
      <c r="B968" s="215" t="s">
        <v>0</v>
      </c>
      <c r="C968" s="24"/>
    </row>
    <row r="969" spans="1:3" ht="12.75" customHeight="1" x14ac:dyDescent="0.2">
      <c r="A969" s="215" t="s">
        <v>19951</v>
      </c>
      <c r="B969" s="215" t="s">
        <v>0</v>
      </c>
      <c r="C969" s="24"/>
    </row>
    <row r="970" spans="1:3" ht="12.75" customHeight="1" x14ac:dyDescent="0.2">
      <c r="A970" s="215" t="s">
        <v>19952</v>
      </c>
      <c r="B970" s="215" t="s">
        <v>0</v>
      </c>
      <c r="C970" s="24"/>
    </row>
    <row r="971" spans="1:3" ht="12.75" customHeight="1" x14ac:dyDescent="0.2">
      <c r="A971" s="215" t="s">
        <v>19953</v>
      </c>
      <c r="B971" s="215" t="s">
        <v>0</v>
      </c>
      <c r="C971" s="24"/>
    </row>
    <row r="972" spans="1:3" ht="12.75" customHeight="1" x14ac:dyDescent="0.2">
      <c r="A972" s="215" t="s">
        <v>19954</v>
      </c>
      <c r="B972" s="215" t="s">
        <v>0</v>
      </c>
      <c r="C972" s="24"/>
    </row>
    <row r="973" spans="1:3" ht="12.75" customHeight="1" x14ac:dyDescent="0.2">
      <c r="A973" s="185" t="s">
        <v>26848</v>
      </c>
      <c r="B973" s="185" t="s">
        <v>0</v>
      </c>
      <c r="C973" s="24"/>
    </row>
    <row r="974" spans="1:3" ht="12.75" customHeight="1" x14ac:dyDescent="0.2">
      <c r="A974" s="215" t="s">
        <v>19955</v>
      </c>
      <c r="B974" s="215" t="s">
        <v>0</v>
      </c>
      <c r="C974" s="24"/>
    </row>
    <row r="975" spans="1:3" ht="12.75" customHeight="1" x14ac:dyDescent="0.2">
      <c r="A975" s="215" t="s">
        <v>911</v>
      </c>
      <c r="B975" s="215" t="s">
        <v>0</v>
      </c>
      <c r="C975" s="24"/>
    </row>
    <row r="976" spans="1:3" ht="12.75" customHeight="1" x14ac:dyDescent="0.2">
      <c r="A976" s="215" t="s">
        <v>19956</v>
      </c>
      <c r="B976" s="215" t="s">
        <v>0</v>
      </c>
      <c r="C976" s="24"/>
    </row>
    <row r="977" spans="1:3" ht="12.75" customHeight="1" x14ac:dyDescent="0.2">
      <c r="A977" s="215" t="s">
        <v>19957</v>
      </c>
      <c r="B977" s="215" t="s">
        <v>0</v>
      </c>
      <c r="C977" s="24"/>
    </row>
    <row r="978" spans="1:3" ht="12.75" customHeight="1" x14ac:dyDescent="0.2">
      <c r="A978" s="215" t="s">
        <v>19958</v>
      </c>
      <c r="B978" s="215" t="s">
        <v>0</v>
      </c>
      <c r="C978" s="24"/>
    </row>
    <row r="979" spans="1:3" ht="12.75" customHeight="1" x14ac:dyDescent="0.2">
      <c r="A979" s="215" t="s">
        <v>19959</v>
      </c>
      <c r="B979" s="215" t="s">
        <v>0</v>
      </c>
      <c r="C979" s="24"/>
    </row>
    <row r="980" spans="1:3" ht="12.75" customHeight="1" x14ac:dyDescent="0.2">
      <c r="A980" s="215" t="s">
        <v>19960</v>
      </c>
      <c r="B980" s="215" t="s">
        <v>0</v>
      </c>
      <c r="C980" s="24"/>
    </row>
    <row r="981" spans="1:3" ht="12.75" customHeight="1" x14ac:dyDescent="0.2">
      <c r="A981" s="215" t="s">
        <v>3992</v>
      </c>
      <c r="B981" s="215" t="s">
        <v>0</v>
      </c>
      <c r="C981" s="24"/>
    </row>
    <row r="982" spans="1:3" ht="12.75" customHeight="1" x14ac:dyDescent="0.2">
      <c r="A982" s="215" t="s">
        <v>3914</v>
      </c>
      <c r="B982" s="215" t="s">
        <v>0</v>
      </c>
      <c r="C982" s="24"/>
    </row>
    <row r="983" spans="1:3" ht="12.75" customHeight="1" x14ac:dyDescent="0.2">
      <c r="A983" s="215" t="s">
        <v>3993</v>
      </c>
      <c r="B983" s="215" t="s">
        <v>0</v>
      </c>
      <c r="C983" s="24"/>
    </row>
    <row r="984" spans="1:3" ht="12.75" customHeight="1" x14ac:dyDescent="0.2">
      <c r="A984" s="215" t="s">
        <v>3994</v>
      </c>
      <c r="B984" s="215" t="s">
        <v>0</v>
      </c>
      <c r="C984" s="24"/>
    </row>
    <row r="985" spans="1:3" ht="12.75" customHeight="1" x14ac:dyDescent="0.2">
      <c r="A985" s="215" t="s">
        <v>3995</v>
      </c>
      <c r="B985" s="215" t="s">
        <v>0</v>
      </c>
      <c r="C985" s="24"/>
    </row>
    <row r="986" spans="1:3" ht="12.75" customHeight="1" x14ac:dyDescent="0.2">
      <c r="A986" s="215" t="s">
        <v>19961</v>
      </c>
      <c r="B986" s="215" t="s">
        <v>0</v>
      </c>
      <c r="C986" s="24"/>
    </row>
    <row r="987" spans="1:3" ht="12.75" customHeight="1" x14ac:dyDescent="0.2">
      <c r="A987" s="185" t="s">
        <v>26849</v>
      </c>
      <c r="B987" s="185" t="s">
        <v>0</v>
      </c>
      <c r="C987" s="24"/>
    </row>
    <row r="988" spans="1:3" ht="12.75" customHeight="1" x14ac:dyDescent="0.2">
      <c r="A988" s="215" t="s">
        <v>3996</v>
      </c>
      <c r="B988" s="215" t="s">
        <v>0</v>
      </c>
      <c r="C988" s="24"/>
    </row>
    <row r="989" spans="1:3" ht="12.75" customHeight="1" x14ac:dyDescent="0.2">
      <c r="A989" s="215" t="s">
        <v>19962</v>
      </c>
      <c r="B989" s="215" t="s">
        <v>0</v>
      </c>
      <c r="C989" s="24"/>
    </row>
    <row r="990" spans="1:3" ht="12.75" customHeight="1" x14ac:dyDescent="0.2">
      <c r="A990" s="215" t="s">
        <v>3997</v>
      </c>
      <c r="B990" s="215" t="s">
        <v>0</v>
      </c>
      <c r="C990" s="24"/>
    </row>
    <row r="991" spans="1:3" ht="12.75" customHeight="1" x14ac:dyDescent="0.2">
      <c r="A991" s="215" t="s">
        <v>3998</v>
      </c>
      <c r="B991" s="215" t="s">
        <v>0</v>
      </c>
      <c r="C991" s="24"/>
    </row>
    <row r="992" spans="1:3" ht="12.75" customHeight="1" x14ac:dyDescent="0.2">
      <c r="A992" s="215" t="s">
        <v>19963</v>
      </c>
      <c r="B992" s="215" t="s">
        <v>0</v>
      </c>
      <c r="C992" s="24"/>
    </row>
    <row r="993" spans="1:3" ht="12.75" customHeight="1" x14ac:dyDescent="0.2">
      <c r="A993" s="215" t="s">
        <v>3999</v>
      </c>
      <c r="B993" s="215" t="s">
        <v>0</v>
      </c>
      <c r="C993" s="24"/>
    </row>
    <row r="994" spans="1:3" ht="12.75" customHeight="1" x14ac:dyDescent="0.2">
      <c r="A994" s="215" t="s">
        <v>3915</v>
      </c>
      <c r="B994" s="215" t="s">
        <v>0</v>
      </c>
      <c r="C994" s="24"/>
    </row>
    <row r="995" spans="1:3" ht="12.75" customHeight="1" x14ac:dyDescent="0.2">
      <c r="A995" s="215" t="s">
        <v>3916</v>
      </c>
      <c r="B995" s="215" t="s">
        <v>0</v>
      </c>
      <c r="C995" s="24"/>
    </row>
    <row r="996" spans="1:3" ht="12.75" customHeight="1" x14ac:dyDescent="0.2">
      <c r="A996" s="215" t="s">
        <v>4000</v>
      </c>
      <c r="B996" s="215" t="s">
        <v>0</v>
      </c>
      <c r="C996" s="24"/>
    </row>
    <row r="997" spans="1:3" ht="12.75" customHeight="1" x14ac:dyDescent="0.2">
      <c r="A997" s="215" t="s">
        <v>4001</v>
      </c>
      <c r="B997" s="215" t="s">
        <v>0</v>
      </c>
      <c r="C997" s="24"/>
    </row>
    <row r="998" spans="1:3" ht="12.75" customHeight="1" x14ac:dyDescent="0.2">
      <c r="A998" s="215" t="s">
        <v>19964</v>
      </c>
      <c r="B998" s="215" t="s">
        <v>0</v>
      </c>
      <c r="C998" s="24"/>
    </row>
    <row r="999" spans="1:3" ht="12.75" customHeight="1" x14ac:dyDescent="0.2">
      <c r="A999" s="215" t="s">
        <v>3917</v>
      </c>
      <c r="B999" s="215" t="s">
        <v>0</v>
      </c>
      <c r="C999" s="24"/>
    </row>
    <row r="1000" spans="1:3" ht="12.75" customHeight="1" x14ac:dyDescent="0.2">
      <c r="A1000" s="215" t="s">
        <v>3918</v>
      </c>
      <c r="B1000" s="215" t="s">
        <v>0</v>
      </c>
      <c r="C1000" s="24"/>
    </row>
    <row r="1001" spans="1:3" ht="12.75" customHeight="1" x14ac:dyDescent="0.2">
      <c r="A1001" s="215" t="s">
        <v>25517</v>
      </c>
      <c r="B1001" s="215" t="s">
        <v>0</v>
      </c>
      <c r="C1001" s="24"/>
    </row>
    <row r="1002" spans="1:3" ht="12.75" customHeight="1" x14ac:dyDescent="0.2">
      <c r="A1002" s="215" t="s">
        <v>25518</v>
      </c>
      <c r="B1002" s="215" t="s">
        <v>0</v>
      </c>
      <c r="C1002" s="24"/>
    </row>
    <row r="1003" spans="1:3" ht="12.75" customHeight="1" x14ac:dyDescent="0.2">
      <c r="A1003" s="215" t="s">
        <v>25519</v>
      </c>
      <c r="B1003" s="215" t="s">
        <v>0</v>
      </c>
      <c r="C1003" s="24"/>
    </row>
    <row r="1004" spans="1:3" ht="12.75" customHeight="1" x14ac:dyDescent="0.2">
      <c r="A1004" s="215" t="s">
        <v>19965</v>
      </c>
      <c r="B1004" s="215" t="s">
        <v>0</v>
      </c>
      <c r="C1004" s="24"/>
    </row>
    <row r="1005" spans="1:3" ht="12.75" customHeight="1" x14ac:dyDescent="0.2">
      <c r="A1005" s="215" t="s">
        <v>4002</v>
      </c>
      <c r="B1005" s="215" t="s">
        <v>0</v>
      </c>
      <c r="C1005" s="24"/>
    </row>
    <row r="1006" spans="1:3" ht="12.75" customHeight="1" x14ac:dyDescent="0.2">
      <c r="A1006" s="215" t="s">
        <v>4003</v>
      </c>
      <c r="B1006" s="215" t="s">
        <v>0</v>
      </c>
      <c r="C1006" s="24"/>
    </row>
    <row r="1007" spans="1:3" ht="12.75" customHeight="1" x14ac:dyDescent="0.2">
      <c r="A1007" s="215" t="s">
        <v>4004</v>
      </c>
      <c r="B1007" s="215" t="s">
        <v>0</v>
      </c>
      <c r="C1007" s="24"/>
    </row>
    <row r="1008" spans="1:3" ht="12.75" customHeight="1" x14ac:dyDescent="0.2">
      <c r="A1008" s="215" t="s">
        <v>3919</v>
      </c>
      <c r="B1008" s="215" t="s">
        <v>0</v>
      </c>
      <c r="C1008" s="24"/>
    </row>
    <row r="1009" spans="1:3" ht="12.75" customHeight="1" x14ac:dyDescent="0.2">
      <c r="A1009" s="215" t="s">
        <v>3920</v>
      </c>
      <c r="B1009" s="215" t="s">
        <v>0</v>
      </c>
      <c r="C1009" s="24"/>
    </row>
    <row r="1010" spans="1:3" ht="12.75" customHeight="1" x14ac:dyDescent="0.2">
      <c r="A1010" s="215" t="s">
        <v>3921</v>
      </c>
      <c r="B1010" s="215" t="s">
        <v>0</v>
      </c>
      <c r="C1010" s="24"/>
    </row>
    <row r="1011" spans="1:3" ht="12.75" customHeight="1" x14ac:dyDescent="0.2">
      <c r="A1011" s="215" t="s">
        <v>912</v>
      </c>
      <c r="B1011" s="215" t="s">
        <v>0</v>
      </c>
      <c r="C1011" s="24"/>
    </row>
    <row r="1012" spans="1:3" ht="12.75" customHeight="1" x14ac:dyDescent="0.2">
      <c r="A1012" s="215" t="s">
        <v>3922</v>
      </c>
      <c r="B1012" s="215" t="s">
        <v>0</v>
      </c>
      <c r="C1012" s="24"/>
    </row>
    <row r="1013" spans="1:3" ht="12.75" customHeight="1" x14ac:dyDescent="0.2">
      <c r="A1013" s="215" t="s">
        <v>25520</v>
      </c>
      <c r="B1013" s="215" t="s">
        <v>0</v>
      </c>
      <c r="C1013" s="24"/>
    </row>
    <row r="1014" spans="1:3" ht="12.75" customHeight="1" x14ac:dyDescent="0.2">
      <c r="A1014" s="215" t="s">
        <v>19966</v>
      </c>
      <c r="B1014" s="215" t="s">
        <v>0</v>
      </c>
      <c r="C1014" s="24"/>
    </row>
    <row r="1015" spans="1:3" ht="12.75" customHeight="1" x14ac:dyDescent="0.2">
      <c r="A1015" s="215" t="s">
        <v>19967</v>
      </c>
      <c r="B1015" s="215" t="s">
        <v>0</v>
      </c>
      <c r="C1015" s="24"/>
    </row>
    <row r="1016" spans="1:3" ht="12.75" customHeight="1" x14ac:dyDescent="0.2">
      <c r="A1016" s="215" t="s">
        <v>3923</v>
      </c>
      <c r="B1016" s="215" t="s">
        <v>0</v>
      </c>
      <c r="C1016" s="24"/>
    </row>
    <row r="1017" spans="1:3" ht="12.75" customHeight="1" x14ac:dyDescent="0.2">
      <c r="A1017" s="215" t="s">
        <v>19968</v>
      </c>
      <c r="B1017" s="215" t="s">
        <v>0</v>
      </c>
      <c r="C1017" s="24"/>
    </row>
    <row r="1018" spans="1:3" ht="12.75" customHeight="1" x14ac:dyDescent="0.2">
      <c r="A1018" s="215" t="s">
        <v>19969</v>
      </c>
      <c r="B1018" s="215" t="s">
        <v>0</v>
      </c>
      <c r="C1018" s="24"/>
    </row>
    <row r="1019" spans="1:3" ht="12.75" customHeight="1" x14ac:dyDescent="0.2">
      <c r="A1019" s="215" t="s">
        <v>3924</v>
      </c>
      <c r="B1019" s="215" t="s">
        <v>0</v>
      </c>
      <c r="C1019" s="24"/>
    </row>
    <row r="1020" spans="1:3" ht="12.75" customHeight="1" x14ac:dyDescent="0.2">
      <c r="A1020" s="215" t="s">
        <v>3925</v>
      </c>
      <c r="B1020" s="215" t="s">
        <v>0</v>
      </c>
      <c r="C1020" s="24"/>
    </row>
    <row r="1021" spans="1:3" ht="12.75" customHeight="1" x14ac:dyDescent="0.2">
      <c r="A1021" s="215" t="s">
        <v>3926</v>
      </c>
      <c r="B1021" s="215" t="s">
        <v>0</v>
      </c>
      <c r="C1021" s="24"/>
    </row>
    <row r="1022" spans="1:3" ht="12.75" customHeight="1" x14ac:dyDescent="0.2">
      <c r="A1022" s="215" t="s">
        <v>4005</v>
      </c>
      <c r="B1022" s="215" t="s">
        <v>0</v>
      </c>
      <c r="C1022" s="24"/>
    </row>
    <row r="1023" spans="1:3" ht="12.75" customHeight="1" x14ac:dyDescent="0.2">
      <c r="A1023" s="215" t="s">
        <v>913</v>
      </c>
      <c r="B1023" s="215" t="s">
        <v>0</v>
      </c>
      <c r="C1023" s="24"/>
    </row>
    <row r="1024" spans="1:3" ht="12.75" customHeight="1" x14ac:dyDescent="0.2">
      <c r="A1024" s="215" t="s">
        <v>3927</v>
      </c>
      <c r="B1024" s="215" t="s">
        <v>0</v>
      </c>
      <c r="C1024" s="24"/>
    </row>
    <row r="1025" spans="1:3" ht="12.75" customHeight="1" x14ac:dyDescent="0.2">
      <c r="A1025" s="215" t="s">
        <v>19970</v>
      </c>
      <c r="B1025" s="215" t="s">
        <v>0</v>
      </c>
      <c r="C1025" s="24"/>
    </row>
    <row r="1026" spans="1:3" ht="12.75" customHeight="1" x14ac:dyDescent="0.2">
      <c r="A1026" s="215" t="s">
        <v>19971</v>
      </c>
      <c r="B1026" s="215" t="s">
        <v>0</v>
      </c>
      <c r="C1026" s="24"/>
    </row>
    <row r="1027" spans="1:3" ht="12.75" customHeight="1" x14ac:dyDescent="0.2">
      <c r="A1027" s="215" t="s">
        <v>19972</v>
      </c>
      <c r="B1027" s="215" t="s">
        <v>0</v>
      </c>
      <c r="C1027" s="24"/>
    </row>
    <row r="1028" spans="1:3" ht="12.75" customHeight="1" x14ac:dyDescent="0.2">
      <c r="A1028" s="215" t="s">
        <v>19973</v>
      </c>
      <c r="B1028" s="215" t="s">
        <v>0</v>
      </c>
      <c r="C1028" s="24"/>
    </row>
    <row r="1029" spans="1:3" ht="12.75" customHeight="1" x14ac:dyDescent="0.2">
      <c r="A1029" s="215" t="s">
        <v>19974</v>
      </c>
      <c r="B1029" s="215" t="s">
        <v>0</v>
      </c>
      <c r="C1029" s="24"/>
    </row>
    <row r="1030" spans="1:3" ht="12.75" customHeight="1" x14ac:dyDescent="0.2">
      <c r="A1030" s="215" t="s">
        <v>3928</v>
      </c>
      <c r="B1030" s="215" t="s">
        <v>0</v>
      </c>
      <c r="C1030" s="24"/>
    </row>
    <row r="1031" spans="1:3" ht="12.75" customHeight="1" x14ac:dyDescent="0.2">
      <c r="A1031" s="215" t="s">
        <v>19975</v>
      </c>
      <c r="B1031" s="215" t="s">
        <v>0</v>
      </c>
      <c r="C1031" s="24"/>
    </row>
    <row r="1032" spans="1:3" ht="12.75" customHeight="1" x14ac:dyDescent="0.2">
      <c r="A1032" s="215" t="s">
        <v>19976</v>
      </c>
      <c r="B1032" s="215" t="s">
        <v>0</v>
      </c>
      <c r="C1032" s="24"/>
    </row>
    <row r="1033" spans="1:3" ht="12.75" customHeight="1" x14ac:dyDescent="0.2">
      <c r="A1033" s="215" t="s">
        <v>19977</v>
      </c>
      <c r="B1033" s="215" t="s">
        <v>0</v>
      </c>
      <c r="C1033" s="24"/>
    </row>
    <row r="1034" spans="1:3" ht="12.75" customHeight="1" x14ac:dyDescent="0.2">
      <c r="A1034" s="215" t="s">
        <v>25521</v>
      </c>
      <c r="B1034" s="215" t="s">
        <v>0</v>
      </c>
      <c r="C1034" s="24"/>
    </row>
    <row r="1035" spans="1:3" ht="12.75" customHeight="1" x14ac:dyDescent="0.2">
      <c r="A1035" s="215" t="s">
        <v>19978</v>
      </c>
      <c r="B1035" s="215" t="s">
        <v>0</v>
      </c>
      <c r="C1035" s="24"/>
    </row>
    <row r="1036" spans="1:3" ht="12.75" customHeight="1" x14ac:dyDescent="0.2">
      <c r="A1036" s="215" t="s">
        <v>3929</v>
      </c>
      <c r="B1036" s="215" t="s">
        <v>0</v>
      </c>
      <c r="C1036" s="24"/>
    </row>
    <row r="1037" spans="1:3" ht="12.75" customHeight="1" x14ac:dyDescent="0.2">
      <c r="A1037" s="215" t="s">
        <v>3930</v>
      </c>
      <c r="B1037" s="215" t="s">
        <v>0</v>
      </c>
      <c r="C1037" s="24"/>
    </row>
    <row r="1038" spans="1:3" ht="12.75" customHeight="1" x14ac:dyDescent="0.2">
      <c r="A1038" s="215" t="s">
        <v>3931</v>
      </c>
      <c r="B1038" s="215" t="s">
        <v>0</v>
      </c>
      <c r="C1038" s="24"/>
    </row>
    <row r="1039" spans="1:3" ht="12.75" customHeight="1" x14ac:dyDescent="0.2">
      <c r="A1039" s="215" t="s">
        <v>3932</v>
      </c>
      <c r="B1039" s="215" t="s">
        <v>0</v>
      </c>
      <c r="C1039" s="24"/>
    </row>
    <row r="1040" spans="1:3" ht="12.75" customHeight="1" x14ac:dyDescent="0.2">
      <c r="A1040" s="215" t="s">
        <v>3933</v>
      </c>
      <c r="B1040" s="215" t="s">
        <v>0</v>
      </c>
      <c r="C1040" s="24"/>
    </row>
    <row r="1041" spans="1:3" ht="12.75" customHeight="1" x14ac:dyDescent="0.2">
      <c r="A1041" s="215" t="s">
        <v>3934</v>
      </c>
      <c r="B1041" s="215" t="s">
        <v>0</v>
      </c>
      <c r="C1041" s="24"/>
    </row>
    <row r="1042" spans="1:3" ht="12.75" customHeight="1" x14ac:dyDescent="0.2">
      <c r="A1042" s="215" t="s">
        <v>3935</v>
      </c>
      <c r="B1042" s="215" t="s">
        <v>0</v>
      </c>
      <c r="C1042" s="24"/>
    </row>
    <row r="1043" spans="1:3" ht="12.75" customHeight="1" x14ac:dyDescent="0.2">
      <c r="A1043" s="215" t="s">
        <v>19979</v>
      </c>
      <c r="B1043" s="215" t="s">
        <v>0</v>
      </c>
      <c r="C1043" s="24"/>
    </row>
    <row r="1044" spans="1:3" ht="12.75" customHeight="1" x14ac:dyDescent="0.2">
      <c r="A1044" s="215" t="s">
        <v>19980</v>
      </c>
      <c r="B1044" s="215" t="s">
        <v>0</v>
      </c>
      <c r="C1044" s="24"/>
    </row>
    <row r="1045" spans="1:3" ht="12.75" customHeight="1" x14ac:dyDescent="0.2">
      <c r="A1045" s="215" t="s">
        <v>914</v>
      </c>
      <c r="B1045" s="215" t="s">
        <v>0</v>
      </c>
      <c r="C1045" s="24"/>
    </row>
    <row r="1046" spans="1:3" ht="12.75" customHeight="1" x14ac:dyDescent="0.2">
      <c r="A1046" s="215" t="s">
        <v>3936</v>
      </c>
      <c r="B1046" s="215" t="s">
        <v>0</v>
      </c>
      <c r="C1046" s="24"/>
    </row>
    <row r="1047" spans="1:3" ht="12.75" customHeight="1" x14ac:dyDescent="0.2">
      <c r="A1047" s="215" t="s">
        <v>3937</v>
      </c>
      <c r="B1047" s="215" t="s">
        <v>0</v>
      </c>
      <c r="C1047" s="24"/>
    </row>
    <row r="1048" spans="1:3" ht="12.75" customHeight="1" x14ac:dyDescent="0.2">
      <c r="A1048" s="215" t="s">
        <v>3938</v>
      </c>
      <c r="B1048" s="215" t="s">
        <v>0</v>
      </c>
      <c r="C1048" s="24"/>
    </row>
    <row r="1049" spans="1:3" ht="12.75" customHeight="1" x14ac:dyDescent="0.2">
      <c r="A1049" s="215" t="s">
        <v>915</v>
      </c>
      <c r="B1049" s="215" t="s">
        <v>0</v>
      </c>
      <c r="C1049" s="24"/>
    </row>
    <row r="1050" spans="1:3" ht="12.75" customHeight="1" x14ac:dyDescent="0.2">
      <c r="A1050" s="215" t="s">
        <v>3939</v>
      </c>
      <c r="B1050" s="215" t="s">
        <v>0</v>
      </c>
      <c r="C1050" s="24"/>
    </row>
    <row r="1051" spans="1:3" ht="12.75" customHeight="1" x14ac:dyDescent="0.2">
      <c r="A1051" s="215" t="s">
        <v>19981</v>
      </c>
      <c r="B1051" s="215" t="s">
        <v>0</v>
      </c>
      <c r="C1051" s="24"/>
    </row>
    <row r="1052" spans="1:3" ht="12.75" customHeight="1" x14ac:dyDescent="0.2">
      <c r="A1052" s="215" t="s">
        <v>19982</v>
      </c>
      <c r="B1052" s="215" t="s">
        <v>0</v>
      </c>
      <c r="C1052" s="24"/>
    </row>
    <row r="1053" spans="1:3" ht="12.75" customHeight="1" x14ac:dyDescent="0.2">
      <c r="A1053" s="215" t="s">
        <v>19983</v>
      </c>
      <c r="B1053" s="215" t="s">
        <v>0</v>
      </c>
      <c r="C1053" s="24"/>
    </row>
    <row r="1054" spans="1:3" ht="12.75" customHeight="1" x14ac:dyDescent="0.2">
      <c r="A1054" s="215" t="s">
        <v>19984</v>
      </c>
      <c r="B1054" s="215" t="s">
        <v>0</v>
      </c>
      <c r="C1054" s="24"/>
    </row>
    <row r="1055" spans="1:3" ht="12.75" customHeight="1" x14ac:dyDescent="0.2">
      <c r="A1055" s="215" t="s">
        <v>19985</v>
      </c>
      <c r="B1055" s="215" t="s">
        <v>0</v>
      </c>
      <c r="C1055" s="24"/>
    </row>
    <row r="1056" spans="1:3" ht="12.75" customHeight="1" x14ac:dyDescent="0.2">
      <c r="A1056" s="215" t="s">
        <v>19986</v>
      </c>
      <c r="B1056" s="215" t="s">
        <v>0</v>
      </c>
      <c r="C1056" s="24"/>
    </row>
    <row r="1057" spans="1:3" ht="12.75" customHeight="1" x14ac:dyDescent="0.2">
      <c r="A1057" s="215" t="s">
        <v>19987</v>
      </c>
      <c r="B1057" s="215" t="s">
        <v>0</v>
      </c>
      <c r="C1057" s="24"/>
    </row>
    <row r="1058" spans="1:3" ht="12.75" customHeight="1" x14ac:dyDescent="0.2">
      <c r="A1058" s="215" t="s">
        <v>19988</v>
      </c>
      <c r="B1058" s="215" t="s">
        <v>0</v>
      </c>
      <c r="C1058" s="24"/>
    </row>
    <row r="1059" spans="1:3" ht="12.75" customHeight="1" x14ac:dyDescent="0.2">
      <c r="A1059" s="215" t="s">
        <v>3940</v>
      </c>
      <c r="B1059" s="215" t="s">
        <v>0</v>
      </c>
      <c r="C1059" s="24"/>
    </row>
    <row r="1060" spans="1:3" ht="12.75" customHeight="1" x14ac:dyDescent="0.2">
      <c r="A1060" s="215" t="s">
        <v>3941</v>
      </c>
      <c r="B1060" s="215" t="s">
        <v>0</v>
      </c>
      <c r="C1060" s="24"/>
    </row>
    <row r="1061" spans="1:3" ht="12.75" customHeight="1" x14ac:dyDescent="0.2">
      <c r="A1061" s="185" t="s">
        <v>26859</v>
      </c>
      <c r="B1061" s="185" t="s">
        <v>0</v>
      </c>
      <c r="C1061" s="24"/>
    </row>
    <row r="1062" spans="1:3" ht="12.75" customHeight="1" x14ac:dyDescent="0.2">
      <c r="A1062" s="215" t="s">
        <v>19857</v>
      </c>
      <c r="B1062" s="215" t="s">
        <v>0</v>
      </c>
      <c r="C1062" s="24"/>
    </row>
    <row r="1063" spans="1:3" ht="12.75" customHeight="1" x14ac:dyDescent="0.2">
      <c r="A1063" s="215" t="s">
        <v>19989</v>
      </c>
      <c r="B1063" s="215" t="s">
        <v>0</v>
      </c>
      <c r="C1063" s="24"/>
    </row>
    <row r="1064" spans="1:3" ht="12.75" customHeight="1" x14ac:dyDescent="0.2">
      <c r="A1064" s="215" t="s">
        <v>3182</v>
      </c>
      <c r="B1064" s="215" t="s">
        <v>0</v>
      </c>
      <c r="C1064" s="24"/>
    </row>
    <row r="1065" spans="1:3" ht="12.75" customHeight="1" x14ac:dyDescent="0.2">
      <c r="A1065" s="215" t="s">
        <v>3942</v>
      </c>
      <c r="B1065" s="215" t="s">
        <v>0</v>
      </c>
      <c r="C1065" s="24"/>
    </row>
    <row r="1066" spans="1:3" ht="12.75" customHeight="1" x14ac:dyDescent="0.2">
      <c r="A1066" s="215" t="s">
        <v>916</v>
      </c>
      <c r="B1066" s="215" t="s">
        <v>0</v>
      </c>
      <c r="C1066" s="24"/>
    </row>
    <row r="1067" spans="1:3" ht="12.75" customHeight="1" x14ac:dyDescent="0.2">
      <c r="A1067" s="215" t="s">
        <v>3943</v>
      </c>
      <c r="B1067" s="215" t="s">
        <v>0</v>
      </c>
      <c r="C1067" s="24"/>
    </row>
    <row r="1068" spans="1:3" ht="12.75" customHeight="1" x14ac:dyDescent="0.2">
      <c r="A1068" s="215" t="s">
        <v>123</v>
      </c>
      <c r="B1068" s="215" t="s">
        <v>123</v>
      </c>
      <c r="C1068" s="24"/>
    </row>
    <row r="1069" spans="1:3" ht="12.75" customHeight="1" x14ac:dyDescent="0.2">
      <c r="A1069" s="215" t="s">
        <v>4006</v>
      </c>
      <c r="B1069" s="215" t="s">
        <v>123</v>
      </c>
      <c r="C1069" s="24"/>
    </row>
    <row r="1070" spans="1:3" ht="12.75" customHeight="1" x14ac:dyDescent="0.2">
      <c r="A1070" s="215" t="s">
        <v>19990</v>
      </c>
      <c r="B1070" s="215" t="s">
        <v>123</v>
      </c>
      <c r="C1070" s="24"/>
    </row>
    <row r="1071" spans="1:3" ht="12.75" customHeight="1" x14ac:dyDescent="0.2">
      <c r="A1071" s="215" t="s">
        <v>19991</v>
      </c>
      <c r="B1071" s="215" t="s">
        <v>123</v>
      </c>
      <c r="C1071" s="24"/>
    </row>
    <row r="1072" spans="1:3" ht="12.75" customHeight="1" x14ac:dyDescent="0.2">
      <c r="A1072" s="215" t="s">
        <v>4007</v>
      </c>
      <c r="B1072" s="215" t="s">
        <v>123</v>
      </c>
      <c r="C1072" s="24"/>
    </row>
    <row r="1073" spans="1:3" ht="12.75" customHeight="1" x14ac:dyDescent="0.2">
      <c r="A1073" s="215" t="s">
        <v>4008</v>
      </c>
      <c r="B1073" s="215" t="s">
        <v>123</v>
      </c>
      <c r="C1073" s="24"/>
    </row>
    <row r="1074" spans="1:3" ht="12.75" customHeight="1" x14ac:dyDescent="0.2">
      <c r="A1074" s="215" t="s">
        <v>4009</v>
      </c>
      <c r="B1074" s="215" t="s">
        <v>123</v>
      </c>
      <c r="C1074" s="24"/>
    </row>
    <row r="1075" spans="1:3" ht="12.75" customHeight="1" x14ac:dyDescent="0.2">
      <c r="A1075" s="215" t="s">
        <v>4010</v>
      </c>
      <c r="B1075" s="215" t="s">
        <v>123</v>
      </c>
      <c r="C1075" s="24"/>
    </row>
    <row r="1076" spans="1:3" ht="12.75" customHeight="1" x14ac:dyDescent="0.2">
      <c r="A1076" s="215" t="s">
        <v>4011</v>
      </c>
      <c r="B1076" s="215" t="s">
        <v>123</v>
      </c>
      <c r="C1076" s="24"/>
    </row>
    <row r="1077" spans="1:3" ht="12.75" customHeight="1" x14ac:dyDescent="0.2">
      <c r="A1077" s="215" t="s">
        <v>4012</v>
      </c>
      <c r="B1077" s="215" t="s">
        <v>123</v>
      </c>
      <c r="C1077" s="24"/>
    </row>
    <row r="1078" spans="1:3" ht="12.75" customHeight="1" x14ac:dyDescent="0.2">
      <c r="A1078" s="215" t="s">
        <v>4013</v>
      </c>
      <c r="B1078" s="215" t="s">
        <v>123</v>
      </c>
      <c r="C1078" s="24"/>
    </row>
    <row r="1079" spans="1:3" ht="12.75" customHeight="1" x14ac:dyDescent="0.2">
      <c r="A1079" s="215" t="s">
        <v>4014</v>
      </c>
      <c r="B1079" s="215" t="s">
        <v>123</v>
      </c>
      <c r="C1079" s="24"/>
    </row>
    <row r="1080" spans="1:3" ht="12.75" customHeight="1" x14ac:dyDescent="0.2">
      <c r="A1080" s="215" t="s">
        <v>917</v>
      </c>
      <c r="B1080" s="215" t="s">
        <v>123</v>
      </c>
      <c r="C1080" s="24"/>
    </row>
    <row r="1081" spans="1:3" ht="12.75" customHeight="1" x14ac:dyDescent="0.2">
      <c r="A1081" s="215" t="s">
        <v>4015</v>
      </c>
      <c r="B1081" s="215" t="s">
        <v>123</v>
      </c>
      <c r="C1081" s="24"/>
    </row>
    <row r="1082" spans="1:3" ht="12.75" customHeight="1" x14ac:dyDescent="0.2">
      <c r="A1082" s="215" t="s">
        <v>4016</v>
      </c>
      <c r="B1082" s="215" t="s">
        <v>123</v>
      </c>
      <c r="C1082" s="24"/>
    </row>
    <row r="1083" spans="1:3" ht="12.75" customHeight="1" x14ac:dyDescent="0.2">
      <c r="A1083" s="215" t="s">
        <v>4017</v>
      </c>
      <c r="B1083" s="215" t="s">
        <v>123</v>
      </c>
      <c r="C1083" s="24"/>
    </row>
    <row r="1084" spans="1:3" ht="12.75" customHeight="1" x14ac:dyDescent="0.2">
      <c r="A1084" s="215" t="s">
        <v>4018</v>
      </c>
      <c r="B1084" s="215" t="s">
        <v>123</v>
      </c>
      <c r="C1084" s="24"/>
    </row>
    <row r="1085" spans="1:3" ht="12.75" customHeight="1" x14ac:dyDescent="0.2">
      <c r="A1085" s="215" t="s">
        <v>4022</v>
      </c>
      <c r="B1085" s="215" t="s">
        <v>123</v>
      </c>
      <c r="C1085" s="24"/>
    </row>
    <row r="1086" spans="1:3" ht="12.75" customHeight="1" x14ac:dyDescent="0.2">
      <c r="A1086" s="215" t="s">
        <v>25522</v>
      </c>
      <c r="B1086" s="215" t="s">
        <v>123</v>
      </c>
      <c r="C1086" s="24"/>
    </row>
    <row r="1087" spans="1:3" ht="12.75" customHeight="1" x14ac:dyDescent="0.2">
      <c r="A1087" s="215" t="s">
        <v>4019</v>
      </c>
      <c r="B1087" s="215" t="s">
        <v>123</v>
      </c>
      <c r="C1087" s="24"/>
    </row>
    <row r="1088" spans="1:3" ht="12.75" customHeight="1" x14ac:dyDescent="0.2">
      <c r="A1088" s="215" t="s">
        <v>4020</v>
      </c>
      <c r="B1088" s="215" t="s">
        <v>123</v>
      </c>
      <c r="C1088" s="24"/>
    </row>
    <row r="1089" spans="1:3" ht="12.75" customHeight="1" x14ac:dyDescent="0.2">
      <c r="A1089" s="215" t="s">
        <v>4023</v>
      </c>
      <c r="B1089" s="215" t="s">
        <v>123</v>
      </c>
      <c r="C1089" s="24"/>
    </row>
    <row r="1090" spans="1:3" ht="12.75" customHeight="1" x14ac:dyDescent="0.2">
      <c r="A1090" s="215" t="s">
        <v>19622</v>
      </c>
      <c r="B1090" s="215" t="s">
        <v>123</v>
      </c>
      <c r="C1090" s="24"/>
    </row>
    <row r="1091" spans="1:3" ht="12.75" customHeight="1" x14ac:dyDescent="0.2">
      <c r="A1091" s="215" t="s">
        <v>4021</v>
      </c>
      <c r="B1091" s="215" t="s">
        <v>123</v>
      </c>
      <c r="C1091" s="24"/>
    </row>
    <row r="1092" spans="1:3" ht="12.75" customHeight="1" x14ac:dyDescent="0.2">
      <c r="A1092" s="215" t="s">
        <v>19992</v>
      </c>
      <c r="B1092" s="215" t="s">
        <v>123</v>
      </c>
      <c r="C1092" s="24"/>
    </row>
    <row r="1093" spans="1:3" ht="12.75" customHeight="1" x14ac:dyDescent="0.2">
      <c r="A1093" s="215" t="s">
        <v>19993</v>
      </c>
      <c r="B1093" s="215" t="s">
        <v>123</v>
      </c>
      <c r="C1093" s="24"/>
    </row>
    <row r="1094" spans="1:3" ht="12.75" customHeight="1" x14ac:dyDescent="0.2">
      <c r="A1094" s="215" t="s">
        <v>4024</v>
      </c>
      <c r="B1094" s="215" t="s">
        <v>123</v>
      </c>
      <c r="C1094" s="24"/>
    </row>
    <row r="1095" spans="1:3" ht="12.75" customHeight="1" x14ac:dyDescent="0.2">
      <c r="A1095" s="215" t="s">
        <v>4025</v>
      </c>
      <c r="B1095" s="215" t="s">
        <v>123</v>
      </c>
      <c r="C1095" s="24"/>
    </row>
    <row r="1096" spans="1:3" ht="12.75" customHeight="1" x14ac:dyDescent="0.2">
      <c r="A1096" s="215" t="s">
        <v>4026</v>
      </c>
      <c r="B1096" s="215" t="s">
        <v>123</v>
      </c>
      <c r="C1096" s="24"/>
    </row>
    <row r="1097" spans="1:3" ht="12.75" customHeight="1" x14ac:dyDescent="0.2">
      <c r="A1097" s="215" t="s">
        <v>19994</v>
      </c>
      <c r="B1097" s="215" t="s">
        <v>123</v>
      </c>
      <c r="C1097" s="24"/>
    </row>
    <row r="1098" spans="1:3" ht="12.75" customHeight="1" x14ac:dyDescent="0.2">
      <c r="A1098" s="215" t="s">
        <v>4027</v>
      </c>
      <c r="B1098" s="215" t="s">
        <v>123</v>
      </c>
      <c r="C1098" s="24"/>
    </row>
    <row r="1099" spans="1:3" ht="12.75" customHeight="1" x14ac:dyDescent="0.2">
      <c r="A1099" s="215" t="s">
        <v>19995</v>
      </c>
      <c r="B1099" s="215" t="s">
        <v>123</v>
      </c>
      <c r="C1099" s="24"/>
    </row>
    <row r="1100" spans="1:3" ht="12.75" customHeight="1" x14ac:dyDescent="0.2">
      <c r="A1100" s="215" t="s">
        <v>4028</v>
      </c>
      <c r="B1100" s="215" t="s">
        <v>123</v>
      </c>
      <c r="C1100" s="24"/>
    </row>
    <row r="1101" spans="1:3" ht="12.75" customHeight="1" x14ac:dyDescent="0.2">
      <c r="A1101" s="215" t="s">
        <v>19996</v>
      </c>
      <c r="B1101" s="215" t="s">
        <v>123</v>
      </c>
      <c r="C1101" s="24"/>
    </row>
    <row r="1102" spans="1:3" ht="12.75" customHeight="1" x14ac:dyDescent="0.2">
      <c r="A1102" s="215" t="s">
        <v>4029</v>
      </c>
      <c r="B1102" s="215" t="s">
        <v>123</v>
      </c>
      <c r="C1102" s="24"/>
    </row>
    <row r="1103" spans="1:3" ht="12.75" customHeight="1" x14ac:dyDescent="0.2">
      <c r="A1103" s="185" t="s">
        <v>26585</v>
      </c>
      <c r="B1103" s="185" t="s">
        <v>123</v>
      </c>
      <c r="C1103" s="24"/>
    </row>
    <row r="1104" spans="1:3" ht="12.75" customHeight="1" x14ac:dyDescent="0.2">
      <c r="A1104" s="215" t="s">
        <v>19997</v>
      </c>
      <c r="B1104" s="215" t="s">
        <v>123</v>
      </c>
      <c r="C1104" s="24"/>
    </row>
    <row r="1105" spans="1:3" ht="12.75" customHeight="1" x14ac:dyDescent="0.2">
      <c r="A1105" s="215" t="s">
        <v>4030</v>
      </c>
      <c r="B1105" s="215" t="s">
        <v>123</v>
      </c>
      <c r="C1105" s="24"/>
    </row>
    <row r="1106" spans="1:3" ht="12.75" customHeight="1" x14ac:dyDescent="0.2">
      <c r="A1106" s="215" t="s">
        <v>4031</v>
      </c>
      <c r="B1106" s="215" t="s">
        <v>123</v>
      </c>
      <c r="C1106" s="24"/>
    </row>
    <row r="1107" spans="1:3" ht="12.75" customHeight="1" x14ac:dyDescent="0.2">
      <c r="A1107" s="215" t="s">
        <v>19998</v>
      </c>
      <c r="B1107" s="215" t="s">
        <v>123</v>
      </c>
      <c r="C1107" s="24"/>
    </row>
    <row r="1108" spans="1:3" ht="12.75" customHeight="1" x14ac:dyDescent="0.2">
      <c r="A1108" s="215" t="s">
        <v>4032</v>
      </c>
      <c r="B1108" s="215" t="s">
        <v>123</v>
      </c>
      <c r="C1108" s="24"/>
    </row>
    <row r="1109" spans="1:3" ht="12.75" customHeight="1" x14ac:dyDescent="0.2">
      <c r="A1109" s="215" t="s">
        <v>19999</v>
      </c>
      <c r="B1109" s="215" t="s">
        <v>123</v>
      </c>
      <c r="C1109" s="24"/>
    </row>
    <row r="1110" spans="1:3" ht="12.75" customHeight="1" x14ac:dyDescent="0.2">
      <c r="A1110" s="215" t="s">
        <v>20000</v>
      </c>
      <c r="B1110" s="215" t="s">
        <v>123</v>
      </c>
      <c r="C1110" s="24"/>
    </row>
    <row r="1111" spans="1:3" ht="12.75" customHeight="1" x14ac:dyDescent="0.2">
      <c r="A1111" s="215" t="s">
        <v>20001</v>
      </c>
      <c r="B1111" s="215" t="s">
        <v>123</v>
      </c>
      <c r="C1111" s="24"/>
    </row>
    <row r="1112" spans="1:3" ht="12.75" customHeight="1" x14ac:dyDescent="0.2">
      <c r="A1112" s="215" t="s">
        <v>20002</v>
      </c>
      <c r="B1112" s="215" t="s">
        <v>123</v>
      </c>
      <c r="C1112" s="24"/>
    </row>
    <row r="1113" spans="1:3" ht="12.75" customHeight="1" x14ac:dyDescent="0.2">
      <c r="A1113" s="185" t="s">
        <v>26586</v>
      </c>
      <c r="B1113" s="185" t="s">
        <v>123</v>
      </c>
      <c r="C1113" s="24"/>
    </row>
    <row r="1114" spans="1:3" ht="12.75" customHeight="1" x14ac:dyDescent="0.2">
      <c r="A1114" s="215" t="s">
        <v>20003</v>
      </c>
      <c r="B1114" s="215" t="s">
        <v>123</v>
      </c>
      <c r="C1114" s="24"/>
    </row>
    <row r="1115" spans="1:3" ht="12.75" customHeight="1" x14ac:dyDescent="0.2">
      <c r="A1115" s="185" t="s">
        <v>26587</v>
      </c>
      <c r="B1115" s="185" t="s">
        <v>123</v>
      </c>
      <c r="C1115" s="24"/>
    </row>
    <row r="1116" spans="1:3" ht="12.75" customHeight="1" x14ac:dyDescent="0.2">
      <c r="A1116" s="185" t="s">
        <v>26588</v>
      </c>
      <c r="B1116" s="185" t="s">
        <v>123</v>
      </c>
      <c r="C1116" s="24"/>
    </row>
    <row r="1117" spans="1:3" ht="12.75" customHeight="1" x14ac:dyDescent="0.2">
      <c r="A1117" s="215" t="s">
        <v>20004</v>
      </c>
      <c r="B1117" s="215" t="s">
        <v>123</v>
      </c>
      <c r="C1117" s="24"/>
    </row>
    <row r="1118" spans="1:3" ht="12.75" customHeight="1" x14ac:dyDescent="0.2">
      <c r="A1118" s="215" t="s">
        <v>918</v>
      </c>
      <c r="B1118" s="215" t="s">
        <v>124</v>
      </c>
      <c r="C1118" s="24"/>
    </row>
    <row r="1119" spans="1:3" ht="12.75" customHeight="1" x14ac:dyDescent="0.2">
      <c r="A1119" s="215" t="s">
        <v>4033</v>
      </c>
      <c r="B1119" s="215" t="s">
        <v>124</v>
      </c>
      <c r="C1119" s="24"/>
    </row>
    <row r="1120" spans="1:3" ht="12.75" customHeight="1" x14ac:dyDescent="0.2">
      <c r="A1120" s="215" t="s">
        <v>20007</v>
      </c>
      <c r="B1120" s="215" t="s">
        <v>124</v>
      </c>
      <c r="C1120" s="24"/>
    </row>
    <row r="1121" spans="1:3" ht="12.75" customHeight="1" x14ac:dyDescent="0.2">
      <c r="A1121" s="215" t="s">
        <v>20008</v>
      </c>
      <c r="B1121" s="215" t="s">
        <v>124</v>
      </c>
      <c r="C1121" s="24"/>
    </row>
    <row r="1122" spans="1:3" ht="12.75" customHeight="1" x14ac:dyDescent="0.2">
      <c r="A1122" s="215" t="s">
        <v>20009</v>
      </c>
      <c r="B1122" s="215" t="s">
        <v>124</v>
      </c>
      <c r="C1122" s="24"/>
    </row>
    <row r="1123" spans="1:3" ht="12.75" customHeight="1" x14ac:dyDescent="0.2">
      <c r="A1123" s="215" t="s">
        <v>4034</v>
      </c>
      <c r="B1123" s="215" t="s">
        <v>124</v>
      </c>
      <c r="C1123" s="24"/>
    </row>
    <row r="1124" spans="1:3" ht="12.75" customHeight="1" x14ac:dyDescent="0.2">
      <c r="A1124" s="215" t="s">
        <v>4035</v>
      </c>
      <c r="B1124" s="215" t="s">
        <v>124</v>
      </c>
      <c r="C1124" s="24"/>
    </row>
    <row r="1125" spans="1:3" ht="12.75" customHeight="1" x14ac:dyDescent="0.2">
      <c r="A1125" s="215" t="s">
        <v>3183</v>
      </c>
      <c r="B1125" s="215" t="s">
        <v>124</v>
      </c>
      <c r="C1125" s="24"/>
    </row>
    <row r="1126" spans="1:3" ht="12.75" customHeight="1" x14ac:dyDescent="0.2">
      <c r="A1126" s="215" t="s">
        <v>4036</v>
      </c>
      <c r="B1126" s="215" t="s">
        <v>124</v>
      </c>
      <c r="C1126" s="24"/>
    </row>
    <row r="1127" spans="1:3" ht="12.75" customHeight="1" x14ac:dyDescent="0.2">
      <c r="A1127" s="215" t="s">
        <v>124</v>
      </c>
      <c r="B1127" s="215" t="s">
        <v>124</v>
      </c>
      <c r="C1127" s="24"/>
    </row>
    <row r="1128" spans="1:3" ht="12.75" customHeight="1" x14ac:dyDescent="0.2">
      <c r="A1128" s="215" t="s">
        <v>4037</v>
      </c>
      <c r="B1128" s="215" t="s">
        <v>124</v>
      </c>
      <c r="C1128" s="24"/>
    </row>
    <row r="1129" spans="1:3" ht="12.75" customHeight="1" x14ac:dyDescent="0.2">
      <c r="A1129" s="215" t="s">
        <v>20010</v>
      </c>
      <c r="B1129" s="215" t="s">
        <v>124</v>
      </c>
      <c r="C1129" s="24"/>
    </row>
    <row r="1130" spans="1:3" ht="12.75" customHeight="1" x14ac:dyDescent="0.2">
      <c r="A1130" s="215" t="s">
        <v>20011</v>
      </c>
      <c r="B1130" s="215" t="s">
        <v>124</v>
      </c>
      <c r="C1130" s="24"/>
    </row>
    <row r="1131" spans="1:3" ht="12.75" customHeight="1" x14ac:dyDescent="0.2">
      <c r="A1131" s="215" t="s">
        <v>4038</v>
      </c>
      <c r="B1131" s="215" t="s">
        <v>124</v>
      </c>
      <c r="C1131" s="24"/>
    </row>
    <row r="1132" spans="1:3" ht="12.75" customHeight="1" x14ac:dyDescent="0.2">
      <c r="A1132" s="215" t="s">
        <v>20012</v>
      </c>
      <c r="B1132" s="215" t="s">
        <v>124</v>
      </c>
      <c r="C1132" s="24"/>
    </row>
    <row r="1133" spans="1:3" ht="12.75" customHeight="1" x14ac:dyDescent="0.2">
      <c r="A1133" s="215" t="s">
        <v>20013</v>
      </c>
      <c r="B1133" s="215" t="s">
        <v>124</v>
      </c>
      <c r="C1133" s="24"/>
    </row>
    <row r="1134" spans="1:3" ht="12.75" customHeight="1" x14ac:dyDescent="0.2">
      <c r="A1134" s="215" t="s">
        <v>20014</v>
      </c>
      <c r="B1134" s="215" t="s">
        <v>124</v>
      </c>
      <c r="C1134" s="24"/>
    </row>
    <row r="1135" spans="1:3" ht="12.75" customHeight="1" x14ac:dyDescent="0.2">
      <c r="A1135" s="215" t="s">
        <v>20015</v>
      </c>
      <c r="B1135" s="215" t="s">
        <v>124</v>
      </c>
      <c r="C1135" s="24"/>
    </row>
    <row r="1136" spans="1:3" ht="12.75" customHeight="1" x14ac:dyDescent="0.2">
      <c r="A1136" s="215" t="s">
        <v>4039</v>
      </c>
      <c r="B1136" s="215" t="s">
        <v>124</v>
      </c>
      <c r="C1136" s="24"/>
    </row>
    <row r="1137" spans="1:3" ht="12.75" customHeight="1" x14ac:dyDescent="0.2">
      <c r="A1137" s="215" t="s">
        <v>25523</v>
      </c>
      <c r="B1137" s="215" t="s">
        <v>124</v>
      </c>
      <c r="C1137" s="24"/>
    </row>
    <row r="1138" spans="1:3" ht="12.75" customHeight="1" x14ac:dyDescent="0.2">
      <c r="A1138" s="215" t="s">
        <v>20016</v>
      </c>
      <c r="B1138" s="215" t="s">
        <v>124</v>
      </c>
      <c r="C1138" s="24"/>
    </row>
    <row r="1139" spans="1:3" ht="12.75" customHeight="1" x14ac:dyDescent="0.2">
      <c r="A1139" s="215" t="s">
        <v>20017</v>
      </c>
      <c r="B1139" s="215" t="s">
        <v>124</v>
      </c>
      <c r="C1139" s="24"/>
    </row>
    <row r="1140" spans="1:3" ht="12.75" customHeight="1" x14ac:dyDescent="0.2">
      <c r="A1140" s="215" t="s">
        <v>20018</v>
      </c>
      <c r="B1140" s="215" t="s">
        <v>124</v>
      </c>
      <c r="C1140" s="24"/>
    </row>
    <row r="1141" spans="1:3" ht="12.75" customHeight="1" x14ac:dyDescent="0.2">
      <c r="A1141" s="215" t="s">
        <v>20019</v>
      </c>
      <c r="B1141" s="215" t="s">
        <v>124</v>
      </c>
      <c r="C1141" s="24"/>
    </row>
    <row r="1142" spans="1:3" ht="12.75" customHeight="1" x14ac:dyDescent="0.2">
      <c r="A1142" s="215" t="s">
        <v>20020</v>
      </c>
      <c r="B1142" s="215" t="s">
        <v>124</v>
      </c>
      <c r="C1142" s="24"/>
    </row>
    <row r="1143" spans="1:3" ht="12.75" customHeight="1" x14ac:dyDescent="0.2">
      <c r="A1143" s="215" t="s">
        <v>4040</v>
      </c>
      <c r="B1143" s="215" t="s">
        <v>124</v>
      </c>
      <c r="C1143" s="24"/>
    </row>
    <row r="1144" spans="1:3" ht="12.75" customHeight="1" x14ac:dyDescent="0.2">
      <c r="A1144" s="215" t="s">
        <v>4041</v>
      </c>
      <c r="B1144" s="215" t="s">
        <v>124</v>
      </c>
      <c r="C1144" s="24"/>
    </row>
    <row r="1145" spans="1:3" ht="12.75" customHeight="1" x14ac:dyDescent="0.2">
      <c r="A1145" s="215" t="s">
        <v>4042</v>
      </c>
      <c r="B1145" s="215" t="s">
        <v>124</v>
      </c>
      <c r="C1145" s="24"/>
    </row>
    <row r="1146" spans="1:3" ht="12.75" customHeight="1" x14ac:dyDescent="0.2">
      <c r="A1146" s="215" t="s">
        <v>4043</v>
      </c>
      <c r="B1146" s="215" t="s">
        <v>124</v>
      </c>
      <c r="C1146" s="24"/>
    </row>
    <row r="1147" spans="1:3" ht="12.75" customHeight="1" x14ac:dyDescent="0.2">
      <c r="A1147" s="215" t="s">
        <v>4044</v>
      </c>
      <c r="B1147" s="215" t="s">
        <v>124</v>
      </c>
      <c r="C1147" s="24"/>
    </row>
    <row r="1148" spans="1:3" ht="12.75" customHeight="1" x14ac:dyDescent="0.2">
      <c r="A1148" s="215" t="s">
        <v>20021</v>
      </c>
      <c r="B1148" s="215" t="s">
        <v>124</v>
      </c>
      <c r="C1148" s="24"/>
    </row>
    <row r="1149" spans="1:3" ht="12.75" customHeight="1" x14ac:dyDescent="0.2">
      <c r="A1149" s="215" t="s">
        <v>4045</v>
      </c>
      <c r="B1149" s="215" t="s">
        <v>124</v>
      </c>
      <c r="C1149" s="24"/>
    </row>
    <row r="1150" spans="1:3" ht="12.75" customHeight="1" x14ac:dyDescent="0.2">
      <c r="A1150" s="215" t="s">
        <v>4046</v>
      </c>
      <c r="B1150" s="215" t="s">
        <v>124</v>
      </c>
      <c r="C1150" s="24"/>
    </row>
    <row r="1151" spans="1:3" ht="12.75" customHeight="1" x14ac:dyDescent="0.2">
      <c r="A1151" s="215" t="s">
        <v>4047</v>
      </c>
      <c r="B1151" s="215" t="s">
        <v>124</v>
      </c>
      <c r="C1151" s="24"/>
    </row>
    <row r="1152" spans="1:3" ht="12.75" customHeight="1" x14ac:dyDescent="0.2">
      <c r="A1152" s="215" t="s">
        <v>4048</v>
      </c>
      <c r="B1152" s="215" t="s">
        <v>124</v>
      </c>
      <c r="C1152" s="24"/>
    </row>
    <row r="1153" spans="1:3" ht="12.75" customHeight="1" x14ac:dyDescent="0.2">
      <c r="A1153" s="215" t="s">
        <v>4049</v>
      </c>
      <c r="B1153" s="215" t="s">
        <v>124</v>
      </c>
      <c r="C1153" s="24"/>
    </row>
    <row r="1154" spans="1:3" ht="12.75" customHeight="1" x14ac:dyDescent="0.2">
      <c r="A1154" s="215" t="s">
        <v>20022</v>
      </c>
      <c r="B1154" s="215" t="s">
        <v>124</v>
      </c>
      <c r="C1154" s="24"/>
    </row>
    <row r="1155" spans="1:3" ht="12.75" customHeight="1" x14ac:dyDescent="0.2">
      <c r="A1155" s="215" t="s">
        <v>4050</v>
      </c>
      <c r="B1155" s="215" t="s">
        <v>124</v>
      </c>
      <c r="C1155" s="24"/>
    </row>
    <row r="1156" spans="1:3" ht="12.75" customHeight="1" x14ac:dyDescent="0.2">
      <c r="A1156" s="215" t="s">
        <v>20005</v>
      </c>
      <c r="B1156" s="215" t="s">
        <v>124</v>
      </c>
      <c r="C1156" s="24"/>
    </row>
    <row r="1157" spans="1:3" ht="12.75" customHeight="1" x14ac:dyDescent="0.2">
      <c r="A1157" s="215" t="s">
        <v>4051</v>
      </c>
      <c r="B1157" s="215" t="s">
        <v>124</v>
      </c>
      <c r="C1157" s="24"/>
    </row>
    <row r="1158" spans="1:3" ht="12.75" customHeight="1" x14ac:dyDescent="0.2">
      <c r="A1158" s="215" t="s">
        <v>4052</v>
      </c>
      <c r="B1158" s="215" t="s">
        <v>124</v>
      </c>
      <c r="C1158" s="24"/>
    </row>
    <row r="1159" spans="1:3" ht="12.75" customHeight="1" x14ac:dyDescent="0.2">
      <c r="A1159" s="215" t="s">
        <v>20023</v>
      </c>
      <c r="B1159" s="215" t="s">
        <v>124</v>
      </c>
      <c r="C1159" s="24"/>
    </row>
    <row r="1160" spans="1:3" ht="12.75" customHeight="1" x14ac:dyDescent="0.2">
      <c r="A1160" s="215" t="s">
        <v>20024</v>
      </c>
      <c r="B1160" s="215" t="s">
        <v>124</v>
      </c>
      <c r="C1160" s="24"/>
    </row>
    <row r="1161" spans="1:3" ht="12.75" customHeight="1" x14ac:dyDescent="0.2">
      <c r="A1161" s="215" t="s">
        <v>4135</v>
      </c>
      <c r="B1161" s="215" t="s">
        <v>124</v>
      </c>
      <c r="C1161" s="24"/>
    </row>
    <row r="1162" spans="1:3" ht="12.75" customHeight="1" x14ac:dyDescent="0.2">
      <c r="A1162" s="215" t="s">
        <v>4053</v>
      </c>
      <c r="B1162" s="215" t="s">
        <v>124</v>
      </c>
      <c r="C1162" s="24"/>
    </row>
    <row r="1163" spans="1:3" ht="12.75" customHeight="1" x14ac:dyDescent="0.2">
      <c r="A1163" s="215" t="s">
        <v>4054</v>
      </c>
      <c r="B1163" s="215" t="s">
        <v>124</v>
      </c>
      <c r="C1163" s="24"/>
    </row>
    <row r="1164" spans="1:3" ht="12.75" customHeight="1" x14ac:dyDescent="0.2">
      <c r="A1164" s="215" t="s">
        <v>20025</v>
      </c>
      <c r="B1164" s="215" t="s">
        <v>124</v>
      </c>
      <c r="C1164" s="24"/>
    </row>
    <row r="1165" spans="1:3" ht="12.75" customHeight="1" x14ac:dyDescent="0.2">
      <c r="A1165" s="215" t="s">
        <v>4136</v>
      </c>
      <c r="B1165" s="215" t="s">
        <v>124</v>
      </c>
      <c r="C1165" s="24"/>
    </row>
    <row r="1166" spans="1:3" ht="12.75" customHeight="1" x14ac:dyDescent="0.2">
      <c r="A1166" s="215" t="s">
        <v>4055</v>
      </c>
      <c r="B1166" s="215" t="s">
        <v>124</v>
      </c>
      <c r="C1166" s="24"/>
    </row>
    <row r="1167" spans="1:3" ht="12.75" customHeight="1" x14ac:dyDescent="0.2">
      <c r="A1167" s="215" t="s">
        <v>4056</v>
      </c>
      <c r="B1167" s="215" t="s">
        <v>124</v>
      </c>
      <c r="C1167" s="24"/>
    </row>
    <row r="1168" spans="1:3" ht="12.75" customHeight="1" x14ac:dyDescent="0.2">
      <c r="A1168" s="215" t="s">
        <v>4057</v>
      </c>
      <c r="B1168" s="215" t="s">
        <v>124</v>
      </c>
      <c r="C1168" s="24"/>
    </row>
    <row r="1169" spans="1:3" ht="12.75" customHeight="1" x14ac:dyDescent="0.2">
      <c r="A1169" s="215" t="s">
        <v>4058</v>
      </c>
      <c r="B1169" s="215" t="s">
        <v>124</v>
      </c>
      <c r="C1169" s="24"/>
    </row>
    <row r="1170" spans="1:3" ht="12.75" customHeight="1" x14ac:dyDescent="0.2">
      <c r="A1170" s="215" t="s">
        <v>4059</v>
      </c>
      <c r="B1170" s="215" t="s">
        <v>124</v>
      </c>
      <c r="C1170" s="24"/>
    </row>
    <row r="1171" spans="1:3" ht="12.75" customHeight="1" x14ac:dyDescent="0.2">
      <c r="A1171" s="215" t="s">
        <v>4060</v>
      </c>
      <c r="B1171" s="215" t="s">
        <v>124</v>
      </c>
      <c r="C1171" s="24"/>
    </row>
    <row r="1172" spans="1:3" ht="12.75" customHeight="1" x14ac:dyDescent="0.2">
      <c r="A1172" s="215" t="s">
        <v>4061</v>
      </c>
      <c r="B1172" s="215" t="s">
        <v>124</v>
      </c>
      <c r="C1172" s="24"/>
    </row>
    <row r="1173" spans="1:3" ht="12.75" customHeight="1" x14ac:dyDescent="0.2">
      <c r="A1173" s="215" t="s">
        <v>20026</v>
      </c>
      <c r="B1173" s="215" t="s">
        <v>124</v>
      </c>
      <c r="C1173" s="24"/>
    </row>
    <row r="1174" spans="1:3" ht="12.75" customHeight="1" x14ac:dyDescent="0.2">
      <c r="A1174" s="215" t="s">
        <v>4062</v>
      </c>
      <c r="B1174" s="215" t="s">
        <v>124</v>
      </c>
      <c r="C1174" s="24"/>
    </row>
    <row r="1175" spans="1:3" ht="12.75" customHeight="1" x14ac:dyDescent="0.2">
      <c r="A1175" s="215" t="s">
        <v>919</v>
      </c>
      <c r="B1175" s="215" t="s">
        <v>124</v>
      </c>
      <c r="C1175" s="24"/>
    </row>
    <row r="1176" spans="1:3" ht="12.75" customHeight="1" x14ac:dyDescent="0.2">
      <c r="A1176" s="215" t="s">
        <v>4063</v>
      </c>
      <c r="B1176" s="215" t="s">
        <v>124</v>
      </c>
      <c r="C1176" s="24"/>
    </row>
    <row r="1177" spans="1:3" ht="12.75" customHeight="1" x14ac:dyDescent="0.2">
      <c r="A1177" s="215" t="s">
        <v>20027</v>
      </c>
      <c r="B1177" s="215" t="s">
        <v>124</v>
      </c>
      <c r="C1177" s="24"/>
    </row>
    <row r="1178" spans="1:3" ht="12.75" customHeight="1" x14ac:dyDescent="0.2">
      <c r="A1178" s="215" t="s">
        <v>4064</v>
      </c>
      <c r="B1178" s="215" t="s">
        <v>124</v>
      </c>
      <c r="C1178" s="24"/>
    </row>
    <row r="1179" spans="1:3" ht="12.75" customHeight="1" x14ac:dyDescent="0.2">
      <c r="A1179" s="215" t="s">
        <v>4065</v>
      </c>
      <c r="B1179" s="215" t="s">
        <v>124</v>
      </c>
      <c r="C1179" s="24"/>
    </row>
    <row r="1180" spans="1:3" ht="12.75" customHeight="1" x14ac:dyDescent="0.2">
      <c r="A1180" s="215" t="s">
        <v>4066</v>
      </c>
      <c r="B1180" s="215" t="s">
        <v>124</v>
      </c>
      <c r="C1180" s="24"/>
    </row>
    <row r="1181" spans="1:3" ht="12.75" customHeight="1" x14ac:dyDescent="0.2">
      <c r="A1181" s="215" t="s">
        <v>4067</v>
      </c>
      <c r="B1181" s="215" t="s">
        <v>124</v>
      </c>
      <c r="C1181" s="24"/>
    </row>
    <row r="1182" spans="1:3" ht="12.75" customHeight="1" x14ac:dyDescent="0.2">
      <c r="A1182" s="215" t="s">
        <v>4068</v>
      </c>
      <c r="B1182" s="215" t="s">
        <v>124</v>
      </c>
      <c r="C1182" s="24"/>
    </row>
    <row r="1183" spans="1:3" ht="12.75" customHeight="1" x14ac:dyDescent="0.2">
      <c r="A1183" s="215" t="s">
        <v>20028</v>
      </c>
      <c r="B1183" s="215" t="s">
        <v>124</v>
      </c>
      <c r="C1183" s="24"/>
    </row>
    <row r="1184" spans="1:3" ht="12.75" customHeight="1" x14ac:dyDescent="0.2">
      <c r="A1184" s="215" t="s">
        <v>4137</v>
      </c>
      <c r="B1184" s="215" t="s">
        <v>124</v>
      </c>
      <c r="C1184" s="24"/>
    </row>
    <row r="1185" spans="1:3" ht="12.75" customHeight="1" x14ac:dyDescent="0.2">
      <c r="A1185" s="215" t="s">
        <v>4069</v>
      </c>
      <c r="B1185" s="215" t="s">
        <v>124</v>
      </c>
      <c r="C1185" s="24"/>
    </row>
    <row r="1186" spans="1:3" ht="12.75" customHeight="1" x14ac:dyDescent="0.2">
      <c r="A1186" s="215" t="s">
        <v>20029</v>
      </c>
      <c r="B1186" s="215" t="s">
        <v>124</v>
      </c>
      <c r="C1186" s="24"/>
    </row>
    <row r="1187" spans="1:3" ht="12.75" customHeight="1" x14ac:dyDescent="0.2">
      <c r="A1187" s="215" t="s">
        <v>4070</v>
      </c>
      <c r="B1187" s="215" t="s">
        <v>124</v>
      </c>
      <c r="C1187" s="24"/>
    </row>
    <row r="1188" spans="1:3" ht="12.75" customHeight="1" x14ac:dyDescent="0.2">
      <c r="A1188" s="215" t="s">
        <v>20030</v>
      </c>
      <c r="B1188" s="215" t="s">
        <v>124</v>
      </c>
      <c r="C1188" s="24"/>
    </row>
    <row r="1189" spans="1:3" ht="12.75" customHeight="1" x14ac:dyDescent="0.2">
      <c r="A1189" s="215" t="s">
        <v>4071</v>
      </c>
      <c r="B1189" s="215" t="s">
        <v>124</v>
      </c>
      <c r="C1189" s="24"/>
    </row>
    <row r="1190" spans="1:3" ht="12.75" customHeight="1" x14ac:dyDescent="0.2">
      <c r="A1190" s="215" t="s">
        <v>4072</v>
      </c>
      <c r="B1190" s="215" t="s">
        <v>124</v>
      </c>
      <c r="C1190" s="24"/>
    </row>
    <row r="1191" spans="1:3" ht="12.75" customHeight="1" x14ac:dyDescent="0.2">
      <c r="A1191" s="215" t="s">
        <v>4073</v>
      </c>
      <c r="B1191" s="215" t="s">
        <v>124</v>
      </c>
      <c r="C1191" s="24"/>
    </row>
    <row r="1192" spans="1:3" ht="12.75" customHeight="1" x14ac:dyDescent="0.2">
      <c r="A1192" s="215" t="s">
        <v>4138</v>
      </c>
      <c r="B1192" s="215" t="s">
        <v>124</v>
      </c>
      <c r="C1192" s="24"/>
    </row>
    <row r="1193" spans="1:3" ht="12.75" customHeight="1" x14ac:dyDescent="0.2">
      <c r="A1193" s="215" t="s">
        <v>4074</v>
      </c>
      <c r="B1193" s="215" t="s">
        <v>124</v>
      </c>
      <c r="C1193" s="24"/>
    </row>
    <row r="1194" spans="1:3" ht="12.75" customHeight="1" x14ac:dyDescent="0.2">
      <c r="A1194" s="215" t="s">
        <v>20031</v>
      </c>
      <c r="B1194" s="215" t="s">
        <v>124</v>
      </c>
      <c r="C1194" s="24"/>
    </row>
    <row r="1195" spans="1:3" ht="12.75" customHeight="1" x14ac:dyDescent="0.2">
      <c r="A1195" s="215" t="s">
        <v>4075</v>
      </c>
      <c r="B1195" s="215" t="s">
        <v>124</v>
      </c>
      <c r="C1195" s="24"/>
    </row>
    <row r="1196" spans="1:3" ht="12.75" customHeight="1" x14ac:dyDescent="0.2">
      <c r="A1196" s="215" t="s">
        <v>4076</v>
      </c>
      <c r="B1196" s="215" t="s">
        <v>124</v>
      </c>
      <c r="C1196" s="24"/>
    </row>
    <row r="1197" spans="1:3" ht="12.75" customHeight="1" x14ac:dyDescent="0.2">
      <c r="A1197" s="215" t="s">
        <v>4077</v>
      </c>
      <c r="B1197" s="215" t="s">
        <v>124</v>
      </c>
      <c r="C1197" s="24"/>
    </row>
    <row r="1198" spans="1:3" ht="12.75" customHeight="1" x14ac:dyDescent="0.2">
      <c r="A1198" s="215" t="s">
        <v>4078</v>
      </c>
      <c r="B1198" s="215" t="s">
        <v>124</v>
      </c>
      <c r="C1198" s="24"/>
    </row>
    <row r="1199" spans="1:3" ht="12.75" customHeight="1" x14ac:dyDescent="0.2">
      <c r="A1199" s="215" t="s">
        <v>4079</v>
      </c>
      <c r="B1199" s="215" t="s">
        <v>124</v>
      </c>
      <c r="C1199" s="24"/>
    </row>
    <row r="1200" spans="1:3" ht="12.75" customHeight="1" x14ac:dyDescent="0.2">
      <c r="A1200" s="215" t="s">
        <v>4139</v>
      </c>
      <c r="B1200" s="215" t="s">
        <v>124</v>
      </c>
      <c r="C1200" s="24"/>
    </row>
    <row r="1201" spans="1:3" ht="12.75" customHeight="1" x14ac:dyDescent="0.2">
      <c r="A1201" s="215" t="s">
        <v>20032</v>
      </c>
      <c r="B1201" s="215" t="s">
        <v>124</v>
      </c>
      <c r="C1201" s="24"/>
    </row>
    <row r="1202" spans="1:3" ht="12.75" customHeight="1" x14ac:dyDescent="0.2">
      <c r="A1202" s="215" t="s">
        <v>4080</v>
      </c>
      <c r="B1202" s="215" t="s">
        <v>124</v>
      </c>
      <c r="C1202" s="24"/>
    </row>
    <row r="1203" spans="1:3" ht="12.75" customHeight="1" x14ac:dyDescent="0.2">
      <c r="A1203" s="215" t="s">
        <v>4081</v>
      </c>
      <c r="B1203" s="215" t="s">
        <v>124</v>
      </c>
      <c r="C1203" s="24"/>
    </row>
    <row r="1204" spans="1:3" ht="12.75" customHeight="1" x14ac:dyDescent="0.2">
      <c r="A1204" s="215" t="s">
        <v>4082</v>
      </c>
      <c r="B1204" s="215" t="s">
        <v>124</v>
      </c>
      <c r="C1204" s="24"/>
    </row>
    <row r="1205" spans="1:3" ht="12.75" customHeight="1" x14ac:dyDescent="0.2">
      <c r="A1205" s="215" t="s">
        <v>920</v>
      </c>
      <c r="B1205" s="215" t="s">
        <v>124</v>
      </c>
      <c r="C1205" s="24"/>
    </row>
    <row r="1206" spans="1:3" ht="12.75" customHeight="1" x14ac:dyDescent="0.2">
      <c r="A1206" s="215" t="s">
        <v>4083</v>
      </c>
      <c r="B1206" s="215" t="s">
        <v>124</v>
      </c>
      <c r="C1206" s="24"/>
    </row>
    <row r="1207" spans="1:3" ht="12.75" customHeight="1" x14ac:dyDescent="0.2">
      <c r="A1207" s="185" t="s">
        <v>26525</v>
      </c>
      <c r="B1207" s="185" t="s">
        <v>124</v>
      </c>
      <c r="C1207" s="24"/>
    </row>
    <row r="1208" spans="1:3" ht="12.75" customHeight="1" x14ac:dyDescent="0.2">
      <c r="A1208" s="215" t="s">
        <v>4084</v>
      </c>
      <c r="B1208" s="215" t="s">
        <v>124</v>
      </c>
      <c r="C1208" s="24"/>
    </row>
    <row r="1209" spans="1:3" ht="12.75" customHeight="1" x14ac:dyDescent="0.2">
      <c r="A1209" s="215" t="s">
        <v>4085</v>
      </c>
      <c r="B1209" s="215" t="s">
        <v>124</v>
      </c>
      <c r="C1209" s="24"/>
    </row>
    <row r="1210" spans="1:3" ht="12.75" customHeight="1" x14ac:dyDescent="0.2">
      <c r="A1210" s="215" t="s">
        <v>20033</v>
      </c>
      <c r="B1210" s="215" t="s">
        <v>124</v>
      </c>
      <c r="C1210" s="24"/>
    </row>
    <row r="1211" spans="1:3" ht="12.75" customHeight="1" x14ac:dyDescent="0.2">
      <c r="A1211" s="215" t="s">
        <v>4086</v>
      </c>
      <c r="B1211" s="215" t="s">
        <v>124</v>
      </c>
      <c r="C1211" s="24"/>
    </row>
    <row r="1212" spans="1:3" ht="12.75" customHeight="1" x14ac:dyDescent="0.2">
      <c r="A1212" s="215" t="s">
        <v>20034</v>
      </c>
      <c r="B1212" s="215" t="s">
        <v>124</v>
      </c>
      <c r="C1212" s="24"/>
    </row>
    <row r="1213" spans="1:3" ht="12.75" customHeight="1" x14ac:dyDescent="0.2">
      <c r="A1213" s="215" t="s">
        <v>4087</v>
      </c>
      <c r="B1213" s="215" t="s">
        <v>124</v>
      </c>
      <c r="C1213" s="24"/>
    </row>
    <row r="1214" spans="1:3" ht="12.75" customHeight="1" x14ac:dyDescent="0.2">
      <c r="A1214" s="215" t="s">
        <v>4088</v>
      </c>
      <c r="B1214" s="215" t="s">
        <v>124</v>
      </c>
      <c r="C1214" s="24"/>
    </row>
    <row r="1215" spans="1:3" ht="12.75" customHeight="1" x14ac:dyDescent="0.2">
      <c r="A1215" s="215" t="s">
        <v>4089</v>
      </c>
      <c r="B1215" s="215" t="s">
        <v>124</v>
      </c>
      <c r="C1215" s="24"/>
    </row>
    <row r="1216" spans="1:3" ht="12.75" customHeight="1" x14ac:dyDescent="0.2">
      <c r="A1216" s="215" t="s">
        <v>4090</v>
      </c>
      <c r="B1216" s="215" t="s">
        <v>124</v>
      </c>
      <c r="C1216" s="24"/>
    </row>
    <row r="1217" spans="1:3" ht="12.75" customHeight="1" x14ac:dyDescent="0.2">
      <c r="A1217" s="215" t="s">
        <v>4091</v>
      </c>
      <c r="B1217" s="215" t="s">
        <v>124</v>
      </c>
      <c r="C1217" s="24"/>
    </row>
    <row r="1218" spans="1:3" ht="12.75" customHeight="1" x14ac:dyDescent="0.2">
      <c r="A1218" s="215" t="s">
        <v>4092</v>
      </c>
      <c r="B1218" s="215" t="s">
        <v>124</v>
      </c>
      <c r="C1218" s="24"/>
    </row>
    <row r="1219" spans="1:3" ht="12.75" customHeight="1" x14ac:dyDescent="0.2">
      <c r="A1219" s="215" t="s">
        <v>20035</v>
      </c>
      <c r="B1219" s="215" t="s">
        <v>124</v>
      </c>
      <c r="C1219" s="24"/>
    </row>
    <row r="1220" spans="1:3" ht="12.75" customHeight="1" x14ac:dyDescent="0.2">
      <c r="A1220" s="215" t="s">
        <v>4140</v>
      </c>
      <c r="B1220" s="215" t="s">
        <v>124</v>
      </c>
      <c r="C1220" s="24"/>
    </row>
    <row r="1221" spans="1:3" ht="12.75" customHeight="1" x14ac:dyDescent="0.2">
      <c r="A1221" s="215" t="s">
        <v>4093</v>
      </c>
      <c r="B1221" s="215" t="s">
        <v>124</v>
      </c>
      <c r="C1221" s="24"/>
    </row>
    <row r="1222" spans="1:3" ht="12.75" customHeight="1" x14ac:dyDescent="0.2">
      <c r="A1222" s="215" t="s">
        <v>20036</v>
      </c>
      <c r="B1222" s="215" t="s">
        <v>124</v>
      </c>
      <c r="C1222" s="24"/>
    </row>
    <row r="1223" spans="1:3" ht="12.75" customHeight="1" x14ac:dyDescent="0.2">
      <c r="A1223" s="215" t="s">
        <v>20037</v>
      </c>
      <c r="B1223" s="215" t="s">
        <v>124</v>
      </c>
      <c r="C1223" s="24"/>
    </row>
    <row r="1224" spans="1:3" ht="12.75" customHeight="1" x14ac:dyDescent="0.2">
      <c r="A1224" s="215" t="s">
        <v>4094</v>
      </c>
      <c r="B1224" s="215" t="s">
        <v>124</v>
      </c>
      <c r="C1224" s="24"/>
    </row>
    <row r="1225" spans="1:3" ht="12.75" customHeight="1" x14ac:dyDescent="0.2">
      <c r="A1225" s="215" t="s">
        <v>20038</v>
      </c>
      <c r="B1225" s="215" t="s">
        <v>124</v>
      </c>
      <c r="C1225" s="24"/>
    </row>
    <row r="1226" spans="1:3" ht="12.75" customHeight="1" x14ac:dyDescent="0.2">
      <c r="A1226" s="215" t="s">
        <v>4095</v>
      </c>
      <c r="B1226" s="215" t="s">
        <v>124</v>
      </c>
      <c r="C1226" s="24"/>
    </row>
    <row r="1227" spans="1:3" ht="12.75" customHeight="1" x14ac:dyDescent="0.2">
      <c r="A1227" s="215" t="s">
        <v>4141</v>
      </c>
      <c r="B1227" s="215" t="s">
        <v>124</v>
      </c>
      <c r="C1227" s="24"/>
    </row>
    <row r="1228" spans="1:3" ht="12.75" customHeight="1" x14ac:dyDescent="0.2">
      <c r="A1228" s="215" t="s">
        <v>4096</v>
      </c>
      <c r="B1228" s="215" t="s">
        <v>124</v>
      </c>
      <c r="C1228" s="24"/>
    </row>
    <row r="1229" spans="1:3" ht="12.75" customHeight="1" x14ac:dyDescent="0.2">
      <c r="A1229" s="215" t="s">
        <v>4097</v>
      </c>
      <c r="B1229" s="215" t="s">
        <v>124</v>
      </c>
      <c r="C1229" s="24"/>
    </row>
    <row r="1230" spans="1:3" ht="12.75" customHeight="1" x14ac:dyDescent="0.2">
      <c r="A1230" s="215" t="s">
        <v>20039</v>
      </c>
      <c r="B1230" s="215" t="s">
        <v>124</v>
      </c>
      <c r="C1230" s="24"/>
    </row>
    <row r="1231" spans="1:3" ht="12.75" customHeight="1" x14ac:dyDescent="0.2">
      <c r="A1231" s="215" t="s">
        <v>4098</v>
      </c>
      <c r="B1231" s="215" t="s">
        <v>124</v>
      </c>
      <c r="C1231" s="24"/>
    </row>
    <row r="1232" spans="1:3" ht="12.75" customHeight="1" x14ac:dyDescent="0.2">
      <c r="A1232" s="215" t="s">
        <v>20040</v>
      </c>
      <c r="B1232" s="215" t="s">
        <v>124</v>
      </c>
      <c r="C1232" s="24"/>
    </row>
    <row r="1233" spans="1:3" ht="12.75" customHeight="1" x14ac:dyDescent="0.2">
      <c r="A1233" s="215" t="s">
        <v>4099</v>
      </c>
      <c r="B1233" s="215" t="s">
        <v>124</v>
      </c>
      <c r="C1233" s="24"/>
    </row>
    <row r="1234" spans="1:3" ht="12.75" customHeight="1" x14ac:dyDescent="0.2">
      <c r="A1234" s="215" t="s">
        <v>4100</v>
      </c>
      <c r="B1234" s="215" t="s">
        <v>124</v>
      </c>
      <c r="C1234" s="24"/>
    </row>
    <row r="1235" spans="1:3" ht="12.75" customHeight="1" x14ac:dyDescent="0.2">
      <c r="A1235" s="215" t="s">
        <v>4101</v>
      </c>
      <c r="B1235" s="215" t="s">
        <v>124</v>
      </c>
      <c r="C1235" s="24"/>
    </row>
    <row r="1236" spans="1:3" ht="12.75" customHeight="1" x14ac:dyDescent="0.2">
      <c r="A1236" s="215" t="s">
        <v>4102</v>
      </c>
      <c r="B1236" s="215" t="s">
        <v>124</v>
      </c>
      <c r="C1236" s="24"/>
    </row>
    <row r="1237" spans="1:3" ht="12.75" customHeight="1" x14ac:dyDescent="0.2">
      <c r="A1237" s="215" t="s">
        <v>921</v>
      </c>
      <c r="B1237" s="215" t="s">
        <v>124</v>
      </c>
      <c r="C1237" s="24"/>
    </row>
    <row r="1238" spans="1:3" ht="12.75" customHeight="1" x14ac:dyDescent="0.2">
      <c r="A1238" s="215" t="s">
        <v>20006</v>
      </c>
      <c r="B1238" s="215" t="s">
        <v>124</v>
      </c>
      <c r="C1238" s="24"/>
    </row>
    <row r="1239" spans="1:3" ht="12.75" customHeight="1" x14ac:dyDescent="0.2">
      <c r="A1239" s="215" t="s">
        <v>922</v>
      </c>
      <c r="B1239" s="215" t="s">
        <v>124</v>
      </c>
      <c r="C1239" s="24"/>
    </row>
    <row r="1240" spans="1:3" ht="12.75" customHeight="1" x14ac:dyDescent="0.2">
      <c r="A1240" s="215" t="s">
        <v>4103</v>
      </c>
      <c r="B1240" s="215" t="s">
        <v>124</v>
      </c>
      <c r="C1240" s="24"/>
    </row>
    <row r="1241" spans="1:3" ht="12.75" customHeight="1" x14ac:dyDescent="0.2">
      <c r="A1241" s="215" t="s">
        <v>20041</v>
      </c>
      <c r="B1241" s="215" t="s">
        <v>124</v>
      </c>
      <c r="C1241" s="24"/>
    </row>
    <row r="1242" spans="1:3" ht="12.75" customHeight="1" x14ac:dyDescent="0.2">
      <c r="A1242" s="215" t="s">
        <v>20042</v>
      </c>
      <c r="B1242" s="215" t="s">
        <v>124</v>
      </c>
      <c r="C1242" s="24"/>
    </row>
    <row r="1243" spans="1:3" ht="12.75" customHeight="1" x14ac:dyDescent="0.2">
      <c r="A1243" s="215" t="s">
        <v>25524</v>
      </c>
      <c r="B1243" s="215" t="s">
        <v>124</v>
      </c>
      <c r="C1243" s="24"/>
    </row>
    <row r="1244" spans="1:3" ht="12.75" customHeight="1" x14ac:dyDescent="0.2">
      <c r="A1244" s="215" t="s">
        <v>4104</v>
      </c>
      <c r="B1244" s="215" t="s">
        <v>124</v>
      </c>
      <c r="C1244" s="24"/>
    </row>
    <row r="1245" spans="1:3" ht="12.75" customHeight="1" x14ac:dyDescent="0.2">
      <c r="A1245" s="215" t="s">
        <v>20043</v>
      </c>
      <c r="B1245" s="215" t="s">
        <v>124</v>
      </c>
      <c r="C1245" s="24"/>
    </row>
    <row r="1246" spans="1:3" ht="12.75" customHeight="1" x14ac:dyDescent="0.2">
      <c r="A1246" s="215" t="s">
        <v>4105</v>
      </c>
      <c r="B1246" s="215" t="s">
        <v>124</v>
      </c>
      <c r="C1246" s="24"/>
    </row>
    <row r="1247" spans="1:3" ht="12.75" customHeight="1" x14ac:dyDescent="0.2">
      <c r="A1247" s="215" t="s">
        <v>20044</v>
      </c>
      <c r="B1247" s="215" t="s">
        <v>124</v>
      </c>
      <c r="C1247" s="24"/>
    </row>
    <row r="1248" spans="1:3" ht="12.75" customHeight="1" x14ac:dyDescent="0.2">
      <c r="A1248" s="215" t="s">
        <v>4106</v>
      </c>
      <c r="B1248" s="215" t="s">
        <v>124</v>
      </c>
      <c r="C1248" s="24"/>
    </row>
    <row r="1249" spans="1:3" ht="12.75" customHeight="1" x14ac:dyDescent="0.2">
      <c r="A1249" s="215" t="s">
        <v>4107</v>
      </c>
      <c r="B1249" s="215" t="s">
        <v>124</v>
      </c>
      <c r="C1249" s="24"/>
    </row>
    <row r="1250" spans="1:3" ht="12.75" customHeight="1" x14ac:dyDescent="0.2">
      <c r="A1250" s="215" t="s">
        <v>20045</v>
      </c>
      <c r="B1250" s="215" t="s">
        <v>124</v>
      </c>
      <c r="C1250" s="24"/>
    </row>
    <row r="1251" spans="1:3" ht="12.75" customHeight="1" x14ac:dyDescent="0.2">
      <c r="A1251" s="215" t="s">
        <v>4108</v>
      </c>
      <c r="B1251" s="215" t="s">
        <v>124</v>
      </c>
      <c r="C1251" s="24"/>
    </row>
    <row r="1252" spans="1:3" ht="12.75" customHeight="1" x14ac:dyDescent="0.2">
      <c r="A1252" s="215" t="s">
        <v>20046</v>
      </c>
      <c r="B1252" s="215" t="s">
        <v>124</v>
      </c>
      <c r="C1252" s="24"/>
    </row>
    <row r="1253" spans="1:3" ht="12.75" customHeight="1" x14ac:dyDescent="0.2">
      <c r="A1253" s="185" t="s">
        <v>26547</v>
      </c>
      <c r="B1253" s="185" t="s">
        <v>124</v>
      </c>
      <c r="C1253" s="24"/>
    </row>
    <row r="1254" spans="1:3" ht="12.75" customHeight="1" x14ac:dyDescent="0.2">
      <c r="A1254" s="215" t="s">
        <v>4109</v>
      </c>
      <c r="B1254" s="215" t="s">
        <v>124</v>
      </c>
      <c r="C1254" s="24"/>
    </row>
    <row r="1255" spans="1:3" ht="12.75" customHeight="1" x14ac:dyDescent="0.2">
      <c r="A1255" s="215" t="s">
        <v>4110</v>
      </c>
      <c r="B1255" s="215" t="s">
        <v>124</v>
      </c>
      <c r="C1255" s="24"/>
    </row>
    <row r="1256" spans="1:3" ht="12.75" customHeight="1" x14ac:dyDescent="0.2">
      <c r="A1256" s="215" t="s">
        <v>4111</v>
      </c>
      <c r="B1256" s="215" t="s">
        <v>124</v>
      </c>
      <c r="C1256" s="24"/>
    </row>
    <row r="1257" spans="1:3" ht="12.75" customHeight="1" x14ac:dyDescent="0.2">
      <c r="A1257" s="215" t="s">
        <v>4112</v>
      </c>
      <c r="B1257" s="215" t="s">
        <v>124</v>
      </c>
      <c r="C1257" s="24"/>
    </row>
    <row r="1258" spans="1:3" ht="12.75" customHeight="1" x14ac:dyDescent="0.2">
      <c r="A1258" s="215" t="s">
        <v>4113</v>
      </c>
      <c r="B1258" s="215" t="s">
        <v>124</v>
      </c>
      <c r="C1258" s="24"/>
    </row>
    <row r="1259" spans="1:3" ht="12.75" customHeight="1" x14ac:dyDescent="0.2">
      <c r="A1259" s="215" t="s">
        <v>4114</v>
      </c>
      <c r="B1259" s="215" t="s">
        <v>124</v>
      </c>
      <c r="C1259" s="24"/>
    </row>
    <row r="1260" spans="1:3" ht="12.75" customHeight="1" x14ac:dyDescent="0.2">
      <c r="A1260" s="215" t="s">
        <v>4115</v>
      </c>
      <c r="B1260" s="215" t="s">
        <v>124</v>
      </c>
      <c r="C1260" s="24"/>
    </row>
    <row r="1261" spans="1:3" ht="12.75" customHeight="1" x14ac:dyDescent="0.2">
      <c r="A1261" s="215" t="s">
        <v>4116</v>
      </c>
      <c r="B1261" s="215" t="s">
        <v>124</v>
      </c>
      <c r="C1261" s="24"/>
    </row>
    <row r="1262" spans="1:3" ht="12.75" customHeight="1" x14ac:dyDescent="0.2">
      <c r="A1262" s="215" t="s">
        <v>4117</v>
      </c>
      <c r="B1262" s="215" t="s">
        <v>124</v>
      </c>
      <c r="C1262" s="24"/>
    </row>
    <row r="1263" spans="1:3" ht="12.75" customHeight="1" x14ac:dyDescent="0.2">
      <c r="A1263" s="215" t="s">
        <v>4118</v>
      </c>
      <c r="B1263" s="215" t="s">
        <v>124</v>
      </c>
      <c r="C1263" s="24"/>
    </row>
    <row r="1264" spans="1:3" ht="12.75" customHeight="1" x14ac:dyDescent="0.2">
      <c r="A1264" s="215" t="s">
        <v>4119</v>
      </c>
      <c r="B1264" s="215" t="s">
        <v>124</v>
      </c>
      <c r="C1264" s="24"/>
    </row>
    <row r="1265" spans="1:3" ht="12.75" customHeight="1" x14ac:dyDescent="0.2">
      <c r="A1265" s="215" t="s">
        <v>4120</v>
      </c>
      <c r="B1265" s="215" t="s">
        <v>124</v>
      </c>
      <c r="C1265" s="24"/>
    </row>
    <row r="1266" spans="1:3" ht="12.75" customHeight="1" x14ac:dyDescent="0.2">
      <c r="A1266" s="215" t="s">
        <v>4121</v>
      </c>
      <c r="B1266" s="215" t="s">
        <v>124</v>
      </c>
      <c r="C1266" s="24"/>
    </row>
    <row r="1267" spans="1:3" ht="12.75" customHeight="1" x14ac:dyDescent="0.2">
      <c r="A1267" s="215" t="s">
        <v>4122</v>
      </c>
      <c r="B1267" s="215" t="s">
        <v>124</v>
      </c>
      <c r="C1267" s="24"/>
    </row>
    <row r="1268" spans="1:3" ht="12.75" customHeight="1" x14ac:dyDescent="0.2">
      <c r="A1268" s="215" t="s">
        <v>20047</v>
      </c>
      <c r="B1268" s="215" t="s">
        <v>124</v>
      </c>
      <c r="C1268" s="24"/>
    </row>
    <row r="1269" spans="1:3" ht="12.75" customHeight="1" x14ac:dyDescent="0.2">
      <c r="A1269" s="215" t="s">
        <v>20048</v>
      </c>
      <c r="B1269" s="215" t="s">
        <v>124</v>
      </c>
      <c r="C1269" s="24"/>
    </row>
    <row r="1270" spans="1:3" ht="12.75" customHeight="1" x14ac:dyDescent="0.2">
      <c r="A1270" s="215" t="s">
        <v>4123</v>
      </c>
      <c r="B1270" s="215" t="s">
        <v>124</v>
      </c>
      <c r="C1270" s="24"/>
    </row>
    <row r="1271" spans="1:3" ht="12.75" customHeight="1" x14ac:dyDescent="0.2">
      <c r="A1271" s="215" t="s">
        <v>4124</v>
      </c>
      <c r="B1271" s="215" t="s">
        <v>124</v>
      </c>
      <c r="C1271" s="24"/>
    </row>
    <row r="1272" spans="1:3" ht="12.75" customHeight="1" x14ac:dyDescent="0.2">
      <c r="A1272" s="215" t="s">
        <v>20049</v>
      </c>
      <c r="B1272" s="215" t="s">
        <v>124</v>
      </c>
      <c r="C1272" s="24"/>
    </row>
    <row r="1273" spans="1:3" ht="12.75" customHeight="1" x14ac:dyDescent="0.2">
      <c r="A1273" s="215" t="s">
        <v>4125</v>
      </c>
      <c r="B1273" s="215" t="s">
        <v>124</v>
      </c>
      <c r="C1273" s="24"/>
    </row>
    <row r="1274" spans="1:3" ht="12.75" customHeight="1" x14ac:dyDescent="0.2">
      <c r="A1274" s="215" t="s">
        <v>4126</v>
      </c>
      <c r="B1274" s="215" t="s">
        <v>124</v>
      </c>
      <c r="C1274" s="24"/>
    </row>
    <row r="1275" spans="1:3" ht="12.75" customHeight="1" x14ac:dyDescent="0.2">
      <c r="A1275" s="215" t="s">
        <v>25525</v>
      </c>
      <c r="B1275" s="215" t="s">
        <v>124</v>
      </c>
      <c r="C1275" s="24"/>
    </row>
    <row r="1276" spans="1:3" ht="12.75" customHeight="1" x14ac:dyDescent="0.2">
      <c r="A1276" s="215" t="s">
        <v>4127</v>
      </c>
      <c r="B1276" s="215" t="s">
        <v>124</v>
      </c>
      <c r="C1276" s="24"/>
    </row>
    <row r="1277" spans="1:3" ht="12.75" customHeight="1" x14ac:dyDescent="0.2">
      <c r="A1277" s="215" t="s">
        <v>4128</v>
      </c>
      <c r="B1277" s="215" t="s">
        <v>124</v>
      </c>
      <c r="C1277" s="24"/>
    </row>
    <row r="1278" spans="1:3" ht="12.75" customHeight="1" x14ac:dyDescent="0.2">
      <c r="A1278" s="215" t="s">
        <v>4142</v>
      </c>
      <c r="B1278" s="215" t="s">
        <v>124</v>
      </c>
      <c r="C1278" s="24"/>
    </row>
    <row r="1279" spans="1:3" ht="12.75" customHeight="1" x14ac:dyDescent="0.2">
      <c r="A1279" s="215" t="s">
        <v>923</v>
      </c>
      <c r="B1279" s="215" t="s">
        <v>124</v>
      </c>
      <c r="C1279" s="24"/>
    </row>
    <row r="1280" spans="1:3" ht="12.75" customHeight="1" x14ac:dyDescent="0.2">
      <c r="A1280" s="215" t="s">
        <v>4129</v>
      </c>
      <c r="B1280" s="215" t="s">
        <v>124</v>
      </c>
      <c r="C1280" s="24"/>
    </row>
    <row r="1281" spans="1:3" ht="12.75" customHeight="1" x14ac:dyDescent="0.2">
      <c r="A1281" s="215" t="s">
        <v>20050</v>
      </c>
      <c r="B1281" s="215" t="s">
        <v>124</v>
      </c>
      <c r="C1281" s="24"/>
    </row>
    <row r="1282" spans="1:3" ht="12.75" customHeight="1" x14ac:dyDescent="0.2">
      <c r="A1282" s="215" t="s">
        <v>4130</v>
      </c>
      <c r="B1282" s="215" t="s">
        <v>124</v>
      </c>
      <c r="C1282" s="24"/>
    </row>
    <row r="1283" spans="1:3" ht="12.75" customHeight="1" x14ac:dyDescent="0.2">
      <c r="A1283" s="215" t="s">
        <v>924</v>
      </c>
      <c r="B1283" s="215" t="s">
        <v>124</v>
      </c>
      <c r="C1283" s="24"/>
    </row>
    <row r="1284" spans="1:3" ht="12.75" customHeight="1" x14ac:dyDescent="0.2">
      <c r="A1284" s="215" t="s">
        <v>4131</v>
      </c>
      <c r="B1284" s="215" t="s">
        <v>124</v>
      </c>
      <c r="C1284" s="24"/>
    </row>
    <row r="1285" spans="1:3" ht="12.75" customHeight="1" x14ac:dyDescent="0.2">
      <c r="A1285" s="185" t="s">
        <v>26584</v>
      </c>
      <c r="B1285" s="185" t="s">
        <v>124</v>
      </c>
      <c r="C1285" s="24"/>
    </row>
    <row r="1286" spans="1:3" ht="12.75" customHeight="1" x14ac:dyDescent="0.2">
      <c r="A1286" s="215" t="s">
        <v>20051</v>
      </c>
      <c r="B1286" s="215" t="s">
        <v>124</v>
      </c>
      <c r="C1286" s="24"/>
    </row>
    <row r="1287" spans="1:3" ht="12.75" customHeight="1" x14ac:dyDescent="0.2">
      <c r="A1287" s="215" t="s">
        <v>4132</v>
      </c>
      <c r="B1287" s="215" t="s">
        <v>124</v>
      </c>
      <c r="C1287" s="24"/>
    </row>
    <row r="1288" spans="1:3" ht="12.75" customHeight="1" x14ac:dyDescent="0.2">
      <c r="A1288" s="215" t="s">
        <v>20052</v>
      </c>
      <c r="B1288" s="215" t="s">
        <v>124</v>
      </c>
      <c r="C1288" s="24"/>
    </row>
    <row r="1289" spans="1:3" ht="12.75" customHeight="1" x14ac:dyDescent="0.2">
      <c r="A1289" s="215" t="s">
        <v>20053</v>
      </c>
      <c r="B1289" s="215" t="s">
        <v>124</v>
      </c>
      <c r="C1289" s="24"/>
    </row>
    <row r="1290" spans="1:3" ht="12.75" customHeight="1" x14ac:dyDescent="0.2">
      <c r="A1290" s="215" t="s">
        <v>20054</v>
      </c>
      <c r="B1290" s="215" t="s">
        <v>124</v>
      </c>
      <c r="C1290" s="24"/>
    </row>
    <row r="1291" spans="1:3" ht="12.75" customHeight="1" x14ac:dyDescent="0.2">
      <c r="A1291" s="215" t="s">
        <v>20055</v>
      </c>
      <c r="B1291" s="215" t="s">
        <v>124</v>
      </c>
      <c r="C1291" s="24"/>
    </row>
    <row r="1292" spans="1:3" ht="12.75" customHeight="1" x14ac:dyDescent="0.2">
      <c r="A1292" s="215" t="s">
        <v>20056</v>
      </c>
      <c r="B1292" s="215" t="s">
        <v>124</v>
      </c>
      <c r="C1292" s="24"/>
    </row>
    <row r="1293" spans="1:3" ht="12.75" customHeight="1" x14ac:dyDescent="0.2">
      <c r="A1293" s="215" t="s">
        <v>20057</v>
      </c>
      <c r="B1293" s="215" t="s">
        <v>124</v>
      </c>
      <c r="C1293" s="24"/>
    </row>
    <row r="1294" spans="1:3" ht="12.75" customHeight="1" x14ac:dyDescent="0.2">
      <c r="A1294" s="215" t="s">
        <v>25526</v>
      </c>
      <c r="B1294" s="215" t="s">
        <v>124</v>
      </c>
      <c r="C1294" s="24"/>
    </row>
    <row r="1295" spans="1:3" ht="12.75" customHeight="1" x14ac:dyDescent="0.2">
      <c r="A1295" s="215" t="s">
        <v>4133</v>
      </c>
      <c r="B1295" s="215" t="s">
        <v>124</v>
      </c>
      <c r="C1295" s="24"/>
    </row>
    <row r="1296" spans="1:3" ht="12.75" customHeight="1" x14ac:dyDescent="0.2">
      <c r="A1296" s="215" t="s">
        <v>4134</v>
      </c>
      <c r="B1296" s="215" t="s">
        <v>124</v>
      </c>
      <c r="C1296" s="24"/>
    </row>
    <row r="1297" spans="1:3" ht="12.75" customHeight="1" x14ac:dyDescent="0.2">
      <c r="A1297" s="215" t="s">
        <v>4143</v>
      </c>
      <c r="B1297" s="215" t="s">
        <v>124</v>
      </c>
      <c r="C1297" s="24"/>
    </row>
    <row r="1298" spans="1:3" ht="12.75" customHeight="1" x14ac:dyDescent="0.2">
      <c r="A1298" s="215" t="s">
        <v>61</v>
      </c>
      <c r="B1298" s="215" t="s">
        <v>61</v>
      </c>
      <c r="C1298" s="24"/>
    </row>
    <row r="1299" spans="1:3" ht="12.75" customHeight="1" x14ac:dyDescent="0.2">
      <c r="A1299" s="215" t="s">
        <v>4144</v>
      </c>
      <c r="B1299" s="215" t="s">
        <v>61</v>
      </c>
      <c r="C1299" s="24"/>
    </row>
    <row r="1300" spans="1:3" ht="12.75" customHeight="1" x14ac:dyDescent="0.2">
      <c r="A1300" s="215" t="s">
        <v>4145</v>
      </c>
      <c r="B1300" s="215" t="s">
        <v>61</v>
      </c>
      <c r="C1300" s="24"/>
    </row>
    <row r="1301" spans="1:3" ht="12.75" customHeight="1" x14ac:dyDescent="0.2">
      <c r="A1301" s="215" t="s">
        <v>20058</v>
      </c>
      <c r="B1301" s="215" t="s">
        <v>61</v>
      </c>
      <c r="C1301" s="24"/>
    </row>
    <row r="1302" spans="1:3" ht="12.75" customHeight="1" x14ac:dyDescent="0.2">
      <c r="A1302" s="215" t="s">
        <v>4146</v>
      </c>
      <c r="B1302" s="215" t="s">
        <v>61</v>
      </c>
      <c r="C1302" s="24"/>
    </row>
    <row r="1303" spans="1:3" ht="12.75" customHeight="1" x14ac:dyDescent="0.2">
      <c r="A1303" s="215" t="s">
        <v>4147</v>
      </c>
      <c r="B1303" s="215" t="s">
        <v>61</v>
      </c>
      <c r="C1303" s="24"/>
    </row>
    <row r="1304" spans="1:3" ht="12.75" customHeight="1" x14ac:dyDescent="0.2">
      <c r="A1304" s="215" t="s">
        <v>4149</v>
      </c>
      <c r="B1304" s="215" t="s">
        <v>61</v>
      </c>
      <c r="C1304" s="24"/>
    </row>
    <row r="1305" spans="1:3" ht="12.75" customHeight="1" x14ac:dyDescent="0.2">
      <c r="A1305" s="215" t="s">
        <v>925</v>
      </c>
      <c r="B1305" s="215" t="s">
        <v>61</v>
      </c>
      <c r="C1305" s="24"/>
    </row>
    <row r="1306" spans="1:3" ht="12.75" customHeight="1" x14ac:dyDescent="0.2">
      <c r="A1306" s="215" t="s">
        <v>4148</v>
      </c>
      <c r="B1306" s="215" t="s">
        <v>61</v>
      </c>
      <c r="C1306" s="24"/>
    </row>
    <row r="1307" spans="1:3" ht="12.75" customHeight="1" x14ac:dyDescent="0.2">
      <c r="A1307" s="215" t="s">
        <v>4150</v>
      </c>
      <c r="B1307" s="215" t="s">
        <v>61</v>
      </c>
      <c r="C1307" s="24"/>
    </row>
    <row r="1308" spans="1:3" ht="12.75" customHeight="1" x14ac:dyDescent="0.2">
      <c r="A1308" s="215" t="s">
        <v>4151</v>
      </c>
      <c r="B1308" s="215" t="s">
        <v>2038</v>
      </c>
      <c r="C1308" s="24"/>
    </row>
    <row r="1309" spans="1:3" ht="12.75" customHeight="1" x14ac:dyDescent="0.2">
      <c r="A1309" s="215" t="s">
        <v>4152</v>
      </c>
      <c r="B1309" s="215" t="s">
        <v>2038</v>
      </c>
      <c r="C1309" s="24"/>
    </row>
    <row r="1310" spans="1:3" ht="12.75" customHeight="1" x14ac:dyDescent="0.2">
      <c r="A1310" s="215" t="s">
        <v>4153</v>
      </c>
      <c r="B1310" s="215" t="s">
        <v>62</v>
      </c>
      <c r="C1310" s="24"/>
    </row>
    <row r="1311" spans="1:3" ht="12.75" customHeight="1" x14ac:dyDescent="0.2">
      <c r="A1311" s="215" t="s">
        <v>62</v>
      </c>
      <c r="B1311" s="215" t="s">
        <v>62</v>
      </c>
      <c r="C1311" s="24"/>
    </row>
    <row r="1312" spans="1:3" ht="12.75" customHeight="1" x14ac:dyDescent="0.2">
      <c r="A1312" s="215" t="s">
        <v>4154</v>
      </c>
      <c r="B1312" s="215" t="s">
        <v>62</v>
      </c>
      <c r="C1312" s="24"/>
    </row>
    <row r="1313" spans="1:4" ht="12.75" customHeight="1" x14ac:dyDescent="0.2">
      <c r="A1313" s="215" t="s">
        <v>4155</v>
      </c>
      <c r="B1313" s="215" t="s">
        <v>62</v>
      </c>
      <c r="C1313" s="24"/>
    </row>
    <row r="1314" spans="1:4" s="24" customFormat="1" ht="12.75" customHeight="1" x14ac:dyDescent="0.2">
      <c r="A1314" s="215" t="s">
        <v>4156</v>
      </c>
      <c r="B1314" s="215" t="s">
        <v>62</v>
      </c>
      <c r="D1314" s="120"/>
    </row>
    <row r="1315" spans="1:4" ht="12.75" customHeight="1" x14ac:dyDescent="0.2">
      <c r="A1315" s="215" t="s">
        <v>20062</v>
      </c>
      <c r="B1315" s="215" t="s">
        <v>62</v>
      </c>
      <c r="C1315" s="24"/>
    </row>
    <row r="1316" spans="1:4" ht="12.75" customHeight="1" x14ac:dyDescent="0.2">
      <c r="A1316" s="215" t="s">
        <v>4157</v>
      </c>
      <c r="B1316" s="215" t="s">
        <v>62</v>
      </c>
      <c r="C1316" s="24"/>
    </row>
    <row r="1317" spans="1:4" ht="12.75" customHeight="1" x14ac:dyDescent="0.2">
      <c r="A1317" s="215" t="s">
        <v>4158</v>
      </c>
      <c r="B1317" s="215" t="s">
        <v>62</v>
      </c>
      <c r="C1317" s="24"/>
    </row>
    <row r="1318" spans="1:4" ht="12.75" customHeight="1" x14ac:dyDescent="0.2">
      <c r="A1318" s="215" t="s">
        <v>20063</v>
      </c>
      <c r="B1318" s="215" t="s">
        <v>62</v>
      </c>
      <c r="C1318" s="24"/>
    </row>
    <row r="1319" spans="1:4" ht="12.75" customHeight="1" x14ac:dyDescent="0.2">
      <c r="A1319" s="215" t="s">
        <v>20064</v>
      </c>
      <c r="B1319" s="215" t="s">
        <v>62</v>
      </c>
      <c r="C1319" s="24"/>
    </row>
    <row r="1320" spans="1:4" ht="12.75" customHeight="1" x14ac:dyDescent="0.2">
      <c r="A1320" s="215" t="s">
        <v>20065</v>
      </c>
      <c r="B1320" s="215" t="s">
        <v>62</v>
      </c>
      <c r="C1320" s="24"/>
    </row>
    <row r="1321" spans="1:4" ht="12.75" customHeight="1" x14ac:dyDescent="0.2">
      <c r="A1321" s="215" t="s">
        <v>20066</v>
      </c>
      <c r="B1321" s="215" t="s">
        <v>62</v>
      </c>
      <c r="C1321" s="24"/>
    </row>
    <row r="1322" spans="1:4" ht="12.75" customHeight="1" x14ac:dyDescent="0.2">
      <c r="A1322" s="215" t="s">
        <v>20067</v>
      </c>
      <c r="B1322" s="215" t="s">
        <v>62</v>
      </c>
      <c r="C1322" s="24"/>
    </row>
    <row r="1323" spans="1:4" ht="12.75" customHeight="1" x14ac:dyDescent="0.2">
      <c r="A1323" s="215" t="s">
        <v>4159</v>
      </c>
      <c r="B1323" s="215" t="s">
        <v>62</v>
      </c>
      <c r="C1323" s="24"/>
    </row>
    <row r="1324" spans="1:4" ht="12.75" customHeight="1" x14ac:dyDescent="0.2">
      <c r="A1324" s="215" t="s">
        <v>20068</v>
      </c>
      <c r="B1324" s="215" t="s">
        <v>62</v>
      </c>
      <c r="C1324" s="24"/>
    </row>
    <row r="1325" spans="1:4" ht="12.75" customHeight="1" x14ac:dyDescent="0.2">
      <c r="A1325" s="215" t="s">
        <v>4160</v>
      </c>
      <c r="B1325" s="215" t="s">
        <v>62</v>
      </c>
      <c r="C1325" s="24"/>
    </row>
    <row r="1326" spans="1:4" ht="12.75" customHeight="1" x14ac:dyDescent="0.2">
      <c r="A1326" s="215" t="s">
        <v>20069</v>
      </c>
      <c r="B1326" s="215" t="s">
        <v>62</v>
      </c>
      <c r="C1326" s="24"/>
    </row>
    <row r="1327" spans="1:4" ht="12.75" customHeight="1" x14ac:dyDescent="0.2">
      <c r="A1327" s="215" t="s">
        <v>20059</v>
      </c>
      <c r="B1327" s="215" t="s">
        <v>62</v>
      </c>
      <c r="C1327" s="24"/>
    </row>
    <row r="1328" spans="1:4" ht="12.75" customHeight="1" x14ac:dyDescent="0.2">
      <c r="A1328" s="215" t="s">
        <v>4174</v>
      </c>
      <c r="B1328" s="215" t="s">
        <v>62</v>
      </c>
      <c r="C1328" s="24"/>
    </row>
    <row r="1329" spans="1:3" ht="12.75" customHeight="1" x14ac:dyDescent="0.2">
      <c r="A1329" s="215" t="s">
        <v>4175</v>
      </c>
      <c r="B1329" s="215" t="s">
        <v>62</v>
      </c>
      <c r="C1329" s="24"/>
    </row>
    <row r="1330" spans="1:3" ht="12.75" customHeight="1" x14ac:dyDescent="0.2">
      <c r="A1330" s="215" t="s">
        <v>4176</v>
      </c>
      <c r="B1330" s="215" t="s">
        <v>62</v>
      </c>
      <c r="C1330" s="24"/>
    </row>
    <row r="1331" spans="1:3" ht="12.75" customHeight="1" x14ac:dyDescent="0.2">
      <c r="A1331" s="215" t="s">
        <v>20070</v>
      </c>
      <c r="B1331" s="215" t="s">
        <v>62</v>
      </c>
      <c r="C1331" s="24"/>
    </row>
    <row r="1332" spans="1:3" ht="12.75" customHeight="1" x14ac:dyDescent="0.2">
      <c r="A1332" s="215" t="s">
        <v>20060</v>
      </c>
      <c r="B1332" s="215" t="s">
        <v>62</v>
      </c>
      <c r="C1332" s="24"/>
    </row>
    <row r="1333" spans="1:3" ht="12.75" customHeight="1" x14ac:dyDescent="0.2">
      <c r="A1333" s="215" t="s">
        <v>888</v>
      </c>
      <c r="B1333" s="215" t="s">
        <v>62</v>
      </c>
      <c r="C1333" s="24"/>
    </row>
    <row r="1334" spans="1:3" ht="12.75" customHeight="1" x14ac:dyDescent="0.2">
      <c r="A1334" s="215" t="s">
        <v>20071</v>
      </c>
      <c r="B1334" s="215" t="s">
        <v>62</v>
      </c>
      <c r="C1334" s="24"/>
    </row>
    <row r="1335" spans="1:3" ht="12.75" customHeight="1" x14ac:dyDescent="0.2">
      <c r="A1335" s="215" t="s">
        <v>4161</v>
      </c>
      <c r="B1335" s="215" t="s">
        <v>62</v>
      </c>
      <c r="C1335" s="24"/>
    </row>
    <row r="1336" spans="1:3" ht="12.75" customHeight="1" x14ac:dyDescent="0.2">
      <c r="A1336" s="215" t="s">
        <v>20061</v>
      </c>
      <c r="B1336" s="215" t="s">
        <v>62</v>
      </c>
      <c r="C1336" s="24"/>
    </row>
    <row r="1337" spans="1:3" ht="12.75" customHeight="1" x14ac:dyDescent="0.2">
      <c r="A1337" s="215" t="s">
        <v>19641</v>
      </c>
      <c r="B1337" s="215" t="s">
        <v>62</v>
      </c>
      <c r="C1337" s="24"/>
    </row>
    <row r="1338" spans="1:3" ht="12.75" customHeight="1" x14ac:dyDescent="0.2">
      <c r="A1338" s="215" t="s">
        <v>20072</v>
      </c>
      <c r="B1338" s="215" t="s">
        <v>62</v>
      </c>
      <c r="C1338" s="24"/>
    </row>
    <row r="1339" spans="1:3" ht="12.75" customHeight="1" x14ac:dyDescent="0.2">
      <c r="A1339" s="215" t="s">
        <v>4177</v>
      </c>
      <c r="B1339" s="215" t="s">
        <v>62</v>
      </c>
      <c r="C1339" s="24"/>
    </row>
    <row r="1340" spans="1:3" ht="12.75" customHeight="1" x14ac:dyDescent="0.2">
      <c r="A1340" s="215" t="s">
        <v>3184</v>
      </c>
      <c r="B1340" s="215" t="s">
        <v>62</v>
      </c>
      <c r="C1340" s="24"/>
    </row>
    <row r="1341" spans="1:3" ht="12.75" customHeight="1" x14ac:dyDescent="0.2">
      <c r="A1341" s="215" t="s">
        <v>506</v>
      </c>
      <c r="B1341" s="215" t="s">
        <v>62</v>
      </c>
      <c r="C1341" s="24"/>
    </row>
    <row r="1342" spans="1:3" ht="12.75" customHeight="1" x14ac:dyDescent="0.2">
      <c r="A1342" s="215" t="s">
        <v>4163</v>
      </c>
      <c r="B1342" s="215" t="s">
        <v>62</v>
      </c>
      <c r="C1342" s="24"/>
    </row>
    <row r="1343" spans="1:3" ht="12.75" customHeight="1" x14ac:dyDescent="0.2">
      <c r="A1343" s="215" t="s">
        <v>4164</v>
      </c>
      <c r="B1343" s="215" t="s">
        <v>62</v>
      </c>
      <c r="C1343" s="24"/>
    </row>
    <row r="1344" spans="1:3" ht="12.75" customHeight="1" x14ac:dyDescent="0.2">
      <c r="A1344" s="215" t="s">
        <v>4178</v>
      </c>
      <c r="B1344" s="215" t="s">
        <v>62</v>
      </c>
      <c r="C1344" s="24"/>
    </row>
    <row r="1345" spans="1:3" ht="12.75" customHeight="1" x14ac:dyDescent="0.2">
      <c r="A1345" s="215" t="s">
        <v>20073</v>
      </c>
      <c r="B1345" s="215" t="s">
        <v>62</v>
      </c>
      <c r="C1345" s="24"/>
    </row>
    <row r="1346" spans="1:3" ht="12.75" customHeight="1" x14ac:dyDescent="0.2">
      <c r="A1346" s="215" t="s">
        <v>20074</v>
      </c>
      <c r="B1346" s="215" t="s">
        <v>62</v>
      </c>
      <c r="C1346" s="24"/>
    </row>
    <row r="1347" spans="1:3" ht="12.75" customHeight="1" x14ac:dyDescent="0.2">
      <c r="A1347" s="215" t="s">
        <v>4165</v>
      </c>
      <c r="B1347" s="215" t="s">
        <v>62</v>
      </c>
      <c r="C1347" s="24"/>
    </row>
    <row r="1348" spans="1:3" ht="12.75" customHeight="1" x14ac:dyDescent="0.2">
      <c r="A1348" s="215" t="s">
        <v>499</v>
      </c>
      <c r="B1348" s="215" t="s">
        <v>62</v>
      </c>
      <c r="C1348" s="24"/>
    </row>
    <row r="1349" spans="1:3" ht="12.75" customHeight="1" x14ac:dyDescent="0.2">
      <c r="A1349" s="215" t="s">
        <v>4166</v>
      </c>
      <c r="B1349" s="215" t="s">
        <v>62</v>
      </c>
      <c r="C1349" s="24"/>
    </row>
    <row r="1350" spans="1:3" ht="12.75" customHeight="1" x14ac:dyDescent="0.2">
      <c r="A1350" s="215" t="s">
        <v>4167</v>
      </c>
      <c r="B1350" s="215" t="s">
        <v>62</v>
      </c>
      <c r="C1350" s="24"/>
    </row>
    <row r="1351" spans="1:3" ht="12.75" customHeight="1" x14ac:dyDescent="0.2">
      <c r="A1351" s="215" t="s">
        <v>4168</v>
      </c>
      <c r="B1351" s="215" t="s">
        <v>62</v>
      </c>
      <c r="C1351" s="24"/>
    </row>
    <row r="1352" spans="1:3" ht="12.75" customHeight="1" x14ac:dyDescent="0.2">
      <c r="A1352" s="215" t="s">
        <v>20075</v>
      </c>
      <c r="B1352" s="215" t="s">
        <v>62</v>
      </c>
      <c r="C1352" s="24"/>
    </row>
    <row r="1353" spans="1:3" ht="12.75" customHeight="1" x14ac:dyDescent="0.2">
      <c r="A1353" s="215" t="s">
        <v>4179</v>
      </c>
      <c r="B1353" s="215" t="s">
        <v>62</v>
      </c>
      <c r="C1353" s="24"/>
    </row>
    <row r="1354" spans="1:3" ht="12.75" customHeight="1" x14ac:dyDescent="0.2">
      <c r="A1354" s="215" t="s">
        <v>777</v>
      </c>
      <c r="B1354" s="215" t="s">
        <v>62</v>
      </c>
      <c r="C1354" s="24"/>
    </row>
    <row r="1355" spans="1:3" ht="12.75" customHeight="1" x14ac:dyDescent="0.2">
      <c r="A1355" s="215" t="s">
        <v>4169</v>
      </c>
      <c r="B1355" s="215" t="s">
        <v>62</v>
      </c>
      <c r="C1355" s="24"/>
    </row>
    <row r="1356" spans="1:3" ht="12.75" customHeight="1" x14ac:dyDescent="0.2">
      <c r="A1356" s="215" t="s">
        <v>725</v>
      </c>
      <c r="B1356" s="215" t="s">
        <v>62</v>
      </c>
      <c r="C1356" s="24"/>
    </row>
    <row r="1357" spans="1:3" ht="12.75" customHeight="1" x14ac:dyDescent="0.2">
      <c r="A1357" s="215" t="s">
        <v>4170</v>
      </c>
      <c r="B1357" s="215" t="s">
        <v>62</v>
      </c>
      <c r="C1357" s="24"/>
    </row>
    <row r="1358" spans="1:3" ht="12.75" customHeight="1" x14ac:dyDescent="0.2">
      <c r="A1358" s="215" t="s">
        <v>735</v>
      </c>
      <c r="B1358" s="215" t="s">
        <v>62</v>
      </c>
      <c r="C1358" s="24"/>
    </row>
    <row r="1359" spans="1:3" ht="12.75" customHeight="1" x14ac:dyDescent="0.2">
      <c r="A1359" s="215" t="s">
        <v>4171</v>
      </c>
      <c r="B1359" s="215" t="s">
        <v>62</v>
      </c>
      <c r="C1359" s="24"/>
    </row>
    <row r="1360" spans="1:3" ht="12.75" customHeight="1" x14ac:dyDescent="0.2">
      <c r="A1360" s="215" t="s">
        <v>19706</v>
      </c>
      <c r="B1360" s="215" t="s">
        <v>62</v>
      </c>
      <c r="C1360" s="24"/>
    </row>
    <row r="1361" spans="1:3" ht="12.75" customHeight="1" x14ac:dyDescent="0.2">
      <c r="A1361" s="215" t="s">
        <v>19707</v>
      </c>
      <c r="B1361" s="215" t="s">
        <v>62</v>
      </c>
      <c r="C1361" s="24"/>
    </row>
    <row r="1362" spans="1:3" ht="12.75" customHeight="1" x14ac:dyDescent="0.2">
      <c r="A1362" s="215" t="s">
        <v>4180</v>
      </c>
      <c r="B1362" s="215" t="s">
        <v>62</v>
      </c>
      <c r="C1362" s="24"/>
    </row>
    <row r="1363" spans="1:3" ht="12.75" customHeight="1" x14ac:dyDescent="0.2">
      <c r="A1363" s="215" t="s">
        <v>20076</v>
      </c>
      <c r="B1363" s="215" t="s">
        <v>62</v>
      </c>
      <c r="C1363" s="24"/>
    </row>
    <row r="1364" spans="1:3" ht="12.75" customHeight="1" x14ac:dyDescent="0.2">
      <c r="A1364" s="215" t="s">
        <v>4181</v>
      </c>
      <c r="B1364" s="215" t="s">
        <v>62</v>
      </c>
      <c r="C1364" s="24"/>
    </row>
    <row r="1365" spans="1:3" ht="12.75" customHeight="1" x14ac:dyDescent="0.2">
      <c r="A1365" s="215" t="s">
        <v>564</v>
      </c>
      <c r="B1365" s="215" t="s">
        <v>62</v>
      </c>
      <c r="C1365" s="24"/>
    </row>
    <row r="1366" spans="1:3" ht="12.75" customHeight="1" x14ac:dyDescent="0.2">
      <c r="A1366" s="215" t="s">
        <v>4172</v>
      </c>
      <c r="B1366" s="215" t="s">
        <v>62</v>
      </c>
      <c r="C1366" s="24"/>
    </row>
    <row r="1367" spans="1:3" ht="12.75" customHeight="1" x14ac:dyDescent="0.2">
      <c r="A1367" s="215" t="s">
        <v>4173</v>
      </c>
      <c r="B1367" s="215" t="s">
        <v>62</v>
      </c>
      <c r="C1367" s="24"/>
    </row>
    <row r="1368" spans="1:3" ht="12.75" customHeight="1" x14ac:dyDescent="0.2">
      <c r="A1368" s="215" t="s">
        <v>176</v>
      </c>
      <c r="B1368" s="215" t="s">
        <v>176</v>
      </c>
      <c r="C1368" s="24"/>
    </row>
    <row r="1369" spans="1:3" ht="12.75" customHeight="1" x14ac:dyDescent="0.2">
      <c r="A1369" s="215" t="s">
        <v>4182</v>
      </c>
      <c r="B1369" s="215" t="s">
        <v>176</v>
      </c>
      <c r="C1369" s="24"/>
    </row>
    <row r="1370" spans="1:3" ht="12.75" customHeight="1" x14ac:dyDescent="0.2">
      <c r="A1370" s="215" t="s">
        <v>20078</v>
      </c>
      <c r="B1370" s="215" t="s">
        <v>176</v>
      </c>
      <c r="C1370" s="24"/>
    </row>
    <row r="1371" spans="1:3" ht="12.75" customHeight="1" x14ac:dyDescent="0.2">
      <c r="A1371" s="215" t="s">
        <v>4183</v>
      </c>
      <c r="B1371" s="215" t="s">
        <v>176</v>
      </c>
      <c r="C1371" s="24"/>
    </row>
    <row r="1372" spans="1:3" ht="12.75" customHeight="1" x14ac:dyDescent="0.2">
      <c r="A1372" s="215" t="s">
        <v>20077</v>
      </c>
      <c r="B1372" s="215" t="s">
        <v>176</v>
      </c>
      <c r="C1372" s="24"/>
    </row>
    <row r="1373" spans="1:3" ht="12.75" customHeight="1" x14ac:dyDescent="0.2">
      <c r="A1373" s="215" t="s">
        <v>4184</v>
      </c>
      <c r="B1373" s="215" t="s">
        <v>176</v>
      </c>
      <c r="C1373" s="24"/>
    </row>
    <row r="1374" spans="1:3" ht="12.75" customHeight="1" x14ac:dyDescent="0.2">
      <c r="A1374" s="215" t="s">
        <v>4185</v>
      </c>
      <c r="B1374" s="215" t="s">
        <v>176</v>
      </c>
      <c r="C1374" s="24"/>
    </row>
    <row r="1375" spans="1:3" ht="12.75" customHeight="1" x14ac:dyDescent="0.2">
      <c r="A1375" s="215" t="s">
        <v>4186</v>
      </c>
      <c r="B1375" s="215" t="s">
        <v>176</v>
      </c>
      <c r="C1375" s="24"/>
    </row>
    <row r="1376" spans="1:3" ht="12.75" customHeight="1" x14ac:dyDescent="0.2">
      <c r="A1376" s="215" t="s">
        <v>20079</v>
      </c>
      <c r="B1376" s="215" t="s">
        <v>176</v>
      </c>
      <c r="C1376" s="24"/>
    </row>
    <row r="1377" spans="1:3" ht="12.75" customHeight="1" x14ac:dyDescent="0.2">
      <c r="A1377" s="215" t="s">
        <v>926</v>
      </c>
      <c r="B1377" s="215" t="s">
        <v>38</v>
      </c>
      <c r="C1377" s="24"/>
    </row>
    <row r="1378" spans="1:3" ht="12.75" customHeight="1" x14ac:dyDescent="0.2">
      <c r="A1378" s="215" t="s">
        <v>4187</v>
      </c>
      <c r="B1378" s="215" t="s">
        <v>38</v>
      </c>
      <c r="C1378" s="24"/>
    </row>
    <row r="1379" spans="1:3" ht="12.75" customHeight="1" x14ac:dyDescent="0.2">
      <c r="A1379" s="215" t="s">
        <v>20084</v>
      </c>
      <c r="B1379" s="215" t="s">
        <v>38</v>
      </c>
      <c r="C1379" s="24"/>
    </row>
    <row r="1380" spans="1:3" ht="12.75" customHeight="1" x14ac:dyDescent="0.2">
      <c r="A1380" s="215" t="s">
        <v>20085</v>
      </c>
      <c r="B1380" s="215" t="s">
        <v>38</v>
      </c>
      <c r="C1380" s="24"/>
    </row>
    <row r="1381" spans="1:3" ht="12.75" customHeight="1" x14ac:dyDescent="0.2">
      <c r="A1381" s="215" t="s">
        <v>927</v>
      </c>
      <c r="B1381" s="215" t="s">
        <v>38</v>
      </c>
      <c r="C1381" s="24"/>
    </row>
    <row r="1382" spans="1:3" ht="12.75" customHeight="1" x14ac:dyDescent="0.2">
      <c r="A1382" s="215" t="s">
        <v>4188</v>
      </c>
      <c r="B1382" s="215" t="s">
        <v>38</v>
      </c>
      <c r="C1382" s="24"/>
    </row>
    <row r="1383" spans="1:3" ht="12.75" customHeight="1" x14ac:dyDescent="0.2">
      <c r="A1383" s="215" t="s">
        <v>38</v>
      </c>
      <c r="B1383" s="215" t="s">
        <v>38</v>
      </c>
      <c r="C1383" s="24"/>
    </row>
    <row r="1384" spans="1:3" ht="12.75" customHeight="1" x14ac:dyDescent="0.2">
      <c r="A1384" s="215" t="s">
        <v>4189</v>
      </c>
      <c r="B1384" s="215" t="s">
        <v>38</v>
      </c>
      <c r="C1384" s="24"/>
    </row>
    <row r="1385" spans="1:3" ht="12.75" customHeight="1" x14ac:dyDescent="0.2">
      <c r="A1385" s="215" t="s">
        <v>4190</v>
      </c>
      <c r="B1385" s="215" t="s">
        <v>38</v>
      </c>
      <c r="C1385" s="24"/>
    </row>
    <row r="1386" spans="1:3" ht="12.75" customHeight="1" x14ac:dyDescent="0.2">
      <c r="A1386" s="215" t="s">
        <v>4191</v>
      </c>
      <c r="B1386" s="215" t="s">
        <v>38</v>
      </c>
      <c r="C1386" s="24"/>
    </row>
    <row r="1387" spans="1:3" ht="12.75" customHeight="1" x14ac:dyDescent="0.2">
      <c r="A1387" s="215" t="s">
        <v>4192</v>
      </c>
      <c r="B1387" s="215" t="s">
        <v>38</v>
      </c>
      <c r="C1387" s="24"/>
    </row>
    <row r="1388" spans="1:3" ht="12.75" customHeight="1" x14ac:dyDescent="0.2">
      <c r="A1388" s="215" t="s">
        <v>4193</v>
      </c>
      <c r="B1388" s="215" t="s">
        <v>38</v>
      </c>
      <c r="C1388" s="24"/>
    </row>
    <row r="1389" spans="1:3" ht="12.75" customHeight="1" x14ac:dyDescent="0.2">
      <c r="A1389" s="215" t="s">
        <v>4194</v>
      </c>
      <c r="B1389" s="215" t="s">
        <v>38</v>
      </c>
      <c r="C1389" s="24"/>
    </row>
    <row r="1390" spans="1:3" ht="12.75" customHeight="1" x14ac:dyDescent="0.2">
      <c r="A1390" s="215" t="s">
        <v>4195</v>
      </c>
      <c r="B1390" s="215" t="s">
        <v>38</v>
      </c>
      <c r="C1390" s="24"/>
    </row>
    <row r="1391" spans="1:3" ht="12.75" customHeight="1" x14ac:dyDescent="0.2">
      <c r="A1391" s="215" t="s">
        <v>4196</v>
      </c>
      <c r="B1391" s="215" t="s">
        <v>38</v>
      </c>
      <c r="C1391" s="24"/>
    </row>
    <row r="1392" spans="1:3" ht="12.75" customHeight="1" x14ac:dyDescent="0.2">
      <c r="A1392" s="215" t="s">
        <v>4197</v>
      </c>
      <c r="B1392" s="215" t="s">
        <v>38</v>
      </c>
      <c r="C1392" s="24"/>
    </row>
    <row r="1393" spans="1:4" ht="12.75" customHeight="1" x14ac:dyDescent="0.2">
      <c r="A1393" s="215" t="s">
        <v>928</v>
      </c>
      <c r="B1393" s="215" t="s">
        <v>38</v>
      </c>
      <c r="C1393" s="24"/>
    </row>
    <row r="1394" spans="1:4" ht="12.75" customHeight="1" x14ac:dyDescent="0.2">
      <c r="A1394" s="215" t="s">
        <v>4198</v>
      </c>
      <c r="B1394" s="215" t="s">
        <v>38</v>
      </c>
      <c r="C1394" s="24"/>
    </row>
    <row r="1395" spans="1:4" ht="12.75" customHeight="1" x14ac:dyDescent="0.2">
      <c r="A1395" s="215" t="s">
        <v>4199</v>
      </c>
      <c r="B1395" s="215" t="s">
        <v>38</v>
      </c>
      <c r="C1395" s="24"/>
    </row>
    <row r="1396" spans="1:4" ht="12.75" customHeight="1" x14ac:dyDescent="0.2">
      <c r="A1396" s="215" t="s">
        <v>20086</v>
      </c>
      <c r="B1396" s="215" t="s">
        <v>38</v>
      </c>
      <c r="C1396" s="24"/>
    </row>
    <row r="1397" spans="1:4" ht="12.75" customHeight="1" x14ac:dyDescent="0.2">
      <c r="A1397" s="215" t="s">
        <v>20087</v>
      </c>
      <c r="B1397" s="215" t="s">
        <v>38</v>
      </c>
      <c r="C1397" s="24"/>
    </row>
    <row r="1398" spans="1:4" ht="12.75" customHeight="1" x14ac:dyDescent="0.2">
      <c r="A1398" s="215" t="s">
        <v>4279</v>
      </c>
      <c r="B1398" s="215" t="s">
        <v>38</v>
      </c>
      <c r="C1398" s="24"/>
    </row>
    <row r="1399" spans="1:4" ht="12.75" customHeight="1" x14ac:dyDescent="0.2">
      <c r="A1399" s="185" t="s">
        <v>26630</v>
      </c>
      <c r="B1399" s="185" t="s">
        <v>38</v>
      </c>
      <c r="C1399" s="24"/>
    </row>
    <row r="1400" spans="1:4" ht="12.75" customHeight="1" x14ac:dyDescent="0.2">
      <c r="A1400" s="215" t="s">
        <v>4280</v>
      </c>
      <c r="B1400" s="215" t="s">
        <v>38</v>
      </c>
      <c r="C1400" s="24"/>
    </row>
    <row r="1401" spans="1:4" ht="12.75" customHeight="1" x14ac:dyDescent="0.2">
      <c r="A1401" s="215" t="s">
        <v>4200</v>
      </c>
      <c r="B1401" s="215" t="s">
        <v>38</v>
      </c>
      <c r="C1401" s="24"/>
    </row>
    <row r="1402" spans="1:4" s="24" customFormat="1" ht="12.75" customHeight="1" x14ac:dyDescent="0.2">
      <c r="A1402" s="215" t="s">
        <v>20088</v>
      </c>
      <c r="B1402" s="215" t="s">
        <v>38</v>
      </c>
      <c r="D1402" s="120"/>
    </row>
    <row r="1403" spans="1:4" ht="12.75" customHeight="1" x14ac:dyDescent="0.2">
      <c r="A1403" s="215" t="s">
        <v>4281</v>
      </c>
      <c r="B1403" s="215" t="s">
        <v>38</v>
      </c>
      <c r="C1403" s="24"/>
    </row>
    <row r="1404" spans="1:4" ht="12.75" customHeight="1" x14ac:dyDescent="0.2">
      <c r="A1404" s="215" t="s">
        <v>4201</v>
      </c>
      <c r="B1404" s="215" t="s">
        <v>38</v>
      </c>
      <c r="C1404" s="24"/>
    </row>
    <row r="1405" spans="1:4" ht="12.75" customHeight="1" x14ac:dyDescent="0.2">
      <c r="A1405" s="215" t="s">
        <v>20089</v>
      </c>
      <c r="B1405" s="215" t="s">
        <v>38</v>
      </c>
      <c r="C1405" s="24"/>
    </row>
    <row r="1406" spans="1:4" ht="12.75" customHeight="1" x14ac:dyDescent="0.2">
      <c r="A1406" s="215" t="s">
        <v>20090</v>
      </c>
      <c r="B1406" s="215" t="s">
        <v>38</v>
      </c>
      <c r="C1406" s="24"/>
    </row>
    <row r="1407" spans="1:4" ht="12.75" customHeight="1" x14ac:dyDescent="0.2">
      <c r="A1407" s="215" t="s">
        <v>4202</v>
      </c>
      <c r="B1407" s="215" t="s">
        <v>38</v>
      </c>
      <c r="C1407" s="24"/>
    </row>
    <row r="1408" spans="1:4" ht="12.75" customHeight="1" x14ac:dyDescent="0.2">
      <c r="A1408" s="215" t="s">
        <v>20091</v>
      </c>
      <c r="B1408" s="215" t="s">
        <v>38</v>
      </c>
      <c r="C1408" s="24"/>
    </row>
    <row r="1409" spans="1:3" ht="12.75" customHeight="1" x14ac:dyDescent="0.2">
      <c r="A1409" s="215" t="s">
        <v>20092</v>
      </c>
      <c r="B1409" s="215" t="s">
        <v>38</v>
      </c>
      <c r="C1409" s="24"/>
    </row>
    <row r="1410" spans="1:3" ht="12.75" customHeight="1" x14ac:dyDescent="0.2">
      <c r="A1410" s="215" t="s">
        <v>4203</v>
      </c>
      <c r="B1410" s="215" t="s">
        <v>38</v>
      </c>
      <c r="C1410" s="24"/>
    </row>
    <row r="1411" spans="1:3" ht="12.75" customHeight="1" x14ac:dyDescent="0.2">
      <c r="A1411" s="215" t="s">
        <v>4204</v>
      </c>
      <c r="B1411" s="215" t="s">
        <v>38</v>
      </c>
      <c r="C1411" s="24"/>
    </row>
    <row r="1412" spans="1:3" ht="12.75" customHeight="1" x14ac:dyDescent="0.2">
      <c r="A1412" s="215" t="s">
        <v>20093</v>
      </c>
      <c r="B1412" s="215" t="s">
        <v>38</v>
      </c>
      <c r="C1412" s="24"/>
    </row>
    <row r="1413" spans="1:3" ht="12.75" customHeight="1" x14ac:dyDescent="0.2">
      <c r="A1413" s="215" t="s">
        <v>4205</v>
      </c>
      <c r="B1413" s="215" t="s">
        <v>38</v>
      </c>
      <c r="C1413" s="24"/>
    </row>
    <row r="1414" spans="1:3" ht="12.75" customHeight="1" x14ac:dyDescent="0.2">
      <c r="A1414" s="215" t="s">
        <v>20094</v>
      </c>
      <c r="B1414" s="215" t="s">
        <v>38</v>
      </c>
      <c r="C1414" s="24"/>
    </row>
    <row r="1415" spans="1:3" ht="12.75" customHeight="1" x14ac:dyDescent="0.2">
      <c r="A1415" s="215" t="s">
        <v>4206</v>
      </c>
      <c r="B1415" s="215" t="s">
        <v>38</v>
      </c>
      <c r="C1415" s="24"/>
    </row>
    <row r="1416" spans="1:3" ht="12.75" customHeight="1" x14ac:dyDescent="0.2">
      <c r="A1416" s="215" t="s">
        <v>20095</v>
      </c>
      <c r="B1416" s="215" t="s">
        <v>38</v>
      </c>
      <c r="C1416" s="24"/>
    </row>
    <row r="1417" spans="1:3" ht="12.75" customHeight="1" x14ac:dyDescent="0.2">
      <c r="A1417" s="215" t="s">
        <v>20096</v>
      </c>
      <c r="B1417" s="215" t="s">
        <v>38</v>
      </c>
      <c r="C1417" s="24"/>
    </row>
    <row r="1418" spans="1:3" ht="12.75" customHeight="1" x14ac:dyDescent="0.2">
      <c r="A1418" s="215" t="s">
        <v>4207</v>
      </c>
      <c r="B1418" s="215" t="s">
        <v>38</v>
      </c>
      <c r="C1418" s="24"/>
    </row>
    <row r="1419" spans="1:3" ht="12.75" customHeight="1" x14ac:dyDescent="0.2">
      <c r="A1419" s="215" t="s">
        <v>4208</v>
      </c>
      <c r="B1419" s="215" t="s">
        <v>38</v>
      </c>
      <c r="C1419" s="24"/>
    </row>
    <row r="1420" spans="1:3" ht="12.75" customHeight="1" x14ac:dyDescent="0.2">
      <c r="A1420" s="215" t="s">
        <v>4209</v>
      </c>
      <c r="B1420" s="215" t="s">
        <v>38</v>
      </c>
      <c r="C1420" s="24"/>
    </row>
    <row r="1421" spans="1:3" ht="12.75" customHeight="1" x14ac:dyDescent="0.2">
      <c r="A1421" s="215" t="s">
        <v>25527</v>
      </c>
      <c r="B1421" s="215" t="s">
        <v>38</v>
      </c>
      <c r="C1421" s="24"/>
    </row>
    <row r="1422" spans="1:3" ht="12.75" customHeight="1" x14ac:dyDescent="0.2">
      <c r="A1422" s="215" t="s">
        <v>20097</v>
      </c>
      <c r="B1422" s="215" t="s">
        <v>38</v>
      </c>
      <c r="C1422" s="24"/>
    </row>
    <row r="1423" spans="1:3" ht="12.75" customHeight="1" x14ac:dyDescent="0.2">
      <c r="A1423" s="215" t="s">
        <v>4210</v>
      </c>
      <c r="B1423" s="215" t="s">
        <v>38</v>
      </c>
      <c r="C1423" s="24"/>
    </row>
    <row r="1424" spans="1:3" ht="12.75" customHeight="1" x14ac:dyDescent="0.2">
      <c r="A1424" s="215" t="s">
        <v>4211</v>
      </c>
      <c r="B1424" s="215" t="s">
        <v>38</v>
      </c>
      <c r="C1424" s="24"/>
    </row>
    <row r="1425" spans="1:3" ht="12.75" customHeight="1" x14ac:dyDescent="0.2">
      <c r="A1425" s="215" t="s">
        <v>20098</v>
      </c>
      <c r="B1425" s="215" t="s">
        <v>38</v>
      </c>
      <c r="C1425" s="24"/>
    </row>
    <row r="1426" spans="1:3" ht="12.75" customHeight="1" x14ac:dyDescent="0.2">
      <c r="A1426" s="215" t="s">
        <v>25528</v>
      </c>
      <c r="B1426" s="215" t="s">
        <v>38</v>
      </c>
      <c r="C1426" s="24"/>
    </row>
    <row r="1427" spans="1:3" ht="12.75" customHeight="1" x14ac:dyDescent="0.2">
      <c r="A1427" s="215" t="s">
        <v>4212</v>
      </c>
      <c r="B1427" s="215" t="s">
        <v>38</v>
      </c>
      <c r="C1427" s="24"/>
    </row>
    <row r="1428" spans="1:3" ht="12.75" customHeight="1" x14ac:dyDescent="0.2">
      <c r="A1428" s="215" t="s">
        <v>4282</v>
      </c>
      <c r="B1428" s="215" t="s">
        <v>38</v>
      </c>
      <c r="C1428" s="24"/>
    </row>
    <row r="1429" spans="1:3" ht="12.75" customHeight="1" x14ac:dyDescent="0.2">
      <c r="A1429" s="215" t="s">
        <v>4283</v>
      </c>
      <c r="B1429" s="215" t="s">
        <v>38</v>
      </c>
      <c r="C1429" s="24"/>
    </row>
    <row r="1430" spans="1:3" ht="12.75" customHeight="1" x14ac:dyDescent="0.2">
      <c r="A1430" s="215" t="s">
        <v>20099</v>
      </c>
      <c r="B1430" s="215" t="s">
        <v>38</v>
      </c>
      <c r="C1430" s="24"/>
    </row>
    <row r="1431" spans="1:3" ht="12.75" customHeight="1" x14ac:dyDescent="0.2">
      <c r="A1431" s="215" t="s">
        <v>4213</v>
      </c>
      <c r="B1431" s="215" t="s">
        <v>38</v>
      </c>
      <c r="C1431" s="24"/>
    </row>
    <row r="1432" spans="1:3" ht="12.75" customHeight="1" x14ac:dyDescent="0.2">
      <c r="A1432" s="215" t="s">
        <v>20100</v>
      </c>
      <c r="B1432" s="215" t="s">
        <v>38</v>
      </c>
      <c r="C1432" s="24"/>
    </row>
    <row r="1433" spans="1:3" ht="12.75" customHeight="1" x14ac:dyDescent="0.2">
      <c r="A1433" s="215" t="s">
        <v>20101</v>
      </c>
      <c r="B1433" s="215" t="s">
        <v>38</v>
      </c>
      <c r="C1433" s="24"/>
    </row>
    <row r="1434" spans="1:3" ht="12.75" customHeight="1" x14ac:dyDescent="0.2">
      <c r="A1434" s="215" t="s">
        <v>20102</v>
      </c>
      <c r="B1434" s="215" t="s">
        <v>38</v>
      </c>
      <c r="C1434" s="24"/>
    </row>
    <row r="1435" spans="1:3" ht="12.75" customHeight="1" x14ac:dyDescent="0.2">
      <c r="A1435" s="215" t="s">
        <v>4214</v>
      </c>
      <c r="B1435" s="215" t="s">
        <v>38</v>
      </c>
      <c r="C1435" s="24"/>
    </row>
    <row r="1436" spans="1:3" ht="12.75" customHeight="1" x14ac:dyDescent="0.2">
      <c r="A1436" s="215" t="s">
        <v>4215</v>
      </c>
      <c r="B1436" s="215" t="s">
        <v>38</v>
      </c>
      <c r="C1436" s="24"/>
    </row>
    <row r="1437" spans="1:3" ht="12.75" customHeight="1" x14ac:dyDescent="0.2">
      <c r="A1437" s="215" t="s">
        <v>20103</v>
      </c>
      <c r="B1437" s="215" t="s">
        <v>38</v>
      </c>
      <c r="C1437" s="24"/>
    </row>
    <row r="1438" spans="1:3" ht="12.75" customHeight="1" x14ac:dyDescent="0.2">
      <c r="A1438" s="215" t="s">
        <v>4216</v>
      </c>
      <c r="B1438" s="215" t="s">
        <v>38</v>
      </c>
      <c r="C1438" s="24"/>
    </row>
    <row r="1439" spans="1:3" ht="12.75" customHeight="1" x14ac:dyDescent="0.2">
      <c r="A1439" s="215" t="s">
        <v>25529</v>
      </c>
      <c r="B1439" s="215" t="s">
        <v>38</v>
      </c>
      <c r="C1439" s="24"/>
    </row>
    <row r="1440" spans="1:3" ht="12.75" customHeight="1" x14ac:dyDescent="0.2">
      <c r="A1440" s="215" t="s">
        <v>20104</v>
      </c>
      <c r="B1440" s="215" t="s">
        <v>38</v>
      </c>
      <c r="C1440" s="24"/>
    </row>
    <row r="1441" spans="1:3" ht="12.75" customHeight="1" x14ac:dyDescent="0.2">
      <c r="A1441" s="215" t="s">
        <v>20105</v>
      </c>
      <c r="B1441" s="215" t="s">
        <v>38</v>
      </c>
      <c r="C1441" s="24"/>
    </row>
    <row r="1442" spans="1:3" ht="12.75" customHeight="1" x14ac:dyDescent="0.2">
      <c r="A1442" s="215" t="s">
        <v>4217</v>
      </c>
      <c r="B1442" s="215" t="s">
        <v>38</v>
      </c>
      <c r="C1442" s="24"/>
    </row>
    <row r="1443" spans="1:3" ht="12.75" customHeight="1" x14ac:dyDescent="0.2">
      <c r="A1443" s="215" t="s">
        <v>4218</v>
      </c>
      <c r="B1443" s="215" t="s">
        <v>38</v>
      </c>
      <c r="C1443" s="24"/>
    </row>
    <row r="1444" spans="1:3" ht="12.75" customHeight="1" x14ac:dyDescent="0.2">
      <c r="A1444" s="215" t="s">
        <v>4219</v>
      </c>
      <c r="B1444" s="215" t="s">
        <v>38</v>
      </c>
      <c r="C1444" s="24"/>
    </row>
    <row r="1445" spans="1:3" ht="12.75" customHeight="1" x14ac:dyDescent="0.2">
      <c r="A1445" s="215" t="s">
        <v>20106</v>
      </c>
      <c r="B1445" s="215" t="s">
        <v>38</v>
      </c>
      <c r="C1445" s="24"/>
    </row>
    <row r="1446" spans="1:3" ht="12.75" customHeight="1" x14ac:dyDescent="0.2">
      <c r="A1446" s="215" t="s">
        <v>4220</v>
      </c>
      <c r="B1446" s="215" t="s">
        <v>38</v>
      </c>
      <c r="C1446" s="24"/>
    </row>
    <row r="1447" spans="1:3" ht="12.75" customHeight="1" x14ac:dyDescent="0.2">
      <c r="A1447" s="215" t="s">
        <v>4221</v>
      </c>
      <c r="B1447" s="215" t="s">
        <v>38</v>
      </c>
      <c r="C1447" s="24"/>
    </row>
    <row r="1448" spans="1:3" ht="12.75" customHeight="1" x14ac:dyDescent="0.2">
      <c r="A1448" s="215" t="s">
        <v>4222</v>
      </c>
      <c r="B1448" s="215" t="s">
        <v>38</v>
      </c>
      <c r="C1448" s="24"/>
    </row>
    <row r="1449" spans="1:3" ht="12.75" customHeight="1" x14ac:dyDescent="0.2">
      <c r="A1449" s="215" t="s">
        <v>20107</v>
      </c>
      <c r="B1449" s="215" t="s">
        <v>38</v>
      </c>
      <c r="C1449" s="24"/>
    </row>
    <row r="1450" spans="1:3" ht="12.75" customHeight="1" x14ac:dyDescent="0.2">
      <c r="A1450" s="215" t="s">
        <v>4223</v>
      </c>
      <c r="B1450" s="215" t="s">
        <v>38</v>
      </c>
      <c r="C1450" s="24"/>
    </row>
    <row r="1451" spans="1:3" ht="12.75" customHeight="1" x14ac:dyDescent="0.2">
      <c r="A1451" s="215" t="s">
        <v>4224</v>
      </c>
      <c r="B1451" s="215" t="s">
        <v>38</v>
      </c>
      <c r="C1451" s="24"/>
    </row>
    <row r="1452" spans="1:3" ht="12.75" customHeight="1" x14ac:dyDescent="0.2">
      <c r="A1452" s="215" t="s">
        <v>4284</v>
      </c>
      <c r="B1452" s="215" t="s">
        <v>38</v>
      </c>
      <c r="C1452" s="24"/>
    </row>
    <row r="1453" spans="1:3" ht="12.75" customHeight="1" x14ac:dyDescent="0.2">
      <c r="A1453" s="215" t="s">
        <v>929</v>
      </c>
      <c r="B1453" s="215" t="s">
        <v>38</v>
      </c>
      <c r="C1453" s="24"/>
    </row>
    <row r="1454" spans="1:3" ht="12.75" customHeight="1" x14ac:dyDescent="0.2">
      <c r="A1454" s="215" t="s">
        <v>4225</v>
      </c>
      <c r="B1454" s="215" t="s">
        <v>38</v>
      </c>
      <c r="C1454" s="24"/>
    </row>
    <row r="1455" spans="1:3" ht="12.75" customHeight="1" x14ac:dyDescent="0.2">
      <c r="A1455" s="215" t="s">
        <v>4226</v>
      </c>
      <c r="B1455" s="215" t="s">
        <v>38</v>
      </c>
      <c r="C1455" s="24"/>
    </row>
    <row r="1456" spans="1:3" ht="12.75" customHeight="1" x14ac:dyDescent="0.2">
      <c r="A1456" s="215" t="s">
        <v>20108</v>
      </c>
      <c r="B1456" s="215" t="s">
        <v>38</v>
      </c>
      <c r="C1456" s="24"/>
    </row>
    <row r="1457" spans="1:3" ht="12.75" customHeight="1" x14ac:dyDescent="0.2">
      <c r="A1457" s="215" t="s">
        <v>4227</v>
      </c>
      <c r="B1457" s="215" t="s">
        <v>38</v>
      </c>
      <c r="C1457" s="24"/>
    </row>
    <row r="1458" spans="1:3" ht="12.75" customHeight="1" x14ac:dyDescent="0.2">
      <c r="A1458" s="215" t="s">
        <v>20109</v>
      </c>
      <c r="B1458" s="215" t="s">
        <v>38</v>
      </c>
      <c r="C1458" s="24"/>
    </row>
    <row r="1459" spans="1:3" ht="12.75" customHeight="1" x14ac:dyDescent="0.2">
      <c r="A1459" s="215" t="s">
        <v>930</v>
      </c>
      <c r="B1459" s="215" t="s">
        <v>38</v>
      </c>
      <c r="C1459" s="24"/>
    </row>
    <row r="1460" spans="1:3" ht="12.75" customHeight="1" x14ac:dyDescent="0.2">
      <c r="A1460" s="215" t="s">
        <v>4228</v>
      </c>
      <c r="B1460" s="215" t="s">
        <v>38</v>
      </c>
      <c r="C1460" s="24"/>
    </row>
    <row r="1461" spans="1:3" ht="12.75" customHeight="1" x14ac:dyDescent="0.2">
      <c r="A1461" s="215" t="s">
        <v>931</v>
      </c>
      <c r="B1461" s="215" t="s">
        <v>38</v>
      </c>
      <c r="C1461" s="24"/>
    </row>
    <row r="1462" spans="1:3" ht="12.75" customHeight="1" x14ac:dyDescent="0.2">
      <c r="A1462" s="215" t="s">
        <v>4229</v>
      </c>
      <c r="B1462" s="215" t="s">
        <v>38</v>
      </c>
      <c r="C1462" s="24"/>
    </row>
    <row r="1463" spans="1:3" ht="12.75" customHeight="1" x14ac:dyDescent="0.2">
      <c r="A1463" s="215" t="s">
        <v>20110</v>
      </c>
      <c r="B1463" s="215" t="s">
        <v>38</v>
      </c>
      <c r="C1463" s="24"/>
    </row>
    <row r="1464" spans="1:3" ht="12.75" customHeight="1" x14ac:dyDescent="0.2">
      <c r="A1464" s="185" t="s">
        <v>26639</v>
      </c>
      <c r="B1464" s="185" t="s">
        <v>38</v>
      </c>
      <c r="C1464" s="24"/>
    </row>
    <row r="1465" spans="1:3" ht="12.75" customHeight="1" x14ac:dyDescent="0.2">
      <c r="A1465" s="185" t="s">
        <v>26640</v>
      </c>
      <c r="B1465" s="185" t="s">
        <v>38</v>
      </c>
      <c r="C1465" s="24"/>
    </row>
    <row r="1466" spans="1:3" ht="12.75" customHeight="1" x14ac:dyDescent="0.2">
      <c r="A1466" s="215" t="s">
        <v>4230</v>
      </c>
      <c r="B1466" s="215" t="s">
        <v>38</v>
      </c>
      <c r="C1466" s="24"/>
    </row>
    <row r="1467" spans="1:3" ht="12.75" customHeight="1" x14ac:dyDescent="0.2">
      <c r="A1467" s="215" t="s">
        <v>4231</v>
      </c>
      <c r="B1467" s="215" t="s">
        <v>38</v>
      </c>
      <c r="C1467" s="24"/>
    </row>
    <row r="1468" spans="1:3" ht="12.75" customHeight="1" x14ac:dyDescent="0.2">
      <c r="A1468" s="215" t="s">
        <v>4232</v>
      </c>
      <c r="B1468" s="215" t="s">
        <v>38</v>
      </c>
      <c r="C1468" s="24"/>
    </row>
    <row r="1469" spans="1:3" ht="12.75" customHeight="1" x14ac:dyDescent="0.2">
      <c r="A1469" s="215" t="s">
        <v>4233</v>
      </c>
      <c r="B1469" s="215" t="s">
        <v>38</v>
      </c>
      <c r="C1469" s="24"/>
    </row>
    <row r="1470" spans="1:3" ht="12.75" customHeight="1" x14ac:dyDescent="0.2">
      <c r="A1470" s="215" t="s">
        <v>4234</v>
      </c>
      <c r="B1470" s="215" t="s">
        <v>38</v>
      </c>
      <c r="C1470" s="24"/>
    </row>
    <row r="1471" spans="1:3" ht="12.75" customHeight="1" x14ac:dyDescent="0.2">
      <c r="A1471" s="215" t="s">
        <v>4235</v>
      </c>
      <c r="B1471" s="215" t="s">
        <v>38</v>
      </c>
      <c r="C1471" s="24"/>
    </row>
    <row r="1472" spans="1:3" ht="12.75" customHeight="1" x14ac:dyDescent="0.2">
      <c r="A1472" s="215" t="s">
        <v>4236</v>
      </c>
      <c r="B1472" s="215" t="s">
        <v>38</v>
      </c>
      <c r="C1472" s="24"/>
    </row>
    <row r="1473" spans="1:3" ht="12.75" customHeight="1" x14ac:dyDescent="0.2">
      <c r="A1473" s="215" t="s">
        <v>25530</v>
      </c>
      <c r="B1473" s="215" t="s">
        <v>38</v>
      </c>
      <c r="C1473" s="24"/>
    </row>
    <row r="1474" spans="1:3" ht="12.75" customHeight="1" x14ac:dyDescent="0.2">
      <c r="A1474" s="215" t="s">
        <v>4237</v>
      </c>
      <c r="B1474" s="215" t="s">
        <v>38</v>
      </c>
      <c r="C1474" s="24"/>
    </row>
    <row r="1475" spans="1:3" ht="12.75" customHeight="1" x14ac:dyDescent="0.2">
      <c r="A1475" s="215" t="s">
        <v>4238</v>
      </c>
      <c r="B1475" s="215" t="s">
        <v>38</v>
      </c>
      <c r="C1475" s="24"/>
    </row>
    <row r="1476" spans="1:3" ht="12.75" customHeight="1" x14ac:dyDescent="0.2">
      <c r="A1476" s="215" t="s">
        <v>4239</v>
      </c>
      <c r="B1476" s="215" t="s">
        <v>38</v>
      </c>
      <c r="C1476" s="24"/>
    </row>
    <row r="1477" spans="1:3" ht="12.75" customHeight="1" x14ac:dyDescent="0.2">
      <c r="A1477" s="215" t="s">
        <v>4240</v>
      </c>
      <c r="B1477" s="215" t="s">
        <v>38</v>
      </c>
      <c r="C1477" s="24"/>
    </row>
    <row r="1478" spans="1:3" ht="12.75" customHeight="1" x14ac:dyDescent="0.2">
      <c r="A1478" s="215" t="s">
        <v>4241</v>
      </c>
      <c r="B1478" s="215" t="s">
        <v>38</v>
      </c>
      <c r="C1478" s="24"/>
    </row>
    <row r="1479" spans="1:3" ht="12.75" customHeight="1" x14ac:dyDescent="0.2">
      <c r="A1479" s="215" t="s">
        <v>4242</v>
      </c>
      <c r="B1479" s="215" t="s">
        <v>38</v>
      </c>
      <c r="C1479" s="24"/>
    </row>
    <row r="1480" spans="1:3" ht="12.75" customHeight="1" x14ac:dyDescent="0.2">
      <c r="A1480" s="215" t="s">
        <v>20111</v>
      </c>
      <c r="B1480" s="215" t="s">
        <v>38</v>
      </c>
      <c r="C1480" s="24"/>
    </row>
    <row r="1481" spans="1:3" ht="12.75" customHeight="1" x14ac:dyDescent="0.2">
      <c r="A1481" s="215" t="s">
        <v>4243</v>
      </c>
      <c r="B1481" s="215" t="s">
        <v>38</v>
      </c>
      <c r="C1481" s="24"/>
    </row>
    <row r="1482" spans="1:3" ht="12.75" customHeight="1" x14ac:dyDescent="0.2">
      <c r="A1482" s="215" t="s">
        <v>4244</v>
      </c>
      <c r="B1482" s="215" t="s">
        <v>38</v>
      </c>
      <c r="C1482" s="24"/>
    </row>
    <row r="1483" spans="1:3" ht="12.75" customHeight="1" x14ac:dyDescent="0.2">
      <c r="A1483" s="215" t="s">
        <v>4245</v>
      </c>
      <c r="B1483" s="215" t="s">
        <v>38</v>
      </c>
      <c r="C1483" s="24"/>
    </row>
    <row r="1484" spans="1:3" ht="12.75" customHeight="1" x14ac:dyDescent="0.2">
      <c r="A1484" s="215" t="s">
        <v>4246</v>
      </c>
      <c r="B1484" s="215" t="s">
        <v>38</v>
      </c>
      <c r="C1484" s="24"/>
    </row>
    <row r="1485" spans="1:3" ht="12.75" customHeight="1" x14ac:dyDescent="0.2">
      <c r="A1485" s="215" t="s">
        <v>4247</v>
      </c>
      <c r="B1485" s="215" t="s">
        <v>38</v>
      </c>
      <c r="C1485" s="24"/>
    </row>
    <row r="1486" spans="1:3" ht="12.75" customHeight="1" x14ac:dyDescent="0.2">
      <c r="A1486" s="215" t="s">
        <v>4248</v>
      </c>
      <c r="B1486" s="215" t="s">
        <v>38</v>
      </c>
      <c r="C1486" s="24"/>
    </row>
    <row r="1487" spans="1:3" ht="12.75" customHeight="1" x14ac:dyDescent="0.2">
      <c r="A1487" s="215" t="s">
        <v>932</v>
      </c>
      <c r="B1487" s="215" t="s">
        <v>38</v>
      </c>
      <c r="C1487" s="24"/>
    </row>
    <row r="1488" spans="1:3" ht="12.75" customHeight="1" x14ac:dyDescent="0.2">
      <c r="A1488" s="215" t="s">
        <v>4249</v>
      </c>
      <c r="B1488" s="215" t="s">
        <v>38</v>
      </c>
      <c r="C1488" s="24"/>
    </row>
    <row r="1489" spans="1:3" ht="12.75" customHeight="1" x14ac:dyDescent="0.2">
      <c r="A1489" s="215" t="s">
        <v>933</v>
      </c>
      <c r="B1489" s="215" t="s">
        <v>38</v>
      </c>
      <c r="C1489" s="24"/>
    </row>
    <row r="1490" spans="1:3" ht="12.75" customHeight="1" x14ac:dyDescent="0.2">
      <c r="A1490" s="215" t="s">
        <v>4250</v>
      </c>
      <c r="B1490" s="215" t="s">
        <v>38</v>
      </c>
      <c r="C1490" s="24"/>
    </row>
    <row r="1491" spans="1:3" ht="12.75" customHeight="1" x14ac:dyDescent="0.2">
      <c r="A1491" s="215" t="s">
        <v>20112</v>
      </c>
      <c r="B1491" s="215" t="s">
        <v>38</v>
      </c>
      <c r="C1491" s="24"/>
    </row>
    <row r="1492" spans="1:3" ht="12.75" customHeight="1" x14ac:dyDescent="0.2">
      <c r="A1492" s="215" t="s">
        <v>4251</v>
      </c>
      <c r="B1492" s="215" t="s">
        <v>38</v>
      </c>
      <c r="C1492" s="24"/>
    </row>
    <row r="1493" spans="1:3" ht="12.75" customHeight="1" x14ac:dyDescent="0.2">
      <c r="A1493" s="185" t="s">
        <v>26647</v>
      </c>
      <c r="B1493" s="185" t="s">
        <v>38</v>
      </c>
      <c r="C1493" s="24"/>
    </row>
    <row r="1494" spans="1:3" ht="12.75" customHeight="1" x14ac:dyDescent="0.2">
      <c r="A1494" s="215" t="s">
        <v>20113</v>
      </c>
      <c r="B1494" s="215" t="s">
        <v>38</v>
      </c>
      <c r="C1494" s="24"/>
    </row>
    <row r="1495" spans="1:3" ht="12.75" customHeight="1" x14ac:dyDescent="0.2">
      <c r="A1495" s="215" t="s">
        <v>20114</v>
      </c>
      <c r="B1495" s="215" t="s">
        <v>38</v>
      </c>
      <c r="C1495" s="24"/>
    </row>
    <row r="1496" spans="1:3" ht="12.75" customHeight="1" x14ac:dyDescent="0.2">
      <c r="A1496" s="185" t="s">
        <v>26648</v>
      </c>
      <c r="B1496" s="185" t="s">
        <v>38</v>
      </c>
      <c r="C1496" s="24"/>
    </row>
    <row r="1497" spans="1:3" ht="12.75" customHeight="1" x14ac:dyDescent="0.2">
      <c r="A1497" s="215" t="s">
        <v>4285</v>
      </c>
      <c r="B1497" s="215" t="s">
        <v>38</v>
      </c>
      <c r="C1497" s="24"/>
    </row>
    <row r="1498" spans="1:3" ht="12.75" customHeight="1" x14ac:dyDescent="0.2">
      <c r="A1498" s="215" t="s">
        <v>4286</v>
      </c>
      <c r="B1498" s="215" t="s">
        <v>38</v>
      </c>
      <c r="C1498" s="24"/>
    </row>
    <row r="1499" spans="1:3" ht="12.75" customHeight="1" x14ac:dyDescent="0.2">
      <c r="A1499" s="215" t="s">
        <v>20115</v>
      </c>
      <c r="B1499" s="215" t="s">
        <v>38</v>
      </c>
      <c r="C1499" s="24"/>
    </row>
    <row r="1500" spans="1:3" ht="12.75" customHeight="1" x14ac:dyDescent="0.2">
      <c r="A1500" s="215" t="s">
        <v>4287</v>
      </c>
      <c r="B1500" s="215" t="s">
        <v>38</v>
      </c>
      <c r="C1500" s="24"/>
    </row>
    <row r="1501" spans="1:3" ht="12.75" customHeight="1" x14ac:dyDescent="0.2">
      <c r="A1501" s="215" t="s">
        <v>4288</v>
      </c>
      <c r="B1501" s="215" t="s">
        <v>38</v>
      </c>
      <c r="C1501" s="24"/>
    </row>
    <row r="1502" spans="1:3" ht="12.75" customHeight="1" x14ac:dyDescent="0.2">
      <c r="A1502" s="215" t="s">
        <v>4252</v>
      </c>
      <c r="B1502" s="215" t="s">
        <v>38</v>
      </c>
      <c r="C1502" s="24"/>
    </row>
    <row r="1503" spans="1:3" ht="12.75" customHeight="1" x14ac:dyDescent="0.2">
      <c r="A1503" s="215" t="s">
        <v>20080</v>
      </c>
      <c r="B1503" s="215" t="s">
        <v>38</v>
      </c>
      <c r="C1503" s="24"/>
    </row>
    <row r="1504" spans="1:3" ht="12.75" customHeight="1" x14ac:dyDescent="0.2">
      <c r="A1504" s="215" t="s">
        <v>934</v>
      </c>
      <c r="B1504" s="215" t="s">
        <v>38</v>
      </c>
      <c r="C1504" s="24"/>
    </row>
    <row r="1505" spans="1:3" ht="12.75" customHeight="1" x14ac:dyDescent="0.2">
      <c r="A1505" s="215" t="s">
        <v>4253</v>
      </c>
      <c r="B1505" s="215" t="s">
        <v>38</v>
      </c>
      <c r="C1505" s="24"/>
    </row>
    <row r="1506" spans="1:3" ht="12.75" customHeight="1" x14ac:dyDescent="0.2">
      <c r="A1506" s="215" t="s">
        <v>4254</v>
      </c>
      <c r="B1506" s="215" t="s">
        <v>38</v>
      </c>
      <c r="C1506" s="24"/>
    </row>
    <row r="1507" spans="1:3" ht="12.75" customHeight="1" x14ac:dyDescent="0.2">
      <c r="A1507" s="215" t="s">
        <v>20116</v>
      </c>
      <c r="B1507" s="215" t="s">
        <v>38</v>
      </c>
      <c r="C1507" s="24"/>
    </row>
    <row r="1508" spans="1:3" ht="12.75" customHeight="1" x14ac:dyDescent="0.2">
      <c r="A1508" s="215" t="s">
        <v>4255</v>
      </c>
      <c r="B1508" s="215" t="s">
        <v>38</v>
      </c>
      <c r="C1508" s="24"/>
    </row>
    <row r="1509" spans="1:3" ht="12.75" customHeight="1" x14ac:dyDescent="0.2">
      <c r="A1509" s="185" t="s">
        <v>26656</v>
      </c>
      <c r="B1509" s="185" t="s">
        <v>38</v>
      </c>
      <c r="C1509" s="24"/>
    </row>
    <row r="1510" spans="1:3" ht="12.75" customHeight="1" x14ac:dyDescent="0.2">
      <c r="A1510" s="215" t="s">
        <v>935</v>
      </c>
      <c r="B1510" s="215" t="s">
        <v>38</v>
      </c>
      <c r="C1510" s="24"/>
    </row>
    <row r="1511" spans="1:3" ht="12.75" customHeight="1" x14ac:dyDescent="0.2">
      <c r="A1511" s="215" t="s">
        <v>4256</v>
      </c>
      <c r="B1511" s="215" t="s">
        <v>38</v>
      </c>
      <c r="C1511" s="24"/>
    </row>
    <row r="1512" spans="1:3" ht="12.75" customHeight="1" x14ac:dyDescent="0.2">
      <c r="A1512" s="215" t="s">
        <v>4257</v>
      </c>
      <c r="B1512" s="215" t="s">
        <v>38</v>
      </c>
      <c r="C1512" s="24"/>
    </row>
    <row r="1513" spans="1:3" ht="12.75" customHeight="1" x14ac:dyDescent="0.2">
      <c r="A1513" s="215" t="s">
        <v>4258</v>
      </c>
      <c r="B1513" s="215" t="s">
        <v>38</v>
      </c>
      <c r="C1513" s="24"/>
    </row>
    <row r="1514" spans="1:3" ht="12.75" customHeight="1" x14ac:dyDescent="0.2">
      <c r="A1514" s="215" t="s">
        <v>4259</v>
      </c>
      <c r="B1514" s="215" t="s">
        <v>38</v>
      </c>
      <c r="C1514" s="24"/>
    </row>
    <row r="1515" spans="1:3" ht="12.75" customHeight="1" x14ac:dyDescent="0.2">
      <c r="A1515" s="215" t="s">
        <v>4260</v>
      </c>
      <c r="B1515" s="215" t="s">
        <v>38</v>
      </c>
      <c r="C1515" s="24"/>
    </row>
    <row r="1516" spans="1:3" ht="12.75" customHeight="1" x14ac:dyDescent="0.2">
      <c r="A1516" s="215" t="s">
        <v>20117</v>
      </c>
      <c r="B1516" s="215" t="s">
        <v>38</v>
      </c>
      <c r="C1516" s="24"/>
    </row>
    <row r="1517" spans="1:3" ht="12.75" customHeight="1" x14ac:dyDescent="0.2">
      <c r="A1517" s="215" t="s">
        <v>20118</v>
      </c>
      <c r="B1517" s="215" t="s">
        <v>38</v>
      </c>
      <c r="C1517" s="24"/>
    </row>
    <row r="1518" spans="1:3" ht="12.75" customHeight="1" x14ac:dyDescent="0.2">
      <c r="A1518" s="215" t="s">
        <v>4289</v>
      </c>
      <c r="B1518" s="215" t="s">
        <v>38</v>
      </c>
      <c r="C1518" s="24"/>
    </row>
    <row r="1519" spans="1:3" ht="12.75" customHeight="1" x14ac:dyDescent="0.2">
      <c r="A1519" s="215" t="s">
        <v>4290</v>
      </c>
      <c r="B1519" s="215" t="s">
        <v>38</v>
      </c>
      <c r="C1519" s="24"/>
    </row>
    <row r="1520" spans="1:3" ht="12.75" customHeight="1" x14ac:dyDescent="0.2">
      <c r="A1520" s="215" t="s">
        <v>4291</v>
      </c>
      <c r="B1520" s="215" t="s">
        <v>38</v>
      </c>
      <c r="C1520" s="24"/>
    </row>
    <row r="1521" spans="1:3" ht="12.75" customHeight="1" x14ac:dyDescent="0.2">
      <c r="A1521" s="215" t="s">
        <v>20119</v>
      </c>
      <c r="B1521" s="215" t="s">
        <v>38</v>
      </c>
      <c r="C1521" s="24"/>
    </row>
    <row r="1522" spans="1:3" ht="12.75" customHeight="1" x14ac:dyDescent="0.2">
      <c r="A1522" s="185" t="s">
        <v>26660</v>
      </c>
      <c r="B1522" s="185" t="s">
        <v>38</v>
      </c>
      <c r="C1522" s="24"/>
    </row>
    <row r="1523" spans="1:3" ht="12.75" customHeight="1" x14ac:dyDescent="0.2">
      <c r="A1523" s="215" t="s">
        <v>936</v>
      </c>
      <c r="B1523" s="215" t="s">
        <v>38</v>
      </c>
      <c r="C1523" s="24"/>
    </row>
    <row r="1524" spans="1:3" ht="12.75" customHeight="1" x14ac:dyDescent="0.2">
      <c r="A1524" s="215" t="s">
        <v>4261</v>
      </c>
      <c r="B1524" s="215" t="s">
        <v>38</v>
      </c>
      <c r="C1524" s="24"/>
    </row>
    <row r="1525" spans="1:3" ht="12.75" customHeight="1" x14ac:dyDescent="0.2">
      <c r="A1525" s="215" t="s">
        <v>20081</v>
      </c>
      <c r="B1525" s="215" t="s">
        <v>38</v>
      </c>
      <c r="C1525" s="24"/>
    </row>
    <row r="1526" spans="1:3" ht="12.75" customHeight="1" x14ac:dyDescent="0.2">
      <c r="A1526" s="215" t="s">
        <v>937</v>
      </c>
      <c r="B1526" s="215" t="s">
        <v>38</v>
      </c>
      <c r="C1526" s="24"/>
    </row>
    <row r="1527" spans="1:3" ht="12.75" customHeight="1" x14ac:dyDescent="0.2">
      <c r="A1527" s="215" t="s">
        <v>4262</v>
      </c>
      <c r="B1527" s="215" t="s">
        <v>38</v>
      </c>
      <c r="C1527" s="24"/>
    </row>
    <row r="1528" spans="1:3" ht="12.75" customHeight="1" x14ac:dyDescent="0.2">
      <c r="A1528" s="215" t="s">
        <v>4263</v>
      </c>
      <c r="B1528" s="215" t="s">
        <v>38</v>
      </c>
      <c r="C1528" s="24"/>
    </row>
    <row r="1529" spans="1:3" ht="12.75" customHeight="1" x14ac:dyDescent="0.2">
      <c r="A1529" s="215" t="s">
        <v>4292</v>
      </c>
      <c r="B1529" s="215" t="s">
        <v>38</v>
      </c>
      <c r="C1529" s="24"/>
    </row>
    <row r="1530" spans="1:3" ht="12.75" customHeight="1" x14ac:dyDescent="0.2">
      <c r="A1530" s="215" t="s">
        <v>25531</v>
      </c>
      <c r="B1530" s="215" t="s">
        <v>38</v>
      </c>
      <c r="C1530" s="24"/>
    </row>
    <row r="1531" spans="1:3" ht="12.75" customHeight="1" x14ac:dyDescent="0.2">
      <c r="A1531" s="215" t="s">
        <v>938</v>
      </c>
      <c r="B1531" s="215" t="s">
        <v>38</v>
      </c>
      <c r="C1531" s="24"/>
    </row>
    <row r="1532" spans="1:3" ht="12.75" customHeight="1" x14ac:dyDescent="0.2">
      <c r="A1532" s="215" t="s">
        <v>4264</v>
      </c>
      <c r="B1532" s="215" t="s">
        <v>38</v>
      </c>
      <c r="C1532" s="24"/>
    </row>
    <row r="1533" spans="1:3" ht="12.75" customHeight="1" x14ac:dyDescent="0.2">
      <c r="A1533" s="215" t="s">
        <v>4265</v>
      </c>
      <c r="B1533" s="215" t="s">
        <v>38</v>
      </c>
      <c r="C1533" s="24"/>
    </row>
    <row r="1534" spans="1:3" ht="12.75" customHeight="1" x14ac:dyDescent="0.2">
      <c r="A1534" s="215" t="s">
        <v>4266</v>
      </c>
      <c r="B1534" s="215" t="s">
        <v>38</v>
      </c>
      <c r="C1534" s="24"/>
    </row>
    <row r="1535" spans="1:3" ht="12.75" customHeight="1" x14ac:dyDescent="0.2">
      <c r="A1535" s="215" t="s">
        <v>4267</v>
      </c>
      <c r="B1535" s="215" t="s">
        <v>38</v>
      </c>
      <c r="C1535" s="24"/>
    </row>
    <row r="1536" spans="1:3" ht="12.75" customHeight="1" x14ac:dyDescent="0.2">
      <c r="A1536" s="215" t="s">
        <v>20120</v>
      </c>
      <c r="B1536" s="215" t="s">
        <v>38</v>
      </c>
      <c r="C1536" s="24"/>
    </row>
    <row r="1537" spans="1:3" ht="12.75" customHeight="1" x14ac:dyDescent="0.2">
      <c r="A1537" s="215" t="s">
        <v>939</v>
      </c>
      <c r="B1537" s="215" t="s">
        <v>38</v>
      </c>
      <c r="C1537" s="24"/>
    </row>
    <row r="1538" spans="1:3" ht="12.75" customHeight="1" x14ac:dyDescent="0.2">
      <c r="A1538" s="215" t="s">
        <v>4268</v>
      </c>
      <c r="B1538" s="215" t="s">
        <v>38</v>
      </c>
      <c r="C1538" s="24"/>
    </row>
    <row r="1539" spans="1:3" ht="12.75" customHeight="1" x14ac:dyDescent="0.2">
      <c r="A1539" s="215" t="s">
        <v>940</v>
      </c>
      <c r="B1539" s="215" t="s">
        <v>38</v>
      </c>
      <c r="C1539" s="24"/>
    </row>
    <row r="1540" spans="1:3" ht="12.75" customHeight="1" x14ac:dyDescent="0.2">
      <c r="A1540" s="215" t="s">
        <v>4269</v>
      </c>
      <c r="B1540" s="215" t="s">
        <v>38</v>
      </c>
      <c r="C1540" s="24"/>
    </row>
    <row r="1541" spans="1:3" ht="12.75" customHeight="1" x14ac:dyDescent="0.2">
      <c r="A1541" s="215" t="s">
        <v>4270</v>
      </c>
      <c r="B1541" s="215" t="s">
        <v>38</v>
      </c>
      <c r="C1541" s="24"/>
    </row>
    <row r="1542" spans="1:3" ht="12.75" customHeight="1" x14ac:dyDescent="0.2">
      <c r="A1542" s="215" t="s">
        <v>4271</v>
      </c>
      <c r="B1542" s="215" t="s">
        <v>38</v>
      </c>
      <c r="C1542" s="24"/>
    </row>
    <row r="1543" spans="1:3" ht="12.75" customHeight="1" x14ac:dyDescent="0.2">
      <c r="A1543" s="215" t="s">
        <v>20082</v>
      </c>
      <c r="B1543" s="215" t="s">
        <v>38</v>
      </c>
      <c r="C1543" s="24"/>
    </row>
    <row r="1544" spans="1:3" ht="12.75" customHeight="1" x14ac:dyDescent="0.2">
      <c r="A1544" s="215" t="s">
        <v>4272</v>
      </c>
      <c r="B1544" s="215" t="s">
        <v>38</v>
      </c>
      <c r="C1544" s="24"/>
    </row>
    <row r="1545" spans="1:3" ht="12.75" customHeight="1" x14ac:dyDescent="0.2">
      <c r="A1545" s="215" t="s">
        <v>4273</v>
      </c>
      <c r="B1545" s="215" t="s">
        <v>38</v>
      </c>
      <c r="C1545" s="24"/>
    </row>
    <row r="1546" spans="1:3" ht="12.75" customHeight="1" x14ac:dyDescent="0.2">
      <c r="A1546" s="215" t="s">
        <v>4293</v>
      </c>
      <c r="B1546" s="215" t="s">
        <v>38</v>
      </c>
      <c r="C1546" s="24"/>
    </row>
    <row r="1547" spans="1:3" ht="12.75" customHeight="1" x14ac:dyDescent="0.2">
      <c r="A1547" s="215" t="s">
        <v>25532</v>
      </c>
      <c r="B1547" s="215" t="s">
        <v>38</v>
      </c>
      <c r="C1547" s="24"/>
    </row>
    <row r="1548" spans="1:3" ht="12.75" customHeight="1" x14ac:dyDescent="0.2">
      <c r="A1548" s="215" t="s">
        <v>4274</v>
      </c>
      <c r="B1548" s="215" t="s">
        <v>38</v>
      </c>
      <c r="C1548" s="24"/>
    </row>
    <row r="1549" spans="1:3" ht="12.75" customHeight="1" x14ac:dyDescent="0.2">
      <c r="A1549" s="215" t="s">
        <v>941</v>
      </c>
      <c r="B1549" s="215" t="s">
        <v>38</v>
      </c>
      <c r="C1549" s="24"/>
    </row>
    <row r="1550" spans="1:3" ht="12.75" customHeight="1" x14ac:dyDescent="0.2">
      <c r="A1550" s="215" t="s">
        <v>4275</v>
      </c>
      <c r="B1550" s="215" t="s">
        <v>38</v>
      </c>
      <c r="C1550" s="24"/>
    </row>
    <row r="1551" spans="1:3" ht="12.75" customHeight="1" x14ac:dyDescent="0.2">
      <c r="A1551" s="215" t="s">
        <v>942</v>
      </c>
      <c r="B1551" s="215" t="s">
        <v>38</v>
      </c>
      <c r="C1551" s="24"/>
    </row>
    <row r="1552" spans="1:3" ht="12.75" customHeight="1" x14ac:dyDescent="0.2">
      <c r="A1552" s="215" t="s">
        <v>4276</v>
      </c>
      <c r="B1552" s="215" t="s">
        <v>38</v>
      </c>
      <c r="C1552" s="24"/>
    </row>
    <row r="1553" spans="1:3" ht="12.75" customHeight="1" x14ac:dyDescent="0.2">
      <c r="A1553" s="215" t="s">
        <v>4294</v>
      </c>
      <c r="B1553" s="215" t="s">
        <v>38</v>
      </c>
      <c r="C1553" s="24"/>
    </row>
    <row r="1554" spans="1:3" ht="12.75" customHeight="1" x14ac:dyDescent="0.2">
      <c r="A1554" s="215" t="s">
        <v>4277</v>
      </c>
      <c r="B1554" s="215" t="s">
        <v>38</v>
      </c>
      <c r="C1554" s="24"/>
    </row>
    <row r="1555" spans="1:3" ht="12.75" customHeight="1" x14ac:dyDescent="0.2">
      <c r="A1555" s="215" t="s">
        <v>4278</v>
      </c>
      <c r="B1555" s="215" t="s">
        <v>38</v>
      </c>
      <c r="C1555" s="24"/>
    </row>
    <row r="1556" spans="1:3" ht="12.75" customHeight="1" x14ac:dyDescent="0.2">
      <c r="A1556" s="215" t="s">
        <v>20083</v>
      </c>
      <c r="B1556" s="215" t="s">
        <v>38</v>
      </c>
      <c r="C1556" s="24"/>
    </row>
    <row r="1557" spans="1:3" ht="12.75" customHeight="1" x14ac:dyDescent="0.2">
      <c r="A1557" s="215" t="s">
        <v>25533</v>
      </c>
      <c r="B1557" s="215" t="s">
        <v>38</v>
      </c>
      <c r="C1557" s="24"/>
    </row>
    <row r="1558" spans="1:3" ht="12.75" customHeight="1" x14ac:dyDescent="0.2">
      <c r="A1558" s="215" t="s">
        <v>4295</v>
      </c>
      <c r="B1558" s="215" t="s">
        <v>433</v>
      </c>
      <c r="C1558" s="24"/>
    </row>
    <row r="1559" spans="1:3" ht="12.75" customHeight="1" x14ac:dyDescent="0.2">
      <c r="A1559" s="215" t="s">
        <v>4296</v>
      </c>
      <c r="B1559" s="215" t="s">
        <v>433</v>
      </c>
      <c r="C1559" s="24"/>
    </row>
    <row r="1560" spans="1:3" ht="12.75" customHeight="1" x14ac:dyDescent="0.2">
      <c r="A1560" s="215" t="s">
        <v>4297</v>
      </c>
      <c r="B1560" s="215" t="s">
        <v>433</v>
      </c>
      <c r="C1560" s="24"/>
    </row>
    <row r="1561" spans="1:3" ht="12.75" customHeight="1" x14ac:dyDescent="0.2">
      <c r="A1561" s="215" t="s">
        <v>4303</v>
      </c>
      <c r="B1561" s="215" t="s">
        <v>1206</v>
      </c>
      <c r="C1561" s="24"/>
    </row>
    <row r="1562" spans="1:3" ht="12.75" customHeight="1" x14ac:dyDescent="0.2">
      <c r="A1562" s="215" t="s">
        <v>4304</v>
      </c>
      <c r="B1562" s="215" t="s">
        <v>1206</v>
      </c>
      <c r="C1562" s="24"/>
    </row>
    <row r="1563" spans="1:3" ht="12.75" customHeight="1" x14ac:dyDescent="0.2">
      <c r="A1563" s="215" t="s">
        <v>4298</v>
      </c>
      <c r="B1563" s="215" t="s">
        <v>1206</v>
      </c>
      <c r="C1563" s="24"/>
    </row>
    <row r="1564" spans="1:3" ht="12.75" customHeight="1" x14ac:dyDescent="0.2">
      <c r="A1564" s="215" t="s">
        <v>20122</v>
      </c>
      <c r="B1564" s="215" t="s">
        <v>1206</v>
      </c>
      <c r="C1564" s="24"/>
    </row>
    <row r="1565" spans="1:3" ht="12.75" customHeight="1" x14ac:dyDescent="0.2">
      <c r="A1565" s="215" t="s">
        <v>20123</v>
      </c>
      <c r="B1565" s="215" t="s">
        <v>1206</v>
      </c>
      <c r="C1565" s="24"/>
    </row>
    <row r="1566" spans="1:3" ht="12.75" customHeight="1" x14ac:dyDescent="0.2">
      <c r="A1566" s="215" t="s">
        <v>4299</v>
      </c>
      <c r="B1566" s="215" t="s">
        <v>1206</v>
      </c>
      <c r="C1566" s="24"/>
    </row>
    <row r="1567" spans="1:3" ht="12.75" customHeight="1" x14ac:dyDescent="0.2">
      <c r="A1567" s="215" t="s">
        <v>4305</v>
      </c>
      <c r="B1567" s="215" t="s">
        <v>1206</v>
      </c>
      <c r="C1567" s="24"/>
    </row>
    <row r="1568" spans="1:3" ht="12.75" customHeight="1" x14ac:dyDescent="0.2">
      <c r="A1568" s="215" t="s">
        <v>20124</v>
      </c>
      <c r="B1568" s="215" t="s">
        <v>1206</v>
      </c>
      <c r="C1568" s="24"/>
    </row>
    <row r="1569" spans="1:3" ht="12.75" customHeight="1" x14ac:dyDescent="0.2">
      <c r="A1569" s="215" t="s">
        <v>19178</v>
      </c>
      <c r="B1569" s="215" t="s">
        <v>1206</v>
      </c>
      <c r="C1569" s="24"/>
    </row>
    <row r="1570" spans="1:3" ht="12.75" customHeight="1" x14ac:dyDescent="0.2">
      <c r="A1570" s="215" t="s">
        <v>4300</v>
      </c>
      <c r="B1570" s="215" t="s">
        <v>1206</v>
      </c>
      <c r="C1570" s="24"/>
    </row>
    <row r="1571" spans="1:3" ht="12.75" customHeight="1" x14ac:dyDescent="0.2">
      <c r="A1571" s="215" t="s">
        <v>20125</v>
      </c>
      <c r="B1571" s="215" t="s">
        <v>1206</v>
      </c>
      <c r="C1571" s="24"/>
    </row>
    <row r="1572" spans="1:3" ht="12.75" customHeight="1" x14ac:dyDescent="0.2">
      <c r="A1572" s="215" t="s">
        <v>20126</v>
      </c>
      <c r="B1572" s="215" t="s">
        <v>1206</v>
      </c>
      <c r="C1572" s="24"/>
    </row>
    <row r="1573" spans="1:3" ht="12.75" customHeight="1" x14ac:dyDescent="0.2">
      <c r="A1573" s="215" t="s">
        <v>20121</v>
      </c>
      <c r="B1573" s="215" t="s">
        <v>1206</v>
      </c>
      <c r="C1573" s="24"/>
    </row>
    <row r="1574" spans="1:3" ht="12.75" customHeight="1" x14ac:dyDescent="0.2">
      <c r="A1574" s="185" t="s">
        <v>26464</v>
      </c>
      <c r="B1574" s="185" t="s">
        <v>1206</v>
      </c>
      <c r="C1574" s="24"/>
    </row>
    <row r="1575" spans="1:3" ht="12.75" customHeight="1" x14ac:dyDescent="0.2">
      <c r="A1575" s="185" t="s">
        <v>26464</v>
      </c>
      <c r="B1575" s="185" t="s">
        <v>1206</v>
      </c>
      <c r="C1575" s="24"/>
    </row>
    <row r="1576" spans="1:3" ht="12.75" customHeight="1" x14ac:dyDescent="0.2">
      <c r="A1576" s="215" t="s">
        <v>19192</v>
      </c>
      <c r="B1576" s="215" t="s">
        <v>1206</v>
      </c>
      <c r="C1576" s="24"/>
    </row>
    <row r="1577" spans="1:3" ht="12.75" customHeight="1" x14ac:dyDescent="0.2">
      <c r="A1577" s="215" t="s">
        <v>4301</v>
      </c>
      <c r="B1577" s="215" t="s">
        <v>1206</v>
      </c>
      <c r="C1577" s="24"/>
    </row>
    <row r="1578" spans="1:3" ht="12.75" customHeight="1" x14ac:dyDescent="0.2">
      <c r="A1578" s="215" t="s">
        <v>4302</v>
      </c>
      <c r="B1578" s="215" t="s">
        <v>1206</v>
      </c>
      <c r="C1578" s="24"/>
    </row>
    <row r="1579" spans="1:3" ht="12.75" customHeight="1" x14ac:dyDescent="0.2">
      <c r="A1579" s="215" t="s">
        <v>25534</v>
      </c>
      <c r="B1579" s="215" t="s">
        <v>1206</v>
      </c>
      <c r="C1579" s="24"/>
    </row>
    <row r="1580" spans="1:3" ht="12.75" customHeight="1" x14ac:dyDescent="0.2">
      <c r="A1580" s="215" t="s">
        <v>4306</v>
      </c>
      <c r="B1580" s="215" t="s">
        <v>1863</v>
      </c>
      <c r="C1580" s="24"/>
    </row>
    <row r="1581" spans="1:3" ht="12.75" customHeight="1" x14ac:dyDescent="0.2">
      <c r="A1581" s="215" t="s">
        <v>1343</v>
      </c>
      <c r="B1581" s="215" t="s">
        <v>1343</v>
      </c>
      <c r="C1581" s="24"/>
    </row>
    <row r="1582" spans="1:3" ht="12.75" customHeight="1" x14ac:dyDescent="0.2">
      <c r="A1582" s="215" t="s">
        <v>20127</v>
      </c>
      <c r="B1582" s="215" t="s">
        <v>125</v>
      </c>
      <c r="C1582" s="24"/>
    </row>
    <row r="1583" spans="1:3" ht="12.75" customHeight="1" x14ac:dyDescent="0.2">
      <c r="A1583" s="215" t="s">
        <v>20128</v>
      </c>
      <c r="B1583" s="215" t="s">
        <v>125</v>
      </c>
      <c r="C1583" s="24"/>
    </row>
    <row r="1584" spans="1:3" ht="12.75" customHeight="1" x14ac:dyDescent="0.2">
      <c r="A1584" s="215" t="s">
        <v>4338</v>
      </c>
      <c r="B1584" s="215" t="s">
        <v>125</v>
      </c>
      <c r="C1584" s="24"/>
    </row>
    <row r="1585" spans="1:3" ht="12.75" customHeight="1" x14ac:dyDescent="0.2">
      <c r="A1585" s="185" t="s">
        <v>26731</v>
      </c>
      <c r="B1585" s="185" t="s">
        <v>125</v>
      </c>
      <c r="C1585" s="24"/>
    </row>
    <row r="1586" spans="1:3" ht="12.75" customHeight="1" x14ac:dyDescent="0.2">
      <c r="A1586" s="215" t="s">
        <v>4307</v>
      </c>
      <c r="B1586" s="215" t="s">
        <v>125</v>
      </c>
      <c r="C1586" s="24"/>
    </row>
    <row r="1587" spans="1:3" ht="12.75" customHeight="1" x14ac:dyDescent="0.2">
      <c r="A1587" s="215" t="s">
        <v>20129</v>
      </c>
      <c r="B1587" s="215" t="s">
        <v>125</v>
      </c>
      <c r="C1587" s="24"/>
    </row>
    <row r="1588" spans="1:3" ht="12.75" customHeight="1" x14ac:dyDescent="0.2">
      <c r="A1588" s="215" t="s">
        <v>20130</v>
      </c>
      <c r="B1588" s="215" t="s">
        <v>125</v>
      </c>
      <c r="C1588" s="24"/>
    </row>
    <row r="1589" spans="1:3" ht="12.75" customHeight="1" x14ac:dyDescent="0.2">
      <c r="A1589" s="215" t="s">
        <v>125</v>
      </c>
      <c r="B1589" s="215" t="s">
        <v>125</v>
      </c>
      <c r="C1589" s="24"/>
    </row>
    <row r="1590" spans="1:3" ht="12.75" customHeight="1" x14ac:dyDescent="0.2">
      <c r="A1590" s="215" t="s">
        <v>25535</v>
      </c>
      <c r="B1590" s="215" t="s">
        <v>125</v>
      </c>
      <c r="C1590" s="24"/>
    </row>
    <row r="1591" spans="1:3" ht="12.75" customHeight="1" x14ac:dyDescent="0.2">
      <c r="A1591" s="215" t="s">
        <v>4308</v>
      </c>
      <c r="B1591" s="215" t="s">
        <v>125</v>
      </c>
      <c r="C1591" s="24"/>
    </row>
    <row r="1592" spans="1:3" ht="12.75" customHeight="1" x14ac:dyDescent="0.2">
      <c r="A1592" s="215" t="s">
        <v>4309</v>
      </c>
      <c r="B1592" s="215" t="s">
        <v>125</v>
      </c>
      <c r="C1592" s="24"/>
    </row>
    <row r="1593" spans="1:3" ht="12.75" customHeight="1" x14ac:dyDescent="0.2">
      <c r="A1593" s="215" t="s">
        <v>4310</v>
      </c>
      <c r="B1593" s="215" t="s">
        <v>125</v>
      </c>
      <c r="C1593" s="24"/>
    </row>
    <row r="1594" spans="1:3" ht="12.75" customHeight="1" x14ac:dyDescent="0.2">
      <c r="A1594" s="215" t="s">
        <v>943</v>
      </c>
      <c r="B1594" s="215" t="s">
        <v>125</v>
      </c>
      <c r="C1594" s="24"/>
    </row>
    <row r="1595" spans="1:3" ht="12.75" customHeight="1" x14ac:dyDescent="0.2">
      <c r="A1595" s="215" t="s">
        <v>4311</v>
      </c>
      <c r="B1595" s="215" t="s">
        <v>125</v>
      </c>
      <c r="C1595" s="24"/>
    </row>
    <row r="1596" spans="1:3" ht="12.75" customHeight="1" x14ac:dyDescent="0.2">
      <c r="A1596" s="215" t="s">
        <v>25536</v>
      </c>
      <c r="B1596" s="215" t="s">
        <v>125</v>
      </c>
      <c r="C1596" s="24"/>
    </row>
    <row r="1597" spans="1:3" ht="12.75" customHeight="1" x14ac:dyDescent="0.2">
      <c r="A1597" s="215" t="s">
        <v>20131</v>
      </c>
      <c r="B1597" s="215" t="s">
        <v>125</v>
      </c>
      <c r="C1597" s="24"/>
    </row>
    <row r="1598" spans="1:3" ht="12.75" customHeight="1" x14ac:dyDescent="0.2">
      <c r="A1598" s="215" t="s">
        <v>20132</v>
      </c>
      <c r="B1598" s="215" t="s">
        <v>125</v>
      </c>
      <c r="C1598" s="24"/>
    </row>
    <row r="1599" spans="1:3" ht="12.75" customHeight="1" x14ac:dyDescent="0.2">
      <c r="A1599" s="215" t="s">
        <v>20133</v>
      </c>
      <c r="B1599" s="215" t="s">
        <v>125</v>
      </c>
      <c r="C1599" s="24"/>
    </row>
    <row r="1600" spans="1:3" ht="12.75" customHeight="1" x14ac:dyDescent="0.2">
      <c r="A1600" s="215" t="s">
        <v>20134</v>
      </c>
      <c r="B1600" s="215" t="s">
        <v>125</v>
      </c>
      <c r="C1600" s="24"/>
    </row>
    <row r="1601" spans="1:3" ht="12.75" customHeight="1" x14ac:dyDescent="0.2">
      <c r="A1601" s="215" t="s">
        <v>20135</v>
      </c>
      <c r="B1601" s="215" t="s">
        <v>125</v>
      </c>
      <c r="C1601" s="24"/>
    </row>
    <row r="1602" spans="1:3" ht="12.75" customHeight="1" x14ac:dyDescent="0.2">
      <c r="A1602" s="215" t="s">
        <v>20136</v>
      </c>
      <c r="B1602" s="215" t="s">
        <v>125</v>
      </c>
      <c r="C1602" s="24"/>
    </row>
    <row r="1603" spans="1:3" ht="12.75" customHeight="1" x14ac:dyDescent="0.2">
      <c r="A1603" s="215" t="s">
        <v>4312</v>
      </c>
      <c r="B1603" s="215" t="s">
        <v>125</v>
      </c>
      <c r="C1603" s="24"/>
    </row>
    <row r="1604" spans="1:3" ht="12.75" customHeight="1" x14ac:dyDescent="0.2">
      <c r="A1604" s="215" t="s">
        <v>4313</v>
      </c>
      <c r="B1604" s="215" t="s">
        <v>125</v>
      </c>
      <c r="C1604" s="24"/>
    </row>
    <row r="1605" spans="1:3" ht="12.75" customHeight="1" x14ac:dyDescent="0.2">
      <c r="A1605" s="215" t="s">
        <v>4339</v>
      </c>
      <c r="B1605" s="215" t="s">
        <v>125</v>
      </c>
      <c r="C1605" s="24"/>
    </row>
    <row r="1606" spans="1:3" ht="12.75" customHeight="1" x14ac:dyDescent="0.2">
      <c r="A1606" s="215" t="s">
        <v>4340</v>
      </c>
      <c r="B1606" s="215" t="s">
        <v>125</v>
      </c>
      <c r="C1606" s="24"/>
    </row>
    <row r="1607" spans="1:3" ht="12.75" customHeight="1" x14ac:dyDescent="0.2">
      <c r="A1607" s="215" t="s">
        <v>4314</v>
      </c>
      <c r="B1607" s="215" t="s">
        <v>125</v>
      </c>
      <c r="C1607" s="24"/>
    </row>
    <row r="1608" spans="1:3" ht="12.75" customHeight="1" x14ac:dyDescent="0.2">
      <c r="A1608" s="215" t="s">
        <v>4315</v>
      </c>
      <c r="B1608" s="215" t="s">
        <v>125</v>
      </c>
      <c r="C1608" s="24"/>
    </row>
    <row r="1609" spans="1:3" ht="12.75" customHeight="1" x14ac:dyDescent="0.2">
      <c r="A1609" s="215" t="s">
        <v>4341</v>
      </c>
      <c r="B1609" s="215" t="s">
        <v>125</v>
      </c>
      <c r="C1609" s="24"/>
    </row>
    <row r="1610" spans="1:3" ht="12.75" customHeight="1" x14ac:dyDescent="0.2">
      <c r="A1610" s="215" t="s">
        <v>944</v>
      </c>
      <c r="B1610" s="215" t="s">
        <v>125</v>
      </c>
      <c r="C1610" s="24"/>
    </row>
    <row r="1611" spans="1:3" ht="12.75" customHeight="1" x14ac:dyDescent="0.2">
      <c r="A1611" s="215" t="s">
        <v>4316</v>
      </c>
      <c r="B1611" s="215" t="s">
        <v>125</v>
      </c>
      <c r="C1611" s="24"/>
    </row>
    <row r="1612" spans="1:3" ht="12.75" customHeight="1" x14ac:dyDescent="0.2">
      <c r="A1612" s="215" t="s">
        <v>4317</v>
      </c>
      <c r="B1612" s="215" t="s">
        <v>125</v>
      </c>
      <c r="C1612" s="24"/>
    </row>
    <row r="1613" spans="1:3" ht="12.75" customHeight="1" x14ac:dyDescent="0.2">
      <c r="A1613" s="215" t="s">
        <v>25537</v>
      </c>
      <c r="B1613" s="215" t="s">
        <v>125</v>
      </c>
      <c r="C1613" s="24"/>
    </row>
    <row r="1614" spans="1:3" ht="12.75" customHeight="1" x14ac:dyDescent="0.2">
      <c r="A1614" s="215" t="s">
        <v>20137</v>
      </c>
      <c r="B1614" s="215" t="s">
        <v>125</v>
      </c>
      <c r="C1614" s="24"/>
    </row>
    <row r="1615" spans="1:3" ht="12.75" customHeight="1" x14ac:dyDescent="0.2">
      <c r="A1615" s="215" t="s">
        <v>4318</v>
      </c>
      <c r="B1615" s="215" t="s">
        <v>125</v>
      </c>
      <c r="C1615" s="24"/>
    </row>
    <row r="1616" spans="1:3" ht="12.75" customHeight="1" x14ac:dyDescent="0.2">
      <c r="A1616" s="215" t="s">
        <v>4319</v>
      </c>
      <c r="B1616" s="215" t="s">
        <v>125</v>
      </c>
      <c r="C1616" s="24"/>
    </row>
    <row r="1617" spans="1:3" ht="12.75" customHeight="1" x14ac:dyDescent="0.2">
      <c r="A1617" s="185" t="s">
        <v>26829</v>
      </c>
      <c r="B1617" s="185" t="s">
        <v>125</v>
      </c>
      <c r="C1617" s="24"/>
    </row>
    <row r="1618" spans="1:3" ht="12.75" customHeight="1" x14ac:dyDescent="0.2">
      <c r="A1618" s="215" t="s">
        <v>20138</v>
      </c>
      <c r="B1618" s="215" t="s">
        <v>125</v>
      </c>
      <c r="C1618" s="24"/>
    </row>
    <row r="1619" spans="1:3" ht="12.75" customHeight="1" x14ac:dyDescent="0.2">
      <c r="A1619" s="215" t="s">
        <v>20139</v>
      </c>
      <c r="B1619" s="215" t="s">
        <v>125</v>
      </c>
      <c r="C1619" s="24"/>
    </row>
    <row r="1620" spans="1:3" ht="12.75" customHeight="1" x14ac:dyDescent="0.2">
      <c r="A1620" s="215" t="s">
        <v>4320</v>
      </c>
      <c r="B1620" s="215" t="s">
        <v>125</v>
      </c>
      <c r="C1620" s="24"/>
    </row>
    <row r="1621" spans="1:3" ht="12.75" customHeight="1" x14ac:dyDescent="0.2">
      <c r="A1621" s="215" t="s">
        <v>4321</v>
      </c>
      <c r="B1621" s="215" t="s">
        <v>125</v>
      </c>
      <c r="C1621" s="24"/>
    </row>
    <row r="1622" spans="1:3" ht="12.75" customHeight="1" x14ac:dyDescent="0.2">
      <c r="A1622" s="215" t="s">
        <v>4322</v>
      </c>
      <c r="B1622" s="215" t="s">
        <v>125</v>
      </c>
      <c r="C1622" s="24"/>
    </row>
    <row r="1623" spans="1:3" ht="12.75" customHeight="1" x14ac:dyDescent="0.2">
      <c r="A1623" s="215" t="s">
        <v>20140</v>
      </c>
      <c r="B1623" s="215" t="s">
        <v>125</v>
      </c>
      <c r="C1623" s="24"/>
    </row>
    <row r="1624" spans="1:3" ht="12.75" customHeight="1" x14ac:dyDescent="0.2">
      <c r="A1624" s="215" t="s">
        <v>4323</v>
      </c>
      <c r="B1624" s="215" t="s">
        <v>125</v>
      </c>
      <c r="C1624" s="24"/>
    </row>
    <row r="1625" spans="1:3" ht="12.75" customHeight="1" x14ac:dyDescent="0.2">
      <c r="A1625" s="215" t="s">
        <v>20141</v>
      </c>
      <c r="B1625" s="215" t="s">
        <v>125</v>
      </c>
      <c r="C1625" s="24"/>
    </row>
    <row r="1626" spans="1:3" ht="12.75" customHeight="1" x14ac:dyDescent="0.2">
      <c r="A1626" s="185" t="s">
        <v>26830</v>
      </c>
      <c r="B1626" s="185" t="s">
        <v>125</v>
      </c>
      <c r="C1626" s="24"/>
    </row>
    <row r="1627" spans="1:3" ht="12.75" customHeight="1" x14ac:dyDescent="0.2">
      <c r="A1627" s="215" t="s">
        <v>20142</v>
      </c>
      <c r="B1627" s="215" t="s">
        <v>125</v>
      </c>
      <c r="C1627" s="24"/>
    </row>
    <row r="1628" spans="1:3" ht="12.75" customHeight="1" x14ac:dyDescent="0.2">
      <c r="A1628" s="215" t="s">
        <v>945</v>
      </c>
      <c r="B1628" s="215" t="s">
        <v>125</v>
      </c>
      <c r="C1628" s="24"/>
    </row>
    <row r="1629" spans="1:3" ht="12.75" customHeight="1" x14ac:dyDescent="0.2">
      <c r="A1629" s="215" t="s">
        <v>4324</v>
      </c>
      <c r="B1629" s="215" t="s">
        <v>125</v>
      </c>
      <c r="C1629" s="24"/>
    </row>
    <row r="1630" spans="1:3" ht="12.75" customHeight="1" x14ac:dyDescent="0.2">
      <c r="A1630" s="215" t="s">
        <v>946</v>
      </c>
      <c r="B1630" s="215" t="s">
        <v>125</v>
      </c>
      <c r="C1630" s="24"/>
    </row>
    <row r="1631" spans="1:3" ht="12.75" customHeight="1" x14ac:dyDescent="0.2">
      <c r="A1631" s="215" t="s">
        <v>4325</v>
      </c>
      <c r="B1631" s="215" t="s">
        <v>125</v>
      </c>
      <c r="C1631" s="24"/>
    </row>
    <row r="1632" spans="1:3" ht="12.75" customHeight="1" x14ac:dyDescent="0.2">
      <c r="A1632" s="215" t="s">
        <v>25538</v>
      </c>
      <c r="B1632" s="215" t="s">
        <v>125</v>
      </c>
      <c r="C1632" s="24"/>
    </row>
    <row r="1633" spans="1:3" ht="12.75" customHeight="1" x14ac:dyDescent="0.2">
      <c r="A1633" s="215" t="s">
        <v>25539</v>
      </c>
      <c r="B1633" s="215" t="s">
        <v>125</v>
      </c>
      <c r="C1633" s="24"/>
    </row>
    <row r="1634" spans="1:3" ht="12.75" customHeight="1" x14ac:dyDescent="0.2">
      <c r="A1634" s="215" t="s">
        <v>4326</v>
      </c>
      <c r="B1634" s="215" t="s">
        <v>125</v>
      </c>
      <c r="C1634" s="24"/>
    </row>
    <row r="1635" spans="1:3" ht="12.75" customHeight="1" x14ac:dyDescent="0.2">
      <c r="A1635" s="215" t="s">
        <v>4327</v>
      </c>
      <c r="B1635" s="215" t="s">
        <v>125</v>
      </c>
      <c r="C1635" s="24"/>
    </row>
    <row r="1636" spans="1:3" ht="12.75" customHeight="1" x14ac:dyDescent="0.2">
      <c r="A1636" s="215" t="s">
        <v>4328</v>
      </c>
      <c r="B1636" s="215" t="s">
        <v>125</v>
      </c>
      <c r="C1636" s="24"/>
    </row>
    <row r="1637" spans="1:3" ht="12.75" customHeight="1" x14ac:dyDescent="0.2">
      <c r="A1637" s="215" t="s">
        <v>4342</v>
      </c>
      <c r="B1637" s="215" t="s">
        <v>125</v>
      </c>
      <c r="C1637" s="24"/>
    </row>
    <row r="1638" spans="1:3" ht="12.75" customHeight="1" x14ac:dyDescent="0.2">
      <c r="A1638" s="215" t="s">
        <v>4329</v>
      </c>
      <c r="B1638" s="215" t="s">
        <v>125</v>
      </c>
      <c r="C1638" s="24"/>
    </row>
    <row r="1639" spans="1:3" ht="12.75" customHeight="1" x14ac:dyDescent="0.2">
      <c r="A1639" s="215" t="s">
        <v>4330</v>
      </c>
      <c r="B1639" s="215" t="s">
        <v>125</v>
      </c>
      <c r="C1639" s="24"/>
    </row>
    <row r="1640" spans="1:3" ht="12.75" customHeight="1" x14ac:dyDescent="0.2">
      <c r="A1640" s="215" t="s">
        <v>4343</v>
      </c>
      <c r="B1640" s="215" t="s">
        <v>125</v>
      </c>
      <c r="C1640" s="24"/>
    </row>
    <row r="1641" spans="1:3" ht="12.75" customHeight="1" x14ac:dyDescent="0.2">
      <c r="A1641" s="215" t="s">
        <v>25540</v>
      </c>
      <c r="B1641" s="215" t="s">
        <v>125</v>
      </c>
      <c r="C1641" s="24"/>
    </row>
    <row r="1642" spans="1:3" ht="12.75" customHeight="1" x14ac:dyDescent="0.2">
      <c r="A1642" s="215" t="s">
        <v>20143</v>
      </c>
      <c r="B1642" s="215" t="s">
        <v>125</v>
      </c>
      <c r="C1642" s="24"/>
    </row>
    <row r="1643" spans="1:3" ht="12.75" customHeight="1" x14ac:dyDescent="0.2">
      <c r="A1643" s="215" t="s">
        <v>20144</v>
      </c>
      <c r="B1643" s="215" t="s">
        <v>125</v>
      </c>
      <c r="C1643" s="24"/>
    </row>
    <row r="1644" spans="1:3" ht="12.75" customHeight="1" x14ac:dyDescent="0.2">
      <c r="A1644" s="215" t="s">
        <v>4344</v>
      </c>
      <c r="B1644" s="215" t="s">
        <v>125</v>
      </c>
      <c r="C1644" s="24"/>
    </row>
    <row r="1645" spans="1:3" ht="12.75" customHeight="1" x14ac:dyDescent="0.2">
      <c r="A1645" s="215" t="s">
        <v>4331</v>
      </c>
      <c r="B1645" s="215" t="s">
        <v>125</v>
      </c>
      <c r="C1645" s="24"/>
    </row>
    <row r="1646" spans="1:3" ht="12.75" customHeight="1" x14ac:dyDescent="0.2">
      <c r="A1646" s="215" t="s">
        <v>4345</v>
      </c>
      <c r="B1646" s="215" t="s">
        <v>125</v>
      </c>
      <c r="C1646" s="24"/>
    </row>
    <row r="1647" spans="1:3" ht="12.75" customHeight="1" x14ac:dyDescent="0.2">
      <c r="A1647" s="215" t="s">
        <v>4346</v>
      </c>
      <c r="B1647" s="215" t="s">
        <v>125</v>
      </c>
      <c r="C1647" s="24"/>
    </row>
    <row r="1648" spans="1:3" ht="12.75" customHeight="1" x14ac:dyDescent="0.2">
      <c r="A1648" s="185" t="s">
        <v>26842</v>
      </c>
      <c r="B1648" s="185" t="s">
        <v>125</v>
      </c>
      <c r="C1648" s="24"/>
    </row>
    <row r="1649" spans="1:4" ht="12.75" customHeight="1" x14ac:dyDescent="0.2">
      <c r="A1649" s="215" t="s">
        <v>4347</v>
      </c>
      <c r="B1649" s="215" t="s">
        <v>125</v>
      </c>
      <c r="C1649" s="24"/>
    </row>
    <row r="1650" spans="1:4" ht="12.75" customHeight="1" x14ac:dyDescent="0.2">
      <c r="A1650" s="215" t="s">
        <v>4348</v>
      </c>
      <c r="B1650" s="215" t="s">
        <v>125</v>
      </c>
      <c r="C1650" s="24"/>
    </row>
    <row r="1651" spans="1:4" ht="12.75" customHeight="1" x14ac:dyDescent="0.2">
      <c r="A1651" s="215" t="s">
        <v>20145</v>
      </c>
      <c r="B1651" s="215" t="s">
        <v>125</v>
      </c>
      <c r="C1651" s="24"/>
    </row>
    <row r="1652" spans="1:4" ht="12.75" customHeight="1" x14ac:dyDescent="0.2">
      <c r="A1652" s="215" t="s">
        <v>4349</v>
      </c>
      <c r="B1652" s="215" t="s">
        <v>125</v>
      </c>
      <c r="C1652" s="24"/>
    </row>
    <row r="1653" spans="1:4" s="24" customFormat="1" ht="12.75" customHeight="1" x14ac:dyDescent="0.2">
      <c r="A1653" s="185" t="s">
        <v>26843</v>
      </c>
      <c r="B1653" s="185" t="s">
        <v>125</v>
      </c>
      <c r="D1653" s="120"/>
    </row>
    <row r="1654" spans="1:4" ht="12.75" customHeight="1" x14ac:dyDescent="0.2">
      <c r="A1654" s="215" t="s">
        <v>4350</v>
      </c>
      <c r="B1654" s="215" t="s">
        <v>125</v>
      </c>
      <c r="C1654" s="24"/>
    </row>
    <row r="1655" spans="1:4" ht="12.75" customHeight="1" x14ac:dyDescent="0.2">
      <c r="A1655" s="215" t="s">
        <v>20146</v>
      </c>
      <c r="B1655" s="215" t="s">
        <v>125</v>
      </c>
      <c r="C1655" s="24"/>
    </row>
    <row r="1656" spans="1:4" ht="12.75" customHeight="1" x14ac:dyDescent="0.2">
      <c r="A1656" s="215" t="s">
        <v>20147</v>
      </c>
      <c r="B1656" s="215" t="s">
        <v>125</v>
      </c>
      <c r="C1656" s="24"/>
    </row>
    <row r="1657" spans="1:4" ht="12.75" customHeight="1" x14ac:dyDescent="0.2">
      <c r="A1657" s="215" t="s">
        <v>4351</v>
      </c>
      <c r="B1657" s="215" t="s">
        <v>125</v>
      </c>
      <c r="C1657" s="24"/>
    </row>
    <row r="1658" spans="1:4" ht="12.75" customHeight="1" x14ac:dyDescent="0.2">
      <c r="A1658" s="215" t="s">
        <v>4352</v>
      </c>
      <c r="B1658" s="215" t="s">
        <v>125</v>
      </c>
      <c r="C1658" s="24"/>
    </row>
    <row r="1659" spans="1:4" ht="12.75" customHeight="1" x14ac:dyDescent="0.2">
      <c r="A1659" s="215" t="s">
        <v>4353</v>
      </c>
      <c r="B1659" s="215" t="s">
        <v>125</v>
      </c>
      <c r="C1659" s="24"/>
    </row>
    <row r="1660" spans="1:4" ht="12.75" customHeight="1" x14ac:dyDescent="0.2">
      <c r="A1660" s="215" t="s">
        <v>20148</v>
      </c>
      <c r="B1660" s="215" t="s">
        <v>125</v>
      </c>
      <c r="C1660" s="24"/>
    </row>
    <row r="1661" spans="1:4" ht="12.75" customHeight="1" x14ac:dyDescent="0.2">
      <c r="A1661" s="215" t="s">
        <v>20149</v>
      </c>
      <c r="B1661" s="215" t="s">
        <v>125</v>
      </c>
      <c r="C1661" s="24"/>
    </row>
    <row r="1662" spans="1:4" ht="12.75" customHeight="1" x14ac:dyDescent="0.2">
      <c r="A1662" s="215" t="s">
        <v>4332</v>
      </c>
      <c r="B1662" s="215" t="s">
        <v>125</v>
      </c>
      <c r="C1662" s="24"/>
    </row>
    <row r="1663" spans="1:4" ht="12.75" customHeight="1" x14ac:dyDescent="0.2">
      <c r="A1663" s="185" t="s">
        <v>26853</v>
      </c>
      <c r="B1663" s="185" t="s">
        <v>125</v>
      </c>
      <c r="C1663" s="24"/>
    </row>
    <row r="1664" spans="1:4" ht="12.75" customHeight="1" x14ac:dyDescent="0.2">
      <c r="A1664" s="215" t="s">
        <v>4354</v>
      </c>
      <c r="B1664" s="215" t="s">
        <v>125</v>
      </c>
      <c r="C1664" s="24"/>
    </row>
    <row r="1665" spans="1:3" ht="12.75" customHeight="1" x14ac:dyDescent="0.2">
      <c r="A1665" s="215" t="s">
        <v>20150</v>
      </c>
      <c r="B1665" s="215" t="s">
        <v>125</v>
      </c>
      <c r="C1665" s="24"/>
    </row>
    <row r="1666" spans="1:3" ht="12.75" customHeight="1" x14ac:dyDescent="0.2">
      <c r="A1666" s="215" t="s">
        <v>20151</v>
      </c>
      <c r="B1666" s="215" t="s">
        <v>125</v>
      </c>
      <c r="C1666" s="24"/>
    </row>
    <row r="1667" spans="1:3" ht="12.75" customHeight="1" x14ac:dyDescent="0.2">
      <c r="A1667" s="215" t="s">
        <v>20152</v>
      </c>
      <c r="B1667" s="215" t="s">
        <v>125</v>
      </c>
      <c r="C1667" s="24"/>
    </row>
    <row r="1668" spans="1:3" ht="12.75" customHeight="1" x14ac:dyDescent="0.2">
      <c r="A1668" s="215" t="s">
        <v>4355</v>
      </c>
      <c r="B1668" s="215" t="s">
        <v>125</v>
      </c>
      <c r="C1668" s="24"/>
    </row>
    <row r="1669" spans="1:3" ht="12.75" customHeight="1" x14ac:dyDescent="0.2">
      <c r="A1669" s="215" t="s">
        <v>20153</v>
      </c>
      <c r="B1669" s="215" t="s">
        <v>125</v>
      </c>
      <c r="C1669" s="24"/>
    </row>
    <row r="1670" spans="1:3" ht="12.75" customHeight="1" x14ac:dyDescent="0.2">
      <c r="A1670" s="215" t="s">
        <v>4333</v>
      </c>
      <c r="B1670" s="215" t="s">
        <v>125</v>
      </c>
      <c r="C1670" s="24"/>
    </row>
    <row r="1671" spans="1:3" ht="12.75" customHeight="1" x14ac:dyDescent="0.2">
      <c r="A1671" s="215" t="s">
        <v>4356</v>
      </c>
      <c r="B1671" s="215" t="s">
        <v>125</v>
      </c>
      <c r="C1671" s="24"/>
    </row>
    <row r="1672" spans="1:3" ht="12.75" customHeight="1" x14ac:dyDescent="0.2">
      <c r="A1672" s="215" t="s">
        <v>4357</v>
      </c>
      <c r="B1672" s="215" t="s">
        <v>125</v>
      </c>
      <c r="C1672" s="24"/>
    </row>
    <row r="1673" spans="1:3" ht="12.75" customHeight="1" x14ac:dyDescent="0.2">
      <c r="A1673" s="215" t="s">
        <v>4358</v>
      </c>
      <c r="B1673" s="215" t="s">
        <v>125</v>
      </c>
      <c r="C1673" s="24"/>
    </row>
    <row r="1674" spans="1:3" ht="12.75" customHeight="1" x14ac:dyDescent="0.2">
      <c r="A1674" s="215" t="s">
        <v>4334</v>
      </c>
      <c r="B1674" s="215" t="s">
        <v>125</v>
      </c>
      <c r="C1674" s="24"/>
    </row>
    <row r="1675" spans="1:3" ht="12.75" customHeight="1" x14ac:dyDescent="0.2">
      <c r="A1675" s="215" t="s">
        <v>947</v>
      </c>
      <c r="B1675" s="215" t="s">
        <v>125</v>
      </c>
      <c r="C1675" s="24"/>
    </row>
    <row r="1676" spans="1:3" ht="12.75" customHeight="1" x14ac:dyDescent="0.2">
      <c r="A1676" s="215" t="s">
        <v>4335</v>
      </c>
      <c r="B1676" s="215" t="s">
        <v>125</v>
      </c>
      <c r="C1676" s="24"/>
    </row>
    <row r="1677" spans="1:3" ht="12.75" customHeight="1" x14ac:dyDescent="0.2">
      <c r="A1677" s="215" t="s">
        <v>25541</v>
      </c>
      <c r="B1677" s="215" t="s">
        <v>125</v>
      </c>
      <c r="C1677" s="24"/>
    </row>
    <row r="1678" spans="1:3" ht="12.75" customHeight="1" x14ac:dyDescent="0.2">
      <c r="A1678" s="215" t="s">
        <v>4336</v>
      </c>
      <c r="B1678" s="215" t="s">
        <v>125</v>
      </c>
      <c r="C1678" s="24"/>
    </row>
    <row r="1679" spans="1:3" ht="12.75" customHeight="1" x14ac:dyDescent="0.2">
      <c r="A1679" s="215" t="s">
        <v>4337</v>
      </c>
      <c r="B1679" s="215" t="s">
        <v>125</v>
      </c>
      <c r="C1679" s="24"/>
    </row>
    <row r="1680" spans="1:3" ht="12.75" customHeight="1" x14ac:dyDescent="0.2">
      <c r="A1680" s="215" t="s">
        <v>20154</v>
      </c>
      <c r="B1680" s="215" t="s">
        <v>125</v>
      </c>
      <c r="C1680" s="24"/>
    </row>
    <row r="1681" spans="1:3" ht="12.75" customHeight="1" x14ac:dyDescent="0.2">
      <c r="A1681" s="215" t="s">
        <v>20155</v>
      </c>
      <c r="B1681" s="215" t="s">
        <v>125</v>
      </c>
      <c r="C1681" s="24"/>
    </row>
    <row r="1682" spans="1:3" ht="12.75" customHeight="1" x14ac:dyDescent="0.2">
      <c r="A1682" s="215" t="s">
        <v>4360</v>
      </c>
      <c r="B1682" s="215" t="s">
        <v>208</v>
      </c>
      <c r="C1682" s="24"/>
    </row>
    <row r="1683" spans="1:3" ht="12.75" customHeight="1" x14ac:dyDescent="0.2">
      <c r="A1683" s="215" t="s">
        <v>17141</v>
      </c>
      <c r="B1683" s="215" t="s">
        <v>208</v>
      </c>
      <c r="C1683" s="24"/>
    </row>
    <row r="1684" spans="1:3" ht="12.75" customHeight="1" x14ac:dyDescent="0.2">
      <c r="A1684" s="215" t="s">
        <v>17142</v>
      </c>
      <c r="B1684" s="215" t="s">
        <v>208</v>
      </c>
      <c r="C1684" s="24"/>
    </row>
    <row r="1685" spans="1:3" ht="12.75" customHeight="1" x14ac:dyDescent="0.2">
      <c r="A1685" s="215" t="s">
        <v>17144</v>
      </c>
      <c r="B1685" s="215" t="s">
        <v>208</v>
      </c>
      <c r="C1685" s="24"/>
    </row>
    <row r="1686" spans="1:3" ht="12.75" customHeight="1" x14ac:dyDescent="0.2">
      <c r="A1686" s="215" t="s">
        <v>4359</v>
      </c>
      <c r="B1686" s="215" t="s">
        <v>208</v>
      </c>
      <c r="C1686" s="24"/>
    </row>
    <row r="1687" spans="1:3" ht="12.75" customHeight="1" x14ac:dyDescent="0.2">
      <c r="A1687" s="215" t="s">
        <v>4361</v>
      </c>
      <c r="B1687" s="215" t="s">
        <v>208</v>
      </c>
      <c r="C1687" s="24"/>
    </row>
    <row r="1688" spans="1:3" ht="12.75" customHeight="1" x14ac:dyDescent="0.2">
      <c r="A1688" s="215" t="s">
        <v>20156</v>
      </c>
      <c r="B1688" s="215" t="s">
        <v>435</v>
      </c>
      <c r="C1688" s="24"/>
    </row>
    <row r="1689" spans="1:3" ht="12.75" customHeight="1" x14ac:dyDescent="0.2">
      <c r="A1689" s="215" t="s">
        <v>1058</v>
      </c>
      <c r="B1689" s="215" t="s">
        <v>1058</v>
      </c>
      <c r="C1689" s="24"/>
    </row>
    <row r="1690" spans="1:3" ht="12.75" customHeight="1" x14ac:dyDescent="0.2">
      <c r="A1690" s="215" t="s">
        <v>4362</v>
      </c>
      <c r="B1690" s="215" t="s">
        <v>1058</v>
      </c>
      <c r="C1690" s="24"/>
    </row>
    <row r="1691" spans="1:3" ht="12.75" customHeight="1" x14ac:dyDescent="0.2">
      <c r="A1691" s="215" t="s">
        <v>949</v>
      </c>
      <c r="B1691" s="215" t="s">
        <v>126</v>
      </c>
      <c r="C1691" s="24"/>
    </row>
    <row r="1692" spans="1:3" ht="12.75" customHeight="1" x14ac:dyDescent="0.2">
      <c r="A1692" s="215" t="s">
        <v>4363</v>
      </c>
      <c r="B1692" s="215" t="s">
        <v>126</v>
      </c>
      <c r="C1692" s="24"/>
    </row>
    <row r="1693" spans="1:3" ht="12.75" customHeight="1" x14ac:dyDescent="0.2">
      <c r="A1693" s="215" t="s">
        <v>20159</v>
      </c>
      <c r="B1693" s="215" t="s">
        <v>126</v>
      </c>
      <c r="C1693" s="24"/>
    </row>
    <row r="1694" spans="1:3" ht="12.75" customHeight="1" x14ac:dyDescent="0.2">
      <c r="A1694" s="215" t="s">
        <v>20160</v>
      </c>
      <c r="B1694" s="215" t="s">
        <v>126</v>
      </c>
      <c r="C1694" s="24"/>
    </row>
    <row r="1695" spans="1:3" ht="12.75" customHeight="1" x14ac:dyDescent="0.2">
      <c r="A1695" s="215" t="s">
        <v>20161</v>
      </c>
      <c r="B1695" s="215" t="s">
        <v>126</v>
      </c>
      <c r="C1695" s="24"/>
    </row>
    <row r="1696" spans="1:3" ht="12.75" customHeight="1" x14ac:dyDescent="0.2">
      <c r="A1696" s="215" t="s">
        <v>20162</v>
      </c>
      <c r="B1696" s="215" t="s">
        <v>126</v>
      </c>
      <c r="C1696" s="24"/>
    </row>
    <row r="1697" spans="1:3" ht="12.75" customHeight="1" x14ac:dyDescent="0.2">
      <c r="A1697" s="215" t="s">
        <v>20163</v>
      </c>
      <c r="B1697" s="215" t="s">
        <v>126</v>
      </c>
      <c r="C1697" s="24"/>
    </row>
    <row r="1698" spans="1:3" ht="12.75" customHeight="1" x14ac:dyDescent="0.2">
      <c r="A1698" s="215" t="s">
        <v>20164</v>
      </c>
      <c r="B1698" s="215" t="s">
        <v>126</v>
      </c>
      <c r="C1698" s="24"/>
    </row>
    <row r="1699" spans="1:3" ht="12.75" customHeight="1" x14ac:dyDescent="0.2">
      <c r="A1699" s="215" t="s">
        <v>20165</v>
      </c>
      <c r="B1699" s="215" t="s">
        <v>126</v>
      </c>
      <c r="C1699" s="24"/>
    </row>
    <row r="1700" spans="1:3" ht="12.75" customHeight="1" x14ac:dyDescent="0.2">
      <c r="A1700" s="215" t="s">
        <v>4412</v>
      </c>
      <c r="B1700" s="215" t="s">
        <v>126</v>
      </c>
      <c r="C1700" s="24"/>
    </row>
    <row r="1701" spans="1:3" ht="12.75" customHeight="1" x14ac:dyDescent="0.2">
      <c r="A1701" s="215" t="s">
        <v>4364</v>
      </c>
      <c r="B1701" s="215" t="s">
        <v>126</v>
      </c>
      <c r="C1701" s="24"/>
    </row>
    <row r="1702" spans="1:3" ht="12.75" customHeight="1" x14ac:dyDescent="0.2">
      <c r="A1702" s="215" t="s">
        <v>20166</v>
      </c>
      <c r="B1702" s="215" t="s">
        <v>126</v>
      </c>
      <c r="C1702" s="24"/>
    </row>
    <row r="1703" spans="1:3" ht="12.75" customHeight="1" x14ac:dyDescent="0.2">
      <c r="A1703" s="215" t="s">
        <v>20167</v>
      </c>
      <c r="B1703" s="215" t="s">
        <v>126</v>
      </c>
      <c r="C1703" s="24"/>
    </row>
    <row r="1704" spans="1:3" ht="12.75" customHeight="1" x14ac:dyDescent="0.2">
      <c r="A1704" s="185" t="s">
        <v>26738</v>
      </c>
      <c r="B1704" s="185" t="s">
        <v>126</v>
      </c>
      <c r="C1704" s="24"/>
    </row>
    <row r="1705" spans="1:3" ht="12.75" customHeight="1" x14ac:dyDescent="0.2">
      <c r="A1705" s="215" t="s">
        <v>4365</v>
      </c>
      <c r="B1705" s="215" t="s">
        <v>126</v>
      </c>
      <c r="C1705" s="24"/>
    </row>
    <row r="1706" spans="1:3" ht="12.75" customHeight="1" x14ac:dyDescent="0.2">
      <c r="A1706" s="215" t="s">
        <v>4366</v>
      </c>
      <c r="B1706" s="215" t="s">
        <v>126</v>
      </c>
      <c r="C1706" s="24"/>
    </row>
    <row r="1707" spans="1:3" ht="12.75" customHeight="1" x14ac:dyDescent="0.2">
      <c r="A1707" s="215" t="s">
        <v>20168</v>
      </c>
      <c r="B1707" s="215" t="s">
        <v>126</v>
      </c>
      <c r="C1707" s="24"/>
    </row>
    <row r="1708" spans="1:3" ht="12.75" customHeight="1" x14ac:dyDescent="0.2">
      <c r="A1708" s="215" t="s">
        <v>4413</v>
      </c>
      <c r="B1708" s="215" t="s">
        <v>126</v>
      </c>
      <c r="C1708" s="24"/>
    </row>
    <row r="1709" spans="1:3" ht="12.75" customHeight="1" x14ac:dyDescent="0.2">
      <c r="A1709" s="215" t="s">
        <v>4414</v>
      </c>
      <c r="B1709" s="215" t="s">
        <v>126</v>
      </c>
      <c r="C1709" s="24"/>
    </row>
    <row r="1710" spans="1:3" ht="12.75" customHeight="1" x14ac:dyDescent="0.2">
      <c r="A1710" s="215" t="s">
        <v>20169</v>
      </c>
      <c r="B1710" s="215" t="s">
        <v>126</v>
      </c>
      <c r="C1710" s="24"/>
    </row>
    <row r="1711" spans="1:3" ht="12.75" customHeight="1" x14ac:dyDescent="0.2">
      <c r="A1711" s="215" t="s">
        <v>4367</v>
      </c>
      <c r="B1711" s="215" t="s">
        <v>126</v>
      </c>
      <c r="C1711" s="24"/>
    </row>
    <row r="1712" spans="1:3" ht="12.75" customHeight="1" x14ac:dyDescent="0.2">
      <c r="A1712" s="215" t="s">
        <v>20170</v>
      </c>
      <c r="B1712" s="215" t="s">
        <v>126</v>
      </c>
      <c r="C1712" s="24"/>
    </row>
    <row r="1713" spans="1:3" ht="12.75" customHeight="1" x14ac:dyDescent="0.2">
      <c r="A1713" s="215" t="s">
        <v>4368</v>
      </c>
      <c r="B1713" s="215" t="s">
        <v>126</v>
      </c>
      <c r="C1713" s="24"/>
    </row>
    <row r="1714" spans="1:3" ht="12.75" customHeight="1" x14ac:dyDescent="0.2">
      <c r="A1714" s="185" t="s">
        <v>26739</v>
      </c>
      <c r="B1714" s="185" t="s">
        <v>126</v>
      </c>
      <c r="C1714" s="24"/>
    </row>
    <row r="1715" spans="1:3" ht="12.75" customHeight="1" x14ac:dyDescent="0.2">
      <c r="A1715" s="215" t="s">
        <v>4369</v>
      </c>
      <c r="B1715" s="215" t="s">
        <v>126</v>
      </c>
      <c r="C1715" s="24"/>
    </row>
    <row r="1716" spans="1:3" ht="12.75" customHeight="1" x14ac:dyDescent="0.2">
      <c r="A1716" s="215" t="s">
        <v>20171</v>
      </c>
      <c r="B1716" s="215" t="s">
        <v>126</v>
      </c>
      <c r="C1716" s="24"/>
    </row>
    <row r="1717" spans="1:3" ht="12.75" customHeight="1" x14ac:dyDescent="0.2">
      <c r="A1717" s="215" t="s">
        <v>20172</v>
      </c>
      <c r="B1717" s="215" t="s">
        <v>126</v>
      </c>
      <c r="C1717" s="24"/>
    </row>
    <row r="1718" spans="1:3" ht="12.75" customHeight="1" x14ac:dyDescent="0.2">
      <c r="A1718" s="215" t="s">
        <v>4370</v>
      </c>
      <c r="B1718" s="215" t="s">
        <v>126</v>
      </c>
      <c r="C1718" s="24"/>
    </row>
    <row r="1719" spans="1:3" ht="12.75" customHeight="1" x14ac:dyDescent="0.2">
      <c r="A1719" s="215" t="s">
        <v>20173</v>
      </c>
      <c r="B1719" s="215" t="s">
        <v>126</v>
      </c>
      <c r="C1719" s="24"/>
    </row>
    <row r="1720" spans="1:3" ht="12.75" customHeight="1" x14ac:dyDescent="0.2">
      <c r="A1720" s="215" t="s">
        <v>20174</v>
      </c>
      <c r="B1720" s="215" t="s">
        <v>126</v>
      </c>
      <c r="C1720" s="24"/>
    </row>
    <row r="1721" spans="1:3" ht="12.75" customHeight="1" x14ac:dyDescent="0.2">
      <c r="A1721" s="215" t="s">
        <v>25542</v>
      </c>
      <c r="B1721" s="215" t="s">
        <v>126</v>
      </c>
      <c r="C1721" s="24"/>
    </row>
    <row r="1722" spans="1:3" ht="12.75" customHeight="1" x14ac:dyDescent="0.2">
      <c r="A1722" s="215" t="s">
        <v>4371</v>
      </c>
      <c r="B1722" s="215" t="s">
        <v>126</v>
      </c>
      <c r="C1722" s="24"/>
    </row>
    <row r="1723" spans="1:3" ht="12.75" customHeight="1" x14ac:dyDescent="0.2">
      <c r="A1723" s="215" t="s">
        <v>20175</v>
      </c>
      <c r="B1723" s="215" t="s">
        <v>126</v>
      </c>
      <c r="C1723" s="24"/>
    </row>
    <row r="1724" spans="1:3" ht="12.75" customHeight="1" x14ac:dyDescent="0.2">
      <c r="A1724" s="215" t="s">
        <v>20176</v>
      </c>
      <c r="B1724" s="215" t="s">
        <v>126</v>
      </c>
      <c r="C1724" s="24"/>
    </row>
    <row r="1725" spans="1:3" ht="12.75" customHeight="1" x14ac:dyDescent="0.2">
      <c r="A1725" s="215" t="s">
        <v>20177</v>
      </c>
      <c r="B1725" s="215" t="s">
        <v>126</v>
      </c>
      <c r="C1725" s="24"/>
    </row>
    <row r="1726" spans="1:3" ht="12.75" customHeight="1" x14ac:dyDescent="0.2">
      <c r="A1726" s="215" t="s">
        <v>20178</v>
      </c>
      <c r="B1726" s="215" t="s">
        <v>126</v>
      </c>
      <c r="C1726" s="24"/>
    </row>
    <row r="1727" spans="1:3" ht="12.75" customHeight="1" x14ac:dyDescent="0.2">
      <c r="A1727" s="215" t="s">
        <v>20179</v>
      </c>
      <c r="B1727" s="215" t="s">
        <v>126</v>
      </c>
      <c r="C1727" s="24"/>
    </row>
    <row r="1728" spans="1:3" ht="12.75" customHeight="1" x14ac:dyDescent="0.2">
      <c r="A1728" s="215" t="s">
        <v>4372</v>
      </c>
      <c r="B1728" s="215" t="s">
        <v>126</v>
      </c>
      <c r="C1728" s="24"/>
    </row>
    <row r="1729" spans="1:3" ht="12.75" customHeight="1" x14ac:dyDescent="0.2">
      <c r="A1729" s="215" t="s">
        <v>950</v>
      </c>
      <c r="B1729" s="215" t="s">
        <v>126</v>
      </c>
      <c r="C1729" s="24"/>
    </row>
    <row r="1730" spans="1:3" ht="12.75" customHeight="1" x14ac:dyDescent="0.2">
      <c r="A1730" s="215" t="s">
        <v>4373</v>
      </c>
      <c r="B1730" s="215" t="s">
        <v>126</v>
      </c>
      <c r="C1730" s="24"/>
    </row>
    <row r="1731" spans="1:3" ht="12.75" customHeight="1" x14ac:dyDescent="0.2">
      <c r="A1731" s="215" t="s">
        <v>20180</v>
      </c>
      <c r="B1731" s="215" t="s">
        <v>126</v>
      </c>
      <c r="C1731" s="24"/>
    </row>
    <row r="1732" spans="1:3" ht="12.75" customHeight="1" x14ac:dyDescent="0.2">
      <c r="A1732" s="215" t="s">
        <v>20181</v>
      </c>
      <c r="B1732" s="215" t="s">
        <v>126</v>
      </c>
      <c r="C1732" s="24"/>
    </row>
    <row r="1733" spans="1:3" ht="12.75" customHeight="1" x14ac:dyDescent="0.2">
      <c r="A1733" s="215" t="s">
        <v>4374</v>
      </c>
      <c r="B1733" s="215" t="s">
        <v>126</v>
      </c>
      <c r="C1733" s="24"/>
    </row>
    <row r="1734" spans="1:3" ht="12.75" customHeight="1" x14ac:dyDescent="0.2">
      <c r="A1734" s="215" t="s">
        <v>951</v>
      </c>
      <c r="B1734" s="215" t="s">
        <v>126</v>
      </c>
      <c r="C1734" s="24"/>
    </row>
    <row r="1735" spans="1:3" ht="12.75" customHeight="1" x14ac:dyDescent="0.2">
      <c r="A1735" s="215" t="s">
        <v>4375</v>
      </c>
      <c r="B1735" s="215" t="s">
        <v>126</v>
      </c>
      <c r="C1735" s="24"/>
    </row>
    <row r="1736" spans="1:3" ht="12.75" customHeight="1" x14ac:dyDescent="0.2">
      <c r="A1736" s="215" t="s">
        <v>126</v>
      </c>
      <c r="B1736" s="215" t="s">
        <v>126</v>
      </c>
      <c r="C1736" s="24"/>
    </row>
    <row r="1737" spans="1:3" ht="12.75" customHeight="1" x14ac:dyDescent="0.2">
      <c r="A1737" s="215" t="s">
        <v>4376</v>
      </c>
      <c r="B1737" s="215" t="s">
        <v>126</v>
      </c>
      <c r="C1737" s="24"/>
    </row>
    <row r="1738" spans="1:3" ht="12.75" customHeight="1" x14ac:dyDescent="0.2">
      <c r="A1738" s="215" t="s">
        <v>20182</v>
      </c>
      <c r="B1738" s="215" t="s">
        <v>126</v>
      </c>
      <c r="C1738" s="24"/>
    </row>
    <row r="1739" spans="1:3" ht="12.75" customHeight="1" x14ac:dyDescent="0.2">
      <c r="A1739" s="215" t="s">
        <v>20183</v>
      </c>
      <c r="B1739" s="215" t="s">
        <v>126</v>
      </c>
      <c r="C1739" s="24"/>
    </row>
    <row r="1740" spans="1:3" ht="12.75" customHeight="1" x14ac:dyDescent="0.2">
      <c r="A1740" s="215" t="s">
        <v>25543</v>
      </c>
      <c r="B1740" s="215" t="s">
        <v>126</v>
      </c>
      <c r="C1740" s="24"/>
    </row>
    <row r="1741" spans="1:3" ht="12.75" customHeight="1" x14ac:dyDescent="0.2">
      <c r="A1741" s="215" t="s">
        <v>20184</v>
      </c>
      <c r="B1741" s="215" t="s">
        <v>126</v>
      </c>
      <c r="C1741" s="24"/>
    </row>
    <row r="1742" spans="1:3" ht="12.75" customHeight="1" x14ac:dyDescent="0.2">
      <c r="A1742" s="185" t="s">
        <v>26758</v>
      </c>
      <c r="B1742" s="185" t="s">
        <v>126</v>
      </c>
      <c r="C1742" s="24"/>
    </row>
    <row r="1743" spans="1:3" ht="12.75" customHeight="1" x14ac:dyDescent="0.2">
      <c r="A1743" s="215" t="s">
        <v>20185</v>
      </c>
      <c r="B1743" s="215" t="s">
        <v>126</v>
      </c>
      <c r="C1743" s="24"/>
    </row>
    <row r="1744" spans="1:3" ht="12.75" customHeight="1" x14ac:dyDescent="0.2">
      <c r="A1744" s="215" t="s">
        <v>4377</v>
      </c>
      <c r="B1744" s="215" t="s">
        <v>126</v>
      </c>
      <c r="C1744" s="24"/>
    </row>
    <row r="1745" spans="1:3" ht="12.75" customHeight="1" x14ac:dyDescent="0.2">
      <c r="A1745" s="215" t="s">
        <v>4378</v>
      </c>
      <c r="B1745" s="215" t="s">
        <v>126</v>
      </c>
      <c r="C1745" s="24"/>
    </row>
    <row r="1746" spans="1:3" ht="12.75" customHeight="1" x14ac:dyDescent="0.2">
      <c r="A1746" s="215" t="s">
        <v>4379</v>
      </c>
      <c r="B1746" s="215" t="s">
        <v>126</v>
      </c>
      <c r="C1746" s="24"/>
    </row>
    <row r="1747" spans="1:3" ht="12.75" customHeight="1" x14ac:dyDescent="0.2">
      <c r="A1747" s="215" t="s">
        <v>20186</v>
      </c>
      <c r="B1747" s="215" t="s">
        <v>126</v>
      </c>
      <c r="C1747" s="24"/>
    </row>
    <row r="1748" spans="1:3" ht="12.75" customHeight="1" x14ac:dyDescent="0.2">
      <c r="A1748" s="215" t="s">
        <v>4380</v>
      </c>
      <c r="B1748" s="215" t="s">
        <v>126</v>
      </c>
      <c r="C1748" s="24"/>
    </row>
    <row r="1749" spans="1:3" ht="12.75" customHeight="1" x14ac:dyDescent="0.2">
      <c r="A1749" s="215" t="s">
        <v>4381</v>
      </c>
      <c r="B1749" s="215" t="s">
        <v>126</v>
      </c>
      <c r="C1749" s="24"/>
    </row>
    <row r="1750" spans="1:3" ht="12.75" customHeight="1" x14ac:dyDescent="0.2">
      <c r="A1750" s="215" t="s">
        <v>4382</v>
      </c>
      <c r="B1750" s="215" t="s">
        <v>126</v>
      </c>
      <c r="C1750" s="24"/>
    </row>
    <row r="1751" spans="1:3" ht="12.75" customHeight="1" x14ac:dyDescent="0.2">
      <c r="A1751" s="215" t="s">
        <v>4383</v>
      </c>
      <c r="B1751" s="215" t="s">
        <v>126</v>
      </c>
      <c r="C1751" s="24"/>
    </row>
    <row r="1752" spans="1:3" ht="12.75" customHeight="1" x14ac:dyDescent="0.2">
      <c r="A1752" s="215" t="s">
        <v>4384</v>
      </c>
      <c r="B1752" s="215" t="s">
        <v>126</v>
      </c>
      <c r="C1752" s="24"/>
    </row>
    <row r="1753" spans="1:3" ht="12.75" customHeight="1" x14ac:dyDescent="0.2">
      <c r="A1753" s="215" t="s">
        <v>952</v>
      </c>
      <c r="B1753" s="215" t="s">
        <v>126</v>
      </c>
      <c r="C1753" s="24"/>
    </row>
    <row r="1754" spans="1:3" ht="12.75" customHeight="1" x14ac:dyDescent="0.2">
      <c r="A1754" s="215" t="s">
        <v>20157</v>
      </c>
      <c r="B1754" s="215" t="s">
        <v>126</v>
      </c>
      <c r="C1754" s="24"/>
    </row>
    <row r="1755" spans="1:3" ht="12.75" customHeight="1" x14ac:dyDescent="0.2">
      <c r="A1755" s="215" t="s">
        <v>25544</v>
      </c>
      <c r="B1755" s="215" t="s">
        <v>126</v>
      </c>
      <c r="C1755" s="24"/>
    </row>
    <row r="1756" spans="1:3" ht="12.75" customHeight="1" x14ac:dyDescent="0.2">
      <c r="A1756" s="215" t="s">
        <v>25545</v>
      </c>
      <c r="B1756" s="215" t="s">
        <v>126</v>
      </c>
      <c r="C1756" s="24"/>
    </row>
    <row r="1757" spans="1:3" ht="12.75" customHeight="1" x14ac:dyDescent="0.2">
      <c r="A1757" s="215" t="s">
        <v>953</v>
      </c>
      <c r="B1757" s="215" t="s">
        <v>126</v>
      </c>
      <c r="C1757" s="24"/>
    </row>
    <row r="1758" spans="1:3" ht="12.75" customHeight="1" x14ac:dyDescent="0.2">
      <c r="A1758" s="215" t="s">
        <v>954</v>
      </c>
      <c r="B1758" s="215" t="s">
        <v>126</v>
      </c>
      <c r="C1758" s="24"/>
    </row>
    <row r="1759" spans="1:3" ht="12.75" customHeight="1" x14ac:dyDescent="0.2">
      <c r="A1759" s="215" t="s">
        <v>4385</v>
      </c>
      <c r="B1759" s="215" t="s">
        <v>126</v>
      </c>
      <c r="C1759" s="24"/>
    </row>
    <row r="1760" spans="1:3" ht="12.75" customHeight="1" x14ac:dyDescent="0.2">
      <c r="A1760" s="215" t="s">
        <v>20187</v>
      </c>
      <c r="B1760" s="215" t="s">
        <v>126</v>
      </c>
      <c r="C1760" s="24"/>
    </row>
    <row r="1761" spans="1:3" ht="12.75" customHeight="1" x14ac:dyDescent="0.2">
      <c r="A1761" s="215" t="s">
        <v>20188</v>
      </c>
      <c r="B1761" s="215" t="s">
        <v>126</v>
      </c>
      <c r="C1761" s="24"/>
    </row>
    <row r="1762" spans="1:3" ht="12.75" customHeight="1" x14ac:dyDescent="0.2">
      <c r="A1762" s="215" t="s">
        <v>25546</v>
      </c>
      <c r="B1762" s="215" t="s">
        <v>126</v>
      </c>
      <c r="C1762" s="24"/>
    </row>
    <row r="1763" spans="1:3" ht="12.75" customHeight="1" x14ac:dyDescent="0.2">
      <c r="A1763" s="215" t="s">
        <v>20189</v>
      </c>
      <c r="B1763" s="215" t="s">
        <v>126</v>
      </c>
      <c r="C1763" s="24"/>
    </row>
    <row r="1764" spans="1:3" ht="12.75" customHeight="1" x14ac:dyDescent="0.2">
      <c r="A1764" s="215" t="s">
        <v>20158</v>
      </c>
      <c r="B1764" s="215" t="s">
        <v>126</v>
      </c>
      <c r="C1764" s="24"/>
    </row>
    <row r="1765" spans="1:3" ht="12.75" customHeight="1" x14ac:dyDescent="0.2">
      <c r="A1765" s="215" t="s">
        <v>955</v>
      </c>
      <c r="B1765" s="215" t="s">
        <v>126</v>
      </c>
      <c r="C1765" s="24"/>
    </row>
    <row r="1766" spans="1:3" ht="12.75" customHeight="1" x14ac:dyDescent="0.2">
      <c r="A1766" s="215" t="s">
        <v>4386</v>
      </c>
      <c r="B1766" s="215" t="s">
        <v>126</v>
      </c>
      <c r="C1766" s="24"/>
    </row>
    <row r="1767" spans="1:3" ht="12.75" customHeight="1" x14ac:dyDescent="0.2">
      <c r="A1767" s="215" t="s">
        <v>20190</v>
      </c>
      <c r="B1767" s="215" t="s">
        <v>126</v>
      </c>
      <c r="C1767" s="24"/>
    </row>
    <row r="1768" spans="1:3" ht="12.75" customHeight="1" x14ac:dyDescent="0.2">
      <c r="A1768" s="215" t="s">
        <v>4387</v>
      </c>
      <c r="B1768" s="215" t="s">
        <v>126</v>
      </c>
      <c r="C1768" s="24"/>
    </row>
    <row r="1769" spans="1:3" ht="12.75" customHeight="1" x14ac:dyDescent="0.2">
      <c r="A1769" s="215" t="s">
        <v>25547</v>
      </c>
      <c r="B1769" s="215" t="s">
        <v>126</v>
      </c>
      <c r="C1769" s="24"/>
    </row>
    <row r="1770" spans="1:3" ht="12.75" customHeight="1" x14ac:dyDescent="0.2">
      <c r="A1770" s="185" t="s">
        <v>26824</v>
      </c>
      <c r="B1770" s="185" t="s">
        <v>126</v>
      </c>
      <c r="C1770" s="24"/>
    </row>
    <row r="1771" spans="1:3" ht="12.75" customHeight="1" x14ac:dyDescent="0.2">
      <c r="A1771" s="215" t="s">
        <v>4388</v>
      </c>
      <c r="B1771" s="215" t="s">
        <v>126</v>
      </c>
      <c r="C1771" s="24"/>
    </row>
    <row r="1772" spans="1:3" ht="12.75" customHeight="1" x14ac:dyDescent="0.2">
      <c r="A1772" s="215" t="s">
        <v>4389</v>
      </c>
      <c r="B1772" s="215" t="s">
        <v>126</v>
      </c>
      <c r="C1772" s="24"/>
    </row>
    <row r="1773" spans="1:3" ht="12.75" customHeight="1" x14ac:dyDescent="0.2">
      <c r="A1773" s="215" t="s">
        <v>4390</v>
      </c>
      <c r="B1773" s="215" t="s">
        <v>126</v>
      </c>
      <c r="C1773" s="24"/>
    </row>
    <row r="1774" spans="1:3" ht="12.75" customHeight="1" x14ac:dyDescent="0.2">
      <c r="A1774" s="185" t="s">
        <v>26825</v>
      </c>
      <c r="B1774" s="185" t="s">
        <v>126</v>
      </c>
      <c r="C1774" s="24"/>
    </row>
    <row r="1775" spans="1:3" ht="12.75" customHeight="1" x14ac:dyDescent="0.2">
      <c r="A1775" s="215" t="s">
        <v>4391</v>
      </c>
      <c r="B1775" s="215" t="s">
        <v>126</v>
      </c>
      <c r="C1775" s="24"/>
    </row>
    <row r="1776" spans="1:3" ht="12.75" customHeight="1" x14ac:dyDescent="0.2">
      <c r="A1776" s="215" t="s">
        <v>4392</v>
      </c>
      <c r="B1776" s="215" t="s">
        <v>126</v>
      </c>
      <c r="C1776" s="24"/>
    </row>
    <row r="1777" spans="1:4" ht="12.75" customHeight="1" x14ac:dyDescent="0.2">
      <c r="A1777" s="215" t="s">
        <v>4393</v>
      </c>
      <c r="B1777" s="215" t="s">
        <v>126</v>
      </c>
      <c r="C1777" s="24"/>
    </row>
    <row r="1778" spans="1:4" ht="12.75" customHeight="1" x14ac:dyDescent="0.2">
      <c r="A1778" s="215" t="s">
        <v>956</v>
      </c>
      <c r="B1778" s="215" t="s">
        <v>126</v>
      </c>
      <c r="C1778" s="24"/>
    </row>
    <row r="1779" spans="1:4" ht="12.75" customHeight="1" x14ac:dyDescent="0.2">
      <c r="A1779" s="215" t="s">
        <v>4394</v>
      </c>
      <c r="B1779" s="215" t="s">
        <v>126</v>
      </c>
      <c r="C1779" s="24"/>
    </row>
    <row r="1780" spans="1:4" ht="12.75" customHeight="1" x14ac:dyDescent="0.2">
      <c r="A1780" s="215" t="s">
        <v>25548</v>
      </c>
      <c r="B1780" s="215" t="s">
        <v>126</v>
      </c>
      <c r="C1780" s="24"/>
    </row>
    <row r="1781" spans="1:4" ht="12.75" customHeight="1" x14ac:dyDescent="0.2">
      <c r="A1781" s="215" t="s">
        <v>4395</v>
      </c>
      <c r="B1781" s="215" t="s">
        <v>126</v>
      </c>
      <c r="C1781" s="24"/>
    </row>
    <row r="1782" spans="1:4" ht="12.75" customHeight="1" x14ac:dyDescent="0.2">
      <c r="A1782" s="215" t="s">
        <v>4396</v>
      </c>
      <c r="B1782" s="215" t="s">
        <v>126</v>
      </c>
      <c r="C1782" s="24"/>
    </row>
    <row r="1783" spans="1:4" ht="12.75" customHeight="1" x14ac:dyDescent="0.2">
      <c r="A1783" s="215" t="s">
        <v>4397</v>
      </c>
      <c r="B1783" s="215" t="s">
        <v>126</v>
      </c>
      <c r="C1783" s="24"/>
    </row>
    <row r="1784" spans="1:4" ht="12.75" customHeight="1" x14ac:dyDescent="0.2">
      <c r="A1784" s="215" t="s">
        <v>957</v>
      </c>
      <c r="B1784" s="215" t="s">
        <v>126</v>
      </c>
      <c r="C1784" s="24"/>
    </row>
    <row r="1785" spans="1:4" s="24" customFormat="1" ht="12.75" customHeight="1" x14ac:dyDescent="0.2">
      <c r="A1785" s="215" t="s">
        <v>4398</v>
      </c>
      <c r="B1785" s="215" t="s">
        <v>126</v>
      </c>
      <c r="D1785" s="120"/>
    </row>
    <row r="1786" spans="1:4" ht="12.75" customHeight="1" x14ac:dyDescent="0.2">
      <c r="A1786" s="215" t="s">
        <v>4399</v>
      </c>
      <c r="B1786" s="215" t="s">
        <v>126</v>
      </c>
      <c r="C1786" s="24"/>
    </row>
    <row r="1787" spans="1:4" ht="12.75" customHeight="1" x14ac:dyDescent="0.2">
      <c r="A1787" s="215" t="s">
        <v>20191</v>
      </c>
      <c r="B1787" s="215" t="s">
        <v>126</v>
      </c>
      <c r="C1787" s="24"/>
    </row>
    <row r="1788" spans="1:4" ht="12.75" customHeight="1" x14ac:dyDescent="0.2">
      <c r="A1788" s="185" t="s">
        <v>26847</v>
      </c>
      <c r="B1788" s="185" t="s">
        <v>126</v>
      </c>
      <c r="C1788" s="24"/>
    </row>
    <row r="1789" spans="1:4" ht="12.75" customHeight="1" x14ac:dyDescent="0.2">
      <c r="A1789" s="215" t="s">
        <v>20192</v>
      </c>
      <c r="B1789" s="215" t="s">
        <v>126</v>
      </c>
      <c r="C1789" s="24"/>
    </row>
    <row r="1790" spans="1:4" ht="12.75" customHeight="1" x14ac:dyDescent="0.2">
      <c r="A1790" s="215" t="s">
        <v>4400</v>
      </c>
      <c r="B1790" s="215" t="s">
        <v>126</v>
      </c>
      <c r="C1790" s="24"/>
    </row>
    <row r="1791" spans="1:4" ht="12.75" customHeight="1" x14ac:dyDescent="0.2">
      <c r="A1791" s="215" t="s">
        <v>4401</v>
      </c>
      <c r="B1791" s="215" t="s">
        <v>126</v>
      </c>
      <c r="C1791" s="24"/>
    </row>
    <row r="1792" spans="1:4" ht="12.75" customHeight="1" x14ac:dyDescent="0.2">
      <c r="A1792" s="215" t="s">
        <v>4402</v>
      </c>
      <c r="B1792" s="215" t="s">
        <v>126</v>
      </c>
      <c r="C1792" s="24"/>
    </row>
    <row r="1793" spans="1:3" ht="12.75" customHeight="1" x14ac:dyDescent="0.2">
      <c r="A1793" s="215" t="s">
        <v>4403</v>
      </c>
      <c r="B1793" s="215" t="s">
        <v>126</v>
      </c>
      <c r="C1793" s="24"/>
    </row>
    <row r="1794" spans="1:3" ht="12.75" customHeight="1" x14ac:dyDescent="0.2">
      <c r="A1794" s="215" t="s">
        <v>20193</v>
      </c>
      <c r="B1794" s="215" t="s">
        <v>126</v>
      </c>
      <c r="C1794" s="24"/>
    </row>
    <row r="1795" spans="1:3" ht="12.75" customHeight="1" x14ac:dyDescent="0.2">
      <c r="A1795" s="215" t="s">
        <v>20194</v>
      </c>
      <c r="B1795" s="215" t="s">
        <v>126</v>
      </c>
      <c r="C1795" s="24"/>
    </row>
    <row r="1796" spans="1:3" ht="12.75" customHeight="1" x14ac:dyDescent="0.2">
      <c r="A1796" s="215" t="s">
        <v>20195</v>
      </c>
      <c r="B1796" s="215" t="s">
        <v>126</v>
      </c>
      <c r="C1796" s="24"/>
    </row>
    <row r="1797" spans="1:3" ht="12.75" customHeight="1" x14ac:dyDescent="0.2">
      <c r="A1797" s="215" t="s">
        <v>20196</v>
      </c>
      <c r="B1797" s="215" t="s">
        <v>126</v>
      </c>
      <c r="C1797" s="24"/>
    </row>
    <row r="1798" spans="1:3" ht="12.75" customHeight="1" x14ac:dyDescent="0.2">
      <c r="A1798" s="215" t="s">
        <v>4415</v>
      </c>
      <c r="B1798" s="215" t="s">
        <v>126</v>
      </c>
      <c r="C1798" s="24"/>
    </row>
    <row r="1799" spans="1:3" ht="12.75" customHeight="1" x14ac:dyDescent="0.2">
      <c r="A1799" s="215" t="s">
        <v>4416</v>
      </c>
      <c r="B1799" s="215" t="s">
        <v>126</v>
      </c>
      <c r="C1799" s="24"/>
    </row>
    <row r="1800" spans="1:3" ht="12.75" customHeight="1" x14ac:dyDescent="0.2">
      <c r="A1800" s="215" t="s">
        <v>20197</v>
      </c>
      <c r="B1800" s="215" t="s">
        <v>126</v>
      </c>
      <c r="C1800" s="24"/>
    </row>
    <row r="1801" spans="1:3" ht="12.75" customHeight="1" x14ac:dyDescent="0.2">
      <c r="A1801" s="215" t="s">
        <v>4404</v>
      </c>
      <c r="B1801" s="215" t="s">
        <v>126</v>
      </c>
      <c r="C1801" s="24"/>
    </row>
    <row r="1802" spans="1:3" ht="12.75" customHeight="1" x14ac:dyDescent="0.2">
      <c r="A1802" s="215" t="s">
        <v>4405</v>
      </c>
      <c r="B1802" s="215" t="s">
        <v>126</v>
      </c>
      <c r="C1802" s="24"/>
    </row>
    <row r="1803" spans="1:3" ht="12.75" customHeight="1" x14ac:dyDescent="0.2">
      <c r="A1803" s="215" t="s">
        <v>20198</v>
      </c>
      <c r="B1803" s="215" t="s">
        <v>126</v>
      </c>
      <c r="C1803" s="24"/>
    </row>
    <row r="1804" spans="1:3" ht="12.75" customHeight="1" x14ac:dyDescent="0.2">
      <c r="A1804" s="215" t="s">
        <v>4417</v>
      </c>
      <c r="B1804" s="215" t="s">
        <v>126</v>
      </c>
      <c r="C1804" s="24"/>
    </row>
    <row r="1805" spans="1:3" ht="12.75" customHeight="1" x14ac:dyDescent="0.2">
      <c r="A1805" s="215" t="s">
        <v>4418</v>
      </c>
      <c r="B1805" s="215" t="s">
        <v>126</v>
      </c>
      <c r="C1805" s="24"/>
    </row>
    <row r="1806" spans="1:3" ht="12.75" customHeight="1" x14ac:dyDescent="0.2">
      <c r="A1806" s="215" t="s">
        <v>20199</v>
      </c>
      <c r="B1806" s="215" t="s">
        <v>126</v>
      </c>
      <c r="C1806" s="24"/>
    </row>
    <row r="1807" spans="1:3" ht="12.75" customHeight="1" x14ac:dyDescent="0.2">
      <c r="A1807" s="215" t="s">
        <v>20200</v>
      </c>
      <c r="B1807" s="215" t="s">
        <v>126</v>
      </c>
      <c r="C1807" s="24"/>
    </row>
    <row r="1808" spans="1:3" ht="12.75" customHeight="1" x14ac:dyDescent="0.2">
      <c r="A1808" s="215" t="s">
        <v>958</v>
      </c>
      <c r="B1808" s="215" t="s">
        <v>126</v>
      </c>
      <c r="C1808" s="24"/>
    </row>
    <row r="1809" spans="1:3" ht="12.75" customHeight="1" x14ac:dyDescent="0.2">
      <c r="A1809" s="215" t="s">
        <v>4406</v>
      </c>
      <c r="B1809" s="215" t="s">
        <v>126</v>
      </c>
      <c r="C1809" s="24"/>
    </row>
    <row r="1810" spans="1:3" ht="12.75" customHeight="1" x14ac:dyDescent="0.2">
      <c r="A1810" s="215" t="s">
        <v>20201</v>
      </c>
      <c r="B1810" s="215" t="s">
        <v>126</v>
      </c>
      <c r="C1810" s="24"/>
    </row>
    <row r="1811" spans="1:3" ht="12.75" customHeight="1" x14ac:dyDescent="0.2">
      <c r="A1811" s="215" t="s">
        <v>4407</v>
      </c>
      <c r="B1811" s="215" t="s">
        <v>126</v>
      </c>
      <c r="C1811" s="24"/>
    </row>
    <row r="1812" spans="1:3" ht="12.75" customHeight="1" x14ac:dyDescent="0.2">
      <c r="A1812" s="215" t="s">
        <v>20202</v>
      </c>
      <c r="B1812" s="215" t="s">
        <v>126</v>
      </c>
      <c r="C1812" s="24"/>
    </row>
    <row r="1813" spans="1:3" ht="12.75" customHeight="1" x14ac:dyDescent="0.2">
      <c r="A1813" s="215" t="s">
        <v>4408</v>
      </c>
      <c r="B1813" s="215" t="s">
        <v>126</v>
      </c>
      <c r="C1813" s="24"/>
    </row>
    <row r="1814" spans="1:3" ht="12.75" customHeight="1" x14ac:dyDescent="0.2">
      <c r="A1814" s="215" t="s">
        <v>4409</v>
      </c>
      <c r="B1814" s="215" t="s">
        <v>126</v>
      </c>
      <c r="C1814" s="24"/>
    </row>
    <row r="1815" spans="1:3" ht="12.75" customHeight="1" x14ac:dyDescent="0.2">
      <c r="A1815" s="215" t="s">
        <v>20203</v>
      </c>
      <c r="B1815" s="215" t="s">
        <v>126</v>
      </c>
      <c r="C1815" s="24"/>
    </row>
    <row r="1816" spans="1:3" ht="12.75" customHeight="1" x14ac:dyDescent="0.2">
      <c r="A1816" s="215" t="s">
        <v>20204</v>
      </c>
      <c r="B1816" s="215" t="s">
        <v>126</v>
      </c>
      <c r="C1816" s="24"/>
    </row>
    <row r="1817" spans="1:3" ht="12.75" customHeight="1" x14ac:dyDescent="0.2">
      <c r="A1817" s="215" t="s">
        <v>4410</v>
      </c>
      <c r="B1817" s="215" t="s">
        <v>126</v>
      </c>
      <c r="C1817" s="24"/>
    </row>
    <row r="1818" spans="1:3" ht="12.75" customHeight="1" x14ac:dyDescent="0.2">
      <c r="A1818" s="215" t="s">
        <v>4411</v>
      </c>
      <c r="B1818" s="215" t="s">
        <v>126</v>
      </c>
      <c r="C1818" s="24"/>
    </row>
    <row r="1819" spans="1:3" ht="12.75" customHeight="1" x14ac:dyDescent="0.2">
      <c r="A1819" s="215" t="s">
        <v>108</v>
      </c>
      <c r="B1819" s="215" t="s">
        <v>108</v>
      </c>
      <c r="C1819" s="24"/>
    </row>
    <row r="1820" spans="1:3" ht="12.75" customHeight="1" x14ac:dyDescent="0.2">
      <c r="A1820" s="215" t="s">
        <v>20205</v>
      </c>
      <c r="B1820" s="215" t="s">
        <v>108</v>
      </c>
      <c r="C1820" s="24"/>
    </row>
    <row r="1821" spans="1:3" ht="12.75" customHeight="1" x14ac:dyDescent="0.2">
      <c r="A1821" s="215" t="s">
        <v>127</v>
      </c>
      <c r="B1821" s="215" t="s">
        <v>127</v>
      </c>
      <c r="C1821" s="24"/>
    </row>
    <row r="1822" spans="1:3" ht="12.75" customHeight="1" x14ac:dyDescent="0.2">
      <c r="A1822" s="215" t="s">
        <v>4420</v>
      </c>
      <c r="B1822" s="215" t="s">
        <v>127</v>
      </c>
      <c r="C1822" s="24"/>
    </row>
    <row r="1823" spans="1:3" ht="12.75" customHeight="1" x14ac:dyDescent="0.2">
      <c r="A1823" s="215" t="s">
        <v>25549</v>
      </c>
      <c r="B1823" s="215" t="s">
        <v>127</v>
      </c>
      <c r="C1823" s="24"/>
    </row>
    <row r="1824" spans="1:3" ht="12.75" customHeight="1" x14ac:dyDescent="0.2">
      <c r="A1824" s="215" t="s">
        <v>4421</v>
      </c>
      <c r="B1824" s="215" t="s">
        <v>127</v>
      </c>
      <c r="C1824" s="24"/>
    </row>
    <row r="1825" spans="1:3" ht="12.75" customHeight="1" x14ac:dyDescent="0.2">
      <c r="A1825" s="215" t="s">
        <v>4422</v>
      </c>
      <c r="B1825" s="215" t="s">
        <v>127</v>
      </c>
      <c r="C1825" s="24"/>
    </row>
    <row r="1826" spans="1:3" ht="12.75" customHeight="1" x14ac:dyDescent="0.2">
      <c r="A1826" s="215" t="s">
        <v>4423</v>
      </c>
      <c r="B1826" s="215" t="s">
        <v>127</v>
      </c>
      <c r="C1826" s="24"/>
    </row>
    <row r="1827" spans="1:3" ht="12.75" customHeight="1" x14ac:dyDescent="0.2">
      <c r="A1827" s="215" t="s">
        <v>4424</v>
      </c>
      <c r="B1827" s="215" t="s">
        <v>127</v>
      </c>
      <c r="C1827" s="24"/>
    </row>
    <row r="1828" spans="1:3" ht="12.75" customHeight="1" x14ac:dyDescent="0.2">
      <c r="A1828" s="215" t="s">
        <v>4425</v>
      </c>
      <c r="B1828" s="215" t="s">
        <v>127</v>
      </c>
      <c r="C1828" s="24"/>
    </row>
    <row r="1829" spans="1:3" ht="12.75" customHeight="1" x14ac:dyDescent="0.2">
      <c r="A1829" s="215" t="s">
        <v>959</v>
      </c>
      <c r="B1829" s="215" t="s">
        <v>127</v>
      </c>
      <c r="C1829" s="24"/>
    </row>
    <row r="1830" spans="1:3" ht="12.75" customHeight="1" x14ac:dyDescent="0.2">
      <c r="A1830" s="215" t="s">
        <v>4426</v>
      </c>
      <c r="B1830" s="215" t="s">
        <v>127</v>
      </c>
      <c r="C1830" s="24"/>
    </row>
    <row r="1831" spans="1:3" ht="12.75" customHeight="1" x14ac:dyDescent="0.2">
      <c r="A1831" s="215" t="s">
        <v>4427</v>
      </c>
      <c r="B1831" s="215" t="s">
        <v>127</v>
      </c>
      <c r="C1831" s="24"/>
    </row>
    <row r="1832" spans="1:3" ht="12.75" customHeight="1" x14ac:dyDescent="0.2">
      <c r="A1832" s="215" t="s">
        <v>4428</v>
      </c>
      <c r="B1832" s="215" t="s">
        <v>127</v>
      </c>
      <c r="C1832" s="24"/>
    </row>
    <row r="1833" spans="1:3" ht="12.75" customHeight="1" x14ac:dyDescent="0.2">
      <c r="A1833" s="215" t="s">
        <v>25550</v>
      </c>
      <c r="B1833" s="215" t="s">
        <v>127</v>
      </c>
      <c r="C1833" s="24"/>
    </row>
    <row r="1834" spans="1:3" ht="12.75" customHeight="1" x14ac:dyDescent="0.2">
      <c r="A1834" s="215" t="s">
        <v>4429</v>
      </c>
      <c r="B1834" s="215" t="s">
        <v>439</v>
      </c>
      <c r="C1834" s="24"/>
    </row>
    <row r="1835" spans="1:3" ht="12.75" customHeight="1" x14ac:dyDescent="0.2">
      <c r="A1835" s="215" t="s">
        <v>4430</v>
      </c>
      <c r="B1835" s="215" t="s">
        <v>2039</v>
      </c>
      <c r="C1835" s="24"/>
    </row>
    <row r="1836" spans="1:3" ht="12.75" customHeight="1" x14ac:dyDescent="0.2">
      <c r="A1836" s="215" t="s">
        <v>960</v>
      </c>
      <c r="B1836" s="215" t="s">
        <v>175</v>
      </c>
      <c r="C1836" s="24"/>
    </row>
    <row r="1837" spans="1:3" ht="12.75" customHeight="1" x14ac:dyDescent="0.2">
      <c r="A1837" s="215" t="s">
        <v>4431</v>
      </c>
      <c r="B1837" s="215" t="s">
        <v>175</v>
      </c>
      <c r="C1837" s="24"/>
    </row>
    <row r="1838" spans="1:3" ht="12.75" customHeight="1" x14ac:dyDescent="0.2">
      <c r="A1838" s="215" t="s">
        <v>4460</v>
      </c>
      <c r="B1838" s="215" t="s">
        <v>175</v>
      </c>
      <c r="C1838" s="24"/>
    </row>
    <row r="1839" spans="1:3" ht="12.75" customHeight="1" x14ac:dyDescent="0.2">
      <c r="A1839" s="215" t="s">
        <v>4461</v>
      </c>
      <c r="B1839" s="215" t="s">
        <v>175</v>
      </c>
      <c r="C1839" s="24"/>
    </row>
    <row r="1840" spans="1:3" ht="12.75" customHeight="1" x14ac:dyDescent="0.2">
      <c r="A1840" s="215" t="s">
        <v>175</v>
      </c>
      <c r="B1840" s="215" t="s">
        <v>175</v>
      </c>
      <c r="C1840" s="24"/>
    </row>
    <row r="1841" spans="1:3" ht="12.75" customHeight="1" x14ac:dyDescent="0.2">
      <c r="A1841" s="215" t="s">
        <v>4432</v>
      </c>
      <c r="B1841" s="215" t="s">
        <v>175</v>
      </c>
      <c r="C1841" s="24"/>
    </row>
    <row r="1842" spans="1:3" ht="12.75" customHeight="1" x14ac:dyDescent="0.2">
      <c r="A1842" s="215" t="s">
        <v>4433</v>
      </c>
      <c r="B1842" s="215" t="s">
        <v>175</v>
      </c>
      <c r="C1842" s="24"/>
    </row>
    <row r="1843" spans="1:3" ht="12.75" customHeight="1" x14ac:dyDescent="0.2">
      <c r="A1843" s="215" t="s">
        <v>4434</v>
      </c>
      <c r="B1843" s="215" t="s">
        <v>175</v>
      </c>
      <c r="C1843" s="24"/>
    </row>
    <row r="1844" spans="1:3" ht="12.75" customHeight="1" x14ac:dyDescent="0.2">
      <c r="A1844" s="215" t="s">
        <v>4435</v>
      </c>
      <c r="B1844" s="215" t="s">
        <v>175</v>
      </c>
      <c r="C1844" s="24"/>
    </row>
    <row r="1845" spans="1:3" ht="12.75" customHeight="1" x14ac:dyDescent="0.2">
      <c r="A1845" s="215" t="s">
        <v>4436</v>
      </c>
      <c r="B1845" s="215" t="s">
        <v>175</v>
      </c>
      <c r="C1845" s="24"/>
    </row>
    <row r="1846" spans="1:3" ht="12.75" customHeight="1" x14ac:dyDescent="0.2">
      <c r="A1846" s="269" t="s">
        <v>4437</v>
      </c>
      <c r="B1846" s="269" t="s">
        <v>175</v>
      </c>
      <c r="C1846" s="24"/>
    </row>
    <row r="1847" spans="1:3" ht="12.75" customHeight="1" x14ac:dyDescent="0.2">
      <c r="A1847" s="215" t="s">
        <v>4438</v>
      </c>
      <c r="B1847" s="215" t="s">
        <v>175</v>
      </c>
      <c r="C1847" s="24"/>
    </row>
    <row r="1848" spans="1:3" ht="12.75" customHeight="1" x14ac:dyDescent="0.2">
      <c r="A1848" s="215" t="s">
        <v>4439</v>
      </c>
      <c r="B1848" s="215" t="s">
        <v>175</v>
      </c>
      <c r="C1848" s="24"/>
    </row>
    <row r="1849" spans="1:3" ht="12.75" customHeight="1" x14ac:dyDescent="0.2">
      <c r="A1849" s="215" t="s">
        <v>4440</v>
      </c>
      <c r="B1849" s="215" t="s">
        <v>175</v>
      </c>
      <c r="C1849" s="24"/>
    </row>
    <row r="1850" spans="1:3" ht="12.75" customHeight="1" x14ac:dyDescent="0.2">
      <c r="A1850" s="215" t="s">
        <v>961</v>
      </c>
      <c r="B1850" s="215" t="s">
        <v>175</v>
      </c>
      <c r="C1850" s="24"/>
    </row>
    <row r="1851" spans="1:3" ht="12.75" customHeight="1" x14ac:dyDescent="0.2">
      <c r="A1851" s="215" t="s">
        <v>4441</v>
      </c>
      <c r="B1851" s="215" t="s">
        <v>175</v>
      </c>
      <c r="C1851" s="24"/>
    </row>
    <row r="1852" spans="1:3" ht="12.75" customHeight="1" x14ac:dyDescent="0.2">
      <c r="A1852" s="215" t="s">
        <v>4442</v>
      </c>
      <c r="B1852" s="215" t="s">
        <v>175</v>
      </c>
      <c r="C1852" s="24"/>
    </row>
    <row r="1853" spans="1:3" ht="12.75" customHeight="1" x14ac:dyDescent="0.2">
      <c r="A1853" s="215" t="s">
        <v>3185</v>
      </c>
      <c r="B1853" s="215" t="s">
        <v>175</v>
      </c>
      <c r="C1853" s="24"/>
    </row>
    <row r="1854" spans="1:3" ht="12.75" customHeight="1" x14ac:dyDescent="0.2">
      <c r="A1854" s="215" t="s">
        <v>4443</v>
      </c>
      <c r="B1854" s="215" t="s">
        <v>175</v>
      </c>
      <c r="C1854" s="24"/>
    </row>
    <row r="1855" spans="1:3" ht="12.75" customHeight="1" x14ac:dyDescent="0.2">
      <c r="A1855" s="215" t="s">
        <v>4462</v>
      </c>
      <c r="B1855" s="215" t="s">
        <v>175</v>
      </c>
      <c r="C1855" s="24"/>
    </row>
    <row r="1856" spans="1:3" ht="12.75" customHeight="1" x14ac:dyDescent="0.2">
      <c r="A1856" s="215" t="s">
        <v>4463</v>
      </c>
      <c r="B1856" s="215" t="s">
        <v>175</v>
      </c>
      <c r="C1856" s="24"/>
    </row>
    <row r="1857" spans="1:3" ht="12.75" customHeight="1" x14ac:dyDescent="0.2">
      <c r="A1857" s="215" t="s">
        <v>20207</v>
      </c>
      <c r="B1857" s="215" t="s">
        <v>175</v>
      </c>
      <c r="C1857" s="24"/>
    </row>
    <row r="1858" spans="1:3" ht="12.75" customHeight="1" x14ac:dyDescent="0.2">
      <c r="A1858" s="215" t="s">
        <v>962</v>
      </c>
      <c r="B1858" s="215" t="s">
        <v>175</v>
      </c>
      <c r="C1858" s="24"/>
    </row>
    <row r="1859" spans="1:3" ht="12.75" customHeight="1" x14ac:dyDescent="0.2">
      <c r="A1859" s="215" t="s">
        <v>4444</v>
      </c>
      <c r="B1859" s="215" t="s">
        <v>175</v>
      </c>
      <c r="C1859" s="24"/>
    </row>
    <row r="1860" spans="1:3" ht="12.75" customHeight="1" x14ac:dyDescent="0.2">
      <c r="A1860" s="215" t="s">
        <v>4445</v>
      </c>
      <c r="B1860" s="215" t="s">
        <v>175</v>
      </c>
      <c r="C1860" s="24"/>
    </row>
    <row r="1861" spans="1:3" ht="12.75" customHeight="1" x14ac:dyDescent="0.2">
      <c r="A1861" s="215" t="s">
        <v>963</v>
      </c>
      <c r="B1861" s="215" t="s">
        <v>175</v>
      </c>
      <c r="C1861" s="24"/>
    </row>
    <row r="1862" spans="1:3" ht="12.75" customHeight="1" x14ac:dyDescent="0.2">
      <c r="A1862" s="215" t="s">
        <v>4446</v>
      </c>
      <c r="B1862" s="215" t="s">
        <v>175</v>
      </c>
      <c r="C1862" s="24"/>
    </row>
    <row r="1863" spans="1:3" ht="12.75" customHeight="1" x14ac:dyDescent="0.2">
      <c r="A1863" s="215" t="s">
        <v>4447</v>
      </c>
      <c r="B1863" s="215" t="s">
        <v>175</v>
      </c>
      <c r="C1863" s="24"/>
    </row>
    <row r="1864" spans="1:3" ht="12.75" customHeight="1" x14ac:dyDescent="0.2">
      <c r="A1864" s="215" t="s">
        <v>4464</v>
      </c>
      <c r="B1864" s="215" t="s">
        <v>175</v>
      </c>
      <c r="C1864" s="24"/>
    </row>
    <row r="1865" spans="1:3" ht="12.75" customHeight="1" x14ac:dyDescent="0.2">
      <c r="A1865" s="215" t="s">
        <v>4448</v>
      </c>
      <c r="B1865" s="215" t="s">
        <v>175</v>
      </c>
      <c r="C1865" s="24"/>
    </row>
    <row r="1866" spans="1:3" ht="12.75" customHeight="1" x14ac:dyDescent="0.2">
      <c r="A1866" s="215" t="s">
        <v>4465</v>
      </c>
      <c r="B1866" s="215" t="s">
        <v>175</v>
      </c>
      <c r="C1866" s="24"/>
    </row>
    <row r="1867" spans="1:3" ht="12.75" customHeight="1" x14ac:dyDescent="0.2">
      <c r="A1867" s="215" t="s">
        <v>964</v>
      </c>
      <c r="B1867" s="215" t="s">
        <v>175</v>
      </c>
      <c r="C1867" s="24"/>
    </row>
    <row r="1868" spans="1:3" ht="12.75" customHeight="1" x14ac:dyDescent="0.2">
      <c r="A1868" s="215" t="s">
        <v>4449</v>
      </c>
      <c r="B1868" s="215" t="s">
        <v>175</v>
      </c>
      <c r="C1868" s="24"/>
    </row>
    <row r="1869" spans="1:3" ht="12.75" customHeight="1" x14ac:dyDescent="0.2">
      <c r="A1869" s="215" t="s">
        <v>965</v>
      </c>
      <c r="B1869" s="215" t="s">
        <v>175</v>
      </c>
      <c r="C1869" s="24"/>
    </row>
    <row r="1870" spans="1:3" ht="12.75" customHeight="1" x14ac:dyDescent="0.2">
      <c r="A1870" s="215" t="s">
        <v>4450</v>
      </c>
      <c r="B1870" s="215" t="s">
        <v>175</v>
      </c>
      <c r="C1870" s="24"/>
    </row>
    <row r="1871" spans="1:3" ht="12.75" customHeight="1" x14ac:dyDescent="0.2">
      <c r="A1871" s="215" t="s">
        <v>4451</v>
      </c>
      <c r="B1871" s="215" t="s">
        <v>175</v>
      </c>
      <c r="C1871" s="24"/>
    </row>
    <row r="1872" spans="1:3" ht="12.75" customHeight="1" x14ac:dyDescent="0.2">
      <c r="A1872" s="215" t="s">
        <v>966</v>
      </c>
      <c r="B1872" s="215" t="s">
        <v>175</v>
      </c>
      <c r="C1872" s="24"/>
    </row>
    <row r="1873" spans="1:3" ht="12.75" customHeight="1" x14ac:dyDescent="0.2">
      <c r="A1873" s="215" t="s">
        <v>4452</v>
      </c>
      <c r="B1873" s="215" t="s">
        <v>175</v>
      </c>
      <c r="C1873" s="24"/>
    </row>
    <row r="1874" spans="1:3" ht="12.75" customHeight="1" x14ac:dyDescent="0.2">
      <c r="A1874" s="215" t="s">
        <v>4453</v>
      </c>
      <c r="B1874" s="215" t="s">
        <v>175</v>
      </c>
      <c r="C1874" s="24"/>
    </row>
    <row r="1875" spans="1:3" ht="12.75" customHeight="1" x14ac:dyDescent="0.2">
      <c r="A1875" s="215" t="s">
        <v>4466</v>
      </c>
      <c r="B1875" s="215" t="s">
        <v>175</v>
      </c>
      <c r="C1875" s="24"/>
    </row>
    <row r="1876" spans="1:3" ht="12.75" customHeight="1" x14ac:dyDescent="0.2">
      <c r="A1876" s="215" t="s">
        <v>4467</v>
      </c>
      <c r="B1876" s="215" t="s">
        <v>175</v>
      </c>
      <c r="C1876" s="24"/>
    </row>
    <row r="1877" spans="1:3" ht="12.75" customHeight="1" x14ac:dyDescent="0.2">
      <c r="A1877" s="215" t="s">
        <v>967</v>
      </c>
      <c r="B1877" s="215" t="s">
        <v>175</v>
      </c>
      <c r="C1877" s="24"/>
    </row>
    <row r="1878" spans="1:3" ht="12.75" customHeight="1" x14ac:dyDescent="0.2">
      <c r="A1878" s="215" t="s">
        <v>4454</v>
      </c>
      <c r="B1878" s="215" t="s">
        <v>175</v>
      </c>
      <c r="C1878" s="24"/>
    </row>
    <row r="1879" spans="1:3" ht="12.75" customHeight="1" x14ac:dyDescent="0.2">
      <c r="A1879" s="215" t="s">
        <v>4455</v>
      </c>
      <c r="B1879" s="215" t="s">
        <v>175</v>
      </c>
      <c r="C1879" s="24"/>
    </row>
    <row r="1880" spans="1:3" ht="12.75" customHeight="1" x14ac:dyDescent="0.2">
      <c r="A1880" s="215" t="s">
        <v>4456</v>
      </c>
      <c r="B1880" s="215" t="s">
        <v>175</v>
      </c>
      <c r="C1880" s="24"/>
    </row>
    <row r="1881" spans="1:3" ht="12.75" customHeight="1" x14ac:dyDescent="0.2">
      <c r="A1881" s="215" t="s">
        <v>4468</v>
      </c>
      <c r="B1881" s="215" t="s">
        <v>175</v>
      </c>
      <c r="C1881" s="24"/>
    </row>
    <row r="1882" spans="1:3" ht="12.75" customHeight="1" x14ac:dyDescent="0.2">
      <c r="A1882" s="215" t="s">
        <v>968</v>
      </c>
      <c r="B1882" s="215" t="s">
        <v>175</v>
      </c>
      <c r="C1882" s="24"/>
    </row>
    <row r="1883" spans="1:3" ht="12.75" customHeight="1" x14ac:dyDescent="0.2">
      <c r="A1883" s="215" t="s">
        <v>4457</v>
      </c>
      <c r="B1883" s="215" t="s">
        <v>175</v>
      </c>
      <c r="C1883" s="24"/>
    </row>
    <row r="1884" spans="1:3" ht="12.75" customHeight="1" x14ac:dyDescent="0.2">
      <c r="A1884" s="215" t="s">
        <v>4469</v>
      </c>
      <c r="B1884" s="215" t="s">
        <v>175</v>
      </c>
      <c r="C1884" s="24"/>
    </row>
    <row r="1885" spans="1:3" ht="12.75" customHeight="1" x14ac:dyDescent="0.2">
      <c r="A1885" s="215" t="s">
        <v>20208</v>
      </c>
      <c r="B1885" s="215" t="s">
        <v>175</v>
      </c>
      <c r="C1885" s="24"/>
    </row>
    <row r="1886" spans="1:3" ht="12.75" customHeight="1" x14ac:dyDescent="0.2">
      <c r="A1886" s="185" t="s">
        <v>26726</v>
      </c>
      <c r="B1886" s="185" t="s">
        <v>175</v>
      </c>
      <c r="C1886" s="24"/>
    </row>
    <row r="1887" spans="1:3" ht="12.75" customHeight="1" x14ac:dyDescent="0.2">
      <c r="A1887" s="215" t="s">
        <v>4470</v>
      </c>
      <c r="B1887" s="215" t="s">
        <v>175</v>
      </c>
      <c r="C1887" s="24"/>
    </row>
    <row r="1888" spans="1:3" ht="12.75" customHeight="1" x14ac:dyDescent="0.2">
      <c r="A1888" s="215" t="s">
        <v>4458</v>
      </c>
      <c r="B1888" s="215" t="s">
        <v>175</v>
      </c>
      <c r="C1888" s="24"/>
    </row>
    <row r="1889" spans="1:3" ht="12.75" customHeight="1" x14ac:dyDescent="0.2">
      <c r="A1889" s="215" t="s">
        <v>4471</v>
      </c>
      <c r="B1889" s="215" t="s">
        <v>175</v>
      </c>
      <c r="C1889" s="24"/>
    </row>
    <row r="1890" spans="1:3" ht="12.75" customHeight="1" x14ac:dyDescent="0.2">
      <c r="A1890" s="215" t="s">
        <v>969</v>
      </c>
      <c r="B1890" s="215" t="s">
        <v>175</v>
      </c>
      <c r="C1890" s="24"/>
    </row>
    <row r="1891" spans="1:3" ht="12.75" customHeight="1" x14ac:dyDescent="0.2">
      <c r="A1891" s="215" t="s">
        <v>4459</v>
      </c>
      <c r="B1891" s="215" t="s">
        <v>175</v>
      </c>
      <c r="C1891" s="24"/>
    </row>
    <row r="1892" spans="1:3" ht="12.75" customHeight="1" x14ac:dyDescent="0.2">
      <c r="A1892" s="215" t="s">
        <v>20206</v>
      </c>
      <c r="B1892" s="215" t="s">
        <v>175</v>
      </c>
      <c r="C1892" s="24"/>
    </row>
    <row r="1893" spans="1:3" ht="12.75" customHeight="1" x14ac:dyDescent="0.2">
      <c r="A1893" s="215" t="s">
        <v>4472</v>
      </c>
      <c r="B1893" s="215" t="s">
        <v>440</v>
      </c>
      <c r="C1893" s="24"/>
    </row>
    <row r="1894" spans="1:3" ht="12.75" customHeight="1" x14ac:dyDescent="0.2">
      <c r="A1894" s="215" t="s">
        <v>4473</v>
      </c>
      <c r="B1894" s="215" t="s">
        <v>440</v>
      </c>
      <c r="C1894" s="24"/>
    </row>
    <row r="1895" spans="1:3" ht="12.75" customHeight="1" x14ac:dyDescent="0.2">
      <c r="A1895" s="215" t="s">
        <v>970</v>
      </c>
      <c r="B1895" s="215" t="s">
        <v>64</v>
      </c>
      <c r="C1895" s="24"/>
    </row>
    <row r="1896" spans="1:3" ht="12.75" customHeight="1" x14ac:dyDescent="0.2">
      <c r="A1896" s="215" t="s">
        <v>4474</v>
      </c>
      <c r="B1896" s="215" t="s">
        <v>64</v>
      </c>
      <c r="C1896" s="24"/>
    </row>
    <row r="1897" spans="1:3" ht="12.75" customHeight="1" x14ac:dyDescent="0.2">
      <c r="A1897" s="215" t="s">
        <v>4475</v>
      </c>
      <c r="B1897" s="215" t="s">
        <v>64</v>
      </c>
      <c r="C1897" s="24"/>
    </row>
    <row r="1898" spans="1:3" ht="12.75" customHeight="1" x14ac:dyDescent="0.2">
      <c r="A1898" s="215" t="s">
        <v>20210</v>
      </c>
      <c r="B1898" s="215" t="s">
        <v>64</v>
      </c>
      <c r="C1898" s="24"/>
    </row>
    <row r="1899" spans="1:3" ht="12.75" customHeight="1" x14ac:dyDescent="0.2">
      <c r="A1899" s="215" t="s">
        <v>64</v>
      </c>
      <c r="B1899" s="215" t="s">
        <v>64</v>
      </c>
      <c r="C1899" s="24"/>
    </row>
    <row r="1900" spans="1:3" ht="12.75" customHeight="1" x14ac:dyDescent="0.2">
      <c r="A1900" s="215" t="s">
        <v>4476</v>
      </c>
      <c r="B1900" s="215" t="s">
        <v>64</v>
      </c>
      <c r="C1900" s="24"/>
    </row>
    <row r="1901" spans="1:3" ht="12.75" customHeight="1" x14ac:dyDescent="0.2">
      <c r="A1901" s="215" t="s">
        <v>4477</v>
      </c>
      <c r="B1901" s="215" t="s">
        <v>64</v>
      </c>
      <c r="C1901" s="24"/>
    </row>
    <row r="1902" spans="1:3" ht="12.75" customHeight="1" x14ac:dyDescent="0.2">
      <c r="A1902" s="215" t="s">
        <v>4478</v>
      </c>
      <c r="B1902" s="215" t="s">
        <v>64</v>
      </c>
      <c r="C1902" s="24"/>
    </row>
    <row r="1903" spans="1:3" ht="12.75" customHeight="1" x14ac:dyDescent="0.2">
      <c r="A1903" s="215" t="s">
        <v>4479</v>
      </c>
      <c r="B1903" s="215" t="s">
        <v>64</v>
      </c>
      <c r="C1903" s="24"/>
    </row>
    <row r="1904" spans="1:3" ht="12.75" customHeight="1" x14ac:dyDescent="0.2">
      <c r="A1904" s="215" t="s">
        <v>4480</v>
      </c>
      <c r="B1904" s="215" t="s">
        <v>64</v>
      </c>
      <c r="C1904" s="24"/>
    </row>
    <row r="1905" spans="1:3" ht="12.75" customHeight="1" x14ac:dyDescent="0.2">
      <c r="A1905" s="215" t="s">
        <v>20211</v>
      </c>
      <c r="B1905" s="215" t="s">
        <v>64</v>
      </c>
      <c r="C1905" s="24"/>
    </row>
    <row r="1906" spans="1:3" ht="12.75" customHeight="1" x14ac:dyDescent="0.2">
      <c r="A1906" s="215" t="s">
        <v>20212</v>
      </c>
      <c r="B1906" s="215" t="s">
        <v>64</v>
      </c>
      <c r="C1906" s="24"/>
    </row>
    <row r="1907" spans="1:3" ht="12.75" customHeight="1" x14ac:dyDescent="0.2">
      <c r="A1907" s="215" t="s">
        <v>4481</v>
      </c>
      <c r="B1907" s="215" t="s">
        <v>64</v>
      </c>
      <c r="C1907" s="24"/>
    </row>
    <row r="1908" spans="1:3" ht="12.75" customHeight="1" x14ac:dyDescent="0.2">
      <c r="A1908" s="215" t="s">
        <v>20215</v>
      </c>
      <c r="B1908" s="215" t="s">
        <v>64</v>
      </c>
      <c r="C1908" s="24"/>
    </row>
    <row r="1909" spans="1:3" ht="12.75" customHeight="1" x14ac:dyDescent="0.2">
      <c r="A1909" s="215" t="s">
        <v>4482</v>
      </c>
      <c r="B1909" s="215" t="s">
        <v>64</v>
      </c>
      <c r="C1909" s="24"/>
    </row>
    <row r="1910" spans="1:3" ht="12.75" customHeight="1" x14ac:dyDescent="0.2">
      <c r="A1910" s="215" t="s">
        <v>20209</v>
      </c>
      <c r="B1910" s="215" t="s">
        <v>64</v>
      </c>
      <c r="C1910" s="24"/>
    </row>
    <row r="1911" spans="1:3" ht="12.75" customHeight="1" x14ac:dyDescent="0.2">
      <c r="A1911" s="215" t="s">
        <v>20213</v>
      </c>
      <c r="B1911" s="215" t="s">
        <v>64</v>
      </c>
      <c r="C1911" s="24"/>
    </row>
    <row r="1912" spans="1:3" ht="12.75" customHeight="1" x14ac:dyDescent="0.2">
      <c r="A1912" s="215" t="s">
        <v>20214</v>
      </c>
      <c r="B1912" s="215" t="s">
        <v>64</v>
      </c>
      <c r="C1912" s="24"/>
    </row>
    <row r="1913" spans="1:3" ht="12.75" customHeight="1" x14ac:dyDescent="0.2">
      <c r="A1913" s="215" t="s">
        <v>20217</v>
      </c>
      <c r="B1913" s="215" t="s">
        <v>336</v>
      </c>
      <c r="C1913" s="24"/>
    </row>
    <row r="1914" spans="1:3" ht="12.75" customHeight="1" x14ac:dyDescent="0.2">
      <c r="A1914" s="215" t="s">
        <v>4483</v>
      </c>
      <c r="B1914" s="215" t="s">
        <v>336</v>
      </c>
      <c r="C1914" s="24"/>
    </row>
    <row r="1915" spans="1:3" ht="12.75" customHeight="1" x14ac:dyDescent="0.2">
      <c r="A1915" s="215" t="s">
        <v>4491</v>
      </c>
      <c r="B1915" s="215" t="s">
        <v>336</v>
      </c>
      <c r="C1915" s="24"/>
    </row>
    <row r="1916" spans="1:3" ht="12.75" customHeight="1" x14ac:dyDescent="0.2">
      <c r="A1916" s="215" t="s">
        <v>20222</v>
      </c>
      <c r="B1916" s="215" t="s">
        <v>336</v>
      </c>
      <c r="C1916" s="24"/>
    </row>
    <row r="1917" spans="1:3" ht="12.75" customHeight="1" x14ac:dyDescent="0.2">
      <c r="A1917" s="215" t="s">
        <v>4484</v>
      </c>
      <c r="B1917" s="215" t="s">
        <v>336</v>
      </c>
      <c r="C1917" s="24"/>
    </row>
    <row r="1918" spans="1:3" ht="12.75" customHeight="1" x14ac:dyDescent="0.2">
      <c r="A1918" s="215" t="s">
        <v>19708</v>
      </c>
      <c r="B1918" s="215" t="s">
        <v>336</v>
      </c>
      <c r="C1918" s="24"/>
    </row>
    <row r="1919" spans="1:3" ht="12.75" customHeight="1" x14ac:dyDescent="0.2">
      <c r="A1919" s="185" t="s">
        <v>26502</v>
      </c>
      <c r="B1919" s="185" t="s">
        <v>336</v>
      </c>
      <c r="C1919" s="24"/>
    </row>
    <row r="1920" spans="1:3" ht="12.75" customHeight="1" x14ac:dyDescent="0.2">
      <c r="A1920" s="215" t="s">
        <v>4492</v>
      </c>
      <c r="B1920" s="215" t="s">
        <v>336</v>
      </c>
      <c r="C1920" s="24"/>
    </row>
    <row r="1921" spans="1:3" ht="12.75" customHeight="1" x14ac:dyDescent="0.2">
      <c r="A1921" s="215" t="s">
        <v>4485</v>
      </c>
      <c r="B1921" s="215" t="s">
        <v>336</v>
      </c>
      <c r="C1921" s="24"/>
    </row>
    <row r="1922" spans="1:3" ht="12.75" customHeight="1" x14ac:dyDescent="0.2">
      <c r="A1922" s="215" t="s">
        <v>4493</v>
      </c>
      <c r="B1922" s="215" t="s">
        <v>336</v>
      </c>
      <c r="C1922" s="24"/>
    </row>
    <row r="1923" spans="1:3" ht="12.75" customHeight="1" x14ac:dyDescent="0.2">
      <c r="A1923" s="215" t="s">
        <v>4494</v>
      </c>
      <c r="B1923" s="215" t="s">
        <v>336</v>
      </c>
      <c r="C1923" s="24"/>
    </row>
    <row r="1924" spans="1:3" ht="12.75" customHeight="1" x14ac:dyDescent="0.2">
      <c r="A1924" s="215" t="s">
        <v>4495</v>
      </c>
      <c r="B1924" s="215" t="s">
        <v>336</v>
      </c>
      <c r="C1924" s="24"/>
    </row>
    <row r="1925" spans="1:3" ht="12.75" customHeight="1" x14ac:dyDescent="0.2">
      <c r="A1925" s="215" t="s">
        <v>4496</v>
      </c>
      <c r="B1925" s="215" t="s">
        <v>336</v>
      </c>
      <c r="C1925" s="24"/>
    </row>
    <row r="1926" spans="1:3" ht="12.75" customHeight="1" x14ac:dyDescent="0.2">
      <c r="A1926" s="215" t="s">
        <v>20216</v>
      </c>
      <c r="B1926" s="215" t="s">
        <v>336</v>
      </c>
      <c r="C1926" s="24"/>
    </row>
    <row r="1927" spans="1:3" ht="12.75" customHeight="1" x14ac:dyDescent="0.2">
      <c r="A1927" s="215" t="s">
        <v>4497</v>
      </c>
      <c r="B1927" s="215" t="s">
        <v>336</v>
      </c>
      <c r="C1927" s="24"/>
    </row>
    <row r="1928" spans="1:3" ht="12.75" customHeight="1" x14ac:dyDescent="0.2">
      <c r="A1928" s="215" t="s">
        <v>20218</v>
      </c>
      <c r="B1928" s="215" t="s">
        <v>336</v>
      </c>
      <c r="C1928" s="24"/>
    </row>
    <row r="1929" spans="1:3" ht="12.75" customHeight="1" x14ac:dyDescent="0.2">
      <c r="A1929" s="215" t="s">
        <v>4486</v>
      </c>
      <c r="B1929" s="215" t="s">
        <v>336</v>
      </c>
      <c r="C1929" s="24"/>
    </row>
    <row r="1930" spans="1:3" ht="12.75" customHeight="1" x14ac:dyDescent="0.2">
      <c r="A1930" s="215" t="s">
        <v>4498</v>
      </c>
      <c r="B1930" s="215" t="s">
        <v>336</v>
      </c>
      <c r="C1930" s="24"/>
    </row>
    <row r="1931" spans="1:3" ht="12.75" customHeight="1" x14ac:dyDescent="0.2">
      <c r="A1931" s="215" t="s">
        <v>4499</v>
      </c>
      <c r="B1931" s="215" t="s">
        <v>336</v>
      </c>
      <c r="C1931" s="24"/>
    </row>
    <row r="1932" spans="1:3" ht="12.75" customHeight="1" x14ac:dyDescent="0.2">
      <c r="A1932" s="215" t="s">
        <v>4487</v>
      </c>
      <c r="B1932" s="215" t="s">
        <v>336</v>
      </c>
      <c r="C1932" s="24"/>
    </row>
    <row r="1933" spans="1:3" ht="12.75" customHeight="1" x14ac:dyDescent="0.2">
      <c r="A1933" s="215" t="s">
        <v>4500</v>
      </c>
      <c r="B1933" s="215" t="s">
        <v>336</v>
      </c>
      <c r="C1933" s="24"/>
    </row>
    <row r="1934" spans="1:3" ht="12.75" customHeight="1" x14ac:dyDescent="0.2">
      <c r="A1934" s="215" t="s">
        <v>4488</v>
      </c>
      <c r="B1934" s="215" t="s">
        <v>336</v>
      </c>
      <c r="C1934" s="24"/>
    </row>
    <row r="1935" spans="1:3" ht="12.75" customHeight="1" x14ac:dyDescent="0.2">
      <c r="A1935" s="215" t="s">
        <v>20219</v>
      </c>
      <c r="B1935" s="215" t="s">
        <v>336</v>
      </c>
      <c r="C1935" s="24"/>
    </row>
    <row r="1936" spans="1:3" ht="12.75" customHeight="1" x14ac:dyDescent="0.2">
      <c r="A1936" s="215" t="s">
        <v>4501</v>
      </c>
      <c r="B1936" s="215" t="s">
        <v>336</v>
      </c>
      <c r="C1936" s="24"/>
    </row>
    <row r="1937" spans="1:3" ht="12.75" customHeight="1" x14ac:dyDescent="0.2">
      <c r="A1937" s="215" t="s">
        <v>20220</v>
      </c>
      <c r="B1937" s="215" t="s">
        <v>336</v>
      </c>
      <c r="C1937" s="24"/>
    </row>
    <row r="1938" spans="1:3" ht="12.75" customHeight="1" x14ac:dyDescent="0.2">
      <c r="A1938" s="215" t="s">
        <v>4489</v>
      </c>
      <c r="B1938" s="215" t="s">
        <v>336</v>
      </c>
      <c r="C1938" s="24"/>
    </row>
    <row r="1939" spans="1:3" ht="12.75" customHeight="1" x14ac:dyDescent="0.2">
      <c r="A1939" s="215" t="s">
        <v>4490</v>
      </c>
      <c r="B1939" s="215" t="s">
        <v>336</v>
      </c>
      <c r="C1939" s="24"/>
    </row>
    <row r="1940" spans="1:3" ht="12.75" customHeight="1" x14ac:dyDescent="0.2">
      <c r="A1940" s="215" t="s">
        <v>20221</v>
      </c>
      <c r="B1940" s="215" t="s">
        <v>336</v>
      </c>
      <c r="C1940" s="24"/>
    </row>
    <row r="1941" spans="1:3" ht="12.75" customHeight="1" x14ac:dyDescent="0.2">
      <c r="A1941" s="215" t="s">
        <v>25551</v>
      </c>
      <c r="B1941" s="215" t="s">
        <v>336</v>
      </c>
      <c r="C1941" s="24"/>
    </row>
    <row r="1942" spans="1:3" ht="12.75" customHeight="1" x14ac:dyDescent="0.2">
      <c r="A1942" s="215" t="s">
        <v>4682</v>
      </c>
      <c r="B1942" s="215" t="s">
        <v>205</v>
      </c>
      <c r="C1942" s="24"/>
    </row>
    <row r="1943" spans="1:3" ht="12.75" customHeight="1" x14ac:dyDescent="0.2">
      <c r="A1943" s="215" t="s">
        <v>4502</v>
      </c>
      <c r="B1943" s="215" t="s">
        <v>205</v>
      </c>
      <c r="C1943" s="24"/>
    </row>
    <row r="1944" spans="1:3" ht="12.75" customHeight="1" x14ac:dyDescent="0.2">
      <c r="A1944" s="215" t="s">
        <v>4503</v>
      </c>
      <c r="B1944" s="215" t="s">
        <v>205</v>
      </c>
      <c r="C1944" s="24"/>
    </row>
    <row r="1945" spans="1:3" ht="12.75" customHeight="1" x14ac:dyDescent="0.2">
      <c r="A1945" s="215" t="s">
        <v>4683</v>
      </c>
      <c r="B1945" s="215" t="s">
        <v>205</v>
      </c>
      <c r="C1945" s="24"/>
    </row>
    <row r="1946" spans="1:3" ht="12.75" customHeight="1" x14ac:dyDescent="0.2">
      <c r="A1946" s="215" t="s">
        <v>205</v>
      </c>
      <c r="B1946" s="215" t="s">
        <v>205</v>
      </c>
      <c r="C1946" s="24"/>
    </row>
    <row r="1947" spans="1:3" ht="12.75" customHeight="1" x14ac:dyDescent="0.2">
      <c r="A1947" s="215" t="s">
        <v>4504</v>
      </c>
      <c r="B1947" s="215" t="s">
        <v>205</v>
      </c>
      <c r="C1947" s="24"/>
    </row>
    <row r="1948" spans="1:3" ht="12.75" customHeight="1" x14ac:dyDescent="0.2">
      <c r="A1948" s="215" t="s">
        <v>4505</v>
      </c>
      <c r="B1948" s="215" t="s">
        <v>205</v>
      </c>
      <c r="C1948" s="24"/>
    </row>
    <row r="1949" spans="1:3" ht="12.75" customHeight="1" x14ac:dyDescent="0.2">
      <c r="A1949" s="215" t="s">
        <v>4506</v>
      </c>
      <c r="B1949" s="215" t="s">
        <v>205</v>
      </c>
      <c r="C1949" s="24"/>
    </row>
    <row r="1950" spans="1:3" ht="12.75" customHeight="1" x14ac:dyDescent="0.2">
      <c r="A1950" s="215" t="s">
        <v>4507</v>
      </c>
      <c r="B1950" s="215" t="s">
        <v>205</v>
      </c>
      <c r="C1950" s="24"/>
    </row>
    <row r="1951" spans="1:3" ht="12.75" customHeight="1" x14ac:dyDescent="0.2">
      <c r="A1951" s="215" t="s">
        <v>20228</v>
      </c>
      <c r="B1951" s="215" t="s">
        <v>205</v>
      </c>
      <c r="C1951" s="24"/>
    </row>
    <row r="1952" spans="1:3" ht="12.75" customHeight="1" x14ac:dyDescent="0.2">
      <c r="A1952" s="215" t="s">
        <v>4508</v>
      </c>
      <c r="B1952" s="215" t="s">
        <v>205</v>
      </c>
      <c r="C1952" s="24"/>
    </row>
    <row r="1953" spans="1:3" ht="12.75" customHeight="1" x14ac:dyDescent="0.2">
      <c r="A1953" s="215" t="s">
        <v>4509</v>
      </c>
      <c r="B1953" s="215" t="s">
        <v>205</v>
      </c>
      <c r="C1953" s="24"/>
    </row>
    <row r="1954" spans="1:3" ht="12.75" customHeight="1" x14ac:dyDescent="0.2">
      <c r="A1954" s="215" t="s">
        <v>20229</v>
      </c>
      <c r="B1954" s="215" t="s">
        <v>205</v>
      </c>
      <c r="C1954" s="24"/>
    </row>
    <row r="1955" spans="1:3" ht="12.75" customHeight="1" x14ac:dyDescent="0.2">
      <c r="A1955" s="215" t="s">
        <v>4510</v>
      </c>
      <c r="B1955" s="215" t="s">
        <v>205</v>
      </c>
      <c r="C1955" s="24"/>
    </row>
    <row r="1956" spans="1:3" ht="12.75" customHeight="1" x14ac:dyDescent="0.2">
      <c r="A1956" s="215" t="s">
        <v>4511</v>
      </c>
      <c r="B1956" s="215" t="s">
        <v>205</v>
      </c>
      <c r="C1956" s="24"/>
    </row>
    <row r="1957" spans="1:3" ht="12.75" customHeight="1" x14ac:dyDescent="0.2">
      <c r="A1957" s="215" t="s">
        <v>4512</v>
      </c>
      <c r="B1957" s="215" t="s">
        <v>205</v>
      </c>
      <c r="C1957" s="24"/>
    </row>
    <row r="1958" spans="1:3" ht="12.75" customHeight="1" x14ac:dyDescent="0.2">
      <c r="A1958" s="215" t="s">
        <v>4513</v>
      </c>
      <c r="B1958" s="215" t="s">
        <v>205</v>
      </c>
      <c r="C1958" s="24"/>
    </row>
    <row r="1959" spans="1:3" ht="12.75" customHeight="1" x14ac:dyDescent="0.2">
      <c r="A1959" s="215" t="s">
        <v>4514</v>
      </c>
      <c r="B1959" s="215" t="s">
        <v>205</v>
      </c>
      <c r="C1959" s="24"/>
    </row>
    <row r="1960" spans="1:3" ht="12.75" customHeight="1" x14ac:dyDescent="0.2">
      <c r="A1960" s="215" t="s">
        <v>4515</v>
      </c>
      <c r="B1960" s="215" t="s">
        <v>205</v>
      </c>
      <c r="C1960" s="24"/>
    </row>
    <row r="1961" spans="1:3" ht="12.75" customHeight="1" x14ac:dyDescent="0.2">
      <c r="A1961" s="215" t="s">
        <v>4516</v>
      </c>
      <c r="B1961" s="215" t="s">
        <v>205</v>
      </c>
      <c r="C1961" s="24"/>
    </row>
    <row r="1962" spans="1:3" ht="12.75" customHeight="1" x14ac:dyDescent="0.2">
      <c r="A1962" s="215" t="s">
        <v>4517</v>
      </c>
      <c r="B1962" s="215" t="s">
        <v>205</v>
      </c>
      <c r="C1962" s="24"/>
    </row>
    <row r="1963" spans="1:3" ht="12.75" customHeight="1" x14ac:dyDescent="0.2">
      <c r="A1963" s="215" t="s">
        <v>4518</v>
      </c>
      <c r="B1963" s="215" t="s">
        <v>205</v>
      </c>
      <c r="C1963" s="24"/>
    </row>
    <row r="1964" spans="1:3" ht="12.75" customHeight="1" x14ac:dyDescent="0.2">
      <c r="A1964" s="215" t="s">
        <v>4519</v>
      </c>
      <c r="B1964" s="215" t="s">
        <v>205</v>
      </c>
      <c r="C1964" s="24"/>
    </row>
    <row r="1965" spans="1:3" ht="12.75" customHeight="1" x14ac:dyDescent="0.2">
      <c r="A1965" s="215" t="s">
        <v>4520</v>
      </c>
      <c r="B1965" s="215" t="s">
        <v>205</v>
      </c>
      <c r="C1965" s="24"/>
    </row>
    <row r="1966" spans="1:3" ht="12.75" customHeight="1" x14ac:dyDescent="0.2">
      <c r="A1966" s="215" t="s">
        <v>4521</v>
      </c>
      <c r="B1966" s="215" t="s">
        <v>205</v>
      </c>
      <c r="C1966" s="24"/>
    </row>
    <row r="1967" spans="1:3" ht="12.75" customHeight="1" x14ac:dyDescent="0.2">
      <c r="A1967" s="215" t="s">
        <v>4522</v>
      </c>
      <c r="B1967" s="215" t="s">
        <v>205</v>
      </c>
      <c r="C1967" s="24"/>
    </row>
    <row r="1968" spans="1:3" ht="12.75" customHeight="1" x14ac:dyDescent="0.2">
      <c r="A1968" s="215" t="s">
        <v>4523</v>
      </c>
      <c r="B1968" s="215" t="s">
        <v>205</v>
      </c>
      <c r="C1968" s="24"/>
    </row>
    <row r="1969" spans="1:3" ht="12.75" customHeight="1" x14ac:dyDescent="0.2">
      <c r="A1969" s="215" t="s">
        <v>4524</v>
      </c>
      <c r="B1969" s="215" t="s">
        <v>205</v>
      </c>
      <c r="C1969" s="24"/>
    </row>
    <row r="1970" spans="1:3" ht="12.75" customHeight="1" x14ac:dyDescent="0.2">
      <c r="A1970" s="215" t="s">
        <v>4525</v>
      </c>
      <c r="B1970" s="215" t="s">
        <v>205</v>
      </c>
      <c r="C1970" s="24"/>
    </row>
    <row r="1971" spans="1:3" ht="12.75" customHeight="1" x14ac:dyDescent="0.2">
      <c r="A1971" s="215" t="s">
        <v>4526</v>
      </c>
      <c r="B1971" s="215" t="s">
        <v>205</v>
      </c>
      <c r="C1971" s="24"/>
    </row>
    <row r="1972" spans="1:3" ht="12.75" customHeight="1" x14ac:dyDescent="0.2">
      <c r="A1972" s="215" t="s">
        <v>4527</v>
      </c>
      <c r="B1972" s="215" t="s">
        <v>205</v>
      </c>
      <c r="C1972" s="24"/>
    </row>
    <row r="1973" spans="1:3" ht="12.75" customHeight="1" x14ac:dyDescent="0.2">
      <c r="A1973" s="215" t="s">
        <v>4528</v>
      </c>
      <c r="B1973" s="215" t="s">
        <v>205</v>
      </c>
      <c r="C1973" s="24"/>
    </row>
    <row r="1974" spans="1:3" ht="12.75" customHeight="1" x14ac:dyDescent="0.2">
      <c r="A1974" s="215" t="s">
        <v>4529</v>
      </c>
      <c r="B1974" s="215" t="s">
        <v>205</v>
      </c>
      <c r="C1974" s="24"/>
    </row>
    <row r="1975" spans="1:3" ht="12.75" customHeight="1" x14ac:dyDescent="0.2">
      <c r="A1975" s="215" t="s">
        <v>4530</v>
      </c>
      <c r="B1975" s="215" t="s">
        <v>205</v>
      </c>
      <c r="C1975" s="24"/>
    </row>
    <row r="1976" spans="1:3" ht="12.75" customHeight="1" x14ac:dyDescent="0.2">
      <c r="A1976" s="215" t="s">
        <v>971</v>
      </c>
      <c r="B1976" s="215" t="s">
        <v>205</v>
      </c>
      <c r="C1976" s="24"/>
    </row>
    <row r="1977" spans="1:3" ht="12.75" customHeight="1" x14ac:dyDescent="0.2">
      <c r="A1977" s="215" t="s">
        <v>4531</v>
      </c>
      <c r="B1977" s="215" t="s">
        <v>205</v>
      </c>
      <c r="C1977" s="24"/>
    </row>
    <row r="1978" spans="1:3" ht="12.75" customHeight="1" x14ac:dyDescent="0.2">
      <c r="A1978" s="215" t="s">
        <v>4532</v>
      </c>
      <c r="B1978" s="215" t="s">
        <v>205</v>
      </c>
      <c r="C1978" s="24"/>
    </row>
    <row r="1979" spans="1:3" ht="12.75" customHeight="1" x14ac:dyDescent="0.2">
      <c r="A1979" s="215" t="s">
        <v>4533</v>
      </c>
      <c r="B1979" s="215" t="s">
        <v>205</v>
      </c>
      <c r="C1979" s="24"/>
    </row>
    <row r="1980" spans="1:3" ht="12.75" customHeight="1" x14ac:dyDescent="0.2">
      <c r="A1980" s="215" t="s">
        <v>4534</v>
      </c>
      <c r="B1980" s="215" t="s">
        <v>205</v>
      </c>
      <c r="C1980" s="24"/>
    </row>
    <row r="1981" spans="1:3" ht="12.75" customHeight="1" x14ac:dyDescent="0.2">
      <c r="A1981" s="215" t="s">
        <v>4535</v>
      </c>
      <c r="B1981" s="215" t="s">
        <v>205</v>
      </c>
      <c r="C1981" s="24"/>
    </row>
    <row r="1982" spans="1:3" ht="12.75" customHeight="1" x14ac:dyDescent="0.2">
      <c r="A1982" s="215" t="s">
        <v>972</v>
      </c>
      <c r="B1982" s="215" t="s">
        <v>205</v>
      </c>
      <c r="C1982" s="24"/>
    </row>
    <row r="1983" spans="1:3" ht="12.75" customHeight="1" x14ac:dyDescent="0.2">
      <c r="A1983" s="215" t="s">
        <v>4536</v>
      </c>
      <c r="B1983" s="215" t="s">
        <v>205</v>
      </c>
      <c r="C1983" s="24"/>
    </row>
    <row r="1984" spans="1:3" ht="12.75" customHeight="1" x14ac:dyDescent="0.2">
      <c r="A1984" s="215" t="s">
        <v>4537</v>
      </c>
      <c r="B1984" s="215" t="s">
        <v>205</v>
      </c>
      <c r="C1984" s="24"/>
    </row>
    <row r="1985" spans="1:3" ht="12.75" customHeight="1" x14ac:dyDescent="0.2">
      <c r="A1985" s="215" t="s">
        <v>4538</v>
      </c>
      <c r="B1985" s="215" t="s">
        <v>205</v>
      </c>
      <c r="C1985" s="24"/>
    </row>
    <row r="1986" spans="1:3" ht="12.75" customHeight="1" x14ac:dyDescent="0.2">
      <c r="A1986" s="215" t="s">
        <v>4539</v>
      </c>
      <c r="B1986" s="215" t="s">
        <v>205</v>
      </c>
      <c r="C1986" s="24"/>
    </row>
    <row r="1987" spans="1:3" ht="12.75" customHeight="1" x14ac:dyDescent="0.2">
      <c r="A1987" s="215" t="s">
        <v>4540</v>
      </c>
      <c r="B1987" s="215" t="s">
        <v>205</v>
      </c>
      <c r="C1987" s="24"/>
    </row>
    <row r="1988" spans="1:3" ht="12.75" customHeight="1" x14ac:dyDescent="0.2">
      <c r="A1988" s="215" t="s">
        <v>4541</v>
      </c>
      <c r="B1988" s="215" t="s">
        <v>205</v>
      </c>
      <c r="C1988" s="24"/>
    </row>
    <row r="1989" spans="1:3" ht="12.75" customHeight="1" x14ac:dyDescent="0.2">
      <c r="A1989" s="215" t="s">
        <v>4542</v>
      </c>
      <c r="B1989" s="215" t="s">
        <v>205</v>
      </c>
      <c r="C1989" s="24"/>
    </row>
    <row r="1990" spans="1:3" ht="12.75" customHeight="1" x14ac:dyDescent="0.2">
      <c r="A1990" s="215" t="s">
        <v>4543</v>
      </c>
      <c r="B1990" s="215" t="s">
        <v>205</v>
      </c>
      <c r="C1990" s="24"/>
    </row>
    <row r="1991" spans="1:3" ht="12.75" customHeight="1" x14ac:dyDescent="0.2">
      <c r="A1991" s="215" t="s">
        <v>4544</v>
      </c>
      <c r="B1991" s="215" t="s">
        <v>205</v>
      </c>
      <c r="C1991" s="24"/>
    </row>
    <row r="1992" spans="1:3" ht="12.75" customHeight="1" x14ac:dyDescent="0.2">
      <c r="A1992" s="215" t="s">
        <v>4545</v>
      </c>
      <c r="B1992" s="215" t="s">
        <v>205</v>
      </c>
      <c r="C1992" s="24"/>
    </row>
    <row r="1993" spans="1:3" ht="12.75" customHeight="1" x14ac:dyDescent="0.2">
      <c r="A1993" s="215" t="s">
        <v>973</v>
      </c>
      <c r="B1993" s="215" t="s">
        <v>205</v>
      </c>
      <c r="C1993" s="24"/>
    </row>
    <row r="1994" spans="1:3" ht="12.75" customHeight="1" x14ac:dyDescent="0.2">
      <c r="A1994" s="215" t="s">
        <v>4546</v>
      </c>
      <c r="B1994" s="215" t="s">
        <v>205</v>
      </c>
      <c r="C1994" s="24"/>
    </row>
    <row r="1995" spans="1:3" ht="12.75" customHeight="1" x14ac:dyDescent="0.2">
      <c r="A1995" s="215" t="s">
        <v>4547</v>
      </c>
      <c r="B1995" s="215" t="s">
        <v>205</v>
      </c>
      <c r="C1995" s="24"/>
    </row>
    <row r="1996" spans="1:3" ht="12.75" customHeight="1" x14ac:dyDescent="0.2">
      <c r="A1996" s="215" t="s">
        <v>4548</v>
      </c>
      <c r="B1996" s="215" t="s">
        <v>205</v>
      </c>
      <c r="C1996" s="24"/>
    </row>
    <row r="1997" spans="1:3" ht="12.75" customHeight="1" x14ac:dyDescent="0.2">
      <c r="A1997" s="215" t="s">
        <v>4549</v>
      </c>
      <c r="B1997" s="215" t="s">
        <v>205</v>
      </c>
      <c r="C1997" s="24"/>
    </row>
    <row r="1998" spans="1:3" ht="12.75" customHeight="1" x14ac:dyDescent="0.2">
      <c r="A1998" s="215" t="s">
        <v>4550</v>
      </c>
      <c r="B1998" s="215" t="s">
        <v>205</v>
      </c>
      <c r="C1998" s="24"/>
    </row>
    <row r="1999" spans="1:3" ht="12.75" customHeight="1" x14ac:dyDescent="0.2">
      <c r="A1999" s="215" t="s">
        <v>4551</v>
      </c>
      <c r="B1999" s="215" t="s">
        <v>205</v>
      </c>
      <c r="C1999" s="24"/>
    </row>
    <row r="2000" spans="1:3" ht="12.75" customHeight="1" x14ac:dyDescent="0.2">
      <c r="A2000" s="215" t="s">
        <v>4552</v>
      </c>
      <c r="B2000" s="215" t="s">
        <v>205</v>
      </c>
      <c r="C2000" s="24"/>
    </row>
    <row r="2001" spans="1:3" ht="12.75" customHeight="1" x14ac:dyDescent="0.2">
      <c r="A2001" s="215" t="s">
        <v>4553</v>
      </c>
      <c r="B2001" s="215" t="s">
        <v>205</v>
      </c>
      <c r="C2001" s="24"/>
    </row>
    <row r="2002" spans="1:3" ht="12.75" customHeight="1" x14ac:dyDescent="0.2">
      <c r="A2002" s="215" t="s">
        <v>4554</v>
      </c>
      <c r="B2002" s="215" t="s">
        <v>205</v>
      </c>
      <c r="C2002" s="24"/>
    </row>
    <row r="2003" spans="1:3" ht="12.75" customHeight="1" x14ac:dyDescent="0.2">
      <c r="A2003" s="215" t="s">
        <v>4555</v>
      </c>
      <c r="B2003" s="215" t="s">
        <v>205</v>
      </c>
      <c r="C2003" s="24"/>
    </row>
    <row r="2004" spans="1:3" ht="12.75" customHeight="1" x14ac:dyDescent="0.2">
      <c r="A2004" s="215" t="s">
        <v>4556</v>
      </c>
      <c r="B2004" s="215" t="s">
        <v>205</v>
      </c>
      <c r="C2004" s="24"/>
    </row>
    <row r="2005" spans="1:3" ht="12.75" customHeight="1" x14ac:dyDescent="0.2">
      <c r="A2005" s="215" t="s">
        <v>4557</v>
      </c>
      <c r="B2005" s="215" t="s">
        <v>205</v>
      </c>
      <c r="C2005" s="24"/>
    </row>
    <row r="2006" spans="1:3" ht="12.75" customHeight="1" x14ac:dyDescent="0.2">
      <c r="A2006" s="215" t="s">
        <v>4558</v>
      </c>
      <c r="B2006" s="215" t="s">
        <v>205</v>
      </c>
      <c r="C2006" s="24"/>
    </row>
    <row r="2007" spans="1:3" ht="12.75" customHeight="1" x14ac:dyDescent="0.2">
      <c r="A2007" s="215" t="s">
        <v>4559</v>
      </c>
      <c r="B2007" s="215" t="s">
        <v>205</v>
      </c>
      <c r="C2007" s="24"/>
    </row>
    <row r="2008" spans="1:3" ht="12.75" customHeight="1" x14ac:dyDescent="0.2">
      <c r="A2008" s="215" t="s">
        <v>4560</v>
      </c>
      <c r="B2008" s="215" t="s">
        <v>205</v>
      </c>
      <c r="C2008" s="24"/>
    </row>
    <row r="2009" spans="1:3" ht="12.75" customHeight="1" x14ac:dyDescent="0.2">
      <c r="A2009" s="215" t="s">
        <v>4561</v>
      </c>
      <c r="B2009" s="215" t="s">
        <v>205</v>
      </c>
      <c r="C2009" s="24"/>
    </row>
    <row r="2010" spans="1:3" ht="12.75" customHeight="1" x14ac:dyDescent="0.2">
      <c r="A2010" s="215" t="s">
        <v>4562</v>
      </c>
      <c r="B2010" s="215" t="s">
        <v>205</v>
      </c>
      <c r="C2010" s="24"/>
    </row>
    <row r="2011" spans="1:3" ht="12.75" customHeight="1" x14ac:dyDescent="0.2">
      <c r="A2011" s="215" t="s">
        <v>4563</v>
      </c>
      <c r="B2011" s="215" t="s">
        <v>205</v>
      </c>
      <c r="C2011" s="24"/>
    </row>
    <row r="2012" spans="1:3" ht="12.75" customHeight="1" x14ac:dyDescent="0.2">
      <c r="A2012" s="215" t="s">
        <v>20230</v>
      </c>
      <c r="B2012" s="215" t="s">
        <v>205</v>
      </c>
      <c r="C2012" s="24"/>
    </row>
    <row r="2013" spans="1:3" ht="12.75" customHeight="1" x14ac:dyDescent="0.2">
      <c r="A2013" s="215" t="s">
        <v>974</v>
      </c>
      <c r="B2013" s="215" t="s">
        <v>205</v>
      </c>
      <c r="C2013" s="24"/>
    </row>
    <row r="2014" spans="1:3" ht="12.75" customHeight="1" x14ac:dyDescent="0.2">
      <c r="A2014" s="215" t="s">
        <v>4564</v>
      </c>
      <c r="B2014" s="215" t="s">
        <v>205</v>
      </c>
      <c r="C2014" s="24"/>
    </row>
    <row r="2015" spans="1:3" ht="12.75" customHeight="1" x14ac:dyDescent="0.2">
      <c r="A2015" s="215" t="s">
        <v>4565</v>
      </c>
      <c r="B2015" s="215" t="s">
        <v>205</v>
      </c>
      <c r="C2015" s="24"/>
    </row>
    <row r="2016" spans="1:3" ht="12.75" customHeight="1" x14ac:dyDescent="0.2">
      <c r="A2016" s="215" t="s">
        <v>4566</v>
      </c>
      <c r="B2016" s="215" t="s">
        <v>205</v>
      </c>
      <c r="C2016" s="24"/>
    </row>
    <row r="2017" spans="1:3" ht="12.75" customHeight="1" x14ac:dyDescent="0.2">
      <c r="A2017" s="215" t="s">
        <v>4684</v>
      </c>
      <c r="B2017" s="215" t="s">
        <v>205</v>
      </c>
      <c r="C2017" s="24"/>
    </row>
    <row r="2018" spans="1:3" ht="12.75" customHeight="1" x14ac:dyDescent="0.2">
      <c r="A2018" s="215" t="s">
        <v>975</v>
      </c>
      <c r="B2018" s="215" t="s">
        <v>205</v>
      </c>
      <c r="C2018" s="24"/>
    </row>
    <row r="2019" spans="1:3" ht="12.75" customHeight="1" x14ac:dyDescent="0.2">
      <c r="A2019" s="215" t="s">
        <v>4567</v>
      </c>
      <c r="B2019" s="215" t="s">
        <v>205</v>
      </c>
      <c r="C2019" s="24"/>
    </row>
    <row r="2020" spans="1:3" ht="12.75" customHeight="1" x14ac:dyDescent="0.2">
      <c r="A2020" s="215" t="s">
        <v>4568</v>
      </c>
      <c r="B2020" s="215" t="s">
        <v>205</v>
      </c>
      <c r="C2020" s="24"/>
    </row>
    <row r="2021" spans="1:3" ht="12.75" customHeight="1" x14ac:dyDescent="0.2">
      <c r="A2021" s="215" t="s">
        <v>4569</v>
      </c>
      <c r="B2021" s="215" t="s">
        <v>205</v>
      </c>
      <c r="C2021" s="24"/>
    </row>
    <row r="2022" spans="1:3" ht="12.75" customHeight="1" x14ac:dyDescent="0.2">
      <c r="A2022" s="215" t="s">
        <v>4570</v>
      </c>
      <c r="B2022" s="215" t="s">
        <v>205</v>
      </c>
      <c r="C2022" s="24"/>
    </row>
    <row r="2023" spans="1:3" ht="12.75" customHeight="1" x14ac:dyDescent="0.2">
      <c r="A2023" s="215" t="s">
        <v>4571</v>
      </c>
      <c r="B2023" s="215" t="s">
        <v>205</v>
      </c>
      <c r="C2023" s="24"/>
    </row>
    <row r="2024" spans="1:3" ht="12.75" customHeight="1" x14ac:dyDescent="0.2">
      <c r="A2024" s="215" t="s">
        <v>4572</v>
      </c>
      <c r="B2024" s="215" t="s">
        <v>205</v>
      </c>
      <c r="C2024" s="24"/>
    </row>
    <row r="2025" spans="1:3" ht="12.75" customHeight="1" x14ac:dyDescent="0.2">
      <c r="A2025" s="215" t="s">
        <v>4573</v>
      </c>
      <c r="B2025" s="215" t="s">
        <v>205</v>
      </c>
      <c r="C2025" s="24"/>
    </row>
    <row r="2026" spans="1:3" ht="12.75" customHeight="1" x14ac:dyDescent="0.2">
      <c r="A2026" s="215" t="s">
        <v>4574</v>
      </c>
      <c r="B2026" s="215" t="s">
        <v>205</v>
      </c>
      <c r="C2026" s="24"/>
    </row>
    <row r="2027" spans="1:3" ht="12.75" customHeight="1" x14ac:dyDescent="0.2">
      <c r="A2027" s="215" t="s">
        <v>20231</v>
      </c>
      <c r="B2027" s="215" t="s">
        <v>205</v>
      </c>
      <c r="C2027" s="24"/>
    </row>
    <row r="2028" spans="1:3" ht="12.75" customHeight="1" x14ac:dyDescent="0.2">
      <c r="A2028" s="215" t="s">
        <v>4575</v>
      </c>
      <c r="B2028" s="215" t="s">
        <v>205</v>
      </c>
      <c r="C2028" s="24"/>
    </row>
    <row r="2029" spans="1:3" ht="12.75" customHeight="1" x14ac:dyDescent="0.2">
      <c r="A2029" s="215" t="s">
        <v>4576</v>
      </c>
      <c r="B2029" s="215" t="s">
        <v>205</v>
      </c>
      <c r="C2029" s="24"/>
    </row>
    <row r="2030" spans="1:3" ht="12.75" customHeight="1" x14ac:dyDescent="0.2">
      <c r="A2030" s="215" t="s">
        <v>4577</v>
      </c>
      <c r="B2030" s="215" t="s">
        <v>205</v>
      </c>
      <c r="C2030" s="24"/>
    </row>
    <row r="2031" spans="1:3" ht="12.75" customHeight="1" x14ac:dyDescent="0.2">
      <c r="A2031" s="215" t="s">
        <v>4578</v>
      </c>
      <c r="B2031" s="215" t="s">
        <v>205</v>
      </c>
      <c r="C2031" s="24"/>
    </row>
    <row r="2032" spans="1:3" ht="12.75" customHeight="1" x14ac:dyDescent="0.2">
      <c r="A2032" s="215" t="s">
        <v>4579</v>
      </c>
      <c r="B2032" s="215" t="s">
        <v>205</v>
      </c>
      <c r="C2032" s="24"/>
    </row>
    <row r="2033" spans="1:3" ht="12.75" customHeight="1" x14ac:dyDescent="0.2">
      <c r="A2033" s="215" t="s">
        <v>4580</v>
      </c>
      <c r="B2033" s="215" t="s">
        <v>205</v>
      </c>
      <c r="C2033" s="24"/>
    </row>
    <row r="2034" spans="1:3" ht="12.75" customHeight="1" x14ac:dyDescent="0.2">
      <c r="A2034" s="215" t="s">
        <v>4581</v>
      </c>
      <c r="B2034" s="215" t="s">
        <v>205</v>
      </c>
      <c r="C2034" s="24"/>
    </row>
    <row r="2035" spans="1:3" ht="12.75" customHeight="1" x14ac:dyDescent="0.2">
      <c r="A2035" s="215" t="s">
        <v>4582</v>
      </c>
      <c r="B2035" s="215" t="s">
        <v>205</v>
      </c>
      <c r="C2035" s="24"/>
    </row>
    <row r="2036" spans="1:3" ht="12.75" customHeight="1" x14ac:dyDescent="0.2">
      <c r="A2036" s="215" t="s">
        <v>4583</v>
      </c>
      <c r="B2036" s="215" t="s">
        <v>205</v>
      </c>
      <c r="C2036" s="24"/>
    </row>
    <row r="2037" spans="1:3" ht="12.75" customHeight="1" x14ac:dyDescent="0.2">
      <c r="A2037" s="215" t="s">
        <v>4584</v>
      </c>
      <c r="B2037" s="215" t="s">
        <v>205</v>
      </c>
      <c r="C2037" s="24"/>
    </row>
    <row r="2038" spans="1:3" ht="12.75" customHeight="1" x14ac:dyDescent="0.2">
      <c r="A2038" s="215" t="s">
        <v>4585</v>
      </c>
      <c r="B2038" s="215" t="s">
        <v>205</v>
      </c>
      <c r="C2038" s="24"/>
    </row>
    <row r="2039" spans="1:3" ht="12.75" customHeight="1" x14ac:dyDescent="0.2">
      <c r="A2039" s="215" t="s">
        <v>4586</v>
      </c>
      <c r="B2039" s="215" t="s">
        <v>205</v>
      </c>
      <c r="C2039" s="24"/>
    </row>
    <row r="2040" spans="1:3" ht="12.75" customHeight="1" x14ac:dyDescent="0.2">
      <c r="A2040" s="215" t="s">
        <v>4587</v>
      </c>
      <c r="B2040" s="215" t="s">
        <v>205</v>
      </c>
      <c r="C2040" s="24"/>
    </row>
    <row r="2041" spans="1:3" ht="12.75" customHeight="1" x14ac:dyDescent="0.2">
      <c r="A2041" s="215" t="s">
        <v>4588</v>
      </c>
      <c r="B2041" s="215" t="s">
        <v>205</v>
      </c>
      <c r="C2041" s="24"/>
    </row>
    <row r="2042" spans="1:3" ht="12.75" customHeight="1" x14ac:dyDescent="0.2">
      <c r="A2042" s="215" t="s">
        <v>4589</v>
      </c>
      <c r="B2042" s="215" t="s">
        <v>205</v>
      </c>
      <c r="C2042" s="24"/>
    </row>
    <row r="2043" spans="1:3" ht="12.75" customHeight="1" x14ac:dyDescent="0.2">
      <c r="A2043" s="215" t="s">
        <v>4590</v>
      </c>
      <c r="B2043" s="215" t="s">
        <v>205</v>
      </c>
      <c r="C2043" s="24"/>
    </row>
    <row r="2044" spans="1:3" ht="12.75" customHeight="1" x14ac:dyDescent="0.2">
      <c r="A2044" s="215" t="s">
        <v>976</v>
      </c>
      <c r="B2044" s="215" t="s">
        <v>205</v>
      </c>
      <c r="C2044" s="24"/>
    </row>
    <row r="2045" spans="1:3" ht="12.75" customHeight="1" x14ac:dyDescent="0.2">
      <c r="A2045" s="215" t="s">
        <v>4591</v>
      </c>
      <c r="B2045" s="215" t="s">
        <v>205</v>
      </c>
      <c r="C2045" s="24"/>
    </row>
    <row r="2046" spans="1:3" ht="12.75" customHeight="1" x14ac:dyDescent="0.2">
      <c r="A2046" s="215" t="s">
        <v>4592</v>
      </c>
      <c r="B2046" s="215" t="s">
        <v>205</v>
      </c>
      <c r="C2046" s="24"/>
    </row>
    <row r="2047" spans="1:3" ht="12.75" customHeight="1" x14ac:dyDescent="0.2">
      <c r="A2047" s="215" t="s">
        <v>4593</v>
      </c>
      <c r="B2047" s="215" t="s">
        <v>205</v>
      </c>
      <c r="C2047" s="24"/>
    </row>
    <row r="2048" spans="1:3" ht="12.75" customHeight="1" x14ac:dyDescent="0.2">
      <c r="A2048" s="215" t="s">
        <v>4594</v>
      </c>
      <c r="B2048" s="215" t="s">
        <v>205</v>
      </c>
      <c r="C2048" s="24"/>
    </row>
    <row r="2049" spans="1:3" ht="12.75" customHeight="1" x14ac:dyDescent="0.2">
      <c r="A2049" s="215" t="s">
        <v>4595</v>
      </c>
      <c r="B2049" s="215" t="s">
        <v>205</v>
      </c>
      <c r="C2049" s="24"/>
    </row>
    <row r="2050" spans="1:3" ht="12.75" customHeight="1" x14ac:dyDescent="0.2">
      <c r="A2050" s="215" t="s">
        <v>977</v>
      </c>
      <c r="B2050" s="215" t="s">
        <v>205</v>
      </c>
      <c r="C2050" s="24"/>
    </row>
    <row r="2051" spans="1:3" ht="12.75" customHeight="1" x14ac:dyDescent="0.2">
      <c r="A2051" s="215" t="s">
        <v>4596</v>
      </c>
      <c r="B2051" s="215" t="s">
        <v>205</v>
      </c>
      <c r="C2051" s="24"/>
    </row>
    <row r="2052" spans="1:3" ht="12.75" customHeight="1" x14ac:dyDescent="0.2">
      <c r="A2052" s="215" t="s">
        <v>4597</v>
      </c>
      <c r="B2052" s="215" t="s">
        <v>205</v>
      </c>
      <c r="C2052" s="24"/>
    </row>
    <row r="2053" spans="1:3" ht="12.75" customHeight="1" x14ac:dyDescent="0.2">
      <c r="A2053" s="215" t="s">
        <v>978</v>
      </c>
      <c r="B2053" s="215" t="s">
        <v>205</v>
      </c>
      <c r="C2053" s="24"/>
    </row>
    <row r="2054" spans="1:3" ht="12.75" customHeight="1" x14ac:dyDescent="0.2">
      <c r="A2054" s="215" t="s">
        <v>4598</v>
      </c>
      <c r="B2054" s="215" t="s">
        <v>205</v>
      </c>
      <c r="C2054" s="24"/>
    </row>
    <row r="2055" spans="1:3" ht="12.75" customHeight="1" x14ac:dyDescent="0.2">
      <c r="A2055" s="215" t="s">
        <v>4599</v>
      </c>
      <c r="B2055" s="215" t="s">
        <v>205</v>
      </c>
      <c r="C2055" s="24"/>
    </row>
    <row r="2056" spans="1:3" ht="12.75" customHeight="1" x14ac:dyDescent="0.2">
      <c r="A2056" s="215" t="s">
        <v>4600</v>
      </c>
      <c r="B2056" s="215" t="s">
        <v>205</v>
      </c>
      <c r="C2056" s="24"/>
    </row>
    <row r="2057" spans="1:3" ht="12.75" customHeight="1" x14ac:dyDescent="0.2">
      <c r="A2057" s="215" t="s">
        <v>4601</v>
      </c>
      <c r="B2057" s="215" t="s">
        <v>205</v>
      </c>
      <c r="C2057" s="24"/>
    </row>
    <row r="2058" spans="1:3" ht="12.75" customHeight="1" x14ac:dyDescent="0.2">
      <c r="A2058" s="215" t="s">
        <v>4602</v>
      </c>
      <c r="B2058" s="215" t="s">
        <v>205</v>
      </c>
      <c r="C2058" s="24"/>
    </row>
    <row r="2059" spans="1:3" ht="12.75" customHeight="1" x14ac:dyDescent="0.2">
      <c r="A2059" s="215" t="s">
        <v>4603</v>
      </c>
      <c r="B2059" s="215" t="s">
        <v>205</v>
      </c>
      <c r="C2059" s="24"/>
    </row>
    <row r="2060" spans="1:3" ht="12.75" customHeight="1" x14ac:dyDescent="0.2">
      <c r="A2060" s="215" t="s">
        <v>4604</v>
      </c>
      <c r="B2060" s="215" t="s">
        <v>205</v>
      </c>
      <c r="C2060" s="24"/>
    </row>
    <row r="2061" spans="1:3" ht="12.75" customHeight="1" x14ac:dyDescent="0.2">
      <c r="A2061" s="215" t="s">
        <v>4605</v>
      </c>
      <c r="B2061" s="215" t="s">
        <v>205</v>
      </c>
      <c r="C2061" s="24"/>
    </row>
    <row r="2062" spans="1:3" ht="12.75" customHeight="1" x14ac:dyDescent="0.2">
      <c r="A2062" s="215" t="s">
        <v>4606</v>
      </c>
      <c r="B2062" s="215" t="s">
        <v>205</v>
      </c>
      <c r="C2062" s="24"/>
    </row>
    <row r="2063" spans="1:3" ht="12.75" customHeight="1" x14ac:dyDescent="0.2">
      <c r="A2063" s="215" t="s">
        <v>4607</v>
      </c>
      <c r="B2063" s="215" t="s">
        <v>205</v>
      </c>
      <c r="C2063" s="24"/>
    </row>
    <row r="2064" spans="1:3" ht="12.75" customHeight="1" x14ac:dyDescent="0.2">
      <c r="A2064" s="215" t="s">
        <v>4608</v>
      </c>
      <c r="B2064" s="215" t="s">
        <v>205</v>
      </c>
      <c r="C2064" s="24"/>
    </row>
    <row r="2065" spans="1:3" ht="12.75" customHeight="1" x14ac:dyDescent="0.2">
      <c r="A2065" s="215" t="s">
        <v>4609</v>
      </c>
      <c r="B2065" s="215" t="s">
        <v>205</v>
      </c>
      <c r="C2065" s="24"/>
    </row>
    <row r="2066" spans="1:3" ht="12.75" customHeight="1" x14ac:dyDescent="0.2">
      <c r="A2066" s="215" t="s">
        <v>4610</v>
      </c>
      <c r="B2066" s="215" t="s">
        <v>205</v>
      </c>
      <c r="C2066" s="24"/>
    </row>
    <row r="2067" spans="1:3" ht="12.75" customHeight="1" x14ac:dyDescent="0.2">
      <c r="A2067" s="215" t="s">
        <v>4611</v>
      </c>
      <c r="B2067" s="215" t="s">
        <v>205</v>
      </c>
      <c r="C2067" s="24"/>
    </row>
    <row r="2068" spans="1:3" ht="12.75" customHeight="1" x14ac:dyDescent="0.2">
      <c r="A2068" s="215" t="s">
        <v>4612</v>
      </c>
      <c r="B2068" s="215" t="s">
        <v>205</v>
      </c>
      <c r="C2068" s="24"/>
    </row>
    <row r="2069" spans="1:3" ht="12.75" customHeight="1" x14ac:dyDescent="0.2">
      <c r="A2069" s="215" t="s">
        <v>4613</v>
      </c>
      <c r="B2069" s="215" t="s">
        <v>205</v>
      </c>
      <c r="C2069" s="24"/>
    </row>
    <row r="2070" spans="1:3" ht="12.75" customHeight="1" x14ac:dyDescent="0.2">
      <c r="A2070" s="215" t="s">
        <v>4614</v>
      </c>
      <c r="B2070" s="215" t="s">
        <v>205</v>
      </c>
      <c r="C2070" s="24"/>
    </row>
    <row r="2071" spans="1:3" ht="12.75" customHeight="1" x14ac:dyDescent="0.2">
      <c r="A2071" s="215" t="s">
        <v>4615</v>
      </c>
      <c r="B2071" s="215" t="s">
        <v>205</v>
      </c>
      <c r="C2071" s="24"/>
    </row>
    <row r="2072" spans="1:3" ht="12.75" customHeight="1" x14ac:dyDescent="0.2">
      <c r="A2072" s="215" t="s">
        <v>979</v>
      </c>
      <c r="B2072" s="215" t="s">
        <v>205</v>
      </c>
      <c r="C2072" s="24"/>
    </row>
    <row r="2073" spans="1:3" ht="12.75" customHeight="1" x14ac:dyDescent="0.2">
      <c r="A2073" s="215" t="s">
        <v>4616</v>
      </c>
      <c r="B2073" s="215" t="s">
        <v>205</v>
      </c>
      <c r="C2073" s="24"/>
    </row>
    <row r="2074" spans="1:3" ht="12.75" customHeight="1" x14ac:dyDescent="0.2">
      <c r="A2074" s="215" t="s">
        <v>980</v>
      </c>
      <c r="B2074" s="215" t="s">
        <v>205</v>
      </c>
      <c r="C2074" s="24"/>
    </row>
    <row r="2075" spans="1:3" ht="12.75" customHeight="1" x14ac:dyDescent="0.2">
      <c r="A2075" s="215" t="s">
        <v>4617</v>
      </c>
      <c r="B2075" s="215" t="s">
        <v>205</v>
      </c>
      <c r="C2075" s="24"/>
    </row>
    <row r="2076" spans="1:3" ht="12.75" customHeight="1" x14ac:dyDescent="0.2">
      <c r="A2076" s="215" t="s">
        <v>20223</v>
      </c>
      <c r="B2076" s="215" t="s">
        <v>205</v>
      </c>
      <c r="C2076" s="24"/>
    </row>
    <row r="2077" spans="1:3" ht="12.75" customHeight="1" x14ac:dyDescent="0.2">
      <c r="A2077" s="215" t="s">
        <v>4685</v>
      </c>
      <c r="B2077" s="215" t="s">
        <v>205</v>
      </c>
      <c r="C2077" s="24"/>
    </row>
    <row r="2078" spans="1:3" ht="12.75" customHeight="1" x14ac:dyDescent="0.2">
      <c r="A2078" s="215" t="s">
        <v>981</v>
      </c>
      <c r="B2078" s="215" t="s">
        <v>205</v>
      </c>
      <c r="C2078" s="24"/>
    </row>
    <row r="2079" spans="1:3" ht="12.75" customHeight="1" x14ac:dyDescent="0.2">
      <c r="A2079" s="215" t="s">
        <v>4618</v>
      </c>
      <c r="B2079" s="215" t="s">
        <v>205</v>
      </c>
      <c r="C2079" s="24"/>
    </row>
    <row r="2080" spans="1:3" ht="12.75" customHeight="1" x14ac:dyDescent="0.2">
      <c r="A2080" s="215" t="s">
        <v>4619</v>
      </c>
      <c r="B2080" s="215" t="s">
        <v>205</v>
      </c>
      <c r="C2080" s="24"/>
    </row>
    <row r="2081" spans="1:3" ht="12.75" customHeight="1" x14ac:dyDescent="0.2">
      <c r="A2081" s="215" t="s">
        <v>4620</v>
      </c>
      <c r="B2081" s="215" t="s">
        <v>205</v>
      </c>
      <c r="C2081" s="24"/>
    </row>
    <row r="2082" spans="1:3" ht="12.75" customHeight="1" x14ac:dyDescent="0.2">
      <c r="A2082" s="215" t="s">
        <v>4621</v>
      </c>
      <c r="B2082" s="215" t="s">
        <v>205</v>
      </c>
      <c r="C2082" s="24"/>
    </row>
    <row r="2083" spans="1:3" ht="12.75" customHeight="1" x14ac:dyDescent="0.2">
      <c r="A2083" s="215" t="s">
        <v>4622</v>
      </c>
      <c r="B2083" s="215" t="s">
        <v>205</v>
      </c>
      <c r="C2083" s="24"/>
    </row>
    <row r="2084" spans="1:3" ht="12.75" customHeight="1" x14ac:dyDescent="0.2">
      <c r="A2084" s="215" t="s">
        <v>4623</v>
      </c>
      <c r="B2084" s="215" t="s">
        <v>205</v>
      </c>
      <c r="C2084" s="24"/>
    </row>
    <row r="2085" spans="1:3" ht="12.75" customHeight="1" x14ac:dyDescent="0.2">
      <c r="A2085" s="215" t="s">
        <v>4624</v>
      </c>
      <c r="B2085" s="215" t="s">
        <v>205</v>
      </c>
      <c r="C2085" s="24"/>
    </row>
    <row r="2086" spans="1:3" ht="12.75" customHeight="1" x14ac:dyDescent="0.2">
      <c r="A2086" s="215" t="s">
        <v>4625</v>
      </c>
      <c r="B2086" s="215" t="s">
        <v>205</v>
      </c>
      <c r="C2086" s="24"/>
    </row>
    <row r="2087" spans="1:3" ht="12.75" customHeight="1" x14ac:dyDescent="0.2">
      <c r="A2087" s="215" t="s">
        <v>4626</v>
      </c>
      <c r="B2087" s="215" t="s">
        <v>205</v>
      </c>
      <c r="C2087" s="24"/>
    </row>
    <row r="2088" spans="1:3" ht="12.75" customHeight="1" x14ac:dyDescent="0.2">
      <c r="A2088" s="215" t="s">
        <v>4627</v>
      </c>
      <c r="B2088" s="215" t="s">
        <v>205</v>
      </c>
      <c r="C2088" s="24"/>
    </row>
    <row r="2089" spans="1:3" ht="12.75" customHeight="1" x14ac:dyDescent="0.2">
      <c r="A2089" s="215" t="s">
        <v>4628</v>
      </c>
      <c r="B2089" s="215" t="s">
        <v>205</v>
      </c>
      <c r="C2089" s="24"/>
    </row>
    <row r="2090" spans="1:3" ht="12.75" customHeight="1" x14ac:dyDescent="0.2">
      <c r="A2090" s="215" t="s">
        <v>4629</v>
      </c>
      <c r="B2090" s="215" t="s">
        <v>205</v>
      </c>
      <c r="C2090" s="24"/>
    </row>
    <row r="2091" spans="1:3" ht="12.75" customHeight="1" x14ac:dyDescent="0.2">
      <c r="A2091" s="215" t="s">
        <v>4630</v>
      </c>
      <c r="B2091" s="215" t="s">
        <v>205</v>
      </c>
      <c r="C2091" s="24"/>
    </row>
    <row r="2092" spans="1:3" ht="12.75" customHeight="1" x14ac:dyDescent="0.2">
      <c r="A2092" s="215" t="s">
        <v>4631</v>
      </c>
      <c r="B2092" s="215" t="s">
        <v>205</v>
      </c>
      <c r="C2092" s="24"/>
    </row>
    <row r="2093" spans="1:3" ht="12.75" customHeight="1" x14ac:dyDescent="0.2">
      <c r="A2093" s="215" t="s">
        <v>4632</v>
      </c>
      <c r="B2093" s="215" t="s">
        <v>205</v>
      </c>
      <c r="C2093" s="24"/>
    </row>
    <row r="2094" spans="1:3" ht="12.75" customHeight="1" x14ac:dyDescent="0.2">
      <c r="A2094" s="215" t="s">
        <v>4633</v>
      </c>
      <c r="B2094" s="215" t="s">
        <v>205</v>
      </c>
      <c r="C2094" s="24"/>
    </row>
    <row r="2095" spans="1:3" ht="12.75" customHeight="1" x14ac:dyDescent="0.2">
      <c r="A2095" s="215" t="s">
        <v>4634</v>
      </c>
      <c r="B2095" s="215" t="s">
        <v>205</v>
      </c>
      <c r="C2095" s="24"/>
    </row>
    <row r="2096" spans="1:3" ht="12.75" customHeight="1" x14ac:dyDescent="0.2">
      <c r="A2096" s="215" t="s">
        <v>4635</v>
      </c>
      <c r="B2096" s="215" t="s">
        <v>205</v>
      </c>
      <c r="C2096" s="24"/>
    </row>
    <row r="2097" spans="1:3" ht="12.75" customHeight="1" x14ac:dyDescent="0.2">
      <c r="A2097" s="215" t="s">
        <v>20224</v>
      </c>
      <c r="B2097" s="215" t="s">
        <v>205</v>
      </c>
      <c r="C2097" s="24"/>
    </row>
    <row r="2098" spans="1:3" ht="12.75" customHeight="1" x14ac:dyDescent="0.2">
      <c r="A2098" s="215" t="s">
        <v>4636</v>
      </c>
      <c r="B2098" s="215" t="s">
        <v>205</v>
      </c>
      <c r="C2098" s="24"/>
    </row>
    <row r="2099" spans="1:3" ht="12.75" customHeight="1" x14ac:dyDescent="0.2">
      <c r="A2099" s="215" t="s">
        <v>4637</v>
      </c>
      <c r="B2099" s="215" t="s">
        <v>205</v>
      </c>
      <c r="C2099" s="24"/>
    </row>
    <row r="2100" spans="1:3" ht="12.75" customHeight="1" x14ac:dyDescent="0.2">
      <c r="A2100" s="215" t="s">
        <v>982</v>
      </c>
      <c r="B2100" s="215" t="s">
        <v>205</v>
      </c>
      <c r="C2100" s="24"/>
    </row>
    <row r="2101" spans="1:3" ht="12.75" customHeight="1" x14ac:dyDescent="0.2">
      <c r="A2101" s="215" t="s">
        <v>4638</v>
      </c>
      <c r="B2101" s="215" t="s">
        <v>205</v>
      </c>
      <c r="C2101" s="24"/>
    </row>
    <row r="2102" spans="1:3" ht="12.75" customHeight="1" x14ac:dyDescent="0.2">
      <c r="A2102" s="215" t="s">
        <v>4639</v>
      </c>
      <c r="B2102" s="215" t="s">
        <v>205</v>
      </c>
      <c r="C2102" s="24"/>
    </row>
    <row r="2103" spans="1:3" ht="12.75" customHeight="1" x14ac:dyDescent="0.2">
      <c r="A2103" s="215" t="s">
        <v>4640</v>
      </c>
      <c r="B2103" s="215" t="s">
        <v>205</v>
      </c>
      <c r="C2103" s="24"/>
    </row>
    <row r="2104" spans="1:3" ht="12.75" customHeight="1" x14ac:dyDescent="0.2">
      <c r="A2104" s="215" t="s">
        <v>4641</v>
      </c>
      <c r="B2104" s="215" t="s">
        <v>205</v>
      </c>
      <c r="C2104" s="24"/>
    </row>
    <row r="2105" spans="1:3" ht="12.75" customHeight="1" x14ac:dyDescent="0.2">
      <c r="A2105" s="215" t="s">
        <v>4642</v>
      </c>
      <c r="B2105" s="215" t="s">
        <v>205</v>
      </c>
      <c r="C2105" s="24"/>
    </row>
    <row r="2106" spans="1:3" ht="12.75" customHeight="1" x14ac:dyDescent="0.2">
      <c r="A2106" s="215" t="s">
        <v>983</v>
      </c>
      <c r="B2106" s="215" t="s">
        <v>205</v>
      </c>
      <c r="C2106" s="24"/>
    </row>
    <row r="2107" spans="1:3" ht="12.75" customHeight="1" x14ac:dyDescent="0.2">
      <c r="A2107" s="215" t="s">
        <v>4643</v>
      </c>
      <c r="B2107" s="215" t="s">
        <v>205</v>
      </c>
      <c r="C2107" s="24"/>
    </row>
    <row r="2108" spans="1:3" ht="12.75" customHeight="1" x14ac:dyDescent="0.2">
      <c r="A2108" s="215" t="s">
        <v>4644</v>
      </c>
      <c r="B2108" s="215" t="s">
        <v>205</v>
      </c>
      <c r="C2108" s="24"/>
    </row>
    <row r="2109" spans="1:3" ht="12.75" customHeight="1" x14ac:dyDescent="0.2">
      <c r="A2109" s="215" t="s">
        <v>4645</v>
      </c>
      <c r="B2109" s="215" t="s">
        <v>205</v>
      </c>
      <c r="C2109" s="24"/>
    </row>
    <row r="2110" spans="1:3" ht="12.75" customHeight="1" x14ac:dyDescent="0.2">
      <c r="A2110" s="215" t="s">
        <v>4646</v>
      </c>
      <c r="B2110" s="215" t="s">
        <v>205</v>
      </c>
      <c r="C2110" s="24"/>
    </row>
    <row r="2111" spans="1:3" ht="12.75" customHeight="1" x14ac:dyDescent="0.2">
      <c r="A2111" s="215" t="s">
        <v>4647</v>
      </c>
      <c r="B2111" s="215" t="s">
        <v>205</v>
      </c>
      <c r="C2111" s="24"/>
    </row>
    <row r="2112" spans="1:3" ht="12.75" customHeight="1" x14ac:dyDescent="0.2">
      <c r="A2112" s="215" t="s">
        <v>4686</v>
      </c>
      <c r="B2112" s="215" t="s">
        <v>205</v>
      </c>
      <c r="C2112" s="24"/>
    </row>
    <row r="2113" spans="1:4" ht="12.75" customHeight="1" x14ac:dyDescent="0.2">
      <c r="A2113" s="215" t="s">
        <v>4687</v>
      </c>
      <c r="B2113" s="215" t="s">
        <v>205</v>
      </c>
      <c r="C2113" s="24"/>
    </row>
    <row r="2114" spans="1:4" s="24" customFormat="1" ht="12.75" customHeight="1" x14ac:dyDescent="0.2">
      <c r="A2114" s="215" t="s">
        <v>984</v>
      </c>
      <c r="B2114" s="215" t="s">
        <v>205</v>
      </c>
      <c r="D2114" s="120"/>
    </row>
    <row r="2115" spans="1:4" s="24" customFormat="1" ht="12.75" customHeight="1" x14ac:dyDescent="0.2">
      <c r="A2115" s="215" t="s">
        <v>4648</v>
      </c>
      <c r="B2115" s="215" t="s">
        <v>205</v>
      </c>
      <c r="D2115" s="120"/>
    </row>
    <row r="2116" spans="1:4" ht="12.75" customHeight="1" x14ac:dyDescent="0.2">
      <c r="A2116" s="215" t="s">
        <v>4649</v>
      </c>
      <c r="B2116" s="215" t="s">
        <v>205</v>
      </c>
      <c r="C2116" s="24"/>
    </row>
    <row r="2117" spans="1:4" s="24" customFormat="1" ht="12.75" customHeight="1" x14ac:dyDescent="0.2">
      <c r="A2117" s="215" t="s">
        <v>4650</v>
      </c>
      <c r="B2117" s="215" t="s">
        <v>205</v>
      </c>
      <c r="D2117" s="120"/>
    </row>
    <row r="2118" spans="1:4" ht="12.75" customHeight="1" x14ac:dyDescent="0.2">
      <c r="A2118" s="215" t="s">
        <v>4688</v>
      </c>
      <c r="B2118" s="215" t="s">
        <v>205</v>
      </c>
      <c r="C2118" s="24"/>
    </row>
    <row r="2119" spans="1:4" ht="12.75" customHeight="1" x14ac:dyDescent="0.2">
      <c r="A2119" s="215" t="s">
        <v>4689</v>
      </c>
      <c r="B2119" s="215" t="s">
        <v>205</v>
      </c>
      <c r="C2119" s="24"/>
    </row>
    <row r="2120" spans="1:4" ht="12.75" customHeight="1" x14ac:dyDescent="0.2">
      <c r="A2120" s="215" t="s">
        <v>4690</v>
      </c>
      <c r="B2120" s="215" t="s">
        <v>205</v>
      </c>
      <c r="C2120" s="24"/>
    </row>
    <row r="2121" spans="1:4" ht="12.75" customHeight="1" x14ac:dyDescent="0.2">
      <c r="A2121" s="215" t="s">
        <v>985</v>
      </c>
      <c r="B2121" s="215" t="s">
        <v>205</v>
      </c>
      <c r="C2121" s="24"/>
    </row>
    <row r="2122" spans="1:4" ht="12.75" customHeight="1" x14ac:dyDescent="0.2">
      <c r="A2122" s="215" t="s">
        <v>20225</v>
      </c>
      <c r="B2122" s="215" t="s">
        <v>205</v>
      </c>
      <c r="C2122" s="24"/>
    </row>
    <row r="2123" spans="1:4" ht="12.75" customHeight="1" x14ac:dyDescent="0.2">
      <c r="A2123" s="215" t="s">
        <v>20226</v>
      </c>
      <c r="B2123" s="215" t="s">
        <v>205</v>
      </c>
      <c r="C2123" s="24"/>
    </row>
    <row r="2124" spans="1:4" ht="12.75" customHeight="1" x14ac:dyDescent="0.2">
      <c r="A2124" s="215" t="s">
        <v>20232</v>
      </c>
      <c r="B2124" s="215" t="s">
        <v>205</v>
      </c>
      <c r="C2124" s="24"/>
    </row>
    <row r="2125" spans="1:4" ht="12.75" customHeight="1" x14ac:dyDescent="0.2">
      <c r="A2125" s="215" t="s">
        <v>986</v>
      </c>
      <c r="B2125" s="215" t="s">
        <v>205</v>
      </c>
      <c r="C2125" s="24"/>
    </row>
    <row r="2126" spans="1:4" ht="12.75" customHeight="1" x14ac:dyDescent="0.2">
      <c r="A2126" s="215" t="s">
        <v>4651</v>
      </c>
      <c r="B2126" s="215" t="s">
        <v>205</v>
      </c>
      <c r="C2126" s="24"/>
    </row>
    <row r="2127" spans="1:4" ht="12.75" customHeight="1" x14ac:dyDescent="0.2">
      <c r="A2127" s="215" t="s">
        <v>4652</v>
      </c>
      <c r="B2127" s="215" t="s">
        <v>205</v>
      </c>
      <c r="C2127" s="24"/>
    </row>
    <row r="2128" spans="1:4" ht="12.75" customHeight="1" x14ac:dyDescent="0.2">
      <c r="A2128" s="215" t="s">
        <v>4653</v>
      </c>
      <c r="B2128" s="215" t="s">
        <v>205</v>
      </c>
      <c r="C2128" s="24"/>
    </row>
    <row r="2129" spans="1:3" ht="12.75" customHeight="1" x14ac:dyDescent="0.2">
      <c r="A2129" s="215" t="s">
        <v>4654</v>
      </c>
      <c r="B2129" s="215" t="s">
        <v>205</v>
      </c>
      <c r="C2129" s="24"/>
    </row>
    <row r="2130" spans="1:3" ht="12.75" customHeight="1" x14ac:dyDescent="0.2">
      <c r="A2130" s="215" t="s">
        <v>4655</v>
      </c>
      <c r="B2130" s="215" t="s">
        <v>205</v>
      </c>
      <c r="C2130" s="24"/>
    </row>
    <row r="2131" spans="1:3" ht="12.75" customHeight="1" x14ac:dyDescent="0.2">
      <c r="A2131" s="215" t="s">
        <v>4656</v>
      </c>
      <c r="B2131" s="215" t="s">
        <v>205</v>
      </c>
      <c r="C2131" s="24"/>
    </row>
    <row r="2132" spans="1:3" ht="12.75" customHeight="1" x14ac:dyDescent="0.2">
      <c r="A2132" s="215" t="s">
        <v>4657</v>
      </c>
      <c r="B2132" s="215" t="s">
        <v>205</v>
      </c>
      <c r="C2132" s="24"/>
    </row>
    <row r="2133" spans="1:3" ht="12.75" customHeight="1" x14ac:dyDescent="0.2">
      <c r="A2133" s="215" t="s">
        <v>4691</v>
      </c>
      <c r="B2133" s="215" t="s">
        <v>205</v>
      </c>
      <c r="C2133" s="24"/>
    </row>
    <row r="2134" spans="1:3" ht="12.75" customHeight="1" x14ac:dyDescent="0.2">
      <c r="A2134" s="215" t="s">
        <v>20227</v>
      </c>
      <c r="B2134" s="215" t="s">
        <v>205</v>
      </c>
      <c r="C2134" s="24"/>
    </row>
    <row r="2135" spans="1:3" ht="12.75" customHeight="1" x14ac:dyDescent="0.2">
      <c r="A2135" s="215" t="s">
        <v>987</v>
      </c>
      <c r="B2135" s="215" t="s">
        <v>205</v>
      </c>
      <c r="C2135" s="24"/>
    </row>
    <row r="2136" spans="1:3" ht="12.75" customHeight="1" x14ac:dyDescent="0.2">
      <c r="A2136" s="215" t="s">
        <v>4658</v>
      </c>
      <c r="B2136" s="215" t="s">
        <v>205</v>
      </c>
      <c r="C2136" s="24"/>
    </row>
    <row r="2137" spans="1:3" ht="12.75" customHeight="1" x14ac:dyDescent="0.2">
      <c r="A2137" s="215" t="s">
        <v>988</v>
      </c>
      <c r="B2137" s="215" t="s">
        <v>205</v>
      </c>
      <c r="C2137" s="24"/>
    </row>
    <row r="2138" spans="1:3" ht="12.75" customHeight="1" x14ac:dyDescent="0.2">
      <c r="A2138" s="215" t="s">
        <v>4659</v>
      </c>
      <c r="B2138" s="215" t="s">
        <v>205</v>
      </c>
      <c r="C2138" s="24"/>
    </row>
    <row r="2139" spans="1:3" ht="12.75" customHeight="1" x14ac:dyDescent="0.2">
      <c r="A2139" s="215" t="s">
        <v>989</v>
      </c>
      <c r="B2139" s="215" t="s">
        <v>205</v>
      </c>
      <c r="C2139" s="24"/>
    </row>
    <row r="2140" spans="1:3" ht="12.75" customHeight="1" x14ac:dyDescent="0.2">
      <c r="A2140" s="215" t="s">
        <v>4660</v>
      </c>
      <c r="B2140" s="215" t="s">
        <v>205</v>
      </c>
      <c r="C2140" s="24"/>
    </row>
    <row r="2141" spans="1:3" ht="12.75" customHeight="1" x14ac:dyDescent="0.2">
      <c r="A2141" s="215" t="s">
        <v>4661</v>
      </c>
      <c r="B2141" s="215" t="s">
        <v>205</v>
      </c>
      <c r="C2141" s="24"/>
    </row>
    <row r="2142" spans="1:3" ht="12.75" customHeight="1" x14ac:dyDescent="0.2">
      <c r="A2142" s="215" t="s">
        <v>4662</v>
      </c>
      <c r="B2142" s="215" t="s">
        <v>205</v>
      </c>
      <c r="C2142" s="24"/>
    </row>
    <row r="2143" spans="1:3" ht="12.75" customHeight="1" x14ac:dyDescent="0.2">
      <c r="A2143" s="215" t="s">
        <v>990</v>
      </c>
      <c r="B2143" s="215" t="s">
        <v>205</v>
      </c>
      <c r="C2143" s="24"/>
    </row>
    <row r="2144" spans="1:3" ht="12.75" customHeight="1" x14ac:dyDescent="0.2">
      <c r="A2144" s="215" t="s">
        <v>4663</v>
      </c>
      <c r="B2144" s="215" t="s">
        <v>205</v>
      </c>
      <c r="C2144" s="24"/>
    </row>
    <row r="2145" spans="1:3" ht="12.75" customHeight="1" x14ac:dyDescent="0.2">
      <c r="A2145" s="215" t="s">
        <v>4664</v>
      </c>
      <c r="B2145" s="215" t="s">
        <v>205</v>
      </c>
      <c r="C2145" s="24"/>
    </row>
    <row r="2146" spans="1:3" ht="12.75" customHeight="1" x14ac:dyDescent="0.2">
      <c r="A2146" s="215" t="s">
        <v>4665</v>
      </c>
      <c r="B2146" s="215" t="s">
        <v>205</v>
      </c>
      <c r="C2146" s="24"/>
    </row>
    <row r="2147" spans="1:3" ht="12.75" customHeight="1" x14ac:dyDescent="0.2">
      <c r="A2147" s="215" t="s">
        <v>4666</v>
      </c>
      <c r="B2147" s="215" t="s">
        <v>205</v>
      </c>
      <c r="C2147" s="24"/>
    </row>
    <row r="2148" spans="1:3" ht="12.75" customHeight="1" x14ac:dyDescent="0.2">
      <c r="A2148" s="215" t="s">
        <v>4667</v>
      </c>
      <c r="B2148" s="215" t="s">
        <v>205</v>
      </c>
      <c r="C2148" s="24"/>
    </row>
    <row r="2149" spans="1:3" ht="12.75" customHeight="1" x14ac:dyDescent="0.2">
      <c r="A2149" s="215" t="s">
        <v>4668</v>
      </c>
      <c r="B2149" s="215" t="s">
        <v>205</v>
      </c>
      <c r="C2149" s="24"/>
    </row>
    <row r="2150" spans="1:3" ht="12.75" customHeight="1" x14ac:dyDescent="0.2">
      <c r="A2150" s="215" t="s">
        <v>4692</v>
      </c>
      <c r="B2150" s="215" t="s">
        <v>205</v>
      </c>
      <c r="C2150" s="24"/>
    </row>
    <row r="2151" spans="1:3" ht="12.75" customHeight="1" x14ac:dyDescent="0.2">
      <c r="A2151" s="215" t="s">
        <v>991</v>
      </c>
      <c r="B2151" s="215" t="s">
        <v>205</v>
      </c>
      <c r="C2151" s="24"/>
    </row>
    <row r="2152" spans="1:3" ht="12.75" customHeight="1" x14ac:dyDescent="0.2">
      <c r="A2152" s="215" t="s">
        <v>4669</v>
      </c>
      <c r="B2152" s="215" t="s">
        <v>205</v>
      </c>
      <c r="C2152" s="24"/>
    </row>
    <row r="2153" spans="1:3" ht="12.75" customHeight="1" x14ac:dyDescent="0.2">
      <c r="A2153" s="215" t="s">
        <v>4670</v>
      </c>
      <c r="B2153" s="215" t="s">
        <v>205</v>
      </c>
      <c r="C2153" s="24"/>
    </row>
    <row r="2154" spans="1:3" ht="12.75" customHeight="1" x14ac:dyDescent="0.2">
      <c r="A2154" s="215" t="s">
        <v>4671</v>
      </c>
      <c r="B2154" s="215" t="s">
        <v>205</v>
      </c>
      <c r="C2154" s="24"/>
    </row>
    <row r="2155" spans="1:3" ht="12.75" customHeight="1" x14ac:dyDescent="0.2">
      <c r="A2155" s="215" t="s">
        <v>4672</v>
      </c>
      <c r="B2155" s="215" t="s">
        <v>205</v>
      </c>
      <c r="C2155" s="24"/>
    </row>
    <row r="2156" spans="1:3" ht="12.75" customHeight="1" x14ac:dyDescent="0.2">
      <c r="A2156" s="215" t="s">
        <v>4673</v>
      </c>
      <c r="B2156" s="215" t="s">
        <v>205</v>
      </c>
      <c r="C2156" s="24"/>
    </row>
    <row r="2157" spans="1:3" ht="12.75" customHeight="1" x14ac:dyDescent="0.2">
      <c r="A2157" s="215" t="s">
        <v>4674</v>
      </c>
      <c r="B2157" s="215" t="s">
        <v>205</v>
      </c>
      <c r="C2157" s="24"/>
    </row>
    <row r="2158" spans="1:3" ht="12.75" customHeight="1" x14ac:dyDescent="0.2">
      <c r="A2158" s="215" t="s">
        <v>4675</v>
      </c>
      <c r="B2158" s="215" t="s">
        <v>205</v>
      </c>
      <c r="C2158" s="24"/>
    </row>
    <row r="2159" spans="1:3" ht="12.75" customHeight="1" x14ac:dyDescent="0.2">
      <c r="A2159" s="215" t="s">
        <v>4676</v>
      </c>
      <c r="B2159" s="215" t="s">
        <v>205</v>
      </c>
      <c r="C2159" s="24"/>
    </row>
    <row r="2160" spans="1:3" ht="12.75" customHeight="1" x14ac:dyDescent="0.2">
      <c r="A2160" s="215" t="s">
        <v>4677</v>
      </c>
      <c r="B2160" s="215" t="s">
        <v>205</v>
      </c>
      <c r="C2160" s="24"/>
    </row>
    <row r="2161" spans="1:3" ht="12.75" customHeight="1" x14ac:dyDescent="0.2">
      <c r="A2161" s="215" t="s">
        <v>4678</v>
      </c>
      <c r="B2161" s="215" t="s">
        <v>205</v>
      </c>
      <c r="C2161" s="24"/>
    </row>
    <row r="2162" spans="1:3" ht="12.75" customHeight="1" x14ac:dyDescent="0.2">
      <c r="A2162" s="215" t="s">
        <v>992</v>
      </c>
      <c r="B2162" s="215" t="s">
        <v>205</v>
      </c>
      <c r="C2162" s="24"/>
    </row>
    <row r="2163" spans="1:3" ht="12.75" customHeight="1" x14ac:dyDescent="0.2">
      <c r="A2163" s="215" t="s">
        <v>4679</v>
      </c>
      <c r="B2163" s="215" t="s">
        <v>205</v>
      </c>
      <c r="C2163" s="24"/>
    </row>
    <row r="2164" spans="1:3" ht="12.75" customHeight="1" x14ac:dyDescent="0.2">
      <c r="A2164" s="215" t="s">
        <v>4680</v>
      </c>
      <c r="B2164" s="215" t="s">
        <v>205</v>
      </c>
      <c r="C2164" s="24"/>
    </row>
    <row r="2165" spans="1:3" ht="12.75" customHeight="1" x14ac:dyDescent="0.2">
      <c r="A2165" s="215" t="s">
        <v>4681</v>
      </c>
      <c r="B2165" s="215" t="s">
        <v>205</v>
      </c>
      <c r="C2165" s="24"/>
    </row>
    <row r="2166" spans="1:3" ht="12.75" customHeight="1" x14ac:dyDescent="0.2">
      <c r="A2166" s="215" t="s">
        <v>4693</v>
      </c>
      <c r="B2166" s="215" t="s">
        <v>205</v>
      </c>
      <c r="C2166" s="24"/>
    </row>
    <row r="2167" spans="1:3" ht="12.75" customHeight="1" x14ac:dyDescent="0.2">
      <c r="A2167" s="215" t="s">
        <v>20233</v>
      </c>
      <c r="B2167" s="215" t="s">
        <v>1865</v>
      </c>
      <c r="C2167" s="24"/>
    </row>
    <row r="2168" spans="1:3" ht="12.75" customHeight="1" x14ac:dyDescent="0.2">
      <c r="A2168" s="215" t="s">
        <v>225</v>
      </c>
      <c r="B2168" s="215" t="s">
        <v>225</v>
      </c>
      <c r="C2168" s="24"/>
    </row>
    <row r="2169" spans="1:3" ht="12.75" customHeight="1" x14ac:dyDescent="0.2">
      <c r="A2169" s="215" t="s">
        <v>4694</v>
      </c>
      <c r="B2169" s="215" t="s">
        <v>225</v>
      </c>
      <c r="C2169" s="24"/>
    </row>
    <row r="2170" spans="1:3" ht="12.75" customHeight="1" x14ac:dyDescent="0.2">
      <c r="A2170" s="215" t="s">
        <v>4695</v>
      </c>
      <c r="B2170" s="215" t="s">
        <v>225</v>
      </c>
      <c r="C2170" s="24"/>
    </row>
    <row r="2171" spans="1:3" ht="12.75" customHeight="1" x14ac:dyDescent="0.2">
      <c r="A2171" s="215" t="s">
        <v>20235</v>
      </c>
      <c r="B2171" s="215" t="s">
        <v>225</v>
      </c>
      <c r="C2171" s="24"/>
    </row>
    <row r="2172" spans="1:3" ht="12.75" customHeight="1" x14ac:dyDescent="0.2">
      <c r="A2172" s="215" t="s">
        <v>4696</v>
      </c>
      <c r="B2172" s="215" t="s">
        <v>225</v>
      </c>
      <c r="C2172" s="24"/>
    </row>
    <row r="2173" spans="1:3" ht="12.75" customHeight="1" x14ac:dyDescent="0.2">
      <c r="A2173" s="215" t="s">
        <v>4697</v>
      </c>
      <c r="B2173" s="215" t="s">
        <v>225</v>
      </c>
      <c r="C2173" s="24"/>
    </row>
    <row r="2174" spans="1:3" ht="12.75" customHeight="1" x14ac:dyDescent="0.2">
      <c r="A2174" s="215" t="s">
        <v>4698</v>
      </c>
      <c r="B2174" s="215" t="s">
        <v>225</v>
      </c>
      <c r="C2174" s="24"/>
    </row>
    <row r="2175" spans="1:3" ht="12.75" customHeight="1" x14ac:dyDescent="0.2">
      <c r="A2175" s="185" t="s">
        <v>26526</v>
      </c>
      <c r="B2175" s="185" t="s">
        <v>225</v>
      </c>
      <c r="C2175" s="24"/>
    </row>
    <row r="2176" spans="1:3" ht="12.75" customHeight="1" x14ac:dyDescent="0.2">
      <c r="A2176" s="215" t="s">
        <v>2726</v>
      </c>
      <c r="B2176" s="215" t="s">
        <v>225</v>
      </c>
      <c r="C2176" s="24"/>
    </row>
    <row r="2177" spans="1:3" ht="12.75" customHeight="1" x14ac:dyDescent="0.2">
      <c r="A2177" s="215" t="s">
        <v>4703</v>
      </c>
      <c r="B2177" s="215" t="s">
        <v>225</v>
      </c>
      <c r="C2177" s="24"/>
    </row>
    <row r="2178" spans="1:3" ht="12.75" customHeight="1" x14ac:dyDescent="0.2">
      <c r="A2178" s="215" t="s">
        <v>4704</v>
      </c>
      <c r="B2178" s="215" t="s">
        <v>225</v>
      </c>
      <c r="C2178" s="24"/>
    </row>
    <row r="2179" spans="1:3" ht="12.75" customHeight="1" x14ac:dyDescent="0.2">
      <c r="A2179" s="215" t="s">
        <v>20234</v>
      </c>
      <c r="B2179" s="215" t="s">
        <v>225</v>
      </c>
      <c r="C2179" s="24"/>
    </row>
    <row r="2180" spans="1:3" ht="12.75" customHeight="1" x14ac:dyDescent="0.2">
      <c r="A2180" s="215" t="s">
        <v>25552</v>
      </c>
      <c r="B2180" s="215" t="s">
        <v>225</v>
      </c>
      <c r="C2180" s="24"/>
    </row>
    <row r="2181" spans="1:3" ht="12.75" customHeight="1" x14ac:dyDescent="0.2">
      <c r="A2181" s="215" t="s">
        <v>25553</v>
      </c>
      <c r="B2181" s="215" t="s">
        <v>225</v>
      </c>
      <c r="C2181" s="24"/>
    </row>
    <row r="2182" spans="1:3" ht="12.75" customHeight="1" x14ac:dyDescent="0.2">
      <c r="A2182" s="215" t="s">
        <v>4705</v>
      </c>
      <c r="B2182" s="215" t="s">
        <v>225</v>
      </c>
      <c r="C2182" s="24"/>
    </row>
    <row r="2183" spans="1:3" ht="12.75" customHeight="1" x14ac:dyDescent="0.2">
      <c r="A2183" s="215" t="s">
        <v>2461</v>
      </c>
      <c r="B2183" s="215" t="s">
        <v>225</v>
      </c>
      <c r="C2183" s="24"/>
    </row>
    <row r="2184" spans="1:3" ht="12.75" customHeight="1" x14ac:dyDescent="0.2">
      <c r="A2184" s="215" t="s">
        <v>4706</v>
      </c>
      <c r="B2184" s="215" t="s">
        <v>225</v>
      </c>
      <c r="C2184" s="24"/>
    </row>
    <row r="2185" spans="1:3" ht="12.75" customHeight="1" x14ac:dyDescent="0.2">
      <c r="A2185" s="215" t="s">
        <v>25554</v>
      </c>
      <c r="B2185" s="215" t="s">
        <v>225</v>
      </c>
      <c r="C2185" s="24"/>
    </row>
    <row r="2186" spans="1:3" ht="12.75" customHeight="1" x14ac:dyDescent="0.2">
      <c r="A2186" s="215" t="s">
        <v>4707</v>
      </c>
      <c r="B2186" s="215" t="s">
        <v>225</v>
      </c>
      <c r="C2186" s="24"/>
    </row>
    <row r="2187" spans="1:3" ht="12.75" customHeight="1" x14ac:dyDescent="0.2">
      <c r="A2187" s="215" t="s">
        <v>4708</v>
      </c>
      <c r="B2187" s="215" t="s">
        <v>225</v>
      </c>
      <c r="C2187" s="24"/>
    </row>
    <row r="2188" spans="1:3" ht="12.75" customHeight="1" x14ac:dyDescent="0.2">
      <c r="A2188" s="215" t="s">
        <v>4709</v>
      </c>
      <c r="B2188" s="215" t="s">
        <v>225</v>
      </c>
      <c r="C2188" s="24"/>
    </row>
    <row r="2189" spans="1:3" ht="12.75" customHeight="1" x14ac:dyDescent="0.2">
      <c r="A2189" s="215" t="s">
        <v>4710</v>
      </c>
      <c r="B2189" s="215" t="s">
        <v>225</v>
      </c>
      <c r="C2189" s="24"/>
    </row>
    <row r="2190" spans="1:3" ht="12.75" customHeight="1" x14ac:dyDescent="0.2">
      <c r="A2190" s="215" t="s">
        <v>4711</v>
      </c>
      <c r="B2190" s="215" t="s">
        <v>225</v>
      </c>
      <c r="C2190" s="24"/>
    </row>
    <row r="2191" spans="1:3" ht="12.75" customHeight="1" x14ac:dyDescent="0.2">
      <c r="A2191" s="215" t="s">
        <v>25555</v>
      </c>
      <c r="B2191" s="215" t="s">
        <v>225</v>
      </c>
      <c r="C2191" s="24"/>
    </row>
    <row r="2192" spans="1:3" ht="12.75" customHeight="1" x14ac:dyDescent="0.2">
      <c r="A2192" s="215" t="s">
        <v>4712</v>
      </c>
      <c r="B2192" s="215" t="s">
        <v>225</v>
      </c>
      <c r="C2192" s="24"/>
    </row>
    <row r="2193" spans="1:3" ht="12.75" customHeight="1" x14ac:dyDescent="0.2">
      <c r="A2193" s="185" t="s">
        <v>26567</v>
      </c>
      <c r="B2193" s="185" t="s">
        <v>225</v>
      </c>
      <c r="C2193" s="24"/>
    </row>
    <row r="2194" spans="1:3" ht="12.75" customHeight="1" x14ac:dyDescent="0.2">
      <c r="A2194" s="215" t="s">
        <v>4718</v>
      </c>
      <c r="B2194" s="215" t="s">
        <v>225</v>
      </c>
      <c r="C2194" s="24"/>
    </row>
    <row r="2195" spans="1:3" ht="12.75" customHeight="1" x14ac:dyDescent="0.2">
      <c r="A2195" s="215" t="s">
        <v>20237</v>
      </c>
      <c r="B2195" s="215" t="s">
        <v>225</v>
      </c>
      <c r="C2195" s="24"/>
    </row>
    <row r="2196" spans="1:3" ht="12.75" customHeight="1" x14ac:dyDescent="0.2">
      <c r="A2196" s="215" t="s">
        <v>4719</v>
      </c>
      <c r="B2196" s="215" t="s">
        <v>225</v>
      </c>
      <c r="C2196" s="24"/>
    </row>
    <row r="2197" spans="1:3" ht="12.75" customHeight="1" x14ac:dyDescent="0.2">
      <c r="A2197" s="185" t="s">
        <v>26568</v>
      </c>
      <c r="B2197" s="185" t="s">
        <v>225</v>
      </c>
      <c r="C2197" s="24"/>
    </row>
    <row r="2198" spans="1:3" ht="12.75" customHeight="1" x14ac:dyDescent="0.2">
      <c r="A2198" s="215" t="s">
        <v>4720</v>
      </c>
      <c r="B2198" s="215" t="s">
        <v>225</v>
      </c>
      <c r="C2198" s="24"/>
    </row>
    <row r="2199" spans="1:3" ht="12.75" customHeight="1" x14ac:dyDescent="0.2">
      <c r="A2199" s="185" t="s">
        <v>26569</v>
      </c>
      <c r="B2199" s="185" t="s">
        <v>225</v>
      </c>
      <c r="C2199" s="24"/>
    </row>
    <row r="2200" spans="1:3" ht="12.75" customHeight="1" x14ac:dyDescent="0.2">
      <c r="A2200" s="215" t="s">
        <v>4713</v>
      </c>
      <c r="B2200" s="215" t="s">
        <v>225</v>
      </c>
      <c r="C2200" s="24"/>
    </row>
    <row r="2201" spans="1:3" ht="12.75" customHeight="1" x14ac:dyDescent="0.2">
      <c r="A2201" s="215" t="s">
        <v>20238</v>
      </c>
      <c r="B2201" s="215" t="s">
        <v>225</v>
      </c>
      <c r="C2201" s="24"/>
    </row>
    <row r="2202" spans="1:3" ht="12.75" customHeight="1" x14ac:dyDescent="0.2">
      <c r="A2202" s="215" t="s">
        <v>20239</v>
      </c>
      <c r="B2202" s="215" t="s">
        <v>225</v>
      </c>
      <c r="C2202" s="24"/>
    </row>
    <row r="2203" spans="1:3" ht="12.75" customHeight="1" x14ac:dyDescent="0.2">
      <c r="A2203" s="215" t="s">
        <v>20240</v>
      </c>
      <c r="B2203" s="215" t="s">
        <v>225</v>
      </c>
      <c r="C2203" s="24"/>
    </row>
    <row r="2204" spans="1:3" ht="12.75" customHeight="1" x14ac:dyDescent="0.2">
      <c r="A2204" s="215" t="s">
        <v>4721</v>
      </c>
      <c r="B2204" s="215" t="s">
        <v>225</v>
      </c>
      <c r="C2204" s="24"/>
    </row>
    <row r="2205" spans="1:3" ht="12.75" customHeight="1" x14ac:dyDescent="0.2">
      <c r="A2205" s="215" t="s">
        <v>4714</v>
      </c>
      <c r="B2205" s="215" t="s">
        <v>225</v>
      </c>
      <c r="C2205" s="24"/>
    </row>
    <row r="2206" spans="1:3" ht="12.75" customHeight="1" x14ac:dyDescent="0.2">
      <c r="A2206" s="215" t="s">
        <v>4722</v>
      </c>
      <c r="B2206" s="215" t="s">
        <v>225</v>
      </c>
      <c r="C2206" s="24"/>
    </row>
    <row r="2207" spans="1:3" ht="12.75" customHeight="1" x14ac:dyDescent="0.2">
      <c r="A2207" s="215" t="s">
        <v>4715</v>
      </c>
      <c r="B2207" s="215" t="s">
        <v>225</v>
      </c>
      <c r="C2207" s="24"/>
    </row>
    <row r="2208" spans="1:3" ht="12.75" customHeight="1" x14ac:dyDescent="0.2">
      <c r="A2208" s="215" t="s">
        <v>2462</v>
      </c>
      <c r="B2208" s="215" t="s">
        <v>225</v>
      </c>
      <c r="C2208" s="24"/>
    </row>
    <row r="2209" spans="1:3" ht="12.75" customHeight="1" x14ac:dyDescent="0.2">
      <c r="A2209" s="215" t="s">
        <v>4716</v>
      </c>
      <c r="B2209" s="215" t="s">
        <v>225</v>
      </c>
      <c r="C2209" s="24"/>
    </row>
    <row r="2210" spans="1:3" ht="12.75" customHeight="1" x14ac:dyDescent="0.2">
      <c r="A2210" s="185" t="s">
        <v>26576</v>
      </c>
      <c r="B2210" s="185" t="s">
        <v>225</v>
      </c>
      <c r="C2210" s="24"/>
    </row>
    <row r="2211" spans="1:3" ht="12.75" customHeight="1" x14ac:dyDescent="0.2">
      <c r="A2211" s="215" t="s">
        <v>4717</v>
      </c>
      <c r="B2211" s="215" t="s">
        <v>225</v>
      </c>
      <c r="C2211" s="24"/>
    </row>
    <row r="2212" spans="1:3" ht="12.75" customHeight="1" x14ac:dyDescent="0.2">
      <c r="A2212" s="215" t="s">
        <v>20241</v>
      </c>
      <c r="B2212" s="215" t="s">
        <v>225</v>
      </c>
      <c r="C2212" s="24"/>
    </row>
    <row r="2213" spans="1:3" ht="12.75" customHeight="1" x14ac:dyDescent="0.2">
      <c r="A2213" s="215" t="s">
        <v>4723</v>
      </c>
      <c r="B2213" s="215" t="s">
        <v>225</v>
      </c>
      <c r="C2213" s="24"/>
    </row>
    <row r="2214" spans="1:3" ht="12.75" customHeight="1" x14ac:dyDescent="0.2">
      <c r="A2214" s="215" t="s">
        <v>20242</v>
      </c>
      <c r="B2214" s="215" t="s">
        <v>225</v>
      </c>
      <c r="C2214" s="24"/>
    </row>
    <row r="2215" spans="1:3" ht="12.75" customHeight="1" x14ac:dyDescent="0.2">
      <c r="A2215" s="215" t="s">
        <v>4724</v>
      </c>
      <c r="B2215" s="215" t="s">
        <v>225</v>
      </c>
      <c r="C2215" s="24"/>
    </row>
    <row r="2216" spans="1:3" ht="12.75" customHeight="1" x14ac:dyDescent="0.2">
      <c r="A2216" s="215" t="s">
        <v>4725</v>
      </c>
      <c r="B2216" s="215" t="s">
        <v>225</v>
      </c>
      <c r="C2216" s="24"/>
    </row>
    <row r="2217" spans="1:3" ht="12.75" customHeight="1" x14ac:dyDescent="0.2">
      <c r="A2217" s="215" t="s">
        <v>4726</v>
      </c>
      <c r="B2217" s="215" t="s">
        <v>225</v>
      </c>
      <c r="C2217" s="24"/>
    </row>
    <row r="2218" spans="1:3" ht="12.75" customHeight="1" x14ac:dyDescent="0.2">
      <c r="A2218" s="215" t="s">
        <v>25556</v>
      </c>
      <c r="B2218" s="215" t="s">
        <v>225</v>
      </c>
      <c r="C2218" s="24"/>
    </row>
    <row r="2219" spans="1:3" ht="12.75" customHeight="1" x14ac:dyDescent="0.2">
      <c r="A2219" s="215" t="s">
        <v>4727</v>
      </c>
      <c r="B2219" s="215" t="s">
        <v>225</v>
      </c>
      <c r="C2219" s="24"/>
    </row>
    <row r="2220" spans="1:3" ht="12.75" customHeight="1" x14ac:dyDescent="0.2">
      <c r="A2220" s="215" t="s">
        <v>4728</v>
      </c>
      <c r="B2220" s="215" t="s">
        <v>225</v>
      </c>
      <c r="C2220" s="24"/>
    </row>
    <row r="2221" spans="1:3" ht="12.75" customHeight="1" x14ac:dyDescent="0.2">
      <c r="A2221" s="215" t="s">
        <v>20243</v>
      </c>
      <c r="B2221" s="215" t="s">
        <v>225</v>
      </c>
      <c r="C2221" s="24"/>
    </row>
    <row r="2222" spans="1:3" ht="12.75" customHeight="1" x14ac:dyDescent="0.2">
      <c r="A2222" s="215" t="s">
        <v>4729</v>
      </c>
      <c r="B2222" s="215" t="s">
        <v>225</v>
      </c>
      <c r="C2222" s="24"/>
    </row>
    <row r="2223" spans="1:3" ht="12.75" customHeight="1" x14ac:dyDescent="0.2">
      <c r="A2223" s="215" t="s">
        <v>20244</v>
      </c>
      <c r="B2223" s="215" t="s">
        <v>225</v>
      </c>
      <c r="C2223" s="24"/>
    </row>
    <row r="2224" spans="1:3" ht="12.75" customHeight="1" x14ac:dyDescent="0.2">
      <c r="A2224" s="215" t="s">
        <v>4731</v>
      </c>
      <c r="B2224" s="215" t="s">
        <v>36</v>
      </c>
      <c r="C2224" s="24"/>
    </row>
    <row r="2225" spans="1:3" ht="12.75" customHeight="1" x14ac:dyDescent="0.2">
      <c r="A2225" s="185" t="s">
        <v>26729</v>
      </c>
      <c r="B2225" s="185" t="s">
        <v>36</v>
      </c>
      <c r="C2225" s="24"/>
    </row>
    <row r="2226" spans="1:3" ht="12.75" customHeight="1" x14ac:dyDescent="0.2">
      <c r="A2226" s="215" t="s">
        <v>20247</v>
      </c>
      <c r="B2226" s="215" t="s">
        <v>36</v>
      </c>
      <c r="C2226" s="24"/>
    </row>
    <row r="2227" spans="1:3" ht="12.75" customHeight="1" x14ac:dyDescent="0.2">
      <c r="A2227" s="215" t="s">
        <v>20248</v>
      </c>
      <c r="B2227" s="215" t="s">
        <v>36</v>
      </c>
      <c r="C2227" s="24"/>
    </row>
    <row r="2228" spans="1:3" ht="12.75" customHeight="1" x14ac:dyDescent="0.2">
      <c r="A2228" s="215" t="s">
        <v>20249</v>
      </c>
      <c r="B2228" s="215" t="s">
        <v>36</v>
      </c>
      <c r="C2228" s="24"/>
    </row>
    <row r="2229" spans="1:3" ht="12.75" customHeight="1" x14ac:dyDescent="0.2">
      <c r="A2229" s="215" t="s">
        <v>20250</v>
      </c>
      <c r="B2229" s="215" t="s">
        <v>36</v>
      </c>
      <c r="C2229" s="24"/>
    </row>
    <row r="2230" spans="1:3" ht="12.75" customHeight="1" x14ac:dyDescent="0.2">
      <c r="A2230" s="215" t="s">
        <v>4732</v>
      </c>
      <c r="B2230" s="215" t="s">
        <v>36</v>
      </c>
      <c r="C2230" s="24"/>
    </row>
    <row r="2231" spans="1:3" ht="12.75" customHeight="1" x14ac:dyDescent="0.2">
      <c r="A2231" s="215" t="s">
        <v>20251</v>
      </c>
      <c r="B2231" s="215" t="s">
        <v>36</v>
      </c>
      <c r="C2231" s="24"/>
    </row>
    <row r="2232" spans="1:3" ht="12.75" customHeight="1" x14ac:dyDescent="0.2">
      <c r="A2232" s="215" t="s">
        <v>20252</v>
      </c>
      <c r="B2232" s="215" t="s">
        <v>36</v>
      </c>
      <c r="C2232" s="24"/>
    </row>
    <row r="2233" spans="1:3" ht="12.75" customHeight="1" x14ac:dyDescent="0.2">
      <c r="A2233" s="215" t="s">
        <v>4733</v>
      </c>
      <c r="B2233" s="215" t="s">
        <v>36</v>
      </c>
      <c r="C2233" s="24"/>
    </row>
    <row r="2234" spans="1:3" ht="12.75" customHeight="1" x14ac:dyDescent="0.2">
      <c r="A2234" s="215" t="s">
        <v>4734</v>
      </c>
      <c r="B2234" s="215" t="s">
        <v>36</v>
      </c>
      <c r="C2234" s="24"/>
    </row>
    <row r="2235" spans="1:3" ht="12.75" customHeight="1" x14ac:dyDescent="0.2">
      <c r="A2235" s="215" t="s">
        <v>4817</v>
      </c>
      <c r="B2235" s="215" t="s">
        <v>36</v>
      </c>
      <c r="C2235" s="24"/>
    </row>
    <row r="2236" spans="1:3" ht="12.75" customHeight="1" x14ac:dyDescent="0.2">
      <c r="A2236" s="215" t="s">
        <v>4735</v>
      </c>
      <c r="B2236" s="215" t="s">
        <v>36</v>
      </c>
      <c r="C2236" s="24"/>
    </row>
    <row r="2237" spans="1:3" ht="12.75" customHeight="1" x14ac:dyDescent="0.2">
      <c r="A2237" s="215" t="s">
        <v>4736</v>
      </c>
      <c r="B2237" s="215" t="s">
        <v>36</v>
      </c>
      <c r="C2237" s="24"/>
    </row>
    <row r="2238" spans="1:3" ht="12.75" customHeight="1" x14ac:dyDescent="0.2">
      <c r="A2238" s="215" t="s">
        <v>4818</v>
      </c>
      <c r="B2238" s="215" t="s">
        <v>36</v>
      </c>
      <c r="C2238" s="24"/>
    </row>
    <row r="2239" spans="1:3" ht="12.75" customHeight="1" x14ac:dyDescent="0.2">
      <c r="A2239" s="215" t="s">
        <v>4819</v>
      </c>
      <c r="B2239" s="215" t="s">
        <v>36</v>
      </c>
      <c r="C2239" s="24"/>
    </row>
    <row r="2240" spans="1:3" ht="12.75" customHeight="1" x14ac:dyDescent="0.2">
      <c r="A2240" s="215" t="s">
        <v>20253</v>
      </c>
      <c r="B2240" s="215" t="s">
        <v>36</v>
      </c>
      <c r="C2240" s="24"/>
    </row>
    <row r="2241" spans="1:3" ht="12.75" customHeight="1" x14ac:dyDescent="0.2">
      <c r="A2241" s="215" t="s">
        <v>20254</v>
      </c>
      <c r="B2241" s="215" t="s">
        <v>36</v>
      </c>
      <c r="C2241" s="24"/>
    </row>
    <row r="2242" spans="1:3" ht="12.75" customHeight="1" x14ac:dyDescent="0.2">
      <c r="A2242" s="215" t="s">
        <v>4820</v>
      </c>
      <c r="B2242" s="215" t="s">
        <v>36</v>
      </c>
      <c r="C2242" s="24"/>
    </row>
    <row r="2243" spans="1:3" ht="12.75" customHeight="1" x14ac:dyDescent="0.2">
      <c r="A2243" s="215" t="s">
        <v>4821</v>
      </c>
      <c r="B2243" s="215" t="s">
        <v>36</v>
      </c>
      <c r="C2243" s="24"/>
    </row>
    <row r="2244" spans="1:3" ht="12.75" customHeight="1" x14ac:dyDescent="0.2">
      <c r="A2244" s="215" t="s">
        <v>4737</v>
      </c>
      <c r="B2244" s="215" t="s">
        <v>36</v>
      </c>
      <c r="C2244" s="24"/>
    </row>
    <row r="2245" spans="1:3" ht="12.75" customHeight="1" x14ac:dyDescent="0.2">
      <c r="A2245" s="215" t="s">
        <v>20255</v>
      </c>
      <c r="B2245" s="215" t="s">
        <v>36</v>
      </c>
      <c r="C2245" s="24"/>
    </row>
    <row r="2246" spans="1:3" ht="12.75" customHeight="1" x14ac:dyDescent="0.2">
      <c r="A2246" s="215" t="s">
        <v>4738</v>
      </c>
      <c r="B2246" s="215" t="s">
        <v>36</v>
      </c>
      <c r="C2246" s="24"/>
    </row>
    <row r="2247" spans="1:3" ht="12.75" customHeight="1" x14ac:dyDescent="0.2">
      <c r="A2247" s="215" t="s">
        <v>20256</v>
      </c>
      <c r="B2247" s="215" t="s">
        <v>36</v>
      </c>
      <c r="C2247" s="24"/>
    </row>
    <row r="2248" spans="1:3" ht="12.75" customHeight="1" x14ac:dyDescent="0.2">
      <c r="A2248" s="215" t="s">
        <v>4822</v>
      </c>
      <c r="B2248" s="215" t="s">
        <v>36</v>
      </c>
      <c r="C2248" s="24"/>
    </row>
    <row r="2249" spans="1:3" ht="12.75" customHeight="1" x14ac:dyDescent="0.2">
      <c r="A2249" s="215" t="s">
        <v>4739</v>
      </c>
      <c r="B2249" s="215" t="s">
        <v>36</v>
      </c>
      <c r="C2249" s="24"/>
    </row>
    <row r="2250" spans="1:3" ht="12.75" customHeight="1" x14ac:dyDescent="0.2">
      <c r="A2250" s="215" t="s">
        <v>4740</v>
      </c>
      <c r="B2250" s="215" t="s">
        <v>36</v>
      </c>
      <c r="C2250" s="24"/>
    </row>
    <row r="2251" spans="1:3" ht="12.75" customHeight="1" x14ac:dyDescent="0.2">
      <c r="A2251" s="215" t="s">
        <v>20257</v>
      </c>
      <c r="B2251" s="215" t="s">
        <v>36</v>
      </c>
      <c r="C2251" s="24"/>
    </row>
    <row r="2252" spans="1:3" ht="12.75" customHeight="1" x14ac:dyDescent="0.2">
      <c r="A2252" s="215" t="s">
        <v>20258</v>
      </c>
      <c r="B2252" s="215" t="s">
        <v>36</v>
      </c>
      <c r="C2252" s="24"/>
    </row>
    <row r="2253" spans="1:3" ht="12.75" customHeight="1" x14ac:dyDescent="0.2">
      <c r="A2253" s="215" t="s">
        <v>20259</v>
      </c>
      <c r="B2253" s="215" t="s">
        <v>36</v>
      </c>
      <c r="C2253" s="24"/>
    </row>
    <row r="2254" spans="1:3" ht="12.75" customHeight="1" x14ac:dyDescent="0.2">
      <c r="A2254" s="215" t="s">
        <v>20260</v>
      </c>
      <c r="B2254" s="215" t="s">
        <v>36</v>
      </c>
      <c r="C2254" s="24"/>
    </row>
    <row r="2255" spans="1:3" ht="12.75" customHeight="1" x14ac:dyDescent="0.2">
      <c r="A2255" s="215" t="s">
        <v>20261</v>
      </c>
      <c r="B2255" s="215" t="s">
        <v>36</v>
      </c>
      <c r="C2255" s="24"/>
    </row>
    <row r="2256" spans="1:3" ht="12.75" customHeight="1" x14ac:dyDescent="0.2">
      <c r="A2256" s="215" t="s">
        <v>4741</v>
      </c>
      <c r="B2256" s="215" t="s">
        <v>36</v>
      </c>
      <c r="C2256" s="24"/>
    </row>
    <row r="2257" spans="1:3" ht="12.75" customHeight="1" x14ac:dyDescent="0.2">
      <c r="A2257" s="215" t="s">
        <v>20262</v>
      </c>
      <c r="B2257" s="215" t="s">
        <v>36</v>
      </c>
      <c r="C2257" s="24"/>
    </row>
    <row r="2258" spans="1:3" ht="12.75" customHeight="1" x14ac:dyDescent="0.2">
      <c r="A2258" s="215" t="s">
        <v>20263</v>
      </c>
      <c r="B2258" s="215" t="s">
        <v>36</v>
      </c>
      <c r="C2258" s="24"/>
    </row>
    <row r="2259" spans="1:3" ht="12.75" customHeight="1" x14ac:dyDescent="0.2">
      <c r="A2259" s="215" t="s">
        <v>20264</v>
      </c>
      <c r="B2259" s="215" t="s">
        <v>36</v>
      </c>
      <c r="C2259" s="24"/>
    </row>
    <row r="2260" spans="1:3" ht="12.75" customHeight="1" x14ac:dyDescent="0.2">
      <c r="A2260" s="185" t="s">
        <v>26741</v>
      </c>
      <c r="B2260" s="185" t="s">
        <v>36</v>
      </c>
      <c r="C2260" s="24"/>
    </row>
    <row r="2261" spans="1:3" ht="12.75" customHeight="1" x14ac:dyDescent="0.2">
      <c r="A2261" s="215" t="s">
        <v>4742</v>
      </c>
      <c r="B2261" s="215" t="s">
        <v>36</v>
      </c>
      <c r="C2261" s="24"/>
    </row>
    <row r="2262" spans="1:3" ht="12.75" customHeight="1" x14ac:dyDescent="0.2">
      <c r="A2262" s="215" t="s">
        <v>20265</v>
      </c>
      <c r="B2262" s="215" t="s">
        <v>36</v>
      </c>
      <c r="C2262" s="24"/>
    </row>
    <row r="2263" spans="1:3" ht="12.75" customHeight="1" x14ac:dyDescent="0.2">
      <c r="A2263" s="215" t="s">
        <v>25557</v>
      </c>
      <c r="B2263" s="215" t="s">
        <v>36</v>
      </c>
      <c r="C2263" s="24"/>
    </row>
    <row r="2264" spans="1:3" ht="12.75" customHeight="1" x14ac:dyDescent="0.2">
      <c r="A2264" s="215" t="s">
        <v>4743</v>
      </c>
      <c r="B2264" s="215" t="s">
        <v>36</v>
      </c>
      <c r="C2264" s="24"/>
    </row>
    <row r="2265" spans="1:3" ht="12.75" customHeight="1" x14ac:dyDescent="0.2">
      <c r="A2265" s="215" t="s">
        <v>4744</v>
      </c>
      <c r="B2265" s="215" t="s">
        <v>36</v>
      </c>
      <c r="C2265" s="24"/>
    </row>
    <row r="2266" spans="1:3" ht="12.75" customHeight="1" x14ac:dyDescent="0.2">
      <c r="A2266" s="215" t="s">
        <v>4745</v>
      </c>
      <c r="B2266" s="215" t="s">
        <v>36</v>
      </c>
      <c r="C2266" s="24"/>
    </row>
    <row r="2267" spans="1:3" ht="12.75" customHeight="1" x14ac:dyDescent="0.2">
      <c r="A2267" s="215" t="s">
        <v>25558</v>
      </c>
      <c r="B2267" s="215" t="s">
        <v>36</v>
      </c>
      <c r="C2267" s="24"/>
    </row>
    <row r="2268" spans="1:3" ht="12.75" customHeight="1" x14ac:dyDescent="0.2">
      <c r="A2268" s="215" t="s">
        <v>4746</v>
      </c>
      <c r="B2268" s="215" t="s">
        <v>36</v>
      </c>
      <c r="C2268" s="24"/>
    </row>
    <row r="2269" spans="1:3" ht="12.75" customHeight="1" x14ac:dyDescent="0.2">
      <c r="A2269" s="215" t="s">
        <v>4823</v>
      </c>
      <c r="B2269" s="215" t="s">
        <v>36</v>
      </c>
      <c r="C2269" s="24"/>
    </row>
    <row r="2270" spans="1:3" ht="12.75" customHeight="1" x14ac:dyDescent="0.2">
      <c r="A2270" s="215" t="s">
        <v>4747</v>
      </c>
      <c r="B2270" s="215" t="s">
        <v>36</v>
      </c>
      <c r="C2270" s="24"/>
    </row>
    <row r="2271" spans="1:3" ht="12.75" customHeight="1" x14ac:dyDescent="0.2">
      <c r="A2271" s="215" t="s">
        <v>4748</v>
      </c>
      <c r="B2271" s="215" t="s">
        <v>36</v>
      </c>
      <c r="C2271" s="24"/>
    </row>
    <row r="2272" spans="1:3" ht="12.75" customHeight="1" x14ac:dyDescent="0.2">
      <c r="A2272" s="215" t="s">
        <v>4749</v>
      </c>
      <c r="B2272" s="215" t="s">
        <v>36</v>
      </c>
      <c r="C2272" s="24"/>
    </row>
    <row r="2273" spans="1:3" ht="12.75" customHeight="1" x14ac:dyDescent="0.2">
      <c r="A2273" s="215" t="s">
        <v>4750</v>
      </c>
      <c r="B2273" s="215" t="s">
        <v>36</v>
      </c>
      <c r="C2273" s="24"/>
    </row>
    <row r="2274" spans="1:3" ht="12.75" customHeight="1" x14ac:dyDescent="0.2">
      <c r="A2274" s="215" t="s">
        <v>4751</v>
      </c>
      <c r="B2274" s="215" t="s">
        <v>36</v>
      </c>
      <c r="C2274" s="24"/>
    </row>
    <row r="2275" spans="1:3" ht="12.75" customHeight="1" x14ac:dyDescent="0.2">
      <c r="A2275" s="215" t="s">
        <v>4752</v>
      </c>
      <c r="B2275" s="215" t="s">
        <v>36</v>
      </c>
      <c r="C2275" s="24"/>
    </row>
    <row r="2276" spans="1:3" ht="12.75" customHeight="1" x14ac:dyDescent="0.2">
      <c r="A2276" s="215" t="s">
        <v>4824</v>
      </c>
      <c r="B2276" s="215" t="s">
        <v>36</v>
      </c>
      <c r="C2276" s="24"/>
    </row>
    <row r="2277" spans="1:3" ht="12.75" customHeight="1" x14ac:dyDescent="0.2">
      <c r="A2277" s="215" t="s">
        <v>20266</v>
      </c>
      <c r="B2277" s="215" t="s">
        <v>36</v>
      </c>
      <c r="C2277" s="24"/>
    </row>
    <row r="2278" spans="1:3" ht="12.75" customHeight="1" x14ac:dyDescent="0.2">
      <c r="A2278" s="215" t="s">
        <v>20267</v>
      </c>
      <c r="B2278" s="215" t="s">
        <v>36</v>
      </c>
      <c r="C2278" s="24"/>
    </row>
    <row r="2279" spans="1:3" ht="12.75" customHeight="1" x14ac:dyDescent="0.2">
      <c r="A2279" s="215" t="s">
        <v>4753</v>
      </c>
      <c r="B2279" s="215" t="s">
        <v>36</v>
      </c>
      <c r="C2279" s="24"/>
    </row>
    <row r="2280" spans="1:3" ht="12.75" customHeight="1" x14ac:dyDescent="0.2">
      <c r="A2280" s="215" t="s">
        <v>4754</v>
      </c>
      <c r="B2280" s="215" t="s">
        <v>36</v>
      </c>
      <c r="C2280" s="24"/>
    </row>
    <row r="2281" spans="1:3" ht="12.75" customHeight="1" x14ac:dyDescent="0.2">
      <c r="A2281" s="215" t="s">
        <v>20268</v>
      </c>
      <c r="B2281" s="215" t="s">
        <v>36</v>
      </c>
      <c r="C2281" s="24"/>
    </row>
    <row r="2282" spans="1:3" ht="12.75" customHeight="1" x14ac:dyDescent="0.2">
      <c r="A2282" s="215" t="s">
        <v>25559</v>
      </c>
      <c r="B2282" s="215" t="s">
        <v>36</v>
      </c>
      <c r="C2282" s="24"/>
    </row>
    <row r="2283" spans="1:3" ht="12.75" customHeight="1" x14ac:dyDescent="0.2">
      <c r="A2283" s="215" t="s">
        <v>4755</v>
      </c>
      <c r="B2283" s="215" t="s">
        <v>36</v>
      </c>
      <c r="C2283" s="24"/>
    </row>
    <row r="2284" spans="1:3" ht="12.75" customHeight="1" x14ac:dyDescent="0.2">
      <c r="A2284" s="215" t="s">
        <v>4756</v>
      </c>
      <c r="B2284" s="215" t="s">
        <v>36</v>
      </c>
      <c r="C2284" s="24"/>
    </row>
    <row r="2285" spans="1:3" ht="12.75" customHeight="1" x14ac:dyDescent="0.2">
      <c r="A2285" s="215" t="s">
        <v>20269</v>
      </c>
      <c r="B2285" s="215" t="s">
        <v>36</v>
      </c>
      <c r="C2285" s="24"/>
    </row>
    <row r="2286" spans="1:3" ht="12.75" customHeight="1" x14ac:dyDescent="0.2">
      <c r="A2286" s="215" t="s">
        <v>20270</v>
      </c>
      <c r="B2286" s="215" t="s">
        <v>36</v>
      </c>
      <c r="C2286" s="24"/>
    </row>
    <row r="2287" spans="1:3" ht="12.75" customHeight="1" x14ac:dyDescent="0.2">
      <c r="A2287" s="215" t="s">
        <v>20271</v>
      </c>
      <c r="B2287" s="215" t="s">
        <v>36</v>
      </c>
      <c r="C2287" s="24"/>
    </row>
    <row r="2288" spans="1:3" ht="12.75" customHeight="1" x14ac:dyDescent="0.2">
      <c r="A2288" s="215" t="s">
        <v>20272</v>
      </c>
      <c r="B2288" s="215" t="s">
        <v>36</v>
      </c>
      <c r="C2288" s="24"/>
    </row>
    <row r="2289" spans="1:3" ht="12.75" customHeight="1" x14ac:dyDescent="0.2">
      <c r="A2289" s="185" t="s">
        <v>26753</v>
      </c>
      <c r="B2289" s="185" t="s">
        <v>36</v>
      </c>
      <c r="C2289" s="24"/>
    </row>
    <row r="2290" spans="1:3" ht="12.75" customHeight="1" x14ac:dyDescent="0.2">
      <c r="A2290" s="215" t="s">
        <v>4757</v>
      </c>
      <c r="B2290" s="215" t="s">
        <v>36</v>
      </c>
      <c r="C2290" s="24"/>
    </row>
    <row r="2291" spans="1:3" ht="12.75" customHeight="1" x14ac:dyDescent="0.2">
      <c r="A2291" s="215" t="s">
        <v>20273</v>
      </c>
      <c r="B2291" s="215" t="s">
        <v>36</v>
      </c>
      <c r="C2291" s="24"/>
    </row>
    <row r="2292" spans="1:3" ht="12.75" customHeight="1" x14ac:dyDescent="0.2">
      <c r="A2292" s="215" t="s">
        <v>4825</v>
      </c>
      <c r="B2292" s="215" t="s">
        <v>36</v>
      </c>
      <c r="C2292" s="24"/>
    </row>
    <row r="2293" spans="1:3" ht="12.75" customHeight="1" x14ac:dyDescent="0.2">
      <c r="A2293" s="215" t="s">
        <v>20274</v>
      </c>
      <c r="B2293" s="215" t="s">
        <v>36</v>
      </c>
      <c r="C2293" s="24"/>
    </row>
    <row r="2294" spans="1:3" ht="12.75" customHeight="1" x14ac:dyDescent="0.2">
      <c r="A2294" s="215" t="s">
        <v>36</v>
      </c>
      <c r="B2294" s="215" t="s">
        <v>36</v>
      </c>
      <c r="C2294" s="24"/>
    </row>
    <row r="2295" spans="1:3" ht="12.75" customHeight="1" x14ac:dyDescent="0.2">
      <c r="A2295" s="215" t="s">
        <v>4758</v>
      </c>
      <c r="B2295" s="215" t="s">
        <v>36</v>
      </c>
      <c r="C2295" s="24"/>
    </row>
    <row r="2296" spans="1:3" ht="12.75" customHeight="1" x14ac:dyDescent="0.2">
      <c r="A2296" s="215" t="s">
        <v>20275</v>
      </c>
      <c r="B2296" s="215" t="s">
        <v>36</v>
      </c>
      <c r="C2296" s="24"/>
    </row>
    <row r="2297" spans="1:3" ht="12.75" customHeight="1" x14ac:dyDescent="0.2">
      <c r="A2297" s="215" t="s">
        <v>4759</v>
      </c>
      <c r="B2297" s="215" t="s">
        <v>36</v>
      </c>
      <c r="C2297" s="24"/>
    </row>
    <row r="2298" spans="1:3" ht="12.75" customHeight="1" x14ac:dyDescent="0.2">
      <c r="A2298" s="215" t="s">
        <v>4760</v>
      </c>
      <c r="B2298" s="215" t="s">
        <v>36</v>
      </c>
      <c r="C2298" s="24"/>
    </row>
    <row r="2299" spans="1:3" ht="12.75" customHeight="1" x14ac:dyDescent="0.2">
      <c r="A2299" s="215" t="s">
        <v>20276</v>
      </c>
      <c r="B2299" s="215" t="s">
        <v>36</v>
      </c>
      <c r="C2299" s="24"/>
    </row>
    <row r="2300" spans="1:3" ht="12.75" customHeight="1" x14ac:dyDescent="0.2">
      <c r="A2300" s="215" t="s">
        <v>20277</v>
      </c>
      <c r="B2300" s="215" t="s">
        <v>36</v>
      </c>
      <c r="C2300" s="24"/>
    </row>
    <row r="2301" spans="1:3" ht="12.75" customHeight="1" x14ac:dyDescent="0.2">
      <c r="A2301" s="215" t="s">
        <v>4761</v>
      </c>
      <c r="B2301" s="215" t="s">
        <v>36</v>
      </c>
      <c r="C2301" s="24"/>
    </row>
    <row r="2302" spans="1:3" ht="12.75" customHeight="1" x14ac:dyDescent="0.2">
      <c r="A2302" s="215" t="s">
        <v>20278</v>
      </c>
      <c r="B2302" s="215" t="s">
        <v>36</v>
      </c>
      <c r="C2302" s="24"/>
    </row>
    <row r="2303" spans="1:3" ht="12.75" customHeight="1" x14ac:dyDescent="0.2">
      <c r="A2303" s="215" t="s">
        <v>4762</v>
      </c>
      <c r="B2303" s="215" t="s">
        <v>36</v>
      </c>
      <c r="C2303" s="24"/>
    </row>
    <row r="2304" spans="1:3" ht="12.75" customHeight="1" x14ac:dyDescent="0.2">
      <c r="A2304" s="215" t="s">
        <v>4763</v>
      </c>
      <c r="B2304" s="215" t="s">
        <v>36</v>
      </c>
      <c r="C2304" s="24"/>
    </row>
    <row r="2305" spans="1:3" ht="12.75" customHeight="1" x14ac:dyDescent="0.2">
      <c r="A2305" s="215" t="s">
        <v>4764</v>
      </c>
      <c r="B2305" s="215" t="s">
        <v>36</v>
      </c>
      <c r="C2305" s="24"/>
    </row>
    <row r="2306" spans="1:3" ht="12.75" customHeight="1" x14ac:dyDescent="0.2">
      <c r="A2306" s="215" t="s">
        <v>4765</v>
      </c>
      <c r="B2306" s="215" t="s">
        <v>36</v>
      </c>
      <c r="C2306" s="24"/>
    </row>
    <row r="2307" spans="1:3" ht="12.75" customHeight="1" x14ac:dyDescent="0.2">
      <c r="A2307" s="215" t="s">
        <v>20279</v>
      </c>
      <c r="B2307" s="215" t="s">
        <v>36</v>
      </c>
      <c r="C2307" s="24"/>
    </row>
    <row r="2308" spans="1:3" ht="12.75" customHeight="1" x14ac:dyDescent="0.2">
      <c r="A2308" s="215" t="s">
        <v>4766</v>
      </c>
      <c r="B2308" s="215" t="s">
        <v>36</v>
      </c>
      <c r="C2308" s="24"/>
    </row>
    <row r="2309" spans="1:3" ht="12.75" customHeight="1" x14ac:dyDescent="0.2">
      <c r="A2309" s="215" t="s">
        <v>4767</v>
      </c>
      <c r="B2309" s="215" t="s">
        <v>36</v>
      </c>
      <c r="C2309" s="24"/>
    </row>
    <row r="2310" spans="1:3" ht="12.75" customHeight="1" x14ac:dyDescent="0.2">
      <c r="A2310" s="215" t="s">
        <v>4768</v>
      </c>
      <c r="B2310" s="215" t="s">
        <v>36</v>
      </c>
      <c r="C2310" s="24"/>
    </row>
    <row r="2311" spans="1:3" ht="12.75" customHeight="1" x14ac:dyDescent="0.2">
      <c r="A2311" s="215" t="s">
        <v>20280</v>
      </c>
      <c r="B2311" s="215" t="s">
        <v>36</v>
      </c>
      <c r="C2311" s="24"/>
    </row>
    <row r="2312" spans="1:3" ht="12.75" customHeight="1" x14ac:dyDescent="0.2">
      <c r="A2312" s="215" t="s">
        <v>20281</v>
      </c>
      <c r="B2312" s="215" t="s">
        <v>36</v>
      </c>
      <c r="C2312" s="24"/>
    </row>
    <row r="2313" spans="1:3" ht="12.75" customHeight="1" x14ac:dyDescent="0.2">
      <c r="A2313" s="215" t="s">
        <v>4769</v>
      </c>
      <c r="B2313" s="215" t="s">
        <v>36</v>
      </c>
      <c r="C2313" s="24"/>
    </row>
    <row r="2314" spans="1:3" ht="12.75" customHeight="1" x14ac:dyDescent="0.2">
      <c r="A2314" s="215" t="s">
        <v>4770</v>
      </c>
      <c r="B2314" s="215" t="s">
        <v>36</v>
      </c>
      <c r="C2314" s="24"/>
    </row>
    <row r="2315" spans="1:3" ht="12.75" customHeight="1" x14ac:dyDescent="0.2">
      <c r="A2315" s="215" t="s">
        <v>4771</v>
      </c>
      <c r="B2315" s="215" t="s">
        <v>36</v>
      </c>
      <c r="C2315" s="24"/>
    </row>
    <row r="2316" spans="1:3" ht="12.75" customHeight="1" x14ac:dyDescent="0.2">
      <c r="A2316" s="215" t="s">
        <v>993</v>
      </c>
      <c r="B2316" s="215" t="s">
        <v>36</v>
      </c>
      <c r="C2316" s="24"/>
    </row>
    <row r="2317" spans="1:3" ht="12.75" customHeight="1" x14ac:dyDescent="0.2">
      <c r="A2317" s="215" t="s">
        <v>4772</v>
      </c>
      <c r="B2317" s="215" t="s">
        <v>36</v>
      </c>
      <c r="C2317" s="24"/>
    </row>
    <row r="2318" spans="1:3" ht="12.75" customHeight="1" x14ac:dyDescent="0.2">
      <c r="A2318" s="215" t="s">
        <v>20282</v>
      </c>
      <c r="B2318" s="215" t="s">
        <v>36</v>
      </c>
      <c r="C2318" s="24"/>
    </row>
    <row r="2319" spans="1:3" ht="12.75" customHeight="1" x14ac:dyDescent="0.2">
      <c r="A2319" s="215" t="s">
        <v>4773</v>
      </c>
      <c r="B2319" s="215" t="s">
        <v>36</v>
      </c>
      <c r="C2319" s="24"/>
    </row>
    <row r="2320" spans="1:3" ht="12.75" customHeight="1" x14ac:dyDescent="0.2">
      <c r="A2320" s="215" t="s">
        <v>25560</v>
      </c>
      <c r="B2320" s="215" t="s">
        <v>36</v>
      </c>
      <c r="C2320" s="24"/>
    </row>
    <row r="2321" spans="1:3" ht="12.75" customHeight="1" x14ac:dyDescent="0.2">
      <c r="A2321" s="215" t="s">
        <v>994</v>
      </c>
      <c r="B2321" s="215" t="s">
        <v>36</v>
      </c>
      <c r="C2321" s="24"/>
    </row>
    <row r="2322" spans="1:3" ht="12.75" customHeight="1" x14ac:dyDescent="0.2">
      <c r="A2322" s="215" t="s">
        <v>4774</v>
      </c>
      <c r="B2322" s="215" t="s">
        <v>36</v>
      </c>
      <c r="C2322" s="24"/>
    </row>
    <row r="2323" spans="1:3" ht="12.75" customHeight="1" x14ac:dyDescent="0.2">
      <c r="A2323" s="215" t="s">
        <v>4775</v>
      </c>
      <c r="B2323" s="215" t="s">
        <v>36</v>
      </c>
      <c r="C2323" s="24"/>
    </row>
    <row r="2324" spans="1:3" ht="12.75" customHeight="1" x14ac:dyDescent="0.2">
      <c r="A2324" s="215" t="s">
        <v>25561</v>
      </c>
      <c r="B2324" s="215" t="s">
        <v>36</v>
      </c>
      <c r="C2324" s="24"/>
    </row>
    <row r="2325" spans="1:3" ht="12.75" customHeight="1" x14ac:dyDescent="0.2">
      <c r="A2325" s="215" t="s">
        <v>20283</v>
      </c>
      <c r="B2325" s="215" t="s">
        <v>36</v>
      </c>
      <c r="C2325" s="24"/>
    </row>
    <row r="2326" spans="1:3" ht="12.75" customHeight="1" x14ac:dyDescent="0.2">
      <c r="A2326" s="215" t="s">
        <v>20284</v>
      </c>
      <c r="B2326" s="215" t="s">
        <v>36</v>
      </c>
      <c r="C2326" s="24"/>
    </row>
    <row r="2327" spans="1:3" ht="12.75" customHeight="1" x14ac:dyDescent="0.2">
      <c r="A2327" s="215" t="s">
        <v>20285</v>
      </c>
      <c r="B2327" s="215" t="s">
        <v>36</v>
      </c>
      <c r="C2327" s="24"/>
    </row>
    <row r="2328" spans="1:3" ht="12.75" customHeight="1" x14ac:dyDescent="0.2">
      <c r="A2328" s="215" t="s">
        <v>20286</v>
      </c>
      <c r="B2328" s="215" t="s">
        <v>36</v>
      </c>
      <c r="C2328" s="24"/>
    </row>
    <row r="2329" spans="1:3" ht="12.75" customHeight="1" x14ac:dyDescent="0.2">
      <c r="A2329" s="215" t="s">
        <v>20287</v>
      </c>
      <c r="B2329" s="215" t="s">
        <v>36</v>
      </c>
      <c r="C2329" s="24"/>
    </row>
    <row r="2330" spans="1:3" ht="12.75" customHeight="1" x14ac:dyDescent="0.2">
      <c r="A2330" s="215" t="s">
        <v>20288</v>
      </c>
      <c r="B2330" s="215" t="s">
        <v>36</v>
      </c>
      <c r="C2330" s="24"/>
    </row>
    <row r="2331" spans="1:3" ht="12.75" customHeight="1" x14ac:dyDescent="0.2">
      <c r="A2331" s="215" t="s">
        <v>4776</v>
      </c>
      <c r="B2331" s="215" t="s">
        <v>36</v>
      </c>
      <c r="C2331" s="24"/>
    </row>
    <row r="2332" spans="1:3" ht="12.75" customHeight="1" x14ac:dyDescent="0.2">
      <c r="A2332" s="185" t="s">
        <v>26483</v>
      </c>
      <c r="B2332" s="185" t="s">
        <v>36</v>
      </c>
      <c r="C2332" s="24"/>
    </row>
    <row r="2333" spans="1:3" ht="12.75" customHeight="1" x14ac:dyDescent="0.2">
      <c r="A2333" s="185" t="s">
        <v>26442</v>
      </c>
      <c r="B2333" s="185" t="s">
        <v>36</v>
      </c>
      <c r="C2333" s="24"/>
    </row>
    <row r="2334" spans="1:3" ht="12.75" customHeight="1" x14ac:dyDescent="0.2">
      <c r="A2334" s="215" t="s">
        <v>995</v>
      </c>
      <c r="B2334" s="215" t="s">
        <v>36</v>
      </c>
      <c r="C2334" s="24"/>
    </row>
    <row r="2335" spans="1:3" ht="12.75" customHeight="1" x14ac:dyDescent="0.2">
      <c r="A2335" s="215" t="s">
        <v>4777</v>
      </c>
      <c r="B2335" s="215" t="s">
        <v>36</v>
      </c>
      <c r="C2335" s="24"/>
    </row>
    <row r="2336" spans="1:3" ht="12.75" customHeight="1" x14ac:dyDescent="0.2">
      <c r="A2336" s="215" t="s">
        <v>996</v>
      </c>
      <c r="B2336" s="215" t="s">
        <v>36</v>
      </c>
      <c r="C2336" s="24"/>
    </row>
    <row r="2337" spans="1:3" ht="12.75" customHeight="1" x14ac:dyDescent="0.2">
      <c r="A2337" s="215" t="s">
        <v>4778</v>
      </c>
      <c r="B2337" s="215" t="s">
        <v>36</v>
      </c>
      <c r="C2337" s="24"/>
    </row>
    <row r="2338" spans="1:3" ht="12.75" customHeight="1" x14ac:dyDescent="0.2">
      <c r="A2338" s="215" t="s">
        <v>4779</v>
      </c>
      <c r="B2338" s="215" t="s">
        <v>36</v>
      </c>
      <c r="C2338" s="24"/>
    </row>
    <row r="2339" spans="1:3" ht="12.75" customHeight="1" x14ac:dyDescent="0.2">
      <c r="A2339" s="215" t="s">
        <v>20245</v>
      </c>
      <c r="B2339" s="215" t="s">
        <v>36</v>
      </c>
      <c r="C2339" s="24"/>
    </row>
    <row r="2340" spans="1:3" ht="12.75" customHeight="1" x14ac:dyDescent="0.2">
      <c r="A2340" s="215" t="s">
        <v>25562</v>
      </c>
      <c r="B2340" s="215" t="s">
        <v>36</v>
      </c>
      <c r="C2340" s="24"/>
    </row>
    <row r="2341" spans="1:3" ht="12.75" customHeight="1" x14ac:dyDescent="0.2">
      <c r="A2341" s="215" t="s">
        <v>25563</v>
      </c>
      <c r="B2341" s="215" t="s">
        <v>36</v>
      </c>
      <c r="C2341" s="24"/>
    </row>
    <row r="2342" spans="1:3" ht="12.75" customHeight="1" x14ac:dyDescent="0.2">
      <c r="A2342" s="215" t="s">
        <v>997</v>
      </c>
      <c r="B2342" s="215" t="s">
        <v>36</v>
      </c>
      <c r="C2342" s="24"/>
    </row>
    <row r="2343" spans="1:3" ht="12.75" customHeight="1" x14ac:dyDescent="0.2">
      <c r="A2343" s="215" t="s">
        <v>4780</v>
      </c>
      <c r="B2343" s="215" t="s">
        <v>36</v>
      </c>
      <c r="C2343" s="24"/>
    </row>
    <row r="2344" spans="1:3" ht="12.75" customHeight="1" x14ac:dyDescent="0.2">
      <c r="A2344" s="215" t="s">
        <v>20289</v>
      </c>
      <c r="B2344" s="215" t="s">
        <v>36</v>
      </c>
      <c r="C2344" s="24"/>
    </row>
    <row r="2345" spans="1:3" ht="12.75" customHeight="1" x14ac:dyDescent="0.2">
      <c r="A2345" s="215" t="s">
        <v>4781</v>
      </c>
      <c r="B2345" s="215" t="s">
        <v>36</v>
      </c>
      <c r="C2345" s="24"/>
    </row>
    <row r="2346" spans="1:3" ht="12.75" customHeight="1" x14ac:dyDescent="0.2">
      <c r="A2346" s="215" t="s">
        <v>20290</v>
      </c>
      <c r="B2346" s="215" t="s">
        <v>36</v>
      </c>
      <c r="C2346" s="24"/>
    </row>
    <row r="2347" spans="1:3" ht="12.75" customHeight="1" x14ac:dyDescent="0.2">
      <c r="A2347" s="215" t="s">
        <v>4782</v>
      </c>
      <c r="B2347" s="215" t="s">
        <v>36</v>
      </c>
      <c r="C2347" s="24"/>
    </row>
    <row r="2348" spans="1:3" ht="12.75" customHeight="1" x14ac:dyDescent="0.2">
      <c r="A2348" s="185" t="s">
        <v>26798</v>
      </c>
      <c r="B2348" s="185" t="s">
        <v>36</v>
      </c>
      <c r="C2348" s="24"/>
    </row>
    <row r="2349" spans="1:3" ht="12.75" customHeight="1" x14ac:dyDescent="0.2">
      <c r="A2349" s="215" t="s">
        <v>20291</v>
      </c>
      <c r="B2349" s="215" t="s">
        <v>36</v>
      </c>
      <c r="C2349" s="24"/>
    </row>
    <row r="2350" spans="1:3" ht="12.75" customHeight="1" x14ac:dyDescent="0.2">
      <c r="A2350" s="215" t="s">
        <v>4783</v>
      </c>
      <c r="B2350" s="215" t="s">
        <v>36</v>
      </c>
      <c r="C2350" s="24"/>
    </row>
    <row r="2351" spans="1:3" ht="12.75" customHeight="1" x14ac:dyDescent="0.2">
      <c r="A2351" s="215" t="s">
        <v>4784</v>
      </c>
      <c r="B2351" s="215" t="s">
        <v>36</v>
      </c>
      <c r="C2351" s="24"/>
    </row>
    <row r="2352" spans="1:3" ht="12.75" customHeight="1" x14ac:dyDescent="0.2">
      <c r="A2352" s="215" t="s">
        <v>998</v>
      </c>
      <c r="B2352" s="215" t="s">
        <v>36</v>
      </c>
      <c r="C2352" s="24"/>
    </row>
    <row r="2353" spans="1:3" ht="12.75" customHeight="1" x14ac:dyDescent="0.2">
      <c r="A2353" s="215" t="s">
        <v>4785</v>
      </c>
      <c r="B2353" s="215" t="s">
        <v>36</v>
      </c>
      <c r="C2353" s="24"/>
    </row>
    <row r="2354" spans="1:3" ht="12.75" customHeight="1" x14ac:dyDescent="0.2">
      <c r="A2354" s="215" t="s">
        <v>20246</v>
      </c>
      <c r="B2354" s="215" t="s">
        <v>36</v>
      </c>
      <c r="C2354" s="24"/>
    </row>
    <row r="2355" spans="1:3" ht="12.75" customHeight="1" x14ac:dyDescent="0.2">
      <c r="A2355" s="215" t="s">
        <v>4826</v>
      </c>
      <c r="B2355" s="215" t="s">
        <v>36</v>
      </c>
      <c r="C2355" s="24"/>
    </row>
    <row r="2356" spans="1:3" ht="12.75" customHeight="1" x14ac:dyDescent="0.2">
      <c r="A2356" s="215" t="s">
        <v>4827</v>
      </c>
      <c r="B2356" s="215" t="s">
        <v>36</v>
      </c>
      <c r="C2356" s="24"/>
    </row>
    <row r="2357" spans="1:3" ht="12.75" customHeight="1" x14ac:dyDescent="0.2">
      <c r="A2357" s="215" t="s">
        <v>25564</v>
      </c>
      <c r="B2357" s="215" t="s">
        <v>36</v>
      </c>
      <c r="C2357" s="24"/>
    </row>
    <row r="2358" spans="1:3" ht="12.75" customHeight="1" x14ac:dyDescent="0.2">
      <c r="A2358" s="215" t="s">
        <v>999</v>
      </c>
      <c r="B2358" s="215" t="s">
        <v>36</v>
      </c>
      <c r="C2358" s="24"/>
    </row>
    <row r="2359" spans="1:3" ht="12.75" customHeight="1" x14ac:dyDescent="0.2">
      <c r="A2359" s="215" t="s">
        <v>4786</v>
      </c>
      <c r="B2359" s="215" t="s">
        <v>36</v>
      </c>
      <c r="C2359" s="24"/>
    </row>
    <row r="2360" spans="1:3" ht="12.75" customHeight="1" x14ac:dyDescent="0.2">
      <c r="A2360" s="215" t="s">
        <v>20292</v>
      </c>
      <c r="B2360" s="215" t="s">
        <v>36</v>
      </c>
      <c r="C2360" s="24"/>
    </row>
    <row r="2361" spans="1:3" ht="12.75" customHeight="1" x14ac:dyDescent="0.2">
      <c r="A2361" s="215" t="s">
        <v>4787</v>
      </c>
      <c r="B2361" s="215" t="s">
        <v>36</v>
      </c>
      <c r="C2361" s="24"/>
    </row>
    <row r="2362" spans="1:3" ht="12.75" customHeight="1" x14ac:dyDescent="0.2">
      <c r="A2362" s="185" t="s">
        <v>26831</v>
      </c>
      <c r="B2362" s="185" t="s">
        <v>36</v>
      </c>
      <c r="C2362" s="24"/>
    </row>
    <row r="2363" spans="1:3" ht="12.75" customHeight="1" x14ac:dyDescent="0.2">
      <c r="A2363" s="215" t="s">
        <v>20293</v>
      </c>
      <c r="B2363" s="215" t="s">
        <v>36</v>
      </c>
      <c r="C2363" s="24"/>
    </row>
    <row r="2364" spans="1:3" ht="12.75" customHeight="1" x14ac:dyDescent="0.2">
      <c r="A2364" s="215" t="s">
        <v>4788</v>
      </c>
      <c r="B2364" s="215" t="s">
        <v>36</v>
      </c>
      <c r="C2364" s="24"/>
    </row>
    <row r="2365" spans="1:3" ht="12.75" customHeight="1" x14ac:dyDescent="0.2">
      <c r="A2365" s="215" t="s">
        <v>25565</v>
      </c>
      <c r="B2365" s="215" t="s">
        <v>36</v>
      </c>
      <c r="C2365" s="24"/>
    </row>
    <row r="2366" spans="1:3" ht="12.75" customHeight="1" x14ac:dyDescent="0.2">
      <c r="A2366" s="215" t="s">
        <v>4789</v>
      </c>
      <c r="B2366" s="215" t="s">
        <v>36</v>
      </c>
      <c r="C2366" s="24"/>
    </row>
    <row r="2367" spans="1:3" ht="12.75" customHeight="1" x14ac:dyDescent="0.2">
      <c r="A2367" s="215" t="s">
        <v>4790</v>
      </c>
      <c r="B2367" s="215" t="s">
        <v>36</v>
      </c>
      <c r="C2367" s="24"/>
    </row>
    <row r="2368" spans="1:3" ht="12.75" customHeight="1" x14ac:dyDescent="0.2">
      <c r="A2368" s="215" t="s">
        <v>4791</v>
      </c>
      <c r="B2368" s="215" t="s">
        <v>36</v>
      </c>
      <c r="C2368" s="24"/>
    </row>
    <row r="2369" spans="1:4" s="24" customFormat="1" ht="12.75" customHeight="1" x14ac:dyDescent="0.2">
      <c r="A2369" s="215" t="s">
        <v>20294</v>
      </c>
      <c r="B2369" s="215" t="s">
        <v>36</v>
      </c>
      <c r="D2369" s="120"/>
    </row>
    <row r="2370" spans="1:4" ht="12.75" customHeight="1" x14ac:dyDescent="0.2">
      <c r="A2370" s="215" t="s">
        <v>4792</v>
      </c>
      <c r="B2370" s="215" t="s">
        <v>36</v>
      </c>
      <c r="C2370" s="24"/>
    </row>
    <row r="2371" spans="1:4" ht="12.75" customHeight="1" x14ac:dyDescent="0.2">
      <c r="A2371" s="215" t="s">
        <v>4793</v>
      </c>
      <c r="B2371" s="215" t="s">
        <v>36</v>
      </c>
      <c r="C2371" s="24"/>
    </row>
    <row r="2372" spans="1:4" ht="12.75" customHeight="1" x14ac:dyDescent="0.2">
      <c r="A2372" s="215" t="s">
        <v>4794</v>
      </c>
      <c r="B2372" s="215" t="s">
        <v>36</v>
      </c>
      <c r="C2372" s="24"/>
    </row>
    <row r="2373" spans="1:4" ht="12.75" customHeight="1" x14ac:dyDescent="0.2">
      <c r="A2373" s="215" t="s">
        <v>25566</v>
      </c>
      <c r="B2373" s="215" t="s">
        <v>36</v>
      </c>
      <c r="C2373" s="24"/>
    </row>
    <row r="2374" spans="1:4" ht="12.75" customHeight="1" x14ac:dyDescent="0.2">
      <c r="A2374" s="215" t="s">
        <v>20295</v>
      </c>
      <c r="B2374" s="215" t="s">
        <v>36</v>
      </c>
      <c r="C2374" s="24"/>
    </row>
    <row r="2375" spans="1:4" ht="12.75" customHeight="1" x14ac:dyDescent="0.2">
      <c r="A2375" s="215" t="s">
        <v>4795</v>
      </c>
      <c r="B2375" s="215" t="s">
        <v>36</v>
      </c>
      <c r="C2375" s="24"/>
    </row>
    <row r="2376" spans="1:4" ht="12.75" customHeight="1" x14ac:dyDescent="0.2">
      <c r="A2376" s="215" t="s">
        <v>20296</v>
      </c>
      <c r="B2376" s="215" t="s">
        <v>36</v>
      </c>
      <c r="C2376" s="24"/>
    </row>
    <row r="2377" spans="1:4" ht="12.75" customHeight="1" x14ac:dyDescent="0.2">
      <c r="A2377" s="215" t="s">
        <v>20297</v>
      </c>
      <c r="B2377" s="215" t="s">
        <v>36</v>
      </c>
      <c r="C2377" s="24"/>
    </row>
    <row r="2378" spans="1:4" ht="12.75" customHeight="1" x14ac:dyDescent="0.2">
      <c r="A2378" s="215" t="s">
        <v>4796</v>
      </c>
      <c r="B2378" s="215" t="s">
        <v>36</v>
      </c>
      <c r="C2378" s="24"/>
    </row>
    <row r="2379" spans="1:4" ht="12.75" customHeight="1" x14ac:dyDescent="0.2">
      <c r="A2379" s="215" t="s">
        <v>25567</v>
      </c>
      <c r="B2379" s="215" t="s">
        <v>36</v>
      </c>
      <c r="C2379" s="24"/>
    </row>
    <row r="2380" spans="1:4" ht="12.75" customHeight="1" x14ac:dyDescent="0.2">
      <c r="A2380" s="215" t="s">
        <v>25567</v>
      </c>
      <c r="B2380" s="215" t="s">
        <v>36</v>
      </c>
      <c r="C2380" s="24"/>
    </row>
    <row r="2381" spans="1:4" ht="12.75" customHeight="1" x14ac:dyDescent="0.2">
      <c r="A2381" s="215" t="s">
        <v>4797</v>
      </c>
      <c r="B2381" s="215" t="s">
        <v>36</v>
      </c>
      <c r="C2381" s="24"/>
    </row>
    <row r="2382" spans="1:4" ht="12.75" customHeight="1" x14ac:dyDescent="0.2">
      <c r="A2382" s="215" t="s">
        <v>1000</v>
      </c>
      <c r="B2382" s="215" t="s">
        <v>36</v>
      </c>
      <c r="C2382" s="24"/>
    </row>
    <row r="2383" spans="1:4" ht="12.75" customHeight="1" x14ac:dyDescent="0.2">
      <c r="A2383" s="215" t="s">
        <v>4798</v>
      </c>
      <c r="B2383" s="215" t="s">
        <v>36</v>
      </c>
      <c r="C2383" s="24"/>
    </row>
    <row r="2384" spans="1:4" ht="12.75" customHeight="1" x14ac:dyDescent="0.2">
      <c r="A2384" s="215" t="s">
        <v>25568</v>
      </c>
      <c r="B2384" s="215" t="s">
        <v>36</v>
      </c>
      <c r="C2384" s="24"/>
    </row>
    <row r="2385" spans="1:3" ht="12.75" customHeight="1" x14ac:dyDescent="0.2">
      <c r="A2385" s="215" t="s">
        <v>4799</v>
      </c>
      <c r="B2385" s="215" t="s">
        <v>36</v>
      </c>
      <c r="C2385" s="24"/>
    </row>
    <row r="2386" spans="1:3" ht="12.75" customHeight="1" x14ac:dyDescent="0.2">
      <c r="A2386" s="215" t="s">
        <v>4800</v>
      </c>
      <c r="B2386" s="215" t="s">
        <v>36</v>
      </c>
      <c r="C2386" s="24"/>
    </row>
    <row r="2387" spans="1:3" ht="12.75" customHeight="1" x14ac:dyDescent="0.2">
      <c r="A2387" s="215" t="s">
        <v>4801</v>
      </c>
      <c r="B2387" s="215" t="s">
        <v>36</v>
      </c>
      <c r="C2387" s="24"/>
    </row>
    <row r="2388" spans="1:3" ht="12.75" customHeight="1" x14ac:dyDescent="0.2">
      <c r="A2388" s="215" t="s">
        <v>4802</v>
      </c>
      <c r="B2388" s="215" t="s">
        <v>36</v>
      </c>
      <c r="C2388" s="24"/>
    </row>
    <row r="2389" spans="1:3" ht="12.75" customHeight="1" x14ac:dyDescent="0.2">
      <c r="A2389" s="215" t="s">
        <v>1001</v>
      </c>
      <c r="B2389" s="215" t="s">
        <v>36</v>
      </c>
      <c r="C2389" s="24"/>
    </row>
    <row r="2390" spans="1:3" ht="12.75" customHeight="1" x14ac:dyDescent="0.2">
      <c r="A2390" s="215" t="s">
        <v>4803</v>
      </c>
      <c r="B2390" s="215" t="s">
        <v>36</v>
      </c>
      <c r="C2390" s="24"/>
    </row>
    <row r="2391" spans="1:3" ht="12.75" customHeight="1" x14ac:dyDescent="0.2">
      <c r="A2391" s="215" t="s">
        <v>4804</v>
      </c>
      <c r="B2391" s="215" t="s">
        <v>36</v>
      </c>
      <c r="C2391" s="24"/>
    </row>
    <row r="2392" spans="1:3" ht="12.75" customHeight="1" x14ac:dyDescent="0.2">
      <c r="A2392" s="215" t="s">
        <v>4805</v>
      </c>
      <c r="B2392" s="215" t="s">
        <v>36</v>
      </c>
      <c r="C2392" s="24"/>
    </row>
    <row r="2393" spans="1:3" ht="12.75" customHeight="1" x14ac:dyDescent="0.2">
      <c r="A2393" s="215" t="s">
        <v>1002</v>
      </c>
      <c r="B2393" s="215" t="s">
        <v>36</v>
      </c>
      <c r="C2393" s="24"/>
    </row>
    <row r="2394" spans="1:3" ht="12.75" customHeight="1" x14ac:dyDescent="0.2">
      <c r="A2394" s="215" t="s">
        <v>4806</v>
      </c>
      <c r="B2394" s="215" t="s">
        <v>36</v>
      </c>
      <c r="C2394" s="24"/>
    </row>
    <row r="2395" spans="1:3" ht="12.75" customHeight="1" x14ac:dyDescent="0.2">
      <c r="A2395" s="215" t="s">
        <v>1003</v>
      </c>
      <c r="B2395" s="215" t="s">
        <v>36</v>
      </c>
      <c r="C2395" s="24"/>
    </row>
    <row r="2396" spans="1:3" ht="12.75" customHeight="1" x14ac:dyDescent="0.2">
      <c r="A2396" s="215" t="s">
        <v>4807</v>
      </c>
      <c r="B2396" s="215" t="s">
        <v>36</v>
      </c>
      <c r="C2396" s="24"/>
    </row>
    <row r="2397" spans="1:3" ht="12.75" customHeight="1" x14ac:dyDescent="0.2">
      <c r="A2397" s="215" t="s">
        <v>4808</v>
      </c>
      <c r="B2397" s="215" t="s">
        <v>36</v>
      </c>
      <c r="C2397" s="24"/>
    </row>
    <row r="2398" spans="1:3" ht="12.75" customHeight="1" x14ac:dyDescent="0.2">
      <c r="A2398" s="215" t="s">
        <v>20298</v>
      </c>
      <c r="B2398" s="215" t="s">
        <v>36</v>
      </c>
      <c r="C2398" s="24"/>
    </row>
    <row r="2399" spans="1:3" ht="12.75" customHeight="1" x14ac:dyDescent="0.2">
      <c r="A2399" s="215" t="s">
        <v>20299</v>
      </c>
      <c r="B2399" s="215" t="s">
        <v>36</v>
      </c>
      <c r="C2399" s="24"/>
    </row>
    <row r="2400" spans="1:3" ht="12.75" customHeight="1" x14ac:dyDescent="0.2">
      <c r="A2400" s="215" t="s">
        <v>4809</v>
      </c>
      <c r="B2400" s="215" t="s">
        <v>36</v>
      </c>
      <c r="C2400" s="24"/>
    </row>
    <row r="2401" spans="1:3" ht="12.75" customHeight="1" x14ac:dyDescent="0.2">
      <c r="A2401" s="215" t="s">
        <v>4810</v>
      </c>
      <c r="B2401" s="215" t="s">
        <v>36</v>
      </c>
      <c r="C2401" s="24"/>
    </row>
    <row r="2402" spans="1:3" ht="12.75" customHeight="1" x14ac:dyDescent="0.2">
      <c r="A2402" s="215" t="s">
        <v>4811</v>
      </c>
      <c r="B2402" s="215" t="s">
        <v>36</v>
      </c>
      <c r="C2402" s="24"/>
    </row>
    <row r="2403" spans="1:3" ht="12.75" customHeight="1" x14ac:dyDescent="0.2">
      <c r="A2403" s="215" t="s">
        <v>4812</v>
      </c>
      <c r="B2403" s="215" t="s">
        <v>36</v>
      </c>
      <c r="C2403" s="24"/>
    </row>
    <row r="2404" spans="1:3" ht="12.75" customHeight="1" x14ac:dyDescent="0.2">
      <c r="A2404" s="215" t="s">
        <v>1004</v>
      </c>
      <c r="B2404" s="215" t="s">
        <v>36</v>
      </c>
      <c r="C2404" s="24"/>
    </row>
    <row r="2405" spans="1:3" ht="12.75" customHeight="1" x14ac:dyDescent="0.2">
      <c r="A2405" s="215" t="s">
        <v>4813</v>
      </c>
      <c r="B2405" s="215" t="s">
        <v>36</v>
      </c>
      <c r="C2405" s="24"/>
    </row>
    <row r="2406" spans="1:3" ht="12.75" customHeight="1" x14ac:dyDescent="0.2">
      <c r="A2406" s="215" t="s">
        <v>20300</v>
      </c>
      <c r="B2406" s="215" t="s">
        <v>36</v>
      </c>
      <c r="C2406" s="24"/>
    </row>
    <row r="2407" spans="1:3" ht="12.75" customHeight="1" x14ac:dyDescent="0.2">
      <c r="A2407" s="215" t="s">
        <v>4814</v>
      </c>
      <c r="B2407" s="215" t="s">
        <v>36</v>
      </c>
      <c r="C2407" s="24"/>
    </row>
    <row r="2408" spans="1:3" ht="12.75" customHeight="1" x14ac:dyDescent="0.2">
      <c r="A2408" s="215" t="s">
        <v>4815</v>
      </c>
      <c r="B2408" s="215" t="s">
        <v>36</v>
      </c>
      <c r="C2408" s="24"/>
    </row>
    <row r="2409" spans="1:3" ht="12.75" customHeight="1" x14ac:dyDescent="0.2">
      <c r="A2409" s="215" t="s">
        <v>4816</v>
      </c>
      <c r="B2409" s="215" t="s">
        <v>36</v>
      </c>
      <c r="C2409" s="24"/>
    </row>
    <row r="2410" spans="1:3" ht="12.75" customHeight="1" x14ac:dyDescent="0.2">
      <c r="A2410" s="215" t="s">
        <v>17773</v>
      </c>
      <c r="B2410" s="215" t="s">
        <v>227</v>
      </c>
      <c r="C2410" s="24"/>
    </row>
    <row r="2411" spans="1:3" ht="12.75" customHeight="1" x14ac:dyDescent="0.2">
      <c r="A2411" s="215" t="s">
        <v>4828</v>
      </c>
      <c r="B2411" s="215" t="s">
        <v>227</v>
      </c>
      <c r="C2411" s="24"/>
    </row>
    <row r="2412" spans="1:3" ht="12.75" customHeight="1" x14ac:dyDescent="0.2">
      <c r="A2412" s="215" t="s">
        <v>17774</v>
      </c>
      <c r="B2412" s="215" t="s">
        <v>227</v>
      </c>
      <c r="C2412" s="24"/>
    </row>
    <row r="2413" spans="1:3" ht="12.75" customHeight="1" x14ac:dyDescent="0.2">
      <c r="A2413" s="215" t="s">
        <v>4829</v>
      </c>
      <c r="B2413" s="215" t="s">
        <v>227</v>
      </c>
      <c r="C2413" s="24"/>
    </row>
    <row r="2414" spans="1:3" ht="12.75" customHeight="1" x14ac:dyDescent="0.2">
      <c r="A2414" s="215" t="s">
        <v>17775</v>
      </c>
      <c r="B2414" s="215" t="s">
        <v>227</v>
      </c>
      <c r="C2414" s="24"/>
    </row>
    <row r="2415" spans="1:3" ht="12.75" customHeight="1" x14ac:dyDescent="0.2">
      <c r="A2415" s="215" t="s">
        <v>4830</v>
      </c>
      <c r="B2415" s="215" t="s">
        <v>227</v>
      </c>
      <c r="C2415" s="24"/>
    </row>
    <row r="2416" spans="1:3" ht="12.75" customHeight="1" x14ac:dyDescent="0.2">
      <c r="A2416" s="215" t="s">
        <v>227</v>
      </c>
      <c r="B2416" s="215" t="s">
        <v>227</v>
      </c>
      <c r="C2416" s="24"/>
    </row>
    <row r="2417" spans="1:3" ht="12.75" customHeight="1" x14ac:dyDescent="0.2">
      <c r="A2417" s="215" t="s">
        <v>4832</v>
      </c>
      <c r="B2417" s="215" t="s">
        <v>227</v>
      </c>
      <c r="C2417" s="24"/>
    </row>
    <row r="2418" spans="1:3" ht="12.75" customHeight="1" x14ac:dyDescent="0.2">
      <c r="A2418" s="215" t="s">
        <v>20305</v>
      </c>
      <c r="B2418" s="215" t="s">
        <v>227</v>
      </c>
      <c r="C2418" s="24"/>
    </row>
    <row r="2419" spans="1:3" ht="12.75" customHeight="1" x14ac:dyDescent="0.2">
      <c r="A2419" s="215" t="s">
        <v>4833</v>
      </c>
      <c r="B2419" s="215" t="s">
        <v>227</v>
      </c>
      <c r="C2419" s="24"/>
    </row>
    <row r="2420" spans="1:3" ht="12.75" customHeight="1" x14ac:dyDescent="0.2">
      <c r="A2420" s="215" t="s">
        <v>4857</v>
      </c>
      <c r="B2420" s="215" t="s">
        <v>227</v>
      </c>
      <c r="C2420" s="24"/>
    </row>
    <row r="2421" spans="1:3" ht="12.75" customHeight="1" x14ac:dyDescent="0.2">
      <c r="A2421" s="185" t="s">
        <v>26440</v>
      </c>
      <c r="B2421" s="185" t="s">
        <v>227</v>
      </c>
      <c r="C2421" s="24"/>
    </row>
    <row r="2422" spans="1:3" ht="12.75" customHeight="1" x14ac:dyDescent="0.2">
      <c r="A2422" s="215" t="s">
        <v>17787</v>
      </c>
      <c r="B2422" s="215" t="s">
        <v>227</v>
      </c>
      <c r="C2422" s="24"/>
    </row>
    <row r="2423" spans="1:3" ht="12.75" customHeight="1" x14ac:dyDescent="0.2">
      <c r="A2423" s="215" t="s">
        <v>17788</v>
      </c>
      <c r="B2423" s="215" t="s">
        <v>227</v>
      </c>
      <c r="C2423" s="24"/>
    </row>
    <row r="2424" spans="1:3" ht="12.75" customHeight="1" x14ac:dyDescent="0.2">
      <c r="A2424" s="215" t="s">
        <v>4834</v>
      </c>
      <c r="B2424" s="215" t="s">
        <v>227</v>
      </c>
      <c r="C2424" s="24"/>
    </row>
    <row r="2425" spans="1:3" ht="12.75" customHeight="1" x14ac:dyDescent="0.2">
      <c r="A2425" s="215" t="s">
        <v>17795</v>
      </c>
      <c r="B2425" s="215" t="s">
        <v>227</v>
      </c>
      <c r="C2425" s="24"/>
    </row>
    <row r="2426" spans="1:3" ht="12.75" customHeight="1" x14ac:dyDescent="0.2">
      <c r="A2426" s="215" t="s">
        <v>4835</v>
      </c>
      <c r="B2426" s="215" t="s">
        <v>227</v>
      </c>
      <c r="C2426" s="24"/>
    </row>
    <row r="2427" spans="1:3" ht="12.75" customHeight="1" x14ac:dyDescent="0.2">
      <c r="A2427" s="215" t="s">
        <v>17796</v>
      </c>
      <c r="B2427" s="215" t="s">
        <v>227</v>
      </c>
      <c r="C2427" s="24"/>
    </row>
    <row r="2428" spans="1:3" ht="12.75" customHeight="1" x14ac:dyDescent="0.2">
      <c r="A2428" s="215" t="s">
        <v>4836</v>
      </c>
      <c r="B2428" s="215" t="s">
        <v>227</v>
      </c>
      <c r="C2428" s="24"/>
    </row>
    <row r="2429" spans="1:3" ht="12.75" customHeight="1" x14ac:dyDescent="0.2">
      <c r="A2429" s="215" t="s">
        <v>4858</v>
      </c>
      <c r="B2429" s="215" t="s">
        <v>227</v>
      </c>
      <c r="C2429" s="24"/>
    </row>
    <row r="2430" spans="1:3" ht="12.75" customHeight="1" x14ac:dyDescent="0.2">
      <c r="A2430" s="215" t="s">
        <v>17799</v>
      </c>
      <c r="B2430" s="215" t="s">
        <v>227</v>
      </c>
      <c r="C2430" s="24"/>
    </row>
    <row r="2431" spans="1:3" ht="12.75" customHeight="1" x14ac:dyDescent="0.2">
      <c r="A2431" s="215" t="s">
        <v>4837</v>
      </c>
      <c r="B2431" s="215" t="s">
        <v>227</v>
      </c>
      <c r="C2431" s="24"/>
    </row>
    <row r="2432" spans="1:3" ht="12.75" customHeight="1" x14ac:dyDescent="0.2">
      <c r="A2432" s="215" t="s">
        <v>25569</v>
      </c>
      <c r="B2432" s="215" t="s">
        <v>227</v>
      </c>
      <c r="C2432" s="24"/>
    </row>
    <row r="2433" spans="1:3" ht="12.75" customHeight="1" x14ac:dyDescent="0.2">
      <c r="A2433" s="215" t="s">
        <v>17805</v>
      </c>
      <c r="B2433" s="215" t="s">
        <v>227</v>
      </c>
      <c r="C2433" s="24"/>
    </row>
    <row r="2434" spans="1:3" ht="12.75" customHeight="1" x14ac:dyDescent="0.2">
      <c r="A2434" s="215" t="s">
        <v>4838</v>
      </c>
      <c r="B2434" s="215" t="s">
        <v>227</v>
      </c>
      <c r="C2434" s="24"/>
    </row>
    <row r="2435" spans="1:3" ht="12.75" customHeight="1" x14ac:dyDescent="0.2">
      <c r="A2435" s="215" t="s">
        <v>2896</v>
      </c>
      <c r="B2435" s="215" t="s">
        <v>227</v>
      </c>
      <c r="C2435" s="24"/>
    </row>
    <row r="2436" spans="1:3" ht="12.75" customHeight="1" x14ac:dyDescent="0.2">
      <c r="A2436" s="215" t="s">
        <v>17808</v>
      </c>
      <c r="B2436" s="215" t="s">
        <v>227</v>
      </c>
      <c r="C2436" s="24"/>
    </row>
    <row r="2437" spans="1:3" ht="12.75" customHeight="1" x14ac:dyDescent="0.2">
      <c r="A2437" s="215" t="s">
        <v>17813</v>
      </c>
      <c r="B2437" s="215" t="s">
        <v>227</v>
      </c>
      <c r="C2437" s="24"/>
    </row>
    <row r="2438" spans="1:3" ht="12.75" customHeight="1" x14ac:dyDescent="0.2">
      <c r="A2438" s="215" t="s">
        <v>17814</v>
      </c>
      <c r="B2438" s="215" t="s">
        <v>227</v>
      </c>
      <c r="C2438" s="24"/>
    </row>
    <row r="2439" spans="1:3" ht="12.75" customHeight="1" x14ac:dyDescent="0.2">
      <c r="A2439" s="215" t="s">
        <v>4859</v>
      </c>
      <c r="B2439" s="215" t="s">
        <v>227</v>
      </c>
      <c r="C2439" s="24"/>
    </row>
    <row r="2440" spans="1:3" ht="12.75" customHeight="1" x14ac:dyDescent="0.2">
      <c r="A2440" s="215" t="s">
        <v>2901</v>
      </c>
      <c r="B2440" s="215" t="s">
        <v>227</v>
      </c>
      <c r="C2440" s="24"/>
    </row>
    <row r="2441" spans="1:3" ht="12.75" customHeight="1" x14ac:dyDescent="0.2">
      <c r="A2441" s="215" t="s">
        <v>4860</v>
      </c>
      <c r="B2441" s="215" t="s">
        <v>227</v>
      </c>
      <c r="C2441" s="24"/>
    </row>
    <row r="2442" spans="1:3" ht="12.75" customHeight="1" x14ac:dyDescent="0.2">
      <c r="A2442" s="215" t="s">
        <v>17825</v>
      </c>
      <c r="B2442" s="215" t="s">
        <v>227</v>
      </c>
      <c r="C2442" s="24"/>
    </row>
    <row r="2443" spans="1:3" ht="12.75" customHeight="1" x14ac:dyDescent="0.2">
      <c r="A2443" s="215" t="s">
        <v>17826</v>
      </c>
      <c r="B2443" s="215" t="s">
        <v>227</v>
      </c>
      <c r="C2443" s="24"/>
    </row>
    <row r="2444" spans="1:3" ht="12.75" customHeight="1" x14ac:dyDescent="0.2">
      <c r="A2444" s="215" t="s">
        <v>17827</v>
      </c>
      <c r="B2444" s="215" t="s">
        <v>227</v>
      </c>
      <c r="C2444" s="24"/>
    </row>
    <row r="2445" spans="1:3" ht="12.75" customHeight="1" x14ac:dyDescent="0.2">
      <c r="A2445" s="215" t="s">
        <v>4839</v>
      </c>
      <c r="B2445" s="215" t="s">
        <v>227</v>
      </c>
      <c r="C2445" s="24"/>
    </row>
    <row r="2446" spans="1:3" ht="12.75" customHeight="1" x14ac:dyDescent="0.2">
      <c r="A2446" s="215" t="s">
        <v>17965</v>
      </c>
      <c r="B2446" s="215" t="s">
        <v>227</v>
      </c>
      <c r="C2446" s="24"/>
    </row>
    <row r="2447" spans="1:3" ht="12.75" customHeight="1" x14ac:dyDescent="0.2">
      <c r="A2447" s="215" t="s">
        <v>17834</v>
      </c>
      <c r="B2447" s="215" t="s">
        <v>227</v>
      </c>
      <c r="C2447" s="24"/>
    </row>
    <row r="2448" spans="1:3" ht="12.75" customHeight="1" x14ac:dyDescent="0.2">
      <c r="A2448" s="215" t="s">
        <v>20301</v>
      </c>
      <c r="B2448" s="215" t="s">
        <v>227</v>
      </c>
      <c r="C2448" s="24"/>
    </row>
    <row r="2449" spans="1:3" ht="12.75" customHeight="1" x14ac:dyDescent="0.2">
      <c r="A2449" s="215" t="s">
        <v>4842</v>
      </c>
      <c r="B2449" s="215" t="s">
        <v>227</v>
      </c>
      <c r="C2449" s="24"/>
    </row>
    <row r="2450" spans="1:3" ht="12.75" customHeight="1" x14ac:dyDescent="0.2">
      <c r="A2450" s="215" t="s">
        <v>20306</v>
      </c>
      <c r="B2450" s="215" t="s">
        <v>227</v>
      </c>
      <c r="C2450" s="24"/>
    </row>
    <row r="2451" spans="1:3" ht="12.75" customHeight="1" x14ac:dyDescent="0.2">
      <c r="A2451" s="215" t="s">
        <v>17841</v>
      </c>
      <c r="B2451" s="215" t="s">
        <v>227</v>
      </c>
      <c r="C2451" s="24"/>
    </row>
    <row r="2452" spans="1:3" ht="12.75" customHeight="1" x14ac:dyDescent="0.2">
      <c r="A2452" s="215" t="s">
        <v>4843</v>
      </c>
      <c r="B2452" s="215" t="s">
        <v>227</v>
      </c>
      <c r="C2452" s="24"/>
    </row>
    <row r="2453" spans="1:3" ht="12.75" customHeight="1" x14ac:dyDescent="0.2">
      <c r="A2453" s="215" t="s">
        <v>20302</v>
      </c>
      <c r="B2453" s="215" t="s">
        <v>227</v>
      </c>
      <c r="C2453" s="24"/>
    </row>
    <row r="2454" spans="1:3" ht="12.75" customHeight="1" x14ac:dyDescent="0.2">
      <c r="A2454" s="215" t="s">
        <v>20303</v>
      </c>
      <c r="B2454" s="215" t="s">
        <v>227</v>
      </c>
      <c r="C2454" s="24"/>
    </row>
    <row r="2455" spans="1:3" ht="12.75" customHeight="1" x14ac:dyDescent="0.2">
      <c r="A2455" s="215" t="s">
        <v>17843</v>
      </c>
      <c r="B2455" s="215" t="s">
        <v>227</v>
      </c>
      <c r="C2455" s="24"/>
    </row>
    <row r="2456" spans="1:3" ht="12.75" customHeight="1" x14ac:dyDescent="0.2">
      <c r="A2456" s="215" t="s">
        <v>4844</v>
      </c>
      <c r="B2456" s="215" t="s">
        <v>227</v>
      </c>
      <c r="C2456" s="24"/>
    </row>
    <row r="2457" spans="1:3" ht="12.75" customHeight="1" x14ac:dyDescent="0.2">
      <c r="A2457" s="215" t="s">
        <v>4861</v>
      </c>
      <c r="B2457" s="215" t="s">
        <v>227</v>
      </c>
      <c r="C2457" s="24"/>
    </row>
    <row r="2458" spans="1:3" ht="12.75" customHeight="1" x14ac:dyDescent="0.2">
      <c r="A2458" s="215" t="s">
        <v>20307</v>
      </c>
      <c r="B2458" s="215" t="s">
        <v>227</v>
      </c>
      <c r="C2458" s="24"/>
    </row>
    <row r="2459" spans="1:3" ht="12.75" customHeight="1" x14ac:dyDescent="0.2">
      <c r="A2459" s="215" t="s">
        <v>17847</v>
      </c>
      <c r="B2459" s="215" t="s">
        <v>227</v>
      </c>
      <c r="C2459" s="24"/>
    </row>
    <row r="2460" spans="1:3" ht="12.75" customHeight="1" x14ac:dyDescent="0.2">
      <c r="A2460" s="215" t="s">
        <v>4845</v>
      </c>
      <c r="B2460" s="215" t="s">
        <v>227</v>
      </c>
      <c r="C2460" s="24"/>
    </row>
    <row r="2461" spans="1:3" ht="12.75" customHeight="1" x14ac:dyDescent="0.2">
      <c r="A2461" s="215" t="s">
        <v>17851</v>
      </c>
      <c r="B2461" s="215" t="s">
        <v>227</v>
      </c>
      <c r="C2461" s="24"/>
    </row>
    <row r="2462" spans="1:3" ht="12.75" customHeight="1" x14ac:dyDescent="0.2">
      <c r="A2462" s="215" t="s">
        <v>17855</v>
      </c>
      <c r="B2462" s="215" t="s">
        <v>227</v>
      </c>
      <c r="C2462" s="24"/>
    </row>
    <row r="2463" spans="1:3" ht="12.75" customHeight="1" x14ac:dyDescent="0.2">
      <c r="A2463" s="215" t="s">
        <v>4862</v>
      </c>
      <c r="B2463" s="215" t="s">
        <v>227</v>
      </c>
      <c r="C2463" s="24"/>
    </row>
    <row r="2464" spans="1:3" ht="12.75" customHeight="1" x14ac:dyDescent="0.2">
      <c r="A2464" s="215" t="s">
        <v>17856</v>
      </c>
      <c r="B2464" s="215" t="s">
        <v>227</v>
      </c>
      <c r="C2464" s="24"/>
    </row>
    <row r="2465" spans="1:4" ht="12.75" customHeight="1" x14ac:dyDescent="0.2">
      <c r="A2465" s="215" t="s">
        <v>17857</v>
      </c>
      <c r="B2465" s="215" t="s">
        <v>227</v>
      </c>
      <c r="C2465" s="24"/>
    </row>
    <row r="2466" spans="1:4" ht="12.75" customHeight="1" x14ac:dyDescent="0.2">
      <c r="A2466" s="215" t="s">
        <v>17860</v>
      </c>
      <c r="B2466" s="215" t="s">
        <v>227</v>
      </c>
      <c r="C2466" s="24"/>
    </row>
    <row r="2467" spans="1:4" ht="12.75" customHeight="1" x14ac:dyDescent="0.2">
      <c r="A2467" s="215" t="s">
        <v>4847</v>
      </c>
      <c r="B2467" s="215" t="s">
        <v>227</v>
      </c>
      <c r="C2467" s="24"/>
    </row>
    <row r="2468" spans="1:4" ht="12.75" customHeight="1" x14ac:dyDescent="0.2">
      <c r="A2468" s="215" t="s">
        <v>17861</v>
      </c>
      <c r="B2468" s="215" t="s">
        <v>227</v>
      </c>
      <c r="C2468" s="24"/>
    </row>
    <row r="2469" spans="1:4" ht="12.75" customHeight="1" x14ac:dyDescent="0.2">
      <c r="A2469" s="215" t="s">
        <v>17864</v>
      </c>
      <c r="B2469" s="215" t="s">
        <v>227</v>
      </c>
      <c r="C2469" s="24"/>
    </row>
    <row r="2470" spans="1:4" ht="12.75" customHeight="1" x14ac:dyDescent="0.2">
      <c r="A2470" s="215" t="s">
        <v>17865</v>
      </c>
      <c r="B2470" s="215" t="s">
        <v>227</v>
      </c>
      <c r="C2470" s="24"/>
    </row>
    <row r="2471" spans="1:4" ht="12.75" customHeight="1" x14ac:dyDescent="0.2">
      <c r="A2471" s="215" t="s">
        <v>17866</v>
      </c>
      <c r="B2471" s="215" t="s">
        <v>227</v>
      </c>
      <c r="C2471" s="24"/>
    </row>
    <row r="2472" spans="1:4" ht="12.75" customHeight="1" x14ac:dyDescent="0.2">
      <c r="A2472" s="215" t="s">
        <v>4848</v>
      </c>
      <c r="B2472" s="215" t="s">
        <v>227</v>
      </c>
      <c r="C2472" s="24"/>
    </row>
    <row r="2473" spans="1:4" ht="12.75" customHeight="1" x14ac:dyDescent="0.2">
      <c r="A2473" s="215" t="s">
        <v>20304</v>
      </c>
      <c r="B2473" s="215" t="s">
        <v>227</v>
      </c>
      <c r="C2473" s="24"/>
    </row>
    <row r="2474" spans="1:4" ht="12.75" customHeight="1" x14ac:dyDescent="0.2">
      <c r="A2474" s="215" t="s">
        <v>4863</v>
      </c>
      <c r="B2474" s="215" t="s">
        <v>227</v>
      </c>
      <c r="C2474" s="24"/>
    </row>
    <row r="2475" spans="1:4" ht="12.75" customHeight="1" x14ac:dyDescent="0.2">
      <c r="A2475" s="215" t="s">
        <v>4849</v>
      </c>
      <c r="B2475" s="215" t="s">
        <v>227</v>
      </c>
      <c r="C2475" s="24"/>
    </row>
    <row r="2476" spans="1:4" ht="12.75" customHeight="1" x14ac:dyDescent="0.2">
      <c r="A2476" s="215" t="s">
        <v>17899</v>
      </c>
      <c r="B2476" s="215" t="s">
        <v>227</v>
      </c>
      <c r="C2476" s="24"/>
    </row>
    <row r="2477" spans="1:4" ht="12.75" customHeight="1" x14ac:dyDescent="0.2">
      <c r="A2477" s="215" t="s">
        <v>4850</v>
      </c>
      <c r="B2477" s="215" t="s">
        <v>227</v>
      </c>
      <c r="C2477" s="24"/>
    </row>
    <row r="2478" spans="1:4" s="24" customFormat="1" ht="12.75" customHeight="1" x14ac:dyDescent="0.2">
      <c r="A2478" s="215" t="s">
        <v>17904</v>
      </c>
      <c r="B2478" s="215" t="s">
        <v>227</v>
      </c>
      <c r="D2478" s="120"/>
    </row>
    <row r="2479" spans="1:4" ht="12.75" customHeight="1" x14ac:dyDescent="0.2">
      <c r="A2479" s="215" t="s">
        <v>17905</v>
      </c>
      <c r="B2479" s="215" t="s">
        <v>227</v>
      </c>
      <c r="C2479" s="24"/>
    </row>
    <row r="2480" spans="1:4" ht="12.75" customHeight="1" x14ac:dyDescent="0.2">
      <c r="A2480" s="215" t="s">
        <v>4851</v>
      </c>
      <c r="B2480" s="215" t="s">
        <v>227</v>
      </c>
      <c r="C2480" s="24"/>
    </row>
    <row r="2481" spans="1:3" ht="12.75" customHeight="1" x14ac:dyDescent="0.2">
      <c r="A2481" s="215" t="s">
        <v>17906</v>
      </c>
      <c r="B2481" s="215" t="s">
        <v>227</v>
      </c>
      <c r="C2481" s="24"/>
    </row>
    <row r="2482" spans="1:3" ht="12.75" customHeight="1" x14ac:dyDescent="0.2">
      <c r="A2482" s="215" t="s">
        <v>8036</v>
      </c>
      <c r="B2482" s="215" t="s">
        <v>227</v>
      </c>
      <c r="C2482" s="24"/>
    </row>
    <row r="2483" spans="1:3" ht="12.75" customHeight="1" x14ac:dyDescent="0.2">
      <c r="A2483" s="215" t="s">
        <v>4852</v>
      </c>
      <c r="B2483" s="215" t="s">
        <v>227</v>
      </c>
      <c r="C2483" s="24"/>
    </row>
    <row r="2484" spans="1:3" ht="12.75" customHeight="1" x14ac:dyDescent="0.2">
      <c r="A2484" s="215" t="s">
        <v>17910</v>
      </c>
      <c r="B2484" s="215" t="s">
        <v>227</v>
      </c>
      <c r="C2484" s="24"/>
    </row>
    <row r="2485" spans="1:3" ht="12.75" customHeight="1" x14ac:dyDescent="0.2">
      <c r="A2485" s="215" t="s">
        <v>4865</v>
      </c>
      <c r="B2485" s="215" t="s">
        <v>227</v>
      </c>
      <c r="C2485" s="24"/>
    </row>
    <row r="2486" spans="1:3" ht="12.75" customHeight="1" x14ac:dyDescent="0.2">
      <c r="A2486" s="215" t="s">
        <v>17979</v>
      </c>
      <c r="B2486" s="215" t="s">
        <v>227</v>
      </c>
      <c r="C2486" s="24"/>
    </row>
    <row r="2487" spans="1:3" ht="12.75" customHeight="1" x14ac:dyDescent="0.2">
      <c r="A2487" s="215" t="s">
        <v>17981</v>
      </c>
      <c r="B2487" s="215" t="s">
        <v>227</v>
      </c>
      <c r="C2487" s="24"/>
    </row>
    <row r="2488" spans="1:3" ht="12.75" customHeight="1" x14ac:dyDescent="0.2">
      <c r="A2488" s="215" t="s">
        <v>17936</v>
      </c>
      <c r="B2488" s="215" t="s">
        <v>227</v>
      </c>
      <c r="C2488" s="24"/>
    </row>
    <row r="2489" spans="1:3" ht="12.75" customHeight="1" x14ac:dyDescent="0.2">
      <c r="A2489" s="215" t="s">
        <v>17937</v>
      </c>
      <c r="B2489" s="215" t="s">
        <v>227</v>
      </c>
      <c r="C2489" s="24"/>
    </row>
    <row r="2490" spans="1:3" ht="12.75" customHeight="1" x14ac:dyDescent="0.2">
      <c r="A2490" s="215" t="s">
        <v>4854</v>
      </c>
      <c r="B2490" s="215" t="s">
        <v>227</v>
      </c>
      <c r="C2490" s="24"/>
    </row>
    <row r="2491" spans="1:3" ht="12.75" customHeight="1" x14ac:dyDescent="0.2">
      <c r="A2491" s="215" t="s">
        <v>17939</v>
      </c>
      <c r="B2491" s="215" t="s">
        <v>227</v>
      </c>
      <c r="C2491" s="24"/>
    </row>
    <row r="2492" spans="1:3" ht="12.75" customHeight="1" x14ac:dyDescent="0.2">
      <c r="A2492" s="215" t="s">
        <v>4855</v>
      </c>
      <c r="B2492" s="215" t="s">
        <v>227</v>
      </c>
      <c r="C2492" s="24"/>
    </row>
    <row r="2493" spans="1:3" ht="12.75" customHeight="1" x14ac:dyDescent="0.2">
      <c r="A2493" s="215" t="s">
        <v>17941</v>
      </c>
      <c r="B2493" s="215" t="s">
        <v>227</v>
      </c>
      <c r="C2493" s="24"/>
    </row>
    <row r="2494" spans="1:3" ht="12.75" customHeight="1" x14ac:dyDescent="0.2">
      <c r="A2494" s="215" t="s">
        <v>4856</v>
      </c>
      <c r="B2494" s="215" t="s">
        <v>227</v>
      </c>
      <c r="C2494" s="24"/>
    </row>
    <row r="2495" spans="1:3" ht="12.75" customHeight="1" x14ac:dyDescent="0.2">
      <c r="A2495" s="215" t="s">
        <v>17986</v>
      </c>
      <c r="B2495" s="215" t="s">
        <v>227</v>
      </c>
      <c r="C2495" s="24"/>
    </row>
    <row r="2496" spans="1:3" ht="12.75" customHeight="1" x14ac:dyDescent="0.2">
      <c r="A2496" s="215" t="s">
        <v>20308</v>
      </c>
      <c r="B2496" s="215" t="s">
        <v>227</v>
      </c>
      <c r="C2496" s="24"/>
    </row>
    <row r="2497" spans="1:3" ht="12.75" customHeight="1" x14ac:dyDescent="0.2">
      <c r="A2497" s="215" t="s">
        <v>4867</v>
      </c>
      <c r="B2497" s="215" t="s">
        <v>227</v>
      </c>
      <c r="C2497" s="24"/>
    </row>
    <row r="2498" spans="1:3" ht="12.75" customHeight="1" x14ac:dyDescent="0.2">
      <c r="A2498" s="215" t="s">
        <v>17990</v>
      </c>
      <c r="B2498" s="215" t="s">
        <v>227</v>
      </c>
      <c r="C2498" s="24"/>
    </row>
    <row r="2499" spans="1:3" ht="12.75" customHeight="1" x14ac:dyDescent="0.2">
      <c r="A2499" s="215" t="s">
        <v>17991</v>
      </c>
      <c r="B2499" s="215" t="s">
        <v>227</v>
      </c>
      <c r="C2499" s="24"/>
    </row>
    <row r="2500" spans="1:3" ht="12.75" customHeight="1" x14ac:dyDescent="0.2">
      <c r="A2500" s="215" t="s">
        <v>17953</v>
      </c>
      <c r="B2500" s="215" t="s">
        <v>227</v>
      </c>
      <c r="C2500" s="24"/>
    </row>
    <row r="2501" spans="1:3" ht="12.75" customHeight="1" x14ac:dyDescent="0.2">
      <c r="A2501" s="215" t="s">
        <v>17954</v>
      </c>
      <c r="B2501" s="215" t="s">
        <v>227</v>
      </c>
      <c r="C2501" s="24"/>
    </row>
    <row r="2502" spans="1:3" ht="12.75" customHeight="1" x14ac:dyDescent="0.2">
      <c r="A2502" s="215" t="s">
        <v>4868</v>
      </c>
      <c r="B2502" s="215" t="s">
        <v>227</v>
      </c>
      <c r="C2502" s="24"/>
    </row>
    <row r="2503" spans="1:3" ht="12.75" customHeight="1" x14ac:dyDescent="0.2">
      <c r="A2503" s="215" t="s">
        <v>269</v>
      </c>
      <c r="B2503" s="215" t="s">
        <v>174</v>
      </c>
      <c r="C2503" s="24"/>
    </row>
    <row r="2504" spans="1:3" ht="12.75" customHeight="1" x14ac:dyDescent="0.2">
      <c r="A2504" s="215" t="s">
        <v>4869</v>
      </c>
      <c r="B2504" s="215" t="s">
        <v>174</v>
      </c>
      <c r="C2504" s="24"/>
    </row>
    <row r="2505" spans="1:3" ht="12.75" customHeight="1" x14ac:dyDescent="0.2">
      <c r="A2505" s="215" t="s">
        <v>3186</v>
      </c>
      <c r="B2505" s="215" t="s">
        <v>174</v>
      </c>
      <c r="C2505" s="24"/>
    </row>
    <row r="2506" spans="1:3" ht="12.75" customHeight="1" x14ac:dyDescent="0.2">
      <c r="A2506" s="215" t="s">
        <v>4870</v>
      </c>
      <c r="B2506" s="215" t="s">
        <v>174</v>
      </c>
      <c r="C2506" s="24"/>
    </row>
    <row r="2507" spans="1:3" ht="12.75" customHeight="1" x14ac:dyDescent="0.2">
      <c r="A2507" s="215" t="s">
        <v>275</v>
      </c>
      <c r="B2507" s="215" t="s">
        <v>174</v>
      </c>
      <c r="C2507" s="24"/>
    </row>
    <row r="2508" spans="1:3" ht="12.75" customHeight="1" x14ac:dyDescent="0.2">
      <c r="A2508" s="215" t="s">
        <v>4871</v>
      </c>
      <c r="B2508" s="215" t="s">
        <v>174</v>
      </c>
      <c r="C2508" s="24"/>
    </row>
    <row r="2509" spans="1:3" ht="12.75" customHeight="1" x14ac:dyDescent="0.2">
      <c r="A2509" s="215" t="s">
        <v>281</v>
      </c>
      <c r="B2509" s="215" t="s">
        <v>174</v>
      </c>
      <c r="C2509" s="24"/>
    </row>
    <row r="2510" spans="1:3" ht="12.75" customHeight="1" x14ac:dyDescent="0.2">
      <c r="A2510" s="215" t="s">
        <v>4872</v>
      </c>
      <c r="B2510" s="215" t="s">
        <v>174</v>
      </c>
      <c r="C2510" s="24"/>
    </row>
    <row r="2511" spans="1:3" ht="12.75" customHeight="1" x14ac:dyDescent="0.2">
      <c r="A2511" s="215" t="s">
        <v>287</v>
      </c>
      <c r="B2511" s="215" t="s">
        <v>174</v>
      </c>
      <c r="C2511" s="24"/>
    </row>
    <row r="2512" spans="1:3" ht="12.75" customHeight="1" x14ac:dyDescent="0.2">
      <c r="A2512" s="215" t="s">
        <v>4873</v>
      </c>
      <c r="B2512" s="215" t="s">
        <v>174</v>
      </c>
      <c r="C2512" s="24"/>
    </row>
    <row r="2513" spans="1:4" ht="12.75" customHeight="1" x14ac:dyDescent="0.2">
      <c r="A2513" s="215" t="s">
        <v>294</v>
      </c>
      <c r="B2513" s="215" t="s">
        <v>174</v>
      </c>
      <c r="C2513" s="24"/>
    </row>
    <row r="2514" spans="1:4" ht="12.75" customHeight="1" x14ac:dyDescent="0.2">
      <c r="A2514" s="215" t="s">
        <v>4874</v>
      </c>
      <c r="B2514" s="215" t="s">
        <v>174</v>
      </c>
      <c r="C2514" s="24"/>
    </row>
    <row r="2515" spans="1:4" s="24" customFormat="1" ht="12.75" customHeight="1" x14ac:dyDescent="0.2">
      <c r="A2515" s="215" t="s">
        <v>20311</v>
      </c>
      <c r="B2515" s="215" t="s">
        <v>174</v>
      </c>
      <c r="D2515" s="120"/>
    </row>
    <row r="2516" spans="1:4" ht="12.75" customHeight="1" x14ac:dyDescent="0.2">
      <c r="A2516" s="215" t="s">
        <v>4875</v>
      </c>
      <c r="B2516" s="215" t="s">
        <v>174</v>
      </c>
      <c r="C2516" s="24"/>
    </row>
    <row r="2517" spans="1:4" ht="12.75" customHeight="1" x14ac:dyDescent="0.2">
      <c r="A2517" s="215" t="s">
        <v>4876</v>
      </c>
      <c r="B2517" s="215" t="s">
        <v>174</v>
      </c>
      <c r="C2517" s="24"/>
    </row>
    <row r="2518" spans="1:4" ht="12.75" customHeight="1" x14ac:dyDescent="0.2">
      <c r="A2518" s="215" t="s">
        <v>299</v>
      </c>
      <c r="B2518" s="215" t="s">
        <v>174</v>
      </c>
      <c r="C2518" s="24"/>
    </row>
    <row r="2519" spans="1:4" ht="12.75" customHeight="1" x14ac:dyDescent="0.2">
      <c r="A2519" s="215" t="s">
        <v>4877</v>
      </c>
      <c r="B2519" s="215" t="s">
        <v>174</v>
      </c>
      <c r="C2519" s="24"/>
    </row>
    <row r="2520" spans="1:4" ht="12.75" customHeight="1" x14ac:dyDescent="0.2">
      <c r="A2520" s="215" t="s">
        <v>20312</v>
      </c>
      <c r="B2520" s="215" t="s">
        <v>174</v>
      </c>
      <c r="C2520" s="24"/>
    </row>
    <row r="2521" spans="1:4" ht="12.75" customHeight="1" x14ac:dyDescent="0.2">
      <c r="A2521" s="215" t="s">
        <v>174</v>
      </c>
      <c r="B2521" s="215" t="s">
        <v>174</v>
      </c>
      <c r="C2521" s="24"/>
    </row>
    <row r="2522" spans="1:4" ht="12.75" customHeight="1" x14ac:dyDescent="0.2">
      <c r="A2522" s="215" t="s">
        <v>4878</v>
      </c>
      <c r="B2522" s="215" t="s">
        <v>174</v>
      </c>
      <c r="C2522" s="24"/>
    </row>
    <row r="2523" spans="1:4" ht="12.75" customHeight="1" x14ac:dyDescent="0.2">
      <c r="A2523" s="215" t="s">
        <v>4879</v>
      </c>
      <c r="B2523" s="215" t="s">
        <v>174</v>
      </c>
      <c r="C2523" s="24"/>
    </row>
    <row r="2524" spans="1:4" ht="12.75" customHeight="1" x14ac:dyDescent="0.2">
      <c r="A2524" s="215" t="s">
        <v>4880</v>
      </c>
      <c r="B2524" s="215" t="s">
        <v>174</v>
      </c>
      <c r="C2524" s="24"/>
    </row>
    <row r="2525" spans="1:4" ht="12.75" customHeight="1" x14ac:dyDescent="0.2">
      <c r="A2525" s="215" t="s">
        <v>4881</v>
      </c>
      <c r="B2525" s="215" t="s">
        <v>174</v>
      </c>
      <c r="C2525" s="24"/>
    </row>
    <row r="2526" spans="1:4" ht="12.75" customHeight="1" x14ac:dyDescent="0.2">
      <c r="A2526" s="215" t="s">
        <v>4882</v>
      </c>
      <c r="B2526" s="215" t="s">
        <v>174</v>
      </c>
      <c r="C2526" s="24"/>
    </row>
    <row r="2527" spans="1:4" ht="12.75" customHeight="1" x14ac:dyDescent="0.2">
      <c r="A2527" s="215" t="s">
        <v>4883</v>
      </c>
      <c r="B2527" s="215" t="s">
        <v>174</v>
      </c>
      <c r="C2527" s="24"/>
    </row>
    <row r="2528" spans="1:4" ht="12.75" customHeight="1" x14ac:dyDescent="0.2">
      <c r="A2528" s="215" t="s">
        <v>4884</v>
      </c>
      <c r="B2528" s="215" t="s">
        <v>174</v>
      </c>
      <c r="C2528" s="24"/>
    </row>
    <row r="2529" spans="1:3" ht="12.75" customHeight="1" x14ac:dyDescent="0.2">
      <c r="A2529" s="215" t="s">
        <v>4885</v>
      </c>
      <c r="B2529" s="215" t="s">
        <v>174</v>
      </c>
      <c r="C2529" s="24"/>
    </row>
    <row r="2530" spans="1:3" ht="12.75" customHeight="1" x14ac:dyDescent="0.2">
      <c r="A2530" s="215" t="s">
        <v>20313</v>
      </c>
      <c r="B2530" s="215" t="s">
        <v>174</v>
      </c>
      <c r="C2530" s="24"/>
    </row>
    <row r="2531" spans="1:3" ht="12.75" customHeight="1" x14ac:dyDescent="0.2">
      <c r="A2531" s="215" t="s">
        <v>20314</v>
      </c>
      <c r="B2531" s="215" t="s">
        <v>174</v>
      </c>
      <c r="C2531" s="24"/>
    </row>
    <row r="2532" spans="1:3" ht="12.75" customHeight="1" x14ac:dyDescent="0.2">
      <c r="A2532" s="215" t="s">
        <v>20315</v>
      </c>
      <c r="B2532" s="215" t="s">
        <v>174</v>
      </c>
      <c r="C2532" s="24"/>
    </row>
    <row r="2533" spans="1:3" ht="12.75" customHeight="1" x14ac:dyDescent="0.2">
      <c r="A2533" s="215" t="s">
        <v>4886</v>
      </c>
      <c r="B2533" s="215" t="s">
        <v>174</v>
      </c>
      <c r="C2533" s="24"/>
    </row>
    <row r="2534" spans="1:3" ht="12.75" customHeight="1" x14ac:dyDescent="0.2">
      <c r="A2534" s="215" t="s">
        <v>20316</v>
      </c>
      <c r="B2534" s="215" t="s">
        <v>174</v>
      </c>
      <c r="C2534" s="24"/>
    </row>
    <row r="2535" spans="1:3" ht="12.75" customHeight="1" x14ac:dyDescent="0.2">
      <c r="A2535" s="215" t="s">
        <v>4887</v>
      </c>
      <c r="B2535" s="215" t="s">
        <v>174</v>
      </c>
      <c r="C2535" s="24"/>
    </row>
    <row r="2536" spans="1:3" ht="12.75" customHeight="1" x14ac:dyDescent="0.2">
      <c r="A2536" s="215" t="s">
        <v>4888</v>
      </c>
      <c r="B2536" s="215" t="s">
        <v>174</v>
      </c>
      <c r="C2536" s="24"/>
    </row>
    <row r="2537" spans="1:3" ht="12.75" customHeight="1" x14ac:dyDescent="0.2">
      <c r="A2537" s="215" t="s">
        <v>4889</v>
      </c>
      <c r="B2537" s="215" t="s">
        <v>174</v>
      </c>
      <c r="C2537" s="24"/>
    </row>
    <row r="2538" spans="1:3" ht="12.75" customHeight="1" x14ac:dyDescent="0.2">
      <c r="A2538" s="215" t="s">
        <v>4890</v>
      </c>
      <c r="B2538" s="215" t="s">
        <v>174</v>
      </c>
      <c r="C2538" s="24"/>
    </row>
    <row r="2539" spans="1:3" ht="12.75" customHeight="1" x14ac:dyDescent="0.2">
      <c r="A2539" s="215" t="s">
        <v>306</v>
      </c>
      <c r="B2539" s="215" t="s">
        <v>174</v>
      </c>
      <c r="C2539" s="24"/>
    </row>
    <row r="2540" spans="1:3" ht="12.75" customHeight="1" x14ac:dyDescent="0.2">
      <c r="A2540" s="215" t="s">
        <v>311</v>
      </c>
      <c r="B2540" s="215" t="s">
        <v>174</v>
      </c>
      <c r="C2540" s="24"/>
    </row>
    <row r="2541" spans="1:3" ht="12.75" customHeight="1" x14ac:dyDescent="0.2">
      <c r="A2541" s="215" t="s">
        <v>4921</v>
      </c>
      <c r="B2541" s="215" t="s">
        <v>174</v>
      </c>
      <c r="C2541" s="24"/>
    </row>
    <row r="2542" spans="1:3" ht="12.75" customHeight="1" x14ac:dyDescent="0.2">
      <c r="A2542" s="215" t="s">
        <v>315</v>
      </c>
      <c r="B2542" s="215" t="s">
        <v>174</v>
      </c>
      <c r="C2542" s="24"/>
    </row>
    <row r="2543" spans="1:3" ht="12.75" customHeight="1" x14ac:dyDescent="0.2">
      <c r="A2543" s="215" t="s">
        <v>4892</v>
      </c>
      <c r="B2543" s="215" t="s">
        <v>174</v>
      </c>
      <c r="C2543" s="24"/>
    </row>
    <row r="2544" spans="1:3" ht="12.75" customHeight="1" x14ac:dyDescent="0.2">
      <c r="A2544" s="215" t="s">
        <v>4893</v>
      </c>
      <c r="B2544" s="215" t="s">
        <v>174</v>
      </c>
      <c r="C2544" s="24"/>
    </row>
    <row r="2545" spans="1:3" ht="12.75" customHeight="1" x14ac:dyDescent="0.2">
      <c r="A2545" s="215" t="s">
        <v>4894</v>
      </c>
      <c r="B2545" s="215" t="s">
        <v>174</v>
      </c>
      <c r="C2545" s="24"/>
    </row>
    <row r="2546" spans="1:3" ht="12.75" customHeight="1" x14ac:dyDescent="0.2">
      <c r="A2546" s="215" t="s">
        <v>20317</v>
      </c>
      <c r="B2546" s="215" t="s">
        <v>174</v>
      </c>
      <c r="C2546" s="24"/>
    </row>
    <row r="2547" spans="1:3" ht="12.75" customHeight="1" x14ac:dyDescent="0.2">
      <c r="A2547" s="215" t="s">
        <v>4895</v>
      </c>
      <c r="B2547" s="215" t="s">
        <v>174</v>
      </c>
      <c r="C2547" s="24"/>
    </row>
    <row r="2548" spans="1:3" ht="12.75" customHeight="1" x14ac:dyDescent="0.2">
      <c r="A2548" s="215" t="s">
        <v>4896</v>
      </c>
      <c r="B2548" s="215" t="s">
        <v>174</v>
      </c>
      <c r="C2548" s="24"/>
    </row>
    <row r="2549" spans="1:3" ht="12.75" customHeight="1" x14ac:dyDescent="0.2">
      <c r="A2549" s="215" t="s">
        <v>319</v>
      </c>
      <c r="B2549" s="215" t="s">
        <v>174</v>
      </c>
      <c r="C2549" s="24"/>
    </row>
    <row r="2550" spans="1:3" ht="12.75" customHeight="1" x14ac:dyDescent="0.2">
      <c r="A2550" s="215" t="s">
        <v>4897</v>
      </c>
      <c r="B2550" s="215" t="s">
        <v>174</v>
      </c>
      <c r="C2550" s="24"/>
    </row>
    <row r="2551" spans="1:3" ht="12.75" customHeight="1" x14ac:dyDescent="0.2">
      <c r="A2551" s="215" t="s">
        <v>20318</v>
      </c>
      <c r="B2551" s="215" t="s">
        <v>174</v>
      </c>
      <c r="C2551" s="24"/>
    </row>
    <row r="2552" spans="1:3" ht="12.75" customHeight="1" x14ac:dyDescent="0.2">
      <c r="A2552" s="215" t="s">
        <v>4898</v>
      </c>
      <c r="B2552" s="215" t="s">
        <v>174</v>
      </c>
      <c r="C2552" s="24"/>
    </row>
    <row r="2553" spans="1:3" ht="12.75" customHeight="1" x14ac:dyDescent="0.2">
      <c r="A2553" s="215" t="s">
        <v>4899</v>
      </c>
      <c r="B2553" s="215" t="s">
        <v>174</v>
      </c>
      <c r="C2553" s="24"/>
    </row>
    <row r="2554" spans="1:3" ht="12.75" customHeight="1" x14ac:dyDescent="0.2">
      <c r="A2554" s="215" t="s">
        <v>322</v>
      </c>
      <c r="B2554" s="215" t="s">
        <v>174</v>
      </c>
      <c r="C2554" s="24"/>
    </row>
    <row r="2555" spans="1:3" ht="12.75" customHeight="1" x14ac:dyDescent="0.2">
      <c r="A2555" s="215" t="s">
        <v>4900</v>
      </c>
      <c r="B2555" s="215" t="s">
        <v>174</v>
      </c>
      <c r="C2555" s="24"/>
    </row>
    <row r="2556" spans="1:3" ht="12.75" customHeight="1" x14ac:dyDescent="0.2">
      <c r="A2556" s="215" t="s">
        <v>20319</v>
      </c>
      <c r="B2556" s="215" t="s">
        <v>174</v>
      </c>
      <c r="C2556" s="24"/>
    </row>
    <row r="2557" spans="1:3" ht="12.75" customHeight="1" x14ac:dyDescent="0.2">
      <c r="A2557" s="215" t="s">
        <v>325</v>
      </c>
      <c r="B2557" s="215" t="s">
        <v>174</v>
      </c>
      <c r="C2557" s="24"/>
    </row>
    <row r="2558" spans="1:3" ht="12.75" customHeight="1" x14ac:dyDescent="0.2">
      <c r="A2558" s="215" t="s">
        <v>327</v>
      </c>
      <c r="B2558" s="215" t="s">
        <v>174</v>
      </c>
      <c r="C2558" s="24"/>
    </row>
    <row r="2559" spans="1:3" ht="12.75" customHeight="1" x14ac:dyDescent="0.2">
      <c r="A2559" s="215" t="s">
        <v>329</v>
      </c>
      <c r="B2559" s="215" t="s">
        <v>174</v>
      </c>
      <c r="C2559" s="24"/>
    </row>
    <row r="2560" spans="1:3" ht="12.75" customHeight="1" x14ac:dyDescent="0.2">
      <c r="A2560" s="215" t="s">
        <v>4901</v>
      </c>
      <c r="B2560" s="215" t="s">
        <v>174</v>
      </c>
      <c r="C2560" s="24"/>
    </row>
    <row r="2561" spans="1:4" ht="12.75" customHeight="1" x14ac:dyDescent="0.2">
      <c r="A2561" s="215" t="s">
        <v>270</v>
      </c>
      <c r="B2561" s="215" t="s">
        <v>174</v>
      </c>
      <c r="C2561" s="24"/>
    </row>
    <row r="2562" spans="1:4" ht="12.75" customHeight="1" x14ac:dyDescent="0.2">
      <c r="A2562" s="215" t="s">
        <v>4902</v>
      </c>
      <c r="B2562" s="215" t="s">
        <v>174</v>
      </c>
      <c r="C2562" s="24"/>
    </row>
    <row r="2563" spans="1:4" ht="12.75" customHeight="1" x14ac:dyDescent="0.2">
      <c r="A2563" s="215" t="s">
        <v>276</v>
      </c>
      <c r="B2563" s="215" t="s">
        <v>174</v>
      </c>
      <c r="C2563" s="24"/>
    </row>
    <row r="2564" spans="1:4" ht="12.75" customHeight="1" x14ac:dyDescent="0.2">
      <c r="A2564" s="215" t="s">
        <v>282</v>
      </c>
      <c r="B2564" s="215" t="s">
        <v>174</v>
      </c>
      <c r="C2564" s="24"/>
    </row>
    <row r="2565" spans="1:4" ht="12.75" customHeight="1" x14ac:dyDescent="0.2">
      <c r="A2565" s="215" t="s">
        <v>4903</v>
      </c>
      <c r="B2565" s="215" t="s">
        <v>174</v>
      </c>
      <c r="C2565" s="24"/>
    </row>
    <row r="2566" spans="1:4" ht="12.75" customHeight="1" x14ac:dyDescent="0.2">
      <c r="A2566" s="215" t="s">
        <v>288</v>
      </c>
      <c r="B2566" s="215" t="s">
        <v>174</v>
      </c>
      <c r="C2566" s="24"/>
    </row>
    <row r="2567" spans="1:4" ht="12.75" customHeight="1" x14ac:dyDescent="0.2">
      <c r="A2567" s="215" t="s">
        <v>4904</v>
      </c>
      <c r="B2567" s="215" t="s">
        <v>174</v>
      </c>
      <c r="C2567" s="24"/>
    </row>
    <row r="2568" spans="1:4" ht="12.75" customHeight="1" x14ac:dyDescent="0.2">
      <c r="A2568" s="215" t="s">
        <v>4905</v>
      </c>
      <c r="B2568" s="215" t="s">
        <v>174</v>
      </c>
      <c r="C2568" s="24"/>
    </row>
    <row r="2569" spans="1:4" ht="12.75" customHeight="1" x14ac:dyDescent="0.2">
      <c r="A2569" s="215" t="s">
        <v>4907</v>
      </c>
      <c r="B2569" s="215" t="s">
        <v>174</v>
      </c>
      <c r="C2569" s="24"/>
    </row>
    <row r="2570" spans="1:4" ht="12.75" customHeight="1" x14ac:dyDescent="0.2">
      <c r="A2570" s="215" t="s">
        <v>300</v>
      </c>
      <c r="B2570" s="215" t="s">
        <v>174</v>
      </c>
      <c r="C2570" s="24"/>
    </row>
    <row r="2571" spans="1:4" ht="12.75" customHeight="1" x14ac:dyDescent="0.2">
      <c r="A2571" s="215" t="s">
        <v>302</v>
      </c>
      <c r="B2571" s="215" t="s">
        <v>174</v>
      </c>
      <c r="C2571" s="24"/>
    </row>
    <row r="2572" spans="1:4" ht="12.75" customHeight="1" x14ac:dyDescent="0.2">
      <c r="A2572" s="215" t="s">
        <v>20309</v>
      </c>
      <c r="B2572" s="215" t="s">
        <v>174</v>
      </c>
      <c r="C2572" s="24"/>
    </row>
    <row r="2573" spans="1:4" s="24" customFormat="1" ht="12.75" customHeight="1" x14ac:dyDescent="0.2">
      <c r="A2573" s="215" t="s">
        <v>4911</v>
      </c>
      <c r="B2573" s="215" t="s">
        <v>174</v>
      </c>
      <c r="D2573" s="120"/>
    </row>
    <row r="2574" spans="1:4" s="24" customFormat="1" ht="12.75" customHeight="1" x14ac:dyDescent="0.2">
      <c r="A2574" s="215" t="s">
        <v>307</v>
      </c>
      <c r="B2574" s="215" t="s">
        <v>174</v>
      </c>
      <c r="D2574" s="120"/>
    </row>
    <row r="2575" spans="1:4" ht="12.75" customHeight="1" x14ac:dyDescent="0.2">
      <c r="A2575" s="215" t="s">
        <v>4912</v>
      </c>
      <c r="B2575" s="215" t="s">
        <v>174</v>
      </c>
      <c r="C2575" s="24"/>
    </row>
    <row r="2576" spans="1:4" ht="12.75" customHeight="1" x14ac:dyDescent="0.2">
      <c r="A2576" s="215" t="s">
        <v>312</v>
      </c>
      <c r="B2576" s="215" t="s">
        <v>174</v>
      </c>
      <c r="C2576" s="24"/>
    </row>
    <row r="2577" spans="1:4" ht="12.75" customHeight="1" x14ac:dyDescent="0.2">
      <c r="A2577" s="215" t="s">
        <v>4913</v>
      </c>
      <c r="B2577" s="215" t="s">
        <v>174</v>
      </c>
      <c r="C2577" s="24"/>
    </row>
    <row r="2578" spans="1:4" ht="12.75" customHeight="1" x14ac:dyDescent="0.2">
      <c r="A2578" s="215" t="s">
        <v>4914</v>
      </c>
      <c r="B2578" s="215" t="s">
        <v>174</v>
      </c>
      <c r="C2578" s="24"/>
    </row>
    <row r="2579" spans="1:4" ht="12.75" customHeight="1" x14ac:dyDescent="0.2">
      <c r="A2579" s="215" t="s">
        <v>316</v>
      </c>
      <c r="B2579" s="215" t="s">
        <v>174</v>
      </c>
      <c r="C2579" s="24"/>
    </row>
    <row r="2580" spans="1:4" ht="12.75" customHeight="1" x14ac:dyDescent="0.2">
      <c r="A2580" s="215" t="s">
        <v>320</v>
      </c>
      <c r="B2580" s="215" t="s">
        <v>174</v>
      </c>
      <c r="C2580" s="24"/>
    </row>
    <row r="2581" spans="1:4" ht="12.75" customHeight="1" x14ac:dyDescent="0.2">
      <c r="A2581" s="215" t="s">
        <v>4915</v>
      </c>
      <c r="B2581" s="215" t="s">
        <v>174</v>
      </c>
      <c r="C2581" s="24"/>
    </row>
    <row r="2582" spans="1:4" ht="12.75" customHeight="1" x14ac:dyDescent="0.2">
      <c r="A2582" s="215" t="s">
        <v>4916</v>
      </c>
      <c r="B2582" s="215" t="s">
        <v>174</v>
      </c>
      <c r="C2582" s="24"/>
    </row>
    <row r="2583" spans="1:4" ht="12.75" customHeight="1" x14ac:dyDescent="0.2">
      <c r="A2583" s="215" t="s">
        <v>20320</v>
      </c>
      <c r="B2583" s="215" t="s">
        <v>174</v>
      </c>
      <c r="C2583" s="24"/>
    </row>
    <row r="2584" spans="1:4" ht="12.75" customHeight="1" x14ac:dyDescent="0.2">
      <c r="A2584" s="215" t="s">
        <v>4917</v>
      </c>
      <c r="B2584" s="215" t="s">
        <v>174</v>
      </c>
      <c r="C2584" s="24"/>
    </row>
    <row r="2585" spans="1:4" s="24" customFormat="1" ht="12.75" customHeight="1" x14ac:dyDescent="0.2">
      <c r="A2585" s="215" t="s">
        <v>20310</v>
      </c>
      <c r="B2585" s="215" t="s">
        <v>174</v>
      </c>
      <c r="D2585" s="120"/>
    </row>
    <row r="2586" spans="1:4" ht="12.75" customHeight="1" x14ac:dyDescent="0.2">
      <c r="A2586" s="215" t="s">
        <v>323</v>
      </c>
      <c r="B2586" s="215" t="s">
        <v>174</v>
      </c>
      <c r="C2586" s="24"/>
    </row>
    <row r="2587" spans="1:4" ht="12.75" customHeight="1" x14ac:dyDescent="0.2">
      <c r="A2587" s="215" t="s">
        <v>326</v>
      </c>
      <c r="B2587" s="215" t="s">
        <v>174</v>
      </c>
      <c r="C2587" s="24"/>
    </row>
    <row r="2588" spans="1:4" ht="12.75" customHeight="1" x14ac:dyDescent="0.2">
      <c r="A2588" s="215" t="s">
        <v>4918</v>
      </c>
      <c r="B2588" s="215" t="s">
        <v>174</v>
      </c>
      <c r="C2588" s="24"/>
    </row>
    <row r="2589" spans="1:4" ht="12.75" customHeight="1" x14ac:dyDescent="0.2">
      <c r="A2589" s="215" t="s">
        <v>328</v>
      </c>
      <c r="B2589" s="215" t="s">
        <v>174</v>
      </c>
      <c r="C2589" s="24"/>
    </row>
    <row r="2590" spans="1:4" ht="12.75" customHeight="1" x14ac:dyDescent="0.2">
      <c r="A2590" s="215" t="s">
        <v>4919</v>
      </c>
      <c r="B2590" s="215" t="s">
        <v>174</v>
      </c>
      <c r="C2590" s="24"/>
    </row>
    <row r="2591" spans="1:4" s="24" customFormat="1" ht="12.75" customHeight="1" x14ac:dyDescent="0.2">
      <c r="A2591" s="215" t="s">
        <v>1005</v>
      </c>
      <c r="B2591" s="215" t="s">
        <v>174</v>
      </c>
      <c r="D2591" s="120"/>
    </row>
    <row r="2592" spans="1:4" ht="12.75" customHeight="1" x14ac:dyDescent="0.2">
      <c r="A2592" s="215" t="s">
        <v>4920</v>
      </c>
      <c r="B2592" s="215" t="s">
        <v>174</v>
      </c>
      <c r="C2592" s="24"/>
    </row>
    <row r="2593" spans="1:3" ht="12.75" customHeight="1" x14ac:dyDescent="0.2">
      <c r="A2593" s="215" t="s">
        <v>20321</v>
      </c>
      <c r="B2593" s="215" t="s">
        <v>128</v>
      </c>
      <c r="C2593" s="24"/>
    </row>
    <row r="2594" spans="1:3" ht="12.75" customHeight="1" x14ac:dyDescent="0.2">
      <c r="A2594" s="215" t="s">
        <v>128</v>
      </c>
      <c r="B2594" s="215" t="s">
        <v>128</v>
      </c>
      <c r="C2594" s="24"/>
    </row>
    <row r="2595" spans="1:3" ht="12.75" customHeight="1" x14ac:dyDescent="0.2">
      <c r="A2595" s="215" t="s">
        <v>4922</v>
      </c>
      <c r="B2595" s="215" t="s">
        <v>128</v>
      </c>
      <c r="C2595" s="24"/>
    </row>
    <row r="2596" spans="1:3" ht="12.75" customHeight="1" x14ac:dyDescent="0.2">
      <c r="A2596" s="215" t="s">
        <v>4923</v>
      </c>
      <c r="B2596" s="215" t="s">
        <v>128</v>
      </c>
      <c r="C2596" s="24"/>
    </row>
    <row r="2597" spans="1:3" ht="12.75" customHeight="1" x14ac:dyDescent="0.2">
      <c r="A2597" s="215" t="s">
        <v>4924</v>
      </c>
      <c r="B2597" s="215" t="s">
        <v>128</v>
      </c>
      <c r="C2597" s="24"/>
    </row>
    <row r="2598" spans="1:3" ht="12.75" customHeight="1" x14ac:dyDescent="0.2">
      <c r="A2598" s="215" t="s">
        <v>4925</v>
      </c>
      <c r="B2598" s="215" t="s">
        <v>128</v>
      </c>
      <c r="C2598" s="24"/>
    </row>
    <row r="2599" spans="1:3" ht="12.75" customHeight="1" x14ac:dyDescent="0.2">
      <c r="A2599" s="215" t="s">
        <v>4926</v>
      </c>
      <c r="B2599" s="215" t="s">
        <v>128</v>
      </c>
      <c r="C2599" s="24"/>
    </row>
    <row r="2600" spans="1:3" ht="12.75" customHeight="1" x14ac:dyDescent="0.2">
      <c r="A2600" s="215" t="s">
        <v>4927</v>
      </c>
      <c r="B2600" s="215" t="s">
        <v>128</v>
      </c>
      <c r="C2600" s="24"/>
    </row>
    <row r="2601" spans="1:3" ht="12.75" customHeight="1" x14ac:dyDescent="0.2">
      <c r="A2601" s="215" t="s">
        <v>4928</v>
      </c>
      <c r="B2601" s="215" t="s">
        <v>128</v>
      </c>
      <c r="C2601" s="24"/>
    </row>
    <row r="2602" spans="1:3" ht="12.75" customHeight="1" x14ac:dyDescent="0.2">
      <c r="A2602" s="215" t="s">
        <v>4929</v>
      </c>
      <c r="B2602" s="215" t="s">
        <v>128</v>
      </c>
      <c r="C2602" s="24"/>
    </row>
    <row r="2603" spans="1:3" ht="12.75" customHeight="1" x14ac:dyDescent="0.2">
      <c r="A2603" s="215" t="s">
        <v>4930</v>
      </c>
      <c r="B2603" s="215" t="s">
        <v>128</v>
      </c>
      <c r="C2603" s="24"/>
    </row>
    <row r="2604" spans="1:3" ht="12.75" customHeight="1" x14ac:dyDescent="0.2">
      <c r="A2604" s="215" t="s">
        <v>4931</v>
      </c>
      <c r="B2604" s="215" t="s">
        <v>128</v>
      </c>
      <c r="C2604" s="24"/>
    </row>
    <row r="2605" spans="1:3" ht="12.75" customHeight="1" x14ac:dyDescent="0.2">
      <c r="A2605" s="215" t="s">
        <v>1006</v>
      </c>
      <c r="B2605" s="215" t="s">
        <v>128</v>
      </c>
      <c r="C2605" s="24"/>
    </row>
    <row r="2606" spans="1:3" ht="12.75" customHeight="1" x14ac:dyDescent="0.2">
      <c r="A2606" s="215" t="s">
        <v>4932</v>
      </c>
      <c r="B2606" s="215" t="s">
        <v>128</v>
      </c>
      <c r="C2606" s="24"/>
    </row>
    <row r="2607" spans="1:3" ht="12.75" customHeight="1" x14ac:dyDescent="0.2">
      <c r="A2607" s="215" t="s">
        <v>4933</v>
      </c>
      <c r="B2607" s="215" t="s">
        <v>128</v>
      </c>
      <c r="C2607" s="24"/>
    </row>
    <row r="2608" spans="1:3" ht="12.75" customHeight="1" x14ac:dyDescent="0.2">
      <c r="A2608" s="215" t="s">
        <v>4934</v>
      </c>
      <c r="B2608" s="215" t="s">
        <v>128</v>
      </c>
      <c r="C2608" s="24"/>
    </row>
    <row r="2609" spans="1:3" ht="12.75" customHeight="1" x14ac:dyDescent="0.2">
      <c r="A2609" s="215" t="s">
        <v>9263</v>
      </c>
      <c r="B2609" s="215" t="s">
        <v>128</v>
      </c>
      <c r="C2609" s="24"/>
    </row>
    <row r="2610" spans="1:3" ht="12.75" customHeight="1" x14ac:dyDescent="0.2">
      <c r="A2610" s="215" t="s">
        <v>20322</v>
      </c>
      <c r="B2610" s="215" t="s">
        <v>128</v>
      </c>
      <c r="C2610" s="24"/>
    </row>
    <row r="2611" spans="1:3" ht="12.75" customHeight="1" x14ac:dyDescent="0.2">
      <c r="A2611" s="215" t="s">
        <v>4941</v>
      </c>
      <c r="B2611" s="215" t="s">
        <v>128</v>
      </c>
      <c r="C2611" s="24"/>
    </row>
    <row r="2612" spans="1:3" ht="12.75" customHeight="1" x14ac:dyDescent="0.2">
      <c r="A2612" s="215" t="s">
        <v>20323</v>
      </c>
      <c r="B2612" s="215" t="s">
        <v>128</v>
      </c>
      <c r="C2612" s="24"/>
    </row>
    <row r="2613" spans="1:3" ht="12.75" customHeight="1" x14ac:dyDescent="0.2">
      <c r="A2613" s="215" t="s">
        <v>20324</v>
      </c>
      <c r="B2613" s="215" t="s">
        <v>128</v>
      </c>
      <c r="C2613" s="24"/>
    </row>
    <row r="2614" spans="1:3" ht="12.75" customHeight="1" x14ac:dyDescent="0.2">
      <c r="A2614" s="215" t="s">
        <v>20325</v>
      </c>
      <c r="B2614" s="215" t="s">
        <v>128</v>
      </c>
      <c r="C2614" s="24"/>
    </row>
    <row r="2615" spans="1:3" ht="12.75" customHeight="1" x14ac:dyDescent="0.2">
      <c r="A2615" s="215" t="s">
        <v>20326</v>
      </c>
      <c r="B2615" s="215" t="s">
        <v>128</v>
      </c>
      <c r="C2615" s="24"/>
    </row>
    <row r="2616" spans="1:3" ht="12.75" customHeight="1" x14ac:dyDescent="0.2">
      <c r="A2616" s="215" t="s">
        <v>20327</v>
      </c>
      <c r="B2616" s="215" t="s">
        <v>128</v>
      </c>
      <c r="C2616" s="24"/>
    </row>
    <row r="2617" spans="1:3" ht="12.75" customHeight="1" x14ac:dyDescent="0.2">
      <c r="A2617" s="215" t="s">
        <v>20328</v>
      </c>
      <c r="B2617" s="215" t="s">
        <v>128</v>
      </c>
      <c r="C2617" s="24"/>
    </row>
    <row r="2618" spans="1:3" ht="12.75" customHeight="1" x14ac:dyDescent="0.2">
      <c r="A2618" s="215" t="s">
        <v>4942</v>
      </c>
      <c r="B2618" s="215" t="s">
        <v>128</v>
      </c>
      <c r="C2618" s="24"/>
    </row>
    <row r="2619" spans="1:3" ht="12.75" customHeight="1" x14ac:dyDescent="0.2">
      <c r="A2619" s="215" t="s">
        <v>4943</v>
      </c>
      <c r="B2619" s="215" t="s">
        <v>128</v>
      </c>
      <c r="C2619" s="24"/>
    </row>
    <row r="2620" spans="1:3" ht="12.75" customHeight="1" x14ac:dyDescent="0.2">
      <c r="A2620" s="215" t="s">
        <v>4935</v>
      </c>
      <c r="B2620" s="215" t="s">
        <v>128</v>
      </c>
      <c r="C2620" s="24"/>
    </row>
    <row r="2621" spans="1:3" ht="12.75" customHeight="1" x14ac:dyDescent="0.2">
      <c r="A2621" s="215" t="s">
        <v>20329</v>
      </c>
      <c r="B2621" s="215" t="s">
        <v>128</v>
      </c>
      <c r="C2621" s="24"/>
    </row>
    <row r="2622" spans="1:3" ht="12.75" customHeight="1" x14ac:dyDescent="0.2">
      <c r="A2622" s="215" t="s">
        <v>4944</v>
      </c>
      <c r="B2622" s="215" t="s">
        <v>128</v>
      </c>
      <c r="C2622" s="24"/>
    </row>
    <row r="2623" spans="1:3" ht="12.75" customHeight="1" x14ac:dyDescent="0.2">
      <c r="A2623" s="215" t="s">
        <v>4945</v>
      </c>
      <c r="B2623" s="215" t="s">
        <v>128</v>
      </c>
      <c r="C2623" s="24"/>
    </row>
    <row r="2624" spans="1:3" ht="12.75" customHeight="1" x14ac:dyDescent="0.2">
      <c r="A2624" s="215" t="s">
        <v>4936</v>
      </c>
      <c r="B2624" s="215" t="s">
        <v>128</v>
      </c>
      <c r="C2624" s="24"/>
    </row>
    <row r="2625" spans="1:3" ht="12.75" customHeight="1" x14ac:dyDescent="0.2">
      <c r="A2625" s="215" t="s">
        <v>4937</v>
      </c>
      <c r="B2625" s="215" t="s">
        <v>128</v>
      </c>
      <c r="C2625" s="24"/>
    </row>
    <row r="2626" spans="1:3" ht="12.75" customHeight="1" x14ac:dyDescent="0.2">
      <c r="A2626" s="215" t="s">
        <v>4938</v>
      </c>
      <c r="B2626" s="215" t="s">
        <v>128</v>
      </c>
      <c r="C2626" s="24"/>
    </row>
    <row r="2627" spans="1:3" ht="12.75" customHeight="1" x14ac:dyDescent="0.2">
      <c r="A2627" s="215" t="s">
        <v>4939</v>
      </c>
      <c r="B2627" s="215" t="s">
        <v>128</v>
      </c>
      <c r="C2627" s="24"/>
    </row>
    <row r="2628" spans="1:3" ht="12.75" customHeight="1" x14ac:dyDescent="0.2">
      <c r="A2628" s="215" t="s">
        <v>20330</v>
      </c>
      <c r="B2628" s="215" t="s">
        <v>128</v>
      </c>
      <c r="C2628" s="24"/>
    </row>
    <row r="2629" spans="1:3" ht="12.75" customHeight="1" x14ac:dyDescent="0.2">
      <c r="A2629" s="215" t="s">
        <v>20331</v>
      </c>
      <c r="B2629" s="215" t="s">
        <v>128</v>
      </c>
      <c r="C2629" s="24"/>
    </row>
    <row r="2630" spans="1:3" ht="12.75" customHeight="1" x14ac:dyDescent="0.2">
      <c r="A2630" s="215" t="s">
        <v>4940</v>
      </c>
      <c r="B2630" s="215" t="s">
        <v>128</v>
      </c>
      <c r="C2630" s="24"/>
    </row>
    <row r="2631" spans="1:3" ht="12.75" customHeight="1" x14ac:dyDescent="0.2">
      <c r="A2631" s="215" t="s">
        <v>25570</v>
      </c>
      <c r="B2631" s="215" t="s">
        <v>128</v>
      </c>
      <c r="C2631" s="24"/>
    </row>
    <row r="2632" spans="1:3" ht="12.75" customHeight="1" x14ac:dyDescent="0.2">
      <c r="A2632" s="215" t="s">
        <v>4946</v>
      </c>
      <c r="B2632" s="215" t="s">
        <v>128</v>
      </c>
      <c r="C2632" s="24"/>
    </row>
    <row r="2633" spans="1:3" ht="12.75" customHeight="1" x14ac:dyDescent="0.2">
      <c r="A2633" s="215" t="s">
        <v>25571</v>
      </c>
      <c r="B2633" s="215" t="s">
        <v>128</v>
      </c>
      <c r="C2633" s="24"/>
    </row>
    <row r="2634" spans="1:3" ht="12.75" customHeight="1" x14ac:dyDescent="0.2">
      <c r="A2634" s="215" t="s">
        <v>5117</v>
      </c>
      <c r="B2634" s="215" t="s">
        <v>235</v>
      </c>
      <c r="C2634" s="24"/>
    </row>
    <row r="2635" spans="1:3" ht="12.75" customHeight="1" x14ac:dyDescent="0.2">
      <c r="A2635" s="215" t="s">
        <v>1007</v>
      </c>
      <c r="B2635" s="215" t="s">
        <v>235</v>
      </c>
      <c r="C2635" s="24"/>
    </row>
    <row r="2636" spans="1:3" ht="12.75" customHeight="1" x14ac:dyDescent="0.2">
      <c r="A2636" s="215" t="s">
        <v>4947</v>
      </c>
      <c r="B2636" s="215" t="s">
        <v>235</v>
      </c>
      <c r="C2636" s="24"/>
    </row>
    <row r="2637" spans="1:3" ht="12.75" customHeight="1" x14ac:dyDescent="0.2">
      <c r="A2637" s="215" t="s">
        <v>4948</v>
      </c>
      <c r="B2637" s="215" t="s">
        <v>235</v>
      </c>
      <c r="C2637" s="24"/>
    </row>
    <row r="2638" spans="1:3" ht="12.75" customHeight="1" x14ac:dyDescent="0.2">
      <c r="A2638" s="215" t="s">
        <v>4949</v>
      </c>
      <c r="B2638" s="215" t="s">
        <v>235</v>
      </c>
      <c r="C2638" s="24"/>
    </row>
    <row r="2639" spans="1:3" ht="12.75" customHeight="1" x14ac:dyDescent="0.2">
      <c r="A2639" s="215" t="s">
        <v>4950</v>
      </c>
      <c r="B2639" s="215" t="s">
        <v>235</v>
      </c>
      <c r="C2639" s="24"/>
    </row>
    <row r="2640" spans="1:3" ht="12.75" customHeight="1" x14ac:dyDescent="0.2">
      <c r="A2640" s="215" t="s">
        <v>4951</v>
      </c>
      <c r="B2640" s="215" t="s">
        <v>235</v>
      </c>
      <c r="C2640" s="24"/>
    </row>
    <row r="2641" spans="1:3" ht="12.75" customHeight="1" x14ac:dyDescent="0.2">
      <c r="A2641" s="215" t="s">
        <v>4952</v>
      </c>
      <c r="B2641" s="215" t="s">
        <v>235</v>
      </c>
      <c r="C2641" s="24"/>
    </row>
    <row r="2642" spans="1:3" ht="12.75" customHeight="1" x14ac:dyDescent="0.2">
      <c r="A2642" s="215" t="s">
        <v>4953</v>
      </c>
      <c r="B2642" s="215" t="s">
        <v>235</v>
      </c>
      <c r="C2642" s="24"/>
    </row>
    <row r="2643" spans="1:3" ht="12.75" customHeight="1" x14ac:dyDescent="0.2">
      <c r="A2643" s="215" t="s">
        <v>4954</v>
      </c>
      <c r="B2643" s="215" t="s">
        <v>235</v>
      </c>
      <c r="C2643" s="24"/>
    </row>
    <row r="2644" spans="1:3" ht="12.75" customHeight="1" x14ac:dyDescent="0.2">
      <c r="A2644" s="215" t="s">
        <v>4955</v>
      </c>
      <c r="B2644" s="215" t="s">
        <v>235</v>
      </c>
      <c r="C2644" s="24"/>
    </row>
    <row r="2645" spans="1:3" ht="12.75" customHeight="1" x14ac:dyDescent="0.2">
      <c r="A2645" s="215" t="s">
        <v>4956</v>
      </c>
      <c r="B2645" s="215" t="s">
        <v>235</v>
      </c>
      <c r="C2645" s="24"/>
    </row>
    <row r="2646" spans="1:3" ht="12.75" customHeight="1" x14ac:dyDescent="0.2">
      <c r="A2646" s="215" t="s">
        <v>4957</v>
      </c>
      <c r="B2646" s="215" t="s">
        <v>235</v>
      </c>
      <c r="C2646" s="24"/>
    </row>
    <row r="2647" spans="1:3" ht="12.75" customHeight="1" x14ac:dyDescent="0.2">
      <c r="A2647" s="215" t="s">
        <v>20341</v>
      </c>
      <c r="B2647" s="215" t="s">
        <v>235</v>
      </c>
      <c r="C2647" s="24"/>
    </row>
    <row r="2648" spans="1:3" ht="12.75" customHeight="1" x14ac:dyDescent="0.2">
      <c r="A2648" s="215" t="s">
        <v>4958</v>
      </c>
      <c r="B2648" s="215" t="s">
        <v>235</v>
      </c>
      <c r="C2648" s="24"/>
    </row>
    <row r="2649" spans="1:3" ht="12.75" customHeight="1" x14ac:dyDescent="0.2">
      <c r="A2649" s="215" t="s">
        <v>4959</v>
      </c>
      <c r="B2649" s="215" t="s">
        <v>235</v>
      </c>
      <c r="C2649" s="24"/>
    </row>
    <row r="2650" spans="1:3" ht="12.75" customHeight="1" x14ac:dyDescent="0.2">
      <c r="A2650" s="215" t="s">
        <v>4960</v>
      </c>
      <c r="B2650" s="215" t="s">
        <v>235</v>
      </c>
      <c r="C2650" s="24"/>
    </row>
    <row r="2651" spans="1:3" ht="12.75" customHeight="1" x14ac:dyDescent="0.2">
      <c r="A2651" s="215" t="s">
        <v>4961</v>
      </c>
      <c r="B2651" s="215" t="s">
        <v>235</v>
      </c>
      <c r="C2651" s="24"/>
    </row>
    <row r="2652" spans="1:3" ht="12.75" customHeight="1" x14ac:dyDescent="0.2">
      <c r="A2652" s="215" t="s">
        <v>4962</v>
      </c>
      <c r="B2652" s="215" t="s">
        <v>235</v>
      </c>
      <c r="C2652" s="24"/>
    </row>
    <row r="2653" spans="1:3" ht="12.75" customHeight="1" x14ac:dyDescent="0.2">
      <c r="A2653" s="215" t="s">
        <v>4963</v>
      </c>
      <c r="B2653" s="215" t="s">
        <v>235</v>
      </c>
      <c r="C2653" s="24"/>
    </row>
    <row r="2654" spans="1:3" ht="12.75" customHeight="1" x14ac:dyDescent="0.2">
      <c r="A2654" s="215" t="s">
        <v>4964</v>
      </c>
      <c r="B2654" s="215" t="s">
        <v>235</v>
      </c>
      <c r="C2654" s="24"/>
    </row>
    <row r="2655" spans="1:3" ht="12.75" customHeight="1" x14ac:dyDescent="0.2">
      <c r="A2655" s="215" t="s">
        <v>4965</v>
      </c>
      <c r="B2655" s="215" t="s">
        <v>235</v>
      </c>
      <c r="C2655" s="24"/>
    </row>
    <row r="2656" spans="1:3" ht="12.75" customHeight="1" x14ac:dyDescent="0.2">
      <c r="A2656" s="215" t="s">
        <v>4966</v>
      </c>
      <c r="B2656" s="215" t="s">
        <v>235</v>
      </c>
      <c r="C2656" s="24"/>
    </row>
    <row r="2657" spans="1:3" ht="12.75" customHeight="1" x14ac:dyDescent="0.2">
      <c r="A2657" s="215" t="s">
        <v>4967</v>
      </c>
      <c r="B2657" s="215" t="s">
        <v>235</v>
      </c>
      <c r="C2657" s="24"/>
    </row>
    <row r="2658" spans="1:3" ht="12.75" customHeight="1" x14ac:dyDescent="0.2">
      <c r="A2658" s="215" t="s">
        <v>20338</v>
      </c>
      <c r="B2658" s="215" t="s">
        <v>235</v>
      </c>
      <c r="C2658" s="24"/>
    </row>
    <row r="2659" spans="1:3" ht="12.75" customHeight="1" x14ac:dyDescent="0.2">
      <c r="A2659" s="215" t="s">
        <v>1008</v>
      </c>
      <c r="B2659" s="215" t="s">
        <v>235</v>
      </c>
      <c r="C2659" s="24"/>
    </row>
    <row r="2660" spans="1:3" ht="12.75" customHeight="1" x14ac:dyDescent="0.2">
      <c r="A2660" s="215" t="s">
        <v>4968</v>
      </c>
      <c r="B2660" s="215" t="s">
        <v>235</v>
      </c>
      <c r="C2660" s="24"/>
    </row>
    <row r="2661" spans="1:3" ht="12.75" customHeight="1" x14ac:dyDescent="0.2">
      <c r="A2661" s="215" t="s">
        <v>4969</v>
      </c>
      <c r="B2661" s="215" t="s">
        <v>235</v>
      </c>
      <c r="C2661" s="24"/>
    </row>
    <row r="2662" spans="1:3" ht="12.75" customHeight="1" x14ac:dyDescent="0.2">
      <c r="A2662" s="215" t="s">
        <v>4970</v>
      </c>
      <c r="B2662" s="215" t="s">
        <v>235</v>
      </c>
      <c r="C2662" s="24"/>
    </row>
    <row r="2663" spans="1:3" ht="12.75" customHeight="1" x14ac:dyDescent="0.2">
      <c r="A2663" s="215" t="s">
        <v>4971</v>
      </c>
      <c r="B2663" s="215" t="s">
        <v>235</v>
      </c>
      <c r="C2663" s="24"/>
    </row>
    <row r="2664" spans="1:3" ht="12.75" customHeight="1" x14ac:dyDescent="0.2">
      <c r="A2664" s="215" t="s">
        <v>4972</v>
      </c>
      <c r="B2664" s="215" t="s">
        <v>235</v>
      </c>
      <c r="C2664" s="24"/>
    </row>
    <row r="2665" spans="1:3" ht="12.75" customHeight="1" x14ac:dyDescent="0.2">
      <c r="A2665" s="215" t="s">
        <v>4973</v>
      </c>
      <c r="B2665" s="215" t="s">
        <v>235</v>
      </c>
      <c r="C2665" s="24"/>
    </row>
    <row r="2666" spans="1:3" ht="12.75" customHeight="1" x14ac:dyDescent="0.2">
      <c r="A2666" s="215" t="s">
        <v>20342</v>
      </c>
      <c r="B2666" s="215" t="s">
        <v>235</v>
      </c>
      <c r="C2666" s="24"/>
    </row>
    <row r="2667" spans="1:3" ht="12.75" customHeight="1" x14ac:dyDescent="0.2">
      <c r="A2667" s="215" t="s">
        <v>4974</v>
      </c>
      <c r="B2667" s="215" t="s">
        <v>235</v>
      </c>
      <c r="C2667" s="24"/>
    </row>
    <row r="2668" spans="1:3" ht="12.75" customHeight="1" x14ac:dyDescent="0.2">
      <c r="A2668" s="215" t="s">
        <v>5118</v>
      </c>
      <c r="B2668" s="215" t="s">
        <v>235</v>
      </c>
      <c r="C2668" s="24"/>
    </row>
    <row r="2669" spans="1:3" ht="12.75" customHeight="1" x14ac:dyDescent="0.2">
      <c r="A2669" s="215" t="s">
        <v>1009</v>
      </c>
      <c r="B2669" s="215" t="s">
        <v>235</v>
      </c>
      <c r="C2669" s="24"/>
    </row>
    <row r="2670" spans="1:3" ht="12.75" customHeight="1" x14ac:dyDescent="0.2">
      <c r="A2670" s="215" t="s">
        <v>4975</v>
      </c>
      <c r="B2670" s="215" t="s">
        <v>235</v>
      </c>
      <c r="C2670" s="24"/>
    </row>
    <row r="2671" spans="1:3" ht="12.75" customHeight="1" x14ac:dyDescent="0.2">
      <c r="A2671" s="215" t="s">
        <v>4976</v>
      </c>
      <c r="B2671" s="215" t="s">
        <v>235</v>
      </c>
      <c r="C2671" s="24"/>
    </row>
    <row r="2672" spans="1:3" ht="12.75" customHeight="1" x14ac:dyDescent="0.2">
      <c r="A2672" s="215" t="s">
        <v>4977</v>
      </c>
      <c r="B2672" s="215" t="s">
        <v>235</v>
      </c>
      <c r="C2672" s="24"/>
    </row>
    <row r="2673" spans="1:3" ht="12.75" customHeight="1" x14ac:dyDescent="0.2">
      <c r="A2673" s="215" t="s">
        <v>4978</v>
      </c>
      <c r="B2673" s="215" t="s">
        <v>235</v>
      </c>
      <c r="C2673" s="24"/>
    </row>
    <row r="2674" spans="1:3" ht="12.75" customHeight="1" x14ac:dyDescent="0.2">
      <c r="A2674" s="215" t="s">
        <v>1010</v>
      </c>
      <c r="B2674" s="215" t="s">
        <v>235</v>
      </c>
      <c r="C2674" s="24"/>
    </row>
    <row r="2675" spans="1:3" ht="12.75" customHeight="1" x14ac:dyDescent="0.2">
      <c r="A2675" s="215" t="s">
        <v>4979</v>
      </c>
      <c r="B2675" s="215" t="s">
        <v>235</v>
      </c>
      <c r="C2675" s="24"/>
    </row>
    <row r="2676" spans="1:3" ht="12.75" customHeight="1" x14ac:dyDescent="0.2">
      <c r="A2676" s="215" t="s">
        <v>20332</v>
      </c>
      <c r="B2676" s="215" t="s">
        <v>235</v>
      </c>
      <c r="C2676" s="24"/>
    </row>
    <row r="2677" spans="1:3" ht="12.75" customHeight="1" x14ac:dyDescent="0.2">
      <c r="A2677" s="215" t="s">
        <v>4980</v>
      </c>
      <c r="B2677" s="215" t="s">
        <v>235</v>
      </c>
      <c r="C2677" s="24"/>
    </row>
    <row r="2678" spans="1:3" ht="12.75" customHeight="1" x14ac:dyDescent="0.2">
      <c r="A2678" s="215" t="s">
        <v>235</v>
      </c>
      <c r="B2678" s="215" t="s">
        <v>235</v>
      </c>
      <c r="C2678" s="24"/>
    </row>
    <row r="2679" spans="1:3" ht="12.75" customHeight="1" x14ac:dyDescent="0.2">
      <c r="A2679" s="215" t="s">
        <v>4981</v>
      </c>
      <c r="B2679" s="215" t="s">
        <v>235</v>
      </c>
      <c r="C2679" s="24"/>
    </row>
    <row r="2680" spans="1:3" ht="12.75" customHeight="1" x14ac:dyDescent="0.2">
      <c r="A2680" s="215" t="s">
        <v>4982</v>
      </c>
      <c r="B2680" s="215" t="s">
        <v>235</v>
      </c>
      <c r="C2680" s="24"/>
    </row>
    <row r="2681" spans="1:3" ht="12.75" customHeight="1" x14ac:dyDescent="0.2">
      <c r="A2681" s="215" t="s">
        <v>4983</v>
      </c>
      <c r="B2681" s="215" t="s">
        <v>235</v>
      </c>
      <c r="C2681" s="24"/>
    </row>
    <row r="2682" spans="1:3" ht="12.75" customHeight="1" x14ac:dyDescent="0.2">
      <c r="A2682" s="215" t="s">
        <v>4984</v>
      </c>
      <c r="B2682" s="215" t="s">
        <v>235</v>
      </c>
      <c r="C2682" s="24"/>
    </row>
    <row r="2683" spans="1:3" ht="12.75" customHeight="1" x14ac:dyDescent="0.2">
      <c r="A2683" s="215" t="s">
        <v>4985</v>
      </c>
      <c r="B2683" s="215" t="s">
        <v>235</v>
      </c>
      <c r="C2683" s="24"/>
    </row>
    <row r="2684" spans="1:3" ht="12.75" customHeight="1" x14ac:dyDescent="0.2">
      <c r="A2684" s="215" t="s">
        <v>4986</v>
      </c>
      <c r="B2684" s="215" t="s">
        <v>235</v>
      </c>
      <c r="C2684" s="24"/>
    </row>
    <row r="2685" spans="1:3" ht="12.75" customHeight="1" x14ac:dyDescent="0.2">
      <c r="A2685" s="215" t="s">
        <v>4987</v>
      </c>
      <c r="B2685" s="215" t="s">
        <v>235</v>
      </c>
      <c r="C2685" s="24"/>
    </row>
    <row r="2686" spans="1:3" ht="12.75" customHeight="1" x14ac:dyDescent="0.2">
      <c r="A2686" s="215" t="s">
        <v>4988</v>
      </c>
      <c r="B2686" s="215" t="s">
        <v>235</v>
      </c>
      <c r="C2686" s="24"/>
    </row>
    <row r="2687" spans="1:3" ht="12.75" customHeight="1" x14ac:dyDescent="0.2">
      <c r="A2687" s="215" t="s">
        <v>20343</v>
      </c>
      <c r="B2687" s="215" t="s">
        <v>235</v>
      </c>
      <c r="C2687" s="24"/>
    </row>
    <row r="2688" spans="1:3" ht="12.75" customHeight="1" x14ac:dyDescent="0.2">
      <c r="A2688" s="215" t="s">
        <v>4989</v>
      </c>
      <c r="B2688" s="215" t="s">
        <v>235</v>
      </c>
      <c r="C2688" s="24"/>
    </row>
    <row r="2689" spans="1:3" ht="12.75" customHeight="1" x14ac:dyDescent="0.2">
      <c r="A2689" s="215" t="s">
        <v>4990</v>
      </c>
      <c r="B2689" s="215" t="s">
        <v>235</v>
      </c>
      <c r="C2689" s="24"/>
    </row>
    <row r="2690" spans="1:3" ht="12.75" customHeight="1" x14ac:dyDescent="0.2">
      <c r="A2690" s="215" t="s">
        <v>4991</v>
      </c>
      <c r="B2690" s="215" t="s">
        <v>235</v>
      </c>
      <c r="C2690" s="24"/>
    </row>
    <row r="2691" spans="1:3" ht="12.75" customHeight="1" x14ac:dyDescent="0.2">
      <c r="A2691" s="215" t="s">
        <v>20344</v>
      </c>
      <c r="B2691" s="215" t="s">
        <v>235</v>
      </c>
      <c r="C2691" s="24"/>
    </row>
    <row r="2692" spans="1:3" ht="12.75" customHeight="1" x14ac:dyDescent="0.2">
      <c r="A2692" s="215" t="s">
        <v>4992</v>
      </c>
      <c r="B2692" s="215" t="s">
        <v>235</v>
      </c>
      <c r="C2692" s="24"/>
    </row>
    <row r="2693" spans="1:3" ht="12.75" customHeight="1" x14ac:dyDescent="0.2">
      <c r="A2693" s="215" t="s">
        <v>4993</v>
      </c>
      <c r="B2693" s="215" t="s">
        <v>235</v>
      </c>
      <c r="C2693" s="24"/>
    </row>
    <row r="2694" spans="1:3" ht="12.75" customHeight="1" x14ac:dyDescent="0.2">
      <c r="A2694" s="215" t="s">
        <v>4994</v>
      </c>
      <c r="B2694" s="215" t="s">
        <v>235</v>
      </c>
      <c r="C2694" s="24"/>
    </row>
    <row r="2695" spans="1:3" ht="12.75" customHeight="1" x14ac:dyDescent="0.2">
      <c r="A2695" s="215" t="s">
        <v>4995</v>
      </c>
      <c r="B2695" s="215" t="s">
        <v>235</v>
      </c>
      <c r="C2695" s="24"/>
    </row>
    <row r="2696" spans="1:3" ht="12.75" customHeight="1" x14ac:dyDescent="0.2">
      <c r="A2696" s="215" t="s">
        <v>4996</v>
      </c>
      <c r="B2696" s="215" t="s">
        <v>235</v>
      </c>
      <c r="C2696" s="24"/>
    </row>
    <row r="2697" spans="1:3" ht="12.75" customHeight="1" x14ac:dyDescent="0.2">
      <c r="A2697" s="215" t="s">
        <v>4997</v>
      </c>
      <c r="B2697" s="215" t="s">
        <v>235</v>
      </c>
      <c r="C2697" s="24"/>
    </row>
    <row r="2698" spans="1:3" ht="12.75" customHeight="1" x14ac:dyDescent="0.2">
      <c r="A2698" s="215" t="s">
        <v>20345</v>
      </c>
      <c r="B2698" s="215" t="s">
        <v>235</v>
      </c>
      <c r="C2698" s="24"/>
    </row>
    <row r="2699" spans="1:3" ht="12.75" customHeight="1" x14ac:dyDescent="0.2">
      <c r="A2699" s="215" t="s">
        <v>4998</v>
      </c>
      <c r="B2699" s="215" t="s">
        <v>235</v>
      </c>
      <c r="C2699" s="24"/>
    </row>
    <row r="2700" spans="1:3" ht="12.75" customHeight="1" x14ac:dyDescent="0.2">
      <c r="A2700" s="215" t="s">
        <v>25572</v>
      </c>
      <c r="B2700" s="215" t="s">
        <v>235</v>
      </c>
      <c r="C2700" s="24"/>
    </row>
    <row r="2701" spans="1:3" ht="12.75" customHeight="1" x14ac:dyDescent="0.2">
      <c r="A2701" s="215" t="s">
        <v>4999</v>
      </c>
      <c r="B2701" s="215" t="s">
        <v>235</v>
      </c>
      <c r="C2701" s="24"/>
    </row>
    <row r="2702" spans="1:3" ht="12.75" customHeight="1" x14ac:dyDescent="0.2">
      <c r="A2702" s="215" t="s">
        <v>5000</v>
      </c>
      <c r="B2702" s="215" t="s">
        <v>235</v>
      </c>
      <c r="C2702" s="24"/>
    </row>
    <row r="2703" spans="1:3" ht="12.75" customHeight="1" x14ac:dyDescent="0.2">
      <c r="A2703" s="215" t="s">
        <v>5001</v>
      </c>
      <c r="B2703" s="215" t="s">
        <v>235</v>
      </c>
      <c r="C2703" s="24"/>
    </row>
    <row r="2704" spans="1:3" ht="12.75" customHeight="1" x14ac:dyDescent="0.2">
      <c r="A2704" s="215" t="s">
        <v>5002</v>
      </c>
      <c r="B2704" s="215" t="s">
        <v>235</v>
      </c>
      <c r="C2704" s="24"/>
    </row>
    <row r="2705" spans="1:3" ht="12.75" customHeight="1" x14ac:dyDescent="0.2">
      <c r="A2705" s="215" t="s">
        <v>5003</v>
      </c>
      <c r="B2705" s="215" t="s">
        <v>235</v>
      </c>
      <c r="C2705" s="24"/>
    </row>
    <row r="2706" spans="1:3" ht="12.75" customHeight="1" x14ac:dyDescent="0.2">
      <c r="A2706" s="215" t="s">
        <v>5004</v>
      </c>
      <c r="B2706" s="215" t="s">
        <v>235</v>
      </c>
      <c r="C2706" s="24"/>
    </row>
    <row r="2707" spans="1:3" ht="12.75" customHeight="1" x14ac:dyDescent="0.2">
      <c r="A2707" s="215" t="s">
        <v>5005</v>
      </c>
      <c r="B2707" s="215" t="s">
        <v>235</v>
      </c>
      <c r="C2707" s="24"/>
    </row>
    <row r="2708" spans="1:3" ht="12.75" customHeight="1" x14ac:dyDescent="0.2">
      <c r="A2708" s="215" t="s">
        <v>5006</v>
      </c>
      <c r="B2708" s="215" t="s">
        <v>235</v>
      </c>
      <c r="C2708" s="24"/>
    </row>
    <row r="2709" spans="1:3" ht="12.75" customHeight="1" x14ac:dyDescent="0.2">
      <c r="A2709" s="215" t="s">
        <v>5007</v>
      </c>
      <c r="B2709" s="215" t="s">
        <v>235</v>
      </c>
      <c r="C2709" s="24"/>
    </row>
    <row r="2710" spans="1:3" ht="12.75" customHeight="1" x14ac:dyDescent="0.2">
      <c r="A2710" s="215" t="s">
        <v>5008</v>
      </c>
      <c r="B2710" s="215" t="s">
        <v>235</v>
      </c>
      <c r="C2710" s="24"/>
    </row>
    <row r="2711" spans="1:3" ht="12.75" customHeight="1" x14ac:dyDescent="0.2">
      <c r="A2711" s="215" t="s">
        <v>5009</v>
      </c>
      <c r="B2711" s="215" t="s">
        <v>235</v>
      </c>
      <c r="C2711" s="24"/>
    </row>
    <row r="2712" spans="1:3" ht="12.75" customHeight="1" x14ac:dyDescent="0.2">
      <c r="A2712" s="215" t="s">
        <v>5010</v>
      </c>
      <c r="B2712" s="215" t="s">
        <v>235</v>
      </c>
      <c r="C2712" s="24"/>
    </row>
    <row r="2713" spans="1:3" ht="12.75" customHeight="1" x14ac:dyDescent="0.2">
      <c r="A2713" s="215" t="s">
        <v>5011</v>
      </c>
      <c r="B2713" s="215" t="s">
        <v>235</v>
      </c>
      <c r="C2713" s="24"/>
    </row>
    <row r="2714" spans="1:3" ht="12.75" customHeight="1" x14ac:dyDescent="0.2">
      <c r="A2714" s="215" t="s">
        <v>5012</v>
      </c>
      <c r="B2714" s="215" t="s">
        <v>235</v>
      </c>
      <c r="C2714" s="24"/>
    </row>
    <row r="2715" spans="1:3" ht="12.75" customHeight="1" x14ac:dyDescent="0.2">
      <c r="A2715" s="215" t="s">
        <v>5013</v>
      </c>
      <c r="B2715" s="215" t="s">
        <v>235</v>
      </c>
      <c r="C2715" s="24"/>
    </row>
    <row r="2716" spans="1:3" ht="12.75" customHeight="1" x14ac:dyDescent="0.2">
      <c r="A2716" s="215" t="s">
        <v>5014</v>
      </c>
      <c r="B2716" s="215" t="s">
        <v>235</v>
      </c>
      <c r="C2716" s="24"/>
    </row>
    <row r="2717" spans="1:3" ht="12.75" customHeight="1" x14ac:dyDescent="0.2">
      <c r="A2717" s="215" t="s">
        <v>5015</v>
      </c>
      <c r="B2717" s="215" t="s">
        <v>235</v>
      </c>
      <c r="C2717" s="24"/>
    </row>
    <row r="2718" spans="1:3" ht="12.75" customHeight="1" x14ac:dyDescent="0.2">
      <c r="A2718" s="215" t="s">
        <v>5016</v>
      </c>
      <c r="B2718" s="215" t="s">
        <v>235</v>
      </c>
      <c r="C2718" s="24"/>
    </row>
    <row r="2719" spans="1:3" ht="12.75" customHeight="1" x14ac:dyDescent="0.2">
      <c r="A2719" s="215" t="s">
        <v>5017</v>
      </c>
      <c r="B2719" s="215" t="s">
        <v>235</v>
      </c>
      <c r="C2719" s="24"/>
    </row>
    <row r="2720" spans="1:3" ht="12.75" customHeight="1" x14ac:dyDescent="0.2">
      <c r="A2720" s="215" t="s">
        <v>5018</v>
      </c>
      <c r="B2720" s="215" t="s">
        <v>235</v>
      </c>
      <c r="C2720" s="24"/>
    </row>
    <row r="2721" spans="1:3" ht="12.75" customHeight="1" x14ac:dyDescent="0.2">
      <c r="A2721" s="215" t="s">
        <v>5019</v>
      </c>
      <c r="B2721" s="215" t="s">
        <v>235</v>
      </c>
      <c r="C2721" s="24"/>
    </row>
    <row r="2722" spans="1:3" ht="12.75" customHeight="1" x14ac:dyDescent="0.2">
      <c r="A2722" s="215" t="s">
        <v>20346</v>
      </c>
      <c r="B2722" s="215" t="s">
        <v>235</v>
      </c>
      <c r="C2722" s="24"/>
    </row>
    <row r="2723" spans="1:3" ht="12.75" customHeight="1" x14ac:dyDescent="0.2">
      <c r="A2723" s="215" t="s">
        <v>1011</v>
      </c>
      <c r="B2723" s="215" t="s">
        <v>235</v>
      </c>
      <c r="C2723" s="24"/>
    </row>
    <row r="2724" spans="1:3" ht="12.75" customHeight="1" x14ac:dyDescent="0.2">
      <c r="A2724" s="215" t="s">
        <v>5020</v>
      </c>
      <c r="B2724" s="215" t="s">
        <v>235</v>
      </c>
      <c r="C2724" s="24"/>
    </row>
    <row r="2725" spans="1:3" ht="12.75" customHeight="1" x14ac:dyDescent="0.2">
      <c r="A2725" s="215" t="s">
        <v>5021</v>
      </c>
      <c r="B2725" s="215" t="s">
        <v>235</v>
      </c>
      <c r="C2725" s="24"/>
    </row>
    <row r="2726" spans="1:3" ht="12.75" customHeight="1" x14ac:dyDescent="0.2">
      <c r="A2726" s="215" t="s">
        <v>5022</v>
      </c>
      <c r="B2726" s="215" t="s">
        <v>235</v>
      </c>
      <c r="C2726" s="24"/>
    </row>
    <row r="2727" spans="1:3" ht="12.75" customHeight="1" x14ac:dyDescent="0.2">
      <c r="A2727" s="215" t="s">
        <v>5023</v>
      </c>
      <c r="B2727" s="215" t="s">
        <v>235</v>
      </c>
      <c r="C2727" s="24"/>
    </row>
    <row r="2728" spans="1:3" ht="12.75" customHeight="1" x14ac:dyDescent="0.2">
      <c r="A2728" s="215" t="s">
        <v>5024</v>
      </c>
      <c r="B2728" s="215" t="s">
        <v>235</v>
      </c>
      <c r="C2728" s="24"/>
    </row>
    <row r="2729" spans="1:3" ht="12.75" customHeight="1" x14ac:dyDescent="0.2">
      <c r="A2729" s="215" t="s">
        <v>5025</v>
      </c>
      <c r="B2729" s="215" t="s">
        <v>235</v>
      </c>
      <c r="C2729" s="24"/>
    </row>
    <row r="2730" spans="1:3" ht="12.75" customHeight="1" x14ac:dyDescent="0.2">
      <c r="A2730" s="215" t="s">
        <v>1372</v>
      </c>
      <c r="B2730" s="215" t="s">
        <v>235</v>
      </c>
      <c r="C2730" s="24"/>
    </row>
    <row r="2731" spans="1:3" ht="12.75" customHeight="1" x14ac:dyDescent="0.2">
      <c r="A2731" s="215" t="s">
        <v>5026</v>
      </c>
      <c r="B2731" s="215" t="s">
        <v>235</v>
      </c>
      <c r="C2731" s="24"/>
    </row>
    <row r="2732" spans="1:3" ht="12.75" customHeight="1" x14ac:dyDescent="0.2">
      <c r="A2732" s="215" t="s">
        <v>5027</v>
      </c>
      <c r="B2732" s="215" t="s">
        <v>235</v>
      </c>
      <c r="C2732" s="24"/>
    </row>
    <row r="2733" spans="1:3" ht="12.75" customHeight="1" x14ac:dyDescent="0.2">
      <c r="A2733" s="215" t="s">
        <v>1012</v>
      </c>
      <c r="B2733" s="215" t="s">
        <v>235</v>
      </c>
      <c r="C2733" s="24"/>
    </row>
    <row r="2734" spans="1:3" ht="12.75" customHeight="1" x14ac:dyDescent="0.2">
      <c r="A2734" s="215" t="s">
        <v>5028</v>
      </c>
      <c r="B2734" s="215" t="s">
        <v>235</v>
      </c>
      <c r="C2734" s="24"/>
    </row>
    <row r="2735" spans="1:3" ht="12.75" customHeight="1" x14ac:dyDescent="0.2">
      <c r="A2735" s="215" t="s">
        <v>5029</v>
      </c>
      <c r="B2735" s="215" t="s">
        <v>235</v>
      </c>
      <c r="C2735" s="24"/>
    </row>
    <row r="2736" spans="1:3" ht="12.75" customHeight="1" x14ac:dyDescent="0.2">
      <c r="A2736" s="215" t="s">
        <v>5030</v>
      </c>
      <c r="B2736" s="215" t="s">
        <v>235</v>
      </c>
      <c r="C2736" s="24"/>
    </row>
    <row r="2737" spans="1:3" ht="12.75" customHeight="1" x14ac:dyDescent="0.2">
      <c r="A2737" s="215" t="s">
        <v>5031</v>
      </c>
      <c r="B2737" s="215" t="s">
        <v>235</v>
      </c>
      <c r="C2737" s="24"/>
    </row>
    <row r="2738" spans="1:3" ht="12.75" customHeight="1" x14ac:dyDescent="0.2">
      <c r="A2738" s="215" t="s">
        <v>5032</v>
      </c>
      <c r="B2738" s="215" t="s">
        <v>235</v>
      </c>
      <c r="C2738" s="24"/>
    </row>
    <row r="2739" spans="1:3" ht="12.75" customHeight="1" x14ac:dyDescent="0.2">
      <c r="A2739" s="215" t="s">
        <v>5033</v>
      </c>
      <c r="B2739" s="215" t="s">
        <v>235</v>
      </c>
      <c r="C2739" s="24"/>
    </row>
    <row r="2740" spans="1:3" ht="12.75" customHeight="1" x14ac:dyDescent="0.2">
      <c r="A2740" s="215" t="s">
        <v>5034</v>
      </c>
      <c r="B2740" s="215" t="s">
        <v>235</v>
      </c>
      <c r="C2740" s="24"/>
    </row>
    <row r="2741" spans="1:3" ht="12.75" customHeight="1" x14ac:dyDescent="0.2">
      <c r="A2741" s="215" t="s">
        <v>5035</v>
      </c>
      <c r="B2741" s="215" t="s">
        <v>235</v>
      </c>
      <c r="C2741" s="24"/>
    </row>
    <row r="2742" spans="1:3" ht="12.75" customHeight="1" x14ac:dyDescent="0.2">
      <c r="A2742" s="215" t="s">
        <v>1013</v>
      </c>
      <c r="B2742" s="215" t="s">
        <v>235</v>
      </c>
      <c r="C2742" s="24"/>
    </row>
    <row r="2743" spans="1:3" ht="12.75" customHeight="1" x14ac:dyDescent="0.2">
      <c r="A2743" s="215" t="s">
        <v>5036</v>
      </c>
      <c r="B2743" s="215" t="s">
        <v>235</v>
      </c>
      <c r="C2743" s="24"/>
    </row>
    <row r="2744" spans="1:3" ht="12.75" customHeight="1" x14ac:dyDescent="0.2">
      <c r="A2744" s="215" t="s">
        <v>5037</v>
      </c>
      <c r="B2744" s="215" t="s">
        <v>235</v>
      </c>
      <c r="C2744" s="24"/>
    </row>
    <row r="2745" spans="1:3" ht="12.75" customHeight="1" x14ac:dyDescent="0.2">
      <c r="A2745" s="215" t="s">
        <v>5038</v>
      </c>
      <c r="B2745" s="215" t="s">
        <v>235</v>
      </c>
      <c r="C2745" s="24"/>
    </row>
    <row r="2746" spans="1:3" ht="12.75" customHeight="1" x14ac:dyDescent="0.2">
      <c r="A2746" s="215" t="s">
        <v>5039</v>
      </c>
      <c r="B2746" s="215" t="s">
        <v>235</v>
      </c>
      <c r="C2746" s="24"/>
    </row>
    <row r="2747" spans="1:3" ht="12.75" customHeight="1" x14ac:dyDescent="0.2">
      <c r="A2747" s="215" t="s">
        <v>5040</v>
      </c>
      <c r="B2747" s="215" t="s">
        <v>235</v>
      </c>
      <c r="C2747" s="24"/>
    </row>
    <row r="2748" spans="1:3" ht="12.75" customHeight="1" x14ac:dyDescent="0.2">
      <c r="A2748" s="215" t="s">
        <v>5041</v>
      </c>
      <c r="B2748" s="215" t="s">
        <v>235</v>
      </c>
      <c r="C2748" s="24"/>
    </row>
    <row r="2749" spans="1:3" ht="12.75" customHeight="1" x14ac:dyDescent="0.2">
      <c r="A2749" s="215" t="s">
        <v>5042</v>
      </c>
      <c r="B2749" s="215" t="s">
        <v>235</v>
      </c>
      <c r="C2749" s="24"/>
    </row>
    <row r="2750" spans="1:3" ht="12.75" customHeight="1" x14ac:dyDescent="0.2">
      <c r="A2750" s="215" t="s">
        <v>5119</v>
      </c>
      <c r="B2750" s="215" t="s">
        <v>235</v>
      </c>
      <c r="C2750" s="24"/>
    </row>
    <row r="2751" spans="1:3" ht="12.75" customHeight="1" x14ac:dyDescent="0.2">
      <c r="A2751" s="215" t="s">
        <v>5120</v>
      </c>
      <c r="B2751" s="215" t="s">
        <v>235</v>
      </c>
      <c r="C2751" s="24"/>
    </row>
    <row r="2752" spans="1:3" ht="12.75" customHeight="1" x14ac:dyDescent="0.2">
      <c r="A2752" s="215" t="s">
        <v>20333</v>
      </c>
      <c r="B2752" s="215" t="s">
        <v>235</v>
      </c>
      <c r="C2752" s="24"/>
    </row>
    <row r="2753" spans="1:3" ht="12.75" customHeight="1" x14ac:dyDescent="0.2">
      <c r="A2753" s="215" t="s">
        <v>20334</v>
      </c>
      <c r="B2753" s="215" t="s">
        <v>235</v>
      </c>
      <c r="C2753" s="24"/>
    </row>
    <row r="2754" spans="1:3" ht="12.75" customHeight="1" x14ac:dyDescent="0.2">
      <c r="A2754" s="215" t="s">
        <v>5121</v>
      </c>
      <c r="B2754" s="215" t="s">
        <v>235</v>
      </c>
      <c r="C2754" s="24"/>
    </row>
    <row r="2755" spans="1:3" ht="12.75" customHeight="1" x14ac:dyDescent="0.2">
      <c r="A2755" s="215" t="s">
        <v>5122</v>
      </c>
      <c r="B2755" s="215" t="s">
        <v>235</v>
      </c>
      <c r="C2755" s="24"/>
    </row>
    <row r="2756" spans="1:3" ht="12.75" customHeight="1" x14ac:dyDescent="0.2">
      <c r="A2756" s="215" t="s">
        <v>20339</v>
      </c>
      <c r="B2756" s="215" t="s">
        <v>235</v>
      </c>
      <c r="C2756" s="24"/>
    </row>
    <row r="2757" spans="1:3" ht="12.75" customHeight="1" x14ac:dyDescent="0.2">
      <c r="A2757" s="215" t="s">
        <v>5123</v>
      </c>
      <c r="B2757" s="215" t="s">
        <v>235</v>
      </c>
      <c r="C2757" s="24"/>
    </row>
    <row r="2758" spans="1:3" ht="12.75" customHeight="1" x14ac:dyDescent="0.2">
      <c r="A2758" s="215" t="s">
        <v>1014</v>
      </c>
      <c r="B2758" s="215" t="s">
        <v>235</v>
      </c>
      <c r="C2758" s="24"/>
    </row>
    <row r="2759" spans="1:3" ht="12.75" customHeight="1" x14ac:dyDescent="0.2">
      <c r="A2759" s="215" t="s">
        <v>5043</v>
      </c>
      <c r="B2759" s="215" t="s">
        <v>235</v>
      </c>
      <c r="C2759" s="24"/>
    </row>
    <row r="2760" spans="1:3" ht="12.75" customHeight="1" x14ac:dyDescent="0.2">
      <c r="A2760" s="215" t="s">
        <v>5044</v>
      </c>
      <c r="B2760" s="215" t="s">
        <v>235</v>
      </c>
      <c r="C2760" s="24"/>
    </row>
    <row r="2761" spans="1:3" ht="12.75" customHeight="1" x14ac:dyDescent="0.2">
      <c r="A2761" s="215" t="s">
        <v>5045</v>
      </c>
      <c r="B2761" s="215" t="s">
        <v>235</v>
      </c>
      <c r="C2761" s="24"/>
    </row>
    <row r="2762" spans="1:3" ht="12.75" customHeight="1" x14ac:dyDescent="0.2">
      <c r="A2762" s="215" t="s">
        <v>5046</v>
      </c>
      <c r="B2762" s="215" t="s">
        <v>235</v>
      </c>
      <c r="C2762" s="24"/>
    </row>
    <row r="2763" spans="1:3" ht="12.75" customHeight="1" x14ac:dyDescent="0.2">
      <c r="A2763" s="215" t="s">
        <v>5047</v>
      </c>
      <c r="B2763" s="215" t="s">
        <v>235</v>
      </c>
      <c r="C2763" s="24"/>
    </row>
    <row r="2764" spans="1:3" ht="12.75" customHeight="1" x14ac:dyDescent="0.2">
      <c r="A2764" s="215" t="s">
        <v>1015</v>
      </c>
      <c r="B2764" s="215" t="s">
        <v>235</v>
      </c>
      <c r="C2764" s="24"/>
    </row>
    <row r="2765" spans="1:3" ht="12.75" customHeight="1" x14ac:dyDescent="0.2">
      <c r="A2765" s="215" t="s">
        <v>5048</v>
      </c>
      <c r="B2765" s="215" t="s">
        <v>235</v>
      </c>
      <c r="C2765" s="24"/>
    </row>
    <row r="2766" spans="1:3" ht="12.75" customHeight="1" x14ac:dyDescent="0.2">
      <c r="A2766" s="215" t="s">
        <v>5049</v>
      </c>
      <c r="B2766" s="215" t="s">
        <v>235</v>
      </c>
      <c r="C2766" s="24"/>
    </row>
    <row r="2767" spans="1:3" ht="12.75" customHeight="1" x14ac:dyDescent="0.2">
      <c r="A2767" s="215" t="s">
        <v>5124</v>
      </c>
      <c r="B2767" s="215" t="s">
        <v>235</v>
      </c>
      <c r="C2767" s="24"/>
    </row>
    <row r="2768" spans="1:3" ht="12.75" customHeight="1" x14ac:dyDescent="0.2">
      <c r="A2768" s="215" t="s">
        <v>1016</v>
      </c>
      <c r="B2768" s="215" t="s">
        <v>235</v>
      </c>
      <c r="C2768" s="24"/>
    </row>
    <row r="2769" spans="1:4" ht="12.75" customHeight="1" x14ac:dyDescent="0.2">
      <c r="A2769" s="215" t="s">
        <v>5050</v>
      </c>
      <c r="B2769" s="215" t="s">
        <v>235</v>
      </c>
      <c r="C2769" s="24"/>
    </row>
    <row r="2770" spans="1:4" ht="12.75" customHeight="1" x14ac:dyDescent="0.2">
      <c r="A2770" s="215" t="s">
        <v>5051</v>
      </c>
      <c r="B2770" s="215" t="s">
        <v>235</v>
      </c>
      <c r="C2770" s="24"/>
    </row>
    <row r="2771" spans="1:4" ht="12.75" customHeight="1" x14ac:dyDescent="0.2">
      <c r="A2771" s="215" t="s">
        <v>5052</v>
      </c>
      <c r="B2771" s="215" t="s">
        <v>235</v>
      </c>
      <c r="C2771" s="24"/>
    </row>
    <row r="2772" spans="1:4" ht="12.75" customHeight="1" x14ac:dyDescent="0.2">
      <c r="A2772" s="215" t="s">
        <v>5053</v>
      </c>
      <c r="B2772" s="215" t="s">
        <v>235</v>
      </c>
      <c r="C2772" s="24"/>
    </row>
    <row r="2773" spans="1:4" ht="12.75" customHeight="1" x14ac:dyDescent="0.2">
      <c r="A2773" s="215" t="s">
        <v>1017</v>
      </c>
      <c r="B2773" s="215" t="s">
        <v>235</v>
      </c>
      <c r="C2773" s="24"/>
    </row>
    <row r="2774" spans="1:4" ht="12.75" customHeight="1" x14ac:dyDescent="0.2">
      <c r="A2774" s="215" t="s">
        <v>5054</v>
      </c>
      <c r="B2774" s="215" t="s">
        <v>235</v>
      </c>
      <c r="C2774" s="24"/>
    </row>
    <row r="2775" spans="1:4" ht="12.75" customHeight="1" x14ac:dyDescent="0.2">
      <c r="A2775" s="215" t="s">
        <v>5055</v>
      </c>
      <c r="B2775" s="215" t="s">
        <v>235</v>
      </c>
      <c r="C2775" s="24"/>
    </row>
    <row r="2776" spans="1:4" ht="12.75" customHeight="1" x14ac:dyDescent="0.2">
      <c r="A2776" s="215" t="s">
        <v>5056</v>
      </c>
      <c r="B2776" s="215" t="s">
        <v>235</v>
      </c>
      <c r="C2776" s="24"/>
    </row>
    <row r="2777" spans="1:4" ht="12.75" customHeight="1" x14ac:dyDescent="0.2">
      <c r="A2777" s="215" t="s">
        <v>1018</v>
      </c>
      <c r="B2777" s="215" t="s">
        <v>235</v>
      </c>
      <c r="C2777" s="24"/>
    </row>
    <row r="2778" spans="1:4" ht="12.75" customHeight="1" x14ac:dyDescent="0.2">
      <c r="A2778" s="215" t="s">
        <v>5057</v>
      </c>
      <c r="B2778" s="215" t="s">
        <v>235</v>
      </c>
      <c r="C2778" s="24"/>
    </row>
    <row r="2779" spans="1:4" ht="12.75" customHeight="1" x14ac:dyDescent="0.2">
      <c r="A2779" s="215" t="s">
        <v>5058</v>
      </c>
      <c r="B2779" s="215" t="s">
        <v>235</v>
      </c>
      <c r="C2779" s="24"/>
    </row>
    <row r="2780" spans="1:4" ht="12.75" customHeight="1" x14ac:dyDescent="0.2">
      <c r="A2780" s="215" t="s">
        <v>5059</v>
      </c>
      <c r="B2780" s="215" t="s">
        <v>235</v>
      </c>
      <c r="C2780" s="24"/>
    </row>
    <row r="2781" spans="1:4" ht="12.75" customHeight="1" x14ac:dyDescent="0.2">
      <c r="A2781" s="215" t="s">
        <v>5060</v>
      </c>
      <c r="B2781" s="215" t="s">
        <v>235</v>
      </c>
      <c r="C2781" s="24"/>
    </row>
    <row r="2782" spans="1:4" ht="12.75" customHeight="1" x14ac:dyDescent="0.2">
      <c r="A2782" s="215" t="s">
        <v>20335</v>
      </c>
      <c r="B2782" s="215" t="s">
        <v>235</v>
      </c>
      <c r="C2782" s="24"/>
    </row>
    <row r="2783" spans="1:4" s="24" customFormat="1" ht="12.75" customHeight="1" x14ac:dyDescent="0.2">
      <c r="A2783" s="215" t="s">
        <v>5061</v>
      </c>
      <c r="B2783" s="215" t="s">
        <v>235</v>
      </c>
      <c r="D2783" s="120"/>
    </row>
    <row r="2784" spans="1:4" ht="12.75" customHeight="1" x14ac:dyDescent="0.2">
      <c r="A2784" s="215" t="s">
        <v>5125</v>
      </c>
      <c r="B2784" s="215" t="s">
        <v>235</v>
      </c>
      <c r="C2784" s="24"/>
    </row>
    <row r="2785" spans="1:3" ht="12.75" customHeight="1" x14ac:dyDescent="0.2">
      <c r="A2785" s="215" t="s">
        <v>1019</v>
      </c>
      <c r="B2785" s="215" t="s">
        <v>235</v>
      </c>
      <c r="C2785" s="24"/>
    </row>
    <row r="2786" spans="1:3" ht="12.75" customHeight="1" x14ac:dyDescent="0.2">
      <c r="A2786" s="215" t="s">
        <v>5062</v>
      </c>
      <c r="B2786" s="215" t="s">
        <v>235</v>
      </c>
      <c r="C2786" s="24"/>
    </row>
    <row r="2787" spans="1:3" ht="12.75" customHeight="1" x14ac:dyDescent="0.2">
      <c r="A2787" s="215" t="s">
        <v>5063</v>
      </c>
      <c r="B2787" s="215" t="s">
        <v>235</v>
      </c>
      <c r="C2787" s="24"/>
    </row>
    <row r="2788" spans="1:3" ht="12.75" customHeight="1" x14ac:dyDescent="0.2">
      <c r="A2788" s="215" t="s">
        <v>5064</v>
      </c>
      <c r="B2788" s="215" t="s">
        <v>235</v>
      </c>
      <c r="C2788" s="24"/>
    </row>
    <row r="2789" spans="1:3" ht="12.75" customHeight="1" x14ac:dyDescent="0.2">
      <c r="A2789" s="215" t="s">
        <v>20347</v>
      </c>
      <c r="B2789" s="215" t="s">
        <v>235</v>
      </c>
      <c r="C2789" s="24"/>
    </row>
    <row r="2790" spans="1:3" ht="12.75" customHeight="1" x14ac:dyDescent="0.2">
      <c r="A2790" s="215" t="s">
        <v>5065</v>
      </c>
      <c r="B2790" s="215" t="s">
        <v>235</v>
      </c>
      <c r="C2790" s="24"/>
    </row>
    <row r="2791" spans="1:3" ht="12.75" customHeight="1" x14ac:dyDescent="0.2">
      <c r="A2791" s="215" t="s">
        <v>5066</v>
      </c>
      <c r="B2791" s="215" t="s">
        <v>235</v>
      </c>
      <c r="C2791" s="24"/>
    </row>
    <row r="2792" spans="1:3" ht="12.75" customHeight="1" x14ac:dyDescent="0.2">
      <c r="A2792" s="215" t="s">
        <v>5067</v>
      </c>
      <c r="B2792" s="215" t="s">
        <v>235</v>
      </c>
      <c r="C2792" s="24"/>
    </row>
    <row r="2793" spans="1:3" ht="12.75" customHeight="1" x14ac:dyDescent="0.2">
      <c r="A2793" s="215" t="s">
        <v>5068</v>
      </c>
      <c r="B2793" s="215" t="s">
        <v>235</v>
      </c>
      <c r="C2793" s="24"/>
    </row>
    <row r="2794" spans="1:3" ht="12.75" customHeight="1" x14ac:dyDescent="0.2">
      <c r="A2794" s="215" t="s">
        <v>5069</v>
      </c>
      <c r="B2794" s="215" t="s">
        <v>235</v>
      </c>
      <c r="C2794" s="24"/>
    </row>
    <row r="2795" spans="1:3" ht="12.75" customHeight="1" x14ac:dyDescent="0.2">
      <c r="A2795" s="215" t="s">
        <v>5070</v>
      </c>
      <c r="B2795" s="215" t="s">
        <v>235</v>
      </c>
      <c r="C2795" s="24"/>
    </row>
    <row r="2796" spans="1:3" ht="12.75" customHeight="1" x14ac:dyDescent="0.2">
      <c r="A2796" s="215" t="s">
        <v>5071</v>
      </c>
      <c r="B2796" s="215" t="s">
        <v>235</v>
      </c>
      <c r="C2796" s="24"/>
    </row>
    <row r="2797" spans="1:3" ht="12.75" customHeight="1" x14ac:dyDescent="0.2">
      <c r="A2797" s="215" t="s">
        <v>5072</v>
      </c>
      <c r="B2797" s="215" t="s">
        <v>235</v>
      </c>
      <c r="C2797" s="24"/>
    </row>
    <row r="2798" spans="1:3" ht="12.75" customHeight="1" x14ac:dyDescent="0.2">
      <c r="A2798" s="215" t="s">
        <v>5073</v>
      </c>
      <c r="B2798" s="215" t="s">
        <v>235</v>
      </c>
      <c r="C2798" s="24"/>
    </row>
    <row r="2799" spans="1:3" ht="12.75" customHeight="1" x14ac:dyDescent="0.2">
      <c r="A2799" s="215" t="s">
        <v>1020</v>
      </c>
      <c r="B2799" s="215" t="s">
        <v>235</v>
      </c>
      <c r="C2799" s="24"/>
    </row>
    <row r="2800" spans="1:3" ht="12.75" customHeight="1" x14ac:dyDescent="0.2">
      <c r="A2800" s="215" t="s">
        <v>5074</v>
      </c>
      <c r="B2800" s="215" t="s">
        <v>235</v>
      </c>
      <c r="C2800" s="24"/>
    </row>
    <row r="2801" spans="1:3" ht="12.75" customHeight="1" x14ac:dyDescent="0.2">
      <c r="A2801" s="215" t="s">
        <v>5075</v>
      </c>
      <c r="B2801" s="215" t="s">
        <v>235</v>
      </c>
      <c r="C2801" s="24"/>
    </row>
    <row r="2802" spans="1:3" ht="12.75" customHeight="1" x14ac:dyDescent="0.2">
      <c r="A2802" s="215" t="s">
        <v>20340</v>
      </c>
      <c r="B2802" s="215" t="s">
        <v>235</v>
      </c>
      <c r="C2802" s="24"/>
    </row>
    <row r="2803" spans="1:3" ht="12.75" customHeight="1" x14ac:dyDescent="0.2">
      <c r="A2803" s="215" t="s">
        <v>1021</v>
      </c>
      <c r="B2803" s="215" t="s">
        <v>235</v>
      </c>
      <c r="C2803" s="24"/>
    </row>
    <row r="2804" spans="1:3" ht="12.75" customHeight="1" x14ac:dyDescent="0.2">
      <c r="A2804" s="215" t="s">
        <v>5076</v>
      </c>
      <c r="B2804" s="215" t="s">
        <v>235</v>
      </c>
      <c r="C2804" s="24"/>
    </row>
    <row r="2805" spans="1:3" ht="12.75" customHeight="1" x14ac:dyDescent="0.2">
      <c r="A2805" s="215" t="s">
        <v>1022</v>
      </c>
      <c r="B2805" s="215" t="s">
        <v>235</v>
      </c>
      <c r="C2805" s="24"/>
    </row>
    <row r="2806" spans="1:3" ht="12.75" customHeight="1" x14ac:dyDescent="0.2">
      <c r="A2806" s="215" t="s">
        <v>5077</v>
      </c>
      <c r="B2806" s="215" t="s">
        <v>235</v>
      </c>
      <c r="C2806" s="24"/>
    </row>
    <row r="2807" spans="1:3" ht="12.75" customHeight="1" x14ac:dyDescent="0.2">
      <c r="A2807" s="215" t="s">
        <v>5078</v>
      </c>
      <c r="B2807" s="215" t="s">
        <v>235</v>
      </c>
      <c r="C2807" s="24"/>
    </row>
    <row r="2808" spans="1:3" ht="12.75" customHeight="1" x14ac:dyDescent="0.2">
      <c r="A2808" s="215" t="s">
        <v>5079</v>
      </c>
      <c r="B2808" s="215" t="s">
        <v>235</v>
      </c>
      <c r="C2808" s="24"/>
    </row>
    <row r="2809" spans="1:3" ht="12.75" customHeight="1" x14ac:dyDescent="0.2">
      <c r="A2809" s="215" t="s">
        <v>5080</v>
      </c>
      <c r="B2809" s="215" t="s">
        <v>235</v>
      </c>
      <c r="C2809" s="24"/>
    </row>
    <row r="2810" spans="1:3" ht="12.75" customHeight="1" x14ac:dyDescent="0.2">
      <c r="A2810" s="215" t="s">
        <v>5081</v>
      </c>
      <c r="B2810" s="215" t="s">
        <v>235</v>
      </c>
      <c r="C2810" s="24"/>
    </row>
    <row r="2811" spans="1:3" ht="12.75" customHeight="1" x14ac:dyDescent="0.2">
      <c r="A2811" s="215" t="s">
        <v>5082</v>
      </c>
      <c r="B2811" s="215" t="s">
        <v>235</v>
      </c>
      <c r="C2811" s="24"/>
    </row>
    <row r="2812" spans="1:3" ht="12.75" customHeight="1" x14ac:dyDescent="0.2">
      <c r="A2812" s="215" t="s">
        <v>5083</v>
      </c>
      <c r="B2812" s="215" t="s">
        <v>235</v>
      </c>
      <c r="C2812" s="24"/>
    </row>
    <row r="2813" spans="1:3" ht="12.75" customHeight="1" x14ac:dyDescent="0.2">
      <c r="A2813" s="185" t="s">
        <v>26499</v>
      </c>
      <c r="B2813" s="185" t="s">
        <v>235</v>
      </c>
      <c r="C2813" s="24"/>
    </row>
    <row r="2814" spans="1:3" ht="12.75" customHeight="1" x14ac:dyDescent="0.2">
      <c r="A2814" s="215" t="s">
        <v>5084</v>
      </c>
      <c r="B2814" s="215" t="s">
        <v>235</v>
      </c>
      <c r="C2814" s="24"/>
    </row>
    <row r="2815" spans="1:3" ht="12.75" customHeight="1" x14ac:dyDescent="0.2">
      <c r="A2815" s="215" t="s">
        <v>5085</v>
      </c>
      <c r="B2815" s="215" t="s">
        <v>235</v>
      </c>
      <c r="C2815" s="24"/>
    </row>
    <row r="2816" spans="1:3" ht="12.75" customHeight="1" x14ac:dyDescent="0.2">
      <c r="A2816" s="215" t="s">
        <v>5086</v>
      </c>
      <c r="B2816" s="215" t="s">
        <v>235</v>
      </c>
      <c r="C2816" s="24"/>
    </row>
    <row r="2817" spans="1:3" ht="12.75" customHeight="1" x14ac:dyDescent="0.2">
      <c r="A2817" s="215" t="s">
        <v>5087</v>
      </c>
      <c r="B2817" s="215" t="s">
        <v>235</v>
      </c>
      <c r="C2817" s="24"/>
    </row>
    <row r="2818" spans="1:3" ht="12.75" customHeight="1" x14ac:dyDescent="0.2">
      <c r="A2818" s="215" t="s">
        <v>5088</v>
      </c>
      <c r="B2818" s="215" t="s">
        <v>235</v>
      </c>
      <c r="C2818" s="24"/>
    </row>
    <row r="2819" spans="1:3" ht="12.75" customHeight="1" x14ac:dyDescent="0.2">
      <c r="A2819" s="215" t="s">
        <v>5089</v>
      </c>
      <c r="B2819" s="215" t="s">
        <v>235</v>
      </c>
      <c r="C2819" s="24"/>
    </row>
    <row r="2820" spans="1:3" ht="12.75" customHeight="1" x14ac:dyDescent="0.2">
      <c r="A2820" s="215" t="s">
        <v>5090</v>
      </c>
      <c r="B2820" s="215" t="s">
        <v>235</v>
      </c>
      <c r="C2820" s="24"/>
    </row>
    <row r="2821" spans="1:3" ht="12.75" customHeight="1" x14ac:dyDescent="0.2">
      <c r="A2821" s="215" t="s">
        <v>5091</v>
      </c>
      <c r="B2821" s="215" t="s">
        <v>235</v>
      </c>
      <c r="C2821" s="24"/>
    </row>
    <row r="2822" spans="1:3" ht="12.75" customHeight="1" x14ac:dyDescent="0.2">
      <c r="A2822" s="215" t="s">
        <v>5092</v>
      </c>
      <c r="B2822" s="215" t="s">
        <v>235</v>
      </c>
      <c r="C2822" s="24"/>
    </row>
    <row r="2823" spans="1:3" ht="12.75" customHeight="1" x14ac:dyDescent="0.2">
      <c r="A2823" s="215" t="s">
        <v>5093</v>
      </c>
      <c r="B2823" s="215" t="s">
        <v>235</v>
      </c>
      <c r="C2823" s="24"/>
    </row>
    <row r="2824" spans="1:3" ht="12.75" customHeight="1" x14ac:dyDescent="0.2">
      <c r="A2824" s="215" t="s">
        <v>5094</v>
      </c>
      <c r="B2824" s="215" t="s">
        <v>235</v>
      </c>
      <c r="C2824" s="24"/>
    </row>
    <row r="2825" spans="1:3" ht="12.75" customHeight="1" x14ac:dyDescent="0.2">
      <c r="A2825" s="215" t="s">
        <v>5095</v>
      </c>
      <c r="B2825" s="215" t="s">
        <v>235</v>
      </c>
      <c r="C2825" s="24"/>
    </row>
    <row r="2826" spans="1:3" ht="12.75" customHeight="1" x14ac:dyDescent="0.2">
      <c r="A2826" s="215" t="s">
        <v>5096</v>
      </c>
      <c r="B2826" s="215" t="s">
        <v>235</v>
      </c>
      <c r="C2826" s="24"/>
    </row>
    <row r="2827" spans="1:3" ht="12.75" customHeight="1" x14ac:dyDescent="0.2">
      <c r="A2827" s="215" t="s">
        <v>5126</v>
      </c>
      <c r="B2827" s="215" t="s">
        <v>235</v>
      </c>
      <c r="C2827" s="24"/>
    </row>
    <row r="2828" spans="1:3" ht="12.75" customHeight="1" x14ac:dyDescent="0.2">
      <c r="A2828" s="215" t="s">
        <v>5127</v>
      </c>
      <c r="B2828" s="215" t="s">
        <v>235</v>
      </c>
      <c r="C2828" s="24"/>
    </row>
    <row r="2829" spans="1:3" ht="12.75" customHeight="1" x14ac:dyDescent="0.2">
      <c r="A2829" s="215" t="s">
        <v>20336</v>
      </c>
      <c r="B2829" s="215" t="s">
        <v>235</v>
      </c>
      <c r="C2829" s="24"/>
    </row>
    <row r="2830" spans="1:3" ht="12.75" customHeight="1" x14ac:dyDescent="0.2">
      <c r="A2830" s="215" t="s">
        <v>5097</v>
      </c>
      <c r="B2830" s="215" t="s">
        <v>235</v>
      </c>
      <c r="C2830" s="24"/>
    </row>
    <row r="2831" spans="1:3" ht="12.75" customHeight="1" x14ac:dyDescent="0.2">
      <c r="A2831" s="215" t="s">
        <v>5098</v>
      </c>
      <c r="B2831" s="215" t="s">
        <v>235</v>
      </c>
      <c r="C2831" s="24"/>
    </row>
    <row r="2832" spans="1:3" ht="12.75" customHeight="1" x14ac:dyDescent="0.2">
      <c r="A2832" s="215" t="s">
        <v>5099</v>
      </c>
      <c r="B2832" s="215" t="s">
        <v>235</v>
      </c>
      <c r="C2832" s="24"/>
    </row>
    <row r="2833" spans="1:4" ht="12.75" customHeight="1" x14ac:dyDescent="0.2">
      <c r="A2833" s="215" t="s">
        <v>1023</v>
      </c>
      <c r="B2833" s="215" t="s">
        <v>235</v>
      </c>
      <c r="C2833" s="24"/>
    </row>
    <row r="2834" spans="1:4" ht="12.75" customHeight="1" x14ac:dyDescent="0.2">
      <c r="A2834" s="215" t="s">
        <v>5100</v>
      </c>
      <c r="B2834" s="215" t="s">
        <v>235</v>
      </c>
      <c r="C2834" s="24"/>
    </row>
    <row r="2835" spans="1:4" ht="12.75" customHeight="1" x14ac:dyDescent="0.2">
      <c r="A2835" s="215" t="s">
        <v>5101</v>
      </c>
      <c r="B2835" s="215" t="s">
        <v>235</v>
      </c>
      <c r="C2835" s="24"/>
    </row>
    <row r="2836" spans="1:4" ht="12.75" customHeight="1" x14ac:dyDescent="0.2">
      <c r="A2836" s="215" t="s">
        <v>5102</v>
      </c>
      <c r="B2836" s="215" t="s">
        <v>235</v>
      </c>
      <c r="C2836" s="24"/>
    </row>
    <row r="2837" spans="1:4" ht="12.75" customHeight="1" x14ac:dyDescent="0.2">
      <c r="A2837" s="215" t="s">
        <v>20348</v>
      </c>
      <c r="B2837" s="215" t="s">
        <v>235</v>
      </c>
      <c r="C2837" s="24"/>
    </row>
    <row r="2838" spans="1:4" ht="12.75" customHeight="1" x14ac:dyDescent="0.2">
      <c r="A2838" s="215" t="s">
        <v>5103</v>
      </c>
      <c r="B2838" s="215" t="s">
        <v>235</v>
      </c>
      <c r="C2838" s="24"/>
    </row>
    <row r="2839" spans="1:4" ht="12.75" customHeight="1" x14ac:dyDescent="0.2">
      <c r="A2839" s="215" t="s">
        <v>5104</v>
      </c>
      <c r="B2839" s="215" t="s">
        <v>235</v>
      </c>
      <c r="C2839" s="24"/>
    </row>
    <row r="2840" spans="1:4" ht="12.75" customHeight="1" x14ac:dyDescent="0.2">
      <c r="A2840" s="215" t="s">
        <v>1024</v>
      </c>
      <c r="B2840" s="215" t="s">
        <v>235</v>
      </c>
      <c r="C2840" s="24"/>
    </row>
    <row r="2841" spans="1:4" ht="12.75" customHeight="1" x14ac:dyDescent="0.2">
      <c r="A2841" s="215" t="s">
        <v>5105</v>
      </c>
      <c r="B2841" s="215" t="s">
        <v>235</v>
      </c>
      <c r="C2841" s="24"/>
    </row>
    <row r="2842" spans="1:4" s="24" customFormat="1" ht="12.75" customHeight="1" x14ac:dyDescent="0.2">
      <c r="A2842" s="215" t="s">
        <v>5106</v>
      </c>
      <c r="B2842" s="215" t="s">
        <v>235</v>
      </c>
      <c r="D2842" s="120"/>
    </row>
    <row r="2843" spans="1:4" ht="12.75" customHeight="1" x14ac:dyDescent="0.2">
      <c r="A2843" s="215" t="s">
        <v>5107</v>
      </c>
      <c r="B2843" s="215" t="s">
        <v>235</v>
      </c>
      <c r="C2843" s="24"/>
    </row>
    <row r="2844" spans="1:4" ht="12.75" customHeight="1" x14ac:dyDescent="0.2">
      <c r="A2844" s="215" t="s">
        <v>5108</v>
      </c>
      <c r="B2844" s="215" t="s">
        <v>235</v>
      </c>
      <c r="C2844" s="24"/>
    </row>
    <row r="2845" spans="1:4" ht="12.75" customHeight="1" x14ac:dyDescent="0.2">
      <c r="A2845" s="215" t="s">
        <v>5109</v>
      </c>
      <c r="B2845" s="215" t="s">
        <v>235</v>
      </c>
      <c r="C2845" s="24"/>
    </row>
    <row r="2846" spans="1:4" ht="12.75" customHeight="1" x14ac:dyDescent="0.2">
      <c r="A2846" s="215" t="s">
        <v>5110</v>
      </c>
      <c r="B2846" s="215" t="s">
        <v>235</v>
      </c>
      <c r="C2846" s="24"/>
    </row>
    <row r="2847" spans="1:4" ht="12.75" customHeight="1" x14ac:dyDescent="0.2">
      <c r="A2847" s="215" t="s">
        <v>5111</v>
      </c>
      <c r="B2847" s="215" t="s">
        <v>235</v>
      </c>
      <c r="C2847" s="24"/>
    </row>
    <row r="2848" spans="1:4" ht="12.75" customHeight="1" x14ac:dyDescent="0.2">
      <c r="A2848" s="215" t="s">
        <v>20337</v>
      </c>
      <c r="B2848" s="215" t="s">
        <v>235</v>
      </c>
      <c r="C2848" s="24"/>
    </row>
    <row r="2849" spans="1:4" ht="12.75" customHeight="1" x14ac:dyDescent="0.2">
      <c r="A2849" s="215" t="s">
        <v>1025</v>
      </c>
      <c r="B2849" s="215" t="s">
        <v>235</v>
      </c>
      <c r="C2849" s="24"/>
    </row>
    <row r="2850" spans="1:4" ht="12.75" customHeight="1" x14ac:dyDescent="0.2">
      <c r="A2850" s="215" t="s">
        <v>5112</v>
      </c>
      <c r="B2850" s="215" t="s">
        <v>235</v>
      </c>
      <c r="C2850" s="24"/>
    </row>
    <row r="2851" spans="1:4" ht="12.75" customHeight="1" x14ac:dyDescent="0.2">
      <c r="A2851" s="215" t="s">
        <v>5113</v>
      </c>
      <c r="B2851" s="215" t="s">
        <v>235</v>
      </c>
      <c r="C2851" s="24"/>
    </row>
    <row r="2852" spans="1:4" ht="12.75" customHeight="1" x14ac:dyDescent="0.2">
      <c r="A2852" s="215" t="s">
        <v>5114</v>
      </c>
      <c r="B2852" s="215" t="s">
        <v>235</v>
      </c>
      <c r="C2852" s="24"/>
    </row>
    <row r="2853" spans="1:4" ht="12.75" customHeight="1" x14ac:dyDescent="0.2">
      <c r="A2853" s="215" t="s">
        <v>5115</v>
      </c>
      <c r="B2853" s="215" t="s">
        <v>235</v>
      </c>
      <c r="C2853" s="24"/>
    </row>
    <row r="2854" spans="1:4" ht="12.75" customHeight="1" x14ac:dyDescent="0.2">
      <c r="A2854" s="215" t="s">
        <v>5116</v>
      </c>
      <c r="B2854" s="215" t="s">
        <v>235</v>
      </c>
      <c r="C2854" s="24"/>
    </row>
    <row r="2855" spans="1:4" ht="12.75" customHeight="1" x14ac:dyDescent="0.2">
      <c r="A2855" s="215" t="s">
        <v>5128</v>
      </c>
      <c r="B2855" s="215" t="s">
        <v>1</v>
      </c>
      <c r="C2855" s="24"/>
    </row>
    <row r="2856" spans="1:4" ht="12.75" customHeight="1" x14ac:dyDescent="0.2">
      <c r="A2856" s="215" t="s">
        <v>5288</v>
      </c>
      <c r="B2856" s="215" t="s">
        <v>1</v>
      </c>
      <c r="C2856" s="24"/>
    </row>
    <row r="2857" spans="1:4" ht="12.75" customHeight="1" x14ac:dyDescent="0.2">
      <c r="A2857" s="215" t="s">
        <v>5289</v>
      </c>
      <c r="B2857" s="215" t="s">
        <v>1</v>
      </c>
      <c r="C2857" s="24"/>
    </row>
    <row r="2858" spans="1:4" ht="12.75" customHeight="1" x14ac:dyDescent="0.2">
      <c r="A2858" s="215" t="s">
        <v>5290</v>
      </c>
      <c r="B2858" s="215" t="s">
        <v>1</v>
      </c>
      <c r="C2858" s="24"/>
    </row>
    <row r="2859" spans="1:4" ht="12.75" customHeight="1" x14ac:dyDescent="0.2">
      <c r="A2859" s="215" t="s">
        <v>5291</v>
      </c>
      <c r="B2859" s="215" t="s">
        <v>1</v>
      </c>
      <c r="C2859" s="24"/>
    </row>
    <row r="2860" spans="1:4" ht="12.75" customHeight="1" x14ac:dyDescent="0.2">
      <c r="A2860" s="215" t="s">
        <v>25573</v>
      </c>
      <c r="B2860" s="215" t="s">
        <v>1</v>
      </c>
      <c r="C2860" s="24"/>
    </row>
    <row r="2861" spans="1:4" ht="12.75" customHeight="1" x14ac:dyDescent="0.2">
      <c r="A2861" s="215" t="s">
        <v>5292</v>
      </c>
      <c r="B2861" s="215" t="s">
        <v>1</v>
      </c>
      <c r="C2861" s="24"/>
    </row>
    <row r="2862" spans="1:4" ht="12.75" customHeight="1" x14ac:dyDescent="0.2">
      <c r="A2862" s="215" t="s">
        <v>5293</v>
      </c>
      <c r="B2862" s="215" t="s">
        <v>1</v>
      </c>
      <c r="C2862" s="24"/>
    </row>
    <row r="2863" spans="1:4" s="24" customFormat="1" ht="12.75" customHeight="1" x14ac:dyDescent="0.2">
      <c r="A2863" s="215" t="s">
        <v>5294</v>
      </c>
      <c r="B2863" s="215" t="s">
        <v>1</v>
      </c>
      <c r="D2863" s="120"/>
    </row>
    <row r="2864" spans="1:4" ht="12.75" customHeight="1" x14ac:dyDescent="0.2">
      <c r="A2864" s="215" t="s">
        <v>5129</v>
      </c>
      <c r="B2864" s="215" t="s">
        <v>1</v>
      </c>
      <c r="C2864" s="24"/>
    </row>
    <row r="2865" spans="1:4" ht="12.75" customHeight="1" x14ac:dyDescent="0.2">
      <c r="A2865" s="215" t="s">
        <v>5295</v>
      </c>
      <c r="B2865" s="215" t="s">
        <v>1</v>
      </c>
      <c r="C2865" s="24"/>
    </row>
    <row r="2866" spans="1:4" ht="12.75" customHeight="1" x14ac:dyDescent="0.2">
      <c r="A2866" s="215" t="s">
        <v>5130</v>
      </c>
      <c r="B2866" s="215" t="s">
        <v>1</v>
      </c>
      <c r="C2866" s="24"/>
    </row>
    <row r="2867" spans="1:4" ht="12.75" customHeight="1" x14ac:dyDescent="0.2">
      <c r="A2867" s="215" t="s">
        <v>5296</v>
      </c>
      <c r="B2867" s="215" t="s">
        <v>1</v>
      </c>
      <c r="C2867" s="24"/>
    </row>
    <row r="2868" spans="1:4" ht="12.75" customHeight="1" x14ac:dyDescent="0.2">
      <c r="A2868" s="215" t="s">
        <v>5297</v>
      </c>
      <c r="B2868" s="215" t="s">
        <v>1</v>
      </c>
      <c r="C2868" s="24"/>
    </row>
    <row r="2869" spans="1:4" s="24" customFormat="1" ht="12.75" customHeight="1" x14ac:dyDescent="0.2">
      <c r="A2869" s="215" t="s">
        <v>5298</v>
      </c>
      <c r="B2869" s="215" t="s">
        <v>1</v>
      </c>
      <c r="D2869" s="120"/>
    </row>
    <row r="2870" spans="1:4" ht="12.75" customHeight="1" x14ac:dyDescent="0.2">
      <c r="A2870" s="215" t="s">
        <v>20351</v>
      </c>
      <c r="B2870" s="215" t="s">
        <v>1</v>
      </c>
      <c r="C2870" s="24"/>
    </row>
    <row r="2871" spans="1:4" ht="12.75" customHeight="1" x14ac:dyDescent="0.2">
      <c r="A2871" s="215" t="s">
        <v>20352</v>
      </c>
      <c r="B2871" s="215" t="s">
        <v>1</v>
      </c>
      <c r="C2871" s="24"/>
    </row>
    <row r="2872" spans="1:4" ht="12.75" customHeight="1" x14ac:dyDescent="0.2">
      <c r="A2872" s="215" t="s">
        <v>5131</v>
      </c>
      <c r="B2872" s="215" t="s">
        <v>1</v>
      </c>
      <c r="C2872" s="24"/>
    </row>
    <row r="2873" spans="1:4" ht="12.75" customHeight="1" x14ac:dyDescent="0.2">
      <c r="A2873" s="215" t="s">
        <v>5299</v>
      </c>
      <c r="B2873" s="215" t="s">
        <v>1</v>
      </c>
      <c r="C2873" s="24"/>
    </row>
    <row r="2874" spans="1:4" ht="12.75" customHeight="1" x14ac:dyDescent="0.2">
      <c r="A2874" s="215" t="s">
        <v>5300</v>
      </c>
      <c r="B2874" s="215" t="s">
        <v>1</v>
      </c>
      <c r="C2874" s="24"/>
    </row>
    <row r="2875" spans="1:4" ht="12.75" customHeight="1" x14ac:dyDescent="0.2">
      <c r="A2875" s="215" t="s">
        <v>5132</v>
      </c>
      <c r="B2875" s="215" t="s">
        <v>1</v>
      </c>
      <c r="C2875" s="24"/>
    </row>
    <row r="2876" spans="1:4" ht="12.75" customHeight="1" x14ac:dyDescent="0.2">
      <c r="A2876" s="215" t="s">
        <v>5133</v>
      </c>
      <c r="B2876" s="215" t="s">
        <v>1</v>
      </c>
      <c r="C2876" s="24"/>
    </row>
    <row r="2877" spans="1:4" ht="12.75" customHeight="1" x14ac:dyDescent="0.2">
      <c r="A2877" s="215" t="s">
        <v>5134</v>
      </c>
      <c r="B2877" s="215" t="s">
        <v>1</v>
      </c>
      <c r="C2877" s="24"/>
    </row>
    <row r="2878" spans="1:4" ht="12.75" customHeight="1" x14ac:dyDescent="0.2">
      <c r="A2878" s="215" t="s">
        <v>20353</v>
      </c>
      <c r="B2878" s="215" t="s">
        <v>1</v>
      </c>
      <c r="C2878" s="24"/>
    </row>
    <row r="2879" spans="1:4" ht="12.75" customHeight="1" x14ac:dyDescent="0.2">
      <c r="A2879" s="215" t="s">
        <v>5301</v>
      </c>
      <c r="B2879" s="215" t="s">
        <v>1</v>
      </c>
      <c r="C2879" s="24"/>
    </row>
    <row r="2880" spans="1:4" ht="12.75" customHeight="1" x14ac:dyDescent="0.2">
      <c r="A2880" s="215" t="s">
        <v>1026</v>
      </c>
      <c r="B2880" s="215" t="s">
        <v>1</v>
      </c>
      <c r="C2880" s="24"/>
    </row>
    <row r="2881" spans="1:3" ht="12.75" customHeight="1" x14ac:dyDescent="0.2">
      <c r="A2881" s="215" t="s">
        <v>5135</v>
      </c>
      <c r="B2881" s="215" t="s">
        <v>1</v>
      </c>
      <c r="C2881" s="24"/>
    </row>
    <row r="2882" spans="1:3" ht="12.75" customHeight="1" x14ac:dyDescent="0.2">
      <c r="A2882" s="215" t="s">
        <v>5136</v>
      </c>
      <c r="B2882" s="215" t="s">
        <v>1</v>
      </c>
      <c r="C2882" s="24"/>
    </row>
    <row r="2883" spans="1:3" ht="12.75" customHeight="1" x14ac:dyDescent="0.2">
      <c r="A2883" s="215" t="s">
        <v>5137</v>
      </c>
      <c r="B2883" s="215" t="s">
        <v>1</v>
      </c>
      <c r="C2883" s="24"/>
    </row>
    <row r="2884" spans="1:3" ht="12.75" customHeight="1" x14ac:dyDescent="0.2">
      <c r="A2884" s="215" t="s">
        <v>20354</v>
      </c>
      <c r="B2884" s="215" t="s">
        <v>1</v>
      </c>
      <c r="C2884" s="24"/>
    </row>
    <row r="2885" spans="1:3" ht="12.75" customHeight="1" x14ac:dyDescent="0.2">
      <c r="A2885" s="215" t="s">
        <v>5138</v>
      </c>
      <c r="B2885" s="215" t="s">
        <v>1</v>
      </c>
      <c r="C2885" s="24"/>
    </row>
    <row r="2886" spans="1:3" ht="12.75" customHeight="1" x14ac:dyDescent="0.2">
      <c r="A2886" s="215" t="s">
        <v>5139</v>
      </c>
      <c r="B2886" s="215" t="s">
        <v>1</v>
      </c>
      <c r="C2886" s="24"/>
    </row>
    <row r="2887" spans="1:3" ht="12.75" customHeight="1" x14ac:dyDescent="0.2">
      <c r="A2887" s="215" t="s">
        <v>20355</v>
      </c>
      <c r="B2887" s="215" t="s">
        <v>1</v>
      </c>
      <c r="C2887" s="24"/>
    </row>
    <row r="2888" spans="1:3" ht="12.75" customHeight="1" x14ac:dyDescent="0.2">
      <c r="A2888" s="215" t="s">
        <v>20356</v>
      </c>
      <c r="B2888" s="215" t="s">
        <v>1</v>
      </c>
      <c r="C2888" s="24"/>
    </row>
    <row r="2889" spans="1:3" ht="12.75" customHeight="1" x14ac:dyDescent="0.2">
      <c r="A2889" s="215" t="s">
        <v>20357</v>
      </c>
      <c r="B2889" s="215" t="s">
        <v>1</v>
      </c>
      <c r="C2889" s="24"/>
    </row>
    <row r="2890" spans="1:3" ht="12.75" customHeight="1" x14ac:dyDescent="0.2">
      <c r="A2890" s="215" t="s">
        <v>5140</v>
      </c>
      <c r="B2890" s="215" t="s">
        <v>1</v>
      </c>
      <c r="C2890" s="24"/>
    </row>
    <row r="2891" spans="1:3" ht="12.75" customHeight="1" x14ac:dyDescent="0.2">
      <c r="A2891" s="215" t="s">
        <v>5141</v>
      </c>
      <c r="B2891" s="215" t="s">
        <v>1</v>
      </c>
      <c r="C2891" s="24"/>
    </row>
    <row r="2892" spans="1:3" ht="12.75" customHeight="1" x14ac:dyDescent="0.2">
      <c r="A2892" s="215" t="s">
        <v>1027</v>
      </c>
      <c r="B2892" s="215" t="s">
        <v>1</v>
      </c>
      <c r="C2892" s="24"/>
    </row>
    <row r="2893" spans="1:3" ht="12.75" customHeight="1" x14ac:dyDescent="0.2">
      <c r="A2893" s="215" t="s">
        <v>5142</v>
      </c>
      <c r="B2893" s="215" t="s">
        <v>1</v>
      </c>
      <c r="C2893" s="24"/>
    </row>
    <row r="2894" spans="1:3" ht="12.75" customHeight="1" x14ac:dyDescent="0.2">
      <c r="A2894" s="215" t="s">
        <v>25462</v>
      </c>
      <c r="B2894" s="215" t="s">
        <v>1</v>
      </c>
      <c r="C2894" s="24"/>
    </row>
    <row r="2895" spans="1:3" ht="12.75" customHeight="1" x14ac:dyDescent="0.2">
      <c r="A2895" s="215" t="s">
        <v>1028</v>
      </c>
      <c r="B2895" s="215" t="s">
        <v>1</v>
      </c>
      <c r="C2895" s="24"/>
    </row>
    <row r="2896" spans="1:3" ht="12.75" customHeight="1" x14ac:dyDescent="0.2">
      <c r="A2896" s="215" t="s">
        <v>5143</v>
      </c>
      <c r="B2896" s="215" t="s">
        <v>1</v>
      </c>
      <c r="C2896" s="24"/>
    </row>
    <row r="2897" spans="1:3" ht="12.75" customHeight="1" x14ac:dyDescent="0.2">
      <c r="A2897" s="215" t="s">
        <v>20358</v>
      </c>
      <c r="B2897" s="215" t="s">
        <v>1</v>
      </c>
      <c r="C2897" s="24"/>
    </row>
    <row r="2898" spans="1:3" ht="12.75" customHeight="1" x14ac:dyDescent="0.2">
      <c r="A2898" s="215" t="s">
        <v>5144</v>
      </c>
      <c r="B2898" s="215" t="s">
        <v>1</v>
      </c>
      <c r="C2898" s="24"/>
    </row>
    <row r="2899" spans="1:3" ht="12.75" customHeight="1" x14ac:dyDescent="0.2">
      <c r="A2899" s="215" t="s">
        <v>5145</v>
      </c>
      <c r="B2899" s="215" t="s">
        <v>1</v>
      </c>
      <c r="C2899" s="24"/>
    </row>
    <row r="2900" spans="1:3" ht="12.75" customHeight="1" x14ac:dyDescent="0.2">
      <c r="A2900" s="215" t="s">
        <v>25574</v>
      </c>
      <c r="B2900" s="215" t="s">
        <v>1</v>
      </c>
      <c r="C2900" s="24"/>
    </row>
    <row r="2901" spans="1:3" ht="12.75" customHeight="1" x14ac:dyDescent="0.2">
      <c r="A2901" s="215" t="s">
        <v>5146</v>
      </c>
      <c r="B2901" s="215" t="s">
        <v>1</v>
      </c>
      <c r="C2901" s="24"/>
    </row>
    <row r="2902" spans="1:3" ht="12.75" customHeight="1" x14ac:dyDescent="0.2">
      <c r="A2902" s="215" t="s">
        <v>20359</v>
      </c>
      <c r="B2902" s="215" t="s">
        <v>1</v>
      </c>
      <c r="C2902" s="24"/>
    </row>
    <row r="2903" spans="1:3" ht="12.75" customHeight="1" x14ac:dyDescent="0.2">
      <c r="A2903" s="215" t="s">
        <v>5147</v>
      </c>
      <c r="B2903" s="215" t="s">
        <v>1</v>
      </c>
      <c r="C2903" s="24"/>
    </row>
    <row r="2904" spans="1:3" ht="12.75" customHeight="1" x14ac:dyDescent="0.2">
      <c r="A2904" s="215" t="s">
        <v>5148</v>
      </c>
      <c r="B2904" s="215" t="s">
        <v>1</v>
      </c>
      <c r="C2904" s="24"/>
    </row>
    <row r="2905" spans="1:3" ht="12.75" customHeight="1" x14ac:dyDescent="0.2">
      <c r="A2905" s="215" t="s">
        <v>5149</v>
      </c>
      <c r="B2905" s="215" t="s">
        <v>1</v>
      </c>
      <c r="C2905" s="24"/>
    </row>
    <row r="2906" spans="1:3" ht="12.75" customHeight="1" x14ac:dyDescent="0.2">
      <c r="A2906" s="215" t="s">
        <v>1</v>
      </c>
      <c r="B2906" s="215" t="s">
        <v>1</v>
      </c>
      <c r="C2906" s="24"/>
    </row>
    <row r="2907" spans="1:3" ht="12.75" customHeight="1" x14ac:dyDescent="0.2">
      <c r="A2907" s="215" t="s">
        <v>12280</v>
      </c>
      <c r="B2907" s="215" t="s">
        <v>1</v>
      </c>
      <c r="C2907" s="24"/>
    </row>
    <row r="2908" spans="1:3" ht="12.75" customHeight="1" x14ac:dyDescent="0.2">
      <c r="A2908" s="215" t="s">
        <v>5150</v>
      </c>
      <c r="B2908" s="215" t="s">
        <v>1</v>
      </c>
      <c r="C2908" s="24"/>
    </row>
    <row r="2909" spans="1:3" ht="12.75" customHeight="1" x14ac:dyDescent="0.2">
      <c r="A2909" s="215" t="s">
        <v>5151</v>
      </c>
      <c r="B2909" s="215" t="s">
        <v>1</v>
      </c>
      <c r="C2909" s="24"/>
    </row>
    <row r="2910" spans="1:3" ht="12.75" customHeight="1" x14ac:dyDescent="0.2">
      <c r="A2910" s="215" t="s">
        <v>5152</v>
      </c>
      <c r="B2910" s="215" t="s">
        <v>1</v>
      </c>
      <c r="C2910" s="24"/>
    </row>
    <row r="2911" spans="1:3" ht="12.75" customHeight="1" x14ac:dyDescent="0.2">
      <c r="A2911" s="215" t="s">
        <v>5153</v>
      </c>
      <c r="B2911" s="215" t="s">
        <v>1</v>
      </c>
      <c r="C2911" s="24"/>
    </row>
    <row r="2912" spans="1:3" ht="12.75" customHeight="1" x14ac:dyDescent="0.2">
      <c r="A2912" s="215" t="s">
        <v>5154</v>
      </c>
      <c r="B2912" s="215" t="s">
        <v>1</v>
      </c>
      <c r="C2912" s="24"/>
    </row>
    <row r="2913" spans="1:3" ht="12.75" customHeight="1" x14ac:dyDescent="0.2">
      <c r="A2913" s="215" t="s">
        <v>5155</v>
      </c>
      <c r="B2913" s="215" t="s">
        <v>1</v>
      </c>
      <c r="C2913" s="24"/>
    </row>
    <row r="2914" spans="1:3" ht="12.75" customHeight="1" x14ac:dyDescent="0.2">
      <c r="A2914" s="215" t="s">
        <v>5156</v>
      </c>
      <c r="B2914" s="215" t="s">
        <v>1</v>
      </c>
      <c r="C2914" s="24"/>
    </row>
    <row r="2915" spans="1:3" ht="12.75" customHeight="1" x14ac:dyDescent="0.2">
      <c r="A2915" s="215" t="s">
        <v>5157</v>
      </c>
      <c r="B2915" s="215" t="s">
        <v>1</v>
      </c>
      <c r="C2915" s="24"/>
    </row>
    <row r="2916" spans="1:3" ht="12.75" customHeight="1" x14ac:dyDescent="0.2">
      <c r="A2916" s="215" t="s">
        <v>20360</v>
      </c>
      <c r="B2916" s="215" t="s">
        <v>1</v>
      </c>
      <c r="C2916" s="24"/>
    </row>
    <row r="2917" spans="1:3" ht="12.75" customHeight="1" x14ac:dyDescent="0.2">
      <c r="A2917" s="215" t="s">
        <v>5158</v>
      </c>
      <c r="B2917" s="215" t="s">
        <v>1</v>
      </c>
      <c r="C2917" s="24"/>
    </row>
    <row r="2918" spans="1:3" ht="12.75" customHeight="1" x14ac:dyDescent="0.2">
      <c r="A2918" s="215" t="s">
        <v>20361</v>
      </c>
      <c r="B2918" s="215" t="s">
        <v>1</v>
      </c>
      <c r="C2918" s="24"/>
    </row>
    <row r="2919" spans="1:3" ht="12.75" customHeight="1" x14ac:dyDescent="0.2">
      <c r="A2919" s="215" t="s">
        <v>5159</v>
      </c>
      <c r="B2919" s="215" t="s">
        <v>1</v>
      </c>
      <c r="C2919" s="24"/>
    </row>
    <row r="2920" spans="1:3" ht="12.75" customHeight="1" x14ac:dyDescent="0.2">
      <c r="A2920" s="215" t="s">
        <v>20362</v>
      </c>
      <c r="B2920" s="215" t="s">
        <v>1</v>
      </c>
      <c r="C2920" s="24"/>
    </row>
    <row r="2921" spans="1:3" ht="12.75" customHeight="1" x14ac:dyDescent="0.2">
      <c r="A2921" s="215" t="s">
        <v>5160</v>
      </c>
      <c r="B2921" s="215" t="s">
        <v>1</v>
      </c>
      <c r="C2921" s="24"/>
    </row>
    <row r="2922" spans="1:3" ht="12.75" customHeight="1" x14ac:dyDescent="0.2">
      <c r="A2922" s="215" t="s">
        <v>5161</v>
      </c>
      <c r="B2922" s="215" t="s">
        <v>1</v>
      </c>
      <c r="C2922" s="24"/>
    </row>
    <row r="2923" spans="1:3" ht="12.75" customHeight="1" x14ac:dyDescent="0.2">
      <c r="A2923" s="215" t="s">
        <v>5162</v>
      </c>
      <c r="B2923" s="215" t="s">
        <v>1</v>
      </c>
      <c r="C2923" s="24"/>
    </row>
    <row r="2924" spans="1:3" ht="12.75" customHeight="1" x14ac:dyDescent="0.2">
      <c r="A2924" s="215" t="s">
        <v>20363</v>
      </c>
      <c r="B2924" s="215" t="s">
        <v>1</v>
      </c>
      <c r="C2924" s="24"/>
    </row>
    <row r="2925" spans="1:3" ht="12.75" customHeight="1" x14ac:dyDescent="0.2">
      <c r="A2925" s="215" t="s">
        <v>5163</v>
      </c>
      <c r="B2925" s="215" t="s">
        <v>1</v>
      </c>
      <c r="C2925" s="24"/>
    </row>
    <row r="2926" spans="1:3" ht="12.75" customHeight="1" x14ac:dyDescent="0.2">
      <c r="A2926" s="215" t="s">
        <v>5164</v>
      </c>
      <c r="B2926" s="215" t="s">
        <v>1</v>
      </c>
      <c r="C2926" s="24"/>
    </row>
    <row r="2927" spans="1:3" ht="12.75" customHeight="1" x14ac:dyDescent="0.2">
      <c r="A2927" s="215" t="s">
        <v>1029</v>
      </c>
      <c r="B2927" s="215" t="s">
        <v>1</v>
      </c>
      <c r="C2927" s="24"/>
    </row>
    <row r="2928" spans="1:3" ht="12.75" customHeight="1" x14ac:dyDescent="0.2">
      <c r="A2928" s="215" t="s">
        <v>5165</v>
      </c>
      <c r="B2928" s="215" t="s">
        <v>1</v>
      </c>
      <c r="C2928" s="24"/>
    </row>
    <row r="2929" spans="1:3" ht="12.75" customHeight="1" x14ac:dyDescent="0.2">
      <c r="A2929" s="215" t="s">
        <v>20364</v>
      </c>
      <c r="B2929" s="215" t="s">
        <v>1</v>
      </c>
      <c r="C2929" s="24"/>
    </row>
    <row r="2930" spans="1:3" ht="12.75" customHeight="1" x14ac:dyDescent="0.2">
      <c r="A2930" s="215" t="s">
        <v>5166</v>
      </c>
      <c r="B2930" s="215" t="s">
        <v>1</v>
      </c>
      <c r="C2930" s="24"/>
    </row>
    <row r="2931" spans="1:3" ht="12.75" customHeight="1" x14ac:dyDescent="0.2">
      <c r="A2931" s="215" t="s">
        <v>5167</v>
      </c>
      <c r="B2931" s="215" t="s">
        <v>1</v>
      </c>
      <c r="C2931" s="24"/>
    </row>
    <row r="2932" spans="1:3" ht="12.75" customHeight="1" x14ac:dyDescent="0.2">
      <c r="A2932" s="215" t="s">
        <v>5168</v>
      </c>
      <c r="B2932" s="215" t="s">
        <v>1</v>
      </c>
      <c r="C2932" s="24"/>
    </row>
    <row r="2933" spans="1:3" ht="12.75" customHeight="1" x14ac:dyDescent="0.2">
      <c r="A2933" s="215" t="s">
        <v>5169</v>
      </c>
      <c r="B2933" s="215" t="s">
        <v>1</v>
      </c>
      <c r="C2933" s="24"/>
    </row>
    <row r="2934" spans="1:3" ht="12.75" customHeight="1" x14ac:dyDescent="0.2">
      <c r="A2934" s="215" t="s">
        <v>5170</v>
      </c>
      <c r="B2934" s="215" t="s">
        <v>1</v>
      </c>
      <c r="C2934" s="24"/>
    </row>
    <row r="2935" spans="1:3" ht="12.75" customHeight="1" x14ac:dyDescent="0.2">
      <c r="A2935" s="185" t="s">
        <v>26628</v>
      </c>
      <c r="B2935" s="185" t="s">
        <v>1</v>
      </c>
      <c r="C2935" s="24"/>
    </row>
    <row r="2936" spans="1:3" ht="12.75" customHeight="1" x14ac:dyDescent="0.2">
      <c r="A2936" s="215" t="s">
        <v>1030</v>
      </c>
      <c r="B2936" s="215" t="s">
        <v>1</v>
      </c>
      <c r="C2936" s="24"/>
    </row>
    <row r="2937" spans="1:3" ht="12.75" customHeight="1" x14ac:dyDescent="0.2">
      <c r="A2937" s="215" t="s">
        <v>5171</v>
      </c>
      <c r="B2937" s="215" t="s">
        <v>1</v>
      </c>
      <c r="C2937" s="24"/>
    </row>
    <row r="2938" spans="1:3" ht="12.75" customHeight="1" x14ac:dyDescent="0.2">
      <c r="A2938" s="215" t="s">
        <v>5172</v>
      </c>
      <c r="B2938" s="215" t="s">
        <v>1</v>
      </c>
      <c r="C2938" s="24"/>
    </row>
    <row r="2939" spans="1:3" ht="12.75" customHeight="1" x14ac:dyDescent="0.2">
      <c r="A2939" s="215" t="s">
        <v>5173</v>
      </c>
      <c r="B2939" s="215" t="s">
        <v>1</v>
      </c>
      <c r="C2939" s="24"/>
    </row>
    <row r="2940" spans="1:3" ht="12.75" customHeight="1" x14ac:dyDescent="0.2">
      <c r="A2940" s="215" t="s">
        <v>5174</v>
      </c>
      <c r="B2940" s="215" t="s">
        <v>1</v>
      </c>
      <c r="C2940" s="24"/>
    </row>
    <row r="2941" spans="1:3" ht="12.75" customHeight="1" x14ac:dyDescent="0.2">
      <c r="A2941" s="185" t="s">
        <v>26631</v>
      </c>
      <c r="B2941" s="185" t="s">
        <v>1</v>
      </c>
      <c r="C2941" s="24"/>
    </row>
    <row r="2942" spans="1:3" ht="12.75" customHeight="1" x14ac:dyDescent="0.2">
      <c r="A2942" s="215" t="s">
        <v>5175</v>
      </c>
      <c r="B2942" s="215" t="s">
        <v>1</v>
      </c>
      <c r="C2942" s="24"/>
    </row>
    <row r="2943" spans="1:3" ht="12.75" customHeight="1" x14ac:dyDescent="0.2">
      <c r="A2943" s="215" t="s">
        <v>5302</v>
      </c>
      <c r="B2943" s="215" t="s">
        <v>1</v>
      </c>
      <c r="C2943" s="24"/>
    </row>
    <row r="2944" spans="1:3" ht="12.75" customHeight="1" x14ac:dyDescent="0.2">
      <c r="A2944" s="215" t="s">
        <v>5176</v>
      </c>
      <c r="B2944" s="215" t="s">
        <v>1</v>
      </c>
      <c r="C2944" s="24"/>
    </row>
    <row r="2945" spans="1:3" ht="12.75" customHeight="1" x14ac:dyDescent="0.2">
      <c r="A2945" s="215" t="s">
        <v>5177</v>
      </c>
      <c r="B2945" s="215" t="s">
        <v>1</v>
      </c>
      <c r="C2945" s="24"/>
    </row>
    <row r="2946" spans="1:3" ht="12.75" customHeight="1" x14ac:dyDescent="0.2">
      <c r="A2946" s="215" t="s">
        <v>20365</v>
      </c>
      <c r="B2946" s="215" t="s">
        <v>1</v>
      </c>
      <c r="C2946" s="24"/>
    </row>
    <row r="2947" spans="1:3" ht="12.75" customHeight="1" x14ac:dyDescent="0.2">
      <c r="A2947" s="215" t="s">
        <v>19611</v>
      </c>
      <c r="B2947" s="215" t="s">
        <v>1</v>
      </c>
      <c r="C2947" s="24"/>
    </row>
    <row r="2948" spans="1:3" ht="12.75" customHeight="1" x14ac:dyDescent="0.2">
      <c r="A2948" s="215" t="s">
        <v>25575</v>
      </c>
      <c r="B2948" s="215" t="s">
        <v>1</v>
      </c>
      <c r="C2948" s="24"/>
    </row>
    <row r="2949" spans="1:3" ht="12.75" customHeight="1" x14ac:dyDescent="0.2">
      <c r="A2949" s="215" t="s">
        <v>20366</v>
      </c>
      <c r="B2949" s="215" t="s">
        <v>1</v>
      </c>
      <c r="C2949" s="24"/>
    </row>
    <row r="2950" spans="1:3" ht="12.75" customHeight="1" x14ac:dyDescent="0.2">
      <c r="A2950" s="215" t="s">
        <v>5303</v>
      </c>
      <c r="B2950" s="215" t="s">
        <v>1</v>
      </c>
      <c r="C2950" s="24"/>
    </row>
    <row r="2951" spans="1:3" ht="12.75" customHeight="1" x14ac:dyDescent="0.2">
      <c r="A2951" s="215" t="s">
        <v>20367</v>
      </c>
      <c r="B2951" s="215" t="s">
        <v>1</v>
      </c>
      <c r="C2951" s="24"/>
    </row>
    <row r="2952" spans="1:3" ht="12.75" customHeight="1" x14ac:dyDescent="0.2">
      <c r="A2952" s="215" t="s">
        <v>19612</v>
      </c>
      <c r="B2952" s="215" t="s">
        <v>1</v>
      </c>
      <c r="C2952" s="24"/>
    </row>
    <row r="2953" spans="1:3" ht="12.75" customHeight="1" x14ac:dyDescent="0.2">
      <c r="A2953" s="215" t="s">
        <v>20368</v>
      </c>
      <c r="B2953" s="215" t="s">
        <v>1</v>
      </c>
      <c r="C2953" s="24"/>
    </row>
    <row r="2954" spans="1:3" ht="12.75" customHeight="1" x14ac:dyDescent="0.2">
      <c r="A2954" s="215" t="s">
        <v>5304</v>
      </c>
      <c r="B2954" s="215" t="s">
        <v>1</v>
      </c>
      <c r="C2954" s="24"/>
    </row>
    <row r="2955" spans="1:3" ht="12.75" customHeight="1" x14ac:dyDescent="0.2">
      <c r="A2955" s="215" t="s">
        <v>5178</v>
      </c>
      <c r="B2955" s="215" t="s">
        <v>1</v>
      </c>
      <c r="C2955" s="24"/>
    </row>
    <row r="2956" spans="1:3" ht="12.75" customHeight="1" x14ac:dyDescent="0.2">
      <c r="A2956" s="215" t="s">
        <v>20369</v>
      </c>
      <c r="B2956" s="215" t="s">
        <v>1</v>
      </c>
      <c r="C2956" s="24"/>
    </row>
    <row r="2957" spans="1:3" ht="12.75" customHeight="1" x14ac:dyDescent="0.2">
      <c r="A2957" s="268" t="s">
        <v>19571</v>
      </c>
      <c r="B2957" s="268" t="s">
        <v>1</v>
      </c>
      <c r="C2957" s="24"/>
    </row>
    <row r="2958" spans="1:3" ht="12.75" customHeight="1" x14ac:dyDescent="0.2">
      <c r="A2958" s="215" t="s">
        <v>5179</v>
      </c>
      <c r="B2958" s="215" t="s">
        <v>1</v>
      </c>
      <c r="C2958" s="24"/>
    </row>
    <row r="2959" spans="1:3" ht="12.75" customHeight="1" x14ac:dyDescent="0.2">
      <c r="A2959" s="215" t="s">
        <v>20370</v>
      </c>
      <c r="B2959" s="215" t="s">
        <v>1</v>
      </c>
      <c r="C2959" s="24"/>
    </row>
    <row r="2960" spans="1:3" ht="12.75" customHeight="1" x14ac:dyDescent="0.2">
      <c r="A2960" s="215" t="s">
        <v>5180</v>
      </c>
      <c r="B2960" s="215" t="s">
        <v>1</v>
      </c>
      <c r="C2960" s="24"/>
    </row>
    <row r="2961" spans="1:3" ht="12.75" customHeight="1" x14ac:dyDescent="0.2">
      <c r="A2961" s="215" t="s">
        <v>5181</v>
      </c>
      <c r="B2961" s="215" t="s">
        <v>1</v>
      </c>
      <c r="C2961" s="24"/>
    </row>
    <row r="2962" spans="1:3" ht="12.75" customHeight="1" x14ac:dyDescent="0.2">
      <c r="A2962" s="215" t="s">
        <v>5182</v>
      </c>
      <c r="B2962" s="215" t="s">
        <v>1</v>
      </c>
      <c r="C2962" s="24"/>
    </row>
    <row r="2963" spans="1:3" ht="12.75" customHeight="1" x14ac:dyDescent="0.2">
      <c r="A2963" s="215" t="s">
        <v>5183</v>
      </c>
      <c r="B2963" s="215" t="s">
        <v>1</v>
      </c>
      <c r="C2963" s="24"/>
    </row>
    <row r="2964" spans="1:3" ht="12.75" customHeight="1" x14ac:dyDescent="0.2">
      <c r="A2964" s="215" t="s">
        <v>5184</v>
      </c>
      <c r="B2964" s="215" t="s">
        <v>1</v>
      </c>
      <c r="C2964" s="24"/>
    </row>
    <row r="2965" spans="1:3" ht="12.75" customHeight="1" x14ac:dyDescent="0.2">
      <c r="A2965" s="215" t="s">
        <v>20371</v>
      </c>
      <c r="B2965" s="215" t="s">
        <v>1</v>
      </c>
      <c r="C2965" s="24"/>
    </row>
    <row r="2966" spans="1:3" ht="12.75" customHeight="1" x14ac:dyDescent="0.2">
      <c r="A2966" s="215" t="s">
        <v>20372</v>
      </c>
      <c r="B2966" s="215" t="s">
        <v>1</v>
      </c>
      <c r="C2966" s="24"/>
    </row>
    <row r="2967" spans="1:3" ht="12.75" customHeight="1" x14ac:dyDescent="0.2">
      <c r="A2967" s="215" t="s">
        <v>5185</v>
      </c>
      <c r="B2967" s="215" t="s">
        <v>1</v>
      </c>
      <c r="C2967" s="24"/>
    </row>
    <row r="2968" spans="1:3" ht="12.75" customHeight="1" x14ac:dyDescent="0.2">
      <c r="A2968" s="215" t="s">
        <v>5305</v>
      </c>
      <c r="B2968" s="215" t="s">
        <v>1</v>
      </c>
      <c r="C2968" s="24"/>
    </row>
    <row r="2969" spans="1:3" ht="12.75" customHeight="1" x14ac:dyDescent="0.2">
      <c r="A2969" s="215" t="s">
        <v>20373</v>
      </c>
      <c r="B2969" s="215" t="s">
        <v>1</v>
      </c>
      <c r="C2969" s="24"/>
    </row>
    <row r="2970" spans="1:3" ht="12.75" customHeight="1" x14ac:dyDescent="0.2">
      <c r="A2970" s="215" t="s">
        <v>5186</v>
      </c>
      <c r="B2970" s="215" t="s">
        <v>1</v>
      </c>
      <c r="C2970" s="24"/>
    </row>
    <row r="2971" spans="1:3" ht="12.75" customHeight="1" x14ac:dyDescent="0.2">
      <c r="A2971" s="215" t="s">
        <v>5187</v>
      </c>
      <c r="B2971" s="215" t="s">
        <v>1</v>
      </c>
      <c r="C2971" s="24"/>
    </row>
    <row r="2972" spans="1:3" ht="12.75" customHeight="1" x14ac:dyDescent="0.2">
      <c r="A2972" s="215" t="s">
        <v>5188</v>
      </c>
      <c r="B2972" s="215" t="s">
        <v>1</v>
      </c>
      <c r="C2972" s="24"/>
    </row>
    <row r="2973" spans="1:3" ht="12.75" customHeight="1" x14ac:dyDescent="0.2">
      <c r="A2973" s="215" t="s">
        <v>5189</v>
      </c>
      <c r="B2973" s="215" t="s">
        <v>1</v>
      </c>
      <c r="C2973" s="24"/>
    </row>
    <row r="2974" spans="1:3" ht="12.75" customHeight="1" x14ac:dyDescent="0.2">
      <c r="A2974" s="215" t="s">
        <v>20374</v>
      </c>
      <c r="B2974" s="215" t="s">
        <v>1</v>
      </c>
      <c r="C2974" s="24"/>
    </row>
    <row r="2975" spans="1:3" ht="12.75" customHeight="1" x14ac:dyDescent="0.2">
      <c r="A2975" s="215" t="s">
        <v>20375</v>
      </c>
      <c r="B2975" s="215" t="s">
        <v>1</v>
      </c>
      <c r="C2975" s="24"/>
    </row>
    <row r="2976" spans="1:3" ht="12.75" customHeight="1" x14ac:dyDescent="0.2">
      <c r="A2976" s="215" t="s">
        <v>5190</v>
      </c>
      <c r="B2976" s="215" t="s">
        <v>1</v>
      </c>
      <c r="C2976" s="24"/>
    </row>
    <row r="2977" spans="1:3" ht="12.75" customHeight="1" x14ac:dyDescent="0.2">
      <c r="A2977" s="215" t="s">
        <v>5191</v>
      </c>
      <c r="B2977" s="215" t="s">
        <v>1</v>
      </c>
      <c r="C2977" s="24"/>
    </row>
    <row r="2978" spans="1:3" ht="12.75" customHeight="1" x14ac:dyDescent="0.2">
      <c r="A2978" s="215" t="s">
        <v>5192</v>
      </c>
      <c r="B2978" s="215" t="s">
        <v>1</v>
      </c>
      <c r="C2978" s="24"/>
    </row>
    <row r="2979" spans="1:3" ht="12.75" customHeight="1" x14ac:dyDescent="0.2">
      <c r="A2979" s="215" t="s">
        <v>5193</v>
      </c>
      <c r="B2979" s="215" t="s">
        <v>1</v>
      </c>
      <c r="C2979" s="24"/>
    </row>
    <row r="2980" spans="1:3" ht="12.75" customHeight="1" x14ac:dyDescent="0.2">
      <c r="A2980" s="215" t="s">
        <v>5306</v>
      </c>
      <c r="B2980" s="215" t="s">
        <v>1</v>
      </c>
      <c r="C2980" s="24"/>
    </row>
    <row r="2981" spans="1:3" ht="12.75" customHeight="1" x14ac:dyDescent="0.2">
      <c r="A2981" s="215" t="s">
        <v>20376</v>
      </c>
      <c r="B2981" s="215" t="s">
        <v>1</v>
      </c>
      <c r="C2981" s="24"/>
    </row>
    <row r="2982" spans="1:3" ht="12.75" customHeight="1" x14ac:dyDescent="0.2">
      <c r="A2982" s="215" t="s">
        <v>5194</v>
      </c>
      <c r="B2982" s="215" t="s">
        <v>1</v>
      </c>
      <c r="C2982" s="24"/>
    </row>
    <row r="2983" spans="1:3" ht="12.75" customHeight="1" x14ac:dyDescent="0.2">
      <c r="A2983" s="215" t="s">
        <v>5307</v>
      </c>
      <c r="B2983" s="215" t="s">
        <v>1</v>
      </c>
      <c r="C2983" s="24"/>
    </row>
    <row r="2984" spans="1:3" ht="12.75" customHeight="1" x14ac:dyDescent="0.2">
      <c r="A2984" s="215" t="s">
        <v>5195</v>
      </c>
      <c r="B2984" s="215" t="s">
        <v>1</v>
      </c>
      <c r="C2984" s="24"/>
    </row>
    <row r="2985" spans="1:3" ht="12.75" customHeight="1" x14ac:dyDescent="0.2">
      <c r="A2985" s="215" t="s">
        <v>1031</v>
      </c>
      <c r="B2985" s="215" t="s">
        <v>1</v>
      </c>
      <c r="C2985" s="24"/>
    </row>
    <row r="2986" spans="1:3" ht="12.75" customHeight="1" x14ac:dyDescent="0.2">
      <c r="A2986" s="215" t="s">
        <v>5196</v>
      </c>
      <c r="B2986" s="215" t="s">
        <v>1</v>
      </c>
      <c r="C2986" s="24"/>
    </row>
    <row r="2987" spans="1:3" ht="12.75" customHeight="1" x14ac:dyDescent="0.2">
      <c r="A2987" s="215" t="s">
        <v>5197</v>
      </c>
      <c r="B2987" s="215" t="s">
        <v>1</v>
      </c>
      <c r="C2987" s="24"/>
    </row>
    <row r="2988" spans="1:3" ht="12.75" customHeight="1" x14ac:dyDescent="0.2">
      <c r="A2988" s="215" t="s">
        <v>1032</v>
      </c>
      <c r="B2988" s="215" t="s">
        <v>1</v>
      </c>
      <c r="C2988" s="24"/>
    </row>
    <row r="2989" spans="1:3" ht="12.75" customHeight="1" x14ac:dyDescent="0.2">
      <c r="A2989" s="215" t="s">
        <v>5198</v>
      </c>
      <c r="B2989" s="215" t="s">
        <v>1</v>
      </c>
      <c r="C2989" s="24"/>
    </row>
    <row r="2990" spans="1:3" ht="12.75" customHeight="1" x14ac:dyDescent="0.2">
      <c r="A2990" s="215" t="s">
        <v>1033</v>
      </c>
      <c r="B2990" s="215" t="s">
        <v>1</v>
      </c>
      <c r="C2990" s="24"/>
    </row>
    <row r="2991" spans="1:3" ht="12.75" customHeight="1" x14ac:dyDescent="0.2">
      <c r="A2991" s="215" t="s">
        <v>5199</v>
      </c>
      <c r="B2991" s="215" t="s">
        <v>1</v>
      </c>
      <c r="C2991" s="24"/>
    </row>
    <row r="2992" spans="1:3" ht="12.75" customHeight="1" x14ac:dyDescent="0.2">
      <c r="A2992" s="215" t="s">
        <v>5200</v>
      </c>
      <c r="B2992" s="215" t="s">
        <v>1</v>
      </c>
      <c r="C2992" s="24"/>
    </row>
    <row r="2993" spans="1:3" ht="12.75" customHeight="1" x14ac:dyDescent="0.2">
      <c r="A2993" s="215" t="s">
        <v>1034</v>
      </c>
      <c r="B2993" s="215" t="s">
        <v>1</v>
      </c>
      <c r="C2993" s="24"/>
    </row>
    <row r="2994" spans="1:3" ht="12.75" customHeight="1" x14ac:dyDescent="0.2">
      <c r="A2994" s="215" t="s">
        <v>5201</v>
      </c>
      <c r="B2994" s="215" t="s">
        <v>1</v>
      </c>
      <c r="C2994" s="24"/>
    </row>
    <row r="2995" spans="1:3" ht="12.75" customHeight="1" x14ac:dyDescent="0.2">
      <c r="A2995" s="215" t="s">
        <v>5202</v>
      </c>
      <c r="B2995" s="215" t="s">
        <v>1</v>
      </c>
      <c r="C2995" s="24"/>
    </row>
    <row r="2996" spans="1:3" ht="12.75" customHeight="1" x14ac:dyDescent="0.2">
      <c r="A2996" s="215" t="s">
        <v>1035</v>
      </c>
      <c r="B2996" s="215" t="s">
        <v>1</v>
      </c>
      <c r="C2996" s="24"/>
    </row>
    <row r="2997" spans="1:3" ht="12.75" customHeight="1" x14ac:dyDescent="0.2">
      <c r="A2997" s="215" t="s">
        <v>5203</v>
      </c>
      <c r="B2997" s="215" t="s">
        <v>1</v>
      </c>
      <c r="C2997" s="24"/>
    </row>
    <row r="2998" spans="1:3" ht="12.75" customHeight="1" x14ac:dyDescent="0.2">
      <c r="A2998" s="215" t="s">
        <v>5204</v>
      </c>
      <c r="B2998" s="215" t="s">
        <v>1</v>
      </c>
      <c r="C2998" s="24"/>
    </row>
    <row r="2999" spans="1:3" ht="12.75" customHeight="1" x14ac:dyDescent="0.2">
      <c r="A2999" s="215" t="s">
        <v>5205</v>
      </c>
      <c r="B2999" s="215" t="s">
        <v>1</v>
      </c>
      <c r="C2999" s="24"/>
    </row>
    <row r="3000" spans="1:3" ht="12.75" customHeight="1" x14ac:dyDescent="0.2">
      <c r="A3000" s="215" t="s">
        <v>5206</v>
      </c>
      <c r="B3000" s="215" t="s">
        <v>1</v>
      </c>
      <c r="C3000" s="24"/>
    </row>
    <row r="3001" spans="1:3" ht="12.75" customHeight="1" x14ac:dyDescent="0.2">
      <c r="A3001" s="215" t="s">
        <v>5207</v>
      </c>
      <c r="B3001" s="215" t="s">
        <v>1</v>
      </c>
      <c r="C3001" s="24"/>
    </row>
    <row r="3002" spans="1:3" ht="12.75" customHeight="1" x14ac:dyDescent="0.2">
      <c r="A3002" s="215" t="s">
        <v>1036</v>
      </c>
      <c r="B3002" s="215" t="s">
        <v>1</v>
      </c>
      <c r="C3002" s="24"/>
    </row>
    <row r="3003" spans="1:3" ht="12.75" customHeight="1" x14ac:dyDescent="0.2">
      <c r="A3003" s="215" t="s">
        <v>5208</v>
      </c>
      <c r="B3003" s="215" t="s">
        <v>1</v>
      </c>
      <c r="C3003" s="24"/>
    </row>
    <row r="3004" spans="1:3" ht="12.75" customHeight="1" x14ac:dyDescent="0.2">
      <c r="A3004" s="215" t="s">
        <v>5209</v>
      </c>
      <c r="B3004" s="215" t="s">
        <v>1</v>
      </c>
      <c r="C3004" s="24"/>
    </row>
    <row r="3005" spans="1:3" ht="12.75" customHeight="1" x14ac:dyDescent="0.2">
      <c r="A3005" s="215" t="s">
        <v>5210</v>
      </c>
      <c r="B3005" s="215" t="s">
        <v>1</v>
      </c>
      <c r="C3005" s="24"/>
    </row>
    <row r="3006" spans="1:3" ht="12.75" customHeight="1" x14ac:dyDescent="0.2">
      <c r="A3006" s="215" t="s">
        <v>5211</v>
      </c>
      <c r="B3006" s="215" t="s">
        <v>1</v>
      </c>
      <c r="C3006" s="24"/>
    </row>
    <row r="3007" spans="1:3" ht="12.75" customHeight="1" x14ac:dyDescent="0.2">
      <c r="A3007" s="215" t="s">
        <v>5212</v>
      </c>
      <c r="B3007" s="215" t="s">
        <v>1</v>
      </c>
      <c r="C3007" s="24"/>
    </row>
    <row r="3008" spans="1:3" ht="12.75" customHeight="1" x14ac:dyDescent="0.2">
      <c r="A3008" s="215" t="s">
        <v>5213</v>
      </c>
      <c r="B3008" s="215" t="s">
        <v>1</v>
      </c>
      <c r="C3008" s="24"/>
    </row>
    <row r="3009" spans="1:3" ht="12.75" customHeight="1" x14ac:dyDescent="0.2">
      <c r="A3009" s="215" t="s">
        <v>1037</v>
      </c>
      <c r="B3009" s="215" t="s">
        <v>1</v>
      </c>
      <c r="C3009" s="24"/>
    </row>
    <row r="3010" spans="1:3" ht="12.75" customHeight="1" x14ac:dyDescent="0.2">
      <c r="A3010" s="215" t="s">
        <v>5214</v>
      </c>
      <c r="B3010" s="215" t="s">
        <v>1</v>
      </c>
      <c r="C3010" s="24"/>
    </row>
    <row r="3011" spans="1:3" ht="12.75" customHeight="1" x14ac:dyDescent="0.2">
      <c r="A3011" s="215" t="s">
        <v>5215</v>
      </c>
      <c r="B3011" s="215" t="s">
        <v>1</v>
      </c>
      <c r="C3011" s="24"/>
    </row>
    <row r="3012" spans="1:3" ht="12.75" customHeight="1" x14ac:dyDescent="0.2">
      <c r="A3012" s="215" t="s">
        <v>5216</v>
      </c>
      <c r="B3012" s="215" t="s">
        <v>1</v>
      </c>
      <c r="C3012" s="24"/>
    </row>
    <row r="3013" spans="1:3" ht="12.75" customHeight="1" x14ac:dyDescent="0.2">
      <c r="A3013" s="185" t="s">
        <v>26644</v>
      </c>
      <c r="B3013" s="185" t="s">
        <v>1</v>
      </c>
      <c r="C3013" s="24"/>
    </row>
    <row r="3014" spans="1:3" ht="12.75" customHeight="1" x14ac:dyDescent="0.2">
      <c r="A3014" s="215" t="s">
        <v>5217</v>
      </c>
      <c r="B3014" s="215" t="s">
        <v>1</v>
      </c>
      <c r="C3014" s="24"/>
    </row>
    <row r="3015" spans="1:3" ht="12.75" customHeight="1" x14ac:dyDescent="0.2">
      <c r="A3015" s="215" t="s">
        <v>5218</v>
      </c>
      <c r="B3015" s="215" t="s">
        <v>1</v>
      </c>
      <c r="C3015" s="24"/>
    </row>
    <row r="3016" spans="1:3" ht="12.75" customHeight="1" x14ac:dyDescent="0.2">
      <c r="A3016" s="215" t="s">
        <v>20377</v>
      </c>
      <c r="B3016" s="215" t="s">
        <v>1</v>
      </c>
      <c r="C3016" s="24"/>
    </row>
    <row r="3017" spans="1:3" ht="12.75" customHeight="1" x14ac:dyDescent="0.2">
      <c r="A3017" s="215" t="s">
        <v>5219</v>
      </c>
      <c r="B3017" s="215" t="s">
        <v>1</v>
      </c>
      <c r="C3017" s="24"/>
    </row>
    <row r="3018" spans="1:3" ht="12.75" customHeight="1" x14ac:dyDescent="0.2">
      <c r="A3018" s="215" t="s">
        <v>5308</v>
      </c>
      <c r="B3018" s="215" t="s">
        <v>1</v>
      </c>
      <c r="C3018" s="24"/>
    </row>
    <row r="3019" spans="1:3" ht="12.75" customHeight="1" x14ac:dyDescent="0.2">
      <c r="A3019" s="215" t="s">
        <v>5309</v>
      </c>
      <c r="B3019" s="215" t="s">
        <v>1</v>
      </c>
      <c r="C3019" s="24"/>
    </row>
    <row r="3020" spans="1:3" ht="12.75" customHeight="1" x14ac:dyDescent="0.2">
      <c r="A3020" s="185" t="s">
        <v>26649</v>
      </c>
      <c r="B3020" s="185" t="s">
        <v>1</v>
      </c>
      <c r="C3020" s="24"/>
    </row>
    <row r="3021" spans="1:3" ht="12.75" customHeight="1" x14ac:dyDescent="0.2">
      <c r="A3021" s="215" t="s">
        <v>5310</v>
      </c>
      <c r="B3021" s="215" t="s">
        <v>1</v>
      </c>
      <c r="C3021" s="24"/>
    </row>
    <row r="3022" spans="1:3" ht="12.75" customHeight="1" x14ac:dyDescent="0.2">
      <c r="A3022" s="215" t="s">
        <v>5220</v>
      </c>
      <c r="B3022" s="215" t="s">
        <v>1</v>
      </c>
      <c r="C3022" s="24"/>
    </row>
    <row r="3023" spans="1:3" ht="12.75" customHeight="1" x14ac:dyDescent="0.2">
      <c r="A3023" s="215" t="s">
        <v>20378</v>
      </c>
      <c r="B3023" s="215" t="s">
        <v>1</v>
      </c>
      <c r="C3023" s="24"/>
    </row>
    <row r="3024" spans="1:3" ht="12.75" customHeight="1" x14ac:dyDescent="0.2">
      <c r="A3024" s="215" t="s">
        <v>20379</v>
      </c>
      <c r="B3024" s="215" t="s">
        <v>1</v>
      </c>
      <c r="C3024" s="24"/>
    </row>
    <row r="3025" spans="1:3" ht="12.75" customHeight="1" x14ac:dyDescent="0.2">
      <c r="A3025" s="215" t="s">
        <v>1038</v>
      </c>
      <c r="B3025" s="215" t="s">
        <v>1</v>
      </c>
      <c r="C3025" s="24"/>
    </row>
    <row r="3026" spans="1:3" ht="12.75" customHeight="1" x14ac:dyDescent="0.2">
      <c r="A3026" s="215" t="s">
        <v>5221</v>
      </c>
      <c r="B3026" s="215" t="s">
        <v>1</v>
      </c>
      <c r="C3026" s="24"/>
    </row>
    <row r="3027" spans="1:3" ht="12.75" customHeight="1" x14ac:dyDescent="0.2">
      <c r="A3027" s="215" t="s">
        <v>5222</v>
      </c>
      <c r="B3027" s="215" t="s">
        <v>1</v>
      </c>
      <c r="C3027" s="24"/>
    </row>
    <row r="3028" spans="1:3" ht="12.75" customHeight="1" x14ac:dyDescent="0.2">
      <c r="A3028" s="215" t="s">
        <v>5223</v>
      </c>
      <c r="B3028" s="215" t="s">
        <v>1</v>
      </c>
      <c r="C3028" s="24"/>
    </row>
    <row r="3029" spans="1:3" ht="12.75" customHeight="1" x14ac:dyDescent="0.2">
      <c r="A3029" s="185" t="s">
        <v>26657</v>
      </c>
      <c r="B3029" s="185" t="s">
        <v>1</v>
      </c>
      <c r="C3029" s="24"/>
    </row>
    <row r="3030" spans="1:3" ht="12.75" customHeight="1" x14ac:dyDescent="0.2">
      <c r="A3030" s="215" t="s">
        <v>5224</v>
      </c>
      <c r="B3030" s="215" t="s">
        <v>1</v>
      </c>
      <c r="C3030" s="24"/>
    </row>
    <row r="3031" spans="1:3" ht="12.75" customHeight="1" x14ac:dyDescent="0.2">
      <c r="A3031" s="215" t="s">
        <v>20380</v>
      </c>
      <c r="B3031" s="215" t="s">
        <v>1</v>
      </c>
      <c r="C3031" s="24"/>
    </row>
    <row r="3032" spans="1:3" ht="12.75" customHeight="1" x14ac:dyDescent="0.2">
      <c r="A3032" s="215" t="s">
        <v>20381</v>
      </c>
      <c r="B3032" s="215" t="s">
        <v>1</v>
      </c>
      <c r="C3032" s="24"/>
    </row>
    <row r="3033" spans="1:3" ht="12.75" customHeight="1" x14ac:dyDescent="0.2">
      <c r="A3033" s="215" t="s">
        <v>5311</v>
      </c>
      <c r="B3033" s="215" t="s">
        <v>1</v>
      </c>
      <c r="C3033" s="24"/>
    </row>
    <row r="3034" spans="1:3" ht="12.75" customHeight="1" x14ac:dyDescent="0.2">
      <c r="A3034" s="185" t="s">
        <v>26658</v>
      </c>
      <c r="B3034" s="185" t="s">
        <v>1</v>
      </c>
      <c r="C3034" s="24"/>
    </row>
    <row r="3035" spans="1:3" ht="12.75" customHeight="1" x14ac:dyDescent="0.2">
      <c r="A3035" s="185" t="s">
        <v>26659</v>
      </c>
      <c r="B3035" s="185" t="s">
        <v>1</v>
      </c>
      <c r="C3035" s="24"/>
    </row>
    <row r="3036" spans="1:3" ht="12.75" customHeight="1" x14ac:dyDescent="0.2">
      <c r="A3036" s="215" t="s">
        <v>5312</v>
      </c>
      <c r="B3036" s="215" t="s">
        <v>1</v>
      </c>
      <c r="C3036" s="24"/>
    </row>
    <row r="3037" spans="1:3" ht="12.75" customHeight="1" x14ac:dyDescent="0.2">
      <c r="A3037" s="215" t="s">
        <v>5313</v>
      </c>
      <c r="B3037" s="215" t="s">
        <v>1</v>
      </c>
      <c r="C3037" s="24"/>
    </row>
    <row r="3038" spans="1:3" ht="12.75" customHeight="1" x14ac:dyDescent="0.2">
      <c r="A3038" s="215" t="s">
        <v>20382</v>
      </c>
      <c r="B3038" s="215" t="s">
        <v>1</v>
      </c>
      <c r="C3038" s="24"/>
    </row>
    <row r="3039" spans="1:3" ht="12.75" customHeight="1" x14ac:dyDescent="0.2">
      <c r="A3039" s="215" t="s">
        <v>5225</v>
      </c>
      <c r="B3039" s="215" t="s">
        <v>1</v>
      </c>
      <c r="C3039" s="24"/>
    </row>
    <row r="3040" spans="1:3" ht="12.75" customHeight="1" x14ac:dyDescent="0.2">
      <c r="A3040" s="215" t="s">
        <v>20383</v>
      </c>
      <c r="B3040" s="215" t="s">
        <v>1</v>
      </c>
      <c r="C3040" s="24"/>
    </row>
    <row r="3041" spans="1:3" ht="12.75" customHeight="1" x14ac:dyDescent="0.2">
      <c r="A3041" s="215" t="s">
        <v>5314</v>
      </c>
      <c r="B3041" s="215" t="s">
        <v>1</v>
      </c>
      <c r="C3041" s="24"/>
    </row>
    <row r="3042" spans="1:3" ht="12.75" customHeight="1" x14ac:dyDescent="0.2">
      <c r="A3042" s="215" t="s">
        <v>5226</v>
      </c>
      <c r="B3042" s="215" t="s">
        <v>1</v>
      </c>
      <c r="C3042" s="24"/>
    </row>
    <row r="3043" spans="1:3" ht="12.75" customHeight="1" x14ac:dyDescent="0.2">
      <c r="A3043" s="215" t="s">
        <v>1039</v>
      </c>
      <c r="B3043" s="215" t="s">
        <v>1</v>
      </c>
      <c r="C3043" s="24"/>
    </row>
    <row r="3044" spans="1:3" ht="12.75" customHeight="1" x14ac:dyDescent="0.2">
      <c r="A3044" s="215" t="s">
        <v>5227</v>
      </c>
      <c r="B3044" s="215" t="s">
        <v>1</v>
      </c>
      <c r="C3044" s="24"/>
    </row>
    <row r="3045" spans="1:3" ht="12.75" customHeight="1" x14ac:dyDescent="0.2">
      <c r="A3045" s="215" t="s">
        <v>1040</v>
      </c>
      <c r="B3045" s="215" t="s">
        <v>1</v>
      </c>
      <c r="C3045" s="24"/>
    </row>
    <row r="3046" spans="1:3" ht="12.75" customHeight="1" x14ac:dyDescent="0.2">
      <c r="A3046" s="215" t="s">
        <v>1041</v>
      </c>
      <c r="B3046" s="215" t="s">
        <v>1</v>
      </c>
      <c r="C3046" s="24"/>
    </row>
    <row r="3047" spans="1:3" ht="12.75" customHeight="1" x14ac:dyDescent="0.2">
      <c r="A3047" s="215" t="s">
        <v>5228</v>
      </c>
      <c r="B3047" s="215" t="s">
        <v>1</v>
      </c>
      <c r="C3047" s="24"/>
    </row>
    <row r="3048" spans="1:3" ht="12.75" customHeight="1" x14ac:dyDescent="0.2">
      <c r="A3048" s="215" t="s">
        <v>5229</v>
      </c>
      <c r="B3048" s="215" t="s">
        <v>1</v>
      </c>
      <c r="C3048" s="24"/>
    </row>
    <row r="3049" spans="1:3" ht="12.75" customHeight="1" x14ac:dyDescent="0.2">
      <c r="A3049" s="215" t="s">
        <v>20349</v>
      </c>
      <c r="B3049" s="215" t="s">
        <v>1</v>
      </c>
      <c r="C3049" s="24"/>
    </row>
    <row r="3050" spans="1:3" ht="12.75" customHeight="1" x14ac:dyDescent="0.2">
      <c r="A3050" s="215" t="s">
        <v>1042</v>
      </c>
      <c r="B3050" s="215" t="s">
        <v>1</v>
      </c>
      <c r="C3050" s="24"/>
    </row>
    <row r="3051" spans="1:3" ht="12.75" customHeight="1" x14ac:dyDescent="0.2">
      <c r="A3051" s="215" t="s">
        <v>5230</v>
      </c>
      <c r="B3051" s="215" t="s">
        <v>1</v>
      </c>
      <c r="C3051" s="24"/>
    </row>
    <row r="3052" spans="1:3" ht="12.75" customHeight="1" x14ac:dyDescent="0.2">
      <c r="A3052" s="215" t="s">
        <v>5231</v>
      </c>
      <c r="B3052" s="215" t="s">
        <v>1</v>
      </c>
      <c r="C3052" s="24"/>
    </row>
    <row r="3053" spans="1:3" ht="12.75" customHeight="1" x14ac:dyDescent="0.2">
      <c r="A3053" s="215" t="s">
        <v>5232</v>
      </c>
      <c r="B3053" s="215" t="s">
        <v>1</v>
      </c>
      <c r="C3053" s="24"/>
    </row>
    <row r="3054" spans="1:3" ht="12.75" customHeight="1" x14ac:dyDescent="0.2">
      <c r="A3054" s="215" t="s">
        <v>5233</v>
      </c>
      <c r="B3054" s="215" t="s">
        <v>1</v>
      </c>
      <c r="C3054" s="24"/>
    </row>
    <row r="3055" spans="1:3" ht="12.75" customHeight="1" x14ac:dyDescent="0.2">
      <c r="A3055" s="215" t="s">
        <v>5234</v>
      </c>
      <c r="B3055" s="215" t="s">
        <v>1</v>
      </c>
      <c r="C3055" s="24"/>
    </row>
    <row r="3056" spans="1:3" ht="12.75" customHeight="1" x14ac:dyDescent="0.2">
      <c r="A3056" s="215" t="s">
        <v>1044</v>
      </c>
      <c r="B3056" s="215" t="s">
        <v>1</v>
      </c>
      <c r="C3056" s="24"/>
    </row>
    <row r="3057" spans="1:3" ht="12.75" customHeight="1" x14ac:dyDescent="0.2">
      <c r="A3057" s="215" t="s">
        <v>5235</v>
      </c>
      <c r="B3057" s="215" t="s">
        <v>1</v>
      </c>
      <c r="C3057" s="24"/>
    </row>
    <row r="3058" spans="1:3" ht="12.75" customHeight="1" x14ac:dyDescent="0.2">
      <c r="A3058" s="215" t="s">
        <v>1043</v>
      </c>
      <c r="B3058" s="215" t="s">
        <v>1</v>
      </c>
      <c r="C3058" s="24"/>
    </row>
    <row r="3059" spans="1:3" ht="12.75" customHeight="1" x14ac:dyDescent="0.2">
      <c r="A3059" s="215" t="s">
        <v>5236</v>
      </c>
      <c r="B3059" s="215" t="s">
        <v>1</v>
      </c>
      <c r="C3059" s="24"/>
    </row>
    <row r="3060" spans="1:3" ht="12.75" customHeight="1" x14ac:dyDescent="0.2">
      <c r="A3060" s="215" t="s">
        <v>5237</v>
      </c>
      <c r="B3060" s="215" t="s">
        <v>1</v>
      </c>
      <c r="C3060" s="24"/>
    </row>
    <row r="3061" spans="1:3" ht="12.75" customHeight="1" x14ac:dyDescent="0.2">
      <c r="A3061" s="215" t="s">
        <v>5315</v>
      </c>
      <c r="B3061" s="215" t="s">
        <v>1</v>
      </c>
      <c r="C3061" s="24"/>
    </row>
    <row r="3062" spans="1:3" ht="12.75" customHeight="1" x14ac:dyDescent="0.2">
      <c r="A3062" s="215" t="s">
        <v>5316</v>
      </c>
      <c r="B3062" s="215" t="s">
        <v>1</v>
      </c>
      <c r="C3062" s="24"/>
    </row>
    <row r="3063" spans="1:3" ht="12.75" customHeight="1" x14ac:dyDescent="0.2">
      <c r="A3063" s="215" t="s">
        <v>5238</v>
      </c>
      <c r="B3063" s="215" t="s">
        <v>1</v>
      </c>
      <c r="C3063" s="24"/>
    </row>
    <row r="3064" spans="1:3" ht="12.75" customHeight="1" x14ac:dyDescent="0.2">
      <c r="A3064" s="215" t="s">
        <v>25576</v>
      </c>
      <c r="B3064" s="215" t="s">
        <v>1</v>
      </c>
      <c r="C3064" s="24"/>
    </row>
    <row r="3065" spans="1:3" ht="12.75" customHeight="1" x14ac:dyDescent="0.2">
      <c r="A3065" s="215" t="s">
        <v>1045</v>
      </c>
      <c r="B3065" s="215" t="s">
        <v>1</v>
      </c>
      <c r="C3065" s="24"/>
    </row>
    <row r="3066" spans="1:3" ht="12.75" customHeight="1" x14ac:dyDescent="0.2">
      <c r="A3066" s="215" t="s">
        <v>5239</v>
      </c>
      <c r="B3066" s="215" t="s">
        <v>1</v>
      </c>
      <c r="C3066" s="24"/>
    </row>
    <row r="3067" spans="1:3" ht="12.75" customHeight="1" x14ac:dyDescent="0.2">
      <c r="A3067" s="215" t="s">
        <v>5240</v>
      </c>
      <c r="B3067" s="215" t="s">
        <v>1</v>
      </c>
      <c r="C3067" s="24"/>
    </row>
    <row r="3068" spans="1:3" ht="12.75" customHeight="1" x14ac:dyDescent="0.2">
      <c r="A3068" s="215" t="s">
        <v>5241</v>
      </c>
      <c r="B3068" s="215" t="s">
        <v>1</v>
      </c>
      <c r="C3068" s="24"/>
    </row>
    <row r="3069" spans="1:3" ht="12.75" customHeight="1" x14ac:dyDescent="0.2">
      <c r="A3069" s="215" t="s">
        <v>20384</v>
      </c>
      <c r="B3069" s="215" t="s">
        <v>1</v>
      </c>
      <c r="C3069" s="24"/>
    </row>
    <row r="3070" spans="1:3" ht="12.75" customHeight="1" x14ac:dyDescent="0.2">
      <c r="A3070" s="215" t="s">
        <v>20385</v>
      </c>
      <c r="B3070" s="215" t="s">
        <v>1</v>
      </c>
      <c r="C3070" s="24"/>
    </row>
    <row r="3071" spans="1:3" ht="12.75" customHeight="1" x14ac:dyDescent="0.2">
      <c r="A3071" s="215" t="s">
        <v>20386</v>
      </c>
      <c r="B3071" s="215" t="s">
        <v>1</v>
      </c>
      <c r="C3071" s="24"/>
    </row>
    <row r="3072" spans="1:3" ht="12.75" customHeight="1" x14ac:dyDescent="0.2">
      <c r="A3072" s="215" t="s">
        <v>20387</v>
      </c>
      <c r="B3072" s="215" t="s">
        <v>1</v>
      </c>
      <c r="C3072" s="24"/>
    </row>
    <row r="3073" spans="1:3" ht="12.75" customHeight="1" x14ac:dyDescent="0.2">
      <c r="A3073" s="215" t="s">
        <v>1046</v>
      </c>
      <c r="B3073" s="215" t="s">
        <v>1</v>
      </c>
      <c r="C3073" s="24"/>
    </row>
    <row r="3074" spans="1:3" ht="12.75" customHeight="1" x14ac:dyDescent="0.2">
      <c r="A3074" s="215" t="s">
        <v>5242</v>
      </c>
      <c r="B3074" s="215" t="s">
        <v>1</v>
      </c>
      <c r="C3074" s="24"/>
    </row>
    <row r="3075" spans="1:3" ht="12.75" customHeight="1" x14ac:dyDescent="0.2">
      <c r="A3075" s="215" t="s">
        <v>20388</v>
      </c>
      <c r="B3075" s="215" t="s">
        <v>1</v>
      </c>
      <c r="C3075" s="24"/>
    </row>
    <row r="3076" spans="1:3" ht="12.75" customHeight="1" x14ac:dyDescent="0.2">
      <c r="A3076" s="215" t="s">
        <v>20389</v>
      </c>
      <c r="B3076" s="215" t="s">
        <v>1</v>
      </c>
      <c r="C3076" s="24"/>
    </row>
    <row r="3077" spans="1:3" ht="12.75" customHeight="1" x14ac:dyDescent="0.2">
      <c r="A3077" s="215" t="s">
        <v>5243</v>
      </c>
      <c r="B3077" s="215" t="s">
        <v>1</v>
      </c>
      <c r="C3077" s="24"/>
    </row>
    <row r="3078" spans="1:3" ht="12.75" customHeight="1" x14ac:dyDescent="0.2">
      <c r="A3078" s="215" t="s">
        <v>20390</v>
      </c>
      <c r="B3078" s="215" t="s">
        <v>1</v>
      </c>
      <c r="C3078" s="24"/>
    </row>
    <row r="3079" spans="1:3" ht="12.75" customHeight="1" x14ac:dyDescent="0.2">
      <c r="A3079" s="215" t="s">
        <v>5244</v>
      </c>
      <c r="B3079" s="215" t="s">
        <v>1</v>
      </c>
      <c r="C3079" s="24"/>
    </row>
    <row r="3080" spans="1:3" ht="12.75" customHeight="1" x14ac:dyDescent="0.2">
      <c r="A3080" s="215" t="s">
        <v>20391</v>
      </c>
      <c r="B3080" s="215" t="s">
        <v>1</v>
      </c>
      <c r="C3080" s="24"/>
    </row>
    <row r="3081" spans="1:3" ht="12.75" customHeight="1" x14ac:dyDescent="0.2">
      <c r="A3081" s="215" t="s">
        <v>5245</v>
      </c>
      <c r="B3081" s="215" t="s">
        <v>1</v>
      </c>
      <c r="C3081" s="24"/>
    </row>
    <row r="3082" spans="1:3" ht="12.75" customHeight="1" x14ac:dyDescent="0.2">
      <c r="A3082" s="215" t="s">
        <v>5246</v>
      </c>
      <c r="B3082" s="215" t="s">
        <v>1</v>
      </c>
      <c r="C3082" s="24"/>
    </row>
    <row r="3083" spans="1:3" ht="12.75" customHeight="1" x14ac:dyDescent="0.2">
      <c r="A3083" s="215" t="s">
        <v>20392</v>
      </c>
      <c r="B3083" s="215" t="s">
        <v>1</v>
      </c>
      <c r="C3083" s="24"/>
    </row>
    <row r="3084" spans="1:3" ht="12.75" customHeight="1" x14ac:dyDescent="0.2">
      <c r="A3084" s="215" t="s">
        <v>1047</v>
      </c>
      <c r="B3084" s="215" t="s">
        <v>1</v>
      </c>
      <c r="C3084" s="24"/>
    </row>
    <row r="3085" spans="1:3" ht="12.75" customHeight="1" x14ac:dyDescent="0.2">
      <c r="A3085" s="215" t="s">
        <v>5247</v>
      </c>
      <c r="B3085" s="215" t="s">
        <v>1</v>
      </c>
      <c r="C3085" s="24"/>
    </row>
    <row r="3086" spans="1:3" ht="12.75" customHeight="1" x14ac:dyDescent="0.2">
      <c r="A3086" s="215" t="s">
        <v>5248</v>
      </c>
      <c r="B3086" s="215" t="s">
        <v>1</v>
      </c>
      <c r="C3086" s="24"/>
    </row>
    <row r="3087" spans="1:3" ht="12.75" customHeight="1" x14ac:dyDescent="0.2">
      <c r="A3087" s="215" t="s">
        <v>5249</v>
      </c>
      <c r="B3087" s="215" t="s">
        <v>1</v>
      </c>
      <c r="C3087" s="24"/>
    </row>
    <row r="3088" spans="1:3" ht="12.75" customHeight="1" x14ac:dyDescent="0.2">
      <c r="A3088" s="215" t="s">
        <v>5250</v>
      </c>
      <c r="B3088" s="215" t="s">
        <v>1</v>
      </c>
      <c r="C3088" s="24"/>
    </row>
    <row r="3089" spans="1:3" ht="12.75" customHeight="1" x14ac:dyDescent="0.2">
      <c r="A3089" s="215" t="s">
        <v>5251</v>
      </c>
      <c r="B3089" s="215" t="s">
        <v>1</v>
      </c>
      <c r="C3089" s="24"/>
    </row>
    <row r="3090" spans="1:3" ht="12.75" customHeight="1" x14ac:dyDescent="0.2">
      <c r="A3090" s="215" t="s">
        <v>5252</v>
      </c>
      <c r="B3090" s="215" t="s">
        <v>1</v>
      </c>
      <c r="C3090" s="24"/>
    </row>
    <row r="3091" spans="1:3" ht="12.75" customHeight="1" x14ac:dyDescent="0.2">
      <c r="A3091" s="185" t="s">
        <v>26679</v>
      </c>
      <c r="B3091" s="185" t="s">
        <v>1</v>
      </c>
      <c r="C3091" s="24"/>
    </row>
    <row r="3092" spans="1:3" ht="12.75" customHeight="1" x14ac:dyDescent="0.2">
      <c r="A3092" s="215" t="s">
        <v>1048</v>
      </c>
      <c r="B3092" s="215" t="s">
        <v>1</v>
      </c>
      <c r="C3092" s="24"/>
    </row>
    <row r="3093" spans="1:3" ht="12.75" customHeight="1" x14ac:dyDescent="0.2">
      <c r="A3093" s="215" t="s">
        <v>5253</v>
      </c>
      <c r="B3093" s="215" t="s">
        <v>1</v>
      </c>
      <c r="C3093" s="24"/>
    </row>
    <row r="3094" spans="1:3" ht="12.75" customHeight="1" x14ac:dyDescent="0.2">
      <c r="A3094" s="215" t="s">
        <v>5254</v>
      </c>
      <c r="B3094" s="215" t="s">
        <v>1</v>
      </c>
      <c r="C3094" s="24"/>
    </row>
    <row r="3095" spans="1:3" ht="12.75" customHeight="1" x14ac:dyDescent="0.2">
      <c r="A3095" s="215" t="s">
        <v>5255</v>
      </c>
      <c r="B3095" s="215" t="s">
        <v>1</v>
      </c>
      <c r="C3095" s="24"/>
    </row>
    <row r="3096" spans="1:3" ht="12.75" customHeight="1" x14ac:dyDescent="0.2">
      <c r="A3096" s="215" t="s">
        <v>5256</v>
      </c>
      <c r="B3096" s="215" t="s">
        <v>1</v>
      </c>
      <c r="C3096" s="24"/>
    </row>
    <row r="3097" spans="1:3" ht="12.75" customHeight="1" x14ac:dyDescent="0.2">
      <c r="A3097" s="215" t="s">
        <v>20350</v>
      </c>
      <c r="B3097" s="215" t="s">
        <v>1</v>
      </c>
      <c r="C3097" s="24"/>
    </row>
    <row r="3098" spans="1:3" ht="12.75" customHeight="1" x14ac:dyDescent="0.2">
      <c r="A3098" s="215" t="s">
        <v>5317</v>
      </c>
      <c r="B3098" s="215" t="s">
        <v>1</v>
      </c>
      <c r="C3098" s="24"/>
    </row>
    <row r="3099" spans="1:3" ht="12.75" customHeight="1" x14ac:dyDescent="0.2">
      <c r="A3099" s="215" t="s">
        <v>1049</v>
      </c>
      <c r="B3099" s="215" t="s">
        <v>1</v>
      </c>
      <c r="C3099" s="24"/>
    </row>
    <row r="3100" spans="1:3" ht="12.75" customHeight="1" x14ac:dyDescent="0.2">
      <c r="A3100" s="215" t="s">
        <v>5257</v>
      </c>
      <c r="B3100" s="215" t="s">
        <v>1</v>
      </c>
      <c r="C3100" s="24"/>
    </row>
    <row r="3101" spans="1:3" ht="12.75" customHeight="1" x14ac:dyDescent="0.2">
      <c r="A3101" s="215" t="s">
        <v>5258</v>
      </c>
      <c r="B3101" s="215" t="s">
        <v>1</v>
      </c>
      <c r="C3101" s="24"/>
    </row>
    <row r="3102" spans="1:3" ht="12.75" customHeight="1" x14ac:dyDescent="0.2">
      <c r="A3102" s="215" t="s">
        <v>5259</v>
      </c>
      <c r="B3102" s="215" t="s">
        <v>1</v>
      </c>
      <c r="C3102" s="24"/>
    </row>
    <row r="3103" spans="1:3" ht="12.75" customHeight="1" x14ac:dyDescent="0.2">
      <c r="A3103" s="215" t="s">
        <v>5260</v>
      </c>
      <c r="B3103" s="215" t="s">
        <v>1</v>
      </c>
      <c r="C3103" s="24"/>
    </row>
    <row r="3104" spans="1:3" ht="12.75" customHeight="1" x14ac:dyDescent="0.2">
      <c r="A3104" s="185" t="s">
        <v>26685</v>
      </c>
      <c r="B3104" s="185" t="s">
        <v>1</v>
      </c>
      <c r="C3104" s="24"/>
    </row>
    <row r="3105" spans="1:3" ht="12.75" customHeight="1" x14ac:dyDescent="0.2">
      <c r="A3105" s="215" t="s">
        <v>5261</v>
      </c>
      <c r="B3105" s="215" t="s">
        <v>1</v>
      </c>
      <c r="C3105" s="24"/>
    </row>
    <row r="3106" spans="1:3" ht="12.75" customHeight="1" x14ac:dyDescent="0.2">
      <c r="A3106" s="215" t="s">
        <v>20393</v>
      </c>
      <c r="B3106" s="215" t="s">
        <v>1</v>
      </c>
      <c r="C3106" s="24"/>
    </row>
    <row r="3107" spans="1:3" ht="12.75" customHeight="1" x14ac:dyDescent="0.2">
      <c r="A3107" s="215" t="s">
        <v>5262</v>
      </c>
      <c r="B3107" s="215" t="s">
        <v>1</v>
      </c>
      <c r="C3107" s="24"/>
    </row>
    <row r="3108" spans="1:3" ht="12.75" customHeight="1" x14ac:dyDescent="0.2">
      <c r="A3108" s="215" t="s">
        <v>20394</v>
      </c>
      <c r="B3108" s="215" t="s">
        <v>1</v>
      </c>
      <c r="C3108" s="24"/>
    </row>
    <row r="3109" spans="1:3" ht="12.75" customHeight="1" x14ac:dyDescent="0.2">
      <c r="A3109" s="215" t="s">
        <v>5263</v>
      </c>
      <c r="B3109" s="215" t="s">
        <v>1</v>
      </c>
      <c r="C3109" s="24"/>
    </row>
    <row r="3110" spans="1:3" ht="12.75" customHeight="1" x14ac:dyDescent="0.2">
      <c r="A3110" s="215" t="s">
        <v>25577</v>
      </c>
      <c r="B3110" s="215" t="s">
        <v>1</v>
      </c>
      <c r="C3110" s="24"/>
    </row>
    <row r="3111" spans="1:3" ht="12.75" customHeight="1" x14ac:dyDescent="0.2">
      <c r="A3111" s="215" t="s">
        <v>20395</v>
      </c>
      <c r="B3111" s="215" t="s">
        <v>1</v>
      </c>
      <c r="C3111" s="24"/>
    </row>
    <row r="3112" spans="1:3" ht="12.75" customHeight="1" x14ac:dyDescent="0.2">
      <c r="A3112" s="215" t="s">
        <v>20396</v>
      </c>
      <c r="B3112" s="215" t="s">
        <v>1</v>
      </c>
      <c r="C3112" s="24"/>
    </row>
    <row r="3113" spans="1:3" ht="12.75" customHeight="1" x14ac:dyDescent="0.2">
      <c r="A3113" s="185" t="s">
        <v>26686</v>
      </c>
      <c r="B3113" s="185" t="s">
        <v>1</v>
      </c>
      <c r="C3113" s="24"/>
    </row>
    <row r="3114" spans="1:3" ht="12.75" customHeight="1" x14ac:dyDescent="0.2">
      <c r="A3114" s="215" t="s">
        <v>5264</v>
      </c>
      <c r="B3114" s="215" t="s">
        <v>1</v>
      </c>
      <c r="C3114" s="24"/>
    </row>
    <row r="3115" spans="1:3" ht="12.75" customHeight="1" x14ac:dyDescent="0.2">
      <c r="A3115" s="215" t="s">
        <v>20397</v>
      </c>
      <c r="B3115" s="215" t="s">
        <v>1</v>
      </c>
      <c r="C3115" s="24"/>
    </row>
    <row r="3116" spans="1:3" ht="12.75" customHeight="1" x14ac:dyDescent="0.2">
      <c r="A3116" s="215" t="s">
        <v>20398</v>
      </c>
      <c r="B3116" s="215" t="s">
        <v>1</v>
      </c>
      <c r="C3116" s="24"/>
    </row>
    <row r="3117" spans="1:3" ht="12.75" customHeight="1" x14ac:dyDescent="0.2">
      <c r="A3117" s="215" t="s">
        <v>5265</v>
      </c>
      <c r="B3117" s="215" t="s">
        <v>1</v>
      </c>
      <c r="C3117" s="24"/>
    </row>
    <row r="3118" spans="1:3" ht="12.75" customHeight="1" x14ac:dyDescent="0.2">
      <c r="A3118" s="215" t="s">
        <v>5266</v>
      </c>
      <c r="B3118" s="215" t="s">
        <v>1</v>
      </c>
      <c r="C3118" s="24"/>
    </row>
    <row r="3119" spans="1:3" ht="12.75" customHeight="1" x14ac:dyDescent="0.2">
      <c r="A3119" s="215" t="s">
        <v>5267</v>
      </c>
      <c r="B3119" s="215" t="s">
        <v>1</v>
      </c>
      <c r="C3119" s="24"/>
    </row>
    <row r="3120" spans="1:3" ht="12.75" customHeight="1" x14ac:dyDescent="0.2">
      <c r="A3120" s="215" t="s">
        <v>5268</v>
      </c>
      <c r="B3120" s="215" t="s">
        <v>1</v>
      </c>
      <c r="C3120" s="24"/>
    </row>
    <row r="3121" spans="1:3" ht="12.75" customHeight="1" x14ac:dyDescent="0.2">
      <c r="A3121" s="215" t="s">
        <v>5269</v>
      </c>
      <c r="B3121" s="215" t="s">
        <v>1</v>
      </c>
      <c r="C3121" s="24"/>
    </row>
    <row r="3122" spans="1:3" ht="12.75" customHeight="1" x14ac:dyDescent="0.2">
      <c r="A3122" s="215" t="s">
        <v>5270</v>
      </c>
      <c r="B3122" s="215" t="s">
        <v>1</v>
      </c>
      <c r="C3122" s="24"/>
    </row>
    <row r="3123" spans="1:3" ht="12.75" customHeight="1" x14ac:dyDescent="0.2">
      <c r="A3123" s="215" t="s">
        <v>5271</v>
      </c>
      <c r="B3123" s="215" t="s">
        <v>1</v>
      </c>
      <c r="C3123" s="24"/>
    </row>
    <row r="3124" spans="1:3" ht="12.75" customHeight="1" x14ac:dyDescent="0.2">
      <c r="A3124" s="215" t="s">
        <v>5272</v>
      </c>
      <c r="B3124" s="215" t="s">
        <v>1</v>
      </c>
      <c r="C3124" s="24"/>
    </row>
    <row r="3125" spans="1:3" ht="12.75" customHeight="1" x14ac:dyDescent="0.2">
      <c r="A3125" s="215" t="s">
        <v>5273</v>
      </c>
      <c r="B3125" s="215" t="s">
        <v>1</v>
      </c>
      <c r="C3125" s="24"/>
    </row>
    <row r="3126" spans="1:3" ht="12.75" customHeight="1" x14ac:dyDescent="0.2">
      <c r="A3126" s="215" t="s">
        <v>5274</v>
      </c>
      <c r="B3126" s="215" t="s">
        <v>1</v>
      </c>
      <c r="C3126" s="24"/>
    </row>
    <row r="3127" spans="1:3" ht="12.75" customHeight="1" x14ac:dyDescent="0.2">
      <c r="A3127" s="215" t="s">
        <v>5275</v>
      </c>
      <c r="B3127" s="215" t="s">
        <v>1</v>
      </c>
      <c r="C3127" s="24"/>
    </row>
    <row r="3128" spans="1:3" ht="12.75" customHeight="1" x14ac:dyDescent="0.2">
      <c r="A3128" s="215" t="s">
        <v>5318</v>
      </c>
      <c r="B3128" s="215" t="s">
        <v>1</v>
      </c>
      <c r="C3128" s="24"/>
    </row>
    <row r="3129" spans="1:3" ht="12.75" customHeight="1" x14ac:dyDescent="0.2">
      <c r="A3129" s="215" t="s">
        <v>5276</v>
      </c>
      <c r="B3129" s="215" t="s">
        <v>1</v>
      </c>
      <c r="C3129" s="24"/>
    </row>
    <row r="3130" spans="1:3" ht="12.75" customHeight="1" x14ac:dyDescent="0.2">
      <c r="A3130" s="215" t="s">
        <v>5319</v>
      </c>
      <c r="B3130" s="215" t="s">
        <v>1</v>
      </c>
      <c r="C3130" s="24"/>
    </row>
    <row r="3131" spans="1:3" ht="12.75" customHeight="1" x14ac:dyDescent="0.2">
      <c r="A3131" s="215" t="s">
        <v>1050</v>
      </c>
      <c r="B3131" s="215" t="s">
        <v>1</v>
      </c>
      <c r="C3131" s="24"/>
    </row>
    <row r="3132" spans="1:3" ht="12.75" customHeight="1" x14ac:dyDescent="0.2">
      <c r="A3132" s="215" t="s">
        <v>5277</v>
      </c>
      <c r="B3132" s="215" t="s">
        <v>1</v>
      </c>
      <c r="C3132" s="24"/>
    </row>
    <row r="3133" spans="1:3" ht="12.75" customHeight="1" x14ac:dyDescent="0.2">
      <c r="A3133" s="215" t="s">
        <v>1051</v>
      </c>
      <c r="B3133" s="215" t="s">
        <v>1</v>
      </c>
      <c r="C3133" s="24"/>
    </row>
    <row r="3134" spans="1:3" ht="12.75" customHeight="1" x14ac:dyDescent="0.2">
      <c r="A3134" s="215" t="s">
        <v>5278</v>
      </c>
      <c r="B3134" s="215" t="s">
        <v>1</v>
      </c>
      <c r="C3134" s="24"/>
    </row>
    <row r="3135" spans="1:3" ht="12.75" customHeight="1" x14ac:dyDescent="0.2">
      <c r="A3135" s="215" t="s">
        <v>1052</v>
      </c>
      <c r="B3135" s="215" t="s">
        <v>1</v>
      </c>
      <c r="C3135" s="24"/>
    </row>
    <row r="3136" spans="1:3" ht="12.75" customHeight="1" x14ac:dyDescent="0.2">
      <c r="A3136" s="215" t="s">
        <v>5279</v>
      </c>
      <c r="B3136" s="215" t="s">
        <v>1</v>
      </c>
      <c r="C3136" s="24"/>
    </row>
    <row r="3137" spans="1:4" ht="12.75" customHeight="1" x14ac:dyDescent="0.2">
      <c r="A3137" s="215" t="s">
        <v>5280</v>
      </c>
      <c r="B3137" s="215" t="s">
        <v>1</v>
      </c>
      <c r="C3137" s="24"/>
    </row>
    <row r="3138" spans="1:4" ht="12.75" customHeight="1" x14ac:dyDescent="0.2">
      <c r="A3138" s="215" t="s">
        <v>5281</v>
      </c>
      <c r="B3138" s="215" t="s">
        <v>1</v>
      </c>
      <c r="C3138" s="24"/>
    </row>
    <row r="3139" spans="1:4" ht="12.75" customHeight="1" x14ac:dyDescent="0.2">
      <c r="A3139" s="215" t="s">
        <v>5320</v>
      </c>
      <c r="B3139" s="215" t="s">
        <v>1</v>
      </c>
      <c r="C3139" s="24"/>
    </row>
    <row r="3140" spans="1:4" ht="12.75" customHeight="1" x14ac:dyDescent="0.2">
      <c r="A3140" s="215" t="s">
        <v>1053</v>
      </c>
      <c r="B3140" s="215" t="s">
        <v>1</v>
      </c>
      <c r="C3140" s="24"/>
    </row>
    <row r="3141" spans="1:4" ht="12.75" customHeight="1" x14ac:dyDescent="0.2">
      <c r="A3141" s="215" t="s">
        <v>5282</v>
      </c>
      <c r="B3141" s="215" t="s">
        <v>1</v>
      </c>
      <c r="C3141" s="24"/>
    </row>
    <row r="3142" spans="1:4" ht="12.75" customHeight="1" x14ac:dyDescent="0.2">
      <c r="A3142" s="215" t="s">
        <v>5283</v>
      </c>
      <c r="B3142" s="215" t="s">
        <v>1</v>
      </c>
      <c r="C3142" s="24"/>
    </row>
    <row r="3143" spans="1:4" ht="12.75" customHeight="1" x14ac:dyDescent="0.2">
      <c r="A3143" s="215" t="s">
        <v>5284</v>
      </c>
      <c r="B3143" s="215" t="s">
        <v>1</v>
      </c>
      <c r="C3143" s="24"/>
    </row>
    <row r="3144" spans="1:4" ht="12.75" customHeight="1" x14ac:dyDescent="0.2">
      <c r="A3144" s="215" t="s">
        <v>5285</v>
      </c>
      <c r="B3144" s="215" t="s">
        <v>1</v>
      </c>
      <c r="C3144" s="24"/>
    </row>
    <row r="3145" spans="1:4" ht="12.75" customHeight="1" x14ac:dyDescent="0.2">
      <c r="A3145" s="215" t="s">
        <v>1054</v>
      </c>
      <c r="B3145" s="215" t="s">
        <v>1</v>
      </c>
      <c r="C3145" s="24"/>
    </row>
    <row r="3146" spans="1:4" ht="12.75" customHeight="1" x14ac:dyDescent="0.2">
      <c r="A3146" s="215" t="s">
        <v>5286</v>
      </c>
      <c r="B3146" s="215" t="s">
        <v>1</v>
      </c>
      <c r="C3146" s="24"/>
    </row>
    <row r="3147" spans="1:4" ht="12.75" customHeight="1" x14ac:dyDescent="0.2">
      <c r="A3147" s="215" t="s">
        <v>1055</v>
      </c>
      <c r="B3147" s="215" t="s">
        <v>1</v>
      </c>
      <c r="C3147" s="24"/>
    </row>
    <row r="3148" spans="1:4" ht="12.75" customHeight="1" x14ac:dyDescent="0.2">
      <c r="A3148" s="215" t="s">
        <v>5287</v>
      </c>
      <c r="B3148" s="215" t="s">
        <v>1</v>
      </c>
      <c r="C3148" s="24"/>
    </row>
    <row r="3149" spans="1:4" s="24" customFormat="1" ht="12.75" customHeight="1" x14ac:dyDescent="0.2">
      <c r="A3149" s="215" t="s">
        <v>5321</v>
      </c>
      <c r="B3149" s="215" t="s">
        <v>1177</v>
      </c>
      <c r="D3149" s="120"/>
    </row>
    <row r="3150" spans="1:4" ht="12.75" customHeight="1" x14ac:dyDescent="0.2">
      <c r="A3150" s="215" t="s">
        <v>1056</v>
      </c>
      <c r="B3150" s="215" t="s">
        <v>165</v>
      </c>
      <c r="C3150" s="24"/>
    </row>
    <row r="3151" spans="1:4" ht="12.75" customHeight="1" x14ac:dyDescent="0.2">
      <c r="A3151" s="215" t="s">
        <v>5322</v>
      </c>
      <c r="B3151" s="215" t="s">
        <v>165</v>
      </c>
      <c r="C3151" s="24"/>
    </row>
    <row r="3152" spans="1:4" ht="12.75" customHeight="1" x14ac:dyDescent="0.2">
      <c r="A3152" s="215" t="s">
        <v>5323</v>
      </c>
      <c r="B3152" s="215" t="s">
        <v>165</v>
      </c>
      <c r="C3152" s="24"/>
    </row>
    <row r="3153" spans="1:3" ht="12.75" customHeight="1" x14ac:dyDescent="0.2">
      <c r="A3153" s="215" t="s">
        <v>1057</v>
      </c>
      <c r="B3153" s="215" t="s">
        <v>165</v>
      </c>
      <c r="C3153" s="24"/>
    </row>
    <row r="3154" spans="1:3" ht="12.75" customHeight="1" x14ac:dyDescent="0.2">
      <c r="A3154" s="215" t="s">
        <v>5324</v>
      </c>
      <c r="B3154" s="215" t="s">
        <v>165</v>
      </c>
      <c r="C3154" s="24"/>
    </row>
    <row r="3155" spans="1:3" ht="12.75" customHeight="1" x14ac:dyDescent="0.2">
      <c r="A3155" s="215" t="s">
        <v>20399</v>
      </c>
      <c r="B3155" s="215" t="s">
        <v>165</v>
      </c>
      <c r="C3155" s="24"/>
    </row>
    <row r="3156" spans="1:3" ht="12.75" customHeight="1" x14ac:dyDescent="0.2">
      <c r="A3156" s="215" t="s">
        <v>20400</v>
      </c>
      <c r="B3156" s="215" t="s">
        <v>165</v>
      </c>
      <c r="C3156" s="24"/>
    </row>
    <row r="3157" spans="1:3" ht="12.75" customHeight="1" x14ac:dyDescent="0.2">
      <c r="A3157" s="215" t="s">
        <v>20401</v>
      </c>
      <c r="B3157" s="215" t="s">
        <v>165</v>
      </c>
      <c r="C3157" s="24"/>
    </row>
    <row r="3158" spans="1:3" ht="12.75" customHeight="1" x14ac:dyDescent="0.2">
      <c r="A3158" s="215" t="s">
        <v>5325</v>
      </c>
      <c r="B3158" s="215" t="s">
        <v>165</v>
      </c>
      <c r="C3158" s="24"/>
    </row>
    <row r="3159" spans="1:3" ht="12.75" customHeight="1" x14ac:dyDescent="0.2">
      <c r="A3159" s="215" t="s">
        <v>5369</v>
      </c>
      <c r="B3159" s="215" t="s">
        <v>165</v>
      </c>
      <c r="C3159" s="24"/>
    </row>
    <row r="3160" spans="1:3" ht="12.75" customHeight="1" x14ac:dyDescent="0.2">
      <c r="A3160" s="215" t="s">
        <v>20402</v>
      </c>
      <c r="B3160" s="215" t="s">
        <v>165</v>
      </c>
      <c r="C3160" s="24"/>
    </row>
    <row r="3161" spans="1:3" ht="12.75" customHeight="1" x14ac:dyDescent="0.2">
      <c r="A3161" s="215" t="s">
        <v>5326</v>
      </c>
      <c r="B3161" s="215" t="s">
        <v>165</v>
      </c>
      <c r="C3161" s="24"/>
    </row>
    <row r="3162" spans="1:3" ht="12.75" customHeight="1" x14ac:dyDescent="0.2">
      <c r="A3162" s="215" t="s">
        <v>5327</v>
      </c>
      <c r="B3162" s="215" t="s">
        <v>165</v>
      </c>
      <c r="C3162" s="24"/>
    </row>
    <row r="3163" spans="1:3" ht="12.75" customHeight="1" x14ac:dyDescent="0.2">
      <c r="A3163" s="215" t="s">
        <v>20403</v>
      </c>
      <c r="B3163" s="215" t="s">
        <v>165</v>
      </c>
      <c r="C3163" s="24"/>
    </row>
    <row r="3164" spans="1:3" ht="12.75" customHeight="1" x14ac:dyDescent="0.2">
      <c r="A3164" s="215" t="s">
        <v>5328</v>
      </c>
      <c r="B3164" s="215" t="s">
        <v>165</v>
      </c>
      <c r="C3164" s="24"/>
    </row>
    <row r="3165" spans="1:3" ht="12.75" customHeight="1" x14ac:dyDescent="0.2">
      <c r="A3165" s="215" t="s">
        <v>1059</v>
      </c>
      <c r="B3165" s="215" t="s">
        <v>165</v>
      </c>
      <c r="C3165" s="24"/>
    </row>
    <row r="3166" spans="1:3" ht="12.75" customHeight="1" x14ac:dyDescent="0.2">
      <c r="A3166" s="215" t="s">
        <v>5329</v>
      </c>
      <c r="B3166" s="215" t="s">
        <v>165</v>
      </c>
      <c r="C3166" s="24"/>
    </row>
    <row r="3167" spans="1:3" ht="12.75" customHeight="1" x14ac:dyDescent="0.2">
      <c r="A3167" s="215" t="s">
        <v>165</v>
      </c>
      <c r="B3167" s="215" t="s">
        <v>165</v>
      </c>
      <c r="C3167" s="24"/>
    </row>
    <row r="3168" spans="1:3" ht="12.75" customHeight="1" x14ac:dyDescent="0.2">
      <c r="A3168" s="215" t="s">
        <v>5330</v>
      </c>
      <c r="B3168" s="215" t="s">
        <v>165</v>
      </c>
      <c r="C3168" s="24"/>
    </row>
    <row r="3169" spans="1:4" ht="12.75" customHeight="1" x14ac:dyDescent="0.2">
      <c r="A3169" s="215" t="s">
        <v>5331</v>
      </c>
      <c r="B3169" s="215" t="s">
        <v>165</v>
      </c>
      <c r="C3169" s="24"/>
    </row>
    <row r="3170" spans="1:4" ht="12.75" customHeight="1" x14ac:dyDescent="0.2">
      <c r="A3170" s="215" t="s">
        <v>5332</v>
      </c>
      <c r="B3170" s="215" t="s">
        <v>165</v>
      </c>
      <c r="C3170" s="24"/>
    </row>
    <row r="3171" spans="1:4" ht="12.75" customHeight="1" x14ac:dyDescent="0.2">
      <c r="A3171" s="215" t="s">
        <v>5333</v>
      </c>
      <c r="B3171" s="215" t="s">
        <v>165</v>
      </c>
      <c r="C3171" s="24"/>
    </row>
    <row r="3172" spans="1:4" s="24" customFormat="1" ht="12.75" customHeight="1" x14ac:dyDescent="0.2">
      <c r="A3172" s="215" t="s">
        <v>20404</v>
      </c>
      <c r="B3172" s="215" t="s">
        <v>165</v>
      </c>
      <c r="D3172" s="120"/>
    </row>
    <row r="3173" spans="1:4" ht="12.75" customHeight="1" x14ac:dyDescent="0.2">
      <c r="A3173" s="215" t="s">
        <v>20405</v>
      </c>
      <c r="B3173" s="215" t="s">
        <v>165</v>
      </c>
      <c r="C3173" s="24"/>
    </row>
    <row r="3174" spans="1:4" ht="12.75" customHeight="1" x14ac:dyDescent="0.2">
      <c r="A3174" s="215" t="s">
        <v>20406</v>
      </c>
      <c r="B3174" s="215" t="s">
        <v>165</v>
      </c>
      <c r="C3174" s="24"/>
    </row>
    <row r="3175" spans="1:4" ht="12.75" customHeight="1" x14ac:dyDescent="0.2">
      <c r="A3175" s="215" t="s">
        <v>5334</v>
      </c>
      <c r="B3175" s="215" t="s">
        <v>165</v>
      </c>
      <c r="C3175" s="24"/>
    </row>
    <row r="3176" spans="1:4" ht="12.75" customHeight="1" x14ac:dyDescent="0.2">
      <c r="A3176" s="215" t="s">
        <v>20407</v>
      </c>
      <c r="B3176" s="215" t="s">
        <v>165</v>
      </c>
      <c r="C3176" s="24"/>
    </row>
    <row r="3177" spans="1:4" ht="12.75" customHeight="1" x14ac:dyDescent="0.2">
      <c r="A3177" s="215" t="s">
        <v>5335</v>
      </c>
      <c r="B3177" s="215" t="s">
        <v>165</v>
      </c>
      <c r="C3177" s="24"/>
    </row>
    <row r="3178" spans="1:4" ht="12.75" customHeight="1" x14ac:dyDescent="0.2">
      <c r="A3178" s="215" t="s">
        <v>5336</v>
      </c>
      <c r="B3178" s="215" t="s">
        <v>165</v>
      </c>
      <c r="C3178" s="24"/>
    </row>
    <row r="3179" spans="1:4" ht="12.75" customHeight="1" x14ac:dyDescent="0.2">
      <c r="A3179" s="215" t="s">
        <v>20408</v>
      </c>
      <c r="B3179" s="215" t="s">
        <v>165</v>
      </c>
      <c r="C3179" s="24"/>
    </row>
    <row r="3180" spans="1:4" ht="12.75" customHeight="1" x14ac:dyDescent="0.2">
      <c r="A3180" s="215" t="s">
        <v>20409</v>
      </c>
      <c r="B3180" s="215" t="s">
        <v>165</v>
      </c>
      <c r="C3180" s="24"/>
    </row>
    <row r="3181" spans="1:4" ht="12.75" customHeight="1" x14ac:dyDescent="0.2">
      <c r="A3181" s="215" t="s">
        <v>20410</v>
      </c>
      <c r="B3181" s="215" t="s">
        <v>165</v>
      </c>
      <c r="C3181" s="24"/>
    </row>
    <row r="3182" spans="1:4" ht="12.75" customHeight="1" x14ac:dyDescent="0.2">
      <c r="A3182" s="215" t="s">
        <v>20411</v>
      </c>
      <c r="B3182" s="215" t="s">
        <v>165</v>
      </c>
      <c r="C3182" s="24"/>
    </row>
    <row r="3183" spans="1:4" ht="12.75" customHeight="1" x14ac:dyDescent="0.2">
      <c r="A3183" s="215" t="s">
        <v>20412</v>
      </c>
      <c r="B3183" s="215" t="s">
        <v>165</v>
      </c>
      <c r="C3183" s="24"/>
    </row>
    <row r="3184" spans="1:4" ht="12.75" customHeight="1" x14ac:dyDescent="0.2">
      <c r="A3184" s="215" t="s">
        <v>20413</v>
      </c>
      <c r="B3184" s="215" t="s">
        <v>165</v>
      </c>
      <c r="C3184" s="24"/>
    </row>
    <row r="3185" spans="1:3" ht="12.75" customHeight="1" x14ac:dyDescent="0.2">
      <c r="A3185" s="215" t="s">
        <v>5337</v>
      </c>
      <c r="B3185" s="215" t="s">
        <v>165</v>
      </c>
      <c r="C3185" s="24"/>
    </row>
    <row r="3186" spans="1:3" ht="12.75" customHeight="1" x14ac:dyDescent="0.2">
      <c r="A3186" s="215" t="s">
        <v>5338</v>
      </c>
      <c r="B3186" s="215" t="s">
        <v>165</v>
      </c>
      <c r="C3186" s="24"/>
    </row>
    <row r="3187" spans="1:3" ht="12.75" customHeight="1" x14ac:dyDescent="0.2">
      <c r="A3187" s="215" t="s">
        <v>20414</v>
      </c>
      <c r="B3187" s="215" t="s">
        <v>165</v>
      </c>
      <c r="C3187" s="24"/>
    </row>
    <row r="3188" spans="1:3" ht="12.75" customHeight="1" x14ac:dyDescent="0.2">
      <c r="A3188" s="215" t="s">
        <v>5370</v>
      </c>
      <c r="B3188" s="215" t="s">
        <v>165</v>
      </c>
      <c r="C3188" s="24"/>
    </row>
    <row r="3189" spans="1:3" ht="12.75" customHeight="1" x14ac:dyDescent="0.2">
      <c r="A3189" s="215" t="s">
        <v>5339</v>
      </c>
      <c r="B3189" s="215" t="s">
        <v>165</v>
      </c>
      <c r="C3189" s="24"/>
    </row>
    <row r="3190" spans="1:3" ht="12.75" customHeight="1" x14ac:dyDescent="0.2">
      <c r="A3190" s="215" t="s">
        <v>20415</v>
      </c>
      <c r="B3190" s="215" t="s">
        <v>165</v>
      </c>
      <c r="C3190" s="24"/>
    </row>
    <row r="3191" spans="1:3" ht="12.75" customHeight="1" x14ac:dyDescent="0.2">
      <c r="A3191" s="215" t="s">
        <v>5340</v>
      </c>
      <c r="B3191" s="215" t="s">
        <v>165</v>
      </c>
      <c r="C3191" s="24"/>
    </row>
    <row r="3192" spans="1:3" ht="12.75" customHeight="1" x14ac:dyDescent="0.2">
      <c r="A3192" s="215" t="s">
        <v>20416</v>
      </c>
      <c r="B3192" s="215" t="s">
        <v>165</v>
      </c>
      <c r="C3192" s="24"/>
    </row>
    <row r="3193" spans="1:3" ht="12.75" customHeight="1" x14ac:dyDescent="0.2">
      <c r="A3193" s="215" t="s">
        <v>20417</v>
      </c>
      <c r="B3193" s="215" t="s">
        <v>165</v>
      </c>
      <c r="C3193" s="24"/>
    </row>
    <row r="3194" spans="1:3" ht="12.75" customHeight="1" x14ac:dyDescent="0.2">
      <c r="A3194" s="215" t="s">
        <v>5341</v>
      </c>
      <c r="B3194" s="215" t="s">
        <v>165</v>
      </c>
      <c r="C3194" s="24"/>
    </row>
    <row r="3195" spans="1:3" ht="12.75" customHeight="1" x14ac:dyDescent="0.2">
      <c r="A3195" s="215" t="s">
        <v>5342</v>
      </c>
      <c r="B3195" s="215" t="s">
        <v>165</v>
      </c>
      <c r="C3195" s="24"/>
    </row>
    <row r="3196" spans="1:3" ht="12.75" customHeight="1" x14ac:dyDescent="0.2">
      <c r="A3196" s="215" t="s">
        <v>5371</v>
      </c>
      <c r="B3196" s="215" t="s">
        <v>165</v>
      </c>
      <c r="C3196" s="24"/>
    </row>
    <row r="3197" spans="1:3" ht="12.75" customHeight="1" x14ac:dyDescent="0.2">
      <c r="A3197" s="215" t="s">
        <v>20418</v>
      </c>
      <c r="B3197" s="215" t="s">
        <v>165</v>
      </c>
      <c r="C3197" s="24"/>
    </row>
    <row r="3198" spans="1:3" ht="12.75" customHeight="1" x14ac:dyDescent="0.2">
      <c r="A3198" s="215" t="s">
        <v>5343</v>
      </c>
      <c r="B3198" s="215" t="s">
        <v>165</v>
      </c>
      <c r="C3198" s="24"/>
    </row>
    <row r="3199" spans="1:3" ht="12.75" customHeight="1" x14ac:dyDescent="0.2">
      <c r="A3199" s="215" t="s">
        <v>20419</v>
      </c>
      <c r="B3199" s="215" t="s">
        <v>165</v>
      </c>
      <c r="C3199" s="24"/>
    </row>
    <row r="3200" spans="1:3" ht="12.75" customHeight="1" x14ac:dyDescent="0.2">
      <c r="A3200" s="215" t="s">
        <v>5344</v>
      </c>
      <c r="B3200" s="215" t="s">
        <v>165</v>
      </c>
      <c r="C3200" s="24"/>
    </row>
    <row r="3201" spans="1:3" ht="12.75" customHeight="1" x14ac:dyDescent="0.2">
      <c r="A3201" s="215" t="s">
        <v>20420</v>
      </c>
      <c r="B3201" s="215" t="s">
        <v>165</v>
      </c>
      <c r="C3201" s="24"/>
    </row>
    <row r="3202" spans="1:3" ht="12.75" customHeight="1" x14ac:dyDescent="0.2">
      <c r="A3202" s="215" t="s">
        <v>1061</v>
      </c>
      <c r="B3202" s="215" t="s">
        <v>165</v>
      </c>
      <c r="C3202" s="24"/>
    </row>
    <row r="3203" spans="1:3" ht="12.75" customHeight="1" x14ac:dyDescent="0.2">
      <c r="A3203" s="215" t="s">
        <v>5345</v>
      </c>
      <c r="B3203" s="215" t="s">
        <v>165</v>
      </c>
      <c r="C3203" s="24"/>
    </row>
    <row r="3204" spans="1:3" ht="12.75" customHeight="1" x14ac:dyDescent="0.2">
      <c r="A3204" s="215" t="s">
        <v>20421</v>
      </c>
      <c r="B3204" s="215" t="s">
        <v>165</v>
      </c>
      <c r="C3204" s="24"/>
    </row>
    <row r="3205" spans="1:3" ht="12.75" customHeight="1" x14ac:dyDescent="0.2">
      <c r="A3205" s="215" t="s">
        <v>5346</v>
      </c>
      <c r="B3205" s="215" t="s">
        <v>165</v>
      </c>
      <c r="C3205" s="24"/>
    </row>
    <row r="3206" spans="1:3" ht="12.75" customHeight="1" x14ac:dyDescent="0.2">
      <c r="A3206" s="215" t="s">
        <v>5347</v>
      </c>
      <c r="B3206" s="215" t="s">
        <v>165</v>
      </c>
      <c r="C3206" s="24"/>
    </row>
    <row r="3207" spans="1:3" ht="12.75" customHeight="1" x14ac:dyDescent="0.2">
      <c r="A3207" s="215" t="s">
        <v>5348</v>
      </c>
      <c r="B3207" s="215" t="s">
        <v>165</v>
      </c>
      <c r="C3207" s="24"/>
    </row>
    <row r="3208" spans="1:3" ht="12.75" customHeight="1" x14ac:dyDescent="0.2">
      <c r="A3208" s="215" t="s">
        <v>1063</v>
      </c>
      <c r="B3208" s="215" t="s">
        <v>165</v>
      </c>
      <c r="C3208" s="24"/>
    </row>
    <row r="3209" spans="1:3" ht="12.75" customHeight="1" x14ac:dyDescent="0.2">
      <c r="A3209" s="215" t="s">
        <v>5349</v>
      </c>
      <c r="B3209" s="215" t="s">
        <v>165</v>
      </c>
      <c r="C3209" s="24"/>
    </row>
    <row r="3210" spans="1:3" ht="12.75" customHeight="1" x14ac:dyDescent="0.2">
      <c r="A3210" s="215" t="s">
        <v>20422</v>
      </c>
      <c r="B3210" s="215" t="s">
        <v>165</v>
      </c>
      <c r="C3210" s="24"/>
    </row>
    <row r="3211" spans="1:3" ht="12.75" customHeight="1" x14ac:dyDescent="0.2">
      <c r="A3211" s="215" t="s">
        <v>1064</v>
      </c>
      <c r="B3211" s="215" t="s">
        <v>165</v>
      </c>
      <c r="C3211" s="24"/>
    </row>
    <row r="3212" spans="1:3" ht="12.75" customHeight="1" x14ac:dyDescent="0.2">
      <c r="A3212" s="215" t="s">
        <v>5350</v>
      </c>
      <c r="B3212" s="215" t="s">
        <v>165</v>
      </c>
      <c r="C3212" s="24"/>
    </row>
    <row r="3213" spans="1:3" ht="12.75" customHeight="1" x14ac:dyDescent="0.2">
      <c r="A3213" s="215" t="s">
        <v>1065</v>
      </c>
      <c r="B3213" s="215" t="s">
        <v>165</v>
      </c>
      <c r="C3213" s="24"/>
    </row>
    <row r="3214" spans="1:3" ht="12.75" customHeight="1" x14ac:dyDescent="0.2">
      <c r="A3214" s="215" t="s">
        <v>5351</v>
      </c>
      <c r="B3214" s="215" t="s">
        <v>165</v>
      </c>
      <c r="C3214" s="24"/>
    </row>
    <row r="3215" spans="1:3" ht="12.75" customHeight="1" x14ac:dyDescent="0.2">
      <c r="A3215" s="215" t="s">
        <v>5352</v>
      </c>
      <c r="B3215" s="215" t="s">
        <v>165</v>
      </c>
      <c r="C3215" s="24"/>
    </row>
    <row r="3216" spans="1:3" ht="12.75" customHeight="1" x14ac:dyDescent="0.2">
      <c r="A3216" s="215" t="s">
        <v>5353</v>
      </c>
      <c r="B3216" s="215" t="s">
        <v>165</v>
      </c>
      <c r="C3216" s="24"/>
    </row>
    <row r="3217" spans="1:3" ht="12.75" customHeight="1" x14ac:dyDescent="0.2">
      <c r="A3217" s="215" t="s">
        <v>20423</v>
      </c>
      <c r="B3217" s="215" t="s">
        <v>165</v>
      </c>
      <c r="C3217" s="24"/>
    </row>
    <row r="3218" spans="1:3" ht="12.75" customHeight="1" x14ac:dyDescent="0.2">
      <c r="A3218" s="215" t="s">
        <v>5354</v>
      </c>
      <c r="B3218" s="215" t="s">
        <v>165</v>
      </c>
      <c r="C3218" s="24"/>
    </row>
    <row r="3219" spans="1:3" ht="12.75" customHeight="1" x14ac:dyDescent="0.2">
      <c r="A3219" s="215" t="s">
        <v>5355</v>
      </c>
      <c r="B3219" s="215" t="s">
        <v>165</v>
      </c>
      <c r="C3219" s="24"/>
    </row>
    <row r="3220" spans="1:3" ht="12.75" customHeight="1" x14ac:dyDescent="0.2">
      <c r="A3220" s="215" t="s">
        <v>20424</v>
      </c>
      <c r="B3220" s="215" t="s">
        <v>165</v>
      </c>
      <c r="C3220" s="24"/>
    </row>
    <row r="3221" spans="1:3" ht="12.75" customHeight="1" x14ac:dyDescent="0.2">
      <c r="A3221" s="215" t="s">
        <v>5356</v>
      </c>
      <c r="B3221" s="215" t="s">
        <v>165</v>
      </c>
      <c r="C3221" s="24"/>
    </row>
    <row r="3222" spans="1:3" ht="12.75" customHeight="1" x14ac:dyDescent="0.2">
      <c r="A3222" s="215" t="s">
        <v>1068</v>
      </c>
      <c r="B3222" s="215" t="s">
        <v>165</v>
      </c>
      <c r="C3222" s="24"/>
    </row>
    <row r="3223" spans="1:3" ht="12.75" customHeight="1" x14ac:dyDescent="0.2">
      <c r="A3223" s="215" t="s">
        <v>5357</v>
      </c>
      <c r="B3223" s="215" t="s">
        <v>165</v>
      </c>
      <c r="C3223" s="24"/>
    </row>
    <row r="3224" spans="1:3" ht="12.75" customHeight="1" x14ac:dyDescent="0.2">
      <c r="A3224" s="215" t="s">
        <v>5358</v>
      </c>
      <c r="B3224" s="215" t="s">
        <v>165</v>
      </c>
      <c r="C3224" s="24"/>
    </row>
    <row r="3225" spans="1:3" ht="12.75" customHeight="1" x14ac:dyDescent="0.2">
      <c r="A3225" s="215" t="s">
        <v>5372</v>
      </c>
      <c r="B3225" s="215" t="s">
        <v>165</v>
      </c>
      <c r="C3225" s="24"/>
    </row>
    <row r="3226" spans="1:3" ht="12.75" customHeight="1" x14ac:dyDescent="0.2">
      <c r="A3226" s="215" t="s">
        <v>1069</v>
      </c>
      <c r="B3226" s="215" t="s">
        <v>165</v>
      </c>
      <c r="C3226" s="24"/>
    </row>
    <row r="3227" spans="1:3" ht="12.75" customHeight="1" x14ac:dyDescent="0.2">
      <c r="A3227" s="215" t="s">
        <v>5359</v>
      </c>
      <c r="B3227" s="215" t="s">
        <v>165</v>
      </c>
      <c r="C3227" s="24"/>
    </row>
    <row r="3228" spans="1:3" ht="12.75" customHeight="1" x14ac:dyDescent="0.2">
      <c r="A3228" s="215" t="s">
        <v>20425</v>
      </c>
      <c r="B3228" s="215" t="s">
        <v>165</v>
      </c>
      <c r="C3228" s="24"/>
    </row>
    <row r="3229" spans="1:3" ht="12.75" customHeight="1" x14ac:dyDescent="0.2">
      <c r="A3229" s="215" t="s">
        <v>5360</v>
      </c>
      <c r="B3229" s="215" t="s">
        <v>165</v>
      </c>
      <c r="C3229" s="24"/>
    </row>
    <row r="3230" spans="1:3" ht="12.75" customHeight="1" x14ac:dyDescent="0.2">
      <c r="A3230" s="215" t="s">
        <v>5361</v>
      </c>
      <c r="B3230" s="215" t="s">
        <v>165</v>
      </c>
      <c r="C3230" s="24"/>
    </row>
    <row r="3231" spans="1:3" ht="12.75" customHeight="1" x14ac:dyDescent="0.2">
      <c r="A3231" s="215" t="s">
        <v>20426</v>
      </c>
      <c r="B3231" s="215" t="s">
        <v>165</v>
      </c>
      <c r="C3231" s="24"/>
    </row>
    <row r="3232" spans="1:3" ht="12.75" customHeight="1" x14ac:dyDescent="0.2">
      <c r="A3232" s="215" t="s">
        <v>20427</v>
      </c>
      <c r="B3232" s="215" t="s">
        <v>165</v>
      </c>
      <c r="C3232" s="24"/>
    </row>
    <row r="3233" spans="1:3" ht="12.75" customHeight="1" x14ac:dyDescent="0.2">
      <c r="A3233" s="215" t="s">
        <v>20428</v>
      </c>
      <c r="B3233" s="215" t="s">
        <v>165</v>
      </c>
      <c r="C3233" s="24"/>
    </row>
    <row r="3234" spans="1:3" ht="12.75" customHeight="1" x14ac:dyDescent="0.2">
      <c r="A3234" s="215" t="s">
        <v>20429</v>
      </c>
      <c r="B3234" s="215" t="s">
        <v>165</v>
      </c>
      <c r="C3234" s="24"/>
    </row>
    <row r="3235" spans="1:3" ht="12.75" customHeight="1" x14ac:dyDescent="0.2">
      <c r="A3235" s="215" t="s">
        <v>5362</v>
      </c>
      <c r="B3235" s="215" t="s">
        <v>165</v>
      </c>
      <c r="C3235" s="24"/>
    </row>
    <row r="3236" spans="1:3" ht="12.75" customHeight="1" x14ac:dyDescent="0.2">
      <c r="A3236" s="215" t="s">
        <v>5363</v>
      </c>
      <c r="B3236" s="215" t="s">
        <v>165</v>
      </c>
      <c r="C3236" s="24"/>
    </row>
    <row r="3237" spans="1:3" ht="12.75" customHeight="1" x14ac:dyDescent="0.2">
      <c r="A3237" s="215" t="s">
        <v>1071</v>
      </c>
      <c r="B3237" s="215" t="s">
        <v>165</v>
      </c>
      <c r="C3237" s="24"/>
    </row>
    <row r="3238" spans="1:3" ht="12.75" customHeight="1" x14ac:dyDescent="0.2">
      <c r="A3238" s="215" t="s">
        <v>5364</v>
      </c>
      <c r="B3238" s="215" t="s">
        <v>165</v>
      </c>
      <c r="C3238" s="24"/>
    </row>
    <row r="3239" spans="1:3" ht="12.75" customHeight="1" x14ac:dyDescent="0.2">
      <c r="A3239" s="215" t="s">
        <v>20430</v>
      </c>
      <c r="B3239" s="215" t="s">
        <v>165</v>
      </c>
      <c r="C3239" s="24"/>
    </row>
    <row r="3240" spans="1:3" ht="12.75" customHeight="1" x14ac:dyDescent="0.2">
      <c r="A3240" s="215" t="s">
        <v>1072</v>
      </c>
      <c r="B3240" s="215" t="s">
        <v>165</v>
      </c>
      <c r="C3240" s="24"/>
    </row>
    <row r="3241" spans="1:3" ht="12.75" customHeight="1" x14ac:dyDescent="0.2">
      <c r="A3241" s="215" t="s">
        <v>5365</v>
      </c>
      <c r="B3241" s="215" t="s">
        <v>165</v>
      </c>
      <c r="C3241" s="24"/>
    </row>
    <row r="3242" spans="1:3" ht="12.75" customHeight="1" x14ac:dyDescent="0.2">
      <c r="A3242" s="215" t="s">
        <v>5366</v>
      </c>
      <c r="B3242" s="215" t="s">
        <v>165</v>
      </c>
      <c r="C3242" s="24"/>
    </row>
    <row r="3243" spans="1:3" ht="12.75" customHeight="1" x14ac:dyDescent="0.2">
      <c r="A3243" s="215" t="s">
        <v>20431</v>
      </c>
      <c r="B3243" s="215" t="s">
        <v>165</v>
      </c>
      <c r="C3243" s="24"/>
    </row>
    <row r="3244" spans="1:3" ht="12.75" customHeight="1" x14ac:dyDescent="0.2">
      <c r="A3244" s="215" t="s">
        <v>1073</v>
      </c>
      <c r="B3244" s="215" t="s">
        <v>165</v>
      </c>
      <c r="C3244" s="24"/>
    </row>
    <row r="3245" spans="1:3" ht="12.75" customHeight="1" x14ac:dyDescent="0.2">
      <c r="A3245" s="215" t="s">
        <v>5367</v>
      </c>
      <c r="B3245" s="215" t="s">
        <v>165</v>
      </c>
      <c r="C3245" s="24"/>
    </row>
    <row r="3246" spans="1:3" ht="12.75" customHeight="1" x14ac:dyDescent="0.2">
      <c r="A3246" s="215" t="s">
        <v>20432</v>
      </c>
      <c r="B3246" s="215" t="s">
        <v>165</v>
      </c>
      <c r="C3246" s="24"/>
    </row>
    <row r="3247" spans="1:3" ht="12.75" customHeight="1" x14ac:dyDescent="0.2">
      <c r="A3247" s="215" t="s">
        <v>1074</v>
      </c>
      <c r="B3247" s="215" t="s">
        <v>165</v>
      </c>
      <c r="C3247" s="24"/>
    </row>
    <row r="3248" spans="1:3" ht="12.75" customHeight="1" x14ac:dyDescent="0.2">
      <c r="A3248" s="215" t="s">
        <v>5368</v>
      </c>
      <c r="B3248" s="215" t="s">
        <v>165</v>
      </c>
      <c r="C3248" s="24"/>
    </row>
    <row r="3249" spans="1:3" ht="12.75" customHeight="1" x14ac:dyDescent="0.2">
      <c r="A3249" s="215" t="s">
        <v>448</v>
      </c>
      <c r="B3249" s="215" t="s">
        <v>448</v>
      </c>
      <c r="C3249" s="24"/>
    </row>
    <row r="3250" spans="1:3" ht="12.75" customHeight="1" x14ac:dyDescent="0.2">
      <c r="A3250" s="215" t="s">
        <v>20433</v>
      </c>
      <c r="B3250" s="215" t="s">
        <v>448</v>
      </c>
      <c r="C3250" s="24"/>
    </row>
    <row r="3251" spans="1:3" ht="12.75" customHeight="1" x14ac:dyDescent="0.2">
      <c r="A3251" s="215" t="s">
        <v>5373</v>
      </c>
      <c r="B3251" s="215" t="s">
        <v>448</v>
      </c>
      <c r="C3251" s="24"/>
    </row>
    <row r="3252" spans="1:3" ht="12.75" customHeight="1" x14ac:dyDescent="0.2">
      <c r="A3252" s="215" t="s">
        <v>5374</v>
      </c>
      <c r="B3252" s="215" t="s">
        <v>448</v>
      </c>
      <c r="C3252" s="24"/>
    </row>
    <row r="3253" spans="1:3" ht="12.75" customHeight="1" x14ac:dyDescent="0.2">
      <c r="A3253" s="215" t="s">
        <v>5375</v>
      </c>
      <c r="B3253" s="215" t="s">
        <v>448</v>
      </c>
      <c r="C3253" s="24"/>
    </row>
    <row r="3254" spans="1:3" ht="12.75" customHeight="1" x14ac:dyDescent="0.2">
      <c r="A3254" s="215" t="s">
        <v>5376</v>
      </c>
      <c r="B3254" s="215" t="s">
        <v>448</v>
      </c>
      <c r="C3254" s="24"/>
    </row>
    <row r="3255" spans="1:3" ht="12.75" customHeight="1" x14ac:dyDescent="0.2">
      <c r="A3255" s="215" t="s">
        <v>5377</v>
      </c>
      <c r="B3255" s="215" t="s">
        <v>448</v>
      </c>
      <c r="C3255" s="24"/>
    </row>
    <row r="3256" spans="1:3" ht="12.75" customHeight="1" x14ac:dyDescent="0.2">
      <c r="A3256" s="215" t="s">
        <v>5378</v>
      </c>
      <c r="B3256" s="215" t="s">
        <v>448</v>
      </c>
      <c r="C3256" s="24"/>
    </row>
    <row r="3257" spans="1:3" ht="12.75" customHeight="1" x14ac:dyDescent="0.2">
      <c r="A3257" s="215" t="s">
        <v>1075</v>
      </c>
      <c r="B3257" s="215" t="s">
        <v>63</v>
      </c>
      <c r="C3257" s="24"/>
    </row>
    <row r="3258" spans="1:3" ht="12.75" customHeight="1" x14ac:dyDescent="0.2">
      <c r="A3258" s="215" t="s">
        <v>5379</v>
      </c>
      <c r="B3258" s="215" t="s">
        <v>63</v>
      </c>
      <c r="C3258" s="24"/>
    </row>
    <row r="3259" spans="1:3" ht="12.75" customHeight="1" x14ac:dyDescent="0.2">
      <c r="A3259" s="215" t="s">
        <v>1076</v>
      </c>
      <c r="B3259" s="215" t="s">
        <v>63</v>
      </c>
      <c r="C3259" s="24"/>
    </row>
    <row r="3260" spans="1:3" ht="12.75" customHeight="1" x14ac:dyDescent="0.2">
      <c r="A3260" s="215" t="s">
        <v>5380</v>
      </c>
      <c r="B3260" s="215" t="s">
        <v>63</v>
      </c>
      <c r="C3260" s="24"/>
    </row>
    <row r="3261" spans="1:3" ht="12.75" customHeight="1" x14ac:dyDescent="0.2">
      <c r="A3261" s="215" t="s">
        <v>5381</v>
      </c>
      <c r="B3261" s="215" t="s">
        <v>63</v>
      </c>
      <c r="C3261" s="24"/>
    </row>
    <row r="3262" spans="1:3" ht="12.75" customHeight="1" x14ac:dyDescent="0.2">
      <c r="A3262" s="215" t="s">
        <v>5382</v>
      </c>
      <c r="B3262" s="215" t="s">
        <v>63</v>
      </c>
      <c r="C3262" s="24"/>
    </row>
    <row r="3263" spans="1:3" ht="12.75" customHeight="1" x14ac:dyDescent="0.2">
      <c r="A3263" s="215" t="s">
        <v>439</v>
      </c>
      <c r="B3263" s="215" t="s">
        <v>63</v>
      </c>
      <c r="C3263" s="24"/>
    </row>
    <row r="3264" spans="1:3" ht="12.75" customHeight="1" x14ac:dyDescent="0.2">
      <c r="A3264" s="215" t="s">
        <v>5383</v>
      </c>
      <c r="B3264" s="215" t="s">
        <v>63</v>
      </c>
      <c r="C3264" s="24"/>
    </row>
    <row r="3265" spans="1:3" ht="12.75" customHeight="1" x14ac:dyDescent="0.2">
      <c r="A3265" s="215" t="s">
        <v>1077</v>
      </c>
      <c r="B3265" s="215" t="s">
        <v>63</v>
      </c>
      <c r="C3265" s="24"/>
    </row>
    <row r="3266" spans="1:3" ht="12.75" customHeight="1" x14ac:dyDescent="0.2">
      <c r="A3266" s="215" t="s">
        <v>20437</v>
      </c>
      <c r="B3266" s="215" t="s">
        <v>63</v>
      </c>
      <c r="C3266" s="24"/>
    </row>
    <row r="3267" spans="1:3" ht="12.75" customHeight="1" x14ac:dyDescent="0.2">
      <c r="A3267" s="215" t="s">
        <v>63</v>
      </c>
      <c r="B3267" s="215" t="s">
        <v>63</v>
      </c>
      <c r="C3267" s="24"/>
    </row>
    <row r="3268" spans="1:3" ht="12.75" customHeight="1" x14ac:dyDescent="0.2">
      <c r="A3268" s="215" t="s">
        <v>5384</v>
      </c>
      <c r="B3268" s="215" t="s">
        <v>63</v>
      </c>
      <c r="C3268" s="24"/>
    </row>
    <row r="3269" spans="1:3" ht="12.75" customHeight="1" x14ac:dyDescent="0.2">
      <c r="A3269" s="215" t="s">
        <v>5385</v>
      </c>
      <c r="B3269" s="215" t="s">
        <v>63</v>
      </c>
      <c r="C3269" s="24"/>
    </row>
    <row r="3270" spans="1:3" ht="12.75" customHeight="1" x14ac:dyDescent="0.2">
      <c r="A3270" s="215" t="s">
        <v>5386</v>
      </c>
      <c r="B3270" s="215" t="s">
        <v>63</v>
      </c>
      <c r="C3270" s="24"/>
    </row>
    <row r="3271" spans="1:3" ht="12.75" customHeight="1" x14ac:dyDescent="0.2">
      <c r="A3271" s="215" t="s">
        <v>5387</v>
      </c>
      <c r="B3271" s="215" t="s">
        <v>63</v>
      </c>
      <c r="C3271" s="24"/>
    </row>
    <row r="3272" spans="1:3" ht="12.75" customHeight="1" x14ac:dyDescent="0.2">
      <c r="A3272" s="215" t="s">
        <v>5388</v>
      </c>
      <c r="B3272" s="215" t="s">
        <v>63</v>
      </c>
      <c r="C3272" s="24"/>
    </row>
    <row r="3273" spans="1:3" ht="12.75" customHeight="1" x14ac:dyDescent="0.2">
      <c r="A3273" s="215" t="s">
        <v>5389</v>
      </c>
      <c r="B3273" s="215" t="s">
        <v>63</v>
      </c>
      <c r="C3273" s="24"/>
    </row>
    <row r="3274" spans="1:3" ht="12.75" customHeight="1" x14ac:dyDescent="0.2">
      <c r="A3274" s="215" t="s">
        <v>5390</v>
      </c>
      <c r="B3274" s="215" t="s">
        <v>63</v>
      </c>
      <c r="C3274" s="24"/>
    </row>
    <row r="3275" spans="1:3" ht="12.75" customHeight="1" x14ac:dyDescent="0.2">
      <c r="A3275" s="215" t="s">
        <v>5391</v>
      </c>
      <c r="B3275" s="215" t="s">
        <v>63</v>
      </c>
      <c r="C3275" s="24"/>
    </row>
    <row r="3276" spans="1:3" ht="12.75" customHeight="1" x14ac:dyDescent="0.2">
      <c r="A3276" s="215" t="s">
        <v>5392</v>
      </c>
      <c r="B3276" s="215" t="s">
        <v>63</v>
      </c>
      <c r="C3276" s="24"/>
    </row>
    <row r="3277" spans="1:3" ht="12.75" customHeight="1" x14ac:dyDescent="0.2">
      <c r="A3277" s="215" t="s">
        <v>456</v>
      </c>
      <c r="B3277" s="215" t="s">
        <v>63</v>
      </c>
      <c r="C3277" s="24"/>
    </row>
    <row r="3278" spans="1:3" ht="12.75" customHeight="1" x14ac:dyDescent="0.2">
      <c r="A3278" s="215" t="s">
        <v>5393</v>
      </c>
      <c r="B3278" s="215" t="s">
        <v>63</v>
      </c>
      <c r="C3278" s="24"/>
    </row>
    <row r="3279" spans="1:3" ht="12.75" customHeight="1" x14ac:dyDescent="0.2">
      <c r="A3279" s="215" t="s">
        <v>5394</v>
      </c>
      <c r="B3279" s="215" t="s">
        <v>63</v>
      </c>
      <c r="C3279" s="24"/>
    </row>
    <row r="3280" spans="1:3" ht="12.75" customHeight="1" x14ac:dyDescent="0.2">
      <c r="A3280" s="215" t="s">
        <v>466</v>
      </c>
      <c r="B3280" s="215" t="s">
        <v>63</v>
      </c>
      <c r="C3280" s="24"/>
    </row>
    <row r="3281" spans="1:4" ht="12.75" customHeight="1" x14ac:dyDescent="0.2">
      <c r="A3281" s="215" t="s">
        <v>5395</v>
      </c>
      <c r="B3281" s="215" t="s">
        <v>63</v>
      </c>
      <c r="C3281" s="24"/>
    </row>
    <row r="3282" spans="1:4" ht="12.75" customHeight="1" x14ac:dyDescent="0.2">
      <c r="A3282" s="215" t="s">
        <v>5396</v>
      </c>
      <c r="B3282" s="215" t="s">
        <v>63</v>
      </c>
      <c r="C3282" s="24"/>
    </row>
    <row r="3283" spans="1:4" ht="12.75" customHeight="1" x14ac:dyDescent="0.2">
      <c r="A3283" s="215" t="s">
        <v>5397</v>
      </c>
      <c r="B3283" s="215" t="s">
        <v>63</v>
      </c>
      <c r="C3283" s="24"/>
    </row>
    <row r="3284" spans="1:4" ht="12.75" customHeight="1" x14ac:dyDescent="0.2">
      <c r="A3284" s="185" t="s">
        <v>26406</v>
      </c>
      <c r="B3284" s="185" t="s">
        <v>63</v>
      </c>
      <c r="C3284" s="24"/>
    </row>
    <row r="3285" spans="1:4" ht="12.75" customHeight="1" x14ac:dyDescent="0.2">
      <c r="A3285" s="215" t="s">
        <v>1078</v>
      </c>
      <c r="B3285" s="215" t="s">
        <v>63</v>
      </c>
      <c r="C3285" s="24"/>
    </row>
    <row r="3286" spans="1:4" ht="12.75" customHeight="1" x14ac:dyDescent="0.2">
      <c r="A3286" s="215" t="s">
        <v>20438</v>
      </c>
      <c r="B3286" s="215" t="s">
        <v>63</v>
      </c>
      <c r="C3286" s="24"/>
    </row>
    <row r="3287" spans="1:4" ht="12.75" customHeight="1" x14ac:dyDescent="0.2">
      <c r="A3287" s="215" t="s">
        <v>5398</v>
      </c>
      <c r="B3287" s="215" t="s">
        <v>63</v>
      </c>
      <c r="C3287" s="24"/>
    </row>
    <row r="3288" spans="1:4" ht="12.75" customHeight="1" x14ac:dyDescent="0.2">
      <c r="A3288" s="215" t="s">
        <v>20439</v>
      </c>
      <c r="B3288" s="215" t="s">
        <v>63</v>
      </c>
      <c r="C3288" s="24"/>
    </row>
    <row r="3289" spans="1:4" ht="12.75" customHeight="1" x14ac:dyDescent="0.2">
      <c r="A3289" s="215" t="s">
        <v>5399</v>
      </c>
      <c r="B3289" s="215" t="s">
        <v>63</v>
      </c>
      <c r="C3289" s="24"/>
    </row>
    <row r="3290" spans="1:4" ht="12.75" customHeight="1" x14ac:dyDescent="0.2">
      <c r="A3290" s="215" t="s">
        <v>5400</v>
      </c>
      <c r="B3290" s="215" t="s">
        <v>63</v>
      </c>
      <c r="C3290" s="24"/>
    </row>
    <row r="3291" spans="1:4" ht="12.75" customHeight="1" x14ac:dyDescent="0.2">
      <c r="A3291" s="215" t="s">
        <v>20435</v>
      </c>
      <c r="B3291" s="215" t="s">
        <v>63</v>
      </c>
      <c r="C3291" s="24"/>
    </row>
    <row r="3292" spans="1:4" ht="12.75" customHeight="1" x14ac:dyDescent="0.2">
      <c r="A3292" s="215" t="s">
        <v>5401</v>
      </c>
      <c r="B3292" s="215" t="s">
        <v>63</v>
      </c>
      <c r="C3292" s="24"/>
    </row>
    <row r="3293" spans="1:4" ht="12.75" customHeight="1" x14ac:dyDescent="0.2">
      <c r="A3293" s="215" t="s">
        <v>5402</v>
      </c>
      <c r="B3293" s="215" t="s">
        <v>63</v>
      </c>
      <c r="C3293" s="24"/>
    </row>
    <row r="3294" spans="1:4" ht="12.75" customHeight="1" x14ac:dyDescent="0.2">
      <c r="A3294" s="215" t="s">
        <v>760</v>
      </c>
      <c r="B3294" s="215" t="s">
        <v>63</v>
      </c>
      <c r="C3294" s="24"/>
    </row>
    <row r="3295" spans="1:4" ht="12.75" customHeight="1" x14ac:dyDescent="0.2">
      <c r="A3295" s="215" t="s">
        <v>5403</v>
      </c>
      <c r="B3295" s="215" t="s">
        <v>63</v>
      </c>
      <c r="C3295" s="24"/>
    </row>
    <row r="3296" spans="1:4" s="24" customFormat="1" ht="12.75" customHeight="1" x14ac:dyDescent="0.2">
      <c r="A3296" s="215" t="s">
        <v>5404</v>
      </c>
      <c r="B3296" s="215" t="s">
        <v>63</v>
      </c>
      <c r="D3296" s="120"/>
    </row>
    <row r="3297" spans="1:3" ht="12.75" customHeight="1" x14ac:dyDescent="0.2">
      <c r="A3297" s="215" t="s">
        <v>5405</v>
      </c>
      <c r="B3297" s="215" t="s">
        <v>63</v>
      </c>
      <c r="C3297" s="24"/>
    </row>
    <row r="3298" spans="1:3" ht="12.75" customHeight="1" x14ac:dyDescent="0.2">
      <c r="A3298" s="215" t="s">
        <v>5406</v>
      </c>
      <c r="B3298" s="215" t="s">
        <v>63</v>
      </c>
      <c r="C3298" s="24"/>
    </row>
    <row r="3299" spans="1:3" ht="12.75" customHeight="1" x14ac:dyDescent="0.2">
      <c r="A3299" s="215" t="s">
        <v>5440</v>
      </c>
      <c r="B3299" s="215" t="s">
        <v>63</v>
      </c>
      <c r="C3299" s="24"/>
    </row>
    <row r="3300" spans="1:3" ht="12.75" customHeight="1" x14ac:dyDescent="0.2">
      <c r="A3300" s="215" t="s">
        <v>5407</v>
      </c>
      <c r="B3300" s="215" t="s">
        <v>63</v>
      </c>
      <c r="C3300" s="24"/>
    </row>
    <row r="3301" spans="1:3" ht="12.75" customHeight="1" x14ac:dyDescent="0.2">
      <c r="A3301" s="215" t="s">
        <v>525</v>
      </c>
      <c r="B3301" s="215" t="s">
        <v>63</v>
      </c>
      <c r="C3301" s="24"/>
    </row>
    <row r="3302" spans="1:3" ht="12.75" customHeight="1" x14ac:dyDescent="0.2">
      <c r="A3302" s="215" t="s">
        <v>5408</v>
      </c>
      <c r="B3302" s="215" t="s">
        <v>63</v>
      </c>
      <c r="C3302" s="24"/>
    </row>
    <row r="3303" spans="1:3" ht="12.75" customHeight="1" x14ac:dyDescent="0.2">
      <c r="A3303" s="215" t="s">
        <v>5409</v>
      </c>
      <c r="B3303" s="215" t="s">
        <v>63</v>
      </c>
      <c r="C3303" s="24"/>
    </row>
    <row r="3304" spans="1:3" ht="12.75" customHeight="1" x14ac:dyDescent="0.2">
      <c r="A3304" s="215" t="s">
        <v>5410</v>
      </c>
      <c r="B3304" s="215" t="s">
        <v>63</v>
      </c>
      <c r="C3304" s="24"/>
    </row>
    <row r="3305" spans="1:3" ht="12.75" customHeight="1" x14ac:dyDescent="0.2">
      <c r="A3305" s="269" t="s">
        <v>5411</v>
      </c>
      <c r="B3305" s="269" t="s">
        <v>63</v>
      </c>
      <c r="C3305" s="24"/>
    </row>
    <row r="3306" spans="1:3" ht="12.75" customHeight="1" x14ac:dyDescent="0.2">
      <c r="A3306" s="215" t="s">
        <v>5412</v>
      </c>
      <c r="B3306" s="215" t="s">
        <v>63</v>
      </c>
      <c r="C3306" s="24"/>
    </row>
    <row r="3307" spans="1:3" ht="12.75" customHeight="1" x14ac:dyDescent="0.2">
      <c r="A3307" s="215" t="s">
        <v>1079</v>
      </c>
      <c r="B3307" s="215" t="s">
        <v>63</v>
      </c>
      <c r="C3307" s="24"/>
    </row>
    <row r="3308" spans="1:3" ht="12.75" customHeight="1" x14ac:dyDescent="0.2">
      <c r="A3308" s="215" t="s">
        <v>482</v>
      </c>
      <c r="B3308" s="215" t="s">
        <v>63</v>
      </c>
      <c r="C3308" s="24"/>
    </row>
    <row r="3309" spans="1:3" ht="12.75" customHeight="1" x14ac:dyDescent="0.2">
      <c r="A3309" s="215" t="s">
        <v>5413</v>
      </c>
      <c r="B3309" s="215" t="s">
        <v>63</v>
      </c>
      <c r="C3309" s="24"/>
    </row>
    <row r="3310" spans="1:3" ht="12.75" customHeight="1" x14ac:dyDescent="0.2">
      <c r="A3310" s="215" t="s">
        <v>5414</v>
      </c>
      <c r="B3310" s="215" t="s">
        <v>63</v>
      </c>
      <c r="C3310" s="24"/>
    </row>
    <row r="3311" spans="1:3" ht="12.75" customHeight="1" x14ac:dyDescent="0.2">
      <c r="A3311" s="215" t="s">
        <v>5415</v>
      </c>
      <c r="B3311" s="215" t="s">
        <v>63</v>
      </c>
      <c r="C3311" s="24"/>
    </row>
    <row r="3312" spans="1:3" ht="12.75" customHeight="1" x14ac:dyDescent="0.2">
      <c r="A3312" s="215" t="s">
        <v>5416</v>
      </c>
      <c r="B3312" s="215" t="s">
        <v>63</v>
      </c>
      <c r="C3312" s="24"/>
    </row>
    <row r="3313" spans="1:3" ht="12.75" customHeight="1" x14ac:dyDescent="0.2">
      <c r="A3313" s="215" t="s">
        <v>5417</v>
      </c>
      <c r="B3313" s="215" t="s">
        <v>63</v>
      </c>
      <c r="C3313" s="24"/>
    </row>
    <row r="3314" spans="1:3" ht="12.75" customHeight="1" x14ac:dyDescent="0.2">
      <c r="A3314" s="215" t="s">
        <v>5418</v>
      </c>
      <c r="B3314" s="215" t="s">
        <v>63</v>
      </c>
      <c r="C3314" s="24"/>
    </row>
    <row r="3315" spans="1:3" ht="12.75" customHeight="1" x14ac:dyDescent="0.2">
      <c r="A3315" s="215" t="s">
        <v>5419</v>
      </c>
      <c r="B3315" s="215" t="s">
        <v>63</v>
      </c>
      <c r="C3315" s="24"/>
    </row>
    <row r="3316" spans="1:3" ht="12.75" customHeight="1" x14ac:dyDescent="0.2">
      <c r="A3316" s="215" t="s">
        <v>3187</v>
      </c>
      <c r="B3316" s="215" t="s">
        <v>63</v>
      </c>
      <c r="C3316" s="24"/>
    </row>
    <row r="3317" spans="1:3" ht="12.75" customHeight="1" x14ac:dyDescent="0.2">
      <c r="A3317" s="215" t="s">
        <v>5420</v>
      </c>
      <c r="B3317" s="215" t="s">
        <v>63</v>
      </c>
      <c r="C3317" s="24"/>
    </row>
    <row r="3318" spans="1:3" ht="12.75" customHeight="1" x14ac:dyDescent="0.2">
      <c r="A3318" s="215" t="s">
        <v>20434</v>
      </c>
      <c r="B3318" s="215" t="s">
        <v>63</v>
      </c>
      <c r="C3318" s="24"/>
    </row>
    <row r="3319" spans="1:3" ht="12.75" customHeight="1" x14ac:dyDescent="0.2">
      <c r="A3319" s="215" t="s">
        <v>5421</v>
      </c>
      <c r="B3319" s="215" t="s">
        <v>63</v>
      </c>
      <c r="C3319" s="24"/>
    </row>
    <row r="3320" spans="1:3" ht="12.75" customHeight="1" x14ac:dyDescent="0.2">
      <c r="A3320" s="215" t="s">
        <v>5422</v>
      </c>
      <c r="B3320" s="215" t="s">
        <v>63</v>
      </c>
      <c r="C3320" s="24"/>
    </row>
    <row r="3321" spans="1:3" ht="12.75" customHeight="1" x14ac:dyDescent="0.2">
      <c r="A3321" s="215" t="s">
        <v>1080</v>
      </c>
      <c r="B3321" s="215" t="s">
        <v>63</v>
      </c>
      <c r="C3321" s="24"/>
    </row>
    <row r="3322" spans="1:3" ht="12.75" customHeight="1" x14ac:dyDescent="0.2">
      <c r="A3322" s="215" t="s">
        <v>816</v>
      </c>
      <c r="B3322" s="215" t="s">
        <v>63</v>
      </c>
      <c r="C3322" s="24"/>
    </row>
    <row r="3323" spans="1:3" ht="12.75" customHeight="1" x14ac:dyDescent="0.2">
      <c r="A3323" s="215" t="s">
        <v>5423</v>
      </c>
      <c r="B3323" s="215" t="s">
        <v>63</v>
      </c>
      <c r="C3323" s="24"/>
    </row>
    <row r="3324" spans="1:3" ht="12.75" customHeight="1" x14ac:dyDescent="0.2">
      <c r="A3324" s="215" t="s">
        <v>5424</v>
      </c>
      <c r="B3324" s="215" t="s">
        <v>63</v>
      </c>
      <c r="C3324" s="24"/>
    </row>
    <row r="3325" spans="1:3" ht="12.75" customHeight="1" x14ac:dyDescent="0.2">
      <c r="A3325" s="215" t="s">
        <v>5425</v>
      </c>
      <c r="B3325" s="215" t="s">
        <v>63</v>
      </c>
      <c r="C3325" s="24"/>
    </row>
    <row r="3326" spans="1:3" ht="12.75" customHeight="1" x14ac:dyDescent="0.2">
      <c r="A3326" s="215" t="s">
        <v>5426</v>
      </c>
      <c r="B3326" s="215" t="s">
        <v>63</v>
      </c>
      <c r="C3326" s="24"/>
    </row>
    <row r="3327" spans="1:3" ht="12.75" customHeight="1" x14ac:dyDescent="0.2">
      <c r="A3327" s="215" t="s">
        <v>5427</v>
      </c>
      <c r="B3327" s="215" t="s">
        <v>63</v>
      </c>
      <c r="C3327" s="24"/>
    </row>
    <row r="3328" spans="1:3" ht="12.75" customHeight="1" x14ac:dyDescent="0.2">
      <c r="A3328" s="215" t="s">
        <v>5428</v>
      </c>
      <c r="B3328" s="215" t="s">
        <v>63</v>
      </c>
      <c r="C3328" s="24"/>
    </row>
    <row r="3329" spans="1:3" ht="12.75" customHeight="1" x14ac:dyDescent="0.2">
      <c r="A3329" s="215" t="s">
        <v>5429</v>
      </c>
      <c r="B3329" s="215" t="s">
        <v>63</v>
      </c>
      <c r="C3329" s="24"/>
    </row>
    <row r="3330" spans="1:3" ht="12.75" customHeight="1" x14ac:dyDescent="0.2">
      <c r="A3330" s="215" t="s">
        <v>5430</v>
      </c>
      <c r="B3330" s="215" t="s">
        <v>63</v>
      </c>
      <c r="C3330" s="24"/>
    </row>
    <row r="3331" spans="1:3" ht="12.75" customHeight="1" x14ac:dyDescent="0.2">
      <c r="A3331" s="215" t="s">
        <v>5431</v>
      </c>
      <c r="B3331" s="215" t="s">
        <v>63</v>
      </c>
      <c r="C3331" s="24"/>
    </row>
    <row r="3332" spans="1:3" ht="12.75" customHeight="1" x14ac:dyDescent="0.2">
      <c r="A3332" s="215" t="s">
        <v>5432</v>
      </c>
      <c r="B3332" s="215" t="s">
        <v>63</v>
      </c>
      <c r="C3332" s="24"/>
    </row>
    <row r="3333" spans="1:3" ht="12.75" customHeight="1" x14ac:dyDescent="0.2">
      <c r="A3333" s="215" t="s">
        <v>5433</v>
      </c>
      <c r="B3333" s="215" t="s">
        <v>63</v>
      </c>
      <c r="C3333" s="24"/>
    </row>
    <row r="3334" spans="1:3" ht="12.75" customHeight="1" x14ac:dyDescent="0.2">
      <c r="A3334" s="215" t="s">
        <v>20436</v>
      </c>
      <c r="B3334" s="215" t="s">
        <v>63</v>
      </c>
      <c r="C3334" s="24"/>
    </row>
    <row r="3335" spans="1:3" ht="12.75" customHeight="1" x14ac:dyDescent="0.2">
      <c r="A3335" s="215" t="s">
        <v>5434</v>
      </c>
      <c r="B3335" s="215" t="s">
        <v>63</v>
      </c>
      <c r="C3335" s="24"/>
    </row>
    <row r="3336" spans="1:3" ht="12.75" customHeight="1" x14ac:dyDescent="0.2">
      <c r="A3336" s="215" t="s">
        <v>5435</v>
      </c>
      <c r="B3336" s="215" t="s">
        <v>63</v>
      </c>
      <c r="C3336" s="24"/>
    </row>
    <row r="3337" spans="1:3" ht="12.75" customHeight="1" x14ac:dyDescent="0.2">
      <c r="A3337" s="215" t="s">
        <v>5436</v>
      </c>
      <c r="B3337" s="215" t="s">
        <v>63</v>
      </c>
      <c r="C3337" s="24"/>
    </row>
    <row r="3338" spans="1:3" ht="12.75" customHeight="1" x14ac:dyDescent="0.2">
      <c r="A3338" s="215" t="s">
        <v>5437</v>
      </c>
      <c r="B3338" s="215" t="s">
        <v>63</v>
      </c>
      <c r="C3338" s="24"/>
    </row>
    <row r="3339" spans="1:3" ht="12.75" customHeight="1" x14ac:dyDescent="0.2">
      <c r="A3339" s="215" t="s">
        <v>5438</v>
      </c>
      <c r="B3339" s="215" t="s">
        <v>63</v>
      </c>
      <c r="C3339" s="24"/>
    </row>
    <row r="3340" spans="1:3" ht="12.75" customHeight="1" x14ac:dyDescent="0.2">
      <c r="A3340" s="215" t="s">
        <v>676</v>
      </c>
      <c r="B3340" s="215" t="s">
        <v>63</v>
      </c>
      <c r="C3340" s="24"/>
    </row>
    <row r="3341" spans="1:3" ht="12.75" customHeight="1" x14ac:dyDescent="0.2">
      <c r="A3341" s="215" t="s">
        <v>5439</v>
      </c>
      <c r="B3341" s="215" t="s">
        <v>63</v>
      </c>
      <c r="C3341" s="24"/>
    </row>
    <row r="3342" spans="1:3" ht="12.75" customHeight="1" x14ac:dyDescent="0.2">
      <c r="A3342" s="215" t="s">
        <v>5479</v>
      </c>
      <c r="B3342" s="215" t="s">
        <v>97</v>
      </c>
      <c r="C3342" s="24"/>
    </row>
    <row r="3343" spans="1:3" ht="12.75" customHeight="1" x14ac:dyDescent="0.2">
      <c r="A3343" s="215" t="s">
        <v>1081</v>
      </c>
      <c r="B3343" s="215" t="s">
        <v>97</v>
      </c>
      <c r="C3343" s="24"/>
    </row>
    <row r="3344" spans="1:3" ht="12.75" customHeight="1" x14ac:dyDescent="0.2">
      <c r="A3344" s="215" t="s">
        <v>5480</v>
      </c>
      <c r="B3344" s="215" t="s">
        <v>97</v>
      </c>
      <c r="C3344" s="24"/>
    </row>
    <row r="3345" spans="1:3" ht="12.75" customHeight="1" x14ac:dyDescent="0.2">
      <c r="A3345" s="215" t="s">
        <v>1082</v>
      </c>
      <c r="B3345" s="215" t="s">
        <v>97</v>
      </c>
      <c r="C3345" s="24"/>
    </row>
    <row r="3346" spans="1:3" ht="12.75" customHeight="1" x14ac:dyDescent="0.2">
      <c r="A3346" s="215" t="s">
        <v>5441</v>
      </c>
      <c r="B3346" s="215" t="s">
        <v>97</v>
      </c>
      <c r="C3346" s="24"/>
    </row>
    <row r="3347" spans="1:3" ht="12.75" customHeight="1" x14ac:dyDescent="0.2">
      <c r="A3347" s="215" t="s">
        <v>5442</v>
      </c>
      <c r="B3347" s="215" t="s">
        <v>97</v>
      </c>
      <c r="C3347" s="24"/>
    </row>
    <row r="3348" spans="1:3" ht="12.75" customHeight="1" x14ac:dyDescent="0.2">
      <c r="A3348" s="215" t="s">
        <v>20440</v>
      </c>
      <c r="B3348" s="215" t="s">
        <v>97</v>
      </c>
      <c r="C3348" s="24"/>
    </row>
    <row r="3349" spans="1:3" ht="12.75" customHeight="1" x14ac:dyDescent="0.2">
      <c r="A3349" s="215" t="s">
        <v>20458</v>
      </c>
      <c r="B3349" s="215" t="s">
        <v>97</v>
      </c>
      <c r="C3349" s="24"/>
    </row>
    <row r="3350" spans="1:3" ht="12.75" customHeight="1" x14ac:dyDescent="0.2">
      <c r="A3350" s="215" t="s">
        <v>5443</v>
      </c>
      <c r="B3350" s="215" t="s">
        <v>97</v>
      </c>
      <c r="C3350" s="24"/>
    </row>
    <row r="3351" spans="1:3" ht="12.75" customHeight="1" x14ac:dyDescent="0.2">
      <c r="A3351" s="215" t="s">
        <v>97</v>
      </c>
      <c r="B3351" s="215" t="s">
        <v>97</v>
      </c>
      <c r="C3351" s="24"/>
    </row>
    <row r="3352" spans="1:3" ht="12.75" customHeight="1" x14ac:dyDescent="0.2">
      <c r="A3352" s="215" t="s">
        <v>5444</v>
      </c>
      <c r="B3352" s="215" t="s">
        <v>97</v>
      </c>
      <c r="C3352" s="24"/>
    </row>
    <row r="3353" spans="1:3" ht="12.75" customHeight="1" x14ac:dyDescent="0.2">
      <c r="A3353" s="215" t="s">
        <v>20441</v>
      </c>
      <c r="B3353" s="215" t="s">
        <v>97</v>
      </c>
      <c r="C3353" s="24"/>
    </row>
    <row r="3354" spans="1:3" ht="12.75" customHeight="1" x14ac:dyDescent="0.2">
      <c r="A3354" s="215" t="s">
        <v>5445</v>
      </c>
      <c r="B3354" s="215" t="s">
        <v>97</v>
      </c>
      <c r="C3354" s="24"/>
    </row>
    <row r="3355" spans="1:3" ht="12.75" customHeight="1" x14ac:dyDescent="0.2">
      <c r="A3355" s="215" t="s">
        <v>5446</v>
      </c>
      <c r="B3355" s="215" t="s">
        <v>97</v>
      </c>
      <c r="C3355" s="24"/>
    </row>
    <row r="3356" spans="1:3" ht="12.75" customHeight="1" x14ac:dyDescent="0.2">
      <c r="A3356" s="215" t="s">
        <v>5447</v>
      </c>
      <c r="B3356" s="215" t="s">
        <v>97</v>
      </c>
      <c r="C3356" s="24"/>
    </row>
    <row r="3357" spans="1:3" ht="12.75" customHeight="1" x14ac:dyDescent="0.2">
      <c r="A3357" s="215" t="s">
        <v>5448</v>
      </c>
      <c r="B3357" s="215" t="s">
        <v>97</v>
      </c>
      <c r="C3357" s="24"/>
    </row>
    <row r="3358" spans="1:3" ht="12.75" customHeight="1" x14ac:dyDescent="0.2">
      <c r="A3358" s="215" t="s">
        <v>5449</v>
      </c>
      <c r="B3358" s="215" t="s">
        <v>97</v>
      </c>
      <c r="C3358" s="24"/>
    </row>
    <row r="3359" spans="1:3" ht="12.75" customHeight="1" x14ac:dyDescent="0.2">
      <c r="A3359" s="215" t="s">
        <v>5450</v>
      </c>
      <c r="B3359" s="215" t="s">
        <v>97</v>
      </c>
      <c r="C3359" s="24"/>
    </row>
    <row r="3360" spans="1:3" ht="12.75" customHeight="1" x14ac:dyDescent="0.2">
      <c r="A3360" s="215" t="s">
        <v>5481</v>
      </c>
      <c r="B3360" s="215" t="s">
        <v>97</v>
      </c>
      <c r="C3360" s="24"/>
    </row>
    <row r="3361" spans="1:4" ht="12.75" customHeight="1" x14ac:dyDescent="0.2">
      <c r="A3361" s="215" t="s">
        <v>1083</v>
      </c>
      <c r="B3361" s="215" t="s">
        <v>97</v>
      </c>
      <c r="C3361" s="24"/>
    </row>
    <row r="3362" spans="1:4" ht="12.75" customHeight="1" x14ac:dyDescent="0.2">
      <c r="A3362" s="215" t="s">
        <v>5451</v>
      </c>
      <c r="B3362" s="215" t="s">
        <v>97</v>
      </c>
      <c r="C3362" s="24"/>
    </row>
    <row r="3363" spans="1:4" ht="12.75" customHeight="1" x14ac:dyDescent="0.2">
      <c r="A3363" s="215" t="s">
        <v>5452</v>
      </c>
      <c r="B3363" s="215" t="s">
        <v>97</v>
      </c>
      <c r="C3363" s="24"/>
    </row>
    <row r="3364" spans="1:4" s="24" customFormat="1" ht="12.75" customHeight="1" x14ac:dyDescent="0.2">
      <c r="A3364" s="215" t="s">
        <v>5453</v>
      </c>
      <c r="B3364" s="215" t="s">
        <v>97</v>
      </c>
      <c r="D3364" s="120"/>
    </row>
    <row r="3365" spans="1:4" ht="12.75" customHeight="1" x14ac:dyDescent="0.2">
      <c r="A3365" s="215" t="s">
        <v>5454</v>
      </c>
      <c r="B3365" s="215" t="s">
        <v>97</v>
      </c>
      <c r="C3365" s="24"/>
    </row>
    <row r="3366" spans="1:4" ht="12.75" customHeight="1" x14ac:dyDescent="0.2">
      <c r="A3366" s="215" t="s">
        <v>1084</v>
      </c>
      <c r="B3366" s="215" t="s">
        <v>97</v>
      </c>
      <c r="C3366" s="24"/>
    </row>
    <row r="3367" spans="1:4" ht="12.75" customHeight="1" x14ac:dyDescent="0.2">
      <c r="A3367" s="215" t="s">
        <v>5455</v>
      </c>
      <c r="B3367" s="215" t="s">
        <v>97</v>
      </c>
      <c r="C3367" s="24"/>
    </row>
    <row r="3368" spans="1:4" ht="12.75" customHeight="1" x14ac:dyDescent="0.2">
      <c r="A3368" s="215" t="s">
        <v>1085</v>
      </c>
      <c r="B3368" s="215" t="s">
        <v>97</v>
      </c>
      <c r="C3368" s="24"/>
    </row>
    <row r="3369" spans="1:4" ht="12.75" customHeight="1" x14ac:dyDescent="0.2">
      <c r="A3369" s="215" t="s">
        <v>5456</v>
      </c>
      <c r="B3369" s="215" t="s">
        <v>97</v>
      </c>
      <c r="C3369" s="24"/>
    </row>
    <row r="3370" spans="1:4" ht="12.75" customHeight="1" x14ac:dyDescent="0.2">
      <c r="A3370" s="215" t="s">
        <v>20456</v>
      </c>
      <c r="B3370" s="215" t="s">
        <v>97</v>
      </c>
      <c r="C3370" s="24"/>
    </row>
    <row r="3371" spans="1:4" ht="12.75" customHeight="1" x14ac:dyDescent="0.2">
      <c r="A3371" s="215" t="s">
        <v>20459</v>
      </c>
      <c r="B3371" s="215" t="s">
        <v>97</v>
      </c>
      <c r="C3371" s="24"/>
    </row>
    <row r="3372" spans="1:4" ht="12.75" customHeight="1" x14ac:dyDescent="0.2">
      <c r="A3372" s="215" t="s">
        <v>1086</v>
      </c>
      <c r="B3372" s="215" t="s">
        <v>97</v>
      </c>
      <c r="C3372" s="24"/>
    </row>
    <row r="3373" spans="1:4" ht="12.75" customHeight="1" x14ac:dyDescent="0.2">
      <c r="A3373" s="215" t="s">
        <v>5457</v>
      </c>
      <c r="B3373" s="215" t="s">
        <v>97</v>
      </c>
      <c r="C3373" s="24"/>
    </row>
    <row r="3374" spans="1:4" ht="12.75" customHeight="1" x14ac:dyDescent="0.2">
      <c r="A3374" s="215" t="s">
        <v>20442</v>
      </c>
      <c r="B3374" s="215" t="s">
        <v>97</v>
      </c>
      <c r="C3374" s="24"/>
    </row>
    <row r="3375" spans="1:4" ht="12.75" customHeight="1" x14ac:dyDescent="0.2">
      <c r="A3375" s="215" t="s">
        <v>20460</v>
      </c>
      <c r="B3375" s="215" t="s">
        <v>97</v>
      </c>
      <c r="C3375" s="24"/>
    </row>
    <row r="3376" spans="1:4" ht="12.75" customHeight="1" x14ac:dyDescent="0.2">
      <c r="A3376" s="215" t="s">
        <v>1087</v>
      </c>
      <c r="B3376" s="215" t="s">
        <v>97</v>
      </c>
      <c r="C3376" s="24"/>
    </row>
    <row r="3377" spans="1:3" ht="12.75" customHeight="1" x14ac:dyDescent="0.2">
      <c r="A3377" s="215" t="s">
        <v>5458</v>
      </c>
      <c r="B3377" s="215" t="s">
        <v>97</v>
      </c>
      <c r="C3377" s="24"/>
    </row>
    <row r="3378" spans="1:3" ht="12.75" customHeight="1" x14ac:dyDescent="0.2">
      <c r="A3378" s="215" t="s">
        <v>5459</v>
      </c>
      <c r="B3378" s="215" t="s">
        <v>97</v>
      </c>
      <c r="C3378" s="24"/>
    </row>
    <row r="3379" spans="1:3" ht="12.75" customHeight="1" x14ac:dyDescent="0.2">
      <c r="A3379" s="215" t="s">
        <v>5460</v>
      </c>
      <c r="B3379" s="215" t="s">
        <v>97</v>
      </c>
      <c r="C3379" s="24"/>
    </row>
    <row r="3380" spans="1:3" ht="12.75" customHeight="1" x14ac:dyDescent="0.2">
      <c r="A3380" s="215" t="s">
        <v>20461</v>
      </c>
      <c r="B3380" s="215" t="s">
        <v>97</v>
      </c>
      <c r="C3380" s="24"/>
    </row>
    <row r="3381" spans="1:3" ht="12.75" customHeight="1" x14ac:dyDescent="0.2">
      <c r="A3381" s="215" t="s">
        <v>1088</v>
      </c>
      <c r="B3381" s="215" t="s">
        <v>97</v>
      </c>
      <c r="C3381" s="24"/>
    </row>
    <row r="3382" spans="1:3" ht="12.75" customHeight="1" x14ac:dyDescent="0.2">
      <c r="A3382" s="215" t="s">
        <v>5461</v>
      </c>
      <c r="B3382" s="215" t="s">
        <v>97</v>
      </c>
      <c r="C3382" s="24"/>
    </row>
    <row r="3383" spans="1:3" ht="12.75" customHeight="1" x14ac:dyDescent="0.2">
      <c r="A3383" s="215" t="s">
        <v>20443</v>
      </c>
      <c r="B3383" s="215" t="s">
        <v>97</v>
      </c>
      <c r="C3383" s="24"/>
    </row>
    <row r="3384" spans="1:3" ht="12.75" customHeight="1" x14ac:dyDescent="0.2">
      <c r="A3384" s="215" t="s">
        <v>20462</v>
      </c>
      <c r="B3384" s="215" t="s">
        <v>97</v>
      </c>
      <c r="C3384" s="24"/>
    </row>
    <row r="3385" spans="1:3" ht="12.75" customHeight="1" x14ac:dyDescent="0.2">
      <c r="A3385" s="215" t="s">
        <v>1089</v>
      </c>
      <c r="B3385" s="215" t="s">
        <v>97</v>
      </c>
      <c r="C3385" s="24"/>
    </row>
    <row r="3386" spans="1:3" ht="12.75" customHeight="1" x14ac:dyDescent="0.2">
      <c r="A3386" s="215" t="s">
        <v>5462</v>
      </c>
      <c r="B3386" s="215" t="s">
        <v>97</v>
      </c>
      <c r="C3386" s="24"/>
    </row>
    <row r="3387" spans="1:3" ht="12.75" customHeight="1" x14ac:dyDescent="0.2">
      <c r="A3387" s="215" t="s">
        <v>5482</v>
      </c>
      <c r="B3387" s="215" t="s">
        <v>97</v>
      </c>
      <c r="C3387" s="24"/>
    </row>
    <row r="3388" spans="1:3" ht="12.75" customHeight="1" x14ac:dyDescent="0.2">
      <c r="A3388" s="215" t="s">
        <v>5483</v>
      </c>
      <c r="B3388" s="215" t="s">
        <v>97</v>
      </c>
      <c r="C3388" s="24"/>
    </row>
    <row r="3389" spans="1:3" ht="12.75" customHeight="1" x14ac:dyDescent="0.2">
      <c r="A3389" s="215" t="s">
        <v>1090</v>
      </c>
      <c r="B3389" s="215" t="s">
        <v>97</v>
      </c>
      <c r="C3389" s="24"/>
    </row>
    <row r="3390" spans="1:3" ht="12.75" customHeight="1" x14ac:dyDescent="0.2">
      <c r="A3390" s="215" t="s">
        <v>5463</v>
      </c>
      <c r="B3390" s="215" t="s">
        <v>97</v>
      </c>
      <c r="C3390" s="24"/>
    </row>
    <row r="3391" spans="1:3" ht="12.75" customHeight="1" x14ac:dyDescent="0.2">
      <c r="A3391" s="215" t="s">
        <v>1091</v>
      </c>
      <c r="B3391" s="215" t="s">
        <v>97</v>
      </c>
      <c r="C3391" s="24"/>
    </row>
    <row r="3392" spans="1:3" ht="12.75" customHeight="1" x14ac:dyDescent="0.2">
      <c r="A3392" s="215" t="s">
        <v>5464</v>
      </c>
      <c r="B3392" s="215" t="s">
        <v>97</v>
      </c>
      <c r="C3392" s="24"/>
    </row>
    <row r="3393" spans="1:3" ht="12.75" customHeight="1" x14ac:dyDescent="0.2">
      <c r="A3393" s="215" t="s">
        <v>20444</v>
      </c>
      <c r="B3393" s="215" t="s">
        <v>97</v>
      </c>
      <c r="C3393" s="24"/>
    </row>
    <row r="3394" spans="1:3" ht="12.75" customHeight="1" x14ac:dyDescent="0.2">
      <c r="A3394" s="215" t="s">
        <v>5465</v>
      </c>
      <c r="B3394" s="215" t="s">
        <v>97</v>
      </c>
      <c r="C3394" s="24"/>
    </row>
    <row r="3395" spans="1:3" ht="12.75" customHeight="1" x14ac:dyDescent="0.2">
      <c r="A3395" s="215" t="s">
        <v>20445</v>
      </c>
      <c r="B3395" s="215" t="s">
        <v>97</v>
      </c>
      <c r="C3395" s="24"/>
    </row>
    <row r="3396" spans="1:3" ht="12.75" customHeight="1" x14ac:dyDescent="0.2">
      <c r="A3396" s="215" t="s">
        <v>5484</v>
      </c>
      <c r="B3396" s="215" t="s">
        <v>97</v>
      </c>
      <c r="C3396" s="24"/>
    </row>
    <row r="3397" spans="1:3" ht="12.75" customHeight="1" x14ac:dyDescent="0.2">
      <c r="A3397" s="215" t="s">
        <v>1092</v>
      </c>
      <c r="B3397" s="215" t="s">
        <v>97</v>
      </c>
      <c r="C3397" s="24"/>
    </row>
    <row r="3398" spans="1:3" ht="12.75" customHeight="1" x14ac:dyDescent="0.2">
      <c r="A3398" s="215" t="s">
        <v>5466</v>
      </c>
      <c r="B3398" s="215" t="s">
        <v>97</v>
      </c>
      <c r="C3398" s="24"/>
    </row>
    <row r="3399" spans="1:3" ht="12.75" customHeight="1" x14ac:dyDescent="0.2">
      <c r="A3399" s="215" t="s">
        <v>5485</v>
      </c>
      <c r="B3399" s="215" t="s">
        <v>97</v>
      </c>
      <c r="C3399" s="24"/>
    </row>
    <row r="3400" spans="1:3" ht="12.75" customHeight="1" x14ac:dyDescent="0.2">
      <c r="A3400" s="215" t="s">
        <v>19521</v>
      </c>
      <c r="B3400" s="215" t="s">
        <v>97</v>
      </c>
      <c r="C3400" s="24"/>
    </row>
    <row r="3401" spans="1:3" ht="12.75" customHeight="1" x14ac:dyDescent="0.2">
      <c r="A3401" s="215" t="s">
        <v>20446</v>
      </c>
      <c r="B3401" s="215" t="s">
        <v>97</v>
      </c>
      <c r="C3401" s="24"/>
    </row>
    <row r="3402" spans="1:3" ht="12.75" customHeight="1" x14ac:dyDescent="0.2">
      <c r="A3402" s="215" t="s">
        <v>20463</v>
      </c>
      <c r="B3402" s="215" t="s">
        <v>97</v>
      </c>
      <c r="C3402" s="24"/>
    </row>
    <row r="3403" spans="1:3" ht="12.75" customHeight="1" x14ac:dyDescent="0.2">
      <c r="A3403" s="215" t="s">
        <v>20447</v>
      </c>
      <c r="B3403" s="215" t="s">
        <v>97</v>
      </c>
      <c r="C3403" s="24"/>
    </row>
    <row r="3404" spans="1:3" ht="12.75" customHeight="1" x14ac:dyDescent="0.2">
      <c r="A3404" s="215" t="s">
        <v>1093</v>
      </c>
      <c r="B3404" s="215" t="s">
        <v>97</v>
      </c>
      <c r="C3404" s="24"/>
    </row>
    <row r="3405" spans="1:3" ht="12.75" customHeight="1" x14ac:dyDescent="0.2">
      <c r="A3405" s="215" t="s">
        <v>5467</v>
      </c>
      <c r="B3405" s="215" t="s">
        <v>97</v>
      </c>
      <c r="C3405" s="24"/>
    </row>
    <row r="3406" spans="1:3" ht="12.75" customHeight="1" x14ac:dyDescent="0.2">
      <c r="A3406" s="215" t="s">
        <v>20448</v>
      </c>
      <c r="B3406" s="215" t="s">
        <v>97</v>
      </c>
      <c r="C3406" s="24"/>
    </row>
    <row r="3407" spans="1:3" ht="12.75" customHeight="1" x14ac:dyDescent="0.2">
      <c r="A3407" s="215" t="s">
        <v>5468</v>
      </c>
      <c r="B3407" s="215" t="s">
        <v>97</v>
      </c>
      <c r="C3407" s="24"/>
    </row>
    <row r="3408" spans="1:3" ht="12.75" customHeight="1" x14ac:dyDescent="0.2">
      <c r="A3408" s="215" t="s">
        <v>1094</v>
      </c>
      <c r="B3408" s="215" t="s">
        <v>97</v>
      </c>
      <c r="C3408" s="24"/>
    </row>
    <row r="3409" spans="1:3" ht="12.75" customHeight="1" x14ac:dyDescent="0.2">
      <c r="A3409" s="215" t="s">
        <v>5469</v>
      </c>
      <c r="B3409" s="215" t="s">
        <v>97</v>
      </c>
      <c r="C3409" s="24"/>
    </row>
    <row r="3410" spans="1:3" ht="12.75" customHeight="1" x14ac:dyDescent="0.2">
      <c r="A3410" s="215" t="s">
        <v>20449</v>
      </c>
      <c r="B3410" s="215" t="s">
        <v>97</v>
      </c>
      <c r="C3410" s="24"/>
    </row>
    <row r="3411" spans="1:3" ht="12.75" customHeight="1" x14ac:dyDescent="0.2">
      <c r="A3411" s="215" t="s">
        <v>5470</v>
      </c>
      <c r="B3411" s="215" t="s">
        <v>97</v>
      </c>
      <c r="C3411" s="24"/>
    </row>
    <row r="3412" spans="1:3" ht="12.75" customHeight="1" x14ac:dyDescent="0.2">
      <c r="A3412" s="215" t="s">
        <v>1095</v>
      </c>
      <c r="B3412" s="215" t="s">
        <v>97</v>
      </c>
      <c r="C3412" s="24"/>
    </row>
    <row r="3413" spans="1:3" ht="12.75" customHeight="1" x14ac:dyDescent="0.2">
      <c r="A3413" s="215" t="s">
        <v>5471</v>
      </c>
      <c r="B3413" s="215" t="s">
        <v>97</v>
      </c>
      <c r="C3413" s="24"/>
    </row>
    <row r="3414" spans="1:3" ht="12.75" customHeight="1" x14ac:dyDescent="0.2">
      <c r="A3414" s="215" t="s">
        <v>20457</v>
      </c>
      <c r="B3414" s="215" t="s">
        <v>97</v>
      </c>
      <c r="C3414" s="24"/>
    </row>
    <row r="3415" spans="1:3" ht="12.75" customHeight="1" x14ac:dyDescent="0.2">
      <c r="A3415" s="215" t="s">
        <v>1096</v>
      </c>
      <c r="B3415" s="215" t="s">
        <v>97</v>
      </c>
      <c r="C3415" s="24"/>
    </row>
    <row r="3416" spans="1:3" ht="12.75" customHeight="1" x14ac:dyDescent="0.2">
      <c r="A3416" s="215" t="s">
        <v>5472</v>
      </c>
      <c r="B3416" s="215" t="s">
        <v>97</v>
      </c>
      <c r="C3416" s="24"/>
    </row>
    <row r="3417" spans="1:3" ht="12.75" customHeight="1" x14ac:dyDescent="0.2">
      <c r="A3417" s="215" t="s">
        <v>20450</v>
      </c>
      <c r="B3417" s="215" t="s">
        <v>97</v>
      </c>
      <c r="C3417" s="24"/>
    </row>
    <row r="3418" spans="1:3" ht="12.75" customHeight="1" x14ac:dyDescent="0.2">
      <c r="A3418" s="215" t="s">
        <v>20451</v>
      </c>
      <c r="B3418" s="215" t="s">
        <v>97</v>
      </c>
      <c r="C3418" s="24"/>
    </row>
    <row r="3419" spans="1:3" ht="12.75" customHeight="1" x14ac:dyDescent="0.2">
      <c r="A3419" s="215" t="s">
        <v>1097</v>
      </c>
      <c r="B3419" s="215" t="s">
        <v>97</v>
      </c>
      <c r="C3419" s="24"/>
    </row>
    <row r="3420" spans="1:3" ht="12.75" customHeight="1" x14ac:dyDescent="0.2">
      <c r="A3420" s="215" t="s">
        <v>5473</v>
      </c>
      <c r="B3420" s="215" t="s">
        <v>97</v>
      </c>
      <c r="C3420" s="24"/>
    </row>
    <row r="3421" spans="1:3" ht="12.75" customHeight="1" x14ac:dyDescent="0.2">
      <c r="A3421" s="215" t="s">
        <v>20452</v>
      </c>
      <c r="B3421" s="215" t="s">
        <v>97</v>
      </c>
      <c r="C3421" s="24"/>
    </row>
    <row r="3422" spans="1:3" ht="12.75" customHeight="1" x14ac:dyDescent="0.2">
      <c r="A3422" s="215" t="s">
        <v>20453</v>
      </c>
      <c r="B3422" s="215" t="s">
        <v>97</v>
      </c>
      <c r="C3422" s="24"/>
    </row>
    <row r="3423" spans="1:3" ht="12.75" customHeight="1" x14ac:dyDescent="0.2">
      <c r="A3423" s="215" t="s">
        <v>1098</v>
      </c>
      <c r="B3423" s="215" t="s">
        <v>97</v>
      </c>
      <c r="C3423" s="24"/>
    </row>
    <row r="3424" spans="1:3" ht="12.75" customHeight="1" x14ac:dyDescent="0.2">
      <c r="A3424" s="215" t="s">
        <v>5474</v>
      </c>
      <c r="B3424" s="215" t="s">
        <v>97</v>
      </c>
      <c r="C3424" s="24"/>
    </row>
    <row r="3425" spans="1:3" ht="12.75" customHeight="1" x14ac:dyDescent="0.2">
      <c r="A3425" s="215" t="s">
        <v>1099</v>
      </c>
      <c r="B3425" s="215" t="s">
        <v>97</v>
      </c>
      <c r="C3425" s="24"/>
    </row>
    <row r="3426" spans="1:3" ht="12.75" customHeight="1" x14ac:dyDescent="0.2">
      <c r="A3426" s="215" t="s">
        <v>5475</v>
      </c>
      <c r="B3426" s="215" t="s">
        <v>97</v>
      </c>
      <c r="C3426" s="24"/>
    </row>
    <row r="3427" spans="1:3" ht="12.75" customHeight="1" x14ac:dyDescent="0.2">
      <c r="A3427" s="215" t="s">
        <v>20454</v>
      </c>
      <c r="B3427" s="215" t="s">
        <v>97</v>
      </c>
      <c r="C3427" s="24"/>
    </row>
    <row r="3428" spans="1:3" ht="12.75" customHeight="1" x14ac:dyDescent="0.2">
      <c r="A3428" s="215" t="s">
        <v>20455</v>
      </c>
      <c r="B3428" s="215" t="s">
        <v>97</v>
      </c>
      <c r="C3428" s="24"/>
    </row>
    <row r="3429" spans="1:3" ht="12.75" customHeight="1" x14ac:dyDescent="0.2">
      <c r="A3429" s="215" t="s">
        <v>1100</v>
      </c>
      <c r="B3429" s="215" t="s">
        <v>97</v>
      </c>
      <c r="C3429" s="24"/>
    </row>
    <row r="3430" spans="1:3" ht="12.75" customHeight="1" x14ac:dyDescent="0.2">
      <c r="A3430" s="215" t="s">
        <v>5476</v>
      </c>
      <c r="B3430" s="215" t="s">
        <v>97</v>
      </c>
      <c r="C3430" s="24"/>
    </row>
    <row r="3431" spans="1:3" ht="12.75" customHeight="1" x14ac:dyDescent="0.2">
      <c r="A3431" s="215" t="s">
        <v>1101</v>
      </c>
      <c r="B3431" s="215" t="s">
        <v>97</v>
      </c>
      <c r="C3431" s="24"/>
    </row>
    <row r="3432" spans="1:3" ht="12.75" customHeight="1" x14ac:dyDescent="0.2">
      <c r="A3432" s="215" t="s">
        <v>5477</v>
      </c>
      <c r="B3432" s="215" t="s">
        <v>97</v>
      </c>
      <c r="C3432" s="24"/>
    </row>
    <row r="3433" spans="1:3" ht="12.75" customHeight="1" x14ac:dyDescent="0.2">
      <c r="A3433" s="215" t="s">
        <v>5478</v>
      </c>
      <c r="B3433" s="215" t="s">
        <v>97</v>
      </c>
      <c r="C3433" s="24"/>
    </row>
    <row r="3434" spans="1:3" ht="12.75" customHeight="1" x14ac:dyDescent="0.2">
      <c r="A3434" s="215" t="s">
        <v>118</v>
      </c>
      <c r="B3434" s="215" t="s">
        <v>118</v>
      </c>
      <c r="C3434" s="24"/>
    </row>
    <row r="3435" spans="1:3" ht="12.75" customHeight="1" x14ac:dyDescent="0.2">
      <c r="A3435" s="215" t="s">
        <v>5486</v>
      </c>
      <c r="B3435" s="215" t="s">
        <v>118</v>
      </c>
      <c r="C3435" s="24"/>
    </row>
    <row r="3436" spans="1:3" ht="12.75" customHeight="1" x14ac:dyDescent="0.2">
      <c r="A3436" s="215" t="s">
        <v>5487</v>
      </c>
      <c r="B3436" s="215" t="s">
        <v>118</v>
      </c>
      <c r="C3436" s="24"/>
    </row>
    <row r="3437" spans="1:3" ht="12.75" customHeight="1" x14ac:dyDescent="0.2">
      <c r="A3437" s="215" t="s">
        <v>5488</v>
      </c>
      <c r="B3437" s="215" t="s">
        <v>118</v>
      </c>
      <c r="C3437" s="24"/>
    </row>
    <row r="3438" spans="1:3" ht="12.75" customHeight="1" x14ac:dyDescent="0.2">
      <c r="A3438" s="215" t="s">
        <v>3188</v>
      </c>
      <c r="B3438" s="215" t="s">
        <v>118</v>
      </c>
      <c r="C3438" s="24"/>
    </row>
    <row r="3439" spans="1:3" ht="12.75" customHeight="1" x14ac:dyDescent="0.2">
      <c r="A3439" s="215" t="s">
        <v>5489</v>
      </c>
      <c r="B3439" s="215" t="s">
        <v>118</v>
      </c>
      <c r="C3439" s="24"/>
    </row>
    <row r="3440" spans="1:3" ht="12.75" customHeight="1" x14ac:dyDescent="0.2">
      <c r="A3440" s="215" t="s">
        <v>65</v>
      </c>
      <c r="B3440" s="215" t="s">
        <v>65</v>
      </c>
      <c r="C3440" s="24"/>
    </row>
    <row r="3441" spans="1:3" ht="12.75" customHeight="1" x14ac:dyDescent="0.2">
      <c r="A3441" s="215" t="s">
        <v>5490</v>
      </c>
      <c r="B3441" s="215" t="s">
        <v>65</v>
      </c>
      <c r="C3441" s="24"/>
    </row>
    <row r="3442" spans="1:3" ht="12.75" customHeight="1" x14ac:dyDescent="0.2">
      <c r="A3442" s="215" t="s">
        <v>5491</v>
      </c>
      <c r="B3442" s="215" t="s">
        <v>65</v>
      </c>
      <c r="C3442" s="24"/>
    </row>
    <row r="3443" spans="1:3" ht="12.75" customHeight="1" x14ac:dyDescent="0.2">
      <c r="A3443" s="215" t="s">
        <v>20464</v>
      </c>
      <c r="B3443" s="215" t="s">
        <v>65</v>
      </c>
      <c r="C3443" s="24"/>
    </row>
    <row r="3444" spans="1:3" ht="12.75" customHeight="1" x14ac:dyDescent="0.2">
      <c r="A3444" s="215" t="s">
        <v>5492</v>
      </c>
      <c r="B3444" s="215" t="s">
        <v>65</v>
      </c>
      <c r="C3444" s="24"/>
    </row>
    <row r="3445" spans="1:3" ht="12.75" customHeight="1" x14ac:dyDescent="0.2">
      <c r="A3445" s="215" t="s">
        <v>19103</v>
      </c>
      <c r="B3445" s="215" t="s">
        <v>65</v>
      </c>
      <c r="C3445" s="24"/>
    </row>
    <row r="3446" spans="1:3" ht="12.75" customHeight="1" x14ac:dyDescent="0.2">
      <c r="A3446" s="215" t="s">
        <v>5493</v>
      </c>
      <c r="B3446" s="215" t="s">
        <v>65</v>
      </c>
      <c r="C3446" s="24"/>
    </row>
    <row r="3447" spans="1:3" ht="12.75" customHeight="1" x14ac:dyDescent="0.2">
      <c r="A3447" s="215" t="s">
        <v>19699</v>
      </c>
      <c r="B3447" s="215" t="s">
        <v>65</v>
      </c>
      <c r="C3447" s="24"/>
    </row>
    <row r="3448" spans="1:3" ht="12.75" customHeight="1" x14ac:dyDescent="0.2">
      <c r="A3448" s="215" t="s">
        <v>20470</v>
      </c>
      <c r="B3448" s="215" t="s">
        <v>65</v>
      </c>
      <c r="C3448" s="24"/>
    </row>
    <row r="3449" spans="1:3" ht="12.75" customHeight="1" x14ac:dyDescent="0.2">
      <c r="A3449" s="215" t="s">
        <v>714</v>
      </c>
      <c r="B3449" s="215" t="s">
        <v>65</v>
      </c>
      <c r="C3449" s="24"/>
    </row>
    <row r="3450" spans="1:3" ht="12.75" customHeight="1" x14ac:dyDescent="0.2">
      <c r="A3450" s="215" t="s">
        <v>5494</v>
      </c>
      <c r="B3450" s="215" t="s">
        <v>65</v>
      </c>
      <c r="C3450" s="24"/>
    </row>
    <row r="3451" spans="1:3" ht="12.75" customHeight="1" x14ac:dyDescent="0.2">
      <c r="A3451" s="215" t="s">
        <v>566</v>
      </c>
      <c r="B3451" s="215" t="s">
        <v>65</v>
      </c>
      <c r="C3451" s="24"/>
    </row>
    <row r="3452" spans="1:3" ht="12.75" customHeight="1" x14ac:dyDescent="0.2">
      <c r="A3452" s="215" t="s">
        <v>5495</v>
      </c>
      <c r="B3452" s="215" t="s">
        <v>65</v>
      </c>
      <c r="C3452" s="24"/>
    </row>
    <row r="3453" spans="1:3" ht="12.75" customHeight="1" x14ac:dyDescent="0.2">
      <c r="A3453" s="215" t="s">
        <v>5496</v>
      </c>
      <c r="B3453" s="215" t="s">
        <v>65</v>
      </c>
      <c r="C3453" s="24"/>
    </row>
    <row r="3454" spans="1:3" ht="12.75" customHeight="1" x14ac:dyDescent="0.2">
      <c r="A3454" s="215" t="s">
        <v>5497</v>
      </c>
      <c r="B3454" s="215" t="s">
        <v>65</v>
      </c>
      <c r="C3454" s="24"/>
    </row>
    <row r="3455" spans="1:3" ht="12.75" customHeight="1" x14ac:dyDescent="0.2">
      <c r="A3455" s="215" t="s">
        <v>20471</v>
      </c>
      <c r="B3455" s="215" t="s">
        <v>65</v>
      </c>
      <c r="C3455" s="24"/>
    </row>
    <row r="3456" spans="1:3" ht="12.75" customHeight="1" x14ac:dyDescent="0.2">
      <c r="A3456" s="215" t="s">
        <v>5498</v>
      </c>
      <c r="B3456" s="215" t="s">
        <v>65</v>
      </c>
      <c r="C3456" s="24"/>
    </row>
    <row r="3457" spans="1:3" ht="12.75" customHeight="1" x14ac:dyDescent="0.2">
      <c r="A3457" s="215" t="s">
        <v>20465</v>
      </c>
      <c r="B3457" s="215" t="s">
        <v>65</v>
      </c>
      <c r="C3457" s="24"/>
    </row>
    <row r="3458" spans="1:3" ht="12.75" customHeight="1" x14ac:dyDescent="0.2">
      <c r="A3458" s="215" t="s">
        <v>577</v>
      </c>
      <c r="B3458" s="215" t="s">
        <v>65</v>
      </c>
      <c r="C3458" s="24"/>
    </row>
    <row r="3459" spans="1:3" ht="12.75" customHeight="1" x14ac:dyDescent="0.2">
      <c r="A3459" s="215" t="s">
        <v>5499</v>
      </c>
      <c r="B3459" s="215" t="s">
        <v>65</v>
      </c>
      <c r="C3459" s="24"/>
    </row>
    <row r="3460" spans="1:3" ht="12.75" customHeight="1" x14ac:dyDescent="0.2">
      <c r="A3460" s="215" t="s">
        <v>20466</v>
      </c>
      <c r="B3460" s="215" t="s">
        <v>65</v>
      </c>
      <c r="C3460" s="24"/>
    </row>
    <row r="3461" spans="1:3" ht="12.75" customHeight="1" x14ac:dyDescent="0.2">
      <c r="A3461" s="215" t="s">
        <v>20467</v>
      </c>
      <c r="B3461" s="215" t="s">
        <v>65</v>
      </c>
      <c r="C3461" s="24"/>
    </row>
    <row r="3462" spans="1:3" ht="12.75" customHeight="1" x14ac:dyDescent="0.2">
      <c r="A3462" s="215" t="s">
        <v>5503</v>
      </c>
      <c r="B3462" s="215" t="s">
        <v>65</v>
      </c>
      <c r="C3462" s="24"/>
    </row>
    <row r="3463" spans="1:3" ht="12.75" customHeight="1" x14ac:dyDescent="0.2">
      <c r="A3463" s="215" t="s">
        <v>772</v>
      </c>
      <c r="B3463" s="215" t="s">
        <v>65</v>
      </c>
      <c r="C3463" s="24"/>
    </row>
    <row r="3464" spans="1:3" ht="12.75" customHeight="1" x14ac:dyDescent="0.2">
      <c r="A3464" s="215" t="s">
        <v>5500</v>
      </c>
      <c r="B3464" s="215" t="s">
        <v>65</v>
      </c>
      <c r="C3464" s="24"/>
    </row>
    <row r="3465" spans="1:3" ht="12.75" customHeight="1" x14ac:dyDescent="0.2">
      <c r="A3465" s="215" t="s">
        <v>20468</v>
      </c>
      <c r="B3465" s="215" t="s">
        <v>65</v>
      </c>
      <c r="C3465" s="24"/>
    </row>
    <row r="3466" spans="1:3" ht="12.75" customHeight="1" x14ac:dyDescent="0.2">
      <c r="A3466" s="215" t="s">
        <v>20469</v>
      </c>
      <c r="B3466" s="215" t="s">
        <v>65</v>
      </c>
      <c r="C3466" s="24"/>
    </row>
    <row r="3467" spans="1:3" ht="12.75" customHeight="1" x14ac:dyDescent="0.2">
      <c r="A3467" s="215" t="s">
        <v>561</v>
      </c>
      <c r="B3467" s="215" t="s">
        <v>65</v>
      </c>
      <c r="C3467" s="24"/>
    </row>
    <row r="3468" spans="1:3" ht="12.75" customHeight="1" x14ac:dyDescent="0.2">
      <c r="A3468" s="215" t="s">
        <v>5501</v>
      </c>
      <c r="B3468" s="215" t="s">
        <v>65</v>
      </c>
      <c r="C3468" s="24"/>
    </row>
    <row r="3469" spans="1:3" ht="12.75" customHeight="1" x14ac:dyDescent="0.2">
      <c r="A3469" s="215" t="s">
        <v>5504</v>
      </c>
      <c r="B3469" s="215" t="s">
        <v>65</v>
      </c>
      <c r="C3469" s="24"/>
    </row>
    <row r="3470" spans="1:3" ht="12.75" customHeight="1" x14ac:dyDescent="0.2">
      <c r="A3470" s="215" t="s">
        <v>5502</v>
      </c>
      <c r="B3470" s="215" t="s">
        <v>65</v>
      </c>
      <c r="C3470" s="24"/>
    </row>
    <row r="3471" spans="1:3" ht="12.75" customHeight="1" x14ac:dyDescent="0.2">
      <c r="A3471" s="215" t="s">
        <v>5505</v>
      </c>
      <c r="B3471" s="215" t="s">
        <v>186</v>
      </c>
      <c r="C3471" s="24"/>
    </row>
    <row r="3472" spans="1:3" ht="12.75" customHeight="1" x14ac:dyDescent="0.2">
      <c r="A3472" s="215" t="s">
        <v>5506</v>
      </c>
      <c r="B3472" s="215" t="s">
        <v>186</v>
      </c>
      <c r="C3472" s="24"/>
    </row>
    <row r="3473" spans="1:3" ht="12.75" customHeight="1" x14ac:dyDescent="0.2">
      <c r="A3473" s="215" t="s">
        <v>186</v>
      </c>
      <c r="B3473" s="215" t="s">
        <v>186</v>
      </c>
      <c r="C3473" s="24"/>
    </row>
    <row r="3474" spans="1:3" ht="12.75" customHeight="1" x14ac:dyDescent="0.2">
      <c r="A3474" s="215" t="s">
        <v>5507</v>
      </c>
      <c r="B3474" s="215" t="s">
        <v>186</v>
      </c>
      <c r="C3474" s="24"/>
    </row>
    <row r="3475" spans="1:3" ht="12.75" customHeight="1" x14ac:dyDescent="0.2">
      <c r="A3475" s="215" t="s">
        <v>5508</v>
      </c>
      <c r="B3475" s="215" t="s">
        <v>186</v>
      </c>
      <c r="C3475" s="24"/>
    </row>
    <row r="3476" spans="1:3" ht="12.75" customHeight="1" x14ac:dyDescent="0.2">
      <c r="A3476" s="215" t="s">
        <v>25578</v>
      </c>
      <c r="B3476" s="215" t="s">
        <v>186</v>
      </c>
      <c r="C3476" s="24"/>
    </row>
    <row r="3477" spans="1:3" ht="12.75" customHeight="1" x14ac:dyDescent="0.2">
      <c r="A3477" s="215" t="s">
        <v>5509</v>
      </c>
      <c r="B3477" s="215" t="s">
        <v>186</v>
      </c>
      <c r="C3477" s="24"/>
    </row>
    <row r="3478" spans="1:3" ht="12.75" customHeight="1" x14ac:dyDescent="0.2">
      <c r="A3478" s="215" t="s">
        <v>5510</v>
      </c>
      <c r="B3478" s="215" t="s">
        <v>186</v>
      </c>
      <c r="C3478" s="24"/>
    </row>
    <row r="3479" spans="1:3" ht="12.75" customHeight="1" x14ac:dyDescent="0.2">
      <c r="A3479" s="215" t="s">
        <v>5511</v>
      </c>
      <c r="B3479" s="215" t="s">
        <v>186</v>
      </c>
      <c r="C3479" s="24"/>
    </row>
    <row r="3480" spans="1:3" ht="12.75" customHeight="1" x14ac:dyDescent="0.2">
      <c r="A3480" s="215" t="s">
        <v>5512</v>
      </c>
      <c r="B3480" s="215" t="s">
        <v>186</v>
      </c>
      <c r="C3480" s="24"/>
    </row>
    <row r="3481" spans="1:3" ht="12.75" customHeight="1" x14ac:dyDescent="0.2">
      <c r="A3481" s="215" t="s">
        <v>20472</v>
      </c>
      <c r="B3481" s="215" t="s">
        <v>186</v>
      </c>
      <c r="C3481" s="24"/>
    </row>
    <row r="3482" spans="1:3" ht="12.75" customHeight="1" x14ac:dyDescent="0.2">
      <c r="A3482" s="215" t="s">
        <v>20473</v>
      </c>
      <c r="B3482" s="215" t="s">
        <v>186</v>
      </c>
      <c r="C3482" s="24"/>
    </row>
    <row r="3483" spans="1:3" ht="12.75" customHeight="1" x14ac:dyDescent="0.2">
      <c r="A3483" s="215" t="s">
        <v>5513</v>
      </c>
      <c r="B3483" s="215" t="s">
        <v>186</v>
      </c>
      <c r="C3483" s="24"/>
    </row>
    <row r="3484" spans="1:3" ht="12.75" customHeight="1" x14ac:dyDescent="0.2">
      <c r="A3484" s="215" t="s">
        <v>5514</v>
      </c>
      <c r="B3484" s="215" t="s">
        <v>186</v>
      </c>
      <c r="C3484" s="24"/>
    </row>
    <row r="3485" spans="1:3" ht="12.75" customHeight="1" x14ac:dyDescent="0.2">
      <c r="A3485" s="215" t="s">
        <v>20474</v>
      </c>
      <c r="B3485" s="215" t="s">
        <v>186</v>
      </c>
      <c r="C3485" s="24"/>
    </row>
    <row r="3486" spans="1:3" ht="12.75" customHeight="1" x14ac:dyDescent="0.2">
      <c r="A3486" s="215" t="s">
        <v>20475</v>
      </c>
      <c r="B3486" s="215" t="s">
        <v>186</v>
      </c>
      <c r="C3486" s="24"/>
    </row>
    <row r="3487" spans="1:3" ht="12.75" customHeight="1" x14ac:dyDescent="0.2">
      <c r="A3487" s="215" t="s">
        <v>20476</v>
      </c>
      <c r="B3487" s="215" t="s">
        <v>186</v>
      </c>
      <c r="C3487" s="24"/>
    </row>
    <row r="3488" spans="1:3" ht="12.75" customHeight="1" x14ac:dyDescent="0.2">
      <c r="A3488" s="215" t="s">
        <v>5515</v>
      </c>
      <c r="B3488" s="215" t="s">
        <v>186</v>
      </c>
      <c r="C3488" s="24"/>
    </row>
    <row r="3489" spans="1:3" ht="12.75" customHeight="1" x14ac:dyDescent="0.2">
      <c r="A3489" s="215" t="s">
        <v>5516</v>
      </c>
      <c r="B3489" s="215" t="s">
        <v>186</v>
      </c>
      <c r="C3489" s="24"/>
    </row>
    <row r="3490" spans="1:3" ht="12.75" customHeight="1" x14ac:dyDescent="0.2">
      <c r="A3490" s="215" t="s">
        <v>5517</v>
      </c>
      <c r="B3490" s="215" t="s">
        <v>186</v>
      </c>
      <c r="C3490" s="24"/>
    </row>
    <row r="3491" spans="1:3" ht="12.75" customHeight="1" x14ac:dyDescent="0.2">
      <c r="A3491" s="215" t="s">
        <v>3189</v>
      </c>
      <c r="B3491" s="215" t="s">
        <v>186</v>
      </c>
      <c r="C3491" s="24"/>
    </row>
    <row r="3492" spans="1:3" ht="12.75" customHeight="1" x14ac:dyDescent="0.2">
      <c r="A3492" s="215" t="s">
        <v>5518</v>
      </c>
      <c r="B3492" s="215" t="s">
        <v>186</v>
      </c>
      <c r="C3492" s="24"/>
    </row>
    <row r="3493" spans="1:3" ht="12.75" customHeight="1" x14ac:dyDescent="0.2">
      <c r="A3493" s="215" t="s">
        <v>5519</v>
      </c>
      <c r="B3493" s="215" t="s">
        <v>186</v>
      </c>
      <c r="C3493" s="24"/>
    </row>
    <row r="3494" spans="1:3" ht="12.75" customHeight="1" x14ac:dyDescent="0.2">
      <c r="A3494" s="215" t="s">
        <v>1102</v>
      </c>
      <c r="B3494" s="215" t="s">
        <v>186</v>
      </c>
      <c r="C3494" s="24"/>
    </row>
    <row r="3495" spans="1:3" ht="12.75" customHeight="1" x14ac:dyDescent="0.2">
      <c r="A3495" s="215" t="s">
        <v>5520</v>
      </c>
      <c r="B3495" s="215" t="s">
        <v>186</v>
      </c>
      <c r="C3495" s="24"/>
    </row>
    <row r="3496" spans="1:3" ht="12.75" customHeight="1" x14ac:dyDescent="0.2">
      <c r="A3496" s="215" t="s">
        <v>5521</v>
      </c>
      <c r="B3496" s="215" t="s">
        <v>186</v>
      </c>
      <c r="C3496" s="24"/>
    </row>
    <row r="3497" spans="1:3" ht="12.75" customHeight="1" x14ac:dyDescent="0.2">
      <c r="A3497" s="215" t="s">
        <v>1104</v>
      </c>
      <c r="B3497" s="215" t="s">
        <v>186</v>
      </c>
      <c r="C3497" s="24"/>
    </row>
    <row r="3498" spans="1:3" ht="12.75" customHeight="1" x14ac:dyDescent="0.2">
      <c r="A3498" s="215" t="s">
        <v>5522</v>
      </c>
      <c r="B3498" s="215" t="s">
        <v>186</v>
      </c>
      <c r="C3498" s="24"/>
    </row>
    <row r="3499" spans="1:3" ht="12.75" customHeight="1" x14ac:dyDescent="0.2">
      <c r="A3499" s="215" t="s">
        <v>5523</v>
      </c>
      <c r="B3499" s="215" t="s">
        <v>186</v>
      </c>
      <c r="C3499" s="24"/>
    </row>
    <row r="3500" spans="1:3" ht="12.75" customHeight="1" x14ac:dyDescent="0.2">
      <c r="A3500" s="215" t="s">
        <v>5525</v>
      </c>
      <c r="B3500" s="215" t="s">
        <v>186</v>
      </c>
      <c r="C3500" s="24"/>
    </row>
    <row r="3501" spans="1:3" ht="12.75" customHeight="1" x14ac:dyDescent="0.2">
      <c r="A3501" s="215" t="s">
        <v>5524</v>
      </c>
      <c r="B3501" s="215" t="s">
        <v>186</v>
      </c>
      <c r="C3501" s="24"/>
    </row>
    <row r="3502" spans="1:3" ht="12.75" customHeight="1" x14ac:dyDescent="0.2">
      <c r="A3502" s="215" t="s">
        <v>206</v>
      </c>
      <c r="B3502" s="215" t="s">
        <v>206</v>
      </c>
      <c r="C3502" s="24"/>
    </row>
    <row r="3503" spans="1:3" ht="12.75" customHeight="1" x14ac:dyDescent="0.2">
      <c r="A3503" s="215" t="s">
        <v>5526</v>
      </c>
      <c r="B3503" s="215" t="s">
        <v>206</v>
      </c>
      <c r="C3503" s="24"/>
    </row>
    <row r="3504" spans="1:3" ht="12.75" customHeight="1" x14ac:dyDescent="0.2">
      <c r="A3504" s="215" t="s">
        <v>20477</v>
      </c>
      <c r="B3504" s="215" t="s">
        <v>206</v>
      </c>
      <c r="C3504" s="24"/>
    </row>
    <row r="3505" spans="1:4" ht="12.75" customHeight="1" x14ac:dyDescent="0.2">
      <c r="A3505" s="215" t="s">
        <v>20478</v>
      </c>
      <c r="B3505" s="215" t="s">
        <v>206</v>
      </c>
      <c r="C3505" s="24"/>
    </row>
    <row r="3506" spans="1:4" ht="12.75" customHeight="1" x14ac:dyDescent="0.2">
      <c r="A3506" s="215" t="s">
        <v>20486</v>
      </c>
      <c r="B3506" s="215" t="s">
        <v>206</v>
      </c>
      <c r="C3506" s="24"/>
    </row>
    <row r="3507" spans="1:4" ht="12.75" customHeight="1" x14ac:dyDescent="0.2">
      <c r="A3507" s="215" t="s">
        <v>5527</v>
      </c>
      <c r="B3507" s="215" t="s">
        <v>206</v>
      </c>
      <c r="C3507" s="24"/>
    </row>
    <row r="3508" spans="1:4" ht="12.75" customHeight="1" x14ac:dyDescent="0.2">
      <c r="A3508" s="215" t="s">
        <v>5528</v>
      </c>
      <c r="B3508" s="215" t="s">
        <v>206</v>
      </c>
      <c r="C3508" s="24"/>
    </row>
    <row r="3509" spans="1:4" ht="12.75" customHeight="1" x14ac:dyDescent="0.2">
      <c r="A3509" s="215" t="s">
        <v>5529</v>
      </c>
      <c r="B3509" s="215" t="s">
        <v>206</v>
      </c>
      <c r="C3509" s="24"/>
    </row>
    <row r="3510" spans="1:4" ht="12.75" customHeight="1" x14ac:dyDescent="0.2">
      <c r="A3510" s="215" t="s">
        <v>474</v>
      </c>
      <c r="B3510" s="215" t="s">
        <v>206</v>
      </c>
      <c r="C3510" s="24"/>
    </row>
    <row r="3511" spans="1:4" ht="12.75" customHeight="1" x14ac:dyDescent="0.2">
      <c r="A3511" s="215" t="s">
        <v>5530</v>
      </c>
      <c r="B3511" s="215" t="s">
        <v>206</v>
      </c>
      <c r="C3511" s="24"/>
    </row>
    <row r="3512" spans="1:4" s="24" customFormat="1" ht="12.75" customHeight="1" x14ac:dyDescent="0.2">
      <c r="A3512" s="215" t="s">
        <v>5531</v>
      </c>
      <c r="B3512" s="215" t="s">
        <v>206</v>
      </c>
      <c r="D3512" s="120"/>
    </row>
    <row r="3513" spans="1:4" ht="12.75" customHeight="1" x14ac:dyDescent="0.2">
      <c r="A3513" s="215" t="s">
        <v>5532</v>
      </c>
      <c r="B3513" s="215" t="s">
        <v>206</v>
      </c>
      <c r="C3513" s="24"/>
    </row>
    <row r="3514" spans="1:4" ht="12.75" customHeight="1" x14ac:dyDescent="0.2">
      <c r="A3514" s="215" t="s">
        <v>5533</v>
      </c>
      <c r="B3514" s="215" t="s">
        <v>206</v>
      </c>
      <c r="C3514" s="24"/>
    </row>
    <row r="3515" spans="1:4" ht="12.75" customHeight="1" x14ac:dyDescent="0.2">
      <c r="A3515" s="215" t="s">
        <v>5546</v>
      </c>
      <c r="B3515" s="215" t="s">
        <v>206</v>
      </c>
      <c r="C3515" s="24"/>
    </row>
    <row r="3516" spans="1:4" ht="12.75" customHeight="1" x14ac:dyDescent="0.2">
      <c r="A3516" s="215" t="s">
        <v>5534</v>
      </c>
      <c r="B3516" s="215" t="s">
        <v>206</v>
      </c>
      <c r="C3516" s="24"/>
    </row>
    <row r="3517" spans="1:4" ht="12.75" customHeight="1" x14ac:dyDescent="0.2">
      <c r="A3517" s="215" t="s">
        <v>5547</v>
      </c>
      <c r="B3517" s="215" t="s">
        <v>206</v>
      </c>
      <c r="C3517" s="24"/>
    </row>
    <row r="3518" spans="1:4" ht="12.75" customHeight="1" x14ac:dyDescent="0.2">
      <c r="A3518" s="215" t="s">
        <v>5535</v>
      </c>
      <c r="B3518" s="215" t="s">
        <v>206</v>
      </c>
      <c r="C3518" s="24"/>
    </row>
    <row r="3519" spans="1:4" ht="12.75" customHeight="1" x14ac:dyDescent="0.2">
      <c r="A3519" s="215" t="s">
        <v>19648</v>
      </c>
      <c r="B3519" s="215" t="s">
        <v>206</v>
      </c>
      <c r="C3519" s="24"/>
    </row>
    <row r="3520" spans="1:4" ht="12.75" customHeight="1" x14ac:dyDescent="0.2">
      <c r="A3520" s="215" t="s">
        <v>19530</v>
      </c>
      <c r="B3520" s="215" t="s">
        <v>206</v>
      </c>
      <c r="C3520" s="24"/>
    </row>
    <row r="3521" spans="1:3" ht="12.75" customHeight="1" x14ac:dyDescent="0.2">
      <c r="A3521" s="215" t="s">
        <v>5536</v>
      </c>
      <c r="B3521" s="215" t="s">
        <v>206</v>
      </c>
      <c r="C3521" s="24"/>
    </row>
    <row r="3522" spans="1:3" ht="12.75" customHeight="1" x14ac:dyDescent="0.2">
      <c r="A3522" s="215" t="s">
        <v>5548</v>
      </c>
      <c r="B3522" s="215" t="s">
        <v>206</v>
      </c>
      <c r="C3522" s="24"/>
    </row>
    <row r="3523" spans="1:3" ht="12.75" customHeight="1" x14ac:dyDescent="0.2">
      <c r="A3523" s="215" t="s">
        <v>5537</v>
      </c>
      <c r="B3523" s="215" t="s">
        <v>206</v>
      </c>
      <c r="C3523" s="24"/>
    </row>
    <row r="3524" spans="1:3" ht="12.75" customHeight="1" x14ac:dyDescent="0.2">
      <c r="A3524" s="215" t="s">
        <v>5538</v>
      </c>
      <c r="B3524" s="215" t="s">
        <v>206</v>
      </c>
      <c r="C3524" s="24"/>
    </row>
    <row r="3525" spans="1:3" ht="12.75" customHeight="1" x14ac:dyDescent="0.2">
      <c r="A3525" s="269" t="s">
        <v>5539</v>
      </c>
      <c r="B3525" s="269" t="s">
        <v>206</v>
      </c>
      <c r="C3525" s="24"/>
    </row>
    <row r="3526" spans="1:3" ht="12.75" customHeight="1" x14ac:dyDescent="0.2">
      <c r="A3526" s="215" t="s">
        <v>748</v>
      </c>
      <c r="B3526" s="215" t="s">
        <v>206</v>
      </c>
      <c r="C3526" s="24"/>
    </row>
    <row r="3527" spans="1:3" ht="12.75" customHeight="1" x14ac:dyDescent="0.2">
      <c r="A3527" s="215" t="s">
        <v>5540</v>
      </c>
      <c r="B3527" s="215" t="s">
        <v>206</v>
      </c>
      <c r="C3527" s="24"/>
    </row>
    <row r="3528" spans="1:3" ht="12.75" customHeight="1" x14ac:dyDescent="0.2">
      <c r="A3528" s="215" t="s">
        <v>5541</v>
      </c>
      <c r="B3528" s="215" t="s">
        <v>206</v>
      </c>
      <c r="C3528" s="24"/>
    </row>
    <row r="3529" spans="1:3" ht="12.75" customHeight="1" x14ac:dyDescent="0.2">
      <c r="A3529" s="269" t="s">
        <v>5542</v>
      </c>
      <c r="B3529" s="269" t="s">
        <v>206</v>
      </c>
      <c r="C3529" s="24"/>
    </row>
    <row r="3530" spans="1:3" ht="12.75" customHeight="1" x14ac:dyDescent="0.2">
      <c r="A3530" s="215" t="s">
        <v>5543</v>
      </c>
      <c r="B3530" s="215" t="s">
        <v>206</v>
      </c>
      <c r="C3530" s="24"/>
    </row>
    <row r="3531" spans="1:3" ht="12.75" customHeight="1" x14ac:dyDescent="0.2">
      <c r="A3531" s="215" t="s">
        <v>20479</v>
      </c>
      <c r="B3531" s="215" t="s">
        <v>206</v>
      </c>
      <c r="C3531" s="24"/>
    </row>
    <row r="3532" spans="1:3" ht="12.75" customHeight="1" x14ac:dyDescent="0.2">
      <c r="A3532" s="215" t="s">
        <v>20480</v>
      </c>
      <c r="B3532" s="215" t="s">
        <v>206</v>
      </c>
      <c r="C3532" s="24"/>
    </row>
    <row r="3533" spans="1:3" ht="12.75" customHeight="1" x14ac:dyDescent="0.2">
      <c r="A3533" s="215" t="s">
        <v>20481</v>
      </c>
      <c r="B3533" s="215" t="s">
        <v>206</v>
      </c>
      <c r="C3533" s="24"/>
    </row>
    <row r="3534" spans="1:3" ht="12.75" customHeight="1" x14ac:dyDescent="0.2">
      <c r="A3534" s="269" t="s">
        <v>5544</v>
      </c>
      <c r="B3534" s="269" t="s">
        <v>206</v>
      </c>
      <c r="C3534" s="24"/>
    </row>
    <row r="3535" spans="1:3" ht="12.75" customHeight="1" x14ac:dyDescent="0.2">
      <c r="A3535" s="268" t="s">
        <v>19535</v>
      </c>
      <c r="B3535" s="268" t="s">
        <v>206</v>
      </c>
      <c r="C3535" s="24"/>
    </row>
    <row r="3536" spans="1:3" ht="12.75" customHeight="1" x14ac:dyDescent="0.2">
      <c r="A3536" s="215" t="s">
        <v>20482</v>
      </c>
      <c r="B3536" s="215" t="s">
        <v>206</v>
      </c>
      <c r="C3536" s="24"/>
    </row>
    <row r="3537" spans="1:3" ht="12.75" customHeight="1" x14ac:dyDescent="0.2">
      <c r="A3537" s="215" t="s">
        <v>20483</v>
      </c>
      <c r="B3537" s="215" t="s">
        <v>206</v>
      </c>
      <c r="C3537" s="24"/>
    </row>
    <row r="3538" spans="1:3" ht="12.75" customHeight="1" x14ac:dyDescent="0.2">
      <c r="A3538" s="215" t="s">
        <v>20484</v>
      </c>
      <c r="B3538" s="215" t="s">
        <v>206</v>
      </c>
      <c r="C3538" s="24"/>
    </row>
    <row r="3539" spans="1:3" ht="12.75" customHeight="1" x14ac:dyDescent="0.2">
      <c r="A3539" s="215" t="s">
        <v>20487</v>
      </c>
      <c r="B3539" s="215" t="s">
        <v>206</v>
      </c>
      <c r="C3539" s="24"/>
    </row>
    <row r="3540" spans="1:3" ht="12.75" customHeight="1" x14ac:dyDescent="0.2">
      <c r="A3540" s="215" t="s">
        <v>615</v>
      </c>
      <c r="B3540" s="215" t="s">
        <v>206</v>
      </c>
      <c r="C3540" s="24"/>
    </row>
    <row r="3541" spans="1:3" ht="12.75" customHeight="1" x14ac:dyDescent="0.2">
      <c r="A3541" s="215" t="s">
        <v>5545</v>
      </c>
      <c r="B3541" s="215" t="s">
        <v>206</v>
      </c>
      <c r="C3541" s="24"/>
    </row>
    <row r="3542" spans="1:3" ht="12.75" customHeight="1" x14ac:dyDescent="0.2">
      <c r="A3542" s="215" t="s">
        <v>19538</v>
      </c>
      <c r="B3542" s="215" t="s">
        <v>206</v>
      </c>
      <c r="C3542" s="24"/>
    </row>
    <row r="3543" spans="1:3" ht="12.75" customHeight="1" x14ac:dyDescent="0.2">
      <c r="A3543" s="215" t="s">
        <v>5549</v>
      </c>
      <c r="B3543" s="215" t="s">
        <v>206</v>
      </c>
      <c r="C3543" s="24"/>
    </row>
    <row r="3544" spans="1:3" ht="12.75" customHeight="1" x14ac:dyDescent="0.2">
      <c r="A3544" s="215" t="s">
        <v>20485</v>
      </c>
      <c r="B3544" s="215" t="s">
        <v>206</v>
      </c>
      <c r="C3544" s="24"/>
    </row>
    <row r="3545" spans="1:3" ht="12.75" customHeight="1" x14ac:dyDescent="0.2">
      <c r="A3545" s="215" t="s">
        <v>5550</v>
      </c>
      <c r="B3545" s="215" t="s">
        <v>206</v>
      </c>
      <c r="C3545" s="24"/>
    </row>
    <row r="3546" spans="1:3" ht="12.75" customHeight="1" x14ac:dyDescent="0.2">
      <c r="A3546" s="215" t="s">
        <v>5551</v>
      </c>
      <c r="B3546" s="215" t="s">
        <v>1552</v>
      </c>
      <c r="C3546" s="24"/>
    </row>
    <row r="3547" spans="1:3" ht="12.75" customHeight="1" x14ac:dyDescent="0.2">
      <c r="A3547" s="215" t="s">
        <v>5561</v>
      </c>
      <c r="B3547" s="215" t="s">
        <v>1552</v>
      </c>
      <c r="C3547" s="24"/>
    </row>
    <row r="3548" spans="1:3" ht="12.75" customHeight="1" x14ac:dyDescent="0.2">
      <c r="A3548" s="215" t="s">
        <v>5562</v>
      </c>
      <c r="B3548" s="215" t="s">
        <v>1552</v>
      </c>
      <c r="C3548" s="24"/>
    </row>
    <row r="3549" spans="1:3" ht="12.75" customHeight="1" x14ac:dyDescent="0.2">
      <c r="A3549" s="215" t="s">
        <v>5552</v>
      </c>
      <c r="B3549" s="215" t="s">
        <v>1552</v>
      </c>
      <c r="C3549" s="24"/>
    </row>
    <row r="3550" spans="1:3" ht="12.75" customHeight="1" x14ac:dyDescent="0.2">
      <c r="A3550" s="215" t="s">
        <v>5553</v>
      </c>
      <c r="B3550" s="215" t="s">
        <v>1552</v>
      </c>
      <c r="C3550" s="24"/>
    </row>
    <row r="3551" spans="1:3" ht="12.75" customHeight="1" x14ac:dyDescent="0.2">
      <c r="A3551" s="215" t="s">
        <v>5563</v>
      </c>
      <c r="B3551" s="215" t="s">
        <v>1552</v>
      </c>
      <c r="C3551" s="24"/>
    </row>
    <row r="3552" spans="1:3" ht="12.75" customHeight="1" x14ac:dyDescent="0.2">
      <c r="A3552" s="215" t="s">
        <v>5554</v>
      </c>
      <c r="B3552" s="215" t="s">
        <v>1552</v>
      </c>
      <c r="C3552" s="24"/>
    </row>
    <row r="3553" spans="1:4" ht="12.75" customHeight="1" x14ac:dyDescent="0.2">
      <c r="A3553" s="215" t="s">
        <v>5555</v>
      </c>
      <c r="B3553" s="215" t="s">
        <v>1552</v>
      </c>
      <c r="C3553" s="24"/>
    </row>
    <row r="3554" spans="1:4" ht="12.75" customHeight="1" x14ac:dyDescent="0.2">
      <c r="A3554" s="215" t="s">
        <v>5564</v>
      </c>
      <c r="B3554" s="215" t="s">
        <v>1552</v>
      </c>
      <c r="C3554" s="24"/>
    </row>
    <row r="3555" spans="1:4" s="24" customFormat="1" ht="12.75" customHeight="1" x14ac:dyDescent="0.2">
      <c r="A3555" s="215" t="s">
        <v>5565</v>
      </c>
      <c r="B3555" s="215" t="s">
        <v>1552</v>
      </c>
      <c r="D3555" s="120"/>
    </row>
    <row r="3556" spans="1:4" ht="12.75" customHeight="1" x14ac:dyDescent="0.2">
      <c r="A3556" s="215" t="s">
        <v>5566</v>
      </c>
      <c r="B3556" s="215" t="s">
        <v>1552</v>
      </c>
      <c r="C3556" s="24"/>
    </row>
    <row r="3557" spans="1:4" ht="12.75" customHeight="1" x14ac:dyDescent="0.2">
      <c r="A3557" s="215" t="s">
        <v>5556</v>
      </c>
      <c r="B3557" s="215" t="s">
        <v>1552</v>
      </c>
      <c r="C3557" s="24"/>
    </row>
    <row r="3558" spans="1:4" ht="12.75" customHeight="1" x14ac:dyDescent="0.2">
      <c r="A3558" s="215" t="s">
        <v>5557</v>
      </c>
      <c r="B3558" s="215" t="s">
        <v>1552</v>
      </c>
      <c r="C3558" s="24"/>
    </row>
    <row r="3559" spans="1:4" ht="12.75" customHeight="1" x14ac:dyDescent="0.2">
      <c r="A3559" s="215" t="s">
        <v>5567</v>
      </c>
      <c r="B3559" s="215" t="s">
        <v>1552</v>
      </c>
      <c r="C3559" s="24"/>
    </row>
    <row r="3560" spans="1:4" ht="12.75" customHeight="1" x14ac:dyDescent="0.2">
      <c r="A3560" s="215" t="s">
        <v>5568</v>
      </c>
      <c r="B3560" s="215" t="s">
        <v>1552</v>
      </c>
      <c r="C3560" s="24"/>
    </row>
    <row r="3561" spans="1:4" ht="12.75" customHeight="1" x14ac:dyDescent="0.2">
      <c r="A3561" s="215" t="s">
        <v>5569</v>
      </c>
      <c r="B3561" s="215" t="s">
        <v>1552</v>
      </c>
      <c r="C3561" s="24"/>
    </row>
    <row r="3562" spans="1:4" ht="12.75" customHeight="1" x14ac:dyDescent="0.2">
      <c r="A3562" s="215" t="s">
        <v>5570</v>
      </c>
      <c r="B3562" s="215" t="s">
        <v>1552</v>
      </c>
      <c r="C3562" s="24"/>
    </row>
    <row r="3563" spans="1:4" ht="12.75" customHeight="1" x14ac:dyDescent="0.2">
      <c r="A3563" s="215" t="s">
        <v>5558</v>
      </c>
      <c r="B3563" s="215" t="s">
        <v>1552</v>
      </c>
      <c r="C3563" s="24"/>
    </row>
    <row r="3564" spans="1:4" ht="12.75" customHeight="1" x14ac:dyDescent="0.2">
      <c r="A3564" s="215" t="s">
        <v>5559</v>
      </c>
      <c r="B3564" s="215" t="s">
        <v>1552</v>
      </c>
      <c r="C3564" s="24"/>
    </row>
    <row r="3565" spans="1:4" ht="12.75" customHeight="1" x14ac:dyDescent="0.2">
      <c r="A3565" s="215" t="s">
        <v>25579</v>
      </c>
      <c r="B3565" s="215" t="s">
        <v>1552</v>
      </c>
      <c r="C3565" s="24"/>
    </row>
    <row r="3566" spans="1:4" ht="12.75" customHeight="1" x14ac:dyDescent="0.2">
      <c r="A3566" s="215" t="s">
        <v>5560</v>
      </c>
      <c r="B3566" s="215" t="s">
        <v>1552</v>
      </c>
      <c r="C3566" s="24"/>
    </row>
    <row r="3567" spans="1:4" ht="12.75" customHeight="1" x14ac:dyDescent="0.2">
      <c r="A3567" s="215" t="s">
        <v>5571</v>
      </c>
      <c r="B3567" s="215" t="s">
        <v>1552</v>
      </c>
      <c r="C3567" s="24"/>
    </row>
    <row r="3568" spans="1:4" ht="12.75" customHeight="1" x14ac:dyDescent="0.2">
      <c r="A3568" s="215" t="s">
        <v>5572</v>
      </c>
      <c r="B3568" s="215" t="s">
        <v>1552</v>
      </c>
      <c r="C3568" s="24"/>
    </row>
    <row r="3569" spans="1:3" ht="12.75" customHeight="1" x14ac:dyDescent="0.2">
      <c r="A3569" s="215" t="s">
        <v>129</v>
      </c>
      <c r="B3569" s="215" t="s">
        <v>129</v>
      </c>
      <c r="C3569" s="24"/>
    </row>
    <row r="3570" spans="1:3" ht="12.75" customHeight="1" x14ac:dyDescent="0.2">
      <c r="A3570" s="215" t="s">
        <v>5573</v>
      </c>
      <c r="B3570" s="215" t="s">
        <v>129</v>
      </c>
      <c r="C3570" s="24"/>
    </row>
    <row r="3571" spans="1:3" ht="12.75" customHeight="1" x14ac:dyDescent="0.2">
      <c r="A3571" s="185" t="s">
        <v>26627</v>
      </c>
      <c r="B3571" s="185" t="s">
        <v>129</v>
      </c>
      <c r="C3571" s="24"/>
    </row>
    <row r="3572" spans="1:3" ht="12.75" customHeight="1" x14ac:dyDescent="0.2">
      <c r="A3572" s="215" t="s">
        <v>20489</v>
      </c>
      <c r="B3572" s="215" t="s">
        <v>129</v>
      </c>
      <c r="C3572" s="24"/>
    </row>
    <row r="3573" spans="1:3" ht="12.75" customHeight="1" x14ac:dyDescent="0.2">
      <c r="A3573" s="215" t="s">
        <v>5574</v>
      </c>
      <c r="B3573" s="215" t="s">
        <v>129</v>
      </c>
      <c r="C3573" s="24"/>
    </row>
    <row r="3574" spans="1:3" ht="12.75" customHeight="1" x14ac:dyDescent="0.2">
      <c r="A3574" s="215" t="s">
        <v>5575</v>
      </c>
      <c r="B3574" s="215" t="s">
        <v>129</v>
      </c>
      <c r="C3574" s="24"/>
    </row>
    <row r="3575" spans="1:3" ht="12.75" customHeight="1" x14ac:dyDescent="0.2">
      <c r="A3575" s="215" t="s">
        <v>5576</v>
      </c>
      <c r="B3575" s="215" t="s">
        <v>129</v>
      </c>
      <c r="C3575" s="24"/>
    </row>
    <row r="3576" spans="1:3" ht="12.75" customHeight="1" x14ac:dyDescent="0.2">
      <c r="A3576" s="215" t="s">
        <v>5577</v>
      </c>
      <c r="B3576" s="215" t="s">
        <v>129</v>
      </c>
      <c r="C3576" s="24"/>
    </row>
    <row r="3577" spans="1:3" ht="12.75" customHeight="1" x14ac:dyDescent="0.2">
      <c r="A3577" s="215" t="s">
        <v>5578</v>
      </c>
      <c r="B3577" s="215" t="s">
        <v>129</v>
      </c>
      <c r="C3577" s="24"/>
    </row>
    <row r="3578" spans="1:3" ht="12.75" customHeight="1" x14ac:dyDescent="0.2">
      <c r="A3578" s="215" t="s">
        <v>5579</v>
      </c>
      <c r="B3578" s="215" t="s">
        <v>129</v>
      </c>
      <c r="C3578" s="24"/>
    </row>
    <row r="3579" spans="1:3" ht="12.75" customHeight="1" x14ac:dyDescent="0.2">
      <c r="A3579" s="215" t="s">
        <v>5580</v>
      </c>
      <c r="B3579" s="215" t="s">
        <v>129</v>
      </c>
      <c r="C3579" s="24"/>
    </row>
    <row r="3580" spans="1:3" ht="12.75" customHeight="1" x14ac:dyDescent="0.2">
      <c r="A3580" s="215" t="s">
        <v>20490</v>
      </c>
      <c r="B3580" s="215" t="s">
        <v>129</v>
      </c>
      <c r="C3580" s="24"/>
    </row>
    <row r="3581" spans="1:3" ht="12.75" customHeight="1" x14ac:dyDescent="0.2">
      <c r="A3581" s="215" t="s">
        <v>5581</v>
      </c>
      <c r="B3581" s="215" t="s">
        <v>129</v>
      </c>
      <c r="C3581" s="24"/>
    </row>
    <row r="3582" spans="1:3" ht="12.75" customHeight="1" x14ac:dyDescent="0.2">
      <c r="A3582" s="215" t="s">
        <v>20488</v>
      </c>
      <c r="B3582" s="215" t="s">
        <v>129</v>
      </c>
      <c r="C3582" s="24"/>
    </row>
    <row r="3583" spans="1:3" ht="12.75" customHeight="1" x14ac:dyDescent="0.2">
      <c r="A3583" s="215" t="s">
        <v>5582</v>
      </c>
      <c r="B3583" s="215" t="s">
        <v>129</v>
      </c>
      <c r="C3583" s="24"/>
    </row>
    <row r="3584" spans="1:3" ht="12.75" customHeight="1" x14ac:dyDescent="0.2">
      <c r="A3584" s="215" t="s">
        <v>25580</v>
      </c>
      <c r="B3584" s="215" t="s">
        <v>129</v>
      </c>
      <c r="C3584" s="24"/>
    </row>
    <row r="3585" spans="1:3" ht="12.75" customHeight="1" x14ac:dyDescent="0.2">
      <c r="A3585" s="215" t="s">
        <v>20491</v>
      </c>
      <c r="B3585" s="215" t="s">
        <v>129</v>
      </c>
      <c r="C3585" s="24"/>
    </row>
    <row r="3586" spans="1:3" ht="12.75" customHeight="1" x14ac:dyDescent="0.2">
      <c r="A3586" s="215" t="s">
        <v>5583</v>
      </c>
      <c r="B3586" s="215" t="s">
        <v>129</v>
      </c>
      <c r="C3586" s="24"/>
    </row>
    <row r="3587" spans="1:3" ht="12.75" customHeight="1" x14ac:dyDescent="0.2">
      <c r="A3587" s="215" t="s">
        <v>5590</v>
      </c>
      <c r="B3587" s="215" t="s">
        <v>129</v>
      </c>
      <c r="C3587" s="24"/>
    </row>
    <row r="3588" spans="1:3" ht="12.75" customHeight="1" x14ac:dyDescent="0.2">
      <c r="A3588" s="215" t="s">
        <v>5591</v>
      </c>
      <c r="B3588" s="215" t="s">
        <v>129</v>
      </c>
      <c r="C3588" s="24"/>
    </row>
    <row r="3589" spans="1:3" ht="12.75" customHeight="1" x14ac:dyDescent="0.2">
      <c r="A3589" s="215" t="s">
        <v>25581</v>
      </c>
      <c r="B3589" s="215" t="s">
        <v>129</v>
      </c>
      <c r="C3589" s="24"/>
    </row>
    <row r="3590" spans="1:3" ht="12.75" customHeight="1" x14ac:dyDescent="0.2">
      <c r="A3590" s="215" t="s">
        <v>5592</v>
      </c>
      <c r="B3590" s="215" t="s">
        <v>129</v>
      </c>
      <c r="C3590" s="24"/>
    </row>
    <row r="3591" spans="1:3" ht="12.75" customHeight="1" x14ac:dyDescent="0.2">
      <c r="A3591" s="215" t="s">
        <v>20492</v>
      </c>
      <c r="B3591" s="215" t="s">
        <v>129</v>
      </c>
      <c r="C3591" s="24"/>
    </row>
    <row r="3592" spans="1:3" ht="12.75" customHeight="1" x14ac:dyDescent="0.2">
      <c r="A3592" s="215" t="s">
        <v>20493</v>
      </c>
      <c r="B3592" s="215" t="s">
        <v>129</v>
      </c>
      <c r="C3592" s="24"/>
    </row>
    <row r="3593" spans="1:3" ht="12.75" customHeight="1" x14ac:dyDescent="0.2">
      <c r="A3593" s="215" t="s">
        <v>1105</v>
      </c>
      <c r="B3593" s="215" t="s">
        <v>129</v>
      </c>
      <c r="C3593" s="24"/>
    </row>
    <row r="3594" spans="1:3" ht="12.75" customHeight="1" x14ac:dyDescent="0.2">
      <c r="A3594" s="215" t="s">
        <v>5584</v>
      </c>
      <c r="B3594" s="215" t="s">
        <v>129</v>
      </c>
      <c r="C3594" s="24"/>
    </row>
    <row r="3595" spans="1:3" ht="12.75" customHeight="1" x14ac:dyDescent="0.2">
      <c r="A3595" s="215" t="s">
        <v>5585</v>
      </c>
      <c r="B3595" s="215" t="s">
        <v>129</v>
      </c>
      <c r="C3595" s="24"/>
    </row>
    <row r="3596" spans="1:3" ht="12.75" customHeight="1" x14ac:dyDescent="0.2">
      <c r="A3596" s="215" t="s">
        <v>5586</v>
      </c>
      <c r="B3596" s="215" t="s">
        <v>129</v>
      </c>
      <c r="C3596" s="24"/>
    </row>
    <row r="3597" spans="1:3" ht="12.75" customHeight="1" x14ac:dyDescent="0.2">
      <c r="A3597" s="215" t="s">
        <v>5593</v>
      </c>
      <c r="B3597" s="215" t="s">
        <v>129</v>
      </c>
      <c r="C3597" s="24"/>
    </row>
    <row r="3598" spans="1:3" ht="12.75" customHeight="1" x14ac:dyDescent="0.2">
      <c r="A3598" s="215" t="s">
        <v>20494</v>
      </c>
      <c r="B3598" s="215" t="s">
        <v>129</v>
      </c>
      <c r="C3598" s="24"/>
    </row>
    <row r="3599" spans="1:3" ht="12.75" customHeight="1" x14ac:dyDescent="0.2">
      <c r="A3599" s="215" t="s">
        <v>20495</v>
      </c>
      <c r="B3599" s="215" t="s">
        <v>129</v>
      </c>
      <c r="C3599" s="24"/>
    </row>
    <row r="3600" spans="1:3" ht="12.75" customHeight="1" x14ac:dyDescent="0.2">
      <c r="A3600" s="215" t="s">
        <v>20496</v>
      </c>
      <c r="B3600" s="215" t="s">
        <v>129</v>
      </c>
      <c r="C3600" s="24"/>
    </row>
    <row r="3601" spans="1:3" ht="12.75" customHeight="1" x14ac:dyDescent="0.2">
      <c r="A3601" s="215" t="s">
        <v>20497</v>
      </c>
      <c r="B3601" s="215" t="s">
        <v>129</v>
      </c>
      <c r="C3601" s="24"/>
    </row>
    <row r="3602" spans="1:3" ht="12.75" customHeight="1" x14ac:dyDescent="0.2">
      <c r="A3602" s="215" t="s">
        <v>5594</v>
      </c>
      <c r="B3602" s="215" t="s">
        <v>129</v>
      </c>
      <c r="C3602" s="24"/>
    </row>
    <row r="3603" spans="1:3" ht="12.75" customHeight="1" x14ac:dyDescent="0.2">
      <c r="A3603" s="215" t="s">
        <v>5587</v>
      </c>
      <c r="B3603" s="215" t="s">
        <v>129</v>
      </c>
      <c r="C3603" s="24"/>
    </row>
    <row r="3604" spans="1:3" ht="12.75" customHeight="1" x14ac:dyDescent="0.2">
      <c r="A3604" s="215" t="s">
        <v>5595</v>
      </c>
      <c r="B3604" s="215" t="s">
        <v>129</v>
      </c>
      <c r="C3604" s="24"/>
    </row>
    <row r="3605" spans="1:3" ht="12.75" customHeight="1" x14ac:dyDescent="0.2">
      <c r="A3605" s="215" t="s">
        <v>5596</v>
      </c>
      <c r="B3605" s="215" t="s">
        <v>129</v>
      </c>
      <c r="C3605" s="24"/>
    </row>
    <row r="3606" spans="1:3" ht="12.75" customHeight="1" x14ac:dyDescent="0.2">
      <c r="A3606" s="215" t="s">
        <v>20498</v>
      </c>
      <c r="B3606" s="215" t="s">
        <v>129</v>
      </c>
      <c r="C3606" s="24"/>
    </row>
    <row r="3607" spans="1:3" ht="12.75" customHeight="1" x14ac:dyDescent="0.2">
      <c r="A3607" s="215" t="s">
        <v>20499</v>
      </c>
      <c r="B3607" s="215" t="s">
        <v>129</v>
      </c>
      <c r="C3607" s="24"/>
    </row>
    <row r="3608" spans="1:3" ht="12.75" customHeight="1" x14ac:dyDescent="0.2">
      <c r="A3608" s="215" t="s">
        <v>1106</v>
      </c>
      <c r="B3608" s="215" t="s">
        <v>129</v>
      </c>
      <c r="C3608" s="24"/>
    </row>
    <row r="3609" spans="1:3" ht="12.75" customHeight="1" x14ac:dyDescent="0.2">
      <c r="A3609" s="215" t="s">
        <v>5588</v>
      </c>
      <c r="B3609" s="215" t="s">
        <v>129</v>
      </c>
      <c r="C3609" s="24"/>
    </row>
    <row r="3610" spans="1:3" ht="12.75" customHeight="1" x14ac:dyDescent="0.2">
      <c r="A3610" s="215" t="s">
        <v>20500</v>
      </c>
      <c r="B3610" s="215" t="s">
        <v>129</v>
      </c>
      <c r="C3610" s="24"/>
    </row>
    <row r="3611" spans="1:3" ht="12.75" customHeight="1" x14ac:dyDescent="0.2">
      <c r="A3611" s="215" t="s">
        <v>25582</v>
      </c>
      <c r="B3611" s="215" t="s">
        <v>129</v>
      </c>
      <c r="C3611" s="24"/>
    </row>
    <row r="3612" spans="1:3" ht="12.75" customHeight="1" x14ac:dyDescent="0.2">
      <c r="A3612" s="215" t="s">
        <v>5589</v>
      </c>
      <c r="B3612" s="215" t="s">
        <v>129</v>
      </c>
      <c r="C3612" s="24"/>
    </row>
    <row r="3613" spans="1:3" ht="12.75" customHeight="1" x14ac:dyDescent="0.2">
      <c r="A3613" s="215" t="s">
        <v>1107</v>
      </c>
      <c r="B3613" s="215" t="s">
        <v>1108</v>
      </c>
      <c r="C3613" s="24"/>
    </row>
    <row r="3614" spans="1:3" ht="12.75" customHeight="1" x14ac:dyDescent="0.2">
      <c r="A3614" s="215" t="s">
        <v>5597</v>
      </c>
      <c r="B3614" s="215" t="s">
        <v>1108</v>
      </c>
      <c r="C3614" s="24"/>
    </row>
    <row r="3615" spans="1:3" ht="12.75" customHeight="1" x14ac:dyDescent="0.2">
      <c r="A3615" s="215" t="s">
        <v>1108</v>
      </c>
      <c r="B3615" s="215" t="s">
        <v>1108</v>
      </c>
      <c r="C3615" s="24"/>
    </row>
    <row r="3616" spans="1:3" ht="12.75" customHeight="1" x14ac:dyDescent="0.2">
      <c r="A3616" s="215" t="s">
        <v>5598</v>
      </c>
      <c r="B3616" s="215" t="s">
        <v>1108</v>
      </c>
      <c r="C3616" s="24"/>
    </row>
    <row r="3617" spans="1:3" ht="12.75" customHeight="1" x14ac:dyDescent="0.2">
      <c r="A3617" s="215" t="s">
        <v>5599</v>
      </c>
      <c r="B3617" s="215" t="s">
        <v>1108</v>
      </c>
      <c r="C3617" s="24"/>
    </row>
    <row r="3618" spans="1:3" ht="12.75" customHeight="1" x14ac:dyDescent="0.2">
      <c r="A3618" s="215" t="s">
        <v>5600</v>
      </c>
      <c r="B3618" s="215" t="s">
        <v>1108</v>
      </c>
      <c r="C3618" s="24"/>
    </row>
    <row r="3619" spans="1:3" ht="12.75" customHeight="1" x14ac:dyDescent="0.2">
      <c r="A3619" s="215" t="s">
        <v>1109</v>
      </c>
      <c r="B3619" s="215" t="s">
        <v>1108</v>
      </c>
      <c r="C3619" s="24"/>
    </row>
    <row r="3620" spans="1:3" ht="12.75" customHeight="1" x14ac:dyDescent="0.2">
      <c r="A3620" s="215" t="s">
        <v>1110</v>
      </c>
      <c r="B3620" s="215" t="s">
        <v>1108</v>
      </c>
      <c r="C3620" s="24"/>
    </row>
    <row r="3621" spans="1:3" ht="12.75" customHeight="1" x14ac:dyDescent="0.2">
      <c r="A3621" s="215" t="s">
        <v>5601</v>
      </c>
      <c r="B3621" s="215" t="s">
        <v>1108</v>
      </c>
      <c r="C3621" s="24"/>
    </row>
    <row r="3622" spans="1:3" ht="12.75" customHeight="1" x14ac:dyDescent="0.2">
      <c r="A3622" s="215" t="s">
        <v>1111</v>
      </c>
      <c r="B3622" s="215" t="s">
        <v>1108</v>
      </c>
      <c r="C3622" s="24"/>
    </row>
    <row r="3623" spans="1:3" ht="12.75" customHeight="1" x14ac:dyDescent="0.2">
      <c r="A3623" s="215" t="s">
        <v>5602</v>
      </c>
      <c r="B3623" s="215" t="s">
        <v>1108</v>
      </c>
      <c r="C3623" s="24"/>
    </row>
    <row r="3624" spans="1:3" ht="12.75" customHeight="1" x14ac:dyDescent="0.2">
      <c r="A3624" s="215" t="s">
        <v>1112</v>
      </c>
      <c r="B3624" s="215" t="s">
        <v>1108</v>
      </c>
      <c r="C3624" s="24"/>
    </row>
    <row r="3625" spans="1:3" ht="12.75" customHeight="1" x14ac:dyDescent="0.2">
      <c r="A3625" s="215" t="s">
        <v>5603</v>
      </c>
      <c r="B3625" s="215" t="s">
        <v>1108</v>
      </c>
      <c r="C3625" s="24"/>
    </row>
    <row r="3626" spans="1:3" ht="12.75" customHeight="1" x14ac:dyDescent="0.2">
      <c r="A3626" s="215" t="s">
        <v>757</v>
      </c>
      <c r="B3626" s="215" t="s">
        <v>1108</v>
      </c>
      <c r="C3626" s="24"/>
    </row>
    <row r="3627" spans="1:3" ht="12.75" customHeight="1" x14ac:dyDescent="0.2">
      <c r="A3627" s="215" t="s">
        <v>5604</v>
      </c>
      <c r="B3627" s="215" t="s">
        <v>1108</v>
      </c>
      <c r="C3627" s="24"/>
    </row>
    <row r="3628" spans="1:3" ht="12.75" customHeight="1" x14ac:dyDescent="0.2">
      <c r="A3628" s="215" t="s">
        <v>5605</v>
      </c>
      <c r="B3628" s="215" t="s">
        <v>1108</v>
      </c>
      <c r="C3628" s="24"/>
    </row>
    <row r="3629" spans="1:3" ht="12.75" customHeight="1" x14ac:dyDescent="0.2">
      <c r="A3629" s="215" t="s">
        <v>1113</v>
      </c>
      <c r="B3629" s="215" t="s">
        <v>1108</v>
      </c>
      <c r="C3629" s="24"/>
    </row>
    <row r="3630" spans="1:3" ht="12.75" customHeight="1" x14ac:dyDescent="0.2">
      <c r="A3630" s="215" t="s">
        <v>5606</v>
      </c>
      <c r="B3630" s="215" t="s">
        <v>1108</v>
      </c>
      <c r="C3630" s="24"/>
    </row>
    <row r="3631" spans="1:3" ht="12.75" customHeight="1" x14ac:dyDescent="0.2">
      <c r="A3631" s="215" t="s">
        <v>5607</v>
      </c>
      <c r="B3631" s="215" t="s">
        <v>1108</v>
      </c>
      <c r="C3631" s="24"/>
    </row>
    <row r="3632" spans="1:3" ht="12.75" customHeight="1" x14ac:dyDescent="0.2">
      <c r="A3632" s="215" t="s">
        <v>1114</v>
      </c>
      <c r="B3632" s="215" t="s">
        <v>1108</v>
      </c>
      <c r="C3632" s="24"/>
    </row>
    <row r="3633" spans="1:3" ht="12.75" customHeight="1" x14ac:dyDescent="0.2">
      <c r="A3633" s="215" t="s">
        <v>5608</v>
      </c>
      <c r="B3633" s="215" t="s">
        <v>1108</v>
      </c>
      <c r="C3633" s="24"/>
    </row>
    <row r="3634" spans="1:3" ht="12.75" customHeight="1" x14ac:dyDescent="0.2">
      <c r="A3634" s="215" t="s">
        <v>1115</v>
      </c>
      <c r="B3634" s="215" t="s">
        <v>1108</v>
      </c>
      <c r="C3634" s="24"/>
    </row>
    <row r="3635" spans="1:3" ht="12.75" customHeight="1" x14ac:dyDescent="0.2">
      <c r="A3635" s="215" t="s">
        <v>5609</v>
      </c>
      <c r="B3635" s="215" t="s">
        <v>1108</v>
      </c>
      <c r="C3635" s="24"/>
    </row>
    <row r="3636" spans="1:3" ht="12.75" customHeight="1" x14ac:dyDescent="0.2">
      <c r="A3636" s="215" t="s">
        <v>1116</v>
      </c>
      <c r="B3636" s="215" t="s">
        <v>1108</v>
      </c>
      <c r="C3636" s="24"/>
    </row>
    <row r="3637" spans="1:3" ht="12.75" customHeight="1" x14ac:dyDescent="0.2">
      <c r="A3637" s="215" t="s">
        <v>5610</v>
      </c>
      <c r="B3637" s="215" t="s">
        <v>1108</v>
      </c>
      <c r="C3637" s="24"/>
    </row>
    <row r="3638" spans="1:3" ht="12.75" customHeight="1" x14ac:dyDescent="0.2">
      <c r="A3638" s="215" t="s">
        <v>5611</v>
      </c>
      <c r="B3638" s="215" t="s">
        <v>1108</v>
      </c>
      <c r="C3638" s="24"/>
    </row>
    <row r="3639" spans="1:3" ht="12.75" customHeight="1" x14ac:dyDescent="0.2">
      <c r="A3639" s="215" t="s">
        <v>5691</v>
      </c>
      <c r="B3639" s="215" t="s">
        <v>45</v>
      </c>
      <c r="C3639" s="24"/>
    </row>
    <row r="3640" spans="1:3" ht="12.75" customHeight="1" x14ac:dyDescent="0.2">
      <c r="A3640" s="215" t="s">
        <v>5692</v>
      </c>
      <c r="B3640" s="215" t="s">
        <v>45</v>
      </c>
      <c r="C3640" s="24"/>
    </row>
    <row r="3641" spans="1:3" ht="12.75" customHeight="1" x14ac:dyDescent="0.2">
      <c r="A3641" s="215" t="s">
        <v>5693</v>
      </c>
      <c r="B3641" s="215" t="s">
        <v>45</v>
      </c>
      <c r="C3641" s="24"/>
    </row>
    <row r="3642" spans="1:3" ht="12.75" customHeight="1" x14ac:dyDescent="0.2">
      <c r="A3642" s="215" t="s">
        <v>5694</v>
      </c>
      <c r="B3642" s="215" t="s">
        <v>45</v>
      </c>
      <c r="C3642" s="24"/>
    </row>
    <row r="3643" spans="1:3" ht="12.75" customHeight="1" x14ac:dyDescent="0.2">
      <c r="A3643" s="215" t="s">
        <v>20503</v>
      </c>
      <c r="B3643" s="215" t="s">
        <v>45</v>
      </c>
      <c r="C3643" s="24"/>
    </row>
    <row r="3644" spans="1:3" ht="12.75" customHeight="1" x14ac:dyDescent="0.2">
      <c r="A3644" s="215" t="s">
        <v>1117</v>
      </c>
      <c r="B3644" s="215" t="s">
        <v>45</v>
      </c>
      <c r="C3644" s="24"/>
    </row>
    <row r="3645" spans="1:3" ht="12.75" customHeight="1" x14ac:dyDescent="0.2">
      <c r="A3645" s="215" t="s">
        <v>5612</v>
      </c>
      <c r="B3645" s="215" t="s">
        <v>45</v>
      </c>
      <c r="C3645" s="24"/>
    </row>
    <row r="3646" spans="1:3" ht="12.75" customHeight="1" x14ac:dyDescent="0.2">
      <c r="A3646" s="215" t="s">
        <v>5613</v>
      </c>
      <c r="B3646" s="215" t="s">
        <v>45</v>
      </c>
      <c r="C3646" s="24"/>
    </row>
    <row r="3647" spans="1:3" ht="12.75" customHeight="1" x14ac:dyDescent="0.2">
      <c r="A3647" s="215" t="s">
        <v>20504</v>
      </c>
      <c r="B3647" s="215" t="s">
        <v>45</v>
      </c>
      <c r="C3647" s="24"/>
    </row>
    <row r="3648" spans="1:3" ht="12.75" customHeight="1" x14ac:dyDescent="0.2">
      <c r="A3648" s="215" t="s">
        <v>5695</v>
      </c>
      <c r="B3648" s="215" t="s">
        <v>45</v>
      </c>
      <c r="C3648" s="24"/>
    </row>
    <row r="3649" spans="1:3" ht="12.75" customHeight="1" x14ac:dyDescent="0.2">
      <c r="A3649" s="215" t="s">
        <v>5696</v>
      </c>
      <c r="B3649" s="215" t="s">
        <v>45</v>
      </c>
      <c r="C3649" s="24"/>
    </row>
    <row r="3650" spans="1:3" ht="12.75" customHeight="1" x14ac:dyDescent="0.2">
      <c r="A3650" s="215" t="s">
        <v>5697</v>
      </c>
      <c r="B3650" s="215" t="s">
        <v>45</v>
      </c>
      <c r="C3650" s="24"/>
    </row>
    <row r="3651" spans="1:3" ht="12.75" customHeight="1" x14ac:dyDescent="0.2">
      <c r="A3651" s="215" t="s">
        <v>20505</v>
      </c>
      <c r="B3651" s="215" t="s">
        <v>45</v>
      </c>
      <c r="C3651" s="24"/>
    </row>
    <row r="3652" spans="1:3" ht="12.75" customHeight="1" x14ac:dyDescent="0.2">
      <c r="A3652" s="215" t="s">
        <v>20506</v>
      </c>
      <c r="B3652" s="215" t="s">
        <v>45</v>
      </c>
      <c r="C3652" s="24"/>
    </row>
    <row r="3653" spans="1:3" ht="12.75" customHeight="1" x14ac:dyDescent="0.2">
      <c r="A3653" s="215" t="s">
        <v>5698</v>
      </c>
      <c r="B3653" s="215" t="s">
        <v>45</v>
      </c>
      <c r="C3653" s="24"/>
    </row>
    <row r="3654" spans="1:3" ht="12.75" customHeight="1" x14ac:dyDescent="0.2">
      <c r="A3654" s="215" t="s">
        <v>5699</v>
      </c>
      <c r="B3654" s="215" t="s">
        <v>45</v>
      </c>
      <c r="C3654" s="24"/>
    </row>
    <row r="3655" spans="1:3" ht="12.75" customHeight="1" x14ac:dyDescent="0.2">
      <c r="A3655" s="215" t="s">
        <v>5614</v>
      </c>
      <c r="B3655" s="215" t="s">
        <v>45</v>
      </c>
      <c r="C3655" s="24"/>
    </row>
    <row r="3656" spans="1:3" ht="12.75" customHeight="1" x14ac:dyDescent="0.2">
      <c r="A3656" s="215" t="s">
        <v>5615</v>
      </c>
      <c r="B3656" s="215" t="s">
        <v>45</v>
      </c>
      <c r="C3656" s="24"/>
    </row>
    <row r="3657" spans="1:3" ht="12.75" customHeight="1" x14ac:dyDescent="0.2">
      <c r="A3657" s="215" t="s">
        <v>5616</v>
      </c>
      <c r="B3657" s="215" t="s">
        <v>45</v>
      </c>
      <c r="C3657" s="24"/>
    </row>
    <row r="3658" spans="1:3" ht="12.75" customHeight="1" x14ac:dyDescent="0.2">
      <c r="A3658" s="215" t="s">
        <v>5700</v>
      </c>
      <c r="B3658" s="215" t="s">
        <v>45</v>
      </c>
      <c r="C3658" s="24"/>
    </row>
    <row r="3659" spans="1:3" ht="12.75" customHeight="1" x14ac:dyDescent="0.2">
      <c r="A3659" s="215" t="s">
        <v>5701</v>
      </c>
      <c r="B3659" s="215" t="s">
        <v>45</v>
      </c>
      <c r="C3659" s="24"/>
    </row>
    <row r="3660" spans="1:3" ht="12.75" customHeight="1" x14ac:dyDescent="0.2">
      <c r="A3660" s="215" t="s">
        <v>20507</v>
      </c>
      <c r="B3660" s="215" t="s">
        <v>45</v>
      </c>
      <c r="C3660" s="24"/>
    </row>
    <row r="3661" spans="1:3" ht="12.75" customHeight="1" x14ac:dyDescent="0.2">
      <c r="A3661" s="215" t="s">
        <v>20508</v>
      </c>
      <c r="B3661" s="215" t="s">
        <v>45</v>
      </c>
      <c r="C3661" s="24"/>
    </row>
    <row r="3662" spans="1:3" ht="12.75" customHeight="1" x14ac:dyDescent="0.2">
      <c r="A3662" s="215" t="s">
        <v>5617</v>
      </c>
      <c r="B3662" s="215" t="s">
        <v>45</v>
      </c>
      <c r="C3662" s="24"/>
    </row>
    <row r="3663" spans="1:3" ht="12.75" customHeight="1" x14ac:dyDescent="0.2">
      <c r="A3663" s="215" t="s">
        <v>5702</v>
      </c>
      <c r="B3663" s="215" t="s">
        <v>45</v>
      </c>
      <c r="C3663" s="24"/>
    </row>
    <row r="3664" spans="1:3" ht="12.75" customHeight="1" x14ac:dyDescent="0.2">
      <c r="A3664" s="215" t="s">
        <v>5703</v>
      </c>
      <c r="B3664" s="215" t="s">
        <v>45</v>
      </c>
      <c r="C3664" s="24"/>
    </row>
    <row r="3665" spans="1:3" ht="12.75" customHeight="1" x14ac:dyDescent="0.2">
      <c r="A3665" s="215" t="s">
        <v>5618</v>
      </c>
      <c r="B3665" s="215" t="s">
        <v>45</v>
      </c>
      <c r="C3665" s="24"/>
    </row>
    <row r="3666" spans="1:3" ht="12.75" customHeight="1" x14ac:dyDescent="0.2">
      <c r="A3666" s="215" t="s">
        <v>5619</v>
      </c>
      <c r="B3666" s="215" t="s">
        <v>45</v>
      </c>
      <c r="C3666" s="24"/>
    </row>
    <row r="3667" spans="1:3" ht="12.75" customHeight="1" x14ac:dyDescent="0.2">
      <c r="A3667" s="215" t="s">
        <v>5704</v>
      </c>
      <c r="B3667" s="215" t="s">
        <v>45</v>
      </c>
      <c r="C3667" s="24"/>
    </row>
    <row r="3668" spans="1:3" ht="12.75" customHeight="1" x14ac:dyDescent="0.2">
      <c r="A3668" s="215" t="s">
        <v>5705</v>
      </c>
      <c r="B3668" s="215" t="s">
        <v>45</v>
      </c>
      <c r="C3668" s="24"/>
    </row>
    <row r="3669" spans="1:3" ht="12.75" customHeight="1" x14ac:dyDescent="0.2">
      <c r="A3669" s="215" t="s">
        <v>5620</v>
      </c>
      <c r="B3669" s="215" t="s">
        <v>45</v>
      </c>
      <c r="C3669" s="24"/>
    </row>
    <row r="3670" spans="1:3" ht="12.75" customHeight="1" x14ac:dyDescent="0.2">
      <c r="A3670" s="215" t="s">
        <v>20509</v>
      </c>
      <c r="B3670" s="215" t="s">
        <v>45</v>
      </c>
      <c r="C3670" s="24"/>
    </row>
    <row r="3671" spans="1:3" ht="12.75" customHeight="1" x14ac:dyDescent="0.2">
      <c r="A3671" s="215" t="s">
        <v>5621</v>
      </c>
      <c r="B3671" s="215" t="s">
        <v>45</v>
      </c>
      <c r="C3671" s="24"/>
    </row>
    <row r="3672" spans="1:3" ht="12.75" customHeight="1" x14ac:dyDescent="0.2">
      <c r="A3672" s="215" t="s">
        <v>5622</v>
      </c>
      <c r="B3672" s="215" t="s">
        <v>45</v>
      </c>
      <c r="C3672" s="24"/>
    </row>
    <row r="3673" spans="1:3" ht="12.75" customHeight="1" x14ac:dyDescent="0.2">
      <c r="A3673" s="215" t="s">
        <v>5623</v>
      </c>
      <c r="B3673" s="215" t="s">
        <v>45</v>
      </c>
      <c r="C3673" s="24"/>
    </row>
    <row r="3674" spans="1:3" ht="12.75" customHeight="1" x14ac:dyDescent="0.2">
      <c r="A3674" s="215" t="s">
        <v>5624</v>
      </c>
      <c r="B3674" s="215" t="s">
        <v>45</v>
      </c>
      <c r="C3674" s="24"/>
    </row>
    <row r="3675" spans="1:3" ht="12.75" customHeight="1" x14ac:dyDescent="0.2">
      <c r="A3675" s="215" t="s">
        <v>20510</v>
      </c>
      <c r="B3675" s="215" t="s">
        <v>45</v>
      </c>
      <c r="C3675" s="24"/>
    </row>
    <row r="3676" spans="1:3" ht="12.75" customHeight="1" x14ac:dyDescent="0.2">
      <c r="A3676" s="215" t="s">
        <v>20511</v>
      </c>
      <c r="B3676" s="215" t="s">
        <v>45</v>
      </c>
      <c r="C3676" s="24"/>
    </row>
    <row r="3677" spans="1:3" ht="12.75" customHeight="1" x14ac:dyDescent="0.2">
      <c r="A3677" s="215" t="s">
        <v>45</v>
      </c>
      <c r="B3677" s="215" t="s">
        <v>45</v>
      </c>
      <c r="C3677" s="24"/>
    </row>
    <row r="3678" spans="1:3" ht="12.75" customHeight="1" x14ac:dyDescent="0.2">
      <c r="A3678" s="215" t="s">
        <v>5625</v>
      </c>
      <c r="B3678" s="215" t="s">
        <v>45</v>
      </c>
      <c r="C3678" s="24"/>
    </row>
    <row r="3679" spans="1:3" ht="12.75" customHeight="1" x14ac:dyDescent="0.2">
      <c r="A3679" s="215" t="s">
        <v>20512</v>
      </c>
      <c r="B3679" s="215" t="s">
        <v>45</v>
      </c>
      <c r="C3679" s="24"/>
    </row>
    <row r="3680" spans="1:3" ht="12.75" customHeight="1" x14ac:dyDescent="0.2">
      <c r="A3680" s="215" t="s">
        <v>5626</v>
      </c>
      <c r="B3680" s="215" t="s">
        <v>45</v>
      </c>
      <c r="C3680" s="24"/>
    </row>
    <row r="3681" spans="1:4" ht="12.75" customHeight="1" x14ac:dyDescent="0.2">
      <c r="A3681" s="215" t="s">
        <v>5627</v>
      </c>
      <c r="B3681" s="215" t="s">
        <v>45</v>
      </c>
      <c r="C3681" s="24"/>
    </row>
    <row r="3682" spans="1:4" ht="12.75" customHeight="1" x14ac:dyDescent="0.2">
      <c r="A3682" s="215" t="s">
        <v>5628</v>
      </c>
      <c r="B3682" s="215" t="s">
        <v>45</v>
      </c>
      <c r="C3682" s="24"/>
    </row>
    <row r="3683" spans="1:4" ht="12.75" customHeight="1" x14ac:dyDescent="0.2">
      <c r="A3683" s="215" t="s">
        <v>5629</v>
      </c>
      <c r="B3683" s="215" t="s">
        <v>45</v>
      </c>
      <c r="C3683" s="24"/>
    </row>
    <row r="3684" spans="1:4" s="24" customFormat="1" ht="12.75" customHeight="1" x14ac:dyDescent="0.2">
      <c r="A3684" s="215" t="s">
        <v>5630</v>
      </c>
      <c r="B3684" s="215" t="s">
        <v>45</v>
      </c>
      <c r="D3684" s="120"/>
    </row>
    <row r="3685" spans="1:4" ht="12.75" customHeight="1" x14ac:dyDescent="0.2">
      <c r="A3685" s="215" t="s">
        <v>5631</v>
      </c>
      <c r="B3685" s="215" t="s">
        <v>45</v>
      </c>
      <c r="C3685" s="24"/>
    </row>
    <row r="3686" spans="1:4" ht="12.75" customHeight="1" x14ac:dyDescent="0.2">
      <c r="A3686" s="215" t="s">
        <v>5632</v>
      </c>
      <c r="B3686" s="215" t="s">
        <v>45</v>
      </c>
      <c r="C3686" s="24"/>
    </row>
    <row r="3687" spans="1:4" ht="12.75" customHeight="1" x14ac:dyDescent="0.2">
      <c r="A3687" s="215" t="s">
        <v>5633</v>
      </c>
      <c r="B3687" s="215" t="s">
        <v>45</v>
      </c>
      <c r="C3687" s="24"/>
    </row>
    <row r="3688" spans="1:4" ht="12.75" customHeight="1" x14ac:dyDescent="0.2">
      <c r="A3688" s="215" t="s">
        <v>5706</v>
      </c>
      <c r="B3688" s="215" t="s">
        <v>45</v>
      </c>
      <c r="C3688" s="24"/>
    </row>
    <row r="3689" spans="1:4" ht="12.75" customHeight="1" x14ac:dyDescent="0.2">
      <c r="A3689" s="215" t="s">
        <v>5634</v>
      </c>
      <c r="B3689" s="215" t="s">
        <v>45</v>
      </c>
      <c r="C3689" s="24"/>
    </row>
    <row r="3690" spans="1:4" s="24" customFormat="1" ht="12.75" customHeight="1" x14ac:dyDescent="0.2">
      <c r="A3690" s="215" t="s">
        <v>5707</v>
      </c>
      <c r="B3690" s="215" t="s">
        <v>45</v>
      </c>
      <c r="D3690" s="120"/>
    </row>
    <row r="3691" spans="1:4" ht="12.75" customHeight="1" x14ac:dyDescent="0.2">
      <c r="A3691" s="215" t="s">
        <v>5708</v>
      </c>
      <c r="B3691" s="215" t="s">
        <v>45</v>
      </c>
      <c r="C3691" s="24"/>
    </row>
    <row r="3692" spans="1:4" ht="12.75" customHeight="1" x14ac:dyDescent="0.2">
      <c r="A3692" s="215" t="s">
        <v>5635</v>
      </c>
      <c r="B3692" s="215" t="s">
        <v>45</v>
      </c>
      <c r="C3692" s="24"/>
    </row>
    <row r="3693" spans="1:4" ht="12.75" customHeight="1" x14ac:dyDescent="0.2">
      <c r="A3693" s="215" t="s">
        <v>5636</v>
      </c>
      <c r="B3693" s="215" t="s">
        <v>45</v>
      </c>
      <c r="C3693" s="24"/>
    </row>
    <row r="3694" spans="1:4" ht="12.75" customHeight="1" x14ac:dyDescent="0.2">
      <c r="A3694" s="215" t="s">
        <v>5709</v>
      </c>
      <c r="B3694" s="215" t="s">
        <v>45</v>
      </c>
      <c r="C3694" s="24"/>
    </row>
    <row r="3695" spans="1:4" ht="12.75" customHeight="1" x14ac:dyDescent="0.2">
      <c r="A3695" s="215" t="s">
        <v>5637</v>
      </c>
      <c r="B3695" s="215" t="s">
        <v>45</v>
      </c>
      <c r="C3695" s="24"/>
    </row>
    <row r="3696" spans="1:4" ht="12.75" customHeight="1" x14ac:dyDescent="0.2">
      <c r="A3696" s="215" t="s">
        <v>20513</v>
      </c>
      <c r="B3696" s="215" t="s">
        <v>45</v>
      </c>
      <c r="C3696" s="24"/>
    </row>
    <row r="3697" spans="1:3" ht="12.75" customHeight="1" x14ac:dyDescent="0.2">
      <c r="A3697" s="215" t="s">
        <v>20514</v>
      </c>
      <c r="B3697" s="215" t="s">
        <v>45</v>
      </c>
      <c r="C3697" s="24"/>
    </row>
    <row r="3698" spans="1:3" ht="12.75" customHeight="1" x14ac:dyDescent="0.2">
      <c r="A3698" s="215" t="s">
        <v>5638</v>
      </c>
      <c r="B3698" s="215" t="s">
        <v>45</v>
      </c>
      <c r="C3698" s="24"/>
    </row>
    <row r="3699" spans="1:3" ht="12.75" customHeight="1" x14ac:dyDescent="0.2">
      <c r="A3699" s="215" t="s">
        <v>5639</v>
      </c>
      <c r="B3699" s="215" t="s">
        <v>45</v>
      </c>
      <c r="C3699" s="24"/>
    </row>
    <row r="3700" spans="1:3" ht="12.75" customHeight="1" x14ac:dyDescent="0.2">
      <c r="A3700" s="215" t="s">
        <v>5640</v>
      </c>
      <c r="B3700" s="215" t="s">
        <v>45</v>
      </c>
      <c r="C3700" s="24"/>
    </row>
    <row r="3701" spans="1:3" ht="12.75" customHeight="1" x14ac:dyDescent="0.2">
      <c r="A3701" s="215" t="s">
        <v>5641</v>
      </c>
      <c r="B3701" s="215" t="s">
        <v>45</v>
      </c>
      <c r="C3701" s="24"/>
    </row>
    <row r="3702" spans="1:3" ht="12.75" customHeight="1" x14ac:dyDescent="0.2">
      <c r="A3702" s="215" t="s">
        <v>3190</v>
      </c>
      <c r="B3702" s="215" t="s">
        <v>45</v>
      </c>
      <c r="C3702" s="24"/>
    </row>
    <row r="3703" spans="1:3" ht="12.75" customHeight="1" x14ac:dyDescent="0.2">
      <c r="A3703" s="215" t="s">
        <v>5642</v>
      </c>
      <c r="B3703" s="215" t="s">
        <v>45</v>
      </c>
      <c r="C3703" s="24"/>
    </row>
    <row r="3704" spans="1:3" ht="12.75" customHeight="1" x14ac:dyDescent="0.2">
      <c r="A3704" s="215" t="s">
        <v>20501</v>
      </c>
      <c r="B3704" s="215" t="s">
        <v>45</v>
      </c>
      <c r="C3704" s="24"/>
    </row>
    <row r="3705" spans="1:3" ht="12.75" customHeight="1" x14ac:dyDescent="0.2">
      <c r="A3705" s="215" t="s">
        <v>1118</v>
      </c>
      <c r="B3705" s="215" t="s">
        <v>45</v>
      </c>
      <c r="C3705" s="24"/>
    </row>
    <row r="3706" spans="1:3" ht="12.75" customHeight="1" x14ac:dyDescent="0.2">
      <c r="A3706" s="215" t="s">
        <v>5643</v>
      </c>
      <c r="B3706" s="215" t="s">
        <v>45</v>
      </c>
      <c r="C3706" s="24"/>
    </row>
    <row r="3707" spans="1:3" ht="12.75" customHeight="1" x14ac:dyDescent="0.2">
      <c r="A3707" s="215" t="s">
        <v>5644</v>
      </c>
      <c r="B3707" s="215" t="s">
        <v>45</v>
      </c>
      <c r="C3707" s="24"/>
    </row>
    <row r="3708" spans="1:3" ht="12.75" customHeight="1" x14ac:dyDescent="0.2">
      <c r="A3708" s="215" t="s">
        <v>5645</v>
      </c>
      <c r="B3708" s="215" t="s">
        <v>45</v>
      </c>
      <c r="C3708" s="24"/>
    </row>
    <row r="3709" spans="1:3" ht="12.75" customHeight="1" x14ac:dyDescent="0.2">
      <c r="A3709" s="215" t="s">
        <v>1119</v>
      </c>
      <c r="B3709" s="215" t="s">
        <v>45</v>
      </c>
      <c r="C3709" s="24"/>
    </row>
    <row r="3710" spans="1:3" ht="12.75" customHeight="1" x14ac:dyDescent="0.2">
      <c r="A3710" s="215" t="s">
        <v>5646</v>
      </c>
      <c r="B3710" s="215" t="s">
        <v>45</v>
      </c>
      <c r="C3710" s="24"/>
    </row>
    <row r="3711" spans="1:3" ht="12.75" customHeight="1" x14ac:dyDescent="0.2">
      <c r="A3711" s="215" t="s">
        <v>20515</v>
      </c>
      <c r="B3711" s="215" t="s">
        <v>45</v>
      </c>
      <c r="C3711" s="24"/>
    </row>
    <row r="3712" spans="1:3" ht="12.75" customHeight="1" x14ac:dyDescent="0.2">
      <c r="A3712" s="215" t="s">
        <v>20516</v>
      </c>
      <c r="B3712" s="215" t="s">
        <v>45</v>
      </c>
      <c r="C3712" s="24"/>
    </row>
    <row r="3713" spans="1:4" ht="12.75" customHeight="1" x14ac:dyDescent="0.2">
      <c r="A3713" s="215" t="s">
        <v>20517</v>
      </c>
      <c r="B3713" s="215" t="s">
        <v>45</v>
      </c>
      <c r="C3713" s="24"/>
    </row>
    <row r="3714" spans="1:4" s="24" customFormat="1" ht="12.75" customHeight="1" x14ac:dyDescent="0.2">
      <c r="A3714" s="185" t="s">
        <v>26718</v>
      </c>
      <c r="B3714" s="185" t="s">
        <v>45</v>
      </c>
      <c r="D3714" s="120"/>
    </row>
    <row r="3715" spans="1:4" ht="12.75" customHeight="1" x14ac:dyDescent="0.2">
      <c r="A3715" s="215" t="s">
        <v>5647</v>
      </c>
      <c r="B3715" s="215" t="s">
        <v>45</v>
      </c>
      <c r="C3715" s="24"/>
    </row>
    <row r="3716" spans="1:4" ht="12.75" customHeight="1" x14ac:dyDescent="0.2">
      <c r="A3716" s="215" t="s">
        <v>5648</v>
      </c>
      <c r="B3716" s="215" t="s">
        <v>45</v>
      </c>
      <c r="C3716" s="24"/>
    </row>
    <row r="3717" spans="1:4" ht="12.75" customHeight="1" x14ac:dyDescent="0.2">
      <c r="A3717" s="215" t="s">
        <v>5649</v>
      </c>
      <c r="B3717" s="215" t="s">
        <v>45</v>
      </c>
      <c r="C3717" s="24"/>
    </row>
    <row r="3718" spans="1:4" ht="12.75" customHeight="1" x14ac:dyDescent="0.2">
      <c r="A3718" s="215" t="s">
        <v>5650</v>
      </c>
      <c r="B3718" s="215" t="s">
        <v>45</v>
      </c>
      <c r="C3718" s="24"/>
    </row>
    <row r="3719" spans="1:4" ht="12.75" customHeight="1" x14ac:dyDescent="0.2">
      <c r="A3719" s="215" t="s">
        <v>5651</v>
      </c>
      <c r="B3719" s="215" t="s">
        <v>45</v>
      </c>
      <c r="C3719" s="24"/>
    </row>
    <row r="3720" spans="1:4" ht="12.75" customHeight="1" x14ac:dyDescent="0.2">
      <c r="A3720" s="215" t="s">
        <v>20518</v>
      </c>
      <c r="B3720" s="215" t="s">
        <v>45</v>
      </c>
      <c r="C3720" s="24"/>
    </row>
    <row r="3721" spans="1:4" ht="12.75" customHeight="1" x14ac:dyDescent="0.2">
      <c r="A3721" s="215" t="s">
        <v>5652</v>
      </c>
      <c r="B3721" s="215" t="s">
        <v>45</v>
      </c>
      <c r="C3721" s="24"/>
    </row>
    <row r="3722" spans="1:4" ht="12.75" customHeight="1" x14ac:dyDescent="0.2">
      <c r="A3722" s="215" t="s">
        <v>1120</v>
      </c>
      <c r="B3722" s="215" t="s">
        <v>45</v>
      </c>
      <c r="C3722" s="24"/>
    </row>
    <row r="3723" spans="1:4" ht="12.75" customHeight="1" x14ac:dyDescent="0.2">
      <c r="A3723" s="215" t="s">
        <v>5653</v>
      </c>
      <c r="B3723" s="215" t="s">
        <v>45</v>
      </c>
      <c r="C3723" s="24"/>
    </row>
    <row r="3724" spans="1:4" ht="12.75" customHeight="1" x14ac:dyDescent="0.2">
      <c r="A3724" s="215" t="s">
        <v>20519</v>
      </c>
      <c r="B3724" s="215" t="s">
        <v>45</v>
      </c>
      <c r="C3724" s="24"/>
    </row>
    <row r="3725" spans="1:4" ht="12.75" customHeight="1" x14ac:dyDescent="0.2">
      <c r="A3725" s="215" t="s">
        <v>20520</v>
      </c>
      <c r="B3725" s="215" t="s">
        <v>45</v>
      </c>
      <c r="C3725" s="24"/>
    </row>
    <row r="3726" spans="1:4" ht="12.75" customHeight="1" x14ac:dyDescent="0.2">
      <c r="A3726" s="215" t="s">
        <v>5654</v>
      </c>
      <c r="B3726" s="215" t="s">
        <v>45</v>
      </c>
      <c r="C3726" s="24"/>
    </row>
    <row r="3727" spans="1:4" ht="12.75" customHeight="1" x14ac:dyDescent="0.2">
      <c r="A3727" s="215" t="s">
        <v>5655</v>
      </c>
      <c r="B3727" s="215" t="s">
        <v>45</v>
      </c>
      <c r="C3727" s="24"/>
    </row>
    <row r="3728" spans="1:4" ht="12.75" customHeight="1" x14ac:dyDescent="0.2">
      <c r="A3728" s="215" t="s">
        <v>5656</v>
      </c>
      <c r="B3728" s="215" t="s">
        <v>45</v>
      </c>
      <c r="C3728" s="24"/>
    </row>
    <row r="3729" spans="1:3" ht="12.75" customHeight="1" x14ac:dyDescent="0.2">
      <c r="A3729" s="215" t="s">
        <v>5657</v>
      </c>
      <c r="B3729" s="215" t="s">
        <v>45</v>
      </c>
      <c r="C3729" s="24"/>
    </row>
    <row r="3730" spans="1:3" ht="12.75" customHeight="1" x14ac:dyDescent="0.2">
      <c r="A3730" s="215" t="s">
        <v>5658</v>
      </c>
      <c r="B3730" s="215" t="s">
        <v>45</v>
      </c>
      <c r="C3730" s="24"/>
    </row>
    <row r="3731" spans="1:3" ht="12.75" customHeight="1" x14ac:dyDescent="0.2">
      <c r="A3731" s="215" t="s">
        <v>5659</v>
      </c>
      <c r="B3731" s="215" t="s">
        <v>45</v>
      </c>
      <c r="C3731" s="24"/>
    </row>
    <row r="3732" spans="1:3" ht="12.75" customHeight="1" x14ac:dyDescent="0.2">
      <c r="A3732" s="215" t="s">
        <v>1121</v>
      </c>
      <c r="B3732" s="215" t="s">
        <v>45</v>
      </c>
      <c r="C3732" s="24"/>
    </row>
    <row r="3733" spans="1:3" ht="12.75" customHeight="1" x14ac:dyDescent="0.2">
      <c r="A3733" s="215" t="s">
        <v>5660</v>
      </c>
      <c r="B3733" s="215" t="s">
        <v>45</v>
      </c>
      <c r="C3733" s="24"/>
    </row>
    <row r="3734" spans="1:3" ht="12.75" customHeight="1" x14ac:dyDescent="0.2">
      <c r="A3734" s="215" t="s">
        <v>5661</v>
      </c>
      <c r="B3734" s="215" t="s">
        <v>45</v>
      </c>
      <c r="C3734" s="24"/>
    </row>
    <row r="3735" spans="1:3" ht="12.75" customHeight="1" x14ac:dyDescent="0.2">
      <c r="A3735" s="215" t="s">
        <v>5662</v>
      </c>
      <c r="B3735" s="215" t="s">
        <v>45</v>
      </c>
      <c r="C3735" s="24"/>
    </row>
    <row r="3736" spans="1:3" ht="12.75" customHeight="1" x14ac:dyDescent="0.2">
      <c r="A3736" s="215" t="s">
        <v>5663</v>
      </c>
      <c r="B3736" s="215" t="s">
        <v>45</v>
      </c>
      <c r="C3736" s="24"/>
    </row>
    <row r="3737" spans="1:3" ht="12.75" customHeight="1" x14ac:dyDescent="0.2">
      <c r="A3737" s="215" t="s">
        <v>5664</v>
      </c>
      <c r="B3737" s="215" t="s">
        <v>45</v>
      </c>
      <c r="C3737" s="24"/>
    </row>
    <row r="3738" spans="1:3" ht="12.75" customHeight="1" x14ac:dyDescent="0.2">
      <c r="A3738" s="215" t="s">
        <v>5665</v>
      </c>
      <c r="B3738" s="215" t="s">
        <v>45</v>
      </c>
      <c r="C3738" s="24"/>
    </row>
    <row r="3739" spans="1:3" ht="12.75" customHeight="1" x14ac:dyDescent="0.2">
      <c r="A3739" s="215" t="s">
        <v>1122</v>
      </c>
      <c r="B3739" s="215" t="s">
        <v>45</v>
      </c>
      <c r="C3739" s="24"/>
    </row>
    <row r="3740" spans="1:3" ht="12.75" customHeight="1" x14ac:dyDescent="0.2">
      <c r="A3740" s="215" t="s">
        <v>5666</v>
      </c>
      <c r="B3740" s="215" t="s">
        <v>45</v>
      </c>
      <c r="C3740" s="24"/>
    </row>
    <row r="3741" spans="1:3" ht="12.75" customHeight="1" x14ac:dyDescent="0.2">
      <c r="A3741" s="215" t="s">
        <v>20521</v>
      </c>
      <c r="B3741" s="215" t="s">
        <v>45</v>
      </c>
      <c r="C3741" s="24"/>
    </row>
    <row r="3742" spans="1:3" ht="12.75" customHeight="1" x14ac:dyDescent="0.2">
      <c r="A3742" s="215" t="s">
        <v>20522</v>
      </c>
      <c r="B3742" s="215" t="s">
        <v>45</v>
      </c>
      <c r="C3742" s="24"/>
    </row>
    <row r="3743" spans="1:3" ht="12.75" customHeight="1" x14ac:dyDescent="0.2">
      <c r="A3743" s="215" t="s">
        <v>5667</v>
      </c>
      <c r="B3743" s="215" t="s">
        <v>45</v>
      </c>
      <c r="C3743" s="24"/>
    </row>
    <row r="3744" spans="1:3" ht="12.75" customHeight="1" x14ac:dyDescent="0.2">
      <c r="A3744" s="215" t="s">
        <v>5668</v>
      </c>
      <c r="B3744" s="215" t="s">
        <v>45</v>
      </c>
      <c r="C3744" s="24"/>
    </row>
    <row r="3745" spans="1:3" ht="12.75" customHeight="1" x14ac:dyDescent="0.2">
      <c r="A3745" s="215" t="s">
        <v>5669</v>
      </c>
      <c r="B3745" s="215" t="s">
        <v>45</v>
      </c>
      <c r="C3745" s="24"/>
    </row>
    <row r="3746" spans="1:3" ht="12.75" customHeight="1" x14ac:dyDescent="0.2">
      <c r="A3746" s="215" t="s">
        <v>5670</v>
      </c>
      <c r="B3746" s="215" t="s">
        <v>45</v>
      </c>
      <c r="C3746" s="24"/>
    </row>
    <row r="3747" spans="1:3" ht="12.75" customHeight="1" x14ac:dyDescent="0.2">
      <c r="A3747" s="215" t="s">
        <v>5671</v>
      </c>
      <c r="B3747" s="215" t="s">
        <v>45</v>
      </c>
      <c r="C3747" s="24"/>
    </row>
    <row r="3748" spans="1:3" ht="12.75" customHeight="1" x14ac:dyDescent="0.2">
      <c r="A3748" s="215" t="s">
        <v>1123</v>
      </c>
      <c r="B3748" s="215" t="s">
        <v>45</v>
      </c>
      <c r="C3748" s="24"/>
    </row>
    <row r="3749" spans="1:3" ht="12.75" customHeight="1" x14ac:dyDescent="0.2">
      <c r="A3749" s="215" t="s">
        <v>5672</v>
      </c>
      <c r="B3749" s="215" t="s">
        <v>45</v>
      </c>
      <c r="C3749" s="24"/>
    </row>
    <row r="3750" spans="1:3" ht="12.75" customHeight="1" x14ac:dyDescent="0.2">
      <c r="A3750" s="215" t="s">
        <v>25583</v>
      </c>
      <c r="B3750" s="215" t="s">
        <v>45</v>
      </c>
      <c r="C3750" s="24"/>
    </row>
    <row r="3751" spans="1:3" ht="12.75" customHeight="1" x14ac:dyDescent="0.2">
      <c r="A3751" s="215" t="s">
        <v>25584</v>
      </c>
      <c r="B3751" s="215" t="s">
        <v>45</v>
      </c>
      <c r="C3751" s="24"/>
    </row>
    <row r="3752" spans="1:3" ht="12.75" customHeight="1" x14ac:dyDescent="0.2">
      <c r="A3752" s="215" t="s">
        <v>25585</v>
      </c>
      <c r="B3752" s="215" t="s">
        <v>45</v>
      </c>
      <c r="C3752" s="24"/>
    </row>
    <row r="3753" spans="1:3" ht="12.75" customHeight="1" x14ac:dyDescent="0.2">
      <c r="A3753" s="215" t="s">
        <v>3191</v>
      </c>
      <c r="B3753" s="215" t="s">
        <v>45</v>
      </c>
      <c r="C3753" s="24"/>
    </row>
    <row r="3754" spans="1:3" ht="12.75" customHeight="1" x14ac:dyDescent="0.2">
      <c r="A3754" s="215" t="s">
        <v>5673</v>
      </c>
      <c r="B3754" s="215" t="s">
        <v>45</v>
      </c>
      <c r="C3754" s="24"/>
    </row>
    <row r="3755" spans="1:3" ht="12.75" customHeight="1" x14ac:dyDescent="0.2">
      <c r="A3755" s="215" t="s">
        <v>5710</v>
      </c>
      <c r="B3755" s="215" t="s">
        <v>45</v>
      </c>
      <c r="C3755" s="24"/>
    </row>
    <row r="3756" spans="1:3" ht="12.75" customHeight="1" x14ac:dyDescent="0.2">
      <c r="A3756" s="215" t="s">
        <v>1124</v>
      </c>
      <c r="B3756" s="215" t="s">
        <v>45</v>
      </c>
      <c r="C3756" s="24"/>
    </row>
    <row r="3757" spans="1:3" ht="12.75" customHeight="1" x14ac:dyDescent="0.2">
      <c r="A3757" s="215" t="s">
        <v>5674</v>
      </c>
      <c r="B3757" s="215" t="s">
        <v>45</v>
      </c>
      <c r="C3757" s="24"/>
    </row>
    <row r="3758" spans="1:3" ht="12.75" customHeight="1" x14ac:dyDescent="0.2">
      <c r="A3758" s="215" t="s">
        <v>5675</v>
      </c>
      <c r="B3758" s="215" t="s">
        <v>45</v>
      </c>
      <c r="C3758" s="24"/>
    </row>
    <row r="3759" spans="1:3" ht="12.75" customHeight="1" x14ac:dyDescent="0.2">
      <c r="A3759" s="215" t="s">
        <v>5711</v>
      </c>
      <c r="B3759" s="215" t="s">
        <v>45</v>
      </c>
      <c r="C3759" s="24"/>
    </row>
    <row r="3760" spans="1:3" ht="12.75" customHeight="1" x14ac:dyDescent="0.2">
      <c r="A3760" s="215" t="s">
        <v>1125</v>
      </c>
      <c r="B3760" s="215" t="s">
        <v>45</v>
      </c>
      <c r="C3760" s="24"/>
    </row>
    <row r="3761" spans="1:3" ht="12.75" customHeight="1" x14ac:dyDescent="0.2">
      <c r="A3761" s="215" t="s">
        <v>5676</v>
      </c>
      <c r="B3761" s="215" t="s">
        <v>45</v>
      </c>
      <c r="C3761" s="24"/>
    </row>
    <row r="3762" spans="1:3" ht="12.75" customHeight="1" x14ac:dyDescent="0.2">
      <c r="A3762" s="215" t="s">
        <v>20523</v>
      </c>
      <c r="B3762" s="215" t="s">
        <v>45</v>
      </c>
      <c r="C3762" s="24"/>
    </row>
    <row r="3763" spans="1:3" ht="12.75" customHeight="1" x14ac:dyDescent="0.2">
      <c r="A3763" s="215" t="s">
        <v>5677</v>
      </c>
      <c r="B3763" s="215" t="s">
        <v>45</v>
      </c>
      <c r="C3763" s="24"/>
    </row>
    <row r="3764" spans="1:3" ht="12.75" customHeight="1" x14ac:dyDescent="0.2">
      <c r="A3764" s="215" t="s">
        <v>5678</v>
      </c>
      <c r="B3764" s="215" t="s">
        <v>45</v>
      </c>
      <c r="C3764" s="24"/>
    </row>
    <row r="3765" spans="1:3" ht="12.75" customHeight="1" x14ac:dyDescent="0.2">
      <c r="A3765" s="215" t="s">
        <v>5679</v>
      </c>
      <c r="B3765" s="215" t="s">
        <v>45</v>
      </c>
      <c r="C3765" s="24"/>
    </row>
    <row r="3766" spans="1:3" ht="12.75" customHeight="1" x14ac:dyDescent="0.2">
      <c r="A3766" s="215" t="s">
        <v>5680</v>
      </c>
      <c r="B3766" s="215" t="s">
        <v>45</v>
      </c>
      <c r="C3766" s="24"/>
    </row>
    <row r="3767" spans="1:3" ht="12.75" customHeight="1" x14ac:dyDescent="0.2">
      <c r="A3767" s="215" t="s">
        <v>5681</v>
      </c>
      <c r="B3767" s="215" t="s">
        <v>45</v>
      </c>
      <c r="C3767" s="24"/>
    </row>
    <row r="3768" spans="1:3" ht="12.75" customHeight="1" x14ac:dyDescent="0.2">
      <c r="A3768" s="215" t="s">
        <v>5682</v>
      </c>
      <c r="B3768" s="215" t="s">
        <v>45</v>
      </c>
      <c r="C3768" s="24"/>
    </row>
    <row r="3769" spans="1:3" ht="12.75" customHeight="1" x14ac:dyDescent="0.2">
      <c r="A3769" s="215" t="s">
        <v>5683</v>
      </c>
      <c r="B3769" s="215" t="s">
        <v>45</v>
      </c>
      <c r="C3769" s="24"/>
    </row>
    <row r="3770" spans="1:3" ht="12.75" customHeight="1" x14ac:dyDescent="0.2">
      <c r="A3770" s="215" t="s">
        <v>1126</v>
      </c>
      <c r="B3770" s="215" t="s">
        <v>45</v>
      </c>
      <c r="C3770" s="24"/>
    </row>
    <row r="3771" spans="1:3" ht="12.75" customHeight="1" x14ac:dyDescent="0.2">
      <c r="A3771" s="215" t="s">
        <v>5684</v>
      </c>
      <c r="B3771" s="215" t="s">
        <v>45</v>
      </c>
      <c r="C3771" s="24"/>
    </row>
    <row r="3772" spans="1:3" ht="12.75" customHeight="1" x14ac:dyDescent="0.2">
      <c r="A3772" s="215" t="s">
        <v>5685</v>
      </c>
      <c r="B3772" s="215" t="s">
        <v>45</v>
      </c>
      <c r="C3772" s="24"/>
    </row>
    <row r="3773" spans="1:3" ht="12.75" customHeight="1" x14ac:dyDescent="0.2">
      <c r="A3773" s="215" t="s">
        <v>5686</v>
      </c>
      <c r="B3773" s="215" t="s">
        <v>45</v>
      </c>
      <c r="C3773" s="24"/>
    </row>
    <row r="3774" spans="1:3" ht="12.75" customHeight="1" x14ac:dyDescent="0.2">
      <c r="A3774" s="215" t="s">
        <v>1127</v>
      </c>
      <c r="B3774" s="215" t="s">
        <v>45</v>
      </c>
      <c r="C3774" s="24"/>
    </row>
    <row r="3775" spans="1:3" ht="12.75" customHeight="1" x14ac:dyDescent="0.2">
      <c r="A3775" s="215" t="s">
        <v>5687</v>
      </c>
      <c r="B3775" s="215" t="s">
        <v>45</v>
      </c>
      <c r="C3775" s="24"/>
    </row>
    <row r="3776" spans="1:3" ht="12.75" customHeight="1" x14ac:dyDescent="0.2">
      <c r="A3776" s="215" t="s">
        <v>5688</v>
      </c>
      <c r="B3776" s="215" t="s">
        <v>45</v>
      </c>
      <c r="C3776" s="24"/>
    </row>
    <row r="3777" spans="1:4" ht="12.75" customHeight="1" x14ac:dyDescent="0.2">
      <c r="A3777" s="215" t="s">
        <v>5689</v>
      </c>
      <c r="B3777" s="215" t="s">
        <v>45</v>
      </c>
      <c r="C3777" s="24"/>
    </row>
    <row r="3778" spans="1:4" ht="12.75" customHeight="1" x14ac:dyDescent="0.2">
      <c r="A3778" s="215" t="s">
        <v>5690</v>
      </c>
      <c r="B3778" s="215" t="s">
        <v>45</v>
      </c>
      <c r="C3778" s="24"/>
    </row>
    <row r="3779" spans="1:4" ht="12.75" customHeight="1" x14ac:dyDescent="0.2">
      <c r="A3779" s="215" t="s">
        <v>20502</v>
      </c>
      <c r="B3779" s="215" t="s">
        <v>45</v>
      </c>
      <c r="C3779" s="24"/>
    </row>
    <row r="3780" spans="1:4" ht="12.75" customHeight="1" x14ac:dyDescent="0.2">
      <c r="A3780" s="215" t="s">
        <v>1128</v>
      </c>
      <c r="B3780" s="215" t="s">
        <v>246</v>
      </c>
      <c r="C3780" s="24"/>
    </row>
    <row r="3781" spans="1:4" ht="12.75" customHeight="1" x14ac:dyDescent="0.2">
      <c r="A3781" s="215" t="s">
        <v>5712</v>
      </c>
      <c r="B3781" s="215" t="s">
        <v>246</v>
      </c>
      <c r="C3781" s="24"/>
    </row>
    <row r="3782" spans="1:4" ht="12.75" customHeight="1" x14ac:dyDescent="0.2">
      <c r="A3782" s="215" t="s">
        <v>20527</v>
      </c>
      <c r="B3782" s="215" t="s">
        <v>246</v>
      </c>
      <c r="C3782" s="24"/>
    </row>
    <row r="3783" spans="1:4" ht="12.75" customHeight="1" x14ac:dyDescent="0.2">
      <c r="A3783" s="215" t="s">
        <v>5713</v>
      </c>
      <c r="B3783" s="215" t="s">
        <v>246</v>
      </c>
      <c r="C3783" s="24"/>
    </row>
    <row r="3784" spans="1:4" ht="12.75" customHeight="1" x14ac:dyDescent="0.2">
      <c r="A3784" s="215" t="s">
        <v>5714</v>
      </c>
      <c r="B3784" s="215" t="s">
        <v>246</v>
      </c>
      <c r="C3784" s="24"/>
    </row>
    <row r="3785" spans="1:4" ht="12.75" customHeight="1" x14ac:dyDescent="0.2">
      <c r="A3785" s="215" t="s">
        <v>5715</v>
      </c>
      <c r="B3785" s="215" t="s">
        <v>246</v>
      </c>
      <c r="C3785" s="24"/>
    </row>
    <row r="3786" spans="1:4" ht="12.75" customHeight="1" x14ac:dyDescent="0.2">
      <c r="A3786" s="215" t="s">
        <v>5716</v>
      </c>
      <c r="B3786" s="215" t="s">
        <v>246</v>
      </c>
      <c r="C3786" s="24"/>
    </row>
    <row r="3787" spans="1:4" ht="12.75" customHeight="1" x14ac:dyDescent="0.2">
      <c r="A3787" s="215" t="s">
        <v>5717</v>
      </c>
      <c r="B3787" s="215" t="s">
        <v>246</v>
      </c>
      <c r="C3787" s="24"/>
    </row>
    <row r="3788" spans="1:4" ht="12.75" customHeight="1" x14ac:dyDescent="0.2">
      <c r="A3788" s="215" t="s">
        <v>20528</v>
      </c>
      <c r="B3788" s="215" t="s">
        <v>246</v>
      </c>
      <c r="C3788" s="24"/>
    </row>
    <row r="3789" spans="1:4" s="24" customFormat="1" ht="12.75" customHeight="1" x14ac:dyDescent="0.2">
      <c r="A3789" s="215" t="s">
        <v>5718</v>
      </c>
      <c r="B3789" s="215" t="s">
        <v>246</v>
      </c>
      <c r="D3789" s="120"/>
    </row>
    <row r="3790" spans="1:4" ht="12.75" customHeight="1" x14ac:dyDescent="0.2">
      <c r="A3790" s="215" t="s">
        <v>5719</v>
      </c>
      <c r="B3790" s="215" t="s">
        <v>246</v>
      </c>
      <c r="C3790" s="24"/>
    </row>
    <row r="3791" spans="1:4" ht="12.75" customHeight="1" x14ac:dyDescent="0.2">
      <c r="A3791" s="215" t="s">
        <v>5720</v>
      </c>
      <c r="B3791" s="215" t="s">
        <v>246</v>
      </c>
      <c r="C3791" s="24"/>
    </row>
    <row r="3792" spans="1:4" ht="12.75" customHeight="1" x14ac:dyDescent="0.2">
      <c r="A3792" s="215" t="s">
        <v>20529</v>
      </c>
      <c r="B3792" s="215" t="s">
        <v>246</v>
      </c>
      <c r="C3792" s="24"/>
    </row>
    <row r="3793" spans="1:3" ht="12.75" customHeight="1" x14ac:dyDescent="0.2">
      <c r="A3793" s="215" t="s">
        <v>20530</v>
      </c>
      <c r="B3793" s="215" t="s">
        <v>246</v>
      </c>
      <c r="C3793" s="24"/>
    </row>
    <row r="3794" spans="1:3" ht="12.75" customHeight="1" x14ac:dyDescent="0.2">
      <c r="A3794" s="215" t="s">
        <v>5721</v>
      </c>
      <c r="B3794" s="215" t="s">
        <v>246</v>
      </c>
      <c r="C3794" s="24"/>
    </row>
    <row r="3795" spans="1:3" ht="12.75" customHeight="1" x14ac:dyDescent="0.2">
      <c r="A3795" s="215" t="s">
        <v>5722</v>
      </c>
      <c r="B3795" s="215" t="s">
        <v>246</v>
      </c>
      <c r="C3795" s="24"/>
    </row>
    <row r="3796" spans="1:3" ht="12.75" customHeight="1" x14ac:dyDescent="0.2">
      <c r="A3796" s="215" t="s">
        <v>5723</v>
      </c>
      <c r="B3796" s="215" t="s">
        <v>246</v>
      </c>
      <c r="C3796" s="24"/>
    </row>
    <row r="3797" spans="1:3" ht="12.75" customHeight="1" x14ac:dyDescent="0.2">
      <c r="A3797" s="215" t="s">
        <v>5724</v>
      </c>
      <c r="B3797" s="215" t="s">
        <v>246</v>
      </c>
      <c r="C3797" s="24"/>
    </row>
    <row r="3798" spans="1:3" ht="12.75" customHeight="1" x14ac:dyDescent="0.2">
      <c r="A3798" s="215" t="s">
        <v>20531</v>
      </c>
      <c r="B3798" s="215" t="s">
        <v>246</v>
      </c>
      <c r="C3798" s="24"/>
    </row>
    <row r="3799" spans="1:3" ht="12.75" customHeight="1" x14ac:dyDescent="0.2">
      <c r="A3799" s="215" t="s">
        <v>5725</v>
      </c>
      <c r="B3799" s="215" t="s">
        <v>246</v>
      </c>
      <c r="C3799" s="24"/>
    </row>
    <row r="3800" spans="1:3" ht="12.75" customHeight="1" x14ac:dyDescent="0.2">
      <c r="A3800" s="215" t="s">
        <v>20532</v>
      </c>
      <c r="B3800" s="215" t="s">
        <v>246</v>
      </c>
      <c r="C3800" s="24"/>
    </row>
    <row r="3801" spans="1:3" ht="12.75" customHeight="1" x14ac:dyDescent="0.2">
      <c r="A3801" s="215" t="s">
        <v>20533</v>
      </c>
      <c r="B3801" s="215" t="s">
        <v>246</v>
      </c>
      <c r="C3801" s="24"/>
    </row>
    <row r="3802" spans="1:3" ht="12.75" customHeight="1" x14ac:dyDescent="0.2">
      <c r="A3802" s="215" t="s">
        <v>5726</v>
      </c>
      <c r="B3802" s="215" t="s">
        <v>246</v>
      </c>
      <c r="C3802" s="24"/>
    </row>
    <row r="3803" spans="1:3" ht="12.75" customHeight="1" x14ac:dyDescent="0.2">
      <c r="A3803" s="215" t="s">
        <v>5727</v>
      </c>
      <c r="B3803" s="215" t="s">
        <v>246</v>
      </c>
      <c r="C3803" s="24"/>
    </row>
    <row r="3804" spans="1:3" ht="12.75" customHeight="1" x14ac:dyDescent="0.2">
      <c r="A3804" s="215" t="s">
        <v>1129</v>
      </c>
      <c r="B3804" s="215" t="s">
        <v>246</v>
      </c>
      <c r="C3804" s="24"/>
    </row>
    <row r="3805" spans="1:3" ht="12.75" customHeight="1" x14ac:dyDescent="0.2">
      <c r="A3805" s="215" t="s">
        <v>5728</v>
      </c>
      <c r="B3805" s="215" t="s">
        <v>246</v>
      </c>
      <c r="C3805" s="24"/>
    </row>
    <row r="3806" spans="1:3" ht="12.75" customHeight="1" x14ac:dyDescent="0.2">
      <c r="A3806" s="185" t="s">
        <v>26610</v>
      </c>
      <c r="B3806" s="185" t="s">
        <v>246</v>
      </c>
      <c r="C3806" s="24"/>
    </row>
    <row r="3807" spans="1:3" ht="12.75" customHeight="1" x14ac:dyDescent="0.2">
      <c r="A3807" s="215" t="s">
        <v>20534</v>
      </c>
      <c r="B3807" s="215" t="s">
        <v>246</v>
      </c>
      <c r="C3807" s="24"/>
    </row>
    <row r="3808" spans="1:3" ht="12.75" customHeight="1" x14ac:dyDescent="0.2">
      <c r="A3808" s="215" t="s">
        <v>5729</v>
      </c>
      <c r="B3808" s="215" t="s">
        <v>246</v>
      </c>
      <c r="C3808" s="24"/>
    </row>
    <row r="3809" spans="1:3" ht="12.75" customHeight="1" x14ac:dyDescent="0.2">
      <c r="A3809" s="215" t="s">
        <v>5730</v>
      </c>
      <c r="B3809" s="215" t="s">
        <v>246</v>
      </c>
      <c r="C3809" s="24"/>
    </row>
    <row r="3810" spans="1:3" ht="12.75" customHeight="1" x14ac:dyDescent="0.2">
      <c r="A3810" s="215" t="s">
        <v>5731</v>
      </c>
      <c r="B3810" s="215" t="s">
        <v>246</v>
      </c>
      <c r="C3810" s="24"/>
    </row>
    <row r="3811" spans="1:3" ht="12.75" customHeight="1" x14ac:dyDescent="0.2">
      <c r="A3811" s="215" t="s">
        <v>5732</v>
      </c>
      <c r="B3811" s="215" t="s">
        <v>246</v>
      </c>
      <c r="C3811" s="24"/>
    </row>
    <row r="3812" spans="1:3" ht="12.75" customHeight="1" x14ac:dyDescent="0.2">
      <c r="A3812" s="215" t="s">
        <v>5733</v>
      </c>
      <c r="B3812" s="215" t="s">
        <v>246</v>
      </c>
      <c r="C3812" s="24"/>
    </row>
    <row r="3813" spans="1:3" ht="12.75" customHeight="1" x14ac:dyDescent="0.2">
      <c r="A3813" s="215" t="s">
        <v>20535</v>
      </c>
      <c r="B3813" s="215" t="s">
        <v>246</v>
      </c>
      <c r="C3813" s="24"/>
    </row>
    <row r="3814" spans="1:3" ht="12.75" customHeight="1" x14ac:dyDescent="0.2">
      <c r="A3814" s="215" t="s">
        <v>20536</v>
      </c>
      <c r="B3814" s="215" t="s">
        <v>246</v>
      </c>
      <c r="C3814" s="24"/>
    </row>
    <row r="3815" spans="1:3" ht="12.75" customHeight="1" x14ac:dyDescent="0.2">
      <c r="A3815" s="215" t="s">
        <v>20537</v>
      </c>
      <c r="B3815" s="215" t="s">
        <v>246</v>
      </c>
      <c r="C3815" s="24"/>
    </row>
    <row r="3816" spans="1:3" ht="12.75" customHeight="1" x14ac:dyDescent="0.2">
      <c r="A3816" s="215" t="s">
        <v>5734</v>
      </c>
      <c r="B3816" s="215" t="s">
        <v>246</v>
      </c>
      <c r="C3816" s="24"/>
    </row>
    <row r="3817" spans="1:3" ht="12.75" customHeight="1" x14ac:dyDescent="0.2">
      <c r="A3817" s="215" t="s">
        <v>20538</v>
      </c>
      <c r="B3817" s="215" t="s">
        <v>246</v>
      </c>
      <c r="C3817" s="24"/>
    </row>
    <row r="3818" spans="1:3" ht="12.75" customHeight="1" x14ac:dyDescent="0.2">
      <c r="A3818" s="215" t="s">
        <v>20539</v>
      </c>
      <c r="B3818" s="215" t="s">
        <v>246</v>
      </c>
      <c r="C3818" s="24"/>
    </row>
    <row r="3819" spans="1:3" ht="12.75" customHeight="1" x14ac:dyDescent="0.2">
      <c r="A3819" s="215" t="s">
        <v>20540</v>
      </c>
      <c r="B3819" s="215" t="s">
        <v>246</v>
      </c>
      <c r="C3819" s="24"/>
    </row>
    <row r="3820" spans="1:3" ht="12.75" customHeight="1" x14ac:dyDescent="0.2">
      <c r="A3820" s="215" t="s">
        <v>20541</v>
      </c>
      <c r="B3820" s="215" t="s">
        <v>246</v>
      </c>
      <c r="C3820" s="24"/>
    </row>
    <row r="3821" spans="1:3" ht="12.75" customHeight="1" x14ac:dyDescent="0.2">
      <c r="A3821" s="215" t="s">
        <v>5735</v>
      </c>
      <c r="B3821" s="215" t="s">
        <v>246</v>
      </c>
      <c r="C3821" s="24"/>
    </row>
    <row r="3822" spans="1:3" ht="12.75" customHeight="1" x14ac:dyDescent="0.2">
      <c r="A3822" s="215" t="s">
        <v>5736</v>
      </c>
      <c r="B3822" s="215" t="s">
        <v>246</v>
      </c>
      <c r="C3822" s="24"/>
    </row>
    <row r="3823" spans="1:3" ht="12.75" customHeight="1" x14ac:dyDescent="0.2">
      <c r="A3823" s="215" t="s">
        <v>20542</v>
      </c>
      <c r="B3823" s="215" t="s">
        <v>246</v>
      </c>
      <c r="C3823" s="24"/>
    </row>
    <row r="3824" spans="1:3" ht="12.75" customHeight="1" x14ac:dyDescent="0.2">
      <c r="A3824" s="215" t="s">
        <v>5818</v>
      </c>
      <c r="B3824" s="215" t="s">
        <v>246</v>
      </c>
      <c r="C3824" s="24"/>
    </row>
    <row r="3825" spans="1:3" ht="12.75" customHeight="1" x14ac:dyDescent="0.2">
      <c r="A3825" s="185" t="s">
        <v>26439</v>
      </c>
      <c r="B3825" s="185" t="s">
        <v>246</v>
      </c>
      <c r="C3825" s="24"/>
    </row>
    <row r="3826" spans="1:3" ht="12.75" customHeight="1" x14ac:dyDescent="0.2">
      <c r="A3826" s="215" t="s">
        <v>20543</v>
      </c>
      <c r="B3826" s="215" t="s">
        <v>246</v>
      </c>
      <c r="C3826" s="24"/>
    </row>
    <row r="3827" spans="1:3" ht="12.75" customHeight="1" x14ac:dyDescent="0.2">
      <c r="A3827" s="215" t="s">
        <v>5819</v>
      </c>
      <c r="B3827" s="215" t="s">
        <v>246</v>
      </c>
      <c r="C3827" s="24"/>
    </row>
    <row r="3828" spans="1:3" ht="12.75" customHeight="1" x14ac:dyDescent="0.2">
      <c r="A3828" s="215" t="s">
        <v>20544</v>
      </c>
      <c r="B3828" s="215" t="s">
        <v>246</v>
      </c>
      <c r="C3828" s="24"/>
    </row>
    <row r="3829" spans="1:3" ht="12.75" customHeight="1" x14ac:dyDescent="0.2">
      <c r="A3829" s="215" t="s">
        <v>20545</v>
      </c>
      <c r="B3829" s="215" t="s">
        <v>246</v>
      </c>
      <c r="C3829" s="24"/>
    </row>
    <row r="3830" spans="1:3" ht="12.75" customHeight="1" x14ac:dyDescent="0.2">
      <c r="A3830" s="215" t="s">
        <v>5737</v>
      </c>
      <c r="B3830" s="215" t="s">
        <v>246</v>
      </c>
      <c r="C3830" s="24"/>
    </row>
    <row r="3831" spans="1:3" ht="12.75" customHeight="1" x14ac:dyDescent="0.2">
      <c r="A3831" s="215" t="s">
        <v>5738</v>
      </c>
      <c r="B3831" s="215" t="s">
        <v>246</v>
      </c>
      <c r="C3831" s="24"/>
    </row>
    <row r="3832" spans="1:3" ht="12.75" customHeight="1" x14ac:dyDescent="0.2">
      <c r="A3832" s="215" t="s">
        <v>20546</v>
      </c>
      <c r="B3832" s="215" t="s">
        <v>246</v>
      </c>
      <c r="C3832" s="24"/>
    </row>
    <row r="3833" spans="1:3" ht="12.75" customHeight="1" x14ac:dyDescent="0.2">
      <c r="A3833" s="215" t="s">
        <v>20547</v>
      </c>
      <c r="B3833" s="215" t="s">
        <v>246</v>
      </c>
      <c r="C3833" s="24"/>
    </row>
    <row r="3834" spans="1:3" ht="12.75" customHeight="1" x14ac:dyDescent="0.2">
      <c r="A3834" s="215" t="s">
        <v>20548</v>
      </c>
      <c r="B3834" s="215" t="s">
        <v>246</v>
      </c>
      <c r="C3834" s="24"/>
    </row>
    <row r="3835" spans="1:3" ht="12.75" customHeight="1" x14ac:dyDescent="0.2">
      <c r="A3835" s="215" t="s">
        <v>20549</v>
      </c>
      <c r="B3835" s="215" t="s">
        <v>246</v>
      </c>
      <c r="C3835" s="24"/>
    </row>
    <row r="3836" spans="1:3" ht="12.75" customHeight="1" x14ac:dyDescent="0.2">
      <c r="A3836" s="185" t="s">
        <v>26623</v>
      </c>
      <c r="B3836" s="185" t="s">
        <v>246</v>
      </c>
      <c r="C3836" s="24"/>
    </row>
    <row r="3837" spans="1:3" ht="12.75" customHeight="1" x14ac:dyDescent="0.2">
      <c r="A3837" s="185" t="s">
        <v>26624</v>
      </c>
      <c r="B3837" s="185" t="s">
        <v>246</v>
      </c>
      <c r="C3837" s="24"/>
    </row>
    <row r="3838" spans="1:3" ht="12.75" customHeight="1" x14ac:dyDescent="0.2">
      <c r="A3838" s="215" t="s">
        <v>5739</v>
      </c>
      <c r="B3838" s="215" t="s">
        <v>246</v>
      </c>
      <c r="C3838" s="24"/>
    </row>
    <row r="3839" spans="1:3" ht="12.75" customHeight="1" x14ac:dyDescent="0.2">
      <c r="A3839" s="215" t="s">
        <v>5740</v>
      </c>
      <c r="B3839" s="215" t="s">
        <v>246</v>
      </c>
      <c r="C3839" s="24"/>
    </row>
    <row r="3840" spans="1:3" ht="12.75" customHeight="1" x14ac:dyDescent="0.2">
      <c r="A3840" s="215" t="s">
        <v>5741</v>
      </c>
      <c r="B3840" s="215" t="s">
        <v>246</v>
      </c>
      <c r="C3840" s="24"/>
    </row>
    <row r="3841" spans="1:3" ht="12.75" customHeight="1" x14ac:dyDescent="0.2">
      <c r="A3841" s="215" t="s">
        <v>5742</v>
      </c>
      <c r="B3841" s="215" t="s">
        <v>246</v>
      </c>
      <c r="C3841" s="24"/>
    </row>
    <row r="3842" spans="1:3" ht="12.75" customHeight="1" x14ac:dyDescent="0.2">
      <c r="A3842" s="215" t="s">
        <v>5743</v>
      </c>
      <c r="B3842" s="215" t="s">
        <v>246</v>
      </c>
      <c r="C3842" s="24"/>
    </row>
    <row r="3843" spans="1:3" ht="12.75" customHeight="1" x14ac:dyDescent="0.2">
      <c r="A3843" s="215" t="s">
        <v>246</v>
      </c>
      <c r="B3843" s="215" t="s">
        <v>246</v>
      </c>
      <c r="C3843" s="24"/>
    </row>
    <row r="3844" spans="1:3" ht="12.75" customHeight="1" x14ac:dyDescent="0.2">
      <c r="A3844" s="215" t="s">
        <v>5744</v>
      </c>
      <c r="B3844" s="215" t="s">
        <v>246</v>
      </c>
      <c r="C3844" s="24"/>
    </row>
    <row r="3845" spans="1:3" ht="12.75" customHeight="1" x14ac:dyDescent="0.2">
      <c r="A3845" s="215" t="s">
        <v>20550</v>
      </c>
      <c r="B3845" s="215" t="s">
        <v>246</v>
      </c>
      <c r="C3845" s="24"/>
    </row>
    <row r="3846" spans="1:3" ht="12.75" customHeight="1" x14ac:dyDescent="0.2">
      <c r="A3846" s="215" t="s">
        <v>5745</v>
      </c>
      <c r="B3846" s="215" t="s">
        <v>246</v>
      </c>
      <c r="C3846" s="24"/>
    </row>
    <row r="3847" spans="1:3" ht="12.75" customHeight="1" x14ac:dyDescent="0.2">
      <c r="A3847" s="215" t="s">
        <v>5746</v>
      </c>
      <c r="B3847" s="215" t="s">
        <v>246</v>
      </c>
      <c r="C3847" s="24"/>
    </row>
    <row r="3848" spans="1:3" ht="12.75" customHeight="1" x14ac:dyDescent="0.2">
      <c r="A3848" s="215" t="s">
        <v>5747</v>
      </c>
      <c r="B3848" s="215" t="s">
        <v>246</v>
      </c>
      <c r="C3848" s="24"/>
    </row>
    <row r="3849" spans="1:3" ht="12.75" customHeight="1" x14ac:dyDescent="0.2">
      <c r="A3849" s="215" t="s">
        <v>5748</v>
      </c>
      <c r="B3849" s="215" t="s">
        <v>246</v>
      </c>
      <c r="C3849" s="24"/>
    </row>
    <row r="3850" spans="1:3" ht="12.75" customHeight="1" x14ac:dyDescent="0.2">
      <c r="A3850" s="215" t="s">
        <v>5749</v>
      </c>
      <c r="B3850" s="215" t="s">
        <v>246</v>
      </c>
      <c r="C3850" s="24"/>
    </row>
    <row r="3851" spans="1:3" ht="12.75" customHeight="1" x14ac:dyDescent="0.2">
      <c r="A3851" s="215" t="s">
        <v>5750</v>
      </c>
      <c r="B3851" s="215" t="s">
        <v>246</v>
      </c>
      <c r="C3851" s="24"/>
    </row>
    <row r="3852" spans="1:3" ht="12.75" customHeight="1" x14ac:dyDescent="0.2">
      <c r="A3852" s="215" t="s">
        <v>5751</v>
      </c>
      <c r="B3852" s="215" t="s">
        <v>246</v>
      </c>
      <c r="C3852" s="24"/>
    </row>
    <row r="3853" spans="1:3" ht="12.75" customHeight="1" x14ac:dyDescent="0.2">
      <c r="A3853" s="215" t="s">
        <v>5752</v>
      </c>
      <c r="B3853" s="215" t="s">
        <v>246</v>
      </c>
      <c r="C3853" s="24"/>
    </row>
    <row r="3854" spans="1:3" ht="12.75" customHeight="1" x14ac:dyDescent="0.2">
      <c r="A3854" s="185" t="s">
        <v>26629</v>
      </c>
      <c r="B3854" s="185" t="s">
        <v>246</v>
      </c>
      <c r="C3854" s="24"/>
    </row>
    <row r="3855" spans="1:3" ht="12.75" customHeight="1" x14ac:dyDescent="0.2">
      <c r="A3855" s="215" t="s">
        <v>5753</v>
      </c>
      <c r="B3855" s="215" t="s">
        <v>246</v>
      </c>
      <c r="C3855" s="24"/>
    </row>
    <row r="3856" spans="1:3" ht="12.75" customHeight="1" x14ac:dyDescent="0.2">
      <c r="A3856" s="215" t="s">
        <v>5754</v>
      </c>
      <c r="B3856" s="215" t="s">
        <v>246</v>
      </c>
      <c r="C3856" s="24"/>
    </row>
    <row r="3857" spans="1:3" ht="12.75" customHeight="1" x14ac:dyDescent="0.2">
      <c r="A3857" s="215" t="s">
        <v>5755</v>
      </c>
      <c r="B3857" s="215" t="s">
        <v>246</v>
      </c>
      <c r="C3857" s="24"/>
    </row>
    <row r="3858" spans="1:3" ht="12.75" customHeight="1" x14ac:dyDescent="0.2">
      <c r="A3858" s="215" t="s">
        <v>5756</v>
      </c>
      <c r="B3858" s="215" t="s">
        <v>246</v>
      </c>
      <c r="C3858" s="24"/>
    </row>
    <row r="3859" spans="1:3" ht="12.75" customHeight="1" x14ac:dyDescent="0.2">
      <c r="A3859" s="215" t="s">
        <v>5757</v>
      </c>
      <c r="B3859" s="215" t="s">
        <v>246</v>
      </c>
      <c r="C3859" s="24"/>
    </row>
    <row r="3860" spans="1:3" ht="12.75" customHeight="1" x14ac:dyDescent="0.2">
      <c r="A3860" s="215" t="s">
        <v>20551</v>
      </c>
      <c r="B3860" s="215" t="s">
        <v>246</v>
      </c>
      <c r="C3860" s="24"/>
    </row>
    <row r="3861" spans="1:3" ht="12.75" customHeight="1" x14ac:dyDescent="0.2">
      <c r="A3861" s="215" t="s">
        <v>20552</v>
      </c>
      <c r="B3861" s="215" t="s">
        <v>246</v>
      </c>
      <c r="C3861" s="24"/>
    </row>
    <row r="3862" spans="1:3" ht="12.75" customHeight="1" x14ac:dyDescent="0.2">
      <c r="A3862" s="215" t="s">
        <v>5758</v>
      </c>
      <c r="B3862" s="215" t="s">
        <v>246</v>
      </c>
      <c r="C3862" s="24"/>
    </row>
    <row r="3863" spans="1:3" ht="12.75" customHeight="1" x14ac:dyDescent="0.2">
      <c r="A3863" s="215" t="s">
        <v>5759</v>
      </c>
      <c r="B3863" s="215" t="s">
        <v>246</v>
      </c>
      <c r="C3863" s="24"/>
    </row>
    <row r="3864" spans="1:3" ht="12.75" customHeight="1" x14ac:dyDescent="0.2">
      <c r="A3864" s="215" t="s">
        <v>5760</v>
      </c>
      <c r="B3864" s="215" t="s">
        <v>246</v>
      </c>
      <c r="C3864" s="24"/>
    </row>
    <row r="3865" spans="1:3" ht="12.75" customHeight="1" x14ac:dyDescent="0.2">
      <c r="A3865" s="215" t="s">
        <v>20553</v>
      </c>
      <c r="B3865" s="215" t="s">
        <v>246</v>
      </c>
      <c r="C3865" s="24"/>
    </row>
    <row r="3866" spans="1:3" ht="12.75" customHeight="1" x14ac:dyDescent="0.2">
      <c r="A3866" s="215" t="s">
        <v>25586</v>
      </c>
      <c r="B3866" s="215" t="s">
        <v>246</v>
      </c>
      <c r="C3866" s="24"/>
    </row>
    <row r="3867" spans="1:3" ht="12.75" customHeight="1" x14ac:dyDescent="0.2">
      <c r="A3867" s="215" t="s">
        <v>20554</v>
      </c>
      <c r="B3867" s="215" t="s">
        <v>246</v>
      </c>
      <c r="C3867" s="24"/>
    </row>
    <row r="3868" spans="1:3" ht="12.75" customHeight="1" x14ac:dyDescent="0.2">
      <c r="A3868" s="215" t="s">
        <v>5761</v>
      </c>
      <c r="B3868" s="215" t="s">
        <v>246</v>
      </c>
      <c r="C3868" s="24"/>
    </row>
    <row r="3869" spans="1:3" ht="12.75" customHeight="1" x14ac:dyDescent="0.2">
      <c r="A3869" s="215" t="s">
        <v>5762</v>
      </c>
      <c r="B3869" s="215" t="s">
        <v>246</v>
      </c>
      <c r="C3869" s="24"/>
    </row>
    <row r="3870" spans="1:3" ht="12.75" customHeight="1" x14ac:dyDescent="0.2">
      <c r="A3870" s="215" t="s">
        <v>5763</v>
      </c>
      <c r="B3870" s="215" t="s">
        <v>246</v>
      </c>
      <c r="C3870" s="24"/>
    </row>
    <row r="3871" spans="1:3" ht="12.75" customHeight="1" x14ac:dyDescent="0.2">
      <c r="A3871" s="215" t="s">
        <v>5764</v>
      </c>
      <c r="B3871" s="215" t="s">
        <v>246</v>
      </c>
      <c r="C3871" s="24"/>
    </row>
    <row r="3872" spans="1:3" ht="12.75" customHeight="1" x14ac:dyDescent="0.2">
      <c r="A3872" s="215" t="s">
        <v>5765</v>
      </c>
      <c r="B3872" s="215" t="s">
        <v>246</v>
      </c>
      <c r="C3872" s="24"/>
    </row>
    <row r="3873" spans="1:4" s="24" customFormat="1" ht="12.75" customHeight="1" x14ac:dyDescent="0.2">
      <c r="A3873" s="215" t="s">
        <v>5766</v>
      </c>
      <c r="B3873" s="215" t="s">
        <v>246</v>
      </c>
      <c r="D3873" s="120"/>
    </row>
    <row r="3874" spans="1:4" ht="12.75" customHeight="1" x14ac:dyDescent="0.2">
      <c r="A3874" s="215" t="s">
        <v>20555</v>
      </c>
      <c r="B3874" s="215" t="s">
        <v>246</v>
      </c>
      <c r="C3874" s="24"/>
    </row>
    <row r="3875" spans="1:4" ht="12.75" customHeight="1" x14ac:dyDescent="0.2">
      <c r="A3875" s="215" t="s">
        <v>5767</v>
      </c>
      <c r="B3875" s="215" t="s">
        <v>246</v>
      </c>
      <c r="C3875" s="24"/>
    </row>
    <row r="3876" spans="1:4" ht="12.75" customHeight="1" x14ac:dyDescent="0.2">
      <c r="A3876" s="215" t="s">
        <v>5820</v>
      </c>
      <c r="B3876" s="215" t="s">
        <v>246</v>
      </c>
      <c r="C3876" s="24"/>
    </row>
    <row r="3877" spans="1:4" ht="12.75" customHeight="1" x14ac:dyDescent="0.2">
      <c r="A3877" s="215" t="s">
        <v>1130</v>
      </c>
      <c r="B3877" s="215" t="s">
        <v>246</v>
      </c>
      <c r="C3877" s="24"/>
    </row>
    <row r="3878" spans="1:4" ht="12.75" customHeight="1" x14ac:dyDescent="0.2">
      <c r="A3878" s="215" t="s">
        <v>20524</v>
      </c>
      <c r="B3878" s="215" t="s">
        <v>246</v>
      </c>
      <c r="C3878" s="24"/>
    </row>
    <row r="3879" spans="1:4" ht="12.75" customHeight="1" x14ac:dyDescent="0.2">
      <c r="A3879" s="215" t="s">
        <v>5768</v>
      </c>
      <c r="B3879" s="215" t="s">
        <v>246</v>
      </c>
      <c r="C3879" s="24"/>
    </row>
    <row r="3880" spans="1:4" ht="12.75" customHeight="1" x14ac:dyDescent="0.2">
      <c r="A3880" s="215" t="s">
        <v>5769</v>
      </c>
      <c r="B3880" s="215" t="s">
        <v>246</v>
      </c>
      <c r="C3880" s="24"/>
    </row>
    <row r="3881" spans="1:4" ht="12.75" customHeight="1" x14ac:dyDescent="0.2">
      <c r="A3881" s="215" t="s">
        <v>5770</v>
      </c>
      <c r="B3881" s="215" t="s">
        <v>246</v>
      </c>
      <c r="C3881" s="24"/>
    </row>
    <row r="3882" spans="1:4" ht="12.75" customHeight="1" x14ac:dyDescent="0.2">
      <c r="A3882" s="215" t="s">
        <v>5771</v>
      </c>
      <c r="B3882" s="215" t="s">
        <v>246</v>
      </c>
      <c r="C3882" s="24"/>
    </row>
    <row r="3883" spans="1:4" ht="12.75" customHeight="1" x14ac:dyDescent="0.2">
      <c r="A3883" s="215" t="s">
        <v>5772</v>
      </c>
      <c r="B3883" s="215" t="s">
        <v>246</v>
      </c>
      <c r="C3883" s="24"/>
    </row>
    <row r="3884" spans="1:4" ht="12.75" customHeight="1" x14ac:dyDescent="0.2">
      <c r="A3884" s="215" t="s">
        <v>5773</v>
      </c>
      <c r="B3884" s="215" t="s">
        <v>246</v>
      </c>
      <c r="C3884" s="24"/>
    </row>
    <row r="3885" spans="1:4" ht="12.75" customHeight="1" x14ac:dyDescent="0.2">
      <c r="A3885" s="215" t="s">
        <v>5821</v>
      </c>
      <c r="B3885" s="215" t="s">
        <v>246</v>
      </c>
      <c r="C3885" s="24"/>
    </row>
    <row r="3886" spans="1:4" ht="12.75" customHeight="1" x14ac:dyDescent="0.2">
      <c r="A3886" s="215" t="s">
        <v>20556</v>
      </c>
      <c r="B3886" s="215" t="s">
        <v>246</v>
      </c>
      <c r="C3886" s="24"/>
    </row>
    <row r="3887" spans="1:4" ht="12.75" customHeight="1" x14ac:dyDescent="0.2">
      <c r="A3887" s="185" t="s">
        <v>26637</v>
      </c>
      <c r="B3887" s="185" t="s">
        <v>246</v>
      </c>
      <c r="C3887" s="24"/>
    </row>
    <row r="3888" spans="1:4" ht="12.75" customHeight="1" x14ac:dyDescent="0.2">
      <c r="A3888" s="215" t="s">
        <v>5774</v>
      </c>
      <c r="B3888" s="215" t="s">
        <v>246</v>
      </c>
      <c r="C3888" s="24"/>
    </row>
    <row r="3889" spans="1:3" ht="12.75" customHeight="1" x14ac:dyDescent="0.2">
      <c r="A3889" s="215" t="s">
        <v>20557</v>
      </c>
      <c r="B3889" s="215" t="s">
        <v>246</v>
      </c>
      <c r="C3889" s="24"/>
    </row>
    <row r="3890" spans="1:3" ht="12.75" customHeight="1" x14ac:dyDescent="0.2">
      <c r="A3890" s="215" t="s">
        <v>5822</v>
      </c>
      <c r="B3890" s="215" t="s">
        <v>246</v>
      </c>
      <c r="C3890" s="24"/>
    </row>
    <row r="3891" spans="1:3" ht="12.75" customHeight="1" x14ac:dyDescent="0.2">
      <c r="A3891" s="215" t="s">
        <v>20558</v>
      </c>
      <c r="B3891" s="215" t="s">
        <v>246</v>
      </c>
      <c r="C3891" s="24"/>
    </row>
    <row r="3892" spans="1:3" ht="12.75" customHeight="1" x14ac:dyDescent="0.2">
      <c r="A3892" s="215" t="s">
        <v>20559</v>
      </c>
      <c r="B3892" s="215" t="s">
        <v>246</v>
      </c>
      <c r="C3892" s="24"/>
    </row>
    <row r="3893" spans="1:3" ht="12.75" customHeight="1" x14ac:dyDescent="0.2">
      <c r="A3893" s="215" t="s">
        <v>5775</v>
      </c>
      <c r="B3893" s="215" t="s">
        <v>246</v>
      </c>
      <c r="C3893" s="24"/>
    </row>
    <row r="3894" spans="1:3" ht="12.75" customHeight="1" x14ac:dyDescent="0.2">
      <c r="A3894" s="215" t="s">
        <v>5776</v>
      </c>
      <c r="B3894" s="215" t="s">
        <v>246</v>
      </c>
      <c r="C3894" s="24"/>
    </row>
    <row r="3895" spans="1:3" ht="12.75" customHeight="1" x14ac:dyDescent="0.2">
      <c r="A3895" s="215" t="s">
        <v>5823</v>
      </c>
      <c r="B3895" s="215" t="s">
        <v>246</v>
      </c>
      <c r="C3895" s="24"/>
    </row>
    <row r="3896" spans="1:3" ht="12.75" customHeight="1" x14ac:dyDescent="0.2">
      <c r="A3896" s="215" t="s">
        <v>5777</v>
      </c>
      <c r="B3896" s="215" t="s">
        <v>246</v>
      </c>
      <c r="C3896" s="24"/>
    </row>
    <row r="3897" spans="1:3" ht="12.75" customHeight="1" x14ac:dyDescent="0.2">
      <c r="A3897" s="215" t="s">
        <v>5778</v>
      </c>
      <c r="B3897" s="215" t="s">
        <v>246</v>
      </c>
      <c r="C3897" s="24"/>
    </row>
    <row r="3898" spans="1:3" ht="12.75" customHeight="1" x14ac:dyDescent="0.2">
      <c r="A3898" s="215" t="s">
        <v>5779</v>
      </c>
      <c r="B3898" s="215" t="s">
        <v>246</v>
      </c>
      <c r="C3898" s="24"/>
    </row>
    <row r="3899" spans="1:3" ht="12.75" customHeight="1" x14ac:dyDescent="0.2">
      <c r="A3899" s="215" t="s">
        <v>5824</v>
      </c>
      <c r="B3899" s="215" t="s">
        <v>246</v>
      </c>
      <c r="C3899" s="24"/>
    </row>
    <row r="3900" spans="1:3" ht="12.75" customHeight="1" x14ac:dyDescent="0.2">
      <c r="A3900" s="215" t="s">
        <v>1131</v>
      </c>
      <c r="B3900" s="215" t="s">
        <v>246</v>
      </c>
      <c r="C3900" s="24"/>
    </row>
    <row r="3901" spans="1:3" ht="12.75" customHeight="1" x14ac:dyDescent="0.2">
      <c r="A3901" s="215" t="s">
        <v>20560</v>
      </c>
      <c r="B3901" s="215" t="s">
        <v>246</v>
      </c>
      <c r="C3901" s="24"/>
    </row>
    <row r="3902" spans="1:3" ht="12.75" customHeight="1" x14ac:dyDescent="0.2">
      <c r="A3902" s="215" t="s">
        <v>20561</v>
      </c>
      <c r="B3902" s="215" t="s">
        <v>246</v>
      </c>
      <c r="C3902" s="24"/>
    </row>
    <row r="3903" spans="1:3" ht="12.75" customHeight="1" x14ac:dyDescent="0.2">
      <c r="A3903" s="215" t="s">
        <v>5780</v>
      </c>
      <c r="B3903" s="215" t="s">
        <v>246</v>
      </c>
      <c r="C3903" s="24"/>
    </row>
    <row r="3904" spans="1:3" ht="12.75" customHeight="1" x14ac:dyDescent="0.2">
      <c r="A3904" s="215" t="s">
        <v>5781</v>
      </c>
      <c r="B3904" s="215" t="s">
        <v>246</v>
      </c>
      <c r="C3904" s="24"/>
    </row>
    <row r="3905" spans="1:4" ht="12.75" customHeight="1" x14ac:dyDescent="0.2">
      <c r="A3905" s="215" t="s">
        <v>5782</v>
      </c>
      <c r="B3905" s="215" t="s">
        <v>246</v>
      </c>
      <c r="C3905" s="24"/>
    </row>
    <row r="3906" spans="1:4" ht="12.75" customHeight="1" x14ac:dyDescent="0.2">
      <c r="A3906" s="215" t="s">
        <v>25587</v>
      </c>
      <c r="B3906" s="215" t="s">
        <v>246</v>
      </c>
      <c r="C3906" s="24"/>
    </row>
    <row r="3907" spans="1:4" s="24" customFormat="1" ht="12.75" customHeight="1" x14ac:dyDescent="0.2">
      <c r="A3907" s="215" t="s">
        <v>5783</v>
      </c>
      <c r="B3907" s="215" t="s">
        <v>246</v>
      </c>
      <c r="D3907" s="120"/>
    </row>
    <row r="3908" spans="1:4" ht="12.75" customHeight="1" x14ac:dyDescent="0.2">
      <c r="A3908" s="215" t="s">
        <v>20562</v>
      </c>
      <c r="B3908" s="215" t="s">
        <v>246</v>
      </c>
      <c r="C3908" s="24"/>
    </row>
    <row r="3909" spans="1:4" ht="12.75" customHeight="1" x14ac:dyDescent="0.2">
      <c r="A3909" s="215" t="s">
        <v>5825</v>
      </c>
      <c r="B3909" s="215" t="s">
        <v>246</v>
      </c>
      <c r="C3909" s="24"/>
    </row>
    <row r="3910" spans="1:4" ht="12.75" customHeight="1" x14ac:dyDescent="0.2">
      <c r="A3910" s="215" t="s">
        <v>1132</v>
      </c>
      <c r="B3910" s="215" t="s">
        <v>246</v>
      </c>
      <c r="C3910" s="24"/>
    </row>
    <row r="3911" spans="1:4" ht="12.75" customHeight="1" x14ac:dyDescent="0.2">
      <c r="A3911" s="215" t="s">
        <v>5784</v>
      </c>
      <c r="B3911" s="215" t="s">
        <v>246</v>
      </c>
      <c r="C3911" s="24"/>
    </row>
    <row r="3912" spans="1:4" ht="12.75" customHeight="1" x14ac:dyDescent="0.2">
      <c r="A3912" s="215" t="s">
        <v>5785</v>
      </c>
      <c r="B3912" s="215" t="s">
        <v>246</v>
      </c>
      <c r="C3912" s="24"/>
    </row>
    <row r="3913" spans="1:4" ht="12.75" customHeight="1" x14ac:dyDescent="0.2">
      <c r="A3913" s="215" t="s">
        <v>5826</v>
      </c>
      <c r="B3913" s="215" t="s">
        <v>246</v>
      </c>
      <c r="C3913" s="24"/>
    </row>
    <row r="3914" spans="1:4" ht="12.75" customHeight="1" x14ac:dyDescent="0.2">
      <c r="A3914" s="268" t="s">
        <v>19573</v>
      </c>
      <c r="B3914" s="268" t="s">
        <v>246</v>
      </c>
      <c r="C3914" s="24"/>
    </row>
    <row r="3915" spans="1:4" ht="12.75" customHeight="1" x14ac:dyDescent="0.2">
      <c r="A3915" s="215" t="s">
        <v>19702</v>
      </c>
      <c r="B3915" s="215" t="s">
        <v>246</v>
      </c>
      <c r="C3915" s="24"/>
    </row>
    <row r="3916" spans="1:4" ht="12.75" customHeight="1" x14ac:dyDescent="0.2">
      <c r="A3916" s="215" t="s">
        <v>20563</v>
      </c>
      <c r="B3916" s="215" t="s">
        <v>246</v>
      </c>
      <c r="C3916" s="24"/>
    </row>
    <row r="3917" spans="1:4" ht="12.75" customHeight="1" x14ac:dyDescent="0.2">
      <c r="A3917" s="215" t="s">
        <v>20564</v>
      </c>
      <c r="B3917" s="215" t="s">
        <v>246</v>
      </c>
      <c r="C3917" s="24"/>
    </row>
    <row r="3918" spans="1:4" ht="12.75" customHeight="1" x14ac:dyDescent="0.2">
      <c r="A3918" s="215" t="s">
        <v>20565</v>
      </c>
      <c r="B3918" s="215" t="s">
        <v>246</v>
      </c>
      <c r="C3918" s="24"/>
    </row>
    <row r="3919" spans="1:4" ht="12.75" customHeight="1" x14ac:dyDescent="0.2">
      <c r="A3919" s="215" t="s">
        <v>5786</v>
      </c>
      <c r="B3919" s="215" t="s">
        <v>246</v>
      </c>
      <c r="C3919" s="24"/>
    </row>
    <row r="3920" spans="1:4" ht="12.75" customHeight="1" x14ac:dyDescent="0.2">
      <c r="A3920" s="215" t="s">
        <v>25588</v>
      </c>
      <c r="B3920" s="215" t="s">
        <v>246</v>
      </c>
      <c r="C3920" s="24"/>
    </row>
    <row r="3921" spans="1:3" ht="12.75" customHeight="1" x14ac:dyDescent="0.2">
      <c r="A3921" s="215" t="s">
        <v>5787</v>
      </c>
      <c r="B3921" s="215" t="s">
        <v>246</v>
      </c>
      <c r="C3921" s="24"/>
    </row>
    <row r="3922" spans="1:3" ht="12.75" customHeight="1" x14ac:dyDescent="0.2">
      <c r="A3922" s="215" t="s">
        <v>5788</v>
      </c>
      <c r="B3922" s="215" t="s">
        <v>246</v>
      </c>
      <c r="C3922" s="24"/>
    </row>
    <row r="3923" spans="1:3" ht="12.75" customHeight="1" x14ac:dyDescent="0.2">
      <c r="A3923" s="215" t="s">
        <v>1133</v>
      </c>
      <c r="B3923" s="215" t="s">
        <v>246</v>
      </c>
      <c r="C3923" s="24"/>
    </row>
    <row r="3924" spans="1:3" ht="12.75" customHeight="1" x14ac:dyDescent="0.2">
      <c r="A3924" s="215" t="s">
        <v>5789</v>
      </c>
      <c r="B3924" s="215" t="s">
        <v>246</v>
      </c>
      <c r="C3924" s="24"/>
    </row>
    <row r="3925" spans="1:3" ht="12.75" customHeight="1" x14ac:dyDescent="0.2">
      <c r="A3925" s="215" t="s">
        <v>5790</v>
      </c>
      <c r="B3925" s="215" t="s">
        <v>246</v>
      </c>
      <c r="C3925" s="24"/>
    </row>
    <row r="3926" spans="1:3" ht="12.75" customHeight="1" x14ac:dyDescent="0.2">
      <c r="A3926" s="215" t="s">
        <v>1134</v>
      </c>
      <c r="B3926" s="215" t="s">
        <v>246</v>
      </c>
      <c r="C3926" s="24"/>
    </row>
    <row r="3927" spans="1:3" ht="12.75" customHeight="1" x14ac:dyDescent="0.2">
      <c r="A3927" s="215" t="s">
        <v>5791</v>
      </c>
      <c r="B3927" s="215" t="s">
        <v>246</v>
      </c>
      <c r="C3927" s="24"/>
    </row>
    <row r="3928" spans="1:3" ht="12.75" customHeight="1" x14ac:dyDescent="0.2">
      <c r="A3928" s="185" t="s">
        <v>26488</v>
      </c>
      <c r="B3928" s="185" t="s">
        <v>246</v>
      </c>
      <c r="C3928" s="24"/>
    </row>
    <row r="3929" spans="1:3" ht="12.75" customHeight="1" x14ac:dyDescent="0.2">
      <c r="A3929" s="215" t="s">
        <v>25589</v>
      </c>
      <c r="B3929" s="215" t="s">
        <v>246</v>
      </c>
      <c r="C3929" s="24"/>
    </row>
    <row r="3930" spans="1:3" ht="12.75" customHeight="1" x14ac:dyDescent="0.2">
      <c r="A3930" s="215" t="s">
        <v>1135</v>
      </c>
      <c r="B3930" s="215" t="s">
        <v>246</v>
      </c>
      <c r="C3930" s="24"/>
    </row>
    <row r="3931" spans="1:3" ht="12.75" customHeight="1" x14ac:dyDescent="0.2">
      <c r="A3931" s="215" t="s">
        <v>20525</v>
      </c>
      <c r="B3931" s="215" t="s">
        <v>246</v>
      </c>
      <c r="C3931" s="24"/>
    </row>
    <row r="3932" spans="1:3" ht="12.75" customHeight="1" x14ac:dyDescent="0.2">
      <c r="A3932" s="215" t="s">
        <v>1136</v>
      </c>
      <c r="B3932" s="215" t="s">
        <v>246</v>
      </c>
      <c r="C3932" s="24"/>
    </row>
    <row r="3933" spans="1:3" ht="12.75" customHeight="1" x14ac:dyDescent="0.2">
      <c r="A3933" s="215" t="s">
        <v>5792</v>
      </c>
      <c r="B3933" s="215" t="s">
        <v>246</v>
      </c>
      <c r="C3933" s="24"/>
    </row>
    <row r="3934" spans="1:3" ht="12.75" customHeight="1" x14ac:dyDescent="0.2">
      <c r="A3934" s="215" t="s">
        <v>1137</v>
      </c>
      <c r="B3934" s="215" t="s">
        <v>246</v>
      </c>
      <c r="C3934" s="24"/>
    </row>
    <row r="3935" spans="1:3" ht="12.75" customHeight="1" x14ac:dyDescent="0.2">
      <c r="A3935" s="215" t="s">
        <v>5793</v>
      </c>
      <c r="B3935" s="215" t="s">
        <v>246</v>
      </c>
      <c r="C3935" s="24"/>
    </row>
    <row r="3936" spans="1:3" ht="12.75" customHeight="1" x14ac:dyDescent="0.2">
      <c r="A3936" s="215" t="s">
        <v>5794</v>
      </c>
      <c r="B3936" s="215" t="s">
        <v>246</v>
      </c>
      <c r="C3936" s="24"/>
    </row>
    <row r="3937" spans="1:4" ht="12.75" customHeight="1" x14ac:dyDescent="0.2">
      <c r="A3937" s="215" t="s">
        <v>1138</v>
      </c>
      <c r="B3937" s="215" t="s">
        <v>246</v>
      </c>
      <c r="C3937" s="24"/>
    </row>
    <row r="3938" spans="1:4" ht="12.75" customHeight="1" x14ac:dyDescent="0.2">
      <c r="A3938" s="215" t="s">
        <v>5795</v>
      </c>
      <c r="B3938" s="215" t="s">
        <v>246</v>
      </c>
      <c r="C3938" s="24"/>
    </row>
    <row r="3939" spans="1:4" ht="12.75" customHeight="1" x14ac:dyDescent="0.2">
      <c r="A3939" s="185" t="s">
        <v>26675</v>
      </c>
      <c r="B3939" s="185" t="s">
        <v>246</v>
      </c>
      <c r="C3939" s="24"/>
    </row>
    <row r="3940" spans="1:4" ht="12.75" customHeight="1" x14ac:dyDescent="0.2">
      <c r="A3940" s="215" t="s">
        <v>20566</v>
      </c>
      <c r="B3940" s="215" t="s">
        <v>246</v>
      </c>
      <c r="C3940" s="24"/>
    </row>
    <row r="3941" spans="1:4" ht="12.75" customHeight="1" x14ac:dyDescent="0.2">
      <c r="A3941" s="215" t="s">
        <v>5796</v>
      </c>
      <c r="B3941" s="215" t="s">
        <v>246</v>
      </c>
      <c r="C3941" s="24"/>
    </row>
    <row r="3942" spans="1:4" ht="12.75" customHeight="1" x14ac:dyDescent="0.2">
      <c r="A3942" s="215" t="s">
        <v>5797</v>
      </c>
      <c r="B3942" s="215" t="s">
        <v>246</v>
      </c>
      <c r="C3942" s="24"/>
    </row>
    <row r="3943" spans="1:4" ht="12.75" customHeight="1" x14ac:dyDescent="0.2">
      <c r="A3943" s="215" t="s">
        <v>5798</v>
      </c>
      <c r="B3943" s="215" t="s">
        <v>246</v>
      </c>
      <c r="C3943" s="24"/>
    </row>
    <row r="3944" spans="1:4" ht="12.75" customHeight="1" x14ac:dyDescent="0.2">
      <c r="A3944" s="215" t="s">
        <v>5799</v>
      </c>
      <c r="B3944" s="215" t="s">
        <v>246</v>
      </c>
      <c r="C3944" s="24"/>
    </row>
    <row r="3945" spans="1:4" ht="12.75" customHeight="1" x14ac:dyDescent="0.2">
      <c r="A3945" s="215" t="s">
        <v>1139</v>
      </c>
      <c r="B3945" s="215" t="s">
        <v>246</v>
      </c>
      <c r="C3945" s="24"/>
    </row>
    <row r="3946" spans="1:4" ht="12.75" customHeight="1" x14ac:dyDescent="0.2">
      <c r="A3946" s="215" t="s">
        <v>5800</v>
      </c>
      <c r="B3946" s="215" t="s">
        <v>246</v>
      </c>
      <c r="C3946" s="24"/>
    </row>
    <row r="3947" spans="1:4" s="24" customFormat="1" ht="12.75" customHeight="1" x14ac:dyDescent="0.2">
      <c r="A3947" s="215" t="s">
        <v>1140</v>
      </c>
      <c r="B3947" s="215" t="s">
        <v>246</v>
      </c>
      <c r="D3947" s="120"/>
    </row>
    <row r="3948" spans="1:4" ht="12.75" customHeight="1" x14ac:dyDescent="0.2">
      <c r="A3948" s="215" t="s">
        <v>5801</v>
      </c>
      <c r="B3948" s="215" t="s">
        <v>246</v>
      </c>
      <c r="C3948" s="24"/>
    </row>
    <row r="3949" spans="1:4" ht="12.75" customHeight="1" x14ac:dyDescent="0.2">
      <c r="A3949" s="215" t="s">
        <v>5802</v>
      </c>
      <c r="B3949" s="215" t="s">
        <v>246</v>
      </c>
      <c r="C3949" s="24"/>
    </row>
    <row r="3950" spans="1:4" ht="12.75" customHeight="1" x14ac:dyDescent="0.2">
      <c r="A3950" s="215" t="s">
        <v>5803</v>
      </c>
      <c r="B3950" s="215" t="s">
        <v>246</v>
      </c>
      <c r="C3950" s="24"/>
    </row>
    <row r="3951" spans="1:4" ht="12.75" customHeight="1" x14ac:dyDescent="0.2">
      <c r="A3951" s="215" t="s">
        <v>5804</v>
      </c>
      <c r="B3951" s="215" t="s">
        <v>246</v>
      </c>
      <c r="C3951" s="24"/>
    </row>
    <row r="3952" spans="1:4" ht="12.75" customHeight="1" x14ac:dyDescent="0.2">
      <c r="A3952" s="215" t="s">
        <v>5805</v>
      </c>
      <c r="B3952" s="215" t="s">
        <v>246</v>
      </c>
      <c r="C3952" s="24"/>
    </row>
    <row r="3953" spans="1:3" ht="12.75" customHeight="1" x14ac:dyDescent="0.2">
      <c r="A3953" s="215" t="s">
        <v>5827</v>
      </c>
      <c r="B3953" s="215" t="s">
        <v>246</v>
      </c>
      <c r="C3953" s="24"/>
    </row>
    <row r="3954" spans="1:3" ht="12.75" customHeight="1" x14ac:dyDescent="0.2">
      <c r="A3954" s="215" t="s">
        <v>25590</v>
      </c>
      <c r="B3954" s="215" t="s">
        <v>246</v>
      </c>
      <c r="C3954" s="24"/>
    </row>
    <row r="3955" spans="1:3" ht="12.75" customHeight="1" x14ac:dyDescent="0.2">
      <c r="A3955" s="215" t="s">
        <v>5806</v>
      </c>
      <c r="B3955" s="215" t="s">
        <v>246</v>
      </c>
      <c r="C3955" s="24"/>
    </row>
    <row r="3956" spans="1:3" ht="12.75" customHeight="1" x14ac:dyDescent="0.2">
      <c r="A3956" s="215" t="s">
        <v>5828</v>
      </c>
      <c r="B3956" s="215" t="s">
        <v>246</v>
      </c>
      <c r="C3956" s="24"/>
    </row>
    <row r="3957" spans="1:3" ht="12.75" customHeight="1" x14ac:dyDescent="0.2">
      <c r="A3957" s="215" t="s">
        <v>5807</v>
      </c>
      <c r="B3957" s="215" t="s">
        <v>246</v>
      </c>
      <c r="C3957" s="24"/>
    </row>
    <row r="3958" spans="1:3" ht="12.75" customHeight="1" x14ac:dyDescent="0.2">
      <c r="A3958" s="215" t="s">
        <v>25591</v>
      </c>
      <c r="B3958" s="215" t="s">
        <v>246</v>
      </c>
      <c r="C3958" s="24"/>
    </row>
    <row r="3959" spans="1:3" ht="12.75" customHeight="1" x14ac:dyDescent="0.2">
      <c r="A3959" s="215" t="s">
        <v>25592</v>
      </c>
      <c r="B3959" s="215" t="s">
        <v>246</v>
      </c>
      <c r="C3959" s="24"/>
    </row>
    <row r="3960" spans="1:3" ht="12.75" customHeight="1" x14ac:dyDescent="0.2">
      <c r="A3960" s="215" t="s">
        <v>5808</v>
      </c>
      <c r="B3960" s="215" t="s">
        <v>246</v>
      </c>
      <c r="C3960" s="24"/>
    </row>
    <row r="3961" spans="1:3" ht="12.75" customHeight="1" x14ac:dyDescent="0.2">
      <c r="A3961" s="215" t="s">
        <v>5809</v>
      </c>
      <c r="B3961" s="215" t="s">
        <v>246</v>
      </c>
      <c r="C3961" s="24"/>
    </row>
    <row r="3962" spans="1:3" ht="12.75" customHeight="1" x14ac:dyDescent="0.2">
      <c r="A3962" s="215" t="s">
        <v>1141</v>
      </c>
      <c r="B3962" s="215" t="s">
        <v>246</v>
      </c>
      <c r="C3962" s="24"/>
    </row>
    <row r="3963" spans="1:3" ht="12.75" customHeight="1" x14ac:dyDescent="0.2">
      <c r="A3963" s="215" t="s">
        <v>5810</v>
      </c>
      <c r="B3963" s="215" t="s">
        <v>246</v>
      </c>
      <c r="C3963" s="24"/>
    </row>
    <row r="3964" spans="1:3" ht="12.75" customHeight="1" x14ac:dyDescent="0.2">
      <c r="A3964" s="215" t="s">
        <v>5811</v>
      </c>
      <c r="B3964" s="215" t="s">
        <v>246</v>
      </c>
      <c r="C3964" s="24"/>
    </row>
    <row r="3965" spans="1:3" ht="12.75" customHeight="1" x14ac:dyDescent="0.2">
      <c r="A3965" s="215" t="s">
        <v>5812</v>
      </c>
      <c r="B3965" s="215" t="s">
        <v>246</v>
      </c>
      <c r="C3965" s="24"/>
    </row>
    <row r="3966" spans="1:3" ht="12.75" customHeight="1" x14ac:dyDescent="0.2">
      <c r="A3966" s="215" t="s">
        <v>5813</v>
      </c>
      <c r="B3966" s="215" t="s">
        <v>246</v>
      </c>
      <c r="C3966" s="24"/>
    </row>
    <row r="3967" spans="1:3" ht="12.75" customHeight="1" x14ac:dyDescent="0.2">
      <c r="A3967" s="215" t="s">
        <v>5829</v>
      </c>
      <c r="B3967" s="215" t="s">
        <v>246</v>
      </c>
      <c r="C3967" s="24"/>
    </row>
    <row r="3968" spans="1:3" ht="12.75" customHeight="1" x14ac:dyDescent="0.2">
      <c r="A3968" s="215" t="s">
        <v>5830</v>
      </c>
      <c r="B3968" s="215" t="s">
        <v>246</v>
      </c>
      <c r="C3968" s="24"/>
    </row>
    <row r="3969" spans="1:3" ht="12.75" customHeight="1" x14ac:dyDescent="0.2">
      <c r="A3969" s="215" t="s">
        <v>20526</v>
      </c>
      <c r="B3969" s="215" t="s">
        <v>246</v>
      </c>
      <c r="C3969" s="24"/>
    </row>
    <row r="3970" spans="1:3" ht="12.75" customHeight="1" x14ac:dyDescent="0.2">
      <c r="A3970" s="215" t="s">
        <v>3192</v>
      </c>
      <c r="B3970" s="215" t="s">
        <v>246</v>
      </c>
      <c r="C3970" s="24"/>
    </row>
    <row r="3971" spans="1:3" ht="12.75" customHeight="1" x14ac:dyDescent="0.2">
      <c r="A3971" s="215" t="s">
        <v>5814</v>
      </c>
      <c r="B3971" s="215" t="s">
        <v>246</v>
      </c>
      <c r="C3971" s="24"/>
    </row>
    <row r="3972" spans="1:3" ht="12.75" customHeight="1" x14ac:dyDescent="0.2">
      <c r="A3972" s="215" t="s">
        <v>5815</v>
      </c>
      <c r="B3972" s="215" t="s">
        <v>246</v>
      </c>
      <c r="C3972" s="24"/>
    </row>
    <row r="3973" spans="1:3" ht="12.75" customHeight="1" x14ac:dyDescent="0.2">
      <c r="A3973" s="215" t="s">
        <v>1142</v>
      </c>
      <c r="B3973" s="215" t="s">
        <v>246</v>
      </c>
      <c r="C3973" s="24"/>
    </row>
    <row r="3974" spans="1:3" ht="12.75" customHeight="1" x14ac:dyDescent="0.2">
      <c r="A3974" s="215" t="s">
        <v>5816</v>
      </c>
      <c r="B3974" s="215" t="s">
        <v>246</v>
      </c>
      <c r="C3974" s="24"/>
    </row>
    <row r="3975" spans="1:3" ht="12.75" customHeight="1" x14ac:dyDescent="0.2">
      <c r="A3975" s="215" t="s">
        <v>5817</v>
      </c>
      <c r="B3975" s="215" t="s">
        <v>246</v>
      </c>
      <c r="C3975" s="24"/>
    </row>
    <row r="3976" spans="1:3" ht="12.75" customHeight="1" x14ac:dyDescent="0.2">
      <c r="A3976" s="215" t="s">
        <v>2648</v>
      </c>
      <c r="B3976" s="215" t="s">
        <v>2648</v>
      </c>
      <c r="C3976" s="24"/>
    </row>
    <row r="3977" spans="1:3" ht="12.75" customHeight="1" x14ac:dyDescent="0.2">
      <c r="A3977" s="215" t="s">
        <v>5831</v>
      </c>
      <c r="B3977" s="215" t="s">
        <v>2648</v>
      </c>
      <c r="C3977" s="24"/>
    </row>
    <row r="3978" spans="1:3" ht="12.75" customHeight="1" x14ac:dyDescent="0.2">
      <c r="A3978" s="215" t="s">
        <v>5832</v>
      </c>
      <c r="B3978" s="215" t="s">
        <v>274</v>
      </c>
      <c r="C3978" s="24"/>
    </row>
    <row r="3979" spans="1:3" ht="12.75" customHeight="1" x14ac:dyDescent="0.2">
      <c r="A3979" s="215" t="s">
        <v>5833</v>
      </c>
      <c r="B3979" s="215" t="s">
        <v>456</v>
      </c>
      <c r="C3979" s="24"/>
    </row>
    <row r="3980" spans="1:3" ht="12.75" customHeight="1" x14ac:dyDescent="0.2">
      <c r="A3980" s="215" t="s">
        <v>1143</v>
      </c>
      <c r="B3980" s="215" t="s">
        <v>130</v>
      </c>
      <c r="C3980" s="24"/>
    </row>
    <row r="3981" spans="1:3" ht="12.75" customHeight="1" x14ac:dyDescent="0.2">
      <c r="A3981" s="215" t="s">
        <v>5834</v>
      </c>
      <c r="B3981" s="215" t="s">
        <v>130</v>
      </c>
      <c r="C3981" s="24"/>
    </row>
    <row r="3982" spans="1:3" ht="12.75" customHeight="1" x14ac:dyDescent="0.2">
      <c r="A3982" s="215" t="s">
        <v>20570</v>
      </c>
      <c r="B3982" s="215" t="s">
        <v>130</v>
      </c>
      <c r="C3982" s="24"/>
    </row>
    <row r="3983" spans="1:3" ht="12.75" customHeight="1" x14ac:dyDescent="0.2">
      <c r="A3983" s="215" t="s">
        <v>20571</v>
      </c>
      <c r="B3983" s="215" t="s">
        <v>130</v>
      </c>
      <c r="C3983" s="24"/>
    </row>
    <row r="3984" spans="1:3" ht="12.75" customHeight="1" x14ac:dyDescent="0.2">
      <c r="A3984" s="215" t="s">
        <v>20572</v>
      </c>
      <c r="B3984" s="215" t="s">
        <v>130</v>
      </c>
      <c r="C3984" s="24"/>
    </row>
    <row r="3985" spans="1:3" ht="12.75" customHeight="1" x14ac:dyDescent="0.2">
      <c r="A3985" s="215" t="s">
        <v>20573</v>
      </c>
      <c r="B3985" s="215" t="s">
        <v>130</v>
      </c>
      <c r="C3985" s="24"/>
    </row>
    <row r="3986" spans="1:3" ht="12.75" customHeight="1" x14ac:dyDescent="0.2">
      <c r="A3986" s="185" t="s">
        <v>26734</v>
      </c>
      <c r="B3986" s="185" t="s">
        <v>130</v>
      </c>
      <c r="C3986" s="24"/>
    </row>
    <row r="3987" spans="1:3" ht="12.75" customHeight="1" x14ac:dyDescent="0.2">
      <c r="A3987" s="215" t="s">
        <v>25593</v>
      </c>
      <c r="B3987" s="215" t="s">
        <v>130</v>
      </c>
      <c r="C3987" s="24"/>
    </row>
    <row r="3988" spans="1:3" ht="12.75" customHeight="1" x14ac:dyDescent="0.2">
      <c r="A3988" s="215" t="s">
        <v>20574</v>
      </c>
      <c r="B3988" s="215" t="s">
        <v>130</v>
      </c>
      <c r="C3988" s="24"/>
    </row>
    <row r="3989" spans="1:3" ht="12.75" customHeight="1" x14ac:dyDescent="0.2">
      <c r="A3989" s="215" t="s">
        <v>5835</v>
      </c>
      <c r="B3989" s="215" t="s">
        <v>130</v>
      </c>
      <c r="C3989" s="24"/>
    </row>
    <row r="3990" spans="1:3" ht="12.75" customHeight="1" x14ac:dyDescent="0.2">
      <c r="A3990" s="215" t="s">
        <v>5836</v>
      </c>
      <c r="B3990" s="215" t="s">
        <v>130</v>
      </c>
      <c r="C3990" s="24"/>
    </row>
    <row r="3991" spans="1:3" ht="12.75" customHeight="1" x14ac:dyDescent="0.2">
      <c r="A3991" s="215" t="s">
        <v>5837</v>
      </c>
      <c r="B3991" s="215" t="s">
        <v>130</v>
      </c>
      <c r="C3991" s="24"/>
    </row>
    <row r="3992" spans="1:3" ht="12.75" customHeight="1" x14ac:dyDescent="0.2">
      <c r="A3992" s="215" t="s">
        <v>5838</v>
      </c>
      <c r="B3992" s="215" t="s">
        <v>130</v>
      </c>
      <c r="C3992" s="24"/>
    </row>
    <row r="3993" spans="1:3" ht="12.75" customHeight="1" x14ac:dyDescent="0.2">
      <c r="A3993" s="215" t="s">
        <v>25594</v>
      </c>
      <c r="B3993" s="215" t="s">
        <v>130</v>
      </c>
      <c r="C3993" s="24"/>
    </row>
    <row r="3994" spans="1:3" ht="12.75" customHeight="1" x14ac:dyDescent="0.2">
      <c r="A3994" s="215" t="s">
        <v>20575</v>
      </c>
      <c r="B3994" s="215" t="s">
        <v>130</v>
      </c>
      <c r="C3994" s="24"/>
    </row>
    <row r="3995" spans="1:3" ht="12.75" customHeight="1" x14ac:dyDescent="0.2">
      <c r="A3995" s="215" t="s">
        <v>20568</v>
      </c>
      <c r="B3995" s="215" t="s">
        <v>130</v>
      </c>
      <c r="C3995" s="24"/>
    </row>
    <row r="3996" spans="1:3" ht="12.75" customHeight="1" x14ac:dyDescent="0.2">
      <c r="A3996" s="215" t="s">
        <v>20576</v>
      </c>
      <c r="B3996" s="215" t="s">
        <v>130</v>
      </c>
      <c r="C3996" s="24"/>
    </row>
    <row r="3997" spans="1:3" ht="12.75" customHeight="1" x14ac:dyDescent="0.2">
      <c r="A3997" s="215" t="s">
        <v>20577</v>
      </c>
      <c r="B3997" s="215" t="s">
        <v>130</v>
      </c>
      <c r="C3997" s="24"/>
    </row>
    <row r="3998" spans="1:3" ht="12.75" customHeight="1" x14ac:dyDescent="0.2">
      <c r="A3998" s="215" t="s">
        <v>5839</v>
      </c>
      <c r="B3998" s="215" t="s">
        <v>130</v>
      </c>
      <c r="C3998" s="24"/>
    </row>
    <row r="3999" spans="1:3" ht="12.75" customHeight="1" x14ac:dyDescent="0.2">
      <c r="A3999" s="215" t="s">
        <v>5840</v>
      </c>
      <c r="B3999" s="215" t="s">
        <v>130</v>
      </c>
      <c r="C3999" s="24"/>
    </row>
    <row r="4000" spans="1:3" ht="12.75" customHeight="1" x14ac:dyDescent="0.2">
      <c r="A4000" s="215" t="s">
        <v>20578</v>
      </c>
      <c r="B4000" s="215" t="s">
        <v>130</v>
      </c>
      <c r="C4000" s="24"/>
    </row>
    <row r="4001" spans="1:3" ht="12.75" customHeight="1" x14ac:dyDescent="0.2">
      <c r="A4001" s="215" t="s">
        <v>20579</v>
      </c>
      <c r="B4001" s="215" t="s">
        <v>130</v>
      </c>
      <c r="C4001" s="24"/>
    </row>
    <row r="4002" spans="1:3" ht="12.75" customHeight="1" x14ac:dyDescent="0.2">
      <c r="A4002" s="215" t="s">
        <v>5841</v>
      </c>
      <c r="B4002" s="215" t="s">
        <v>130</v>
      </c>
      <c r="C4002" s="24"/>
    </row>
    <row r="4003" spans="1:3" ht="12.75" customHeight="1" x14ac:dyDescent="0.2">
      <c r="A4003" s="215" t="s">
        <v>5880</v>
      </c>
      <c r="B4003" s="215" t="s">
        <v>130</v>
      </c>
      <c r="C4003" s="24"/>
    </row>
    <row r="4004" spans="1:3" ht="12.75" customHeight="1" x14ac:dyDescent="0.2">
      <c r="A4004" s="215" t="s">
        <v>20580</v>
      </c>
      <c r="B4004" s="215" t="s">
        <v>130</v>
      </c>
      <c r="C4004" s="24"/>
    </row>
    <row r="4005" spans="1:3" ht="12.75" customHeight="1" x14ac:dyDescent="0.2">
      <c r="A4005" s="215" t="s">
        <v>5881</v>
      </c>
      <c r="B4005" s="215" t="s">
        <v>130</v>
      </c>
      <c r="C4005" s="24"/>
    </row>
    <row r="4006" spans="1:3" ht="12.75" customHeight="1" x14ac:dyDescent="0.2">
      <c r="A4006" s="215" t="s">
        <v>1144</v>
      </c>
      <c r="B4006" s="215" t="s">
        <v>130</v>
      </c>
      <c r="C4006" s="24"/>
    </row>
    <row r="4007" spans="1:3" ht="12.75" customHeight="1" x14ac:dyDescent="0.2">
      <c r="A4007" s="215" t="s">
        <v>20581</v>
      </c>
      <c r="B4007" s="215" t="s">
        <v>130</v>
      </c>
      <c r="C4007" s="24"/>
    </row>
    <row r="4008" spans="1:3" ht="12.75" customHeight="1" x14ac:dyDescent="0.2">
      <c r="A4008" s="215" t="s">
        <v>20582</v>
      </c>
      <c r="B4008" s="215" t="s">
        <v>130</v>
      </c>
      <c r="C4008" s="24"/>
    </row>
    <row r="4009" spans="1:3" ht="12.75" customHeight="1" x14ac:dyDescent="0.2">
      <c r="A4009" s="215" t="s">
        <v>20583</v>
      </c>
      <c r="B4009" s="215" t="s">
        <v>130</v>
      </c>
      <c r="C4009" s="24"/>
    </row>
    <row r="4010" spans="1:3" ht="12.75" customHeight="1" x14ac:dyDescent="0.2">
      <c r="A4010" s="215" t="s">
        <v>20584</v>
      </c>
      <c r="B4010" s="215" t="s">
        <v>130</v>
      </c>
      <c r="C4010" s="24"/>
    </row>
    <row r="4011" spans="1:3" ht="12.75" customHeight="1" x14ac:dyDescent="0.2">
      <c r="A4011" s="215" t="s">
        <v>20585</v>
      </c>
      <c r="B4011" s="215" t="s">
        <v>130</v>
      </c>
      <c r="C4011" s="24"/>
    </row>
    <row r="4012" spans="1:3" ht="12.75" customHeight="1" x14ac:dyDescent="0.2">
      <c r="A4012" s="215" t="s">
        <v>25595</v>
      </c>
      <c r="B4012" s="215" t="s">
        <v>130</v>
      </c>
      <c r="C4012" s="24"/>
    </row>
    <row r="4013" spans="1:3" ht="12.75" customHeight="1" x14ac:dyDescent="0.2">
      <c r="A4013" s="215" t="s">
        <v>20586</v>
      </c>
      <c r="B4013" s="215" t="s">
        <v>130</v>
      </c>
      <c r="C4013" s="24"/>
    </row>
    <row r="4014" spans="1:3" ht="12.75" customHeight="1" x14ac:dyDescent="0.2">
      <c r="A4014" s="215" t="s">
        <v>25596</v>
      </c>
      <c r="B4014" s="215" t="s">
        <v>130</v>
      </c>
      <c r="C4014" s="24"/>
    </row>
    <row r="4015" spans="1:3" ht="12.75" customHeight="1" x14ac:dyDescent="0.2">
      <c r="A4015" s="215" t="s">
        <v>20587</v>
      </c>
      <c r="B4015" s="215" t="s">
        <v>130</v>
      </c>
      <c r="C4015" s="24"/>
    </row>
    <row r="4016" spans="1:3" ht="12.75" customHeight="1" x14ac:dyDescent="0.2">
      <c r="A4016" s="215" t="s">
        <v>5882</v>
      </c>
      <c r="B4016" s="215" t="s">
        <v>130</v>
      </c>
      <c r="C4016" s="24"/>
    </row>
    <row r="4017" spans="1:3" ht="12.75" customHeight="1" x14ac:dyDescent="0.2">
      <c r="A4017" s="215" t="s">
        <v>5842</v>
      </c>
      <c r="B4017" s="215" t="s">
        <v>130</v>
      </c>
      <c r="C4017" s="24"/>
    </row>
    <row r="4018" spans="1:3" ht="12.75" customHeight="1" x14ac:dyDescent="0.2">
      <c r="A4018" s="215" t="s">
        <v>5883</v>
      </c>
      <c r="B4018" s="215" t="s">
        <v>130</v>
      </c>
      <c r="C4018" s="24"/>
    </row>
    <row r="4019" spans="1:3" ht="12.75" customHeight="1" x14ac:dyDescent="0.2">
      <c r="A4019" s="215" t="s">
        <v>5843</v>
      </c>
      <c r="B4019" s="215" t="s">
        <v>130</v>
      </c>
      <c r="C4019" s="24"/>
    </row>
    <row r="4020" spans="1:3" ht="12.75" customHeight="1" x14ac:dyDescent="0.2">
      <c r="A4020" s="215" t="s">
        <v>20588</v>
      </c>
      <c r="B4020" s="215" t="s">
        <v>130</v>
      </c>
      <c r="C4020" s="24"/>
    </row>
    <row r="4021" spans="1:3" ht="12.75" customHeight="1" x14ac:dyDescent="0.2">
      <c r="A4021" s="215" t="s">
        <v>5844</v>
      </c>
      <c r="B4021" s="215" t="s">
        <v>130</v>
      </c>
      <c r="C4021" s="24"/>
    </row>
    <row r="4022" spans="1:3" ht="12.75" customHeight="1" x14ac:dyDescent="0.2">
      <c r="A4022" s="215" t="s">
        <v>5845</v>
      </c>
      <c r="B4022" s="215" t="s">
        <v>130</v>
      </c>
      <c r="C4022" s="24"/>
    </row>
    <row r="4023" spans="1:3" ht="12.75" customHeight="1" x14ac:dyDescent="0.2">
      <c r="A4023" s="185" t="s">
        <v>26742</v>
      </c>
      <c r="B4023" s="185" t="s">
        <v>130</v>
      </c>
      <c r="C4023" s="24"/>
    </row>
    <row r="4024" spans="1:3" ht="12.75" customHeight="1" x14ac:dyDescent="0.2">
      <c r="A4024" s="215" t="s">
        <v>25597</v>
      </c>
      <c r="B4024" s="215" t="s">
        <v>130</v>
      </c>
      <c r="C4024" s="24"/>
    </row>
    <row r="4025" spans="1:3" ht="12.75" customHeight="1" x14ac:dyDescent="0.2">
      <c r="A4025" s="215" t="s">
        <v>20589</v>
      </c>
      <c r="B4025" s="215" t="s">
        <v>130</v>
      </c>
      <c r="C4025" s="24"/>
    </row>
    <row r="4026" spans="1:3" ht="12.75" customHeight="1" x14ac:dyDescent="0.2">
      <c r="A4026" s="215" t="s">
        <v>5846</v>
      </c>
      <c r="B4026" s="215" t="s">
        <v>130</v>
      </c>
      <c r="C4026" s="24"/>
    </row>
    <row r="4027" spans="1:3" ht="12.75" customHeight="1" x14ac:dyDescent="0.2">
      <c r="A4027" s="215" t="s">
        <v>20590</v>
      </c>
      <c r="B4027" s="215" t="s">
        <v>130</v>
      </c>
      <c r="C4027" s="24"/>
    </row>
    <row r="4028" spans="1:3" ht="12.75" customHeight="1" x14ac:dyDescent="0.2">
      <c r="A4028" s="215" t="s">
        <v>5847</v>
      </c>
      <c r="B4028" s="215" t="s">
        <v>130</v>
      </c>
      <c r="C4028" s="24"/>
    </row>
    <row r="4029" spans="1:3" ht="12.75" customHeight="1" x14ac:dyDescent="0.2">
      <c r="A4029" s="215" t="s">
        <v>5848</v>
      </c>
      <c r="B4029" s="215" t="s">
        <v>130</v>
      </c>
      <c r="C4029" s="24"/>
    </row>
    <row r="4030" spans="1:3" ht="12.75" customHeight="1" x14ac:dyDescent="0.2">
      <c r="A4030" s="215" t="s">
        <v>20567</v>
      </c>
      <c r="B4030" s="215" t="s">
        <v>130</v>
      </c>
      <c r="C4030" s="24"/>
    </row>
    <row r="4031" spans="1:3" ht="12.75" customHeight="1" x14ac:dyDescent="0.2">
      <c r="A4031" s="215" t="s">
        <v>5849</v>
      </c>
      <c r="B4031" s="215" t="s">
        <v>130</v>
      </c>
      <c r="C4031" s="24"/>
    </row>
    <row r="4032" spans="1:3" ht="12.75" customHeight="1" x14ac:dyDescent="0.2">
      <c r="A4032" s="215" t="s">
        <v>130</v>
      </c>
      <c r="B4032" s="215" t="s">
        <v>130</v>
      </c>
      <c r="C4032" s="24"/>
    </row>
    <row r="4033" spans="1:3" ht="12.75" customHeight="1" x14ac:dyDescent="0.2">
      <c r="A4033" s="215" t="s">
        <v>25598</v>
      </c>
      <c r="B4033" s="215" t="s">
        <v>130</v>
      </c>
      <c r="C4033" s="24"/>
    </row>
    <row r="4034" spans="1:3" ht="12.75" customHeight="1" x14ac:dyDescent="0.2">
      <c r="A4034" s="215" t="s">
        <v>5850</v>
      </c>
      <c r="B4034" s="215" t="s">
        <v>130</v>
      </c>
      <c r="C4034" s="24"/>
    </row>
    <row r="4035" spans="1:3" ht="12.75" customHeight="1" x14ac:dyDescent="0.2">
      <c r="A4035" s="215" t="s">
        <v>5851</v>
      </c>
      <c r="B4035" s="215" t="s">
        <v>130</v>
      </c>
      <c r="C4035" s="24"/>
    </row>
    <row r="4036" spans="1:3" ht="12.75" customHeight="1" x14ac:dyDescent="0.2">
      <c r="A4036" s="215" t="s">
        <v>5852</v>
      </c>
      <c r="B4036" s="215" t="s">
        <v>130</v>
      </c>
      <c r="C4036" s="24"/>
    </row>
    <row r="4037" spans="1:3" ht="12.75" customHeight="1" x14ac:dyDescent="0.2">
      <c r="A4037" s="215" t="s">
        <v>1145</v>
      </c>
      <c r="B4037" s="215" t="s">
        <v>130</v>
      </c>
      <c r="C4037" s="24"/>
    </row>
    <row r="4038" spans="1:3" ht="12.75" customHeight="1" x14ac:dyDescent="0.2">
      <c r="A4038" s="215" t="s">
        <v>5853</v>
      </c>
      <c r="B4038" s="215" t="s">
        <v>130</v>
      </c>
      <c r="C4038" s="24"/>
    </row>
    <row r="4039" spans="1:3" ht="12.75" customHeight="1" x14ac:dyDescent="0.2">
      <c r="A4039" s="215" t="s">
        <v>20591</v>
      </c>
      <c r="B4039" s="215" t="s">
        <v>130</v>
      </c>
      <c r="C4039" s="24"/>
    </row>
    <row r="4040" spans="1:3" ht="12.75" customHeight="1" x14ac:dyDescent="0.2">
      <c r="A4040" s="215" t="s">
        <v>20592</v>
      </c>
      <c r="B4040" s="215" t="s">
        <v>130</v>
      </c>
      <c r="C4040" s="24"/>
    </row>
    <row r="4041" spans="1:3" ht="12.75" customHeight="1" x14ac:dyDescent="0.2">
      <c r="A4041" s="215" t="s">
        <v>5854</v>
      </c>
      <c r="B4041" s="215" t="s">
        <v>130</v>
      </c>
      <c r="C4041" s="24"/>
    </row>
    <row r="4042" spans="1:3" ht="12.75" customHeight="1" x14ac:dyDescent="0.2">
      <c r="A4042" s="215" t="s">
        <v>20569</v>
      </c>
      <c r="B4042" s="215" t="s">
        <v>130</v>
      </c>
      <c r="C4042" s="24"/>
    </row>
    <row r="4043" spans="1:3" ht="12.75" customHeight="1" x14ac:dyDescent="0.2">
      <c r="A4043" s="215" t="s">
        <v>1146</v>
      </c>
      <c r="B4043" s="215" t="s">
        <v>130</v>
      </c>
      <c r="C4043" s="24"/>
    </row>
    <row r="4044" spans="1:3" ht="12.75" customHeight="1" x14ac:dyDescent="0.2">
      <c r="A4044" s="215" t="s">
        <v>5855</v>
      </c>
      <c r="B4044" s="215" t="s">
        <v>130</v>
      </c>
      <c r="C4044" s="24"/>
    </row>
    <row r="4045" spans="1:3" ht="12.75" customHeight="1" x14ac:dyDescent="0.2">
      <c r="A4045" s="215" t="s">
        <v>1147</v>
      </c>
      <c r="B4045" s="215" t="s">
        <v>130</v>
      </c>
      <c r="C4045" s="24"/>
    </row>
    <row r="4046" spans="1:3" ht="12.75" customHeight="1" x14ac:dyDescent="0.2">
      <c r="A4046" s="215" t="s">
        <v>5856</v>
      </c>
      <c r="B4046" s="215" t="s">
        <v>130</v>
      </c>
      <c r="C4046" s="24"/>
    </row>
    <row r="4047" spans="1:3" ht="12.75" customHeight="1" x14ac:dyDescent="0.2">
      <c r="A4047" s="215" t="s">
        <v>20593</v>
      </c>
      <c r="B4047" s="215" t="s">
        <v>130</v>
      </c>
      <c r="C4047" s="24"/>
    </row>
    <row r="4048" spans="1:3" ht="12.75" customHeight="1" x14ac:dyDescent="0.2">
      <c r="A4048" s="215" t="s">
        <v>20594</v>
      </c>
      <c r="B4048" s="215" t="s">
        <v>130</v>
      </c>
      <c r="C4048" s="24"/>
    </row>
    <row r="4049" spans="1:3" ht="12.75" customHeight="1" x14ac:dyDescent="0.2">
      <c r="A4049" s="215" t="s">
        <v>5857</v>
      </c>
      <c r="B4049" s="215" t="s">
        <v>130</v>
      </c>
      <c r="C4049" s="24"/>
    </row>
    <row r="4050" spans="1:3" ht="12.75" customHeight="1" x14ac:dyDescent="0.2">
      <c r="A4050" s="215" t="s">
        <v>5858</v>
      </c>
      <c r="B4050" s="215" t="s">
        <v>130</v>
      </c>
      <c r="C4050" s="24"/>
    </row>
    <row r="4051" spans="1:3" ht="12.75" customHeight="1" x14ac:dyDescent="0.2">
      <c r="A4051" s="215" t="s">
        <v>5859</v>
      </c>
      <c r="B4051" s="215" t="s">
        <v>130</v>
      </c>
      <c r="C4051" s="24"/>
    </row>
    <row r="4052" spans="1:3" ht="12.75" customHeight="1" x14ac:dyDescent="0.2">
      <c r="A4052" s="215" t="s">
        <v>5860</v>
      </c>
      <c r="B4052" s="215" t="s">
        <v>130</v>
      </c>
      <c r="C4052" s="24"/>
    </row>
    <row r="4053" spans="1:3" ht="12.75" customHeight="1" x14ac:dyDescent="0.2">
      <c r="A4053" s="215" t="s">
        <v>20595</v>
      </c>
      <c r="B4053" s="215" t="s">
        <v>130</v>
      </c>
      <c r="C4053" s="24"/>
    </row>
    <row r="4054" spans="1:3" ht="12.75" customHeight="1" x14ac:dyDescent="0.2">
      <c r="A4054" s="185" t="s">
        <v>26841</v>
      </c>
      <c r="B4054" s="185" t="s">
        <v>130</v>
      </c>
      <c r="C4054" s="24"/>
    </row>
    <row r="4055" spans="1:3" ht="12.75" customHeight="1" x14ac:dyDescent="0.2">
      <c r="A4055" s="215" t="s">
        <v>5884</v>
      </c>
      <c r="B4055" s="215" t="s">
        <v>130</v>
      </c>
      <c r="C4055" s="24"/>
    </row>
    <row r="4056" spans="1:3" ht="12.75" customHeight="1" x14ac:dyDescent="0.2">
      <c r="A4056" s="215" t="s">
        <v>5861</v>
      </c>
      <c r="B4056" s="215" t="s">
        <v>130</v>
      </c>
      <c r="C4056" s="24"/>
    </row>
    <row r="4057" spans="1:3" ht="12.75" customHeight="1" x14ac:dyDescent="0.2">
      <c r="A4057" s="215" t="s">
        <v>20596</v>
      </c>
      <c r="B4057" s="215" t="s">
        <v>130</v>
      </c>
      <c r="C4057" s="24"/>
    </row>
    <row r="4058" spans="1:3" ht="12.75" customHeight="1" x14ac:dyDescent="0.2">
      <c r="A4058" s="215" t="s">
        <v>5885</v>
      </c>
      <c r="B4058" s="215" t="s">
        <v>130</v>
      </c>
      <c r="C4058" s="24"/>
    </row>
    <row r="4059" spans="1:3" ht="12.75" customHeight="1" x14ac:dyDescent="0.2">
      <c r="A4059" s="215" t="s">
        <v>5862</v>
      </c>
      <c r="B4059" s="215" t="s">
        <v>130</v>
      </c>
      <c r="C4059" s="24"/>
    </row>
    <row r="4060" spans="1:3" ht="12.75" customHeight="1" x14ac:dyDescent="0.2">
      <c r="A4060" s="215" t="s">
        <v>5863</v>
      </c>
      <c r="B4060" s="215" t="s">
        <v>130</v>
      </c>
      <c r="C4060" s="24"/>
    </row>
    <row r="4061" spans="1:3" ht="12.75" customHeight="1" x14ac:dyDescent="0.2">
      <c r="A4061" s="215" t="s">
        <v>20597</v>
      </c>
      <c r="B4061" s="215" t="s">
        <v>130</v>
      </c>
      <c r="C4061" s="24"/>
    </row>
    <row r="4062" spans="1:3" ht="12.75" customHeight="1" x14ac:dyDescent="0.2">
      <c r="A4062" s="215" t="s">
        <v>5886</v>
      </c>
      <c r="B4062" s="215" t="s">
        <v>130</v>
      </c>
      <c r="C4062" s="24"/>
    </row>
    <row r="4063" spans="1:3" ht="12.75" customHeight="1" x14ac:dyDescent="0.2">
      <c r="A4063" s="215" t="s">
        <v>20598</v>
      </c>
      <c r="B4063" s="215" t="s">
        <v>130</v>
      </c>
      <c r="C4063" s="24"/>
    </row>
    <row r="4064" spans="1:3" ht="12.75" customHeight="1" x14ac:dyDescent="0.2">
      <c r="A4064" s="215" t="s">
        <v>5887</v>
      </c>
      <c r="B4064" s="215" t="s">
        <v>130</v>
      </c>
      <c r="C4064" s="24"/>
    </row>
    <row r="4065" spans="1:3" ht="12.75" customHeight="1" x14ac:dyDescent="0.2">
      <c r="A4065" s="215" t="s">
        <v>5864</v>
      </c>
      <c r="B4065" s="215" t="s">
        <v>130</v>
      </c>
      <c r="C4065" s="24"/>
    </row>
    <row r="4066" spans="1:3" ht="12.75" customHeight="1" x14ac:dyDescent="0.2">
      <c r="A4066" s="215" t="s">
        <v>5888</v>
      </c>
      <c r="B4066" s="215" t="s">
        <v>130</v>
      </c>
      <c r="C4066" s="24"/>
    </row>
    <row r="4067" spans="1:3" ht="12.75" customHeight="1" x14ac:dyDescent="0.2">
      <c r="A4067" s="215" t="s">
        <v>5865</v>
      </c>
      <c r="B4067" s="215" t="s">
        <v>130</v>
      </c>
      <c r="C4067" s="24"/>
    </row>
    <row r="4068" spans="1:3" ht="12.75" customHeight="1" x14ac:dyDescent="0.2">
      <c r="A4068" s="215" t="s">
        <v>25599</v>
      </c>
      <c r="B4068" s="215" t="s">
        <v>130</v>
      </c>
      <c r="C4068" s="24"/>
    </row>
    <row r="4069" spans="1:3" ht="12.75" customHeight="1" x14ac:dyDescent="0.2">
      <c r="A4069" s="215" t="s">
        <v>5866</v>
      </c>
      <c r="B4069" s="215" t="s">
        <v>130</v>
      </c>
      <c r="C4069" s="24"/>
    </row>
    <row r="4070" spans="1:3" ht="12.75" customHeight="1" x14ac:dyDescent="0.2">
      <c r="A4070" s="215" t="s">
        <v>5889</v>
      </c>
      <c r="B4070" s="215" t="s">
        <v>130</v>
      </c>
      <c r="C4070" s="24"/>
    </row>
    <row r="4071" spans="1:3" ht="12.75" customHeight="1" x14ac:dyDescent="0.2">
      <c r="A4071" s="185" t="s">
        <v>26495</v>
      </c>
      <c r="B4071" s="185" t="s">
        <v>130</v>
      </c>
      <c r="C4071" s="24"/>
    </row>
    <row r="4072" spans="1:3" ht="12.75" customHeight="1" x14ac:dyDescent="0.2">
      <c r="A4072" s="215" t="s">
        <v>5867</v>
      </c>
      <c r="B4072" s="215" t="s">
        <v>130</v>
      </c>
      <c r="C4072" s="24"/>
    </row>
    <row r="4073" spans="1:3" ht="12.75" customHeight="1" x14ac:dyDescent="0.2">
      <c r="A4073" s="215" t="s">
        <v>1148</v>
      </c>
      <c r="B4073" s="215" t="s">
        <v>130</v>
      </c>
      <c r="C4073" s="24"/>
    </row>
    <row r="4074" spans="1:3" ht="12.75" customHeight="1" x14ac:dyDescent="0.2">
      <c r="A4074" s="215" t="s">
        <v>1149</v>
      </c>
      <c r="B4074" s="215" t="s">
        <v>130</v>
      </c>
      <c r="C4074" s="24"/>
    </row>
    <row r="4075" spans="1:3" ht="12.75" customHeight="1" x14ac:dyDescent="0.2">
      <c r="A4075" s="215" t="s">
        <v>5868</v>
      </c>
      <c r="B4075" s="215" t="s">
        <v>130</v>
      </c>
      <c r="C4075" s="24"/>
    </row>
    <row r="4076" spans="1:3" ht="12.75" customHeight="1" x14ac:dyDescent="0.2">
      <c r="A4076" s="215" t="s">
        <v>20599</v>
      </c>
      <c r="B4076" s="215" t="s">
        <v>130</v>
      </c>
      <c r="C4076" s="24"/>
    </row>
    <row r="4077" spans="1:3" ht="12.75" customHeight="1" x14ac:dyDescent="0.2">
      <c r="A4077" s="185" t="s">
        <v>26863</v>
      </c>
      <c r="B4077" s="185" t="s">
        <v>130</v>
      </c>
      <c r="C4077" s="24"/>
    </row>
    <row r="4078" spans="1:3" ht="12.75" customHeight="1" x14ac:dyDescent="0.2">
      <c r="A4078" s="215" t="s">
        <v>20600</v>
      </c>
      <c r="B4078" s="215" t="s">
        <v>130</v>
      </c>
      <c r="C4078" s="24"/>
    </row>
    <row r="4079" spans="1:3" ht="12.75" customHeight="1" x14ac:dyDescent="0.2">
      <c r="A4079" s="215" t="s">
        <v>20601</v>
      </c>
      <c r="B4079" s="215" t="s">
        <v>130</v>
      </c>
      <c r="C4079" s="24"/>
    </row>
    <row r="4080" spans="1:3" ht="12.75" customHeight="1" x14ac:dyDescent="0.2">
      <c r="A4080" s="215" t="s">
        <v>20602</v>
      </c>
      <c r="B4080" s="215" t="s">
        <v>130</v>
      </c>
      <c r="C4080" s="24"/>
    </row>
    <row r="4081" spans="1:3" ht="12.75" customHeight="1" x14ac:dyDescent="0.2">
      <c r="A4081" s="215" t="s">
        <v>5869</v>
      </c>
      <c r="B4081" s="215" t="s">
        <v>130</v>
      </c>
      <c r="C4081" s="24"/>
    </row>
    <row r="4082" spans="1:3" ht="12.75" customHeight="1" x14ac:dyDescent="0.2">
      <c r="A4082" s="215" t="s">
        <v>5870</v>
      </c>
      <c r="B4082" s="215" t="s">
        <v>130</v>
      </c>
      <c r="C4082" s="24"/>
    </row>
    <row r="4083" spans="1:3" ht="12.75" customHeight="1" x14ac:dyDescent="0.2">
      <c r="A4083" s="215" t="s">
        <v>5871</v>
      </c>
      <c r="B4083" s="215" t="s">
        <v>130</v>
      </c>
      <c r="C4083" s="24"/>
    </row>
    <row r="4084" spans="1:3" ht="12.75" customHeight="1" x14ac:dyDescent="0.2">
      <c r="A4084" s="215" t="s">
        <v>5872</v>
      </c>
      <c r="B4084" s="215" t="s">
        <v>130</v>
      </c>
      <c r="C4084" s="24"/>
    </row>
    <row r="4085" spans="1:3" ht="12.75" customHeight="1" x14ac:dyDescent="0.2">
      <c r="A4085" s="215" t="s">
        <v>5873</v>
      </c>
      <c r="B4085" s="215" t="s">
        <v>130</v>
      </c>
      <c r="C4085" s="24"/>
    </row>
    <row r="4086" spans="1:3" ht="12.75" customHeight="1" x14ac:dyDescent="0.2">
      <c r="A4086" s="215" t="s">
        <v>5874</v>
      </c>
      <c r="B4086" s="215" t="s">
        <v>130</v>
      </c>
      <c r="C4086" s="24"/>
    </row>
    <row r="4087" spans="1:3" ht="12.75" customHeight="1" x14ac:dyDescent="0.2">
      <c r="A4087" s="215" t="s">
        <v>5875</v>
      </c>
      <c r="B4087" s="215" t="s">
        <v>130</v>
      </c>
      <c r="C4087" s="24"/>
    </row>
    <row r="4088" spans="1:3" ht="12.75" customHeight="1" x14ac:dyDescent="0.2">
      <c r="A4088" s="215" t="s">
        <v>5876</v>
      </c>
      <c r="B4088" s="215" t="s">
        <v>130</v>
      </c>
      <c r="C4088" s="24"/>
    </row>
    <row r="4089" spans="1:3" ht="12.75" customHeight="1" x14ac:dyDescent="0.2">
      <c r="A4089" s="215" t="s">
        <v>5877</v>
      </c>
      <c r="B4089" s="215" t="s">
        <v>130</v>
      </c>
      <c r="C4089" s="24"/>
    </row>
    <row r="4090" spans="1:3" ht="12.75" customHeight="1" x14ac:dyDescent="0.2">
      <c r="A4090" s="215" t="s">
        <v>5878</v>
      </c>
      <c r="B4090" s="215" t="s">
        <v>130</v>
      </c>
      <c r="C4090" s="24"/>
    </row>
    <row r="4091" spans="1:3" ht="12.75" customHeight="1" x14ac:dyDescent="0.2">
      <c r="A4091" s="215" t="s">
        <v>20603</v>
      </c>
      <c r="B4091" s="215" t="s">
        <v>130</v>
      </c>
      <c r="C4091" s="24"/>
    </row>
    <row r="4092" spans="1:3" ht="12.75" customHeight="1" x14ac:dyDescent="0.2">
      <c r="A4092" s="215" t="s">
        <v>20604</v>
      </c>
      <c r="B4092" s="215" t="s">
        <v>130</v>
      </c>
      <c r="C4092" s="24"/>
    </row>
    <row r="4093" spans="1:3" ht="12.75" customHeight="1" x14ac:dyDescent="0.2">
      <c r="A4093" s="215" t="s">
        <v>5879</v>
      </c>
      <c r="B4093" s="215" t="s">
        <v>130</v>
      </c>
      <c r="C4093" s="24"/>
    </row>
    <row r="4094" spans="1:3" ht="12.75" customHeight="1" x14ac:dyDescent="0.2">
      <c r="A4094" s="215" t="s">
        <v>20605</v>
      </c>
      <c r="B4094" s="215" t="s">
        <v>130</v>
      </c>
      <c r="C4094" s="24"/>
    </row>
    <row r="4095" spans="1:3" ht="12.75" customHeight="1" x14ac:dyDescent="0.2">
      <c r="A4095" s="215" t="s">
        <v>20606</v>
      </c>
      <c r="B4095" s="215" t="s">
        <v>130</v>
      </c>
      <c r="C4095" s="24"/>
    </row>
    <row r="4096" spans="1:3" ht="12.75" customHeight="1" x14ac:dyDescent="0.2">
      <c r="A4096" s="215" t="s">
        <v>20607</v>
      </c>
      <c r="B4096" s="215" t="s">
        <v>130</v>
      </c>
      <c r="C4096" s="24"/>
    </row>
    <row r="4097" spans="1:3" ht="12.75" customHeight="1" x14ac:dyDescent="0.2">
      <c r="A4097" s="215" t="s">
        <v>20608</v>
      </c>
      <c r="B4097" s="215" t="s">
        <v>130</v>
      </c>
      <c r="C4097" s="24"/>
    </row>
    <row r="4098" spans="1:3" ht="12.75" customHeight="1" x14ac:dyDescent="0.2">
      <c r="A4098" s="215" t="s">
        <v>20609</v>
      </c>
      <c r="B4098" s="215" t="s">
        <v>340</v>
      </c>
      <c r="C4098" s="24"/>
    </row>
    <row r="4099" spans="1:3" ht="12.75" customHeight="1" x14ac:dyDescent="0.2">
      <c r="A4099" s="215" t="s">
        <v>5890</v>
      </c>
      <c r="B4099" s="215" t="s">
        <v>340</v>
      </c>
      <c r="C4099" s="24"/>
    </row>
    <row r="4100" spans="1:3" ht="12.75" customHeight="1" x14ac:dyDescent="0.2">
      <c r="A4100" s="215" t="s">
        <v>5891</v>
      </c>
      <c r="B4100" s="215" t="s">
        <v>340</v>
      </c>
      <c r="C4100" s="24"/>
    </row>
    <row r="4101" spans="1:3" ht="12.75" customHeight="1" x14ac:dyDescent="0.2">
      <c r="A4101" s="215" t="s">
        <v>5892</v>
      </c>
      <c r="B4101" s="215" t="s">
        <v>2040</v>
      </c>
      <c r="C4101" s="24"/>
    </row>
    <row r="4102" spans="1:3" ht="12.75" customHeight="1" x14ac:dyDescent="0.2">
      <c r="A4102" s="215" t="s">
        <v>5893</v>
      </c>
      <c r="B4102" s="215" t="s">
        <v>2040</v>
      </c>
      <c r="C4102" s="24"/>
    </row>
    <row r="4103" spans="1:3" ht="12.75" customHeight="1" x14ac:dyDescent="0.2">
      <c r="A4103" s="215" t="s">
        <v>5894</v>
      </c>
      <c r="B4103" s="215" t="s">
        <v>2040</v>
      </c>
      <c r="C4103" s="24"/>
    </row>
    <row r="4104" spans="1:3" ht="12.75" customHeight="1" x14ac:dyDescent="0.2">
      <c r="A4104" s="215" t="s">
        <v>5895</v>
      </c>
      <c r="B4104" s="215" t="s">
        <v>2040</v>
      </c>
      <c r="C4104" s="24"/>
    </row>
    <row r="4105" spans="1:3" ht="12.75" customHeight="1" x14ac:dyDescent="0.2">
      <c r="A4105" s="215" t="s">
        <v>5896</v>
      </c>
      <c r="B4105" s="215" t="s">
        <v>2040</v>
      </c>
      <c r="C4105" s="24"/>
    </row>
    <row r="4106" spans="1:3" ht="12.75" customHeight="1" x14ac:dyDescent="0.2">
      <c r="A4106" s="215" t="s">
        <v>5898</v>
      </c>
      <c r="B4106" s="215" t="s">
        <v>2040</v>
      </c>
      <c r="C4106" s="24"/>
    </row>
    <row r="4107" spans="1:3" ht="12.75" customHeight="1" x14ac:dyDescent="0.2">
      <c r="A4107" s="215" t="s">
        <v>5897</v>
      </c>
      <c r="B4107" s="215" t="s">
        <v>2040</v>
      </c>
      <c r="C4107" s="24"/>
    </row>
    <row r="4108" spans="1:3" ht="12.75" customHeight="1" x14ac:dyDescent="0.2">
      <c r="A4108" s="215" t="s">
        <v>113</v>
      </c>
      <c r="B4108" s="215" t="s">
        <v>113</v>
      </c>
      <c r="C4108" s="24"/>
    </row>
    <row r="4109" spans="1:3" ht="12.75" customHeight="1" x14ac:dyDescent="0.2">
      <c r="A4109" s="215" t="s">
        <v>5899</v>
      </c>
      <c r="B4109" s="215" t="s">
        <v>113</v>
      </c>
      <c r="C4109" s="24"/>
    </row>
    <row r="4110" spans="1:3" ht="12.75" customHeight="1" x14ac:dyDescent="0.2">
      <c r="A4110" s="215" t="s">
        <v>5900</v>
      </c>
      <c r="B4110" s="215" t="s">
        <v>113</v>
      </c>
      <c r="C4110" s="24"/>
    </row>
    <row r="4111" spans="1:3" ht="12.75" customHeight="1" x14ac:dyDescent="0.2">
      <c r="A4111" s="215" t="s">
        <v>1150</v>
      </c>
      <c r="B4111" s="215" t="s">
        <v>113</v>
      </c>
      <c r="C4111" s="24"/>
    </row>
    <row r="4112" spans="1:3" ht="12.75" customHeight="1" x14ac:dyDescent="0.2">
      <c r="A4112" s="215" t="s">
        <v>2935</v>
      </c>
      <c r="B4112" s="215" t="s">
        <v>113</v>
      </c>
      <c r="C4112" s="24"/>
    </row>
    <row r="4113" spans="1:4" ht="12.75" customHeight="1" x14ac:dyDescent="0.2">
      <c r="A4113" s="215" t="s">
        <v>5901</v>
      </c>
      <c r="B4113" s="215" t="s">
        <v>113</v>
      </c>
      <c r="C4113" s="24"/>
    </row>
    <row r="4114" spans="1:4" ht="12.75" customHeight="1" x14ac:dyDescent="0.2">
      <c r="A4114" s="215" t="s">
        <v>5902</v>
      </c>
      <c r="B4114" s="215" t="s">
        <v>113</v>
      </c>
      <c r="C4114" s="24"/>
    </row>
    <row r="4115" spans="1:4" ht="12.75" customHeight="1" x14ac:dyDescent="0.2">
      <c r="A4115" s="215" t="s">
        <v>5903</v>
      </c>
      <c r="B4115" s="215" t="s">
        <v>113</v>
      </c>
      <c r="C4115" s="24"/>
    </row>
    <row r="4116" spans="1:4" ht="12.75" customHeight="1" x14ac:dyDescent="0.2">
      <c r="A4116" s="215" t="s">
        <v>5904</v>
      </c>
      <c r="B4116" s="215" t="s">
        <v>113</v>
      </c>
      <c r="C4116" s="24"/>
    </row>
    <row r="4117" spans="1:4" ht="12.75" customHeight="1" x14ac:dyDescent="0.2">
      <c r="A4117" s="215" t="s">
        <v>25600</v>
      </c>
      <c r="B4117" s="215" t="s">
        <v>113</v>
      </c>
      <c r="C4117" s="24"/>
    </row>
    <row r="4118" spans="1:4" ht="12.75" customHeight="1" x14ac:dyDescent="0.2">
      <c r="A4118" s="215" t="s">
        <v>1156</v>
      </c>
      <c r="B4118" s="215" t="s">
        <v>113</v>
      </c>
      <c r="C4118" s="24"/>
    </row>
    <row r="4119" spans="1:4" ht="12.75" customHeight="1" x14ac:dyDescent="0.2">
      <c r="A4119" s="215" t="s">
        <v>1158</v>
      </c>
      <c r="B4119" s="215" t="s">
        <v>113</v>
      </c>
      <c r="C4119" s="24"/>
    </row>
    <row r="4120" spans="1:4" ht="12.75" customHeight="1" x14ac:dyDescent="0.2">
      <c r="A4120" s="215" t="s">
        <v>3193</v>
      </c>
      <c r="B4120" s="215" t="s">
        <v>113</v>
      </c>
      <c r="C4120" s="24"/>
    </row>
    <row r="4121" spans="1:4" ht="12.75" customHeight="1" x14ac:dyDescent="0.2">
      <c r="A4121" s="215" t="s">
        <v>5905</v>
      </c>
      <c r="B4121" s="215" t="s">
        <v>113</v>
      </c>
      <c r="C4121" s="24"/>
    </row>
    <row r="4122" spans="1:4" ht="12.75" customHeight="1" x14ac:dyDescent="0.2">
      <c r="A4122" s="215" t="s">
        <v>5906</v>
      </c>
      <c r="B4122" s="215" t="s">
        <v>113</v>
      </c>
      <c r="C4122" s="24"/>
    </row>
    <row r="4123" spans="1:4" s="24" customFormat="1" ht="12.75" customHeight="1" x14ac:dyDescent="0.2">
      <c r="A4123" s="215" t="s">
        <v>1159</v>
      </c>
      <c r="B4123" s="215" t="s">
        <v>113</v>
      </c>
      <c r="D4123" s="120"/>
    </row>
    <row r="4124" spans="1:4" ht="12.75" customHeight="1" x14ac:dyDescent="0.2">
      <c r="A4124" s="215" t="s">
        <v>1160</v>
      </c>
      <c r="B4124" s="215" t="s">
        <v>113</v>
      </c>
      <c r="C4124" s="24"/>
    </row>
    <row r="4125" spans="1:4" ht="12.75" customHeight="1" x14ac:dyDescent="0.2">
      <c r="A4125" s="215" t="s">
        <v>5907</v>
      </c>
      <c r="B4125" s="215" t="s">
        <v>113</v>
      </c>
      <c r="C4125" s="24"/>
    </row>
    <row r="4126" spans="1:4" ht="12.75" customHeight="1" x14ac:dyDescent="0.2">
      <c r="A4126" s="215" t="s">
        <v>20610</v>
      </c>
      <c r="B4126" s="215" t="s">
        <v>113</v>
      </c>
      <c r="C4126" s="24"/>
    </row>
    <row r="4127" spans="1:4" ht="12.75" customHeight="1" x14ac:dyDescent="0.2">
      <c r="A4127" s="215" t="s">
        <v>2667</v>
      </c>
      <c r="B4127" s="215" t="s">
        <v>2667</v>
      </c>
      <c r="C4127" s="24"/>
    </row>
    <row r="4128" spans="1:4" ht="12.75" customHeight="1" x14ac:dyDescent="0.2">
      <c r="A4128" s="215" t="s">
        <v>5908</v>
      </c>
      <c r="B4128" s="215" t="s">
        <v>2667</v>
      </c>
      <c r="C4128" s="24"/>
    </row>
    <row r="4129" spans="1:3" ht="12.75" customHeight="1" x14ac:dyDescent="0.2">
      <c r="A4129" s="215" t="s">
        <v>214</v>
      </c>
      <c r="B4129" s="215" t="s">
        <v>214</v>
      </c>
      <c r="C4129" s="24"/>
    </row>
    <row r="4130" spans="1:3" ht="12.75" customHeight="1" x14ac:dyDescent="0.2">
      <c r="A4130" s="215" t="s">
        <v>271</v>
      </c>
      <c r="B4130" s="215" t="s">
        <v>258</v>
      </c>
      <c r="C4130" s="24"/>
    </row>
    <row r="4131" spans="1:3" ht="12.75" customHeight="1" x14ac:dyDescent="0.2">
      <c r="A4131" s="215" t="s">
        <v>5910</v>
      </c>
      <c r="B4131" s="215" t="s">
        <v>258</v>
      </c>
      <c r="C4131" s="24"/>
    </row>
    <row r="4132" spans="1:3" ht="12.75" customHeight="1" x14ac:dyDescent="0.2">
      <c r="A4132" s="215" t="s">
        <v>258</v>
      </c>
      <c r="B4132" s="215" t="s">
        <v>258</v>
      </c>
      <c r="C4132" s="24"/>
    </row>
    <row r="4133" spans="1:3" ht="12.75" customHeight="1" x14ac:dyDescent="0.2">
      <c r="A4133" s="215" t="s">
        <v>5911</v>
      </c>
      <c r="B4133" s="215" t="s">
        <v>258</v>
      </c>
      <c r="C4133" s="24"/>
    </row>
    <row r="4134" spans="1:3" ht="12.75" customHeight="1" x14ac:dyDescent="0.2">
      <c r="A4134" s="215" t="s">
        <v>5912</v>
      </c>
      <c r="B4134" s="215" t="s">
        <v>258</v>
      </c>
      <c r="C4134" s="24"/>
    </row>
    <row r="4135" spans="1:3" ht="12.75" customHeight="1" x14ac:dyDescent="0.2">
      <c r="A4135" s="215" t="s">
        <v>5913</v>
      </c>
      <c r="B4135" s="215" t="s">
        <v>258</v>
      </c>
      <c r="C4135" s="24"/>
    </row>
    <row r="4136" spans="1:3" ht="12.75" customHeight="1" x14ac:dyDescent="0.2">
      <c r="A4136" s="215" t="s">
        <v>5914</v>
      </c>
      <c r="B4136" s="215" t="s">
        <v>258</v>
      </c>
      <c r="C4136" s="24"/>
    </row>
    <row r="4137" spans="1:3" ht="12.75" customHeight="1" x14ac:dyDescent="0.2">
      <c r="A4137" s="215" t="s">
        <v>283</v>
      </c>
      <c r="B4137" s="215" t="s">
        <v>258</v>
      </c>
      <c r="C4137" s="24"/>
    </row>
    <row r="4138" spans="1:3" ht="12.75" customHeight="1" x14ac:dyDescent="0.2">
      <c r="A4138" s="215" t="s">
        <v>5915</v>
      </c>
      <c r="B4138" s="215" t="s">
        <v>258</v>
      </c>
      <c r="C4138" s="24"/>
    </row>
    <row r="4139" spans="1:3" ht="12.75" customHeight="1" x14ac:dyDescent="0.2">
      <c r="A4139" s="215" t="s">
        <v>290</v>
      </c>
      <c r="B4139" s="215" t="s">
        <v>258</v>
      </c>
      <c r="C4139" s="24"/>
    </row>
    <row r="4140" spans="1:3" ht="12.75" customHeight="1" x14ac:dyDescent="0.2">
      <c r="A4140" s="215" t="s">
        <v>5916</v>
      </c>
      <c r="B4140" s="215" t="s">
        <v>258</v>
      </c>
      <c r="C4140" s="24"/>
    </row>
    <row r="4141" spans="1:3" ht="12.75" customHeight="1" x14ac:dyDescent="0.2">
      <c r="A4141" s="215" t="s">
        <v>5917</v>
      </c>
      <c r="B4141" s="215" t="s">
        <v>258</v>
      </c>
      <c r="C4141" s="24"/>
    </row>
    <row r="4142" spans="1:3" ht="12.75" customHeight="1" x14ac:dyDescent="0.2">
      <c r="A4142" s="215" t="s">
        <v>184</v>
      </c>
      <c r="B4142" s="215" t="s">
        <v>258</v>
      </c>
      <c r="C4142" s="24"/>
    </row>
    <row r="4143" spans="1:3" ht="12.75" customHeight="1" x14ac:dyDescent="0.2">
      <c r="A4143" s="215" t="s">
        <v>5918</v>
      </c>
      <c r="B4143" s="215" t="s">
        <v>258</v>
      </c>
      <c r="C4143" s="24"/>
    </row>
    <row r="4144" spans="1:3" ht="12.75" customHeight="1" x14ac:dyDescent="0.2">
      <c r="A4144" s="215" t="s">
        <v>5919</v>
      </c>
      <c r="B4144" s="215" t="s">
        <v>258</v>
      </c>
      <c r="C4144" s="24"/>
    </row>
    <row r="4145" spans="1:3" ht="12.75" customHeight="1" x14ac:dyDescent="0.2">
      <c r="A4145" s="215" t="s">
        <v>5920</v>
      </c>
      <c r="B4145" s="215" t="s">
        <v>33</v>
      </c>
      <c r="C4145" s="24"/>
    </row>
    <row r="4146" spans="1:3" ht="12.75" customHeight="1" x14ac:dyDescent="0.2">
      <c r="A4146" s="215" t="s">
        <v>5921</v>
      </c>
      <c r="B4146" s="215" t="s">
        <v>33</v>
      </c>
      <c r="C4146" s="24"/>
    </row>
    <row r="4147" spans="1:3" ht="12.75" customHeight="1" x14ac:dyDescent="0.2">
      <c r="A4147" s="215" t="s">
        <v>5922</v>
      </c>
      <c r="B4147" s="215" t="s">
        <v>33</v>
      </c>
      <c r="C4147" s="24"/>
    </row>
    <row r="4148" spans="1:3" ht="12.75" customHeight="1" x14ac:dyDescent="0.2">
      <c r="A4148" s="215" t="s">
        <v>5923</v>
      </c>
      <c r="B4148" s="215" t="s">
        <v>33</v>
      </c>
      <c r="C4148" s="24"/>
    </row>
    <row r="4149" spans="1:3" ht="12.75" customHeight="1" x14ac:dyDescent="0.2">
      <c r="A4149" s="215" t="s">
        <v>408</v>
      </c>
      <c r="B4149" s="215" t="s">
        <v>33</v>
      </c>
      <c r="C4149" s="24"/>
    </row>
    <row r="4150" spans="1:3" ht="12.75" customHeight="1" x14ac:dyDescent="0.2">
      <c r="A4150" s="215" t="s">
        <v>5924</v>
      </c>
      <c r="B4150" s="215" t="s">
        <v>33</v>
      </c>
      <c r="C4150" s="24"/>
    </row>
    <row r="4151" spans="1:3" ht="12.75" customHeight="1" x14ac:dyDescent="0.2">
      <c r="A4151" s="215" t="s">
        <v>17673</v>
      </c>
      <c r="B4151" s="215" t="s">
        <v>33</v>
      </c>
      <c r="C4151" s="24"/>
    </row>
    <row r="4152" spans="1:3" ht="12.75" customHeight="1" x14ac:dyDescent="0.2">
      <c r="A4152" s="215" t="s">
        <v>410</v>
      </c>
      <c r="B4152" s="215" t="s">
        <v>33</v>
      </c>
      <c r="C4152" s="24"/>
    </row>
    <row r="4153" spans="1:3" ht="12.75" customHeight="1" x14ac:dyDescent="0.2">
      <c r="A4153" s="215" t="s">
        <v>5925</v>
      </c>
      <c r="B4153" s="215" t="s">
        <v>33</v>
      </c>
      <c r="C4153" s="24"/>
    </row>
    <row r="4154" spans="1:3" ht="12.75" customHeight="1" x14ac:dyDescent="0.2">
      <c r="A4154" s="215" t="s">
        <v>411</v>
      </c>
      <c r="B4154" s="215" t="s">
        <v>33</v>
      </c>
      <c r="C4154" s="24"/>
    </row>
    <row r="4155" spans="1:3" ht="12.75" customHeight="1" x14ac:dyDescent="0.2">
      <c r="A4155" s="215" t="s">
        <v>5926</v>
      </c>
      <c r="B4155" s="215" t="s">
        <v>33</v>
      </c>
      <c r="C4155" s="24"/>
    </row>
    <row r="4156" spans="1:3" ht="12.75" customHeight="1" x14ac:dyDescent="0.2">
      <c r="A4156" s="215" t="s">
        <v>5927</v>
      </c>
      <c r="B4156" s="215" t="s">
        <v>33</v>
      </c>
      <c r="C4156" s="24"/>
    </row>
    <row r="4157" spans="1:3" ht="12.75" customHeight="1" x14ac:dyDescent="0.2">
      <c r="A4157" s="215" t="s">
        <v>413</v>
      </c>
      <c r="B4157" s="215" t="s">
        <v>33</v>
      </c>
      <c r="C4157" s="24"/>
    </row>
    <row r="4158" spans="1:3" ht="12.75" customHeight="1" x14ac:dyDescent="0.2">
      <c r="A4158" s="215" t="s">
        <v>5928</v>
      </c>
      <c r="B4158" s="215" t="s">
        <v>33</v>
      </c>
      <c r="C4158" s="24"/>
    </row>
    <row r="4159" spans="1:3" ht="12.75" customHeight="1" x14ac:dyDescent="0.2">
      <c r="A4159" s="215" t="s">
        <v>414</v>
      </c>
      <c r="B4159" s="215" t="s">
        <v>33</v>
      </c>
      <c r="C4159" s="24"/>
    </row>
    <row r="4160" spans="1:3" ht="12.75" customHeight="1" x14ac:dyDescent="0.2">
      <c r="A4160" s="215" t="s">
        <v>5929</v>
      </c>
      <c r="B4160" s="215" t="s">
        <v>33</v>
      </c>
      <c r="C4160" s="24"/>
    </row>
    <row r="4161" spans="1:3" ht="12.75" customHeight="1" x14ac:dyDescent="0.2">
      <c r="A4161" s="215" t="s">
        <v>5930</v>
      </c>
      <c r="B4161" s="215" t="s">
        <v>33</v>
      </c>
      <c r="C4161" s="24"/>
    </row>
    <row r="4162" spans="1:3" ht="12.75" customHeight="1" x14ac:dyDescent="0.2">
      <c r="A4162" s="215" t="s">
        <v>415</v>
      </c>
      <c r="B4162" s="215" t="s">
        <v>33</v>
      </c>
      <c r="C4162" s="24"/>
    </row>
    <row r="4163" spans="1:3" ht="12.75" customHeight="1" x14ac:dyDescent="0.2">
      <c r="A4163" s="215" t="s">
        <v>418</v>
      </c>
      <c r="B4163" s="215" t="s">
        <v>33</v>
      </c>
      <c r="C4163" s="24"/>
    </row>
    <row r="4164" spans="1:3" ht="12.75" customHeight="1" x14ac:dyDescent="0.2">
      <c r="A4164" s="215" t="s">
        <v>5931</v>
      </c>
      <c r="B4164" s="215" t="s">
        <v>33</v>
      </c>
      <c r="C4164" s="24"/>
    </row>
    <row r="4165" spans="1:3" ht="12.75" customHeight="1" x14ac:dyDescent="0.2">
      <c r="A4165" s="215" t="s">
        <v>20644</v>
      </c>
      <c r="B4165" s="215" t="s">
        <v>33</v>
      </c>
      <c r="C4165" s="24"/>
    </row>
    <row r="4166" spans="1:3" ht="12.75" customHeight="1" x14ac:dyDescent="0.2">
      <c r="A4166" s="215" t="s">
        <v>419</v>
      </c>
      <c r="B4166" s="215" t="s">
        <v>33</v>
      </c>
      <c r="C4166" s="24"/>
    </row>
    <row r="4167" spans="1:3" ht="12.75" customHeight="1" x14ac:dyDescent="0.2">
      <c r="A4167" s="215" t="s">
        <v>5932</v>
      </c>
      <c r="B4167" s="215" t="s">
        <v>33</v>
      </c>
      <c r="C4167" s="24"/>
    </row>
    <row r="4168" spans="1:3" ht="12.75" customHeight="1" x14ac:dyDescent="0.2">
      <c r="A4168" s="215" t="s">
        <v>20622</v>
      </c>
      <c r="B4168" s="215" t="s">
        <v>33</v>
      </c>
      <c r="C4168" s="24"/>
    </row>
    <row r="4169" spans="1:3" ht="12.75" customHeight="1" x14ac:dyDescent="0.2">
      <c r="A4169" s="215" t="s">
        <v>420</v>
      </c>
      <c r="B4169" s="215" t="s">
        <v>33</v>
      </c>
      <c r="C4169" s="24"/>
    </row>
    <row r="4170" spans="1:3" ht="12.75" customHeight="1" x14ac:dyDescent="0.2">
      <c r="A4170" s="215" t="s">
        <v>5933</v>
      </c>
      <c r="B4170" s="215" t="s">
        <v>33</v>
      </c>
      <c r="C4170" s="24"/>
    </row>
    <row r="4171" spans="1:3" ht="12.75" customHeight="1" x14ac:dyDescent="0.2">
      <c r="A4171" s="215" t="s">
        <v>5934</v>
      </c>
      <c r="B4171" s="215" t="s">
        <v>33</v>
      </c>
      <c r="C4171" s="24"/>
    </row>
    <row r="4172" spans="1:3" ht="12.75" customHeight="1" x14ac:dyDescent="0.2">
      <c r="A4172" s="215" t="s">
        <v>421</v>
      </c>
      <c r="B4172" s="215" t="s">
        <v>33</v>
      </c>
      <c r="C4172" s="24"/>
    </row>
    <row r="4173" spans="1:3" ht="12.75" customHeight="1" x14ac:dyDescent="0.2">
      <c r="A4173" s="215" t="s">
        <v>5935</v>
      </c>
      <c r="B4173" s="215" t="s">
        <v>33</v>
      </c>
      <c r="C4173" s="24"/>
    </row>
    <row r="4174" spans="1:3" ht="12.75" customHeight="1" x14ac:dyDescent="0.2">
      <c r="A4174" s="215" t="s">
        <v>5936</v>
      </c>
      <c r="B4174" s="215" t="s">
        <v>33</v>
      </c>
      <c r="C4174" s="24"/>
    </row>
    <row r="4175" spans="1:3" ht="12.75" customHeight="1" x14ac:dyDescent="0.2">
      <c r="A4175" s="215" t="s">
        <v>5937</v>
      </c>
      <c r="B4175" s="215" t="s">
        <v>33</v>
      </c>
      <c r="C4175" s="24"/>
    </row>
    <row r="4176" spans="1:3" ht="12.75" customHeight="1" x14ac:dyDescent="0.2">
      <c r="A4176" s="215" t="s">
        <v>425</v>
      </c>
      <c r="B4176" s="215" t="s">
        <v>33</v>
      </c>
      <c r="C4176" s="24"/>
    </row>
    <row r="4177" spans="1:3" ht="12.75" customHeight="1" x14ac:dyDescent="0.2">
      <c r="A4177" s="215" t="s">
        <v>5938</v>
      </c>
      <c r="B4177" s="215" t="s">
        <v>33</v>
      </c>
      <c r="C4177" s="24"/>
    </row>
    <row r="4178" spans="1:3" ht="12.75" customHeight="1" x14ac:dyDescent="0.2">
      <c r="A4178" s="215" t="s">
        <v>426</v>
      </c>
      <c r="B4178" s="215" t="s">
        <v>33</v>
      </c>
      <c r="C4178" s="24"/>
    </row>
    <row r="4179" spans="1:3" ht="12.75" customHeight="1" x14ac:dyDescent="0.2">
      <c r="A4179" s="215" t="s">
        <v>5939</v>
      </c>
      <c r="B4179" s="215" t="s">
        <v>33</v>
      </c>
      <c r="C4179" s="24"/>
    </row>
    <row r="4180" spans="1:3" ht="12.75" customHeight="1" x14ac:dyDescent="0.2">
      <c r="A4180" s="215" t="s">
        <v>20646</v>
      </c>
      <c r="B4180" s="215" t="s">
        <v>33</v>
      </c>
      <c r="C4180" s="24"/>
    </row>
    <row r="4181" spans="1:3" ht="12.75" customHeight="1" x14ac:dyDescent="0.2">
      <c r="A4181" s="215" t="s">
        <v>427</v>
      </c>
      <c r="B4181" s="215" t="s">
        <v>33</v>
      </c>
      <c r="C4181" s="24"/>
    </row>
    <row r="4182" spans="1:3" ht="12.75" customHeight="1" x14ac:dyDescent="0.2">
      <c r="A4182" s="215" t="s">
        <v>5940</v>
      </c>
      <c r="B4182" s="215" t="s">
        <v>33</v>
      </c>
      <c r="C4182" s="24"/>
    </row>
    <row r="4183" spans="1:3" ht="12.75" customHeight="1" x14ac:dyDescent="0.2">
      <c r="A4183" s="215" t="s">
        <v>5941</v>
      </c>
      <c r="B4183" s="215" t="s">
        <v>33</v>
      </c>
      <c r="C4183" s="24"/>
    </row>
    <row r="4184" spans="1:3" ht="12.75" customHeight="1" x14ac:dyDescent="0.2">
      <c r="A4184" s="215" t="s">
        <v>428</v>
      </c>
      <c r="B4184" s="215" t="s">
        <v>33</v>
      </c>
      <c r="C4184" s="24"/>
    </row>
    <row r="4185" spans="1:3" ht="12.75" customHeight="1" x14ac:dyDescent="0.2">
      <c r="A4185" s="215" t="s">
        <v>5942</v>
      </c>
      <c r="B4185" s="215" t="s">
        <v>33</v>
      </c>
      <c r="C4185" s="24"/>
    </row>
    <row r="4186" spans="1:3" ht="12.75" customHeight="1" x14ac:dyDescent="0.2">
      <c r="A4186" s="215" t="s">
        <v>20647</v>
      </c>
      <c r="B4186" s="215" t="s">
        <v>33</v>
      </c>
      <c r="C4186" s="24"/>
    </row>
    <row r="4187" spans="1:3" ht="12.75" customHeight="1" x14ac:dyDescent="0.2">
      <c r="A4187" s="215" t="s">
        <v>429</v>
      </c>
      <c r="B4187" s="215" t="s">
        <v>33</v>
      </c>
      <c r="C4187" s="24"/>
    </row>
    <row r="4188" spans="1:3" ht="12.75" customHeight="1" x14ac:dyDescent="0.2">
      <c r="A4188" s="215" t="s">
        <v>5943</v>
      </c>
      <c r="B4188" s="215" t="s">
        <v>33</v>
      </c>
      <c r="C4188" s="24"/>
    </row>
    <row r="4189" spans="1:3" ht="12.75" customHeight="1" x14ac:dyDescent="0.2">
      <c r="A4189" s="215" t="s">
        <v>20648</v>
      </c>
      <c r="B4189" s="215" t="s">
        <v>33</v>
      </c>
      <c r="C4189" s="24"/>
    </row>
    <row r="4190" spans="1:3" ht="12.75" customHeight="1" x14ac:dyDescent="0.2">
      <c r="A4190" s="215" t="s">
        <v>430</v>
      </c>
      <c r="B4190" s="215" t="s">
        <v>33</v>
      </c>
      <c r="C4190" s="24"/>
    </row>
    <row r="4191" spans="1:3" ht="12.75" customHeight="1" x14ac:dyDescent="0.2">
      <c r="A4191" s="215" t="s">
        <v>5944</v>
      </c>
      <c r="B4191" s="215" t="s">
        <v>33</v>
      </c>
      <c r="C4191" s="24"/>
    </row>
    <row r="4192" spans="1:3" ht="12.75" customHeight="1" x14ac:dyDescent="0.2">
      <c r="A4192" s="215" t="s">
        <v>431</v>
      </c>
      <c r="B4192" s="215" t="s">
        <v>33</v>
      </c>
      <c r="C4192" s="24"/>
    </row>
    <row r="4193" spans="1:3" ht="12.75" customHeight="1" x14ac:dyDescent="0.2">
      <c r="A4193" s="215" t="s">
        <v>5945</v>
      </c>
      <c r="B4193" s="215" t="s">
        <v>33</v>
      </c>
      <c r="C4193" s="24"/>
    </row>
    <row r="4194" spans="1:3" ht="12.75" customHeight="1" x14ac:dyDescent="0.2">
      <c r="A4194" s="215" t="s">
        <v>5946</v>
      </c>
      <c r="B4194" s="215" t="s">
        <v>33</v>
      </c>
      <c r="C4194" s="24"/>
    </row>
    <row r="4195" spans="1:3" ht="12.75" customHeight="1" x14ac:dyDescent="0.2">
      <c r="A4195" s="215" t="s">
        <v>5947</v>
      </c>
      <c r="B4195" s="215" t="s">
        <v>33</v>
      </c>
      <c r="C4195" s="24"/>
    </row>
    <row r="4196" spans="1:3" ht="12.75" customHeight="1" x14ac:dyDescent="0.2">
      <c r="A4196" s="215" t="s">
        <v>434</v>
      </c>
      <c r="B4196" s="215" t="s">
        <v>33</v>
      </c>
      <c r="C4196" s="24"/>
    </row>
    <row r="4197" spans="1:3" ht="12.75" customHeight="1" x14ac:dyDescent="0.2">
      <c r="A4197" s="215" t="s">
        <v>5948</v>
      </c>
      <c r="B4197" s="215" t="s">
        <v>33</v>
      </c>
      <c r="C4197" s="24"/>
    </row>
    <row r="4198" spans="1:3" ht="12.75" customHeight="1" x14ac:dyDescent="0.2">
      <c r="A4198" s="215" t="s">
        <v>5949</v>
      </c>
      <c r="B4198" s="215" t="s">
        <v>33</v>
      </c>
      <c r="C4198" s="24"/>
    </row>
    <row r="4199" spans="1:3" ht="12.75" customHeight="1" x14ac:dyDescent="0.2">
      <c r="A4199" s="215" t="s">
        <v>435</v>
      </c>
      <c r="B4199" s="215" t="s">
        <v>33</v>
      </c>
      <c r="C4199" s="24"/>
    </row>
    <row r="4200" spans="1:3" ht="12.75" customHeight="1" x14ac:dyDescent="0.2">
      <c r="A4200" s="215" t="s">
        <v>5950</v>
      </c>
      <c r="B4200" s="215" t="s">
        <v>33</v>
      </c>
      <c r="C4200" s="24"/>
    </row>
    <row r="4201" spans="1:3" ht="12.75" customHeight="1" x14ac:dyDescent="0.2">
      <c r="A4201" s="215" t="s">
        <v>436</v>
      </c>
      <c r="B4201" s="215" t="s">
        <v>33</v>
      </c>
      <c r="C4201" s="24"/>
    </row>
    <row r="4202" spans="1:3" ht="12.75" customHeight="1" x14ac:dyDescent="0.2">
      <c r="A4202" s="215" t="s">
        <v>5951</v>
      </c>
      <c r="B4202" s="215" t="s">
        <v>33</v>
      </c>
      <c r="C4202" s="24"/>
    </row>
    <row r="4203" spans="1:3" ht="12.75" customHeight="1" x14ac:dyDescent="0.2">
      <c r="A4203" s="215" t="s">
        <v>5952</v>
      </c>
      <c r="B4203" s="215" t="s">
        <v>33</v>
      </c>
      <c r="C4203" s="24"/>
    </row>
    <row r="4204" spans="1:3" ht="12.75" customHeight="1" x14ac:dyDescent="0.2">
      <c r="A4204" s="215" t="s">
        <v>438</v>
      </c>
      <c r="B4204" s="215" t="s">
        <v>33</v>
      </c>
      <c r="C4204" s="24"/>
    </row>
    <row r="4205" spans="1:3" ht="12.75" customHeight="1" x14ac:dyDescent="0.2">
      <c r="A4205" s="215" t="s">
        <v>5953</v>
      </c>
      <c r="B4205" s="215" t="s">
        <v>33</v>
      </c>
      <c r="C4205" s="24"/>
    </row>
    <row r="4206" spans="1:3" ht="12.75" customHeight="1" x14ac:dyDescent="0.2">
      <c r="A4206" s="215" t="s">
        <v>5954</v>
      </c>
      <c r="B4206" s="215" t="s">
        <v>33</v>
      </c>
      <c r="C4206" s="24"/>
    </row>
    <row r="4207" spans="1:3" ht="12.75" customHeight="1" x14ac:dyDescent="0.2">
      <c r="A4207" s="215" t="s">
        <v>440</v>
      </c>
      <c r="B4207" s="215" t="s">
        <v>33</v>
      </c>
      <c r="C4207" s="24"/>
    </row>
    <row r="4208" spans="1:3" ht="12.75" customHeight="1" x14ac:dyDescent="0.2">
      <c r="A4208" s="215" t="s">
        <v>5955</v>
      </c>
      <c r="B4208" s="215" t="s">
        <v>33</v>
      </c>
      <c r="C4208" s="24"/>
    </row>
    <row r="4209" spans="1:3" ht="12.75" customHeight="1" x14ac:dyDescent="0.2">
      <c r="A4209" s="215" t="s">
        <v>1161</v>
      </c>
      <c r="B4209" s="215" t="s">
        <v>33</v>
      </c>
      <c r="C4209" s="24"/>
    </row>
    <row r="4210" spans="1:3" ht="12.75" customHeight="1" x14ac:dyDescent="0.2">
      <c r="A4210" s="215" t="s">
        <v>443</v>
      </c>
      <c r="B4210" s="215" t="s">
        <v>33</v>
      </c>
      <c r="C4210" s="24"/>
    </row>
    <row r="4211" spans="1:3" ht="12.75" customHeight="1" x14ac:dyDescent="0.2">
      <c r="A4211" s="215" t="s">
        <v>5957</v>
      </c>
      <c r="B4211" s="215" t="s">
        <v>33</v>
      </c>
      <c r="C4211" s="24"/>
    </row>
    <row r="4212" spans="1:3" ht="12.75" customHeight="1" x14ac:dyDescent="0.2">
      <c r="A4212" s="215" t="s">
        <v>5958</v>
      </c>
      <c r="B4212" s="215" t="s">
        <v>33</v>
      </c>
      <c r="C4212" s="24"/>
    </row>
    <row r="4213" spans="1:3" ht="12.75" customHeight="1" x14ac:dyDescent="0.2">
      <c r="A4213" s="215" t="s">
        <v>5959</v>
      </c>
      <c r="B4213" s="215" t="s">
        <v>33</v>
      </c>
      <c r="C4213" s="24"/>
    </row>
    <row r="4214" spans="1:3" ht="12.75" customHeight="1" x14ac:dyDescent="0.2">
      <c r="A4214" s="215" t="s">
        <v>444</v>
      </c>
      <c r="B4214" s="215" t="s">
        <v>33</v>
      </c>
      <c r="C4214" s="24"/>
    </row>
    <row r="4215" spans="1:3" ht="12.75" customHeight="1" x14ac:dyDescent="0.2">
      <c r="A4215" s="215" t="s">
        <v>5960</v>
      </c>
      <c r="B4215" s="215" t="s">
        <v>33</v>
      </c>
      <c r="C4215" s="24"/>
    </row>
    <row r="4216" spans="1:3" ht="12.75" customHeight="1" x14ac:dyDescent="0.2">
      <c r="A4216" s="215" t="s">
        <v>5961</v>
      </c>
      <c r="B4216" s="215" t="s">
        <v>33</v>
      </c>
      <c r="C4216" s="24"/>
    </row>
    <row r="4217" spans="1:3" ht="12.75" customHeight="1" x14ac:dyDescent="0.2">
      <c r="A4217" s="215" t="s">
        <v>20649</v>
      </c>
      <c r="B4217" s="215" t="s">
        <v>33</v>
      </c>
      <c r="C4217" s="24"/>
    </row>
    <row r="4218" spans="1:3" ht="12.75" customHeight="1" x14ac:dyDescent="0.2">
      <c r="A4218" s="215" t="s">
        <v>445</v>
      </c>
      <c r="B4218" s="215" t="s">
        <v>33</v>
      </c>
      <c r="C4218" s="24"/>
    </row>
    <row r="4219" spans="1:3" ht="12.75" customHeight="1" x14ac:dyDescent="0.2">
      <c r="A4219" s="215" t="s">
        <v>5962</v>
      </c>
      <c r="B4219" s="215" t="s">
        <v>33</v>
      </c>
      <c r="C4219" s="24"/>
    </row>
    <row r="4220" spans="1:3" ht="12.75" customHeight="1" x14ac:dyDescent="0.2">
      <c r="A4220" s="215" t="s">
        <v>5963</v>
      </c>
      <c r="B4220" s="215" t="s">
        <v>33</v>
      </c>
      <c r="C4220" s="24"/>
    </row>
    <row r="4221" spans="1:3" ht="12.75" customHeight="1" x14ac:dyDescent="0.2">
      <c r="A4221" s="215" t="s">
        <v>446</v>
      </c>
      <c r="B4221" s="215" t="s">
        <v>33</v>
      </c>
      <c r="C4221" s="24"/>
    </row>
    <row r="4222" spans="1:3" ht="12.75" customHeight="1" x14ac:dyDescent="0.2">
      <c r="A4222" s="215" t="s">
        <v>5964</v>
      </c>
      <c r="B4222" s="215" t="s">
        <v>33</v>
      </c>
      <c r="C4222" s="24"/>
    </row>
    <row r="4223" spans="1:3" ht="12.75" customHeight="1" x14ac:dyDescent="0.2">
      <c r="A4223" s="215" t="s">
        <v>6294</v>
      </c>
      <c r="B4223" s="215" t="s">
        <v>33</v>
      </c>
      <c r="C4223" s="24"/>
    </row>
    <row r="4224" spans="1:3" ht="12.75" customHeight="1" x14ac:dyDescent="0.2">
      <c r="A4224" s="215" t="s">
        <v>5965</v>
      </c>
      <c r="B4224" s="215" t="s">
        <v>33</v>
      </c>
      <c r="C4224" s="24"/>
    </row>
    <row r="4225" spans="1:4" ht="12.75" customHeight="1" x14ac:dyDescent="0.2">
      <c r="A4225" s="215" t="s">
        <v>1162</v>
      </c>
      <c r="B4225" s="215" t="s">
        <v>33</v>
      </c>
      <c r="C4225" s="24"/>
    </row>
    <row r="4226" spans="1:4" ht="12.75" customHeight="1" x14ac:dyDescent="0.2">
      <c r="A4226" s="215" t="s">
        <v>449</v>
      </c>
      <c r="B4226" s="215" t="s">
        <v>33</v>
      </c>
      <c r="C4226" s="24"/>
    </row>
    <row r="4227" spans="1:4" ht="12.75" customHeight="1" x14ac:dyDescent="0.2">
      <c r="A4227" s="215" t="s">
        <v>5966</v>
      </c>
      <c r="B4227" s="215" t="s">
        <v>33</v>
      </c>
      <c r="C4227" s="24"/>
    </row>
    <row r="4228" spans="1:4" ht="12.75" customHeight="1" x14ac:dyDescent="0.2">
      <c r="A4228" s="215" t="s">
        <v>5967</v>
      </c>
      <c r="B4228" s="215" t="s">
        <v>33</v>
      </c>
      <c r="C4228" s="24"/>
    </row>
    <row r="4229" spans="1:4" ht="12.75" customHeight="1" x14ac:dyDescent="0.2">
      <c r="A4229" s="215" t="s">
        <v>5968</v>
      </c>
      <c r="B4229" s="215" t="s">
        <v>33</v>
      </c>
      <c r="C4229" s="24"/>
    </row>
    <row r="4230" spans="1:4" ht="12.75" customHeight="1" x14ac:dyDescent="0.2">
      <c r="A4230" s="215" t="s">
        <v>450</v>
      </c>
      <c r="B4230" s="215" t="s">
        <v>33</v>
      </c>
      <c r="C4230" s="24"/>
    </row>
    <row r="4231" spans="1:4" ht="12.75" customHeight="1" x14ac:dyDescent="0.2">
      <c r="A4231" s="215" t="s">
        <v>5969</v>
      </c>
      <c r="B4231" s="215" t="s">
        <v>33</v>
      </c>
      <c r="C4231" s="24"/>
    </row>
    <row r="4232" spans="1:4" ht="12.75" customHeight="1" x14ac:dyDescent="0.2">
      <c r="A4232" s="185" t="s">
        <v>26469</v>
      </c>
      <c r="B4232" s="185" t="s">
        <v>33</v>
      </c>
      <c r="C4232" s="24"/>
    </row>
    <row r="4233" spans="1:4" s="24" customFormat="1" ht="12.75" customHeight="1" x14ac:dyDescent="0.2">
      <c r="A4233" s="215" t="s">
        <v>17676</v>
      </c>
      <c r="B4233" s="215" t="s">
        <v>33</v>
      </c>
      <c r="D4233" s="120"/>
    </row>
    <row r="4234" spans="1:4" ht="12.75" customHeight="1" x14ac:dyDescent="0.2">
      <c r="A4234" s="215" t="s">
        <v>451</v>
      </c>
      <c r="B4234" s="215" t="s">
        <v>33</v>
      </c>
      <c r="C4234" s="24"/>
    </row>
    <row r="4235" spans="1:4" ht="12.75" customHeight="1" x14ac:dyDescent="0.2">
      <c r="A4235" s="215" t="s">
        <v>5970</v>
      </c>
      <c r="B4235" s="215" t="s">
        <v>33</v>
      </c>
      <c r="C4235" s="24"/>
    </row>
    <row r="4236" spans="1:4" ht="12.75" customHeight="1" x14ac:dyDescent="0.2">
      <c r="A4236" s="215" t="s">
        <v>5971</v>
      </c>
      <c r="B4236" s="215" t="s">
        <v>33</v>
      </c>
      <c r="C4236" s="24"/>
    </row>
    <row r="4237" spans="1:4" ht="12.75" customHeight="1" x14ac:dyDescent="0.2">
      <c r="A4237" s="215" t="s">
        <v>455</v>
      </c>
      <c r="B4237" s="215" t="s">
        <v>33</v>
      </c>
      <c r="C4237" s="24"/>
    </row>
    <row r="4238" spans="1:4" ht="12.75" customHeight="1" x14ac:dyDescent="0.2">
      <c r="A4238" s="215" t="s">
        <v>457</v>
      </c>
      <c r="B4238" s="215" t="s">
        <v>33</v>
      </c>
      <c r="C4238" s="24"/>
    </row>
    <row r="4239" spans="1:4" ht="12.75" customHeight="1" x14ac:dyDescent="0.2">
      <c r="A4239" s="215" t="s">
        <v>5972</v>
      </c>
      <c r="B4239" s="215" t="s">
        <v>33</v>
      </c>
      <c r="C4239" s="24"/>
    </row>
    <row r="4240" spans="1:4" ht="12.75" customHeight="1" x14ac:dyDescent="0.2">
      <c r="A4240" s="215" t="s">
        <v>5973</v>
      </c>
      <c r="B4240" s="215" t="s">
        <v>33</v>
      </c>
      <c r="C4240" s="24"/>
    </row>
    <row r="4241" spans="1:3" ht="12.75" customHeight="1" x14ac:dyDescent="0.2">
      <c r="A4241" s="215" t="s">
        <v>458</v>
      </c>
      <c r="B4241" s="215" t="s">
        <v>33</v>
      </c>
      <c r="C4241" s="24"/>
    </row>
    <row r="4242" spans="1:3" ht="12.75" customHeight="1" x14ac:dyDescent="0.2">
      <c r="A4242" s="215" t="s">
        <v>5974</v>
      </c>
      <c r="B4242" s="215" t="s">
        <v>33</v>
      </c>
      <c r="C4242" s="24"/>
    </row>
    <row r="4243" spans="1:3" ht="12.75" customHeight="1" x14ac:dyDescent="0.2">
      <c r="A4243" s="215" t="s">
        <v>5975</v>
      </c>
      <c r="B4243" s="215" t="s">
        <v>33</v>
      </c>
      <c r="C4243" s="24"/>
    </row>
    <row r="4244" spans="1:3" ht="12.75" customHeight="1" x14ac:dyDescent="0.2">
      <c r="A4244" s="215" t="s">
        <v>33</v>
      </c>
      <c r="B4244" s="215" t="s">
        <v>33</v>
      </c>
      <c r="C4244" s="24"/>
    </row>
    <row r="4245" spans="1:3" ht="12.75" customHeight="1" x14ac:dyDescent="0.2">
      <c r="A4245" s="215" t="s">
        <v>5976</v>
      </c>
      <c r="B4245" s="215" t="s">
        <v>33</v>
      </c>
      <c r="C4245" s="24"/>
    </row>
    <row r="4246" spans="1:3" ht="12.75" customHeight="1" x14ac:dyDescent="0.2">
      <c r="A4246" s="215" t="s">
        <v>5977</v>
      </c>
      <c r="B4246" s="215" t="s">
        <v>33</v>
      </c>
      <c r="C4246" s="24"/>
    </row>
    <row r="4247" spans="1:3" ht="12.75" customHeight="1" x14ac:dyDescent="0.2">
      <c r="A4247" s="215" t="s">
        <v>5978</v>
      </c>
      <c r="B4247" s="215" t="s">
        <v>33</v>
      </c>
      <c r="C4247" s="24"/>
    </row>
    <row r="4248" spans="1:3" ht="12.75" customHeight="1" x14ac:dyDescent="0.2">
      <c r="A4248" s="215" t="s">
        <v>5979</v>
      </c>
      <c r="B4248" s="215" t="s">
        <v>33</v>
      </c>
      <c r="C4248" s="24"/>
    </row>
    <row r="4249" spans="1:3" ht="12.75" customHeight="1" x14ac:dyDescent="0.2">
      <c r="A4249" s="215" t="s">
        <v>5980</v>
      </c>
      <c r="B4249" s="215" t="s">
        <v>33</v>
      </c>
      <c r="C4249" s="24"/>
    </row>
    <row r="4250" spans="1:3" ht="12.75" customHeight="1" x14ac:dyDescent="0.2">
      <c r="A4250" s="215" t="s">
        <v>5981</v>
      </c>
      <c r="B4250" s="215" t="s">
        <v>33</v>
      </c>
      <c r="C4250" s="24"/>
    </row>
    <row r="4251" spans="1:3" ht="12.75" customHeight="1" x14ac:dyDescent="0.2">
      <c r="A4251" s="215" t="s">
        <v>5982</v>
      </c>
      <c r="B4251" s="215" t="s">
        <v>33</v>
      </c>
      <c r="C4251" s="24"/>
    </row>
    <row r="4252" spans="1:3" ht="12.75" customHeight="1" x14ac:dyDescent="0.2">
      <c r="A4252" s="215" t="s">
        <v>5983</v>
      </c>
      <c r="B4252" s="215" t="s">
        <v>33</v>
      </c>
      <c r="C4252" s="24"/>
    </row>
    <row r="4253" spans="1:3" ht="12.75" customHeight="1" x14ac:dyDescent="0.2">
      <c r="A4253" s="215" t="s">
        <v>5984</v>
      </c>
      <c r="B4253" s="215" t="s">
        <v>33</v>
      </c>
      <c r="C4253" s="24"/>
    </row>
    <row r="4254" spans="1:3" ht="12.75" customHeight="1" x14ac:dyDescent="0.2">
      <c r="A4254" s="215" t="s">
        <v>5985</v>
      </c>
      <c r="B4254" s="215" t="s">
        <v>33</v>
      </c>
      <c r="C4254" s="24"/>
    </row>
    <row r="4255" spans="1:3" ht="12.75" customHeight="1" x14ac:dyDescent="0.2">
      <c r="A4255" s="215" t="s">
        <v>6295</v>
      </c>
      <c r="B4255" s="215" t="s">
        <v>33</v>
      </c>
      <c r="C4255" s="24"/>
    </row>
    <row r="4256" spans="1:3" ht="12.75" customHeight="1" x14ac:dyDescent="0.2">
      <c r="A4256" s="215" t="s">
        <v>5986</v>
      </c>
      <c r="B4256" s="215" t="s">
        <v>33</v>
      </c>
      <c r="C4256" s="24"/>
    </row>
    <row r="4257" spans="1:4" ht="12.75" customHeight="1" x14ac:dyDescent="0.2">
      <c r="A4257" s="215" t="s">
        <v>460</v>
      </c>
      <c r="B4257" s="215" t="s">
        <v>33</v>
      </c>
      <c r="C4257" s="24"/>
    </row>
    <row r="4258" spans="1:4" ht="12.75" customHeight="1" x14ac:dyDescent="0.2">
      <c r="A4258" s="215" t="s">
        <v>5987</v>
      </c>
      <c r="B4258" s="215" t="s">
        <v>33</v>
      </c>
      <c r="C4258" s="24"/>
    </row>
    <row r="4259" spans="1:4" ht="12.75" customHeight="1" x14ac:dyDescent="0.2">
      <c r="A4259" s="215" t="s">
        <v>461</v>
      </c>
      <c r="B4259" s="215" t="s">
        <v>33</v>
      </c>
      <c r="C4259" s="24"/>
    </row>
    <row r="4260" spans="1:4" ht="12.75" customHeight="1" x14ac:dyDescent="0.2">
      <c r="A4260" s="215" t="s">
        <v>462</v>
      </c>
      <c r="B4260" s="215" t="s">
        <v>33</v>
      </c>
      <c r="C4260" s="24"/>
    </row>
    <row r="4261" spans="1:4" ht="12.75" customHeight="1" x14ac:dyDescent="0.2">
      <c r="A4261" s="215" t="s">
        <v>5988</v>
      </c>
      <c r="B4261" s="215" t="s">
        <v>33</v>
      </c>
      <c r="C4261" s="24"/>
    </row>
    <row r="4262" spans="1:4" ht="12.75" customHeight="1" x14ac:dyDescent="0.2">
      <c r="A4262" s="215" t="s">
        <v>5989</v>
      </c>
      <c r="B4262" s="215" t="s">
        <v>33</v>
      </c>
      <c r="C4262" s="24"/>
    </row>
    <row r="4263" spans="1:4" ht="12.75" customHeight="1" x14ac:dyDescent="0.2">
      <c r="A4263" s="215" t="s">
        <v>463</v>
      </c>
      <c r="B4263" s="215" t="s">
        <v>33</v>
      </c>
      <c r="C4263" s="24"/>
    </row>
    <row r="4264" spans="1:4" ht="12.75" customHeight="1" x14ac:dyDescent="0.2">
      <c r="A4264" s="215" t="s">
        <v>5990</v>
      </c>
      <c r="B4264" s="215" t="s">
        <v>33</v>
      </c>
      <c r="C4264" s="24"/>
    </row>
    <row r="4265" spans="1:4" ht="12.75" customHeight="1" x14ac:dyDescent="0.2">
      <c r="A4265" s="215" t="s">
        <v>5991</v>
      </c>
      <c r="B4265" s="215" t="s">
        <v>33</v>
      </c>
      <c r="C4265" s="24"/>
    </row>
    <row r="4266" spans="1:4" ht="12.75" customHeight="1" x14ac:dyDescent="0.2">
      <c r="A4266" s="215" t="s">
        <v>464</v>
      </c>
      <c r="B4266" s="215" t="s">
        <v>33</v>
      </c>
      <c r="C4266" s="24"/>
    </row>
    <row r="4267" spans="1:4" ht="12.75" customHeight="1" x14ac:dyDescent="0.2">
      <c r="A4267" s="215" t="s">
        <v>5992</v>
      </c>
      <c r="B4267" s="215" t="s">
        <v>33</v>
      </c>
      <c r="C4267" s="24"/>
    </row>
    <row r="4268" spans="1:4" ht="12.75" customHeight="1" x14ac:dyDescent="0.2">
      <c r="A4268" s="215" t="s">
        <v>5993</v>
      </c>
      <c r="B4268" s="215" t="s">
        <v>33</v>
      </c>
      <c r="C4268" s="24"/>
    </row>
    <row r="4269" spans="1:4" ht="12.75" customHeight="1" x14ac:dyDescent="0.2">
      <c r="A4269" s="215" t="s">
        <v>465</v>
      </c>
      <c r="B4269" s="215" t="s">
        <v>33</v>
      </c>
      <c r="C4269" s="24"/>
    </row>
    <row r="4270" spans="1:4" s="24" customFormat="1" ht="12.75" customHeight="1" x14ac:dyDescent="0.2">
      <c r="A4270" s="215" t="s">
        <v>20650</v>
      </c>
      <c r="B4270" s="215" t="s">
        <v>33</v>
      </c>
      <c r="D4270" s="120"/>
    </row>
    <row r="4271" spans="1:4" ht="12.75" customHeight="1" x14ac:dyDescent="0.2">
      <c r="A4271" s="215" t="s">
        <v>19695</v>
      </c>
      <c r="B4271" s="215" t="s">
        <v>33</v>
      </c>
      <c r="C4271" s="24"/>
    </row>
    <row r="4272" spans="1:4" ht="12.75" customHeight="1" x14ac:dyDescent="0.2">
      <c r="A4272" s="215" t="s">
        <v>467</v>
      </c>
      <c r="B4272" s="215" t="s">
        <v>33</v>
      </c>
      <c r="C4272" s="24"/>
    </row>
    <row r="4273" spans="1:3" ht="12.75" customHeight="1" x14ac:dyDescent="0.2">
      <c r="A4273" s="215" t="s">
        <v>3272</v>
      </c>
      <c r="B4273" s="215" t="s">
        <v>33</v>
      </c>
      <c r="C4273" s="24"/>
    </row>
    <row r="4274" spans="1:3" ht="12.75" customHeight="1" x14ac:dyDescent="0.2">
      <c r="A4274" s="215" t="s">
        <v>468</v>
      </c>
      <c r="B4274" s="215" t="s">
        <v>33</v>
      </c>
      <c r="C4274" s="24"/>
    </row>
    <row r="4275" spans="1:3" ht="12.75" customHeight="1" x14ac:dyDescent="0.2">
      <c r="A4275" s="215" t="s">
        <v>5995</v>
      </c>
      <c r="B4275" s="215" t="s">
        <v>33</v>
      </c>
      <c r="C4275" s="24"/>
    </row>
    <row r="4276" spans="1:3" ht="12.75" customHeight="1" x14ac:dyDescent="0.2">
      <c r="A4276" s="215" t="s">
        <v>470</v>
      </c>
      <c r="B4276" s="215" t="s">
        <v>33</v>
      </c>
      <c r="C4276" s="24"/>
    </row>
    <row r="4277" spans="1:3" ht="12.75" customHeight="1" x14ac:dyDescent="0.2">
      <c r="A4277" s="215" t="s">
        <v>5996</v>
      </c>
      <c r="B4277" s="215" t="s">
        <v>33</v>
      </c>
      <c r="C4277" s="24"/>
    </row>
    <row r="4278" spans="1:3" ht="12.75" customHeight="1" x14ac:dyDescent="0.2">
      <c r="A4278" s="215" t="s">
        <v>473</v>
      </c>
      <c r="B4278" s="215" t="s">
        <v>33</v>
      </c>
      <c r="C4278" s="24"/>
    </row>
    <row r="4279" spans="1:3" ht="12.75" customHeight="1" x14ac:dyDescent="0.2">
      <c r="A4279" s="215" t="s">
        <v>5997</v>
      </c>
      <c r="B4279" s="215" t="s">
        <v>33</v>
      </c>
      <c r="C4279" s="24"/>
    </row>
    <row r="4280" spans="1:3" ht="12.75" customHeight="1" x14ac:dyDescent="0.2">
      <c r="A4280" s="215" t="s">
        <v>5998</v>
      </c>
      <c r="B4280" s="215" t="s">
        <v>33</v>
      </c>
      <c r="C4280" s="24"/>
    </row>
    <row r="4281" spans="1:3" ht="12.75" customHeight="1" x14ac:dyDescent="0.2">
      <c r="A4281" s="215" t="s">
        <v>1163</v>
      </c>
      <c r="B4281" s="215" t="s">
        <v>33</v>
      </c>
      <c r="C4281" s="24"/>
    </row>
    <row r="4282" spans="1:3" ht="12.75" customHeight="1" x14ac:dyDescent="0.2">
      <c r="A4282" s="215" t="s">
        <v>476</v>
      </c>
      <c r="B4282" s="215" t="s">
        <v>33</v>
      </c>
      <c r="C4282" s="24"/>
    </row>
    <row r="4283" spans="1:3" ht="12.75" customHeight="1" x14ac:dyDescent="0.2">
      <c r="A4283" s="215" t="s">
        <v>6000</v>
      </c>
      <c r="B4283" s="215" t="s">
        <v>33</v>
      </c>
      <c r="C4283" s="24"/>
    </row>
    <row r="4284" spans="1:3" ht="12.75" customHeight="1" x14ac:dyDescent="0.2">
      <c r="A4284" s="215" t="s">
        <v>6001</v>
      </c>
      <c r="B4284" s="215" t="s">
        <v>33</v>
      </c>
      <c r="C4284" s="24"/>
    </row>
    <row r="4285" spans="1:3" ht="12.75" customHeight="1" x14ac:dyDescent="0.2">
      <c r="A4285" s="215" t="s">
        <v>20623</v>
      </c>
      <c r="B4285" s="215" t="s">
        <v>33</v>
      </c>
      <c r="C4285" s="24"/>
    </row>
    <row r="4286" spans="1:3" ht="12.75" customHeight="1" x14ac:dyDescent="0.2">
      <c r="A4286" s="215" t="s">
        <v>477</v>
      </c>
      <c r="B4286" s="215" t="s">
        <v>33</v>
      </c>
      <c r="C4286" s="24"/>
    </row>
    <row r="4287" spans="1:3" ht="12.75" customHeight="1" x14ac:dyDescent="0.2">
      <c r="A4287" s="215" t="s">
        <v>6002</v>
      </c>
      <c r="B4287" s="215" t="s">
        <v>33</v>
      </c>
      <c r="C4287" s="24"/>
    </row>
    <row r="4288" spans="1:3" ht="12.75" customHeight="1" x14ac:dyDescent="0.2">
      <c r="A4288" s="215" t="s">
        <v>6003</v>
      </c>
      <c r="B4288" s="215" t="s">
        <v>33</v>
      </c>
      <c r="C4288" s="24"/>
    </row>
    <row r="4289" spans="1:3" ht="12.75" customHeight="1" x14ac:dyDescent="0.2">
      <c r="A4289" s="215" t="s">
        <v>478</v>
      </c>
      <c r="B4289" s="215" t="s">
        <v>33</v>
      </c>
      <c r="C4289" s="24"/>
    </row>
    <row r="4290" spans="1:3" ht="12.75" customHeight="1" x14ac:dyDescent="0.2">
      <c r="A4290" s="215" t="s">
        <v>6004</v>
      </c>
      <c r="B4290" s="215" t="s">
        <v>33</v>
      </c>
      <c r="C4290" s="24"/>
    </row>
    <row r="4291" spans="1:3" ht="12.75" customHeight="1" x14ac:dyDescent="0.2">
      <c r="A4291" s="215" t="s">
        <v>6005</v>
      </c>
      <c r="B4291" s="215" t="s">
        <v>33</v>
      </c>
      <c r="C4291" s="24"/>
    </row>
    <row r="4292" spans="1:3" ht="12.75" customHeight="1" x14ac:dyDescent="0.2">
      <c r="A4292" s="215" t="s">
        <v>479</v>
      </c>
      <c r="B4292" s="215" t="s">
        <v>33</v>
      </c>
      <c r="C4292" s="24"/>
    </row>
    <row r="4293" spans="1:3" ht="12.75" customHeight="1" x14ac:dyDescent="0.2">
      <c r="A4293" s="215" t="s">
        <v>6006</v>
      </c>
      <c r="B4293" s="215" t="s">
        <v>33</v>
      </c>
      <c r="C4293" s="24"/>
    </row>
    <row r="4294" spans="1:3" ht="12.75" customHeight="1" x14ac:dyDescent="0.2">
      <c r="A4294" s="215" t="s">
        <v>6007</v>
      </c>
      <c r="B4294" s="215" t="s">
        <v>33</v>
      </c>
      <c r="C4294" s="24"/>
    </row>
    <row r="4295" spans="1:3" ht="12.75" customHeight="1" x14ac:dyDescent="0.2">
      <c r="A4295" s="268" t="s">
        <v>19625</v>
      </c>
      <c r="B4295" s="268" t="s">
        <v>33</v>
      </c>
      <c r="C4295" s="24"/>
    </row>
    <row r="4296" spans="1:3" ht="12.75" customHeight="1" x14ac:dyDescent="0.2">
      <c r="A4296" s="215" t="s">
        <v>20630</v>
      </c>
      <c r="B4296" s="215" t="s">
        <v>33</v>
      </c>
      <c r="C4296" s="24"/>
    </row>
    <row r="4297" spans="1:3" ht="12.75" customHeight="1" x14ac:dyDescent="0.2">
      <c r="A4297" s="215" t="s">
        <v>496</v>
      </c>
      <c r="B4297" s="215" t="s">
        <v>33</v>
      </c>
      <c r="C4297" s="24"/>
    </row>
    <row r="4298" spans="1:3" ht="12.75" customHeight="1" x14ac:dyDescent="0.2">
      <c r="A4298" s="215" t="s">
        <v>6008</v>
      </c>
      <c r="B4298" s="215" t="s">
        <v>33</v>
      </c>
      <c r="C4298" s="24"/>
    </row>
    <row r="4299" spans="1:3" ht="12.75" customHeight="1" x14ac:dyDescent="0.2">
      <c r="A4299" s="215" t="s">
        <v>504</v>
      </c>
      <c r="B4299" s="215" t="s">
        <v>33</v>
      </c>
      <c r="C4299" s="24"/>
    </row>
    <row r="4300" spans="1:3" ht="12.75" customHeight="1" x14ac:dyDescent="0.2">
      <c r="A4300" s="215" t="s">
        <v>6009</v>
      </c>
      <c r="B4300" s="215" t="s">
        <v>33</v>
      </c>
      <c r="C4300" s="24"/>
    </row>
    <row r="4301" spans="1:3" ht="12.75" customHeight="1" x14ac:dyDescent="0.2">
      <c r="A4301" s="215" t="s">
        <v>523</v>
      </c>
      <c r="B4301" s="215" t="s">
        <v>33</v>
      </c>
      <c r="C4301" s="24"/>
    </row>
    <row r="4302" spans="1:3" ht="12.75" customHeight="1" x14ac:dyDescent="0.2">
      <c r="A4302" s="215" t="s">
        <v>6010</v>
      </c>
      <c r="B4302" s="215" t="s">
        <v>33</v>
      </c>
      <c r="C4302" s="24"/>
    </row>
    <row r="4303" spans="1:3" ht="12.75" customHeight="1" x14ac:dyDescent="0.2">
      <c r="A4303" s="215" t="s">
        <v>6011</v>
      </c>
      <c r="B4303" s="215" t="s">
        <v>33</v>
      </c>
      <c r="C4303" s="24"/>
    </row>
    <row r="4304" spans="1:3" ht="12.75" customHeight="1" x14ac:dyDescent="0.2">
      <c r="A4304" s="215" t="s">
        <v>6012</v>
      </c>
      <c r="B4304" s="215" t="s">
        <v>33</v>
      </c>
      <c r="C4304" s="24"/>
    </row>
    <row r="4305" spans="1:3" ht="12.75" customHeight="1" x14ac:dyDescent="0.2">
      <c r="A4305" s="215" t="s">
        <v>20645</v>
      </c>
      <c r="B4305" s="215" t="s">
        <v>33</v>
      </c>
      <c r="C4305" s="24"/>
    </row>
    <row r="4306" spans="1:3" ht="12.75" customHeight="1" x14ac:dyDescent="0.2">
      <c r="A4306" s="215" t="s">
        <v>547</v>
      </c>
      <c r="B4306" s="215" t="s">
        <v>33</v>
      </c>
      <c r="C4306" s="24"/>
    </row>
    <row r="4307" spans="1:3" ht="12.75" customHeight="1" x14ac:dyDescent="0.2">
      <c r="A4307" s="215" t="s">
        <v>6013</v>
      </c>
      <c r="B4307" s="215" t="s">
        <v>33</v>
      </c>
      <c r="C4307" s="24"/>
    </row>
    <row r="4308" spans="1:3" ht="12.75" customHeight="1" x14ac:dyDescent="0.2">
      <c r="A4308" s="215" t="s">
        <v>6014</v>
      </c>
      <c r="B4308" s="215" t="s">
        <v>33</v>
      </c>
      <c r="C4308" s="24"/>
    </row>
    <row r="4309" spans="1:3" ht="12.75" customHeight="1" x14ac:dyDescent="0.2">
      <c r="A4309" s="215" t="s">
        <v>573</v>
      </c>
      <c r="B4309" s="215" t="s">
        <v>33</v>
      </c>
      <c r="C4309" s="24"/>
    </row>
    <row r="4310" spans="1:3" ht="12.75" customHeight="1" x14ac:dyDescent="0.2">
      <c r="A4310" s="215" t="s">
        <v>582</v>
      </c>
      <c r="B4310" s="215" t="s">
        <v>33</v>
      </c>
      <c r="C4310" s="24"/>
    </row>
    <row r="4311" spans="1:3" ht="12.75" customHeight="1" x14ac:dyDescent="0.2">
      <c r="A4311" s="215" t="s">
        <v>6015</v>
      </c>
      <c r="B4311" s="215" t="s">
        <v>33</v>
      </c>
      <c r="C4311" s="24"/>
    </row>
    <row r="4312" spans="1:3" ht="12.75" customHeight="1" x14ac:dyDescent="0.2">
      <c r="A4312" s="215" t="s">
        <v>590</v>
      </c>
      <c r="B4312" s="215" t="s">
        <v>33</v>
      </c>
      <c r="C4312" s="24"/>
    </row>
    <row r="4313" spans="1:3" ht="12.75" customHeight="1" x14ac:dyDescent="0.2">
      <c r="A4313" s="215" t="s">
        <v>6016</v>
      </c>
      <c r="B4313" s="215" t="s">
        <v>33</v>
      </c>
      <c r="C4313" s="24"/>
    </row>
    <row r="4314" spans="1:3" ht="12.75" customHeight="1" x14ac:dyDescent="0.2">
      <c r="A4314" s="215" t="s">
        <v>6296</v>
      </c>
      <c r="B4314" s="215" t="s">
        <v>33</v>
      </c>
      <c r="C4314" s="24"/>
    </row>
    <row r="4315" spans="1:3" ht="12.75" customHeight="1" x14ac:dyDescent="0.2">
      <c r="A4315" s="215" t="s">
        <v>598</v>
      </c>
      <c r="B4315" s="215" t="s">
        <v>33</v>
      </c>
      <c r="C4315" s="24"/>
    </row>
    <row r="4316" spans="1:3" ht="12.75" customHeight="1" x14ac:dyDescent="0.2">
      <c r="A4316" s="215" t="s">
        <v>6017</v>
      </c>
      <c r="B4316" s="215" t="s">
        <v>33</v>
      </c>
      <c r="C4316" s="24"/>
    </row>
    <row r="4317" spans="1:3" ht="12.75" customHeight="1" x14ac:dyDescent="0.2">
      <c r="A4317" s="215" t="s">
        <v>6018</v>
      </c>
      <c r="B4317" s="215" t="s">
        <v>33</v>
      </c>
      <c r="C4317" s="24"/>
    </row>
    <row r="4318" spans="1:3" ht="12.75" customHeight="1" x14ac:dyDescent="0.2">
      <c r="A4318" s="215" t="s">
        <v>6019</v>
      </c>
      <c r="B4318" s="215" t="s">
        <v>33</v>
      </c>
      <c r="C4318" s="24"/>
    </row>
    <row r="4319" spans="1:3" ht="12.75" customHeight="1" x14ac:dyDescent="0.2">
      <c r="A4319" s="215" t="s">
        <v>6020</v>
      </c>
      <c r="B4319" s="215" t="s">
        <v>33</v>
      </c>
      <c r="C4319" s="24"/>
    </row>
    <row r="4320" spans="1:3" ht="12.75" customHeight="1" x14ac:dyDescent="0.2">
      <c r="A4320" s="215" t="s">
        <v>617</v>
      </c>
      <c r="B4320" s="215" t="s">
        <v>33</v>
      </c>
      <c r="C4320" s="24"/>
    </row>
    <row r="4321" spans="1:3" ht="12.75" customHeight="1" x14ac:dyDescent="0.2">
      <c r="A4321" s="215" t="s">
        <v>6021</v>
      </c>
      <c r="B4321" s="215" t="s">
        <v>33</v>
      </c>
      <c r="C4321" s="24"/>
    </row>
    <row r="4322" spans="1:3" ht="12.75" customHeight="1" x14ac:dyDescent="0.2">
      <c r="A4322" s="215" t="s">
        <v>6022</v>
      </c>
      <c r="B4322" s="215" t="s">
        <v>33</v>
      </c>
      <c r="C4322" s="24"/>
    </row>
    <row r="4323" spans="1:3" ht="12.75" customHeight="1" x14ac:dyDescent="0.2">
      <c r="A4323" s="215" t="s">
        <v>645</v>
      </c>
      <c r="B4323" s="215" t="s">
        <v>33</v>
      </c>
      <c r="C4323" s="24"/>
    </row>
    <row r="4324" spans="1:3" ht="12.75" customHeight="1" x14ac:dyDescent="0.2">
      <c r="A4324" s="215" t="s">
        <v>6023</v>
      </c>
      <c r="B4324" s="215" t="s">
        <v>33</v>
      </c>
      <c r="C4324" s="24"/>
    </row>
    <row r="4325" spans="1:3" ht="12.75" customHeight="1" x14ac:dyDescent="0.2">
      <c r="A4325" s="215" t="s">
        <v>670</v>
      </c>
      <c r="B4325" s="215" t="s">
        <v>33</v>
      </c>
      <c r="C4325" s="24"/>
    </row>
    <row r="4326" spans="1:3" ht="12.75" customHeight="1" x14ac:dyDescent="0.2">
      <c r="A4326" s="215" t="s">
        <v>6024</v>
      </c>
      <c r="B4326" s="215" t="s">
        <v>33</v>
      </c>
      <c r="C4326" s="24"/>
    </row>
    <row r="4327" spans="1:3" ht="12.75" customHeight="1" x14ac:dyDescent="0.2">
      <c r="A4327" s="215" t="s">
        <v>694</v>
      </c>
      <c r="B4327" s="215" t="s">
        <v>33</v>
      </c>
      <c r="C4327" s="24"/>
    </row>
    <row r="4328" spans="1:3" ht="12.75" customHeight="1" x14ac:dyDescent="0.2">
      <c r="A4328" s="215" t="s">
        <v>6025</v>
      </c>
      <c r="B4328" s="215" t="s">
        <v>33</v>
      </c>
      <c r="C4328" s="24"/>
    </row>
    <row r="4329" spans="1:3" ht="12.75" customHeight="1" x14ac:dyDescent="0.2">
      <c r="A4329" s="215" t="s">
        <v>6026</v>
      </c>
      <c r="B4329" s="215" t="s">
        <v>33</v>
      </c>
      <c r="C4329" s="24"/>
    </row>
    <row r="4330" spans="1:3" ht="12.75" customHeight="1" x14ac:dyDescent="0.2">
      <c r="A4330" s="215" t="s">
        <v>713</v>
      </c>
      <c r="B4330" s="215" t="s">
        <v>33</v>
      </c>
      <c r="C4330" s="24"/>
    </row>
    <row r="4331" spans="1:3" ht="12.75" customHeight="1" x14ac:dyDescent="0.2">
      <c r="A4331" s="215" t="s">
        <v>6027</v>
      </c>
      <c r="B4331" s="215" t="s">
        <v>33</v>
      </c>
      <c r="C4331" s="24"/>
    </row>
    <row r="4332" spans="1:3" ht="12.75" customHeight="1" x14ac:dyDescent="0.2">
      <c r="A4332" s="215" t="s">
        <v>744</v>
      </c>
      <c r="B4332" s="215" t="s">
        <v>33</v>
      </c>
      <c r="C4332" s="24"/>
    </row>
    <row r="4333" spans="1:3" ht="12.75" customHeight="1" x14ac:dyDescent="0.2">
      <c r="A4333" s="215" t="s">
        <v>6028</v>
      </c>
      <c r="B4333" s="215" t="s">
        <v>33</v>
      </c>
      <c r="C4333" s="24"/>
    </row>
    <row r="4334" spans="1:3" ht="12.75" customHeight="1" x14ac:dyDescent="0.2">
      <c r="A4334" s="215" t="s">
        <v>6029</v>
      </c>
      <c r="B4334" s="215" t="s">
        <v>33</v>
      </c>
      <c r="C4334" s="24"/>
    </row>
    <row r="4335" spans="1:3" ht="12.75" customHeight="1" x14ac:dyDescent="0.2">
      <c r="A4335" s="215" t="s">
        <v>6030</v>
      </c>
      <c r="B4335" s="215" t="s">
        <v>33</v>
      </c>
      <c r="C4335" s="24"/>
    </row>
    <row r="4336" spans="1:3" ht="12.75" customHeight="1" x14ac:dyDescent="0.2">
      <c r="A4336" s="215" t="s">
        <v>6031</v>
      </c>
      <c r="B4336" s="215" t="s">
        <v>33</v>
      </c>
      <c r="C4336" s="24"/>
    </row>
    <row r="4337" spans="1:3" ht="12.75" customHeight="1" x14ac:dyDescent="0.2">
      <c r="A4337" s="215" t="s">
        <v>17677</v>
      </c>
      <c r="B4337" s="215" t="s">
        <v>33</v>
      </c>
      <c r="C4337" s="24"/>
    </row>
    <row r="4338" spans="1:3" ht="12.75" customHeight="1" x14ac:dyDescent="0.2">
      <c r="A4338" s="215" t="s">
        <v>786</v>
      </c>
      <c r="B4338" s="215" t="s">
        <v>33</v>
      </c>
      <c r="C4338" s="24"/>
    </row>
    <row r="4339" spans="1:3" ht="12.75" customHeight="1" x14ac:dyDescent="0.2">
      <c r="A4339" s="215" t="s">
        <v>6032</v>
      </c>
      <c r="B4339" s="215" t="s">
        <v>33</v>
      </c>
      <c r="C4339" s="24"/>
    </row>
    <row r="4340" spans="1:3" ht="12.75" customHeight="1" x14ac:dyDescent="0.2">
      <c r="A4340" s="215" t="s">
        <v>20651</v>
      </c>
      <c r="B4340" s="215" t="s">
        <v>33</v>
      </c>
      <c r="C4340" s="24"/>
    </row>
    <row r="4341" spans="1:3" ht="12.75" customHeight="1" x14ac:dyDescent="0.2">
      <c r="A4341" s="215" t="s">
        <v>20631</v>
      </c>
      <c r="B4341" s="215" t="s">
        <v>33</v>
      </c>
      <c r="C4341" s="24"/>
    </row>
    <row r="4342" spans="1:3" ht="12.75" customHeight="1" x14ac:dyDescent="0.2">
      <c r="A4342" s="215" t="s">
        <v>6033</v>
      </c>
      <c r="B4342" s="215" t="s">
        <v>33</v>
      </c>
      <c r="C4342" s="24"/>
    </row>
    <row r="4343" spans="1:3" ht="12.75" customHeight="1" x14ac:dyDescent="0.2">
      <c r="A4343" s="215" t="s">
        <v>6034</v>
      </c>
      <c r="B4343" s="215" t="s">
        <v>33</v>
      </c>
      <c r="C4343" s="24"/>
    </row>
    <row r="4344" spans="1:3" ht="12.75" customHeight="1" x14ac:dyDescent="0.2">
      <c r="A4344" s="215" t="s">
        <v>6035</v>
      </c>
      <c r="B4344" s="215" t="s">
        <v>33</v>
      </c>
      <c r="C4344" s="24"/>
    </row>
    <row r="4345" spans="1:3" ht="12.75" customHeight="1" x14ac:dyDescent="0.2">
      <c r="A4345" s="215" t="s">
        <v>6036</v>
      </c>
      <c r="B4345" s="215" t="s">
        <v>33</v>
      </c>
      <c r="C4345" s="24"/>
    </row>
    <row r="4346" spans="1:3" ht="12.75" customHeight="1" x14ac:dyDescent="0.2">
      <c r="A4346" s="269" t="s">
        <v>6038</v>
      </c>
      <c r="B4346" s="269" t="s">
        <v>33</v>
      </c>
      <c r="C4346" s="24"/>
    </row>
    <row r="4347" spans="1:3" ht="12.75" customHeight="1" x14ac:dyDescent="0.2">
      <c r="A4347" s="215" t="s">
        <v>6039</v>
      </c>
      <c r="B4347" s="215" t="s">
        <v>33</v>
      </c>
      <c r="C4347" s="24"/>
    </row>
    <row r="4348" spans="1:3" ht="12.75" customHeight="1" x14ac:dyDescent="0.2">
      <c r="A4348" s="215" t="s">
        <v>6040</v>
      </c>
      <c r="B4348" s="215" t="s">
        <v>33</v>
      </c>
      <c r="C4348" s="24"/>
    </row>
    <row r="4349" spans="1:3" ht="12.75" customHeight="1" x14ac:dyDescent="0.2">
      <c r="A4349" s="215" t="s">
        <v>6041</v>
      </c>
      <c r="B4349" s="215" t="s">
        <v>33</v>
      </c>
      <c r="C4349" s="24"/>
    </row>
    <row r="4350" spans="1:3" ht="12.75" customHeight="1" x14ac:dyDescent="0.2">
      <c r="A4350" s="215" t="s">
        <v>20611</v>
      </c>
      <c r="B4350" s="215" t="s">
        <v>33</v>
      </c>
      <c r="C4350" s="24"/>
    </row>
    <row r="4351" spans="1:3" ht="12.75" customHeight="1" x14ac:dyDescent="0.2">
      <c r="A4351" s="215" t="s">
        <v>6042</v>
      </c>
      <c r="B4351" s="215" t="s">
        <v>33</v>
      </c>
      <c r="C4351" s="24"/>
    </row>
    <row r="4352" spans="1:3" ht="12.75" customHeight="1" x14ac:dyDescent="0.2">
      <c r="A4352" s="215" t="s">
        <v>6043</v>
      </c>
      <c r="B4352" s="215" t="s">
        <v>33</v>
      </c>
      <c r="C4352" s="24"/>
    </row>
    <row r="4353" spans="1:3" ht="12.75" customHeight="1" x14ac:dyDescent="0.2">
      <c r="A4353" s="215" t="s">
        <v>1165</v>
      </c>
      <c r="B4353" s="215" t="s">
        <v>33</v>
      </c>
      <c r="C4353" s="24"/>
    </row>
    <row r="4354" spans="1:3" ht="12.75" customHeight="1" x14ac:dyDescent="0.2">
      <c r="A4354" s="215" t="s">
        <v>6044</v>
      </c>
      <c r="B4354" s="215" t="s">
        <v>33</v>
      </c>
      <c r="C4354" s="24"/>
    </row>
    <row r="4355" spans="1:3" ht="12.75" customHeight="1" x14ac:dyDescent="0.2">
      <c r="A4355" s="215" t="s">
        <v>524</v>
      </c>
      <c r="B4355" s="215" t="s">
        <v>33</v>
      </c>
      <c r="C4355" s="24"/>
    </row>
    <row r="4356" spans="1:3" ht="12.75" customHeight="1" x14ac:dyDescent="0.2">
      <c r="A4356" s="215" t="s">
        <v>6045</v>
      </c>
      <c r="B4356" s="215" t="s">
        <v>33</v>
      </c>
      <c r="C4356" s="24"/>
    </row>
    <row r="4357" spans="1:3" ht="12.75" customHeight="1" x14ac:dyDescent="0.2">
      <c r="A4357" s="215" t="s">
        <v>6046</v>
      </c>
      <c r="B4357" s="215" t="s">
        <v>33</v>
      </c>
      <c r="C4357" s="24"/>
    </row>
    <row r="4358" spans="1:3" ht="12.75" customHeight="1" x14ac:dyDescent="0.2">
      <c r="A4358" s="215" t="s">
        <v>540</v>
      </c>
      <c r="B4358" s="215" t="s">
        <v>33</v>
      </c>
      <c r="C4358" s="24"/>
    </row>
    <row r="4359" spans="1:3" ht="12.75" customHeight="1" x14ac:dyDescent="0.2">
      <c r="A4359" s="215" t="s">
        <v>6047</v>
      </c>
      <c r="B4359" s="215" t="s">
        <v>33</v>
      </c>
      <c r="C4359" s="24"/>
    </row>
    <row r="4360" spans="1:3" ht="12.75" customHeight="1" x14ac:dyDescent="0.2">
      <c r="A4360" s="215" t="s">
        <v>548</v>
      </c>
      <c r="B4360" s="215" t="s">
        <v>33</v>
      </c>
      <c r="C4360" s="24"/>
    </row>
    <row r="4361" spans="1:3" ht="12.75" customHeight="1" x14ac:dyDescent="0.2">
      <c r="A4361" s="215" t="s">
        <v>6048</v>
      </c>
      <c r="B4361" s="215" t="s">
        <v>33</v>
      </c>
      <c r="C4361" s="24"/>
    </row>
    <row r="4362" spans="1:3" ht="12.75" customHeight="1" x14ac:dyDescent="0.2">
      <c r="A4362" s="269" t="s">
        <v>6049</v>
      </c>
      <c r="B4362" s="269" t="s">
        <v>33</v>
      </c>
      <c r="C4362" s="24"/>
    </row>
    <row r="4363" spans="1:3" ht="12.75" customHeight="1" x14ac:dyDescent="0.2">
      <c r="A4363" s="215" t="s">
        <v>6297</v>
      </c>
      <c r="B4363" s="215" t="s">
        <v>33</v>
      </c>
      <c r="C4363" s="24"/>
    </row>
    <row r="4364" spans="1:3" ht="12.75" customHeight="1" x14ac:dyDescent="0.2">
      <c r="A4364" s="215" t="s">
        <v>574</v>
      </c>
      <c r="B4364" s="215" t="s">
        <v>33</v>
      </c>
      <c r="C4364" s="24"/>
    </row>
    <row r="4365" spans="1:3" ht="12.75" customHeight="1" x14ac:dyDescent="0.2">
      <c r="A4365" s="215" t="s">
        <v>6050</v>
      </c>
      <c r="B4365" s="215" t="s">
        <v>33</v>
      </c>
      <c r="C4365" s="24"/>
    </row>
    <row r="4366" spans="1:3" ht="12.75" customHeight="1" x14ac:dyDescent="0.2">
      <c r="A4366" s="215" t="s">
        <v>20652</v>
      </c>
      <c r="B4366" s="215" t="s">
        <v>33</v>
      </c>
      <c r="C4366" s="24"/>
    </row>
    <row r="4367" spans="1:3" ht="12.75" customHeight="1" x14ac:dyDescent="0.2">
      <c r="A4367" s="215" t="s">
        <v>591</v>
      </c>
      <c r="B4367" s="215" t="s">
        <v>33</v>
      </c>
      <c r="C4367" s="24"/>
    </row>
    <row r="4368" spans="1:3" ht="12.75" customHeight="1" x14ac:dyDescent="0.2">
      <c r="A4368" s="215" t="s">
        <v>6051</v>
      </c>
      <c r="B4368" s="215" t="s">
        <v>33</v>
      </c>
      <c r="C4368" s="24"/>
    </row>
    <row r="4369" spans="1:3" ht="12.75" customHeight="1" x14ac:dyDescent="0.2">
      <c r="A4369" s="215" t="s">
        <v>20612</v>
      </c>
      <c r="B4369" s="215" t="s">
        <v>33</v>
      </c>
      <c r="C4369" s="24"/>
    </row>
    <row r="4370" spans="1:3" ht="12.75" customHeight="1" x14ac:dyDescent="0.2">
      <c r="A4370" s="215" t="s">
        <v>6052</v>
      </c>
      <c r="B4370" s="215" t="s">
        <v>33</v>
      </c>
      <c r="C4370" s="24"/>
    </row>
    <row r="4371" spans="1:3" ht="12.75" customHeight="1" x14ac:dyDescent="0.2">
      <c r="A4371" s="215" t="s">
        <v>6053</v>
      </c>
      <c r="B4371" s="215" t="s">
        <v>33</v>
      </c>
      <c r="C4371" s="24"/>
    </row>
    <row r="4372" spans="1:3" ht="12.75" customHeight="1" x14ac:dyDescent="0.2">
      <c r="A4372" s="215" t="s">
        <v>20632</v>
      </c>
      <c r="B4372" s="215" t="s">
        <v>33</v>
      </c>
      <c r="C4372" s="24"/>
    </row>
    <row r="4373" spans="1:3" ht="12.75" customHeight="1" x14ac:dyDescent="0.2">
      <c r="A4373" s="215" t="s">
        <v>20613</v>
      </c>
      <c r="B4373" s="215" t="s">
        <v>33</v>
      </c>
      <c r="C4373" s="24"/>
    </row>
    <row r="4374" spans="1:3" ht="12.75" customHeight="1" x14ac:dyDescent="0.2">
      <c r="A4374" s="215" t="s">
        <v>20614</v>
      </c>
      <c r="B4374" s="215" t="s">
        <v>33</v>
      </c>
      <c r="C4374" s="24"/>
    </row>
    <row r="4375" spans="1:3" ht="12.75" customHeight="1" x14ac:dyDescent="0.2">
      <c r="A4375" s="215" t="s">
        <v>6054</v>
      </c>
      <c r="B4375" s="215" t="s">
        <v>33</v>
      </c>
      <c r="C4375" s="24"/>
    </row>
    <row r="4376" spans="1:3" ht="12.75" customHeight="1" x14ac:dyDescent="0.2">
      <c r="A4376" s="215" t="s">
        <v>6055</v>
      </c>
      <c r="B4376" s="215" t="s">
        <v>33</v>
      </c>
      <c r="C4376" s="24"/>
    </row>
    <row r="4377" spans="1:3" ht="12.75" customHeight="1" x14ac:dyDescent="0.2">
      <c r="A4377" s="215" t="s">
        <v>6056</v>
      </c>
      <c r="B4377" s="215" t="s">
        <v>33</v>
      </c>
      <c r="C4377" s="24"/>
    </row>
    <row r="4378" spans="1:3" ht="12.75" customHeight="1" x14ac:dyDescent="0.2">
      <c r="A4378" s="215" t="s">
        <v>6057</v>
      </c>
      <c r="B4378" s="215" t="s">
        <v>33</v>
      </c>
      <c r="C4378" s="24"/>
    </row>
    <row r="4379" spans="1:3" ht="12.75" customHeight="1" x14ac:dyDescent="0.2">
      <c r="A4379" s="215" t="s">
        <v>6058</v>
      </c>
      <c r="B4379" s="215" t="s">
        <v>33</v>
      </c>
      <c r="C4379" s="24"/>
    </row>
    <row r="4380" spans="1:3" ht="12.75" customHeight="1" x14ac:dyDescent="0.2">
      <c r="A4380" s="215" t="s">
        <v>6298</v>
      </c>
      <c r="B4380" s="215" t="s">
        <v>33</v>
      </c>
      <c r="C4380" s="24"/>
    </row>
    <row r="4381" spans="1:3" ht="12.75" customHeight="1" x14ac:dyDescent="0.2">
      <c r="A4381" s="215" t="s">
        <v>6059</v>
      </c>
      <c r="B4381" s="215" t="s">
        <v>33</v>
      </c>
      <c r="C4381" s="24"/>
    </row>
    <row r="4382" spans="1:3" ht="12.75" customHeight="1" x14ac:dyDescent="0.2">
      <c r="A4382" s="215" t="s">
        <v>6060</v>
      </c>
      <c r="B4382" s="215" t="s">
        <v>33</v>
      </c>
      <c r="C4382" s="24"/>
    </row>
    <row r="4383" spans="1:3" ht="12.75" customHeight="1" x14ac:dyDescent="0.2">
      <c r="A4383" s="215" t="s">
        <v>6061</v>
      </c>
      <c r="B4383" s="215" t="s">
        <v>33</v>
      </c>
      <c r="C4383" s="24"/>
    </row>
    <row r="4384" spans="1:3" ht="12.75" customHeight="1" x14ac:dyDescent="0.2">
      <c r="A4384" s="215" t="s">
        <v>6062</v>
      </c>
      <c r="B4384" s="215" t="s">
        <v>33</v>
      </c>
      <c r="C4384" s="24"/>
    </row>
    <row r="4385" spans="1:4" s="24" customFormat="1" ht="12.75" customHeight="1" x14ac:dyDescent="0.2">
      <c r="A4385" s="215" t="s">
        <v>6063</v>
      </c>
      <c r="B4385" s="215" t="s">
        <v>33</v>
      </c>
      <c r="D4385" s="120"/>
    </row>
    <row r="4386" spans="1:4" ht="12.75" customHeight="1" x14ac:dyDescent="0.2">
      <c r="A4386" s="215" t="s">
        <v>20633</v>
      </c>
      <c r="B4386" s="215" t="s">
        <v>33</v>
      </c>
      <c r="C4386" s="24"/>
    </row>
    <row r="4387" spans="1:4" ht="12.75" customHeight="1" x14ac:dyDescent="0.2">
      <c r="A4387" s="215" t="s">
        <v>20653</v>
      </c>
      <c r="B4387" s="215" t="s">
        <v>33</v>
      </c>
      <c r="C4387" s="24"/>
    </row>
    <row r="4388" spans="1:4" ht="12.75" customHeight="1" x14ac:dyDescent="0.2">
      <c r="A4388" s="215" t="s">
        <v>745</v>
      </c>
      <c r="B4388" s="215" t="s">
        <v>33</v>
      </c>
      <c r="C4388" s="24"/>
    </row>
    <row r="4389" spans="1:4" ht="12.75" customHeight="1" x14ac:dyDescent="0.2">
      <c r="A4389" s="215" t="s">
        <v>6064</v>
      </c>
      <c r="B4389" s="215" t="s">
        <v>33</v>
      </c>
      <c r="C4389" s="24"/>
    </row>
    <row r="4390" spans="1:4" ht="12.75" customHeight="1" x14ac:dyDescent="0.2">
      <c r="A4390" s="215" t="s">
        <v>6299</v>
      </c>
      <c r="B4390" s="215" t="s">
        <v>33</v>
      </c>
      <c r="C4390" s="24"/>
    </row>
    <row r="4391" spans="1:4" ht="12.75" customHeight="1" x14ac:dyDescent="0.2">
      <c r="A4391" s="215" t="s">
        <v>6065</v>
      </c>
      <c r="B4391" s="215" t="s">
        <v>33</v>
      </c>
      <c r="C4391" s="24"/>
    </row>
    <row r="4392" spans="1:4" ht="12.75" customHeight="1" x14ac:dyDescent="0.2">
      <c r="A4392" s="215" t="s">
        <v>769</v>
      </c>
      <c r="B4392" s="215" t="s">
        <v>33</v>
      </c>
      <c r="C4392" s="24"/>
    </row>
    <row r="4393" spans="1:4" ht="12.75" customHeight="1" x14ac:dyDescent="0.2">
      <c r="A4393" s="215" t="s">
        <v>6066</v>
      </c>
      <c r="B4393" s="215" t="s">
        <v>33</v>
      </c>
      <c r="C4393" s="24"/>
    </row>
    <row r="4394" spans="1:4" ht="12.75" customHeight="1" x14ac:dyDescent="0.2">
      <c r="A4394" s="215" t="s">
        <v>6067</v>
      </c>
      <c r="B4394" s="215" t="s">
        <v>33</v>
      </c>
      <c r="C4394" s="24"/>
    </row>
    <row r="4395" spans="1:4" ht="12.75" customHeight="1" x14ac:dyDescent="0.2">
      <c r="A4395" s="215" t="s">
        <v>781</v>
      </c>
      <c r="B4395" s="215" t="s">
        <v>33</v>
      </c>
      <c r="C4395" s="24"/>
    </row>
    <row r="4396" spans="1:4" ht="12.75" customHeight="1" x14ac:dyDescent="0.2">
      <c r="A4396" s="215" t="s">
        <v>6068</v>
      </c>
      <c r="B4396" s="215" t="s">
        <v>33</v>
      </c>
      <c r="C4396" s="24"/>
    </row>
    <row r="4397" spans="1:4" ht="12.75" customHeight="1" x14ac:dyDescent="0.2">
      <c r="A4397" s="215" t="s">
        <v>787</v>
      </c>
      <c r="B4397" s="215" t="s">
        <v>33</v>
      </c>
      <c r="C4397" s="24"/>
    </row>
    <row r="4398" spans="1:4" ht="12.75" customHeight="1" x14ac:dyDescent="0.2">
      <c r="A4398" s="215" t="s">
        <v>6069</v>
      </c>
      <c r="B4398" s="215" t="s">
        <v>33</v>
      </c>
      <c r="C4398" s="24"/>
    </row>
    <row r="4399" spans="1:4" ht="12.75" customHeight="1" x14ac:dyDescent="0.2">
      <c r="A4399" s="215" t="s">
        <v>6070</v>
      </c>
      <c r="B4399" s="215" t="s">
        <v>33</v>
      </c>
      <c r="C4399" s="24"/>
    </row>
    <row r="4400" spans="1:4" ht="12.75" customHeight="1" x14ac:dyDescent="0.2">
      <c r="A4400" s="215" t="s">
        <v>793</v>
      </c>
      <c r="B4400" s="215" t="s">
        <v>33</v>
      </c>
      <c r="C4400" s="24"/>
    </row>
    <row r="4401" spans="1:3" ht="12.75" customHeight="1" x14ac:dyDescent="0.2">
      <c r="A4401" s="215" t="s">
        <v>6071</v>
      </c>
      <c r="B4401" s="215" t="s">
        <v>33</v>
      </c>
      <c r="C4401" s="24"/>
    </row>
    <row r="4402" spans="1:3" ht="12.75" customHeight="1" x14ac:dyDescent="0.2">
      <c r="A4402" s="215" t="s">
        <v>6072</v>
      </c>
      <c r="B4402" s="215" t="s">
        <v>33</v>
      </c>
      <c r="C4402" s="24"/>
    </row>
    <row r="4403" spans="1:3" ht="12.75" customHeight="1" x14ac:dyDescent="0.2">
      <c r="A4403" s="215" t="s">
        <v>6073</v>
      </c>
      <c r="B4403" s="215" t="s">
        <v>33</v>
      </c>
      <c r="C4403" s="24"/>
    </row>
    <row r="4404" spans="1:3" ht="12.75" customHeight="1" x14ac:dyDescent="0.2">
      <c r="A4404" s="215" t="s">
        <v>6074</v>
      </c>
      <c r="B4404" s="215" t="s">
        <v>33</v>
      </c>
      <c r="C4404" s="24"/>
    </row>
    <row r="4405" spans="1:3" ht="12.75" customHeight="1" x14ac:dyDescent="0.2">
      <c r="A4405" s="215" t="s">
        <v>819</v>
      </c>
      <c r="B4405" s="215" t="s">
        <v>33</v>
      </c>
      <c r="C4405" s="24"/>
    </row>
    <row r="4406" spans="1:3" ht="12.75" customHeight="1" x14ac:dyDescent="0.2">
      <c r="A4406" s="215" t="s">
        <v>11613</v>
      </c>
      <c r="B4406" s="215" t="s">
        <v>33</v>
      </c>
      <c r="C4406" s="24"/>
    </row>
    <row r="4407" spans="1:3" ht="12.75" customHeight="1" x14ac:dyDescent="0.2">
      <c r="A4407" s="215" t="s">
        <v>481</v>
      </c>
      <c r="B4407" s="215" t="s">
        <v>33</v>
      </c>
      <c r="C4407" s="24"/>
    </row>
    <row r="4408" spans="1:3" ht="12.75" customHeight="1" x14ac:dyDescent="0.2">
      <c r="A4408" s="215" t="s">
        <v>6075</v>
      </c>
      <c r="B4408" s="215" t="s">
        <v>33</v>
      </c>
      <c r="C4408" s="24"/>
    </row>
    <row r="4409" spans="1:3" ht="12.75" customHeight="1" x14ac:dyDescent="0.2">
      <c r="A4409" s="215" t="s">
        <v>6076</v>
      </c>
      <c r="B4409" s="215" t="s">
        <v>33</v>
      </c>
      <c r="C4409" s="24"/>
    </row>
    <row r="4410" spans="1:3" ht="12.75" customHeight="1" x14ac:dyDescent="0.2">
      <c r="A4410" s="215" t="s">
        <v>6077</v>
      </c>
      <c r="B4410" s="215" t="s">
        <v>33</v>
      </c>
      <c r="C4410" s="24"/>
    </row>
    <row r="4411" spans="1:3" ht="12.75" customHeight="1" x14ac:dyDescent="0.2">
      <c r="A4411" s="215" t="s">
        <v>489</v>
      </c>
      <c r="B4411" s="215" t="s">
        <v>33</v>
      </c>
      <c r="C4411" s="24"/>
    </row>
    <row r="4412" spans="1:3" ht="12.75" customHeight="1" x14ac:dyDescent="0.2">
      <c r="A4412" s="215" t="s">
        <v>25601</v>
      </c>
      <c r="B4412" s="215" t="s">
        <v>33</v>
      </c>
      <c r="C4412" s="24"/>
    </row>
    <row r="4413" spans="1:3" ht="12.75" customHeight="1" x14ac:dyDescent="0.2">
      <c r="A4413" s="215" t="s">
        <v>541</v>
      </c>
      <c r="B4413" s="215" t="s">
        <v>33</v>
      </c>
      <c r="C4413" s="24"/>
    </row>
    <row r="4414" spans="1:3" ht="12.75" customHeight="1" x14ac:dyDescent="0.2">
      <c r="A4414" s="215" t="s">
        <v>6078</v>
      </c>
      <c r="B4414" s="215" t="s">
        <v>33</v>
      </c>
      <c r="C4414" s="24"/>
    </row>
    <row r="4415" spans="1:3" ht="12.75" customHeight="1" x14ac:dyDescent="0.2">
      <c r="A4415" s="215" t="s">
        <v>6079</v>
      </c>
      <c r="B4415" s="215" t="s">
        <v>33</v>
      </c>
      <c r="C4415" s="24"/>
    </row>
    <row r="4416" spans="1:3" ht="12.75" customHeight="1" x14ac:dyDescent="0.2">
      <c r="A4416" s="215" t="s">
        <v>549</v>
      </c>
      <c r="B4416" s="215" t="s">
        <v>33</v>
      </c>
      <c r="C4416" s="24"/>
    </row>
    <row r="4417" spans="1:3" ht="12.75" customHeight="1" x14ac:dyDescent="0.2">
      <c r="A4417" s="215" t="s">
        <v>6080</v>
      </c>
      <c r="B4417" s="215" t="s">
        <v>33</v>
      </c>
      <c r="C4417" s="24"/>
    </row>
    <row r="4418" spans="1:3" ht="12.75" customHeight="1" x14ac:dyDescent="0.2">
      <c r="A4418" s="215" t="s">
        <v>6081</v>
      </c>
      <c r="B4418" s="215" t="s">
        <v>33</v>
      </c>
      <c r="C4418" s="24"/>
    </row>
    <row r="4419" spans="1:3" ht="12.75" customHeight="1" x14ac:dyDescent="0.2">
      <c r="A4419" s="215" t="s">
        <v>6082</v>
      </c>
      <c r="B4419" s="215" t="s">
        <v>33</v>
      </c>
      <c r="C4419" s="24"/>
    </row>
    <row r="4420" spans="1:3" ht="12.75" customHeight="1" x14ac:dyDescent="0.2">
      <c r="A4420" s="215" t="s">
        <v>575</v>
      </c>
      <c r="B4420" s="215" t="s">
        <v>33</v>
      </c>
      <c r="C4420" s="24"/>
    </row>
    <row r="4421" spans="1:3" ht="12.75" customHeight="1" x14ac:dyDescent="0.2">
      <c r="A4421" s="215" t="s">
        <v>6083</v>
      </c>
      <c r="B4421" s="215" t="s">
        <v>33</v>
      </c>
      <c r="C4421" s="24"/>
    </row>
    <row r="4422" spans="1:3" ht="12.75" customHeight="1" x14ac:dyDescent="0.2">
      <c r="A4422" s="215" t="s">
        <v>20654</v>
      </c>
      <c r="B4422" s="215" t="s">
        <v>33</v>
      </c>
      <c r="C4422" s="24"/>
    </row>
    <row r="4423" spans="1:3" ht="12.75" customHeight="1" x14ac:dyDescent="0.2">
      <c r="A4423" s="215" t="s">
        <v>6084</v>
      </c>
      <c r="B4423" s="215" t="s">
        <v>33</v>
      </c>
      <c r="C4423" s="24"/>
    </row>
    <row r="4424" spans="1:3" ht="12.75" customHeight="1" x14ac:dyDescent="0.2">
      <c r="A4424" s="215" t="s">
        <v>6085</v>
      </c>
      <c r="B4424" s="215" t="s">
        <v>33</v>
      </c>
      <c r="C4424" s="24"/>
    </row>
    <row r="4425" spans="1:3" ht="12.75" customHeight="1" x14ac:dyDescent="0.2">
      <c r="A4425" s="215" t="s">
        <v>619</v>
      </c>
      <c r="B4425" s="215" t="s">
        <v>33</v>
      </c>
      <c r="C4425" s="24"/>
    </row>
    <row r="4426" spans="1:3" ht="12.75" customHeight="1" x14ac:dyDescent="0.2">
      <c r="A4426" s="215" t="s">
        <v>6086</v>
      </c>
      <c r="B4426" s="215" t="s">
        <v>33</v>
      </c>
      <c r="C4426" s="24"/>
    </row>
    <row r="4427" spans="1:3" ht="12.75" customHeight="1" x14ac:dyDescent="0.2">
      <c r="A4427" s="215" t="s">
        <v>6087</v>
      </c>
      <c r="B4427" s="215" t="s">
        <v>33</v>
      </c>
      <c r="C4427" s="24"/>
    </row>
    <row r="4428" spans="1:3" ht="12.75" customHeight="1" x14ac:dyDescent="0.2">
      <c r="A4428" s="215" t="s">
        <v>628</v>
      </c>
      <c r="B4428" s="215" t="s">
        <v>33</v>
      </c>
      <c r="C4428" s="24"/>
    </row>
    <row r="4429" spans="1:3" ht="12.75" customHeight="1" x14ac:dyDescent="0.2">
      <c r="A4429" s="215" t="s">
        <v>6088</v>
      </c>
      <c r="B4429" s="215" t="s">
        <v>33</v>
      </c>
      <c r="C4429" s="24"/>
    </row>
    <row r="4430" spans="1:3" ht="12.75" customHeight="1" x14ac:dyDescent="0.2">
      <c r="A4430" s="215" t="s">
        <v>6089</v>
      </c>
      <c r="B4430" s="215" t="s">
        <v>33</v>
      </c>
      <c r="C4430" s="24"/>
    </row>
    <row r="4431" spans="1:3" ht="12.75" customHeight="1" x14ac:dyDescent="0.2">
      <c r="A4431" s="215" t="s">
        <v>638</v>
      </c>
      <c r="B4431" s="215" t="s">
        <v>33</v>
      </c>
      <c r="C4431" s="24"/>
    </row>
    <row r="4432" spans="1:3" ht="12.75" customHeight="1" x14ac:dyDescent="0.2">
      <c r="A4432" s="215" t="s">
        <v>6090</v>
      </c>
      <c r="B4432" s="215" t="s">
        <v>33</v>
      </c>
      <c r="C4432" s="24"/>
    </row>
    <row r="4433" spans="1:3" ht="12.75" customHeight="1" x14ac:dyDescent="0.2">
      <c r="A4433" s="215" t="s">
        <v>647</v>
      </c>
      <c r="B4433" s="215" t="s">
        <v>33</v>
      </c>
      <c r="C4433" s="24"/>
    </row>
    <row r="4434" spans="1:3" ht="12.75" customHeight="1" x14ac:dyDescent="0.2">
      <c r="A4434" s="215" t="s">
        <v>6091</v>
      </c>
      <c r="B4434" s="215" t="s">
        <v>33</v>
      </c>
      <c r="C4434" s="24"/>
    </row>
    <row r="4435" spans="1:3" ht="12.75" customHeight="1" x14ac:dyDescent="0.2">
      <c r="A4435" s="215" t="s">
        <v>6092</v>
      </c>
      <c r="B4435" s="215" t="s">
        <v>33</v>
      </c>
      <c r="C4435" s="24"/>
    </row>
    <row r="4436" spans="1:3" ht="12.75" customHeight="1" x14ac:dyDescent="0.2">
      <c r="A4436" s="215" t="s">
        <v>663</v>
      </c>
      <c r="B4436" s="215" t="s">
        <v>33</v>
      </c>
      <c r="C4436" s="24"/>
    </row>
    <row r="4437" spans="1:3" ht="12.75" customHeight="1" x14ac:dyDescent="0.2">
      <c r="A4437" s="215" t="s">
        <v>6093</v>
      </c>
      <c r="B4437" s="215" t="s">
        <v>33</v>
      </c>
      <c r="C4437" s="24"/>
    </row>
    <row r="4438" spans="1:3" ht="12.75" customHeight="1" x14ac:dyDescent="0.2">
      <c r="A4438" s="215" t="s">
        <v>6094</v>
      </c>
      <c r="B4438" s="215" t="s">
        <v>33</v>
      </c>
      <c r="C4438" s="24"/>
    </row>
    <row r="4439" spans="1:3" ht="12.75" customHeight="1" x14ac:dyDescent="0.2">
      <c r="A4439" s="215" t="s">
        <v>678</v>
      </c>
      <c r="B4439" s="215" t="s">
        <v>33</v>
      </c>
      <c r="C4439" s="24"/>
    </row>
    <row r="4440" spans="1:3" ht="12.75" customHeight="1" x14ac:dyDescent="0.2">
      <c r="A4440" s="215" t="s">
        <v>19619</v>
      </c>
      <c r="B4440" s="215" t="s">
        <v>33</v>
      </c>
      <c r="C4440" s="24"/>
    </row>
    <row r="4441" spans="1:3" ht="12.75" customHeight="1" x14ac:dyDescent="0.2">
      <c r="A4441" s="215" t="s">
        <v>695</v>
      </c>
      <c r="B4441" s="215" t="s">
        <v>33</v>
      </c>
      <c r="C4441" s="24"/>
    </row>
    <row r="4442" spans="1:3" ht="12.75" customHeight="1" x14ac:dyDescent="0.2">
      <c r="A4442" s="215" t="s">
        <v>6095</v>
      </c>
      <c r="B4442" s="215" t="s">
        <v>33</v>
      </c>
      <c r="C4442" s="24"/>
    </row>
    <row r="4443" spans="1:3" ht="12.75" customHeight="1" x14ac:dyDescent="0.2">
      <c r="A4443" s="215" t="s">
        <v>6096</v>
      </c>
      <c r="B4443" s="215" t="s">
        <v>33</v>
      </c>
      <c r="C4443" s="24"/>
    </row>
    <row r="4444" spans="1:3" ht="12.75" customHeight="1" x14ac:dyDescent="0.2">
      <c r="A4444" s="215" t="s">
        <v>6097</v>
      </c>
      <c r="B4444" s="215" t="s">
        <v>33</v>
      </c>
      <c r="C4444" s="24"/>
    </row>
    <row r="4445" spans="1:3" ht="12.75" customHeight="1" x14ac:dyDescent="0.2">
      <c r="A4445" s="215" t="s">
        <v>6098</v>
      </c>
      <c r="B4445" s="215" t="s">
        <v>33</v>
      </c>
      <c r="C4445" s="24"/>
    </row>
    <row r="4446" spans="1:3" ht="12.75" customHeight="1" x14ac:dyDescent="0.2">
      <c r="A4446" s="215" t="s">
        <v>6099</v>
      </c>
      <c r="B4446" s="215" t="s">
        <v>33</v>
      </c>
      <c r="C4446" s="24"/>
    </row>
    <row r="4447" spans="1:3" ht="12.75" customHeight="1" x14ac:dyDescent="0.2">
      <c r="A4447" s="215" t="s">
        <v>730</v>
      </c>
      <c r="B4447" s="215" t="s">
        <v>33</v>
      </c>
      <c r="C4447" s="24"/>
    </row>
    <row r="4448" spans="1:3" ht="12.75" customHeight="1" x14ac:dyDescent="0.2">
      <c r="A4448" s="215" t="s">
        <v>6100</v>
      </c>
      <c r="B4448" s="215" t="s">
        <v>33</v>
      </c>
      <c r="C4448" s="24"/>
    </row>
    <row r="4449" spans="1:3" ht="12.75" customHeight="1" x14ac:dyDescent="0.2">
      <c r="A4449" s="215" t="s">
        <v>754</v>
      </c>
      <c r="B4449" s="215" t="s">
        <v>33</v>
      </c>
      <c r="C4449" s="24"/>
    </row>
    <row r="4450" spans="1:3" ht="12.75" customHeight="1" x14ac:dyDescent="0.2">
      <c r="A4450" s="215" t="s">
        <v>6101</v>
      </c>
      <c r="B4450" s="215" t="s">
        <v>33</v>
      </c>
      <c r="C4450" s="24"/>
    </row>
    <row r="4451" spans="1:3" ht="12.75" customHeight="1" x14ac:dyDescent="0.2">
      <c r="A4451" s="215" t="s">
        <v>6102</v>
      </c>
      <c r="B4451" s="215" t="s">
        <v>33</v>
      </c>
      <c r="C4451" s="24"/>
    </row>
    <row r="4452" spans="1:3" ht="12.75" customHeight="1" x14ac:dyDescent="0.2">
      <c r="A4452" s="215" t="s">
        <v>762</v>
      </c>
      <c r="B4452" s="215" t="s">
        <v>33</v>
      </c>
      <c r="C4452" s="24"/>
    </row>
    <row r="4453" spans="1:3" ht="12.75" customHeight="1" x14ac:dyDescent="0.2">
      <c r="A4453" s="215" t="s">
        <v>782</v>
      </c>
      <c r="B4453" s="215" t="s">
        <v>33</v>
      </c>
      <c r="C4453" s="24"/>
    </row>
    <row r="4454" spans="1:3" ht="12.75" customHeight="1" x14ac:dyDescent="0.2">
      <c r="A4454" s="215" t="s">
        <v>6103</v>
      </c>
      <c r="B4454" s="215" t="s">
        <v>33</v>
      </c>
      <c r="C4454" s="24"/>
    </row>
    <row r="4455" spans="1:3" ht="12.75" customHeight="1" x14ac:dyDescent="0.2">
      <c r="A4455" s="215" t="s">
        <v>6104</v>
      </c>
      <c r="B4455" s="215" t="s">
        <v>33</v>
      </c>
      <c r="C4455" s="24"/>
    </row>
    <row r="4456" spans="1:3" ht="12.75" customHeight="1" x14ac:dyDescent="0.2">
      <c r="A4456" s="215" t="s">
        <v>788</v>
      </c>
      <c r="B4456" s="215" t="s">
        <v>33</v>
      </c>
      <c r="C4456" s="24"/>
    </row>
    <row r="4457" spans="1:3" ht="12.75" customHeight="1" x14ac:dyDescent="0.2">
      <c r="A4457" s="215" t="s">
        <v>6105</v>
      </c>
      <c r="B4457" s="215" t="s">
        <v>33</v>
      </c>
      <c r="C4457" s="24"/>
    </row>
    <row r="4458" spans="1:3" ht="12.75" customHeight="1" x14ac:dyDescent="0.2">
      <c r="A4458" s="215" t="s">
        <v>6106</v>
      </c>
      <c r="B4458" s="215" t="s">
        <v>33</v>
      </c>
      <c r="C4458" s="24"/>
    </row>
    <row r="4459" spans="1:3" ht="12.75" customHeight="1" x14ac:dyDescent="0.2">
      <c r="A4459" s="215" t="s">
        <v>6107</v>
      </c>
      <c r="B4459" s="215" t="s">
        <v>33</v>
      </c>
      <c r="C4459" s="24"/>
    </row>
    <row r="4460" spans="1:3" ht="12.75" customHeight="1" x14ac:dyDescent="0.2">
      <c r="A4460" s="215" t="s">
        <v>6108</v>
      </c>
      <c r="B4460" s="215" t="s">
        <v>33</v>
      </c>
      <c r="C4460" s="24"/>
    </row>
    <row r="4461" spans="1:3" ht="12.75" customHeight="1" x14ac:dyDescent="0.2">
      <c r="A4461" s="215" t="s">
        <v>6109</v>
      </c>
      <c r="B4461" s="215" t="s">
        <v>33</v>
      </c>
      <c r="C4461" s="24"/>
    </row>
    <row r="4462" spans="1:3" ht="12.75" customHeight="1" x14ac:dyDescent="0.2">
      <c r="A4462" s="215" t="s">
        <v>6110</v>
      </c>
      <c r="B4462" s="215" t="s">
        <v>33</v>
      </c>
      <c r="C4462" s="24"/>
    </row>
    <row r="4463" spans="1:3" ht="12.75" customHeight="1" x14ac:dyDescent="0.2">
      <c r="A4463" s="215" t="s">
        <v>813</v>
      </c>
      <c r="B4463" s="215" t="s">
        <v>33</v>
      </c>
      <c r="C4463" s="24"/>
    </row>
    <row r="4464" spans="1:3" ht="12.75" customHeight="1" x14ac:dyDescent="0.2">
      <c r="A4464" s="215" t="s">
        <v>6111</v>
      </c>
      <c r="B4464" s="215" t="s">
        <v>33</v>
      </c>
      <c r="C4464" s="24"/>
    </row>
    <row r="4465" spans="1:3" ht="12.75" customHeight="1" x14ac:dyDescent="0.2">
      <c r="A4465" s="215" t="s">
        <v>6112</v>
      </c>
      <c r="B4465" s="215" t="s">
        <v>33</v>
      </c>
      <c r="C4465" s="24"/>
    </row>
    <row r="4466" spans="1:3" ht="12.75" customHeight="1" x14ac:dyDescent="0.2">
      <c r="A4466" s="215" t="s">
        <v>20615</v>
      </c>
      <c r="B4466" s="215" t="s">
        <v>33</v>
      </c>
      <c r="C4466" s="24"/>
    </row>
    <row r="4467" spans="1:3" ht="12.75" customHeight="1" x14ac:dyDescent="0.2">
      <c r="A4467" s="215" t="s">
        <v>6300</v>
      </c>
      <c r="B4467" s="215" t="s">
        <v>33</v>
      </c>
      <c r="C4467" s="24"/>
    </row>
    <row r="4468" spans="1:3" ht="12.75" customHeight="1" x14ac:dyDescent="0.2">
      <c r="A4468" s="215" t="s">
        <v>820</v>
      </c>
      <c r="B4468" s="215" t="s">
        <v>33</v>
      </c>
      <c r="C4468" s="24"/>
    </row>
    <row r="4469" spans="1:3" ht="12.75" customHeight="1" x14ac:dyDescent="0.2">
      <c r="A4469" s="215" t="s">
        <v>6113</v>
      </c>
      <c r="B4469" s="215" t="s">
        <v>33</v>
      </c>
      <c r="C4469" s="24"/>
    </row>
    <row r="4470" spans="1:3" ht="12.75" customHeight="1" x14ac:dyDescent="0.2">
      <c r="A4470" s="215" t="s">
        <v>6114</v>
      </c>
      <c r="B4470" s="215" t="s">
        <v>33</v>
      </c>
      <c r="C4470" s="24"/>
    </row>
    <row r="4471" spans="1:3" ht="12.75" customHeight="1" x14ac:dyDescent="0.2">
      <c r="A4471" s="215" t="s">
        <v>25602</v>
      </c>
      <c r="B4471" s="215" t="s">
        <v>33</v>
      </c>
      <c r="C4471" s="24"/>
    </row>
    <row r="4472" spans="1:3" ht="12.75" customHeight="1" x14ac:dyDescent="0.2">
      <c r="A4472" s="215" t="s">
        <v>6115</v>
      </c>
      <c r="B4472" s="215" t="s">
        <v>33</v>
      </c>
      <c r="C4472" s="24"/>
    </row>
    <row r="4473" spans="1:3" ht="12.75" customHeight="1" x14ac:dyDescent="0.2">
      <c r="A4473" s="215" t="s">
        <v>6301</v>
      </c>
      <c r="B4473" s="215" t="s">
        <v>33</v>
      </c>
      <c r="C4473" s="24"/>
    </row>
    <row r="4474" spans="1:3" ht="12.75" customHeight="1" x14ac:dyDescent="0.2">
      <c r="A4474" s="215" t="s">
        <v>490</v>
      </c>
      <c r="B4474" s="215" t="s">
        <v>33</v>
      </c>
      <c r="C4474" s="24"/>
    </row>
    <row r="4475" spans="1:3" ht="12.75" customHeight="1" x14ac:dyDescent="0.2">
      <c r="A4475" s="215" t="s">
        <v>507</v>
      </c>
      <c r="B4475" s="215" t="s">
        <v>33</v>
      </c>
      <c r="C4475" s="24"/>
    </row>
    <row r="4476" spans="1:3" ht="12.75" customHeight="1" x14ac:dyDescent="0.2">
      <c r="A4476" s="215" t="s">
        <v>6116</v>
      </c>
      <c r="B4476" s="215" t="s">
        <v>33</v>
      </c>
      <c r="C4476" s="24"/>
    </row>
    <row r="4477" spans="1:3" ht="12.75" customHeight="1" x14ac:dyDescent="0.2">
      <c r="A4477" s="215" t="s">
        <v>20629</v>
      </c>
      <c r="B4477" s="215" t="s">
        <v>33</v>
      </c>
      <c r="C4477" s="24"/>
    </row>
    <row r="4478" spans="1:3" ht="12.75" customHeight="1" x14ac:dyDescent="0.2">
      <c r="A4478" s="215" t="s">
        <v>6117</v>
      </c>
      <c r="B4478" s="215" t="s">
        <v>33</v>
      </c>
      <c r="C4478" s="24"/>
    </row>
    <row r="4479" spans="1:3" ht="12.75" customHeight="1" x14ac:dyDescent="0.2">
      <c r="A4479" s="215" t="s">
        <v>17686</v>
      </c>
      <c r="B4479" s="215" t="s">
        <v>33</v>
      </c>
      <c r="C4479" s="24"/>
    </row>
    <row r="4480" spans="1:3" ht="12.75" customHeight="1" x14ac:dyDescent="0.2">
      <c r="A4480" s="215" t="s">
        <v>526</v>
      </c>
      <c r="B4480" s="215" t="s">
        <v>33</v>
      </c>
      <c r="C4480" s="24"/>
    </row>
    <row r="4481" spans="1:3" ht="12.75" customHeight="1" x14ac:dyDescent="0.2">
      <c r="A4481" s="215" t="s">
        <v>6118</v>
      </c>
      <c r="B4481" s="215" t="s">
        <v>33</v>
      </c>
      <c r="C4481" s="24"/>
    </row>
    <row r="4482" spans="1:3" ht="12.75" customHeight="1" x14ac:dyDescent="0.2">
      <c r="A4482" s="215" t="s">
        <v>6119</v>
      </c>
      <c r="B4482" s="215" t="s">
        <v>33</v>
      </c>
      <c r="C4482" s="24"/>
    </row>
    <row r="4483" spans="1:3" ht="12.75" customHeight="1" x14ac:dyDescent="0.2">
      <c r="A4483" s="215" t="s">
        <v>534</v>
      </c>
      <c r="B4483" s="215" t="s">
        <v>33</v>
      </c>
      <c r="C4483" s="24"/>
    </row>
    <row r="4484" spans="1:3" ht="12.75" customHeight="1" x14ac:dyDescent="0.2">
      <c r="A4484" s="215" t="s">
        <v>6120</v>
      </c>
      <c r="B4484" s="215" t="s">
        <v>33</v>
      </c>
      <c r="C4484" s="24"/>
    </row>
    <row r="4485" spans="1:3" ht="12.75" customHeight="1" x14ac:dyDescent="0.2">
      <c r="A4485" s="215" t="s">
        <v>6121</v>
      </c>
      <c r="B4485" s="215" t="s">
        <v>33</v>
      </c>
      <c r="C4485" s="24"/>
    </row>
    <row r="4486" spans="1:3" ht="12.75" customHeight="1" x14ac:dyDescent="0.2">
      <c r="A4486" s="215" t="s">
        <v>542</v>
      </c>
      <c r="B4486" s="215" t="s">
        <v>33</v>
      </c>
      <c r="C4486" s="24"/>
    </row>
    <row r="4487" spans="1:3" ht="12.75" customHeight="1" x14ac:dyDescent="0.2">
      <c r="A4487" s="215" t="s">
        <v>6122</v>
      </c>
      <c r="B4487" s="215" t="s">
        <v>33</v>
      </c>
      <c r="C4487" s="24"/>
    </row>
    <row r="4488" spans="1:3" ht="12.75" customHeight="1" x14ac:dyDescent="0.2">
      <c r="A4488" s="215" t="s">
        <v>20655</v>
      </c>
      <c r="B4488" s="215" t="s">
        <v>33</v>
      </c>
      <c r="C4488" s="24"/>
    </row>
    <row r="4489" spans="1:3" ht="12.75" customHeight="1" x14ac:dyDescent="0.2">
      <c r="A4489" s="215" t="s">
        <v>6123</v>
      </c>
      <c r="B4489" s="215" t="s">
        <v>33</v>
      </c>
      <c r="C4489" s="24"/>
    </row>
    <row r="4490" spans="1:3" ht="12.75" customHeight="1" x14ac:dyDescent="0.2">
      <c r="A4490" s="215" t="s">
        <v>558</v>
      </c>
      <c r="B4490" s="215" t="s">
        <v>33</v>
      </c>
      <c r="C4490" s="24"/>
    </row>
    <row r="4491" spans="1:3" ht="12.75" customHeight="1" x14ac:dyDescent="0.2">
      <c r="A4491" s="215" t="s">
        <v>6124</v>
      </c>
      <c r="B4491" s="215" t="s">
        <v>33</v>
      </c>
      <c r="C4491" s="24"/>
    </row>
    <row r="4492" spans="1:3" ht="12.75" customHeight="1" x14ac:dyDescent="0.2">
      <c r="A4492" s="215" t="s">
        <v>6125</v>
      </c>
      <c r="B4492" s="215" t="s">
        <v>33</v>
      </c>
      <c r="C4492" s="24"/>
    </row>
    <row r="4493" spans="1:3" ht="12.75" customHeight="1" x14ac:dyDescent="0.2">
      <c r="A4493" s="215" t="s">
        <v>567</v>
      </c>
      <c r="B4493" s="215" t="s">
        <v>33</v>
      </c>
      <c r="C4493" s="24"/>
    </row>
    <row r="4494" spans="1:3" ht="12.75" customHeight="1" x14ac:dyDescent="0.2">
      <c r="A4494" s="215" t="s">
        <v>6126</v>
      </c>
      <c r="B4494" s="215" t="s">
        <v>33</v>
      </c>
      <c r="C4494" s="24"/>
    </row>
    <row r="4495" spans="1:3" ht="12.75" customHeight="1" x14ac:dyDescent="0.2">
      <c r="A4495" s="215" t="s">
        <v>6127</v>
      </c>
      <c r="B4495" s="215" t="s">
        <v>33</v>
      </c>
      <c r="C4495" s="24"/>
    </row>
    <row r="4496" spans="1:3" ht="12.75" customHeight="1" x14ac:dyDescent="0.2">
      <c r="A4496" s="215" t="s">
        <v>20640</v>
      </c>
      <c r="B4496" s="215" t="s">
        <v>33</v>
      </c>
      <c r="C4496" s="24"/>
    </row>
    <row r="4497" spans="1:3" ht="12.75" customHeight="1" x14ac:dyDescent="0.2">
      <c r="A4497" s="215" t="s">
        <v>576</v>
      </c>
      <c r="B4497" s="215" t="s">
        <v>33</v>
      </c>
      <c r="C4497" s="24"/>
    </row>
    <row r="4498" spans="1:3" ht="12.75" customHeight="1" x14ac:dyDescent="0.2">
      <c r="A4498" s="215" t="s">
        <v>6128</v>
      </c>
      <c r="B4498" s="215" t="s">
        <v>33</v>
      </c>
      <c r="C4498" s="24"/>
    </row>
    <row r="4499" spans="1:3" ht="12.75" customHeight="1" x14ac:dyDescent="0.2">
      <c r="A4499" s="215" t="s">
        <v>20634</v>
      </c>
      <c r="B4499" s="215" t="s">
        <v>33</v>
      </c>
      <c r="C4499" s="24"/>
    </row>
    <row r="4500" spans="1:3" ht="12.75" customHeight="1" x14ac:dyDescent="0.2">
      <c r="A4500" s="215" t="s">
        <v>20641</v>
      </c>
      <c r="B4500" s="215" t="s">
        <v>33</v>
      </c>
      <c r="C4500" s="24"/>
    </row>
    <row r="4501" spans="1:3" ht="12.75" customHeight="1" x14ac:dyDescent="0.2">
      <c r="A4501" s="215" t="s">
        <v>20656</v>
      </c>
      <c r="B4501" s="215" t="s">
        <v>33</v>
      </c>
      <c r="C4501" s="24"/>
    </row>
    <row r="4502" spans="1:3" ht="12.75" customHeight="1" x14ac:dyDescent="0.2">
      <c r="A4502" s="215" t="s">
        <v>20657</v>
      </c>
      <c r="B4502" s="215" t="s">
        <v>33</v>
      </c>
      <c r="C4502" s="24"/>
    </row>
    <row r="4503" spans="1:3" ht="12.75" customHeight="1" x14ac:dyDescent="0.2">
      <c r="A4503" s="215" t="s">
        <v>611</v>
      </c>
      <c r="B4503" s="215" t="s">
        <v>33</v>
      </c>
      <c r="C4503" s="24"/>
    </row>
    <row r="4504" spans="1:3" ht="12.75" customHeight="1" x14ac:dyDescent="0.2">
      <c r="A4504" s="215" t="s">
        <v>6129</v>
      </c>
      <c r="B4504" s="215" t="s">
        <v>33</v>
      </c>
      <c r="C4504" s="24"/>
    </row>
    <row r="4505" spans="1:3" ht="12.75" customHeight="1" x14ac:dyDescent="0.2">
      <c r="A4505" s="215" t="s">
        <v>6130</v>
      </c>
      <c r="B4505" s="215" t="s">
        <v>33</v>
      </c>
      <c r="C4505" s="24"/>
    </row>
    <row r="4506" spans="1:3" ht="12.75" customHeight="1" x14ac:dyDescent="0.2">
      <c r="A4506" s="215" t="s">
        <v>20624</v>
      </c>
      <c r="B4506" s="215" t="s">
        <v>33</v>
      </c>
      <c r="C4506" s="24"/>
    </row>
    <row r="4507" spans="1:3" ht="12.75" customHeight="1" x14ac:dyDescent="0.2">
      <c r="A4507" s="215" t="s">
        <v>6131</v>
      </c>
      <c r="B4507" s="215" t="s">
        <v>33</v>
      </c>
      <c r="C4507" s="24"/>
    </row>
    <row r="4508" spans="1:3" ht="12.75" customHeight="1" x14ac:dyDescent="0.2">
      <c r="A4508" s="215" t="s">
        <v>6132</v>
      </c>
      <c r="B4508" s="215" t="s">
        <v>33</v>
      </c>
      <c r="C4508" s="24"/>
    </row>
    <row r="4509" spans="1:3" ht="12.75" customHeight="1" x14ac:dyDescent="0.2">
      <c r="A4509" s="215" t="s">
        <v>620</v>
      </c>
      <c r="B4509" s="215" t="s">
        <v>33</v>
      </c>
      <c r="C4509" s="24"/>
    </row>
    <row r="4510" spans="1:3" ht="12.75" customHeight="1" x14ac:dyDescent="0.2">
      <c r="A4510" s="215" t="s">
        <v>20625</v>
      </c>
      <c r="B4510" s="215" t="s">
        <v>33</v>
      </c>
      <c r="C4510" s="24"/>
    </row>
    <row r="4511" spans="1:3" ht="12.75" customHeight="1" x14ac:dyDescent="0.2">
      <c r="A4511" s="215" t="s">
        <v>20626</v>
      </c>
      <c r="B4511" s="215" t="s">
        <v>33</v>
      </c>
      <c r="C4511" s="24"/>
    </row>
    <row r="4512" spans="1:3" ht="12.75" customHeight="1" x14ac:dyDescent="0.2">
      <c r="A4512" s="215" t="s">
        <v>20616</v>
      </c>
      <c r="B4512" s="215" t="s">
        <v>33</v>
      </c>
      <c r="C4512" s="24"/>
    </row>
    <row r="4513" spans="1:3" ht="12.75" customHeight="1" x14ac:dyDescent="0.2">
      <c r="A4513" s="215" t="s">
        <v>6133</v>
      </c>
      <c r="B4513" s="215" t="s">
        <v>33</v>
      </c>
      <c r="C4513" s="24"/>
    </row>
    <row r="4514" spans="1:3" ht="12.75" customHeight="1" x14ac:dyDescent="0.2">
      <c r="A4514" s="215" t="s">
        <v>6134</v>
      </c>
      <c r="B4514" s="215" t="s">
        <v>33</v>
      </c>
      <c r="C4514" s="24"/>
    </row>
    <row r="4515" spans="1:3" ht="12.75" customHeight="1" x14ac:dyDescent="0.2">
      <c r="A4515" s="215" t="s">
        <v>3195</v>
      </c>
      <c r="B4515" s="215" t="s">
        <v>33</v>
      </c>
      <c r="C4515" s="24"/>
    </row>
    <row r="4516" spans="1:3" ht="12.75" customHeight="1" x14ac:dyDescent="0.2">
      <c r="A4516" s="215" t="s">
        <v>6135</v>
      </c>
      <c r="B4516" s="215" t="s">
        <v>33</v>
      </c>
      <c r="C4516" s="24"/>
    </row>
    <row r="4517" spans="1:3" ht="12.75" customHeight="1" x14ac:dyDescent="0.2">
      <c r="A4517" s="215" t="s">
        <v>679</v>
      </c>
      <c r="B4517" s="215" t="s">
        <v>33</v>
      </c>
      <c r="C4517" s="24"/>
    </row>
    <row r="4518" spans="1:3" ht="12.75" customHeight="1" x14ac:dyDescent="0.2">
      <c r="A4518" s="215" t="s">
        <v>6136</v>
      </c>
      <c r="B4518" s="215" t="s">
        <v>33</v>
      </c>
      <c r="C4518" s="24"/>
    </row>
    <row r="4519" spans="1:3" ht="12.75" customHeight="1" x14ac:dyDescent="0.2">
      <c r="A4519" s="215" t="s">
        <v>6137</v>
      </c>
      <c r="B4519" s="215" t="s">
        <v>33</v>
      </c>
      <c r="C4519" s="24"/>
    </row>
    <row r="4520" spans="1:3" ht="12.75" customHeight="1" x14ac:dyDescent="0.2">
      <c r="A4520" s="215" t="s">
        <v>688</v>
      </c>
      <c r="B4520" s="215" t="s">
        <v>33</v>
      </c>
      <c r="C4520" s="24"/>
    </row>
    <row r="4521" spans="1:3" ht="12.75" customHeight="1" x14ac:dyDescent="0.2">
      <c r="A4521" s="215" t="s">
        <v>6138</v>
      </c>
      <c r="B4521" s="215" t="s">
        <v>33</v>
      </c>
      <c r="C4521" s="24"/>
    </row>
    <row r="4522" spans="1:3" ht="12.75" customHeight="1" x14ac:dyDescent="0.2">
      <c r="A4522" s="215" t="s">
        <v>723</v>
      </c>
      <c r="B4522" s="215" t="s">
        <v>33</v>
      </c>
      <c r="C4522" s="24"/>
    </row>
    <row r="4523" spans="1:3" ht="12.75" customHeight="1" x14ac:dyDescent="0.2">
      <c r="A4523" s="215" t="s">
        <v>6139</v>
      </c>
      <c r="B4523" s="215" t="s">
        <v>33</v>
      </c>
      <c r="C4523" s="24"/>
    </row>
    <row r="4524" spans="1:3" ht="12.75" customHeight="1" x14ac:dyDescent="0.2">
      <c r="A4524" s="215" t="s">
        <v>6140</v>
      </c>
      <c r="B4524" s="215" t="s">
        <v>33</v>
      </c>
      <c r="C4524" s="24"/>
    </row>
    <row r="4525" spans="1:3" ht="12.75" customHeight="1" x14ac:dyDescent="0.2">
      <c r="A4525" s="215" t="s">
        <v>6141</v>
      </c>
      <c r="B4525" s="215" t="s">
        <v>33</v>
      </c>
      <c r="C4525" s="24"/>
    </row>
    <row r="4526" spans="1:3" ht="12.75" customHeight="1" x14ac:dyDescent="0.2">
      <c r="A4526" s="215" t="s">
        <v>747</v>
      </c>
      <c r="B4526" s="215" t="s">
        <v>33</v>
      </c>
      <c r="C4526" s="24"/>
    </row>
    <row r="4527" spans="1:3" ht="12.75" customHeight="1" x14ac:dyDescent="0.2">
      <c r="A4527" s="215" t="s">
        <v>6142</v>
      </c>
      <c r="B4527" s="215" t="s">
        <v>33</v>
      </c>
      <c r="C4527" s="24"/>
    </row>
    <row r="4528" spans="1:3" ht="12.75" customHeight="1" x14ac:dyDescent="0.2">
      <c r="A4528" s="215" t="s">
        <v>19613</v>
      </c>
      <c r="B4528" s="215" t="s">
        <v>33</v>
      </c>
      <c r="C4528" s="24"/>
    </row>
    <row r="4529" spans="1:4" ht="12.75" customHeight="1" x14ac:dyDescent="0.2">
      <c r="A4529" s="215" t="s">
        <v>755</v>
      </c>
      <c r="B4529" s="215" t="s">
        <v>33</v>
      </c>
      <c r="C4529" s="24"/>
    </row>
    <row r="4530" spans="1:4" s="24" customFormat="1" ht="12.75" customHeight="1" x14ac:dyDescent="0.2">
      <c r="A4530" s="215" t="s">
        <v>6143</v>
      </c>
      <c r="B4530" s="215" t="s">
        <v>33</v>
      </c>
      <c r="D4530" s="120"/>
    </row>
    <row r="4531" spans="1:4" ht="12.75" customHeight="1" x14ac:dyDescent="0.2">
      <c r="A4531" s="215" t="s">
        <v>6144</v>
      </c>
      <c r="B4531" s="215" t="s">
        <v>33</v>
      </c>
      <c r="C4531" s="24"/>
    </row>
    <row r="4532" spans="1:4" s="24" customFormat="1" ht="12.75" customHeight="1" x14ac:dyDescent="0.2">
      <c r="A4532" s="215" t="s">
        <v>6145</v>
      </c>
      <c r="B4532" s="215" t="s">
        <v>33</v>
      </c>
      <c r="D4532" s="120"/>
    </row>
    <row r="4533" spans="1:4" ht="12.75" customHeight="1" x14ac:dyDescent="0.2">
      <c r="A4533" s="185" t="s">
        <v>26471</v>
      </c>
      <c r="B4533" s="185" t="s">
        <v>33</v>
      </c>
      <c r="C4533" s="24"/>
    </row>
    <row r="4534" spans="1:4" ht="12.75" customHeight="1" x14ac:dyDescent="0.2">
      <c r="A4534" s="215" t="s">
        <v>763</v>
      </c>
      <c r="B4534" s="215" t="s">
        <v>33</v>
      </c>
      <c r="C4534" s="24"/>
    </row>
    <row r="4535" spans="1:4" ht="12.75" customHeight="1" x14ac:dyDescent="0.2">
      <c r="A4535" s="215" t="s">
        <v>6146</v>
      </c>
      <c r="B4535" s="215" t="s">
        <v>33</v>
      </c>
      <c r="C4535" s="24"/>
    </row>
    <row r="4536" spans="1:4" ht="12.75" customHeight="1" x14ac:dyDescent="0.2">
      <c r="A4536" s="215" t="s">
        <v>6147</v>
      </c>
      <c r="B4536" s="215" t="s">
        <v>33</v>
      </c>
      <c r="C4536" s="24"/>
    </row>
    <row r="4537" spans="1:4" ht="12.75" customHeight="1" x14ac:dyDescent="0.2">
      <c r="A4537" s="215" t="s">
        <v>6148</v>
      </c>
      <c r="B4537" s="215" t="s">
        <v>33</v>
      </c>
      <c r="C4537" s="24"/>
    </row>
    <row r="4538" spans="1:4" ht="12.75" customHeight="1" x14ac:dyDescent="0.2">
      <c r="A4538" s="215" t="s">
        <v>6149</v>
      </c>
      <c r="B4538" s="215" t="s">
        <v>33</v>
      </c>
      <c r="C4538" s="24"/>
    </row>
    <row r="4539" spans="1:4" ht="12.75" customHeight="1" x14ac:dyDescent="0.2">
      <c r="A4539" s="215" t="s">
        <v>6150</v>
      </c>
      <c r="B4539" s="215" t="s">
        <v>33</v>
      </c>
      <c r="C4539" s="24"/>
    </row>
    <row r="4540" spans="1:4" ht="12.75" customHeight="1" x14ac:dyDescent="0.2">
      <c r="A4540" s="215" t="s">
        <v>808</v>
      </c>
      <c r="B4540" s="215" t="s">
        <v>33</v>
      </c>
      <c r="C4540" s="24"/>
    </row>
    <row r="4541" spans="1:4" ht="12.75" customHeight="1" x14ac:dyDescent="0.2">
      <c r="A4541" s="215" t="s">
        <v>6151</v>
      </c>
      <c r="B4541" s="215" t="s">
        <v>33</v>
      </c>
      <c r="C4541" s="24"/>
    </row>
    <row r="4542" spans="1:4" ht="12.75" customHeight="1" x14ac:dyDescent="0.2">
      <c r="A4542" s="215" t="s">
        <v>6152</v>
      </c>
      <c r="B4542" s="215" t="s">
        <v>33</v>
      </c>
      <c r="C4542" s="24"/>
    </row>
    <row r="4543" spans="1:4" ht="12.75" customHeight="1" x14ac:dyDescent="0.2">
      <c r="A4543" s="215" t="s">
        <v>814</v>
      </c>
      <c r="B4543" s="215" t="s">
        <v>33</v>
      </c>
      <c r="C4543" s="24"/>
    </row>
    <row r="4544" spans="1:4" ht="12.75" customHeight="1" x14ac:dyDescent="0.2">
      <c r="A4544" s="215" t="s">
        <v>6153</v>
      </c>
      <c r="B4544" s="215" t="s">
        <v>33</v>
      </c>
      <c r="C4544" s="24"/>
    </row>
    <row r="4545" spans="1:3" ht="12.75" customHeight="1" x14ac:dyDescent="0.2">
      <c r="A4545" s="215" t="s">
        <v>6154</v>
      </c>
      <c r="B4545" s="215" t="s">
        <v>33</v>
      </c>
      <c r="C4545" s="24"/>
    </row>
    <row r="4546" spans="1:3" ht="12.75" customHeight="1" x14ac:dyDescent="0.2">
      <c r="A4546" s="215" t="s">
        <v>821</v>
      </c>
      <c r="B4546" s="215" t="s">
        <v>33</v>
      </c>
      <c r="C4546" s="24"/>
    </row>
    <row r="4547" spans="1:3" ht="12.75" customHeight="1" x14ac:dyDescent="0.2">
      <c r="A4547" s="215" t="s">
        <v>6155</v>
      </c>
      <c r="B4547" s="215" t="s">
        <v>33</v>
      </c>
      <c r="C4547" s="24"/>
    </row>
    <row r="4548" spans="1:3" ht="12.75" customHeight="1" x14ac:dyDescent="0.2">
      <c r="A4548" s="215" t="s">
        <v>6156</v>
      </c>
      <c r="B4548" s="215" t="s">
        <v>33</v>
      </c>
      <c r="C4548" s="24"/>
    </row>
    <row r="4549" spans="1:3" ht="12.75" customHeight="1" x14ac:dyDescent="0.2">
      <c r="A4549" s="215" t="s">
        <v>6302</v>
      </c>
      <c r="B4549" s="215" t="s">
        <v>33</v>
      </c>
      <c r="C4549" s="24"/>
    </row>
    <row r="4550" spans="1:3" ht="12.75" customHeight="1" x14ac:dyDescent="0.2">
      <c r="A4550" s="215" t="s">
        <v>1168</v>
      </c>
      <c r="B4550" s="215" t="s">
        <v>33</v>
      </c>
      <c r="C4550" s="24"/>
    </row>
    <row r="4551" spans="1:3" ht="12.75" customHeight="1" x14ac:dyDescent="0.2">
      <c r="A4551" s="215" t="s">
        <v>20617</v>
      </c>
      <c r="B4551" s="215" t="s">
        <v>33</v>
      </c>
      <c r="C4551" s="24"/>
    </row>
    <row r="4552" spans="1:3" ht="12.75" customHeight="1" x14ac:dyDescent="0.2">
      <c r="A4552" s="215" t="s">
        <v>508</v>
      </c>
      <c r="B4552" s="215" t="s">
        <v>33</v>
      </c>
      <c r="C4552" s="24"/>
    </row>
    <row r="4553" spans="1:3" ht="12.75" customHeight="1" x14ac:dyDescent="0.2">
      <c r="A4553" s="215" t="s">
        <v>6158</v>
      </c>
      <c r="B4553" s="215" t="s">
        <v>33</v>
      </c>
      <c r="C4553" s="24"/>
    </row>
    <row r="4554" spans="1:3" ht="12.75" customHeight="1" x14ac:dyDescent="0.2">
      <c r="A4554" s="215" t="s">
        <v>517</v>
      </c>
      <c r="B4554" s="215" t="s">
        <v>33</v>
      </c>
      <c r="C4554" s="24"/>
    </row>
    <row r="4555" spans="1:3" ht="12.75" customHeight="1" x14ac:dyDescent="0.2">
      <c r="A4555" s="215" t="s">
        <v>6159</v>
      </c>
      <c r="B4555" s="215" t="s">
        <v>33</v>
      </c>
      <c r="C4555" s="24"/>
    </row>
    <row r="4556" spans="1:3" ht="12.75" customHeight="1" x14ac:dyDescent="0.2">
      <c r="A4556" s="215" t="s">
        <v>20658</v>
      </c>
      <c r="B4556" s="215" t="s">
        <v>33</v>
      </c>
      <c r="C4556" s="24"/>
    </row>
    <row r="4557" spans="1:3" ht="12.75" customHeight="1" x14ac:dyDescent="0.2">
      <c r="A4557" s="215" t="s">
        <v>559</v>
      </c>
      <c r="B4557" s="215" t="s">
        <v>33</v>
      </c>
      <c r="C4557" s="24"/>
    </row>
    <row r="4558" spans="1:3" ht="12.75" customHeight="1" x14ac:dyDescent="0.2">
      <c r="A4558" s="215" t="s">
        <v>6160</v>
      </c>
      <c r="B4558" s="215" t="s">
        <v>33</v>
      </c>
      <c r="C4558" s="24"/>
    </row>
    <row r="4559" spans="1:3" ht="12.75" customHeight="1" x14ac:dyDescent="0.2">
      <c r="A4559" s="215" t="s">
        <v>6161</v>
      </c>
      <c r="B4559" s="215" t="s">
        <v>33</v>
      </c>
      <c r="C4559" s="24"/>
    </row>
    <row r="4560" spans="1:3" ht="12.75" customHeight="1" x14ac:dyDescent="0.2">
      <c r="A4560" s="215" t="s">
        <v>586</v>
      </c>
      <c r="B4560" s="215" t="s">
        <v>33</v>
      </c>
      <c r="C4560" s="24"/>
    </row>
    <row r="4561" spans="1:3" ht="12.75" customHeight="1" x14ac:dyDescent="0.2">
      <c r="A4561" s="215" t="s">
        <v>6162</v>
      </c>
      <c r="B4561" s="215" t="s">
        <v>33</v>
      </c>
      <c r="C4561" s="24"/>
    </row>
    <row r="4562" spans="1:3" ht="12.75" customHeight="1" x14ac:dyDescent="0.2">
      <c r="A4562" s="215" t="s">
        <v>6163</v>
      </c>
      <c r="B4562" s="215" t="s">
        <v>33</v>
      </c>
      <c r="C4562" s="24"/>
    </row>
    <row r="4563" spans="1:3" ht="12.75" customHeight="1" x14ac:dyDescent="0.2">
      <c r="A4563" s="215" t="s">
        <v>594</v>
      </c>
      <c r="B4563" s="215" t="s">
        <v>33</v>
      </c>
      <c r="C4563" s="24"/>
    </row>
    <row r="4564" spans="1:3" ht="12.75" customHeight="1" x14ac:dyDescent="0.2">
      <c r="A4564" s="215" t="s">
        <v>6164</v>
      </c>
      <c r="B4564" s="215" t="s">
        <v>33</v>
      </c>
      <c r="C4564" s="24"/>
    </row>
    <row r="4565" spans="1:3" ht="12.75" customHeight="1" x14ac:dyDescent="0.2">
      <c r="A4565" s="215" t="s">
        <v>6165</v>
      </c>
      <c r="B4565" s="215" t="s">
        <v>33</v>
      </c>
      <c r="C4565" s="24"/>
    </row>
    <row r="4566" spans="1:3" ht="12.75" customHeight="1" x14ac:dyDescent="0.2">
      <c r="A4566" s="215" t="s">
        <v>630</v>
      </c>
      <c r="B4566" s="215" t="s">
        <v>33</v>
      </c>
      <c r="C4566" s="24"/>
    </row>
    <row r="4567" spans="1:3" ht="12.75" customHeight="1" x14ac:dyDescent="0.2">
      <c r="A4567" s="215" t="s">
        <v>6166</v>
      </c>
      <c r="B4567" s="215" t="s">
        <v>33</v>
      </c>
      <c r="C4567" s="24"/>
    </row>
    <row r="4568" spans="1:3" ht="12.75" customHeight="1" x14ac:dyDescent="0.2">
      <c r="A4568" s="215" t="s">
        <v>6167</v>
      </c>
      <c r="B4568" s="215" t="s">
        <v>33</v>
      </c>
      <c r="C4568" s="24"/>
    </row>
    <row r="4569" spans="1:3" ht="12.75" customHeight="1" x14ac:dyDescent="0.2">
      <c r="A4569" s="215" t="s">
        <v>655</v>
      </c>
      <c r="B4569" s="215" t="s">
        <v>33</v>
      </c>
      <c r="C4569" s="24"/>
    </row>
    <row r="4570" spans="1:3" ht="12.75" customHeight="1" x14ac:dyDescent="0.2">
      <c r="A4570" s="215" t="s">
        <v>6168</v>
      </c>
      <c r="B4570" s="215" t="s">
        <v>33</v>
      </c>
      <c r="C4570" s="24"/>
    </row>
    <row r="4571" spans="1:3" ht="12.75" customHeight="1" x14ac:dyDescent="0.2">
      <c r="A4571" s="215" t="s">
        <v>6169</v>
      </c>
      <c r="B4571" s="215" t="s">
        <v>33</v>
      </c>
      <c r="C4571" s="24"/>
    </row>
    <row r="4572" spans="1:3" ht="12.75" customHeight="1" x14ac:dyDescent="0.2">
      <c r="A4572" s="215" t="s">
        <v>3196</v>
      </c>
      <c r="B4572" s="215" t="s">
        <v>33</v>
      </c>
      <c r="C4572" s="24"/>
    </row>
    <row r="4573" spans="1:3" ht="12.75" customHeight="1" x14ac:dyDescent="0.2">
      <c r="A4573" s="215" t="s">
        <v>6170</v>
      </c>
      <c r="B4573" s="215" t="s">
        <v>33</v>
      </c>
      <c r="C4573" s="24"/>
    </row>
    <row r="4574" spans="1:3" ht="12.75" customHeight="1" x14ac:dyDescent="0.2">
      <c r="A4574" s="215" t="s">
        <v>710</v>
      </c>
      <c r="B4574" s="215" t="s">
        <v>33</v>
      </c>
      <c r="C4574" s="24"/>
    </row>
    <row r="4575" spans="1:3" ht="12.75" customHeight="1" x14ac:dyDescent="0.2">
      <c r="A4575" s="215" t="s">
        <v>6171</v>
      </c>
      <c r="B4575" s="215" t="s">
        <v>33</v>
      </c>
      <c r="C4575" s="24"/>
    </row>
    <row r="4576" spans="1:3" ht="12.75" customHeight="1" x14ac:dyDescent="0.2">
      <c r="A4576" s="215" t="s">
        <v>6172</v>
      </c>
      <c r="B4576" s="215" t="s">
        <v>33</v>
      </c>
      <c r="C4576" s="24"/>
    </row>
    <row r="4577" spans="1:3" ht="12.75" customHeight="1" x14ac:dyDescent="0.2">
      <c r="A4577" s="215" t="s">
        <v>724</v>
      </c>
      <c r="B4577" s="215" t="s">
        <v>33</v>
      </c>
      <c r="C4577" s="24"/>
    </row>
    <row r="4578" spans="1:3" ht="12.75" customHeight="1" x14ac:dyDescent="0.2">
      <c r="A4578" s="215" t="s">
        <v>6173</v>
      </c>
      <c r="B4578" s="215" t="s">
        <v>33</v>
      </c>
      <c r="C4578" s="24"/>
    </row>
    <row r="4579" spans="1:3" ht="12.75" customHeight="1" x14ac:dyDescent="0.2">
      <c r="A4579" s="215" t="s">
        <v>20635</v>
      </c>
      <c r="B4579" s="215" t="s">
        <v>33</v>
      </c>
      <c r="C4579" s="24"/>
    </row>
    <row r="4580" spans="1:3" ht="12.75" customHeight="1" x14ac:dyDescent="0.2">
      <c r="A4580" s="215" t="s">
        <v>20636</v>
      </c>
      <c r="B4580" s="215" t="s">
        <v>33</v>
      </c>
      <c r="C4580" s="24"/>
    </row>
    <row r="4581" spans="1:3" ht="12.75" customHeight="1" x14ac:dyDescent="0.2">
      <c r="A4581" s="215" t="s">
        <v>764</v>
      </c>
      <c r="B4581" s="215" t="s">
        <v>33</v>
      </c>
      <c r="C4581" s="24"/>
    </row>
    <row r="4582" spans="1:3" ht="12.75" customHeight="1" x14ac:dyDescent="0.2">
      <c r="A4582" s="215" t="s">
        <v>6174</v>
      </c>
      <c r="B4582" s="215" t="s">
        <v>33</v>
      </c>
      <c r="C4582" s="24"/>
    </row>
    <row r="4583" spans="1:3" ht="12.75" customHeight="1" x14ac:dyDescent="0.2">
      <c r="A4583" s="215" t="s">
        <v>802</v>
      </c>
      <c r="B4583" s="215" t="s">
        <v>33</v>
      </c>
      <c r="C4583" s="24"/>
    </row>
    <row r="4584" spans="1:3" ht="12.75" customHeight="1" x14ac:dyDescent="0.2">
      <c r="A4584" s="215" t="s">
        <v>6175</v>
      </c>
      <c r="B4584" s="215" t="s">
        <v>33</v>
      </c>
      <c r="C4584" s="24"/>
    </row>
    <row r="4585" spans="1:3" ht="12.75" customHeight="1" x14ac:dyDescent="0.2">
      <c r="A4585" s="215" t="s">
        <v>1169</v>
      </c>
      <c r="B4585" s="215" t="s">
        <v>33</v>
      </c>
      <c r="C4585" s="24"/>
    </row>
    <row r="4586" spans="1:3" ht="12.75" customHeight="1" x14ac:dyDescent="0.2">
      <c r="A4586" s="215" t="s">
        <v>484</v>
      </c>
      <c r="B4586" s="215" t="s">
        <v>33</v>
      </c>
      <c r="C4586" s="24"/>
    </row>
    <row r="4587" spans="1:3" ht="12.75" customHeight="1" x14ac:dyDescent="0.2">
      <c r="A4587" s="215" t="s">
        <v>6177</v>
      </c>
      <c r="B4587" s="215" t="s">
        <v>33</v>
      </c>
      <c r="C4587" s="24"/>
    </row>
    <row r="4588" spans="1:3" ht="12.75" customHeight="1" x14ac:dyDescent="0.2">
      <c r="A4588" s="215" t="s">
        <v>528</v>
      </c>
      <c r="B4588" s="215" t="s">
        <v>33</v>
      </c>
      <c r="C4588" s="24"/>
    </row>
    <row r="4589" spans="1:3" ht="12.75" customHeight="1" x14ac:dyDescent="0.2">
      <c r="A4589" s="215" t="s">
        <v>6178</v>
      </c>
      <c r="B4589" s="215" t="s">
        <v>33</v>
      </c>
      <c r="C4589" s="24"/>
    </row>
    <row r="4590" spans="1:3" ht="12.75" customHeight="1" x14ac:dyDescent="0.2">
      <c r="A4590" s="215" t="s">
        <v>6179</v>
      </c>
      <c r="B4590" s="215" t="s">
        <v>33</v>
      </c>
      <c r="C4590" s="24"/>
    </row>
    <row r="4591" spans="1:3" ht="12.75" customHeight="1" x14ac:dyDescent="0.2">
      <c r="A4591" s="215" t="s">
        <v>552</v>
      </c>
      <c r="B4591" s="215" t="s">
        <v>33</v>
      </c>
      <c r="C4591" s="24"/>
    </row>
    <row r="4592" spans="1:3" ht="12.75" customHeight="1" x14ac:dyDescent="0.2">
      <c r="A4592" s="215" t="s">
        <v>6180</v>
      </c>
      <c r="B4592" s="215" t="s">
        <v>33</v>
      </c>
      <c r="C4592" s="24"/>
    </row>
    <row r="4593" spans="1:3" ht="12.75" customHeight="1" x14ac:dyDescent="0.2">
      <c r="A4593" s="215" t="s">
        <v>6181</v>
      </c>
      <c r="B4593" s="215" t="s">
        <v>33</v>
      </c>
      <c r="C4593" s="24"/>
    </row>
    <row r="4594" spans="1:3" ht="12.75" customHeight="1" x14ac:dyDescent="0.2">
      <c r="A4594" s="215" t="s">
        <v>569</v>
      </c>
      <c r="B4594" s="215" t="s">
        <v>33</v>
      </c>
      <c r="C4594" s="24"/>
    </row>
    <row r="4595" spans="1:3" ht="12.75" customHeight="1" x14ac:dyDescent="0.2">
      <c r="A4595" s="215" t="s">
        <v>6182</v>
      </c>
      <c r="B4595" s="215" t="s">
        <v>33</v>
      </c>
      <c r="C4595" s="24"/>
    </row>
    <row r="4596" spans="1:3" ht="12.75" customHeight="1" x14ac:dyDescent="0.2">
      <c r="A4596" s="215" t="s">
        <v>578</v>
      </c>
      <c r="B4596" s="215" t="s">
        <v>33</v>
      </c>
      <c r="C4596" s="24"/>
    </row>
    <row r="4597" spans="1:3" ht="12.75" customHeight="1" x14ac:dyDescent="0.2">
      <c r="A4597" s="215" t="s">
        <v>6183</v>
      </c>
      <c r="B4597" s="215" t="s">
        <v>33</v>
      </c>
      <c r="C4597" s="24"/>
    </row>
    <row r="4598" spans="1:3" ht="12.75" customHeight="1" x14ac:dyDescent="0.2">
      <c r="A4598" s="215" t="s">
        <v>6184</v>
      </c>
      <c r="B4598" s="215" t="s">
        <v>33</v>
      </c>
      <c r="C4598" s="24"/>
    </row>
    <row r="4599" spans="1:3" ht="12.75" customHeight="1" x14ac:dyDescent="0.2">
      <c r="A4599" s="215" t="s">
        <v>6185</v>
      </c>
      <c r="B4599" s="215" t="s">
        <v>33</v>
      </c>
      <c r="C4599" s="24"/>
    </row>
    <row r="4600" spans="1:3" ht="12.75" customHeight="1" x14ac:dyDescent="0.2">
      <c r="A4600" s="215" t="s">
        <v>603</v>
      </c>
      <c r="B4600" s="215" t="s">
        <v>33</v>
      </c>
      <c r="C4600" s="24"/>
    </row>
    <row r="4601" spans="1:3" ht="12.75" customHeight="1" x14ac:dyDescent="0.2">
      <c r="A4601" s="215" t="s">
        <v>6186</v>
      </c>
      <c r="B4601" s="215" t="s">
        <v>33</v>
      </c>
      <c r="C4601" s="24"/>
    </row>
    <row r="4602" spans="1:3" ht="12.75" customHeight="1" x14ac:dyDescent="0.2">
      <c r="A4602" s="215" t="s">
        <v>20659</v>
      </c>
      <c r="B4602" s="215" t="s">
        <v>33</v>
      </c>
      <c r="C4602" s="24"/>
    </row>
    <row r="4603" spans="1:3" ht="12.75" customHeight="1" x14ac:dyDescent="0.2">
      <c r="A4603" s="215" t="s">
        <v>6187</v>
      </c>
      <c r="B4603" s="215" t="s">
        <v>33</v>
      </c>
      <c r="C4603" s="24"/>
    </row>
    <row r="4604" spans="1:3" ht="12.75" customHeight="1" x14ac:dyDescent="0.2">
      <c r="A4604" s="215" t="s">
        <v>622</v>
      </c>
      <c r="B4604" s="215" t="s">
        <v>33</v>
      </c>
      <c r="C4604" s="24"/>
    </row>
    <row r="4605" spans="1:3" ht="12.75" customHeight="1" x14ac:dyDescent="0.2">
      <c r="A4605" s="215" t="s">
        <v>6188</v>
      </c>
      <c r="B4605" s="215" t="s">
        <v>33</v>
      </c>
      <c r="C4605" s="24"/>
    </row>
    <row r="4606" spans="1:3" ht="12.75" customHeight="1" x14ac:dyDescent="0.2">
      <c r="A4606" s="215" t="s">
        <v>6189</v>
      </c>
      <c r="B4606" s="215" t="s">
        <v>33</v>
      </c>
      <c r="C4606" s="24"/>
    </row>
    <row r="4607" spans="1:3" ht="12.75" customHeight="1" x14ac:dyDescent="0.2">
      <c r="A4607" s="215" t="s">
        <v>6190</v>
      </c>
      <c r="B4607" s="215" t="s">
        <v>33</v>
      </c>
      <c r="C4607" s="24"/>
    </row>
    <row r="4608" spans="1:3" ht="12.75" customHeight="1" x14ac:dyDescent="0.2">
      <c r="A4608" s="215" t="s">
        <v>6191</v>
      </c>
      <c r="B4608" s="215" t="s">
        <v>33</v>
      </c>
      <c r="C4608" s="24"/>
    </row>
    <row r="4609" spans="1:3" ht="12.75" customHeight="1" x14ac:dyDescent="0.2">
      <c r="A4609" s="215" t="s">
        <v>665</v>
      </c>
      <c r="B4609" s="215" t="s">
        <v>33</v>
      </c>
      <c r="C4609" s="24"/>
    </row>
    <row r="4610" spans="1:3" ht="12.75" customHeight="1" x14ac:dyDescent="0.2">
      <c r="A4610" s="215" t="s">
        <v>6192</v>
      </c>
      <c r="B4610" s="215" t="s">
        <v>33</v>
      </c>
      <c r="C4610" s="24"/>
    </row>
    <row r="4611" spans="1:3" ht="12.75" customHeight="1" x14ac:dyDescent="0.2">
      <c r="A4611" s="215" t="s">
        <v>6193</v>
      </c>
      <c r="B4611" s="215" t="s">
        <v>33</v>
      </c>
      <c r="C4611" s="24"/>
    </row>
    <row r="4612" spans="1:3" ht="12.75" customHeight="1" x14ac:dyDescent="0.2">
      <c r="A4612" s="215" t="s">
        <v>20618</v>
      </c>
      <c r="B4612" s="215" t="s">
        <v>33</v>
      </c>
      <c r="C4612" s="24"/>
    </row>
    <row r="4613" spans="1:3" ht="12.75" customHeight="1" x14ac:dyDescent="0.2">
      <c r="A4613" s="215" t="s">
        <v>6194</v>
      </c>
      <c r="B4613" s="215" t="s">
        <v>33</v>
      </c>
      <c r="C4613" s="24"/>
    </row>
    <row r="4614" spans="1:3" ht="12.75" customHeight="1" x14ac:dyDescent="0.2">
      <c r="A4614" s="215" t="s">
        <v>698</v>
      </c>
      <c r="B4614" s="215" t="s">
        <v>33</v>
      </c>
      <c r="C4614" s="24"/>
    </row>
    <row r="4615" spans="1:3" ht="12.75" customHeight="1" x14ac:dyDescent="0.2">
      <c r="A4615" s="215" t="s">
        <v>6195</v>
      </c>
      <c r="B4615" s="215" t="s">
        <v>33</v>
      </c>
      <c r="C4615" s="24"/>
    </row>
    <row r="4616" spans="1:3" ht="12.75" customHeight="1" x14ac:dyDescent="0.2">
      <c r="A4616" s="215" t="s">
        <v>705</v>
      </c>
      <c r="B4616" s="215" t="s">
        <v>33</v>
      </c>
      <c r="C4616" s="24"/>
    </row>
    <row r="4617" spans="1:3" ht="12.75" customHeight="1" x14ac:dyDescent="0.2">
      <c r="A4617" s="215" t="s">
        <v>6196</v>
      </c>
      <c r="B4617" s="215" t="s">
        <v>33</v>
      </c>
      <c r="C4617" s="24"/>
    </row>
    <row r="4618" spans="1:3" ht="12.75" customHeight="1" x14ac:dyDescent="0.2">
      <c r="A4618" s="215" t="s">
        <v>6197</v>
      </c>
      <c r="B4618" s="215" t="s">
        <v>33</v>
      </c>
      <c r="C4618" s="24"/>
    </row>
    <row r="4619" spans="1:3" ht="12.75" customHeight="1" x14ac:dyDescent="0.2">
      <c r="A4619" s="215" t="s">
        <v>6198</v>
      </c>
      <c r="B4619" s="215" t="s">
        <v>33</v>
      </c>
      <c r="C4619" s="24"/>
    </row>
    <row r="4620" spans="1:3" ht="12.75" customHeight="1" x14ac:dyDescent="0.2">
      <c r="A4620" s="215" t="s">
        <v>733</v>
      </c>
      <c r="B4620" s="215" t="s">
        <v>33</v>
      </c>
      <c r="C4620" s="24"/>
    </row>
    <row r="4621" spans="1:3" ht="12.75" customHeight="1" x14ac:dyDescent="0.2">
      <c r="A4621" s="215" t="s">
        <v>6199</v>
      </c>
      <c r="B4621" s="215" t="s">
        <v>33</v>
      </c>
      <c r="C4621" s="24"/>
    </row>
    <row r="4622" spans="1:3" ht="12.75" customHeight="1" x14ac:dyDescent="0.2">
      <c r="A4622" s="215" t="s">
        <v>6200</v>
      </c>
      <c r="B4622" s="215" t="s">
        <v>33</v>
      </c>
      <c r="C4622" s="24"/>
    </row>
    <row r="4623" spans="1:3" ht="12.75" customHeight="1" x14ac:dyDescent="0.2">
      <c r="A4623" s="215" t="s">
        <v>6201</v>
      </c>
      <c r="B4623" s="215" t="s">
        <v>33</v>
      </c>
      <c r="C4623" s="24"/>
    </row>
    <row r="4624" spans="1:3" ht="12.75" customHeight="1" x14ac:dyDescent="0.2">
      <c r="A4624" s="215" t="s">
        <v>6202</v>
      </c>
      <c r="B4624" s="215" t="s">
        <v>33</v>
      </c>
      <c r="C4624" s="24"/>
    </row>
    <row r="4625" spans="1:3" ht="12.75" customHeight="1" x14ac:dyDescent="0.2">
      <c r="A4625" s="215" t="s">
        <v>6203</v>
      </c>
      <c r="B4625" s="215" t="s">
        <v>33</v>
      </c>
      <c r="C4625" s="24"/>
    </row>
    <row r="4626" spans="1:3" ht="12.75" customHeight="1" x14ac:dyDescent="0.2">
      <c r="A4626" s="215" t="s">
        <v>790</v>
      </c>
      <c r="B4626" s="215" t="s">
        <v>33</v>
      </c>
      <c r="C4626" s="24"/>
    </row>
    <row r="4627" spans="1:3" ht="12.75" customHeight="1" x14ac:dyDescent="0.2">
      <c r="A4627" s="215" t="s">
        <v>6204</v>
      </c>
      <c r="B4627" s="215" t="s">
        <v>33</v>
      </c>
      <c r="C4627" s="24"/>
    </row>
    <row r="4628" spans="1:3" ht="12.75" customHeight="1" x14ac:dyDescent="0.2">
      <c r="A4628" s="215" t="s">
        <v>6205</v>
      </c>
      <c r="B4628" s="215" t="s">
        <v>33</v>
      </c>
      <c r="C4628" s="24"/>
    </row>
    <row r="4629" spans="1:3" ht="12.75" customHeight="1" x14ac:dyDescent="0.2">
      <c r="A4629" s="215" t="s">
        <v>796</v>
      </c>
      <c r="B4629" s="215" t="s">
        <v>33</v>
      </c>
      <c r="C4629" s="24"/>
    </row>
    <row r="4630" spans="1:3" ht="12.75" customHeight="1" x14ac:dyDescent="0.2">
      <c r="A4630" s="215" t="s">
        <v>6206</v>
      </c>
      <c r="B4630" s="215" t="s">
        <v>33</v>
      </c>
      <c r="C4630" s="24"/>
    </row>
    <row r="4631" spans="1:3" ht="12.75" customHeight="1" x14ac:dyDescent="0.2">
      <c r="A4631" s="215" t="s">
        <v>6207</v>
      </c>
      <c r="B4631" s="215" t="s">
        <v>33</v>
      </c>
      <c r="C4631" s="24"/>
    </row>
    <row r="4632" spans="1:3" ht="12.75" customHeight="1" x14ac:dyDescent="0.2">
      <c r="A4632" s="215" t="s">
        <v>6208</v>
      </c>
      <c r="B4632" s="215" t="s">
        <v>33</v>
      </c>
      <c r="C4632" s="24"/>
    </row>
    <row r="4633" spans="1:3" ht="12.75" customHeight="1" x14ac:dyDescent="0.2">
      <c r="A4633" s="215" t="s">
        <v>6209</v>
      </c>
      <c r="B4633" s="215" t="s">
        <v>33</v>
      </c>
      <c r="C4633" s="24"/>
    </row>
    <row r="4634" spans="1:3" ht="12.75" customHeight="1" x14ac:dyDescent="0.2">
      <c r="A4634" s="215" t="s">
        <v>6210</v>
      </c>
      <c r="B4634" s="215" t="s">
        <v>33</v>
      </c>
      <c r="C4634" s="24"/>
    </row>
    <row r="4635" spans="1:3" ht="12.75" customHeight="1" x14ac:dyDescent="0.2">
      <c r="A4635" s="215" t="s">
        <v>6211</v>
      </c>
      <c r="B4635" s="215" t="s">
        <v>33</v>
      </c>
      <c r="C4635" s="24"/>
    </row>
    <row r="4636" spans="1:3" ht="12.75" customHeight="1" x14ac:dyDescent="0.2">
      <c r="A4636" s="215" t="s">
        <v>6212</v>
      </c>
      <c r="B4636" s="215" t="s">
        <v>33</v>
      </c>
      <c r="C4636" s="24"/>
    </row>
    <row r="4637" spans="1:3" ht="12.75" customHeight="1" x14ac:dyDescent="0.2">
      <c r="A4637" s="215" t="s">
        <v>6213</v>
      </c>
      <c r="B4637" s="215" t="s">
        <v>33</v>
      </c>
      <c r="C4637" s="24"/>
    </row>
    <row r="4638" spans="1:3" ht="12.75" customHeight="1" x14ac:dyDescent="0.2">
      <c r="A4638" s="215" t="s">
        <v>510</v>
      </c>
      <c r="B4638" s="215" t="s">
        <v>33</v>
      </c>
      <c r="C4638" s="24"/>
    </row>
    <row r="4639" spans="1:3" ht="12.75" customHeight="1" x14ac:dyDescent="0.2">
      <c r="A4639" s="215" t="s">
        <v>6214</v>
      </c>
      <c r="B4639" s="215" t="s">
        <v>33</v>
      </c>
      <c r="C4639" s="24"/>
    </row>
    <row r="4640" spans="1:3" ht="12.75" customHeight="1" x14ac:dyDescent="0.2">
      <c r="A4640" s="215" t="s">
        <v>6215</v>
      </c>
      <c r="B4640" s="215" t="s">
        <v>33</v>
      </c>
      <c r="C4640" s="24"/>
    </row>
    <row r="4641" spans="1:3" ht="12.75" customHeight="1" x14ac:dyDescent="0.2">
      <c r="A4641" s="215" t="s">
        <v>519</v>
      </c>
      <c r="B4641" s="215" t="s">
        <v>33</v>
      </c>
      <c r="C4641" s="24"/>
    </row>
    <row r="4642" spans="1:3" ht="12.75" customHeight="1" x14ac:dyDescent="0.2">
      <c r="A4642" s="215" t="s">
        <v>6216</v>
      </c>
      <c r="B4642" s="215" t="s">
        <v>33</v>
      </c>
      <c r="C4642" s="24"/>
    </row>
    <row r="4643" spans="1:3" ht="12.75" customHeight="1" x14ac:dyDescent="0.2">
      <c r="A4643" s="215" t="s">
        <v>529</v>
      </c>
      <c r="B4643" s="215" t="s">
        <v>33</v>
      </c>
      <c r="C4643" s="24"/>
    </row>
    <row r="4644" spans="1:3" ht="12.75" customHeight="1" x14ac:dyDescent="0.2">
      <c r="A4644" s="215" t="s">
        <v>6303</v>
      </c>
      <c r="B4644" s="215" t="s">
        <v>33</v>
      </c>
      <c r="C4644" s="24"/>
    </row>
    <row r="4645" spans="1:3" ht="12.75" customHeight="1" x14ac:dyDescent="0.2">
      <c r="A4645" s="215" t="s">
        <v>579</v>
      </c>
      <c r="B4645" s="215" t="s">
        <v>33</v>
      </c>
      <c r="C4645" s="24"/>
    </row>
    <row r="4646" spans="1:3" ht="12.75" customHeight="1" x14ac:dyDescent="0.2">
      <c r="A4646" s="215" t="s">
        <v>6217</v>
      </c>
      <c r="B4646" s="215" t="s">
        <v>33</v>
      </c>
      <c r="C4646" s="24"/>
    </row>
    <row r="4647" spans="1:3" ht="12.75" customHeight="1" x14ac:dyDescent="0.2">
      <c r="A4647" s="215" t="s">
        <v>6218</v>
      </c>
      <c r="B4647" s="215" t="s">
        <v>33</v>
      </c>
      <c r="C4647" s="24"/>
    </row>
    <row r="4648" spans="1:3" ht="12.75" customHeight="1" x14ac:dyDescent="0.2">
      <c r="A4648" s="215" t="s">
        <v>587</v>
      </c>
      <c r="B4648" s="215" t="s">
        <v>33</v>
      </c>
      <c r="C4648" s="24"/>
    </row>
    <row r="4649" spans="1:3" ht="12.75" customHeight="1" x14ac:dyDescent="0.2">
      <c r="A4649" s="215" t="s">
        <v>6219</v>
      </c>
      <c r="B4649" s="215" t="s">
        <v>33</v>
      </c>
      <c r="C4649" s="24"/>
    </row>
    <row r="4650" spans="1:3" ht="12.75" customHeight="1" x14ac:dyDescent="0.2">
      <c r="A4650" s="215" t="s">
        <v>596</v>
      </c>
      <c r="B4650" s="215" t="s">
        <v>33</v>
      </c>
      <c r="C4650" s="24"/>
    </row>
    <row r="4651" spans="1:3" ht="12.75" customHeight="1" x14ac:dyDescent="0.2">
      <c r="A4651" s="269" t="s">
        <v>6220</v>
      </c>
      <c r="B4651" s="269" t="s">
        <v>33</v>
      </c>
      <c r="C4651" s="24"/>
    </row>
    <row r="4652" spans="1:3" ht="12.75" customHeight="1" x14ac:dyDescent="0.2">
      <c r="A4652" s="215" t="s">
        <v>6221</v>
      </c>
      <c r="B4652" s="215" t="s">
        <v>33</v>
      </c>
      <c r="C4652" s="24"/>
    </row>
    <row r="4653" spans="1:3" ht="12.75" customHeight="1" x14ac:dyDescent="0.2">
      <c r="A4653" s="215" t="s">
        <v>613</v>
      </c>
      <c r="B4653" s="215" t="s">
        <v>33</v>
      </c>
      <c r="C4653" s="24"/>
    </row>
    <row r="4654" spans="1:3" ht="12.75" customHeight="1" x14ac:dyDescent="0.2">
      <c r="A4654" s="215" t="s">
        <v>6222</v>
      </c>
      <c r="B4654" s="215" t="s">
        <v>33</v>
      </c>
      <c r="C4654" s="24"/>
    </row>
    <row r="4655" spans="1:3" ht="12.75" customHeight="1" x14ac:dyDescent="0.2">
      <c r="A4655" s="215" t="s">
        <v>6223</v>
      </c>
      <c r="B4655" s="215" t="s">
        <v>33</v>
      </c>
      <c r="C4655" s="24"/>
    </row>
    <row r="4656" spans="1:3" ht="12.75" customHeight="1" x14ac:dyDescent="0.2">
      <c r="A4656" s="215" t="s">
        <v>623</v>
      </c>
      <c r="B4656" s="215" t="s">
        <v>33</v>
      </c>
      <c r="C4656" s="24"/>
    </row>
    <row r="4657" spans="1:3" ht="12.75" customHeight="1" x14ac:dyDescent="0.2">
      <c r="A4657" s="215" t="s">
        <v>6224</v>
      </c>
      <c r="B4657" s="215" t="s">
        <v>33</v>
      </c>
      <c r="C4657" s="24"/>
    </row>
    <row r="4658" spans="1:3" ht="12.75" customHeight="1" x14ac:dyDescent="0.2">
      <c r="A4658" s="215" t="s">
        <v>6225</v>
      </c>
      <c r="B4658" s="215" t="s">
        <v>33</v>
      </c>
      <c r="C4658" s="24"/>
    </row>
    <row r="4659" spans="1:3" ht="12.75" customHeight="1" x14ac:dyDescent="0.2">
      <c r="A4659" s="215" t="s">
        <v>11583</v>
      </c>
      <c r="B4659" s="215" t="s">
        <v>33</v>
      </c>
      <c r="C4659" s="24"/>
    </row>
    <row r="4660" spans="1:3" ht="12.75" customHeight="1" x14ac:dyDescent="0.2">
      <c r="A4660" s="215" t="s">
        <v>632</v>
      </c>
      <c r="B4660" s="215" t="s">
        <v>33</v>
      </c>
      <c r="C4660" s="24"/>
    </row>
    <row r="4661" spans="1:3" ht="12.75" customHeight="1" x14ac:dyDescent="0.2">
      <c r="A4661" s="215" t="s">
        <v>6226</v>
      </c>
      <c r="B4661" s="215" t="s">
        <v>33</v>
      </c>
      <c r="C4661" s="24"/>
    </row>
    <row r="4662" spans="1:3" ht="12.75" customHeight="1" x14ac:dyDescent="0.2">
      <c r="A4662" s="215" t="s">
        <v>641</v>
      </c>
      <c r="B4662" s="215" t="s">
        <v>33</v>
      </c>
      <c r="C4662" s="24"/>
    </row>
    <row r="4663" spans="1:3" ht="12.75" customHeight="1" x14ac:dyDescent="0.2">
      <c r="A4663" s="215" t="s">
        <v>6227</v>
      </c>
      <c r="B4663" s="215" t="s">
        <v>33</v>
      </c>
      <c r="C4663" s="24"/>
    </row>
    <row r="4664" spans="1:3" ht="12.75" customHeight="1" x14ac:dyDescent="0.2">
      <c r="A4664" s="215" t="s">
        <v>20637</v>
      </c>
      <c r="B4664" s="215" t="s">
        <v>33</v>
      </c>
      <c r="C4664" s="24"/>
    </row>
    <row r="4665" spans="1:3" ht="12.75" customHeight="1" x14ac:dyDescent="0.2">
      <c r="A4665" s="215" t="s">
        <v>650</v>
      </c>
      <c r="B4665" s="215" t="s">
        <v>33</v>
      </c>
      <c r="C4665" s="24"/>
    </row>
    <row r="4666" spans="1:3" ht="12.75" customHeight="1" x14ac:dyDescent="0.2">
      <c r="A4666" s="215" t="s">
        <v>6228</v>
      </c>
      <c r="B4666" s="215" t="s">
        <v>33</v>
      </c>
      <c r="C4666" s="24"/>
    </row>
    <row r="4667" spans="1:3" ht="12.75" customHeight="1" x14ac:dyDescent="0.2">
      <c r="A4667" s="215" t="s">
        <v>6229</v>
      </c>
      <c r="B4667" s="215" t="s">
        <v>33</v>
      </c>
      <c r="C4667" s="24"/>
    </row>
    <row r="4668" spans="1:3" ht="12.75" customHeight="1" x14ac:dyDescent="0.2">
      <c r="A4668" s="215" t="s">
        <v>256</v>
      </c>
      <c r="B4668" s="215" t="s">
        <v>33</v>
      </c>
      <c r="C4668" s="24"/>
    </row>
    <row r="4669" spans="1:3" ht="12.75" customHeight="1" x14ac:dyDescent="0.2">
      <c r="A4669" s="215" t="s">
        <v>6230</v>
      </c>
      <c r="B4669" s="215" t="s">
        <v>33</v>
      </c>
      <c r="C4669" s="24"/>
    </row>
    <row r="4670" spans="1:3" ht="12.75" customHeight="1" x14ac:dyDescent="0.2">
      <c r="A4670" s="215" t="s">
        <v>682</v>
      </c>
      <c r="B4670" s="215" t="s">
        <v>33</v>
      </c>
      <c r="C4670" s="24"/>
    </row>
    <row r="4671" spans="1:3" ht="12.75" customHeight="1" x14ac:dyDescent="0.2">
      <c r="A4671" s="215" t="s">
        <v>6231</v>
      </c>
      <c r="B4671" s="215" t="s">
        <v>33</v>
      </c>
      <c r="C4671" s="24"/>
    </row>
    <row r="4672" spans="1:3" ht="12.75" customHeight="1" x14ac:dyDescent="0.2">
      <c r="A4672" s="185" t="s">
        <v>26472</v>
      </c>
      <c r="B4672" s="185" t="s">
        <v>33</v>
      </c>
      <c r="C4672" s="24"/>
    </row>
    <row r="4673" spans="1:3" ht="12.75" customHeight="1" x14ac:dyDescent="0.2">
      <c r="A4673" s="215" t="s">
        <v>691</v>
      </c>
      <c r="B4673" s="215" t="s">
        <v>33</v>
      </c>
      <c r="C4673" s="24"/>
    </row>
    <row r="4674" spans="1:3" ht="12.75" customHeight="1" x14ac:dyDescent="0.2">
      <c r="A4674" s="215" t="s">
        <v>6232</v>
      </c>
      <c r="B4674" s="215" t="s">
        <v>33</v>
      </c>
      <c r="C4674" s="24"/>
    </row>
    <row r="4675" spans="1:3" ht="12.75" customHeight="1" x14ac:dyDescent="0.2">
      <c r="A4675" s="215" t="s">
        <v>6233</v>
      </c>
      <c r="B4675" s="215" t="s">
        <v>33</v>
      </c>
      <c r="C4675" s="24"/>
    </row>
    <row r="4676" spans="1:3" ht="12.75" customHeight="1" x14ac:dyDescent="0.2">
      <c r="A4676" s="215" t="s">
        <v>699</v>
      </c>
      <c r="B4676" s="215" t="s">
        <v>33</v>
      </c>
      <c r="C4676" s="24"/>
    </row>
    <row r="4677" spans="1:3" ht="12.75" customHeight="1" x14ac:dyDescent="0.2">
      <c r="A4677" s="215" t="s">
        <v>20643</v>
      </c>
      <c r="B4677" s="215" t="s">
        <v>33</v>
      </c>
      <c r="C4677" s="24"/>
    </row>
    <row r="4678" spans="1:3" ht="12.75" customHeight="1" x14ac:dyDescent="0.2">
      <c r="A4678" s="215" t="s">
        <v>6234</v>
      </c>
      <c r="B4678" s="215" t="s">
        <v>33</v>
      </c>
      <c r="C4678" s="24"/>
    </row>
    <row r="4679" spans="1:3" ht="12.75" customHeight="1" x14ac:dyDescent="0.2">
      <c r="A4679" s="215" t="s">
        <v>3197</v>
      </c>
      <c r="B4679" s="215" t="s">
        <v>33</v>
      </c>
      <c r="C4679" s="24"/>
    </row>
    <row r="4680" spans="1:3" ht="12.75" customHeight="1" x14ac:dyDescent="0.2">
      <c r="A4680" s="215" t="s">
        <v>6235</v>
      </c>
      <c r="B4680" s="215" t="s">
        <v>33</v>
      </c>
      <c r="C4680" s="24"/>
    </row>
    <row r="4681" spans="1:3" ht="12.75" customHeight="1" x14ac:dyDescent="0.2">
      <c r="A4681" s="215" t="s">
        <v>20619</v>
      </c>
      <c r="B4681" s="215" t="s">
        <v>33</v>
      </c>
      <c r="C4681" s="24"/>
    </row>
    <row r="4682" spans="1:3" ht="12.75" customHeight="1" x14ac:dyDescent="0.2">
      <c r="A4682" s="215" t="s">
        <v>20620</v>
      </c>
      <c r="B4682" s="215" t="s">
        <v>33</v>
      </c>
      <c r="C4682" s="24"/>
    </row>
    <row r="4683" spans="1:3" ht="12.75" customHeight="1" x14ac:dyDescent="0.2">
      <c r="A4683" s="215" t="s">
        <v>6236</v>
      </c>
      <c r="B4683" s="215" t="s">
        <v>33</v>
      </c>
      <c r="C4683" s="24"/>
    </row>
    <row r="4684" spans="1:3" ht="12.75" customHeight="1" x14ac:dyDescent="0.2">
      <c r="A4684" s="215" t="s">
        <v>734</v>
      </c>
      <c r="B4684" s="215" t="s">
        <v>33</v>
      </c>
      <c r="C4684" s="24"/>
    </row>
    <row r="4685" spans="1:3" ht="12.75" customHeight="1" x14ac:dyDescent="0.2">
      <c r="A4685" s="215" t="s">
        <v>20660</v>
      </c>
      <c r="B4685" s="215" t="s">
        <v>33</v>
      </c>
      <c r="C4685" s="24"/>
    </row>
    <row r="4686" spans="1:3" ht="12.75" customHeight="1" x14ac:dyDescent="0.2">
      <c r="A4686" s="215" t="s">
        <v>20661</v>
      </c>
      <c r="B4686" s="215" t="s">
        <v>33</v>
      </c>
      <c r="C4686" s="24"/>
    </row>
    <row r="4687" spans="1:3" ht="12.75" customHeight="1" x14ac:dyDescent="0.2">
      <c r="A4687" s="215" t="s">
        <v>6237</v>
      </c>
      <c r="B4687" s="215" t="s">
        <v>33</v>
      </c>
      <c r="C4687" s="24"/>
    </row>
    <row r="4688" spans="1:3" ht="12.75" customHeight="1" x14ac:dyDescent="0.2">
      <c r="A4688" s="215" t="s">
        <v>20638</v>
      </c>
      <c r="B4688" s="215" t="s">
        <v>33</v>
      </c>
      <c r="C4688" s="24"/>
    </row>
    <row r="4689" spans="1:3" ht="12.75" customHeight="1" x14ac:dyDescent="0.2">
      <c r="A4689" s="215" t="s">
        <v>750</v>
      </c>
      <c r="B4689" s="215" t="s">
        <v>33</v>
      </c>
      <c r="C4689" s="24"/>
    </row>
    <row r="4690" spans="1:3" ht="12.75" customHeight="1" x14ac:dyDescent="0.2">
      <c r="A4690" s="215" t="s">
        <v>6238</v>
      </c>
      <c r="B4690" s="215" t="s">
        <v>33</v>
      </c>
      <c r="C4690" s="24"/>
    </row>
    <row r="4691" spans="1:3" ht="12.75" customHeight="1" x14ac:dyDescent="0.2">
      <c r="A4691" s="215" t="s">
        <v>6239</v>
      </c>
      <c r="B4691" s="215" t="s">
        <v>33</v>
      </c>
      <c r="C4691" s="24"/>
    </row>
    <row r="4692" spans="1:3" ht="12.75" customHeight="1" x14ac:dyDescent="0.2">
      <c r="A4692" s="215" t="s">
        <v>3379</v>
      </c>
      <c r="B4692" s="215" t="s">
        <v>33</v>
      </c>
      <c r="C4692" s="24"/>
    </row>
    <row r="4693" spans="1:3" ht="12.75" customHeight="1" x14ac:dyDescent="0.2">
      <c r="A4693" s="215" t="s">
        <v>6240</v>
      </c>
      <c r="B4693" s="215" t="s">
        <v>33</v>
      </c>
      <c r="C4693" s="24"/>
    </row>
    <row r="4694" spans="1:3" ht="12.75" customHeight="1" x14ac:dyDescent="0.2">
      <c r="A4694" s="215" t="s">
        <v>6241</v>
      </c>
      <c r="B4694" s="215" t="s">
        <v>33</v>
      </c>
      <c r="C4694" s="24"/>
    </row>
    <row r="4695" spans="1:3" ht="12.75" customHeight="1" x14ac:dyDescent="0.2">
      <c r="A4695" s="215" t="s">
        <v>773</v>
      </c>
      <c r="B4695" s="215" t="s">
        <v>33</v>
      </c>
      <c r="C4695" s="24"/>
    </row>
    <row r="4696" spans="1:3" ht="12.75" customHeight="1" x14ac:dyDescent="0.2">
      <c r="A4696" s="215" t="s">
        <v>6242</v>
      </c>
      <c r="B4696" s="215" t="s">
        <v>33</v>
      </c>
      <c r="C4696" s="24"/>
    </row>
    <row r="4697" spans="1:3" ht="12.75" customHeight="1" x14ac:dyDescent="0.2">
      <c r="A4697" s="215" t="s">
        <v>6243</v>
      </c>
      <c r="B4697" s="215" t="s">
        <v>33</v>
      </c>
      <c r="C4697" s="24"/>
    </row>
    <row r="4698" spans="1:3" ht="12.75" customHeight="1" x14ac:dyDescent="0.2">
      <c r="A4698" s="215" t="s">
        <v>17691</v>
      </c>
      <c r="B4698" s="215" t="s">
        <v>33</v>
      </c>
      <c r="C4698" s="24"/>
    </row>
    <row r="4699" spans="1:3" ht="12.75" customHeight="1" x14ac:dyDescent="0.2">
      <c r="A4699" s="215" t="s">
        <v>6244</v>
      </c>
      <c r="B4699" s="215" t="s">
        <v>33</v>
      </c>
      <c r="C4699" s="24"/>
    </row>
    <row r="4700" spans="1:3" ht="12.75" customHeight="1" x14ac:dyDescent="0.2">
      <c r="A4700" s="215" t="s">
        <v>804</v>
      </c>
      <c r="B4700" s="215" t="s">
        <v>33</v>
      </c>
      <c r="C4700" s="24"/>
    </row>
    <row r="4701" spans="1:3" ht="12.75" customHeight="1" x14ac:dyDescent="0.2">
      <c r="A4701" s="215" t="s">
        <v>6245</v>
      </c>
      <c r="B4701" s="215" t="s">
        <v>33</v>
      </c>
      <c r="C4701" s="24"/>
    </row>
    <row r="4702" spans="1:3" ht="12.75" customHeight="1" x14ac:dyDescent="0.2">
      <c r="A4702" s="215" t="s">
        <v>6246</v>
      </c>
      <c r="B4702" s="215" t="s">
        <v>33</v>
      </c>
      <c r="C4702" s="24"/>
    </row>
    <row r="4703" spans="1:3" ht="12.75" customHeight="1" x14ac:dyDescent="0.2">
      <c r="A4703" s="215" t="s">
        <v>485</v>
      </c>
      <c r="B4703" s="215" t="s">
        <v>33</v>
      </c>
      <c r="C4703" s="24"/>
    </row>
    <row r="4704" spans="1:3" ht="12.75" customHeight="1" x14ac:dyDescent="0.2">
      <c r="A4704" s="215" t="s">
        <v>20621</v>
      </c>
      <c r="B4704" s="215" t="s">
        <v>33</v>
      </c>
      <c r="C4704" s="24"/>
    </row>
    <row r="4705" spans="1:3" ht="12.75" customHeight="1" x14ac:dyDescent="0.2">
      <c r="A4705" s="215" t="s">
        <v>520</v>
      </c>
      <c r="B4705" s="215" t="s">
        <v>33</v>
      </c>
      <c r="C4705" s="24"/>
    </row>
    <row r="4706" spans="1:3" ht="12.75" customHeight="1" x14ac:dyDescent="0.2">
      <c r="A4706" s="215" t="s">
        <v>6247</v>
      </c>
      <c r="B4706" s="215" t="s">
        <v>33</v>
      </c>
      <c r="C4706" s="24"/>
    </row>
    <row r="4707" spans="1:3" ht="12.75" customHeight="1" x14ac:dyDescent="0.2">
      <c r="A4707" s="215" t="s">
        <v>6248</v>
      </c>
      <c r="B4707" s="215" t="s">
        <v>33</v>
      </c>
      <c r="C4707" s="24"/>
    </row>
    <row r="4708" spans="1:3" ht="12.75" customHeight="1" x14ac:dyDescent="0.2">
      <c r="A4708" s="215" t="s">
        <v>6249</v>
      </c>
      <c r="B4708" s="215" t="s">
        <v>33</v>
      </c>
      <c r="C4708" s="24"/>
    </row>
    <row r="4709" spans="1:3" ht="12.75" customHeight="1" x14ac:dyDescent="0.2">
      <c r="A4709" s="215" t="s">
        <v>17693</v>
      </c>
      <c r="B4709" s="215" t="s">
        <v>33</v>
      </c>
      <c r="C4709" s="24"/>
    </row>
    <row r="4710" spans="1:3" ht="12.75" customHeight="1" x14ac:dyDescent="0.2">
      <c r="A4710" s="215" t="s">
        <v>6250</v>
      </c>
      <c r="B4710" s="215" t="s">
        <v>33</v>
      </c>
      <c r="C4710" s="24"/>
    </row>
    <row r="4711" spans="1:3" ht="12.75" customHeight="1" x14ac:dyDescent="0.2">
      <c r="A4711" s="215" t="s">
        <v>537</v>
      </c>
      <c r="B4711" s="215" t="s">
        <v>33</v>
      </c>
      <c r="C4711" s="24"/>
    </row>
    <row r="4712" spans="1:3" ht="12.75" customHeight="1" x14ac:dyDescent="0.2">
      <c r="A4712" s="215" t="s">
        <v>6251</v>
      </c>
      <c r="B4712" s="215" t="s">
        <v>33</v>
      </c>
      <c r="C4712" s="24"/>
    </row>
    <row r="4713" spans="1:3" ht="12.75" customHeight="1" x14ac:dyDescent="0.2">
      <c r="A4713" s="215" t="s">
        <v>6252</v>
      </c>
      <c r="B4713" s="215" t="s">
        <v>33</v>
      </c>
      <c r="C4713" s="24"/>
    </row>
    <row r="4714" spans="1:3" ht="12.75" customHeight="1" x14ac:dyDescent="0.2">
      <c r="A4714" s="215" t="s">
        <v>20642</v>
      </c>
      <c r="B4714" s="215" t="s">
        <v>33</v>
      </c>
      <c r="C4714" s="24"/>
    </row>
    <row r="4715" spans="1:3" ht="12.75" customHeight="1" x14ac:dyDescent="0.2">
      <c r="A4715" s="215" t="s">
        <v>6253</v>
      </c>
      <c r="B4715" s="215" t="s">
        <v>33</v>
      </c>
      <c r="C4715" s="24"/>
    </row>
    <row r="4716" spans="1:3" ht="12.75" customHeight="1" x14ac:dyDescent="0.2">
      <c r="A4716" s="215" t="s">
        <v>562</v>
      </c>
      <c r="B4716" s="215" t="s">
        <v>33</v>
      </c>
      <c r="C4716" s="24"/>
    </row>
    <row r="4717" spans="1:3" ht="12.75" customHeight="1" x14ac:dyDescent="0.2">
      <c r="A4717" s="215" t="s">
        <v>6254</v>
      </c>
      <c r="B4717" s="215" t="s">
        <v>33</v>
      </c>
      <c r="C4717" s="24"/>
    </row>
    <row r="4718" spans="1:3" ht="12.75" customHeight="1" x14ac:dyDescent="0.2">
      <c r="A4718" s="215" t="s">
        <v>6255</v>
      </c>
      <c r="B4718" s="215" t="s">
        <v>33</v>
      </c>
      <c r="C4718" s="24"/>
    </row>
    <row r="4719" spans="1:3" ht="12.75" customHeight="1" x14ac:dyDescent="0.2">
      <c r="A4719" s="215" t="s">
        <v>6256</v>
      </c>
      <c r="B4719" s="215" t="s">
        <v>33</v>
      </c>
      <c r="C4719" s="24"/>
    </row>
    <row r="4720" spans="1:3" ht="12.75" customHeight="1" x14ac:dyDescent="0.2">
      <c r="A4720" s="215" t="s">
        <v>6257</v>
      </c>
      <c r="B4720" s="215" t="s">
        <v>33</v>
      </c>
      <c r="C4720" s="24"/>
    </row>
    <row r="4721" spans="1:3" ht="12.75" customHeight="1" x14ac:dyDescent="0.2">
      <c r="A4721" s="215" t="s">
        <v>614</v>
      </c>
      <c r="B4721" s="215" t="s">
        <v>33</v>
      </c>
      <c r="C4721" s="24"/>
    </row>
    <row r="4722" spans="1:3" ht="12.75" customHeight="1" x14ac:dyDescent="0.2">
      <c r="A4722" s="215" t="s">
        <v>6258</v>
      </c>
      <c r="B4722" s="215" t="s">
        <v>33</v>
      </c>
      <c r="C4722" s="24"/>
    </row>
    <row r="4723" spans="1:3" ht="12.75" customHeight="1" x14ac:dyDescent="0.2">
      <c r="A4723" s="215" t="s">
        <v>18632</v>
      </c>
      <c r="B4723" s="215" t="s">
        <v>33</v>
      </c>
      <c r="C4723" s="24"/>
    </row>
    <row r="4724" spans="1:3" ht="12.75" customHeight="1" x14ac:dyDescent="0.2">
      <c r="A4724" s="215" t="s">
        <v>18633</v>
      </c>
      <c r="B4724" s="215" t="s">
        <v>33</v>
      </c>
      <c r="C4724" s="24"/>
    </row>
    <row r="4725" spans="1:3" ht="12.75" customHeight="1" x14ac:dyDescent="0.2">
      <c r="A4725" s="215" t="s">
        <v>19663</v>
      </c>
      <c r="B4725" s="215" t="s">
        <v>33</v>
      </c>
      <c r="C4725" s="24"/>
    </row>
    <row r="4726" spans="1:3" ht="12.75" customHeight="1" x14ac:dyDescent="0.2">
      <c r="A4726" s="215" t="s">
        <v>624</v>
      </c>
      <c r="B4726" s="215" t="s">
        <v>33</v>
      </c>
      <c r="C4726" s="24"/>
    </row>
    <row r="4727" spans="1:3" ht="12.75" customHeight="1" x14ac:dyDescent="0.2">
      <c r="A4727" s="215" t="s">
        <v>633</v>
      </c>
      <c r="B4727" s="215" t="s">
        <v>33</v>
      </c>
      <c r="C4727" s="24"/>
    </row>
    <row r="4728" spans="1:3" ht="12.75" customHeight="1" x14ac:dyDescent="0.2">
      <c r="A4728" s="215" t="s">
        <v>642</v>
      </c>
      <c r="B4728" s="215" t="s">
        <v>33</v>
      </c>
      <c r="C4728" s="24"/>
    </row>
    <row r="4729" spans="1:3" ht="12.75" customHeight="1" x14ac:dyDescent="0.2">
      <c r="A4729" s="215" t="s">
        <v>6259</v>
      </c>
      <c r="B4729" s="215" t="s">
        <v>33</v>
      </c>
      <c r="C4729" s="24"/>
    </row>
    <row r="4730" spans="1:3" ht="12.75" customHeight="1" x14ac:dyDescent="0.2">
      <c r="A4730" s="215" t="s">
        <v>6260</v>
      </c>
      <c r="B4730" s="215" t="s">
        <v>33</v>
      </c>
      <c r="C4730" s="24"/>
    </row>
    <row r="4731" spans="1:3" ht="12.75" customHeight="1" x14ac:dyDescent="0.2">
      <c r="A4731" s="215" t="s">
        <v>20662</v>
      </c>
      <c r="B4731" s="215" t="s">
        <v>33</v>
      </c>
      <c r="C4731" s="24"/>
    </row>
    <row r="4732" spans="1:3" ht="12.75" customHeight="1" x14ac:dyDescent="0.2">
      <c r="A4732" s="215" t="s">
        <v>651</v>
      </c>
      <c r="B4732" s="215" t="s">
        <v>33</v>
      </c>
      <c r="C4732" s="24"/>
    </row>
    <row r="4733" spans="1:3" ht="12.75" customHeight="1" x14ac:dyDescent="0.2">
      <c r="A4733" s="185" t="s">
        <v>26476</v>
      </c>
      <c r="B4733" s="185" t="s">
        <v>33</v>
      </c>
      <c r="C4733" s="24"/>
    </row>
    <row r="4734" spans="1:3" ht="12.75" customHeight="1" x14ac:dyDescent="0.2">
      <c r="A4734" s="215" t="s">
        <v>11821</v>
      </c>
      <c r="B4734" s="215" t="s">
        <v>33</v>
      </c>
      <c r="C4734" s="24"/>
    </row>
    <row r="4735" spans="1:3" ht="12.75" customHeight="1" x14ac:dyDescent="0.2">
      <c r="A4735" s="215" t="s">
        <v>11631</v>
      </c>
      <c r="B4735" s="215" t="s">
        <v>33</v>
      </c>
      <c r="C4735" s="24"/>
    </row>
    <row r="4736" spans="1:3" ht="12.75" customHeight="1" x14ac:dyDescent="0.2">
      <c r="A4736" s="215" t="s">
        <v>15597</v>
      </c>
      <c r="B4736" s="215" t="s">
        <v>33</v>
      </c>
      <c r="C4736" s="24"/>
    </row>
    <row r="4737" spans="1:3" ht="12.75" customHeight="1" x14ac:dyDescent="0.2">
      <c r="A4737" s="215" t="s">
        <v>658</v>
      </c>
      <c r="B4737" s="215" t="s">
        <v>33</v>
      </c>
      <c r="C4737" s="24"/>
    </row>
    <row r="4738" spans="1:3" ht="12.75" customHeight="1" x14ac:dyDescent="0.2">
      <c r="A4738" s="215" t="s">
        <v>667</v>
      </c>
      <c r="B4738" s="215" t="s">
        <v>33</v>
      </c>
      <c r="C4738" s="24"/>
    </row>
    <row r="4739" spans="1:3" ht="12.75" customHeight="1" x14ac:dyDescent="0.2">
      <c r="A4739" s="215" t="s">
        <v>6261</v>
      </c>
      <c r="B4739" s="215" t="s">
        <v>33</v>
      </c>
      <c r="C4739" s="24"/>
    </row>
    <row r="4740" spans="1:3" ht="12.75" customHeight="1" x14ac:dyDescent="0.2">
      <c r="A4740" s="215" t="s">
        <v>674</v>
      </c>
      <c r="B4740" s="215" t="s">
        <v>33</v>
      </c>
      <c r="C4740" s="24"/>
    </row>
    <row r="4741" spans="1:3" ht="12.75" customHeight="1" x14ac:dyDescent="0.2">
      <c r="A4741" s="215" t="s">
        <v>6262</v>
      </c>
      <c r="B4741" s="215" t="s">
        <v>33</v>
      </c>
      <c r="C4741" s="24"/>
    </row>
    <row r="4742" spans="1:3" ht="12.75" customHeight="1" x14ac:dyDescent="0.2">
      <c r="A4742" s="215" t="s">
        <v>683</v>
      </c>
      <c r="B4742" s="215" t="s">
        <v>33</v>
      </c>
      <c r="C4742" s="24"/>
    </row>
    <row r="4743" spans="1:3" ht="12.75" customHeight="1" x14ac:dyDescent="0.2">
      <c r="A4743" s="215" t="s">
        <v>692</v>
      </c>
      <c r="B4743" s="215" t="s">
        <v>33</v>
      </c>
      <c r="C4743" s="24"/>
    </row>
    <row r="4744" spans="1:3" ht="12.75" customHeight="1" x14ac:dyDescent="0.2">
      <c r="A4744" s="215" t="s">
        <v>700</v>
      </c>
      <c r="B4744" s="215" t="s">
        <v>33</v>
      </c>
      <c r="C4744" s="24"/>
    </row>
    <row r="4745" spans="1:3" ht="12.75" customHeight="1" x14ac:dyDescent="0.2">
      <c r="A4745" s="215" t="s">
        <v>6263</v>
      </c>
      <c r="B4745" s="215" t="s">
        <v>33</v>
      </c>
      <c r="C4745" s="24"/>
    </row>
    <row r="4746" spans="1:3" ht="12.75" customHeight="1" x14ac:dyDescent="0.2">
      <c r="A4746" s="215" t="s">
        <v>6264</v>
      </c>
      <c r="B4746" s="215" t="s">
        <v>33</v>
      </c>
      <c r="C4746" s="24"/>
    </row>
    <row r="4747" spans="1:3" ht="12.75" customHeight="1" x14ac:dyDescent="0.2">
      <c r="A4747" s="215" t="s">
        <v>11826</v>
      </c>
      <c r="B4747" s="215" t="s">
        <v>33</v>
      </c>
      <c r="C4747" s="24"/>
    </row>
    <row r="4748" spans="1:3" ht="12.75" customHeight="1" x14ac:dyDescent="0.2">
      <c r="A4748" s="215" t="s">
        <v>3198</v>
      </c>
      <c r="B4748" s="215" t="s">
        <v>33</v>
      </c>
      <c r="C4748" s="24"/>
    </row>
    <row r="4749" spans="1:3" ht="12.75" customHeight="1" x14ac:dyDescent="0.2">
      <c r="A4749" s="185" t="s">
        <v>26477</v>
      </c>
      <c r="B4749" s="185" t="s">
        <v>33</v>
      </c>
      <c r="C4749" s="24"/>
    </row>
    <row r="4750" spans="1:3" ht="12.75" customHeight="1" x14ac:dyDescent="0.2">
      <c r="A4750" s="215" t="s">
        <v>720</v>
      </c>
      <c r="B4750" s="215" t="s">
        <v>33</v>
      </c>
      <c r="C4750" s="24"/>
    </row>
    <row r="4751" spans="1:3" ht="12.75" customHeight="1" x14ac:dyDescent="0.2">
      <c r="A4751" s="215" t="s">
        <v>6265</v>
      </c>
      <c r="B4751" s="215" t="s">
        <v>33</v>
      </c>
      <c r="C4751" s="24"/>
    </row>
    <row r="4752" spans="1:3" ht="12.75" customHeight="1" x14ac:dyDescent="0.2">
      <c r="A4752" s="215" t="s">
        <v>11643</v>
      </c>
      <c r="B4752" s="215" t="s">
        <v>33</v>
      </c>
      <c r="C4752" s="24"/>
    </row>
    <row r="4753" spans="1:3" ht="12.75" customHeight="1" x14ac:dyDescent="0.2">
      <c r="A4753" s="215" t="s">
        <v>20627</v>
      </c>
      <c r="B4753" s="215" t="s">
        <v>33</v>
      </c>
      <c r="C4753" s="24"/>
    </row>
    <row r="4754" spans="1:3" ht="12.75" customHeight="1" x14ac:dyDescent="0.2">
      <c r="A4754" s="215" t="s">
        <v>727</v>
      </c>
      <c r="B4754" s="215" t="s">
        <v>33</v>
      </c>
      <c r="C4754" s="24"/>
    </row>
    <row r="4755" spans="1:3" ht="12.75" customHeight="1" x14ac:dyDescent="0.2">
      <c r="A4755" s="215" t="s">
        <v>743</v>
      </c>
      <c r="B4755" s="215" t="s">
        <v>33</v>
      </c>
      <c r="C4755" s="24"/>
    </row>
    <row r="4756" spans="1:3" ht="12.75" customHeight="1" x14ac:dyDescent="0.2">
      <c r="A4756" s="215" t="s">
        <v>6266</v>
      </c>
      <c r="B4756" s="215" t="s">
        <v>33</v>
      </c>
      <c r="C4756" s="24"/>
    </row>
    <row r="4757" spans="1:3" ht="12.75" customHeight="1" x14ac:dyDescent="0.2">
      <c r="A4757" s="215" t="s">
        <v>25603</v>
      </c>
      <c r="B4757" s="215" t="s">
        <v>33</v>
      </c>
      <c r="C4757" s="24"/>
    </row>
    <row r="4758" spans="1:3" ht="12.75" customHeight="1" x14ac:dyDescent="0.2">
      <c r="A4758" s="215" t="s">
        <v>20628</v>
      </c>
      <c r="B4758" s="215" t="s">
        <v>33</v>
      </c>
      <c r="C4758" s="24"/>
    </row>
    <row r="4759" spans="1:3" ht="12.75" customHeight="1" x14ac:dyDescent="0.2">
      <c r="A4759" s="215" t="s">
        <v>11645</v>
      </c>
      <c r="B4759" s="215" t="s">
        <v>33</v>
      </c>
      <c r="C4759" s="24"/>
    </row>
    <row r="4760" spans="1:3" ht="12.75" customHeight="1" x14ac:dyDescent="0.2">
      <c r="A4760" s="215" t="s">
        <v>751</v>
      </c>
      <c r="B4760" s="215" t="s">
        <v>33</v>
      </c>
      <c r="C4760" s="24"/>
    </row>
    <row r="4761" spans="1:3" ht="12.75" customHeight="1" x14ac:dyDescent="0.2">
      <c r="A4761" s="215" t="s">
        <v>6267</v>
      </c>
      <c r="B4761" s="215" t="s">
        <v>33</v>
      </c>
      <c r="C4761" s="24"/>
    </row>
    <row r="4762" spans="1:3" ht="12.75" customHeight="1" x14ac:dyDescent="0.2">
      <c r="A4762" s="215" t="s">
        <v>6268</v>
      </c>
      <c r="B4762" s="215" t="s">
        <v>33</v>
      </c>
      <c r="C4762" s="24"/>
    </row>
    <row r="4763" spans="1:3" ht="12.75" customHeight="1" x14ac:dyDescent="0.2">
      <c r="A4763" s="215" t="s">
        <v>15603</v>
      </c>
      <c r="B4763" s="215" t="s">
        <v>33</v>
      </c>
      <c r="C4763" s="24"/>
    </row>
    <row r="4764" spans="1:3" ht="12.75" customHeight="1" x14ac:dyDescent="0.2">
      <c r="A4764" s="215" t="s">
        <v>759</v>
      </c>
      <c r="B4764" s="215" t="s">
        <v>33</v>
      </c>
      <c r="C4764" s="24"/>
    </row>
    <row r="4765" spans="1:3" ht="12.75" customHeight="1" x14ac:dyDescent="0.2">
      <c r="A4765" s="215" t="s">
        <v>767</v>
      </c>
      <c r="B4765" s="215" t="s">
        <v>33</v>
      </c>
      <c r="C4765" s="24"/>
    </row>
    <row r="4766" spans="1:3" ht="12.75" customHeight="1" x14ac:dyDescent="0.2">
      <c r="A4766" s="215" t="s">
        <v>779</v>
      </c>
      <c r="B4766" s="215" t="s">
        <v>33</v>
      </c>
      <c r="C4766" s="24"/>
    </row>
    <row r="4767" spans="1:3" ht="12.75" customHeight="1" x14ac:dyDescent="0.2">
      <c r="A4767" s="215" t="s">
        <v>3199</v>
      </c>
      <c r="B4767" s="215" t="s">
        <v>33</v>
      </c>
      <c r="C4767" s="24"/>
    </row>
    <row r="4768" spans="1:3" ht="12.75" customHeight="1" x14ac:dyDescent="0.2">
      <c r="A4768" s="215" t="s">
        <v>11646</v>
      </c>
      <c r="B4768" s="215" t="s">
        <v>33</v>
      </c>
      <c r="C4768" s="24"/>
    </row>
    <row r="4769" spans="1:3" ht="12.75" customHeight="1" x14ac:dyDescent="0.2">
      <c r="A4769" s="215" t="s">
        <v>19689</v>
      </c>
      <c r="B4769" s="215" t="s">
        <v>33</v>
      </c>
      <c r="C4769" s="24"/>
    </row>
    <row r="4770" spans="1:3" ht="12.75" customHeight="1" x14ac:dyDescent="0.2">
      <c r="A4770" s="215" t="s">
        <v>3200</v>
      </c>
      <c r="B4770" s="215" t="s">
        <v>33</v>
      </c>
      <c r="C4770" s="24"/>
    </row>
    <row r="4771" spans="1:3" ht="12.75" customHeight="1" x14ac:dyDescent="0.2">
      <c r="A4771" s="215" t="s">
        <v>6269</v>
      </c>
      <c r="B4771" s="215" t="s">
        <v>33</v>
      </c>
      <c r="C4771" s="24"/>
    </row>
    <row r="4772" spans="1:3" ht="12.75" customHeight="1" x14ac:dyDescent="0.2">
      <c r="A4772" s="215" t="s">
        <v>3201</v>
      </c>
      <c r="B4772" s="215" t="s">
        <v>33</v>
      </c>
      <c r="C4772" s="24"/>
    </row>
    <row r="4773" spans="1:3" ht="12.75" customHeight="1" x14ac:dyDescent="0.2">
      <c r="A4773" s="215" t="s">
        <v>6270</v>
      </c>
      <c r="B4773" s="215" t="s">
        <v>33</v>
      </c>
      <c r="C4773" s="24"/>
    </row>
    <row r="4774" spans="1:3" ht="12.75" customHeight="1" x14ac:dyDescent="0.2">
      <c r="A4774" s="215" t="s">
        <v>6271</v>
      </c>
      <c r="B4774" s="215" t="s">
        <v>33</v>
      </c>
      <c r="C4774" s="24"/>
    </row>
    <row r="4775" spans="1:3" ht="12.75" customHeight="1" x14ac:dyDescent="0.2">
      <c r="A4775" s="215" t="s">
        <v>6272</v>
      </c>
      <c r="B4775" s="215" t="s">
        <v>33</v>
      </c>
      <c r="C4775" s="24"/>
    </row>
    <row r="4776" spans="1:3" ht="12.75" customHeight="1" x14ac:dyDescent="0.2">
      <c r="A4776" s="215" t="s">
        <v>6273</v>
      </c>
      <c r="B4776" s="215" t="s">
        <v>33</v>
      </c>
      <c r="C4776" s="24"/>
    </row>
    <row r="4777" spans="1:3" ht="12.75" customHeight="1" x14ac:dyDescent="0.2">
      <c r="A4777" s="215" t="s">
        <v>810</v>
      </c>
      <c r="B4777" s="215" t="s">
        <v>33</v>
      </c>
      <c r="C4777" s="24"/>
    </row>
    <row r="4778" spans="1:3" ht="12.75" customHeight="1" x14ac:dyDescent="0.2">
      <c r="A4778" s="215" t="s">
        <v>6274</v>
      </c>
      <c r="B4778" s="215" t="s">
        <v>33</v>
      </c>
      <c r="C4778" s="24"/>
    </row>
    <row r="4779" spans="1:3" ht="12.75" customHeight="1" x14ac:dyDescent="0.2">
      <c r="A4779" s="215" t="s">
        <v>6275</v>
      </c>
      <c r="B4779" s="215" t="s">
        <v>33</v>
      </c>
      <c r="C4779" s="24"/>
    </row>
    <row r="4780" spans="1:3" ht="12.75" customHeight="1" x14ac:dyDescent="0.2">
      <c r="A4780" s="215" t="s">
        <v>6304</v>
      </c>
      <c r="B4780" s="215" t="s">
        <v>33</v>
      </c>
      <c r="C4780" s="24"/>
    </row>
    <row r="4781" spans="1:3" ht="12.75" customHeight="1" x14ac:dyDescent="0.2">
      <c r="A4781" s="185" t="s">
        <v>26468</v>
      </c>
      <c r="B4781" s="185" t="s">
        <v>33</v>
      </c>
      <c r="C4781" s="24"/>
    </row>
    <row r="4782" spans="1:3" ht="12.75" customHeight="1" x14ac:dyDescent="0.2">
      <c r="A4782" s="215" t="s">
        <v>824</v>
      </c>
      <c r="B4782" s="215" t="s">
        <v>33</v>
      </c>
      <c r="C4782" s="24"/>
    </row>
    <row r="4783" spans="1:3" ht="12.75" customHeight="1" x14ac:dyDescent="0.2">
      <c r="A4783" s="215" t="s">
        <v>6276</v>
      </c>
      <c r="B4783" s="215" t="s">
        <v>33</v>
      </c>
      <c r="C4783" s="24"/>
    </row>
    <row r="4784" spans="1:3" ht="12.75" customHeight="1" x14ac:dyDescent="0.2">
      <c r="A4784" s="215" t="s">
        <v>486</v>
      </c>
      <c r="B4784" s="215" t="s">
        <v>33</v>
      </c>
      <c r="C4784" s="24"/>
    </row>
    <row r="4785" spans="1:3" ht="12.75" customHeight="1" x14ac:dyDescent="0.2">
      <c r="A4785" s="215" t="s">
        <v>6277</v>
      </c>
      <c r="B4785" s="215" t="s">
        <v>33</v>
      </c>
      <c r="C4785" s="24"/>
    </row>
    <row r="4786" spans="1:3" ht="12.75" customHeight="1" x14ac:dyDescent="0.2">
      <c r="A4786" s="215" t="s">
        <v>6278</v>
      </c>
      <c r="B4786" s="215" t="s">
        <v>33</v>
      </c>
      <c r="C4786" s="24"/>
    </row>
    <row r="4787" spans="1:3" ht="12.75" customHeight="1" x14ac:dyDescent="0.2">
      <c r="A4787" s="215" t="s">
        <v>494</v>
      </c>
      <c r="B4787" s="215" t="s">
        <v>33</v>
      </c>
      <c r="C4787" s="24"/>
    </row>
    <row r="4788" spans="1:3" ht="12.75" customHeight="1" x14ac:dyDescent="0.2">
      <c r="A4788" s="215" t="s">
        <v>6279</v>
      </c>
      <c r="B4788" s="215" t="s">
        <v>33</v>
      </c>
      <c r="C4788" s="24"/>
    </row>
    <row r="4789" spans="1:3" ht="12.75" customHeight="1" x14ac:dyDescent="0.2">
      <c r="A4789" s="215" t="s">
        <v>502</v>
      </c>
      <c r="B4789" s="215" t="s">
        <v>33</v>
      </c>
      <c r="C4789" s="24"/>
    </row>
    <row r="4790" spans="1:3" ht="12.75" customHeight="1" x14ac:dyDescent="0.2">
      <c r="A4790" s="215" t="s">
        <v>521</v>
      </c>
      <c r="B4790" s="215" t="s">
        <v>33</v>
      </c>
      <c r="C4790" s="24"/>
    </row>
    <row r="4791" spans="1:3" ht="12.75" customHeight="1" x14ac:dyDescent="0.2">
      <c r="A4791" s="215" t="s">
        <v>6280</v>
      </c>
      <c r="B4791" s="215" t="s">
        <v>33</v>
      </c>
      <c r="C4791" s="24"/>
    </row>
    <row r="4792" spans="1:3" ht="12.75" customHeight="1" x14ac:dyDescent="0.2">
      <c r="A4792" s="215" t="s">
        <v>6281</v>
      </c>
      <c r="B4792" s="215" t="s">
        <v>33</v>
      </c>
      <c r="C4792" s="24"/>
    </row>
    <row r="4793" spans="1:3" ht="12.75" customHeight="1" x14ac:dyDescent="0.2">
      <c r="A4793" s="215" t="s">
        <v>538</v>
      </c>
      <c r="B4793" s="215" t="s">
        <v>33</v>
      </c>
      <c r="C4793" s="24"/>
    </row>
    <row r="4794" spans="1:3" ht="12.75" customHeight="1" x14ac:dyDescent="0.2">
      <c r="A4794" s="215" t="s">
        <v>6282</v>
      </c>
      <c r="B4794" s="215" t="s">
        <v>33</v>
      </c>
      <c r="C4794" s="24"/>
    </row>
    <row r="4795" spans="1:3" ht="12.75" customHeight="1" x14ac:dyDescent="0.2">
      <c r="A4795" s="215" t="s">
        <v>563</v>
      </c>
      <c r="B4795" s="215" t="s">
        <v>33</v>
      </c>
      <c r="C4795" s="24"/>
    </row>
    <row r="4796" spans="1:3" ht="12.75" customHeight="1" x14ac:dyDescent="0.2">
      <c r="A4796" s="215" t="s">
        <v>3202</v>
      </c>
      <c r="B4796" s="215" t="s">
        <v>33</v>
      </c>
      <c r="C4796" s="24"/>
    </row>
    <row r="4797" spans="1:3" ht="12.75" customHeight="1" x14ac:dyDescent="0.2">
      <c r="A4797" s="215" t="s">
        <v>580</v>
      </c>
      <c r="B4797" s="215" t="s">
        <v>33</v>
      </c>
      <c r="C4797" s="24"/>
    </row>
    <row r="4798" spans="1:3" ht="12.75" customHeight="1" x14ac:dyDescent="0.2">
      <c r="A4798" s="215" t="s">
        <v>6283</v>
      </c>
      <c r="B4798" s="215" t="s">
        <v>33</v>
      </c>
      <c r="C4798" s="24"/>
    </row>
    <row r="4799" spans="1:3" ht="12.75" customHeight="1" x14ac:dyDescent="0.2">
      <c r="A4799" s="215" t="s">
        <v>3203</v>
      </c>
      <c r="B4799" s="215" t="s">
        <v>33</v>
      </c>
      <c r="C4799" s="24"/>
    </row>
    <row r="4800" spans="1:3" ht="12.75" customHeight="1" x14ac:dyDescent="0.2">
      <c r="A4800" s="215" t="s">
        <v>3204</v>
      </c>
      <c r="B4800" s="215" t="s">
        <v>33</v>
      </c>
      <c r="C4800" s="24"/>
    </row>
    <row r="4801" spans="1:3" ht="12.75" customHeight="1" x14ac:dyDescent="0.2">
      <c r="A4801" s="215" t="s">
        <v>606</v>
      </c>
      <c r="B4801" s="215" t="s">
        <v>33</v>
      </c>
      <c r="C4801" s="24"/>
    </row>
    <row r="4802" spans="1:3" ht="12.75" customHeight="1" x14ac:dyDescent="0.2">
      <c r="A4802" s="215" t="s">
        <v>6284</v>
      </c>
      <c r="B4802" s="215" t="s">
        <v>33</v>
      </c>
      <c r="C4802" s="24"/>
    </row>
    <row r="4803" spans="1:3" ht="12.75" customHeight="1" x14ac:dyDescent="0.2">
      <c r="A4803" s="215" t="s">
        <v>6285</v>
      </c>
      <c r="B4803" s="215" t="s">
        <v>33</v>
      </c>
      <c r="C4803" s="24"/>
    </row>
    <row r="4804" spans="1:3" ht="12.75" customHeight="1" x14ac:dyDescent="0.2">
      <c r="A4804" s="215" t="s">
        <v>643</v>
      </c>
      <c r="B4804" s="215" t="s">
        <v>33</v>
      </c>
      <c r="C4804" s="24"/>
    </row>
    <row r="4805" spans="1:3" ht="12.75" customHeight="1" x14ac:dyDescent="0.2">
      <c r="A4805" s="215" t="s">
        <v>6286</v>
      </c>
      <c r="B4805" s="215" t="s">
        <v>33</v>
      </c>
      <c r="C4805" s="24"/>
    </row>
    <row r="4806" spans="1:3" ht="12.75" customHeight="1" x14ac:dyDescent="0.2">
      <c r="A4806" s="215" t="s">
        <v>6287</v>
      </c>
      <c r="B4806" s="215" t="s">
        <v>33</v>
      </c>
      <c r="C4806" s="24"/>
    </row>
    <row r="4807" spans="1:3" ht="12.75" customHeight="1" x14ac:dyDescent="0.2">
      <c r="A4807" s="215" t="s">
        <v>693</v>
      </c>
      <c r="B4807" s="215" t="s">
        <v>33</v>
      </c>
      <c r="C4807" s="24"/>
    </row>
    <row r="4808" spans="1:3" ht="12.75" customHeight="1" x14ac:dyDescent="0.2">
      <c r="A4808" s="215" t="s">
        <v>6288</v>
      </c>
      <c r="B4808" s="215" t="s">
        <v>33</v>
      </c>
      <c r="C4808" s="24"/>
    </row>
    <row r="4809" spans="1:3" ht="12.75" customHeight="1" x14ac:dyDescent="0.2">
      <c r="A4809" s="215" t="s">
        <v>712</v>
      </c>
      <c r="B4809" s="215" t="s">
        <v>33</v>
      </c>
      <c r="C4809" s="24"/>
    </row>
    <row r="4810" spans="1:3" ht="12.75" customHeight="1" x14ac:dyDescent="0.2">
      <c r="A4810" s="215" t="s">
        <v>721</v>
      </c>
      <c r="B4810" s="215" t="s">
        <v>33</v>
      </c>
      <c r="C4810" s="24"/>
    </row>
    <row r="4811" spans="1:3" ht="12.75" customHeight="1" x14ac:dyDescent="0.2">
      <c r="A4811" s="215" t="s">
        <v>6289</v>
      </c>
      <c r="B4811" s="215" t="s">
        <v>33</v>
      </c>
      <c r="C4811" s="24"/>
    </row>
    <row r="4812" spans="1:3" ht="12.75" customHeight="1" x14ac:dyDescent="0.2">
      <c r="A4812" s="215" t="s">
        <v>6290</v>
      </c>
      <c r="B4812" s="215" t="s">
        <v>33</v>
      </c>
      <c r="C4812" s="24"/>
    </row>
    <row r="4813" spans="1:3" ht="12.75" customHeight="1" x14ac:dyDescent="0.2">
      <c r="A4813" s="215" t="s">
        <v>539</v>
      </c>
      <c r="B4813" s="215" t="s">
        <v>33</v>
      </c>
      <c r="C4813" s="24"/>
    </row>
    <row r="4814" spans="1:3" ht="12.75" customHeight="1" x14ac:dyDescent="0.2">
      <c r="A4814" s="215" t="s">
        <v>546</v>
      </c>
      <c r="B4814" s="215" t="s">
        <v>33</v>
      </c>
      <c r="C4814" s="24"/>
    </row>
    <row r="4815" spans="1:3" ht="12.75" customHeight="1" x14ac:dyDescent="0.2">
      <c r="A4815" s="215" t="s">
        <v>6291</v>
      </c>
      <c r="B4815" s="215" t="s">
        <v>33</v>
      </c>
      <c r="C4815" s="24"/>
    </row>
    <row r="4816" spans="1:3" ht="12.75" customHeight="1" x14ac:dyDescent="0.2">
      <c r="A4816" s="215" t="s">
        <v>6292</v>
      </c>
      <c r="B4816" s="215" t="s">
        <v>33</v>
      </c>
      <c r="C4816" s="24"/>
    </row>
    <row r="4817" spans="1:3" ht="12.75" customHeight="1" x14ac:dyDescent="0.2">
      <c r="A4817" s="215" t="s">
        <v>589</v>
      </c>
      <c r="B4817" s="215" t="s">
        <v>33</v>
      </c>
      <c r="C4817" s="24"/>
    </row>
    <row r="4818" spans="1:3" ht="12.75" customHeight="1" x14ac:dyDescent="0.2">
      <c r="A4818" s="215" t="s">
        <v>6293</v>
      </c>
      <c r="B4818" s="215" t="s">
        <v>33</v>
      </c>
      <c r="C4818" s="24"/>
    </row>
    <row r="4819" spans="1:3" ht="12.75" customHeight="1" x14ac:dyDescent="0.2">
      <c r="A4819" s="215" t="s">
        <v>20639</v>
      </c>
      <c r="B4819" s="215" t="s">
        <v>33</v>
      </c>
      <c r="C4819" s="24"/>
    </row>
    <row r="4820" spans="1:3" ht="12.75" customHeight="1" x14ac:dyDescent="0.2">
      <c r="A4820" s="215" t="s">
        <v>3205</v>
      </c>
      <c r="B4820" s="215" t="s">
        <v>33</v>
      </c>
      <c r="C4820" s="24"/>
    </row>
    <row r="4821" spans="1:3" ht="12.75" customHeight="1" x14ac:dyDescent="0.2">
      <c r="A4821" s="215" t="s">
        <v>669</v>
      </c>
      <c r="B4821" s="215" t="s">
        <v>33</v>
      </c>
      <c r="C4821" s="24"/>
    </row>
    <row r="4822" spans="1:3" ht="12.75" customHeight="1" x14ac:dyDescent="0.2">
      <c r="A4822" s="215" t="s">
        <v>112</v>
      </c>
      <c r="B4822" s="215" t="s">
        <v>112</v>
      </c>
      <c r="C4822" s="24"/>
    </row>
    <row r="4823" spans="1:3" ht="12.75" customHeight="1" x14ac:dyDescent="0.2">
      <c r="A4823" s="215" t="s">
        <v>6305</v>
      </c>
      <c r="B4823" s="215" t="s">
        <v>112</v>
      </c>
      <c r="C4823" s="24"/>
    </row>
    <row r="4824" spans="1:3" ht="12.75" customHeight="1" x14ac:dyDescent="0.2">
      <c r="A4824" s="215" t="s">
        <v>6306</v>
      </c>
      <c r="B4824" s="215" t="s">
        <v>112</v>
      </c>
      <c r="C4824" s="24"/>
    </row>
    <row r="4825" spans="1:3" ht="12.75" customHeight="1" x14ac:dyDescent="0.2">
      <c r="A4825" s="215" t="s">
        <v>6307</v>
      </c>
      <c r="B4825" s="215" t="s">
        <v>112</v>
      </c>
      <c r="C4825" s="24"/>
    </row>
    <row r="4826" spans="1:3" ht="12.75" customHeight="1" x14ac:dyDescent="0.2">
      <c r="A4826" s="215" t="s">
        <v>6308</v>
      </c>
      <c r="B4826" s="215" t="s">
        <v>112</v>
      </c>
      <c r="C4826" s="24"/>
    </row>
    <row r="4827" spans="1:3" ht="12.75" customHeight="1" x14ac:dyDescent="0.2">
      <c r="A4827" s="215" t="s">
        <v>1174</v>
      </c>
      <c r="B4827" s="215" t="s">
        <v>88</v>
      </c>
      <c r="C4827" s="24"/>
    </row>
    <row r="4828" spans="1:3" ht="12.75" customHeight="1" x14ac:dyDescent="0.2">
      <c r="A4828" s="215" t="s">
        <v>6309</v>
      </c>
      <c r="B4828" s="215" t="s">
        <v>88</v>
      </c>
      <c r="C4828" s="24"/>
    </row>
    <row r="4829" spans="1:3" ht="12.75" customHeight="1" x14ac:dyDescent="0.2">
      <c r="A4829" s="215" t="s">
        <v>1175</v>
      </c>
      <c r="B4829" s="215" t="s">
        <v>88</v>
      </c>
      <c r="C4829" s="24"/>
    </row>
    <row r="4830" spans="1:3" ht="12.75" customHeight="1" x14ac:dyDescent="0.2">
      <c r="A4830" s="215" t="s">
        <v>6310</v>
      </c>
      <c r="B4830" s="215" t="s">
        <v>88</v>
      </c>
      <c r="C4830" s="24"/>
    </row>
    <row r="4831" spans="1:3" ht="12.75" customHeight="1" x14ac:dyDescent="0.2">
      <c r="A4831" s="215" t="s">
        <v>6311</v>
      </c>
      <c r="B4831" s="215" t="s">
        <v>88</v>
      </c>
      <c r="C4831" s="24"/>
    </row>
    <row r="4832" spans="1:3" ht="12.75" customHeight="1" x14ac:dyDescent="0.2">
      <c r="A4832" s="215" t="s">
        <v>1176</v>
      </c>
      <c r="B4832" s="215" t="s">
        <v>88</v>
      </c>
      <c r="C4832" s="24"/>
    </row>
    <row r="4833" spans="1:3" ht="12.75" customHeight="1" x14ac:dyDescent="0.2">
      <c r="A4833" s="215" t="s">
        <v>6312</v>
      </c>
      <c r="B4833" s="215" t="s">
        <v>88</v>
      </c>
      <c r="C4833" s="24"/>
    </row>
    <row r="4834" spans="1:3" ht="12.75" customHeight="1" x14ac:dyDescent="0.2">
      <c r="A4834" s="215" t="s">
        <v>6313</v>
      </c>
      <c r="B4834" s="215" t="s">
        <v>88</v>
      </c>
      <c r="C4834" s="24"/>
    </row>
    <row r="4835" spans="1:3" ht="12.75" customHeight="1" x14ac:dyDescent="0.2">
      <c r="A4835" s="215" t="s">
        <v>3206</v>
      </c>
      <c r="B4835" s="215" t="s">
        <v>88</v>
      </c>
      <c r="C4835" s="24"/>
    </row>
    <row r="4836" spans="1:3" ht="12.75" customHeight="1" x14ac:dyDescent="0.2">
      <c r="A4836" s="215" t="s">
        <v>6314</v>
      </c>
      <c r="B4836" s="215" t="s">
        <v>88</v>
      </c>
      <c r="C4836" s="24"/>
    </row>
    <row r="4837" spans="1:3" ht="12.75" customHeight="1" x14ac:dyDescent="0.2">
      <c r="A4837" s="215" t="s">
        <v>1177</v>
      </c>
      <c r="B4837" s="215" t="s">
        <v>88</v>
      </c>
      <c r="C4837" s="24"/>
    </row>
    <row r="4838" spans="1:3" ht="12.75" customHeight="1" x14ac:dyDescent="0.2">
      <c r="A4838" s="215" t="s">
        <v>6315</v>
      </c>
      <c r="B4838" s="215" t="s">
        <v>88</v>
      </c>
      <c r="C4838" s="24"/>
    </row>
    <row r="4839" spans="1:3" ht="12.75" customHeight="1" x14ac:dyDescent="0.2">
      <c r="A4839" s="215" t="s">
        <v>1178</v>
      </c>
      <c r="B4839" s="215" t="s">
        <v>88</v>
      </c>
      <c r="C4839" s="24"/>
    </row>
    <row r="4840" spans="1:3" ht="12.75" customHeight="1" x14ac:dyDescent="0.2">
      <c r="A4840" s="215" t="s">
        <v>6316</v>
      </c>
      <c r="B4840" s="215" t="s">
        <v>88</v>
      </c>
      <c r="C4840" s="24"/>
    </row>
    <row r="4841" spans="1:3" ht="12.75" customHeight="1" x14ac:dyDescent="0.2">
      <c r="A4841" s="215" t="s">
        <v>1179</v>
      </c>
      <c r="B4841" s="215" t="s">
        <v>88</v>
      </c>
      <c r="C4841" s="24"/>
    </row>
    <row r="4842" spans="1:3" ht="12.75" customHeight="1" x14ac:dyDescent="0.2">
      <c r="A4842" s="215" t="s">
        <v>6317</v>
      </c>
      <c r="B4842" s="215" t="s">
        <v>88</v>
      </c>
      <c r="C4842" s="24"/>
    </row>
    <row r="4843" spans="1:3" ht="12.75" customHeight="1" x14ac:dyDescent="0.2">
      <c r="A4843" s="215" t="s">
        <v>88</v>
      </c>
      <c r="B4843" s="215" t="s">
        <v>88</v>
      </c>
      <c r="C4843" s="24"/>
    </row>
    <row r="4844" spans="1:3" ht="12.75" customHeight="1" x14ac:dyDescent="0.2">
      <c r="A4844" s="215" t="s">
        <v>6318</v>
      </c>
      <c r="B4844" s="215" t="s">
        <v>88</v>
      </c>
      <c r="C4844" s="24"/>
    </row>
    <row r="4845" spans="1:3" ht="12.75" customHeight="1" x14ac:dyDescent="0.2">
      <c r="A4845" s="215" t="s">
        <v>6319</v>
      </c>
      <c r="B4845" s="215" t="s">
        <v>88</v>
      </c>
      <c r="C4845" s="24"/>
    </row>
    <row r="4846" spans="1:3" ht="12.75" customHeight="1" x14ac:dyDescent="0.2">
      <c r="A4846" s="215" t="s">
        <v>6320</v>
      </c>
      <c r="B4846" s="215" t="s">
        <v>88</v>
      </c>
      <c r="C4846" s="24"/>
    </row>
    <row r="4847" spans="1:3" ht="12.75" customHeight="1" x14ac:dyDescent="0.2">
      <c r="A4847" s="215" t="s">
        <v>6321</v>
      </c>
      <c r="B4847" s="215" t="s">
        <v>88</v>
      </c>
      <c r="C4847" s="24"/>
    </row>
    <row r="4848" spans="1:3" ht="12.75" customHeight="1" x14ac:dyDescent="0.2">
      <c r="A4848" s="215" t="s">
        <v>6322</v>
      </c>
      <c r="B4848" s="215" t="s">
        <v>88</v>
      </c>
      <c r="C4848" s="24"/>
    </row>
    <row r="4849" spans="1:4" s="24" customFormat="1" ht="12.75" customHeight="1" x14ac:dyDescent="0.2">
      <c r="A4849" s="215" t="s">
        <v>1180</v>
      </c>
      <c r="B4849" s="215" t="s">
        <v>88</v>
      </c>
      <c r="D4849" s="120"/>
    </row>
    <row r="4850" spans="1:4" ht="12.75" customHeight="1" x14ac:dyDescent="0.2">
      <c r="A4850" s="215" t="s">
        <v>6323</v>
      </c>
      <c r="B4850" s="215" t="s">
        <v>88</v>
      </c>
      <c r="C4850" s="24"/>
    </row>
    <row r="4851" spans="1:4" ht="12.75" customHeight="1" x14ac:dyDescent="0.2">
      <c r="A4851" s="215" t="s">
        <v>1181</v>
      </c>
      <c r="B4851" s="215" t="s">
        <v>88</v>
      </c>
      <c r="C4851" s="24"/>
    </row>
    <row r="4852" spans="1:4" ht="12.75" customHeight="1" x14ac:dyDescent="0.2">
      <c r="A4852" s="215" t="s">
        <v>6324</v>
      </c>
      <c r="B4852" s="215" t="s">
        <v>88</v>
      </c>
      <c r="C4852" s="24"/>
    </row>
    <row r="4853" spans="1:4" ht="12.75" customHeight="1" x14ac:dyDescent="0.2">
      <c r="A4853" s="215" t="s">
        <v>1182</v>
      </c>
      <c r="B4853" s="215" t="s">
        <v>88</v>
      </c>
      <c r="C4853" s="24"/>
    </row>
    <row r="4854" spans="1:4" ht="12.75" customHeight="1" x14ac:dyDescent="0.2">
      <c r="A4854" s="215" t="s">
        <v>6325</v>
      </c>
      <c r="B4854" s="215" t="s">
        <v>88</v>
      </c>
      <c r="C4854" s="24"/>
    </row>
    <row r="4855" spans="1:4" ht="12.75" customHeight="1" x14ac:dyDescent="0.2">
      <c r="A4855" s="215" t="s">
        <v>1183</v>
      </c>
      <c r="B4855" s="215" t="s">
        <v>88</v>
      </c>
      <c r="C4855" s="24"/>
    </row>
    <row r="4856" spans="1:4" ht="12.75" customHeight="1" x14ac:dyDescent="0.2">
      <c r="A4856" s="215" t="s">
        <v>6326</v>
      </c>
      <c r="B4856" s="215" t="s">
        <v>88</v>
      </c>
      <c r="C4856" s="24"/>
    </row>
    <row r="4857" spans="1:4" ht="12.75" customHeight="1" x14ac:dyDescent="0.2">
      <c r="A4857" s="215" t="s">
        <v>216</v>
      </c>
      <c r="B4857" s="215" t="s">
        <v>88</v>
      </c>
      <c r="C4857" s="24"/>
    </row>
    <row r="4858" spans="1:4" ht="12.75" customHeight="1" x14ac:dyDescent="0.2">
      <c r="A4858" s="215" t="s">
        <v>6327</v>
      </c>
      <c r="B4858" s="215" t="s">
        <v>88</v>
      </c>
      <c r="C4858" s="24"/>
    </row>
    <row r="4859" spans="1:4" ht="12.75" customHeight="1" x14ac:dyDescent="0.2">
      <c r="A4859" s="215" t="s">
        <v>20663</v>
      </c>
      <c r="B4859" s="215" t="s">
        <v>88</v>
      </c>
      <c r="C4859" s="24"/>
    </row>
    <row r="4860" spans="1:4" ht="12.75" customHeight="1" x14ac:dyDescent="0.2">
      <c r="A4860" s="215" t="s">
        <v>6328</v>
      </c>
      <c r="B4860" s="215" t="s">
        <v>88</v>
      </c>
      <c r="C4860" s="24"/>
    </row>
    <row r="4861" spans="1:4" ht="12.75" customHeight="1" x14ac:dyDescent="0.2">
      <c r="A4861" s="215" t="s">
        <v>6357</v>
      </c>
      <c r="B4861" s="215" t="s">
        <v>88</v>
      </c>
      <c r="C4861" s="24"/>
    </row>
    <row r="4862" spans="1:4" ht="12.75" customHeight="1" x14ac:dyDescent="0.2">
      <c r="A4862" s="215" t="s">
        <v>1184</v>
      </c>
      <c r="B4862" s="215" t="s">
        <v>88</v>
      </c>
      <c r="C4862" s="24"/>
    </row>
    <row r="4863" spans="1:4" ht="12.75" customHeight="1" x14ac:dyDescent="0.2">
      <c r="A4863" s="215" t="s">
        <v>6329</v>
      </c>
      <c r="B4863" s="215" t="s">
        <v>88</v>
      </c>
      <c r="C4863" s="24"/>
    </row>
    <row r="4864" spans="1:4" ht="12.75" customHeight="1" x14ac:dyDescent="0.2">
      <c r="A4864" s="215" t="s">
        <v>1185</v>
      </c>
      <c r="B4864" s="215" t="s">
        <v>88</v>
      </c>
      <c r="C4864" s="24"/>
    </row>
    <row r="4865" spans="1:3" ht="12.75" customHeight="1" x14ac:dyDescent="0.2">
      <c r="A4865" s="215" t="s">
        <v>6330</v>
      </c>
      <c r="B4865" s="215" t="s">
        <v>88</v>
      </c>
      <c r="C4865" s="24"/>
    </row>
    <row r="4866" spans="1:3" ht="12.75" customHeight="1" x14ac:dyDescent="0.2">
      <c r="A4866" s="215" t="s">
        <v>20666</v>
      </c>
      <c r="B4866" s="215" t="s">
        <v>88</v>
      </c>
      <c r="C4866" s="24"/>
    </row>
    <row r="4867" spans="1:3" ht="12.75" customHeight="1" x14ac:dyDescent="0.2">
      <c r="A4867" s="215" t="s">
        <v>1186</v>
      </c>
      <c r="B4867" s="215" t="s">
        <v>88</v>
      </c>
      <c r="C4867" s="24"/>
    </row>
    <row r="4868" spans="1:3" ht="12.75" customHeight="1" x14ac:dyDescent="0.2">
      <c r="A4868" s="215" t="s">
        <v>6331</v>
      </c>
      <c r="B4868" s="215" t="s">
        <v>88</v>
      </c>
      <c r="C4868" s="24"/>
    </row>
    <row r="4869" spans="1:3" ht="12.75" customHeight="1" x14ac:dyDescent="0.2">
      <c r="A4869" s="215" t="s">
        <v>6332</v>
      </c>
      <c r="B4869" s="215" t="s">
        <v>88</v>
      </c>
      <c r="C4869" s="24"/>
    </row>
    <row r="4870" spans="1:3" ht="12.75" customHeight="1" x14ac:dyDescent="0.2">
      <c r="A4870" s="215" t="s">
        <v>1187</v>
      </c>
      <c r="B4870" s="215" t="s">
        <v>88</v>
      </c>
      <c r="C4870" s="24"/>
    </row>
    <row r="4871" spans="1:3" ht="12.75" customHeight="1" x14ac:dyDescent="0.2">
      <c r="A4871" s="215" t="s">
        <v>6333</v>
      </c>
      <c r="B4871" s="215" t="s">
        <v>88</v>
      </c>
      <c r="C4871" s="24"/>
    </row>
    <row r="4872" spans="1:3" ht="12.75" customHeight="1" x14ac:dyDescent="0.2">
      <c r="A4872" s="215" t="s">
        <v>1188</v>
      </c>
      <c r="B4872" s="215" t="s">
        <v>88</v>
      </c>
      <c r="C4872" s="24"/>
    </row>
    <row r="4873" spans="1:3" ht="12.75" customHeight="1" x14ac:dyDescent="0.2">
      <c r="A4873" s="215" t="s">
        <v>6334</v>
      </c>
      <c r="B4873" s="215" t="s">
        <v>88</v>
      </c>
      <c r="C4873" s="24"/>
    </row>
    <row r="4874" spans="1:3" ht="12.75" customHeight="1" x14ac:dyDescent="0.2">
      <c r="A4874" s="215" t="s">
        <v>3207</v>
      </c>
      <c r="B4874" s="215" t="s">
        <v>88</v>
      </c>
      <c r="C4874" s="24"/>
    </row>
    <row r="4875" spans="1:3" ht="12.75" customHeight="1" x14ac:dyDescent="0.2">
      <c r="A4875" s="215" t="s">
        <v>6335</v>
      </c>
      <c r="B4875" s="215" t="s">
        <v>88</v>
      </c>
      <c r="C4875" s="24"/>
    </row>
    <row r="4876" spans="1:3" ht="12.75" customHeight="1" x14ac:dyDescent="0.2">
      <c r="A4876" s="215" t="s">
        <v>6358</v>
      </c>
      <c r="B4876" s="215" t="s">
        <v>88</v>
      </c>
      <c r="C4876" s="24"/>
    </row>
    <row r="4877" spans="1:3" ht="12.75" customHeight="1" x14ac:dyDescent="0.2">
      <c r="A4877" s="215" t="s">
        <v>19542</v>
      </c>
      <c r="B4877" s="215" t="s">
        <v>88</v>
      </c>
      <c r="C4877" s="24"/>
    </row>
    <row r="4878" spans="1:3" ht="12.75" customHeight="1" x14ac:dyDescent="0.2">
      <c r="A4878" s="215" t="s">
        <v>1189</v>
      </c>
      <c r="B4878" s="215" t="s">
        <v>88</v>
      </c>
      <c r="C4878" s="24"/>
    </row>
    <row r="4879" spans="1:3" ht="12.75" customHeight="1" x14ac:dyDescent="0.2">
      <c r="A4879" s="215" t="s">
        <v>6336</v>
      </c>
      <c r="B4879" s="215" t="s">
        <v>88</v>
      </c>
      <c r="C4879" s="24"/>
    </row>
    <row r="4880" spans="1:3" ht="12.75" customHeight="1" x14ac:dyDescent="0.2">
      <c r="A4880" s="215" t="s">
        <v>1190</v>
      </c>
      <c r="B4880" s="215" t="s">
        <v>88</v>
      </c>
      <c r="C4880" s="24"/>
    </row>
    <row r="4881" spans="1:3" ht="12.75" customHeight="1" x14ac:dyDescent="0.2">
      <c r="A4881" s="215" t="s">
        <v>1191</v>
      </c>
      <c r="B4881" s="215" t="s">
        <v>88</v>
      </c>
      <c r="C4881" s="24"/>
    </row>
    <row r="4882" spans="1:3" ht="12.75" customHeight="1" x14ac:dyDescent="0.2">
      <c r="A4882" s="215" t="s">
        <v>6337</v>
      </c>
      <c r="B4882" s="215" t="s">
        <v>88</v>
      </c>
      <c r="C4882" s="24"/>
    </row>
    <row r="4883" spans="1:3" ht="12.75" customHeight="1" x14ac:dyDescent="0.2">
      <c r="A4883" s="215" t="s">
        <v>6359</v>
      </c>
      <c r="B4883" s="215" t="s">
        <v>88</v>
      </c>
      <c r="C4883" s="24"/>
    </row>
    <row r="4884" spans="1:3" ht="12.75" customHeight="1" x14ac:dyDescent="0.2">
      <c r="A4884" s="215" t="s">
        <v>1192</v>
      </c>
      <c r="B4884" s="215" t="s">
        <v>88</v>
      </c>
      <c r="C4884" s="24"/>
    </row>
    <row r="4885" spans="1:3" ht="12.75" customHeight="1" x14ac:dyDescent="0.2">
      <c r="A4885" s="215" t="s">
        <v>6338</v>
      </c>
      <c r="B4885" s="215" t="s">
        <v>88</v>
      </c>
      <c r="C4885" s="24"/>
    </row>
    <row r="4886" spans="1:3" ht="12.75" customHeight="1" x14ac:dyDescent="0.2">
      <c r="A4886" s="215" t="s">
        <v>3208</v>
      </c>
      <c r="B4886" s="215" t="s">
        <v>88</v>
      </c>
      <c r="C4886" s="24"/>
    </row>
    <row r="4887" spans="1:3" ht="12.75" customHeight="1" x14ac:dyDescent="0.2">
      <c r="A4887" s="215" t="s">
        <v>6339</v>
      </c>
      <c r="B4887" s="215" t="s">
        <v>88</v>
      </c>
      <c r="C4887" s="24"/>
    </row>
    <row r="4888" spans="1:3" ht="12.75" customHeight="1" x14ac:dyDescent="0.2">
      <c r="A4888" s="215" t="s">
        <v>1193</v>
      </c>
      <c r="B4888" s="215" t="s">
        <v>88</v>
      </c>
      <c r="C4888" s="24"/>
    </row>
    <row r="4889" spans="1:3" ht="12.75" customHeight="1" x14ac:dyDescent="0.2">
      <c r="A4889" s="215" t="s">
        <v>6340</v>
      </c>
      <c r="B4889" s="215" t="s">
        <v>88</v>
      </c>
      <c r="C4889" s="24"/>
    </row>
    <row r="4890" spans="1:3" ht="12.75" customHeight="1" x14ac:dyDescent="0.2">
      <c r="A4890" s="215" t="s">
        <v>1194</v>
      </c>
      <c r="B4890" s="215" t="s">
        <v>88</v>
      </c>
      <c r="C4890" s="24"/>
    </row>
    <row r="4891" spans="1:3" ht="12.75" customHeight="1" x14ac:dyDescent="0.2">
      <c r="A4891" s="215" t="s">
        <v>6341</v>
      </c>
      <c r="B4891" s="215" t="s">
        <v>88</v>
      </c>
      <c r="C4891" s="24"/>
    </row>
    <row r="4892" spans="1:3" ht="12.75" customHeight="1" x14ac:dyDescent="0.2">
      <c r="A4892" s="215" t="s">
        <v>1195</v>
      </c>
      <c r="B4892" s="215" t="s">
        <v>88</v>
      </c>
      <c r="C4892" s="24"/>
    </row>
    <row r="4893" spans="1:3" ht="12.75" customHeight="1" x14ac:dyDescent="0.2">
      <c r="A4893" s="215" t="s">
        <v>6342</v>
      </c>
      <c r="B4893" s="215" t="s">
        <v>88</v>
      </c>
      <c r="C4893" s="24"/>
    </row>
    <row r="4894" spans="1:3" ht="12.75" customHeight="1" x14ac:dyDescent="0.2">
      <c r="A4894" s="215" t="s">
        <v>1196</v>
      </c>
      <c r="B4894" s="215" t="s">
        <v>88</v>
      </c>
      <c r="C4894" s="24"/>
    </row>
    <row r="4895" spans="1:3" ht="12.75" customHeight="1" x14ac:dyDescent="0.2">
      <c r="A4895" s="215" t="s">
        <v>6343</v>
      </c>
      <c r="B4895" s="215" t="s">
        <v>88</v>
      </c>
      <c r="C4895" s="24"/>
    </row>
    <row r="4896" spans="1:3" ht="12.75" customHeight="1" x14ac:dyDescent="0.2">
      <c r="A4896" s="215" t="s">
        <v>10863</v>
      </c>
      <c r="B4896" s="215" t="s">
        <v>88</v>
      </c>
      <c r="C4896" s="24"/>
    </row>
    <row r="4897" spans="1:3" ht="12.75" customHeight="1" x14ac:dyDescent="0.2">
      <c r="A4897" s="215" t="s">
        <v>20664</v>
      </c>
      <c r="B4897" s="215" t="s">
        <v>88</v>
      </c>
      <c r="C4897" s="24"/>
    </row>
    <row r="4898" spans="1:3" ht="12.75" customHeight="1" x14ac:dyDescent="0.2">
      <c r="A4898" s="215" t="s">
        <v>6360</v>
      </c>
      <c r="B4898" s="215" t="s">
        <v>88</v>
      </c>
      <c r="C4898" s="24"/>
    </row>
    <row r="4899" spans="1:3" ht="12.75" customHeight="1" x14ac:dyDescent="0.2">
      <c r="A4899" s="215" t="s">
        <v>6361</v>
      </c>
      <c r="B4899" s="215" t="s">
        <v>88</v>
      </c>
      <c r="C4899" s="24"/>
    </row>
    <row r="4900" spans="1:3" ht="12.75" customHeight="1" x14ac:dyDescent="0.2">
      <c r="A4900" s="215" t="s">
        <v>3209</v>
      </c>
      <c r="B4900" s="215" t="s">
        <v>88</v>
      </c>
      <c r="C4900" s="24"/>
    </row>
    <row r="4901" spans="1:3" ht="12.75" customHeight="1" x14ac:dyDescent="0.2">
      <c r="A4901" s="215" t="s">
        <v>6344</v>
      </c>
      <c r="B4901" s="215" t="s">
        <v>88</v>
      </c>
      <c r="C4901" s="24"/>
    </row>
    <row r="4902" spans="1:3" ht="12.75" customHeight="1" x14ac:dyDescent="0.2">
      <c r="A4902" s="215" t="s">
        <v>3210</v>
      </c>
      <c r="B4902" s="215" t="s">
        <v>88</v>
      </c>
      <c r="C4902" s="24"/>
    </row>
    <row r="4903" spans="1:3" ht="12.75" customHeight="1" x14ac:dyDescent="0.2">
      <c r="A4903" s="215" t="s">
        <v>6345</v>
      </c>
      <c r="B4903" s="215" t="s">
        <v>88</v>
      </c>
      <c r="C4903" s="24"/>
    </row>
    <row r="4904" spans="1:3" ht="12.75" customHeight="1" x14ac:dyDescent="0.2">
      <c r="A4904" s="215" t="s">
        <v>1197</v>
      </c>
      <c r="B4904" s="215" t="s">
        <v>88</v>
      </c>
      <c r="C4904" s="24"/>
    </row>
    <row r="4905" spans="1:3" ht="12.75" customHeight="1" x14ac:dyDescent="0.2">
      <c r="A4905" s="215" t="s">
        <v>6346</v>
      </c>
      <c r="B4905" s="215" t="s">
        <v>88</v>
      </c>
      <c r="C4905" s="24"/>
    </row>
    <row r="4906" spans="1:3" ht="12.75" customHeight="1" x14ac:dyDescent="0.2">
      <c r="A4906" s="215" t="s">
        <v>6347</v>
      </c>
      <c r="B4906" s="215" t="s">
        <v>88</v>
      </c>
      <c r="C4906" s="24"/>
    </row>
    <row r="4907" spans="1:3" ht="12.75" customHeight="1" x14ac:dyDescent="0.2">
      <c r="A4907" s="215" t="s">
        <v>1198</v>
      </c>
      <c r="B4907" s="215" t="s">
        <v>88</v>
      </c>
      <c r="C4907" s="24"/>
    </row>
    <row r="4908" spans="1:3" ht="12.75" customHeight="1" x14ac:dyDescent="0.2">
      <c r="A4908" s="215" t="s">
        <v>6348</v>
      </c>
      <c r="B4908" s="215" t="s">
        <v>88</v>
      </c>
      <c r="C4908" s="24"/>
    </row>
    <row r="4909" spans="1:3" ht="12.75" customHeight="1" x14ac:dyDescent="0.2">
      <c r="A4909" s="215" t="s">
        <v>20667</v>
      </c>
      <c r="B4909" s="215" t="s">
        <v>88</v>
      </c>
      <c r="C4909" s="24"/>
    </row>
    <row r="4910" spans="1:3" ht="12.75" customHeight="1" x14ac:dyDescent="0.2">
      <c r="A4910" s="215" t="s">
        <v>6349</v>
      </c>
      <c r="B4910" s="215" t="s">
        <v>88</v>
      </c>
      <c r="C4910" s="24"/>
    </row>
    <row r="4911" spans="1:3" ht="12.75" customHeight="1" x14ac:dyDescent="0.2">
      <c r="A4911" s="215" t="s">
        <v>1199</v>
      </c>
      <c r="B4911" s="215" t="s">
        <v>88</v>
      </c>
      <c r="C4911" s="24"/>
    </row>
    <row r="4912" spans="1:3" ht="12.75" customHeight="1" x14ac:dyDescent="0.2">
      <c r="A4912" s="215" t="s">
        <v>6350</v>
      </c>
      <c r="B4912" s="215" t="s">
        <v>88</v>
      </c>
      <c r="C4912" s="24"/>
    </row>
    <row r="4913" spans="1:3" ht="12.75" customHeight="1" x14ac:dyDescent="0.2">
      <c r="A4913" s="215" t="s">
        <v>20665</v>
      </c>
      <c r="B4913" s="215" t="s">
        <v>88</v>
      </c>
      <c r="C4913" s="24"/>
    </row>
    <row r="4914" spans="1:3" ht="12.75" customHeight="1" x14ac:dyDescent="0.2">
      <c r="A4914" s="215" t="s">
        <v>6351</v>
      </c>
      <c r="B4914" s="215" t="s">
        <v>88</v>
      </c>
      <c r="C4914" s="24"/>
    </row>
    <row r="4915" spans="1:3" ht="12.75" customHeight="1" x14ac:dyDescent="0.2">
      <c r="A4915" s="215" t="s">
        <v>1200</v>
      </c>
      <c r="B4915" s="215" t="s">
        <v>88</v>
      </c>
      <c r="C4915" s="24"/>
    </row>
    <row r="4916" spans="1:3" ht="12.75" customHeight="1" x14ac:dyDescent="0.2">
      <c r="A4916" s="215" t="s">
        <v>6352</v>
      </c>
      <c r="B4916" s="215" t="s">
        <v>88</v>
      </c>
      <c r="C4916" s="24"/>
    </row>
    <row r="4917" spans="1:3" ht="12.75" customHeight="1" x14ac:dyDescent="0.2">
      <c r="A4917" s="215" t="s">
        <v>1201</v>
      </c>
      <c r="B4917" s="215" t="s">
        <v>88</v>
      </c>
      <c r="C4917" s="24"/>
    </row>
    <row r="4918" spans="1:3" ht="12.75" customHeight="1" x14ac:dyDescent="0.2">
      <c r="A4918" s="215" t="s">
        <v>6353</v>
      </c>
      <c r="B4918" s="215" t="s">
        <v>88</v>
      </c>
      <c r="C4918" s="24"/>
    </row>
    <row r="4919" spans="1:3" ht="12.75" customHeight="1" x14ac:dyDescent="0.2">
      <c r="A4919" s="215" t="s">
        <v>1202</v>
      </c>
      <c r="B4919" s="215" t="s">
        <v>88</v>
      </c>
      <c r="C4919" s="24"/>
    </row>
    <row r="4920" spans="1:3" ht="12.75" customHeight="1" x14ac:dyDescent="0.2">
      <c r="A4920" s="215" t="s">
        <v>6354</v>
      </c>
      <c r="B4920" s="215" t="s">
        <v>88</v>
      </c>
      <c r="C4920" s="24"/>
    </row>
    <row r="4921" spans="1:3" ht="12.75" customHeight="1" x14ac:dyDescent="0.2">
      <c r="A4921" s="215" t="s">
        <v>6355</v>
      </c>
      <c r="B4921" s="215" t="s">
        <v>88</v>
      </c>
      <c r="C4921" s="24"/>
    </row>
    <row r="4922" spans="1:3" ht="12.75" customHeight="1" x14ac:dyDescent="0.2">
      <c r="A4922" s="215" t="s">
        <v>1203</v>
      </c>
      <c r="B4922" s="215" t="s">
        <v>88</v>
      </c>
      <c r="C4922" s="24"/>
    </row>
    <row r="4923" spans="1:3" ht="12.75" customHeight="1" x14ac:dyDescent="0.2">
      <c r="A4923" s="215" t="s">
        <v>6356</v>
      </c>
      <c r="B4923" s="215" t="s">
        <v>88</v>
      </c>
      <c r="C4923" s="24"/>
    </row>
    <row r="4924" spans="1:3" ht="12.75" customHeight="1" x14ac:dyDescent="0.2">
      <c r="A4924" s="215" t="s">
        <v>1204</v>
      </c>
      <c r="B4924" s="215" t="s">
        <v>104</v>
      </c>
      <c r="C4924" s="24"/>
    </row>
    <row r="4925" spans="1:3" ht="12.75" customHeight="1" x14ac:dyDescent="0.2">
      <c r="A4925" s="215" t="s">
        <v>6362</v>
      </c>
      <c r="B4925" s="215" t="s">
        <v>104</v>
      </c>
      <c r="C4925" s="24"/>
    </row>
    <row r="4926" spans="1:3" ht="12.75" customHeight="1" x14ac:dyDescent="0.2">
      <c r="A4926" s="215" t="s">
        <v>6363</v>
      </c>
      <c r="B4926" s="215" t="s">
        <v>104</v>
      </c>
      <c r="C4926" s="24"/>
    </row>
    <row r="4927" spans="1:3" ht="12.75" customHeight="1" x14ac:dyDescent="0.2">
      <c r="A4927" s="215" t="s">
        <v>1205</v>
      </c>
      <c r="B4927" s="215" t="s">
        <v>104</v>
      </c>
      <c r="C4927" s="24"/>
    </row>
    <row r="4928" spans="1:3" ht="12.75" customHeight="1" x14ac:dyDescent="0.2">
      <c r="A4928" s="215" t="s">
        <v>6364</v>
      </c>
      <c r="B4928" s="215" t="s">
        <v>104</v>
      </c>
      <c r="C4928" s="24"/>
    </row>
    <row r="4929" spans="1:3" ht="12.75" customHeight="1" x14ac:dyDescent="0.2">
      <c r="A4929" s="215" t="s">
        <v>6365</v>
      </c>
      <c r="B4929" s="215" t="s">
        <v>104</v>
      </c>
      <c r="C4929" s="24"/>
    </row>
    <row r="4930" spans="1:3" ht="12.75" customHeight="1" x14ac:dyDescent="0.2">
      <c r="A4930" s="215" t="s">
        <v>6366</v>
      </c>
      <c r="B4930" s="215" t="s">
        <v>104</v>
      </c>
      <c r="C4930" s="24"/>
    </row>
    <row r="4931" spans="1:3" ht="12.75" customHeight="1" x14ac:dyDescent="0.2">
      <c r="A4931" s="215" t="s">
        <v>6367</v>
      </c>
      <c r="B4931" s="215" t="s">
        <v>104</v>
      </c>
      <c r="C4931" s="24"/>
    </row>
    <row r="4932" spans="1:3" ht="12.75" customHeight="1" x14ac:dyDescent="0.2">
      <c r="A4932" s="215" t="s">
        <v>6368</v>
      </c>
      <c r="B4932" s="215" t="s">
        <v>104</v>
      </c>
      <c r="C4932" s="24"/>
    </row>
    <row r="4933" spans="1:3" ht="12.75" customHeight="1" x14ac:dyDescent="0.2">
      <c r="A4933" s="215" t="s">
        <v>6369</v>
      </c>
      <c r="B4933" s="215" t="s">
        <v>104</v>
      </c>
      <c r="C4933" s="24"/>
    </row>
    <row r="4934" spans="1:3" ht="12.75" customHeight="1" x14ac:dyDescent="0.2">
      <c r="A4934" s="215" t="s">
        <v>6370</v>
      </c>
      <c r="B4934" s="215" t="s">
        <v>104</v>
      </c>
      <c r="C4934" s="24"/>
    </row>
    <row r="4935" spans="1:3" ht="12.75" customHeight="1" x14ac:dyDescent="0.2">
      <c r="A4935" s="215" t="s">
        <v>20723</v>
      </c>
      <c r="B4935" s="215" t="s">
        <v>104</v>
      </c>
      <c r="C4935" s="24"/>
    </row>
    <row r="4936" spans="1:3" ht="12.75" customHeight="1" x14ac:dyDescent="0.2">
      <c r="A4936" s="215" t="s">
        <v>20724</v>
      </c>
      <c r="B4936" s="215" t="s">
        <v>104</v>
      </c>
      <c r="C4936" s="24"/>
    </row>
    <row r="4937" spans="1:3" ht="12.75" customHeight="1" x14ac:dyDescent="0.2">
      <c r="A4937" s="215" t="s">
        <v>20725</v>
      </c>
      <c r="B4937" s="215" t="s">
        <v>104</v>
      </c>
      <c r="C4937" s="24"/>
    </row>
    <row r="4938" spans="1:3" ht="12.75" customHeight="1" x14ac:dyDescent="0.2">
      <c r="A4938" s="215" t="s">
        <v>20726</v>
      </c>
      <c r="B4938" s="215" t="s">
        <v>104</v>
      </c>
      <c r="C4938" s="24"/>
    </row>
    <row r="4939" spans="1:3" ht="12.75" customHeight="1" x14ac:dyDescent="0.2">
      <c r="A4939" s="215" t="s">
        <v>20727</v>
      </c>
      <c r="B4939" s="215" t="s">
        <v>104</v>
      </c>
      <c r="C4939" s="24"/>
    </row>
    <row r="4940" spans="1:3" ht="12.75" customHeight="1" x14ac:dyDescent="0.2">
      <c r="A4940" s="215" t="s">
        <v>20728</v>
      </c>
      <c r="B4940" s="215" t="s">
        <v>104</v>
      </c>
      <c r="C4940" s="24"/>
    </row>
    <row r="4941" spans="1:3" ht="12.75" customHeight="1" x14ac:dyDescent="0.2">
      <c r="A4941" s="215" t="s">
        <v>6371</v>
      </c>
      <c r="B4941" s="215" t="s">
        <v>104</v>
      </c>
      <c r="C4941" s="24"/>
    </row>
    <row r="4942" spans="1:3" ht="12.75" customHeight="1" x14ac:dyDescent="0.2">
      <c r="A4942" s="215" t="s">
        <v>20729</v>
      </c>
      <c r="B4942" s="215" t="s">
        <v>104</v>
      </c>
      <c r="C4942" s="24"/>
    </row>
    <row r="4943" spans="1:3" ht="12.75" customHeight="1" x14ac:dyDescent="0.2">
      <c r="A4943" s="215" t="s">
        <v>6372</v>
      </c>
      <c r="B4943" s="215" t="s">
        <v>104</v>
      </c>
      <c r="C4943" s="24"/>
    </row>
    <row r="4944" spans="1:3" ht="12.75" customHeight="1" x14ac:dyDescent="0.2">
      <c r="A4944" s="215" t="s">
        <v>11558</v>
      </c>
      <c r="B4944" s="215" t="s">
        <v>104</v>
      </c>
      <c r="C4944" s="24"/>
    </row>
    <row r="4945" spans="1:3" ht="12.75" customHeight="1" x14ac:dyDescent="0.2">
      <c r="A4945" s="215" t="s">
        <v>20730</v>
      </c>
      <c r="B4945" s="215" t="s">
        <v>104</v>
      </c>
      <c r="C4945" s="24"/>
    </row>
    <row r="4946" spans="1:3" ht="12.75" customHeight="1" x14ac:dyDescent="0.2">
      <c r="A4946" s="215" t="s">
        <v>20731</v>
      </c>
      <c r="B4946" s="215" t="s">
        <v>104</v>
      </c>
      <c r="C4946" s="24"/>
    </row>
    <row r="4947" spans="1:3" ht="12.75" customHeight="1" x14ac:dyDescent="0.2">
      <c r="A4947" s="215" t="s">
        <v>20732</v>
      </c>
      <c r="B4947" s="215" t="s">
        <v>104</v>
      </c>
      <c r="C4947" s="24"/>
    </row>
    <row r="4948" spans="1:3" ht="12.75" customHeight="1" x14ac:dyDescent="0.2">
      <c r="A4948" s="215" t="s">
        <v>20733</v>
      </c>
      <c r="B4948" s="215" t="s">
        <v>104</v>
      </c>
      <c r="C4948" s="24"/>
    </row>
    <row r="4949" spans="1:3" ht="12.75" customHeight="1" x14ac:dyDescent="0.2">
      <c r="A4949" s="215" t="s">
        <v>20734</v>
      </c>
      <c r="B4949" s="215" t="s">
        <v>104</v>
      </c>
      <c r="C4949" s="24"/>
    </row>
    <row r="4950" spans="1:3" ht="12.75" customHeight="1" x14ac:dyDescent="0.2">
      <c r="A4950" s="215" t="s">
        <v>20735</v>
      </c>
      <c r="B4950" s="215" t="s">
        <v>104</v>
      </c>
      <c r="C4950" s="24"/>
    </row>
    <row r="4951" spans="1:3" ht="12.75" customHeight="1" x14ac:dyDescent="0.2">
      <c r="A4951" s="215" t="s">
        <v>20736</v>
      </c>
      <c r="B4951" s="215" t="s">
        <v>104</v>
      </c>
      <c r="C4951" s="24"/>
    </row>
    <row r="4952" spans="1:3" ht="12.75" customHeight="1" x14ac:dyDescent="0.2">
      <c r="A4952" s="215" t="s">
        <v>20737</v>
      </c>
      <c r="B4952" s="215" t="s">
        <v>104</v>
      </c>
      <c r="C4952" s="24"/>
    </row>
    <row r="4953" spans="1:3" ht="12.75" customHeight="1" x14ac:dyDescent="0.2">
      <c r="A4953" s="215" t="s">
        <v>20738</v>
      </c>
      <c r="B4953" s="215" t="s">
        <v>104</v>
      </c>
      <c r="C4953" s="24"/>
    </row>
    <row r="4954" spans="1:3" ht="12.75" customHeight="1" x14ac:dyDescent="0.2">
      <c r="A4954" s="215" t="s">
        <v>20688</v>
      </c>
      <c r="B4954" s="215" t="s">
        <v>104</v>
      </c>
      <c r="C4954" s="24"/>
    </row>
    <row r="4955" spans="1:3" ht="12.75" customHeight="1" x14ac:dyDescent="0.2">
      <c r="A4955" s="215" t="s">
        <v>20739</v>
      </c>
      <c r="B4955" s="215" t="s">
        <v>104</v>
      </c>
      <c r="C4955" s="24"/>
    </row>
    <row r="4956" spans="1:3" ht="12.75" customHeight="1" x14ac:dyDescent="0.2">
      <c r="A4956" s="215" t="s">
        <v>20740</v>
      </c>
      <c r="B4956" s="215" t="s">
        <v>104</v>
      </c>
      <c r="C4956" s="24"/>
    </row>
    <row r="4957" spans="1:3" ht="12.75" customHeight="1" x14ac:dyDescent="0.2">
      <c r="A4957" s="215" t="s">
        <v>20741</v>
      </c>
      <c r="B4957" s="215" t="s">
        <v>104</v>
      </c>
      <c r="C4957" s="24"/>
    </row>
    <row r="4958" spans="1:3" ht="12.75" customHeight="1" x14ac:dyDescent="0.2">
      <c r="A4958" s="215" t="s">
        <v>20742</v>
      </c>
      <c r="B4958" s="215" t="s">
        <v>104</v>
      </c>
      <c r="C4958" s="24"/>
    </row>
    <row r="4959" spans="1:3" ht="12.75" customHeight="1" x14ac:dyDescent="0.2">
      <c r="A4959" s="215" t="s">
        <v>20743</v>
      </c>
      <c r="B4959" s="215" t="s">
        <v>104</v>
      </c>
      <c r="C4959" s="24"/>
    </row>
    <row r="4960" spans="1:3" ht="12.75" customHeight="1" x14ac:dyDescent="0.2">
      <c r="A4960" s="215" t="s">
        <v>20744</v>
      </c>
      <c r="B4960" s="215" t="s">
        <v>104</v>
      </c>
      <c r="C4960" s="24"/>
    </row>
    <row r="4961" spans="1:3" ht="12.75" customHeight="1" x14ac:dyDescent="0.2">
      <c r="A4961" s="215" t="s">
        <v>20668</v>
      </c>
      <c r="B4961" s="215" t="s">
        <v>104</v>
      </c>
      <c r="C4961" s="24"/>
    </row>
    <row r="4962" spans="1:3" ht="12.75" customHeight="1" x14ac:dyDescent="0.2">
      <c r="A4962" s="215" t="s">
        <v>6373</v>
      </c>
      <c r="B4962" s="215" t="s">
        <v>104</v>
      </c>
      <c r="C4962" s="24"/>
    </row>
    <row r="4963" spans="1:3" ht="12.75" customHeight="1" x14ac:dyDescent="0.2">
      <c r="A4963" s="215" t="s">
        <v>6374</v>
      </c>
      <c r="B4963" s="215" t="s">
        <v>104</v>
      </c>
      <c r="C4963" s="24"/>
    </row>
    <row r="4964" spans="1:3" ht="12.75" customHeight="1" x14ac:dyDescent="0.2">
      <c r="A4964" s="215" t="s">
        <v>1206</v>
      </c>
      <c r="B4964" s="215" t="s">
        <v>104</v>
      </c>
      <c r="C4964" s="24"/>
    </row>
    <row r="4965" spans="1:3" ht="12.75" customHeight="1" x14ac:dyDescent="0.2">
      <c r="A4965" s="215" t="s">
        <v>6375</v>
      </c>
      <c r="B4965" s="215" t="s">
        <v>104</v>
      </c>
      <c r="C4965" s="24"/>
    </row>
    <row r="4966" spans="1:3" ht="12.75" customHeight="1" x14ac:dyDescent="0.2">
      <c r="A4966" s="215" t="s">
        <v>6376</v>
      </c>
      <c r="B4966" s="215" t="s">
        <v>104</v>
      </c>
      <c r="C4966" s="24"/>
    </row>
    <row r="4967" spans="1:3" ht="12.75" customHeight="1" x14ac:dyDescent="0.2">
      <c r="A4967" s="215" t="s">
        <v>20669</v>
      </c>
      <c r="B4967" s="215" t="s">
        <v>104</v>
      </c>
      <c r="C4967" s="24"/>
    </row>
    <row r="4968" spans="1:3" ht="12.75" customHeight="1" x14ac:dyDescent="0.2">
      <c r="A4968" s="215" t="s">
        <v>6377</v>
      </c>
      <c r="B4968" s="215" t="s">
        <v>104</v>
      </c>
      <c r="C4968" s="24"/>
    </row>
    <row r="4969" spans="1:3" ht="12.75" customHeight="1" x14ac:dyDescent="0.2">
      <c r="A4969" s="215" t="s">
        <v>6378</v>
      </c>
      <c r="B4969" s="215" t="s">
        <v>104</v>
      </c>
      <c r="C4969" s="24"/>
    </row>
    <row r="4970" spans="1:3" ht="12.75" customHeight="1" x14ac:dyDescent="0.2">
      <c r="A4970" s="215" t="s">
        <v>20745</v>
      </c>
      <c r="B4970" s="215" t="s">
        <v>104</v>
      </c>
      <c r="C4970" s="24"/>
    </row>
    <row r="4971" spans="1:3" ht="12.75" customHeight="1" x14ac:dyDescent="0.2">
      <c r="A4971" s="215" t="s">
        <v>6379</v>
      </c>
      <c r="B4971" s="215" t="s">
        <v>104</v>
      </c>
      <c r="C4971" s="24"/>
    </row>
    <row r="4972" spans="1:3" ht="12.75" customHeight="1" x14ac:dyDescent="0.2">
      <c r="A4972" s="215" t="s">
        <v>1207</v>
      </c>
      <c r="B4972" s="215" t="s">
        <v>104</v>
      </c>
      <c r="C4972" s="24"/>
    </row>
    <row r="4973" spans="1:3" ht="12.75" customHeight="1" x14ac:dyDescent="0.2">
      <c r="A4973" s="215" t="s">
        <v>6380</v>
      </c>
      <c r="B4973" s="215" t="s">
        <v>104</v>
      </c>
      <c r="C4973" s="24"/>
    </row>
    <row r="4974" spans="1:3" ht="12.75" customHeight="1" x14ac:dyDescent="0.2">
      <c r="A4974" s="215" t="s">
        <v>6381</v>
      </c>
      <c r="B4974" s="215" t="s">
        <v>104</v>
      </c>
      <c r="C4974" s="24"/>
    </row>
    <row r="4975" spans="1:3" ht="12.75" customHeight="1" x14ac:dyDescent="0.2">
      <c r="A4975" s="215" t="s">
        <v>6382</v>
      </c>
      <c r="B4975" s="215" t="s">
        <v>104</v>
      </c>
      <c r="C4975" s="24"/>
    </row>
    <row r="4976" spans="1:3" ht="12.75" customHeight="1" x14ac:dyDescent="0.2">
      <c r="A4976" s="215" t="s">
        <v>6383</v>
      </c>
      <c r="B4976" s="215" t="s">
        <v>104</v>
      </c>
      <c r="C4976" s="24"/>
    </row>
    <row r="4977" spans="1:3" ht="12.75" customHeight="1" x14ac:dyDescent="0.2">
      <c r="A4977" s="215" t="s">
        <v>20696</v>
      </c>
      <c r="B4977" s="215" t="s">
        <v>104</v>
      </c>
      <c r="C4977" s="24"/>
    </row>
    <row r="4978" spans="1:3" ht="12.75" customHeight="1" x14ac:dyDescent="0.2">
      <c r="A4978" s="215" t="s">
        <v>6384</v>
      </c>
      <c r="B4978" s="215" t="s">
        <v>104</v>
      </c>
      <c r="C4978" s="24"/>
    </row>
    <row r="4979" spans="1:3" ht="12.75" customHeight="1" x14ac:dyDescent="0.2">
      <c r="A4979" s="215" t="s">
        <v>6385</v>
      </c>
      <c r="B4979" s="215" t="s">
        <v>104</v>
      </c>
      <c r="C4979" s="24"/>
    </row>
    <row r="4980" spans="1:3" ht="12.75" customHeight="1" x14ac:dyDescent="0.2">
      <c r="A4980" s="215" t="s">
        <v>6386</v>
      </c>
      <c r="B4980" s="215" t="s">
        <v>104</v>
      </c>
      <c r="C4980" s="24"/>
    </row>
    <row r="4981" spans="1:3" ht="12.75" customHeight="1" x14ac:dyDescent="0.2">
      <c r="A4981" s="215" t="s">
        <v>6387</v>
      </c>
      <c r="B4981" s="215" t="s">
        <v>104</v>
      </c>
      <c r="C4981" s="24"/>
    </row>
    <row r="4982" spans="1:3" ht="12.75" customHeight="1" x14ac:dyDescent="0.2">
      <c r="A4982" s="215" t="s">
        <v>6388</v>
      </c>
      <c r="B4982" s="215" t="s">
        <v>104</v>
      </c>
      <c r="C4982" s="24"/>
    </row>
    <row r="4983" spans="1:3" ht="12.75" customHeight="1" x14ac:dyDescent="0.2">
      <c r="A4983" s="215" t="s">
        <v>20746</v>
      </c>
      <c r="B4983" s="215" t="s">
        <v>104</v>
      </c>
      <c r="C4983" s="24"/>
    </row>
    <row r="4984" spans="1:3" ht="12.75" customHeight="1" x14ac:dyDescent="0.2">
      <c r="A4984" s="215" t="s">
        <v>6389</v>
      </c>
      <c r="B4984" s="215" t="s">
        <v>104</v>
      </c>
      <c r="C4984" s="24"/>
    </row>
    <row r="4985" spans="1:3" ht="12.75" customHeight="1" x14ac:dyDescent="0.2">
      <c r="A4985" s="215" t="s">
        <v>6390</v>
      </c>
      <c r="B4985" s="215" t="s">
        <v>104</v>
      </c>
      <c r="C4985" s="24"/>
    </row>
    <row r="4986" spans="1:3" ht="12.75" customHeight="1" x14ac:dyDescent="0.2">
      <c r="A4986" s="215" t="s">
        <v>6391</v>
      </c>
      <c r="B4986" s="215" t="s">
        <v>104</v>
      </c>
      <c r="C4986" s="24"/>
    </row>
    <row r="4987" spans="1:3" ht="12.75" customHeight="1" x14ac:dyDescent="0.2">
      <c r="A4987" s="215" t="s">
        <v>1208</v>
      </c>
      <c r="B4987" s="215" t="s">
        <v>104</v>
      </c>
      <c r="C4987" s="24"/>
    </row>
    <row r="4988" spans="1:3" ht="12.75" customHeight="1" x14ac:dyDescent="0.2">
      <c r="A4988" s="215" t="s">
        <v>6392</v>
      </c>
      <c r="B4988" s="215" t="s">
        <v>104</v>
      </c>
      <c r="C4988" s="24"/>
    </row>
    <row r="4989" spans="1:3" ht="12.75" customHeight="1" x14ac:dyDescent="0.2">
      <c r="A4989" s="215" t="s">
        <v>6393</v>
      </c>
      <c r="B4989" s="215" t="s">
        <v>104</v>
      </c>
      <c r="C4989" s="24"/>
    </row>
    <row r="4990" spans="1:3" ht="12.75" customHeight="1" x14ac:dyDescent="0.2">
      <c r="A4990" s="215" t="s">
        <v>1577</v>
      </c>
      <c r="B4990" s="215" t="s">
        <v>104</v>
      </c>
      <c r="C4990" s="24"/>
    </row>
    <row r="4991" spans="1:3" ht="12.75" customHeight="1" x14ac:dyDescent="0.2">
      <c r="A4991" s="215" t="s">
        <v>6394</v>
      </c>
      <c r="B4991" s="215" t="s">
        <v>104</v>
      </c>
      <c r="C4991" s="24"/>
    </row>
    <row r="4992" spans="1:3" ht="12.75" customHeight="1" x14ac:dyDescent="0.2">
      <c r="A4992" s="215" t="s">
        <v>6395</v>
      </c>
      <c r="B4992" s="215" t="s">
        <v>104</v>
      </c>
      <c r="C4992" s="24"/>
    </row>
    <row r="4993" spans="1:3" ht="12.75" customHeight="1" x14ac:dyDescent="0.2">
      <c r="A4993" s="215" t="s">
        <v>6396</v>
      </c>
      <c r="B4993" s="215" t="s">
        <v>104</v>
      </c>
      <c r="C4993" s="24"/>
    </row>
    <row r="4994" spans="1:3" ht="12.75" customHeight="1" x14ac:dyDescent="0.2">
      <c r="A4994" s="215" t="s">
        <v>6397</v>
      </c>
      <c r="B4994" s="215" t="s">
        <v>104</v>
      </c>
      <c r="C4994" s="24"/>
    </row>
    <row r="4995" spans="1:3" ht="12.75" customHeight="1" x14ac:dyDescent="0.2">
      <c r="A4995" s="215" t="s">
        <v>20697</v>
      </c>
      <c r="B4995" s="215" t="s">
        <v>104</v>
      </c>
      <c r="C4995" s="24"/>
    </row>
    <row r="4996" spans="1:3" ht="12.75" customHeight="1" x14ac:dyDescent="0.2">
      <c r="A4996" s="215" t="s">
        <v>6398</v>
      </c>
      <c r="B4996" s="215" t="s">
        <v>104</v>
      </c>
      <c r="C4996" s="24"/>
    </row>
    <row r="4997" spans="1:3" ht="12.75" customHeight="1" x14ac:dyDescent="0.2">
      <c r="A4997" s="215" t="s">
        <v>6399</v>
      </c>
      <c r="B4997" s="215" t="s">
        <v>104</v>
      </c>
      <c r="C4997" s="24"/>
    </row>
    <row r="4998" spans="1:3" ht="12.75" customHeight="1" x14ac:dyDescent="0.2">
      <c r="A4998" s="215" t="s">
        <v>6400</v>
      </c>
      <c r="B4998" s="215" t="s">
        <v>104</v>
      </c>
      <c r="C4998" s="24"/>
    </row>
    <row r="4999" spans="1:3" ht="12.75" customHeight="1" x14ac:dyDescent="0.2">
      <c r="A4999" s="215" t="s">
        <v>6401</v>
      </c>
      <c r="B4999" s="215" t="s">
        <v>104</v>
      </c>
      <c r="C4999" s="24"/>
    </row>
    <row r="5000" spans="1:3" ht="12.75" customHeight="1" x14ac:dyDescent="0.2">
      <c r="A5000" s="215" t="s">
        <v>6402</v>
      </c>
      <c r="B5000" s="215" t="s">
        <v>104</v>
      </c>
      <c r="C5000" s="24"/>
    </row>
    <row r="5001" spans="1:3" ht="12.75" customHeight="1" x14ac:dyDescent="0.2">
      <c r="A5001" s="215" t="s">
        <v>6403</v>
      </c>
      <c r="B5001" s="215" t="s">
        <v>104</v>
      </c>
      <c r="C5001" s="24"/>
    </row>
    <row r="5002" spans="1:3" ht="12.75" customHeight="1" x14ac:dyDescent="0.2">
      <c r="A5002" s="215" t="s">
        <v>20698</v>
      </c>
      <c r="B5002" s="215" t="s">
        <v>104</v>
      </c>
      <c r="C5002" s="24"/>
    </row>
    <row r="5003" spans="1:3" ht="12.75" customHeight="1" x14ac:dyDescent="0.2">
      <c r="A5003" s="215" t="s">
        <v>20747</v>
      </c>
      <c r="B5003" s="215" t="s">
        <v>104</v>
      </c>
      <c r="C5003" s="24"/>
    </row>
    <row r="5004" spans="1:3" ht="12.75" customHeight="1" x14ac:dyDescent="0.2">
      <c r="A5004" s="215" t="s">
        <v>6404</v>
      </c>
      <c r="B5004" s="215" t="s">
        <v>104</v>
      </c>
      <c r="C5004" s="24"/>
    </row>
    <row r="5005" spans="1:3" ht="12.75" customHeight="1" x14ac:dyDescent="0.2">
      <c r="A5005" s="215" t="s">
        <v>6405</v>
      </c>
      <c r="B5005" s="215" t="s">
        <v>104</v>
      </c>
      <c r="C5005" s="24"/>
    </row>
    <row r="5006" spans="1:3" ht="12.75" customHeight="1" x14ac:dyDescent="0.2">
      <c r="A5006" s="215" t="s">
        <v>1209</v>
      </c>
      <c r="B5006" s="215" t="s">
        <v>104</v>
      </c>
      <c r="C5006" s="24"/>
    </row>
    <row r="5007" spans="1:3" ht="12.75" customHeight="1" x14ac:dyDescent="0.2">
      <c r="A5007" s="215" t="s">
        <v>6406</v>
      </c>
      <c r="B5007" s="215" t="s">
        <v>104</v>
      </c>
      <c r="C5007" s="24"/>
    </row>
    <row r="5008" spans="1:3" ht="12.75" customHeight="1" x14ac:dyDescent="0.2">
      <c r="A5008" s="215" t="s">
        <v>6407</v>
      </c>
      <c r="B5008" s="215" t="s">
        <v>104</v>
      </c>
      <c r="C5008" s="24"/>
    </row>
    <row r="5009" spans="1:3" ht="12.75" customHeight="1" x14ac:dyDescent="0.2">
      <c r="A5009" s="215" t="s">
        <v>6408</v>
      </c>
      <c r="B5009" s="215" t="s">
        <v>104</v>
      </c>
      <c r="C5009" s="24"/>
    </row>
    <row r="5010" spans="1:3" ht="12.75" customHeight="1" x14ac:dyDescent="0.2">
      <c r="A5010" s="215" t="s">
        <v>6409</v>
      </c>
      <c r="B5010" s="215" t="s">
        <v>104</v>
      </c>
      <c r="C5010" s="24"/>
    </row>
    <row r="5011" spans="1:3" ht="12.75" customHeight="1" x14ac:dyDescent="0.2">
      <c r="A5011" s="215" t="s">
        <v>6410</v>
      </c>
      <c r="B5011" s="215" t="s">
        <v>104</v>
      </c>
      <c r="C5011" s="24"/>
    </row>
    <row r="5012" spans="1:3" ht="12.75" customHeight="1" x14ac:dyDescent="0.2">
      <c r="A5012" s="215" t="s">
        <v>6411</v>
      </c>
      <c r="B5012" s="215" t="s">
        <v>104</v>
      </c>
      <c r="C5012" s="24"/>
    </row>
    <row r="5013" spans="1:3" ht="12.75" customHeight="1" x14ac:dyDescent="0.2">
      <c r="A5013" s="215" t="s">
        <v>1210</v>
      </c>
      <c r="B5013" s="215" t="s">
        <v>104</v>
      </c>
      <c r="C5013" s="24"/>
    </row>
    <row r="5014" spans="1:3" ht="12.75" customHeight="1" x14ac:dyDescent="0.2">
      <c r="A5014" s="215" t="s">
        <v>6412</v>
      </c>
      <c r="B5014" s="215" t="s">
        <v>104</v>
      </c>
      <c r="C5014" s="24"/>
    </row>
    <row r="5015" spans="1:3" ht="12.75" customHeight="1" x14ac:dyDescent="0.2">
      <c r="A5015" s="215" t="s">
        <v>6413</v>
      </c>
      <c r="B5015" s="215" t="s">
        <v>104</v>
      </c>
      <c r="C5015" s="24"/>
    </row>
    <row r="5016" spans="1:3" ht="12.75" customHeight="1" x14ac:dyDescent="0.2">
      <c r="A5016" s="215" t="s">
        <v>104</v>
      </c>
      <c r="B5016" s="215" t="s">
        <v>104</v>
      </c>
      <c r="C5016" s="24"/>
    </row>
    <row r="5017" spans="1:3" ht="12.75" customHeight="1" x14ac:dyDescent="0.2">
      <c r="A5017" s="215" t="s">
        <v>6414</v>
      </c>
      <c r="B5017" s="215" t="s">
        <v>104</v>
      </c>
      <c r="C5017" s="24"/>
    </row>
    <row r="5018" spans="1:3" ht="12.75" customHeight="1" x14ac:dyDescent="0.2">
      <c r="A5018" s="215" t="s">
        <v>6415</v>
      </c>
      <c r="B5018" s="215" t="s">
        <v>104</v>
      </c>
      <c r="C5018" s="24"/>
    </row>
    <row r="5019" spans="1:3" ht="12.75" customHeight="1" x14ac:dyDescent="0.2">
      <c r="A5019" s="215" t="s">
        <v>6416</v>
      </c>
      <c r="B5019" s="215" t="s">
        <v>104</v>
      </c>
      <c r="C5019" s="24"/>
    </row>
    <row r="5020" spans="1:3" ht="12.75" customHeight="1" x14ac:dyDescent="0.2">
      <c r="A5020" s="215" t="s">
        <v>6417</v>
      </c>
      <c r="B5020" s="215" t="s">
        <v>104</v>
      </c>
      <c r="C5020" s="24"/>
    </row>
    <row r="5021" spans="1:3" ht="12.75" customHeight="1" x14ac:dyDescent="0.2">
      <c r="A5021" s="215" t="s">
        <v>6418</v>
      </c>
      <c r="B5021" s="215" t="s">
        <v>104</v>
      </c>
      <c r="C5021" s="24"/>
    </row>
    <row r="5022" spans="1:3" ht="12.75" customHeight="1" x14ac:dyDescent="0.2">
      <c r="A5022" s="215" t="s">
        <v>6419</v>
      </c>
      <c r="B5022" s="215" t="s">
        <v>104</v>
      </c>
      <c r="C5022" s="24"/>
    </row>
    <row r="5023" spans="1:3" ht="12.75" customHeight="1" x14ac:dyDescent="0.2">
      <c r="A5023" s="215" t="s">
        <v>6420</v>
      </c>
      <c r="B5023" s="215" t="s">
        <v>104</v>
      </c>
      <c r="C5023" s="24"/>
    </row>
    <row r="5024" spans="1:3" ht="12.75" customHeight="1" x14ac:dyDescent="0.2">
      <c r="A5024" s="215" t="s">
        <v>6421</v>
      </c>
      <c r="B5024" s="215" t="s">
        <v>104</v>
      </c>
      <c r="C5024" s="24"/>
    </row>
    <row r="5025" spans="1:3" ht="12.75" customHeight="1" x14ac:dyDescent="0.2">
      <c r="A5025" s="215" t="s">
        <v>20676</v>
      </c>
      <c r="B5025" s="215" t="s">
        <v>104</v>
      </c>
      <c r="C5025" s="24"/>
    </row>
    <row r="5026" spans="1:3" ht="12.75" customHeight="1" x14ac:dyDescent="0.2">
      <c r="A5026" s="215" t="s">
        <v>6422</v>
      </c>
      <c r="B5026" s="215" t="s">
        <v>104</v>
      </c>
      <c r="C5026" s="24"/>
    </row>
    <row r="5027" spans="1:3" ht="12.75" customHeight="1" x14ac:dyDescent="0.2">
      <c r="A5027" s="215" t="s">
        <v>1211</v>
      </c>
      <c r="B5027" s="215" t="s">
        <v>104</v>
      </c>
      <c r="C5027" s="24"/>
    </row>
    <row r="5028" spans="1:3" ht="12.75" customHeight="1" x14ac:dyDescent="0.2">
      <c r="A5028" s="215" t="s">
        <v>6423</v>
      </c>
      <c r="B5028" s="215" t="s">
        <v>104</v>
      </c>
      <c r="C5028" s="24"/>
    </row>
    <row r="5029" spans="1:3" ht="12.75" customHeight="1" x14ac:dyDescent="0.2">
      <c r="A5029" s="215" t="s">
        <v>6424</v>
      </c>
      <c r="B5029" s="215" t="s">
        <v>104</v>
      </c>
      <c r="C5029" s="24"/>
    </row>
    <row r="5030" spans="1:3" ht="12.75" customHeight="1" x14ac:dyDescent="0.2">
      <c r="A5030" s="215" t="s">
        <v>6425</v>
      </c>
      <c r="B5030" s="215" t="s">
        <v>104</v>
      </c>
      <c r="C5030" s="24"/>
    </row>
    <row r="5031" spans="1:3" ht="12.75" customHeight="1" x14ac:dyDescent="0.2">
      <c r="A5031" s="215" t="s">
        <v>6426</v>
      </c>
      <c r="B5031" s="215" t="s">
        <v>104</v>
      </c>
      <c r="C5031" s="24"/>
    </row>
    <row r="5032" spans="1:3" ht="12.75" customHeight="1" x14ac:dyDescent="0.2">
      <c r="A5032" s="215" t="s">
        <v>6427</v>
      </c>
      <c r="B5032" s="215" t="s">
        <v>104</v>
      </c>
      <c r="C5032" s="24"/>
    </row>
    <row r="5033" spans="1:3" ht="12.75" customHeight="1" x14ac:dyDescent="0.2">
      <c r="A5033" s="215" t="s">
        <v>20670</v>
      </c>
      <c r="B5033" s="215" t="s">
        <v>104</v>
      </c>
      <c r="C5033" s="24"/>
    </row>
    <row r="5034" spans="1:3" ht="12.75" customHeight="1" x14ac:dyDescent="0.2">
      <c r="A5034" s="215" t="s">
        <v>6428</v>
      </c>
      <c r="B5034" s="215" t="s">
        <v>104</v>
      </c>
      <c r="C5034" s="24"/>
    </row>
    <row r="5035" spans="1:3" ht="12.75" customHeight="1" x14ac:dyDescent="0.2">
      <c r="A5035" s="215" t="s">
        <v>6429</v>
      </c>
      <c r="B5035" s="215" t="s">
        <v>104</v>
      </c>
      <c r="C5035" s="24"/>
    </row>
    <row r="5036" spans="1:3" ht="12.75" customHeight="1" x14ac:dyDescent="0.2">
      <c r="A5036" s="215" t="s">
        <v>6430</v>
      </c>
      <c r="B5036" s="215" t="s">
        <v>104</v>
      </c>
      <c r="C5036" s="24"/>
    </row>
    <row r="5037" spans="1:3" ht="12.75" customHeight="1" x14ac:dyDescent="0.2">
      <c r="A5037" s="215" t="s">
        <v>20671</v>
      </c>
      <c r="B5037" s="215" t="s">
        <v>104</v>
      </c>
      <c r="C5037" s="24"/>
    </row>
    <row r="5038" spans="1:3" ht="12.75" customHeight="1" x14ac:dyDescent="0.2">
      <c r="A5038" s="215" t="s">
        <v>6431</v>
      </c>
      <c r="B5038" s="215" t="s">
        <v>104</v>
      </c>
      <c r="C5038" s="24"/>
    </row>
    <row r="5039" spans="1:3" ht="12.75" customHeight="1" x14ac:dyDescent="0.2">
      <c r="A5039" s="215" t="s">
        <v>6432</v>
      </c>
      <c r="B5039" s="215" t="s">
        <v>104</v>
      </c>
      <c r="C5039" s="24"/>
    </row>
    <row r="5040" spans="1:3" ht="12.75" customHeight="1" x14ac:dyDescent="0.2">
      <c r="A5040" s="215" t="s">
        <v>6687</v>
      </c>
      <c r="B5040" s="215" t="s">
        <v>104</v>
      </c>
      <c r="C5040" s="24"/>
    </row>
    <row r="5041" spans="1:3" ht="12.75" customHeight="1" x14ac:dyDescent="0.2">
      <c r="A5041" s="215" t="s">
        <v>1212</v>
      </c>
      <c r="B5041" s="215" t="s">
        <v>104</v>
      </c>
      <c r="C5041" s="24"/>
    </row>
    <row r="5042" spans="1:3" ht="12.75" customHeight="1" x14ac:dyDescent="0.2">
      <c r="A5042" s="215" t="s">
        <v>6433</v>
      </c>
      <c r="B5042" s="215" t="s">
        <v>104</v>
      </c>
      <c r="C5042" s="24"/>
    </row>
    <row r="5043" spans="1:3" ht="12.75" customHeight="1" x14ac:dyDescent="0.2">
      <c r="A5043" s="215" t="s">
        <v>20748</v>
      </c>
      <c r="B5043" s="215" t="s">
        <v>104</v>
      </c>
      <c r="C5043" s="24"/>
    </row>
    <row r="5044" spans="1:3" ht="12.75" customHeight="1" x14ac:dyDescent="0.2">
      <c r="A5044" s="215" t="s">
        <v>20749</v>
      </c>
      <c r="B5044" s="215" t="s">
        <v>104</v>
      </c>
      <c r="C5044" s="24"/>
    </row>
    <row r="5045" spans="1:3" ht="12.75" customHeight="1" x14ac:dyDescent="0.2">
      <c r="A5045" s="215" t="s">
        <v>6688</v>
      </c>
      <c r="B5045" s="215" t="s">
        <v>104</v>
      </c>
      <c r="C5045" s="24"/>
    </row>
    <row r="5046" spans="1:3" ht="12.75" customHeight="1" x14ac:dyDescent="0.2">
      <c r="A5046" s="215" t="s">
        <v>6434</v>
      </c>
      <c r="B5046" s="215" t="s">
        <v>104</v>
      </c>
      <c r="C5046" s="24"/>
    </row>
    <row r="5047" spans="1:3" ht="12.75" customHeight="1" x14ac:dyDescent="0.2">
      <c r="A5047" s="215" t="s">
        <v>6435</v>
      </c>
      <c r="B5047" s="215" t="s">
        <v>104</v>
      </c>
      <c r="C5047" s="24"/>
    </row>
    <row r="5048" spans="1:3" ht="12.75" customHeight="1" x14ac:dyDescent="0.2">
      <c r="A5048" s="215" t="s">
        <v>6436</v>
      </c>
      <c r="B5048" s="215" t="s">
        <v>104</v>
      </c>
      <c r="C5048" s="24"/>
    </row>
    <row r="5049" spans="1:3" ht="12.75" customHeight="1" x14ac:dyDescent="0.2">
      <c r="A5049" s="215" t="s">
        <v>20677</v>
      </c>
      <c r="B5049" s="215" t="s">
        <v>104</v>
      </c>
      <c r="C5049" s="24"/>
    </row>
    <row r="5050" spans="1:3" ht="12.75" customHeight="1" x14ac:dyDescent="0.2">
      <c r="A5050" s="215" t="s">
        <v>6437</v>
      </c>
      <c r="B5050" s="215" t="s">
        <v>104</v>
      </c>
      <c r="C5050" s="24"/>
    </row>
    <row r="5051" spans="1:3" ht="12.75" customHeight="1" x14ac:dyDescent="0.2">
      <c r="A5051" s="215" t="s">
        <v>6438</v>
      </c>
      <c r="B5051" s="215" t="s">
        <v>104</v>
      </c>
      <c r="C5051" s="24"/>
    </row>
    <row r="5052" spans="1:3" ht="12.75" customHeight="1" x14ac:dyDescent="0.2">
      <c r="A5052" s="215" t="s">
        <v>6439</v>
      </c>
      <c r="B5052" s="215" t="s">
        <v>104</v>
      </c>
      <c r="C5052" s="24"/>
    </row>
    <row r="5053" spans="1:3" ht="12.75" customHeight="1" x14ac:dyDescent="0.2">
      <c r="A5053" s="215" t="s">
        <v>6440</v>
      </c>
      <c r="B5053" s="215" t="s">
        <v>104</v>
      </c>
      <c r="C5053" s="24"/>
    </row>
    <row r="5054" spans="1:3" ht="12.75" customHeight="1" x14ac:dyDescent="0.2">
      <c r="A5054" s="215" t="s">
        <v>6441</v>
      </c>
      <c r="B5054" s="215" t="s">
        <v>104</v>
      </c>
      <c r="C5054" s="24"/>
    </row>
    <row r="5055" spans="1:3" ht="12.75" customHeight="1" x14ac:dyDescent="0.2">
      <c r="A5055" s="215" t="s">
        <v>20750</v>
      </c>
      <c r="B5055" s="215" t="s">
        <v>104</v>
      </c>
      <c r="C5055" s="24"/>
    </row>
    <row r="5056" spans="1:3" ht="12.75" customHeight="1" x14ac:dyDescent="0.2">
      <c r="A5056" s="215" t="s">
        <v>6442</v>
      </c>
      <c r="B5056" s="215" t="s">
        <v>104</v>
      </c>
      <c r="C5056" s="24"/>
    </row>
    <row r="5057" spans="1:3" ht="12.75" customHeight="1" x14ac:dyDescent="0.2">
      <c r="A5057" s="215" t="s">
        <v>6443</v>
      </c>
      <c r="B5057" s="215" t="s">
        <v>104</v>
      </c>
      <c r="C5057" s="24"/>
    </row>
    <row r="5058" spans="1:3" ht="12.75" customHeight="1" x14ac:dyDescent="0.2">
      <c r="A5058" s="215" t="s">
        <v>6444</v>
      </c>
      <c r="B5058" s="215" t="s">
        <v>104</v>
      </c>
      <c r="C5058" s="24"/>
    </row>
    <row r="5059" spans="1:3" ht="12.75" customHeight="1" x14ac:dyDescent="0.2">
      <c r="A5059" s="215" t="s">
        <v>6445</v>
      </c>
      <c r="B5059" s="215" t="s">
        <v>104</v>
      </c>
      <c r="C5059" s="24"/>
    </row>
    <row r="5060" spans="1:3" ht="12.75" customHeight="1" x14ac:dyDescent="0.2">
      <c r="A5060" s="215" t="s">
        <v>20751</v>
      </c>
      <c r="B5060" s="215" t="s">
        <v>104</v>
      </c>
      <c r="C5060" s="24"/>
    </row>
    <row r="5061" spans="1:3" ht="12.75" customHeight="1" x14ac:dyDescent="0.2">
      <c r="A5061" s="215" t="s">
        <v>20710</v>
      </c>
      <c r="B5061" s="215" t="s">
        <v>104</v>
      </c>
      <c r="C5061" s="24"/>
    </row>
    <row r="5062" spans="1:3" ht="12.75" customHeight="1" x14ac:dyDescent="0.2">
      <c r="A5062" s="215" t="s">
        <v>6446</v>
      </c>
      <c r="B5062" s="215" t="s">
        <v>104</v>
      </c>
      <c r="C5062" s="24"/>
    </row>
    <row r="5063" spans="1:3" ht="12.75" customHeight="1" x14ac:dyDescent="0.2">
      <c r="A5063" s="215" t="s">
        <v>6447</v>
      </c>
      <c r="B5063" s="215" t="s">
        <v>104</v>
      </c>
      <c r="C5063" s="24"/>
    </row>
    <row r="5064" spans="1:3" ht="12.75" customHeight="1" x14ac:dyDescent="0.2">
      <c r="A5064" s="215" t="s">
        <v>6448</v>
      </c>
      <c r="B5064" s="215" t="s">
        <v>104</v>
      </c>
      <c r="C5064" s="24"/>
    </row>
    <row r="5065" spans="1:3" ht="12.75" customHeight="1" x14ac:dyDescent="0.2">
      <c r="A5065" s="215" t="s">
        <v>6449</v>
      </c>
      <c r="B5065" s="215" t="s">
        <v>104</v>
      </c>
      <c r="C5065" s="24"/>
    </row>
    <row r="5066" spans="1:3" ht="12.75" customHeight="1" x14ac:dyDescent="0.2">
      <c r="A5066" s="215" t="s">
        <v>6450</v>
      </c>
      <c r="B5066" s="215" t="s">
        <v>104</v>
      </c>
      <c r="C5066" s="24"/>
    </row>
    <row r="5067" spans="1:3" ht="12.75" customHeight="1" x14ac:dyDescent="0.2">
      <c r="A5067" s="215" t="s">
        <v>20689</v>
      </c>
      <c r="B5067" s="215" t="s">
        <v>104</v>
      </c>
      <c r="C5067" s="24"/>
    </row>
    <row r="5068" spans="1:3" ht="12.75" customHeight="1" x14ac:dyDescent="0.2">
      <c r="A5068" s="215" t="s">
        <v>20690</v>
      </c>
      <c r="B5068" s="215" t="s">
        <v>104</v>
      </c>
      <c r="C5068" s="24"/>
    </row>
    <row r="5069" spans="1:3" ht="12.75" customHeight="1" x14ac:dyDescent="0.2">
      <c r="A5069" s="215" t="s">
        <v>1214</v>
      </c>
      <c r="B5069" s="215" t="s">
        <v>104</v>
      </c>
      <c r="C5069" s="24"/>
    </row>
    <row r="5070" spans="1:3" ht="12.75" customHeight="1" x14ac:dyDescent="0.2">
      <c r="A5070" s="215" t="s">
        <v>6451</v>
      </c>
      <c r="B5070" s="215" t="s">
        <v>104</v>
      </c>
      <c r="C5070" s="24"/>
    </row>
    <row r="5071" spans="1:3" ht="12.75" customHeight="1" x14ac:dyDescent="0.2">
      <c r="A5071" s="215" t="s">
        <v>6452</v>
      </c>
      <c r="B5071" s="215" t="s">
        <v>104</v>
      </c>
      <c r="C5071" s="24"/>
    </row>
    <row r="5072" spans="1:3" ht="12.75" customHeight="1" x14ac:dyDescent="0.2">
      <c r="A5072" s="215" t="s">
        <v>1215</v>
      </c>
      <c r="B5072" s="215" t="s">
        <v>104</v>
      </c>
      <c r="C5072" s="24"/>
    </row>
    <row r="5073" spans="1:3" ht="12.75" customHeight="1" x14ac:dyDescent="0.2">
      <c r="A5073" s="215" t="s">
        <v>1216</v>
      </c>
      <c r="B5073" s="215" t="s">
        <v>104</v>
      </c>
      <c r="C5073" s="24"/>
    </row>
    <row r="5074" spans="1:3" ht="12.75" customHeight="1" x14ac:dyDescent="0.2">
      <c r="A5074" s="215" t="s">
        <v>6453</v>
      </c>
      <c r="B5074" s="215" t="s">
        <v>104</v>
      </c>
      <c r="C5074" s="24"/>
    </row>
    <row r="5075" spans="1:3" ht="12.75" customHeight="1" x14ac:dyDescent="0.2">
      <c r="A5075" s="215" t="s">
        <v>1217</v>
      </c>
      <c r="B5075" s="215" t="s">
        <v>104</v>
      </c>
      <c r="C5075" s="24"/>
    </row>
    <row r="5076" spans="1:3" ht="12.75" customHeight="1" x14ac:dyDescent="0.2">
      <c r="A5076" s="215" t="s">
        <v>6454</v>
      </c>
      <c r="B5076" s="215" t="s">
        <v>104</v>
      </c>
      <c r="C5076" s="24"/>
    </row>
    <row r="5077" spans="1:3" ht="12.75" customHeight="1" x14ac:dyDescent="0.2">
      <c r="A5077" s="215" t="s">
        <v>6455</v>
      </c>
      <c r="B5077" s="215" t="s">
        <v>104</v>
      </c>
      <c r="C5077" s="24"/>
    </row>
    <row r="5078" spans="1:3" ht="12.75" customHeight="1" x14ac:dyDescent="0.2">
      <c r="A5078" s="215" t="s">
        <v>6456</v>
      </c>
      <c r="B5078" s="215" t="s">
        <v>104</v>
      </c>
      <c r="C5078" s="24"/>
    </row>
    <row r="5079" spans="1:3" ht="12.75" customHeight="1" x14ac:dyDescent="0.2">
      <c r="A5079" s="215" t="s">
        <v>1218</v>
      </c>
      <c r="B5079" s="215" t="s">
        <v>104</v>
      </c>
      <c r="C5079" s="24"/>
    </row>
    <row r="5080" spans="1:3" ht="12.75" customHeight="1" x14ac:dyDescent="0.2">
      <c r="A5080" s="215" t="s">
        <v>6458</v>
      </c>
      <c r="B5080" s="215" t="s">
        <v>104</v>
      </c>
      <c r="C5080" s="24"/>
    </row>
    <row r="5081" spans="1:3" ht="12.75" customHeight="1" x14ac:dyDescent="0.2">
      <c r="A5081" s="215" t="s">
        <v>6459</v>
      </c>
      <c r="B5081" s="215" t="s">
        <v>104</v>
      </c>
      <c r="C5081" s="24"/>
    </row>
    <row r="5082" spans="1:3" ht="12.75" customHeight="1" x14ac:dyDescent="0.2">
      <c r="A5082" s="215" t="s">
        <v>1219</v>
      </c>
      <c r="B5082" s="215" t="s">
        <v>104</v>
      </c>
      <c r="C5082" s="24"/>
    </row>
    <row r="5083" spans="1:3" ht="12.75" customHeight="1" x14ac:dyDescent="0.2">
      <c r="A5083" s="215" t="s">
        <v>6460</v>
      </c>
      <c r="B5083" s="215" t="s">
        <v>104</v>
      </c>
      <c r="C5083" s="24"/>
    </row>
    <row r="5084" spans="1:3" ht="12.75" customHeight="1" x14ac:dyDescent="0.2">
      <c r="A5084" s="215" t="s">
        <v>6461</v>
      </c>
      <c r="B5084" s="215" t="s">
        <v>104</v>
      </c>
      <c r="C5084" s="24"/>
    </row>
    <row r="5085" spans="1:3" ht="12.75" customHeight="1" x14ac:dyDescent="0.2">
      <c r="A5085" s="215" t="s">
        <v>1220</v>
      </c>
      <c r="B5085" s="215" t="s">
        <v>104</v>
      </c>
      <c r="C5085" s="24"/>
    </row>
    <row r="5086" spans="1:3" ht="12.75" customHeight="1" x14ac:dyDescent="0.2">
      <c r="A5086" s="215" t="s">
        <v>6462</v>
      </c>
      <c r="B5086" s="215" t="s">
        <v>104</v>
      </c>
      <c r="C5086" s="24"/>
    </row>
    <row r="5087" spans="1:3" ht="12.75" customHeight="1" x14ac:dyDescent="0.2">
      <c r="A5087" s="215" t="s">
        <v>6463</v>
      </c>
      <c r="B5087" s="215" t="s">
        <v>104</v>
      </c>
      <c r="C5087" s="24"/>
    </row>
    <row r="5088" spans="1:3" ht="12.75" customHeight="1" x14ac:dyDescent="0.2">
      <c r="A5088" s="215" t="s">
        <v>6464</v>
      </c>
      <c r="B5088" s="215" t="s">
        <v>104</v>
      </c>
      <c r="C5088" s="24"/>
    </row>
    <row r="5089" spans="1:3" ht="12.75" customHeight="1" x14ac:dyDescent="0.2">
      <c r="A5089" s="215" t="s">
        <v>6465</v>
      </c>
      <c r="B5089" s="215" t="s">
        <v>104</v>
      </c>
      <c r="C5089" s="24"/>
    </row>
    <row r="5090" spans="1:3" ht="12.75" customHeight="1" x14ac:dyDescent="0.2">
      <c r="A5090" s="215" t="s">
        <v>6466</v>
      </c>
      <c r="B5090" s="215" t="s">
        <v>104</v>
      </c>
      <c r="C5090" s="24"/>
    </row>
    <row r="5091" spans="1:3" ht="12.75" customHeight="1" x14ac:dyDescent="0.2">
      <c r="A5091" s="215" t="s">
        <v>6467</v>
      </c>
      <c r="B5091" s="215" t="s">
        <v>104</v>
      </c>
      <c r="C5091" s="24"/>
    </row>
    <row r="5092" spans="1:3" ht="12.75" customHeight="1" x14ac:dyDescent="0.2">
      <c r="A5092" s="215" t="s">
        <v>20699</v>
      </c>
      <c r="B5092" s="215" t="s">
        <v>104</v>
      </c>
      <c r="C5092" s="24"/>
    </row>
    <row r="5093" spans="1:3" ht="12.75" customHeight="1" x14ac:dyDescent="0.2">
      <c r="A5093" s="215" t="s">
        <v>6468</v>
      </c>
      <c r="B5093" s="215" t="s">
        <v>104</v>
      </c>
      <c r="C5093" s="24"/>
    </row>
    <row r="5094" spans="1:3" ht="12.75" customHeight="1" x14ac:dyDescent="0.2">
      <c r="A5094" s="215" t="s">
        <v>6469</v>
      </c>
      <c r="B5094" s="215" t="s">
        <v>104</v>
      </c>
      <c r="C5094" s="24"/>
    </row>
    <row r="5095" spans="1:3" ht="12.75" customHeight="1" x14ac:dyDescent="0.2">
      <c r="A5095" s="215" t="s">
        <v>6470</v>
      </c>
      <c r="B5095" s="215" t="s">
        <v>104</v>
      </c>
      <c r="C5095" s="24"/>
    </row>
    <row r="5096" spans="1:3" ht="12.75" customHeight="1" x14ac:dyDescent="0.2">
      <c r="A5096" s="215" t="s">
        <v>20700</v>
      </c>
      <c r="B5096" s="215" t="s">
        <v>104</v>
      </c>
      <c r="C5096" s="24"/>
    </row>
    <row r="5097" spans="1:3" ht="12.75" customHeight="1" x14ac:dyDescent="0.2">
      <c r="A5097" s="215" t="s">
        <v>20752</v>
      </c>
      <c r="B5097" s="215" t="s">
        <v>104</v>
      </c>
      <c r="C5097" s="24"/>
    </row>
    <row r="5098" spans="1:3" ht="12.75" customHeight="1" x14ac:dyDescent="0.2">
      <c r="A5098" s="215" t="s">
        <v>6471</v>
      </c>
      <c r="B5098" s="215" t="s">
        <v>104</v>
      </c>
      <c r="C5098" s="24"/>
    </row>
    <row r="5099" spans="1:3" ht="12.75" customHeight="1" x14ac:dyDescent="0.2">
      <c r="A5099" s="215" t="s">
        <v>20753</v>
      </c>
      <c r="B5099" s="215" t="s">
        <v>104</v>
      </c>
      <c r="C5099" s="24"/>
    </row>
    <row r="5100" spans="1:3" ht="12.75" customHeight="1" x14ac:dyDescent="0.2">
      <c r="A5100" s="215" t="s">
        <v>6472</v>
      </c>
      <c r="B5100" s="215" t="s">
        <v>104</v>
      </c>
      <c r="C5100" s="24"/>
    </row>
    <row r="5101" spans="1:3" ht="12.75" customHeight="1" x14ac:dyDescent="0.2">
      <c r="A5101" s="215" t="s">
        <v>6473</v>
      </c>
      <c r="B5101" s="215" t="s">
        <v>104</v>
      </c>
      <c r="C5101" s="24"/>
    </row>
    <row r="5102" spans="1:3" ht="12.75" customHeight="1" x14ac:dyDescent="0.2">
      <c r="A5102" s="215" t="s">
        <v>1221</v>
      </c>
      <c r="B5102" s="215" t="s">
        <v>104</v>
      </c>
      <c r="C5102" s="24"/>
    </row>
    <row r="5103" spans="1:3" ht="12.75" customHeight="1" x14ac:dyDescent="0.2">
      <c r="A5103" s="215" t="s">
        <v>1222</v>
      </c>
      <c r="B5103" s="215" t="s">
        <v>104</v>
      </c>
      <c r="C5103" s="24"/>
    </row>
    <row r="5104" spans="1:3" ht="12.75" customHeight="1" x14ac:dyDescent="0.2">
      <c r="A5104" s="215" t="s">
        <v>6474</v>
      </c>
      <c r="B5104" s="215" t="s">
        <v>104</v>
      </c>
      <c r="C5104" s="24"/>
    </row>
    <row r="5105" spans="1:3" ht="12.75" customHeight="1" x14ac:dyDescent="0.2">
      <c r="A5105" s="215" t="s">
        <v>6475</v>
      </c>
      <c r="B5105" s="215" t="s">
        <v>104</v>
      </c>
      <c r="C5105" s="24"/>
    </row>
    <row r="5106" spans="1:3" ht="12.75" customHeight="1" x14ac:dyDescent="0.2">
      <c r="A5106" s="215" t="s">
        <v>1223</v>
      </c>
      <c r="B5106" s="215" t="s">
        <v>104</v>
      </c>
      <c r="C5106" s="24"/>
    </row>
    <row r="5107" spans="1:3" ht="12.75" customHeight="1" x14ac:dyDescent="0.2">
      <c r="A5107" s="215" t="s">
        <v>6476</v>
      </c>
      <c r="B5107" s="215" t="s">
        <v>104</v>
      </c>
      <c r="C5107" s="24"/>
    </row>
    <row r="5108" spans="1:3" ht="12.75" customHeight="1" x14ac:dyDescent="0.2">
      <c r="A5108" s="215" t="s">
        <v>1224</v>
      </c>
      <c r="B5108" s="215" t="s">
        <v>104</v>
      </c>
      <c r="C5108" s="24"/>
    </row>
    <row r="5109" spans="1:3" ht="12.75" customHeight="1" x14ac:dyDescent="0.2">
      <c r="A5109" s="215" t="s">
        <v>19529</v>
      </c>
      <c r="B5109" s="215" t="s">
        <v>104</v>
      </c>
      <c r="C5109" s="24"/>
    </row>
    <row r="5110" spans="1:3" ht="12.75" customHeight="1" x14ac:dyDescent="0.2">
      <c r="A5110" s="215" t="s">
        <v>20754</v>
      </c>
      <c r="B5110" s="215" t="s">
        <v>104</v>
      </c>
      <c r="C5110" s="24"/>
    </row>
    <row r="5111" spans="1:3" ht="12.75" customHeight="1" x14ac:dyDescent="0.2">
      <c r="A5111" s="215" t="s">
        <v>20755</v>
      </c>
      <c r="B5111" s="215" t="s">
        <v>104</v>
      </c>
      <c r="C5111" s="24"/>
    </row>
    <row r="5112" spans="1:3" ht="12.75" customHeight="1" x14ac:dyDescent="0.2">
      <c r="A5112" s="215" t="s">
        <v>20756</v>
      </c>
      <c r="B5112" s="215" t="s">
        <v>104</v>
      </c>
      <c r="C5112" s="24"/>
    </row>
    <row r="5113" spans="1:3" ht="12.75" customHeight="1" x14ac:dyDescent="0.2">
      <c r="A5113" s="215" t="s">
        <v>20757</v>
      </c>
      <c r="B5113" s="215" t="s">
        <v>104</v>
      </c>
      <c r="C5113" s="24"/>
    </row>
    <row r="5114" spans="1:3" ht="12.75" customHeight="1" x14ac:dyDescent="0.2">
      <c r="A5114" s="215" t="s">
        <v>20758</v>
      </c>
      <c r="B5114" s="215" t="s">
        <v>104</v>
      </c>
      <c r="C5114" s="24"/>
    </row>
    <row r="5115" spans="1:3" ht="12.75" customHeight="1" x14ac:dyDescent="0.2">
      <c r="A5115" s="215" t="s">
        <v>20678</v>
      </c>
      <c r="B5115" s="215" t="s">
        <v>104</v>
      </c>
      <c r="C5115" s="24"/>
    </row>
    <row r="5116" spans="1:3" ht="12.75" customHeight="1" x14ac:dyDescent="0.2">
      <c r="A5116" s="215" t="s">
        <v>20679</v>
      </c>
      <c r="B5116" s="215" t="s">
        <v>104</v>
      </c>
      <c r="C5116" s="24"/>
    </row>
    <row r="5117" spans="1:3" ht="12.75" customHeight="1" x14ac:dyDescent="0.2">
      <c r="A5117" s="215" t="s">
        <v>6477</v>
      </c>
      <c r="B5117" s="215" t="s">
        <v>104</v>
      </c>
      <c r="C5117" s="24"/>
    </row>
    <row r="5118" spans="1:3" ht="12.75" customHeight="1" x14ac:dyDescent="0.2">
      <c r="A5118" s="215" t="s">
        <v>6478</v>
      </c>
      <c r="B5118" s="215" t="s">
        <v>104</v>
      </c>
      <c r="C5118" s="24"/>
    </row>
    <row r="5119" spans="1:3" ht="12.75" customHeight="1" x14ac:dyDescent="0.2">
      <c r="A5119" s="215" t="s">
        <v>6479</v>
      </c>
      <c r="B5119" s="215" t="s">
        <v>104</v>
      </c>
      <c r="C5119" s="24"/>
    </row>
    <row r="5120" spans="1:3" ht="12.75" customHeight="1" x14ac:dyDescent="0.2">
      <c r="A5120" s="215" t="s">
        <v>6480</v>
      </c>
      <c r="B5120" s="215" t="s">
        <v>104</v>
      </c>
      <c r="C5120" s="24"/>
    </row>
    <row r="5121" spans="1:3" ht="12.75" customHeight="1" x14ac:dyDescent="0.2">
      <c r="A5121" s="215" t="s">
        <v>20701</v>
      </c>
      <c r="B5121" s="215" t="s">
        <v>104</v>
      </c>
      <c r="C5121" s="24"/>
    </row>
    <row r="5122" spans="1:3" ht="12.75" customHeight="1" x14ac:dyDescent="0.2">
      <c r="A5122" s="215" t="s">
        <v>20759</v>
      </c>
      <c r="B5122" s="215" t="s">
        <v>104</v>
      </c>
      <c r="C5122" s="24"/>
    </row>
    <row r="5123" spans="1:3" ht="12.75" customHeight="1" x14ac:dyDescent="0.2">
      <c r="A5123" s="215" t="s">
        <v>20760</v>
      </c>
      <c r="B5123" s="215" t="s">
        <v>104</v>
      </c>
      <c r="C5123" s="24"/>
    </row>
    <row r="5124" spans="1:3" ht="12.75" customHeight="1" x14ac:dyDescent="0.2">
      <c r="A5124" s="215" t="s">
        <v>6481</v>
      </c>
      <c r="B5124" s="215" t="s">
        <v>104</v>
      </c>
      <c r="C5124" s="24"/>
    </row>
    <row r="5125" spans="1:3" ht="12.75" customHeight="1" x14ac:dyDescent="0.2">
      <c r="A5125" s="215" t="s">
        <v>1225</v>
      </c>
      <c r="B5125" s="215" t="s">
        <v>104</v>
      </c>
      <c r="C5125" s="24"/>
    </row>
    <row r="5126" spans="1:3" ht="12.75" customHeight="1" x14ac:dyDescent="0.2">
      <c r="A5126" s="215" t="s">
        <v>6482</v>
      </c>
      <c r="B5126" s="215" t="s">
        <v>104</v>
      </c>
      <c r="C5126" s="24"/>
    </row>
    <row r="5127" spans="1:3" ht="12.75" customHeight="1" x14ac:dyDescent="0.2">
      <c r="A5127" s="215" t="s">
        <v>6483</v>
      </c>
      <c r="B5127" s="215" t="s">
        <v>104</v>
      </c>
      <c r="C5127" s="24"/>
    </row>
    <row r="5128" spans="1:3" ht="12.75" customHeight="1" x14ac:dyDescent="0.2">
      <c r="A5128" s="215" t="s">
        <v>1226</v>
      </c>
      <c r="B5128" s="215" t="s">
        <v>104</v>
      </c>
      <c r="C5128" s="24"/>
    </row>
    <row r="5129" spans="1:3" ht="12.75" customHeight="1" x14ac:dyDescent="0.2">
      <c r="A5129" s="215" t="s">
        <v>6484</v>
      </c>
      <c r="B5129" s="215" t="s">
        <v>104</v>
      </c>
      <c r="C5129" s="24"/>
    </row>
    <row r="5130" spans="1:3" ht="12.75" customHeight="1" x14ac:dyDescent="0.2">
      <c r="A5130" s="215" t="s">
        <v>6485</v>
      </c>
      <c r="B5130" s="215" t="s">
        <v>104</v>
      </c>
      <c r="C5130" s="24"/>
    </row>
    <row r="5131" spans="1:3" ht="12.75" customHeight="1" x14ac:dyDescent="0.2">
      <c r="A5131" s="215" t="s">
        <v>6486</v>
      </c>
      <c r="B5131" s="215" t="s">
        <v>104</v>
      </c>
      <c r="C5131" s="24"/>
    </row>
    <row r="5132" spans="1:3" ht="12.75" customHeight="1" x14ac:dyDescent="0.2">
      <c r="A5132" s="215" t="s">
        <v>6487</v>
      </c>
      <c r="B5132" s="215" t="s">
        <v>104</v>
      </c>
      <c r="C5132" s="24"/>
    </row>
    <row r="5133" spans="1:3" ht="12.75" customHeight="1" x14ac:dyDescent="0.2">
      <c r="A5133" s="215" t="s">
        <v>6488</v>
      </c>
      <c r="B5133" s="215" t="s">
        <v>104</v>
      </c>
      <c r="C5133" s="24"/>
    </row>
    <row r="5134" spans="1:3" ht="12.75" customHeight="1" x14ac:dyDescent="0.2">
      <c r="A5134" s="215" t="s">
        <v>20761</v>
      </c>
      <c r="B5134" s="215" t="s">
        <v>104</v>
      </c>
      <c r="C5134" s="24"/>
    </row>
    <row r="5135" spans="1:3" ht="12.75" customHeight="1" x14ac:dyDescent="0.2">
      <c r="A5135" s="215" t="s">
        <v>6489</v>
      </c>
      <c r="B5135" s="215" t="s">
        <v>104</v>
      </c>
      <c r="C5135" s="24"/>
    </row>
    <row r="5136" spans="1:3" ht="12.75" customHeight="1" x14ac:dyDescent="0.2">
      <c r="A5136" s="215" t="s">
        <v>6490</v>
      </c>
      <c r="B5136" s="215" t="s">
        <v>104</v>
      </c>
      <c r="C5136" s="24"/>
    </row>
    <row r="5137" spans="1:3" ht="12.75" customHeight="1" x14ac:dyDescent="0.2">
      <c r="A5137" s="215" t="s">
        <v>6491</v>
      </c>
      <c r="B5137" s="215" t="s">
        <v>104</v>
      </c>
      <c r="C5137" s="24"/>
    </row>
    <row r="5138" spans="1:3" ht="12.75" customHeight="1" x14ac:dyDescent="0.2">
      <c r="A5138" s="215" t="s">
        <v>20762</v>
      </c>
      <c r="B5138" s="215" t="s">
        <v>104</v>
      </c>
      <c r="C5138" s="24"/>
    </row>
    <row r="5139" spans="1:3" ht="12.75" customHeight="1" x14ac:dyDescent="0.2">
      <c r="A5139" s="215" t="s">
        <v>6492</v>
      </c>
      <c r="B5139" s="215" t="s">
        <v>104</v>
      </c>
      <c r="C5139" s="24"/>
    </row>
    <row r="5140" spans="1:3" ht="12.75" customHeight="1" x14ac:dyDescent="0.2">
      <c r="A5140" s="215" t="s">
        <v>1227</v>
      </c>
      <c r="B5140" s="215" t="s">
        <v>104</v>
      </c>
      <c r="C5140" s="24"/>
    </row>
    <row r="5141" spans="1:3" ht="12.75" customHeight="1" x14ac:dyDescent="0.2">
      <c r="A5141" s="215" t="s">
        <v>6493</v>
      </c>
      <c r="B5141" s="215" t="s">
        <v>104</v>
      </c>
      <c r="C5141" s="24"/>
    </row>
    <row r="5142" spans="1:3" ht="12.75" customHeight="1" x14ac:dyDescent="0.2">
      <c r="A5142" s="215" t="s">
        <v>1228</v>
      </c>
      <c r="B5142" s="215" t="s">
        <v>104</v>
      </c>
      <c r="C5142" s="24"/>
    </row>
    <row r="5143" spans="1:3" ht="12.75" customHeight="1" x14ac:dyDescent="0.2">
      <c r="A5143" s="215" t="s">
        <v>6494</v>
      </c>
      <c r="B5143" s="215" t="s">
        <v>104</v>
      </c>
      <c r="C5143" s="24"/>
    </row>
    <row r="5144" spans="1:3" ht="12.75" customHeight="1" x14ac:dyDescent="0.2">
      <c r="A5144" s="215" t="s">
        <v>1229</v>
      </c>
      <c r="B5144" s="215" t="s">
        <v>104</v>
      </c>
      <c r="C5144" s="24"/>
    </row>
    <row r="5145" spans="1:3" ht="12.75" customHeight="1" x14ac:dyDescent="0.2">
      <c r="A5145" s="215" t="s">
        <v>6495</v>
      </c>
      <c r="B5145" s="215" t="s">
        <v>104</v>
      </c>
      <c r="C5145" s="24"/>
    </row>
    <row r="5146" spans="1:3" ht="12.75" customHeight="1" x14ac:dyDescent="0.2">
      <c r="A5146" s="215" t="s">
        <v>1230</v>
      </c>
      <c r="B5146" s="215" t="s">
        <v>104</v>
      </c>
      <c r="C5146" s="24"/>
    </row>
    <row r="5147" spans="1:3" ht="12.75" customHeight="1" x14ac:dyDescent="0.2">
      <c r="A5147" s="215" t="s">
        <v>6496</v>
      </c>
      <c r="B5147" s="215" t="s">
        <v>104</v>
      </c>
      <c r="C5147" s="24"/>
    </row>
    <row r="5148" spans="1:3" ht="12.75" customHeight="1" x14ac:dyDescent="0.2">
      <c r="A5148" s="215" t="s">
        <v>6497</v>
      </c>
      <c r="B5148" s="215" t="s">
        <v>104</v>
      </c>
      <c r="C5148" s="24"/>
    </row>
    <row r="5149" spans="1:3" ht="12.75" customHeight="1" x14ac:dyDescent="0.2">
      <c r="A5149" s="215" t="s">
        <v>6498</v>
      </c>
      <c r="B5149" s="215" t="s">
        <v>104</v>
      </c>
      <c r="C5149" s="24"/>
    </row>
    <row r="5150" spans="1:3" ht="12.75" customHeight="1" x14ac:dyDescent="0.2">
      <c r="A5150" s="215" t="s">
        <v>6500</v>
      </c>
      <c r="B5150" s="215" t="s">
        <v>104</v>
      </c>
      <c r="C5150" s="24"/>
    </row>
    <row r="5151" spans="1:3" ht="12.75" customHeight="1" x14ac:dyDescent="0.2">
      <c r="A5151" s="268" t="s">
        <v>19738</v>
      </c>
      <c r="B5151" s="268" t="s">
        <v>104</v>
      </c>
      <c r="C5151" s="24"/>
    </row>
    <row r="5152" spans="1:3" ht="12.75" customHeight="1" x14ac:dyDescent="0.2">
      <c r="A5152" s="215" t="s">
        <v>20680</v>
      </c>
      <c r="B5152" s="215" t="s">
        <v>104</v>
      </c>
      <c r="C5152" s="24"/>
    </row>
    <row r="5153" spans="1:3" ht="12.75" customHeight="1" x14ac:dyDescent="0.2">
      <c r="A5153" s="215" t="s">
        <v>20763</v>
      </c>
      <c r="B5153" s="215" t="s">
        <v>104</v>
      </c>
      <c r="C5153" s="24"/>
    </row>
    <row r="5154" spans="1:3" ht="12.75" customHeight="1" x14ac:dyDescent="0.2">
      <c r="A5154" s="215" t="s">
        <v>20764</v>
      </c>
      <c r="B5154" s="215" t="s">
        <v>104</v>
      </c>
      <c r="C5154" s="24"/>
    </row>
    <row r="5155" spans="1:3" ht="12.75" customHeight="1" x14ac:dyDescent="0.2">
      <c r="A5155" s="215" t="s">
        <v>20765</v>
      </c>
      <c r="B5155" s="215" t="s">
        <v>104</v>
      </c>
      <c r="C5155" s="24"/>
    </row>
    <row r="5156" spans="1:3" ht="12.75" customHeight="1" x14ac:dyDescent="0.2">
      <c r="A5156" s="215" t="s">
        <v>20766</v>
      </c>
      <c r="B5156" s="215" t="s">
        <v>104</v>
      </c>
      <c r="C5156" s="24"/>
    </row>
    <row r="5157" spans="1:3" ht="12.75" customHeight="1" x14ac:dyDescent="0.2">
      <c r="A5157" s="215" t="s">
        <v>20767</v>
      </c>
      <c r="B5157" s="215" t="s">
        <v>104</v>
      </c>
      <c r="C5157" s="24"/>
    </row>
    <row r="5158" spans="1:3" ht="12.75" customHeight="1" x14ac:dyDescent="0.2">
      <c r="A5158" s="215" t="s">
        <v>20768</v>
      </c>
      <c r="B5158" s="215" t="s">
        <v>104</v>
      </c>
      <c r="C5158" s="24"/>
    </row>
    <row r="5159" spans="1:3" ht="12.75" customHeight="1" x14ac:dyDescent="0.2">
      <c r="A5159" s="215" t="s">
        <v>20769</v>
      </c>
      <c r="B5159" s="215" t="s">
        <v>104</v>
      </c>
      <c r="C5159" s="24"/>
    </row>
    <row r="5160" spans="1:3" ht="12.75" customHeight="1" x14ac:dyDescent="0.2">
      <c r="A5160" s="215" t="s">
        <v>20770</v>
      </c>
      <c r="B5160" s="215" t="s">
        <v>104</v>
      </c>
      <c r="C5160" s="24"/>
    </row>
    <row r="5161" spans="1:3" ht="12.75" customHeight="1" x14ac:dyDescent="0.2">
      <c r="A5161" s="215" t="s">
        <v>20771</v>
      </c>
      <c r="B5161" s="215" t="s">
        <v>104</v>
      </c>
      <c r="C5161" s="24"/>
    </row>
    <row r="5162" spans="1:3" ht="12.75" customHeight="1" x14ac:dyDescent="0.2">
      <c r="A5162" s="215" t="s">
        <v>11617</v>
      </c>
      <c r="B5162" s="215" t="s">
        <v>104</v>
      </c>
      <c r="C5162" s="24"/>
    </row>
    <row r="5163" spans="1:3" ht="12.75" customHeight="1" x14ac:dyDescent="0.2">
      <c r="A5163" s="185" t="s">
        <v>26432</v>
      </c>
      <c r="B5163" s="185" t="s">
        <v>104</v>
      </c>
      <c r="C5163" s="24"/>
    </row>
    <row r="5164" spans="1:3" ht="12.75" customHeight="1" x14ac:dyDescent="0.2">
      <c r="A5164" s="215" t="s">
        <v>6501</v>
      </c>
      <c r="B5164" s="215" t="s">
        <v>104</v>
      </c>
      <c r="C5164" s="24"/>
    </row>
    <row r="5165" spans="1:3" ht="12.75" customHeight="1" x14ac:dyDescent="0.2">
      <c r="A5165" s="215" t="s">
        <v>6502</v>
      </c>
      <c r="B5165" s="215" t="s">
        <v>104</v>
      </c>
      <c r="C5165" s="24"/>
    </row>
    <row r="5166" spans="1:3" ht="12.75" customHeight="1" x14ac:dyDescent="0.2">
      <c r="A5166" s="215" t="s">
        <v>6503</v>
      </c>
      <c r="B5166" s="215" t="s">
        <v>104</v>
      </c>
      <c r="C5166" s="24"/>
    </row>
    <row r="5167" spans="1:3" ht="12.75" customHeight="1" x14ac:dyDescent="0.2">
      <c r="A5167" s="215" t="s">
        <v>6504</v>
      </c>
      <c r="B5167" s="215" t="s">
        <v>104</v>
      </c>
      <c r="C5167" s="24"/>
    </row>
    <row r="5168" spans="1:3" ht="12.75" customHeight="1" x14ac:dyDescent="0.2">
      <c r="A5168" s="215" t="s">
        <v>6505</v>
      </c>
      <c r="B5168" s="215" t="s">
        <v>104</v>
      </c>
      <c r="C5168" s="24"/>
    </row>
    <row r="5169" spans="1:3" ht="12.75" customHeight="1" x14ac:dyDescent="0.2">
      <c r="A5169" s="215" t="s">
        <v>20711</v>
      </c>
      <c r="B5169" s="215" t="s">
        <v>104</v>
      </c>
      <c r="C5169" s="24"/>
    </row>
    <row r="5170" spans="1:3" ht="12.75" customHeight="1" x14ac:dyDescent="0.2">
      <c r="A5170" s="215" t="s">
        <v>6506</v>
      </c>
      <c r="B5170" s="215" t="s">
        <v>104</v>
      </c>
      <c r="C5170" s="24"/>
    </row>
    <row r="5171" spans="1:3" ht="12.75" customHeight="1" x14ac:dyDescent="0.2">
      <c r="A5171" s="215" t="s">
        <v>6507</v>
      </c>
      <c r="B5171" s="215" t="s">
        <v>104</v>
      </c>
      <c r="C5171" s="24"/>
    </row>
    <row r="5172" spans="1:3" ht="12.75" customHeight="1" x14ac:dyDescent="0.2">
      <c r="A5172" s="215" t="s">
        <v>6508</v>
      </c>
      <c r="B5172" s="215" t="s">
        <v>104</v>
      </c>
      <c r="C5172" s="24"/>
    </row>
    <row r="5173" spans="1:3" ht="12.75" customHeight="1" x14ac:dyDescent="0.2">
      <c r="A5173" s="215" t="s">
        <v>6509</v>
      </c>
      <c r="B5173" s="215" t="s">
        <v>104</v>
      </c>
      <c r="C5173" s="24"/>
    </row>
    <row r="5174" spans="1:3" ht="12.75" customHeight="1" x14ac:dyDescent="0.2">
      <c r="A5174" s="215" t="s">
        <v>20712</v>
      </c>
      <c r="B5174" s="215" t="s">
        <v>104</v>
      </c>
      <c r="C5174" s="24"/>
    </row>
    <row r="5175" spans="1:3" ht="12.75" customHeight="1" x14ac:dyDescent="0.2">
      <c r="A5175" s="215" t="s">
        <v>25604</v>
      </c>
      <c r="B5175" s="215" t="s">
        <v>104</v>
      </c>
      <c r="C5175" s="24"/>
    </row>
    <row r="5176" spans="1:3" ht="12.75" customHeight="1" x14ac:dyDescent="0.2">
      <c r="A5176" s="215" t="s">
        <v>6510</v>
      </c>
      <c r="B5176" s="215" t="s">
        <v>104</v>
      </c>
      <c r="C5176" s="24"/>
    </row>
    <row r="5177" spans="1:3" ht="12.75" customHeight="1" x14ac:dyDescent="0.2">
      <c r="A5177" s="215" t="s">
        <v>1232</v>
      </c>
      <c r="B5177" s="215" t="s">
        <v>104</v>
      </c>
      <c r="C5177" s="24"/>
    </row>
    <row r="5178" spans="1:3" ht="12.75" customHeight="1" x14ac:dyDescent="0.2">
      <c r="A5178" s="215" t="s">
        <v>6511</v>
      </c>
      <c r="B5178" s="215" t="s">
        <v>104</v>
      </c>
      <c r="C5178" s="24"/>
    </row>
    <row r="5179" spans="1:3" ht="12.75" customHeight="1" x14ac:dyDescent="0.2">
      <c r="A5179" s="215" t="s">
        <v>6512</v>
      </c>
      <c r="B5179" s="215" t="s">
        <v>104</v>
      </c>
      <c r="C5179" s="24"/>
    </row>
    <row r="5180" spans="1:3" ht="12.75" customHeight="1" x14ac:dyDescent="0.2">
      <c r="A5180" s="215" t="s">
        <v>6513</v>
      </c>
      <c r="B5180" s="215" t="s">
        <v>104</v>
      </c>
      <c r="C5180" s="24"/>
    </row>
    <row r="5181" spans="1:3" ht="12.75" customHeight="1" x14ac:dyDescent="0.2">
      <c r="A5181" s="215" t="s">
        <v>6514</v>
      </c>
      <c r="B5181" s="215" t="s">
        <v>104</v>
      </c>
      <c r="C5181" s="24"/>
    </row>
    <row r="5182" spans="1:3" ht="12.75" customHeight="1" x14ac:dyDescent="0.2">
      <c r="A5182" s="215" t="s">
        <v>6515</v>
      </c>
      <c r="B5182" s="215" t="s">
        <v>104</v>
      </c>
      <c r="C5182" s="24"/>
    </row>
    <row r="5183" spans="1:3" ht="12.75" customHeight="1" x14ac:dyDescent="0.2">
      <c r="A5183" s="215" t="s">
        <v>20772</v>
      </c>
      <c r="B5183" s="215" t="s">
        <v>104</v>
      </c>
      <c r="C5183" s="24"/>
    </row>
    <row r="5184" spans="1:3" ht="12.75" customHeight="1" x14ac:dyDescent="0.2">
      <c r="A5184" s="215" t="s">
        <v>6516</v>
      </c>
      <c r="B5184" s="215" t="s">
        <v>104</v>
      </c>
      <c r="C5184" s="24"/>
    </row>
    <row r="5185" spans="1:4" ht="12.75" customHeight="1" x14ac:dyDescent="0.2">
      <c r="A5185" s="215" t="s">
        <v>6517</v>
      </c>
      <c r="B5185" s="215" t="s">
        <v>104</v>
      </c>
      <c r="C5185" s="24"/>
    </row>
    <row r="5186" spans="1:4" ht="12.75" customHeight="1" x14ac:dyDescent="0.2">
      <c r="A5186" s="215" t="s">
        <v>6518</v>
      </c>
      <c r="B5186" s="215" t="s">
        <v>104</v>
      </c>
      <c r="C5186" s="24"/>
    </row>
    <row r="5187" spans="1:4" ht="12.75" customHeight="1" x14ac:dyDescent="0.2">
      <c r="A5187" s="215" t="s">
        <v>20706</v>
      </c>
      <c r="B5187" s="215" t="s">
        <v>104</v>
      </c>
      <c r="C5187" s="24"/>
    </row>
    <row r="5188" spans="1:4" ht="12.75" customHeight="1" x14ac:dyDescent="0.2">
      <c r="A5188" s="215" t="s">
        <v>6519</v>
      </c>
      <c r="B5188" s="215" t="s">
        <v>104</v>
      </c>
      <c r="C5188" s="24"/>
    </row>
    <row r="5189" spans="1:4" ht="12.75" customHeight="1" x14ac:dyDescent="0.2">
      <c r="A5189" s="215" t="s">
        <v>1233</v>
      </c>
      <c r="B5189" s="215" t="s">
        <v>104</v>
      </c>
      <c r="C5189" s="24"/>
    </row>
    <row r="5190" spans="1:4" ht="12.75" customHeight="1" x14ac:dyDescent="0.2">
      <c r="A5190" s="215" t="s">
        <v>6520</v>
      </c>
      <c r="B5190" s="215" t="s">
        <v>104</v>
      </c>
      <c r="C5190" s="24"/>
    </row>
    <row r="5191" spans="1:4" ht="12.75" customHeight="1" x14ac:dyDescent="0.2">
      <c r="A5191" s="215" t="s">
        <v>6521</v>
      </c>
      <c r="B5191" s="215" t="s">
        <v>104</v>
      </c>
      <c r="C5191" s="24"/>
    </row>
    <row r="5192" spans="1:4" ht="12.75" customHeight="1" x14ac:dyDescent="0.2">
      <c r="A5192" s="215" t="s">
        <v>1234</v>
      </c>
      <c r="B5192" s="215" t="s">
        <v>104</v>
      </c>
      <c r="C5192" s="24"/>
    </row>
    <row r="5193" spans="1:4" ht="12.75" customHeight="1" x14ac:dyDescent="0.2">
      <c r="A5193" s="215" t="s">
        <v>25605</v>
      </c>
      <c r="B5193" s="215" t="s">
        <v>104</v>
      </c>
      <c r="C5193" s="24"/>
    </row>
    <row r="5194" spans="1:4" ht="12.75" customHeight="1" x14ac:dyDescent="0.2">
      <c r="A5194" s="215" t="s">
        <v>1235</v>
      </c>
      <c r="B5194" s="215" t="s">
        <v>104</v>
      </c>
      <c r="C5194" s="24"/>
    </row>
    <row r="5195" spans="1:4" ht="12.75" customHeight="1" x14ac:dyDescent="0.2">
      <c r="A5195" s="215" t="s">
        <v>6522</v>
      </c>
      <c r="B5195" s="215" t="s">
        <v>104</v>
      </c>
      <c r="C5195" s="24"/>
    </row>
    <row r="5196" spans="1:4" s="24" customFormat="1" ht="12.75" customHeight="1" x14ac:dyDescent="0.2">
      <c r="A5196" s="215" t="s">
        <v>6523</v>
      </c>
      <c r="B5196" s="215" t="s">
        <v>104</v>
      </c>
      <c r="D5196" s="120"/>
    </row>
    <row r="5197" spans="1:4" ht="12.75" customHeight="1" x14ac:dyDescent="0.2">
      <c r="A5197" s="215" t="s">
        <v>1236</v>
      </c>
      <c r="B5197" s="215" t="s">
        <v>104</v>
      </c>
      <c r="C5197" s="24"/>
    </row>
    <row r="5198" spans="1:4" ht="12.75" customHeight="1" x14ac:dyDescent="0.2">
      <c r="A5198" s="215" t="s">
        <v>6524</v>
      </c>
      <c r="B5198" s="215" t="s">
        <v>104</v>
      </c>
      <c r="C5198" s="24"/>
    </row>
    <row r="5199" spans="1:4" ht="12.75" customHeight="1" x14ac:dyDescent="0.2">
      <c r="A5199" s="215" t="s">
        <v>6525</v>
      </c>
      <c r="B5199" s="215" t="s">
        <v>104</v>
      </c>
      <c r="C5199" s="24"/>
    </row>
    <row r="5200" spans="1:4" ht="12.75" customHeight="1" x14ac:dyDescent="0.2">
      <c r="A5200" s="215" t="s">
        <v>6526</v>
      </c>
      <c r="B5200" s="215" t="s">
        <v>104</v>
      </c>
      <c r="C5200" s="24"/>
    </row>
    <row r="5201" spans="1:4" ht="12.75" customHeight="1" x14ac:dyDescent="0.2">
      <c r="A5201" s="215" t="s">
        <v>6527</v>
      </c>
      <c r="B5201" s="215" t="s">
        <v>104</v>
      </c>
      <c r="C5201" s="24"/>
    </row>
    <row r="5202" spans="1:4" ht="12.75" customHeight="1" x14ac:dyDescent="0.2">
      <c r="A5202" s="215" t="s">
        <v>6528</v>
      </c>
      <c r="B5202" s="215" t="s">
        <v>104</v>
      </c>
      <c r="C5202" s="24"/>
    </row>
    <row r="5203" spans="1:4" ht="12.75" customHeight="1" x14ac:dyDescent="0.2">
      <c r="A5203" s="215" t="s">
        <v>20773</v>
      </c>
      <c r="B5203" s="215" t="s">
        <v>104</v>
      </c>
      <c r="C5203" s="24"/>
    </row>
    <row r="5204" spans="1:4" s="24" customFormat="1" ht="12.75" customHeight="1" x14ac:dyDescent="0.2">
      <c r="A5204" s="215" t="s">
        <v>6529</v>
      </c>
      <c r="B5204" s="215" t="s">
        <v>104</v>
      </c>
      <c r="D5204" s="120"/>
    </row>
    <row r="5205" spans="1:4" ht="12.75" customHeight="1" x14ac:dyDescent="0.2">
      <c r="A5205" s="215" t="s">
        <v>6530</v>
      </c>
      <c r="B5205" s="215" t="s">
        <v>104</v>
      </c>
      <c r="C5205" s="24"/>
    </row>
    <row r="5206" spans="1:4" ht="12.75" customHeight="1" x14ac:dyDescent="0.2">
      <c r="A5206" s="215" t="s">
        <v>6531</v>
      </c>
      <c r="B5206" s="215" t="s">
        <v>104</v>
      </c>
      <c r="C5206" s="24"/>
    </row>
    <row r="5207" spans="1:4" ht="12.75" customHeight="1" x14ac:dyDescent="0.2">
      <c r="A5207" s="215" t="s">
        <v>6532</v>
      </c>
      <c r="B5207" s="215" t="s">
        <v>104</v>
      </c>
      <c r="C5207" s="24"/>
    </row>
    <row r="5208" spans="1:4" ht="12.75" customHeight="1" x14ac:dyDescent="0.2">
      <c r="A5208" s="215" t="s">
        <v>20774</v>
      </c>
      <c r="B5208" s="215" t="s">
        <v>104</v>
      </c>
      <c r="C5208" s="24"/>
    </row>
    <row r="5209" spans="1:4" s="24" customFormat="1" ht="12.75" customHeight="1" x14ac:dyDescent="0.2">
      <c r="A5209" s="215" t="s">
        <v>6533</v>
      </c>
      <c r="B5209" s="215" t="s">
        <v>104</v>
      </c>
      <c r="D5209" s="120"/>
    </row>
    <row r="5210" spans="1:4" ht="12.75" customHeight="1" x14ac:dyDescent="0.2">
      <c r="A5210" s="215" t="s">
        <v>6689</v>
      </c>
      <c r="B5210" s="215" t="s">
        <v>104</v>
      </c>
      <c r="C5210" s="24"/>
    </row>
    <row r="5211" spans="1:4" ht="12.75" customHeight="1" x14ac:dyDescent="0.2">
      <c r="A5211" s="215" t="s">
        <v>1237</v>
      </c>
      <c r="B5211" s="215" t="s">
        <v>104</v>
      </c>
      <c r="C5211" s="24"/>
    </row>
    <row r="5212" spans="1:4" ht="12.75" customHeight="1" x14ac:dyDescent="0.2">
      <c r="A5212" s="215" t="s">
        <v>6534</v>
      </c>
      <c r="B5212" s="215" t="s">
        <v>104</v>
      </c>
      <c r="C5212" s="24"/>
    </row>
    <row r="5213" spans="1:4" ht="12.75" customHeight="1" x14ac:dyDescent="0.2">
      <c r="A5213" s="185" t="s">
        <v>26433</v>
      </c>
      <c r="B5213" s="185" t="s">
        <v>104</v>
      </c>
      <c r="C5213" s="24"/>
    </row>
    <row r="5214" spans="1:4" ht="12.75" customHeight="1" x14ac:dyDescent="0.2">
      <c r="A5214" s="215" t="s">
        <v>6535</v>
      </c>
      <c r="B5214" s="215" t="s">
        <v>104</v>
      </c>
      <c r="C5214" s="24"/>
    </row>
    <row r="5215" spans="1:4" ht="12.75" customHeight="1" x14ac:dyDescent="0.2">
      <c r="A5215" s="215" t="s">
        <v>19534</v>
      </c>
      <c r="B5215" s="215" t="s">
        <v>104</v>
      </c>
      <c r="C5215" s="24"/>
    </row>
    <row r="5216" spans="1:4" ht="12.75" customHeight="1" x14ac:dyDescent="0.2">
      <c r="A5216" s="215" t="s">
        <v>20775</v>
      </c>
      <c r="B5216" s="215" t="s">
        <v>104</v>
      </c>
      <c r="C5216" s="24"/>
    </row>
    <row r="5217" spans="1:3" ht="12.75" customHeight="1" x14ac:dyDescent="0.2">
      <c r="A5217" s="215" t="s">
        <v>20776</v>
      </c>
      <c r="B5217" s="215" t="s">
        <v>104</v>
      </c>
      <c r="C5217" s="24"/>
    </row>
    <row r="5218" spans="1:3" ht="12.75" customHeight="1" x14ac:dyDescent="0.2">
      <c r="A5218" s="215" t="s">
        <v>20777</v>
      </c>
      <c r="B5218" s="215" t="s">
        <v>104</v>
      </c>
      <c r="C5218" s="24"/>
    </row>
    <row r="5219" spans="1:3" ht="12.75" customHeight="1" x14ac:dyDescent="0.2">
      <c r="A5219" s="215" t="s">
        <v>20681</v>
      </c>
      <c r="B5219" s="215" t="s">
        <v>104</v>
      </c>
      <c r="C5219" s="24"/>
    </row>
    <row r="5220" spans="1:3" ht="12.75" customHeight="1" x14ac:dyDescent="0.2">
      <c r="A5220" s="215" t="s">
        <v>20778</v>
      </c>
      <c r="B5220" s="215" t="s">
        <v>104</v>
      </c>
      <c r="C5220" s="24"/>
    </row>
    <row r="5221" spans="1:3" ht="12.75" customHeight="1" x14ac:dyDescent="0.2">
      <c r="A5221" s="215" t="s">
        <v>20779</v>
      </c>
      <c r="B5221" s="215" t="s">
        <v>104</v>
      </c>
      <c r="C5221" s="24"/>
    </row>
    <row r="5222" spans="1:3" ht="12.75" customHeight="1" x14ac:dyDescent="0.2">
      <c r="A5222" s="215" t="s">
        <v>20780</v>
      </c>
      <c r="B5222" s="215" t="s">
        <v>104</v>
      </c>
      <c r="C5222" s="24"/>
    </row>
    <row r="5223" spans="1:3" ht="12.75" customHeight="1" x14ac:dyDescent="0.2">
      <c r="A5223" s="215" t="s">
        <v>20781</v>
      </c>
      <c r="B5223" s="215" t="s">
        <v>104</v>
      </c>
      <c r="C5223" s="24"/>
    </row>
    <row r="5224" spans="1:3" ht="12.75" customHeight="1" x14ac:dyDescent="0.2">
      <c r="A5224" s="215" t="s">
        <v>20682</v>
      </c>
      <c r="B5224" s="215" t="s">
        <v>104</v>
      </c>
      <c r="C5224" s="24"/>
    </row>
    <row r="5225" spans="1:3" ht="12.75" customHeight="1" x14ac:dyDescent="0.2">
      <c r="A5225" s="215" t="s">
        <v>20683</v>
      </c>
      <c r="B5225" s="215" t="s">
        <v>104</v>
      </c>
      <c r="C5225" s="24"/>
    </row>
    <row r="5226" spans="1:3" ht="12.75" customHeight="1" x14ac:dyDescent="0.2">
      <c r="A5226" s="215" t="s">
        <v>1238</v>
      </c>
      <c r="B5226" s="215" t="s">
        <v>104</v>
      </c>
      <c r="C5226" s="24"/>
    </row>
    <row r="5227" spans="1:3" ht="12.75" customHeight="1" x14ac:dyDescent="0.2">
      <c r="A5227" s="215" t="s">
        <v>6536</v>
      </c>
      <c r="B5227" s="215" t="s">
        <v>104</v>
      </c>
      <c r="C5227" s="24"/>
    </row>
    <row r="5228" spans="1:3" ht="12.75" customHeight="1" x14ac:dyDescent="0.2">
      <c r="A5228" s="215" t="s">
        <v>25606</v>
      </c>
      <c r="B5228" s="215" t="s">
        <v>104</v>
      </c>
      <c r="C5228" s="24"/>
    </row>
    <row r="5229" spans="1:3" ht="12.75" customHeight="1" x14ac:dyDescent="0.2">
      <c r="A5229" s="215" t="s">
        <v>1239</v>
      </c>
      <c r="B5229" s="215" t="s">
        <v>104</v>
      </c>
      <c r="C5229" s="24"/>
    </row>
    <row r="5230" spans="1:3" ht="12.75" customHeight="1" x14ac:dyDescent="0.2">
      <c r="A5230" s="215" t="s">
        <v>6537</v>
      </c>
      <c r="B5230" s="215" t="s">
        <v>104</v>
      </c>
      <c r="C5230" s="24"/>
    </row>
    <row r="5231" spans="1:3" ht="12.75" customHeight="1" x14ac:dyDescent="0.2">
      <c r="A5231" s="215" t="s">
        <v>6538</v>
      </c>
      <c r="B5231" s="215" t="s">
        <v>104</v>
      </c>
      <c r="C5231" s="24"/>
    </row>
    <row r="5232" spans="1:3" ht="12.75" customHeight="1" x14ac:dyDescent="0.2">
      <c r="A5232" s="215" t="s">
        <v>1240</v>
      </c>
      <c r="B5232" s="215" t="s">
        <v>104</v>
      </c>
      <c r="C5232" s="24"/>
    </row>
    <row r="5233" spans="1:3" ht="12.75" customHeight="1" x14ac:dyDescent="0.2">
      <c r="A5233" s="215" t="s">
        <v>6539</v>
      </c>
      <c r="B5233" s="215" t="s">
        <v>104</v>
      </c>
      <c r="C5233" s="24"/>
    </row>
    <row r="5234" spans="1:3" ht="12.75" customHeight="1" x14ac:dyDescent="0.2">
      <c r="A5234" s="215" t="s">
        <v>1241</v>
      </c>
      <c r="B5234" s="215" t="s">
        <v>104</v>
      </c>
      <c r="C5234" s="24"/>
    </row>
    <row r="5235" spans="1:3" ht="12.75" customHeight="1" x14ac:dyDescent="0.2">
      <c r="A5235" s="215" t="s">
        <v>6540</v>
      </c>
      <c r="B5235" s="215" t="s">
        <v>104</v>
      </c>
      <c r="C5235" s="24"/>
    </row>
    <row r="5236" spans="1:3" ht="12.75" customHeight="1" x14ac:dyDescent="0.2">
      <c r="A5236" s="215" t="s">
        <v>6541</v>
      </c>
      <c r="B5236" s="215" t="s">
        <v>104</v>
      </c>
      <c r="C5236" s="24"/>
    </row>
    <row r="5237" spans="1:3" ht="12.75" customHeight="1" x14ac:dyDescent="0.2">
      <c r="A5237" s="215" t="s">
        <v>6542</v>
      </c>
      <c r="B5237" s="215" t="s">
        <v>104</v>
      </c>
      <c r="C5237" s="24"/>
    </row>
    <row r="5238" spans="1:3" ht="12.75" customHeight="1" x14ac:dyDescent="0.2">
      <c r="A5238" s="215" t="s">
        <v>6543</v>
      </c>
      <c r="B5238" s="215" t="s">
        <v>104</v>
      </c>
      <c r="C5238" s="24"/>
    </row>
    <row r="5239" spans="1:3" ht="12.75" customHeight="1" x14ac:dyDescent="0.2">
      <c r="A5239" s="215" t="s">
        <v>1242</v>
      </c>
      <c r="B5239" s="215" t="s">
        <v>104</v>
      </c>
      <c r="C5239" s="24"/>
    </row>
    <row r="5240" spans="1:3" ht="12.75" customHeight="1" x14ac:dyDescent="0.2">
      <c r="A5240" s="215" t="s">
        <v>6544</v>
      </c>
      <c r="B5240" s="215" t="s">
        <v>104</v>
      </c>
      <c r="C5240" s="24"/>
    </row>
    <row r="5241" spans="1:3" ht="12.75" customHeight="1" x14ac:dyDescent="0.2">
      <c r="A5241" s="215" t="s">
        <v>6545</v>
      </c>
      <c r="B5241" s="215" t="s">
        <v>104</v>
      </c>
      <c r="C5241" s="24"/>
    </row>
    <row r="5242" spans="1:3" ht="12.75" customHeight="1" x14ac:dyDescent="0.2">
      <c r="A5242" s="215" t="s">
        <v>20782</v>
      </c>
      <c r="B5242" s="215" t="s">
        <v>104</v>
      </c>
      <c r="C5242" s="24"/>
    </row>
    <row r="5243" spans="1:3" ht="12.75" customHeight="1" x14ac:dyDescent="0.2">
      <c r="A5243" s="215" t="s">
        <v>6546</v>
      </c>
      <c r="B5243" s="215" t="s">
        <v>104</v>
      </c>
      <c r="C5243" s="24"/>
    </row>
    <row r="5244" spans="1:3" ht="12.75" customHeight="1" x14ac:dyDescent="0.2">
      <c r="A5244" s="215" t="s">
        <v>20783</v>
      </c>
      <c r="B5244" s="215" t="s">
        <v>104</v>
      </c>
      <c r="C5244" s="24"/>
    </row>
    <row r="5245" spans="1:3" ht="12.75" customHeight="1" x14ac:dyDescent="0.2">
      <c r="A5245" s="215" t="s">
        <v>20714</v>
      </c>
      <c r="B5245" s="215" t="s">
        <v>104</v>
      </c>
      <c r="C5245" s="24"/>
    </row>
    <row r="5246" spans="1:3" ht="12.75" customHeight="1" x14ac:dyDescent="0.2">
      <c r="A5246" s="215" t="s">
        <v>20784</v>
      </c>
      <c r="B5246" s="215" t="s">
        <v>104</v>
      </c>
      <c r="C5246" s="24"/>
    </row>
    <row r="5247" spans="1:3" ht="12.75" customHeight="1" x14ac:dyDescent="0.2">
      <c r="A5247" s="215" t="s">
        <v>20785</v>
      </c>
      <c r="B5247" s="215" t="s">
        <v>104</v>
      </c>
      <c r="C5247" s="24"/>
    </row>
    <row r="5248" spans="1:3" ht="12.75" customHeight="1" x14ac:dyDescent="0.2">
      <c r="A5248" s="215" t="s">
        <v>20786</v>
      </c>
      <c r="B5248" s="215" t="s">
        <v>104</v>
      </c>
      <c r="C5248" s="24"/>
    </row>
    <row r="5249" spans="1:4" ht="12.75" customHeight="1" x14ac:dyDescent="0.2">
      <c r="A5249" s="215" t="s">
        <v>20715</v>
      </c>
      <c r="B5249" s="215" t="s">
        <v>104</v>
      </c>
      <c r="C5249" s="24"/>
    </row>
    <row r="5250" spans="1:4" ht="12.75" customHeight="1" x14ac:dyDescent="0.2">
      <c r="A5250" s="215" t="s">
        <v>20716</v>
      </c>
      <c r="B5250" s="215" t="s">
        <v>104</v>
      </c>
      <c r="C5250" s="24"/>
    </row>
    <row r="5251" spans="1:4" ht="12.75" customHeight="1" x14ac:dyDescent="0.2">
      <c r="A5251" s="215" t="s">
        <v>1243</v>
      </c>
      <c r="B5251" s="215" t="s">
        <v>104</v>
      </c>
      <c r="C5251" s="24"/>
    </row>
    <row r="5252" spans="1:4" ht="12.75" customHeight="1" x14ac:dyDescent="0.2">
      <c r="A5252" s="215" t="s">
        <v>6547</v>
      </c>
      <c r="B5252" s="215" t="s">
        <v>104</v>
      </c>
      <c r="C5252" s="24"/>
    </row>
    <row r="5253" spans="1:4" ht="12.75" customHeight="1" x14ac:dyDescent="0.2">
      <c r="A5253" s="215" t="s">
        <v>1244</v>
      </c>
      <c r="B5253" s="215" t="s">
        <v>104</v>
      </c>
      <c r="C5253" s="24"/>
    </row>
    <row r="5254" spans="1:4" ht="12.75" customHeight="1" x14ac:dyDescent="0.2">
      <c r="A5254" s="215" t="s">
        <v>6548</v>
      </c>
      <c r="B5254" s="215" t="s">
        <v>104</v>
      </c>
      <c r="C5254" s="24"/>
    </row>
    <row r="5255" spans="1:4" ht="12.75" customHeight="1" x14ac:dyDescent="0.2">
      <c r="A5255" s="215" t="s">
        <v>1245</v>
      </c>
      <c r="B5255" s="215" t="s">
        <v>104</v>
      </c>
      <c r="C5255" s="24"/>
    </row>
    <row r="5256" spans="1:4" ht="12.75" customHeight="1" x14ac:dyDescent="0.2">
      <c r="A5256" s="215" t="s">
        <v>1246</v>
      </c>
      <c r="B5256" s="215" t="s">
        <v>104</v>
      </c>
      <c r="C5256" s="24"/>
    </row>
    <row r="5257" spans="1:4" ht="12.75" customHeight="1" x14ac:dyDescent="0.2">
      <c r="A5257" s="215" t="s">
        <v>6549</v>
      </c>
      <c r="B5257" s="215" t="s">
        <v>104</v>
      </c>
      <c r="C5257" s="24"/>
    </row>
    <row r="5258" spans="1:4" ht="12.75" customHeight="1" x14ac:dyDescent="0.2">
      <c r="A5258" s="215" t="s">
        <v>1247</v>
      </c>
      <c r="B5258" s="215" t="s">
        <v>104</v>
      </c>
      <c r="C5258" s="24"/>
    </row>
    <row r="5259" spans="1:4" ht="12.75" customHeight="1" x14ac:dyDescent="0.2">
      <c r="A5259" s="215" t="s">
        <v>6550</v>
      </c>
      <c r="B5259" s="215" t="s">
        <v>104</v>
      </c>
      <c r="C5259" s="24"/>
    </row>
    <row r="5260" spans="1:4" ht="12.75" customHeight="1" x14ac:dyDescent="0.2">
      <c r="A5260" s="215" t="s">
        <v>20707</v>
      </c>
      <c r="B5260" s="215" t="s">
        <v>104</v>
      </c>
      <c r="C5260" s="24"/>
    </row>
    <row r="5261" spans="1:4" ht="12.75" customHeight="1" x14ac:dyDescent="0.2">
      <c r="A5261" s="215" t="s">
        <v>20708</v>
      </c>
      <c r="B5261" s="215" t="s">
        <v>104</v>
      </c>
      <c r="C5261" s="24"/>
    </row>
    <row r="5262" spans="1:4" ht="12.75" customHeight="1" x14ac:dyDescent="0.2">
      <c r="A5262" s="215" t="s">
        <v>1248</v>
      </c>
      <c r="B5262" s="215" t="s">
        <v>104</v>
      </c>
      <c r="C5262" s="24"/>
    </row>
    <row r="5263" spans="1:4" ht="12.75" customHeight="1" x14ac:dyDescent="0.2">
      <c r="A5263" s="215" t="s">
        <v>6551</v>
      </c>
      <c r="B5263" s="215" t="s">
        <v>104</v>
      </c>
      <c r="C5263" s="24"/>
    </row>
    <row r="5264" spans="1:4" s="24" customFormat="1" ht="12.75" customHeight="1" x14ac:dyDescent="0.2">
      <c r="A5264" s="215" t="s">
        <v>6552</v>
      </c>
      <c r="B5264" s="215" t="s">
        <v>104</v>
      </c>
      <c r="D5264" s="120"/>
    </row>
    <row r="5265" spans="1:3" ht="12.75" customHeight="1" x14ac:dyDescent="0.2">
      <c r="A5265" s="215" t="s">
        <v>6553</v>
      </c>
      <c r="B5265" s="215" t="s">
        <v>104</v>
      </c>
      <c r="C5265" s="24"/>
    </row>
    <row r="5266" spans="1:3" ht="12.75" customHeight="1" x14ac:dyDescent="0.2">
      <c r="A5266" s="215" t="s">
        <v>6554</v>
      </c>
      <c r="B5266" s="215" t="s">
        <v>104</v>
      </c>
      <c r="C5266" s="24"/>
    </row>
    <row r="5267" spans="1:3" ht="12.75" customHeight="1" x14ac:dyDescent="0.2">
      <c r="A5267" s="215" t="s">
        <v>6555</v>
      </c>
      <c r="B5267" s="215" t="s">
        <v>104</v>
      </c>
      <c r="C5267" s="24"/>
    </row>
    <row r="5268" spans="1:3" ht="12.75" customHeight="1" x14ac:dyDescent="0.2">
      <c r="A5268" s="215" t="s">
        <v>20691</v>
      </c>
      <c r="B5268" s="215" t="s">
        <v>104</v>
      </c>
      <c r="C5268" s="24"/>
    </row>
    <row r="5269" spans="1:3" ht="12.75" customHeight="1" x14ac:dyDescent="0.2">
      <c r="A5269" s="215" t="s">
        <v>6556</v>
      </c>
      <c r="B5269" s="215" t="s">
        <v>104</v>
      </c>
      <c r="C5269" s="24"/>
    </row>
    <row r="5270" spans="1:3" ht="12.75" customHeight="1" x14ac:dyDescent="0.2">
      <c r="A5270" s="215" t="s">
        <v>20692</v>
      </c>
      <c r="B5270" s="215" t="s">
        <v>104</v>
      </c>
      <c r="C5270" s="24"/>
    </row>
    <row r="5271" spans="1:3" ht="12.75" customHeight="1" x14ac:dyDescent="0.2">
      <c r="A5271" s="215" t="s">
        <v>20693</v>
      </c>
      <c r="B5271" s="215" t="s">
        <v>104</v>
      </c>
      <c r="C5271" s="24"/>
    </row>
    <row r="5272" spans="1:3" ht="12.75" customHeight="1" x14ac:dyDescent="0.2">
      <c r="A5272" s="215" t="s">
        <v>6557</v>
      </c>
      <c r="B5272" s="215" t="s">
        <v>104</v>
      </c>
      <c r="C5272" s="24"/>
    </row>
    <row r="5273" spans="1:3" ht="12.75" customHeight="1" x14ac:dyDescent="0.2">
      <c r="A5273" s="215" t="s">
        <v>1249</v>
      </c>
      <c r="B5273" s="215" t="s">
        <v>104</v>
      </c>
      <c r="C5273" s="24"/>
    </row>
    <row r="5274" spans="1:3" ht="12.75" customHeight="1" x14ac:dyDescent="0.2">
      <c r="A5274" s="215" t="s">
        <v>6558</v>
      </c>
      <c r="B5274" s="215" t="s">
        <v>104</v>
      </c>
      <c r="C5274" s="24"/>
    </row>
    <row r="5275" spans="1:3" ht="12.75" customHeight="1" x14ac:dyDescent="0.2">
      <c r="A5275" s="215" t="s">
        <v>6559</v>
      </c>
      <c r="B5275" s="215" t="s">
        <v>104</v>
      </c>
      <c r="C5275" s="24"/>
    </row>
    <row r="5276" spans="1:3" ht="12.75" customHeight="1" x14ac:dyDescent="0.2">
      <c r="A5276" s="215" t="s">
        <v>6560</v>
      </c>
      <c r="B5276" s="215" t="s">
        <v>104</v>
      </c>
      <c r="C5276" s="24"/>
    </row>
    <row r="5277" spans="1:3" ht="12.75" customHeight="1" x14ac:dyDescent="0.2">
      <c r="A5277" s="215" t="s">
        <v>20684</v>
      </c>
      <c r="B5277" s="215" t="s">
        <v>104</v>
      </c>
      <c r="C5277" s="24"/>
    </row>
    <row r="5278" spans="1:3" ht="12.75" customHeight="1" x14ac:dyDescent="0.2">
      <c r="A5278" s="215" t="s">
        <v>6561</v>
      </c>
      <c r="B5278" s="215" t="s">
        <v>104</v>
      </c>
      <c r="C5278" s="24"/>
    </row>
    <row r="5279" spans="1:3" ht="12.75" customHeight="1" x14ac:dyDescent="0.2">
      <c r="A5279" s="215" t="s">
        <v>6562</v>
      </c>
      <c r="B5279" s="215" t="s">
        <v>104</v>
      </c>
      <c r="C5279" s="24"/>
    </row>
    <row r="5280" spans="1:3" ht="12.75" customHeight="1" x14ac:dyDescent="0.2">
      <c r="A5280" s="215" t="s">
        <v>6563</v>
      </c>
      <c r="B5280" s="215" t="s">
        <v>104</v>
      </c>
      <c r="C5280" s="24"/>
    </row>
    <row r="5281" spans="1:3" ht="12.75" customHeight="1" x14ac:dyDescent="0.2">
      <c r="A5281" s="215" t="s">
        <v>6564</v>
      </c>
      <c r="B5281" s="215" t="s">
        <v>104</v>
      </c>
      <c r="C5281" s="24"/>
    </row>
    <row r="5282" spans="1:3" ht="12.75" customHeight="1" x14ac:dyDescent="0.2">
      <c r="A5282" s="215" t="s">
        <v>20685</v>
      </c>
      <c r="B5282" s="215" t="s">
        <v>104</v>
      </c>
      <c r="C5282" s="24"/>
    </row>
    <row r="5283" spans="1:3" ht="12.75" customHeight="1" x14ac:dyDescent="0.2">
      <c r="A5283" s="215" t="s">
        <v>6565</v>
      </c>
      <c r="B5283" s="215" t="s">
        <v>104</v>
      </c>
      <c r="C5283" s="24"/>
    </row>
    <row r="5284" spans="1:3" ht="12.75" customHeight="1" x14ac:dyDescent="0.2">
      <c r="A5284" s="215" t="s">
        <v>6566</v>
      </c>
      <c r="B5284" s="215" t="s">
        <v>104</v>
      </c>
      <c r="C5284" s="24"/>
    </row>
    <row r="5285" spans="1:3" ht="12.75" customHeight="1" x14ac:dyDescent="0.2">
      <c r="A5285" s="215" t="s">
        <v>1588</v>
      </c>
      <c r="B5285" s="215" t="s">
        <v>104</v>
      </c>
      <c r="C5285" s="24"/>
    </row>
    <row r="5286" spans="1:3" ht="12.75" customHeight="1" x14ac:dyDescent="0.2">
      <c r="A5286" s="215" t="s">
        <v>6567</v>
      </c>
      <c r="B5286" s="215" t="s">
        <v>104</v>
      </c>
      <c r="C5286" s="24"/>
    </row>
    <row r="5287" spans="1:3" ht="12.75" customHeight="1" x14ac:dyDescent="0.2">
      <c r="A5287" s="215" t="s">
        <v>6568</v>
      </c>
      <c r="B5287" s="215" t="s">
        <v>104</v>
      </c>
      <c r="C5287" s="24"/>
    </row>
    <row r="5288" spans="1:3" ht="12.75" customHeight="1" x14ac:dyDescent="0.2">
      <c r="A5288" s="215" t="s">
        <v>1250</v>
      </c>
      <c r="B5288" s="215" t="s">
        <v>104</v>
      </c>
      <c r="C5288" s="24"/>
    </row>
    <row r="5289" spans="1:3" ht="12.75" customHeight="1" x14ac:dyDescent="0.2">
      <c r="A5289" s="215" t="s">
        <v>20672</v>
      </c>
      <c r="B5289" s="215" t="s">
        <v>104</v>
      </c>
      <c r="C5289" s="24"/>
    </row>
    <row r="5290" spans="1:3" ht="12.75" customHeight="1" x14ac:dyDescent="0.2">
      <c r="A5290" s="215" t="s">
        <v>20673</v>
      </c>
      <c r="B5290" s="215" t="s">
        <v>104</v>
      </c>
      <c r="C5290" s="24"/>
    </row>
    <row r="5291" spans="1:3" ht="12.75" customHeight="1" x14ac:dyDescent="0.2">
      <c r="A5291" s="215" t="s">
        <v>6569</v>
      </c>
      <c r="B5291" s="215" t="s">
        <v>104</v>
      </c>
      <c r="C5291" s="24"/>
    </row>
    <row r="5292" spans="1:3" ht="12.75" customHeight="1" x14ac:dyDescent="0.2">
      <c r="A5292" s="215" t="s">
        <v>1251</v>
      </c>
      <c r="B5292" s="215" t="s">
        <v>104</v>
      </c>
      <c r="C5292" s="24"/>
    </row>
    <row r="5293" spans="1:3" ht="12.75" customHeight="1" x14ac:dyDescent="0.2">
      <c r="A5293" s="215" t="s">
        <v>6570</v>
      </c>
      <c r="B5293" s="215" t="s">
        <v>104</v>
      </c>
      <c r="C5293" s="24"/>
    </row>
    <row r="5294" spans="1:3" ht="12.75" customHeight="1" x14ac:dyDescent="0.2">
      <c r="A5294" s="215" t="s">
        <v>6571</v>
      </c>
      <c r="B5294" s="215" t="s">
        <v>104</v>
      </c>
      <c r="C5294" s="24"/>
    </row>
    <row r="5295" spans="1:3" ht="12.75" customHeight="1" x14ac:dyDescent="0.2">
      <c r="A5295" s="215" t="s">
        <v>20674</v>
      </c>
      <c r="B5295" s="215" t="s">
        <v>104</v>
      </c>
      <c r="C5295" s="24"/>
    </row>
    <row r="5296" spans="1:3" ht="12.75" customHeight="1" x14ac:dyDescent="0.2">
      <c r="A5296" s="215" t="s">
        <v>20787</v>
      </c>
      <c r="B5296" s="215" t="s">
        <v>104</v>
      </c>
      <c r="C5296" s="24"/>
    </row>
    <row r="5297" spans="1:3" ht="12.75" customHeight="1" x14ac:dyDescent="0.2">
      <c r="A5297" s="215" t="s">
        <v>6572</v>
      </c>
      <c r="B5297" s="215" t="s">
        <v>104</v>
      </c>
      <c r="C5297" s="24"/>
    </row>
    <row r="5298" spans="1:3" ht="12.75" customHeight="1" x14ac:dyDescent="0.2">
      <c r="A5298" s="215" t="s">
        <v>6573</v>
      </c>
      <c r="B5298" s="215" t="s">
        <v>104</v>
      </c>
      <c r="C5298" s="24"/>
    </row>
    <row r="5299" spans="1:3" ht="12.75" customHeight="1" x14ac:dyDescent="0.2">
      <c r="A5299" s="215" t="s">
        <v>20788</v>
      </c>
      <c r="B5299" s="215" t="s">
        <v>104</v>
      </c>
      <c r="C5299" s="24"/>
    </row>
    <row r="5300" spans="1:3" ht="12.75" customHeight="1" x14ac:dyDescent="0.2">
      <c r="A5300" s="215" t="s">
        <v>20675</v>
      </c>
      <c r="B5300" s="215" t="s">
        <v>104</v>
      </c>
      <c r="C5300" s="24"/>
    </row>
    <row r="5301" spans="1:3" ht="12.75" customHeight="1" x14ac:dyDescent="0.2">
      <c r="A5301" s="215" t="s">
        <v>6574</v>
      </c>
      <c r="B5301" s="215" t="s">
        <v>104</v>
      </c>
      <c r="C5301" s="24"/>
    </row>
    <row r="5302" spans="1:3" ht="12.75" customHeight="1" x14ac:dyDescent="0.2">
      <c r="A5302" s="215" t="s">
        <v>6575</v>
      </c>
      <c r="B5302" s="215" t="s">
        <v>104</v>
      </c>
      <c r="C5302" s="24"/>
    </row>
    <row r="5303" spans="1:3" ht="12.75" customHeight="1" x14ac:dyDescent="0.2">
      <c r="A5303" s="215" t="s">
        <v>6576</v>
      </c>
      <c r="B5303" s="215" t="s">
        <v>104</v>
      </c>
      <c r="C5303" s="24"/>
    </row>
    <row r="5304" spans="1:3" ht="12.75" customHeight="1" x14ac:dyDescent="0.2">
      <c r="A5304" s="215" t="s">
        <v>6577</v>
      </c>
      <c r="B5304" s="215" t="s">
        <v>104</v>
      </c>
      <c r="C5304" s="24"/>
    </row>
    <row r="5305" spans="1:3" ht="12.75" customHeight="1" x14ac:dyDescent="0.2">
      <c r="A5305" s="215" t="s">
        <v>6578</v>
      </c>
      <c r="B5305" s="215" t="s">
        <v>104</v>
      </c>
      <c r="C5305" s="24"/>
    </row>
    <row r="5306" spans="1:3" ht="12.75" customHeight="1" x14ac:dyDescent="0.2">
      <c r="A5306" s="215" t="s">
        <v>6579</v>
      </c>
      <c r="B5306" s="215" t="s">
        <v>104</v>
      </c>
      <c r="C5306" s="24"/>
    </row>
    <row r="5307" spans="1:3" ht="12.75" customHeight="1" x14ac:dyDescent="0.2">
      <c r="A5307" s="215" t="s">
        <v>6580</v>
      </c>
      <c r="B5307" s="215" t="s">
        <v>104</v>
      </c>
      <c r="C5307" s="24"/>
    </row>
    <row r="5308" spans="1:3" ht="12.75" customHeight="1" x14ac:dyDescent="0.2">
      <c r="A5308" s="215" t="s">
        <v>6581</v>
      </c>
      <c r="B5308" s="215" t="s">
        <v>104</v>
      </c>
      <c r="C5308" s="24"/>
    </row>
    <row r="5309" spans="1:3" ht="12.75" customHeight="1" x14ac:dyDescent="0.2">
      <c r="A5309" s="215" t="s">
        <v>6582</v>
      </c>
      <c r="B5309" s="215" t="s">
        <v>104</v>
      </c>
      <c r="C5309" s="24"/>
    </row>
    <row r="5310" spans="1:3" ht="12.75" customHeight="1" x14ac:dyDescent="0.2">
      <c r="A5310" s="215" t="s">
        <v>6583</v>
      </c>
      <c r="B5310" s="215" t="s">
        <v>104</v>
      </c>
      <c r="C5310" s="24"/>
    </row>
    <row r="5311" spans="1:3" ht="12.75" customHeight="1" x14ac:dyDescent="0.2">
      <c r="A5311" s="215" t="s">
        <v>6584</v>
      </c>
      <c r="B5311" s="215" t="s">
        <v>104</v>
      </c>
      <c r="C5311" s="24"/>
    </row>
    <row r="5312" spans="1:3" ht="12.75" customHeight="1" x14ac:dyDescent="0.2">
      <c r="A5312" s="215" t="s">
        <v>6585</v>
      </c>
      <c r="B5312" s="215" t="s">
        <v>104</v>
      </c>
      <c r="C5312" s="24"/>
    </row>
    <row r="5313" spans="1:3" ht="12.75" customHeight="1" x14ac:dyDescent="0.2">
      <c r="A5313" s="215" t="s">
        <v>6586</v>
      </c>
      <c r="B5313" s="215" t="s">
        <v>104</v>
      </c>
      <c r="C5313" s="24"/>
    </row>
    <row r="5314" spans="1:3" ht="12.75" customHeight="1" x14ac:dyDescent="0.2">
      <c r="A5314" s="215" t="s">
        <v>6587</v>
      </c>
      <c r="B5314" s="215" t="s">
        <v>104</v>
      </c>
      <c r="C5314" s="24"/>
    </row>
    <row r="5315" spans="1:3" ht="12.75" customHeight="1" x14ac:dyDescent="0.2">
      <c r="A5315" s="215" t="s">
        <v>6588</v>
      </c>
      <c r="B5315" s="215" t="s">
        <v>104</v>
      </c>
      <c r="C5315" s="24"/>
    </row>
    <row r="5316" spans="1:3" ht="12.75" customHeight="1" x14ac:dyDescent="0.2">
      <c r="A5316" s="215" t="s">
        <v>6589</v>
      </c>
      <c r="B5316" s="215" t="s">
        <v>104</v>
      </c>
      <c r="C5316" s="24"/>
    </row>
    <row r="5317" spans="1:3" ht="12.75" customHeight="1" x14ac:dyDescent="0.2">
      <c r="A5317" s="215" t="s">
        <v>6590</v>
      </c>
      <c r="B5317" s="215" t="s">
        <v>104</v>
      </c>
      <c r="C5317" s="24"/>
    </row>
    <row r="5318" spans="1:3" ht="12.75" customHeight="1" x14ac:dyDescent="0.2">
      <c r="A5318" s="215" t="s">
        <v>1252</v>
      </c>
      <c r="B5318" s="215" t="s">
        <v>104</v>
      </c>
      <c r="C5318" s="24"/>
    </row>
    <row r="5319" spans="1:3" ht="12.75" customHeight="1" x14ac:dyDescent="0.2">
      <c r="A5319" s="215" t="s">
        <v>6591</v>
      </c>
      <c r="B5319" s="215" t="s">
        <v>104</v>
      </c>
      <c r="C5319" s="24"/>
    </row>
    <row r="5320" spans="1:3" ht="12.75" customHeight="1" x14ac:dyDescent="0.2">
      <c r="A5320" s="215" t="s">
        <v>1253</v>
      </c>
      <c r="B5320" s="215" t="s">
        <v>104</v>
      </c>
      <c r="C5320" s="24"/>
    </row>
    <row r="5321" spans="1:3" ht="12.75" customHeight="1" x14ac:dyDescent="0.2">
      <c r="A5321" s="215" t="s">
        <v>6592</v>
      </c>
      <c r="B5321" s="215" t="s">
        <v>104</v>
      </c>
      <c r="C5321" s="24"/>
    </row>
    <row r="5322" spans="1:3" ht="12.75" customHeight="1" x14ac:dyDescent="0.2">
      <c r="A5322" s="215" t="s">
        <v>1254</v>
      </c>
      <c r="B5322" s="215" t="s">
        <v>104</v>
      </c>
      <c r="C5322" s="24"/>
    </row>
    <row r="5323" spans="1:3" ht="12.75" customHeight="1" x14ac:dyDescent="0.2">
      <c r="A5323" s="215" t="s">
        <v>6593</v>
      </c>
      <c r="B5323" s="215" t="s">
        <v>104</v>
      </c>
      <c r="C5323" s="24"/>
    </row>
    <row r="5324" spans="1:3" ht="12.75" customHeight="1" x14ac:dyDescent="0.2">
      <c r="A5324" s="215" t="s">
        <v>6594</v>
      </c>
      <c r="B5324" s="215" t="s">
        <v>104</v>
      </c>
      <c r="C5324" s="24"/>
    </row>
    <row r="5325" spans="1:3" ht="12.75" customHeight="1" x14ac:dyDescent="0.2">
      <c r="A5325" s="215" t="s">
        <v>6595</v>
      </c>
      <c r="B5325" s="215" t="s">
        <v>104</v>
      </c>
      <c r="C5325" s="24"/>
    </row>
    <row r="5326" spans="1:3" ht="12.75" customHeight="1" x14ac:dyDescent="0.2">
      <c r="A5326" s="215" t="s">
        <v>6596</v>
      </c>
      <c r="B5326" s="215" t="s">
        <v>104</v>
      </c>
      <c r="C5326" s="24"/>
    </row>
    <row r="5327" spans="1:3" ht="12.75" customHeight="1" x14ac:dyDescent="0.2">
      <c r="A5327" s="215" t="s">
        <v>6597</v>
      </c>
      <c r="B5327" s="215" t="s">
        <v>104</v>
      </c>
      <c r="C5327" s="24"/>
    </row>
    <row r="5328" spans="1:3" ht="12.75" customHeight="1" x14ac:dyDescent="0.2">
      <c r="A5328" s="215" t="s">
        <v>20694</v>
      </c>
      <c r="B5328" s="215" t="s">
        <v>104</v>
      </c>
      <c r="C5328" s="24"/>
    </row>
    <row r="5329" spans="1:3" ht="12.75" customHeight="1" x14ac:dyDescent="0.2">
      <c r="A5329" s="215" t="s">
        <v>20789</v>
      </c>
      <c r="B5329" s="215" t="s">
        <v>104</v>
      </c>
      <c r="C5329" s="24"/>
    </row>
    <row r="5330" spans="1:3" ht="12.75" customHeight="1" x14ac:dyDescent="0.2">
      <c r="A5330" s="215" t="s">
        <v>20790</v>
      </c>
      <c r="B5330" s="215" t="s">
        <v>104</v>
      </c>
      <c r="C5330" s="24"/>
    </row>
    <row r="5331" spans="1:3" ht="12.75" customHeight="1" x14ac:dyDescent="0.2">
      <c r="A5331" s="215" t="s">
        <v>6598</v>
      </c>
      <c r="B5331" s="215" t="s">
        <v>104</v>
      </c>
      <c r="C5331" s="24"/>
    </row>
    <row r="5332" spans="1:3" ht="12.75" customHeight="1" x14ac:dyDescent="0.2">
      <c r="A5332" s="215" t="s">
        <v>20791</v>
      </c>
      <c r="B5332" s="215" t="s">
        <v>104</v>
      </c>
      <c r="C5332" s="24"/>
    </row>
    <row r="5333" spans="1:3" ht="12.75" customHeight="1" x14ac:dyDescent="0.2">
      <c r="A5333" s="215" t="s">
        <v>6599</v>
      </c>
      <c r="B5333" s="215" t="s">
        <v>104</v>
      </c>
      <c r="C5333" s="24"/>
    </row>
    <row r="5334" spans="1:3" ht="12.75" customHeight="1" x14ac:dyDescent="0.2">
      <c r="A5334" s="215" t="s">
        <v>1255</v>
      </c>
      <c r="B5334" s="215" t="s">
        <v>104</v>
      </c>
      <c r="C5334" s="24"/>
    </row>
    <row r="5335" spans="1:3" ht="12.75" customHeight="1" x14ac:dyDescent="0.2">
      <c r="A5335" s="215" t="s">
        <v>6600</v>
      </c>
      <c r="B5335" s="215" t="s">
        <v>104</v>
      </c>
      <c r="C5335" s="24"/>
    </row>
    <row r="5336" spans="1:3" ht="12.75" customHeight="1" x14ac:dyDescent="0.2">
      <c r="A5336" s="215" t="s">
        <v>6601</v>
      </c>
      <c r="B5336" s="215" t="s">
        <v>104</v>
      </c>
      <c r="C5336" s="24"/>
    </row>
    <row r="5337" spans="1:3" ht="12.75" customHeight="1" x14ac:dyDescent="0.2">
      <c r="A5337" s="215" t="s">
        <v>1256</v>
      </c>
      <c r="B5337" s="215" t="s">
        <v>104</v>
      </c>
      <c r="C5337" s="24"/>
    </row>
    <row r="5338" spans="1:3" ht="12.75" customHeight="1" x14ac:dyDescent="0.2">
      <c r="A5338" s="215" t="s">
        <v>1257</v>
      </c>
      <c r="B5338" s="215" t="s">
        <v>104</v>
      </c>
      <c r="C5338" s="24"/>
    </row>
    <row r="5339" spans="1:3" ht="12.75" customHeight="1" x14ac:dyDescent="0.2">
      <c r="A5339" s="215" t="s">
        <v>6602</v>
      </c>
      <c r="B5339" s="215" t="s">
        <v>104</v>
      </c>
      <c r="C5339" s="24"/>
    </row>
    <row r="5340" spans="1:3" ht="12.75" customHeight="1" x14ac:dyDescent="0.2">
      <c r="A5340" s="215" t="s">
        <v>6603</v>
      </c>
      <c r="B5340" s="215" t="s">
        <v>104</v>
      </c>
      <c r="C5340" s="24"/>
    </row>
    <row r="5341" spans="1:3" ht="12.75" customHeight="1" x14ac:dyDescent="0.2">
      <c r="A5341" s="215" t="s">
        <v>6604</v>
      </c>
      <c r="B5341" s="215" t="s">
        <v>104</v>
      </c>
      <c r="C5341" s="24"/>
    </row>
    <row r="5342" spans="1:3" ht="12.75" customHeight="1" x14ac:dyDescent="0.2">
      <c r="A5342" s="215" t="s">
        <v>6605</v>
      </c>
      <c r="B5342" s="215" t="s">
        <v>104</v>
      </c>
      <c r="C5342" s="24"/>
    </row>
    <row r="5343" spans="1:3" ht="12.75" customHeight="1" x14ac:dyDescent="0.2">
      <c r="A5343" s="215" t="s">
        <v>6606</v>
      </c>
      <c r="B5343" s="215" t="s">
        <v>104</v>
      </c>
      <c r="C5343" s="24"/>
    </row>
    <row r="5344" spans="1:3" ht="12.75" customHeight="1" x14ac:dyDescent="0.2">
      <c r="A5344" s="215" t="s">
        <v>6607</v>
      </c>
      <c r="B5344" s="215" t="s">
        <v>104</v>
      </c>
      <c r="C5344" s="24"/>
    </row>
    <row r="5345" spans="1:3" ht="12.75" customHeight="1" x14ac:dyDescent="0.2">
      <c r="A5345" s="215" t="s">
        <v>20792</v>
      </c>
      <c r="B5345" s="215" t="s">
        <v>104</v>
      </c>
      <c r="C5345" s="24"/>
    </row>
    <row r="5346" spans="1:3" ht="12.75" customHeight="1" x14ac:dyDescent="0.2">
      <c r="A5346" s="215" t="s">
        <v>1258</v>
      </c>
      <c r="B5346" s="215" t="s">
        <v>104</v>
      </c>
      <c r="C5346" s="24"/>
    </row>
    <row r="5347" spans="1:3" ht="12.75" customHeight="1" x14ac:dyDescent="0.2">
      <c r="A5347" s="215" t="s">
        <v>6608</v>
      </c>
      <c r="B5347" s="215" t="s">
        <v>104</v>
      </c>
      <c r="C5347" s="24"/>
    </row>
    <row r="5348" spans="1:3" ht="12.75" customHeight="1" x14ac:dyDescent="0.2">
      <c r="A5348" s="215" t="s">
        <v>1259</v>
      </c>
      <c r="B5348" s="215" t="s">
        <v>104</v>
      </c>
      <c r="C5348" s="24"/>
    </row>
    <row r="5349" spans="1:3" ht="12.75" customHeight="1" x14ac:dyDescent="0.2">
      <c r="A5349" s="215" t="s">
        <v>6609</v>
      </c>
      <c r="B5349" s="215" t="s">
        <v>104</v>
      </c>
      <c r="C5349" s="24"/>
    </row>
    <row r="5350" spans="1:3" ht="12.75" customHeight="1" x14ac:dyDescent="0.2">
      <c r="A5350" s="215" t="s">
        <v>6610</v>
      </c>
      <c r="B5350" s="215" t="s">
        <v>104</v>
      </c>
      <c r="C5350" s="24"/>
    </row>
    <row r="5351" spans="1:3" ht="12.75" customHeight="1" x14ac:dyDescent="0.2">
      <c r="A5351" s="215" t="s">
        <v>6611</v>
      </c>
      <c r="B5351" s="215" t="s">
        <v>104</v>
      </c>
      <c r="C5351" s="24"/>
    </row>
    <row r="5352" spans="1:3" ht="12.75" customHeight="1" x14ac:dyDescent="0.2">
      <c r="A5352" s="215" t="s">
        <v>1260</v>
      </c>
      <c r="B5352" s="215" t="s">
        <v>104</v>
      </c>
      <c r="C5352" s="24"/>
    </row>
    <row r="5353" spans="1:3" ht="12.75" customHeight="1" x14ac:dyDescent="0.2">
      <c r="A5353" s="215" t="s">
        <v>6612</v>
      </c>
      <c r="B5353" s="215" t="s">
        <v>104</v>
      </c>
      <c r="C5353" s="24"/>
    </row>
    <row r="5354" spans="1:3" ht="12.75" customHeight="1" x14ac:dyDescent="0.2">
      <c r="A5354" s="215" t="s">
        <v>1261</v>
      </c>
      <c r="B5354" s="215" t="s">
        <v>104</v>
      </c>
      <c r="C5354" s="24"/>
    </row>
    <row r="5355" spans="1:3" ht="12.75" customHeight="1" x14ac:dyDescent="0.2">
      <c r="A5355" s="215" t="s">
        <v>6613</v>
      </c>
      <c r="B5355" s="215" t="s">
        <v>104</v>
      </c>
      <c r="C5355" s="24"/>
    </row>
    <row r="5356" spans="1:3" ht="12.75" customHeight="1" x14ac:dyDescent="0.2">
      <c r="A5356" s="215" t="s">
        <v>1262</v>
      </c>
      <c r="B5356" s="215" t="s">
        <v>104</v>
      </c>
      <c r="C5356" s="24"/>
    </row>
    <row r="5357" spans="1:3" ht="12.75" customHeight="1" x14ac:dyDescent="0.2">
      <c r="A5357" s="215" t="s">
        <v>6614</v>
      </c>
      <c r="B5357" s="215" t="s">
        <v>104</v>
      </c>
      <c r="C5357" s="24"/>
    </row>
    <row r="5358" spans="1:3" ht="12.75" customHeight="1" x14ac:dyDescent="0.2">
      <c r="A5358" s="215" t="s">
        <v>1263</v>
      </c>
      <c r="B5358" s="215" t="s">
        <v>104</v>
      </c>
      <c r="C5358" s="24"/>
    </row>
    <row r="5359" spans="1:3" ht="12.75" customHeight="1" x14ac:dyDescent="0.2">
      <c r="A5359" s="215" t="s">
        <v>6615</v>
      </c>
      <c r="B5359" s="215" t="s">
        <v>104</v>
      </c>
      <c r="C5359" s="24"/>
    </row>
    <row r="5360" spans="1:3" ht="12.75" customHeight="1" x14ac:dyDescent="0.2">
      <c r="A5360" s="215" t="s">
        <v>1264</v>
      </c>
      <c r="B5360" s="215" t="s">
        <v>104</v>
      </c>
      <c r="C5360" s="24"/>
    </row>
    <row r="5361" spans="1:3" ht="12.75" customHeight="1" x14ac:dyDescent="0.2">
      <c r="A5361" s="215" t="s">
        <v>6616</v>
      </c>
      <c r="B5361" s="215" t="s">
        <v>104</v>
      </c>
      <c r="C5361" s="24"/>
    </row>
    <row r="5362" spans="1:3" ht="12.75" customHeight="1" x14ac:dyDescent="0.2">
      <c r="A5362" s="215" t="s">
        <v>1265</v>
      </c>
      <c r="B5362" s="215" t="s">
        <v>104</v>
      </c>
      <c r="C5362" s="24"/>
    </row>
    <row r="5363" spans="1:3" ht="12.75" customHeight="1" x14ac:dyDescent="0.2">
      <c r="A5363" s="215" t="s">
        <v>6617</v>
      </c>
      <c r="B5363" s="215" t="s">
        <v>104</v>
      </c>
      <c r="C5363" s="24"/>
    </row>
    <row r="5364" spans="1:3" ht="12.75" customHeight="1" x14ac:dyDescent="0.2">
      <c r="A5364" s="215" t="s">
        <v>6618</v>
      </c>
      <c r="B5364" s="215" t="s">
        <v>104</v>
      </c>
      <c r="C5364" s="24"/>
    </row>
    <row r="5365" spans="1:3" ht="12.75" customHeight="1" x14ac:dyDescent="0.2">
      <c r="A5365" s="215" t="s">
        <v>6619</v>
      </c>
      <c r="B5365" s="215" t="s">
        <v>104</v>
      </c>
      <c r="C5365" s="24"/>
    </row>
    <row r="5366" spans="1:3" ht="12.75" customHeight="1" x14ac:dyDescent="0.2">
      <c r="A5366" s="215" t="s">
        <v>1266</v>
      </c>
      <c r="B5366" s="215" t="s">
        <v>104</v>
      </c>
      <c r="C5366" s="24"/>
    </row>
    <row r="5367" spans="1:3" ht="12.75" customHeight="1" x14ac:dyDescent="0.2">
      <c r="A5367" s="215" t="s">
        <v>6620</v>
      </c>
      <c r="B5367" s="215" t="s">
        <v>104</v>
      </c>
      <c r="C5367" s="24"/>
    </row>
    <row r="5368" spans="1:3" ht="12.75" customHeight="1" x14ac:dyDescent="0.2">
      <c r="A5368" s="215" t="s">
        <v>1267</v>
      </c>
      <c r="B5368" s="215" t="s">
        <v>104</v>
      </c>
      <c r="C5368" s="24"/>
    </row>
    <row r="5369" spans="1:3" ht="12.75" customHeight="1" x14ac:dyDescent="0.2">
      <c r="A5369" s="215" t="s">
        <v>6621</v>
      </c>
      <c r="B5369" s="215" t="s">
        <v>104</v>
      </c>
      <c r="C5369" s="24"/>
    </row>
    <row r="5370" spans="1:3" ht="12.75" customHeight="1" x14ac:dyDescent="0.2">
      <c r="A5370" s="215" t="s">
        <v>6622</v>
      </c>
      <c r="B5370" s="215" t="s">
        <v>104</v>
      </c>
      <c r="C5370" s="24"/>
    </row>
    <row r="5371" spans="1:3" ht="12.75" customHeight="1" x14ac:dyDescent="0.2">
      <c r="A5371" s="215" t="s">
        <v>1268</v>
      </c>
      <c r="B5371" s="215" t="s">
        <v>104</v>
      </c>
      <c r="C5371" s="24"/>
    </row>
    <row r="5372" spans="1:3" ht="12.75" customHeight="1" x14ac:dyDescent="0.2">
      <c r="A5372" s="215" t="s">
        <v>6623</v>
      </c>
      <c r="B5372" s="215" t="s">
        <v>104</v>
      </c>
      <c r="C5372" s="24"/>
    </row>
    <row r="5373" spans="1:3" ht="12.75" customHeight="1" x14ac:dyDescent="0.2">
      <c r="A5373" s="215" t="s">
        <v>1269</v>
      </c>
      <c r="B5373" s="215" t="s">
        <v>104</v>
      </c>
      <c r="C5373" s="24"/>
    </row>
    <row r="5374" spans="1:3" ht="12.75" customHeight="1" x14ac:dyDescent="0.2">
      <c r="A5374" s="215" t="s">
        <v>6624</v>
      </c>
      <c r="B5374" s="215" t="s">
        <v>104</v>
      </c>
      <c r="C5374" s="24"/>
    </row>
    <row r="5375" spans="1:3" ht="12.75" customHeight="1" x14ac:dyDescent="0.2">
      <c r="A5375" s="215" t="s">
        <v>1270</v>
      </c>
      <c r="B5375" s="215" t="s">
        <v>104</v>
      </c>
      <c r="C5375" s="24"/>
    </row>
    <row r="5376" spans="1:3" ht="12.75" customHeight="1" x14ac:dyDescent="0.2">
      <c r="A5376" s="215" t="s">
        <v>6625</v>
      </c>
      <c r="B5376" s="215" t="s">
        <v>104</v>
      </c>
      <c r="C5376" s="24"/>
    </row>
    <row r="5377" spans="1:3" ht="12.75" customHeight="1" x14ac:dyDescent="0.2">
      <c r="A5377" s="215" t="s">
        <v>6626</v>
      </c>
      <c r="B5377" s="215" t="s">
        <v>104</v>
      </c>
      <c r="C5377" s="24"/>
    </row>
    <row r="5378" spans="1:3" ht="12.75" customHeight="1" x14ac:dyDescent="0.2">
      <c r="A5378" s="215" t="s">
        <v>1271</v>
      </c>
      <c r="B5378" s="215" t="s">
        <v>104</v>
      </c>
      <c r="C5378" s="24"/>
    </row>
    <row r="5379" spans="1:3" ht="12.75" customHeight="1" x14ac:dyDescent="0.2">
      <c r="A5379" s="215" t="s">
        <v>6627</v>
      </c>
      <c r="B5379" s="215" t="s">
        <v>104</v>
      </c>
      <c r="C5379" s="24"/>
    </row>
    <row r="5380" spans="1:3" ht="12.75" customHeight="1" x14ac:dyDescent="0.2">
      <c r="A5380" s="215" t="s">
        <v>6628</v>
      </c>
      <c r="B5380" s="215" t="s">
        <v>104</v>
      </c>
      <c r="C5380" s="24"/>
    </row>
    <row r="5381" spans="1:3" ht="12.75" customHeight="1" x14ac:dyDescent="0.2">
      <c r="A5381" s="215" t="s">
        <v>1272</v>
      </c>
      <c r="B5381" s="215" t="s">
        <v>104</v>
      </c>
      <c r="C5381" s="24"/>
    </row>
    <row r="5382" spans="1:3" ht="12.75" customHeight="1" x14ac:dyDescent="0.2">
      <c r="A5382" s="215" t="s">
        <v>6629</v>
      </c>
      <c r="B5382" s="215" t="s">
        <v>104</v>
      </c>
      <c r="C5382" s="24"/>
    </row>
    <row r="5383" spans="1:3" ht="12.75" customHeight="1" x14ac:dyDescent="0.2">
      <c r="A5383" s="215" t="s">
        <v>1273</v>
      </c>
      <c r="B5383" s="215" t="s">
        <v>104</v>
      </c>
      <c r="C5383" s="24"/>
    </row>
    <row r="5384" spans="1:3" ht="12.75" customHeight="1" x14ac:dyDescent="0.2">
      <c r="A5384" s="215" t="s">
        <v>6630</v>
      </c>
      <c r="B5384" s="215" t="s">
        <v>104</v>
      </c>
      <c r="C5384" s="24"/>
    </row>
    <row r="5385" spans="1:3" ht="12.75" customHeight="1" x14ac:dyDescent="0.2">
      <c r="A5385" s="215" t="s">
        <v>1274</v>
      </c>
      <c r="B5385" s="215" t="s">
        <v>104</v>
      </c>
      <c r="C5385" s="24"/>
    </row>
    <row r="5386" spans="1:3" ht="12.75" customHeight="1" x14ac:dyDescent="0.2">
      <c r="A5386" s="215" t="s">
        <v>6631</v>
      </c>
      <c r="B5386" s="215" t="s">
        <v>104</v>
      </c>
      <c r="C5386" s="24"/>
    </row>
    <row r="5387" spans="1:3" ht="12.75" customHeight="1" x14ac:dyDescent="0.2">
      <c r="A5387" s="215" t="s">
        <v>20709</v>
      </c>
      <c r="B5387" s="215" t="s">
        <v>104</v>
      </c>
      <c r="C5387" s="24"/>
    </row>
    <row r="5388" spans="1:3" ht="12.75" customHeight="1" x14ac:dyDescent="0.2">
      <c r="A5388" s="215" t="s">
        <v>20793</v>
      </c>
      <c r="B5388" s="215" t="s">
        <v>104</v>
      </c>
      <c r="C5388" s="24"/>
    </row>
    <row r="5389" spans="1:3" ht="12.75" customHeight="1" x14ac:dyDescent="0.2">
      <c r="A5389" s="215" t="s">
        <v>1275</v>
      </c>
      <c r="B5389" s="215" t="s">
        <v>104</v>
      </c>
      <c r="C5389" s="24"/>
    </row>
    <row r="5390" spans="1:3" ht="12.75" customHeight="1" x14ac:dyDescent="0.2">
      <c r="A5390" s="215" t="s">
        <v>6632</v>
      </c>
      <c r="B5390" s="215" t="s">
        <v>104</v>
      </c>
      <c r="C5390" s="24"/>
    </row>
    <row r="5391" spans="1:3" ht="12.75" customHeight="1" x14ac:dyDescent="0.2">
      <c r="A5391" s="215" t="s">
        <v>6633</v>
      </c>
      <c r="B5391" s="215" t="s">
        <v>104</v>
      </c>
      <c r="C5391" s="24"/>
    </row>
    <row r="5392" spans="1:3" ht="12.75" customHeight="1" x14ac:dyDescent="0.2">
      <c r="A5392" s="215" t="s">
        <v>1276</v>
      </c>
      <c r="B5392" s="215" t="s">
        <v>104</v>
      </c>
      <c r="C5392" s="24"/>
    </row>
    <row r="5393" spans="1:4" ht="12.75" customHeight="1" x14ac:dyDescent="0.2">
      <c r="A5393" s="215" t="s">
        <v>6634</v>
      </c>
      <c r="B5393" s="215" t="s">
        <v>104</v>
      </c>
      <c r="C5393" s="24"/>
    </row>
    <row r="5394" spans="1:4" ht="12.75" customHeight="1" x14ac:dyDescent="0.2">
      <c r="A5394" s="215" t="s">
        <v>6635</v>
      </c>
      <c r="B5394" s="215" t="s">
        <v>104</v>
      </c>
      <c r="C5394" s="24"/>
    </row>
    <row r="5395" spans="1:4" ht="12.75" customHeight="1" x14ac:dyDescent="0.2">
      <c r="A5395" s="215" t="s">
        <v>6636</v>
      </c>
      <c r="B5395" s="215" t="s">
        <v>104</v>
      </c>
      <c r="C5395" s="24"/>
    </row>
    <row r="5396" spans="1:4" ht="12.75" customHeight="1" x14ac:dyDescent="0.2">
      <c r="A5396" s="215" t="s">
        <v>1277</v>
      </c>
      <c r="B5396" s="215" t="s">
        <v>104</v>
      </c>
      <c r="C5396" s="24"/>
    </row>
    <row r="5397" spans="1:4" ht="12.75" customHeight="1" x14ac:dyDescent="0.2">
      <c r="A5397" s="215" t="s">
        <v>6637</v>
      </c>
      <c r="B5397" s="215" t="s">
        <v>104</v>
      </c>
      <c r="C5397" s="24"/>
    </row>
    <row r="5398" spans="1:4" s="24" customFormat="1" ht="12.75" customHeight="1" x14ac:dyDescent="0.2">
      <c r="A5398" s="215" t="s">
        <v>1278</v>
      </c>
      <c r="B5398" s="215" t="s">
        <v>104</v>
      </c>
      <c r="D5398" s="120"/>
    </row>
    <row r="5399" spans="1:4" ht="12.75" customHeight="1" x14ac:dyDescent="0.2">
      <c r="A5399" s="215" t="s">
        <v>6638</v>
      </c>
      <c r="B5399" s="215" t="s">
        <v>104</v>
      </c>
      <c r="C5399" s="24"/>
    </row>
    <row r="5400" spans="1:4" ht="12.75" customHeight="1" x14ac:dyDescent="0.2">
      <c r="A5400" s="215" t="s">
        <v>6639</v>
      </c>
      <c r="B5400" s="215" t="s">
        <v>104</v>
      </c>
      <c r="C5400" s="24"/>
    </row>
    <row r="5401" spans="1:4" ht="12.75" customHeight="1" x14ac:dyDescent="0.2">
      <c r="A5401" s="215" t="s">
        <v>1279</v>
      </c>
      <c r="B5401" s="215" t="s">
        <v>104</v>
      </c>
      <c r="C5401" s="24"/>
    </row>
    <row r="5402" spans="1:4" ht="12.75" customHeight="1" x14ac:dyDescent="0.2">
      <c r="A5402" s="215" t="s">
        <v>1280</v>
      </c>
      <c r="B5402" s="215" t="s">
        <v>104</v>
      </c>
      <c r="C5402" s="24"/>
    </row>
    <row r="5403" spans="1:4" ht="12.75" customHeight="1" x14ac:dyDescent="0.2">
      <c r="A5403" s="215" t="s">
        <v>6640</v>
      </c>
      <c r="B5403" s="215" t="s">
        <v>104</v>
      </c>
      <c r="C5403" s="24"/>
    </row>
    <row r="5404" spans="1:4" ht="12.75" customHeight="1" x14ac:dyDescent="0.2">
      <c r="A5404" s="215" t="s">
        <v>6641</v>
      </c>
      <c r="B5404" s="215" t="s">
        <v>104</v>
      </c>
      <c r="C5404" s="24"/>
    </row>
    <row r="5405" spans="1:4" ht="12.75" customHeight="1" x14ac:dyDescent="0.2">
      <c r="A5405" s="215" t="s">
        <v>1281</v>
      </c>
      <c r="B5405" s="215" t="s">
        <v>104</v>
      </c>
      <c r="C5405" s="24"/>
    </row>
    <row r="5406" spans="1:4" ht="12.75" customHeight="1" x14ac:dyDescent="0.2">
      <c r="A5406" s="215" t="s">
        <v>6642</v>
      </c>
      <c r="B5406" s="215" t="s">
        <v>104</v>
      </c>
      <c r="C5406" s="24"/>
    </row>
    <row r="5407" spans="1:4" ht="12.75" customHeight="1" x14ac:dyDescent="0.2">
      <c r="A5407" s="215" t="s">
        <v>1282</v>
      </c>
      <c r="B5407" s="215" t="s">
        <v>104</v>
      </c>
      <c r="C5407" s="24"/>
    </row>
    <row r="5408" spans="1:4" ht="12.75" customHeight="1" x14ac:dyDescent="0.2">
      <c r="A5408" s="215" t="s">
        <v>20686</v>
      </c>
      <c r="B5408" s="215" t="s">
        <v>104</v>
      </c>
      <c r="C5408" s="24"/>
    </row>
    <row r="5409" spans="1:3" ht="12.75" customHeight="1" x14ac:dyDescent="0.2">
      <c r="A5409" s="185" t="s">
        <v>26435</v>
      </c>
      <c r="B5409" s="185" t="s">
        <v>104</v>
      </c>
      <c r="C5409" s="24"/>
    </row>
    <row r="5410" spans="1:3" ht="12.75" customHeight="1" x14ac:dyDescent="0.2">
      <c r="A5410" s="215" t="s">
        <v>20687</v>
      </c>
      <c r="B5410" s="215" t="s">
        <v>104</v>
      </c>
      <c r="C5410" s="24"/>
    </row>
    <row r="5411" spans="1:3" ht="12.75" customHeight="1" x14ac:dyDescent="0.2">
      <c r="A5411" s="215" t="s">
        <v>1283</v>
      </c>
      <c r="B5411" s="215" t="s">
        <v>104</v>
      </c>
      <c r="C5411" s="24"/>
    </row>
    <row r="5412" spans="1:3" ht="12.75" customHeight="1" x14ac:dyDescent="0.2">
      <c r="A5412" s="215" t="s">
        <v>6643</v>
      </c>
      <c r="B5412" s="215" t="s">
        <v>104</v>
      </c>
      <c r="C5412" s="24"/>
    </row>
    <row r="5413" spans="1:3" ht="12.75" customHeight="1" x14ac:dyDescent="0.2">
      <c r="A5413" s="215" t="s">
        <v>1284</v>
      </c>
      <c r="B5413" s="215" t="s">
        <v>104</v>
      </c>
      <c r="C5413" s="24"/>
    </row>
    <row r="5414" spans="1:3" ht="12.75" customHeight="1" x14ac:dyDescent="0.2">
      <c r="A5414" s="215" t="s">
        <v>6644</v>
      </c>
      <c r="B5414" s="215" t="s">
        <v>104</v>
      </c>
      <c r="C5414" s="24"/>
    </row>
    <row r="5415" spans="1:3" ht="12.75" customHeight="1" x14ac:dyDescent="0.2">
      <c r="A5415" s="215" t="s">
        <v>6645</v>
      </c>
      <c r="B5415" s="215" t="s">
        <v>104</v>
      </c>
      <c r="C5415" s="24"/>
    </row>
    <row r="5416" spans="1:3" ht="12.75" customHeight="1" x14ac:dyDescent="0.2">
      <c r="A5416" s="215" t="s">
        <v>6646</v>
      </c>
      <c r="B5416" s="215" t="s">
        <v>104</v>
      </c>
      <c r="C5416" s="24"/>
    </row>
    <row r="5417" spans="1:3" ht="12.75" customHeight="1" x14ac:dyDescent="0.2">
      <c r="A5417" s="215" t="s">
        <v>6647</v>
      </c>
      <c r="B5417" s="215" t="s">
        <v>104</v>
      </c>
      <c r="C5417" s="24"/>
    </row>
    <row r="5418" spans="1:3" ht="12.75" customHeight="1" x14ac:dyDescent="0.2">
      <c r="A5418" s="215" t="s">
        <v>1285</v>
      </c>
      <c r="B5418" s="215" t="s">
        <v>104</v>
      </c>
      <c r="C5418" s="24"/>
    </row>
    <row r="5419" spans="1:3" ht="12.75" customHeight="1" x14ac:dyDescent="0.2">
      <c r="A5419" s="215" t="s">
        <v>6648</v>
      </c>
      <c r="B5419" s="215" t="s">
        <v>104</v>
      </c>
      <c r="C5419" s="24"/>
    </row>
    <row r="5420" spans="1:3" ht="12.75" customHeight="1" x14ac:dyDescent="0.2">
      <c r="A5420" s="215" t="s">
        <v>1286</v>
      </c>
      <c r="B5420" s="215" t="s">
        <v>104</v>
      </c>
      <c r="C5420" s="24"/>
    </row>
    <row r="5421" spans="1:3" ht="12.75" customHeight="1" x14ac:dyDescent="0.2">
      <c r="A5421" s="215" t="s">
        <v>6649</v>
      </c>
      <c r="B5421" s="215" t="s">
        <v>104</v>
      </c>
      <c r="C5421" s="24"/>
    </row>
    <row r="5422" spans="1:3" ht="12.75" customHeight="1" x14ac:dyDescent="0.2">
      <c r="A5422" s="215" t="s">
        <v>6650</v>
      </c>
      <c r="B5422" s="215" t="s">
        <v>104</v>
      </c>
      <c r="C5422" s="24"/>
    </row>
    <row r="5423" spans="1:3" ht="12.75" customHeight="1" x14ac:dyDescent="0.2">
      <c r="A5423" s="215" t="s">
        <v>1287</v>
      </c>
      <c r="B5423" s="215" t="s">
        <v>104</v>
      </c>
      <c r="C5423" s="24"/>
    </row>
    <row r="5424" spans="1:3" ht="12.75" customHeight="1" x14ac:dyDescent="0.2">
      <c r="A5424" s="215" t="s">
        <v>6651</v>
      </c>
      <c r="B5424" s="215" t="s">
        <v>104</v>
      </c>
      <c r="C5424" s="24"/>
    </row>
    <row r="5425" spans="1:3" ht="12.75" customHeight="1" x14ac:dyDescent="0.2">
      <c r="A5425" s="215" t="s">
        <v>25607</v>
      </c>
      <c r="B5425" s="215" t="s">
        <v>104</v>
      </c>
      <c r="C5425" s="24"/>
    </row>
    <row r="5426" spans="1:3" ht="12.75" customHeight="1" x14ac:dyDescent="0.2">
      <c r="A5426" s="215" t="s">
        <v>1288</v>
      </c>
      <c r="B5426" s="215" t="s">
        <v>104</v>
      </c>
      <c r="C5426" s="24"/>
    </row>
    <row r="5427" spans="1:3" ht="12.75" customHeight="1" x14ac:dyDescent="0.2">
      <c r="A5427" s="215" t="s">
        <v>6652</v>
      </c>
      <c r="B5427" s="215" t="s">
        <v>104</v>
      </c>
      <c r="C5427" s="24"/>
    </row>
    <row r="5428" spans="1:3" ht="12.75" customHeight="1" x14ac:dyDescent="0.2">
      <c r="A5428" s="215" t="s">
        <v>6653</v>
      </c>
      <c r="B5428" s="215" t="s">
        <v>104</v>
      </c>
      <c r="C5428" s="24"/>
    </row>
    <row r="5429" spans="1:3" ht="12.75" customHeight="1" x14ac:dyDescent="0.2">
      <c r="A5429" s="215" t="s">
        <v>1289</v>
      </c>
      <c r="B5429" s="215" t="s">
        <v>104</v>
      </c>
      <c r="C5429" s="24"/>
    </row>
    <row r="5430" spans="1:3" ht="12.75" customHeight="1" x14ac:dyDescent="0.2">
      <c r="A5430" s="215" t="s">
        <v>6654</v>
      </c>
      <c r="B5430" s="215" t="s">
        <v>104</v>
      </c>
      <c r="C5430" s="24"/>
    </row>
    <row r="5431" spans="1:3" ht="12.75" customHeight="1" x14ac:dyDescent="0.2">
      <c r="A5431" s="215" t="s">
        <v>6655</v>
      </c>
      <c r="B5431" s="215" t="s">
        <v>104</v>
      </c>
      <c r="C5431" s="24"/>
    </row>
    <row r="5432" spans="1:3" ht="12.75" customHeight="1" x14ac:dyDescent="0.2">
      <c r="A5432" s="215" t="s">
        <v>1290</v>
      </c>
      <c r="B5432" s="215" t="s">
        <v>104</v>
      </c>
      <c r="C5432" s="24"/>
    </row>
    <row r="5433" spans="1:3" ht="12.75" customHeight="1" x14ac:dyDescent="0.2">
      <c r="A5433" s="215" t="s">
        <v>6656</v>
      </c>
      <c r="B5433" s="215" t="s">
        <v>104</v>
      </c>
      <c r="C5433" s="24"/>
    </row>
    <row r="5434" spans="1:3" ht="12.75" customHeight="1" x14ac:dyDescent="0.2">
      <c r="A5434" s="215" t="s">
        <v>6657</v>
      </c>
      <c r="B5434" s="215" t="s">
        <v>104</v>
      </c>
      <c r="C5434" s="24"/>
    </row>
    <row r="5435" spans="1:3" ht="12.75" customHeight="1" x14ac:dyDescent="0.2">
      <c r="A5435" s="215" t="s">
        <v>1291</v>
      </c>
      <c r="B5435" s="215" t="s">
        <v>104</v>
      </c>
      <c r="C5435" s="24"/>
    </row>
    <row r="5436" spans="1:3" ht="12.75" customHeight="1" x14ac:dyDescent="0.2">
      <c r="A5436" s="215" t="s">
        <v>6658</v>
      </c>
      <c r="B5436" s="215" t="s">
        <v>104</v>
      </c>
      <c r="C5436" s="24"/>
    </row>
    <row r="5437" spans="1:3" ht="12.75" customHeight="1" x14ac:dyDescent="0.2">
      <c r="A5437" s="268" t="s">
        <v>19652</v>
      </c>
      <c r="B5437" s="268" t="s">
        <v>104</v>
      </c>
      <c r="C5437" s="24"/>
    </row>
    <row r="5438" spans="1:3" ht="12.75" customHeight="1" x14ac:dyDescent="0.2">
      <c r="A5438" s="215" t="s">
        <v>20717</v>
      </c>
      <c r="B5438" s="215" t="s">
        <v>104</v>
      </c>
      <c r="C5438" s="24"/>
    </row>
    <row r="5439" spans="1:3" ht="12.75" customHeight="1" x14ac:dyDescent="0.2">
      <c r="A5439" s="215" t="s">
        <v>20794</v>
      </c>
      <c r="B5439" s="215" t="s">
        <v>104</v>
      </c>
      <c r="C5439" s="24"/>
    </row>
    <row r="5440" spans="1:3" ht="12.75" customHeight="1" x14ac:dyDescent="0.2">
      <c r="A5440" s="215" t="s">
        <v>20795</v>
      </c>
      <c r="B5440" s="215" t="s">
        <v>104</v>
      </c>
      <c r="C5440" s="24"/>
    </row>
    <row r="5441" spans="1:4" ht="12.75" customHeight="1" x14ac:dyDescent="0.2">
      <c r="A5441" s="215" t="s">
        <v>20796</v>
      </c>
      <c r="B5441" s="215" t="s">
        <v>104</v>
      </c>
      <c r="C5441" s="24"/>
    </row>
    <row r="5442" spans="1:4" ht="12.75" customHeight="1" x14ac:dyDescent="0.2">
      <c r="A5442" s="215" t="s">
        <v>20797</v>
      </c>
      <c r="B5442" s="215" t="s">
        <v>104</v>
      </c>
      <c r="C5442" s="24"/>
    </row>
    <row r="5443" spans="1:4" ht="12.75" customHeight="1" x14ac:dyDescent="0.2">
      <c r="A5443" s="215" t="s">
        <v>20798</v>
      </c>
      <c r="B5443" s="215" t="s">
        <v>104</v>
      </c>
      <c r="C5443" s="24"/>
    </row>
    <row r="5444" spans="1:4" ht="12.75" customHeight="1" x14ac:dyDescent="0.2">
      <c r="A5444" s="215" t="s">
        <v>20799</v>
      </c>
      <c r="B5444" s="215" t="s">
        <v>104</v>
      </c>
      <c r="C5444" s="24"/>
    </row>
    <row r="5445" spans="1:4" ht="12.75" customHeight="1" x14ac:dyDescent="0.2">
      <c r="A5445" s="215" t="s">
        <v>20718</v>
      </c>
      <c r="B5445" s="215" t="s">
        <v>104</v>
      </c>
      <c r="C5445" s="24"/>
    </row>
    <row r="5446" spans="1:4" ht="12.75" customHeight="1" x14ac:dyDescent="0.2">
      <c r="A5446" s="215" t="s">
        <v>20800</v>
      </c>
      <c r="B5446" s="215" t="s">
        <v>104</v>
      </c>
      <c r="C5446" s="24"/>
    </row>
    <row r="5447" spans="1:4" ht="12.75" customHeight="1" x14ac:dyDescent="0.2">
      <c r="A5447" s="215" t="s">
        <v>20719</v>
      </c>
      <c r="B5447" s="215" t="s">
        <v>104</v>
      </c>
      <c r="C5447" s="24"/>
    </row>
    <row r="5448" spans="1:4" ht="12.75" customHeight="1" x14ac:dyDescent="0.2">
      <c r="A5448" s="215" t="s">
        <v>20720</v>
      </c>
      <c r="B5448" s="215" t="s">
        <v>104</v>
      </c>
      <c r="C5448" s="24"/>
    </row>
    <row r="5449" spans="1:4" ht="12.75" customHeight="1" x14ac:dyDescent="0.2">
      <c r="A5449" s="215" t="s">
        <v>1292</v>
      </c>
      <c r="B5449" s="215" t="s">
        <v>104</v>
      </c>
      <c r="C5449" s="24"/>
    </row>
    <row r="5450" spans="1:4" ht="12.75" customHeight="1" x14ac:dyDescent="0.2">
      <c r="A5450" s="215" t="s">
        <v>6659</v>
      </c>
      <c r="B5450" s="215" t="s">
        <v>104</v>
      </c>
      <c r="C5450" s="24"/>
    </row>
    <row r="5451" spans="1:4" s="24" customFormat="1" ht="12.75" customHeight="1" x14ac:dyDescent="0.2">
      <c r="A5451" s="215" t="s">
        <v>6660</v>
      </c>
      <c r="B5451" s="215" t="s">
        <v>104</v>
      </c>
      <c r="D5451" s="120"/>
    </row>
    <row r="5452" spans="1:4" s="24" customFormat="1" ht="12.75" customHeight="1" x14ac:dyDescent="0.2">
      <c r="A5452" s="215" t="s">
        <v>6661</v>
      </c>
      <c r="B5452" s="215" t="s">
        <v>104</v>
      </c>
      <c r="D5452" s="120"/>
    </row>
    <row r="5453" spans="1:4" ht="12.75" customHeight="1" x14ac:dyDescent="0.2">
      <c r="A5453" s="215" t="s">
        <v>6662</v>
      </c>
      <c r="B5453" s="215" t="s">
        <v>104</v>
      </c>
      <c r="C5453" s="24"/>
    </row>
    <row r="5454" spans="1:4" ht="12.75" customHeight="1" x14ac:dyDescent="0.2">
      <c r="A5454" s="215" t="s">
        <v>6663</v>
      </c>
      <c r="B5454" s="215" t="s">
        <v>104</v>
      </c>
      <c r="C5454" s="24"/>
    </row>
    <row r="5455" spans="1:4" ht="12.75" customHeight="1" x14ac:dyDescent="0.2">
      <c r="A5455" s="215" t="s">
        <v>20695</v>
      </c>
      <c r="B5455" s="215" t="s">
        <v>104</v>
      </c>
      <c r="C5455" s="24"/>
    </row>
    <row r="5456" spans="1:4" ht="12.75" customHeight="1" x14ac:dyDescent="0.2">
      <c r="A5456" s="215" t="s">
        <v>6664</v>
      </c>
      <c r="B5456" s="215" t="s">
        <v>104</v>
      </c>
      <c r="C5456" s="24"/>
    </row>
    <row r="5457" spans="1:3" ht="12.75" customHeight="1" x14ac:dyDescent="0.2">
      <c r="A5457" s="215" t="s">
        <v>20801</v>
      </c>
      <c r="B5457" s="215" t="s">
        <v>104</v>
      </c>
      <c r="C5457" s="24"/>
    </row>
    <row r="5458" spans="1:3" ht="12.75" customHeight="1" x14ac:dyDescent="0.2">
      <c r="A5458" s="215" t="s">
        <v>20802</v>
      </c>
      <c r="B5458" s="215" t="s">
        <v>104</v>
      </c>
      <c r="C5458" s="24"/>
    </row>
    <row r="5459" spans="1:3" ht="12.75" customHeight="1" x14ac:dyDescent="0.2">
      <c r="A5459" s="215" t="s">
        <v>6665</v>
      </c>
      <c r="B5459" s="215" t="s">
        <v>104</v>
      </c>
      <c r="C5459" s="24"/>
    </row>
    <row r="5460" spans="1:3" ht="12.75" customHeight="1" x14ac:dyDescent="0.2">
      <c r="A5460" s="215" t="s">
        <v>20803</v>
      </c>
      <c r="B5460" s="215" t="s">
        <v>104</v>
      </c>
      <c r="C5460" s="24"/>
    </row>
    <row r="5461" spans="1:3" ht="12.75" customHeight="1" x14ac:dyDescent="0.2">
      <c r="A5461" s="215" t="s">
        <v>6666</v>
      </c>
      <c r="B5461" s="215" t="s">
        <v>104</v>
      </c>
      <c r="C5461" s="24"/>
    </row>
    <row r="5462" spans="1:3" ht="12.75" customHeight="1" x14ac:dyDescent="0.2">
      <c r="A5462" s="215" t="s">
        <v>1293</v>
      </c>
      <c r="B5462" s="215" t="s">
        <v>104</v>
      </c>
      <c r="C5462" s="24"/>
    </row>
    <row r="5463" spans="1:3" ht="12.75" customHeight="1" x14ac:dyDescent="0.2">
      <c r="A5463" s="215" t="s">
        <v>6667</v>
      </c>
      <c r="B5463" s="215" t="s">
        <v>104</v>
      </c>
      <c r="C5463" s="24"/>
    </row>
    <row r="5464" spans="1:3" ht="12.75" customHeight="1" x14ac:dyDescent="0.2">
      <c r="A5464" s="215" t="s">
        <v>1294</v>
      </c>
      <c r="B5464" s="215" t="s">
        <v>104</v>
      </c>
      <c r="C5464" s="24"/>
    </row>
    <row r="5465" spans="1:3" ht="12.75" customHeight="1" x14ac:dyDescent="0.2">
      <c r="A5465" s="215" t="s">
        <v>6668</v>
      </c>
      <c r="B5465" s="215" t="s">
        <v>104</v>
      </c>
      <c r="C5465" s="24"/>
    </row>
    <row r="5466" spans="1:3" ht="12.75" customHeight="1" x14ac:dyDescent="0.2">
      <c r="A5466" s="215" t="s">
        <v>20713</v>
      </c>
      <c r="B5466" s="215" t="s">
        <v>104</v>
      </c>
      <c r="C5466" s="24"/>
    </row>
    <row r="5467" spans="1:3" ht="12.75" customHeight="1" x14ac:dyDescent="0.2">
      <c r="A5467" s="215" t="s">
        <v>20804</v>
      </c>
      <c r="B5467" s="215" t="s">
        <v>104</v>
      </c>
      <c r="C5467" s="24"/>
    </row>
    <row r="5468" spans="1:3" ht="12.75" customHeight="1" x14ac:dyDescent="0.2">
      <c r="A5468" s="215" t="s">
        <v>6669</v>
      </c>
      <c r="B5468" s="215" t="s">
        <v>104</v>
      </c>
      <c r="C5468" s="24"/>
    </row>
    <row r="5469" spans="1:3" ht="12.75" customHeight="1" x14ac:dyDescent="0.2">
      <c r="A5469" s="215" t="s">
        <v>1295</v>
      </c>
      <c r="B5469" s="215" t="s">
        <v>104</v>
      </c>
      <c r="C5469" s="24"/>
    </row>
    <row r="5470" spans="1:3" ht="12.75" customHeight="1" x14ac:dyDescent="0.2">
      <c r="A5470" s="215" t="s">
        <v>6670</v>
      </c>
      <c r="B5470" s="215" t="s">
        <v>104</v>
      </c>
      <c r="C5470" s="24"/>
    </row>
    <row r="5471" spans="1:3" ht="12.75" customHeight="1" x14ac:dyDescent="0.2">
      <c r="A5471" s="215" t="s">
        <v>1296</v>
      </c>
      <c r="B5471" s="215" t="s">
        <v>104</v>
      </c>
      <c r="C5471" s="24"/>
    </row>
    <row r="5472" spans="1:3" ht="12.75" customHeight="1" x14ac:dyDescent="0.2">
      <c r="A5472" s="215" t="s">
        <v>1297</v>
      </c>
      <c r="B5472" s="215" t="s">
        <v>104</v>
      </c>
      <c r="C5472" s="24"/>
    </row>
    <row r="5473" spans="1:3" ht="12.75" customHeight="1" x14ac:dyDescent="0.2">
      <c r="A5473" s="215" t="s">
        <v>6671</v>
      </c>
      <c r="B5473" s="215" t="s">
        <v>104</v>
      </c>
      <c r="C5473" s="24"/>
    </row>
    <row r="5474" spans="1:3" ht="12.75" customHeight="1" x14ac:dyDescent="0.2">
      <c r="A5474" s="215" t="s">
        <v>6672</v>
      </c>
      <c r="B5474" s="215" t="s">
        <v>104</v>
      </c>
      <c r="C5474" s="24"/>
    </row>
    <row r="5475" spans="1:3" ht="12.75" customHeight="1" x14ac:dyDescent="0.2">
      <c r="A5475" s="215" t="s">
        <v>6673</v>
      </c>
      <c r="B5475" s="215" t="s">
        <v>104</v>
      </c>
      <c r="C5475" s="24"/>
    </row>
    <row r="5476" spans="1:3" ht="12.75" customHeight="1" x14ac:dyDescent="0.2">
      <c r="A5476" s="215" t="s">
        <v>6674</v>
      </c>
      <c r="B5476" s="215" t="s">
        <v>104</v>
      </c>
      <c r="C5476" s="24"/>
    </row>
    <row r="5477" spans="1:3" ht="12.75" customHeight="1" x14ac:dyDescent="0.2">
      <c r="A5477" s="215" t="s">
        <v>6675</v>
      </c>
      <c r="B5477" s="215" t="s">
        <v>104</v>
      </c>
      <c r="C5477" s="24"/>
    </row>
    <row r="5478" spans="1:3" ht="12.75" customHeight="1" x14ac:dyDescent="0.2">
      <c r="A5478" s="215" t="s">
        <v>20805</v>
      </c>
      <c r="B5478" s="215" t="s">
        <v>104</v>
      </c>
      <c r="C5478" s="24"/>
    </row>
    <row r="5479" spans="1:3" ht="12.75" customHeight="1" x14ac:dyDescent="0.2">
      <c r="A5479" s="215" t="s">
        <v>6676</v>
      </c>
      <c r="B5479" s="215" t="s">
        <v>104</v>
      </c>
      <c r="C5479" s="24"/>
    </row>
    <row r="5480" spans="1:3" ht="12.75" customHeight="1" x14ac:dyDescent="0.2">
      <c r="A5480" s="215" t="s">
        <v>6677</v>
      </c>
      <c r="B5480" s="215" t="s">
        <v>104</v>
      </c>
      <c r="C5480" s="24"/>
    </row>
    <row r="5481" spans="1:3" ht="12.75" customHeight="1" x14ac:dyDescent="0.2">
      <c r="A5481" s="215" t="s">
        <v>20806</v>
      </c>
      <c r="B5481" s="215" t="s">
        <v>104</v>
      </c>
      <c r="C5481" s="24"/>
    </row>
    <row r="5482" spans="1:3" ht="12.75" customHeight="1" x14ac:dyDescent="0.2">
      <c r="A5482" s="215" t="s">
        <v>6678</v>
      </c>
      <c r="B5482" s="215" t="s">
        <v>104</v>
      </c>
      <c r="C5482" s="24"/>
    </row>
    <row r="5483" spans="1:3" ht="12.75" customHeight="1" x14ac:dyDescent="0.2">
      <c r="A5483" s="215" t="s">
        <v>20807</v>
      </c>
      <c r="B5483" s="215" t="s">
        <v>104</v>
      </c>
      <c r="C5483" s="24"/>
    </row>
    <row r="5484" spans="1:3" ht="12.75" customHeight="1" x14ac:dyDescent="0.2">
      <c r="A5484" s="215" t="s">
        <v>6679</v>
      </c>
      <c r="B5484" s="215" t="s">
        <v>104</v>
      </c>
      <c r="C5484" s="24"/>
    </row>
    <row r="5485" spans="1:3" ht="12.75" customHeight="1" x14ac:dyDescent="0.2">
      <c r="A5485" s="215" t="s">
        <v>1298</v>
      </c>
      <c r="B5485" s="215" t="s">
        <v>104</v>
      </c>
      <c r="C5485" s="24"/>
    </row>
    <row r="5486" spans="1:3" ht="12.75" customHeight="1" x14ac:dyDescent="0.2">
      <c r="A5486" s="215" t="s">
        <v>6680</v>
      </c>
      <c r="B5486" s="215" t="s">
        <v>104</v>
      </c>
      <c r="C5486" s="24"/>
    </row>
    <row r="5487" spans="1:3" ht="12.75" customHeight="1" x14ac:dyDescent="0.2">
      <c r="A5487" s="215" t="s">
        <v>6681</v>
      </c>
      <c r="B5487" s="215" t="s">
        <v>104</v>
      </c>
      <c r="C5487" s="24"/>
    </row>
    <row r="5488" spans="1:3" ht="12.75" customHeight="1" x14ac:dyDescent="0.2">
      <c r="A5488" s="215" t="s">
        <v>6682</v>
      </c>
      <c r="B5488" s="215" t="s">
        <v>104</v>
      </c>
      <c r="C5488" s="24"/>
    </row>
    <row r="5489" spans="1:3" ht="12.75" customHeight="1" x14ac:dyDescent="0.2">
      <c r="A5489" s="215" t="s">
        <v>1299</v>
      </c>
      <c r="B5489" s="215" t="s">
        <v>104</v>
      </c>
      <c r="C5489" s="24"/>
    </row>
    <row r="5490" spans="1:3" ht="12.75" customHeight="1" x14ac:dyDescent="0.2">
      <c r="A5490" s="215" t="s">
        <v>6683</v>
      </c>
      <c r="B5490" s="215" t="s">
        <v>104</v>
      </c>
      <c r="C5490" s="24"/>
    </row>
    <row r="5491" spans="1:3" ht="12.75" customHeight="1" x14ac:dyDescent="0.2">
      <c r="A5491" s="215" t="s">
        <v>6684</v>
      </c>
      <c r="B5491" s="215" t="s">
        <v>104</v>
      </c>
      <c r="C5491" s="24"/>
    </row>
    <row r="5492" spans="1:3" ht="12.75" customHeight="1" x14ac:dyDescent="0.2">
      <c r="A5492" s="215" t="s">
        <v>19129</v>
      </c>
      <c r="B5492" s="215" t="s">
        <v>104</v>
      </c>
      <c r="C5492" s="24"/>
    </row>
    <row r="5493" spans="1:3" ht="12.75" customHeight="1" x14ac:dyDescent="0.2">
      <c r="A5493" s="215" t="s">
        <v>1300</v>
      </c>
      <c r="B5493" s="215" t="s">
        <v>104</v>
      </c>
      <c r="C5493" s="24"/>
    </row>
    <row r="5494" spans="1:3" ht="12.75" customHeight="1" x14ac:dyDescent="0.2">
      <c r="A5494" s="215" t="s">
        <v>6685</v>
      </c>
      <c r="B5494" s="215" t="s">
        <v>104</v>
      </c>
      <c r="C5494" s="24"/>
    </row>
    <row r="5495" spans="1:3" ht="12.75" customHeight="1" x14ac:dyDescent="0.2">
      <c r="A5495" s="215" t="s">
        <v>1301</v>
      </c>
      <c r="B5495" s="215" t="s">
        <v>104</v>
      </c>
      <c r="C5495" s="24"/>
    </row>
    <row r="5496" spans="1:3" ht="12.75" customHeight="1" x14ac:dyDescent="0.2">
      <c r="A5496" s="215" t="s">
        <v>6686</v>
      </c>
      <c r="B5496" s="215" t="s">
        <v>104</v>
      </c>
      <c r="C5496" s="24"/>
    </row>
    <row r="5497" spans="1:3" ht="12.75" customHeight="1" x14ac:dyDescent="0.2">
      <c r="A5497" s="215" t="s">
        <v>20808</v>
      </c>
      <c r="B5497" s="215" t="s">
        <v>104</v>
      </c>
      <c r="C5497" s="24"/>
    </row>
    <row r="5498" spans="1:3" ht="12.75" customHeight="1" x14ac:dyDescent="0.2">
      <c r="A5498" s="215" t="s">
        <v>20809</v>
      </c>
      <c r="B5498" s="215" t="s">
        <v>104</v>
      </c>
      <c r="C5498" s="24"/>
    </row>
    <row r="5499" spans="1:3" ht="12.75" customHeight="1" x14ac:dyDescent="0.2">
      <c r="A5499" s="215" t="s">
        <v>20810</v>
      </c>
      <c r="B5499" s="215" t="s">
        <v>104</v>
      </c>
      <c r="C5499" s="24"/>
    </row>
    <row r="5500" spans="1:3" ht="12.75" customHeight="1" x14ac:dyDescent="0.2">
      <c r="A5500" s="215" t="s">
        <v>20811</v>
      </c>
      <c r="B5500" s="215" t="s">
        <v>104</v>
      </c>
      <c r="C5500" s="24"/>
    </row>
    <row r="5501" spans="1:3" ht="12.75" customHeight="1" x14ac:dyDescent="0.2">
      <c r="A5501" s="215" t="s">
        <v>20702</v>
      </c>
      <c r="B5501" s="215" t="s">
        <v>104</v>
      </c>
      <c r="C5501" s="24"/>
    </row>
    <row r="5502" spans="1:3" ht="12.75" customHeight="1" x14ac:dyDescent="0.2">
      <c r="A5502" s="215" t="s">
        <v>20812</v>
      </c>
      <c r="B5502" s="215" t="s">
        <v>104</v>
      </c>
      <c r="C5502" s="24"/>
    </row>
    <row r="5503" spans="1:3" ht="12.75" customHeight="1" x14ac:dyDescent="0.2">
      <c r="A5503" s="215" t="s">
        <v>20813</v>
      </c>
      <c r="B5503" s="215" t="s">
        <v>104</v>
      </c>
      <c r="C5503" s="24"/>
    </row>
    <row r="5504" spans="1:3" ht="12.75" customHeight="1" x14ac:dyDescent="0.2">
      <c r="A5504" s="215" t="s">
        <v>20814</v>
      </c>
      <c r="B5504" s="215" t="s">
        <v>104</v>
      </c>
      <c r="C5504" s="24"/>
    </row>
    <row r="5505" spans="1:3" ht="12.75" customHeight="1" x14ac:dyDescent="0.2">
      <c r="A5505" s="215" t="s">
        <v>20815</v>
      </c>
      <c r="B5505" s="215" t="s">
        <v>104</v>
      </c>
      <c r="C5505" s="24"/>
    </row>
    <row r="5506" spans="1:3" ht="12.75" customHeight="1" x14ac:dyDescent="0.2">
      <c r="A5506" s="215" t="s">
        <v>20816</v>
      </c>
      <c r="B5506" s="215" t="s">
        <v>104</v>
      </c>
      <c r="C5506" s="24"/>
    </row>
    <row r="5507" spans="1:3" ht="12.75" customHeight="1" x14ac:dyDescent="0.2">
      <c r="A5507" s="215" t="s">
        <v>20703</v>
      </c>
      <c r="B5507" s="215" t="s">
        <v>104</v>
      </c>
      <c r="C5507" s="24"/>
    </row>
    <row r="5508" spans="1:3" ht="12.75" customHeight="1" x14ac:dyDescent="0.2">
      <c r="A5508" s="215" t="s">
        <v>20817</v>
      </c>
      <c r="B5508" s="215" t="s">
        <v>104</v>
      </c>
      <c r="C5508" s="24"/>
    </row>
    <row r="5509" spans="1:3" ht="12.75" customHeight="1" x14ac:dyDescent="0.2">
      <c r="A5509" s="215" t="s">
        <v>20818</v>
      </c>
      <c r="B5509" s="215" t="s">
        <v>104</v>
      </c>
      <c r="C5509" s="24"/>
    </row>
    <row r="5510" spans="1:3" ht="12.75" customHeight="1" x14ac:dyDescent="0.2">
      <c r="A5510" s="215" t="s">
        <v>20819</v>
      </c>
      <c r="B5510" s="215" t="s">
        <v>104</v>
      </c>
      <c r="C5510" s="24"/>
    </row>
    <row r="5511" spans="1:3" ht="12.75" customHeight="1" x14ac:dyDescent="0.2">
      <c r="A5511" s="215" t="s">
        <v>20704</v>
      </c>
      <c r="B5511" s="215" t="s">
        <v>104</v>
      </c>
      <c r="C5511" s="24"/>
    </row>
    <row r="5512" spans="1:3" ht="12.75" customHeight="1" x14ac:dyDescent="0.2">
      <c r="A5512" s="215" t="s">
        <v>20705</v>
      </c>
      <c r="B5512" s="215" t="s">
        <v>104</v>
      </c>
      <c r="C5512" s="24"/>
    </row>
    <row r="5513" spans="1:3" ht="12.75" customHeight="1" x14ac:dyDescent="0.2">
      <c r="A5513" s="215" t="s">
        <v>20721</v>
      </c>
      <c r="B5513" s="215" t="s">
        <v>104</v>
      </c>
      <c r="C5513" s="24"/>
    </row>
    <row r="5514" spans="1:3" ht="12.75" customHeight="1" x14ac:dyDescent="0.2">
      <c r="A5514" s="215" t="s">
        <v>20722</v>
      </c>
      <c r="B5514" s="215" t="s">
        <v>104</v>
      </c>
      <c r="C5514" s="24"/>
    </row>
    <row r="5515" spans="1:3" ht="12.75" customHeight="1" x14ac:dyDescent="0.2">
      <c r="A5515" s="215" t="s">
        <v>259</v>
      </c>
      <c r="B5515" s="215" t="s">
        <v>259</v>
      </c>
      <c r="C5515" s="24"/>
    </row>
    <row r="5516" spans="1:3" ht="12.75" customHeight="1" x14ac:dyDescent="0.2">
      <c r="A5516" s="215" t="s">
        <v>2500</v>
      </c>
      <c r="B5516" s="215" t="s">
        <v>259</v>
      </c>
      <c r="C5516" s="24"/>
    </row>
    <row r="5517" spans="1:3" ht="12.75" customHeight="1" x14ac:dyDescent="0.2">
      <c r="A5517" s="215" t="s">
        <v>6690</v>
      </c>
      <c r="B5517" s="215" t="s">
        <v>259</v>
      </c>
      <c r="C5517" s="24"/>
    </row>
    <row r="5518" spans="1:3" ht="12.75" customHeight="1" x14ac:dyDescent="0.2">
      <c r="A5518" s="215" t="s">
        <v>6691</v>
      </c>
      <c r="B5518" s="215" t="s">
        <v>53</v>
      </c>
      <c r="C5518" s="24"/>
    </row>
    <row r="5519" spans="1:3" ht="12.75" customHeight="1" x14ac:dyDescent="0.2">
      <c r="A5519" s="215" t="s">
        <v>20820</v>
      </c>
      <c r="B5519" s="215" t="s">
        <v>53</v>
      </c>
      <c r="C5519" s="24"/>
    </row>
    <row r="5520" spans="1:3" ht="12.75" customHeight="1" x14ac:dyDescent="0.2">
      <c r="A5520" s="215" t="s">
        <v>20821</v>
      </c>
      <c r="B5520" s="215" t="s">
        <v>53</v>
      </c>
      <c r="C5520" s="24"/>
    </row>
    <row r="5521" spans="1:3" ht="12.75" customHeight="1" x14ac:dyDescent="0.2">
      <c r="A5521" s="215" t="s">
        <v>20822</v>
      </c>
      <c r="B5521" s="215" t="s">
        <v>53</v>
      </c>
      <c r="C5521" s="24"/>
    </row>
    <row r="5522" spans="1:3" ht="12.75" customHeight="1" x14ac:dyDescent="0.2">
      <c r="A5522" s="215" t="s">
        <v>6715</v>
      </c>
      <c r="B5522" s="215" t="s">
        <v>53</v>
      </c>
      <c r="C5522" s="24"/>
    </row>
    <row r="5523" spans="1:3" ht="12.75" customHeight="1" x14ac:dyDescent="0.2">
      <c r="A5523" s="215" t="s">
        <v>20823</v>
      </c>
      <c r="B5523" s="215" t="s">
        <v>53</v>
      </c>
      <c r="C5523" s="24"/>
    </row>
    <row r="5524" spans="1:3" ht="12.75" customHeight="1" x14ac:dyDescent="0.2">
      <c r="A5524" s="215" t="s">
        <v>20824</v>
      </c>
      <c r="B5524" s="215" t="s">
        <v>53</v>
      </c>
      <c r="C5524" s="24"/>
    </row>
    <row r="5525" spans="1:3" ht="12.75" customHeight="1" x14ac:dyDescent="0.2">
      <c r="A5525" s="215" t="s">
        <v>6692</v>
      </c>
      <c r="B5525" s="215" t="s">
        <v>53</v>
      </c>
      <c r="C5525" s="24"/>
    </row>
    <row r="5526" spans="1:3" ht="12.75" customHeight="1" x14ac:dyDescent="0.2">
      <c r="A5526" s="215" t="s">
        <v>6693</v>
      </c>
      <c r="B5526" s="215" t="s">
        <v>53</v>
      </c>
      <c r="C5526" s="24"/>
    </row>
    <row r="5527" spans="1:3" ht="12.75" customHeight="1" x14ac:dyDescent="0.2">
      <c r="A5527" s="185" t="s">
        <v>26747</v>
      </c>
      <c r="B5527" s="185" t="s">
        <v>53</v>
      </c>
      <c r="C5527" s="24"/>
    </row>
    <row r="5528" spans="1:3" ht="12.75" customHeight="1" x14ac:dyDescent="0.2">
      <c r="A5528" s="215" t="s">
        <v>20825</v>
      </c>
      <c r="B5528" s="215" t="s">
        <v>53</v>
      </c>
      <c r="C5528" s="24"/>
    </row>
    <row r="5529" spans="1:3" ht="12.75" customHeight="1" x14ac:dyDescent="0.2">
      <c r="A5529" s="185" t="s">
        <v>26749</v>
      </c>
      <c r="B5529" s="185" t="s">
        <v>53</v>
      </c>
      <c r="C5529" s="24"/>
    </row>
    <row r="5530" spans="1:3" ht="12.75" customHeight="1" x14ac:dyDescent="0.2">
      <c r="A5530" s="215" t="s">
        <v>20826</v>
      </c>
      <c r="B5530" s="215" t="s">
        <v>53</v>
      </c>
      <c r="C5530" s="24"/>
    </row>
    <row r="5531" spans="1:3" ht="12.75" customHeight="1" x14ac:dyDescent="0.2">
      <c r="A5531" s="215" t="s">
        <v>20827</v>
      </c>
      <c r="B5531" s="215" t="s">
        <v>53</v>
      </c>
      <c r="C5531" s="24"/>
    </row>
    <row r="5532" spans="1:3" ht="12.75" customHeight="1" x14ac:dyDescent="0.2">
      <c r="A5532" s="215" t="s">
        <v>6716</v>
      </c>
      <c r="B5532" s="215" t="s">
        <v>53</v>
      </c>
      <c r="C5532" s="24"/>
    </row>
    <row r="5533" spans="1:3" ht="12.75" customHeight="1" x14ac:dyDescent="0.2">
      <c r="A5533" s="215" t="s">
        <v>20828</v>
      </c>
      <c r="B5533" s="215" t="s">
        <v>53</v>
      </c>
      <c r="C5533" s="24"/>
    </row>
    <row r="5534" spans="1:3" ht="12.75" customHeight="1" x14ac:dyDescent="0.2">
      <c r="A5534" s="215" t="s">
        <v>20829</v>
      </c>
      <c r="B5534" s="215" t="s">
        <v>53</v>
      </c>
      <c r="C5534" s="24"/>
    </row>
    <row r="5535" spans="1:3" ht="12.75" customHeight="1" x14ac:dyDescent="0.2">
      <c r="A5535" s="215" t="s">
        <v>53</v>
      </c>
      <c r="B5535" s="215" t="s">
        <v>53</v>
      </c>
      <c r="C5535" s="24"/>
    </row>
    <row r="5536" spans="1:3" ht="12.75" customHeight="1" x14ac:dyDescent="0.2">
      <c r="A5536" s="215" t="s">
        <v>6694</v>
      </c>
      <c r="B5536" s="215" t="s">
        <v>53</v>
      </c>
      <c r="C5536" s="24"/>
    </row>
    <row r="5537" spans="1:3" ht="12.75" customHeight="1" x14ac:dyDescent="0.2">
      <c r="A5537" s="215" t="s">
        <v>6695</v>
      </c>
      <c r="B5537" s="215" t="s">
        <v>53</v>
      </c>
      <c r="C5537" s="24"/>
    </row>
    <row r="5538" spans="1:3" ht="12.75" customHeight="1" x14ac:dyDescent="0.2">
      <c r="A5538" s="215" t="s">
        <v>20830</v>
      </c>
      <c r="B5538" s="215" t="s">
        <v>53</v>
      </c>
      <c r="C5538" s="24"/>
    </row>
    <row r="5539" spans="1:3" ht="12.75" customHeight="1" x14ac:dyDescent="0.2">
      <c r="A5539" s="215" t="s">
        <v>20831</v>
      </c>
      <c r="B5539" s="215" t="s">
        <v>53</v>
      </c>
      <c r="C5539" s="24"/>
    </row>
    <row r="5540" spans="1:3" ht="12.75" customHeight="1" x14ac:dyDescent="0.2">
      <c r="A5540" s="215" t="s">
        <v>20832</v>
      </c>
      <c r="B5540" s="215" t="s">
        <v>53</v>
      </c>
      <c r="C5540" s="24"/>
    </row>
    <row r="5541" spans="1:3" ht="12.75" customHeight="1" x14ac:dyDescent="0.2">
      <c r="A5541" s="215" t="s">
        <v>6696</v>
      </c>
      <c r="B5541" s="215" t="s">
        <v>53</v>
      </c>
      <c r="C5541" s="24"/>
    </row>
    <row r="5542" spans="1:3" ht="12.75" customHeight="1" x14ac:dyDescent="0.2">
      <c r="A5542" s="215" t="s">
        <v>20833</v>
      </c>
      <c r="B5542" s="215" t="s">
        <v>53</v>
      </c>
      <c r="C5542" s="24"/>
    </row>
    <row r="5543" spans="1:3" ht="12.75" customHeight="1" x14ac:dyDescent="0.2">
      <c r="A5543" s="215" t="s">
        <v>20834</v>
      </c>
      <c r="B5543" s="215" t="s">
        <v>53</v>
      </c>
      <c r="C5543" s="24"/>
    </row>
    <row r="5544" spans="1:3" ht="12.75" customHeight="1" x14ac:dyDescent="0.2">
      <c r="A5544" s="185" t="s">
        <v>26768</v>
      </c>
      <c r="B5544" s="185" t="s">
        <v>53</v>
      </c>
      <c r="C5544" s="24"/>
    </row>
    <row r="5545" spans="1:3" ht="12.75" customHeight="1" x14ac:dyDescent="0.2">
      <c r="A5545" s="215" t="s">
        <v>6697</v>
      </c>
      <c r="B5545" s="215" t="s">
        <v>53</v>
      </c>
      <c r="C5545" s="24"/>
    </row>
    <row r="5546" spans="1:3" ht="12.75" customHeight="1" x14ac:dyDescent="0.2">
      <c r="A5546" s="215" t="s">
        <v>6698</v>
      </c>
      <c r="B5546" s="215" t="s">
        <v>53</v>
      </c>
      <c r="C5546" s="24"/>
    </row>
    <row r="5547" spans="1:3" ht="12.75" customHeight="1" x14ac:dyDescent="0.2">
      <c r="A5547" s="215" t="s">
        <v>6699</v>
      </c>
      <c r="B5547" s="215" t="s">
        <v>53</v>
      </c>
      <c r="C5547" s="24"/>
    </row>
    <row r="5548" spans="1:3" ht="12.75" customHeight="1" x14ac:dyDescent="0.2">
      <c r="A5548" s="215" t="s">
        <v>20835</v>
      </c>
      <c r="B5548" s="215" t="s">
        <v>53</v>
      </c>
      <c r="C5548" s="24"/>
    </row>
    <row r="5549" spans="1:3" ht="12.75" customHeight="1" x14ac:dyDescent="0.2">
      <c r="A5549" s="215" t="s">
        <v>20836</v>
      </c>
      <c r="B5549" s="215" t="s">
        <v>53</v>
      </c>
      <c r="C5549" s="24"/>
    </row>
    <row r="5550" spans="1:3" ht="12.75" customHeight="1" x14ac:dyDescent="0.2">
      <c r="A5550" s="215" t="s">
        <v>6700</v>
      </c>
      <c r="B5550" s="215" t="s">
        <v>53</v>
      </c>
      <c r="C5550" s="24"/>
    </row>
    <row r="5551" spans="1:3" ht="12.75" customHeight="1" x14ac:dyDescent="0.2">
      <c r="A5551" s="215" t="s">
        <v>6701</v>
      </c>
      <c r="B5551" s="215" t="s">
        <v>53</v>
      </c>
      <c r="C5551" s="24"/>
    </row>
    <row r="5552" spans="1:3" ht="12.75" customHeight="1" x14ac:dyDescent="0.2">
      <c r="A5552" s="215" t="s">
        <v>6702</v>
      </c>
      <c r="B5552" s="215" t="s">
        <v>53</v>
      </c>
      <c r="C5552" s="24"/>
    </row>
    <row r="5553" spans="1:3" ht="12.75" customHeight="1" x14ac:dyDescent="0.2">
      <c r="A5553" s="215" t="s">
        <v>1302</v>
      </c>
      <c r="B5553" s="215" t="s">
        <v>53</v>
      </c>
      <c r="C5553" s="24"/>
    </row>
    <row r="5554" spans="1:3" ht="12.75" customHeight="1" x14ac:dyDescent="0.2">
      <c r="A5554" s="215" t="s">
        <v>6703</v>
      </c>
      <c r="B5554" s="215" t="s">
        <v>53</v>
      </c>
      <c r="C5554" s="24"/>
    </row>
    <row r="5555" spans="1:3" ht="12.75" customHeight="1" x14ac:dyDescent="0.2">
      <c r="A5555" s="215" t="s">
        <v>20837</v>
      </c>
      <c r="B5555" s="215" t="s">
        <v>53</v>
      </c>
      <c r="C5555" s="24"/>
    </row>
    <row r="5556" spans="1:3" ht="12.75" customHeight="1" x14ac:dyDescent="0.2">
      <c r="A5556" s="215" t="s">
        <v>6704</v>
      </c>
      <c r="B5556" s="215" t="s">
        <v>53</v>
      </c>
      <c r="C5556" s="24"/>
    </row>
    <row r="5557" spans="1:3" ht="12.75" customHeight="1" x14ac:dyDescent="0.2">
      <c r="A5557" s="185" t="s">
        <v>26778</v>
      </c>
      <c r="B5557" s="185" t="s">
        <v>53</v>
      </c>
      <c r="C5557" s="24"/>
    </row>
    <row r="5558" spans="1:3" ht="12.75" customHeight="1" x14ac:dyDescent="0.2">
      <c r="A5558" s="215" t="s">
        <v>20838</v>
      </c>
      <c r="B5558" s="215" t="s">
        <v>53</v>
      </c>
      <c r="C5558" s="24"/>
    </row>
    <row r="5559" spans="1:3" ht="12.75" customHeight="1" x14ac:dyDescent="0.2">
      <c r="A5559" s="185" t="s">
        <v>26779</v>
      </c>
      <c r="B5559" s="185" t="s">
        <v>53</v>
      </c>
      <c r="C5559" s="24"/>
    </row>
    <row r="5560" spans="1:3" ht="12.75" customHeight="1" x14ac:dyDescent="0.2">
      <c r="A5560" s="215" t="s">
        <v>20839</v>
      </c>
      <c r="B5560" s="215" t="s">
        <v>53</v>
      </c>
      <c r="C5560" s="24"/>
    </row>
    <row r="5561" spans="1:3" ht="12.75" customHeight="1" x14ac:dyDescent="0.2">
      <c r="A5561" s="215" t="s">
        <v>25608</v>
      </c>
      <c r="B5561" s="215" t="s">
        <v>53</v>
      </c>
      <c r="C5561" s="24"/>
    </row>
    <row r="5562" spans="1:3" ht="12.75" customHeight="1" x14ac:dyDescent="0.2">
      <c r="A5562" s="215" t="s">
        <v>20840</v>
      </c>
      <c r="B5562" s="215" t="s">
        <v>53</v>
      </c>
      <c r="C5562" s="24"/>
    </row>
    <row r="5563" spans="1:3" ht="12.75" customHeight="1" x14ac:dyDescent="0.2">
      <c r="A5563" s="215" t="s">
        <v>6705</v>
      </c>
      <c r="B5563" s="215" t="s">
        <v>53</v>
      </c>
      <c r="C5563" s="24"/>
    </row>
    <row r="5564" spans="1:3" ht="12.75" customHeight="1" x14ac:dyDescent="0.2">
      <c r="A5564" s="215" t="s">
        <v>6706</v>
      </c>
      <c r="B5564" s="215" t="s">
        <v>53</v>
      </c>
      <c r="C5564" s="24"/>
    </row>
    <row r="5565" spans="1:3" ht="12.75" customHeight="1" x14ac:dyDescent="0.2">
      <c r="A5565" s="215" t="s">
        <v>6707</v>
      </c>
      <c r="B5565" s="215" t="s">
        <v>53</v>
      </c>
      <c r="C5565" s="24"/>
    </row>
    <row r="5566" spans="1:3" ht="12.75" customHeight="1" x14ac:dyDescent="0.2">
      <c r="A5566" s="215" t="s">
        <v>6708</v>
      </c>
      <c r="B5566" s="215" t="s">
        <v>53</v>
      </c>
      <c r="C5566" s="24"/>
    </row>
    <row r="5567" spans="1:3" ht="12.75" customHeight="1" x14ac:dyDescent="0.2">
      <c r="A5567" s="215" t="s">
        <v>6709</v>
      </c>
      <c r="B5567" s="215" t="s">
        <v>53</v>
      </c>
      <c r="C5567" s="24"/>
    </row>
    <row r="5568" spans="1:3" ht="12.75" customHeight="1" x14ac:dyDescent="0.2">
      <c r="A5568" s="215" t="s">
        <v>6710</v>
      </c>
      <c r="B5568" s="215" t="s">
        <v>53</v>
      </c>
      <c r="C5568" s="24"/>
    </row>
    <row r="5569" spans="1:3" ht="12.75" customHeight="1" x14ac:dyDescent="0.2">
      <c r="A5569" s="185" t="s">
        <v>26780</v>
      </c>
      <c r="B5569" s="185" t="s">
        <v>53</v>
      </c>
      <c r="C5569" s="24"/>
    </row>
    <row r="5570" spans="1:3" ht="12.75" customHeight="1" x14ac:dyDescent="0.2">
      <c r="A5570" s="215" t="s">
        <v>6717</v>
      </c>
      <c r="B5570" s="215" t="s">
        <v>53</v>
      </c>
      <c r="C5570" s="24"/>
    </row>
    <row r="5571" spans="1:3" ht="12.75" customHeight="1" x14ac:dyDescent="0.2">
      <c r="A5571" s="215" t="s">
        <v>1303</v>
      </c>
      <c r="B5571" s="215" t="s">
        <v>53</v>
      </c>
      <c r="C5571" s="24"/>
    </row>
    <row r="5572" spans="1:3" ht="12.75" customHeight="1" x14ac:dyDescent="0.2">
      <c r="A5572" s="215" t="s">
        <v>6711</v>
      </c>
      <c r="B5572" s="215" t="s">
        <v>53</v>
      </c>
      <c r="C5572" s="24"/>
    </row>
    <row r="5573" spans="1:3" ht="12.75" customHeight="1" x14ac:dyDescent="0.2">
      <c r="A5573" s="185" t="s">
        <v>26828</v>
      </c>
      <c r="B5573" s="185" t="s">
        <v>53</v>
      </c>
      <c r="C5573" s="24"/>
    </row>
    <row r="5574" spans="1:3" ht="12.75" customHeight="1" x14ac:dyDescent="0.2">
      <c r="A5574" s="215" t="s">
        <v>20841</v>
      </c>
      <c r="B5574" s="215" t="s">
        <v>53</v>
      </c>
      <c r="C5574" s="24"/>
    </row>
    <row r="5575" spans="1:3" ht="12.75" customHeight="1" x14ac:dyDescent="0.2">
      <c r="A5575" s="215" t="s">
        <v>20842</v>
      </c>
      <c r="B5575" s="215" t="s">
        <v>53</v>
      </c>
      <c r="C5575" s="24"/>
    </row>
    <row r="5576" spans="1:3" ht="12.75" customHeight="1" x14ac:dyDescent="0.2">
      <c r="A5576" s="215" t="s">
        <v>20843</v>
      </c>
      <c r="B5576" s="215" t="s">
        <v>53</v>
      </c>
      <c r="C5576" s="24"/>
    </row>
    <row r="5577" spans="1:3" ht="12.75" customHeight="1" x14ac:dyDescent="0.2">
      <c r="A5577" s="215" t="s">
        <v>20844</v>
      </c>
      <c r="B5577" s="215" t="s">
        <v>53</v>
      </c>
      <c r="C5577" s="24"/>
    </row>
    <row r="5578" spans="1:3" ht="12.75" customHeight="1" x14ac:dyDescent="0.2">
      <c r="A5578" s="215" t="s">
        <v>20845</v>
      </c>
      <c r="B5578" s="215" t="s">
        <v>53</v>
      </c>
      <c r="C5578" s="24"/>
    </row>
    <row r="5579" spans="1:3" ht="12.75" customHeight="1" x14ac:dyDescent="0.2">
      <c r="A5579" s="215" t="s">
        <v>6712</v>
      </c>
      <c r="B5579" s="215" t="s">
        <v>53</v>
      </c>
      <c r="C5579" s="24"/>
    </row>
    <row r="5580" spans="1:3" ht="12.75" customHeight="1" x14ac:dyDescent="0.2">
      <c r="A5580" s="215" t="s">
        <v>6713</v>
      </c>
      <c r="B5580" s="215" t="s">
        <v>53</v>
      </c>
      <c r="C5580" s="24"/>
    </row>
    <row r="5581" spans="1:3" ht="12.75" customHeight="1" x14ac:dyDescent="0.2">
      <c r="A5581" s="215" t="s">
        <v>6718</v>
      </c>
      <c r="B5581" s="215" t="s">
        <v>53</v>
      </c>
      <c r="C5581" s="24"/>
    </row>
    <row r="5582" spans="1:3" ht="12.75" customHeight="1" x14ac:dyDescent="0.2">
      <c r="A5582" s="215" t="s">
        <v>1304</v>
      </c>
      <c r="B5582" s="215" t="s">
        <v>53</v>
      </c>
      <c r="C5582" s="24"/>
    </row>
    <row r="5583" spans="1:3" ht="12.75" customHeight="1" x14ac:dyDescent="0.2">
      <c r="A5583" s="215" t="s">
        <v>6714</v>
      </c>
      <c r="B5583" s="215" t="s">
        <v>53</v>
      </c>
      <c r="C5583" s="24"/>
    </row>
    <row r="5584" spans="1:3" ht="12.75" customHeight="1" x14ac:dyDescent="0.2">
      <c r="A5584" s="215" t="s">
        <v>3555</v>
      </c>
      <c r="B5584" s="215" t="s">
        <v>841</v>
      </c>
      <c r="C5584" s="24"/>
    </row>
    <row r="5585" spans="1:3" ht="12.75" customHeight="1" x14ac:dyDescent="0.2">
      <c r="A5585" s="215" t="s">
        <v>3505</v>
      </c>
      <c r="B5585" s="215" t="s">
        <v>841</v>
      </c>
      <c r="C5585" s="24"/>
    </row>
    <row r="5586" spans="1:3" ht="12.75" customHeight="1" x14ac:dyDescent="0.2">
      <c r="A5586" s="215" t="s">
        <v>3506</v>
      </c>
      <c r="B5586" s="215" t="s">
        <v>841</v>
      </c>
      <c r="C5586" s="24"/>
    </row>
    <row r="5587" spans="1:3" ht="12.75" customHeight="1" x14ac:dyDescent="0.2">
      <c r="A5587" s="215" t="s">
        <v>3507</v>
      </c>
      <c r="B5587" s="215" t="s">
        <v>841</v>
      </c>
      <c r="C5587" s="24"/>
    </row>
    <row r="5588" spans="1:3" ht="12.75" customHeight="1" x14ac:dyDescent="0.2">
      <c r="A5588" s="215" t="s">
        <v>6719</v>
      </c>
      <c r="B5588" s="215" t="s">
        <v>841</v>
      </c>
      <c r="C5588" s="24"/>
    </row>
    <row r="5589" spans="1:3" ht="12.75" customHeight="1" x14ac:dyDescent="0.2">
      <c r="A5589" s="215" t="s">
        <v>3510</v>
      </c>
      <c r="B5589" s="215" t="s">
        <v>841</v>
      </c>
      <c r="C5589" s="24"/>
    </row>
    <row r="5590" spans="1:3" ht="12.75" customHeight="1" x14ac:dyDescent="0.2">
      <c r="A5590" s="215" t="s">
        <v>3513</v>
      </c>
      <c r="B5590" s="215" t="s">
        <v>841</v>
      </c>
      <c r="C5590" s="24"/>
    </row>
    <row r="5591" spans="1:3" ht="12.75" customHeight="1" x14ac:dyDescent="0.2">
      <c r="A5591" s="215" t="s">
        <v>20846</v>
      </c>
      <c r="B5591" s="215" t="s">
        <v>841</v>
      </c>
      <c r="C5591" s="24"/>
    </row>
    <row r="5592" spans="1:3" ht="12.75" customHeight="1" x14ac:dyDescent="0.2">
      <c r="A5592" s="215" t="s">
        <v>3516</v>
      </c>
      <c r="B5592" s="215" t="s">
        <v>841</v>
      </c>
      <c r="C5592" s="24"/>
    </row>
    <row r="5593" spans="1:3" ht="12.75" customHeight="1" x14ac:dyDescent="0.2">
      <c r="A5593" s="215" t="s">
        <v>3520</v>
      </c>
      <c r="B5593" s="215" t="s">
        <v>841</v>
      </c>
      <c r="C5593" s="24"/>
    </row>
    <row r="5594" spans="1:3" ht="12.75" customHeight="1" x14ac:dyDescent="0.2">
      <c r="A5594" s="215" t="s">
        <v>3521</v>
      </c>
      <c r="B5594" s="215" t="s">
        <v>841</v>
      </c>
      <c r="C5594" s="24"/>
    </row>
    <row r="5595" spans="1:3" ht="12.75" customHeight="1" x14ac:dyDescent="0.2">
      <c r="A5595" s="215" t="s">
        <v>3529</v>
      </c>
      <c r="B5595" s="215" t="s">
        <v>841</v>
      </c>
      <c r="C5595" s="24"/>
    </row>
    <row r="5596" spans="1:3" ht="12.75" customHeight="1" x14ac:dyDescent="0.2">
      <c r="A5596" s="215" t="s">
        <v>3530</v>
      </c>
      <c r="B5596" s="215" t="s">
        <v>841</v>
      </c>
      <c r="C5596" s="24"/>
    </row>
    <row r="5597" spans="1:3" ht="12.75" customHeight="1" x14ac:dyDescent="0.2">
      <c r="A5597" s="215" t="s">
        <v>3538</v>
      </c>
      <c r="B5597" s="215" t="s">
        <v>841</v>
      </c>
      <c r="C5597" s="24"/>
    </row>
    <row r="5598" spans="1:3" ht="12.75" customHeight="1" x14ac:dyDescent="0.2">
      <c r="A5598" s="215" t="s">
        <v>3559</v>
      </c>
      <c r="B5598" s="215" t="s">
        <v>841</v>
      </c>
      <c r="C5598" s="24"/>
    </row>
    <row r="5599" spans="1:3" ht="12.75" customHeight="1" x14ac:dyDescent="0.2">
      <c r="A5599" s="215" t="s">
        <v>3569</v>
      </c>
      <c r="B5599" s="215" t="s">
        <v>841</v>
      </c>
      <c r="C5599" s="24"/>
    </row>
    <row r="5600" spans="1:3" ht="12.75" customHeight="1" x14ac:dyDescent="0.2">
      <c r="A5600" s="215" t="s">
        <v>6720</v>
      </c>
      <c r="B5600" s="215" t="s">
        <v>131</v>
      </c>
      <c r="C5600" s="24"/>
    </row>
    <row r="5601" spans="1:3" ht="12.75" customHeight="1" x14ac:dyDescent="0.2">
      <c r="A5601" s="215" t="s">
        <v>6741</v>
      </c>
      <c r="B5601" s="215" t="s">
        <v>131</v>
      </c>
      <c r="C5601" s="24"/>
    </row>
    <row r="5602" spans="1:3" ht="12.75" customHeight="1" x14ac:dyDescent="0.2">
      <c r="A5602" s="215" t="s">
        <v>6742</v>
      </c>
      <c r="B5602" s="215" t="s">
        <v>131</v>
      </c>
      <c r="C5602" s="24"/>
    </row>
    <row r="5603" spans="1:3" ht="12.75" customHeight="1" x14ac:dyDescent="0.2">
      <c r="A5603" s="215" t="s">
        <v>20847</v>
      </c>
      <c r="B5603" s="215" t="s">
        <v>131</v>
      </c>
      <c r="C5603" s="24"/>
    </row>
    <row r="5604" spans="1:3" ht="12.75" customHeight="1" x14ac:dyDescent="0.2">
      <c r="A5604" s="215" t="s">
        <v>20848</v>
      </c>
      <c r="B5604" s="215" t="s">
        <v>131</v>
      </c>
      <c r="C5604" s="24"/>
    </row>
    <row r="5605" spans="1:3" ht="12.75" customHeight="1" x14ac:dyDescent="0.2">
      <c r="A5605" s="215" t="s">
        <v>20849</v>
      </c>
      <c r="B5605" s="215" t="s">
        <v>131</v>
      </c>
      <c r="C5605" s="24"/>
    </row>
    <row r="5606" spans="1:3" ht="12.75" customHeight="1" x14ac:dyDescent="0.2">
      <c r="A5606" s="215" t="s">
        <v>6721</v>
      </c>
      <c r="B5606" s="215" t="s">
        <v>131</v>
      </c>
      <c r="C5606" s="24"/>
    </row>
    <row r="5607" spans="1:3" ht="12.75" customHeight="1" x14ac:dyDescent="0.2">
      <c r="A5607" s="215" t="s">
        <v>6722</v>
      </c>
      <c r="B5607" s="215" t="s">
        <v>131</v>
      </c>
      <c r="C5607" s="24"/>
    </row>
    <row r="5608" spans="1:3" ht="12.75" customHeight="1" x14ac:dyDescent="0.2">
      <c r="A5608" s="215" t="s">
        <v>6723</v>
      </c>
      <c r="B5608" s="215" t="s">
        <v>131</v>
      </c>
      <c r="C5608" s="24"/>
    </row>
    <row r="5609" spans="1:3" ht="12.75" customHeight="1" x14ac:dyDescent="0.2">
      <c r="A5609" s="215" t="s">
        <v>6724</v>
      </c>
      <c r="B5609" s="215" t="s">
        <v>131</v>
      </c>
      <c r="C5609" s="24"/>
    </row>
    <row r="5610" spans="1:3" ht="12.75" customHeight="1" x14ac:dyDescent="0.2">
      <c r="A5610" s="215" t="s">
        <v>20850</v>
      </c>
      <c r="B5610" s="215" t="s">
        <v>131</v>
      </c>
      <c r="C5610" s="24"/>
    </row>
    <row r="5611" spans="1:3" ht="12.75" customHeight="1" x14ac:dyDescent="0.2">
      <c r="A5611" s="215" t="s">
        <v>20851</v>
      </c>
      <c r="B5611" s="215" t="s">
        <v>131</v>
      </c>
      <c r="C5611" s="24"/>
    </row>
    <row r="5612" spans="1:3" ht="12.75" customHeight="1" x14ac:dyDescent="0.2">
      <c r="A5612" s="215" t="s">
        <v>6743</v>
      </c>
      <c r="B5612" s="215" t="s">
        <v>131</v>
      </c>
      <c r="C5612" s="24"/>
    </row>
    <row r="5613" spans="1:3" ht="12.75" customHeight="1" x14ac:dyDescent="0.2">
      <c r="A5613" s="215" t="s">
        <v>20852</v>
      </c>
      <c r="B5613" s="215" t="s">
        <v>131</v>
      </c>
      <c r="C5613" s="24"/>
    </row>
    <row r="5614" spans="1:3" ht="12.75" customHeight="1" x14ac:dyDescent="0.2">
      <c r="A5614" s="215" t="s">
        <v>6725</v>
      </c>
      <c r="B5614" s="215" t="s">
        <v>131</v>
      </c>
      <c r="C5614" s="24"/>
    </row>
    <row r="5615" spans="1:3" ht="12.75" customHeight="1" x14ac:dyDescent="0.2">
      <c r="A5615" s="215" t="s">
        <v>6726</v>
      </c>
      <c r="B5615" s="215" t="s">
        <v>131</v>
      </c>
      <c r="C5615" s="24"/>
    </row>
    <row r="5616" spans="1:3" ht="12.75" customHeight="1" x14ac:dyDescent="0.2">
      <c r="A5616" s="215" t="s">
        <v>131</v>
      </c>
      <c r="B5616" s="215" t="s">
        <v>131</v>
      </c>
      <c r="C5616" s="24"/>
    </row>
    <row r="5617" spans="1:3" ht="12.75" customHeight="1" x14ac:dyDescent="0.2">
      <c r="A5617" s="215" t="s">
        <v>6727</v>
      </c>
      <c r="B5617" s="215" t="s">
        <v>131</v>
      </c>
      <c r="C5617" s="24"/>
    </row>
    <row r="5618" spans="1:3" ht="12.75" customHeight="1" x14ac:dyDescent="0.2">
      <c r="A5618" s="185" t="s">
        <v>26769</v>
      </c>
      <c r="B5618" s="185" t="s">
        <v>131</v>
      </c>
      <c r="C5618" s="24"/>
    </row>
    <row r="5619" spans="1:3" ht="12.75" customHeight="1" x14ac:dyDescent="0.2">
      <c r="A5619" s="215" t="s">
        <v>6728</v>
      </c>
      <c r="B5619" s="215" t="s">
        <v>131</v>
      </c>
      <c r="C5619" s="24"/>
    </row>
    <row r="5620" spans="1:3" ht="12.75" customHeight="1" x14ac:dyDescent="0.2">
      <c r="A5620" s="215" t="s">
        <v>20853</v>
      </c>
      <c r="B5620" s="215" t="s">
        <v>131</v>
      </c>
      <c r="C5620" s="24"/>
    </row>
    <row r="5621" spans="1:3" ht="12.75" customHeight="1" x14ac:dyDescent="0.2">
      <c r="A5621" s="215" t="s">
        <v>6729</v>
      </c>
      <c r="B5621" s="215" t="s">
        <v>131</v>
      </c>
      <c r="C5621" s="24"/>
    </row>
    <row r="5622" spans="1:3" ht="12.75" customHeight="1" x14ac:dyDescent="0.2">
      <c r="A5622" s="215" t="s">
        <v>6730</v>
      </c>
      <c r="B5622" s="215" t="s">
        <v>131</v>
      </c>
      <c r="C5622" s="24"/>
    </row>
    <row r="5623" spans="1:3" ht="12.75" customHeight="1" x14ac:dyDescent="0.2">
      <c r="A5623" s="215" t="s">
        <v>6731</v>
      </c>
      <c r="B5623" s="215" t="s">
        <v>131</v>
      </c>
      <c r="C5623" s="24"/>
    </row>
    <row r="5624" spans="1:3" ht="12.75" customHeight="1" x14ac:dyDescent="0.2">
      <c r="A5624" s="215" t="s">
        <v>6732</v>
      </c>
      <c r="B5624" s="215" t="s">
        <v>131</v>
      </c>
      <c r="C5624" s="24"/>
    </row>
    <row r="5625" spans="1:3" ht="12.75" customHeight="1" x14ac:dyDescent="0.2">
      <c r="A5625" s="215" t="s">
        <v>6733</v>
      </c>
      <c r="B5625" s="215" t="s">
        <v>131</v>
      </c>
      <c r="C5625" s="24"/>
    </row>
    <row r="5626" spans="1:3" ht="12.75" customHeight="1" x14ac:dyDescent="0.2">
      <c r="A5626" s="215" t="s">
        <v>6734</v>
      </c>
      <c r="B5626" s="215" t="s">
        <v>131</v>
      </c>
      <c r="C5626" s="24"/>
    </row>
    <row r="5627" spans="1:3" ht="12.75" customHeight="1" x14ac:dyDescent="0.2">
      <c r="A5627" s="215" t="s">
        <v>20854</v>
      </c>
      <c r="B5627" s="215" t="s">
        <v>131</v>
      </c>
      <c r="C5627" s="24"/>
    </row>
    <row r="5628" spans="1:3" ht="12.75" customHeight="1" x14ac:dyDescent="0.2">
      <c r="A5628" s="215" t="s">
        <v>6735</v>
      </c>
      <c r="B5628" s="215" t="s">
        <v>131</v>
      </c>
      <c r="C5628" s="24"/>
    </row>
    <row r="5629" spans="1:3" ht="12.75" customHeight="1" x14ac:dyDescent="0.2">
      <c r="A5629" s="215" t="s">
        <v>6736</v>
      </c>
      <c r="B5629" s="215" t="s">
        <v>131</v>
      </c>
      <c r="C5629" s="24"/>
    </row>
    <row r="5630" spans="1:3" ht="12.75" customHeight="1" x14ac:dyDescent="0.2">
      <c r="A5630" s="215" t="s">
        <v>6737</v>
      </c>
      <c r="B5630" s="215" t="s">
        <v>131</v>
      </c>
      <c r="C5630" s="24"/>
    </row>
    <row r="5631" spans="1:3" ht="12.75" customHeight="1" x14ac:dyDescent="0.2">
      <c r="A5631" s="215" t="s">
        <v>6738</v>
      </c>
      <c r="B5631" s="215" t="s">
        <v>131</v>
      </c>
      <c r="C5631" s="24"/>
    </row>
    <row r="5632" spans="1:3" ht="12.75" customHeight="1" x14ac:dyDescent="0.2">
      <c r="A5632" s="215" t="s">
        <v>6739</v>
      </c>
      <c r="B5632" s="215" t="s">
        <v>131</v>
      </c>
      <c r="C5632" s="24"/>
    </row>
    <row r="5633" spans="1:3" ht="12.75" customHeight="1" x14ac:dyDescent="0.2">
      <c r="A5633" s="215" t="s">
        <v>1305</v>
      </c>
      <c r="B5633" s="215" t="s">
        <v>131</v>
      </c>
      <c r="C5633" s="24"/>
    </row>
    <row r="5634" spans="1:3" ht="12.75" customHeight="1" x14ac:dyDescent="0.2">
      <c r="A5634" s="215" t="s">
        <v>6740</v>
      </c>
      <c r="B5634" s="215" t="s">
        <v>131</v>
      </c>
      <c r="C5634" s="24"/>
    </row>
    <row r="5635" spans="1:3" ht="12.75" customHeight="1" x14ac:dyDescent="0.2">
      <c r="A5635" s="215" t="s">
        <v>19546</v>
      </c>
      <c r="B5635" s="215" t="s">
        <v>131</v>
      </c>
      <c r="C5635" s="24"/>
    </row>
    <row r="5636" spans="1:3" ht="12.75" customHeight="1" x14ac:dyDescent="0.2">
      <c r="A5636" s="215" t="s">
        <v>6754</v>
      </c>
      <c r="B5636" s="215" t="s">
        <v>342</v>
      </c>
      <c r="C5636" s="24"/>
    </row>
    <row r="5637" spans="1:3" ht="12.75" customHeight="1" x14ac:dyDescent="0.2">
      <c r="A5637" s="215" t="s">
        <v>6744</v>
      </c>
      <c r="B5637" s="215" t="s">
        <v>342</v>
      </c>
      <c r="C5637" s="24"/>
    </row>
    <row r="5638" spans="1:3" ht="12.75" customHeight="1" x14ac:dyDescent="0.2">
      <c r="A5638" s="215" t="s">
        <v>6745</v>
      </c>
      <c r="B5638" s="215" t="s">
        <v>342</v>
      </c>
      <c r="C5638" s="24"/>
    </row>
    <row r="5639" spans="1:3" ht="12.75" customHeight="1" x14ac:dyDescent="0.2">
      <c r="A5639" s="215" t="s">
        <v>6746</v>
      </c>
      <c r="B5639" s="215" t="s">
        <v>342</v>
      </c>
      <c r="C5639" s="24"/>
    </row>
    <row r="5640" spans="1:3" ht="12.75" customHeight="1" x14ac:dyDescent="0.2">
      <c r="A5640" s="215" t="s">
        <v>6755</v>
      </c>
      <c r="B5640" s="215" t="s">
        <v>342</v>
      </c>
      <c r="C5640" s="24"/>
    </row>
    <row r="5641" spans="1:3" ht="12.75" customHeight="1" x14ac:dyDescent="0.2">
      <c r="A5641" s="215" t="s">
        <v>6747</v>
      </c>
      <c r="B5641" s="215" t="s">
        <v>342</v>
      </c>
      <c r="C5641" s="24"/>
    </row>
    <row r="5642" spans="1:3" ht="12.75" customHeight="1" x14ac:dyDescent="0.2">
      <c r="A5642" s="215" t="s">
        <v>6756</v>
      </c>
      <c r="B5642" s="215" t="s">
        <v>342</v>
      </c>
      <c r="C5642" s="24"/>
    </row>
    <row r="5643" spans="1:3" ht="12.75" customHeight="1" x14ac:dyDescent="0.2">
      <c r="A5643" s="215" t="s">
        <v>6757</v>
      </c>
      <c r="B5643" s="215" t="s">
        <v>342</v>
      </c>
      <c r="C5643" s="24"/>
    </row>
    <row r="5644" spans="1:3" ht="12.75" customHeight="1" x14ac:dyDescent="0.2">
      <c r="A5644" s="215" t="s">
        <v>6758</v>
      </c>
      <c r="B5644" s="215" t="s">
        <v>342</v>
      </c>
      <c r="C5644" s="24"/>
    </row>
    <row r="5645" spans="1:3" ht="12.75" customHeight="1" x14ac:dyDescent="0.2">
      <c r="A5645" s="215" t="s">
        <v>6759</v>
      </c>
      <c r="B5645" s="215" t="s">
        <v>342</v>
      </c>
      <c r="C5645" s="24"/>
    </row>
    <row r="5646" spans="1:3" ht="12.75" customHeight="1" x14ac:dyDescent="0.2">
      <c r="A5646" s="215" t="s">
        <v>6748</v>
      </c>
      <c r="B5646" s="215" t="s">
        <v>342</v>
      </c>
      <c r="C5646" s="24"/>
    </row>
    <row r="5647" spans="1:3" ht="12.75" customHeight="1" x14ac:dyDescent="0.2">
      <c r="A5647" s="215" t="s">
        <v>6760</v>
      </c>
      <c r="B5647" s="215" t="s">
        <v>342</v>
      </c>
      <c r="C5647" s="24"/>
    </row>
    <row r="5648" spans="1:3" ht="12.75" customHeight="1" x14ac:dyDescent="0.2">
      <c r="A5648" s="215" t="s">
        <v>6749</v>
      </c>
      <c r="B5648" s="215" t="s">
        <v>342</v>
      </c>
      <c r="C5648" s="24"/>
    </row>
    <row r="5649" spans="1:3" ht="12.75" customHeight="1" x14ac:dyDescent="0.2">
      <c r="A5649" s="215" t="s">
        <v>6761</v>
      </c>
      <c r="B5649" s="215" t="s">
        <v>342</v>
      </c>
      <c r="C5649" s="24"/>
    </row>
    <row r="5650" spans="1:3" ht="12.75" customHeight="1" x14ac:dyDescent="0.2">
      <c r="A5650" s="215" t="s">
        <v>6750</v>
      </c>
      <c r="B5650" s="215" t="s">
        <v>342</v>
      </c>
      <c r="C5650" s="24"/>
    </row>
    <row r="5651" spans="1:3" ht="12.75" customHeight="1" x14ac:dyDescent="0.2">
      <c r="A5651" s="215" t="s">
        <v>6751</v>
      </c>
      <c r="B5651" s="215" t="s">
        <v>342</v>
      </c>
      <c r="C5651" s="24"/>
    </row>
    <row r="5652" spans="1:3" ht="12.75" customHeight="1" x14ac:dyDescent="0.2">
      <c r="A5652" s="215" t="s">
        <v>6762</v>
      </c>
      <c r="B5652" s="215" t="s">
        <v>342</v>
      </c>
      <c r="C5652" s="24"/>
    </row>
    <row r="5653" spans="1:3" ht="12.75" customHeight="1" x14ac:dyDescent="0.2">
      <c r="A5653" s="215" t="s">
        <v>6752</v>
      </c>
      <c r="B5653" s="215" t="s">
        <v>342</v>
      </c>
      <c r="C5653" s="24"/>
    </row>
    <row r="5654" spans="1:3" ht="12.75" customHeight="1" x14ac:dyDescent="0.2">
      <c r="A5654" s="215" t="s">
        <v>6753</v>
      </c>
      <c r="B5654" s="215" t="s">
        <v>342</v>
      </c>
      <c r="C5654" s="24"/>
    </row>
    <row r="5655" spans="1:3" ht="12.75" customHeight="1" x14ac:dyDescent="0.2">
      <c r="A5655" s="215" t="s">
        <v>20855</v>
      </c>
      <c r="B5655" s="215" t="s">
        <v>342</v>
      </c>
      <c r="C5655" s="24"/>
    </row>
    <row r="5656" spans="1:3" ht="12.75" customHeight="1" x14ac:dyDescent="0.2">
      <c r="A5656" s="215" t="s">
        <v>6763</v>
      </c>
      <c r="B5656" s="215" t="s">
        <v>342</v>
      </c>
      <c r="C5656" s="24"/>
    </row>
    <row r="5657" spans="1:3" ht="12.75" customHeight="1" x14ac:dyDescent="0.2">
      <c r="A5657" s="215" t="s">
        <v>1306</v>
      </c>
      <c r="B5657" s="215" t="s">
        <v>2</v>
      </c>
      <c r="C5657" s="24"/>
    </row>
    <row r="5658" spans="1:3" ht="12.75" customHeight="1" x14ac:dyDescent="0.2">
      <c r="A5658" s="215" t="s">
        <v>6764</v>
      </c>
      <c r="B5658" s="215" t="s">
        <v>2</v>
      </c>
      <c r="C5658" s="24"/>
    </row>
    <row r="5659" spans="1:3" ht="12.75" customHeight="1" x14ac:dyDescent="0.2">
      <c r="A5659" s="215" t="s">
        <v>20862</v>
      </c>
      <c r="B5659" s="215" t="s">
        <v>2</v>
      </c>
      <c r="C5659" s="24"/>
    </row>
    <row r="5660" spans="1:3" ht="12.75" customHeight="1" x14ac:dyDescent="0.2">
      <c r="A5660" s="215" t="s">
        <v>20863</v>
      </c>
      <c r="B5660" s="215" t="s">
        <v>2</v>
      </c>
      <c r="C5660" s="24"/>
    </row>
    <row r="5661" spans="1:3" ht="12.75" customHeight="1" x14ac:dyDescent="0.2">
      <c r="A5661" s="215" t="s">
        <v>20864</v>
      </c>
      <c r="B5661" s="215" t="s">
        <v>2</v>
      </c>
      <c r="C5661" s="24"/>
    </row>
    <row r="5662" spans="1:3" ht="12.75" customHeight="1" x14ac:dyDescent="0.2">
      <c r="A5662" s="215" t="s">
        <v>1307</v>
      </c>
      <c r="B5662" s="215" t="s">
        <v>2</v>
      </c>
      <c r="C5662" s="24"/>
    </row>
    <row r="5663" spans="1:3" ht="12.75" customHeight="1" x14ac:dyDescent="0.2">
      <c r="A5663" s="215" t="s">
        <v>20858</v>
      </c>
      <c r="B5663" s="215" t="s">
        <v>2</v>
      </c>
      <c r="C5663" s="24"/>
    </row>
    <row r="5664" spans="1:3" ht="12.75" customHeight="1" x14ac:dyDescent="0.2">
      <c r="A5664" s="215" t="s">
        <v>6765</v>
      </c>
      <c r="B5664" s="215" t="s">
        <v>2</v>
      </c>
      <c r="C5664" s="24"/>
    </row>
    <row r="5665" spans="1:3" ht="12.75" customHeight="1" x14ac:dyDescent="0.2">
      <c r="A5665" s="215" t="s">
        <v>2</v>
      </c>
      <c r="B5665" s="215" t="s">
        <v>2</v>
      </c>
      <c r="C5665" s="24"/>
    </row>
    <row r="5666" spans="1:3" ht="12.75" customHeight="1" x14ac:dyDescent="0.2">
      <c r="A5666" s="215" t="s">
        <v>6766</v>
      </c>
      <c r="B5666" s="215" t="s">
        <v>2</v>
      </c>
      <c r="C5666" s="24"/>
    </row>
    <row r="5667" spans="1:3" ht="12.75" customHeight="1" x14ac:dyDescent="0.2">
      <c r="A5667" s="215" t="s">
        <v>6767</v>
      </c>
      <c r="B5667" s="215" t="s">
        <v>2</v>
      </c>
      <c r="C5667" s="24"/>
    </row>
    <row r="5668" spans="1:3" ht="12.75" customHeight="1" x14ac:dyDescent="0.2">
      <c r="A5668" s="215" t="s">
        <v>6768</v>
      </c>
      <c r="B5668" s="215" t="s">
        <v>2</v>
      </c>
      <c r="C5668" s="24"/>
    </row>
    <row r="5669" spans="1:3" ht="12.75" customHeight="1" x14ac:dyDescent="0.2">
      <c r="A5669" s="215" t="s">
        <v>6769</v>
      </c>
      <c r="B5669" s="215" t="s">
        <v>2</v>
      </c>
      <c r="C5669" s="24"/>
    </row>
    <row r="5670" spans="1:3" ht="12.75" customHeight="1" x14ac:dyDescent="0.2">
      <c r="A5670" s="215" t="s">
        <v>6770</v>
      </c>
      <c r="B5670" s="215" t="s">
        <v>2</v>
      </c>
      <c r="C5670" s="24"/>
    </row>
    <row r="5671" spans="1:3" ht="12.75" customHeight="1" x14ac:dyDescent="0.2">
      <c r="A5671" s="215" t="s">
        <v>6771</v>
      </c>
      <c r="B5671" s="215" t="s">
        <v>2</v>
      </c>
      <c r="C5671" s="24"/>
    </row>
    <row r="5672" spans="1:3" ht="12.75" customHeight="1" x14ac:dyDescent="0.2">
      <c r="A5672" s="215" t="s">
        <v>6772</v>
      </c>
      <c r="B5672" s="215" t="s">
        <v>2</v>
      </c>
      <c r="C5672" s="24"/>
    </row>
    <row r="5673" spans="1:3" ht="12.75" customHeight="1" x14ac:dyDescent="0.2">
      <c r="A5673" s="215" t="s">
        <v>20859</v>
      </c>
      <c r="B5673" s="215" t="s">
        <v>2</v>
      </c>
      <c r="C5673" s="24"/>
    </row>
    <row r="5674" spans="1:3" ht="12.75" customHeight="1" x14ac:dyDescent="0.2">
      <c r="A5674" s="215" t="s">
        <v>1308</v>
      </c>
      <c r="B5674" s="215" t="s">
        <v>2</v>
      </c>
      <c r="C5674" s="24"/>
    </row>
    <row r="5675" spans="1:3" ht="12.75" customHeight="1" x14ac:dyDescent="0.2">
      <c r="A5675" s="215" t="s">
        <v>6773</v>
      </c>
      <c r="B5675" s="215" t="s">
        <v>2</v>
      </c>
      <c r="C5675" s="24"/>
    </row>
    <row r="5676" spans="1:3" ht="12.75" customHeight="1" x14ac:dyDescent="0.2">
      <c r="A5676" s="215" t="s">
        <v>6774</v>
      </c>
      <c r="B5676" s="215" t="s">
        <v>2</v>
      </c>
      <c r="C5676" s="24"/>
    </row>
    <row r="5677" spans="1:3" ht="12.75" customHeight="1" x14ac:dyDescent="0.2">
      <c r="A5677" s="215" t="s">
        <v>20865</v>
      </c>
      <c r="B5677" s="215" t="s">
        <v>2</v>
      </c>
      <c r="C5677" s="24"/>
    </row>
    <row r="5678" spans="1:3" ht="12.75" customHeight="1" x14ac:dyDescent="0.2">
      <c r="A5678" s="215" t="s">
        <v>20866</v>
      </c>
      <c r="B5678" s="215" t="s">
        <v>2</v>
      </c>
      <c r="C5678" s="24"/>
    </row>
    <row r="5679" spans="1:3" ht="12.75" customHeight="1" x14ac:dyDescent="0.2">
      <c r="A5679" s="215" t="s">
        <v>20860</v>
      </c>
      <c r="B5679" s="215" t="s">
        <v>2</v>
      </c>
      <c r="C5679" s="24"/>
    </row>
    <row r="5680" spans="1:3" ht="12.75" customHeight="1" x14ac:dyDescent="0.2">
      <c r="A5680" s="215" t="s">
        <v>6775</v>
      </c>
      <c r="B5680" s="215" t="s">
        <v>2</v>
      </c>
      <c r="C5680" s="24"/>
    </row>
    <row r="5681" spans="1:3" ht="12.75" customHeight="1" x14ac:dyDescent="0.2">
      <c r="A5681" s="215" t="s">
        <v>19685</v>
      </c>
      <c r="B5681" s="215" t="s">
        <v>2</v>
      </c>
      <c r="C5681" s="24"/>
    </row>
    <row r="5682" spans="1:3" ht="12.75" customHeight="1" x14ac:dyDescent="0.2">
      <c r="A5682" s="215" t="s">
        <v>19709</v>
      </c>
      <c r="B5682" s="215" t="s">
        <v>2</v>
      </c>
      <c r="C5682" s="24"/>
    </row>
    <row r="5683" spans="1:3" ht="12.75" customHeight="1" x14ac:dyDescent="0.2">
      <c r="A5683" s="215" t="s">
        <v>19631</v>
      </c>
      <c r="B5683" s="215" t="s">
        <v>2</v>
      </c>
      <c r="C5683" s="24"/>
    </row>
    <row r="5684" spans="1:3" ht="12.75" customHeight="1" x14ac:dyDescent="0.2">
      <c r="A5684" s="215" t="s">
        <v>1309</v>
      </c>
      <c r="B5684" s="215" t="s">
        <v>2</v>
      </c>
      <c r="C5684" s="24"/>
    </row>
    <row r="5685" spans="1:3" ht="12.75" customHeight="1" x14ac:dyDescent="0.2">
      <c r="A5685" s="215" t="s">
        <v>6776</v>
      </c>
      <c r="B5685" s="215" t="s">
        <v>2</v>
      </c>
      <c r="C5685" s="24"/>
    </row>
    <row r="5686" spans="1:3" ht="12.75" customHeight="1" x14ac:dyDescent="0.2">
      <c r="A5686" s="215" t="s">
        <v>1310</v>
      </c>
      <c r="B5686" s="215" t="s">
        <v>2</v>
      </c>
      <c r="C5686" s="24"/>
    </row>
    <row r="5687" spans="1:3" ht="12.75" customHeight="1" x14ac:dyDescent="0.2">
      <c r="A5687" s="215" t="s">
        <v>6777</v>
      </c>
      <c r="B5687" s="215" t="s">
        <v>2</v>
      </c>
      <c r="C5687" s="24"/>
    </row>
    <row r="5688" spans="1:3" ht="12.75" customHeight="1" x14ac:dyDescent="0.2">
      <c r="A5688" s="215" t="s">
        <v>20867</v>
      </c>
      <c r="B5688" s="215" t="s">
        <v>2</v>
      </c>
      <c r="C5688" s="24"/>
    </row>
    <row r="5689" spans="1:3" ht="12.75" customHeight="1" x14ac:dyDescent="0.2">
      <c r="A5689" s="215" t="s">
        <v>20868</v>
      </c>
      <c r="B5689" s="215" t="s">
        <v>2</v>
      </c>
      <c r="C5689" s="24"/>
    </row>
    <row r="5690" spans="1:3" ht="12.75" customHeight="1" x14ac:dyDescent="0.2">
      <c r="A5690" s="215" t="s">
        <v>6778</v>
      </c>
      <c r="B5690" s="215" t="s">
        <v>2</v>
      </c>
      <c r="C5690" s="24"/>
    </row>
    <row r="5691" spans="1:3" ht="12.75" customHeight="1" x14ac:dyDescent="0.2">
      <c r="A5691" s="215" t="s">
        <v>6779</v>
      </c>
      <c r="B5691" s="215" t="s">
        <v>2</v>
      </c>
      <c r="C5691" s="24"/>
    </row>
    <row r="5692" spans="1:3" ht="12.75" customHeight="1" x14ac:dyDescent="0.2">
      <c r="A5692" s="215" t="s">
        <v>20856</v>
      </c>
      <c r="B5692" s="215" t="s">
        <v>2</v>
      </c>
      <c r="C5692" s="24"/>
    </row>
    <row r="5693" spans="1:3" ht="12.75" customHeight="1" x14ac:dyDescent="0.2">
      <c r="A5693" s="215" t="s">
        <v>20861</v>
      </c>
      <c r="B5693" s="215" t="s">
        <v>2</v>
      </c>
      <c r="C5693" s="24"/>
    </row>
    <row r="5694" spans="1:3" ht="12.75" customHeight="1" x14ac:dyDescent="0.2">
      <c r="A5694" s="215" t="s">
        <v>1311</v>
      </c>
      <c r="B5694" s="215" t="s">
        <v>2</v>
      </c>
      <c r="C5694" s="24"/>
    </row>
    <row r="5695" spans="1:3" ht="12.75" customHeight="1" x14ac:dyDescent="0.2">
      <c r="A5695" s="215" t="s">
        <v>6780</v>
      </c>
      <c r="B5695" s="215" t="s">
        <v>2</v>
      </c>
      <c r="C5695" s="24"/>
    </row>
    <row r="5696" spans="1:3" ht="12.75" customHeight="1" x14ac:dyDescent="0.2">
      <c r="A5696" s="215" t="s">
        <v>20869</v>
      </c>
      <c r="B5696" s="215" t="s">
        <v>2</v>
      </c>
      <c r="C5696" s="24"/>
    </row>
    <row r="5697" spans="1:3" ht="12.75" customHeight="1" x14ac:dyDescent="0.2">
      <c r="A5697" s="215" t="s">
        <v>20870</v>
      </c>
      <c r="B5697" s="215" t="s">
        <v>2</v>
      </c>
      <c r="C5697" s="24"/>
    </row>
    <row r="5698" spans="1:3" ht="12.75" customHeight="1" x14ac:dyDescent="0.2">
      <c r="A5698" s="215" t="s">
        <v>20871</v>
      </c>
      <c r="B5698" s="215" t="s">
        <v>2</v>
      </c>
      <c r="C5698" s="24"/>
    </row>
    <row r="5699" spans="1:3" ht="12.75" customHeight="1" x14ac:dyDescent="0.2">
      <c r="A5699" s="215" t="s">
        <v>6789</v>
      </c>
      <c r="B5699" s="215" t="s">
        <v>2</v>
      </c>
      <c r="C5699" s="24"/>
    </row>
    <row r="5700" spans="1:3" ht="12.75" customHeight="1" x14ac:dyDescent="0.2">
      <c r="A5700" s="215" t="s">
        <v>6790</v>
      </c>
      <c r="B5700" s="215" t="s">
        <v>2</v>
      </c>
      <c r="C5700" s="24"/>
    </row>
    <row r="5701" spans="1:3" ht="12.75" customHeight="1" x14ac:dyDescent="0.2">
      <c r="A5701" s="215" t="s">
        <v>1312</v>
      </c>
      <c r="B5701" s="215" t="s">
        <v>2</v>
      </c>
      <c r="C5701" s="24"/>
    </row>
    <row r="5702" spans="1:3" ht="12.75" customHeight="1" x14ac:dyDescent="0.2">
      <c r="A5702" s="215" t="s">
        <v>6781</v>
      </c>
      <c r="B5702" s="215" t="s">
        <v>2</v>
      </c>
      <c r="C5702" s="24"/>
    </row>
    <row r="5703" spans="1:3" ht="12.75" customHeight="1" x14ac:dyDescent="0.2">
      <c r="A5703" s="215" t="s">
        <v>6791</v>
      </c>
      <c r="B5703" s="215" t="s">
        <v>2</v>
      </c>
      <c r="C5703" s="24"/>
    </row>
    <row r="5704" spans="1:3" ht="12.75" customHeight="1" x14ac:dyDescent="0.2">
      <c r="A5704" s="215" t="s">
        <v>6792</v>
      </c>
      <c r="B5704" s="215" t="s">
        <v>2</v>
      </c>
      <c r="C5704" s="24"/>
    </row>
    <row r="5705" spans="1:3" ht="12.75" customHeight="1" x14ac:dyDescent="0.2">
      <c r="A5705" s="215" t="s">
        <v>6782</v>
      </c>
      <c r="B5705" s="215" t="s">
        <v>2</v>
      </c>
      <c r="C5705" s="24"/>
    </row>
    <row r="5706" spans="1:3" ht="12.75" customHeight="1" x14ac:dyDescent="0.2">
      <c r="A5706" s="215" t="s">
        <v>6783</v>
      </c>
      <c r="B5706" s="215" t="s">
        <v>2</v>
      </c>
      <c r="C5706" s="24"/>
    </row>
    <row r="5707" spans="1:3" ht="12.75" customHeight="1" x14ac:dyDescent="0.2">
      <c r="A5707" s="215" t="s">
        <v>25609</v>
      </c>
      <c r="B5707" s="215" t="s">
        <v>2</v>
      </c>
      <c r="C5707" s="24"/>
    </row>
    <row r="5708" spans="1:3" ht="12.75" customHeight="1" x14ac:dyDescent="0.2">
      <c r="A5708" s="215" t="s">
        <v>6784</v>
      </c>
      <c r="B5708" s="215" t="s">
        <v>2</v>
      </c>
      <c r="C5708" s="24"/>
    </row>
    <row r="5709" spans="1:3" ht="12.75" customHeight="1" x14ac:dyDescent="0.2">
      <c r="A5709" s="215" t="s">
        <v>6793</v>
      </c>
      <c r="B5709" s="215" t="s">
        <v>2</v>
      </c>
      <c r="C5709" s="24"/>
    </row>
    <row r="5710" spans="1:3" ht="12.75" customHeight="1" x14ac:dyDescent="0.2">
      <c r="A5710" s="215" t="s">
        <v>20872</v>
      </c>
      <c r="B5710" s="215" t="s">
        <v>2</v>
      </c>
      <c r="C5710" s="24"/>
    </row>
    <row r="5711" spans="1:3" ht="12.75" customHeight="1" x14ac:dyDescent="0.2">
      <c r="A5711" s="215" t="s">
        <v>20857</v>
      </c>
      <c r="B5711" s="215" t="s">
        <v>2</v>
      </c>
      <c r="C5711" s="24"/>
    </row>
    <row r="5712" spans="1:3" ht="12.75" customHeight="1" x14ac:dyDescent="0.2">
      <c r="A5712" s="215" t="s">
        <v>20873</v>
      </c>
      <c r="B5712" s="215" t="s">
        <v>2</v>
      </c>
      <c r="C5712" s="24"/>
    </row>
    <row r="5713" spans="1:3" ht="12.75" customHeight="1" x14ac:dyDescent="0.2">
      <c r="A5713" s="215" t="s">
        <v>6785</v>
      </c>
      <c r="B5713" s="215" t="s">
        <v>2</v>
      </c>
      <c r="C5713" s="24"/>
    </row>
    <row r="5714" spans="1:3" ht="12.75" customHeight="1" x14ac:dyDescent="0.2">
      <c r="A5714" s="215" t="s">
        <v>20874</v>
      </c>
      <c r="B5714" s="215" t="s">
        <v>2</v>
      </c>
      <c r="C5714" s="24"/>
    </row>
    <row r="5715" spans="1:3" ht="12.75" customHeight="1" x14ac:dyDescent="0.2">
      <c r="A5715" s="215" t="s">
        <v>6794</v>
      </c>
      <c r="B5715" s="215" t="s">
        <v>2</v>
      </c>
      <c r="C5715" s="24"/>
    </row>
    <row r="5716" spans="1:3" ht="12.75" customHeight="1" x14ac:dyDescent="0.2">
      <c r="A5716" s="215" t="s">
        <v>6795</v>
      </c>
      <c r="B5716" s="215" t="s">
        <v>2</v>
      </c>
      <c r="C5716" s="24"/>
    </row>
    <row r="5717" spans="1:3" ht="12.75" customHeight="1" x14ac:dyDescent="0.2">
      <c r="A5717" s="215" t="s">
        <v>6796</v>
      </c>
      <c r="B5717" s="215" t="s">
        <v>2</v>
      </c>
      <c r="C5717" s="24"/>
    </row>
    <row r="5718" spans="1:3" ht="12.75" customHeight="1" x14ac:dyDescent="0.2">
      <c r="A5718" s="215" t="s">
        <v>6797</v>
      </c>
      <c r="B5718" s="215" t="s">
        <v>2</v>
      </c>
      <c r="C5718" s="24"/>
    </row>
    <row r="5719" spans="1:3" ht="12.75" customHeight="1" x14ac:dyDescent="0.2">
      <c r="A5719" s="215" t="s">
        <v>6798</v>
      </c>
      <c r="B5719" s="215" t="s">
        <v>2</v>
      </c>
      <c r="C5719" s="24"/>
    </row>
    <row r="5720" spans="1:3" ht="12.75" customHeight="1" x14ac:dyDescent="0.2">
      <c r="A5720" s="215" t="s">
        <v>20875</v>
      </c>
      <c r="B5720" s="215" t="s">
        <v>2</v>
      </c>
      <c r="C5720" s="24"/>
    </row>
    <row r="5721" spans="1:3" ht="12.75" customHeight="1" x14ac:dyDescent="0.2">
      <c r="A5721" s="215" t="s">
        <v>6799</v>
      </c>
      <c r="B5721" s="215" t="s">
        <v>2</v>
      </c>
      <c r="C5721" s="24"/>
    </row>
    <row r="5722" spans="1:3" ht="12.75" customHeight="1" x14ac:dyDescent="0.2">
      <c r="A5722" s="215" t="s">
        <v>20876</v>
      </c>
      <c r="B5722" s="215" t="s">
        <v>2</v>
      </c>
      <c r="C5722" s="24"/>
    </row>
    <row r="5723" spans="1:3" ht="12.75" customHeight="1" x14ac:dyDescent="0.2">
      <c r="A5723" s="215" t="s">
        <v>25610</v>
      </c>
      <c r="B5723" s="215" t="s">
        <v>2</v>
      </c>
      <c r="C5723" s="24"/>
    </row>
    <row r="5724" spans="1:3" ht="12.75" customHeight="1" x14ac:dyDescent="0.2">
      <c r="A5724" s="215" t="s">
        <v>20877</v>
      </c>
      <c r="B5724" s="215" t="s">
        <v>2</v>
      </c>
      <c r="C5724" s="24"/>
    </row>
    <row r="5725" spans="1:3" ht="12.75" customHeight="1" x14ac:dyDescent="0.2">
      <c r="A5725" s="215" t="s">
        <v>6800</v>
      </c>
      <c r="B5725" s="215" t="s">
        <v>2</v>
      </c>
      <c r="C5725" s="24"/>
    </row>
    <row r="5726" spans="1:3" ht="12.75" customHeight="1" x14ac:dyDescent="0.2">
      <c r="A5726" s="215" t="s">
        <v>20878</v>
      </c>
      <c r="B5726" s="215" t="s">
        <v>2</v>
      </c>
      <c r="C5726" s="24"/>
    </row>
    <row r="5727" spans="1:3" ht="12.75" customHeight="1" x14ac:dyDescent="0.2">
      <c r="A5727" s="215" t="s">
        <v>6801</v>
      </c>
      <c r="B5727" s="215" t="s">
        <v>2</v>
      </c>
      <c r="C5727" s="24"/>
    </row>
    <row r="5728" spans="1:3" ht="12.75" customHeight="1" x14ac:dyDescent="0.2">
      <c r="A5728" s="215" t="s">
        <v>6802</v>
      </c>
      <c r="B5728" s="215" t="s">
        <v>2</v>
      </c>
      <c r="C5728" s="24"/>
    </row>
    <row r="5729" spans="1:3" ht="12.75" customHeight="1" x14ac:dyDescent="0.2">
      <c r="A5729" s="215" t="s">
        <v>6803</v>
      </c>
      <c r="B5729" s="215" t="s">
        <v>2</v>
      </c>
      <c r="C5729" s="24"/>
    </row>
    <row r="5730" spans="1:3" ht="12.75" customHeight="1" x14ac:dyDescent="0.2">
      <c r="A5730" s="215" t="s">
        <v>6804</v>
      </c>
      <c r="B5730" s="215" t="s">
        <v>2</v>
      </c>
      <c r="C5730" s="24"/>
    </row>
    <row r="5731" spans="1:3" ht="12.75" customHeight="1" x14ac:dyDescent="0.2">
      <c r="A5731" s="215" t="s">
        <v>20879</v>
      </c>
      <c r="B5731" s="215" t="s">
        <v>2</v>
      </c>
      <c r="C5731" s="24"/>
    </row>
    <row r="5732" spans="1:3" ht="12.75" customHeight="1" x14ac:dyDescent="0.2">
      <c r="A5732" s="215" t="s">
        <v>20880</v>
      </c>
      <c r="B5732" s="215" t="s">
        <v>2</v>
      </c>
      <c r="C5732" s="24"/>
    </row>
    <row r="5733" spans="1:3" ht="12.75" customHeight="1" x14ac:dyDescent="0.2">
      <c r="A5733" s="215" t="s">
        <v>6805</v>
      </c>
      <c r="B5733" s="215" t="s">
        <v>2</v>
      </c>
      <c r="C5733" s="24"/>
    </row>
    <row r="5734" spans="1:3" ht="12.75" customHeight="1" x14ac:dyDescent="0.2">
      <c r="A5734" s="215" t="s">
        <v>20881</v>
      </c>
      <c r="B5734" s="215" t="s">
        <v>2</v>
      </c>
      <c r="C5734" s="24"/>
    </row>
    <row r="5735" spans="1:3" ht="12.75" customHeight="1" x14ac:dyDescent="0.2">
      <c r="A5735" s="215" t="s">
        <v>20882</v>
      </c>
      <c r="B5735" s="215" t="s">
        <v>2</v>
      </c>
      <c r="C5735" s="24"/>
    </row>
    <row r="5736" spans="1:3" ht="12.75" customHeight="1" x14ac:dyDescent="0.2">
      <c r="A5736" s="215" t="s">
        <v>20883</v>
      </c>
      <c r="B5736" s="215" t="s">
        <v>2</v>
      </c>
      <c r="C5736" s="24"/>
    </row>
    <row r="5737" spans="1:3" ht="12.75" customHeight="1" x14ac:dyDescent="0.2">
      <c r="A5737" s="215" t="s">
        <v>6806</v>
      </c>
      <c r="B5737" s="215" t="s">
        <v>2</v>
      </c>
      <c r="C5737" s="24"/>
    </row>
    <row r="5738" spans="1:3" ht="12.75" customHeight="1" x14ac:dyDescent="0.2">
      <c r="A5738" s="215" t="s">
        <v>6807</v>
      </c>
      <c r="B5738" s="215" t="s">
        <v>2</v>
      </c>
      <c r="C5738" s="24"/>
    </row>
    <row r="5739" spans="1:3" ht="12.75" customHeight="1" x14ac:dyDescent="0.2">
      <c r="A5739" s="215" t="s">
        <v>20884</v>
      </c>
      <c r="B5739" s="215" t="s">
        <v>2</v>
      </c>
      <c r="C5739" s="24"/>
    </row>
    <row r="5740" spans="1:3" ht="12.75" customHeight="1" x14ac:dyDescent="0.2">
      <c r="A5740" s="215" t="s">
        <v>20885</v>
      </c>
      <c r="B5740" s="215" t="s">
        <v>2</v>
      </c>
      <c r="C5740" s="24"/>
    </row>
    <row r="5741" spans="1:3" ht="12.75" customHeight="1" x14ac:dyDescent="0.2">
      <c r="A5741" s="215" t="s">
        <v>20886</v>
      </c>
      <c r="B5741" s="215" t="s">
        <v>2</v>
      </c>
      <c r="C5741" s="24"/>
    </row>
    <row r="5742" spans="1:3" ht="12.75" customHeight="1" x14ac:dyDescent="0.2">
      <c r="A5742" s="215" t="s">
        <v>6808</v>
      </c>
      <c r="B5742" s="215" t="s">
        <v>2</v>
      </c>
      <c r="C5742" s="24"/>
    </row>
    <row r="5743" spans="1:3" ht="12.75" customHeight="1" x14ac:dyDescent="0.2">
      <c r="A5743" s="215" t="s">
        <v>6786</v>
      </c>
      <c r="B5743" s="215" t="s">
        <v>2</v>
      </c>
      <c r="C5743" s="24"/>
    </row>
    <row r="5744" spans="1:3" ht="12.75" customHeight="1" x14ac:dyDescent="0.2">
      <c r="A5744" s="215" t="s">
        <v>6809</v>
      </c>
      <c r="B5744" s="215" t="s">
        <v>2</v>
      </c>
      <c r="C5744" s="24"/>
    </row>
    <row r="5745" spans="1:3" ht="12.75" customHeight="1" x14ac:dyDescent="0.2">
      <c r="A5745" s="215" t="s">
        <v>6787</v>
      </c>
      <c r="B5745" s="215" t="s">
        <v>2</v>
      </c>
      <c r="C5745" s="24"/>
    </row>
    <row r="5746" spans="1:3" ht="12.75" customHeight="1" x14ac:dyDescent="0.2">
      <c r="A5746" s="215" t="s">
        <v>6788</v>
      </c>
      <c r="B5746" s="215" t="s">
        <v>2</v>
      </c>
      <c r="C5746" s="24"/>
    </row>
    <row r="5747" spans="1:3" ht="12.75" customHeight="1" x14ac:dyDescent="0.2">
      <c r="A5747" s="215" t="s">
        <v>9759</v>
      </c>
      <c r="B5747" s="215" t="s">
        <v>1151</v>
      </c>
      <c r="C5747" s="24"/>
    </row>
    <row r="5748" spans="1:3" ht="12.75" customHeight="1" x14ac:dyDescent="0.2">
      <c r="A5748" s="215" t="s">
        <v>6810</v>
      </c>
      <c r="B5748" s="215" t="s">
        <v>1151</v>
      </c>
      <c r="C5748" s="24"/>
    </row>
    <row r="5749" spans="1:3" ht="12.75" customHeight="1" x14ac:dyDescent="0.2">
      <c r="A5749" s="215" t="s">
        <v>6811</v>
      </c>
      <c r="B5749" s="215" t="s">
        <v>466</v>
      </c>
      <c r="C5749" s="24"/>
    </row>
    <row r="5750" spans="1:3" ht="12.75" customHeight="1" x14ac:dyDescent="0.2">
      <c r="A5750" s="215" t="s">
        <v>6812</v>
      </c>
      <c r="B5750" s="215" t="s">
        <v>466</v>
      </c>
      <c r="C5750" s="24"/>
    </row>
    <row r="5751" spans="1:3" ht="12.75" customHeight="1" x14ac:dyDescent="0.2">
      <c r="A5751" s="215" t="s">
        <v>6813</v>
      </c>
      <c r="B5751" s="215" t="s">
        <v>466</v>
      </c>
      <c r="C5751" s="24"/>
    </row>
    <row r="5752" spans="1:3" ht="12.75" customHeight="1" x14ac:dyDescent="0.2">
      <c r="A5752" s="215" t="s">
        <v>1313</v>
      </c>
      <c r="B5752" s="215" t="s">
        <v>3</v>
      </c>
      <c r="C5752" s="24"/>
    </row>
    <row r="5753" spans="1:3" ht="12.75" customHeight="1" x14ac:dyDescent="0.2">
      <c r="A5753" s="215" t="s">
        <v>6814</v>
      </c>
      <c r="B5753" s="215" t="s">
        <v>3</v>
      </c>
      <c r="C5753" s="24"/>
    </row>
    <row r="5754" spans="1:3" ht="12.75" customHeight="1" x14ac:dyDescent="0.2">
      <c r="A5754" s="215" t="s">
        <v>1314</v>
      </c>
      <c r="B5754" s="215" t="s">
        <v>3</v>
      </c>
      <c r="C5754" s="24"/>
    </row>
    <row r="5755" spans="1:3" ht="12.75" customHeight="1" x14ac:dyDescent="0.2">
      <c r="A5755" s="215" t="s">
        <v>6815</v>
      </c>
      <c r="B5755" s="215" t="s">
        <v>3</v>
      </c>
      <c r="C5755" s="24"/>
    </row>
    <row r="5756" spans="1:3" ht="12.75" customHeight="1" x14ac:dyDescent="0.2">
      <c r="A5756" s="215" t="s">
        <v>25611</v>
      </c>
      <c r="B5756" s="215" t="s">
        <v>3</v>
      </c>
      <c r="C5756" s="24"/>
    </row>
    <row r="5757" spans="1:3" ht="12.75" customHeight="1" x14ac:dyDescent="0.2">
      <c r="A5757" s="215" t="s">
        <v>20888</v>
      </c>
      <c r="B5757" s="215" t="s">
        <v>3</v>
      </c>
      <c r="C5757" s="24"/>
    </row>
    <row r="5758" spans="1:3" ht="12.75" customHeight="1" x14ac:dyDescent="0.2">
      <c r="A5758" s="215" t="s">
        <v>1315</v>
      </c>
      <c r="B5758" s="215" t="s">
        <v>3</v>
      </c>
      <c r="C5758" s="24"/>
    </row>
    <row r="5759" spans="1:3" ht="12.75" customHeight="1" x14ac:dyDescent="0.2">
      <c r="A5759" s="215" t="s">
        <v>6816</v>
      </c>
      <c r="B5759" s="215" t="s">
        <v>3</v>
      </c>
      <c r="C5759" s="24"/>
    </row>
    <row r="5760" spans="1:3" ht="12.75" customHeight="1" x14ac:dyDescent="0.2">
      <c r="A5760" s="215" t="s">
        <v>6817</v>
      </c>
      <c r="B5760" s="215" t="s">
        <v>3</v>
      </c>
      <c r="C5760" s="24"/>
    </row>
    <row r="5761" spans="1:3" ht="12.75" customHeight="1" x14ac:dyDescent="0.2">
      <c r="A5761" s="215" t="s">
        <v>6818</v>
      </c>
      <c r="B5761" s="215" t="s">
        <v>3</v>
      </c>
      <c r="C5761" s="24"/>
    </row>
    <row r="5762" spans="1:3" ht="12.75" customHeight="1" x14ac:dyDescent="0.2">
      <c r="A5762" s="215" t="s">
        <v>1316</v>
      </c>
      <c r="B5762" s="215" t="s">
        <v>3</v>
      </c>
      <c r="C5762" s="24"/>
    </row>
    <row r="5763" spans="1:3" ht="12.75" customHeight="1" x14ac:dyDescent="0.2">
      <c r="A5763" s="215" t="s">
        <v>6819</v>
      </c>
      <c r="B5763" s="215" t="s">
        <v>3</v>
      </c>
      <c r="C5763" s="24"/>
    </row>
    <row r="5764" spans="1:3" ht="12.75" customHeight="1" x14ac:dyDescent="0.2">
      <c r="A5764" s="215" t="s">
        <v>6820</v>
      </c>
      <c r="B5764" s="215" t="s">
        <v>3</v>
      </c>
      <c r="C5764" s="24"/>
    </row>
    <row r="5765" spans="1:3" ht="12.75" customHeight="1" x14ac:dyDescent="0.2">
      <c r="A5765" s="215" t="s">
        <v>20889</v>
      </c>
      <c r="B5765" s="215" t="s">
        <v>3</v>
      </c>
      <c r="C5765" s="24"/>
    </row>
    <row r="5766" spans="1:3" ht="12.75" customHeight="1" x14ac:dyDescent="0.2">
      <c r="A5766" s="215" t="s">
        <v>6821</v>
      </c>
      <c r="B5766" s="215" t="s">
        <v>3</v>
      </c>
      <c r="C5766" s="24"/>
    </row>
    <row r="5767" spans="1:3" ht="12.75" customHeight="1" x14ac:dyDescent="0.2">
      <c r="A5767" s="215" t="s">
        <v>6822</v>
      </c>
      <c r="B5767" s="215" t="s">
        <v>3</v>
      </c>
      <c r="C5767" s="24"/>
    </row>
    <row r="5768" spans="1:3" ht="12.75" customHeight="1" x14ac:dyDescent="0.2">
      <c r="A5768" s="215" t="s">
        <v>6823</v>
      </c>
      <c r="B5768" s="215" t="s">
        <v>3</v>
      </c>
      <c r="C5768" s="24"/>
    </row>
    <row r="5769" spans="1:3" ht="12.75" customHeight="1" x14ac:dyDescent="0.2">
      <c r="A5769" s="215" t="s">
        <v>6824</v>
      </c>
      <c r="B5769" s="215" t="s">
        <v>3</v>
      </c>
      <c r="C5769" s="24"/>
    </row>
    <row r="5770" spans="1:3" ht="12.75" customHeight="1" x14ac:dyDescent="0.2">
      <c r="A5770" s="215" t="s">
        <v>1317</v>
      </c>
      <c r="B5770" s="215" t="s">
        <v>3</v>
      </c>
      <c r="C5770" s="24"/>
    </row>
    <row r="5771" spans="1:3" ht="12.75" customHeight="1" x14ac:dyDescent="0.2">
      <c r="A5771" s="215" t="s">
        <v>6825</v>
      </c>
      <c r="B5771" s="215" t="s">
        <v>3</v>
      </c>
      <c r="C5771" s="24"/>
    </row>
    <row r="5772" spans="1:3" ht="12.75" customHeight="1" x14ac:dyDescent="0.2">
      <c r="A5772" s="215" t="s">
        <v>3</v>
      </c>
      <c r="B5772" s="215" t="s">
        <v>3</v>
      </c>
      <c r="C5772" s="24"/>
    </row>
    <row r="5773" spans="1:3" ht="12.75" customHeight="1" x14ac:dyDescent="0.2">
      <c r="A5773" s="215" t="s">
        <v>6826</v>
      </c>
      <c r="B5773" s="215" t="s">
        <v>3</v>
      </c>
      <c r="C5773" s="24"/>
    </row>
    <row r="5774" spans="1:3" ht="12.75" customHeight="1" x14ac:dyDescent="0.2">
      <c r="A5774" s="215" t="s">
        <v>20890</v>
      </c>
      <c r="B5774" s="215" t="s">
        <v>3</v>
      </c>
      <c r="C5774" s="24"/>
    </row>
    <row r="5775" spans="1:3" ht="12.75" customHeight="1" x14ac:dyDescent="0.2">
      <c r="A5775" s="215" t="s">
        <v>20891</v>
      </c>
      <c r="B5775" s="215" t="s">
        <v>3</v>
      </c>
      <c r="C5775" s="24"/>
    </row>
    <row r="5776" spans="1:3" ht="12.75" customHeight="1" x14ac:dyDescent="0.2">
      <c r="A5776" s="215" t="s">
        <v>6827</v>
      </c>
      <c r="B5776" s="215" t="s">
        <v>3</v>
      </c>
      <c r="C5776" s="24"/>
    </row>
    <row r="5777" spans="1:3" ht="12.75" customHeight="1" x14ac:dyDescent="0.2">
      <c r="A5777" s="215" t="s">
        <v>6828</v>
      </c>
      <c r="B5777" s="215" t="s">
        <v>3</v>
      </c>
      <c r="C5777" s="24"/>
    </row>
    <row r="5778" spans="1:3" ht="12.75" customHeight="1" x14ac:dyDescent="0.2">
      <c r="A5778" s="215" t="s">
        <v>6829</v>
      </c>
      <c r="B5778" s="215" t="s">
        <v>3</v>
      </c>
      <c r="C5778" s="24"/>
    </row>
    <row r="5779" spans="1:3" ht="12.75" customHeight="1" x14ac:dyDescent="0.2">
      <c r="A5779" s="215" t="s">
        <v>6830</v>
      </c>
      <c r="B5779" s="215" t="s">
        <v>3</v>
      </c>
      <c r="C5779" s="24"/>
    </row>
    <row r="5780" spans="1:3" ht="12.75" customHeight="1" x14ac:dyDescent="0.2">
      <c r="A5780" s="215" t="s">
        <v>6831</v>
      </c>
      <c r="B5780" s="215" t="s">
        <v>3</v>
      </c>
      <c r="C5780" s="24"/>
    </row>
    <row r="5781" spans="1:3" ht="12.75" customHeight="1" x14ac:dyDescent="0.2">
      <c r="A5781" s="215" t="s">
        <v>6832</v>
      </c>
      <c r="B5781" s="215" t="s">
        <v>3</v>
      </c>
      <c r="C5781" s="24"/>
    </row>
    <row r="5782" spans="1:3" ht="12.75" customHeight="1" x14ac:dyDescent="0.2">
      <c r="A5782" s="215" t="s">
        <v>6833</v>
      </c>
      <c r="B5782" s="215" t="s">
        <v>3</v>
      </c>
      <c r="C5782" s="24"/>
    </row>
    <row r="5783" spans="1:3" ht="12.75" customHeight="1" x14ac:dyDescent="0.2">
      <c r="A5783" s="215" t="s">
        <v>6834</v>
      </c>
      <c r="B5783" s="215" t="s">
        <v>3</v>
      </c>
      <c r="C5783" s="24"/>
    </row>
    <row r="5784" spans="1:3" ht="12.75" customHeight="1" x14ac:dyDescent="0.2">
      <c r="A5784" s="215" t="s">
        <v>6835</v>
      </c>
      <c r="B5784" s="215" t="s">
        <v>3</v>
      </c>
      <c r="C5784" s="24"/>
    </row>
    <row r="5785" spans="1:3" ht="12.75" customHeight="1" x14ac:dyDescent="0.2">
      <c r="A5785" s="215" t="s">
        <v>6864</v>
      </c>
      <c r="B5785" s="215" t="s">
        <v>3</v>
      </c>
      <c r="C5785" s="24"/>
    </row>
    <row r="5786" spans="1:3" ht="12.75" customHeight="1" x14ac:dyDescent="0.2">
      <c r="A5786" s="215" t="s">
        <v>1318</v>
      </c>
      <c r="B5786" s="215" t="s">
        <v>3</v>
      </c>
      <c r="C5786" s="24"/>
    </row>
    <row r="5787" spans="1:3" ht="12.75" customHeight="1" x14ac:dyDescent="0.2">
      <c r="A5787" s="215" t="s">
        <v>6836</v>
      </c>
      <c r="B5787" s="215" t="s">
        <v>3</v>
      </c>
      <c r="C5787" s="24"/>
    </row>
    <row r="5788" spans="1:3" ht="12.75" customHeight="1" x14ac:dyDescent="0.2">
      <c r="A5788" s="215" t="s">
        <v>20892</v>
      </c>
      <c r="B5788" s="215" t="s">
        <v>3</v>
      </c>
      <c r="C5788" s="24"/>
    </row>
    <row r="5789" spans="1:3" ht="12.75" customHeight="1" x14ac:dyDescent="0.2">
      <c r="A5789" s="215" t="s">
        <v>6837</v>
      </c>
      <c r="B5789" s="215" t="s">
        <v>3</v>
      </c>
      <c r="C5789" s="24"/>
    </row>
    <row r="5790" spans="1:3" ht="12.75" customHeight="1" x14ac:dyDescent="0.2">
      <c r="A5790" s="215" t="s">
        <v>6838</v>
      </c>
      <c r="B5790" s="215" t="s">
        <v>3</v>
      </c>
      <c r="C5790" s="24"/>
    </row>
    <row r="5791" spans="1:3" ht="12.75" customHeight="1" x14ac:dyDescent="0.2">
      <c r="A5791" s="215" t="s">
        <v>3211</v>
      </c>
      <c r="B5791" s="215" t="s">
        <v>3</v>
      </c>
      <c r="C5791" s="24"/>
    </row>
    <row r="5792" spans="1:3" ht="12.75" customHeight="1" x14ac:dyDescent="0.2">
      <c r="A5792" s="215" t="s">
        <v>6839</v>
      </c>
      <c r="B5792" s="215" t="s">
        <v>3</v>
      </c>
      <c r="C5792" s="24"/>
    </row>
    <row r="5793" spans="1:3" ht="12.75" customHeight="1" x14ac:dyDescent="0.2">
      <c r="A5793" s="215" t="s">
        <v>1319</v>
      </c>
      <c r="B5793" s="215" t="s">
        <v>3</v>
      </c>
      <c r="C5793" s="24"/>
    </row>
    <row r="5794" spans="1:3" ht="12.75" customHeight="1" x14ac:dyDescent="0.2">
      <c r="A5794" s="215" t="s">
        <v>6840</v>
      </c>
      <c r="B5794" s="215" t="s">
        <v>3</v>
      </c>
      <c r="C5794" s="24"/>
    </row>
    <row r="5795" spans="1:3" ht="12.75" customHeight="1" x14ac:dyDescent="0.2">
      <c r="A5795" s="215" t="s">
        <v>6841</v>
      </c>
      <c r="B5795" s="215" t="s">
        <v>3</v>
      </c>
      <c r="C5795" s="24"/>
    </row>
    <row r="5796" spans="1:3" ht="12.75" customHeight="1" x14ac:dyDescent="0.2">
      <c r="A5796" s="215" t="s">
        <v>20893</v>
      </c>
      <c r="B5796" s="215" t="s">
        <v>3</v>
      </c>
      <c r="C5796" s="24"/>
    </row>
    <row r="5797" spans="1:3" ht="12.75" customHeight="1" x14ac:dyDescent="0.2">
      <c r="A5797" s="215" t="s">
        <v>20894</v>
      </c>
      <c r="B5797" s="215" t="s">
        <v>3</v>
      </c>
      <c r="C5797" s="24"/>
    </row>
    <row r="5798" spans="1:3" ht="12.75" customHeight="1" x14ac:dyDescent="0.2">
      <c r="A5798" s="215" t="s">
        <v>20895</v>
      </c>
      <c r="B5798" s="215" t="s">
        <v>3</v>
      </c>
      <c r="C5798" s="24"/>
    </row>
    <row r="5799" spans="1:3" ht="12.75" customHeight="1" x14ac:dyDescent="0.2">
      <c r="A5799" s="215" t="s">
        <v>20896</v>
      </c>
      <c r="B5799" s="215" t="s">
        <v>3</v>
      </c>
      <c r="C5799" s="24"/>
    </row>
    <row r="5800" spans="1:3" ht="12.75" customHeight="1" x14ac:dyDescent="0.2">
      <c r="A5800" s="215" t="s">
        <v>6842</v>
      </c>
      <c r="B5800" s="215" t="s">
        <v>3</v>
      </c>
      <c r="C5800" s="24"/>
    </row>
    <row r="5801" spans="1:3" ht="12.75" customHeight="1" x14ac:dyDescent="0.2">
      <c r="A5801" s="215" t="s">
        <v>6843</v>
      </c>
      <c r="B5801" s="215" t="s">
        <v>3</v>
      </c>
      <c r="C5801" s="24"/>
    </row>
    <row r="5802" spans="1:3" ht="12.75" customHeight="1" x14ac:dyDescent="0.2">
      <c r="A5802" s="215" t="s">
        <v>6844</v>
      </c>
      <c r="B5802" s="215" t="s">
        <v>3</v>
      </c>
      <c r="C5802" s="24"/>
    </row>
    <row r="5803" spans="1:3" ht="12.75" customHeight="1" x14ac:dyDescent="0.2">
      <c r="A5803" s="215" t="s">
        <v>6845</v>
      </c>
      <c r="B5803" s="215" t="s">
        <v>3</v>
      </c>
      <c r="C5803" s="24"/>
    </row>
    <row r="5804" spans="1:3" ht="12.75" customHeight="1" x14ac:dyDescent="0.2">
      <c r="A5804" s="215" t="s">
        <v>6846</v>
      </c>
      <c r="B5804" s="215" t="s">
        <v>3</v>
      </c>
      <c r="C5804" s="24"/>
    </row>
    <row r="5805" spans="1:3" ht="12.75" customHeight="1" x14ac:dyDescent="0.2">
      <c r="A5805" s="215" t="s">
        <v>6847</v>
      </c>
      <c r="B5805" s="215" t="s">
        <v>3</v>
      </c>
      <c r="C5805" s="24"/>
    </row>
    <row r="5806" spans="1:3" ht="12.75" customHeight="1" x14ac:dyDescent="0.2">
      <c r="A5806" s="215" t="s">
        <v>1320</v>
      </c>
      <c r="B5806" s="215" t="s">
        <v>3</v>
      </c>
      <c r="C5806" s="24"/>
    </row>
    <row r="5807" spans="1:3" ht="12.75" customHeight="1" x14ac:dyDescent="0.2">
      <c r="A5807" s="215" t="s">
        <v>6848</v>
      </c>
      <c r="B5807" s="215" t="s">
        <v>3</v>
      </c>
      <c r="C5807" s="24"/>
    </row>
    <row r="5808" spans="1:3" ht="12.75" customHeight="1" x14ac:dyDescent="0.2">
      <c r="A5808" s="215" t="s">
        <v>20897</v>
      </c>
      <c r="B5808" s="215" t="s">
        <v>3</v>
      </c>
      <c r="C5808" s="24"/>
    </row>
    <row r="5809" spans="1:3" ht="12.75" customHeight="1" x14ac:dyDescent="0.2">
      <c r="A5809" s="215" t="s">
        <v>20887</v>
      </c>
      <c r="B5809" s="215" t="s">
        <v>3</v>
      </c>
      <c r="C5809" s="24"/>
    </row>
    <row r="5810" spans="1:3" ht="12.75" customHeight="1" x14ac:dyDescent="0.2">
      <c r="A5810" s="215" t="s">
        <v>6865</v>
      </c>
      <c r="B5810" s="215" t="s">
        <v>3</v>
      </c>
      <c r="C5810" s="24"/>
    </row>
    <row r="5811" spans="1:3" ht="12.75" customHeight="1" x14ac:dyDescent="0.2">
      <c r="A5811" s="215" t="s">
        <v>1321</v>
      </c>
      <c r="B5811" s="215" t="s">
        <v>3</v>
      </c>
      <c r="C5811" s="24"/>
    </row>
    <row r="5812" spans="1:3" ht="12.75" customHeight="1" x14ac:dyDescent="0.2">
      <c r="A5812" s="215" t="s">
        <v>6849</v>
      </c>
      <c r="B5812" s="215" t="s">
        <v>3</v>
      </c>
      <c r="C5812" s="24"/>
    </row>
    <row r="5813" spans="1:3" ht="12.75" customHeight="1" x14ac:dyDescent="0.2">
      <c r="A5813" s="215" t="s">
        <v>20898</v>
      </c>
      <c r="B5813" s="215" t="s">
        <v>3</v>
      </c>
      <c r="C5813" s="24"/>
    </row>
    <row r="5814" spans="1:3" ht="12.75" customHeight="1" x14ac:dyDescent="0.2">
      <c r="A5814" s="215" t="s">
        <v>20899</v>
      </c>
      <c r="B5814" s="215" t="s">
        <v>3</v>
      </c>
      <c r="C5814" s="24"/>
    </row>
    <row r="5815" spans="1:3" ht="12.75" customHeight="1" x14ac:dyDescent="0.2">
      <c r="A5815" s="215" t="s">
        <v>6850</v>
      </c>
      <c r="B5815" s="215" t="s">
        <v>3</v>
      </c>
      <c r="C5815" s="24"/>
    </row>
    <row r="5816" spans="1:3" ht="12.75" customHeight="1" x14ac:dyDescent="0.2">
      <c r="A5816" s="215" t="s">
        <v>6851</v>
      </c>
      <c r="B5816" s="215" t="s">
        <v>3</v>
      </c>
      <c r="C5816" s="24"/>
    </row>
    <row r="5817" spans="1:3" ht="12.75" customHeight="1" x14ac:dyDescent="0.2">
      <c r="A5817" s="215" t="s">
        <v>6852</v>
      </c>
      <c r="B5817" s="215" t="s">
        <v>3</v>
      </c>
      <c r="C5817" s="24"/>
    </row>
    <row r="5818" spans="1:3" ht="12.75" customHeight="1" x14ac:dyDescent="0.2">
      <c r="A5818" s="215" t="s">
        <v>6853</v>
      </c>
      <c r="B5818" s="215" t="s">
        <v>3</v>
      </c>
      <c r="C5818" s="24"/>
    </row>
    <row r="5819" spans="1:3" ht="12.75" customHeight="1" x14ac:dyDescent="0.2">
      <c r="A5819" s="215" t="s">
        <v>6854</v>
      </c>
      <c r="B5819" s="215" t="s">
        <v>3</v>
      </c>
      <c r="C5819" s="24"/>
    </row>
    <row r="5820" spans="1:3" ht="12.75" customHeight="1" x14ac:dyDescent="0.2">
      <c r="A5820" s="215" t="s">
        <v>6855</v>
      </c>
      <c r="B5820" s="215" t="s">
        <v>3</v>
      </c>
      <c r="C5820" s="24"/>
    </row>
    <row r="5821" spans="1:3" ht="12.75" customHeight="1" x14ac:dyDescent="0.2">
      <c r="A5821" s="215" t="s">
        <v>6856</v>
      </c>
      <c r="B5821" s="215" t="s">
        <v>3</v>
      </c>
      <c r="C5821" s="24"/>
    </row>
    <row r="5822" spans="1:3" ht="12.75" customHeight="1" x14ac:dyDescent="0.2">
      <c r="A5822" s="215" t="s">
        <v>6857</v>
      </c>
      <c r="B5822" s="215" t="s">
        <v>3</v>
      </c>
      <c r="C5822" s="24"/>
    </row>
    <row r="5823" spans="1:3" ht="12.75" customHeight="1" x14ac:dyDescent="0.2">
      <c r="A5823" s="215" t="s">
        <v>6858</v>
      </c>
      <c r="B5823" s="215" t="s">
        <v>3</v>
      </c>
      <c r="C5823" s="24"/>
    </row>
    <row r="5824" spans="1:3" ht="12.75" customHeight="1" x14ac:dyDescent="0.2">
      <c r="A5824" s="215" t="s">
        <v>6866</v>
      </c>
      <c r="B5824" s="215" t="s">
        <v>3</v>
      </c>
      <c r="C5824" s="24"/>
    </row>
    <row r="5825" spans="1:3" ht="12.75" customHeight="1" x14ac:dyDescent="0.2">
      <c r="A5825" s="215" t="s">
        <v>1322</v>
      </c>
      <c r="B5825" s="215" t="s">
        <v>3</v>
      </c>
      <c r="C5825" s="24"/>
    </row>
    <row r="5826" spans="1:3" ht="12.75" customHeight="1" x14ac:dyDescent="0.2">
      <c r="A5826" s="215" t="s">
        <v>6859</v>
      </c>
      <c r="B5826" s="215" t="s">
        <v>3</v>
      </c>
      <c r="C5826" s="24"/>
    </row>
    <row r="5827" spans="1:3" ht="12.75" customHeight="1" x14ac:dyDescent="0.2">
      <c r="A5827" s="215" t="s">
        <v>6860</v>
      </c>
      <c r="B5827" s="215" t="s">
        <v>3</v>
      </c>
      <c r="C5827" s="24"/>
    </row>
    <row r="5828" spans="1:3" ht="12.75" customHeight="1" x14ac:dyDescent="0.2">
      <c r="A5828" s="215" t="s">
        <v>6861</v>
      </c>
      <c r="B5828" s="215" t="s">
        <v>3</v>
      </c>
      <c r="C5828" s="24"/>
    </row>
    <row r="5829" spans="1:3" ht="12.75" customHeight="1" x14ac:dyDescent="0.2">
      <c r="A5829" s="215" t="s">
        <v>6867</v>
      </c>
      <c r="B5829" s="215" t="s">
        <v>3</v>
      </c>
      <c r="C5829" s="24"/>
    </row>
    <row r="5830" spans="1:3" ht="12.75" customHeight="1" x14ac:dyDescent="0.2">
      <c r="A5830" s="215" t="s">
        <v>20900</v>
      </c>
      <c r="B5830" s="215" t="s">
        <v>3</v>
      </c>
      <c r="C5830" s="24"/>
    </row>
    <row r="5831" spans="1:3" ht="12.75" customHeight="1" x14ac:dyDescent="0.2">
      <c r="A5831" s="215" t="s">
        <v>6868</v>
      </c>
      <c r="B5831" s="215" t="s">
        <v>3</v>
      </c>
      <c r="C5831" s="24"/>
    </row>
    <row r="5832" spans="1:3" ht="12.75" customHeight="1" x14ac:dyDescent="0.2">
      <c r="A5832" s="215" t="s">
        <v>6869</v>
      </c>
      <c r="B5832" s="215" t="s">
        <v>3</v>
      </c>
      <c r="C5832" s="24"/>
    </row>
    <row r="5833" spans="1:3" ht="12.75" customHeight="1" x14ac:dyDescent="0.2">
      <c r="A5833" s="215" t="s">
        <v>6870</v>
      </c>
      <c r="B5833" s="215" t="s">
        <v>3</v>
      </c>
      <c r="C5833" s="24"/>
    </row>
    <row r="5834" spans="1:3" ht="12.75" customHeight="1" x14ac:dyDescent="0.2">
      <c r="A5834" s="215" t="s">
        <v>6871</v>
      </c>
      <c r="B5834" s="215" t="s">
        <v>3</v>
      </c>
      <c r="C5834" s="24"/>
    </row>
    <row r="5835" spans="1:3" ht="12.75" customHeight="1" x14ac:dyDescent="0.2">
      <c r="A5835" s="215" t="s">
        <v>20901</v>
      </c>
      <c r="B5835" s="215" t="s">
        <v>3</v>
      </c>
      <c r="C5835" s="24"/>
    </row>
    <row r="5836" spans="1:3" ht="12.75" customHeight="1" x14ac:dyDescent="0.2">
      <c r="A5836" s="215" t="s">
        <v>6872</v>
      </c>
      <c r="B5836" s="215" t="s">
        <v>3</v>
      </c>
      <c r="C5836" s="24"/>
    </row>
    <row r="5837" spans="1:3" ht="12.75" customHeight="1" x14ac:dyDescent="0.2">
      <c r="A5837" s="215" t="s">
        <v>20902</v>
      </c>
      <c r="B5837" s="215" t="s">
        <v>3</v>
      </c>
      <c r="C5837" s="24"/>
    </row>
    <row r="5838" spans="1:3" ht="12.75" customHeight="1" x14ac:dyDescent="0.2">
      <c r="A5838" s="215" t="s">
        <v>20903</v>
      </c>
      <c r="B5838" s="215" t="s">
        <v>3</v>
      </c>
      <c r="C5838" s="24"/>
    </row>
    <row r="5839" spans="1:3" ht="12.75" customHeight="1" x14ac:dyDescent="0.2">
      <c r="A5839" s="215" t="s">
        <v>6873</v>
      </c>
      <c r="B5839" s="215" t="s">
        <v>3</v>
      </c>
      <c r="C5839" s="24"/>
    </row>
    <row r="5840" spans="1:3" ht="12.75" customHeight="1" x14ac:dyDescent="0.2">
      <c r="A5840" s="215" t="s">
        <v>6874</v>
      </c>
      <c r="B5840" s="215" t="s">
        <v>3</v>
      </c>
      <c r="C5840" s="24"/>
    </row>
    <row r="5841" spans="1:3" ht="12.75" customHeight="1" x14ac:dyDescent="0.2">
      <c r="A5841" s="215" t="s">
        <v>6875</v>
      </c>
      <c r="B5841" s="215" t="s">
        <v>3</v>
      </c>
      <c r="C5841" s="24"/>
    </row>
    <row r="5842" spans="1:3" ht="12.75" customHeight="1" x14ac:dyDescent="0.2">
      <c r="A5842" s="215" t="s">
        <v>6876</v>
      </c>
      <c r="B5842" s="215" t="s">
        <v>3</v>
      </c>
      <c r="C5842" s="24"/>
    </row>
    <row r="5843" spans="1:3" ht="12.75" customHeight="1" x14ac:dyDescent="0.2">
      <c r="A5843" s="215" t="s">
        <v>6877</v>
      </c>
      <c r="B5843" s="215" t="s">
        <v>3</v>
      </c>
      <c r="C5843" s="24"/>
    </row>
    <row r="5844" spans="1:3" ht="12.75" customHeight="1" x14ac:dyDescent="0.2">
      <c r="A5844" s="215" t="s">
        <v>20904</v>
      </c>
      <c r="B5844" s="215" t="s">
        <v>3</v>
      </c>
      <c r="C5844" s="24"/>
    </row>
    <row r="5845" spans="1:3" ht="12.75" customHeight="1" x14ac:dyDescent="0.2">
      <c r="A5845" s="215" t="s">
        <v>6878</v>
      </c>
      <c r="B5845" s="215" t="s">
        <v>3</v>
      </c>
      <c r="C5845" s="24"/>
    </row>
    <row r="5846" spans="1:3" ht="12.75" customHeight="1" x14ac:dyDescent="0.2">
      <c r="A5846" s="215" t="s">
        <v>6879</v>
      </c>
      <c r="B5846" s="215" t="s">
        <v>3</v>
      </c>
      <c r="C5846" s="24"/>
    </row>
    <row r="5847" spans="1:3" ht="12.75" customHeight="1" x14ac:dyDescent="0.2">
      <c r="A5847" s="215" t="s">
        <v>6862</v>
      </c>
      <c r="B5847" s="215" t="s">
        <v>3</v>
      </c>
      <c r="C5847" s="24"/>
    </row>
    <row r="5848" spans="1:3" ht="12.75" customHeight="1" x14ac:dyDescent="0.2">
      <c r="A5848" s="215" t="s">
        <v>20905</v>
      </c>
      <c r="B5848" s="215" t="s">
        <v>3</v>
      </c>
      <c r="C5848" s="24"/>
    </row>
    <row r="5849" spans="1:3" ht="12.75" customHeight="1" x14ac:dyDescent="0.2">
      <c r="A5849" s="215" t="s">
        <v>6880</v>
      </c>
      <c r="B5849" s="215" t="s">
        <v>3</v>
      </c>
      <c r="C5849" s="24"/>
    </row>
    <row r="5850" spans="1:3" ht="12.75" customHeight="1" x14ac:dyDescent="0.2">
      <c r="A5850" s="215" t="s">
        <v>6881</v>
      </c>
      <c r="B5850" s="215" t="s">
        <v>3</v>
      </c>
      <c r="C5850" s="24"/>
    </row>
    <row r="5851" spans="1:3" ht="12.75" customHeight="1" x14ac:dyDescent="0.2">
      <c r="A5851" s="215" t="s">
        <v>6882</v>
      </c>
      <c r="B5851" s="215" t="s">
        <v>3</v>
      </c>
      <c r="C5851" s="24"/>
    </row>
    <row r="5852" spans="1:3" ht="12.75" customHeight="1" x14ac:dyDescent="0.2">
      <c r="A5852" s="185" t="s">
        <v>26699</v>
      </c>
      <c r="B5852" s="185" t="s">
        <v>3</v>
      </c>
      <c r="C5852" s="24"/>
    </row>
    <row r="5853" spans="1:3" ht="12.75" customHeight="1" x14ac:dyDescent="0.2">
      <c r="A5853" s="215" t="s">
        <v>6883</v>
      </c>
      <c r="B5853" s="215" t="s">
        <v>3</v>
      </c>
      <c r="C5853" s="24"/>
    </row>
    <row r="5854" spans="1:3" ht="12.75" customHeight="1" x14ac:dyDescent="0.2">
      <c r="A5854" s="215" t="s">
        <v>6884</v>
      </c>
      <c r="B5854" s="215" t="s">
        <v>3</v>
      </c>
      <c r="C5854" s="24"/>
    </row>
    <row r="5855" spans="1:3" ht="12.75" customHeight="1" x14ac:dyDescent="0.2">
      <c r="A5855" s="215" t="s">
        <v>20906</v>
      </c>
      <c r="B5855" s="215" t="s">
        <v>3</v>
      </c>
      <c r="C5855" s="24"/>
    </row>
    <row r="5856" spans="1:3" ht="12.75" customHeight="1" x14ac:dyDescent="0.2">
      <c r="A5856" s="215" t="s">
        <v>6885</v>
      </c>
      <c r="B5856" s="215" t="s">
        <v>3</v>
      </c>
      <c r="C5856" s="24"/>
    </row>
    <row r="5857" spans="1:3" ht="12.75" customHeight="1" x14ac:dyDescent="0.2">
      <c r="A5857" s="215" t="s">
        <v>6886</v>
      </c>
      <c r="B5857" s="215" t="s">
        <v>3</v>
      </c>
      <c r="C5857" s="24"/>
    </row>
    <row r="5858" spans="1:3" ht="12.75" customHeight="1" x14ac:dyDescent="0.2">
      <c r="A5858" s="215" t="s">
        <v>20907</v>
      </c>
      <c r="B5858" s="215" t="s">
        <v>3</v>
      </c>
      <c r="C5858" s="24"/>
    </row>
    <row r="5859" spans="1:3" ht="12.75" customHeight="1" x14ac:dyDescent="0.2">
      <c r="A5859" s="215" t="s">
        <v>20908</v>
      </c>
      <c r="B5859" s="215" t="s">
        <v>3</v>
      </c>
      <c r="C5859" s="24"/>
    </row>
    <row r="5860" spans="1:3" ht="12.75" customHeight="1" x14ac:dyDescent="0.2">
      <c r="A5860" s="215" t="s">
        <v>6863</v>
      </c>
      <c r="B5860" s="215" t="s">
        <v>3</v>
      </c>
      <c r="C5860" s="24"/>
    </row>
    <row r="5861" spans="1:3" ht="12.75" customHeight="1" x14ac:dyDescent="0.2">
      <c r="A5861" s="215" t="s">
        <v>25612</v>
      </c>
      <c r="B5861" s="215" t="s">
        <v>3</v>
      </c>
      <c r="C5861" s="24"/>
    </row>
    <row r="5862" spans="1:3" ht="12.75" customHeight="1" x14ac:dyDescent="0.2">
      <c r="A5862" s="185" t="s">
        <v>26700</v>
      </c>
      <c r="B5862" s="185" t="s">
        <v>3</v>
      </c>
      <c r="C5862" s="24"/>
    </row>
    <row r="5863" spans="1:3" ht="12.75" customHeight="1" x14ac:dyDescent="0.2">
      <c r="A5863" s="215" t="s">
        <v>6887</v>
      </c>
      <c r="B5863" s="215" t="s">
        <v>3</v>
      </c>
      <c r="C5863" s="24"/>
    </row>
    <row r="5864" spans="1:3" ht="12.75" customHeight="1" x14ac:dyDescent="0.2">
      <c r="A5864" s="215" t="s">
        <v>6888</v>
      </c>
      <c r="B5864" s="215" t="s">
        <v>3</v>
      </c>
      <c r="C5864" s="24"/>
    </row>
    <row r="5865" spans="1:3" ht="12.75" customHeight="1" x14ac:dyDescent="0.2">
      <c r="A5865" s="215" t="s">
        <v>20909</v>
      </c>
      <c r="B5865" s="215" t="s">
        <v>3</v>
      </c>
      <c r="C5865" s="24"/>
    </row>
    <row r="5866" spans="1:3" ht="12.75" customHeight="1" x14ac:dyDescent="0.2">
      <c r="A5866" s="215" t="s">
        <v>6889</v>
      </c>
      <c r="B5866" s="215" t="s">
        <v>3</v>
      </c>
      <c r="C5866" s="24"/>
    </row>
    <row r="5867" spans="1:3" ht="12.75" customHeight="1" x14ac:dyDescent="0.2">
      <c r="A5867" s="215" t="s">
        <v>20910</v>
      </c>
      <c r="B5867" s="215" t="s">
        <v>3</v>
      </c>
      <c r="C5867" s="24"/>
    </row>
    <row r="5868" spans="1:3" ht="12.75" customHeight="1" x14ac:dyDescent="0.2">
      <c r="A5868" s="215" t="s">
        <v>6890</v>
      </c>
      <c r="B5868" s="215" t="s">
        <v>3</v>
      </c>
      <c r="C5868" s="24"/>
    </row>
    <row r="5869" spans="1:3" ht="12.75" customHeight="1" x14ac:dyDescent="0.2">
      <c r="A5869" s="215" t="s">
        <v>20911</v>
      </c>
      <c r="B5869" s="215" t="s">
        <v>3</v>
      </c>
      <c r="C5869" s="24"/>
    </row>
    <row r="5870" spans="1:3" ht="12.75" customHeight="1" x14ac:dyDescent="0.2">
      <c r="A5870" s="215" t="s">
        <v>20912</v>
      </c>
      <c r="B5870" s="215" t="s">
        <v>3</v>
      </c>
      <c r="C5870" s="24"/>
    </row>
    <row r="5871" spans="1:3" ht="12.75" customHeight="1" x14ac:dyDescent="0.2">
      <c r="A5871" s="215" t="s">
        <v>6891</v>
      </c>
      <c r="B5871" s="215" t="s">
        <v>3</v>
      </c>
      <c r="C5871" s="24"/>
    </row>
    <row r="5872" spans="1:3" ht="12.75" customHeight="1" x14ac:dyDescent="0.2">
      <c r="A5872" s="215" t="s">
        <v>6892</v>
      </c>
      <c r="B5872" s="215" t="s">
        <v>3</v>
      </c>
      <c r="C5872" s="24"/>
    </row>
    <row r="5873" spans="1:4" ht="12.75" customHeight="1" x14ac:dyDescent="0.2">
      <c r="A5873" s="215" t="s">
        <v>20913</v>
      </c>
      <c r="B5873" s="215" t="s">
        <v>3</v>
      </c>
      <c r="C5873" s="24"/>
    </row>
    <row r="5874" spans="1:4" ht="12.75" customHeight="1" x14ac:dyDescent="0.2">
      <c r="A5874" s="215" t="s">
        <v>20914</v>
      </c>
      <c r="B5874" s="215" t="s">
        <v>3</v>
      </c>
      <c r="C5874" s="24"/>
    </row>
    <row r="5875" spans="1:4" ht="12.75" customHeight="1" x14ac:dyDescent="0.2">
      <c r="A5875" s="215" t="s">
        <v>20915</v>
      </c>
      <c r="B5875" s="215" t="s">
        <v>3</v>
      </c>
      <c r="C5875" s="24"/>
    </row>
    <row r="5876" spans="1:4" ht="12.75" customHeight="1" x14ac:dyDescent="0.2">
      <c r="A5876" s="215" t="s">
        <v>6893</v>
      </c>
      <c r="B5876" s="215" t="s">
        <v>3</v>
      </c>
      <c r="C5876" s="24"/>
    </row>
    <row r="5877" spans="1:4" ht="12.75" customHeight="1" x14ac:dyDescent="0.2">
      <c r="A5877" s="215" t="s">
        <v>20916</v>
      </c>
      <c r="B5877" s="215" t="s">
        <v>3</v>
      </c>
      <c r="C5877" s="24"/>
    </row>
    <row r="5878" spans="1:4" ht="12.75" customHeight="1" x14ac:dyDescent="0.2">
      <c r="A5878" s="215" t="s">
        <v>20917</v>
      </c>
      <c r="B5878" s="215" t="s">
        <v>3</v>
      </c>
      <c r="C5878" s="24"/>
    </row>
    <row r="5879" spans="1:4" s="24" customFormat="1" ht="12.75" customHeight="1" x14ac:dyDescent="0.2">
      <c r="A5879" s="215" t="s">
        <v>20918</v>
      </c>
      <c r="B5879" s="215" t="s">
        <v>3</v>
      </c>
      <c r="D5879" s="120"/>
    </row>
    <row r="5880" spans="1:4" ht="12.75" customHeight="1" x14ac:dyDescent="0.2">
      <c r="A5880" s="215" t="s">
        <v>6894</v>
      </c>
      <c r="B5880" s="215" t="s">
        <v>3</v>
      </c>
      <c r="C5880" s="24"/>
    </row>
    <row r="5881" spans="1:4" ht="12.75" customHeight="1" x14ac:dyDescent="0.2">
      <c r="A5881" s="215" t="s">
        <v>6895</v>
      </c>
      <c r="B5881" s="215" t="s">
        <v>3</v>
      </c>
      <c r="C5881" s="24"/>
    </row>
    <row r="5882" spans="1:4" ht="12.75" customHeight="1" x14ac:dyDescent="0.2">
      <c r="A5882" s="215" t="s">
        <v>6896</v>
      </c>
      <c r="B5882" s="215" t="s">
        <v>3</v>
      </c>
      <c r="C5882" s="24"/>
    </row>
    <row r="5883" spans="1:4" ht="12.75" customHeight="1" x14ac:dyDescent="0.2">
      <c r="A5883" s="215" t="s">
        <v>6897</v>
      </c>
      <c r="B5883" s="215" t="s">
        <v>3</v>
      </c>
      <c r="C5883" s="24"/>
    </row>
    <row r="5884" spans="1:4" ht="12.75" customHeight="1" x14ac:dyDescent="0.2">
      <c r="A5884" s="215" t="s">
        <v>6898</v>
      </c>
      <c r="B5884" s="215" t="s">
        <v>3</v>
      </c>
      <c r="C5884" s="24"/>
    </row>
    <row r="5885" spans="1:4" ht="12.75" customHeight="1" x14ac:dyDescent="0.2">
      <c r="A5885" s="185" t="s">
        <v>26701</v>
      </c>
      <c r="B5885" s="185" t="s">
        <v>3</v>
      </c>
      <c r="C5885" s="24"/>
    </row>
    <row r="5886" spans="1:4" s="24" customFormat="1" ht="12.75" customHeight="1" x14ac:dyDescent="0.2">
      <c r="A5886" s="215" t="s">
        <v>20919</v>
      </c>
      <c r="B5886" s="215" t="s">
        <v>3</v>
      </c>
      <c r="D5886" s="120"/>
    </row>
    <row r="5887" spans="1:4" ht="12.75" customHeight="1" x14ac:dyDescent="0.2">
      <c r="A5887" s="215" t="s">
        <v>20920</v>
      </c>
      <c r="B5887" s="215" t="s">
        <v>3</v>
      </c>
      <c r="C5887" s="24"/>
    </row>
    <row r="5888" spans="1:4" s="24" customFormat="1" ht="12.75" customHeight="1" x14ac:dyDescent="0.2">
      <c r="A5888" s="215" t="s">
        <v>20921</v>
      </c>
      <c r="B5888" s="215" t="s">
        <v>3</v>
      </c>
      <c r="D5888" s="120"/>
    </row>
    <row r="5889" spans="1:4" ht="12.75" customHeight="1" x14ac:dyDescent="0.2">
      <c r="A5889" s="215" t="s">
        <v>20922</v>
      </c>
      <c r="B5889" s="215" t="s">
        <v>3</v>
      </c>
      <c r="C5889" s="24"/>
    </row>
    <row r="5890" spans="1:4" ht="12.75" customHeight="1" x14ac:dyDescent="0.2">
      <c r="A5890" s="215" t="s">
        <v>6899</v>
      </c>
      <c r="B5890" s="215" t="s">
        <v>3</v>
      </c>
      <c r="C5890" s="24"/>
    </row>
    <row r="5891" spans="1:4" ht="12.75" customHeight="1" x14ac:dyDescent="0.2">
      <c r="A5891" s="215" t="s">
        <v>3194</v>
      </c>
      <c r="B5891" s="215" t="s">
        <v>3194</v>
      </c>
      <c r="C5891" s="24"/>
    </row>
    <row r="5892" spans="1:4" s="24" customFormat="1" ht="12.75" customHeight="1" x14ac:dyDescent="0.2">
      <c r="A5892" s="215" t="s">
        <v>5994</v>
      </c>
      <c r="B5892" s="215" t="s">
        <v>3194</v>
      </c>
      <c r="D5892" s="120"/>
    </row>
    <row r="5893" spans="1:4" ht="12.75" customHeight="1" x14ac:dyDescent="0.2">
      <c r="A5893" s="215" t="s">
        <v>20923</v>
      </c>
      <c r="B5893" s="215" t="s">
        <v>3194</v>
      </c>
      <c r="C5893" s="24"/>
    </row>
    <row r="5894" spans="1:4" ht="12.75" customHeight="1" x14ac:dyDescent="0.2">
      <c r="A5894" s="215" t="s">
        <v>20924</v>
      </c>
      <c r="B5894" s="215" t="s">
        <v>3194</v>
      </c>
      <c r="C5894" s="24"/>
    </row>
    <row r="5895" spans="1:4" s="24" customFormat="1" ht="12.75" customHeight="1" x14ac:dyDescent="0.2">
      <c r="A5895" s="215" t="s">
        <v>20925</v>
      </c>
      <c r="B5895" s="215" t="s">
        <v>3194</v>
      </c>
      <c r="D5895" s="120"/>
    </row>
    <row r="5896" spans="1:4" ht="12.75" customHeight="1" x14ac:dyDescent="0.2">
      <c r="A5896" s="215" t="s">
        <v>6900</v>
      </c>
      <c r="B5896" s="215" t="s">
        <v>3194</v>
      </c>
      <c r="C5896" s="24"/>
    </row>
    <row r="5897" spans="1:4" ht="12.75" customHeight="1" x14ac:dyDescent="0.2">
      <c r="A5897" s="269" t="s">
        <v>25613</v>
      </c>
      <c r="B5897" s="269" t="s">
        <v>3194</v>
      </c>
      <c r="C5897" s="24"/>
    </row>
    <row r="5898" spans="1:4" ht="12.75" customHeight="1" x14ac:dyDescent="0.2">
      <c r="A5898" s="215" t="s">
        <v>20926</v>
      </c>
      <c r="B5898" s="215" t="s">
        <v>3194</v>
      </c>
      <c r="C5898" s="24"/>
    </row>
    <row r="5899" spans="1:4" ht="12.75" customHeight="1" x14ac:dyDescent="0.2">
      <c r="A5899" s="215" t="s">
        <v>6901</v>
      </c>
      <c r="B5899" s="215" t="s">
        <v>3194</v>
      </c>
      <c r="C5899" s="24"/>
    </row>
    <row r="5900" spans="1:4" ht="12.75" customHeight="1" x14ac:dyDescent="0.2">
      <c r="A5900" s="215" t="s">
        <v>6902</v>
      </c>
      <c r="B5900" s="215" t="s">
        <v>4</v>
      </c>
      <c r="C5900" s="24"/>
    </row>
    <row r="5901" spans="1:4" ht="12.75" customHeight="1" x14ac:dyDescent="0.2">
      <c r="A5901" s="215" t="s">
        <v>20929</v>
      </c>
      <c r="B5901" s="215" t="s">
        <v>4</v>
      </c>
      <c r="C5901" s="24"/>
    </row>
    <row r="5902" spans="1:4" ht="12.75" customHeight="1" x14ac:dyDescent="0.2">
      <c r="A5902" s="215" t="s">
        <v>6977</v>
      </c>
      <c r="B5902" s="215" t="s">
        <v>4</v>
      </c>
      <c r="C5902" s="24"/>
    </row>
    <row r="5903" spans="1:4" ht="12.75" customHeight="1" x14ac:dyDescent="0.2">
      <c r="A5903" s="215" t="s">
        <v>25614</v>
      </c>
      <c r="B5903" s="215" t="s">
        <v>4</v>
      </c>
      <c r="C5903" s="24"/>
    </row>
    <row r="5904" spans="1:4" ht="12.75" customHeight="1" x14ac:dyDescent="0.2">
      <c r="A5904" s="215" t="s">
        <v>6903</v>
      </c>
      <c r="B5904" s="215" t="s">
        <v>4</v>
      </c>
      <c r="C5904" s="24"/>
    </row>
    <row r="5905" spans="1:4" ht="12.75" customHeight="1" x14ac:dyDescent="0.2">
      <c r="A5905" s="215" t="s">
        <v>20930</v>
      </c>
      <c r="B5905" s="215" t="s">
        <v>4</v>
      </c>
      <c r="C5905" s="24"/>
    </row>
    <row r="5906" spans="1:4" ht="12.75" customHeight="1" x14ac:dyDescent="0.2">
      <c r="A5906" s="215" t="s">
        <v>20931</v>
      </c>
      <c r="B5906" s="215" t="s">
        <v>4</v>
      </c>
      <c r="C5906" s="24"/>
    </row>
    <row r="5907" spans="1:4" ht="12.75" customHeight="1" x14ac:dyDescent="0.2">
      <c r="A5907" s="215" t="s">
        <v>6904</v>
      </c>
      <c r="B5907" s="215" t="s">
        <v>4</v>
      </c>
      <c r="C5907" s="24"/>
    </row>
    <row r="5908" spans="1:4" ht="12.75" customHeight="1" x14ac:dyDescent="0.2">
      <c r="A5908" s="215" t="s">
        <v>6905</v>
      </c>
      <c r="B5908" s="215" t="s">
        <v>4</v>
      </c>
      <c r="C5908" s="24"/>
    </row>
    <row r="5909" spans="1:4" ht="12.75" customHeight="1" x14ac:dyDescent="0.2">
      <c r="A5909" s="215" t="s">
        <v>20932</v>
      </c>
      <c r="B5909" s="215" t="s">
        <v>4</v>
      </c>
      <c r="C5909" s="24"/>
    </row>
    <row r="5910" spans="1:4" ht="12.75" customHeight="1" x14ac:dyDescent="0.2">
      <c r="A5910" s="215" t="s">
        <v>6906</v>
      </c>
      <c r="B5910" s="215" t="s">
        <v>4</v>
      </c>
      <c r="C5910" s="24"/>
    </row>
    <row r="5911" spans="1:4" ht="12.75" customHeight="1" x14ac:dyDescent="0.2">
      <c r="A5911" s="215" t="s">
        <v>6978</v>
      </c>
      <c r="B5911" s="215" t="s">
        <v>4</v>
      </c>
      <c r="C5911" s="24"/>
    </row>
    <row r="5912" spans="1:4" ht="12.75" customHeight="1" x14ac:dyDescent="0.2">
      <c r="A5912" s="215" t="s">
        <v>20933</v>
      </c>
      <c r="B5912" s="215" t="s">
        <v>4</v>
      </c>
      <c r="C5912" s="24"/>
    </row>
    <row r="5913" spans="1:4" ht="12.75" customHeight="1" x14ac:dyDescent="0.2">
      <c r="A5913" s="215" t="s">
        <v>20934</v>
      </c>
      <c r="B5913" s="215" t="s">
        <v>4</v>
      </c>
      <c r="C5913" s="24"/>
    </row>
    <row r="5914" spans="1:4" s="24" customFormat="1" ht="12.75" customHeight="1" x14ac:dyDescent="0.2">
      <c r="A5914" s="215" t="s">
        <v>6979</v>
      </c>
      <c r="B5914" s="215" t="s">
        <v>4</v>
      </c>
      <c r="D5914" s="120"/>
    </row>
    <row r="5915" spans="1:4" s="24" customFormat="1" ht="12.75" customHeight="1" x14ac:dyDescent="0.2">
      <c r="A5915" s="215" t="s">
        <v>20935</v>
      </c>
      <c r="B5915" s="215" t="s">
        <v>4</v>
      </c>
      <c r="D5915" s="120"/>
    </row>
    <row r="5916" spans="1:4" ht="12.75" customHeight="1" x14ac:dyDescent="0.2">
      <c r="A5916" s="215" t="s">
        <v>6980</v>
      </c>
      <c r="B5916" s="215" t="s">
        <v>4</v>
      </c>
      <c r="C5916" s="24"/>
    </row>
    <row r="5917" spans="1:4" ht="12.75" customHeight="1" x14ac:dyDescent="0.2">
      <c r="A5917" s="215" t="s">
        <v>6907</v>
      </c>
      <c r="B5917" s="215" t="s">
        <v>4</v>
      </c>
      <c r="C5917" s="24"/>
    </row>
    <row r="5918" spans="1:4" ht="12.75" customHeight="1" x14ac:dyDescent="0.2">
      <c r="A5918" s="215" t="s">
        <v>6908</v>
      </c>
      <c r="B5918" s="215" t="s">
        <v>4</v>
      </c>
      <c r="C5918" s="24"/>
    </row>
    <row r="5919" spans="1:4" ht="12.75" customHeight="1" x14ac:dyDescent="0.2">
      <c r="A5919" s="215" t="s">
        <v>20936</v>
      </c>
      <c r="B5919" s="215" t="s">
        <v>4</v>
      </c>
      <c r="C5919" s="24"/>
    </row>
    <row r="5920" spans="1:4" s="24" customFormat="1" ht="12.75" customHeight="1" x14ac:dyDescent="0.2">
      <c r="A5920" s="185" t="s">
        <v>26754</v>
      </c>
      <c r="B5920" s="185" t="s">
        <v>4</v>
      </c>
      <c r="D5920" s="120"/>
    </row>
    <row r="5921" spans="1:4" ht="12.75" customHeight="1" x14ac:dyDescent="0.2">
      <c r="A5921" s="185" t="s">
        <v>26756</v>
      </c>
      <c r="B5921" s="185" t="s">
        <v>4</v>
      </c>
      <c r="C5921" s="24"/>
    </row>
    <row r="5922" spans="1:4" ht="12.75" customHeight="1" x14ac:dyDescent="0.2">
      <c r="A5922" s="215" t="s">
        <v>20937</v>
      </c>
      <c r="B5922" s="215" t="s">
        <v>4</v>
      </c>
      <c r="C5922" s="24"/>
    </row>
    <row r="5923" spans="1:4" ht="12.75" customHeight="1" x14ac:dyDescent="0.2">
      <c r="A5923" s="215" t="s">
        <v>6909</v>
      </c>
      <c r="B5923" s="215" t="s">
        <v>4</v>
      </c>
      <c r="C5923" s="24"/>
    </row>
    <row r="5924" spans="1:4" ht="12.75" customHeight="1" x14ac:dyDescent="0.2">
      <c r="A5924" s="215" t="s">
        <v>6981</v>
      </c>
      <c r="B5924" s="215" t="s">
        <v>4</v>
      </c>
      <c r="C5924" s="24"/>
    </row>
    <row r="5925" spans="1:4" ht="12.75" customHeight="1" x14ac:dyDescent="0.2">
      <c r="A5925" s="215" t="s">
        <v>6910</v>
      </c>
      <c r="B5925" s="215" t="s">
        <v>4</v>
      </c>
      <c r="C5925" s="24"/>
    </row>
    <row r="5926" spans="1:4" ht="12.75" customHeight="1" x14ac:dyDescent="0.2">
      <c r="A5926" s="215" t="s">
        <v>6911</v>
      </c>
      <c r="B5926" s="215" t="s">
        <v>4</v>
      </c>
      <c r="C5926" s="24"/>
    </row>
    <row r="5927" spans="1:4" ht="12.75" customHeight="1" x14ac:dyDescent="0.2">
      <c r="A5927" s="215" t="s">
        <v>25615</v>
      </c>
      <c r="B5927" s="215" t="s">
        <v>4</v>
      </c>
      <c r="C5927" s="24"/>
    </row>
    <row r="5928" spans="1:4" ht="12.75" customHeight="1" x14ac:dyDescent="0.2">
      <c r="A5928" s="215" t="s">
        <v>20938</v>
      </c>
      <c r="B5928" s="215" t="s">
        <v>4</v>
      </c>
      <c r="C5928" s="24"/>
    </row>
    <row r="5929" spans="1:4" ht="12.75" customHeight="1" x14ac:dyDescent="0.2">
      <c r="A5929" s="215" t="s">
        <v>6912</v>
      </c>
      <c r="B5929" s="215" t="s">
        <v>4</v>
      </c>
      <c r="C5929" s="24"/>
    </row>
    <row r="5930" spans="1:4" ht="12.75" customHeight="1" x14ac:dyDescent="0.2">
      <c r="A5930" s="215" t="s">
        <v>6913</v>
      </c>
      <c r="B5930" s="215" t="s">
        <v>4</v>
      </c>
      <c r="C5930" s="24"/>
    </row>
    <row r="5931" spans="1:4" ht="12.75" customHeight="1" x14ac:dyDescent="0.2">
      <c r="A5931" s="215" t="s">
        <v>20939</v>
      </c>
      <c r="B5931" s="215" t="s">
        <v>4</v>
      </c>
      <c r="C5931" s="24"/>
    </row>
    <row r="5932" spans="1:4" s="24" customFormat="1" ht="12.75" customHeight="1" x14ac:dyDescent="0.2">
      <c r="A5932" s="215" t="s">
        <v>20940</v>
      </c>
      <c r="B5932" s="215" t="s">
        <v>4</v>
      </c>
      <c r="D5932" s="120"/>
    </row>
    <row r="5933" spans="1:4" ht="12.75" customHeight="1" x14ac:dyDescent="0.2">
      <c r="A5933" s="215" t="s">
        <v>6914</v>
      </c>
      <c r="B5933" s="215" t="s">
        <v>4</v>
      </c>
      <c r="C5933" s="24"/>
    </row>
    <row r="5934" spans="1:4" ht="12.75" customHeight="1" x14ac:dyDescent="0.2">
      <c r="A5934" s="215" t="s">
        <v>20941</v>
      </c>
      <c r="B5934" s="215" t="s">
        <v>4</v>
      </c>
      <c r="C5934" s="24"/>
    </row>
    <row r="5935" spans="1:4" ht="12.75" customHeight="1" x14ac:dyDescent="0.2">
      <c r="A5935" s="185" t="s">
        <v>26759</v>
      </c>
      <c r="B5935" s="185" t="s">
        <v>4</v>
      </c>
      <c r="C5935" s="24"/>
    </row>
    <row r="5936" spans="1:4" s="24" customFormat="1" ht="12.75" customHeight="1" x14ac:dyDescent="0.2">
      <c r="A5936" s="215" t="s">
        <v>20942</v>
      </c>
      <c r="B5936" s="215" t="s">
        <v>4</v>
      </c>
      <c r="D5936" s="120"/>
    </row>
    <row r="5937" spans="1:3" ht="12.75" customHeight="1" x14ac:dyDescent="0.2">
      <c r="A5937" s="215" t="s">
        <v>20943</v>
      </c>
      <c r="B5937" s="215" t="s">
        <v>4</v>
      </c>
      <c r="C5937" s="24"/>
    </row>
    <row r="5938" spans="1:3" ht="12.75" customHeight="1" x14ac:dyDescent="0.2">
      <c r="A5938" s="215" t="s">
        <v>20944</v>
      </c>
      <c r="B5938" s="215" t="s">
        <v>4</v>
      </c>
      <c r="C5938" s="24"/>
    </row>
    <row r="5939" spans="1:3" ht="12.75" customHeight="1" x14ac:dyDescent="0.2">
      <c r="A5939" s="215" t="s">
        <v>20945</v>
      </c>
      <c r="B5939" s="215" t="s">
        <v>4</v>
      </c>
      <c r="C5939" s="24"/>
    </row>
    <row r="5940" spans="1:3" ht="12.75" customHeight="1" x14ac:dyDescent="0.2">
      <c r="A5940" s="215" t="s">
        <v>6915</v>
      </c>
      <c r="B5940" s="215" t="s">
        <v>4</v>
      </c>
      <c r="C5940" s="24"/>
    </row>
    <row r="5941" spans="1:3" ht="12.75" customHeight="1" x14ac:dyDescent="0.2">
      <c r="A5941" s="215" t="s">
        <v>6982</v>
      </c>
      <c r="B5941" s="215" t="s">
        <v>4</v>
      </c>
      <c r="C5941" s="24"/>
    </row>
    <row r="5942" spans="1:3" ht="12.75" customHeight="1" x14ac:dyDescent="0.2">
      <c r="A5942" s="215" t="s">
        <v>20946</v>
      </c>
      <c r="B5942" s="215" t="s">
        <v>4</v>
      </c>
      <c r="C5942" s="24"/>
    </row>
    <row r="5943" spans="1:3" ht="12.75" customHeight="1" x14ac:dyDescent="0.2">
      <c r="A5943" s="215" t="s">
        <v>20947</v>
      </c>
      <c r="B5943" s="215" t="s">
        <v>4</v>
      </c>
      <c r="C5943" s="24"/>
    </row>
    <row r="5944" spans="1:3" ht="12.75" customHeight="1" x14ac:dyDescent="0.2">
      <c r="A5944" s="185" t="s">
        <v>26760</v>
      </c>
      <c r="B5944" s="185" t="s">
        <v>4</v>
      </c>
      <c r="C5944" s="24"/>
    </row>
    <row r="5945" spans="1:3" ht="12.75" customHeight="1" x14ac:dyDescent="0.2">
      <c r="A5945" s="215" t="s">
        <v>6916</v>
      </c>
      <c r="B5945" s="215" t="s">
        <v>4</v>
      </c>
      <c r="C5945" s="24"/>
    </row>
    <row r="5946" spans="1:3" ht="12.75" customHeight="1" x14ac:dyDescent="0.2">
      <c r="A5946" s="185" t="s">
        <v>26761</v>
      </c>
      <c r="B5946" s="185" t="s">
        <v>4</v>
      </c>
      <c r="C5946" s="24"/>
    </row>
    <row r="5947" spans="1:3" ht="12.75" customHeight="1" x14ac:dyDescent="0.2">
      <c r="A5947" s="215" t="s">
        <v>25616</v>
      </c>
      <c r="B5947" s="215" t="s">
        <v>4</v>
      </c>
      <c r="C5947" s="24"/>
    </row>
    <row r="5948" spans="1:3" ht="12.75" customHeight="1" x14ac:dyDescent="0.2">
      <c r="A5948" s="215" t="s">
        <v>6983</v>
      </c>
      <c r="B5948" s="215" t="s">
        <v>4</v>
      </c>
      <c r="C5948" s="24"/>
    </row>
    <row r="5949" spans="1:3" ht="12.75" customHeight="1" x14ac:dyDescent="0.2">
      <c r="A5949" s="215" t="s">
        <v>6917</v>
      </c>
      <c r="B5949" s="215" t="s">
        <v>4</v>
      </c>
      <c r="C5949" s="24"/>
    </row>
    <row r="5950" spans="1:3" ht="12.75" customHeight="1" x14ac:dyDescent="0.2">
      <c r="A5950" s="215" t="s">
        <v>6918</v>
      </c>
      <c r="B5950" s="215" t="s">
        <v>4</v>
      </c>
      <c r="C5950" s="24"/>
    </row>
    <row r="5951" spans="1:3" ht="12.75" customHeight="1" x14ac:dyDescent="0.2">
      <c r="A5951" s="215" t="s">
        <v>6919</v>
      </c>
      <c r="B5951" s="215" t="s">
        <v>4</v>
      </c>
      <c r="C5951" s="24"/>
    </row>
    <row r="5952" spans="1:3" ht="12.75" customHeight="1" x14ac:dyDescent="0.2">
      <c r="A5952" s="215" t="s">
        <v>20948</v>
      </c>
      <c r="B5952" s="215" t="s">
        <v>4</v>
      </c>
      <c r="C5952" s="24"/>
    </row>
    <row r="5953" spans="1:3" ht="12.75" customHeight="1" x14ac:dyDescent="0.2">
      <c r="A5953" s="215" t="s">
        <v>6920</v>
      </c>
      <c r="B5953" s="215" t="s">
        <v>4</v>
      </c>
      <c r="C5953" s="24"/>
    </row>
    <row r="5954" spans="1:3" ht="12.75" customHeight="1" x14ac:dyDescent="0.2">
      <c r="A5954" s="215" t="s">
        <v>20949</v>
      </c>
      <c r="B5954" s="215" t="s">
        <v>4</v>
      </c>
      <c r="C5954" s="24"/>
    </row>
    <row r="5955" spans="1:3" ht="12.75" customHeight="1" x14ac:dyDescent="0.2">
      <c r="A5955" s="215" t="s">
        <v>20950</v>
      </c>
      <c r="B5955" s="215" t="s">
        <v>4</v>
      </c>
      <c r="C5955" s="24"/>
    </row>
    <row r="5956" spans="1:3" ht="12.75" customHeight="1" x14ac:dyDescent="0.2">
      <c r="A5956" s="215" t="s">
        <v>6921</v>
      </c>
      <c r="B5956" s="215" t="s">
        <v>4</v>
      </c>
      <c r="C5956" s="24"/>
    </row>
    <row r="5957" spans="1:3" ht="12.75" customHeight="1" x14ac:dyDescent="0.2">
      <c r="A5957" s="215" t="s">
        <v>6922</v>
      </c>
      <c r="B5957" s="215" t="s">
        <v>4</v>
      </c>
      <c r="C5957" s="24"/>
    </row>
    <row r="5958" spans="1:3" ht="12.75" customHeight="1" x14ac:dyDescent="0.2">
      <c r="A5958" s="215" t="s">
        <v>20927</v>
      </c>
      <c r="B5958" s="215" t="s">
        <v>4</v>
      </c>
      <c r="C5958" s="24"/>
    </row>
    <row r="5959" spans="1:3" ht="12.75" customHeight="1" x14ac:dyDescent="0.2">
      <c r="A5959" s="215" t="s">
        <v>4</v>
      </c>
      <c r="B5959" s="215" t="s">
        <v>4</v>
      </c>
      <c r="C5959" s="24"/>
    </row>
    <row r="5960" spans="1:3" ht="12.75" customHeight="1" x14ac:dyDescent="0.2">
      <c r="A5960" s="215" t="s">
        <v>6923</v>
      </c>
      <c r="B5960" s="215" t="s">
        <v>4</v>
      </c>
      <c r="C5960" s="24"/>
    </row>
    <row r="5961" spans="1:3" ht="12.75" customHeight="1" x14ac:dyDescent="0.2">
      <c r="A5961" s="215" t="s">
        <v>6924</v>
      </c>
      <c r="B5961" s="215" t="s">
        <v>4</v>
      </c>
      <c r="C5961" s="24"/>
    </row>
    <row r="5962" spans="1:3" ht="12.75" customHeight="1" x14ac:dyDescent="0.2">
      <c r="A5962" s="215" t="s">
        <v>6925</v>
      </c>
      <c r="B5962" s="215" t="s">
        <v>4</v>
      </c>
      <c r="C5962" s="24"/>
    </row>
    <row r="5963" spans="1:3" ht="12.75" customHeight="1" x14ac:dyDescent="0.2">
      <c r="A5963" s="215" t="s">
        <v>6984</v>
      </c>
      <c r="B5963" s="215" t="s">
        <v>4</v>
      </c>
      <c r="C5963" s="24"/>
    </row>
    <row r="5964" spans="1:3" ht="12.75" customHeight="1" x14ac:dyDescent="0.2">
      <c r="A5964" s="215" t="s">
        <v>6926</v>
      </c>
      <c r="B5964" s="215" t="s">
        <v>4</v>
      </c>
      <c r="C5964" s="24"/>
    </row>
    <row r="5965" spans="1:3" ht="12.75" customHeight="1" x14ac:dyDescent="0.2">
      <c r="A5965" s="215" t="s">
        <v>6927</v>
      </c>
      <c r="B5965" s="215" t="s">
        <v>4</v>
      </c>
      <c r="C5965" s="24"/>
    </row>
    <row r="5966" spans="1:3" ht="12.75" customHeight="1" x14ac:dyDescent="0.2">
      <c r="A5966" s="215" t="s">
        <v>1324</v>
      </c>
      <c r="B5966" s="215" t="s">
        <v>4</v>
      </c>
      <c r="C5966" s="24"/>
    </row>
    <row r="5967" spans="1:3" ht="12.75" customHeight="1" x14ac:dyDescent="0.2">
      <c r="A5967" s="215" t="s">
        <v>6928</v>
      </c>
      <c r="B5967" s="215" t="s">
        <v>4</v>
      </c>
      <c r="C5967" s="24"/>
    </row>
    <row r="5968" spans="1:3" ht="12.75" customHeight="1" x14ac:dyDescent="0.2">
      <c r="A5968" s="215" t="s">
        <v>6929</v>
      </c>
      <c r="B5968" s="215" t="s">
        <v>4</v>
      </c>
      <c r="C5968" s="24"/>
    </row>
    <row r="5969" spans="1:4" ht="12.75" customHeight="1" x14ac:dyDescent="0.2">
      <c r="A5969" s="215" t="s">
        <v>1323</v>
      </c>
      <c r="B5969" s="215" t="s">
        <v>4</v>
      </c>
      <c r="C5969" s="24"/>
    </row>
    <row r="5970" spans="1:4" ht="12.75" customHeight="1" x14ac:dyDescent="0.2">
      <c r="A5970" s="215" t="s">
        <v>6930</v>
      </c>
      <c r="B5970" s="215" t="s">
        <v>4</v>
      </c>
      <c r="C5970" s="24"/>
    </row>
    <row r="5971" spans="1:4" ht="12.75" customHeight="1" x14ac:dyDescent="0.2">
      <c r="A5971" s="215" t="s">
        <v>25617</v>
      </c>
      <c r="B5971" s="215" t="s">
        <v>4</v>
      </c>
      <c r="C5971" s="24"/>
    </row>
    <row r="5972" spans="1:4" ht="12.75" customHeight="1" x14ac:dyDescent="0.2">
      <c r="A5972" s="215" t="s">
        <v>20951</v>
      </c>
      <c r="B5972" s="215" t="s">
        <v>4</v>
      </c>
      <c r="C5972" s="24"/>
    </row>
    <row r="5973" spans="1:4" ht="12.75" customHeight="1" x14ac:dyDescent="0.2">
      <c r="A5973" s="215" t="s">
        <v>20952</v>
      </c>
      <c r="B5973" s="215" t="s">
        <v>4</v>
      </c>
      <c r="C5973" s="24"/>
    </row>
    <row r="5974" spans="1:4" s="24" customFormat="1" ht="12.75" customHeight="1" x14ac:dyDescent="0.2">
      <c r="A5974" s="215" t="s">
        <v>6931</v>
      </c>
      <c r="B5974" s="215" t="s">
        <v>4</v>
      </c>
      <c r="D5974" s="120"/>
    </row>
    <row r="5975" spans="1:4" s="24" customFormat="1" ht="12.75" customHeight="1" x14ac:dyDescent="0.2">
      <c r="A5975" s="215" t="s">
        <v>6932</v>
      </c>
      <c r="B5975" s="215" t="s">
        <v>4</v>
      </c>
      <c r="D5975" s="120"/>
    </row>
    <row r="5976" spans="1:4" ht="12.75" customHeight="1" x14ac:dyDescent="0.2">
      <c r="A5976" s="215" t="s">
        <v>20953</v>
      </c>
      <c r="B5976" s="215" t="s">
        <v>4</v>
      </c>
      <c r="C5976" s="24"/>
    </row>
    <row r="5977" spans="1:4" ht="12.75" customHeight="1" x14ac:dyDescent="0.2">
      <c r="A5977" s="215" t="s">
        <v>20954</v>
      </c>
      <c r="B5977" s="215" t="s">
        <v>4</v>
      </c>
      <c r="C5977" s="24"/>
    </row>
    <row r="5978" spans="1:4" ht="12.75" customHeight="1" x14ac:dyDescent="0.2">
      <c r="A5978" s="215" t="s">
        <v>20955</v>
      </c>
      <c r="B5978" s="215" t="s">
        <v>4</v>
      </c>
      <c r="C5978" s="24"/>
    </row>
    <row r="5979" spans="1:4" ht="12.75" customHeight="1" x14ac:dyDescent="0.2">
      <c r="A5979" s="215" t="s">
        <v>1325</v>
      </c>
      <c r="B5979" s="215" t="s">
        <v>4</v>
      </c>
      <c r="C5979" s="24"/>
    </row>
    <row r="5980" spans="1:4" ht="12.75" customHeight="1" x14ac:dyDescent="0.2">
      <c r="A5980" s="215" t="s">
        <v>6933</v>
      </c>
      <c r="B5980" s="215" t="s">
        <v>4</v>
      </c>
      <c r="C5980" s="24"/>
    </row>
    <row r="5981" spans="1:4" ht="12.75" customHeight="1" x14ac:dyDescent="0.2">
      <c r="A5981" s="215" t="s">
        <v>20956</v>
      </c>
      <c r="B5981" s="215" t="s">
        <v>4</v>
      </c>
      <c r="C5981" s="24"/>
    </row>
    <row r="5982" spans="1:4" ht="12.75" customHeight="1" x14ac:dyDescent="0.2">
      <c r="A5982" s="215" t="s">
        <v>25618</v>
      </c>
      <c r="B5982" s="215" t="s">
        <v>4</v>
      </c>
      <c r="C5982" s="24"/>
    </row>
    <row r="5983" spans="1:4" ht="12.75" customHeight="1" x14ac:dyDescent="0.2">
      <c r="A5983" s="215" t="s">
        <v>25619</v>
      </c>
      <c r="B5983" s="215" t="s">
        <v>4</v>
      </c>
      <c r="C5983" s="24"/>
    </row>
    <row r="5984" spans="1:4" ht="12.75" customHeight="1" x14ac:dyDescent="0.2">
      <c r="A5984" s="215" t="s">
        <v>1326</v>
      </c>
      <c r="B5984" s="215" t="s">
        <v>4</v>
      </c>
      <c r="C5984" s="24"/>
    </row>
    <row r="5985" spans="1:3" ht="12.75" customHeight="1" x14ac:dyDescent="0.2">
      <c r="A5985" s="215" t="s">
        <v>6934</v>
      </c>
      <c r="B5985" s="215" t="s">
        <v>4</v>
      </c>
      <c r="C5985" s="24"/>
    </row>
    <row r="5986" spans="1:3" ht="12.75" customHeight="1" x14ac:dyDescent="0.2">
      <c r="A5986" s="215" t="s">
        <v>6935</v>
      </c>
      <c r="B5986" s="215" t="s">
        <v>4</v>
      </c>
      <c r="C5986" s="24"/>
    </row>
    <row r="5987" spans="1:3" ht="12.75" customHeight="1" x14ac:dyDescent="0.2">
      <c r="A5987" s="215" t="s">
        <v>1327</v>
      </c>
      <c r="B5987" s="215" t="s">
        <v>4</v>
      </c>
      <c r="C5987" s="24"/>
    </row>
    <row r="5988" spans="1:3" ht="12.75" customHeight="1" x14ac:dyDescent="0.2">
      <c r="A5988" s="215" t="s">
        <v>6936</v>
      </c>
      <c r="B5988" s="215" t="s">
        <v>4</v>
      </c>
      <c r="C5988" s="24"/>
    </row>
    <row r="5989" spans="1:3" ht="12.75" customHeight="1" x14ac:dyDescent="0.2">
      <c r="A5989" s="215" t="s">
        <v>20957</v>
      </c>
      <c r="B5989" s="215" t="s">
        <v>4</v>
      </c>
      <c r="C5989" s="24"/>
    </row>
    <row r="5990" spans="1:3" ht="12.75" customHeight="1" x14ac:dyDescent="0.2">
      <c r="A5990" s="215" t="s">
        <v>20958</v>
      </c>
      <c r="B5990" s="215" t="s">
        <v>4</v>
      </c>
      <c r="C5990" s="24"/>
    </row>
    <row r="5991" spans="1:3" ht="12.75" customHeight="1" x14ac:dyDescent="0.2">
      <c r="A5991" s="215" t="s">
        <v>20959</v>
      </c>
      <c r="B5991" s="215" t="s">
        <v>4</v>
      </c>
      <c r="C5991" s="24"/>
    </row>
    <row r="5992" spans="1:3" ht="12.75" customHeight="1" x14ac:dyDescent="0.2">
      <c r="A5992" s="215" t="s">
        <v>20960</v>
      </c>
      <c r="B5992" s="215" t="s">
        <v>4</v>
      </c>
      <c r="C5992" s="24"/>
    </row>
    <row r="5993" spans="1:3" ht="12.75" customHeight="1" x14ac:dyDescent="0.2">
      <c r="A5993" s="215" t="s">
        <v>20961</v>
      </c>
      <c r="B5993" s="215" t="s">
        <v>4</v>
      </c>
      <c r="C5993" s="24"/>
    </row>
    <row r="5994" spans="1:3" ht="12.75" customHeight="1" x14ac:dyDescent="0.2">
      <c r="A5994" s="185" t="s">
        <v>26832</v>
      </c>
      <c r="B5994" s="185" t="s">
        <v>4</v>
      </c>
      <c r="C5994" s="24"/>
    </row>
    <row r="5995" spans="1:3" ht="12.75" customHeight="1" x14ac:dyDescent="0.2">
      <c r="A5995" s="215" t="s">
        <v>20962</v>
      </c>
      <c r="B5995" s="215" t="s">
        <v>4</v>
      </c>
      <c r="C5995" s="24"/>
    </row>
    <row r="5996" spans="1:3" ht="12.75" customHeight="1" x14ac:dyDescent="0.2">
      <c r="A5996" s="215" t="s">
        <v>6937</v>
      </c>
      <c r="B5996" s="215" t="s">
        <v>4</v>
      </c>
      <c r="C5996" s="24"/>
    </row>
    <row r="5997" spans="1:3" ht="12.75" customHeight="1" x14ac:dyDescent="0.2">
      <c r="A5997" s="215" t="s">
        <v>20963</v>
      </c>
      <c r="B5997" s="215" t="s">
        <v>4</v>
      </c>
      <c r="C5997" s="24"/>
    </row>
    <row r="5998" spans="1:3" ht="12.75" customHeight="1" x14ac:dyDescent="0.2">
      <c r="A5998" s="215" t="s">
        <v>20964</v>
      </c>
      <c r="B5998" s="215" t="s">
        <v>4</v>
      </c>
      <c r="C5998" s="24"/>
    </row>
    <row r="5999" spans="1:3" ht="12.75" customHeight="1" x14ac:dyDescent="0.2">
      <c r="A5999" s="215" t="s">
        <v>25620</v>
      </c>
      <c r="B5999" s="215" t="s">
        <v>4</v>
      </c>
      <c r="C5999" s="24"/>
    </row>
    <row r="6000" spans="1:3" ht="12.75" customHeight="1" x14ac:dyDescent="0.2">
      <c r="A6000" s="215" t="s">
        <v>1328</v>
      </c>
      <c r="B6000" s="215" t="s">
        <v>4</v>
      </c>
      <c r="C6000" s="24"/>
    </row>
    <row r="6001" spans="1:3" ht="12.75" customHeight="1" x14ac:dyDescent="0.2">
      <c r="A6001" s="215" t="s">
        <v>6938</v>
      </c>
      <c r="B6001" s="215" t="s">
        <v>4</v>
      </c>
      <c r="C6001" s="24"/>
    </row>
    <row r="6002" spans="1:3" ht="12.75" customHeight="1" x14ac:dyDescent="0.2">
      <c r="A6002" s="215" t="s">
        <v>6939</v>
      </c>
      <c r="B6002" s="215" t="s">
        <v>4</v>
      </c>
      <c r="C6002" s="24"/>
    </row>
    <row r="6003" spans="1:3" ht="12.75" customHeight="1" x14ac:dyDescent="0.2">
      <c r="A6003" s="215" t="s">
        <v>6940</v>
      </c>
      <c r="B6003" s="215" t="s">
        <v>4</v>
      </c>
      <c r="C6003" s="24"/>
    </row>
    <row r="6004" spans="1:3" ht="12.75" customHeight="1" x14ac:dyDescent="0.2">
      <c r="A6004" s="215" t="s">
        <v>6941</v>
      </c>
      <c r="B6004" s="215" t="s">
        <v>4</v>
      </c>
      <c r="C6004" s="24"/>
    </row>
    <row r="6005" spans="1:3" ht="12.75" customHeight="1" x14ac:dyDescent="0.2">
      <c r="A6005" s="215" t="s">
        <v>6942</v>
      </c>
      <c r="B6005" s="215" t="s">
        <v>4</v>
      </c>
      <c r="C6005" s="24"/>
    </row>
    <row r="6006" spans="1:3" ht="12.75" customHeight="1" x14ac:dyDescent="0.2">
      <c r="A6006" s="215" t="s">
        <v>6943</v>
      </c>
      <c r="B6006" s="215" t="s">
        <v>4</v>
      </c>
      <c r="C6006" s="24"/>
    </row>
    <row r="6007" spans="1:3" ht="12.75" customHeight="1" x14ac:dyDescent="0.2">
      <c r="A6007" s="215" t="s">
        <v>20965</v>
      </c>
      <c r="B6007" s="215" t="s">
        <v>4</v>
      </c>
      <c r="C6007" s="24"/>
    </row>
    <row r="6008" spans="1:3" ht="12.75" customHeight="1" x14ac:dyDescent="0.2">
      <c r="A6008" s="215" t="s">
        <v>20966</v>
      </c>
      <c r="B6008" s="215" t="s">
        <v>4</v>
      </c>
      <c r="C6008" s="24"/>
    </row>
    <row r="6009" spans="1:3" ht="12.75" customHeight="1" x14ac:dyDescent="0.2">
      <c r="A6009" s="215" t="s">
        <v>20967</v>
      </c>
      <c r="B6009" s="215" t="s">
        <v>4</v>
      </c>
      <c r="C6009" s="24"/>
    </row>
    <row r="6010" spans="1:3" ht="12.75" customHeight="1" x14ac:dyDescent="0.2">
      <c r="A6010" s="215" t="s">
        <v>20968</v>
      </c>
      <c r="B6010" s="215" t="s">
        <v>4</v>
      </c>
      <c r="C6010" s="24"/>
    </row>
    <row r="6011" spans="1:3" ht="12.75" customHeight="1" x14ac:dyDescent="0.2">
      <c r="A6011" s="215" t="s">
        <v>20969</v>
      </c>
      <c r="B6011" s="215" t="s">
        <v>4</v>
      </c>
      <c r="C6011" s="24"/>
    </row>
    <row r="6012" spans="1:3" ht="12.75" customHeight="1" x14ac:dyDescent="0.2">
      <c r="A6012" s="215" t="s">
        <v>6944</v>
      </c>
      <c r="B6012" s="215" t="s">
        <v>4</v>
      </c>
      <c r="C6012" s="24"/>
    </row>
    <row r="6013" spans="1:3" ht="12.75" customHeight="1" x14ac:dyDescent="0.2">
      <c r="A6013" s="215" t="s">
        <v>6945</v>
      </c>
      <c r="B6013" s="215" t="s">
        <v>4</v>
      </c>
      <c r="C6013" s="24"/>
    </row>
    <row r="6014" spans="1:3" ht="12.75" customHeight="1" x14ac:dyDescent="0.2">
      <c r="A6014" s="215" t="s">
        <v>6946</v>
      </c>
      <c r="B6014" s="215" t="s">
        <v>4</v>
      </c>
      <c r="C6014" s="24"/>
    </row>
    <row r="6015" spans="1:3" ht="12.75" customHeight="1" x14ac:dyDescent="0.2">
      <c r="A6015" s="215" t="s">
        <v>6947</v>
      </c>
      <c r="B6015" s="215" t="s">
        <v>4</v>
      </c>
      <c r="C6015" s="24"/>
    </row>
    <row r="6016" spans="1:3" ht="12.75" customHeight="1" x14ac:dyDescent="0.2">
      <c r="A6016" s="215" t="s">
        <v>6948</v>
      </c>
      <c r="B6016" s="215" t="s">
        <v>4</v>
      </c>
      <c r="C6016" s="24"/>
    </row>
    <row r="6017" spans="1:3" ht="12.75" customHeight="1" x14ac:dyDescent="0.2">
      <c r="A6017" s="215" t="s">
        <v>6949</v>
      </c>
      <c r="B6017" s="215" t="s">
        <v>4</v>
      </c>
      <c r="C6017" s="24"/>
    </row>
    <row r="6018" spans="1:3" ht="12.75" customHeight="1" x14ac:dyDescent="0.2">
      <c r="A6018" s="215" t="s">
        <v>6950</v>
      </c>
      <c r="B6018" s="215" t="s">
        <v>4</v>
      </c>
      <c r="C6018" s="24"/>
    </row>
    <row r="6019" spans="1:3" ht="12.75" customHeight="1" x14ac:dyDescent="0.2">
      <c r="A6019" s="215" t="s">
        <v>6951</v>
      </c>
      <c r="B6019" s="215" t="s">
        <v>4</v>
      </c>
      <c r="C6019" s="24"/>
    </row>
    <row r="6020" spans="1:3" ht="12.75" customHeight="1" x14ac:dyDescent="0.2">
      <c r="A6020" s="215" t="s">
        <v>6952</v>
      </c>
      <c r="B6020" s="215" t="s">
        <v>4</v>
      </c>
      <c r="C6020" s="24"/>
    </row>
    <row r="6021" spans="1:3" ht="12.75" customHeight="1" x14ac:dyDescent="0.2">
      <c r="A6021" s="215" t="s">
        <v>6953</v>
      </c>
      <c r="B6021" s="215" t="s">
        <v>4</v>
      </c>
      <c r="C6021" s="24"/>
    </row>
    <row r="6022" spans="1:3" ht="12.75" customHeight="1" x14ac:dyDescent="0.2">
      <c r="A6022" s="215" t="s">
        <v>6954</v>
      </c>
      <c r="B6022" s="215" t="s">
        <v>4</v>
      </c>
      <c r="C6022" s="24"/>
    </row>
    <row r="6023" spans="1:3" ht="12.75" customHeight="1" x14ac:dyDescent="0.2">
      <c r="A6023" s="215" t="s">
        <v>6955</v>
      </c>
      <c r="B6023" s="215" t="s">
        <v>4</v>
      </c>
      <c r="C6023" s="24"/>
    </row>
    <row r="6024" spans="1:3" ht="12.75" customHeight="1" x14ac:dyDescent="0.2">
      <c r="A6024" s="215" t="s">
        <v>20970</v>
      </c>
      <c r="B6024" s="215" t="s">
        <v>4</v>
      </c>
      <c r="C6024" s="24"/>
    </row>
    <row r="6025" spans="1:3" ht="12.75" customHeight="1" x14ac:dyDescent="0.2">
      <c r="A6025" s="215" t="s">
        <v>20971</v>
      </c>
      <c r="B6025" s="215" t="s">
        <v>4</v>
      </c>
      <c r="C6025" s="24"/>
    </row>
    <row r="6026" spans="1:3" ht="12.75" customHeight="1" x14ac:dyDescent="0.2">
      <c r="A6026" s="215" t="s">
        <v>20972</v>
      </c>
      <c r="B6026" s="215" t="s">
        <v>4</v>
      </c>
      <c r="C6026" s="24"/>
    </row>
    <row r="6027" spans="1:3" ht="12.75" customHeight="1" x14ac:dyDescent="0.2">
      <c r="A6027" s="215" t="s">
        <v>20973</v>
      </c>
      <c r="B6027" s="215" t="s">
        <v>4</v>
      </c>
      <c r="C6027" s="24"/>
    </row>
    <row r="6028" spans="1:3" ht="12.75" customHeight="1" x14ac:dyDescent="0.2">
      <c r="A6028" s="215" t="s">
        <v>25621</v>
      </c>
      <c r="B6028" s="215" t="s">
        <v>4</v>
      </c>
      <c r="C6028" s="24"/>
    </row>
    <row r="6029" spans="1:3" ht="12.75" customHeight="1" x14ac:dyDescent="0.2">
      <c r="A6029" s="215" t="s">
        <v>6956</v>
      </c>
      <c r="B6029" s="215" t="s">
        <v>4</v>
      </c>
      <c r="C6029" s="24"/>
    </row>
    <row r="6030" spans="1:3" ht="12.75" customHeight="1" x14ac:dyDescent="0.2">
      <c r="A6030" s="215" t="s">
        <v>20974</v>
      </c>
      <c r="B6030" s="215" t="s">
        <v>4</v>
      </c>
      <c r="C6030" s="24"/>
    </row>
    <row r="6031" spans="1:3" ht="12.75" customHeight="1" x14ac:dyDescent="0.2">
      <c r="A6031" s="215" t="s">
        <v>20975</v>
      </c>
      <c r="B6031" s="215" t="s">
        <v>4</v>
      </c>
      <c r="C6031" s="24"/>
    </row>
    <row r="6032" spans="1:3" ht="12.75" customHeight="1" x14ac:dyDescent="0.2">
      <c r="A6032" s="215" t="s">
        <v>20976</v>
      </c>
      <c r="B6032" s="215" t="s">
        <v>4</v>
      </c>
      <c r="C6032" s="24"/>
    </row>
    <row r="6033" spans="1:3" ht="12.75" customHeight="1" x14ac:dyDescent="0.2">
      <c r="A6033" s="215" t="s">
        <v>6957</v>
      </c>
      <c r="B6033" s="215" t="s">
        <v>4</v>
      </c>
      <c r="C6033" s="24"/>
    </row>
    <row r="6034" spans="1:3" ht="12.75" customHeight="1" x14ac:dyDescent="0.2">
      <c r="A6034" s="215" t="s">
        <v>6958</v>
      </c>
      <c r="B6034" s="215" t="s">
        <v>4</v>
      </c>
      <c r="C6034" s="24"/>
    </row>
    <row r="6035" spans="1:3" ht="12.75" customHeight="1" x14ac:dyDescent="0.2">
      <c r="A6035" s="215" t="s">
        <v>6959</v>
      </c>
      <c r="B6035" s="215" t="s">
        <v>4</v>
      </c>
      <c r="C6035" s="24"/>
    </row>
    <row r="6036" spans="1:3" ht="12.75" customHeight="1" x14ac:dyDescent="0.2">
      <c r="A6036" s="215" t="s">
        <v>6960</v>
      </c>
      <c r="B6036" s="215" t="s">
        <v>4</v>
      </c>
      <c r="C6036" s="24"/>
    </row>
    <row r="6037" spans="1:3" ht="12.75" customHeight="1" x14ac:dyDescent="0.2">
      <c r="A6037" s="215" t="s">
        <v>6961</v>
      </c>
      <c r="B6037" s="215" t="s">
        <v>4</v>
      </c>
      <c r="C6037" s="24"/>
    </row>
    <row r="6038" spans="1:3" ht="12.75" customHeight="1" x14ac:dyDescent="0.2">
      <c r="A6038" s="215" t="s">
        <v>20928</v>
      </c>
      <c r="B6038" s="215" t="s">
        <v>4</v>
      </c>
      <c r="C6038" s="24"/>
    </row>
    <row r="6039" spans="1:3" ht="12.75" customHeight="1" x14ac:dyDescent="0.2">
      <c r="A6039" s="215" t="s">
        <v>1329</v>
      </c>
      <c r="B6039" s="215" t="s">
        <v>4</v>
      </c>
      <c r="C6039" s="24"/>
    </row>
    <row r="6040" spans="1:3" ht="12.75" customHeight="1" x14ac:dyDescent="0.2">
      <c r="A6040" s="215" t="s">
        <v>6962</v>
      </c>
      <c r="B6040" s="215" t="s">
        <v>4</v>
      </c>
      <c r="C6040" s="24"/>
    </row>
    <row r="6041" spans="1:3" ht="12.75" customHeight="1" x14ac:dyDescent="0.2">
      <c r="A6041" s="215" t="s">
        <v>6963</v>
      </c>
      <c r="B6041" s="215" t="s">
        <v>4</v>
      </c>
      <c r="C6041" s="24"/>
    </row>
    <row r="6042" spans="1:3" ht="12.75" customHeight="1" x14ac:dyDescent="0.2">
      <c r="A6042" s="215" t="s">
        <v>6964</v>
      </c>
      <c r="B6042" s="215" t="s">
        <v>4</v>
      </c>
      <c r="C6042" s="24"/>
    </row>
    <row r="6043" spans="1:3" ht="12.75" customHeight="1" x14ac:dyDescent="0.2">
      <c r="A6043" s="215" t="s">
        <v>6965</v>
      </c>
      <c r="B6043" s="215" t="s">
        <v>4</v>
      </c>
      <c r="C6043" s="24"/>
    </row>
    <row r="6044" spans="1:3" ht="12.75" customHeight="1" x14ac:dyDescent="0.2">
      <c r="A6044" s="215" t="s">
        <v>6966</v>
      </c>
      <c r="B6044" s="215" t="s">
        <v>4</v>
      </c>
      <c r="C6044" s="24"/>
    </row>
    <row r="6045" spans="1:3" ht="12.75" customHeight="1" x14ac:dyDescent="0.2">
      <c r="A6045" s="215" t="s">
        <v>6967</v>
      </c>
      <c r="B6045" s="215" t="s">
        <v>4</v>
      </c>
      <c r="C6045" s="24"/>
    </row>
    <row r="6046" spans="1:3" ht="12.75" customHeight="1" x14ac:dyDescent="0.2">
      <c r="A6046" s="215" t="s">
        <v>6968</v>
      </c>
      <c r="B6046" s="215" t="s">
        <v>4</v>
      </c>
      <c r="C6046" s="24"/>
    </row>
    <row r="6047" spans="1:3" ht="12.75" customHeight="1" x14ac:dyDescent="0.2">
      <c r="A6047" s="215" t="s">
        <v>20977</v>
      </c>
      <c r="B6047" s="215" t="s">
        <v>4</v>
      </c>
      <c r="C6047" s="24"/>
    </row>
    <row r="6048" spans="1:3" ht="12.75" customHeight="1" x14ac:dyDescent="0.2">
      <c r="A6048" s="215" t="s">
        <v>20978</v>
      </c>
      <c r="B6048" s="215" t="s">
        <v>4</v>
      </c>
      <c r="C6048" s="24"/>
    </row>
    <row r="6049" spans="1:3" ht="12.75" customHeight="1" x14ac:dyDescent="0.2">
      <c r="A6049" s="215" t="s">
        <v>1330</v>
      </c>
      <c r="B6049" s="215" t="s">
        <v>4</v>
      </c>
      <c r="C6049" s="24"/>
    </row>
    <row r="6050" spans="1:3" ht="12.75" customHeight="1" x14ac:dyDescent="0.2">
      <c r="A6050" s="215" t="s">
        <v>6969</v>
      </c>
      <c r="B6050" s="215" t="s">
        <v>4</v>
      </c>
      <c r="C6050" s="24"/>
    </row>
    <row r="6051" spans="1:3" ht="12.75" customHeight="1" x14ac:dyDescent="0.2">
      <c r="A6051" s="185" t="s">
        <v>26856</v>
      </c>
      <c r="B6051" s="185" t="s">
        <v>4</v>
      </c>
      <c r="C6051" s="24"/>
    </row>
    <row r="6052" spans="1:3" ht="12.75" customHeight="1" x14ac:dyDescent="0.2">
      <c r="A6052" s="215" t="s">
        <v>6970</v>
      </c>
      <c r="B6052" s="215" t="s">
        <v>4</v>
      </c>
      <c r="C6052" s="24"/>
    </row>
    <row r="6053" spans="1:3" ht="12.75" customHeight="1" x14ac:dyDescent="0.2">
      <c r="A6053" s="215" t="s">
        <v>20979</v>
      </c>
      <c r="B6053" s="215" t="s">
        <v>4</v>
      </c>
      <c r="C6053" s="24"/>
    </row>
    <row r="6054" spans="1:3" ht="12.75" customHeight="1" x14ac:dyDescent="0.2">
      <c r="A6054" s="215" t="s">
        <v>6971</v>
      </c>
      <c r="B6054" s="215" t="s">
        <v>4</v>
      </c>
      <c r="C6054" s="24"/>
    </row>
    <row r="6055" spans="1:3" ht="12.75" customHeight="1" x14ac:dyDescent="0.2">
      <c r="A6055" s="215" t="s">
        <v>6972</v>
      </c>
      <c r="B6055" s="215" t="s">
        <v>4</v>
      </c>
      <c r="C6055" s="24"/>
    </row>
    <row r="6056" spans="1:3" ht="12.75" customHeight="1" x14ac:dyDescent="0.2">
      <c r="A6056" s="215" t="s">
        <v>6973</v>
      </c>
      <c r="B6056" s="215" t="s">
        <v>4</v>
      </c>
      <c r="C6056" s="24"/>
    </row>
    <row r="6057" spans="1:3" ht="12.75" customHeight="1" x14ac:dyDescent="0.2">
      <c r="A6057" s="215" t="s">
        <v>6974</v>
      </c>
      <c r="B6057" s="215" t="s">
        <v>4</v>
      </c>
      <c r="C6057" s="24"/>
    </row>
    <row r="6058" spans="1:3" ht="12.75" customHeight="1" x14ac:dyDescent="0.2">
      <c r="A6058" s="215" t="s">
        <v>6975</v>
      </c>
      <c r="B6058" s="215" t="s">
        <v>4</v>
      </c>
      <c r="C6058" s="24"/>
    </row>
    <row r="6059" spans="1:3" ht="12.75" customHeight="1" x14ac:dyDescent="0.2">
      <c r="A6059" s="215" t="s">
        <v>20980</v>
      </c>
      <c r="B6059" s="215" t="s">
        <v>4</v>
      </c>
      <c r="C6059" s="24"/>
    </row>
    <row r="6060" spans="1:3" ht="12.75" customHeight="1" x14ac:dyDescent="0.2">
      <c r="A6060" s="215" t="s">
        <v>20981</v>
      </c>
      <c r="B6060" s="215" t="s">
        <v>4</v>
      </c>
      <c r="C6060" s="24"/>
    </row>
    <row r="6061" spans="1:3" ht="12.75" customHeight="1" x14ac:dyDescent="0.2">
      <c r="A6061" s="215" t="s">
        <v>20982</v>
      </c>
      <c r="B6061" s="215" t="s">
        <v>4</v>
      </c>
      <c r="C6061" s="24"/>
    </row>
    <row r="6062" spans="1:3" ht="12.75" customHeight="1" x14ac:dyDescent="0.2">
      <c r="A6062" s="215" t="s">
        <v>20983</v>
      </c>
      <c r="B6062" s="215" t="s">
        <v>4</v>
      </c>
      <c r="C6062" s="24"/>
    </row>
    <row r="6063" spans="1:3" ht="12.75" customHeight="1" x14ac:dyDescent="0.2">
      <c r="A6063" s="215" t="s">
        <v>20984</v>
      </c>
      <c r="B6063" s="215" t="s">
        <v>4</v>
      </c>
      <c r="C6063" s="24"/>
    </row>
    <row r="6064" spans="1:3" ht="12.75" customHeight="1" x14ac:dyDescent="0.2">
      <c r="A6064" s="215" t="s">
        <v>20985</v>
      </c>
      <c r="B6064" s="215" t="s">
        <v>4</v>
      </c>
      <c r="C6064" s="24"/>
    </row>
    <row r="6065" spans="1:3" ht="12.75" customHeight="1" x14ac:dyDescent="0.2">
      <c r="A6065" s="215" t="s">
        <v>1331</v>
      </c>
      <c r="B6065" s="215" t="s">
        <v>4</v>
      </c>
      <c r="C6065" s="24"/>
    </row>
    <row r="6066" spans="1:3" ht="12.75" customHeight="1" x14ac:dyDescent="0.2">
      <c r="A6066" s="215" t="s">
        <v>6976</v>
      </c>
      <c r="B6066" s="215" t="s">
        <v>4</v>
      </c>
      <c r="C6066" s="24"/>
    </row>
    <row r="6067" spans="1:3" ht="12.75" customHeight="1" x14ac:dyDescent="0.2">
      <c r="A6067" s="215" t="s">
        <v>25622</v>
      </c>
      <c r="B6067" s="215" t="s">
        <v>4</v>
      </c>
      <c r="C6067" s="24"/>
    </row>
    <row r="6068" spans="1:3" ht="12.75" customHeight="1" x14ac:dyDescent="0.2">
      <c r="A6068" s="215" t="s">
        <v>101</v>
      </c>
      <c r="B6068" s="215" t="s">
        <v>101</v>
      </c>
      <c r="C6068" s="24"/>
    </row>
    <row r="6069" spans="1:3" ht="12.75" customHeight="1" x14ac:dyDescent="0.2">
      <c r="A6069" s="215" t="s">
        <v>6985</v>
      </c>
      <c r="B6069" s="215" t="s">
        <v>101</v>
      </c>
      <c r="C6069" s="24"/>
    </row>
    <row r="6070" spans="1:3" ht="12.75" customHeight="1" x14ac:dyDescent="0.2">
      <c r="A6070" s="215" t="s">
        <v>6986</v>
      </c>
      <c r="B6070" s="215" t="s">
        <v>101</v>
      </c>
      <c r="C6070" s="24"/>
    </row>
    <row r="6071" spans="1:3" ht="12.75" customHeight="1" x14ac:dyDescent="0.2">
      <c r="A6071" s="215" t="s">
        <v>6987</v>
      </c>
      <c r="B6071" s="215" t="s">
        <v>101</v>
      </c>
      <c r="C6071" s="24"/>
    </row>
    <row r="6072" spans="1:3" ht="12.75" customHeight="1" x14ac:dyDescent="0.2">
      <c r="A6072" s="215" t="s">
        <v>6988</v>
      </c>
      <c r="B6072" s="215" t="s">
        <v>101</v>
      </c>
      <c r="C6072" s="24"/>
    </row>
    <row r="6073" spans="1:3" ht="12.75" customHeight="1" x14ac:dyDescent="0.2">
      <c r="A6073" s="215" t="s">
        <v>1332</v>
      </c>
      <c r="B6073" s="215" t="s">
        <v>101</v>
      </c>
      <c r="C6073" s="24"/>
    </row>
    <row r="6074" spans="1:3" ht="12.75" customHeight="1" x14ac:dyDescent="0.2">
      <c r="A6074" s="215" t="s">
        <v>6989</v>
      </c>
      <c r="B6074" s="215" t="s">
        <v>101</v>
      </c>
      <c r="C6074" s="24"/>
    </row>
    <row r="6075" spans="1:3" ht="12.75" customHeight="1" x14ac:dyDescent="0.2">
      <c r="A6075" s="215" t="s">
        <v>6990</v>
      </c>
      <c r="B6075" s="215" t="s">
        <v>101</v>
      </c>
      <c r="C6075" s="24"/>
    </row>
    <row r="6076" spans="1:3" ht="12.75" customHeight="1" x14ac:dyDescent="0.2">
      <c r="A6076" s="215" t="s">
        <v>6991</v>
      </c>
      <c r="B6076" s="215" t="s">
        <v>101</v>
      </c>
      <c r="C6076" s="24"/>
    </row>
    <row r="6077" spans="1:3" ht="12.75" customHeight="1" x14ac:dyDescent="0.2">
      <c r="A6077" s="215" t="s">
        <v>6992</v>
      </c>
      <c r="B6077" s="215" t="s">
        <v>101</v>
      </c>
      <c r="C6077" s="24"/>
    </row>
    <row r="6078" spans="1:3" ht="12.75" customHeight="1" x14ac:dyDescent="0.2">
      <c r="A6078" s="215" t="s">
        <v>1804</v>
      </c>
      <c r="B6078" s="215" t="s">
        <v>1804</v>
      </c>
      <c r="C6078" s="24"/>
    </row>
    <row r="6079" spans="1:3" ht="12.75" customHeight="1" x14ac:dyDescent="0.2">
      <c r="A6079" s="215" t="s">
        <v>4699</v>
      </c>
      <c r="B6079" s="215" t="s">
        <v>1804</v>
      </c>
      <c r="C6079" s="24"/>
    </row>
    <row r="6080" spans="1:3" ht="12.75" customHeight="1" x14ac:dyDescent="0.2">
      <c r="A6080" s="215" t="s">
        <v>4700</v>
      </c>
      <c r="B6080" s="215" t="s">
        <v>1804</v>
      </c>
      <c r="C6080" s="24"/>
    </row>
    <row r="6081" spans="1:4" ht="12.75" customHeight="1" x14ac:dyDescent="0.2">
      <c r="A6081" s="215" t="s">
        <v>20236</v>
      </c>
      <c r="B6081" s="215" t="s">
        <v>1804</v>
      </c>
      <c r="C6081" s="24"/>
    </row>
    <row r="6082" spans="1:4" ht="12.75" customHeight="1" x14ac:dyDescent="0.2">
      <c r="A6082" s="215" t="s">
        <v>4701</v>
      </c>
      <c r="B6082" s="215" t="s">
        <v>1804</v>
      </c>
      <c r="C6082" s="24"/>
    </row>
    <row r="6083" spans="1:4" ht="12.75" customHeight="1" x14ac:dyDescent="0.2">
      <c r="A6083" s="215" t="s">
        <v>4702</v>
      </c>
      <c r="B6083" s="215" t="s">
        <v>1804</v>
      </c>
      <c r="C6083" s="24"/>
    </row>
    <row r="6084" spans="1:4" ht="12.75" customHeight="1" x14ac:dyDescent="0.2">
      <c r="A6084" s="215" t="s">
        <v>6993</v>
      </c>
      <c r="B6084" s="215" t="s">
        <v>3212</v>
      </c>
      <c r="C6084" s="24"/>
    </row>
    <row r="6085" spans="1:4" ht="12.75" customHeight="1" x14ac:dyDescent="0.2">
      <c r="A6085" s="215" t="s">
        <v>6994</v>
      </c>
      <c r="B6085" s="215" t="s">
        <v>3212</v>
      </c>
      <c r="C6085" s="24"/>
    </row>
    <row r="6086" spans="1:4" ht="12.75" customHeight="1" x14ac:dyDescent="0.2">
      <c r="A6086" s="215" t="s">
        <v>3212</v>
      </c>
      <c r="B6086" s="215" t="s">
        <v>3212</v>
      </c>
      <c r="C6086" s="24"/>
    </row>
    <row r="6087" spans="1:4" ht="12.75" customHeight="1" x14ac:dyDescent="0.2">
      <c r="A6087" s="215" t="s">
        <v>25623</v>
      </c>
      <c r="B6087" s="215" t="s">
        <v>3212</v>
      </c>
      <c r="C6087" s="24"/>
    </row>
    <row r="6088" spans="1:4" ht="12.75" customHeight="1" x14ac:dyDescent="0.2">
      <c r="A6088" s="215" t="s">
        <v>6997</v>
      </c>
      <c r="B6088" s="215" t="s">
        <v>3212</v>
      </c>
      <c r="C6088" s="24"/>
    </row>
    <row r="6089" spans="1:4" ht="12.75" customHeight="1" x14ac:dyDescent="0.2">
      <c r="A6089" s="215" t="s">
        <v>6998</v>
      </c>
      <c r="B6089" s="215" t="s">
        <v>3212</v>
      </c>
      <c r="C6089" s="24"/>
    </row>
    <row r="6090" spans="1:4" ht="12.75" customHeight="1" x14ac:dyDescent="0.2">
      <c r="A6090" s="215" t="s">
        <v>6999</v>
      </c>
      <c r="B6090" s="215" t="s">
        <v>3212</v>
      </c>
      <c r="C6090" s="24"/>
    </row>
    <row r="6091" spans="1:4" ht="12.75" customHeight="1" x14ac:dyDescent="0.2">
      <c r="A6091" s="215" t="s">
        <v>20986</v>
      </c>
      <c r="B6091" s="215" t="s">
        <v>3212</v>
      </c>
      <c r="C6091" s="24"/>
    </row>
    <row r="6092" spans="1:4" ht="12.75" customHeight="1" x14ac:dyDescent="0.2">
      <c r="A6092" s="215" t="s">
        <v>6995</v>
      </c>
      <c r="B6092" s="215" t="s">
        <v>3212</v>
      </c>
      <c r="C6092" s="24"/>
    </row>
    <row r="6093" spans="1:4" ht="12.75" customHeight="1" x14ac:dyDescent="0.2">
      <c r="A6093" s="215" t="s">
        <v>7000</v>
      </c>
      <c r="B6093" s="215" t="s">
        <v>3212</v>
      </c>
      <c r="C6093" s="24"/>
    </row>
    <row r="6094" spans="1:4" ht="12.75" customHeight="1" x14ac:dyDescent="0.2">
      <c r="A6094" s="215" t="s">
        <v>6996</v>
      </c>
      <c r="B6094" s="215" t="s">
        <v>3212</v>
      </c>
      <c r="C6094" s="24"/>
    </row>
    <row r="6095" spans="1:4" s="24" customFormat="1" ht="12.75" customHeight="1" x14ac:dyDescent="0.2">
      <c r="A6095" s="215" t="s">
        <v>7001</v>
      </c>
      <c r="B6095" s="215" t="s">
        <v>468</v>
      </c>
      <c r="D6095" s="120"/>
    </row>
    <row r="6096" spans="1:4" s="24" customFormat="1" ht="12.75" customHeight="1" x14ac:dyDescent="0.2">
      <c r="A6096" s="215" t="s">
        <v>7031</v>
      </c>
      <c r="B6096" s="215" t="s">
        <v>187</v>
      </c>
      <c r="D6096" s="120"/>
    </row>
    <row r="6097" spans="1:3" ht="12.75" customHeight="1" x14ac:dyDescent="0.2">
      <c r="A6097" s="215" t="s">
        <v>20987</v>
      </c>
      <c r="B6097" s="215" t="s">
        <v>187</v>
      </c>
      <c r="C6097" s="24"/>
    </row>
    <row r="6098" spans="1:3" ht="12.75" customHeight="1" x14ac:dyDescent="0.2">
      <c r="A6098" s="215" t="s">
        <v>7032</v>
      </c>
      <c r="B6098" s="215" t="s">
        <v>187</v>
      </c>
      <c r="C6098" s="24"/>
    </row>
    <row r="6099" spans="1:3" ht="12.75" customHeight="1" x14ac:dyDescent="0.2">
      <c r="A6099" s="215" t="s">
        <v>7033</v>
      </c>
      <c r="B6099" s="215" t="s">
        <v>187</v>
      </c>
      <c r="C6099" s="24"/>
    </row>
    <row r="6100" spans="1:3" ht="12.75" customHeight="1" x14ac:dyDescent="0.2">
      <c r="A6100" s="215" t="s">
        <v>7034</v>
      </c>
      <c r="B6100" s="215" t="s">
        <v>187</v>
      </c>
      <c r="C6100" s="24"/>
    </row>
    <row r="6101" spans="1:3" ht="12.75" customHeight="1" x14ac:dyDescent="0.2">
      <c r="A6101" s="215" t="s">
        <v>7035</v>
      </c>
      <c r="B6101" s="215" t="s">
        <v>187</v>
      </c>
      <c r="C6101" s="24"/>
    </row>
    <row r="6102" spans="1:3" ht="12.75" customHeight="1" x14ac:dyDescent="0.2">
      <c r="A6102" s="215" t="s">
        <v>7002</v>
      </c>
      <c r="B6102" s="215" t="s">
        <v>187</v>
      </c>
      <c r="C6102" s="24"/>
    </row>
    <row r="6103" spans="1:3" ht="12.75" customHeight="1" x14ac:dyDescent="0.2">
      <c r="A6103" s="215" t="s">
        <v>20988</v>
      </c>
      <c r="B6103" s="215" t="s">
        <v>187</v>
      </c>
      <c r="C6103" s="24"/>
    </row>
    <row r="6104" spans="1:3" ht="12.75" customHeight="1" x14ac:dyDescent="0.2">
      <c r="A6104" s="215" t="s">
        <v>7003</v>
      </c>
      <c r="B6104" s="215" t="s">
        <v>187</v>
      </c>
      <c r="C6104" s="24"/>
    </row>
    <row r="6105" spans="1:3" ht="12.75" customHeight="1" x14ac:dyDescent="0.2">
      <c r="A6105" s="215" t="s">
        <v>20989</v>
      </c>
      <c r="B6105" s="215" t="s">
        <v>187</v>
      </c>
      <c r="C6105" s="24"/>
    </row>
    <row r="6106" spans="1:3" ht="12.75" customHeight="1" x14ac:dyDescent="0.2">
      <c r="A6106" s="215" t="s">
        <v>7004</v>
      </c>
      <c r="B6106" s="215" t="s">
        <v>187</v>
      </c>
      <c r="C6106" s="24"/>
    </row>
    <row r="6107" spans="1:3" ht="12.75" customHeight="1" x14ac:dyDescent="0.2">
      <c r="A6107" s="215" t="s">
        <v>20990</v>
      </c>
      <c r="B6107" s="215" t="s">
        <v>187</v>
      </c>
      <c r="C6107" s="24"/>
    </row>
    <row r="6108" spans="1:3" ht="12.75" customHeight="1" x14ac:dyDescent="0.2">
      <c r="A6108" s="215" t="s">
        <v>20991</v>
      </c>
      <c r="B6108" s="215" t="s">
        <v>187</v>
      </c>
      <c r="C6108" s="24"/>
    </row>
    <row r="6109" spans="1:3" ht="12.75" customHeight="1" x14ac:dyDescent="0.2">
      <c r="A6109" s="215" t="s">
        <v>7005</v>
      </c>
      <c r="B6109" s="215" t="s">
        <v>187</v>
      </c>
      <c r="C6109" s="24"/>
    </row>
    <row r="6110" spans="1:3" ht="12.75" customHeight="1" x14ac:dyDescent="0.2">
      <c r="A6110" s="215" t="s">
        <v>7036</v>
      </c>
      <c r="B6110" s="215" t="s">
        <v>187</v>
      </c>
      <c r="C6110" s="24"/>
    </row>
    <row r="6111" spans="1:3" ht="12.75" customHeight="1" x14ac:dyDescent="0.2">
      <c r="A6111" s="215" t="s">
        <v>7006</v>
      </c>
      <c r="B6111" s="215" t="s">
        <v>187</v>
      </c>
      <c r="C6111" s="24"/>
    </row>
    <row r="6112" spans="1:3" ht="12.75" customHeight="1" x14ac:dyDescent="0.2">
      <c r="A6112" s="215" t="s">
        <v>7037</v>
      </c>
      <c r="B6112" s="215" t="s">
        <v>187</v>
      </c>
      <c r="C6112" s="24"/>
    </row>
    <row r="6113" spans="1:3" ht="12.75" customHeight="1" x14ac:dyDescent="0.2">
      <c r="A6113" s="215" t="s">
        <v>7038</v>
      </c>
      <c r="B6113" s="215" t="s">
        <v>187</v>
      </c>
      <c r="C6113" s="24"/>
    </row>
    <row r="6114" spans="1:3" ht="12.75" customHeight="1" x14ac:dyDescent="0.2">
      <c r="A6114" s="215" t="s">
        <v>7039</v>
      </c>
      <c r="B6114" s="215" t="s">
        <v>187</v>
      </c>
      <c r="C6114" s="24"/>
    </row>
    <row r="6115" spans="1:3" ht="12.75" customHeight="1" x14ac:dyDescent="0.2">
      <c r="A6115" s="215" t="s">
        <v>7040</v>
      </c>
      <c r="B6115" s="215" t="s">
        <v>187</v>
      </c>
      <c r="C6115" s="24"/>
    </row>
    <row r="6116" spans="1:3" ht="12.75" customHeight="1" x14ac:dyDescent="0.2">
      <c r="A6116" s="215" t="s">
        <v>7007</v>
      </c>
      <c r="B6116" s="215" t="s">
        <v>187</v>
      </c>
      <c r="C6116" s="24"/>
    </row>
    <row r="6117" spans="1:3" ht="12.75" customHeight="1" x14ac:dyDescent="0.2">
      <c r="A6117" s="215" t="s">
        <v>7041</v>
      </c>
      <c r="B6117" s="215" t="s">
        <v>187</v>
      </c>
      <c r="C6117" s="24"/>
    </row>
    <row r="6118" spans="1:3" ht="12.75" customHeight="1" x14ac:dyDescent="0.2">
      <c r="A6118" s="215" t="s">
        <v>19710</v>
      </c>
      <c r="B6118" s="215" t="s">
        <v>187</v>
      </c>
      <c r="C6118" s="24"/>
    </row>
    <row r="6119" spans="1:3" ht="12.75" customHeight="1" x14ac:dyDescent="0.2">
      <c r="A6119" s="215" t="s">
        <v>25624</v>
      </c>
      <c r="B6119" s="215" t="s">
        <v>187</v>
      </c>
      <c r="C6119" s="24"/>
    </row>
    <row r="6120" spans="1:3" ht="12.75" customHeight="1" x14ac:dyDescent="0.2">
      <c r="A6120" s="215" t="s">
        <v>7042</v>
      </c>
      <c r="B6120" s="215" t="s">
        <v>187</v>
      </c>
      <c r="C6120" s="24"/>
    </row>
    <row r="6121" spans="1:3" ht="12.75" customHeight="1" x14ac:dyDescent="0.2">
      <c r="A6121" s="215" t="s">
        <v>20992</v>
      </c>
      <c r="B6121" s="215" t="s">
        <v>187</v>
      </c>
      <c r="C6121" s="24"/>
    </row>
    <row r="6122" spans="1:3" ht="12.75" customHeight="1" x14ac:dyDescent="0.2">
      <c r="A6122" s="215" t="s">
        <v>7008</v>
      </c>
      <c r="B6122" s="215" t="s">
        <v>187</v>
      </c>
      <c r="C6122" s="24"/>
    </row>
    <row r="6123" spans="1:3" ht="12.75" customHeight="1" x14ac:dyDescent="0.2">
      <c r="A6123" s="215" t="s">
        <v>7009</v>
      </c>
      <c r="B6123" s="215" t="s">
        <v>187</v>
      </c>
      <c r="C6123" s="24"/>
    </row>
    <row r="6124" spans="1:3" ht="12.75" customHeight="1" x14ac:dyDescent="0.2">
      <c r="A6124" s="215" t="s">
        <v>7043</v>
      </c>
      <c r="B6124" s="215" t="s">
        <v>187</v>
      </c>
      <c r="C6124" s="24"/>
    </row>
    <row r="6125" spans="1:3" ht="12.75" customHeight="1" x14ac:dyDescent="0.2">
      <c r="A6125" s="215" t="s">
        <v>20993</v>
      </c>
      <c r="B6125" s="215" t="s">
        <v>187</v>
      </c>
      <c r="C6125" s="24"/>
    </row>
    <row r="6126" spans="1:3" ht="12.75" customHeight="1" x14ac:dyDescent="0.2">
      <c r="A6126" s="215" t="s">
        <v>7010</v>
      </c>
      <c r="B6126" s="215" t="s">
        <v>187</v>
      </c>
      <c r="C6126" s="24"/>
    </row>
    <row r="6127" spans="1:3" ht="12.75" customHeight="1" x14ac:dyDescent="0.2">
      <c r="A6127" s="215" t="s">
        <v>7011</v>
      </c>
      <c r="B6127" s="215" t="s">
        <v>187</v>
      </c>
      <c r="C6127" s="24"/>
    </row>
    <row r="6128" spans="1:3" ht="12.75" customHeight="1" x14ac:dyDescent="0.2">
      <c r="A6128" s="215" t="s">
        <v>7012</v>
      </c>
      <c r="B6128" s="215" t="s">
        <v>187</v>
      </c>
      <c r="C6128" s="24"/>
    </row>
    <row r="6129" spans="1:3" ht="12.75" customHeight="1" x14ac:dyDescent="0.2">
      <c r="A6129" s="215" t="s">
        <v>20994</v>
      </c>
      <c r="B6129" s="215" t="s">
        <v>187</v>
      </c>
      <c r="C6129" s="24"/>
    </row>
    <row r="6130" spans="1:3" ht="12.75" customHeight="1" x14ac:dyDescent="0.2">
      <c r="A6130" s="215" t="s">
        <v>187</v>
      </c>
      <c r="B6130" s="215" t="s">
        <v>187</v>
      </c>
      <c r="C6130" s="24"/>
    </row>
    <row r="6131" spans="1:3" ht="12.75" customHeight="1" x14ac:dyDescent="0.2">
      <c r="A6131" s="215" t="s">
        <v>7013</v>
      </c>
      <c r="B6131" s="215" t="s">
        <v>187</v>
      </c>
      <c r="C6131" s="24"/>
    </row>
    <row r="6132" spans="1:3" ht="12.75" customHeight="1" x14ac:dyDescent="0.2">
      <c r="A6132" s="215" t="s">
        <v>7014</v>
      </c>
      <c r="B6132" s="215" t="s">
        <v>187</v>
      </c>
      <c r="C6132" s="24"/>
    </row>
    <row r="6133" spans="1:3" ht="12.75" customHeight="1" x14ac:dyDescent="0.2">
      <c r="A6133" s="215" t="s">
        <v>7015</v>
      </c>
      <c r="B6133" s="215" t="s">
        <v>187</v>
      </c>
      <c r="C6133" s="24"/>
    </row>
    <row r="6134" spans="1:3" ht="12.75" customHeight="1" x14ac:dyDescent="0.2">
      <c r="A6134" s="215" t="s">
        <v>7016</v>
      </c>
      <c r="B6134" s="215" t="s">
        <v>187</v>
      </c>
      <c r="C6134" s="24"/>
    </row>
    <row r="6135" spans="1:3" ht="12.75" customHeight="1" x14ac:dyDescent="0.2">
      <c r="A6135" s="215" t="s">
        <v>7017</v>
      </c>
      <c r="B6135" s="215" t="s">
        <v>187</v>
      </c>
      <c r="C6135" s="24"/>
    </row>
    <row r="6136" spans="1:3" ht="12.75" customHeight="1" x14ac:dyDescent="0.2">
      <c r="A6136" s="215" t="s">
        <v>7018</v>
      </c>
      <c r="B6136" s="215" t="s">
        <v>187</v>
      </c>
      <c r="C6136" s="24"/>
    </row>
    <row r="6137" spans="1:3" ht="12.75" customHeight="1" x14ac:dyDescent="0.2">
      <c r="A6137" s="215" t="s">
        <v>7019</v>
      </c>
      <c r="B6137" s="215" t="s">
        <v>187</v>
      </c>
      <c r="C6137" s="24"/>
    </row>
    <row r="6138" spans="1:3" ht="12.75" customHeight="1" x14ac:dyDescent="0.2">
      <c r="A6138" s="215" t="s">
        <v>7020</v>
      </c>
      <c r="B6138" s="215" t="s">
        <v>187</v>
      </c>
      <c r="C6138" s="24"/>
    </row>
    <row r="6139" spans="1:3" ht="12.75" customHeight="1" x14ac:dyDescent="0.2">
      <c r="A6139" s="215" t="s">
        <v>7021</v>
      </c>
      <c r="B6139" s="215" t="s">
        <v>187</v>
      </c>
      <c r="C6139" s="24"/>
    </row>
    <row r="6140" spans="1:3" ht="12.75" customHeight="1" x14ac:dyDescent="0.2">
      <c r="A6140" s="215" t="s">
        <v>7022</v>
      </c>
      <c r="B6140" s="215" t="s">
        <v>187</v>
      </c>
      <c r="C6140" s="24"/>
    </row>
    <row r="6141" spans="1:3" ht="12.75" customHeight="1" x14ac:dyDescent="0.2">
      <c r="A6141" s="215" t="s">
        <v>7023</v>
      </c>
      <c r="B6141" s="215" t="s">
        <v>187</v>
      </c>
      <c r="C6141" s="24"/>
    </row>
    <row r="6142" spans="1:3" ht="12.75" customHeight="1" x14ac:dyDescent="0.2">
      <c r="A6142" s="215" t="s">
        <v>20995</v>
      </c>
      <c r="B6142" s="215" t="s">
        <v>187</v>
      </c>
      <c r="C6142" s="24"/>
    </row>
    <row r="6143" spans="1:3" ht="12.75" customHeight="1" x14ac:dyDescent="0.2">
      <c r="A6143" s="215" t="s">
        <v>7024</v>
      </c>
      <c r="B6143" s="215" t="s">
        <v>187</v>
      </c>
      <c r="C6143" s="24"/>
    </row>
    <row r="6144" spans="1:3" ht="12.75" customHeight="1" x14ac:dyDescent="0.2">
      <c r="A6144" s="215" t="s">
        <v>7025</v>
      </c>
      <c r="B6144" s="215" t="s">
        <v>187</v>
      </c>
      <c r="C6144" s="24"/>
    </row>
    <row r="6145" spans="1:3" ht="12.75" customHeight="1" x14ac:dyDescent="0.2">
      <c r="A6145" s="215" t="s">
        <v>7044</v>
      </c>
      <c r="B6145" s="215" t="s">
        <v>187</v>
      </c>
      <c r="C6145" s="24"/>
    </row>
    <row r="6146" spans="1:3" ht="12.75" customHeight="1" x14ac:dyDescent="0.2">
      <c r="A6146" s="215" t="s">
        <v>3213</v>
      </c>
      <c r="B6146" s="215" t="s">
        <v>187</v>
      </c>
      <c r="C6146" s="24"/>
    </row>
    <row r="6147" spans="1:3" ht="12.75" customHeight="1" x14ac:dyDescent="0.2">
      <c r="A6147" s="215" t="s">
        <v>7026</v>
      </c>
      <c r="B6147" s="215" t="s">
        <v>187</v>
      </c>
      <c r="C6147" s="24"/>
    </row>
    <row r="6148" spans="1:3" ht="12.75" customHeight="1" x14ac:dyDescent="0.2">
      <c r="A6148" s="215" t="s">
        <v>25625</v>
      </c>
      <c r="B6148" s="215" t="s">
        <v>187</v>
      </c>
      <c r="C6148" s="24"/>
    </row>
    <row r="6149" spans="1:3" ht="12.75" customHeight="1" x14ac:dyDescent="0.2">
      <c r="A6149" s="215" t="s">
        <v>7027</v>
      </c>
      <c r="B6149" s="215" t="s">
        <v>187</v>
      </c>
      <c r="C6149" s="24"/>
    </row>
    <row r="6150" spans="1:3" ht="12.75" customHeight="1" x14ac:dyDescent="0.2">
      <c r="A6150" s="215" t="s">
        <v>7045</v>
      </c>
      <c r="B6150" s="215" t="s">
        <v>187</v>
      </c>
      <c r="C6150" s="24"/>
    </row>
    <row r="6151" spans="1:3" ht="12.75" customHeight="1" x14ac:dyDescent="0.2">
      <c r="A6151" s="215" t="s">
        <v>1333</v>
      </c>
      <c r="B6151" s="215" t="s">
        <v>187</v>
      </c>
      <c r="C6151" s="24"/>
    </row>
    <row r="6152" spans="1:3" ht="12.75" customHeight="1" x14ac:dyDescent="0.2">
      <c r="A6152" s="215" t="s">
        <v>7028</v>
      </c>
      <c r="B6152" s="215" t="s">
        <v>187</v>
      </c>
      <c r="C6152" s="24"/>
    </row>
    <row r="6153" spans="1:3" ht="12.75" customHeight="1" x14ac:dyDescent="0.2">
      <c r="A6153" s="215" t="s">
        <v>25626</v>
      </c>
      <c r="B6153" s="215" t="s">
        <v>187</v>
      </c>
      <c r="C6153" s="24"/>
    </row>
    <row r="6154" spans="1:3" ht="12.75" customHeight="1" x14ac:dyDescent="0.2">
      <c r="A6154" s="215" t="s">
        <v>25627</v>
      </c>
      <c r="B6154" s="215" t="s">
        <v>187</v>
      </c>
      <c r="C6154" s="24"/>
    </row>
    <row r="6155" spans="1:3" ht="12.75" customHeight="1" x14ac:dyDescent="0.2">
      <c r="A6155" s="215" t="s">
        <v>7029</v>
      </c>
      <c r="B6155" s="215" t="s">
        <v>187</v>
      </c>
      <c r="C6155" s="24"/>
    </row>
    <row r="6156" spans="1:3" ht="12.75" customHeight="1" x14ac:dyDescent="0.2">
      <c r="A6156" s="215" t="s">
        <v>7030</v>
      </c>
      <c r="B6156" s="215" t="s">
        <v>187</v>
      </c>
      <c r="C6156" s="24"/>
    </row>
    <row r="6157" spans="1:3" ht="12.75" customHeight="1" x14ac:dyDescent="0.2">
      <c r="A6157" s="215" t="s">
        <v>20996</v>
      </c>
      <c r="B6157" s="215" t="s">
        <v>187</v>
      </c>
      <c r="C6157" s="24"/>
    </row>
    <row r="6158" spans="1:3" ht="12.75" customHeight="1" x14ac:dyDescent="0.2">
      <c r="A6158" s="215" t="s">
        <v>7046</v>
      </c>
      <c r="B6158" s="215" t="s">
        <v>66</v>
      </c>
      <c r="C6158" s="24"/>
    </row>
    <row r="6159" spans="1:3" ht="12.75" customHeight="1" x14ac:dyDescent="0.2">
      <c r="A6159" s="215" t="s">
        <v>7047</v>
      </c>
      <c r="B6159" s="215" t="s">
        <v>66</v>
      </c>
      <c r="C6159" s="24"/>
    </row>
    <row r="6160" spans="1:3" ht="12.75" customHeight="1" x14ac:dyDescent="0.2">
      <c r="A6160" s="215" t="s">
        <v>7048</v>
      </c>
      <c r="B6160" s="215" t="s">
        <v>66</v>
      </c>
      <c r="C6160" s="24"/>
    </row>
    <row r="6161" spans="1:3" ht="12.75" customHeight="1" x14ac:dyDescent="0.2">
      <c r="A6161" s="215" t="s">
        <v>1334</v>
      </c>
      <c r="B6161" s="215" t="s">
        <v>66</v>
      </c>
      <c r="C6161" s="24"/>
    </row>
    <row r="6162" spans="1:3" ht="12.75" customHeight="1" x14ac:dyDescent="0.2">
      <c r="A6162" s="215" t="s">
        <v>7049</v>
      </c>
      <c r="B6162" s="215" t="s">
        <v>66</v>
      </c>
      <c r="C6162" s="24"/>
    </row>
    <row r="6163" spans="1:3" ht="12.75" customHeight="1" x14ac:dyDescent="0.2">
      <c r="A6163" s="215" t="s">
        <v>66</v>
      </c>
      <c r="B6163" s="215" t="s">
        <v>66</v>
      </c>
      <c r="C6163" s="24"/>
    </row>
    <row r="6164" spans="1:3" ht="12.75" customHeight="1" x14ac:dyDescent="0.2">
      <c r="A6164" s="215" t="s">
        <v>7050</v>
      </c>
      <c r="B6164" s="215" t="s">
        <v>66</v>
      </c>
      <c r="C6164" s="24"/>
    </row>
    <row r="6165" spans="1:3" ht="12.75" customHeight="1" x14ac:dyDescent="0.2">
      <c r="A6165" s="215" t="s">
        <v>7051</v>
      </c>
      <c r="B6165" s="215" t="s">
        <v>66</v>
      </c>
      <c r="C6165" s="24"/>
    </row>
    <row r="6166" spans="1:3" ht="12.75" customHeight="1" x14ac:dyDescent="0.2">
      <c r="A6166" s="215" t="s">
        <v>7052</v>
      </c>
      <c r="B6166" s="215" t="s">
        <v>66</v>
      </c>
      <c r="C6166" s="24"/>
    </row>
    <row r="6167" spans="1:3" ht="12.75" customHeight="1" x14ac:dyDescent="0.2">
      <c r="A6167" s="215" t="s">
        <v>7053</v>
      </c>
      <c r="B6167" s="215" t="s">
        <v>66</v>
      </c>
      <c r="C6167" s="24"/>
    </row>
    <row r="6168" spans="1:3" ht="12.75" customHeight="1" x14ac:dyDescent="0.2">
      <c r="A6168" s="215" t="s">
        <v>20997</v>
      </c>
      <c r="B6168" s="215" t="s">
        <v>66</v>
      </c>
      <c r="C6168" s="24"/>
    </row>
    <row r="6169" spans="1:3" ht="12.75" customHeight="1" x14ac:dyDescent="0.2">
      <c r="A6169" s="215" t="s">
        <v>7054</v>
      </c>
      <c r="B6169" s="215" t="s">
        <v>66</v>
      </c>
      <c r="C6169" s="24"/>
    </row>
    <row r="6170" spans="1:3" ht="12.75" customHeight="1" x14ac:dyDescent="0.2">
      <c r="A6170" s="215" t="s">
        <v>7055</v>
      </c>
      <c r="B6170" s="215" t="s">
        <v>66</v>
      </c>
      <c r="C6170" s="24"/>
    </row>
    <row r="6171" spans="1:3" ht="12.75" customHeight="1" x14ac:dyDescent="0.2">
      <c r="A6171" s="215" t="s">
        <v>7056</v>
      </c>
      <c r="B6171" s="215" t="s">
        <v>66</v>
      </c>
      <c r="C6171" s="24"/>
    </row>
    <row r="6172" spans="1:3" ht="12.75" customHeight="1" x14ac:dyDescent="0.2">
      <c r="A6172" s="215" t="s">
        <v>1335</v>
      </c>
      <c r="B6172" s="215" t="s">
        <v>66</v>
      </c>
      <c r="C6172" s="24"/>
    </row>
    <row r="6173" spans="1:3" ht="12.75" customHeight="1" x14ac:dyDescent="0.2">
      <c r="A6173" s="215" t="s">
        <v>7057</v>
      </c>
      <c r="B6173" s="215" t="s">
        <v>66</v>
      </c>
      <c r="C6173" s="24"/>
    </row>
    <row r="6174" spans="1:3" ht="12.75" customHeight="1" x14ac:dyDescent="0.2">
      <c r="A6174" s="269" t="s">
        <v>7058</v>
      </c>
      <c r="B6174" s="269" t="s">
        <v>66</v>
      </c>
      <c r="C6174" s="24"/>
    </row>
    <row r="6175" spans="1:3" ht="12.75" customHeight="1" x14ac:dyDescent="0.2">
      <c r="A6175" s="215" t="s">
        <v>99</v>
      </c>
      <c r="B6175" s="215" t="s">
        <v>66</v>
      </c>
      <c r="C6175" s="24"/>
    </row>
    <row r="6176" spans="1:3" ht="12.75" customHeight="1" x14ac:dyDescent="0.2">
      <c r="A6176" s="215" t="s">
        <v>1336</v>
      </c>
      <c r="B6176" s="215" t="s">
        <v>66</v>
      </c>
      <c r="C6176" s="24"/>
    </row>
    <row r="6177" spans="1:3" ht="12.75" customHeight="1" x14ac:dyDescent="0.2">
      <c r="A6177" s="215" t="s">
        <v>1337</v>
      </c>
      <c r="B6177" s="215" t="s">
        <v>66</v>
      </c>
      <c r="C6177" s="24"/>
    </row>
    <row r="6178" spans="1:3" ht="12.75" customHeight="1" x14ac:dyDescent="0.2">
      <c r="A6178" s="215" t="s">
        <v>1338</v>
      </c>
      <c r="B6178" s="215" t="s">
        <v>66</v>
      </c>
      <c r="C6178" s="24"/>
    </row>
    <row r="6179" spans="1:3" ht="12.75" customHeight="1" x14ac:dyDescent="0.2">
      <c r="A6179" s="215" t="s">
        <v>7059</v>
      </c>
      <c r="B6179" s="215" t="s">
        <v>66</v>
      </c>
      <c r="C6179" s="24"/>
    </row>
    <row r="6180" spans="1:3" ht="12.75" customHeight="1" x14ac:dyDescent="0.2">
      <c r="A6180" s="215" t="s">
        <v>7060</v>
      </c>
      <c r="B6180" s="215" t="s">
        <v>66</v>
      </c>
      <c r="C6180" s="24"/>
    </row>
    <row r="6181" spans="1:3" ht="12.75" customHeight="1" x14ac:dyDescent="0.2">
      <c r="A6181" s="215" t="s">
        <v>12850</v>
      </c>
      <c r="B6181" s="215" t="s">
        <v>66</v>
      </c>
      <c r="C6181" s="24"/>
    </row>
    <row r="6182" spans="1:3" ht="12.75" customHeight="1" x14ac:dyDescent="0.2">
      <c r="A6182" s="215" t="s">
        <v>19720</v>
      </c>
      <c r="B6182" s="215" t="s">
        <v>66</v>
      </c>
      <c r="C6182" s="24"/>
    </row>
    <row r="6183" spans="1:3" ht="12.75" customHeight="1" x14ac:dyDescent="0.2">
      <c r="A6183" s="215" t="s">
        <v>19679</v>
      </c>
      <c r="B6183" s="215" t="s">
        <v>66</v>
      </c>
      <c r="C6183" s="24"/>
    </row>
    <row r="6184" spans="1:3" ht="12.75" customHeight="1" x14ac:dyDescent="0.2">
      <c r="A6184" s="215" t="s">
        <v>19686</v>
      </c>
      <c r="B6184" s="215" t="s">
        <v>66</v>
      </c>
      <c r="C6184" s="24"/>
    </row>
    <row r="6185" spans="1:3" ht="12.75" customHeight="1" x14ac:dyDescent="0.2">
      <c r="A6185" s="215" t="s">
        <v>12851</v>
      </c>
      <c r="B6185" s="215" t="s">
        <v>66</v>
      </c>
      <c r="C6185" s="24"/>
    </row>
    <row r="6186" spans="1:3" ht="12.75" customHeight="1" x14ac:dyDescent="0.2">
      <c r="A6186" s="215" t="s">
        <v>12852</v>
      </c>
      <c r="B6186" s="215" t="s">
        <v>66</v>
      </c>
      <c r="C6186" s="24"/>
    </row>
    <row r="6187" spans="1:3" ht="12.75" customHeight="1" x14ac:dyDescent="0.2">
      <c r="A6187" s="215" t="s">
        <v>1340</v>
      </c>
      <c r="B6187" s="215" t="s">
        <v>66</v>
      </c>
      <c r="C6187" s="24"/>
    </row>
    <row r="6188" spans="1:3" ht="12.75" customHeight="1" x14ac:dyDescent="0.2">
      <c r="A6188" s="215" t="s">
        <v>7061</v>
      </c>
      <c r="B6188" s="215" t="s">
        <v>66</v>
      </c>
      <c r="C6188" s="24"/>
    </row>
    <row r="6189" spans="1:3" ht="12.75" customHeight="1" x14ac:dyDescent="0.2">
      <c r="A6189" s="215" t="s">
        <v>7062</v>
      </c>
      <c r="B6189" s="215" t="s">
        <v>66</v>
      </c>
      <c r="C6189" s="24"/>
    </row>
    <row r="6190" spans="1:3" ht="12.75" customHeight="1" x14ac:dyDescent="0.2">
      <c r="A6190" s="215" t="s">
        <v>7063</v>
      </c>
      <c r="B6190" s="215" t="s">
        <v>66</v>
      </c>
      <c r="C6190" s="24"/>
    </row>
    <row r="6191" spans="1:3" ht="12.75" customHeight="1" x14ac:dyDescent="0.2">
      <c r="A6191" s="215" t="s">
        <v>7064</v>
      </c>
      <c r="B6191" s="215" t="s">
        <v>66</v>
      </c>
      <c r="C6191" s="24"/>
    </row>
    <row r="6192" spans="1:3" ht="12.75" customHeight="1" x14ac:dyDescent="0.2">
      <c r="A6192" s="215" t="s">
        <v>1341</v>
      </c>
      <c r="B6192" s="215" t="s">
        <v>66</v>
      </c>
      <c r="C6192" s="24"/>
    </row>
    <row r="6193" spans="1:3" ht="12.75" customHeight="1" x14ac:dyDescent="0.2">
      <c r="A6193" s="215" t="s">
        <v>7065</v>
      </c>
      <c r="B6193" s="215" t="s">
        <v>66</v>
      </c>
      <c r="C6193" s="24"/>
    </row>
    <row r="6194" spans="1:3" ht="12.75" customHeight="1" x14ac:dyDescent="0.2">
      <c r="A6194" s="215" t="s">
        <v>1342</v>
      </c>
      <c r="B6194" s="215" t="s">
        <v>66</v>
      </c>
      <c r="C6194" s="24"/>
    </row>
    <row r="6195" spans="1:3" ht="12.75" customHeight="1" x14ac:dyDescent="0.2">
      <c r="A6195" s="215" t="s">
        <v>7066</v>
      </c>
      <c r="B6195" s="215" t="s">
        <v>188</v>
      </c>
      <c r="C6195" s="24"/>
    </row>
    <row r="6196" spans="1:3" ht="12.75" customHeight="1" x14ac:dyDescent="0.2">
      <c r="A6196" s="215" t="s">
        <v>20998</v>
      </c>
      <c r="B6196" s="215" t="s">
        <v>188</v>
      </c>
      <c r="C6196" s="24"/>
    </row>
    <row r="6197" spans="1:3" ht="12.75" customHeight="1" x14ac:dyDescent="0.2">
      <c r="A6197" s="215" t="s">
        <v>20999</v>
      </c>
      <c r="B6197" s="215" t="s">
        <v>188</v>
      </c>
      <c r="C6197" s="24"/>
    </row>
    <row r="6198" spans="1:3" ht="12.75" customHeight="1" x14ac:dyDescent="0.2">
      <c r="A6198" s="215" t="s">
        <v>7067</v>
      </c>
      <c r="B6198" s="215" t="s">
        <v>188</v>
      </c>
      <c r="C6198" s="24"/>
    </row>
    <row r="6199" spans="1:3" ht="12.75" customHeight="1" x14ac:dyDescent="0.2">
      <c r="A6199" s="215" t="s">
        <v>7084</v>
      </c>
      <c r="B6199" s="215" t="s">
        <v>188</v>
      </c>
      <c r="C6199" s="24"/>
    </row>
    <row r="6200" spans="1:3" ht="12.75" customHeight="1" x14ac:dyDescent="0.2">
      <c r="A6200" s="215" t="s">
        <v>188</v>
      </c>
      <c r="B6200" s="215" t="s">
        <v>188</v>
      </c>
      <c r="C6200" s="24"/>
    </row>
    <row r="6201" spans="1:3" ht="12.75" customHeight="1" x14ac:dyDescent="0.2">
      <c r="A6201" s="215" t="s">
        <v>7068</v>
      </c>
      <c r="B6201" s="215" t="s">
        <v>188</v>
      </c>
      <c r="C6201" s="24"/>
    </row>
    <row r="6202" spans="1:3" ht="12.75" customHeight="1" x14ac:dyDescent="0.2">
      <c r="A6202" s="215" t="s">
        <v>7069</v>
      </c>
      <c r="B6202" s="215" t="s">
        <v>188</v>
      </c>
      <c r="C6202" s="24"/>
    </row>
    <row r="6203" spans="1:3" ht="12.75" customHeight="1" x14ac:dyDescent="0.2">
      <c r="A6203" s="215" t="s">
        <v>7070</v>
      </c>
      <c r="B6203" s="215" t="s">
        <v>188</v>
      </c>
      <c r="C6203" s="24"/>
    </row>
    <row r="6204" spans="1:3" ht="12.75" customHeight="1" x14ac:dyDescent="0.2">
      <c r="A6204" s="215" t="s">
        <v>7071</v>
      </c>
      <c r="B6204" s="215" t="s">
        <v>188</v>
      </c>
      <c r="C6204" s="24"/>
    </row>
    <row r="6205" spans="1:3" ht="12.75" customHeight="1" x14ac:dyDescent="0.2">
      <c r="A6205" s="215" t="s">
        <v>7085</v>
      </c>
      <c r="B6205" s="215" t="s">
        <v>188</v>
      </c>
      <c r="C6205" s="24"/>
    </row>
    <row r="6206" spans="1:3" ht="12.75" customHeight="1" x14ac:dyDescent="0.2">
      <c r="A6206" s="215" t="s">
        <v>7072</v>
      </c>
      <c r="B6206" s="215" t="s">
        <v>188</v>
      </c>
      <c r="C6206" s="24"/>
    </row>
    <row r="6207" spans="1:3" ht="12.75" customHeight="1" x14ac:dyDescent="0.2">
      <c r="A6207" s="215" t="s">
        <v>1344</v>
      </c>
      <c r="B6207" s="215" t="s">
        <v>188</v>
      </c>
      <c r="C6207" s="24"/>
    </row>
    <row r="6208" spans="1:3" ht="12.75" customHeight="1" x14ac:dyDescent="0.2">
      <c r="A6208" s="215" t="s">
        <v>7073</v>
      </c>
      <c r="B6208" s="215" t="s">
        <v>188</v>
      </c>
      <c r="C6208" s="24"/>
    </row>
    <row r="6209" spans="1:3" ht="12.75" customHeight="1" x14ac:dyDescent="0.2">
      <c r="A6209" s="215" t="s">
        <v>7074</v>
      </c>
      <c r="B6209" s="215" t="s">
        <v>188</v>
      </c>
      <c r="C6209" s="24"/>
    </row>
    <row r="6210" spans="1:3" ht="12.75" customHeight="1" x14ac:dyDescent="0.2">
      <c r="A6210" s="215" t="s">
        <v>7086</v>
      </c>
      <c r="B6210" s="215" t="s">
        <v>188</v>
      </c>
      <c r="C6210" s="24"/>
    </row>
    <row r="6211" spans="1:3" ht="12.75" customHeight="1" x14ac:dyDescent="0.2">
      <c r="A6211" s="215" t="s">
        <v>7075</v>
      </c>
      <c r="B6211" s="215" t="s">
        <v>188</v>
      </c>
      <c r="C6211" s="24"/>
    </row>
    <row r="6212" spans="1:3" ht="12.75" customHeight="1" x14ac:dyDescent="0.2">
      <c r="A6212" s="215" t="s">
        <v>21000</v>
      </c>
      <c r="B6212" s="215" t="s">
        <v>188</v>
      </c>
      <c r="C6212" s="24"/>
    </row>
    <row r="6213" spans="1:3" ht="12.75" customHeight="1" x14ac:dyDescent="0.2">
      <c r="A6213" s="215" t="s">
        <v>21001</v>
      </c>
      <c r="B6213" s="215" t="s">
        <v>188</v>
      </c>
      <c r="C6213" s="24"/>
    </row>
    <row r="6214" spans="1:3" ht="12.75" customHeight="1" x14ac:dyDescent="0.2">
      <c r="A6214" s="215" t="s">
        <v>7087</v>
      </c>
      <c r="B6214" s="215" t="s">
        <v>188</v>
      </c>
      <c r="C6214" s="24"/>
    </row>
    <row r="6215" spans="1:3" ht="12.75" customHeight="1" x14ac:dyDescent="0.2">
      <c r="A6215" s="215" t="s">
        <v>7088</v>
      </c>
      <c r="B6215" s="215" t="s">
        <v>188</v>
      </c>
      <c r="C6215" s="24"/>
    </row>
    <row r="6216" spans="1:3" ht="12.75" customHeight="1" x14ac:dyDescent="0.2">
      <c r="A6216" s="215" t="s">
        <v>1345</v>
      </c>
      <c r="B6216" s="215" t="s">
        <v>188</v>
      </c>
      <c r="C6216" s="24"/>
    </row>
    <row r="6217" spans="1:3" ht="12.75" customHeight="1" x14ac:dyDescent="0.2">
      <c r="A6217" s="215" t="s">
        <v>7076</v>
      </c>
      <c r="B6217" s="215" t="s">
        <v>188</v>
      </c>
      <c r="C6217" s="24"/>
    </row>
    <row r="6218" spans="1:3" ht="12.75" customHeight="1" x14ac:dyDescent="0.2">
      <c r="A6218" s="215" t="s">
        <v>25628</v>
      </c>
      <c r="B6218" s="215" t="s">
        <v>188</v>
      </c>
      <c r="C6218" s="24"/>
    </row>
    <row r="6219" spans="1:3" ht="12.75" customHeight="1" x14ac:dyDescent="0.2">
      <c r="A6219" s="215" t="s">
        <v>25629</v>
      </c>
      <c r="B6219" s="215" t="s">
        <v>188</v>
      </c>
      <c r="C6219" s="24"/>
    </row>
    <row r="6220" spans="1:3" ht="12.75" customHeight="1" x14ac:dyDescent="0.2">
      <c r="A6220" s="215" t="s">
        <v>25630</v>
      </c>
      <c r="B6220" s="215" t="s">
        <v>188</v>
      </c>
      <c r="C6220" s="24"/>
    </row>
    <row r="6221" spans="1:3" ht="12.75" customHeight="1" x14ac:dyDescent="0.2">
      <c r="A6221" s="215" t="s">
        <v>25631</v>
      </c>
      <c r="B6221" s="215" t="s">
        <v>188</v>
      </c>
      <c r="C6221" s="24"/>
    </row>
    <row r="6222" spans="1:3" ht="12.75" customHeight="1" x14ac:dyDescent="0.2">
      <c r="A6222" s="215" t="s">
        <v>25632</v>
      </c>
      <c r="B6222" s="215" t="s">
        <v>188</v>
      </c>
      <c r="C6222" s="24"/>
    </row>
    <row r="6223" spans="1:3" ht="12.75" customHeight="1" x14ac:dyDescent="0.2">
      <c r="A6223" s="215" t="s">
        <v>25633</v>
      </c>
      <c r="B6223" s="215" t="s">
        <v>188</v>
      </c>
      <c r="C6223" s="24"/>
    </row>
    <row r="6224" spans="1:3" ht="12.75" customHeight="1" x14ac:dyDescent="0.2">
      <c r="A6224" s="215" t="s">
        <v>25634</v>
      </c>
      <c r="B6224" s="215" t="s">
        <v>188</v>
      </c>
      <c r="C6224" s="24"/>
    </row>
    <row r="6225" spans="1:3" ht="12.75" customHeight="1" x14ac:dyDescent="0.2">
      <c r="A6225" s="215" t="s">
        <v>7077</v>
      </c>
      <c r="B6225" s="215" t="s">
        <v>188</v>
      </c>
      <c r="C6225" s="24"/>
    </row>
    <row r="6226" spans="1:3" ht="12.75" customHeight="1" x14ac:dyDescent="0.2">
      <c r="A6226" s="215" t="s">
        <v>1346</v>
      </c>
      <c r="B6226" s="215" t="s">
        <v>188</v>
      </c>
      <c r="C6226" s="24"/>
    </row>
    <row r="6227" spans="1:3" ht="12.75" customHeight="1" x14ac:dyDescent="0.2">
      <c r="A6227" s="215" t="s">
        <v>7078</v>
      </c>
      <c r="B6227" s="215" t="s">
        <v>188</v>
      </c>
      <c r="C6227" s="24"/>
    </row>
    <row r="6228" spans="1:3" ht="12.75" customHeight="1" x14ac:dyDescent="0.2">
      <c r="A6228" s="215" t="s">
        <v>1347</v>
      </c>
      <c r="B6228" s="215" t="s">
        <v>188</v>
      </c>
      <c r="C6228" s="24"/>
    </row>
    <row r="6229" spans="1:3" ht="12.75" customHeight="1" x14ac:dyDescent="0.2">
      <c r="A6229" s="215" t="s">
        <v>7079</v>
      </c>
      <c r="B6229" s="215" t="s">
        <v>188</v>
      </c>
      <c r="C6229" s="24"/>
    </row>
    <row r="6230" spans="1:3" ht="12.75" customHeight="1" x14ac:dyDescent="0.2">
      <c r="A6230" s="215" t="s">
        <v>7080</v>
      </c>
      <c r="B6230" s="215" t="s">
        <v>188</v>
      </c>
      <c r="C6230" s="24"/>
    </row>
    <row r="6231" spans="1:3" ht="12.75" customHeight="1" x14ac:dyDescent="0.2">
      <c r="A6231" s="215" t="s">
        <v>1348</v>
      </c>
      <c r="B6231" s="215" t="s">
        <v>188</v>
      </c>
      <c r="C6231" s="24"/>
    </row>
    <row r="6232" spans="1:3" ht="12.75" customHeight="1" x14ac:dyDescent="0.2">
      <c r="A6232" s="215" t="s">
        <v>7081</v>
      </c>
      <c r="B6232" s="215" t="s">
        <v>188</v>
      </c>
      <c r="C6232" s="24"/>
    </row>
    <row r="6233" spans="1:3" ht="12.75" customHeight="1" x14ac:dyDescent="0.2">
      <c r="A6233" s="215" t="s">
        <v>21002</v>
      </c>
      <c r="B6233" s="215" t="s">
        <v>188</v>
      </c>
      <c r="C6233" s="24"/>
    </row>
    <row r="6234" spans="1:3" ht="12.75" customHeight="1" x14ac:dyDescent="0.2">
      <c r="A6234" s="215" t="s">
        <v>1349</v>
      </c>
      <c r="B6234" s="215" t="s">
        <v>188</v>
      </c>
      <c r="C6234" s="24"/>
    </row>
    <row r="6235" spans="1:3" ht="12.75" customHeight="1" x14ac:dyDescent="0.2">
      <c r="A6235" s="215" t="s">
        <v>7082</v>
      </c>
      <c r="B6235" s="215" t="s">
        <v>188</v>
      </c>
      <c r="C6235" s="24"/>
    </row>
    <row r="6236" spans="1:3" ht="12.75" customHeight="1" x14ac:dyDescent="0.2">
      <c r="A6236" s="215" t="s">
        <v>7083</v>
      </c>
      <c r="B6236" s="215" t="s">
        <v>188</v>
      </c>
      <c r="C6236" s="24"/>
    </row>
    <row r="6237" spans="1:3" ht="12.75" customHeight="1" x14ac:dyDescent="0.2">
      <c r="A6237" s="215" t="s">
        <v>21003</v>
      </c>
      <c r="B6237" s="215" t="s">
        <v>249</v>
      </c>
      <c r="C6237" s="24"/>
    </row>
    <row r="6238" spans="1:3" ht="12.75" customHeight="1" x14ac:dyDescent="0.2">
      <c r="A6238" s="215" t="s">
        <v>7089</v>
      </c>
      <c r="B6238" s="215" t="s">
        <v>249</v>
      </c>
      <c r="C6238" s="24"/>
    </row>
    <row r="6239" spans="1:3" ht="12.75" customHeight="1" x14ac:dyDescent="0.2">
      <c r="A6239" s="215" t="s">
        <v>210</v>
      </c>
      <c r="B6239" s="215" t="s">
        <v>210</v>
      </c>
      <c r="C6239" s="24"/>
    </row>
    <row r="6240" spans="1:3" ht="12.75" customHeight="1" x14ac:dyDescent="0.2">
      <c r="A6240" s="215" t="s">
        <v>7093</v>
      </c>
      <c r="B6240" s="215" t="s">
        <v>346</v>
      </c>
      <c r="C6240" s="24"/>
    </row>
    <row r="6241" spans="1:3" ht="12.75" customHeight="1" x14ac:dyDescent="0.2">
      <c r="A6241" s="215" t="s">
        <v>7090</v>
      </c>
      <c r="B6241" s="215" t="s">
        <v>346</v>
      </c>
      <c r="C6241" s="24"/>
    </row>
    <row r="6242" spans="1:3" ht="12.75" customHeight="1" x14ac:dyDescent="0.2">
      <c r="A6242" s="215" t="s">
        <v>7094</v>
      </c>
      <c r="B6242" s="215" t="s">
        <v>346</v>
      </c>
      <c r="C6242" s="24"/>
    </row>
    <row r="6243" spans="1:3" ht="12.75" customHeight="1" x14ac:dyDescent="0.2">
      <c r="A6243" s="215" t="s">
        <v>7095</v>
      </c>
      <c r="B6243" s="215" t="s">
        <v>346</v>
      </c>
      <c r="C6243" s="24"/>
    </row>
    <row r="6244" spans="1:3" ht="12.75" customHeight="1" x14ac:dyDescent="0.2">
      <c r="A6244" s="215" t="s">
        <v>7091</v>
      </c>
      <c r="B6244" s="215" t="s">
        <v>346</v>
      </c>
      <c r="C6244" s="24"/>
    </row>
    <row r="6245" spans="1:3" ht="12.75" customHeight="1" x14ac:dyDescent="0.2">
      <c r="A6245" s="215" t="s">
        <v>7092</v>
      </c>
      <c r="B6245" s="215" t="s">
        <v>346</v>
      </c>
      <c r="C6245" s="24"/>
    </row>
    <row r="6246" spans="1:3" ht="12.75" customHeight="1" x14ac:dyDescent="0.2">
      <c r="A6246" s="215" t="s">
        <v>7096</v>
      </c>
      <c r="B6246" s="215" t="s">
        <v>260</v>
      </c>
      <c r="C6246" s="24"/>
    </row>
    <row r="6247" spans="1:3" ht="12.75" customHeight="1" x14ac:dyDescent="0.2">
      <c r="A6247" s="215" t="s">
        <v>2940</v>
      </c>
      <c r="B6247" s="215" t="s">
        <v>260</v>
      </c>
      <c r="C6247" s="24"/>
    </row>
    <row r="6248" spans="1:3" ht="12.75" customHeight="1" x14ac:dyDescent="0.2">
      <c r="A6248" s="215" t="s">
        <v>21004</v>
      </c>
      <c r="B6248" s="215" t="s">
        <v>260</v>
      </c>
      <c r="C6248" s="24"/>
    </row>
    <row r="6249" spans="1:3" ht="12.75" customHeight="1" x14ac:dyDescent="0.2">
      <c r="A6249" s="215" t="s">
        <v>7097</v>
      </c>
      <c r="B6249" s="215" t="s">
        <v>1060</v>
      </c>
      <c r="C6249" s="24"/>
    </row>
    <row r="6250" spans="1:3" ht="12.75" customHeight="1" x14ac:dyDescent="0.2">
      <c r="A6250" s="215" t="s">
        <v>7098</v>
      </c>
      <c r="B6250" s="215" t="s">
        <v>1060</v>
      </c>
      <c r="C6250" s="24"/>
    </row>
    <row r="6251" spans="1:3" ht="12.75" customHeight="1" x14ac:dyDescent="0.2">
      <c r="A6251" s="215" t="s">
        <v>1060</v>
      </c>
      <c r="B6251" s="215" t="s">
        <v>1060</v>
      </c>
      <c r="C6251" s="24"/>
    </row>
    <row r="6252" spans="1:3" ht="12.75" customHeight="1" x14ac:dyDescent="0.2">
      <c r="A6252" s="215" t="s">
        <v>7099</v>
      </c>
      <c r="B6252" s="215" t="s">
        <v>1060</v>
      </c>
      <c r="C6252" s="24"/>
    </row>
    <row r="6253" spans="1:3" ht="12.75" customHeight="1" x14ac:dyDescent="0.2">
      <c r="A6253" s="215" t="s">
        <v>7100</v>
      </c>
      <c r="B6253" s="215" t="s">
        <v>1060</v>
      </c>
      <c r="C6253" s="24"/>
    </row>
    <row r="6254" spans="1:3" ht="12.75" customHeight="1" x14ac:dyDescent="0.2">
      <c r="A6254" s="215" t="s">
        <v>7101</v>
      </c>
      <c r="B6254" s="215" t="s">
        <v>1060</v>
      </c>
      <c r="C6254" s="24"/>
    </row>
    <row r="6255" spans="1:3" ht="12.75" customHeight="1" x14ac:dyDescent="0.2">
      <c r="A6255" s="215" t="s">
        <v>7102</v>
      </c>
      <c r="B6255" s="215" t="s">
        <v>5</v>
      </c>
      <c r="C6255" s="24"/>
    </row>
    <row r="6256" spans="1:3" ht="12.75" customHeight="1" x14ac:dyDescent="0.2">
      <c r="A6256" s="215" t="s">
        <v>7103</v>
      </c>
      <c r="B6256" s="215" t="s">
        <v>5</v>
      </c>
      <c r="C6256" s="24"/>
    </row>
    <row r="6257" spans="1:3" ht="12.75" customHeight="1" x14ac:dyDescent="0.2">
      <c r="A6257" s="215" t="s">
        <v>5</v>
      </c>
      <c r="B6257" s="215" t="s">
        <v>5</v>
      </c>
      <c r="C6257" s="24"/>
    </row>
    <row r="6258" spans="1:3" ht="12.75" customHeight="1" x14ac:dyDescent="0.2">
      <c r="A6258" s="215" t="s">
        <v>7104</v>
      </c>
      <c r="B6258" s="215" t="s">
        <v>5</v>
      </c>
      <c r="C6258" s="24"/>
    </row>
    <row r="6259" spans="1:3" ht="12.75" customHeight="1" x14ac:dyDescent="0.2">
      <c r="A6259" s="215" t="s">
        <v>7105</v>
      </c>
      <c r="B6259" s="215" t="s">
        <v>5</v>
      </c>
      <c r="C6259" s="24"/>
    </row>
    <row r="6260" spans="1:3" ht="12.75" customHeight="1" x14ac:dyDescent="0.2">
      <c r="A6260" s="215" t="s">
        <v>7106</v>
      </c>
      <c r="B6260" s="215" t="s">
        <v>5</v>
      </c>
      <c r="C6260" s="24"/>
    </row>
    <row r="6261" spans="1:3" ht="12.75" customHeight="1" x14ac:dyDescent="0.2">
      <c r="A6261" s="215" t="s">
        <v>7107</v>
      </c>
      <c r="B6261" s="215" t="s">
        <v>5</v>
      </c>
      <c r="C6261" s="24"/>
    </row>
    <row r="6262" spans="1:3" ht="12.75" customHeight="1" x14ac:dyDescent="0.2">
      <c r="A6262" s="215" t="s">
        <v>7108</v>
      </c>
      <c r="B6262" s="215" t="s">
        <v>5</v>
      </c>
      <c r="C6262" s="24"/>
    </row>
    <row r="6263" spans="1:3" ht="12.75" customHeight="1" x14ac:dyDescent="0.2">
      <c r="A6263" s="215" t="s">
        <v>7109</v>
      </c>
      <c r="B6263" s="215" t="s">
        <v>5</v>
      </c>
      <c r="C6263" s="24"/>
    </row>
    <row r="6264" spans="1:3" ht="12.75" customHeight="1" x14ac:dyDescent="0.2">
      <c r="A6264" s="215" t="s">
        <v>7110</v>
      </c>
      <c r="B6264" s="215" t="s">
        <v>5</v>
      </c>
      <c r="C6264" s="24"/>
    </row>
    <row r="6265" spans="1:3" ht="12.75" customHeight="1" x14ac:dyDescent="0.2">
      <c r="A6265" s="215" t="s">
        <v>7111</v>
      </c>
      <c r="B6265" s="215" t="s">
        <v>5</v>
      </c>
      <c r="C6265" s="24"/>
    </row>
    <row r="6266" spans="1:3" ht="12.75" customHeight="1" x14ac:dyDescent="0.2">
      <c r="A6266" s="215" t="s">
        <v>7112</v>
      </c>
      <c r="B6266" s="215" t="s">
        <v>5</v>
      </c>
      <c r="C6266" s="24"/>
    </row>
    <row r="6267" spans="1:3" ht="12.75" customHeight="1" x14ac:dyDescent="0.2">
      <c r="A6267" s="215" t="s">
        <v>7113</v>
      </c>
      <c r="B6267" s="215" t="s">
        <v>5</v>
      </c>
      <c r="C6267" s="24"/>
    </row>
    <row r="6268" spans="1:3" ht="12.75" customHeight="1" x14ac:dyDescent="0.2">
      <c r="A6268" s="215" t="s">
        <v>7114</v>
      </c>
      <c r="B6268" s="215" t="s">
        <v>5</v>
      </c>
      <c r="C6268" s="24"/>
    </row>
    <row r="6269" spans="1:3" ht="12.75" customHeight="1" x14ac:dyDescent="0.2">
      <c r="A6269" s="215" t="s">
        <v>7115</v>
      </c>
      <c r="B6269" s="215" t="s">
        <v>5</v>
      </c>
      <c r="C6269" s="24"/>
    </row>
    <row r="6270" spans="1:3" ht="12.75" customHeight="1" x14ac:dyDescent="0.2">
      <c r="A6270" s="215" t="s">
        <v>7116</v>
      </c>
      <c r="B6270" s="215" t="s">
        <v>5</v>
      </c>
      <c r="C6270" s="24"/>
    </row>
    <row r="6271" spans="1:3" ht="12.75" customHeight="1" x14ac:dyDescent="0.2">
      <c r="A6271" s="215" t="s">
        <v>7117</v>
      </c>
      <c r="B6271" s="215" t="s">
        <v>5</v>
      </c>
      <c r="C6271" s="24"/>
    </row>
    <row r="6272" spans="1:3" ht="12.75" customHeight="1" x14ac:dyDescent="0.2">
      <c r="A6272" s="215" t="s">
        <v>7118</v>
      </c>
      <c r="B6272" s="215" t="s">
        <v>5</v>
      </c>
      <c r="C6272" s="24"/>
    </row>
    <row r="6273" spans="1:3" ht="12.75" customHeight="1" x14ac:dyDescent="0.2">
      <c r="A6273" s="215" t="s">
        <v>7145</v>
      </c>
      <c r="B6273" s="215" t="s">
        <v>5</v>
      </c>
      <c r="C6273" s="24"/>
    </row>
    <row r="6274" spans="1:3" ht="12.75" customHeight="1" x14ac:dyDescent="0.2">
      <c r="A6274" s="215" t="s">
        <v>1350</v>
      </c>
      <c r="B6274" s="215" t="s">
        <v>5</v>
      </c>
      <c r="C6274" s="24"/>
    </row>
    <row r="6275" spans="1:3" ht="12.75" customHeight="1" x14ac:dyDescent="0.2">
      <c r="A6275" s="215" t="s">
        <v>7119</v>
      </c>
      <c r="B6275" s="215" t="s">
        <v>5</v>
      </c>
      <c r="C6275" s="24"/>
    </row>
    <row r="6276" spans="1:3" ht="12.75" customHeight="1" x14ac:dyDescent="0.2">
      <c r="A6276" s="215" t="s">
        <v>7120</v>
      </c>
      <c r="B6276" s="215" t="s">
        <v>5</v>
      </c>
      <c r="C6276" s="24"/>
    </row>
    <row r="6277" spans="1:3" ht="12.75" customHeight="1" x14ac:dyDescent="0.2">
      <c r="A6277" s="215" t="s">
        <v>21006</v>
      </c>
      <c r="B6277" s="215" t="s">
        <v>5</v>
      </c>
      <c r="C6277" s="24"/>
    </row>
    <row r="6278" spans="1:3" ht="12.75" customHeight="1" x14ac:dyDescent="0.2">
      <c r="A6278" s="215" t="s">
        <v>21007</v>
      </c>
      <c r="B6278" s="215" t="s">
        <v>5</v>
      </c>
      <c r="C6278" s="24"/>
    </row>
    <row r="6279" spans="1:3" ht="12.75" customHeight="1" x14ac:dyDescent="0.2">
      <c r="A6279" s="215" t="s">
        <v>7121</v>
      </c>
      <c r="B6279" s="215" t="s">
        <v>5</v>
      </c>
      <c r="C6279" s="24"/>
    </row>
    <row r="6280" spans="1:3" ht="12.75" customHeight="1" x14ac:dyDescent="0.2">
      <c r="A6280" s="215" t="s">
        <v>21008</v>
      </c>
      <c r="B6280" s="215" t="s">
        <v>5</v>
      </c>
      <c r="C6280" s="24"/>
    </row>
    <row r="6281" spans="1:3" ht="12.75" customHeight="1" x14ac:dyDescent="0.2">
      <c r="A6281" s="215" t="s">
        <v>11443</v>
      </c>
      <c r="B6281" s="215" t="s">
        <v>5</v>
      </c>
      <c r="C6281" s="24"/>
    </row>
    <row r="6282" spans="1:3" ht="12.75" customHeight="1" x14ac:dyDescent="0.2">
      <c r="A6282" s="215" t="s">
        <v>1351</v>
      </c>
      <c r="B6282" s="215" t="s">
        <v>5</v>
      </c>
      <c r="C6282" s="24"/>
    </row>
    <row r="6283" spans="1:3" ht="12.75" customHeight="1" x14ac:dyDescent="0.2">
      <c r="A6283" s="215" t="s">
        <v>7122</v>
      </c>
      <c r="B6283" s="215" t="s">
        <v>5</v>
      </c>
      <c r="C6283" s="24"/>
    </row>
    <row r="6284" spans="1:3" ht="12.75" customHeight="1" x14ac:dyDescent="0.2">
      <c r="A6284" s="215" t="s">
        <v>7123</v>
      </c>
      <c r="B6284" s="215" t="s">
        <v>5</v>
      </c>
      <c r="C6284" s="24"/>
    </row>
    <row r="6285" spans="1:3" ht="12.75" customHeight="1" x14ac:dyDescent="0.2">
      <c r="A6285" s="215" t="s">
        <v>7124</v>
      </c>
      <c r="B6285" s="215" t="s">
        <v>5</v>
      </c>
      <c r="C6285" s="24"/>
    </row>
    <row r="6286" spans="1:3" ht="12.75" customHeight="1" x14ac:dyDescent="0.2">
      <c r="A6286" s="215" t="s">
        <v>7125</v>
      </c>
      <c r="B6286" s="215" t="s">
        <v>5</v>
      </c>
      <c r="C6286" s="24"/>
    </row>
    <row r="6287" spans="1:3" ht="12.75" customHeight="1" x14ac:dyDescent="0.2">
      <c r="A6287" s="215" t="s">
        <v>7126</v>
      </c>
      <c r="B6287" s="215" t="s">
        <v>5</v>
      </c>
      <c r="C6287" s="24"/>
    </row>
    <row r="6288" spans="1:3" ht="12.75" customHeight="1" x14ac:dyDescent="0.2">
      <c r="A6288" s="215" t="s">
        <v>7146</v>
      </c>
      <c r="B6288" s="215" t="s">
        <v>5</v>
      </c>
      <c r="C6288" s="24"/>
    </row>
    <row r="6289" spans="1:3" ht="12.75" customHeight="1" x14ac:dyDescent="0.2">
      <c r="A6289" s="215" t="s">
        <v>7127</v>
      </c>
      <c r="B6289" s="215" t="s">
        <v>5</v>
      </c>
      <c r="C6289" s="24"/>
    </row>
    <row r="6290" spans="1:3" ht="12.75" customHeight="1" x14ac:dyDescent="0.2">
      <c r="A6290" s="215" t="s">
        <v>25635</v>
      </c>
      <c r="B6290" s="215" t="s">
        <v>5</v>
      </c>
      <c r="C6290" s="24"/>
    </row>
    <row r="6291" spans="1:3" ht="12.75" customHeight="1" x14ac:dyDescent="0.2">
      <c r="A6291" s="215" t="s">
        <v>1352</v>
      </c>
      <c r="B6291" s="215" t="s">
        <v>5</v>
      </c>
      <c r="C6291" s="24"/>
    </row>
    <row r="6292" spans="1:3" ht="12.75" customHeight="1" x14ac:dyDescent="0.2">
      <c r="A6292" s="215" t="s">
        <v>7128</v>
      </c>
      <c r="B6292" s="215" t="s">
        <v>5</v>
      </c>
      <c r="C6292" s="24"/>
    </row>
    <row r="6293" spans="1:3" ht="12.75" customHeight="1" x14ac:dyDescent="0.2">
      <c r="A6293" s="215" t="s">
        <v>7129</v>
      </c>
      <c r="B6293" s="215" t="s">
        <v>5</v>
      </c>
      <c r="C6293" s="24"/>
    </row>
    <row r="6294" spans="1:3" ht="12.75" customHeight="1" x14ac:dyDescent="0.2">
      <c r="A6294" s="215" t="s">
        <v>21009</v>
      </c>
      <c r="B6294" s="215" t="s">
        <v>5</v>
      </c>
      <c r="C6294" s="24"/>
    </row>
    <row r="6295" spans="1:3" ht="12.75" customHeight="1" x14ac:dyDescent="0.2">
      <c r="A6295" s="215" t="s">
        <v>7130</v>
      </c>
      <c r="B6295" s="215" t="s">
        <v>5</v>
      </c>
      <c r="C6295" s="24"/>
    </row>
    <row r="6296" spans="1:3" ht="12.75" customHeight="1" x14ac:dyDescent="0.2">
      <c r="A6296" s="215" t="s">
        <v>7131</v>
      </c>
      <c r="B6296" s="215" t="s">
        <v>5</v>
      </c>
      <c r="C6296" s="24"/>
    </row>
    <row r="6297" spans="1:3" ht="12.75" customHeight="1" x14ac:dyDescent="0.2">
      <c r="A6297" s="215" t="s">
        <v>7132</v>
      </c>
      <c r="B6297" s="215" t="s">
        <v>5</v>
      </c>
      <c r="C6297" s="24"/>
    </row>
    <row r="6298" spans="1:3" ht="12.75" customHeight="1" x14ac:dyDescent="0.2">
      <c r="A6298" s="215" t="s">
        <v>7133</v>
      </c>
      <c r="B6298" s="215" t="s">
        <v>5</v>
      </c>
      <c r="C6298" s="24"/>
    </row>
    <row r="6299" spans="1:3" ht="12.75" customHeight="1" x14ac:dyDescent="0.2">
      <c r="A6299" s="215" t="s">
        <v>7134</v>
      </c>
      <c r="B6299" s="215" t="s">
        <v>5</v>
      </c>
      <c r="C6299" s="24"/>
    </row>
    <row r="6300" spans="1:3" ht="12.75" customHeight="1" x14ac:dyDescent="0.2">
      <c r="A6300" s="215" t="s">
        <v>7135</v>
      </c>
      <c r="B6300" s="215" t="s">
        <v>5</v>
      </c>
      <c r="C6300" s="24"/>
    </row>
    <row r="6301" spans="1:3" ht="12.75" customHeight="1" x14ac:dyDescent="0.2">
      <c r="A6301" s="215" t="s">
        <v>1353</v>
      </c>
      <c r="B6301" s="215" t="s">
        <v>5</v>
      </c>
      <c r="C6301" s="24"/>
    </row>
    <row r="6302" spans="1:3" ht="12.75" customHeight="1" x14ac:dyDescent="0.2">
      <c r="A6302" s="215" t="s">
        <v>7136</v>
      </c>
      <c r="B6302" s="215" t="s">
        <v>5</v>
      </c>
      <c r="C6302" s="24"/>
    </row>
    <row r="6303" spans="1:3" ht="12.75" customHeight="1" x14ac:dyDescent="0.2">
      <c r="A6303" s="215" t="s">
        <v>7147</v>
      </c>
      <c r="B6303" s="215" t="s">
        <v>5</v>
      </c>
      <c r="C6303" s="24"/>
    </row>
    <row r="6304" spans="1:3" ht="12.75" customHeight="1" x14ac:dyDescent="0.2">
      <c r="A6304" s="215" t="s">
        <v>7137</v>
      </c>
      <c r="B6304" s="215" t="s">
        <v>5</v>
      </c>
      <c r="C6304" s="24"/>
    </row>
    <row r="6305" spans="1:3" ht="12.75" customHeight="1" x14ac:dyDescent="0.2">
      <c r="A6305" s="215" t="s">
        <v>7148</v>
      </c>
      <c r="B6305" s="215" t="s">
        <v>5</v>
      </c>
      <c r="C6305" s="24"/>
    </row>
    <row r="6306" spans="1:3" ht="12.75" customHeight="1" x14ac:dyDescent="0.2">
      <c r="A6306" s="215" t="s">
        <v>1354</v>
      </c>
      <c r="B6306" s="215" t="s">
        <v>5</v>
      </c>
      <c r="C6306" s="24"/>
    </row>
    <row r="6307" spans="1:3" ht="12.75" customHeight="1" x14ac:dyDescent="0.2">
      <c r="A6307" s="215" t="s">
        <v>7138</v>
      </c>
      <c r="B6307" s="215" t="s">
        <v>5</v>
      </c>
      <c r="C6307" s="24"/>
    </row>
    <row r="6308" spans="1:3" ht="12.75" customHeight="1" x14ac:dyDescent="0.2">
      <c r="A6308" s="215" t="s">
        <v>7149</v>
      </c>
      <c r="B6308" s="215" t="s">
        <v>5</v>
      </c>
      <c r="C6308" s="24"/>
    </row>
    <row r="6309" spans="1:3" ht="12.75" customHeight="1" x14ac:dyDescent="0.2">
      <c r="A6309" s="215" t="s">
        <v>21010</v>
      </c>
      <c r="B6309" s="215" t="s">
        <v>5</v>
      </c>
      <c r="C6309" s="24"/>
    </row>
    <row r="6310" spans="1:3" ht="12.75" customHeight="1" x14ac:dyDescent="0.2">
      <c r="A6310" s="215" t="s">
        <v>7139</v>
      </c>
      <c r="B6310" s="215" t="s">
        <v>5</v>
      </c>
      <c r="C6310" s="24"/>
    </row>
    <row r="6311" spans="1:3" ht="12.75" customHeight="1" x14ac:dyDescent="0.2">
      <c r="A6311" s="215" t="s">
        <v>21011</v>
      </c>
      <c r="B6311" s="215" t="s">
        <v>5</v>
      </c>
      <c r="C6311" s="24"/>
    </row>
    <row r="6312" spans="1:3" ht="12.75" customHeight="1" x14ac:dyDescent="0.2">
      <c r="A6312" s="215" t="s">
        <v>7150</v>
      </c>
      <c r="B6312" s="215" t="s">
        <v>5</v>
      </c>
      <c r="C6312" s="24"/>
    </row>
    <row r="6313" spans="1:3" ht="12.75" customHeight="1" x14ac:dyDescent="0.2">
      <c r="A6313" s="215" t="s">
        <v>21012</v>
      </c>
      <c r="B6313" s="215" t="s">
        <v>5</v>
      </c>
      <c r="C6313" s="24"/>
    </row>
    <row r="6314" spans="1:3" ht="12.75" customHeight="1" x14ac:dyDescent="0.2">
      <c r="A6314" s="215" t="s">
        <v>7151</v>
      </c>
      <c r="B6314" s="215" t="s">
        <v>5</v>
      </c>
      <c r="C6314" s="24"/>
    </row>
    <row r="6315" spans="1:3" ht="12.75" customHeight="1" x14ac:dyDescent="0.2">
      <c r="A6315" s="215" t="s">
        <v>7152</v>
      </c>
      <c r="B6315" s="215" t="s">
        <v>5</v>
      </c>
      <c r="C6315" s="24"/>
    </row>
    <row r="6316" spans="1:3" ht="12.75" customHeight="1" x14ac:dyDescent="0.2">
      <c r="A6316" s="215" t="s">
        <v>21013</v>
      </c>
      <c r="B6316" s="215" t="s">
        <v>5</v>
      </c>
      <c r="C6316" s="24"/>
    </row>
    <row r="6317" spans="1:3" ht="12.75" customHeight="1" x14ac:dyDescent="0.2">
      <c r="A6317" s="215" t="s">
        <v>21014</v>
      </c>
      <c r="B6317" s="215" t="s">
        <v>5</v>
      </c>
      <c r="C6317" s="24"/>
    </row>
    <row r="6318" spans="1:3" ht="12.75" customHeight="1" x14ac:dyDescent="0.2">
      <c r="A6318" s="215" t="s">
        <v>7153</v>
      </c>
      <c r="B6318" s="215" t="s">
        <v>5</v>
      </c>
      <c r="C6318" s="24"/>
    </row>
    <row r="6319" spans="1:3" ht="12.75" customHeight="1" x14ac:dyDescent="0.2">
      <c r="A6319" s="215" t="s">
        <v>7140</v>
      </c>
      <c r="B6319" s="215" t="s">
        <v>5</v>
      </c>
      <c r="C6319" s="24"/>
    </row>
    <row r="6320" spans="1:3" ht="12.75" customHeight="1" x14ac:dyDescent="0.2">
      <c r="A6320" s="215" t="s">
        <v>21015</v>
      </c>
      <c r="B6320" s="215" t="s">
        <v>5</v>
      </c>
      <c r="C6320" s="24"/>
    </row>
    <row r="6321" spans="1:3" ht="12.75" customHeight="1" x14ac:dyDescent="0.2">
      <c r="A6321" s="215" t="s">
        <v>21016</v>
      </c>
      <c r="B6321" s="215" t="s">
        <v>5</v>
      </c>
      <c r="C6321" s="24"/>
    </row>
    <row r="6322" spans="1:3" ht="12.75" customHeight="1" x14ac:dyDescent="0.2">
      <c r="A6322" s="215" t="s">
        <v>7154</v>
      </c>
      <c r="B6322" s="215" t="s">
        <v>5</v>
      </c>
      <c r="C6322" s="24"/>
    </row>
    <row r="6323" spans="1:3" ht="12.75" customHeight="1" x14ac:dyDescent="0.2">
      <c r="A6323" s="215" t="s">
        <v>7155</v>
      </c>
      <c r="B6323" s="215" t="s">
        <v>5</v>
      </c>
      <c r="C6323" s="24"/>
    </row>
    <row r="6324" spans="1:3" ht="12.75" customHeight="1" x14ac:dyDescent="0.2">
      <c r="A6324" s="215" t="s">
        <v>21017</v>
      </c>
      <c r="B6324" s="215" t="s">
        <v>5</v>
      </c>
      <c r="C6324" s="24"/>
    </row>
    <row r="6325" spans="1:3" ht="12.75" customHeight="1" x14ac:dyDescent="0.2">
      <c r="A6325" s="215" t="s">
        <v>7141</v>
      </c>
      <c r="B6325" s="215" t="s">
        <v>5</v>
      </c>
      <c r="C6325" s="24"/>
    </row>
    <row r="6326" spans="1:3" ht="12.75" customHeight="1" x14ac:dyDescent="0.2">
      <c r="A6326" s="185" t="s">
        <v>26702</v>
      </c>
      <c r="B6326" s="185" t="s">
        <v>5</v>
      </c>
      <c r="C6326" s="24"/>
    </row>
    <row r="6327" spans="1:3" ht="12.75" customHeight="1" x14ac:dyDescent="0.2">
      <c r="A6327" s="215" t="s">
        <v>7156</v>
      </c>
      <c r="B6327" s="215" t="s">
        <v>5</v>
      </c>
      <c r="C6327" s="24"/>
    </row>
    <row r="6328" spans="1:3" ht="12.75" customHeight="1" x14ac:dyDescent="0.2">
      <c r="A6328" s="215" t="s">
        <v>21018</v>
      </c>
      <c r="B6328" s="215" t="s">
        <v>5</v>
      </c>
      <c r="C6328" s="24"/>
    </row>
    <row r="6329" spans="1:3" ht="12.75" customHeight="1" x14ac:dyDescent="0.2">
      <c r="A6329" s="215" t="s">
        <v>7157</v>
      </c>
      <c r="B6329" s="215" t="s">
        <v>5</v>
      </c>
      <c r="C6329" s="24"/>
    </row>
    <row r="6330" spans="1:3" ht="12.75" customHeight="1" x14ac:dyDescent="0.2">
      <c r="A6330" s="215" t="s">
        <v>7158</v>
      </c>
      <c r="B6330" s="215" t="s">
        <v>5</v>
      </c>
      <c r="C6330" s="24"/>
    </row>
    <row r="6331" spans="1:3" ht="12.75" customHeight="1" x14ac:dyDescent="0.2">
      <c r="A6331" s="215" t="s">
        <v>7159</v>
      </c>
      <c r="B6331" s="215" t="s">
        <v>5</v>
      </c>
      <c r="C6331" s="24"/>
    </row>
    <row r="6332" spans="1:3" ht="12.75" customHeight="1" x14ac:dyDescent="0.2">
      <c r="A6332" s="215" t="s">
        <v>21019</v>
      </c>
      <c r="B6332" s="215" t="s">
        <v>5</v>
      </c>
      <c r="C6332" s="24"/>
    </row>
    <row r="6333" spans="1:3" ht="12.75" customHeight="1" x14ac:dyDescent="0.2">
      <c r="A6333" s="215" t="s">
        <v>7160</v>
      </c>
      <c r="B6333" s="215" t="s">
        <v>5</v>
      </c>
      <c r="C6333" s="24"/>
    </row>
    <row r="6334" spans="1:3" ht="12.75" customHeight="1" x14ac:dyDescent="0.2">
      <c r="A6334" s="215" t="s">
        <v>7142</v>
      </c>
      <c r="B6334" s="215" t="s">
        <v>5</v>
      </c>
      <c r="C6334" s="24"/>
    </row>
    <row r="6335" spans="1:3" ht="12.75" customHeight="1" x14ac:dyDescent="0.2">
      <c r="A6335" s="215" t="s">
        <v>7143</v>
      </c>
      <c r="B6335" s="215" t="s">
        <v>5</v>
      </c>
      <c r="C6335" s="24"/>
    </row>
    <row r="6336" spans="1:3" ht="12.75" customHeight="1" x14ac:dyDescent="0.2">
      <c r="A6336" s="215" t="s">
        <v>21020</v>
      </c>
      <c r="B6336" s="215" t="s">
        <v>5</v>
      </c>
      <c r="C6336" s="24"/>
    </row>
    <row r="6337" spans="1:3" ht="12.75" customHeight="1" x14ac:dyDescent="0.2">
      <c r="A6337" s="215" t="s">
        <v>21021</v>
      </c>
      <c r="B6337" s="215" t="s">
        <v>5</v>
      </c>
      <c r="C6337" s="24"/>
    </row>
    <row r="6338" spans="1:3" ht="12.75" customHeight="1" x14ac:dyDescent="0.2">
      <c r="A6338" s="215" t="s">
        <v>7161</v>
      </c>
      <c r="B6338" s="215" t="s">
        <v>5</v>
      </c>
      <c r="C6338" s="24"/>
    </row>
    <row r="6339" spans="1:3" ht="12.75" customHeight="1" x14ac:dyDescent="0.2">
      <c r="A6339" s="215" t="s">
        <v>21022</v>
      </c>
      <c r="B6339" s="215" t="s">
        <v>5</v>
      </c>
      <c r="C6339" s="24"/>
    </row>
    <row r="6340" spans="1:3" ht="12.75" customHeight="1" x14ac:dyDescent="0.2">
      <c r="A6340" s="215" t="s">
        <v>7144</v>
      </c>
      <c r="B6340" s="215" t="s">
        <v>5</v>
      </c>
      <c r="C6340" s="24"/>
    </row>
    <row r="6341" spans="1:3" ht="12.75" customHeight="1" x14ac:dyDescent="0.2">
      <c r="A6341" s="185" t="s">
        <v>26497</v>
      </c>
      <c r="B6341" s="185" t="s">
        <v>5</v>
      </c>
      <c r="C6341" s="24"/>
    </row>
    <row r="6342" spans="1:3" ht="12.75" customHeight="1" x14ac:dyDescent="0.2">
      <c r="A6342" s="215" t="s">
        <v>21005</v>
      </c>
      <c r="B6342" s="215" t="s">
        <v>5</v>
      </c>
      <c r="C6342" s="24"/>
    </row>
    <row r="6343" spans="1:3" ht="12.75" customHeight="1" x14ac:dyDescent="0.2">
      <c r="A6343" s="215" t="s">
        <v>7167</v>
      </c>
      <c r="B6343" s="215" t="s">
        <v>228</v>
      </c>
      <c r="C6343" s="24"/>
    </row>
    <row r="6344" spans="1:3" ht="12.75" customHeight="1" x14ac:dyDescent="0.2">
      <c r="A6344" s="215" t="s">
        <v>7162</v>
      </c>
      <c r="B6344" s="215" t="s">
        <v>228</v>
      </c>
      <c r="C6344" s="24"/>
    </row>
    <row r="6345" spans="1:3" ht="12.75" customHeight="1" x14ac:dyDescent="0.2">
      <c r="A6345" s="215" t="s">
        <v>7163</v>
      </c>
      <c r="B6345" s="215" t="s">
        <v>228</v>
      </c>
      <c r="C6345" s="24"/>
    </row>
    <row r="6346" spans="1:3" ht="12.75" customHeight="1" x14ac:dyDescent="0.2">
      <c r="A6346" s="215" t="s">
        <v>7164</v>
      </c>
      <c r="B6346" s="215" t="s">
        <v>228</v>
      </c>
      <c r="C6346" s="24"/>
    </row>
    <row r="6347" spans="1:3" ht="12.75" customHeight="1" x14ac:dyDescent="0.2">
      <c r="A6347" s="215" t="s">
        <v>7165</v>
      </c>
      <c r="B6347" s="215" t="s">
        <v>228</v>
      </c>
      <c r="C6347" s="24"/>
    </row>
    <row r="6348" spans="1:3" ht="12.75" customHeight="1" x14ac:dyDescent="0.2">
      <c r="A6348" s="215" t="s">
        <v>7166</v>
      </c>
      <c r="B6348" s="215" t="s">
        <v>228</v>
      </c>
      <c r="C6348" s="24"/>
    </row>
    <row r="6349" spans="1:3" ht="12.75" customHeight="1" x14ac:dyDescent="0.2">
      <c r="A6349" s="215" t="s">
        <v>7169</v>
      </c>
      <c r="B6349" s="215" t="s">
        <v>1869</v>
      </c>
      <c r="C6349" s="24"/>
    </row>
    <row r="6350" spans="1:3" ht="12.75" customHeight="1" x14ac:dyDescent="0.2">
      <c r="A6350" s="215" t="s">
        <v>7168</v>
      </c>
      <c r="B6350" s="215" t="s">
        <v>1869</v>
      </c>
      <c r="C6350" s="24"/>
    </row>
    <row r="6351" spans="1:3" ht="12.75" customHeight="1" x14ac:dyDescent="0.2">
      <c r="A6351" s="215" t="s">
        <v>7170</v>
      </c>
      <c r="B6351" s="215" t="s">
        <v>1869</v>
      </c>
      <c r="C6351" s="24"/>
    </row>
    <row r="6352" spans="1:3" ht="12.75" customHeight="1" x14ac:dyDescent="0.2">
      <c r="A6352" s="215" t="s">
        <v>1355</v>
      </c>
      <c r="B6352" s="215" t="s">
        <v>6</v>
      </c>
      <c r="C6352" s="24"/>
    </row>
    <row r="6353" spans="1:3" ht="12.75" customHeight="1" x14ac:dyDescent="0.2">
      <c r="A6353" s="215" t="s">
        <v>7171</v>
      </c>
      <c r="B6353" s="215" t="s">
        <v>6</v>
      </c>
      <c r="C6353" s="24"/>
    </row>
    <row r="6354" spans="1:3" ht="12.75" customHeight="1" x14ac:dyDescent="0.2">
      <c r="A6354" s="215" t="s">
        <v>1356</v>
      </c>
      <c r="B6354" s="215" t="s">
        <v>6</v>
      </c>
      <c r="C6354" s="24"/>
    </row>
    <row r="6355" spans="1:3" ht="12.75" customHeight="1" x14ac:dyDescent="0.2">
      <c r="A6355" s="215" t="s">
        <v>7172</v>
      </c>
      <c r="B6355" s="215" t="s">
        <v>6</v>
      </c>
      <c r="C6355" s="24"/>
    </row>
    <row r="6356" spans="1:3" ht="12.75" customHeight="1" x14ac:dyDescent="0.2">
      <c r="A6356" s="215" t="s">
        <v>21023</v>
      </c>
      <c r="B6356" s="215" t="s">
        <v>6</v>
      </c>
      <c r="C6356" s="24"/>
    </row>
    <row r="6357" spans="1:3" ht="12.75" customHeight="1" x14ac:dyDescent="0.2">
      <c r="A6357" s="215" t="s">
        <v>21024</v>
      </c>
      <c r="B6357" s="215" t="s">
        <v>6</v>
      </c>
      <c r="C6357" s="24"/>
    </row>
    <row r="6358" spans="1:3" ht="12.75" customHeight="1" x14ac:dyDescent="0.2">
      <c r="A6358" s="215" t="s">
        <v>21025</v>
      </c>
      <c r="B6358" s="215" t="s">
        <v>6</v>
      </c>
      <c r="C6358" s="24"/>
    </row>
    <row r="6359" spans="1:3" ht="12.75" customHeight="1" x14ac:dyDescent="0.2">
      <c r="A6359" s="215" t="s">
        <v>6</v>
      </c>
      <c r="B6359" s="215" t="s">
        <v>6</v>
      </c>
      <c r="C6359" s="24"/>
    </row>
    <row r="6360" spans="1:3" ht="12.75" customHeight="1" x14ac:dyDescent="0.2">
      <c r="A6360" s="215" t="s">
        <v>7173</v>
      </c>
      <c r="B6360" s="215" t="s">
        <v>6</v>
      </c>
      <c r="C6360" s="24"/>
    </row>
    <row r="6361" spans="1:3" ht="12.75" customHeight="1" x14ac:dyDescent="0.2">
      <c r="A6361" s="215" t="s">
        <v>21026</v>
      </c>
      <c r="B6361" s="215" t="s">
        <v>6</v>
      </c>
      <c r="C6361" s="24"/>
    </row>
    <row r="6362" spans="1:3" ht="12.75" customHeight="1" x14ac:dyDescent="0.2">
      <c r="A6362" s="215" t="s">
        <v>21027</v>
      </c>
      <c r="B6362" s="215" t="s">
        <v>6</v>
      </c>
      <c r="C6362" s="24"/>
    </row>
    <row r="6363" spans="1:3" ht="12.75" customHeight="1" x14ac:dyDescent="0.2">
      <c r="A6363" s="215" t="s">
        <v>25636</v>
      </c>
      <c r="B6363" s="215" t="s">
        <v>6</v>
      </c>
      <c r="C6363" s="24"/>
    </row>
    <row r="6364" spans="1:3" ht="12.75" customHeight="1" x14ac:dyDescent="0.2">
      <c r="A6364" s="215" t="s">
        <v>21028</v>
      </c>
      <c r="B6364" s="215" t="s">
        <v>6</v>
      </c>
      <c r="C6364" s="24"/>
    </row>
    <row r="6365" spans="1:3" ht="12.75" customHeight="1" x14ac:dyDescent="0.2">
      <c r="A6365" s="215" t="s">
        <v>7174</v>
      </c>
      <c r="B6365" s="215" t="s">
        <v>6</v>
      </c>
      <c r="C6365" s="24"/>
    </row>
    <row r="6366" spans="1:3" ht="12.75" customHeight="1" x14ac:dyDescent="0.2">
      <c r="A6366" s="215" t="s">
        <v>7175</v>
      </c>
      <c r="B6366" s="215" t="s">
        <v>6</v>
      </c>
      <c r="C6366" s="24"/>
    </row>
    <row r="6367" spans="1:3" ht="12.75" customHeight="1" x14ac:dyDescent="0.2">
      <c r="A6367" s="215" t="s">
        <v>7176</v>
      </c>
      <c r="B6367" s="215" t="s">
        <v>6</v>
      </c>
      <c r="C6367" s="24"/>
    </row>
    <row r="6368" spans="1:3" ht="12.75" customHeight="1" x14ac:dyDescent="0.2">
      <c r="A6368" s="215" t="s">
        <v>7177</v>
      </c>
      <c r="B6368" s="215" t="s">
        <v>6</v>
      </c>
      <c r="C6368" s="24"/>
    </row>
    <row r="6369" spans="1:3" ht="12.75" customHeight="1" x14ac:dyDescent="0.2">
      <c r="A6369" s="215" t="s">
        <v>7178</v>
      </c>
      <c r="B6369" s="215" t="s">
        <v>6</v>
      </c>
      <c r="C6369" s="24"/>
    </row>
    <row r="6370" spans="1:3" ht="12.75" customHeight="1" x14ac:dyDescent="0.2">
      <c r="A6370" s="215" t="s">
        <v>7179</v>
      </c>
      <c r="B6370" s="215" t="s">
        <v>6</v>
      </c>
      <c r="C6370" s="24"/>
    </row>
    <row r="6371" spans="1:3" ht="12.75" customHeight="1" x14ac:dyDescent="0.2">
      <c r="A6371" s="215" t="s">
        <v>7180</v>
      </c>
      <c r="B6371" s="215" t="s">
        <v>6</v>
      </c>
      <c r="C6371" s="24"/>
    </row>
    <row r="6372" spans="1:3" ht="12.75" customHeight="1" x14ac:dyDescent="0.2">
      <c r="A6372" s="215" t="s">
        <v>7181</v>
      </c>
      <c r="B6372" s="215" t="s">
        <v>6</v>
      </c>
      <c r="C6372" s="24"/>
    </row>
    <row r="6373" spans="1:3" ht="12.75" customHeight="1" x14ac:dyDescent="0.2">
      <c r="A6373" s="215" t="s">
        <v>7182</v>
      </c>
      <c r="B6373" s="215" t="s">
        <v>6</v>
      </c>
      <c r="C6373" s="24"/>
    </row>
    <row r="6374" spans="1:3" ht="12.75" customHeight="1" x14ac:dyDescent="0.2">
      <c r="A6374" s="215" t="s">
        <v>25464</v>
      </c>
      <c r="B6374" s="215" t="s">
        <v>6</v>
      </c>
      <c r="C6374" s="24"/>
    </row>
    <row r="6375" spans="1:3" ht="12.75" customHeight="1" x14ac:dyDescent="0.2">
      <c r="A6375" s="215" t="s">
        <v>1357</v>
      </c>
      <c r="B6375" s="215" t="s">
        <v>6</v>
      </c>
      <c r="C6375" s="24"/>
    </row>
    <row r="6376" spans="1:3" ht="12.75" customHeight="1" x14ac:dyDescent="0.2">
      <c r="A6376" s="215" t="s">
        <v>7183</v>
      </c>
      <c r="B6376" s="215" t="s">
        <v>6</v>
      </c>
      <c r="C6376" s="24"/>
    </row>
    <row r="6377" spans="1:3" ht="12.75" customHeight="1" x14ac:dyDescent="0.2">
      <c r="A6377" s="215" t="s">
        <v>7184</v>
      </c>
      <c r="B6377" s="215" t="s">
        <v>6</v>
      </c>
      <c r="C6377" s="24"/>
    </row>
    <row r="6378" spans="1:3" ht="12.75" customHeight="1" x14ac:dyDescent="0.2">
      <c r="A6378" s="215" t="s">
        <v>25637</v>
      </c>
      <c r="B6378" s="215" t="s">
        <v>6</v>
      </c>
      <c r="C6378" s="24"/>
    </row>
    <row r="6379" spans="1:3" ht="12.75" customHeight="1" x14ac:dyDescent="0.2">
      <c r="A6379" s="215" t="s">
        <v>21029</v>
      </c>
      <c r="B6379" s="215" t="s">
        <v>6</v>
      </c>
      <c r="C6379" s="24"/>
    </row>
    <row r="6380" spans="1:3" ht="12.75" customHeight="1" x14ac:dyDescent="0.2">
      <c r="A6380" s="215" t="s">
        <v>7185</v>
      </c>
      <c r="B6380" s="215" t="s">
        <v>6</v>
      </c>
      <c r="C6380" s="24"/>
    </row>
    <row r="6381" spans="1:3" ht="12.75" customHeight="1" x14ac:dyDescent="0.2">
      <c r="A6381" s="215" t="s">
        <v>7186</v>
      </c>
      <c r="B6381" s="215" t="s">
        <v>6</v>
      </c>
      <c r="C6381" s="24"/>
    </row>
    <row r="6382" spans="1:3" ht="12.75" customHeight="1" x14ac:dyDescent="0.2">
      <c r="A6382" s="215" t="s">
        <v>7187</v>
      </c>
      <c r="B6382" s="215" t="s">
        <v>6</v>
      </c>
      <c r="C6382" s="24"/>
    </row>
    <row r="6383" spans="1:3" ht="12.75" customHeight="1" x14ac:dyDescent="0.2">
      <c r="A6383" s="215" t="s">
        <v>7198</v>
      </c>
      <c r="B6383" s="215" t="s">
        <v>6</v>
      </c>
      <c r="C6383" s="24"/>
    </row>
    <row r="6384" spans="1:3" ht="12.75" customHeight="1" x14ac:dyDescent="0.2">
      <c r="A6384" s="215" t="s">
        <v>7188</v>
      </c>
      <c r="B6384" s="215" t="s">
        <v>6</v>
      </c>
      <c r="C6384" s="24"/>
    </row>
    <row r="6385" spans="1:3" ht="12.75" customHeight="1" x14ac:dyDescent="0.2">
      <c r="A6385" s="215" t="s">
        <v>7189</v>
      </c>
      <c r="B6385" s="215" t="s">
        <v>6</v>
      </c>
      <c r="C6385" s="24"/>
    </row>
    <row r="6386" spans="1:3" ht="12.75" customHeight="1" x14ac:dyDescent="0.2">
      <c r="A6386" s="215" t="s">
        <v>1358</v>
      </c>
      <c r="B6386" s="215" t="s">
        <v>6</v>
      </c>
      <c r="C6386" s="24"/>
    </row>
    <row r="6387" spans="1:3" ht="12.75" customHeight="1" x14ac:dyDescent="0.2">
      <c r="A6387" s="215" t="s">
        <v>7190</v>
      </c>
      <c r="B6387" s="215" t="s">
        <v>6</v>
      </c>
      <c r="C6387" s="24"/>
    </row>
    <row r="6388" spans="1:3" ht="12.75" customHeight="1" x14ac:dyDescent="0.2">
      <c r="A6388" s="215" t="s">
        <v>7191</v>
      </c>
      <c r="B6388" s="215" t="s">
        <v>6</v>
      </c>
      <c r="C6388" s="24"/>
    </row>
    <row r="6389" spans="1:3" ht="12.75" customHeight="1" x14ac:dyDescent="0.2">
      <c r="A6389" s="215" t="s">
        <v>21030</v>
      </c>
      <c r="B6389" s="215" t="s">
        <v>6</v>
      </c>
      <c r="C6389" s="24"/>
    </row>
    <row r="6390" spans="1:3" ht="12.75" customHeight="1" x14ac:dyDescent="0.2">
      <c r="A6390" s="215" t="s">
        <v>21031</v>
      </c>
      <c r="B6390" s="215" t="s">
        <v>6</v>
      </c>
      <c r="C6390" s="24"/>
    </row>
    <row r="6391" spans="1:3" ht="12.75" customHeight="1" x14ac:dyDescent="0.2">
      <c r="A6391" s="215" t="s">
        <v>21032</v>
      </c>
      <c r="B6391" s="215" t="s">
        <v>6</v>
      </c>
      <c r="C6391" s="24"/>
    </row>
    <row r="6392" spans="1:3" ht="12.75" customHeight="1" x14ac:dyDescent="0.2">
      <c r="A6392" s="215" t="s">
        <v>7192</v>
      </c>
      <c r="B6392" s="215" t="s">
        <v>6</v>
      </c>
      <c r="C6392" s="24"/>
    </row>
    <row r="6393" spans="1:3" ht="12.75" customHeight="1" x14ac:dyDescent="0.2">
      <c r="A6393" s="215" t="s">
        <v>1359</v>
      </c>
      <c r="B6393" s="215" t="s">
        <v>6</v>
      </c>
      <c r="C6393" s="24"/>
    </row>
    <row r="6394" spans="1:3" ht="12.75" customHeight="1" x14ac:dyDescent="0.2">
      <c r="A6394" s="215" t="s">
        <v>7193</v>
      </c>
      <c r="B6394" s="215" t="s">
        <v>6</v>
      </c>
      <c r="C6394" s="24"/>
    </row>
    <row r="6395" spans="1:3" ht="12.75" customHeight="1" x14ac:dyDescent="0.2">
      <c r="A6395" s="215" t="s">
        <v>7199</v>
      </c>
      <c r="B6395" s="215" t="s">
        <v>6</v>
      </c>
      <c r="C6395" s="24"/>
    </row>
    <row r="6396" spans="1:3" ht="12.75" customHeight="1" x14ac:dyDescent="0.2">
      <c r="A6396" s="215" t="s">
        <v>7200</v>
      </c>
      <c r="B6396" s="215" t="s">
        <v>6</v>
      </c>
      <c r="C6396" s="24"/>
    </row>
    <row r="6397" spans="1:3" ht="12.75" customHeight="1" x14ac:dyDescent="0.2">
      <c r="A6397" s="215" t="s">
        <v>21033</v>
      </c>
      <c r="B6397" s="215" t="s">
        <v>6</v>
      </c>
      <c r="C6397" s="24"/>
    </row>
    <row r="6398" spans="1:3" ht="12.75" customHeight="1" x14ac:dyDescent="0.2">
      <c r="A6398" s="215" t="s">
        <v>7201</v>
      </c>
      <c r="B6398" s="215" t="s">
        <v>6</v>
      </c>
      <c r="C6398" s="24"/>
    </row>
    <row r="6399" spans="1:3" ht="12.75" customHeight="1" x14ac:dyDescent="0.2">
      <c r="A6399" s="215" t="s">
        <v>7194</v>
      </c>
      <c r="B6399" s="215" t="s">
        <v>6</v>
      </c>
      <c r="C6399" s="24"/>
    </row>
    <row r="6400" spans="1:3" ht="12.75" customHeight="1" x14ac:dyDescent="0.2">
      <c r="A6400" s="215" t="s">
        <v>7202</v>
      </c>
      <c r="B6400" s="215" t="s">
        <v>6</v>
      </c>
      <c r="C6400" s="24"/>
    </row>
    <row r="6401" spans="1:3" ht="12.75" customHeight="1" x14ac:dyDescent="0.2">
      <c r="A6401" s="215" t="s">
        <v>7203</v>
      </c>
      <c r="B6401" s="215" t="s">
        <v>6</v>
      </c>
      <c r="C6401" s="24"/>
    </row>
    <row r="6402" spans="1:3" ht="12.75" customHeight="1" x14ac:dyDescent="0.2">
      <c r="A6402" s="215" t="s">
        <v>7204</v>
      </c>
      <c r="B6402" s="215" t="s">
        <v>6</v>
      </c>
      <c r="C6402" s="24"/>
    </row>
    <row r="6403" spans="1:3" ht="12.75" customHeight="1" x14ac:dyDescent="0.2">
      <c r="A6403" s="215" t="s">
        <v>7195</v>
      </c>
      <c r="B6403" s="215" t="s">
        <v>6</v>
      </c>
      <c r="C6403" s="24"/>
    </row>
    <row r="6404" spans="1:3" ht="12.75" customHeight="1" x14ac:dyDescent="0.2">
      <c r="A6404" s="215" t="s">
        <v>7205</v>
      </c>
      <c r="B6404" s="215" t="s">
        <v>6</v>
      </c>
      <c r="C6404" s="24"/>
    </row>
    <row r="6405" spans="1:3" ht="12.75" customHeight="1" x14ac:dyDescent="0.2">
      <c r="A6405" s="215" t="s">
        <v>7206</v>
      </c>
      <c r="B6405" s="215" t="s">
        <v>6</v>
      </c>
      <c r="C6405" s="24"/>
    </row>
    <row r="6406" spans="1:3" ht="12.75" customHeight="1" x14ac:dyDescent="0.2">
      <c r="A6406" s="215" t="s">
        <v>21034</v>
      </c>
      <c r="B6406" s="215" t="s">
        <v>6</v>
      </c>
      <c r="C6406" s="24"/>
    </row>
    <row r="6407" spans="1:3" ht="12.75" customHeight="1" x14ac:dyDescent="0.2">
      <c r="A6407" s="185" t="s">
        <v>26703</v>
      </c>
      <c r="B6407" s="185" t="s">
        <v>6</v>
      </c>
      <c r="C6407" s="24"/>
    </row>
    <row r="6408" spans="1:3" ht="12.75" customHeight="1" x14ac:dyDescent="0.2">
      <c r="A6408" s="215" t="s">
        <v>21035</v>
      </c>
      <c r="B6408" s="215" t="s">
        <v>6</v>
      </c>
      <c r="C6408" s="24"/>
    </row>
    <row r="6409" spans="1:3" ht="12.75" customHeight="1" x14ac:dyDescent="0.2">
      <c r="A6409" s="215" t="s">
        <v>21036</v>
      </c>
      <c r="B6409" s="215" t="s">
        <v>6</v>
      </c>
      <c r="C6409" s="24"/>
    </row>
    <row r="6410" spans="1:3" ht="12.75" customHeight="1" x14ac:dyDescent="0.2">
      <c r="A6410" s="215" t="s">
        <v>7207</v>
      </c>
      <c r="B6410" s="215" t="s">
        <v>6</v>
      </c>
      <c r="C6410" s="24"/>
    </row>
    <row r="6411" spans="1:3" ht="12.75" customHeight="1" x14ac:dyDescent="0.2">
      <c r="A6411" s="215" t="s">
        <v>7208</v>
      </c>
      <c r="B6411" s="215" t="s">
        <v>6</v>
      </c>
      <c r="C6411" s="24"/>
    </row>
    <row r="6412" spans="1:3" ht="12.75" customHeight="1" x14ac:dyDescent="0.2">
      <c r="A6412" s="215" t="s">
        <v>7209</v>
      </c>
      <c r="B6412" s="215" t="s">
        <v>6</v>
      </c>
      <c r="C6412" s="24"/>
    </row>
    <row r="6413" spans="1:3" ht="12.75" customHeight="1" x14ac:dyDescent="0.2">
      <c r="A6413" s="215" t="s">
        <v>7196</v>
      </c>
      <c r="B6413" s="215" t="s">
        <v>6</v>
      </c>
      <c r="C6413" s="24"/>
    </row>
    <row r="6414" spans="1:3" ht="12.75" customHeight="1" x14ac:dyDescent="0.2">
      <c r="A6414" s="215" t="s">
        <v>7210</v>
      </c>
      <c r="B6414" s="215" t="s">
        <v>6</v>
      </c>
      <c r="C6414" s="24"/>
    </row>
    <row r="6415" spans="1:3" ht="12.75" customHeight="1" x14ac:dyDescent="0.2">
      <c r="A6415" s="215" t="s">
        <v>25638</v>
      </c>
      <c r="B6415" s="215" t="s">
        <v>6</v>
      </c>
      <c r="C6415" s="24"/>
    </row>
    <row r="6416" spans="1:3" ht="12.75" customHeight="1" x14ac:dyDescent="0.2">
      <c r="A6416" s="215" t="s">
        <v>7197</v>
      </c>
      <c r="B6416" s="215" t="s">
        <v>6</v>
      </c>
      <c r="C6416" s="24"/>
    </row>
    <row r="6417" spans="1:3" ht="12.75" customHeight="1" x14ac:dyDescent="0.2">
      <c r="A6417" s="215" t="s">
        <v>7211</v>
      </c>
      <c r="B6417" s="215" t="s">
        <v>6</v>
      </c>
      <c r="C6417" s="24"/>
    </row>
    <row r="6418" spans="1:3" ht="12.75" customHeight="1" x14ac:dyDescent="0.2">
      <c r="A6418" s="215" t="s">
        <v>21037</v>
      </c>
      <c r="B6418" s="215" t="s">
        <v>6</v>
      </c>
      <c r="C6418" s="24"/>
    </row>
    <row r="6419" spans="1:3" ht="12.75" customHeight="1" x14ac:dyDescent="0.2">
      <c r="A6419" s="215" t="s">
        <v>21038</v>
      </c>
      <c r="B6419" s="215" t="s">
        <v>6</v>
      </c>
      <c r="C6419" s="24"/>
    </row>
    <row r="6420" spans="1:3" ht="12.75" customHeight="1" x14ac:dyDescent="0.2">
      <c r="A6420" s="215" t="s">
        <v>7212</v>
      </c>
      <c r="B6420" s="215" t="s">
        <v>6</v>
      </c>
      <c r="C6420" s="24"/>
    </row>
    <row r="6421" spans="1:3" ht="12.75" customHeight="1" x14ac:dyDescent="0.2">
      <c r="A6421" s="215" t="s">
        <v>21039</v>
      </c>
      <c r="B6421" s="215" t="s">
        <v>1720</v>
      </c>
      <c r="C6421" s="24"/>
    </row>
    <row r="6422" spans="1:3" ht="12.75" customHeight="1" x14ac:dyDescent="0.2">
      <c r="A6422" s="215" t="s">
        <v>1360</v>
      </c>
      <c r="B6422" s="215" t="s">
        <v>98</v>
      </c>
      <c r="C6422" s="24"/>
    </row>
    <row r="6423" spans="1:3" ht="12.75" customHeight="1" x14ac:dyDescent="0.2">
      <c r="A6423" s="215" t="s">
        <v>7213</v>
      </c>
      <c r="B6423" s="215" t="s">
        <v>98</v>
      </c>
      <c r="C6423" s="24"/>
    </row>
    <row r="6424" spans="1:3" ht="12.75" customHeight="1" x14ac:dyDescent="0.2">
      <c r="A6424" s="215" t="s">
        <v>7214</v>
      </c>
      <c r="B6424" s="215" t="s">
        <v>98</v>
      </c>
      <c r="C6424" s="24"/>
    </row>
    <row r="6425" spans="1:3" ht="12.75" customHeight="1" x14ac:dyDescent="0.2">
      <c r="A6425" s="215" t="s">
        <v>7215</v>
      </c>
      <c r="B6425" s="215" t="s">
        <v>98</v>
      </c>
      <c r="C6425" s="24"/>
    </row>
    <row r="6426" spans="1:3" ht="12.75" customHeight="1" x14ac:dyDescent="0.2">
      <c r="A6426" s="215" t="s">
        <v>7216</v>
      </c>
      <c r="B6426" s="215" t="s">
        <v>98</v>
      </c>
      <c r="C6426" s="24"/>
    </row>
    <row r="6427" spans="1:3" ht="12.75" customHeight="1" x14ac:dyDescent="0.2">
      <c r="A6427" s="215" t="s">
        <v>7217</v>
      </c>
      <c r="B6427" s="215" t="s">
        <v>98</v>
      </c>
      <c r="C6427" s="24"/>
    </row>
    <row r="6428" spans="1:3" ht="12.75" customHeight="1" x14ac:dyDescent="0.2">
      <c r="A6428" s="215" t="s">
        <v>7218</v>
      </c>
      <c r="B6428" s="215" t="s">
        <v>98</v>
      </c>
      <c r="C6428" s="24"/>
    </row>
    <row r="6429" spans="1:3" ht="12.75" customHeight="1" x14ac:dyDescent="0.2">
      <c r="A6429" s="215" t="s">
        <v>7219</v>
      </c>
      <c r="B6429" s="215" t="s">
        <v>98</v>
      </c>
      <c r="C6429" s="24"/>
    </row>
    <row r="6430" spans="1:3" ht="12.75" customHeight="1" x14ac:dyDescent="0.2">
      <c r="A6430" s="215" t="s">
        <v>7220</v>
      </c>
      <c r="B6430" s="215" t="s">
        <v>98</v>
      </c>
      <c r="C6430" s="24"/>
    </row>
    <row r="6431" spans="1:3" ht="12.75" customHeight="1" x14ac:dyDescent="0.2">
      <c r="A6431" s="215" t="s">
        <v>7221</v>
      </c>
      <c r="B6431" s="215" t="s">
        <v>98</v>
      </c>
      <c r="C6431" s="24"/>
    </row>
    <row r="6432" spans="1:3" ht="12.75" customHeight="1" x14ac:dyDescent="0.2">
      <c r="A6432" s="215" t="s">
        <v>7222</v>
      </c>
      <c r="B6432" s="215" t="s">
        <v>98</v>
      </c>
      <c r="C6432" s="24"/>
    </row>
    <row r="6433" spans="1:3" ht="12.75" customHeight="1" x14ac:dyDescent="0.2">
      <c r="A6433" s="215" t="s">
        <v>7223</v>
      </c>
      <c r="B6433" s="215" t="s">
        <v>98</v>
      </c>
      <c r="C6433" s="24"/>
    </row>
    <row r="6434" spans="1:3" ht="12.75" customHeight="1" x14ac:dyDescent="0.2">
      <c r="A6434" s="215" t="s">
        <v>7224</v>
      </c>
      <c r="B6434" s="215" t="s">
        <v>98</v>
      </c>
      <c r="C6434" s="24"/>
    </row>
    <row r="6435" spans="1:3" ht="12.75" customHeight="1" x14ac:dyDescent="0.2">
      <c r="A6435" s="215" t="s">
        <v>7225</v>
      </c>
      <c r="B6435" s="215" t="s">
        <v>98</v>
      </c>
      <c r="C6435" s="24"/>
    </row>
    <row r="6436" spans="1:3" ht="12.75" customHeight="1" x14ac:dyDescent="0.2">
      <c r="A6436" s="215" t="s">
        <v>1361</v>
      </c>
      <c r="B6436" s="215" t="s">
        <v>98</v>
      </c>
      <c r="C6436" s="24"/>
    </row>
    <row r="6437" spans="1:3" ht="12.75" customHeight="1" x14ac:dyDescent="0.2">
      <c r="A6437" s="215" t="s">
        <v>7226</v>
      </c>
      <c r="B6437" s="215" t="s">
        <v>98</v>
      </c>
      <c r="C6437" s="24"/>
    </row>
    <row r="6438" spans="1:3" ht="12.75" customHeight="1" x14ac:dyDescent="0.2">
      <c r="A6438" s="215" t="s">
        <v>7227</v>
      </c>
      <c r="B6438" s="215" t="s">
        <v>98</v>
      </c>
      <c r="C6438" s="24"/>
    </row>
    <row r="6439" spans="1:3" ht="12.75" customHeight="1" x14ac:dyDescent="0.2">
      <c r="A6439" s="215" t="s">
        <v>7228</v>
      </c>
      <c r="B6439" s="215" t="s">
        <v>98</v>
      </c>
      <c r="C6439" s="24"/>
    </row>
    <row r="6440" spans="1:3" ht="12.75" customHeight="1" x14ac:dyDescent="0.2">
      <c r="A6440" s="215" t="s">
        <v>7229</v>
      </c>
      <c r="B6440" s="215" t="s">
        <v>98</v>
      </c>
      <c r="C6440" s="24"/>
    </row>
    <row r="6441" spans="1:3" ht="12.75" customHeight="1" x14ac:dyDescent="0.2">
      <c r="A6441" s="215" t="s">
        <v>7230</v>
      </c>
      <c r="B6441" s="215" t="s">
        <v>98</v>
      </c>
      <c r="C6441" s="24"/>
    </row>
    <row r="6442" spans="1:3" ht="12.75" customHeight="1" x14ac:dyDescent="0.2">
      <c r="A6442" s="215" t="s">
        <v>7231</v>
      </c>
      <c r="B6442" s="215" t="s">
        <v>98</v>
      </c>
      <c r="C6442" s="24"/>
    </row>
    <row r="6443" spans="1:3" ht="12.75" customHeight="1" x14ac:dyDescent="0.2">
      <c r="A6443" s="215" t="s">
        <v>7232</v>
      </c>
      <c r="B6443" s="215" t="s">
        <v>98</v>
      </c>
      <c r="C6443" s="24"/>
    </row>
    <row r="6444" spans="1:3" ht="12.75" customHeight="1" x14ac:dyDescent="0.2">
      <c r="A6444" s="215" t="s">
        <v>7469</v>
      </c>
      <c r="B6444" s="215" t="s">
        <v>98</v>
      </c>
      <c r="C6444" s="24"/>
    </row>
    <row r="6445" spans="1:3" ht="12.75" customHeight="1" x14ac:dyDescent="0.2">
      <c r="A6445" s="215" t="s">
        <v>21040</v>
      </c>
      <c r="B6445" s="215" t="s">
        <v>98</v>
      </c>
      <c r="C6445" s="24"/>
    </row>
    <row r="6446" spans="1:3" ht="12.75" customHeight="1" x14ac:dyDescent="0.2">
      <c r="A6446" s="215" t="s">
        <v>1362</v>
      </c>
      <c r="B6446" s="215" t="s">
        <v>98</v>
      </c>
      <c r="C6446" s="24"/>
    </row>
    <row r="6447" spans="1:3" ht="12.75" customHeight="1" x14ac:dyDescent="0.2">
      <c r="A6447" s="215" t="s">
        <v>7233</v>
      </c>
      <c r="B6447" s="215" t="s">
        <v>98</v>
      </c>
      <c r="C6447" s="24"/>
    </row>
    <row r="6448" spans="1:3" ht="12.75" customHeight="1" x14ac:dyDescent="0.2">
      <c r="A6448" s="215" t="s">
        <v>7234</v>
      </c>
      <c r="B6448" s="215" t="s">
        <v>98</v>
      </c>
      <c r="C6448" s="24"/>
    </row>
    <row r="6449" spans="1:3" ht="12.75" customHeight="1" x14ac:dyDescent="0.2">
      <c r="A6449" s="215" t="s">
        <v>21050</v>
      </c>
      <c r="B6449" s="215" t="s">
        <v>98</v>
      </c>
      <c r="C6449" s="24"/>
    </row>
    <row r="6450" spans="1:3" ht="12.75" customHeight="1" x14ac:dyDescent="0.2">
      <c r="A6450" s="215" t="s">
        <v>7235</v>
      </c>
      <c r="B6450" s="215" t="s">
        <v>98</v>
      </c>
      <c r="C6450" s="24"/>
    </row>
    <row r="6451" spans="1:3" ht="12.75" customHeight="1" x14ac:dyDescent="0.2">
      <c r="A6451" s="215" t="s">
        <v>1363</v>
      </c>
      <c r="B6451" s="215" t="s">
        <v>98</v>
      </c>
      <c r="C6451" s="24"/>
    </row>
    <row r="6452" spans="1:3" ht="12.75" customHeight="1" x14ac:dyDescent="0.2">
      <c r="A6452" s="215" t="s">
        <v>7236</v>
      </c>
      <c r="B6452" s="215" t="s">
        <v>98</v>
      </c>
      <c r="C6452" s="24"/>
    </row>
    <row r="6453" spans="1:3" ht="12.75" customHeight="1" x14ac:dyDescent="0.2">
      <c r="A6453" s="215" t="s">
        <v>7237</v>
      </c>
      <c r="B6453" s="215" t="s">
        <v>98</v>
      </c>
      <c r="C6453" s="24"/>
    </row>
    <row r="6454" spans="1:3" ht="12.75" customHeight="1" x14ac:dyDescent="0.2">
      <c r="A6454" s="215" t="s">
        <v>7238</v>
      </c>
      <c r="B6454" s="215" t="s">
        <v>98</v>
      </c>
      <c r="C6454" s="24"/>
    </row>
    <row r="6455" spans="1:3" ht="12.75" customHeight="1" x14ac:dyDescent="0.2">
      <c r="A6455" s="215" t="s">
        <v>7239</v>
      </c>
      <c r="B6455" s="215" t="s">
        <v>98</v>
      </c>
      <c r="C6455" s="24"/>
    </row>
    <row r="6456" spans="1:3" ht="12.75" customHeight="1" x14ac:dyDescent="0.2">
      <c r="A6456" s="215" t="s">
        <v>7240</v>
      </c>
      <c r="B6456" s="215" t="s">
        <v>98</v>
      </c>
      <c r="C6456" s="24"/>
    </row>
    <row r="6457" spans="1:3" ht="12.75" customHeight="1" x14ac:dyDescent="0.2">
      <c r="A6457" s="215" t="s">
        <v>7241</v>
      </c>
      <c r="B6457" s="215" t="s">
        <v>98</v>
      </c>
      <c r="C6457" s="24"/>
    </row>
    <row r="6458" spans="1:3" ht="12.75" customHeight="1" x14ac:dyDescent="0.2">
      <c r="A6458" s="215" t="s">
        <v>7242</v>
      </c>
      <c r="B6458" s="215" t="s">
        <v>98</v>
      </c>
      <c r="C6458" s="24"/>
    </row>
    <row r="6459" spans="1:3" ht="12.75" customHeight="1" x14ac:dyDescent="0.2">
      <c r="A6459" s="215" t="s">
        <v>7243</v>
      </c>
      <c r="B6459" s="215" t="s">
        <v>98</v>
      </c>
      <c r="C6459" s="24"/>
    </row>
    <row r="6460" spans="1:3" ht="12.75" customHeight="1" x14ac:dyDescent="0.2">
      <c r="A6460" s="215" t="s">
        <v>7244</v>
      </c>
      <c r="B6460" s="215" t="s">
        <v>98</v>
      </c>
      <c r="C6460" s="24"/>
    </row>
    <row r="6461" spans="1:3" ht="12.75" customHeight="1" x14ac:dyDescent="0.2">
      <c r="A6461" s="215" t="s">
        <v>7245</v>
      </c>
      <c r="B6461" s="215" t="s">
        <v>98</v>
      </c>
      <c r="C6461" s="24"/>
    </row>
    <row r="6462" spans="1:3" ht="12.75" customHeight="1" x14ac:dyDescent="0.2">
      <c r="A6462" s="215" t="s">
        <v>21051</v>
      </c>
      <c r="B6462" s="215" t="s">
        <v>98</v>
      </c>
      <c r="C6462" s="24"/>
    </row>
    <row r="6463" spans="1:3" ht="12.75" customHeight="1" x14ac:dyDescent="0.2">
      <c r="A6463" s="215" t="s">
        <v>1364</v>
      </c>
      <c r="B6463" s="215" t="s">
        <v>98</v>
      </c>
      <c r="C6463" s="24"/>
    </row>
    <row r="6464" spans="1:3" ht="12.75" customHeight="1" x14ac:dyDescent="0.2">
      <c r="A6464" s="215" t="s">
        <v>7246</v>
      </c>
      <c r="B6464" s="215" t="s">
        <v>98</v>
      </c>
      <c r="C6464" s="24"/>
    </row>
    <row r="6465" spans="1:3" ht="12.75" customHeight="1" x14ac:dyDescent="0.2">
      <c r="A6465" s="215" t="s">
        <v>7247</v>
      </c>
      <c r="B6465" s="215" t="s">
        <v>98</v>
      </c>
      <c r="C6465" s="24"/>
    </row>
    <row r="6466" spans="1:3" ht="12.75" customHeight="1" x14ac:dyDescent="0.2">
      <c r="A6466" s="215" t="s">
        <v>1365</v>
      </c>
      <c r="B6466" s="215" t="s">
        <v>98</v>
      </c>
      <c r="C6466" s="24"/>
    </row>
    <row r="6467" spans="1:3" ht="12.75" customHeight="1" x14ac:dyDescent="0.2">
      <c r="A6467" s="215" t="s">
        <v>7248</v>
      </c>
      <c r="B6467" s="215" t="s">
        <v>98</v>
      </c>
      <c r="C6467" s="24"/>
    </row>
    <row r="6468" spans="1:3" ht="12.75" customHeight="1" x14ac:dyDescent="0.2">
      <c r="A6468" s="215" t="s">
        <v>7249</v>
      </c>
      <c r="B6468" s="215" t="s">
        <v>98</v>
      </c>
      <c r="C6468" s="24"/>
    </row>
    <row r="6469" spans="1:3" ht="12.75" customHeight="1" x14ac:dyDescent="0.2">
      <c r="A6469" s="215" t="s">
        <v>7250</v>
      </c>
      <c r="B6469" s="215" t="s">
        <v>98</v>
      </c>
      <c r="C6469" s="24"/>
    </row>
    <row r="6470" spans="1:3" ht="12.75" customHeight="1" x14ac:dyDescent="0.2">
      <c r="A6470" s="215" t="s">
        <v>7251</v>
      </c>
      <c r="B6470" s="215" t="s">
        <v>98</v>
      </c>
      <c r="C6470" s="24"/>
    </row>
    <row r="6471" spans="1:3" ht="12.75" customHeight="1" x14ac:dyDescent="0.2">
      <c r="A6471" s="215" t="s">
        <v>21052</v>
      </c>
      <c r="B6471" s="215" t="s">
        <v>98</v>
      </c>
      <c r="C6471" s="24"/>
    </row>
    <row r="6472" spans="1:3" ht="12.75" customHeight="1" x14ac:dyDescent="0.2">
      <c r="A6472" s="215" t="s">
        <v>21053</v>
      </c>
      <c r="B6472" s="215" t="s">
        <v>98</v>
      </c>
      <c r="C6472" s="24"/>
    </row>
    <row r="6473" spans="1:3" ht="12.75" customHeight="1" x14ac:dyDescent="0.2">
      <c r="A6473" s="215" t="s">
        <v>7252</v>
      </c>
      <c r="B6473" s="215" t="s">
        <v>98</v>
      </c>
      <c r="C6473" s="24"/>
    </row>
    <row r="6474" spans="1:3" ht="12.75" customHeight="1" x14ac:dyDescent="0.2">
      <c r="A6474" s="215" t="s">
        <v>7253</v>
      </c>
      <c r="B6474" s="215" t="s">
        <v>98</v>
      </c>
      <c r="C6474" s="24"/>
    </row>
    <row r="6475" spans="1:3" ht="12.75" customHeight="1" x14ac:dyDescent="0.2">
      <c r="A6475" s="215" t="s">
        <v>7254</v>
      </c>
      <c r="B6475" s="215" t="s">
        <v>98</v>
      </c>
      <c r="C6475" s="24"/>
    </row>
    <row r="6476" spans="1:3" ht="12.75" customHeight="1" x14ac:dyDescent="0.2">
      <c r="A6476" s="215" t="s">
        <v>7255</v>
      </c>
      <c r="B6476" s="215" t="s">
        <v>98</v>
      </c>
      <c r="C6476" s="24"/>
    </row>
    <row r="6477" spans="1:3" ht="12.75" customHeight="1" x14ac:dyDescent="0.2">
      <c r="A6477" s="215" t="s">
        <v>7256</v>
      </c>
      <c r="B6477" s="215" t="s">
        <v>98</v>
      </c>
      <c r="C6477" s="24"/>
    </row>
    <row r="6478" spans="1:3" ht="12.75" customHeight="1" x14ac:dyDescent="0.2">
      <c r="A6478" s="215" t="s">
        <v>7257</v>
      </c>
      <c r="B6478" s="215" t="s">
        <v>98</v>
      </c>
      <c r="C6478" s="24"/>
    </row>
    <row r="6479" spans="1:3" ht="12.75" customHeight="1" x14ac:dyDescent="0.2">
      <c r="A6479" s="215" t="s">
        <v>7258</v>
      </c>
      <c r="B6479" s="215" t="s">
        <v>98</v>
      </c>
      <c r="C6479" s="24"/>
    </row>
    <row r="6480" spans="1:3" ht="12.75" customHeight="1" x14ac:dyDescent="0.2">
      <c r="A6480" s="215" t="s">
        <v>7259</v>
      </c>
      <c r="B6480" s="215" t="s">
        <v>98</v>
      </c>
      <c r="C6480" s="24"/>
    </row>
    <row r="6481" spans="1:3" ht="12.75" customHeight="1" x14ac:dyDescent="0.2">
      <c r="A6481" s="215" t="s">
        <v>7260</v>
      </c>
      <c r="B6481" s="215" t="s">
        <v>98</v>
      </c>
      <c r="C6481" s="24"/>
    </row>
    <row r="6482" spans="1:3" ht="12.75" customHeight="1" x14ac:dyDescent="0.2">
      <c r="A6482" s="215" t="s">
        <v>7261</v>
      </c>
      <c r="B6482" s="215" t="s">
        <v>98</v>
      </c>
      <c r="C6482" s="24"/>
    </row>
    <row r="6483" spans="1:3" ht="12.75" customHeight="1" x14ac:dyDescent="0.2">
      <c r="A6483" s="215" t="s">
        <v>7262</v>
      </c>
      <c r="B6483" s="215" t="s">
        <v>98</v>
      </c>
      <c r="C6483" s="24"/>
    </row>
    <row r="6484" spans="1:3" ht="12.75" customHeight="1" x14ac:dyDescent="0.2">
      <c r="A6484" s="215" t="s">
        <v>7263</v>
      </c>
      <c r="B6484" s="215" t="s">
        <v>98</v>
      </c>
      <c r="C6484" s="24"/>
    </row>
    <row r="6485" spans="1:3" ht="12.75" customHeight="1" x14ac:dyDescent="0.2">
      <c r="A6485" s="215" t="s">
        <v>7264</v>
      </c>
      <c r="B6485" s="215" t="s">
        <v>98</v>
      </c>
      <c r="C6485" s="24"/>
    </row>
    <row r="6486" spans="1:3" ht="12.75" customHeight="1" x14ac:dyDescent="0.2">
      <c r="A6486" s="215" t="s">
        <v>7265</v>
      </c>
      <c r="B6486" s="215" t="s">
        <v>98</v>
      </c>
      <c r="C6486" s="24"/>
    </row>
    <row r="6487" spans="1:3" ht="12.75" customHeight="1" x14ac:dyDescent="0.2">
      <c r="A6487" s="215" t="s">
        <v>7266</v>
      </c>
      <c r="B6487" s="215" t="s">
        <v>98</v>
      </c>
      <c r="C6487" s="24"/>
    </row>
    <row r="6488" spans="1:3" ht="12.75" customHeight="1" x14ac:dyDescent="0.2">
      <c r="A6488" s="215" t="s">
        <v>7267</v>
      </c>
      <c r="B6488" s="215" t="s">
        <v>98</v>
      </c>
      <c r="C6488" s="24"/>
    </row>
    <row r="6489" spans="1:3" ht="12.75" customHeight="1" x14ac:dyDescent="0.2">
      <c r="A6489" s="215" t="s">
        <v>21054</v>
      </c>
      <c r="B6489" s="215" t="s">
        <v>98</v>
      </c>
      <c r="C6489" s="24"/>
    </row>
    <row r="6490" spans="1:3" ht="12.75" customHeight="1" x14ac:dyDescent="0.2">
      <c r="A6490" s="215" t="s">
        <v>7268</v>
      </c>
      <c r="B6490" s="215" t="s">
        <v>98</v>
      </c>
      <c r="C6490" s="24"/>
    </row>
    <row r="6491" spans="1:3" ht="12.75" customHeight="1" x14ac:dyDescent="0.2">
      <c r="A6491" s="215" t="s">
        <v>21055</v>
      </c>
      <c r="B6491" s="215" t="s">
        <v>98</v>
      </c>
      <c r="C6491" s="24"/>
    </row>
    <row r="6492" spans="1:3" ht="12.75" customHeight="1" x14ac:dyDescent="0.2">
      <c r="A6492" s="215" t="s">
        <v>7269</v>
      </c>
      <c r="B6492" s="215" t="s">
        <v>98</v>
      </c>
      <c r="C6492" s="24"/>
    </row>
    <row r="6493" spans="1:3" ht="12.75" customHeight="1" x14ac:dyDescent="0.2">
      <c r="A6493" s="215" t="s">
        <v>7270</v>
      </c>
      <c r="B6493" s="215" t="s">
        <v>98</v>
      </c>
      <c r="C6493" s="24"/>
    </row>
    <row r="6494" spans="1:3" ht="12.75" customHeight="1" x14ac:dyDescent="0.2">
      <c r="A6494" s="215" t="s">
        <v>21056</v>
      </c>
      <c r="B6494" s="215" t="s">
        <v>98</v>
      </c>
      <c r="C6494" s="24"/>
    </row>
    <row r="6495" spans="1:3" ht="12.75" customHeight="1" x14ac:dyDescent="0.2">
      <c r="A6495" s="215" t="s">
        <v>7470</v>
      </c>
      <c r="B6495" s="215" t="s">
        <v>98</v>
      </c>
      <c r="C6495" s="24"/>
    </row>
    <row r="6496" spans="1:3" ht="12.75" customHeight="1" x14ac:dyDescent="0.2">
      <c r="A6496" s="215" t="s">
        <v>7271</v>
      </c>
      <c r="B6496" s="215" t="s">
        <v>98</v>
      </c>
      <c r="C6496" s="24"/>
    </row>
    <row r="6497" spans="1:4" ht="12.75" customHeight="1" x14ac:dyDescent="0.2">
      <c r="A6497" s="215" t="s">
        <v>1366</v>
      </c>
      <c r="B6497" s="215" t="s">
        <v>98</v>
      </c>
      <c r="C6497" s="24"/>
    </row>
    <row r="6498" spans="1:4" ht="12.75" customHeight="1" x14ac:dyDescent="0.2">
      <c r="A6498" s="215" t="s">
        <v>7272</v>
      </c>
      <c r="B6498" s="215" t="s">
        <v>98</v>
      </c>
      <c r="C6498" s="24"/>
    </row>
    <row r="6499" spans="1:4" ht="12.75" customHeight="1" x14ac:dyDescent="0.2">
      <c r="A6499" s="215" t="s">
        <v>7273</v>
      </c>
      <c r="B6499" s="215" t="s">
        <v>98</v>
      </c>
      <c r="C6499" s="24"/>
    </row>
    <row r="6500" spans="1:4" ht="12.75" customHeight="1" x14ac:dyDescent="0.2">
      <c r="A6500" s="215" t="s">
        <v>7274</v>
      </c>
      <c r="B6500" s="215" t="s">
        <v>98</v>
      </c>
      <c r="C6500" s="24"/>
    </row>
    <row r="6501" spans="1:4" ht="12.75" customHeight="1" x14ac:dyDescent="0.2">
      <c r="A6501" s="215" t="s">
        <v>7275</v>
      </c>
      <c r="B6501" s="215" t="s">
        <v>98</v>
      </c>
      <c r="C6501" s="24"/>
    </row>
    <row r="6502" spans="1:4" ht="12.75" customHeight="1" x14ac:dyDescent="0.2">
      <c r="A6502" s="215" t="s">
        <v>7276</v>
      </c>
      <c r="B6502" s="215" t="s">
        <v>98</v>
      </c>
      <c r="C6502" s="24"/>
    </row>
    <row r="6503" spans="1:4" ht="12.75" customHeight="1" x14ac:dyDescent="0.2">
      <c r="A6503" s="215" t="s">
        <v>7471</v>
      </c>
      <c r="B6503" s="215" t="s">
        <v>98</v>
      </c>
      <c r="C6503" s="24"/>
    </row>
    <row r="6504" spans="1:4" s="24" customFormat="1" ht="12.75" customHeight="1" x14ac:dyDescent="0.2">
      <c r="A6504" s="215" t="s">
        <v>1367</v>
      </c>
      <c r="B6504" s="215" t="s">
        <v>98</v>
      </c>
      <c r="D6504" s="120"/>
    </row>
    <row r="6505" spans="1:4" ht="12.75" customHeight="1" x14ac:dyDescent="0.2">
      <c r="A6505" s="215" t="s">
        <v>7277</v>
      </c>
      <c r="B6505" s="215" t="s">
        <v>98</v>
      </c>
      <c r="C6505" s="24"/>
    </row>
    <row r="6506" spans="1:4" ht="12.75" customHeight="1" x14ac:dyDescent="0.2">
      <c r="A6506" s="215" t="s">
        <v>7278</v>
      </c>
      <c r="B6506" s="215" t="s">
        <v>98</v>
      </c>
      <c r="C6506" s="24"/>
    </row>
    <row r="6507" spans="1:4" ht="12.75" customHeight="1" x14ac:dyDescent="0.2">
      <c r="A6507" s="215" t="s">
        <v>7279</v>
      </c>
      <c r="B6507" s="215" t="s">
        <v>98</v>
      </c>
      <c r="C6507" s="24"/>
    </row>
    <row r="6508" spans="1:4" ht="12.75" customHeight="1" x14ac:dyDescent="0.2">
      <c r="A6508" s="215" t="s">
        <v>7280</v>
      </c>
      <c r="B6508" s="215" t="s">
        <v>98</v>
      </c>
      <c r="C6508" s="24"/>
    </row>
    <row r="6509" spans="1:4" ht="12.75" customHeight="1" x14ac:dyDescent="0.2">
      <c r="A6509" s="215" t="s">
        <v>7472</v>
      </c>
      <c r="B6509" s="215" t="s">
        <v>98</v>
      </c>
      <c r="C6509" s="24"/>
    </row>
    <row r="6510" spans="1:4" ht="12.75" customHeight="1" x14ac:dyDescent="0.2">
      <c r="A6510" s="215" t="s">
        <v>1368</v>
      </c>
      <c r="B6510" s="215" t="s">
        <v>98</v>
      </c>
      <c r="C6510" s="24"/>
    </row>
    <row r="6511" spans="1:4" ht="12.75" customHeight="1" x14ac:dyDescent="0.2">
      <c r="A6511" s="215" t="s">
        <v>7281</v>
      </c>
      <c r="B6511" s="215" t="s">
        <v>98</v>
      </c>
      <c r="C6511" s="24"/>
    </row>
    <row r="6512" spans="1:4" ht="12.75" customHeight="1" x14ac:dyDescent="0.2">
      <c r="A6512" s="215" t="s">
        <v>7282</v>
      </c>
      <c r="B6512" s="215" t="s">
        <v>98</v>
      </c>
      <c r="C6512" s="24"/>
    </row>
    <row r="6513" spans="1:3" ht="12.75" customHeight="1" x14ac:dyDescent="0.2">
      <c r="A6513" s="215" t="s">
        <v>7283</v>
      </c>
      <c r="B6513" s="215" t="s">
        <v>98</v>
      </c>
      <c r="C6513" s="24"/>
    </row>
    <row r="6514" spans="1:3" ht="12.75" customHeight="1" x14ac:dyDescent="0.2">
      <c r="A6514" s="215" t="s">
        <v>7284</v>
      </c>
      <c r="B6514" s="215" t="s">
        <v>98</v>
      </c>
      <c r="C6514" s="24"/>
    </row>
    <row r="6515" spans="1:3" ht="12.75" customHeight="1" x14ac:dyDescent="0.2">
      <c r="A6515" s="215" t="s">
        <v>7285</v>
      </c>
      <c r="B6515" s="215" t="s">
        <v>98</v>
      </c>
      <c r="C6515" s="24"/>
    </row>
    <row r="6516" spans="1:3" ht="12.75" customHeight="1" x14ac:dyDescent="0.2">
      <c r="A6516" s="215" t="s">
        <v>7286</v>
      </c>
      <c r="B6516" s="215" t="s">
        <v>98</v>
      </c>
      <c r="C6516" s="24"/>
    </row>
    <row r="6517" spans="1:3" ht="12.75" customHeight="1" x14ac:dyDescent="0.2">
      <c r="A6517" s="215" t="s">
        <v>7287</v>
      </c>
      <c r="B6517" s="215" t="s">
        <v>98</v>
      </c>
      <c r="C6517" s="24"/>
    </row>
    <row r="6518" spans="1:3" ht="12.75" customHeight="1" x14ac:dyDescent="0.2">
      <c r="A6518" s="215" t="s">
        <v>7288</v>
      </c>
      <c r="B6518" s="215" t="s">
        <v>98</v>
      </c>
      <c r="C6518" s="24"/>
    </row>
    <row r="6519" spans="1:3" ht="12.75" customHeight="1" x14ac:dyDescent="0.2">
      <c r="A6519" s="215" t="s">
        <v>98</v>
      </c>
      <c r="B6519" s="215" t="s">
        <v>98</v>
      </c>
      <c r="C6519" s="24"/>
    </row>
    <row r="6520" spans="1:3" ht="12.75" customHeight="1" x14ac:dyDescent="0.2">
      <c r="A6520" s="215" t="s">
        <v>7289</v>
      </c>
      <c r="B6520" s="215" t="s">
        <v>98</v>
      </c>
      <c r="C6520" s="24"/>
    </row>
    <row r="6521" spans="1:3" ht="12.75" customHeight="1" x14ac:dyDescent="0.2">
      <c r="A6521" s="215" t="s">
        <v>7290</v>
      </c>
      <c r="B6521" s="215" t="s">
        <v>98</v>
      </c>
      <c r="C6521" s="24"/>
    </row>
    <row r="6522" spans="1:3" ht="12.75" customHeight="1" x14ac:dyDescent="0.2">
      <c r="A6522" s="215" t="s">
        <v>7291</v>
      </c>
      <c r="B6522" s="215" t="s">
        <v>98</v>
      </c>
      <c r="C6522" s="24"/>
    </row>
    <row r="6523" spans="1:3" ht="12.75" customHeight="1" x14ac:dyDescent="0.2">
      <c r="A6523" s="215" t="s">
        <v>7292</v>
      </c>
      <c r="B6523" s="215" t="s">
        <v>98</v>
      </c>
      <c r="C6523" s="24"/>
    </row>
    <row r="6524" spans="1:3" ht="12.75" customHeight="1" x14ac:dyDescent="0.2">
      <c r="A6524" s="215" t="s">
        <v>7293</v>
      </c>
      <c r="B6524" s="215" t="s">
        <v>98</v>
      </c>
      <c r="C6524" s="24"/>
    </row>
    <row r="6525" spans="1:3" ht="12.75" customHeight="1" x14ac:dyDescent="0.2">
      <c r="A6525" s="215" t="s">
        <v>7294</v>
      </c>
      <c r="B6525" s="215" t="s">
        <v>98</v>
      </c>
      <c r="C6525" s="24"/>
    </row>
    <row r="6526" spans="1:3" ht="12.75" customHeight="1" x14ac:dyDescent="0.2">
      <c r="A6526" s="215" t="s">
        <v>7295</v>
      </c>
      <c r="B6526" s="215" t="s">
        <v>98</v>
      </c>
      <c r="C6526" s="24"/>
    </row>
    <row r="6527" spans="1:3" ht="12.75" customHeight="1" x14ac:dyDescent="0.2">
      <c r="A6527" s="215" t="s">
        <v>7296</v>
      </c>
      <c r="B6527" s="215" t="s">
        <v>98</v>
      </c>
      <c r="C6527" s="24"/>
    </row>
    <row r="6528" spans="1:3" ht="12.75" customHeight="1" x14ac:dyDescent="0.2">
      <c r="A6528" s="215" t="s">
        <v>7297</v>
      </c>
      <c r="B6528" s="215" t="s">
        <v>98</v>
      </c>
      <c r="C6528" s="24"/>
    </row>
    <row r="6529" spans="1:3" ht="12.75" customHeight="1" x14ac:dyDescent="0.2">
      <c r="A6529" s="215" t="s">
        <v>7298</v>
      </c>
      <c r="B6529" s="215" t="s">
        <v>98</v>
      </c>
      <c r="C6529" s="24"/>
    </row>
    <row r="6530" spans="1:3" ht="12.75" customHeight="1" x14ac:dyDescent="0.2">
      <c r="A6530" s="215" t="s">
        <v>7299</v>
      </c>
      <c r="B6530" s="215" t="s">
        <v>98</v>
      </c>
      <c r="C6530" s="24"/>
    </row>
    <row r="6531" spans="1:3" ht="12.75" customHeight="1" x14ac:dyDescent="0.2">
      <c r="A6531" s="215" t="s">
        <v>7300</v>
      </c>
      <c r="B6531" s="215" t="s">
        <v>98</v>
      </c>
      <c r="C6531" s="24"/>
    </row>
    <row r="6532" spans="1:3" ht="12.75" customHeight="1" x14ac:dyDescent="0.2">
      <c r="A6532" s="215" t="s">
        <v>21057</v>
      </c>
      <c r="B6532" s="215" t="s">
        <v>98</v>
      </c>
      <c r="C6532" s="24"/>
    </row>
    <row r="6533" spans="1:3" ht="12.75" customHeight="1" x14ac:dyDescent="0.2">
      <c r="A6533" s="215" t="s">
        <v>7301</v>
      </c>
      <c r="B6533" s="215" t="s">
        <v>98</v>
      </c>
      <c r="C6533" s="24"/>
    </row>
    <row r="6534" spans="1:3" ht="12.75" customHeight="1" x14ac:dyDescent="0.2">
      <c r="A6534" s="215" t="s">
        <v>7302</v>
      </c>
      <c r="B6534" s="215" t="s">
        <v>98</v>
      </c>
      <c r="C6534" s="24"/>
    </row>
    <row r="6535" spans="1:3" ht="12.75" customHeight="1" x14ac:dyDescent="0.2">
      <c r="A6535" s="215" t="s">
        <v>7303</v>
      </c>
      <c r="B6535" s="215" t="s">
        <v>98</v>
      </c>
      <c r="C6535" s="24"/>
    </row>
    <row r="6536" spans="1:3" ht="12.75" customHeight="1" x14ac:dyDescent="0.2">
      <c r="A6536" s="215" t="s">
        <v>7304</v>
      </c>
      <c r="B6536" s="215" t="s">
        <v>98</v>
      </c>
      <c r="C6536" s="24"/>
    </row>
    <row r="6537" spans="1:3" ht="12.75" customHeight="1" x14ac:dyDescent="0.2">
      <c r="A6537" s="215" t="s">
        <v>7305</v>
      </c>
      <c r="B6537" s="215" t="s">
        <v>98</v>
      </c>
      <c r="C6537" s="24"/>
    </row>
    <row r="6538" spans="1:3" ht="12.75" customHeight="1" x14ac:dyDescent="0.2">
      <c r="A6538" s="215" t="s">
        <v>7306</v>
      </c>
      <c r="B6538" s="215" t="s">
        <v>98</v>
      </c>
      <c r="C6538" s="24"/>
    </row>
    <row r="6539" spans="1:3" ht="12.75" customHeight="1" x14ac:dyDescent="0.2">
      <c r="A6539" s="215" t="s">
        <v>7307</v>
      </c>
      <c r="B6539" s="215" t="s">
        <v>98</v>
      </c>
      <c r="C6539" s="24"/>
    </row>
    <row r="6540" spans="1:3" ht="12.75" customHeight="1" x14ac:dyDescent="0.2">
      <c r="A6540" s="215" t="s">
        <v>7308</v>
      </c>
      <c r="B6540" s="215" t="s">
        <v>98</v>
      </c>
      <c r="C6540" s="24"/>
    </row>
    <row r="6541" spans="1:3" ht="12.75" customHeight="1" x14ac:dyDescent="0.2">
      <c r="A6541" s="215" t="s">
        <v>7309</v>
      </c>
      <c r="B6541" s="215" t="s">
        <v>98</v>
      </c>
      <c r="C6541" s="24"/>
    </row>
    <row r="6542" spans="1:3" ht="12.75" customHeight="1" x14ac:dyDescent="0.2">
      <c r="A6542" s="215" t="s">
        <v>7310</v>
      </c>
      <c r="B6542" s="215" t="s">
        <v>98</v>
      </c>
      <c r="C6542" s="24"/>
    </row>
    <row r="6543" spans="1:3" ht="12.75" customHeight="1" x14ac:dyDescent="0.2">
      <c r="A6543" s="215" t="s">
        <v>7311</v>
      </c>
      <c r="B6543" s="215" t="s">
        <v>98</v>
      </c>
      <c r="C6543" s="24"/>
    </row>
    <row r="6544" spans="1:3" ht="12.75" customHeight="1" x14ac:dyDescent="0.2">
      <c r="A6544" s="215" t="s">
        <v>7312</v>
      </c>
      <c r="B6544" s="215" t="s">
        <v>98</v>
      </c>
      <c r="C6544" s="24"/>
    </row>
    <row r="6545" spans="1:3" ht="12.75" customHeight="1" x14ac:dyDescent="0.2">
      <c r="A6545" s="215" t="s">
        <v>7313</v>
      </c>
      <c r="B6545" s="215" t="s">
        <v>98</v>
      </c>
      <c r="C6545" s="24"/>
    </row>
    <row r="6546" spans="1:3" ht="12.75" customHeight="1" x14ac:dyDescent="0.2">
      <c r="A6546" s="215" t="s">
        <v>7314</v>
      </c>
      <c r="B6546" s="215" t="s">
        <v>98</v>
      </c>
      <c r="C6546" s="24"/>
    </row>
    <row r="6547" spans="1:3" ht="12.75" customHeight="1" x14ac:dyDescent="0.2">
      <c r="A6547" s="215" t="s">
        <v>7315</v>
      </c>
      <c r="B6547" s="215" t="s">
        <v>98</v>
      </c>
      <c r="C6547" s="24"/>
    </row>
    <row r="6548" spans="1:3" ht="12.75" customHeight="1" x14ac:dyDescent="0.2">
      <c r="A6548" s="215" t="s">
        <v>7316</v>
      </c>
      <c r="B6548" s="215" t="s">
        <v>98</v>
      </c>
      <c r="C6548" s="24"/>
    </row>
    <row r="6549" spans="1:3" ht="12.75" customHeight="1" x14ac:dyDescent="0.2">
      <c r="A6549" s="215" t="s">
        <v>7317</v>
      </c>
      <c r="B6549" s="215" t="s">
        <v>98</v>
      </c>
      <c r="C6549" s="24"/>
    </row>
    <row r="6550" spans="1:3" ht="12.75" customHeight="1" x14ac:dyDescent="0.2">
      <c r="A6550" s="215" t="s">
        <v>7318</v>
      </c>
      <c r="B6550" s="215" t="s">
        <v>98</v>
      </c>
      <c r="C6550" s="24"/>
    </row>
    <row r="6551" spans="1:3" ht="12.75" customHeight="1" x14ac:dyDescent="0.2">
      <c r="A6551" s="215" t="s">
        <v>7319</v>
      </c>
      <c r="B6551" s="215" t="s">
        <v>98</v>
      </c>
      <c r="C6551" s="24"/>
    </row>
    <row r="6552" spans="1:3" ht="12.75" customHeight="1" x14ac:dyDescent="0.2">
      <c r="A6552" s="215" t="s">
        <v>7320</v>
      </c>
      <c r="B6552" s="215" t="s">
        <v>98</v>
      </c>
      <c r="C6552" s="24"/>
    </row>
    <row r="6553" spans="1:3" ht="12.75" customHeight="1" x14ac:dyDescent="0.2">
      <c r="A6553" s="215" t="s">
        <v>7321</v>
      </c>
      <c r="B6553" s="215" t="s">
        <v>98</v>
      </c>
      <c r="C6553" s="24"/>
    </row>
    <row r="6554" spans="1:3" ht="12.75" customHeight="1" x14ac:dyDescent="0.2">
      <c r="A6554" s="215" t="s">
        <v>7322</v>
      </c>
      <c r="B6554" s="215" t="s">
        <v>98</v>
      </c>
      <c r="C6554" s="24"/>
    </row>
    <row r="6555" spans="1:3" ht="12.75" customHeight="1" x14ac:dyDescent="0.2">
      <c r="A6555" s="215" t="s">
        <v>7323</v>
      </c>
      <c r="B6555" s="215" t="s">
        <v>98</v>
      </c>
      <c r="C6555" s="24"/>
    </row>
    <row r="6556" spans="1:3" ht="12.75" customHeight="1" x14ac:dyDescent="0.2">
      <c r="A6556" s="215" t="s">
        <v>7324</v>
      </c>
      <c r="B6556" s="215" t="s">
        <v>98</v>
      </c>
      <c r="C6556" s="24"/>
    </row>
    <row r="6557" spans="1:3" ht="12.75" customHeight="1" x14ac:dyDescent="0.2">
      <c r="A6557" s="215" t="s">
        <v>7325</v>
      </c>
      <c r="B6557" s="215" t="s">
        <v>98</v>
      </c>
      <c r="C6557" s="24"/>
    </row>
    <row r="6558" spans="1:3" ht="12.75" customHeight="1" x14ac:dyDescent="0.2">
      <c r="A6558" s="215" t="s">
        <v>7326</v>
      </c>
      <c r="B6558" s="215" t="s">
        <v>98</v>
      </c>
      <c r="C6558" s="24"/>
    </row>
    <row r="6559" spans="1:3" ht="12.75" customHeight="1" x14ac:dyDescent="0.2">
      <c r="A6559" s="215" t="s">
        <v>7327</v>
      </c>
      <c r="B6559" s="215" t="s">
        <v>98</v>
      </c>
      <c r="C6559" s="24"/>
    </row>
    <row r="6560" spans="1:3" ht="12.75" customHeight="1" x14ac:dyDescent="0.2">
      <c r="A6560" s="215" t="s">
        <v>21041</v>
      </c>
      <c r="B6560" s="215" t="s">
        <v>98</v>
      </c>
      <c r="C6560" s="24"/>
    </row>
    <row r="6561" spans="1:4" ht="12.75" customHeight="1" x14ac:dyDescent="0.2">
      <c r="A6561" s="215" t="s">
        <v>7328</v>
      </c>
      <c r="B6561" s="215" t="s">
        <v>98</v>
      </c>
      <c r="C6561" s="24"/>
    </row>
    <row r="6562" spans="1:4" ht="12.75" customHeight="1" x14ac:dyDescent="0.2">
      <c r="A6562" s="215" t="s">
        <v>7329</v>
      </c>
      <c r="B6562" s="215" t="s">
        <v>98</v>
      </c>
      <c r="C6562" s="24"/>
    </row>
    <row r="6563" spans="1:4" ht="12.75" customHeight="1" x14ac:dyDescent="0.2">
      <c r="A6563" s="215" t="s">
        <v>7330</v>
      </c>
      <c r="B6563" s="215" t="s">
        <v>98</v>
      </c>
      <c r="C6563" s="24"/>
    </row>
    <row r="6564" spans="1:4" ht="12.75" customHeight="1" x14ac:dyDescent="0.2">
      <c r="A6564" s="215" t="s">
        <v>7331</v>
      </c>
      <c r="B6564" s="215" t="s">
        <v>98</v>
      </c>
      <c r="C6564" s="24"/>
    </row>
    <row r="6565" spans="1:4" ht="12.75" customHeight="1" x14ac:dyDescent="0.2">
      <c r="A6565" s="215" t="s">
        <v>7332</v>
      </c>
      <c r="B6565" s="215" t="s">
        <v>98</v>
      </c>
      <c r="C6565" s="24"/>
    </row>
    <row r="6566" spans="1:4" ht="12.75" customHeight="1" x14ac:dyDescent="0.2">
      <c r="A6566" s="215" t="s">
        <v>7333</v>
      </c>
      <c r="B6566" s="215" t="s">
        <v>98</v>
      </c>
      <c r="C6566" s="24"/>
    </row>
    <row r="6567" spans="1:4" ht="12.75" customHeight="1" x14ac:dyDescent="0.2">
      <c r="A6567" s="215" t="s">
        <v>7334</v>
      </c>
      <c r="B6567" s="215" t="s">
        <v>98</v>
      </c>
      <c r="C6567" s="24"/>
    </row>
    <row r="6568" spans="1:4" ht="12.75" customHeight="1" x14ac:dyDescent="0.2">
      <c r="A6568" s="215" t="s">
        <v>7335</v>
      </c>
      <c r="B6568" s="215" t="s">
        <v>98</v>
      </c>
      <c r="C6568" s="24"/>
    </row>
    <row r="6569" spans="1:4" ht="12.75" customHeight="1" x14ac:dyDescent="0.2">
      <c r="A6569" s="215" t="s">
        <v>7336</v>
      </c>
      <c r="B6569" s="215" t="s">
        <v>98</v>
      </c>
      <c r="C6569" s="24"/>
    </row>
    <row r="6570" spans="1:4" ht="12.75" customHeight="1" x14ac:dyDescent="0.2">
      <c r="A6570" s="215" t="s">
        <v>7337</v>
      </c>
      <c r="B6570" s="215" t="s">
        <v>98</v>
      </c>
      <c r="C6570" s="24"/>
    </row>
    <row r="6571" spans="1:4" ht="12.75" customHeight="1" x14ac:dyDescent="0.2">
      <c r="A6571" s="215" t="s">
        <v>7338</v>
      </c>
      <c r="B6571" s="215" t="s">
        <v>98</v>
      </c>
      <c r="C6571" s="24"/>
    </row>
    <row r="6572" spans="1:4" ht="12.75" customHeight="1" x14ac:dyDescent="0.2">
      <c r="A6572" s="215" t="s">
        <v>7339</v>
      </c>
      <c r="B6572" s="215" t="s">
        <v>98</v>
      </c>
      <c r="C6572" s="24"/>
    </row>
    <row r="6573" spans="1:4" ht="12.75" customHeight="1" x14ac:dyDescent="0.2">
      <c r="A6573" s="215" t="s">
        <v>21042</v>
      </c>
      <c r="B6573" s="215" t="s">
        <v>98</v>
      </c>
      <c r="C6573" s="24"/>
    </row>
    <row r="6574" spans="1:4" ht="12.75" customHeight="1" x14ac:dyDescent="0.2">
      <c r="A6574" s="215" t="s">
        <v>7473</v>
      </c>
      <c r="B6574" s="215" t="s">
        <v>98</v>
      </c>
      <c r="C6574" s="24"/>
    </row>
    <row r="6575" spans="1:4" s="24" customFormat="1" ht="12.75" customHeight="1" x14ac:dyDescent="0.2">
      <c r="A6575" s="215" t="s">
        <v>7474</v>
      </c>
      <c r="B6575" s="215" t="s">
        <v>98</v>
      </c>
      <c r="D6575" s="120"/>
    </row>
    <row r="6576" spans="1:4" s="24" customFormat="1" ht="12.75" customHeight="1" x14ac:dyDescent="0.2">
      <c r="A6576" s="215" t="s">
        <v>7475</v>
      </c>
      <c r="B6576" s="215" t="s">
        <v>98</v>
      </c>
      <c r="D6576" s="120"/>
    </row>
    <row r="6577" spans="1:3" ht="12.75" customHeight="1" x14ac:dyDescent="0.2">
      <c r="A6577" s="215" t="s">
        <v>7476</v>
      </c>
      <c r="B6577" s="215" t="s">
        <v>98</v>
      </c>
      <c r="C6577" s="24"/>
    </row>
    <row r="6578" spans="1:3" ht="12.75" customHeight="1" x14ac:dyDescent="0.2">
      <c r="A6578" s="215" t="s">
        <v>1369</v>
      </c>
      <c r="B6578" s="215" t="s">
        <v>98</v>
      </c>
      <c r="C6578" s="24"/>
    </row>
    <row r="6579" spans="1:3" ht="12.75" customHeight="1" x14ac:dyDescent="0.2">
      <c r="A6579" s="215" t="s">
        <v>7340</v>
      </c>
      <c r="B6579" s="215" t="s">
        <v>98</v>
      </c>
      <c r="C6579" s="24"/>
    </row>
    <row r="6580" spans="1:3" ht="12.75" customHeight="1" x14ac:dyDescent="0.2">
      <c r="A6580" s="215" t="s">
        <v>7341</v>
      </c>
      <c r="B6580" s="215" t="s">
        <v>98</v>
      </c>
      <c r="C6580" s="24"/>
    </row>
    <row r="6581" spans="1:3" ht="12.75" customHeight="1" x14ac:dyDescent="0.2">
      <c r="A6581" s="215" t="s">
        <v>7342</v>
      </c>
      <c r="B6581" s="215" t="s">
        <v>98</v>
      </c>
      <c r="C6581" s="24"/>
    </row>
    <row r="6582" spans="1:3" ht="12.75" customHeight="1" x14ac:dyDescent="0.2">
      <c r="A6582" s="215" t="s">
        <v>7343</v>
      </c>
      <c r="B6582" s="215" t="s">
        <v>98</v>
      </c>
      <c r="C6582" s="24"/>
    </row>
    <row r="6583" spans="1:3" ht="12.75" customHeight="1" x14ac:dyDescent="0.2">
      <c r="A6583" s="215" t="s">
        <v>7344</v>
      </c>
      <c r="B6583" s="215" t="s">
        <v>98</v>
      </c>
      <c r="C6583" s="24"/>
    </row>
    <row r="6584" spans="1:3" ht="12.75" customHeight="1" x14ac:dyDescent="0.2">
      <c r="A6584" s="215" t="s">
        <v>7345</v>
      </c>
      <c r="B6584" s="215" t="s">
        <v>98</v>
      </c>
      <c r="C6584" s="24"/>
    </row>
    <row r="6585" spans="1:3" ht="12.75" customHeight="1" x14ac:dyDescent="0.2">
      <c r="A6585" s="215" t="s">
        <v>7346</v>
      </c>
      <c r="B6585" s="215" t="s">
        <v>98</v>
      </c>
      <c r="C6585" s="24"/>
    </row>
    <row r="6586" spans="1:3" ht="12.75" customHeight="1" x14ac:dyDescent="0.2">
      <c r="A6586" s="215" t="s">
        <v>7347</v>
      </c>
      <c r="B6586" s="215" t="s">
        <v>98</v>
      </c>
      <c r="C6586" s="24"/>
    </row>
    <row r="6587" spans="1:3" ht="12.75" customHeight="1" x14ac:dyDescent="0.2">
      <c r="A6587" s="215" t="s">
        <v>7348</v>
      </c>
      <c r="B6587" s="215" t="s">
        <v>98</v>
      </c>
      <c r="C6587" s="24"/>
    </row>
    <row r="6588" spans="1:3" ht="12.75" customHeight="1" x14ac:dyDescent="0.2">
      <c r="A6588" s="215" t="s">
        <v>7349</v>
      </c>
      <c r="B6588" s="215" t="s">
        <v>98</v>
      </c>
      <c r="C6588" s="24"/>
    </row>
    <row r="6589" spans="1:3" ht="12.75" customHeight="1" x14ac:dyDescent="0.2">
      <c r="A6589" s="215" t="s">
        <v>7350</v>
      </c>
      <c r="B6589" s="215" t="s">
        <v>98</v>
      </c>
      <c r="C6589" s="24"/>
    </row>
    <row r="6590" spans="1:3" ht="12.75" customHeight="1" x14ac:dyDescent="0.2">
      <c r="A6590" s="215" t="s">
        <v>7351</v>
      </c>
      <c r="B6590" s="215" t="s">
        <v>98</v>
      </c>
      <c r="C6590" s="24"/>
    </row>
    <row r="6591" spans="1:3" ht="12.75" customHeight="1" x14ac:dyDescent="0.2">
      <c r="A6591" s="215" t="s">
        <v>7352</v>
      </c>
      <c r="B6591" s="215" t="s">
        <v>98</v>
      </c>
      <c r="C6591" s="24"/>
    </row>
    <row r="6592" spans="1:3" ht="12.75" customHeight="1" x14ac:dyDescent="0.2">
      <c r="A6592" s="215" t="s">
        <v>7353</v>
      </c>
      <c r="B6592" s="215" t="s">
        <v>98</v>
      </c>
      <c r="C6592" s="24"/>
    </row>
    <row r="6593" spans="1:3" ht="12.75" customHeight="1" x14ac:dyDescent="0.2">
      <c r="A6593" s="215" t="s">
        <v>7354</v>
      </c>
      <c r="B6593" s="215" t="s">
        <v>98</v>
      </c>
      <c r="C6593" s="24"/>
    </row>
    <row r="6594" spans="1:3" ht="12.75" customHeight="1" x14ac:dyDescent="0.2">
      <c r="A6594" s="215" t="s">
        <v>7355</v>
      </c>
      <c r="B6594" s="215" t="s">
        <v>98</v>
      </c>
      <c r="C6594" s="24"/>
    </row>
    <row r="6595" spans="1:3" ht="12.75" customHeight="1" x14ac:dyDescent="0.2">
      <c r="A6595" s="215" t="s">
        <v>7356</v>
      </c>
      <c r="B6595" s="215" t="s">
        <v>98</v>
      </c>
      <c r="C6595" s="24"/>
    </row>
    <row r="6596" spans="1:3" ht="12.75" customHeight="1" x14ac:dyDescent="0.2">
      <c r="A6596" s="215" t="s">
        <v>7357</v>
      </c>
      <c r="B6596" s="215" t="s">
        <v>98</v>
      </c>
      <c r="C6596" s="24"/>
    </row>
    <row r="6597" spans="1:3" ht="12.75" customHeight="1" x14ac:dyDescent="0.2">
      <c r="A6597" s="215" t="s">
        <v>1370</v>
      </c>
      <c r="B6597" s="215" t="s">
        <v>98</v>
      </c>
      <c r="C6597" s="24"/>
    </row>
    <row r="6598" spans="1:3" ht="12.75" customHeight="1" x14ac:dyDescent="0.2">
      <c r="A6598" s="215" t="s">
        <v>7358</v>
      </c>
      <c r="B6598" s="215" t="s">
        <v>98</v>
      </c>
      <c r="C6598" s="24"/>
    </row>
    <row r="6599" spans="1:3" ht="12.75" customHeight="1" x14ac:dyDescent="0.2">
      <c r="A6599" s="215" t="s">
        <v>7359</v>
      </c>
      <c r="B6599" s="215" t="s">
        <v>98</v>
      </c>
      <c r="C6599" s="24"/>
    </row>
    <row r="6600" spans="1:3" ht="12.75" customHeight="1" x14ac:dyDescent="0.2">
      <c r="A6600" s="215" t="s">
        <v>7360</v>
      </c>
      <c r="B6600" s="215" t="s">
        <v>98</v>
      </c>
      <c r="C6600" s="24"/>
    </row>
    <row r="6601" spans="1:3" ht="12.75" customHeight="1" x14ac:dyDescent="0.2">
      <c r="A6601" s="215" t="s">
        <v>7361</v>
      </c>
      <c r="B6601" s="215" t="s">
        <v>98</v>
      </c>
      <c r="C6601" s="24"/>
    </row>
    <row r="6602" spans="1:3" ht="12.75" customHeight="1" x14ac:dyDescent="0.2">
      <c r="A6602" s="215" t="s">
        <v>7477</v>
      </c>
      <c r="B6602" s="215" t="s">
        <v>98</v>
      </c>
      <c r="C6602" s="24"/>
    </row>
    <row r="6603" spans="1:3" ht="12.75" customHeight="1" x14ac:dyDescent="0.2">
      <c r="A6603" s="215" t="s">
        <v>1371</v>
      </c>
      <c r="B6603" s="215" t="s">
        <v>98</v>
      </c>
      <c r="C6603" s="24"/>
    </row>
    <row r="6604" spans="1:3" ht="12.75" customHeight="1" x14ac:dyDescent="0.2">
      <c r="A6604" s="215" t="s">
        <v>7362</v>
      </c>
      <c r="B6604" s="215" t="s">
        <v>98</v>
      </c>
      <c r="C6604" s="24"/>
    </row>
    <row r="6605" spans="1:3" ht="12.75" customHeight="1" x14ac:dyDescent="0.2">
      <c r="A6605" s="215" t="s">
        <v>7363</v>
      </c>
      <c r="B6605" s="215" t="s">
        <v>98</v>
      </c>
      <c r="C6605" s="24"/>
    </row>
    <row r="6606" spans="1:3" ht="12.75" customHeight="1" x14ac:dyDescent="0.2">
      <c r="A6606" s="215" t="s">
        <v>7364</v>
      </c>
      <c r="B6606" s="215" t="s">
        <v>98</v>
      </c>
      <c r="C6606" s="24"/>
    </row>
    <row r="6607" spans="1:3" ht="12.75" customHeight="1" x14ac:dyDescent="0.2">
      <c r="A6607" s="215" t="s">
        <v>7365</v>
      </c>
      <c r="B6607" s="215" t="s">
        <v>98</v>
      </c>
      <c r="C6607" s="24"/>
    </row>
    <row r="6608" spans="1:3" ht="12.75" customHeight="1" x14ac:dyDescent="0.2">
      <c r="A6608" s="215" t="s">
        <v>7366</v>
      </c>
      <c r="B6608" s="215" t="s">
        <v>98</v>
      </c>
      <c r="C6608" s="24"/>
    </row>
    <row r="6609" spans="1:3" ht="12.75" customHeight="1" x14ac:dyDescent="0.2">
      <c r="A6609" s="215" t="s">
        <v>7367</v>
      </c>
      <c r="B6609" s="215" t="s">
        <v>98</v>
      </c>
      <c r="C6609" s="24"/>
    </row>
    <row r="6610" spans="1:3" ht="12.75" customHeight="1" x14ac:dyDescent="0.2">
      <c r="A6610" s="215" t="s">
        <v>7368</v>
      </c>
      <c r="B6610" s="215" t="s">
        <v>98</v>
      </c>
      <c r="C6610" s="24"/>
    </row>
    <row r="6611" spans="1:3" ht="12.75" customHeight="1" x14ac:dyDescent="0.2">
      <c r="A6611" s="215" t="s">
        <v>7369</v>
      </c>
      <c r="B6611" s="215" t="s">
        <v>98</v>
      </c>
      <c r="C6611" s="24"/>
    </row>
    <row r="6612" spans="1:3" ht="12.75" customHeight="1" x14ac:dyDescent="0.2">
      <c r="A6612" s="215" t="s">
        <v>7370</v>
      </c>
      <c r="B6612" s="215" t="s">
        <v>98</v>
      </c>
      <c r="C6612" s="24"/>
    </row>
    <row r="6613" spans="1:3" ht="12.75" customHeight="1" x14ac:dyDescent="0.2">
      <c r="A6613" s="215" t="s">
        <v>1373</v>
      </c>
      <c r="B6613" s="215" t="s">
        <v>98</v>
      </c>
      <c r="C6613" s="24"/>
    </row>
    <row r="6614" spans="1:3" ht="12.75" customHeight="1" x14ac:dyDescent="0.2">
      <c r="A6614" s="215" t="s">
        <v>7371</v>
      </c>
      <c r="B6614" s="215" t="s">
        <v>98</v>
      </c>
      <c r="C6614" s="24"/>
    </row>
    <row r="6615" spans="1:3" ht="12.75" customHeight="1" x14ac:dyDescent="0.2">
      <c r="A6615" s="215" t="s">
        <v>7372</v>
      </c>
      <c r="B6615" s="215" t="s">
        <v>98</v>
      </c>
      <c r="C6615" s="24"/>
    </row>
    <row r="6616" spans="1:3" ht="12.75" customHeight="1" x14ac:dyDescent="0.2">
      <c r="A6616" s="215" t="s">
        <v>21043</v>
      </c>
      <c r="B6616" s="215" t="s">
        <v>98</v>
      </c>
      <c r="C6616" s="24"/>
    </row>
    <row r="6617" spans="1:3" ht="12.75" customHeight="1" x14ac:dyDescent="0.2">
      <c r="A6617" s="215" t="s">
        <v>1374</v>
      </c>
      <c r="B6617" s="215" t="s">
        <v>98</v>
      </c>
      <c r="C6617" s="24"/>
    </row>
    <row r="6618" spans="1:3" ht="12.75" customHeight="1" x14ac:dyDescent="0.2">
      <c r="A6618" s="215" t="s">
        <v>7373</v>
      </c>
      <c r="B6618" s="215" t="s">
        <v>98</v>
      </c>
      <c r="C6618" s="24"/>
    </row>
    <row r="6619" spans="1:3" ht="12.75" customHeight="1" x14ac:dyDescent="0.2">
      <c r="A6619" s="215" t="s">
        <v>7374</v>
      </c>
      <c r="B6619" s="215" t="s">
        <v>98</v>
      </c>
      <c r="C6619" s="24"/>
    </row>
    <row r="6620" spans="1:3" ht="12.75" customHeight="1" x14ac:dyDescent="0.2">
      <c r="A6620" s="215" t="s">
        <v>1375</v>
      </c>
      <c r="B6620" s="215" t="s">
        <v>98</v>
      </c>
      <c r="C6620" s="24"/>
    </row>
    <row r="6621" spans="1:3" ht="12.75" customHeight="1" x14ac:dyDescent="0.2">
      <c r="A6621" s="215" t="s">
        <v>7375</v>
      </c>
      <c r="B6621" s="215" t="s">
        <v>98</v>
      </c>
      <c r="C6621" s="24"/>
    </row>
    <row r="6622" spans="1:3" ht="12.75" customHeight="1" x14ac:dyDescent="0.2">
      <c r="A6622" s="215" t="s">
        <v>7376</v>
      </c>
      <c r="B6622" s="215" t="s">
        <v>98</v>
      </c>
      <c r="C6622" s="24"/>
    </row>
    <row r="6623" spans="1:3" ht="12.75" customHeight="1" x14ac:dyDescent="0.2">
      <c r="A6623" s="215" t="s">
        <v>7377</v>
      </c>
      <c r="B6623" s="215" t="s">
        <v>98</v>
      </c>
      <c r="C6623" s="24"/>
    </row>
    <row r="6624" spans="1:3" ht="12.75" customHeight="1" x14ac:dyDescent="0.2">
      <c r="A6624" s="215" t="s">
        <v>7378</v>
      </c>
      <c r="B6624" s="215" t="s">
        <v>98</v>
      </c>
      <c r="C6624" s="24"/>
    </row>
    <row r="6625" spans="1:3" ht="12.75" customHeight="1" x14ac:dyDescent="0.2">
      <c r="A6625" s="215" t="s">
        <v>7379</v>
      </c>
      <c r="B6625" s="215" t="s">
        <v>98</v>
      </c>
      <c r="C6625" s="24"/>
    </row>
    <row r="6626" spans="1:3" ht="12.75" customHeight="1" x14ac:dyDescent="0.2">
      <c r="A6626" s="215" t="s">
        <v>7380</v>
      </c>
      <c r="B6626" s="215" t="s">
        <v>98</v>
      </c>
      <c r="C6626" s="24"/>
    </row>
    <row r="6627" spans="1:3" ht="12.75" customHeight="1" x14ac:dyDescent="0.2">
      <c r="A6627" s="215" t="s">
        <v>7381</v>
      </c>
      <c r="B6627" s="215" t="s">
        <v>98</v>
      </c>
      <c r="C6627" s="24"/>
    </row>
    <row r="6628" spans="1:3" ht="12.75" customHeight="1" x14ac:dyDescent="0.2">
      <c r="A6628" s="215" t="s">
        <v>7382</v>
      </c>
      <c r="B6628" s="215" t="s">
        <v>98</v>
      </c>
      <c r="C6628" s="24"/>
    </row>
    <row r="6629" spans="1:3" ht="12.75" customHeight="1" x14ac:dyDescent="0.2">
      <c r="A6629" s="215" t="s">
        <v>7383</v>
      </c>
      <c r="B6629" s="215" t="s">
        <v>98</v>
      </c>
      <c r="C6629" s="24"/>
    </row>
    <row r="6630" spans="1:3" ht="12.75" customHeight="1" x14ac:dyDescent="0.2">
      <c r="A6630" s="215" t="s">
        <v>7384</v>
      </c>
      <c r="B6630" s="215" t="s">
        <v>98</v>
      </c>
      <c r="C6630" s="24"/>
    </row>
    <row r="6631" spans="1:3" ht="12.75" customHeight="1" x14ac:dyDescent="0.2">
      <c r="A6631" s="215" t="s">
        <v>7385</v>
      </c>
      <c r="B6631" s="215" t="s">
        <v>98</v>
      </c>
      <c r="C6631" s="24"/>
    </row>
    <row r="6632" spans="1:3" ht="12.75" customHeight="1" x14ac:dyDescent="0.2">
      <c r="A6632" s="215" t="s">
        <v>7386</v>
      </c>
      <c r="B6632" s="215" t="s">
        <v>98</v>
      </c>
      <c r="C6632" s="24"/>
    </row>
    <row r="6633" spans="1:3" ht="12.75" customHeight="1" x14ac:dyDescent="0.2">
      <c r="A6633" s="215" t="s">
        <v>1376</v>
      </c>
      <c r="B6633" s="215" t="s">
        <v>98</v>
      </c>
      <c r="C6633" s="24"/>
    </row>
    <row r="6634" spans="1:3" ht="12.75" customHeight="1" x14ac:dyDescent="0.2">
      <c r="A6634" s="215" t="s">
        <v>7387</v>
      </c>
      <c r="B6634" s="215" t="s">
        <v>98</v>
      </c>
      <c r="C6634" s="24"/>
    </row>
    <row r="6635" spans="1:3" ht="12.75" customHeight="1" x14ac:dyDescent="0.2">
      <c r="A6635" s="215" t="s">
        <v>7388</v>
      </c>
      <c r="B6635" s="215" t="s">
        <v>98</v>
      </c>
      <c r="C6635" s="24"/>
    </row>
    <row r="6636" spans="1:3" ht="12.75" customHeight="1" x14ac:dyDescent="0.2">
      <c r="A6636" s="215" t="s">
        <v>7389</v>
      </c>
      <c r="B6636" s="215" t="s">
        <v>98</v>
      </c>
      <c r="C6636" s="24"/>
    </row>
    <row r="6637" spans="1:3" ht="12.75" customHeight="1" x14ac:dyDescent="0.2">
      <c r="A6637" s="215" t="s">
        <v>1377</v>
      </c>
      <c r="B6637" s="215" t="s">
        <v>98</v>
      </c>
      <c r="C6637" s="24"/>
    </row>
    <row r="6638" spans="1:3" ht="12.75" customHeight="1" x14ac:dyDescent="0.2">
      <c r="A6638" s="215" t="s">
        <v>7390</v>
      </c>
      <c r="B6638" s="215" t="s">
        <v>98</v>
      </c>
      <c r="C6638" s="24"/>
    </row>
    <row r="6639" spans="1:3" ht="12.75" customHeight="1" x14ac:dyDescent="0.2">
      <c r="A6639" s="215" t="s">
        <v>7391</v>
      </c>
      <c r="B6639" s="215" t="s">
        <v>98</v>
      </c>
      <c r="C6639" s="24"/>
    </row>
    <row r="6640" spans="1:3" ht="12.75" customHeight="1" x14ac:dyDescent="0.2">
      <c r="A6640" s="215" t="s">
        <v>7392</v>
      </c>
      <c r="B6640" s="215" t="s">
        <v>98</v>
      </c>
      <c r="C6640" s="24"/>
    </row>
    <row r="6641" spans="1:3" ht="12.75" customHeight="1" x14ac:dyDescent="0.2">
      <c r="A6641" s="215" t="s">
        <v>1378</v>
      </c>
      <c r="B6641" s="215" t="s">
        <v>98</v>
      </c>
      <c r="C6641" s="24"/>
    </row>
    <row r="6642" spans="1:3" ht="12.75" customHeight="1" x14ac:dyDescent="0.2">
      <c r="A6642" s="215" t="s">
        <v>7393</v>
      </c>
      <c r="B6642" s="215" t="s">
        <v>98</v>
      </c>
      <c r="C6642" s="24"/>
    </row>
    <row r="6643" spans="1:3" ht="12.75" customHeight="1" x14ac:dyDescent="0.2">
      <c r="A6643" s="215" t="s">
        <v>7394</v>
      </c>
      <c r="B6643" s="215" t="s">
        <v>98</v>
      </c>
      <c r="C6643" s="24"/>
    </row>
    <row r="6644" spans="1:3" ht="12.75" customHeight="1" x14ac:dyDescent="0.2">
      <c r="A6644" s="215" t="s">
        <v>1379</v>
      </c>
      <c r="B6644" s="215" t="s">
        <v>98</v>
      </c>
      <c r="C6644" s="24"/>
    </row>
    <row r="6645" spans="1:3" ht="12.75" customHeight="1" x14ac:dyDescent="0.2">
      <c r="A6645" s="215" t="s">
        <v>7395</v>
      </c>
      <c r="B6645" s="215" t="s">
        <v>98</v>
      </c>
      <c r="C6645" s="24"/>
    </row>
    <row r="6646" spans="1:3" ht="12.75" customHeight="1" x14ac:dyDescent="0.2">
      <c r="A6646" s="215" t="s">
        <v>7396</v>
      </c>
      <c r="B6646" s="215" t="s">
        <v>98</v>
      </c>
      <c r="C6646" s="24"/>
    </row>
    <row r="6647" spans="1:3" ht="12.75" customHeight="1" x14ac:dyDescent="0.2">
      <c r="A6647" s="215" t="s">
        <v>7397</v>
      </c>
      <c r="B6647" s="215" t="s">
        <v>98</v>
      </c>
      <c r="C6647" s="24"/>
    </row>
    <row r="6648" spans="1:3" ht="12.75" customHeight="1" x14ac:dyDescent="0.2">
      <c r="A6648" s="215" t="s">
        <v>1380</v>
      </c>
      <c r="B6648" s="215" t="s">
        <v>98</v>
      </c>
      <c r="C6648" s="24"/>
    </row>
    <row r="6649" spans="1:3" ht="12.75" customHeight="1" x14ac:dyDescent="0.2">
      <c r="A6649" s="215" t="s">
        <v>7398</v>
      </c>
      <c r="B6649" s="215" t="s">
        <v>98</v>
      </c>
      <c r="C6649" s="24"/>
    </row>
    <row r="6650" spans="1:3" ht="12.75" customHeight="1" x14ac:dyDescent="0.2">
      <c r="A6650" s="215" t="s">
        <v>7399</v>
      </c>
      <c r="B6650" s="215" t="s">
        <v>98</v>
      </c>
      <c r="C6650" s="24"/>
    </row>
    <row r="6651" spans="1:3" ht="12.75" customHeight="1" x14ac:dyDescent="0.2">
      <c r="A6651" s="215" t="s">
        <v>7400</v>
      </c>
      <c r="B6651" s="215" t="s">
        <v>98</v>
      </c>
      <c r="C6651" s="24"/>
    </row>
    <row r="6652" spans="1:3" ht="12.75" customHeight="1" x14ac:dyDescent="0.2">
      <c r="A6652" s="215" t="s">
        <v>21058</v>
      </c>
      <c r="B6652" s="215" t="s">
        <v>98</v>
      </c>
      <c r="C6652" s="24"/>
    </row>
    <row r="6653" spans="1:3" ht="12.75" customHeight="1" x14ac:dyDescent="0.2">
      <c r="A6653" s="215" t="s">
        <v>7401</v>
      </c>
      <c r="B6653" s="215" t="s">
        <v>98</v>
      </c>
      <c r="C6653" s="24"/>
    </row>
    <row r="6654" spans="1:3" ht="12.75" customHeight="1" x14ac:dyDescent="0.2">
      <c r="A6654" s="215" t="s">
        <v>7402</v>
      </c>
      <c r="B6654" s="215" t="s">
        <v>98</v>
      </c>
      <c r="C6654" s="24"/>
    </row>
    <row r="6655" spans="1:3" ht="12.75" customHeight="1" x14ac:dyDescent="0.2">
      <c r="A6655" s="215" t="s">
        <v>7403</v>
      </c>
      <c r="B6655" s="215" t="s">
        <v>98</v>
      </c>
      <c r="C6655" s="24"/>
    </row>
    <row r="6656" spans="1:3" ht="12.75" customHeight="1" x14ac:dyDescent="0.2">
      <c r="A6656" s="215" t="s">
        <v>7404</v>
      </c>
      <c r="B6656" s="215" t="s">
        <v>98</v>
      </c>
      <c r="C6656" s="24"/>
    </row>
    <row r="6657" spans="1:4" ht="12.75" customHeight="1" x14ac:dyDescent="0.2">
      <c r="A6657" s="215" t="s">
        <v>7405</v>
      </c>
      <c r="B6657" s="215" t="s">
        <v>98</v>
      </c>
      <c r="C6657" s="24"/>
    </row>
    <row r="6658" spans="1:4" ht="12.75" customHeight="1" x14ac:dyDescent="0.2">
      <c r="A6658" s="215" t="s">
        <v>7406</v>
      </c>
      <c r="B6658" s="215" t="s">
        <v>98</v>
      </c>
      <c r="C6658" s="24"/>
    </row>
    <row r="6659" spans="1:4" ht="12.75" customHeight="1" x14ac:dyDescent="0.2">
      <c r="A6659" s="215" t="s">
        <v>1381</v>
      </c>
      <c r="B6659" s="215" t="s">
        <v>98</v>
      </c>
      <c r="C6659" s="24"/>
    </row>
    <row r="6660" spans="1:4" ht="12.75" customHeight="1" x14ac:dyDescent="0.2">
      <c r="A6660" s="215" t="s">
        <v>7407</v>
      </c>
      <c r="B6660" s="215" t="s">
        <v>98</v>
      </c>
      <c r="C6660" s="24"/>
    </row>
    <row r="6661" spans="1:4" ht="12.75" customHeight="1" x14ac:dyDescent="0.2">
      <c r="A6661" s="215" t="s">
        <v>7408</v>
      </c>
      <c r="B6661" s="215" t="s">
        <v>98</v>
      </c>
      <c r="C6661" s="24"/>
    </row>
    <row r="6662" spans="1:4" ht="12.75" customHeight="1" x14ac:dyDescent="0.2">
      <c r="A6662" s="215" t="s">
        <v>7409</v>
      </c>
      <c r="B6662" s="215" t="s">
        <v>98</v>
      </c>
      <c r="C6662" s="24"/>
    </row>
    <row r="6663" spans="1:4" ht="12.75" customHeight="1" x14ac:dyDescent="0.2">
      <c r="A6663" s="215" t="s">
        <v>7410</v>
      </c>
      <c r="B6663" s="215" t="s">
        <v>98</v>
      </c>
      <c r="C6663" s="24"/>
    </row>
    <row r="6664" spans="1:4" ht="12.75" customHeight="1" x14ac:dyDescent="0.2">
      <c r="A6664" s="215" t="s">
        <v>21044</v>
      </c>
      <c r="B6664" s="215" t="s">
        <v>98</v>
      </c>
      <c r="C6664" s="24"/>
    </row>
    <row r="6665" spans="1:4" ht="12.75" customHeight="1" x14ac:dyDescent="0.2">
      <c r="A6665" s="215" t="s">
        <v>1382</v>
      </c>
      <c r="B6665" s="215" t="s">
        <v>98</v>
      </c>
      <c r="C6665" s="24"/>
    </row>
    <row r="6666" spans="1:4" ht="12.75" customHeight="1" x14ac:dyDescent="0.2">
      <c r="A6666" s="215" t="s">
        <v>7411</v>
      </c>
      <c r="B6666" s="215" t="s">
        <v>98</v>
      </c>
      <c r="C6666" s="24"/>
    </row>
    <row r="6667" spans="1:4" ht="12.75" customHeight="1" x14ac:dyDescent="0.2">
      <c r="A6667" s="215" t="s">
        <v>7412</v>
      </c>
      <c r="B6667" s="215" t="s">
        <v>98</v>
      </c>
      <c r="C6667" s="24"/>
    </row>
    <row r="6668" spans="1:4" ht="12.75" customHeight="1" x14ac:dyDescent="0.2">
      <c r="A6668" s="215" t="s">
        <v>7413</v>
      </c>
      <c r="B6668" s="215" t="s">
        <v>98</v>
      </c>
      <c r="C6668" s="24"/>
    </row>
    <row r="6669" spans="1:4" ht="12.75" customHeight="1" x14ac:dyDescent="0.2">
      <c r="A6669" s="215" t="s">
        <v>7414</v>
      </c>
      <c r="B6669" s="215" t="s">
        <v>98</v>
      </c>
      <c r="C6669" s="24"/>
    </row>
    <row r="6670" spans="1:4" ht="12.75" customHeight="1" x14ac:dyDescent="0.2">
      <c r="A6670" s="215" t="s">
        <v>7415</v>
      </c>
      <c r="B6670" s="215" t="s">
        <v>98</v>
      </c>
      <c r="C6670" s="24"/>
    </row>
    <row r="6671" spans="1:4" s="24" customFormat="1" ht="12.75" customHeight="1" x14ac:dyDescent="0.2">
      <c r="A6671" s="215" t="s">
        <v>7416</v>
      </c>
      <c r="B6671" s="215" t="s">
        <v>98</v>
      </c>
      <c r="D6671" s="120"/>
    </row>
    <row r="6672" spans="1:4" ht="12.75" customHeight="1" x14ac:dyDescent="0.2">
      <c r="A6672" s="215" t="s">
        <v>7478</v>
      </c>
      <c r="B6672" s="215" t="s">
        <v>98</v>
      </c>
      <c r="C6672" s="24"/>
    </row>
    <row r="6673" spans="1:4" ht="12.75" customHeight="1" x14ac:dyDescent="0.2">
      <c r="A6673" s="215" t="s">
        <v>1383</v>
      </c>
      <c r="B6673" s="215" t="s">
        <v>98</v>
      </c>
      <c r="C6673" s="24"/>
    </row>
    <row r="6674" spans="1:4" ht="12.75" customHeight="1" x14ac:dyDescent="0.2">
      <c r="A6674" s="215" t="s">
        <v>7417</v>
      </c>
      <c r="B6674" s="215" t="s">
        <v>98</v>
      </c>
      <c r="C6674" s="24"/>
    </row>
    <row r="6675" spans="1:4" ht="12.75" customHeight="1" x14ac:dyDescent="0.2">
      <c r="A6675" s="215" t="s">
        <v>7418</v>
      </c>
      <c r="B6675" s="215" t="s">
        <v>98</v>
      </c>
      <c r="C6675" s="24"/>
    </row>
    <row r="6676" spans="1:4" ht="12.75" customHeight="1" x14ac:dyDescent="0.2">
      <c r="A6676" s="215" t="s">
        <v>7419</v>
      </c>
      <c r="B6676" s="215" t="s">
        <v>98</v>
      </c>
      <c r="C6676" s="24"/>
    </row>
    <row r="6677" spans="1:4" ht="12.75" customHeight="1" x14ac:dyDescent="0.2">
      <c r="A6677" s="215" t="s">
        <v>7420</v>
      </c>
      <c r="B6677" s="215" t="s">
        <v>98</v>
      </c>
      <c r="C6677" s="24"/>
    </row>
    <row r="6678" spans="1:4" s="24" customFormat="1" ht="12.75" customHeight="1" x14ac:dyDescent="0.2">
      <c r="A6678" s="215" t="s">
        <v>7421</v>
      </c>
      <c r="B6678" s="215" t="s">
        <v>98</v>
      </c>
      <c r="D6678" s="120"/>
    </row>
    <row r="6679" spans="1:4" ht="12.75" customHeight="1" x14ac:dyDescent="0.2">
      <c r="A6679" s="215" t="s">
        <v>7422</v>
      </c>
      <c r="B6679" s="215" t="s">
        <v>98</v>
      </c>
      <c r="C6679" s="24"/>
    </row>
    <row r="6680" spans="1:4" ht="12.75" customHeight="1" x14ac:dyDescent="0.2">
      <c r="A6680" s="215" t="s">
        <v>1384</v>
      </c>
      <c r="B6680" s="215" t="s">
        <v>98</v>
      </c>
      <c r="C6680" s="24"/>
    </row>
    <row r="6681" spans="1:4" ht="12.75" customHeight="1" x14ac:dyDescent="0.2">
      <c r="A6681" s="215" t="s">
        <v>7423</v>
      </c>
      <c r="B6681" s="215" t="s">
        <v>98</v>
      </c>
      <c r="C6681" s="24"/>
    </row>
    <row r="6682" spans="1:4" ht="12.75" customHeight="1" x14ac:dyDescent="0.2">
      <c r="A6682" s="215" t="s">
        <v>21059</v>
      </c>
      <c r="B6682" s="215" t="s">
        <v>98</v>
      </c>
      <c r="C6682" s="24"/>
    </row>
    <row r="6683" spans="1:4" s="24" customFormat="1" ht="12.75" customHeight="1" x14ac:dyDescent="0.2">
      <c r="A6683" s="215" t="s">
        <v>7424</v>
      </c>
      <c r="B6683" s="215" t="s">
        <v>98</v>
      </c>
      <c r="D6683" s="120"/>
    </row>
    <row r="6684" spans="1:4" ht="12.75" customHeight="1" x14ac:dyDescent="0.2">
      <c r="A6684" s="215" t="s">
        <v>7425</v>
      </c>
      <c r="B6684" s="215" t="s">
        <v>98</v>
      </c>
      <c r="C6684" s="24"/>
    </row>
    <row r="6685" spans="1:4" s="24" customFormat="1" ht="12.75" customHeight="1" x14ac:dyDescent="0.2">
      <c r="A6685" s="215" t="s">
        <v>1385</v>
      </c>
      <c r="B6685" s="215" t="s">
        <v>98</v>
      </c>
      <c r="D6685" s="120"/>
    </row>
    <row r="6686" spans="1:4" ht="12.75" customHeight="1" x14ac:dyDescent="0.2">
      <c r="A6686" s="215" t="s">
        <v>7426</v>
      </c>
      <c r="B6686" s="215" t="s">
        <v>98</v>
      </c>
      <c r="C6686" s="24"/>
    </row>
    <row r="6687" spans="1:4" ht="12.75" customHeight="1" x14ac:dyDescent="0.2">
      <c r="A6687" s="215" t="s">
        <v>7427</v>
      </c>
      <c r="B6687" s="215" t="s">
        <v>98</v>
      </c>
      <c r="C6687" s="24"/>
    </row>
    <row r="6688" spans="1:4" ht="12.75" customHeight="1" x14ac:dyDescent="0.2">
      <c r="A6688" s="215" t="s">
        <v>7428</v>
      </c>
      <c r="B6688" s="215" t="s">
        <v>98</v>
      </c>
      <c r="C6688" s="24"/>
    </row>
    <row r="6689" spans="1:3" ht="12.75" customHeight="1" x14ac:dyDescent="0.2">
      <c r="A6689" s="215" t="s">
        <v>7429</v>
      </c>
      <c r="B6689" s="215" t="s">
        <v>98</v>
      </c>
      <c r="C6689" s="24"/>
    </row>
    <row r="6690" spans="1:3" ht="12.75" customHeight="1" x14ac:dyDescent="0.2">
      <c r="A6690" s="215" t="s">
        <v>7430</v>
      </c>
      <c r="B6690" s="215" t="s">
        <v>98</v>
      </c>
      <c r="C6690" s="24"/>
    </row>
    <row r="6691" spans="1:3" ht="12.75" customHeight="1" x14ac:dyDescent="0.2">
      <c r="A6691" s="215" t="s">
        <v>21045</v>
      </c>
      <c r="B6691" s="215" t="s">
        <v>98</v>
      </c>
      <c r="C6691" s="24"/>
    </row>
    <row r="6692" spans="1:3" ht="12.75" customHeight="1" x14ac:dyDescent="0.2">
      <c r="A6692" s="215" t="s">
        <v>7431</v>
      </c>
      <c r="B6692" s="215" t="s">
        <v>98</v>
      </c>
      <c r="C6692" s="24"/>
    </row>
    <row r="6693" spans="1:3" ht="12.75" customHeight="1" x14ac:dyDescent="0.2">
      <c r="A6693" s="215" t="s">
        <v>1386</v>
      </c>
      <c r="B6693" s="215" t="s">
        <v>98</v>
      </c>
      <c r="C6693" s="24"/>
    </row>
    <row r="6694" spans="1:3" ht="12.75" customHeight="1" x14ac:dyDescent="0.2">
      <c r="A6694" s="215" t="s">
        <v>7432</v>
      </c>
      <c r="B6694" s="215" t="s">
        <v>98</v>
      </c>
      <c r="C6694" s="24"/>
    </row>
    <row r="6695" spans="1:3" ht="12.75" customHeight="1" x14ac:dyDescent="0.2">
      <c r="A6695" s="215" t="s">
        <v>7433</v>
      </c>
      <c r="B6695" s="215" t="s">
        <v>98</v>
      </c>
      <c r="C6695" s="24"/>
    </row>
    <row r="6696" spans="1:3" ht="12.75" customHeight="1" x14ac:dyDescent="0.2">
      <c r="A6696" s="215" t="s">
        <v>21046</v>
      </c>
      <c r="B6696" s="215" t="s">
        <v>98</v>
      </c>
      <c r="C6696" s="24"/>
    </row>
    <row r="6697" spans="1:3" ht="12.75" customHeight="1" x14ac:dyDescent="0.2">
      <c r="A6697" s="215" t="s">
        <v>7434</v>
      </c>
      <c r="B6697" s="215" t="s">
        <v>98</v>
      </c>
      <c r="C6697" s="24"/>
    </row>
    <row r="6698" spans="1:3" ht="12.75" customHeight="1" x14ac:dyDescent="0.2">
      <c r="A6698" s="215" t="s">
        <v>7435</v>
      </c>
      <c r="B6698" s="215" t="s">
        <v>98</v>
      </c>
      <c r="C6698" s="24"/>
    </row>
    <row r="6699" spans="1:3" ht="12.75" customHeight="1" x14ac:dyDescent="0.2">
      <c r="A6699" s="215" t="s">
        <v>7436</v>
      </c>
      <c r="B6699" s="215" t="s">
        <v>98</v>
      </c>
      <c r="C6699" s="24"/>
    </row>
    <row r="6700" spans="1:3" ht="12.75" customHeight="1" x14ac:dyDescent="0.2">
      <c r="A6700" s="215" t="s">
        <v>1387</v>
      </c>
      <c r="B6700" s="215" t="s">
        <v>98</v>
      </c>
      <c r="C6700" s="24"/>
    </row>
    <row r="6701" spans="1:3" ht="12.75" customHeight="1" x14ac:dyDescent="0.2">
      <c r="A6701" s="215" t="s">
        <v>7437</v>
      </c>
      <c r="B6701" s="215" t="s">
        <v>98</v>
      </c>
      <c r="C6701" s="24"/>
    </row>
    <row r="6702" spans="1:3" ht="12.75" customHeight="1" x14ac:dyDescent="0.2">
      <c r="A6702" s="215" t="s">
        <v>21047</v>
      </c>
      <c r="B6702" s="215" t="s">
        <v>98</v>
      </c>
      <c r="C6702" s="24"/>
    </row>
    <row r="6703" spans="1:3" ht="12.75" customHeight="1" x14ac:dyDescent="0.2">
      <c r="A6703" s="215" t="s">
        <v>7479</v>
      </c>
      <c r="B6703" s="215" t="s">
        <v>98</v>
      </c>
      <c r="C6703" s="24"/>
    </row>
    <row r="6704" spans="1:3" ht="12.75" customHeight="1" x14ac:dyDescent="0.2">
      <c r="A6704" s="215" t="s">
        <v>1388</v>
      </c>
      <c r="B6704" s="215" t="s">
        <v>98</v>
      </c>
      <c r="C6704" s="24"/>
    </row>
    <row r="6705" spans="1:3" ht="12.75" customHeight="1" x14ac:dyDescent="0.2">
      <c r="A6705" s="215" t="s">
        <v>7438</v>
      </c>
      <c r="B6705" s="215" t="s">
        <v>98</v>
      </c>
      <c r="C6705" s="24"/>
    </row>
    <row r="6706" spans="1:3" ht="12.75" customHeight="1" x14ac:dyDescent="0.2">
      <c r="A6706" s="215" t="s">
        <v>7439</v>
      </c>
      <c r="B6706" s="215" t="s">
        <v>98</v>
      </c>
      <c r="C6706" s="24"/>
    </row>
    <row r="6707" spans="1:3" ht="12.75" customHeight="1" x14ac:dyDescent="0.2">
      <c r="A6707" s="215" t="s">
        <v>7440</v>
      </c>
      <c r="B6707" s="215" t="s">
        <v>98</v>
      </c>
      <c r="C6707" s="24"/>
    </row>
    <row r="6708" spans="1:3" ht="12.75" customHeight="1" x14ac:dyDescent="0.2">
      <c r="A6708" s="215" t="s">
        <v>7441</v>
      </c>
      <c r="B6708" s="215" t="s">
        <v>98</v>
      </c>
      <c r="C6708" s="24"/>
    </row>
    <row r="6709" spans="1:3" ht="12.75" customHeight="1" x14ac:dyDescent="0.2">
      <c r="A6709" s="215" t="s">
        <v>7442</v>
      </c>
      <c r="B6709" s="215" t="s">
        <v>98</v>
      </c>
      <c r="C6709" s="24"/>
    </row>
    <row r="6710" spans="1:3" ht="12.75" customHeight="1" x14ac:dyDescent="0.2">
      <c r="A6710" s="215" t="s">
        <v>7480</v>
      </c>
      <c r="B6710" s="215" t="s">
        <v>98</v>
      </c>
      <c r="C6710" s="24"/>
    </row>
    <row r="6711" spans="1:3" ht="12.75" customHeight="1" x14ac:dyDescent="0.2">
      <c r="A6711" s="215" t="s">
        <v>7481</v>
      </c>
      <c r="B6711" s="215" t="s">
        <v>98</v>
      </c>
      <c r="C6711" s="24"/>
    </row>
    <row r="6712" spans="1:3" ht="12.75" customHeight="1" x14ac:dyDescent="0.2">
      <c r="A6712" s="215" t="s">
        <v>7482</v>
      </c>
      <c r="B6712" s="215" t="s">
        <v>98</v>
      </c>
      <c r="C6712" s="24"/>
    </row>
    <row r="6713" spans="1:3" ht="12.75" customHeight="1" x14ac:dyDescent="0.2">
      <c r="A6713" s="215" t="s">
        <v>7483</v>
      </c>
      <c r="B6713" s="215" t="s">
        <v>98</v>
      </c>
      <c r="C6713" s="24"/>
    </row>
    <row r="6714" spans="1:3" ht="12.75" customHeight="1" x14ac:dyDescent="0.2">
      <c r="A6714" s="215" t="s">
        <v>1389</v>
      </c>
      <c r="B6714" s="215" t="s">
        <v>98</v>
      </c>
      <c r="C6714" s="24"/>
    </row>
    <row r="6715" spans="1:3" ht="12.75" customHeight="1" x14ac:dyDescent="0.2">
      <c r="A6715" s="215" t="s">
        <v>7443</v>
      </c>
      <c r="B6715" s="215" t="s">
        <v>98</v>
      </c>
      <c r="C6715" s="24"/>
    </row>
    <row r="6716" spans="1:3" ht="12.75" customHeight="1" x14ac:dyDescent="0.2">
      <c r="A6716" s="215" t="s">
        <v>7444</v>
      </c>
      <c r="B6716" s="215" t="s">
        <v>98</v>
      </c>
      <c r="C6716" s="24"/>
    </row>
    <row r="6717" spans="1:3" ht="12.75" customHeight="1" x14ac:dyDescent="0.2">
      <c r="A6717" s="215" t="s">
        <v>7445</v>
      </c>
      <c r="B6717" s="215" t="s">
        <v>98</v>
      </c>
      <c r="C6717" s="24"/>
    </row>
    <row r="6718" spans="1:3" ht="12.75" customHeight="1" x14ac:dyDescent="0.2">
      <c r="A6718" s="215" t="s">
        <v>7446</v>
      </c>
      <c r="B6718" s="215" t="s">
        <v>98</v>
      </c>
      <c r="C6718" s="24"/>
    </row>
    <row r="6719" spans="1:3" ht="12.75" customHeight="1" x14ac:dyDescent="0.2">
      <c r="A6719" s="215" t="s">
        <v>7447</v>
      </c>
      <c r="B6719" s="215" t="s">
        <v>98</v>
      </c>
      <c r="C6719" s="24"/>
    </row>
    <row r="6720" spans="1:3" ht="12.75" customHeight="1" x14ac:dyDescent="0.2">
      <c r="A6720" s="215" t="s">
        <v>7448</v>
      </c>
      <c r="B6720" s="215" t="s">
        <v>98</v>
      </c>
      <c r="C6720" s="24"/>
    </row>
    <row r="6721" spans="1:3" ht="12.75" customHeight="1" x14ac:dyDescent="0.2">
      <c r="A6721" s="215" t="s">
        <v>7449</v>
      </c>
      <c r="B6721" s="215" t="s">
        <v>98</v>
      </c>
      <c r="C6721" s="24"/>
    </row>
    <row r="6722" spans="1:3" ht="12.75" customHeight="1" x14ac:dyDescent="0.2">
      <c r="A6722" s="215" t="s">
        <v>7450</v>
      </c>
      <c r="B6722" s="215" t="s">
        <v>98</v>
      </c>
      <c r="C6722" s="24"/>
    </row>
    <row r="6723" spans="1:3" ht="12.75" customHeight="1" x14ac:dyDescent="0.2">
      <c r="A6723" s="215" t="s">
        <v>21048</v>
      </c>
      <c r="B6723" s="215" t="s">
        <v>98</v>
      </c>
      <c r="C6723" s="24"/>
    </row>
    <row r="6724" spans="1:3" ht="12.75" customHeight="1" x14ac:dyDescent="0.2">
      <c r="A6724" s="215" t="s">
        <v>7484</v>
      </c>
      <c r="B6724" s="215" t="s">
        <v>98</v>
      </c>
      <c r="C6724" s="24"/>
    </row>
    <row r="6725" spans="1:3" ht="12.75" customHeight="1" x14ac:dyDescent="0.2">
      <c r="A6725" s="215" t="s">
        <v>1390</v>
      </c>
      <c r="B6725" s="215" t="s">
        <v>98</v>
      </c>
      <c r="C6725" s="24"/>
    </row>
    <row r="6726" spans="1:3" ht="12.75" customHeight="1" x14ac:dyDescent="0.2">
      <c r="A6726" s="215" t="s">
        <v>7451</v>
      </c>
      <c r="B6726" s="215" t="s">
        <v>98</v>
      </c>
      <c r="C6726" s="24"/>
    </row>
    <row r="6727" spans="1:3" ht="12.75" customHeight="1" x14ac:dyDescent="0.2">
      <c r="A6727" s="215" t="s">
        <v>7452</v>
      </c>
      <c r="B6727" s="215" t="s">
        <v>98</v>
      </c>
      <c r="C6727" s="24"/>
    </row>
    <row r="6728" spans="1:3" ht="12.75" customHeight="1" x14ac:dyDescent="0.2">
      <c r="A6728" s="215" t="s">
        <v>7485</v>
      </c>
      <c r="B6728" s="215" t="s">
        <v>98</v>
      </c>
      <c r="C6728" s="24"/>
    </row>
    <row r="6729" spans="1:3" ht="12.75" customHeight="1" x14ac:dyDescent="0.2">
      <c r="A6729" s="215" t="s">
        <v>7486</v>
      </c>
      <c r="B6729" s="215" t="s">
        <v>98</v>
      </c>
      <c r="C6729" s="24"/>
    </row>
    <row r="6730" spans="1:3" ht="12.75" customHeight="1" x14ac:dyDescent="0.2">
      <c r="A6730" s="215" t="s">
        <v>7453</v>
      </c>
      <c r="B6730" s="215" t="s">
        <v>98</v>
      </c>
      <c r="C6730" s="24"/>
    </row>
    <row r="6731" spans="1:3" ht="12.75" customHeight="1" x14ac:dyDescent="0.2">
      <c r="A6731" s="215" t="s">
        <v>1391</v>
      </c>
      <c r="B6731" s="215" t="s">
        <v>98</v>
      </c>
      <c r="C6731" s="24"/>
    </row>
    <row r="6732" spans="1:3" ht="12.75" customHeight="1" x14ac:dyDescent="0.2">
      <c r="A6732" s="215" t="s">
        <v>7454</v>
      </c>
      <c r="B6732" s="215" t="s">
        <v>98</v>
      </c>
      <c r="C6732" s="24"/>
    </row>
    <row r="6733" spans="1:3" ht="12.75" customHeight="1" x14ac:dyDescent="0.2">
      <c r="A6733" s="215" t="s">
        <v>7455</v>
      </c>
      <c r="B6733" s="215" t="s">
        <v>98</v>
      </c>
      <c r="C6733" s="24"/>
    </row>
    <row r="6734" spans="1:3" ht="12.75" customHeight="1" x14ac:dyDescent="0.2">
      <c r="A6734" s="215" t="s">
        <v>1392</v>
      </c>
      <c r="B6734" s="215" t="s">
        <v>98</v>
      </c>
      <c r="C6734" s="24"/>
    </row>
    <row r="6735" spans="1:3" ht="12.75" customHeight="1" x14ac:dyDescent="0.2">
      <c r="A6735" s="215" t="s">
        <v>7456</v>
      </c>
      <c r="B6735" s="215" t="s">
        <v>98</v>
      </c>
      <c r="C6735" s="24"/>
    </row>
    <row r="6736" spans="1:3" ht="12.75" customHeight="1" x14ac:dyDescent="0.2">
      <c r="A6736" s="215" t="s">
        <v>7457</v>
      </c>
      <c r="B6736" s="215" t="s">
        <v>98</v>
      </c>
      <c r="C6736" s="24"/>
    </row>
    <row r="6737" spans="1:3" ht="12.75" customHeight="1" x14ac:dyDescent="0.2">
      <c r="A6737" s="215" t="s">
        <v>7487</v>
      </c>
      <c r="B6737" s="215" t="s">
        <v>98</v>
      </c>
      <c r="C6737" s="24"/>
    </row>
    <row r="6738" spans="1:3" ht="12.75" customHeight="1" x14ac:dyDescent="0.2">
      <c r="A6738" s="215" t="s">
        <v>1393</v>
      </c>
      <c r="B6738" s="215" t="s">
        <v>98</v>
      </c>
      <c r="C6738" s="24"/>
    </row>
    <row r="6739" spans="1:3" ht="12.75" customHeight="1" x14ac:dyDescent="0.2">
      <c r="A6739" s="215" t="s">
        <v>7458</v>
      </c>
      <c r="B6739" s="215" t="s">
        <v>98</v>
      </c>
      <c r="C6739" s="24"/>
    </row>
    <row r="6740" spans="1:3" ht="12.75" customHeight="1" x14ac:dyDescent="0.2">
      <c r="A6740" s="215" t="s">
        <v>21049</v>
      </c>
      <c r="B6740" s="215" t="s">
        <v>98</v>
      </c>
      <c r="C6740" s="24"/>
    </row>
    <row r="6741" spans="1:3" ht="12.75" customHeight="1" x14ac:dyDescent="0.2">
      <c r="A6741" s="215" t="s">
        <v>1394</v>
      </c>
      <c r="B6741" s="215" t="s">
        <v>98</v>
      </c>
      <c r="C6741" s="24"/>
    </row>
    <row r="6742" spans="1:3" ht="12.75" customHeight="1" x14ac:dyDescent="0.2">
      <c r="A6742" s="215" t="s">
        <v>7459</v>
      </c>
      <c r="B6742" s="215" t="s">
        <v>98</v>
      </c>
      <c r="C6742" s="24"/>
    </row>
    <row r="6743" spans="1:3" ht="12.75" customHeight="1" x14ac:dyDescent="0.2">
      <c r="A6743" s="215" t="s">
        <v>7460</v>
      </c>
      <c r="B6743" s="215" t="s">
        <v>98</v>
      </c>
      <c r="C6743" s="24"/>
    </row>
    <row r="6744" spans="1:3" ht="12.75" customHeight="1" x14ac:dyDescent="0.2">
      <c r="A6744" s="215" t="s">
        <v>7461</v>
      </c>
      <c r="B6744" s="215" t="s">
        <v>98</v>
      </c>
      <c r="C6744" s="24"/>
    </row>
    <row r="6745" spans="1:3" ht="12.75" customHeight="1" x14ac:dyDescent="0.2">
      <c r="A6745" s="215" t="s">
        <v>1395</v>
      </c>
      <c r="B6745" s="215" t="s">
        <v>98</v>
      </c>
      <c r="C6745" s="24"/>
    </row>
    <row r="6746" spans="1:3" ht="12.75" customHeight="1" x14ac:dyDescent="0.2">
      <c r="A6746" s="215" t="s">
        <v>7462</v>
      </c>
      <c r="B6746" s="215" t="s">
        <v>98</v>
      </c>
      <c r="C6746" s="24"/>
    </row>
    <row r="6747" spans="1:3" ht="12.75" customHeight="1" x14ac:dyDescent="0.2">
      <c r="A6747" s="215" t="s">
        <v>21060</v>
      </c>
      <c r="B6747" s="215" t="s">
        <v>98</v>
      </c>
      <c r="C6747" s="24"/>
    </row>
    <row r="6748" spans="1:3" ht="12.75" customHeight="1" x14ac:dyDescent="0.2">
      <c r="A6748" s="215" t="s">
        <v>7463</v>
      </c>
      <c r="B6748" s="215" t="s">
        <v>98</v>
      </c>
      <c r="C6748" s="24"/>
    </row>
    <row r="6749" spans="1:3" ht="12.75" customHeight="1" x14ac:dyDescent="0.2">
      <c r="A6749" s="215" t="s">
        <v>7464</v>
      </c>
      <c r="B6749" s="215" t="s">
        <v>98</v>
      </c>
      <c r="C6749" s="24"/>
    </row>
    <row r="6750" spans="1:3" ht="12.75" customHeight="1" x14ac:dyDescent="0.2">
      <c r="A6750" s="215" t="s">
        <v>7465</v>
      </c>
      <c r="B6750" s="215" t="s">
        <v>98</v>
      </c>
      <c r="C6750" s="24"/>
    </row>
    <row r="6751" spans="1:3" ht="12.75" customHeight="1" x14ac:dyDescent="0.2">
      <c r="A6751" s="215" t="s">
        <v>7466</v>
      </c>
      <c r="B6751" s="215" t="s">
        <v>98</v>
      </c>
      <c r="C6751" s="24"/>
    </row>
    <row r="6752" spans="1:3" ht="12.75" customHeight="1" x14ac:dyDescent="0.2">
      <c r="A6752" s="215" t="s">
        <v>7467</v>
      </c>
      <c r="B6752" s="215" t="s">
        <v>98</v>
      </c>
      <c r="C6752" s="24"/>
    </row>
    <row r="6753" spans="1:4" s="24" customFormat="1" ht="12.75" customHeight="1" x14ac:dyDescent="0.2">
      <c r="A6753" s="215" t="s">
        <v>7468</v>
      </c>
      <c r="B6753" s="215" t="s">
        <v>98</v>
      </c>
      <c r="D6753" s="120"/>
    </row>
    <row r="6754" spans="1:4" ht="12.75" customHeight="1" x14ac:dyDescent="0.2">
      <c r="A6754" s="215" t="s">
        <v>7488</v>
      </c>
      <c r="B6754" s="215" t="s">
        <v>98</v>
      </c>
      <c r="C6754" s="24"/>
    </row>
    <row r="6755" spans="1:4" ht="12.75" customHeight="1" x14ac:dyDescent="0.2">
      <c r="A6755" s="215" t="s">
        <v>7619</v>
      </c>
      <c r="B6755" s="215" t="s">
        <v>7</v>
      </c>
      <c r="C6755" s="24"/>
    </row>
    <row r="6756" spans="1:4" ht="12.75" customHeight="1" x14ac:dyDescent="0.2">
      <c r="A6756" s="215" t="s">
        <v>21067</v>
      </c>
      <c r="B6756" s="215" t="s">
        <v>7</v>
      </c>
      <c r="C6756" s="24"/>
    </row>
    <row r="6757" spans="1:4" ht="12.75" customHeight="1" x14ac:dyDescent="0.2">
      <c r="A6757" s="215" t="s">
        <v>21068</v>
      </c>
      <c r="B6757" s="215" t="s">
        <v>7</v>
      </c>
      <c r="C6757" s="24"/>
    </row>
    <row r="6758" spans="1:4" ht="12.75" customHeight="1" x14ac:dyDescent="0.2">
      <c r="A6758" s="215" t="s">
        <v>21069</v>
      </c>
      <c r="B6758" s="215" t="s">
        <v>7</v>
      </c>
      <c r="C6758" s="24"/>
    </row>
    <row r="6759" spans="1:4" ht="12.75" customHeight="1" x14ac:dyDescent="0.2">
      <c r="A6759" s="215" t="s">
        <v>21070</v>
      </c>
      <c r="B6759" s="215" t="s">
        <v>7</v>
      </c>
      <c r="C6759" s="24"/>
    </row>
    <row r="6760" spans="1:4" ht="12.75" customHeight="1" x14ac:dyDescent="0.2">
      <c r="A6760" s="215" t="s">
        <v>1396</v>
      </c>
      <c r="B6760" s="215" t="s">
        <v>7</v>
      </c>
      <c r="C6760" s="24"/>
    </row>
    <row r="6761" spans="1:4" ht="12.75" customHeight="1" x14ac:dyDescent="0.2">
      <c r="A6761" s="215" t="s">
        <v>7489</v>
      </c>
      <c r="B6761" s="215" t="s">
        <v>7</v>
      </c>
      <c r="C6761" s="24"/>
    </row>
    <row r="6762" spans="1:4" ht="12.75" customHeight="1" x14ac:dyDescent="0.2">
      <c r="A6762" s="215" t="s">
        <v>7490</v>
      </c>
      <c r="B6762" s="215" t="s">
        <v>7</v>
      </c>
      <c r="C6762" s="24"/>
    </row>
    <row r="6763" spans="1:4" ht="12.75" customHeight="1" x14ac:dyDescent="0.2">
      <c r="A6763" s="215" t="s">
        <v>7491</v>
      </c>
      <c r="B6763" s="215" t="s">
        <v>7</v>
      </c>
      <c r="C6763" s="24"/>
    </row>
    <row r="6764" spans="1:4" ht="12.75" customHeight="1" x14ac:dyDescent="0.2">
      <c r="A6764" s="215" t="s">
        <v>7492</v>
      </c>
      <c r="B6764" s="215" t="s">
        <v>7</v>
      </c>
      <c r="C6764" s="24"/>
    </row>
    <row r="6765" spans="1:4" ht="12.75" customHeight="1" x14ac:dyDescent="0.2">
      <c r="A6765" s="185" t="s">
        <v>26516</v>
      </c>
      <c r="B6765" s="185" t="s">
        <v>7</v>
      </c>
      <c r="C6765" s="24"/>
    </row>
    <row r="6766" spans="1:4" ht="12.75" customHeight="1" x14ac:dyDescent="0.2">
      <c r="A6766" s="215" t="s">
        <v>21071</v>
      </c>
      <c r="B6766" s="215" t="s">
        <v>7</v>
      </c>
      <c r="C6766" s="24"/>
    </row>
    <row r="6767" spans="1:4" ht="12.75" customHeight="1" x14ac:dyDescent="0.2">
      <c r="A6767" s="215" t="s">
        <v>7493</v>
      </c>
      <c r="B6767" s="215" t="s">
        <v>7</v>
      </c>
      <c r="C6767" s="24"/>
    </row>
    <row r="6768" spans="1:4" ht="12.75" customHeight="1" x14ac:dyDescent="0.2">
      <c r="A6768" s="215" t="s">
        <v>7494</v>
      </c>
      <c r="B6768" s="215" t="s">
        <v>7</v>
      </c>
      <c r="C6768" s="24"/>
    </row>
    <row r="6769" spans="1:3" ht="12.75" customHeight="1" x14ac:dyDescent="0.2">
      <c r="A6769" s="215" t="s">
        <v>7495</v>
      </c>
      <c r="B6769" s="215" t="s">
        <v>7</v>
      </c>
      <c r="C6769" s="24"/>
    </row>
    <row r="6770" spans="1:3" ht="12.75" customHeight="1" x14ac:dyDescent="0.2">
      <c r="A6770" s="215" t="s">
        <v>7496</v>
      </c>
      <c r="B6770" s="215" t="s">
        <v>7</v>
      </c>
      <c r="C6770" s="24"/>
    </row>
    <row r="6771" spans="1:3" ht="12.75" customHeight="1" x14ac:dyDescent="0.2">
      <c r="A6771" s="215" t="s">
        <v>7497</v>
      </c>
      <c r="B6771" s="215" t="s">
        <v>7</v>
      </c>
      <c r="C6771" s="24"/>
    </row>
    <row r="6772" spans="1:3" ht="12.75" customHeight="1" x14ac:dyDescent="0.2">
      <c r="A6772" s="215" t="s">
        <v>7498</v>
      </c>
      <c r="B6772" s="215" t="s">
        <v>7</v>
      </c>
      <c r="C6772" s="24"/>
    </row>
    <row r="6773" spans="1:3" ht="12.75" customHeight="1" x14ac:dyDescent="0.2">
      <c r="A6773" s="215" t="s">
        <v>7499</v>
      </c>
      <c r="B6773" s="215" t="s">
        <v>7</v>
      </c>
      <c r="C6773" s="24"/>
    </row>
    <row r="6774" spans="1:3" ht="12.75" customHeight="1" x14ac:dyDescent="0.2">
      <c r="A6774" s="215" t="s">
        <v>7500</v>
      </c>
      <c r="B6774" s="215" t="s">
        <v>7</v>
      </c>
      <c r="C6774" s="24"/>
    </row>
    <row r="6775" spans="1:3" ht="12.75" customHeight="1" x14ac:dyDescent="0.2">
      <c r="A6775" s="215" t="s">
        <v>7501</v>
      </c>
      <c r="B6775" s="215" t="s">
        <v>7</v>
      </c>
      <c r="C6775" s="24"/>
    </row>
    <row r="6776" spans="1:3" ht="12.75" customHeight="1" x14ac:dyDescent="0.2">
      <c r="A6776" s="215" t="s">
        <v>7502</v>
      </c>
      <c r="B6776" s="215" t="s">
        <v>7</v>
      </c>
      <c r="C6776" s="24"/>
    </row>
    <row r="6777" spans="1:3" ht="12.75" customHeight="1" x14ac:dyDescent="0.2">
      <c r="A6777" s="215" t="s">
        <v>7503</v>
      </c>
      <c r="B6777" s="215" t="s">
        <v>7</v>
      </c>
      <c r="C6777" s="24"/>
    </row>
    <row r="6778" spans="1:3" ht="12.75" customHeight="1" x14ac:dyDescent="0.2">
      <c r="A6778" s="185" t="s">
        <v>26437</v>
      </c>
      <c r="B6778" s="185" t="s">
        <v>7</v>
      </c>
      <c r="C6778" s="24"/>
    </row>
    <row r="6779" spans="1:3" ht="12.75" customHeight="1" x14ac:dyDescent="0.2">
      <c r="A6779" s="215" t="s">
        <v>7504</v>
      </c>
      <c r="B6779" s="215" t="s">
        <v>7</v>
      </c>
      <c r="C6779" s="24"/>
    </row>
    <row r="6780" spans="1:3" ht="12.75" customHeight="1" x14ac:dyDescent="0.2">
      <c r="A6780" s="215" t="s">
        <v>21072</v>
      </c>
      <c r="B6780" s="215" t="s">
        <v>7</v>
      </c>
      <c r="C6780" s="24"/>
    </row>
    <row r="6781" spans="1:3" ht="12.75" customHeight="1" x14ac:dyDescent="0.2">
      <c r="A6781" s="215" t="s">
        <v>21073</v>
      </c>
      <c r="B6781" s="215" t="s">
        <v>7</v>
      </c>
      <c r="C6781" s="24"/>
    </row>
    <row r="6782" spans="1:3" ht="12.75" customHeight="1" x14ac:dyDescent="0.2">
      <c r="A6782" s="215" t="s">
        <v>25639</v>
      </c>
      <c r="B6782" s="215" t="s">
        <v>7</v>
      </c>
      <c r="C6782" s="24"/>
    </row>
    <row r="6783" spans="1:3" ht="12.75" customHeight="1" x14ac:dyDescent="0.2">
      <c r="A6783" s="215" t="s">
        <v>21074</v>
      </c>
      <c r="B6783" s="215" t="s">
        <v>7</v>
      </c>
      <c r="C6783" s="24"/>
    </row>
    <row r="6784" spans="1:3" ht="12.75" customHeight="1" x14ac:dyDescent="0.2">
      <c r="A6784" s="215" t="s">
        <v>7505</v>
      </c>
      <c r="B6784" s="215" t="s">
        <v>7</v>
      </c>
      <c r="C6784" s="24"/>
    </row>
    <row r="6785" spans="1:3" ht="12.75" customHeight="1" x14ac:dyDescent="0.2">
      <c r="A6785" s="215" t="s">
        <v>7506</v>
      </c>
      <c r="B6785" s="215" t="s">
        <v>7</v>
      </c>
      <c r="C6785" s="24"/>
    </row>
    <row r="6786" spans="1:3" ht="12.75" customHeight="1" x14ac:dyDescent="0.2">
      <c r="A6786" s="215" t="s">
        <v>21075</v>
      </c>
      <c r="B6786" s="215" t="s">
        <v>7</v>
      </c>
      <c r="C6786" s="24"/>
    </row>
    <row r="6787" spans="1:3" ht="12.75" customHeight="1" x14ac:dyDescent="0.2">
      <c r="A6787" s="215" t="s">
        <v>21076</v>
      </c>
      <c r="B6787" s="215" t="s">
        <v>7</v>
      </c>
      <c r="C6787" s="24"/>
    </row>
    <row r="6788" spans="1:3" ht="12.75" customHeight="1" x14ac:dyDescent="0.2">
      <c r="A6788" s="215" t="s">
        <v>7507</v>
      </c>
      <c r="B6788" s="215" t="s">
        <v>7</v>
      </c>
      <c r="C6788" s="24"/>
    </row>
    <row r="6789" spans="1:3" ht="12.75" customHeight="1" x14ac:dyDescent="0.2">
      <c r="A6789" s="215" t="s">
        <v>21077</v>
      </c>
      <c r="B6789" s="215" t="s">
        <v>7</v>
      </c>
      <c r="C6789" s="24"/>
    </row>
    <row r="6790" spans="1:3" ht="12.75" customHeight="1" x14ac:dyDescent="0.2">
      <c r="A6790" s="215" t="s">
        <v>7508</v>
      </c>
      <c r="B6790" s="215" t="s">
        <v>7</v>
      </c>
      <c r="C6790" s="24"/>
    </row>
    <row r="6791" spans="1:3" ht="12.75" customHeight="1" x14ac:dyDescent="0.2">
      <c r="A6791" s="215" t="s">
        <v>21078</v>
      </c>
      <c r="B6791" s="215" t="s">
        <v>7</v>
      </c>
      <c r="C6791" s="24"/>
    </row>
    <row r="6792" spans="1:3" ht="12.75" customHeight="1" x14ac:dyDescent="0.2">
      <c r="A6792" s="215" t="s">
        <v>21079</v>
      </c>
      <c r="B6792" s="215" t="s">
        <v>7</v>
      </c>
      <c r="C6792" s="24"/>
    </row>
    <row r="6793" spans="1:3" ht="12.75" customHeight="1" x14ac:dyDescent="0.2">
      <c r="A6793" s="215" t="s">
        <v>21061</v>
      </c>
      <c r="B6793" s="215" t="s">
        <v>7</v>
      </c>
      <c r="C6793" s="24"/>
    </row>
    <row r="6794" spans="1:3" ht="12.75" customHeight="1" x14ac:dyDescent="0.2">
      <c r="A6794" s="215" t="s">
        <v>7620</v>
      </c>
      <c r="B6794" s="215" t="s">
        <v>7</v>
      </c>
      <c r="C6794" s="24"/>
    </row>
    <row r="6795" spans="1:3" ht="12.75" customHeight="1" x14ac:dyDescent="0.2">
      <c r="A6795" s="215" t="s">
        <v>25640</v>
      </c>
      <c r="B6795" s="215" t="s">
        <v>7</v>
      </c>
      <c r="C6795" s="24"/>
    </row>
    <row r="6796" spans="1:3" ht="12.75" customHeight="1" x14ac:dyDescent="0.2">
      <c r="A6796" s="215" t="s">
        <v>25641</v>
      </c>
      <c r="B6796" s="215" t="s">
        <v>7</v>
      </c>
      <c r="C6796" s="24"/>
    </row>
    <row r="6797" spans="1:3" ht="12.75" customHeight="1" x14ac:dyDescent="0.2">
      <c r="A6797" s="215" t="s">
        <v>21080</v>
      </c>
      <c r="B6797" s="215" t="s">
        <v>7</v>
      </c>
      <c r="C6797" s="24"/>
    </row>
    <row r="6798" spans="1:3" ht="12.75" customHeight="1" x14ac:dyDescent="0.2">
      <c r="A6798" s="215" t="s">
        <v>21081</v>
      </c>
      <c r="B6798" s="215" t="s">
        <v>7</v>
      </c>
      <c r="C6798" s="24"/>
    </row>
    <row r="6799" spans="1:3" ht="12.75" customHeight="1" x14ac:dyDescent="0.2">
      <c r="A6799" s="215" t="s">
        <v>21082</v>
      </c>
      <c r="B6799" s="215" t="s">
        <v>7</v>
      </c>
      <c r="C6799" s="24"/>
    </row>
    <row r="6800" spans="1:3" ht="12.75" customHeight="1" x14ac:dyDescent="0.2">
      <c r="A6800" s="215" t="s">
        <v>7509</v>
      </c>
      <c r="B6800" s="215" t="s">
        <v>7</v>
      </c>
      <c r="C6800" s="24"/>
    </row>
    <row r="6801" spans="1:3" ht="12.75" customHeight="1" x14ac:dyDescent="0.2">
      <c r="A6801" s="215" t="s">
        <v>1397</v>
      </c>
      <c r="B6801" s="215" t="s">
        <v>7</v>
      </c>
      <c r="C6801" s="24"/>
    </row>
    <row r="6802" spans="1:3" ht="12.75" customHeight="1" x14ac:dyDescent="0.2">
      <c r="A6802" s="215" t="s">
        <v>7510</v>
      </c>
      <c r="B6802" s="215" t="s">
        <v>7</v>
      </c>
      <c r="C6802" s="24"/>
    </row>
    <row r="6803" spans="1:3" ht="12.75" customHeight="1" x14ac:dyDescent="0.2">
      <c r="A6803" s="215" t="s">
        <v>21083</v>
      </c>
      <c r="B6803" s="215" t="s">
        <v>7</v>
      </c>
      <c r="C6803" s="24"/>
    </row>
    <row r="6804" spans="1:3" ht="12.75" customHeight="1" x14ac:dyDescent="0.2">
      <c r="A6804" s="215" t="s">
        <v>25642</v>
      </c>
      <c r="B6804" s="215" t="s">
        <v>7</v>
      </c>
      <c r="C6804" s="24"/>
    </row>
    <row r="6805" spans="1:3" ht="12.75" customHeight="1" x14ac:dyDescent="0.2">
      <c r="A6805" s="215" t="s">
        <v>21084</v>
      </c>
      <c r="B6805" s="215" t="s">
        <v>7</v>
      </c>
      <c r="C6805" s="24"/>
    </row>
    <row r="6806" spans="1:3" ht="12.75" customHeight="1" x14ac:dyDescent="0.2">
      <c r="A6806" s="215" t="s">
        <v>7511</v>
      </c>
      <c r="B6806" s="215" t="s">
        <v>7</v>
      </c>
      <c r="C6806" s="24"/>
    </row>
    <row r="6807" spans="1:3" ht="12.75" customHeight="1" x14ac:dyDescent="0.2">
      <c r="A6807" s="215" t="s">
        <v>7512</v>
      </c>
      <c r="B6807" s="215" t="s">
        <v>7</v>
      </c>
      <c r="C6807" s="24"/>
    </row>
    <row r="6808" spans="1:3" ht="12.75" customHeight="1" x14ac:dyDescent="0.2">
      <c r="A6808" s="215" t="s">
        <v>7513</v>
      </c>
      <c r="B6808" s="215" t="s">
        <v>7</v>
      </c>
      <c r="C6808" s="24"/>
    </row>
    <row r="6809" spans="1:3" ht="12.75" customHeight="1" x14ac:dyDescent="0.2">
      <c r="A6809" s="215" t="s">
        <v>21085</v>
      </c>
      <c r="B6809" s="215" t="s">
        <v>7</v>
      </c>
      <c r="C6809" s="24"/>
    </row>
    <row r="6810" spans="1:3" ht="12.75" customHeight="1" x14ac:dyDescent="0.2">
      <c r="A6810" s="215" t="s">
        <v>7514</v>
      </c>
      <c r="B6810" s="215" t="s">
        <v>7</v>
      </c>
      <c r="C6810" s="24"/>
    </row>
    <row r="6811" spans="1:3" ht="12.75" customHeight="1" x14ac:dyDescent="0.2">
      <c r="A6811" s="215" t="s">
        <v>7515</v>
      </c>
      <c r="B6811" s="215" t="s">
        <v>7</v>
      </c>
      <c r="C6811" s="24"/>
    </row>
    <row r="6812" spans="1:3" ht="12.75" customHeight="1" x14ac:dyDescent="0.2">
      <c r="A6812" s="215" t="s">
        <v>7516</v>
      </c>
      <c r="B6812" s="215" t="s">
        <v>7</v>
      </c>
      <c r="C6812" s="24"/>
    </row>
    <row r="6813" spans="1:3" ht="12.75" customHeight="1" x14ac:dyDescent="0.2">
      <c r="A6813" s="215" t="s">
        <v>7517</v>
      </c>
      <c r="B6813" s="215" t="s">
        <v>7</v>
      </c>
      <c r="C6813" s="24"/>
    </row>
    <row r="6814" spans="1:3" ht="12.75" customHeight="1" x14ac:dyDescent="0.2">
      <c r="A6814" s="215" t="s">
        <v>21086</v>
      </c>
      <c r="B6814" s="215" t="s">
        <v>7</v>
      </c>
      <c r="C6814" s="24"/>
    </row>
    <row r="6815" spans="1:3" ht="12.75" customHeight="1" x14ac:dyDescent="0.2">
      <c r="A6815" s="215" t="s">
        <v>7518</v>
      </c>
      <c r="B6815" s="215" t="s">
        <v>7</v>
      </c>
      <c r="C6815" s="24"/>
    </row>
    <row r="6816" spans="1:3" ht="12.75" customHeight="1" x14ac:dyDescent="0.2">
      <c r="A6816" s="215" t="s">
        <v>21087</v>
      </c>
      <c r="B6816" s="215" t="s">
        <v>7</v>
      </c>
      <c r="C6816" s="24"/>
    </row>
    <row r="6817" spans="1:3" ht="12.75" customHeight="1" x14ac:dyDescent="0.2">
      <c r="A6817" s="215" t="s">
        <v>21088</v>
      </c>
      <c r="B6817" s="215" t="s">
        <v>7</v>
      </c>
      <c r="C6817" s="24"/>
    </row>
    <row r="6818" spans="1:3" ht="12.75" customHeight="1" x14ac:dyDescent="0.2">
      <c r="A6818" s="215" t="s">
        <v>7519</v>
      </c>
      <c r="B6818" s="215" t="s">
        <v>7</v>
      </c>
      <c r="C6818" s="24"/>
    </row>
    <row r="6819" spans="1:3" ht="12.75" customHeight="1" x14ac:dyDescent="0.2">
      <c r="A6819" s="215" t="s">
        <v>7520</v>
      </c>
      <c r="B6819" s="215" t="s">
        <v>7</v>
      </c>
      <c r="C6819" s="24"/>
    </row>
    <row r="6820" spans="1:3" ht="12.75" customHeight="1" x14ac:dyDescent="0.2">
      <c r="A6820" s="215" t="s">
        <v>21089</v>
      </c>
      <c r="B6820" s="215" t="s">
        <v>7</v>
      </c>
      <c r="C6820" s="24"/>
    </row>
    <row r="6821" spans="1:3" ht="12.75" customHeight="1" x14ac:dyDescent="0.2">
      <c r="A6821" s="215" t="s">
        <v>21090</v>
      </c>
      <c r="B6821" s="215" t="s">
        <v>7</v>
      </c>
      <c r="C6821" s="24"/>
    </row>
    <row r="6822" spans="1:3" ht="12.75" customHeight="1" x14ac:dyDescent="0.2">
      <c r="A6822" s="215" t="s">
        <v>21091</v>
      </c>
      <c r="B6822" s="215" t="s">
        <v>7</v>
      </c>
      <c r="C6822" s="24"/>
    </row>
    <row r="6823" spans="1:3" ht="12.75" customHeight="1" x14ac:dyDescent="0.2">
      <c r="A6823" s="215" t="s">
        <v>21092</v>
      </c>
      <c r="B6823" s="215" t="s">
        <v>7</v>
      </c>
      <c r="C6823" s="24"/>
    </row>
    <row r="6824" spans="1:3" ht="12.75" customHeight="1" x14ac:dyDescent="0.2">
      <c r="A6824" s="215" t="s">
        <v>7521</v>
      </c>
      <c r="B6824" s="215" t="s">
        <v>7</v>
      </c>
      <c r="C6824" s="24"/>
    </row>
    <row r="6825" spans="1:3" ht="12.75" customHeight="1" x14ac:dyDescent="0.2">
      <c r="A6825" s="215" t="s">
        <v>7522</v>
      </c>
      <c r="B6825" s="215" t="s">
        <v>7</v>
      </c>
      <c r="C6825" s="24"/>
    </row>
    <row r="6826" spans="1:3" ht="12.75" customHeight="1" x14ac:dyDescent="0.2">
      <c r="A6826" s="215" t="s">
        <v>7523</v>
      </c>
      <c r="B6826" s="215" t="s">
        <v>7</v>
      </c>
      <c r="C6826" s="24"/>
    </row>
    <row r="6827" spans="1:3" ht="12.75" customHeight="1" x14ac:dyDescent="0.2">
      <c r="A6827" s="215" t="s">
        <v>21093</v>
      </c>
      <c r="B6827" s="215" t="s">
        <v>7</v>
      </c>
      <c r="C6827" s="24"/>
    </row>
    <row r="6828" spans="1:3" ht="12.75" customHeight="1" x14ac:dyDescent="0.2">
      <c r="A6828" s="215" t="s">
        <v>21094</v>
      </c>
      <c r="B6828" s="215" t="s">
        <v>7</v>
      </c>
      <c r="C6828" s="24"/>
    </row>
    <row r="6829" spans="1:3" ht="12.75" customHeight="1" x14ac:dyDescent="0.2">
      <c r="A6829" s="215" t="s">
        <v>21095</v>
      </c>
      <c r="B6829" s="215" t="s">
        <v>7</v>
      </c>
      <c r="C6829" s="24"/>
    </row>
    <row r="6830" spans="1:3" ht="12.75" customHeight="1" x14ac:dyDescent="0.2">
      <c r="A6830" s="215" t="s">
        <v>7524</v>
      </c>
      <c r="B6830" s="215" t="s">
        <v>7</v>
      </c>
      <c r="C6830" s="24"/>
    </row>
    <row r="6831" spans="1:3" ht="12.75" customHeight="1" x14ac:dyDescent="0.2">
      <c r="A6831" s="215" t="s">
        <v>21096</v>
      </c>
      <c r="B6831" s="215" t="s">
        <v>7</v>
      </c>
      <c r="C6831" s="24"/>
    </row>
    <row r="6832" spans="1:3" ht="12.75" customHeight="1" x14ac:dyDescent="0.2">
      <c r="A6832" s="215" t="s">
        <v>1398</v>
      </c>
      <c r="B6832" s="215" t="s">
        <v>7</v>
      </c>
      <c r="C6832" s="24"/>
    </row>
    <row r="6833" spans="1:3" ht="12.75" customHeight="1" x14ac:dyDescent="0.2">
      <c r="A6833" s="215" t="s">
        <v>7525</v>
      </c>
      <c r="B6833" s="215" t="s">
        <v>7</v>
      </c>
      <c r="C6833" s="24"/>
    </row>
    <row r="6834" spans="1:3" ht="12.75" customHeight="1" x14ac:dyDescent="0.2">
      <c r="A6834" s="215" t="s">
        <v>7526</v>
      </c>
      <c r="B6834" s="215" t="s">
        <v>7</v>
      </c>
      <c r="C6834" s="24"/>
    </row>
    <row r="6835" spans="1:3" ht="12.75" customHeight="1" x14ac:dyDescent="0.2">
      <c r="A6835" s="215" t="s">
        <v>7527</v>
      </c>
      <c r="B6835" s="215" t="s">
        <v>7</v>
      </c>
      <c r="C6835" s="24"/>
    </row>
    <row r="6836" spans="1:3" ht="12.75" customHeight="1" x14ac:dyDescent="0.2">
      <c r="A6836" s="215" t="s">
        <v>7528</v>
      </c>
      <c r="B6836" s="215" t="s">
        <v>7</v>
      </c>
      <c r="C6836" s="24"/>
    </row>
    <row r="6837" spans="1:3" ht="12.75" customHeight="1" x14ac:dyDescent="0.2">
      <c r="A6837" s="215" t="s">
        <v>7529</v>
      </c>
      <c r="B6837" s="215" t="s">
        <v>7</v>
      </c>
      <c r="C6837" s="24"/>
    </row>
    <row r="6838" spans="1:3" ht="12.75" customHeight="1" x14ac:dyDescent="0.2">
      <c r="A6838" s="215" t="s">
        <v>7530</v>
      </c>
      <c r="B6838" s="215" t="s">
        <v>7</v>
      </c>
      <c r="C6838" s="24"/>
    </row>
    <row r="6839" spans="1:3" ht="12.75" customHeight="1" x14ac:dyDescent="0.2">
      <c r="A6839" s="215" t="s">
        <v>7531</v>
      </c>
      <c r="B6839" s="215" t="s">
        <v>7</v>
      </c>
      <c r="C6839" s="24"/>
    </row>
    <row r="6840" spans="1:3" ht="12.75" customHeight="1" x14ac:dyDescent="0.2">
      <c r="A6840" s="215" t="s">
        <v>21097</v>
      </c>
      <c r="B6840" s="215" t="s">
        <v>7</v>
      </c>
      <c r="C6840" s="24"/>
    </row>
    <row r="6841" spans="1:3" ht="12.75" customHeight="1" x14ac:dyDescent="0.2">
      <c r="A6841" s="215" t="s">
        <v>7532</v>
      </c>
      <c r="B6841" s="215" t="s">
        <v>7</v>
      </c>
      <c r="C6841" s="24"/>
    </row>
    <row r="6842" spans="1:3" ht="12.75" customHeight="1" x14ac:dyDescent="0.2">
      <c r="A6842" s="215" t="s">
        <v>21098</v>
      </c>
      <c r="B6842" s="215" t="s">
        <v>7</v>
      </c>
      <c r="C6842" s="24"/>
    </row>
    <row r="6843" spans="1:3" ht="12.75" customHeight="1" x14ac:dyDescent="0.2">
      <c r="A6843" s="215" t="s">
        <v>7621</v>
      </c>
      <c r="B6843" s="215" t="s">
        <v>7</v>
      </c>
      <c r="C6843" s="24"/>
    </row>
    <row r="6844" spans="1:3" ht="12.75" customHeight="1" x14ac:dyDescent="0.2">
      <c r="A6844" s="215" t="s">
        <v>21099</v>
      </c>
      <c r="B6844" s="215" t="s">
        <v>7</v>
      </c>
      <c r="C6844" s="24"/>
    </row>
    <row r="6845" spans="1:3" ht="12.75" customHeight="1" x14ac:dyDescent="0.2">
      <c r="A6845" s="215" t="s">
        <v>7622</v>
      </c>
      <c r="B6845" s="215" t="s">
        <v>7</v>
      </c>
      <c r="C6845" s="24"/>
    </row>
    <row r="6846" spans="1:3" ht="12.75" customHeight="1" x14ac:dyDescent="0.2">
      <c r="A6846" s="215" t="s">
        <v>25460</v>
      </c>
      <c r="B6846" s="215" t="s">
        <v>7</v>
      </c>
      <c r="C6846" s="24"/>
    </row>
    <row r="6847" spans="1:3" ht="12.75" customHeight="1" x14ac:dyDescent="0.2">
      <c r="A6847" s="215" t="s">
        <v>7533</v>
      </c>
      <c r="B6847" s="215" t="s">
        <v>7</v>
      </c>
      <c r="C6847" s="24"/>
    </row>
    <row r="6848" spans="1:3" ht="12.75" customHeight="1" x14ac:dyDescent="0.2">
      <c r="A6848" s="215" t="s">
        <v>7534</v>
      </c>
      <c r="B6848" s="215" t="s">
        <v>7</v>
      </c>
      <c r="C6848" s="24"/>
    </row>
    <row r="6849" spans="1:3" ht="12.75" customHeight="1" x14ac:dyDescent="0.2">
      <c r="A6849" s="215" t="s">
        <v>7535</v>
      </c>
      <c r="B6849" s="215" t="s">
        <v>7</v>
      </c>
      <c r="C6849" s="24"/>
    </row>
    <row r="6850" spans="1:3" ht="12.75" customHeight="1" x14ac:dyDescent="0.2">
      <c r="A6850" s="215" t="s">
        <v>7623</v>
      </c>
      <c r="B6850" s="215" t="s">
        <v>7</v>
      </c>
      <c r="C6850" s="24"/>
    </row>
    <row r="6851" spans="1:3" ht="12.75" customHeight="1" x14ac:dyDescent="0.2">
      <c r="A6851" s="215" t="s">
        <v>1399</v>
      </c>
      <c r="B6851" s="215" t="s">
        <v>7</v>
      </c>
      <c r="C6851" s="24"/>
    </row>
    <row r="6852" spans="1:3" ht="12.75" customHeight="1" x14ac:dyDescent="0.2">
      <c r="A6852" s="215" t="s">
        <v>7536</v>
      </c>
      <c r="B6852" s="215" t="s">
        <v>7</v>
      </c>
      <c r="C6852" s="24"/>
    </row>
    <row r="6853" spans="1:3" ht="12.75" customHeight="1" x14ac:dyDescent="0.2">
      <c r="A6853" s="215" t="s">
        <v>21100</v>
      </c>
      <c r="B6853" s="215" t="s">
        <v>7</v>
      </c>
      <c r="C6853" s="24"/>
    </row>
    <row r="6854" spans="1:3" ht="12.75" customHeight="1" x14ac:dyDescent="0.2">
      <c r="A6854" s="215" t="s">
        <v>7537</v>
      </c>
      <c r="B6854" s="215" t="s">
        <v>7</v>
      </c>
      <c r="C6854" s="24"/>
    </row>
    <row r="6855" spans="1:3" ht="12.75" customHeight="1" x14ac:dyDescent="0.2">
      <c r="A6855" s="215" t="s">
        <v>7538</v>
      </c>
      <c r="B6855" s="215" t="s">
        <v>7</v>
      </c>
      <c r="C6855" s="24"/>
    </row>
    <row r="6856" spans="1:3" ht="12.75" customHeight="1" x14ac:dyDescent="0.2">
      <c r="A6856" s="215" t="s">
        <v>7539</v>
      </c>
      <c r="B6856" s="215" t="s">
        <v>7</v>
      </c>
      <c r="C6856" s="24"/>
    </row>
    <row r="6857" spans="1:3" ht="12.75" customHeight="1" x14ac:dyDescent="0.2">
      <c r="A6857" s="215" t="s">
        <v>7624</v>
      </c>
      <c r="B6857" s="215" t="s">
        <v>7</v>
      </c>
      <c r="C6857" s="24"/>
    </row>
    <row r="6858" spans="1:3" ht="12.75" customHeight="1" x14ac:dyDescent="0.2">
      <c r="A6858" s="215" t="s">
        <v>21101</v>
      </c>
      <c r="B6858" s="215" t="s">
        <v>7</v>
      </c>
      <c r="C6858" s="24"/>
    </row>
    <row r="6859" spans="1:3" ht="12.75" customHeight="1" x14ac:dyDescent="0.2">
      <c r="A6859" s="215" t="s">
        <v>21102</v>
      </c>
      <c r="B6859" s="215" t="s">
        <v>7</v>
      </c>
      <c r="C6859" s="24"/>
    </row>
    <row r="6860" spans="1:3" ht="12.75" customHeight="1" x14ac:dyDescent="0.2">
      <c r="A6860" s="215" t="s">
        <v>7625</v>
      </c>
      <c r="B6860" s="215" t="s">
        <v>7</v>
      </c>
      <c r="C6860" s="24"/>
    </row>
    <row r="6861" spans="1:3" ht="12.75" customHeight="1" x14ac:dyDescent="0.2">
      <c r="A6861" s="215" t="s">
        <v>7626</v>
      </c>
      <c r="B6861" s="215" t="s">
        <v>7</v>
      </c>
      <c r="C6861" s="24"/>
    </row>
    <row r="6862" spans="1:3" ht="12.75" customHeight="1" x14ac:dyDescent="0.2">
      <c r="A6862" s="215" t="s">
        <v>7540</v>
      </c>
      <c r="B6862" s="215" t="s">
        <v>7</v>
      </c>
      <c r="C6862" s="24"/>
    </row>
    <row r="6863" spans="1:3" ht="12.75" customHeight="1" x14ac:dyDescent="0.2">
      <c r="A6863" s="215" t="s">
        <v>7627</v>
      </c>
      <c r="B6863" s="215" t="s">
        <v>7</v>
      </c>
      <c r="C6863" s="24"/>
    </row>
    <row r="6864" spans="1:3" ht="12.75" customHeight="1" x14ac:dyDescent="0.2">
      <c r="A6864" s="215" t="s">
        <v>7</v>
      </c>
      <c r="B6864" s="215" t="s">
        <v>7</v>
      </c>
      <c r="C6864" s="24"/>
    </row>
    <row r="6865" spans="1:3" ht="12.75" customHeight="1" x14ac:dyDescent="0.2">
      <c r="A6865" s="215" t="s">
        <v>7541</v>
      </c>
      <c r="B6865" s="215" t="s">
        <v>7</v>
      </c>
      <c r="C6865" s="24"/>
    </row>
    <row r="6866" spans="1:3" ht="12.75" customHeight="1" x14ac:dyDescent="0.2">
      <c r="A6866" s="215" t="s">
        <v>21103</v>
      </c>
      <c r="B6866" s="215" t="s">
        <v>7</v>
      </c>
      <c r="C6866" s="24"/>
    </row>
    <row r="6867" spans="1:3" ht="12.75" customHeight="1" x14ac:dyDescent="0.2">
      <c r="A6867" s="215" t="s">
        <v>21104</v>
      </c>
      <c r="B6867" s="215" t="s">
        <v>7</v>
      </c>
      <c r="C6867" s="24"/>
    </row>
    <row r="6868" spans="1:3" ht="12.75" customHeight="1" x14ac:dyDescent="0.2">
      <c r="A6868" s="215" t="s">
        <v>21105</v>
      </c>
      <c r="B6868" s="215" t="s">
        <v>7</v>
      </c>
      <c r="C6868" s="24"/>
    </row>
    <row r="6869" spans="1:3" ht="12.75" customHeight="1" x14ac:dyDescent="0.2">
      <c r="A6869" s="215" t="s">
        <v>7542</v>
      </c>
      <c r="B6869" s="215" t="s">
        <v>7</v>
      </c>
      <c r="C6869" s="24"/>
    </row>
    <row r="6870" spans="1:3" ht="12.75" customHeight="1" x14ac:dyDescent="0.2">
      <c r="A6870" s="215" t="s">
        <v>21106</v>
      </c>
      <c r="B6870" s="215" t="s">
        <v>7</v>
      </c>
      <c r="C6870" s="24"/>
    </row>
    <row r="6871" spans="1:3" ht="12.75" customHeight="1" x14ac:dyDescent="0.2">
      <c r="A6871" s="215" t="s">
        <v>21107</v>
      </c>
      <c r="B6871" s="215" t="s">
        <v>7</v>
      </c>
      <c r="C6871" s="24"/>
    </row>
    <row r="6872" spans="1:3" ht="12.75" customHeight="1" x14ac:dyDescent="0.2">
      <c r="A6872" s="215" t="s">
        <v>21108</v>
      </c>
      <c r="B6872" s="215" t="s">
        <v>7</v>
      </c>
      <c r="C6872" s="24"/>
    </row>
    <row r="6873" spans="1:3" ht="12.75" customHeight="1" x14ac:dyDescent="0.2">
      <c r="A6873" s="215" t="s">
        <v>7543</v>
      </c>
      <c r="B6873" s="215" t="s">
        <v>7</v>
      </c>
      <c r="C6873" s="24"/>
    </row>
    <row r="6874" spans="1:3" ht="12.75" customHeight="1" x14ac:dyDescent="0.2">
      <c r="A6874" s="215" t="s">
        <v>21109</v>
      </c>
      <c r="B6874" s="215" t="s">
        <v>7</v>
      </c>
      <c r="C6874" s="24"/>
    </row>
    <row r="6875" spans="1:3" ht="12.75" customHeight="1" x14ac:dyDescent="0.2">
      <c r="A6875" s="215" t="s">
        <v>7544</v>
      </c>
      <c r="B6875" s="215" t="s">
        <v>7</v>
      </c>
      <c r="C6875" s="24"/>
    </row>
    <row r="6876" spans="1:3" ht="12.75" customHeight="1" x14ac:dyDescent="0.2">
      <c r="A6876" s="215" t="s">
        <v>7545</v>
      </c>
      <c r="B6876" s="215" t="s">
        <v>7</v>
      </c>
      <c r="C6876" s="24"/>
    </row>
    <row r="6877" spans="1:3" ht="12.75" customHeight="1" x14ac:dyDescent="0.2">
      <c r="A6877" s="215" t="s">
        <v>7546</v>
      </c>
      <c r="B6877" s="215" t="s">
        <v>7</v>
      </c>
      <c r="C6877" s="24"/>
    </row>
    <row r="6878" spans="1:3" ht="12.75" customHeight="1" x14ac:dyDescent="0.2">
      <c r="A6878" s="215" t="s">
        <v>7547</v>
      </c>
      <c r="B6878" s="215" t="s">
        <v>7</v>
      </c>
      <c r="C6878" s="24"/>
    </row>
    <row r="6879" spans="1:3" ht="12.75" customHeight="1" x14ac:dyDescent="0.2">
      <c r="A6879" s="215" t="s">
        <v>7548</v>
      </c>
      <c r="B6879" s="215" t="s">
        <v>7</v>
      </c>
      <c r="C6879" s="24"/>
    </row>
    <row r="6880" spans="1:3" ht="12.75" customHeight="1" x14ac:dyDescent="0.2">
      <c r="A6880" s="215" t="s">
        <v>7549</v>
      </c>
      <c r="B6880" s="215" t="s">
        <v>7</v>
      </c>
      <c r="C6880" s="24"/>
    </row>
    <row r="6881" spans="1:3" ht="12.75" customHeight="1" x14ac:dyDescent="0.2">
      <c r="A6881" s="215" t="s">
        <v>7550</v>
      </c>
      <c r="B6881" s="215" t="s">
        <v>7</v>
      </c>
      <c r="C6881" s="24"/>
    </row>
    <row r="6882" spans="1:3" ht="12.75" customHeight="1" x14ac:dyDescent="0.2">
      <c r="A6882" s="215" t="s">
        <v>7551</v>
      </c>
      <c r="B6882" s="215" t="s">
        <v>7</v>
      </c>
      <c r="C6882" s="24"/>
    </row>
    <row r="6883" spans="1:3" ht="12.75" customHeight="1" x14ac:dyDescent="0.2">
      <c r="A6883" s="215" t="s">
        <v>25643</v>
      </c>
      <c r="B6883" s="215" t="s">
        <v>7</v>
      </c>
      <c r="C6883" s="24"/>
    </row>
    <row r="6884" spans="1:3" ht="12.75" customHeight="1" x14ac:dyDescent="0.2">
      <c r="A6884" s="215" t="s">
        <v>7552</v>
      </c>
      <c r="B6884" s="215" t="s">
        <v>7</v>
      </c>
      <c r="C6884" s="24"/>
    </row>
    <row r="6885" spans="1:3" ht="12.75" customHeight="1" x14ac:dyDescent="0.2">
      <c r="A6885" s="215" t="s">
        <v>7553</v>
      </c>
      <c r="B6885" s="215" t="s">
        <v>7</v>
      </c>
      <c r="C6885" s="24"/>
    </row>
    <row r="6886" spans="1:3" ht="12.75" customHeight="1" x14ac:dyDescent="0.2">
      <c r="A6886" s="215" t="s">
        <v>7554</v>
      </c>
      <c r="B6886" s="215" t="s">
        <v>7</v>
      </c>
      <c r="C6886" s="24"/>
    </row>
    <row r="6887" spans="1:3" ht="12.75" customHeight="1" x14ac:dyDescent="0.2">
      <c r="A6887" s="215" t="s">
        <v>7555</v>
      </c>
      <c r="B6887" s="215" t="s">
        <v>7</v>
      </c>
      <c r="C6887" s="24"/>
    </row>
    <row r="6888" spans="1:3" ht="12.75" customHeight="1" x14ac:dyDescent="0.2">
      <c r="A6888" s="215" t="s">
        <v>7556</v>
      </c>
      <c r="B6888" s="215" t="s">
        <v>7</v>
      </c>
      <c r="C6888" s="24"/>
    </row>
    <row r="6889" spans="1:3" ht="12.75" customHeight="1" x14ac:dyDescent="0.2">
      <c r="A6889" s="215" t="s">
        <v>21062</v>
      </c>
      <c r="B6889" s="215" t="s">
        <v>7</v>
      </c>
      <c r="C6889" s="24"/>
    </row>
    <row r="6890" spans="1:3" ht="12.75" customHeight="1" x14ac:dyDescent="0.2">
      <c r="A6890" s="215" t="s">
        <v>7628</v>
      </c>
      <c r="B6890" s="215" t="s">
        <v>7</v>
      </c>
      <c r="C6890" s="24"/>
    </row>
    <row r="6891" spans="1:3" ht="12.75" customHeight="1" x14ac:dyDescent="0.2">
      <c r="A6891" s="215" t="s">
        <v>7629</v>
      </c>
      <c r="B6891" s="215" t="s">
        <v>7</v>
      </c>
      <c r="C6891" s="24"/>
    </row>
    <row r="6892" spans="1:3" ht="12.75" customHeight="1" x14ac:dyDescent="0.2">
      <c r="A6892" s="215" t="s">
        <v>7630</v>
      </c>
      <c r="B6892" s="215" t="s">
        <v>7</v>
      </c>
      <c r="C6892" s="24"/>
    </row>
    <row r="6893" spans="1:3" ht="12.75" customHeight="1" x14ac:dyDescent="0.2">
      <c r="A6893" s="215" t="s">
        <v>21110</v>
      </c>
      <c r="B6893" s="215" t="s">
        <v>7</v>
      </c>
      <c r="C6893" s="24"/>
    </row>
    <row r="6894" spans="1:3" ht="12.75" customHeight="1" x14ac:dyDescent="0.2">
      <c r="A6894" s="215" t="s">
        <v>7631</v>
      </c>
      <c r="B6894" s="215" t="s">
        <v>7</v>
      </c>
      <c r="C6894" s="24"/>
    </row>
    <row r="6895" spans="1:3" ht="12.75" customHeight="1" x14ac:dyDescent="0.2">
      <c r="A6895" s="215" t="s">
        <v>7557</v>
      </c>
      <c r="B6895" s="215" t="s">
        <v>7</v>
      </c>
      <c r="C6895" s="24"/>
    </row>
    <row r="6896" spans="1:3" ht="12.75" customHeight="1" x14ac:dyDescent="0.2">
      <c r="A6896" s="215" t="s">
        <v>7558</v>
      </c>
      <c r="B6896" s="215" t="s">
        <v>7</v>
      </c>
      <c r="C6896" s="24"/>
    </row>
    <row r="6897" spans="1:3" ht="12.75" customHeight="1" x14ac:dyDescent="0.2">
      <c r="A6897" s="215" t="s">
        <v>21111</v>
      </c>
      <c r="B6897" s="215" t="s">
        <v>7</v>
      </c>
      <c r="C6897" s="24"/>
    </row>
    <row r="6898" spans="1:3" ht="12.75" customHeight="1" x14ac:dyDescent="0.2">
      <c r="A6898" s="215" t="s">
        <v>7632</v>
      </c>
      <c r="B6898" s="215" t="s">
        <v>7</v>
      </c>
      <c r="C6898" s="24"/>
    </row>
    <row r="6899" spans="1:3" ht="12.75" customHeight="1" x14ac:dyDescent="0.2">
      <c r="A6899" s="215" t="s">
        <v>21112</v>
      </c>
      <c r="B6899" s="215" t="s">
        <v>7</v>
      </c>
      <c r="C6899" s="24"/>
    </row>
    <row r="6900" spans="1:3" ht="12.75" customHeight="1" x14ac:dyDescent="0.2">
      <c r="A6900" s="215" t="s">
        <v>7633</v>
      </c>
      <c r="B6900" s="215" t="s">
        <v>7</v>
      </c>
      <c r="C6900" s="24"/>
    </row>
    <row r="6901" spans="1:3" ht="12.75" customHeight="1" x14ac:dyDescent="0.2">
      <c r="A6901" s="215" t="s">
        <v>1400</v>
      </c>
      <c r="B6901" s="215" t="s">
        <v>7</v>
      </c>
      <c r="C6901" s="24"/>
    </row>
    <row r="6902" spans="1:3" ht="12.75" customHeight="1" x14ac:dyDescent="0.2">
      <c r="A6902" s="215" t="s">
        <v>7559</v>
      </c>
      <c r="B6902" s="215" t="s">
        <v>7</v>
      </c>
      <c r="C6902" s="24"/>
    </row>
    <row r="6903" spans="1:3" ht="12.75" customHeight="1" x14ac:dyDescent="0.2">
      <c r="A6903" s="215" t="s">
        <v>7560</v>
      </c>
      <c r="B6903" s="215" t="s">
        <v>7</v>
      </c>
      <c r="C6903" s="24"/>
    </row>
    <row r="6904" spans="1:3" ht="12.75" customHeight="1" x14ac:dyDescent="0.2">
      <c r="A6904" s="215" t="s">
        <v>21113</v>
      </c>
      <c r="B6904" s="215" t="s">
        <v>7</v>
      </c>
      <c r="C6904" s="24"/>
    </row>
    <row r="6905" spans="1:3" ht="12.75" customHeight="1" x14ac:dyDescent="0.2">
      <c r="A6905" s="215" t="s">
        <v>7634</v>
      </c>
      <c r="B6905" s="215" t="s">
        <v>7</v>
      </c>
      <c r="C6905" s="24"/>
    </row>
    <row r="6906" spans="1:3" ht="12.75" customHeight="1" x14ac:dyDescent="0.2">
      <c r="A6906" s="215" t="s">
        <v>7561</v>
      </c>
      <c r="B6906" s="215" t="s">
        <v>7</v>
      </c>
      <c r="C6906" s="24"/>
    </row>
    <row r="6907" spans="1:3" ht="12.75" customHeight="1" x14ac:dyDescent="0.2">
      <c r="A6907" s="215" t="s">
        <v>7635</v>
      </c>
      <c r="B6907" s="215" t="s">
        <v>7</v>
      </c>
      <c r="C6907" s="24"/>
    </row>
    <row r="6908" spans="1:3" ht="12.75" customHeight="1" x14ac:dyDescent="0.2">
      <c r="A6908" s="215" t="s">
        <v>21114</v>
      </c>
      <c r="B6908" s="215" t="s">
        <v>7</v>
      </c>
      <c r="C6908" s="24"/>
    </row>
    <row r="6909" spans="1:3" ht="12.75" customHeight="1" x14ac:dyDescent="0.2">
      <c r="A6909" s="215" t="s">
        <v>7636</v>
      </c>
      <c r="B6909" s="215" t="s">
        <v>7</v>
      </c>
      <c r="C6909" s="24"/>
    </row>
    <row r="6910" spans="1:3" ht="12.75" customHeight="1" x14ac:dyDescent="0.2">
      <c r="A6910" s="215" t="s">
        <v>7562</v>
      </c>
      <c r="B6910" s="215" t="s">
        <v>7</v>
      </c>
      <c r="C6910" s="24"/>
    </row>
    <row r="6911" spans="1:3" ht="12.75" customHeight="1" x14ac:dyDescent="0.2">
      <c r="A6911" s="215" t="s">
        <v>21115</v>
      </c>
      <c r="B6911" s="215" t="s">
        <v>7</v>
      </c>
      <c r="C6911" s="24"/>
    </row>
    <row r="6912" spans="1:3" ht="12.75" customHeight="1" x14ac:dyDescent="0.2">
      <c r="A6912" s="215" t="s">
        <v>7637</v>
      </c>
      <c r="B6912" s="215" t="s">
        <v>7</v>
      </c>
      <c r="C6912" s="24"/>
    </row>
    <row r="6913" spans="1:3" ht="12.75" customHeight="1" x14ac:dyDescent="0.2">
      <c r="A6913" s="215" t="s">
        <v>7638</v>
      </c>
      <c r="B6913" s="215" t="s">
        <v>7</v>
      </c>
      <c r="C6913" s="24"/>
    </row>
    <row r="6914" spans="1:3" ht="12.75" customHeight="1" x14ac:dyDescent="0.2">
      <c r="A6914" s="215" t="s">
        <v>7639</v>
      </c>
      <c r="B6914" s="215" t="s">
        <v>7</v>
      </c>
      <c r="C6914" s="24"/>
    </row>
    <row r="6915" spans="1:3" ht="12.75" customHeight="1" x14ac:dyDescent="0.2">
      <c r="A6915" s="215" t="s">
        <v>21116</v>
      </c>
      <c r="B6915" s="215" t="s">
        <v>7</v>
      </c>
      <c r="C6915" s="24"/>
    </row>
    <row r="6916" spans="1:3" ht="12.75" customHeight="1" x14ac:dyDescent="0.2">
      <c r="A6916" s="215" t="s">
        <v>1401</v>
      </c>
      <c r="B6916" s="215" t="s">
        <v>7</v>
      </c>
      <c r="C6916" s="24"/>
    </row>
    <row r="6917" spans="1:3" ht="12.75" customHeight="1" x14ac:dyDescent="0.2">
      <c r="A6917" s="215" t="s">
        <v>7563</v>
      </c>
      <c r="B6917" s="215" t="s">
        <v>7</v>
      </c>
      <c r="C6917" s="24"/>
    </row>
    <row r="6918" spans="1:3" ht="12.75" customHeight="1" x14ac:dyDescent="0.2">
      <c r="A6918" s="215" t="s">
        <v>21117</v>
      </c>
      <c r="B6918" s="215" t="s">
        <v>7</v>
      </c>
      <c r="C6918" s="24"/>
    </row>
    <row r="6919" spans="1:3" ht="12.75" customHeight="1" x14ac:dyDescent="0.2">
      <c r="A6919" s="215" t="s">
        <v>7564</v>
      </c>
      <c r="B6919" s="215" t="s">
        <v>7</v>
      </c>
      <c r="C6919" s="24"/>
    </row>
    <row r="6920" spans="1:3" ht="12.75" customHeight="1" x14ac:dyDescent="0.2">
      <c r="A6920" s="215" t="s">
        <v>7565</v>
      </c>
      <c r="B6920" s="215" t="s">
        <v>7</v>
      </c>
      <c r="C6920" s="24"/>
    </row>
    <row r="6921" spans="1:3" ht="12.75" customHeight="1" x14ac:dyDescent="0.2">
      <c r="A6921" s="215" t="s">
        <v>7566</v>
      </c>
      <c r="B6921" s="215" t="s">
        <v>7</v>
      </c>
      <c r="C6921" s="24"/>
    </row>
    <row r="6922" spans="1:3" ht="12.75" customHeight="1" x14ac:dyDescent="0.2">
      <c r="A6922" s="215" t="s">
        <v>7567</v>
      </c>
      <c r="B6922" s="215" t="s">
        <v>7</v>
      </c>
      <c r="C6922" s="24"/>
    </row>
    <row r="6923" spans="1:3" ht="12.75" customHeight="1" x14ac:dyDescent="0.2">
      <c r="A6923" s="215" t="s">
        <v>7568</v>
      </c>
      <c r="B6923" s="215" t="s">
        <v>7</v>
      </c>
      <c r="C6923" s="24"/>
    </row>
    <row r="6924" spans="1:3" ht="12.75" customHeight="1" x14ac:dyDescent="0.2">
      <c r="A6924" s="215" t="s">
        <v>7569</v>
      </c>
      <c r="B6924" s="215" t="s">
        <v>7</v>
      </c>
      <c r="C6924" s="24"/>
    </row>
    <row r="6925" spans="1:3" ht="12.75" customHeight="1" x14ac:dyDescent="0.2">
      <c r="A6925" s="215" t="s">
        <v>7570</v>
      </c>
      <c r="B6925" s="215" t="s">
        <v>7</v>
      </c>
      <c r="C6925" s="24"/>
    </row>
    <row r="6926" spans="1:3" ht="12.75" customHeight="1" x14ac:dyDescent="0.2">
      <c r="A6926" s="215" t="s">
        <v>21118</v>
      </c>
      <c r="B6926" s="215" t="s">
        <v>7</v>
      </c>
      <c r="C6926" s="24"/>
    </row>
    <row r="6927" spans="1:3" ht="12.75" customHeight="1" x14ac:dyDescent="0.2">
      <c r="A6927" s="215" t="s">
        <v>21063</v>
      </c>
      <c r="B6927" s="215" t="s">
        <v>7</v>
      </c>
      <c r="C6927" s="24"/>
    </row>
    <row r="6928" spans="1:3" ht="12.75" customHeight="1" x14ac:dyDescent="0.2">
      <c r="A6928" s="215" t="s">
        <v>1402</v>
      </c>
      <c r="B6928" s="215" t="s">
        <v>7</v>
      </c>
      <c r="C6928" s="24"/>
    </row>
    <row r="6929" spans="1:3" ht="12.75" customHeight="1" x14ac:dyDescent="0.2">
      <c r="A6929" s="215" t="s">
        <v>7571</v>
      </c>
      <c r="B6929" s="215" t="s">
        <v>7</v>
      </c>
      <c r="C6929" s="24"/>
    </row>
    <row r="6930" spans="1:3" ht="12.75" customHeight="1" x14ac:dyDescent="0.2">
      <c r="A6930" s="215" t="s">
        <v>7640</v>
      </c>
      <c r="B6930" s="215" t="s">
        <v>7</v>
      </c>
      <c r="C6930" s="24"/>
    </row>
    <row r="6931" spans="1:3" ht="12.75" customHeight="1" x14ac:dyDescent="0.2">
      <c r="A6931" s="215" t="s">
        <v>1403</v>
      </c>
      <c r="B6931" s="215" t="s">
        <v>7</v>
      </c>
      <c r="C6931" s="24"/>
    </row>
    <row r="6932" spans="1:3" ht="12.75" customHeight="1" x14ac:dyDescent="0.2">
      <c r="A6932" s="215" t="s">
        <v>7572</v>
      </c>
      <c r="B6932" s="215" t="s">
        <v>7</v>
      </c>
      <c r="C6932" s="24"/>
    </row>
    <row r="6933" spans="1:3" ht="12.75" customHeight="1" x14ac:dyDescent="0.2">
      <c r="A6933" s="215" t="s">
        <v>21119</v>
      </c>
      <c r="B6933" s="215" t="s">
        <v>7</v>
      </c>
      <c r="C6933" s="24"/>
    </row>
    <row r="6934" spans="1:3" ht="12.75" customHeight="1" x14ac:dyDescent="0.2">
      <c r="A6934" s="215" t="s">
        <v>7573</v>
      </c>
      <c r="B6934" s="215" t="s">
        <v>7</v>
      </c>
      <c r="C6934" s="24"/>
    </row>
    <row r="6935" spans="1:3" ht="12.75" customHeight="1" x14ac:dyDescent="0.2">
      <c r="A6935" s="215" t="s">
        <v>7574</v>
      </c>
      <c r="B6935" s="215" t="s">
        <v>7</v>
      </c>
      <c r="C6935" s="24"/>
    </row>
    <row r="6936" spans="1:3" ht="12.75" customHeight="1" x14ac:dyDescent="0.2">
      <c r="A6936" s="215" t="s">
        <v>7575</v>
      </c>
      <c r="B6936" s="215" t="s">
        <v>7</v>
      </c>
      <c r="C6936" s="24"/>
    </row>
    <row r="6937" spans="1:3" ht="12.75" customHeight="1" x14ac:dyDescent="0.2">
      <c r="A6937" s="215" t="s">
        <v>7576</v>
      </c>
      <c r="B6937" s="215" t="s">
        <v>7</v>
      </c>
      <c r="C6937" s="24"/>
    </row>
    <row r="6938" spans="1:3" ht="12.75" customHeight="1" x14ac:dyDescent="0.2">
      <c r="A6938" s="215" t="s">
        <v>7577</v>
      </c>
      <c r="B6938" s="215" t="s">
        <v>7</v>
      </c>
      <c r="C6938" s="24"/>
    </row>
    <row r="6939" spans="1:3" ht="12.75" customHeight="1" x14ac:dyDescent="0.2">
      <c r="A6939" s="215" t="s">
        <v>7578</v>
      </c>
      <c r="B6939" s="215" t="s">
        <v>7</v>
      </c>
      <c r="C6939" s="24"/>
    </row>
    <row r="6940" spans="1:3" ht="12.75" customHeight="1" x14ac:dyDescent="0.2">
      <c r="A6940" s="215" t="s">
        <v>7579</v>
      </c>
      <c r="B6940" s="215" t="s">
        <v>7</v>
      </c>
      <c r="C6940" s="24"/>
    </row>
    <row r="6941" spans="1:3" ht="12.75" customHeight="1" x14ac:dyDescent="0.2">
      <c r="A6941" s="215" t="s">
        <v>25644</v>
      </c>
      <c r="B6941" s="215" t="s">
        <v>7</v>
      </c>
      <c r="C6941" s="24"/>
    </row>
    <row r="6942" spans="1:3" ht="12.75" customHeight="1" x14ac:dyDescent="0.2">
      <c r="A6942" s="215" t="s">
        <v>21064</v>
      </c>
      <c r="B6942" s="215" t="s">
        <v>7</v>
      </c>
      <c r="C6942" s="24"/>
    </row>
    <row r="6943" spans="1:3" ht="12.75" customHeight="1" x14ac:dyDescent="0.2">
      <c r="A6943" s="215" t="s">
        <v>7580</v>
      </c>
      <c r="B6943" s="215" t="s">
        <v>7</v>
      </c>
      <c r="C6943" s="24"/>
    </row>
    <row r="6944" spans="1:3" ht="12.75" customHeight="1" x14ac:dyDescent="0.2">
      <c r="A6944" s="215" t="s">
        <v>21120</v>
      </c>
      <c r="B6944" s="215" t="s">
        <v>7</v>
      </c>
      <c r="C6944" s="24"/>
    </row>
    <row r="6945" spans="1:3" ht="12.75" customHeight="1" x14ac:dyDescent="0.2">
      <c r="A6945" s="215" t="s">
        <v>1404</v>
      </c>
      <c r="B6945" s="215" t="s">
        <v>7</v>
      </c>
      <c r="C6945" s="24"/>
    </row>
    <row r="6946" spans="1:3" ht="12.75" customHeight="1" x14ac:dyDescent="0.2">
      <c r="A6946" s="215" t="s">
        <v>7581</v>
      </c>
      <c r="B6946" s="215" t="s">
        <v>7</v>
      </c>
      <c r="C6946" s="24"/>
    </row>
    <row r="6947" spans="1:3" ht="12.75" customHeight="1" x14ac:dyDescent="0.2">
      <c r="A6947" s="215" t="s">
        <v>21121</v>
      </c>
      <c r="B6947" s="215" t="s">
        <v>7</v>
      </c>
      <c r="C6947" s="24"/>
    </row>
    <row r="6948" spans="1:3" ht="12.75" customHeight="1" x14ac:dyDescent="0.2">
      <c r="A6948" s="215" t="s">
        <v>7582</v>
      </c>
      <c r="B6948" s="215" t="s">
        <v>7</v>
      </c>
      <c r="C6948" s="24"/>
    </row>
    <row r="6949" spans="1:3" ht="12.75" customHeight="1" x14ac:dyDescent="0.2">
      <c r="A6949" s="215" t="s">
        <v>7583</v>
      </c>
      <c r="B6949" s="215" t="s">
        <v>7</v>
      </c>
      <c r="C6949" s="24"/>
    </row>
    <row r="6950" spans="1:3" ht="12.75" customHeight="1" x14ac:dyDescent="0.2">
      <c r="A6950" s="215" t="s">
        <v>7584</v>
      </c>
      <c r="B6950" s="215" t="s">
        <v>7</v>
      </c>
      <c r="C6950" s="24"/>
    </row>
    <row r="6951" spans="1:3" ht="12.75" customHeight="1" x14ac:dyDescent="0.2">
      <c r="A6951" s="215" t="s">
        <v>21122</v>
      </c>
      <c r="B6951" s="215" t="s">
        <v>7</v>
      </c>
      <c r="C6951" s="24"/>
    </row>
    <row r="6952" spans="1:3" ht="12.75" customHeight="1" x14ac:dyDescent="0.2">
      <c r="A6952" s="215" t="s">
        <v>21065</v>
      </c>
      <c r="B6952" s="215" t="s">
        <v>7</v>
      </c>
      <c r="C6952" s="24"/>
    </row>
    <row r="6953" spans="1:3" ht="12.75" customHeight="1" x14ac:dyDescent="0.2">
      <c r="A6953" s="215" t="s">
        <v>7585</v>
      </c>
      <c r="B6953" s="215" t="s">
        <v>7</v>
      </c>
      <c r="C6953" s="24"/>
    </row>
    <row r="6954" spans="1:3" ht="12.75" customHeight="1" x14ac:dyDescent="0.2">
      <c r="A6954" s="215" t="s">
        <v>7641</v>
      </c>
      <c r="B6954" s="215" t="s">
        <v>7</v>
      </c>
      <c r="C6954" s="24"/>
    </row>
    <row r="6955" spans="1:3" ht="12.75" customHeight="1" x14ac:dyDescent="0.2">
      <c r="A6955" s="215" t="s">
        <v>7642</v>
      </c>
      <c r="B6955" s="215" t="s">
        <v>7</v>
      </c>
      <c r="C6955" s="24"/>
    </row>
    <row r="6956" spans="1:3" ht="12.75" customHeight="1" x14ac:dyDescent="0.2">
      <c r="A6956" s="215" t="s">
        <v>7586</v>
      </c>
      <c r="B6956" s="215" t="s">
        <v>7</v>
      </c>
      <c r="C6956" s="24"/>
    </row>
    <row r="6957" spans="1:3" ht="12.75" customHeight="1" x14ac:dyDescent="0.2">
      <c r="A6957" s="215" t="s">
        <v>7587</v>
      </c>
      <c r="B6957" s="215" t="s">
        <v>7</v>
      </c>
      <c r="C6957" s="24"/>
    </row>
    <row r="6958" spans="1:3" ht="12.75" customHeight="1" x14ac:dyDescent="0.2">
      <c r="A6958" s="215" t="s">
        <v>7643</v>
      </c>
      <c r="B6958" s="215" t="s">
        <v>7</v>
      </c>
      <c r="C6958" s="24"/>
    </row>
    <row r="6959" spans="1:3" ht="12.75" customHeight="1" x14ac:dyDescent="0.2">
      <c r="A6959" s="215" t="s">
        <v>1405</v>
      </c>
      <c r="B6959" s="215" t="s">
        <v>7</v>
      </c>
      <c r="C6959" s="24"/>
    </row>
    <row r="6960" spans="1:3" ht="12.75" customHeight="1" x14ac:dyDescent="0.2">
      <c r="A6960" s="215" t="s">
        <v>7588</v>
      </c>
      <c r="B6960" s="215" t="s">
        <v>7</v>
      </c>
      <c r="C6960" s="24"/>
    </row>
    <row r="6961" spans="1:3" ht="12.75" customHeight="1" x14ac:dyDescent="0.2">
      <c r="A6961" s="215" t="s">
        <v>7589</v>
      </c>
      <c r="B6961" s="215" t="s">
        <v>7</v>
      </c>
      <c r="C6961" s="24"/>
    </row>
    <row r="6962" spans="1:3" ht="12.75" customHeight="1" x14ac:dyDescent="0.2">
      <c r="A6962" s="215" t="s">
        <v>21123</v>
      </c>
      <c r="B6962" s="215" t="s">
        <v>7</v>
      </c>
      <c r="C6962" s="24"/>
    </row>
    <row r="6963" spans="1:3" ht="12.75" customHeight="1" x14ac:dyDescent="0.2">
      <c r="A6963" s="215" t="s">
        <v>7590</v>
      </c>
      <c r="B6963" s="215" t="s">
        <v>7</v>
      </c>
      <c r="C6963" s="24"/>
    </row>
    <row r="6964" spans="1:3" ht="12.75" customHeight="1" x14ac:dyDescent="0.2">
      <c r="A6964" s="215" t="s">
        <v>7644</v>
      </c>
      <c r="B6964" s="215" t="s">
        <v>7</v>
      </c>
      <c r="C6964" s="24"/>
    </row>
    <row r="6965" spans="1:3" ht="12.75" customHeight="1" x14ac:dyDescent="0.2">
      <c r="A6965" s="215" t="s">
        <v>21124</v>
      </c>
      <c r="B6965" s="215" t="s">
        <v>7</v>
      </c>
      <c r="C6965" s="24"/>
    </row>
    <row r="6966" spans="1:3" ht="12.75" customHeight="1" x14ac:dyDescent="0.2">
      <c r="A6966" s="215" t="s">
        <v>7645</v>
      </c>
      <c r="B6966" s="215" t="s">
        <v>7</v>
      </c>
      <c r="C6966" s="24"/>
    </row>
    <row r="6967" spans="1:3" ht="12.75" customHeight="1" x14ac:dyDescent="0.2">
      <c r="A6967" s="215" t="s">
        <v>21125</v>
      </c>
      <c r="B6967" s="215" t="s">
        <v>7</v>
      </c>
      <c r="C6967" s="24"/>
    </row>
    <row r="6968" spans="1:3" ht="12.75" customHeight="1" x14ac:dyDescent="0.2">
      <c r="A6968" s="215" t="s">
        <v>21126</v>
      </c>
      <c r="B6968" s="215" t="s">
        <v>7</v>
      </c>
      <c r="C6968" s="24"/>
    </row>
    <row r="6969" spans="1:3" ht="12.75" customHeight="1" x14ac:dyDescent="0.2">
      <c r="A6969" s="215" t="s">
        <v>21127</v>
      </c>
      <c r="B6969" s="215" t="s">
        <v>7</v>
      </c>
      <c r="C6969" s="24"/>
    </row>
    <row r="6970" spans="1:3" ht="12.75" customHeight="1" x14ac:dyDescent="0.2">
      <c r="A6970" s="215" t="s">
        <v>21128</v>
      </c>
      <c r="B6970" s="215" t="s">
        <v>7</v>
      </c>
      <c r="C6970" s="24"/>
    </row>
    <row r="6971" spans="1:3" ht="12.75" customHeight="1" x14ac:dyDescent="0.2">
      <c r="A6971" s="215" t="s">
        <v>7646</v>
      </c>
      <c r="B6971" s="215" t="s">
        <v>7</v>
      </c>
      <c r="C6971" s="24"/>
    </row>
    <row r="6972" spans="1:3" ht="12.75" customHeight="1" x14ac:dyDescent="0.2">
      <c r="A6972" s="215" t="s">
        <v>25645</v>
      </c>
      <c r="B6972" s="215" t="s">
        <v>7</v>
      </c>
      <c r="C6972" s="24"/>
    </row>
    <row r="6973" spans="1:3" ht="12.75" customHeight="1" x14ac:dyDescent="0.2">
      <c r="A6973" s="215" t="s">
        <v>21129</v>
      </c>
      <c r="B6973" s="215" t="s">
        <v>7</v>
      </c>
      <c r="C6973" s="24"/>
    </row>
    <row r="6974" spans="1:3" ht="12.75" customHeight="1" x14ac:dyDescent="0.2">
      <c r="A6974" s="215" t="s">
        <v>25646</v>
      </c>
      <c r="B6974" s="215" t="s">
        <v>7</v>
      </c>
      <c r="C6974" s="24"/>
    </row>
    <row r="6975" spans="1:3" ht="12.75" customHeight="1" x14ac:dyDescent="0.2">
      <c r="A6975" s="215" t="s">
        <v>7647</v>
      </c>
      <c r="B6975" s="215" t="s">
        <v>7</v>
      </c>
      <c r="C6975" s="24"/>
    </row>
    <row r="6976" spans="1:3" ht="12.75" customHeight="1" x14ac:dyDescent="0.2">
      <c r="A6976" s="215" t="s">
        <v>7648</v>
      </c>
      <c r="B6976" s="215" t="s">
        <v>7</v>
      </c>
      <c r="C6976" s="24"/>
    </row>
    <row r="6977" spans="1:3" ht="12.75" customHeight="1" x14ac:dyDescent="0.2">
      <c r="A6977" s="215" t="s">
        <v>19543</v>
      </c>
      <c r="B6977" s="215" t="s">
        <v>7</v>
      </c>
      <c r="C6977" s="24"/>
    </row>
    <row r="6978" spans="1:3" ht="12.75" customHeight="1" x14ac:dyDescent="0.2">
      <c r="A6978" s="215" t="s">
        <v>1406</v>
      </c>
      <c r="B6978" s="215" t="s">
        <v>7</v>
      </c>
      <c r="C6978" s="24"/>
    </row>
    <row r="6979" spans="1:3" ht="12.75" customHeight="1" x14ac:dyDescent="0.2">
      <c r="A6979" s="215" t="s">
        <v>7591</v>
      </c>
      <c r="B6979" s="215" t="s">
        <v>7</v>
      </c>
      <c r="C6979" s="24"/>
    </row>
    <row r="6980" spans="1:3" ht="12.75" customHeight="1" x14ac:dyDescent="0.2">
      <c r="A6980" s="215" t="s">
        <v>19711</v>
      </c>
      <c r="B6980" s="215" t="s">
        <v>7</v>
      </c>
      <c r="C6980" s="24"/>
    </row>
    <row r="6981" spans="1:3" ht="12.75" customHeight="1" x14ac:dyDescent="0.2">
      <c r="A6981" s="215" t="s">
        <v>25647</v>
      </c>
      <c r="B6981" s="215" t="s">
        <v>7</v>
      </c>
      <c r="C6981" s="24"/>
    </row>
    <row r="6982" spans="1:3" ht="12.75" customHeight="1" x14ac:dyDescent="0.2">
      <c r="A6982" s="215" t="s">
        <v>7649</v>
      </c>
      <c r="B6982" s="215" t="s">
        <v>7</v>
      </c>
      <c r="C6982" s="24"/>
    </row>
    <row r="6983" spans="1:3" ht="12.75" customHeight="1" x14ac:dyDescent="0.2">
      <c r="A6983" s="215" t="s">
        <v>1407</v>
      </c>
      <c r="B6983" s="215" t="s">
        <v>7</v>
      </c>
      <c r="C6983" s="24"/>
    </row>
    <row r="6984" spans="1:3" ht="12.75" customHeight="1" x14ac:dyDescent="0.2">
      <c r="A6984" s="215" t="s">
        <v>7592</v>
      </c>
      <c r="B6984" s="215" t="s">
        <v>7</v>
      </c>
      <c r="C6984" s="24"/>
    </row>
    <row r="6985" spans="1:3" ht="12.75" customHeight="1" x14ac:dyDescent="0.2">
      <c r="A6985" s="215" t="s">
        <v>25648</v>
      </c>
      <c r="B6985" s="215" t="s">
        <v>7</v>
      </c>
      <c r="C6985" s="24"/>
    </row>
    <row r="6986" spans="1:3" ht="12.75" customHeight="1" x14ac:dyDescent="0.2">
      <c r="A6986" s="215" t="s">
        <v>1408</v>
      </c>
      <c r="B6986" s="215" t="s">
        <v>7</v>
      </c>
      <c r="C6986" s="24"/>
    </row>
    <row r="6987" spans="1:3" ht="12.75" customHeight="1" x14ac:dyDescent="0.2">
      <c r="A6987" s="215" t="s">
        <v>7593</v>
      </c>
      <c r="B6987" s="215" t="s">
        <v>7</v>
      </c>
      <c r="C6987" s="24"/>
    </row>
    <row r="6988" spans="1:3" ht="12.75" customHeight="1" x14ac:dyDescent="0.2">
      <c r="A6988" s="215" t="s">
        <v>7594</v>
      </c>
      <c r="B6988" s="215" t="s">
        <v>7</v>
      </c>
      <c r="C6988" s="24"/>
    </row>
    <row r="6989" spans="1:3" ht="12.75" customHeight="1" x14ac:dyDescent="0.2">
      <c r="A6989" s="215" t="s">
        <v>19544</v>
      </c>
      <c r="B6989" s="215" t="s">
        <v>7</v>
      </c>
      <c r="C6989" s="24"/>
    </row>
    <row r="6990" spans="1:3" ht="12.75" customHeight="1" x14ac:dyDescent="0.2">
      <c r="A6990" s="215" t="s">
        <v>7595</v>
      </c>
      <c r="B6990" s="215" t="s">
        <v>7</v>
      </c>
      <c r="C6990" s="24"/>
    </row>
    <row r="6991" spans="1:3" ht="12.75" customHeight="1" x14ac:dyDescent="0.2">
      <c r="A6991" s="215" t="s">
        <v>7596</v>
      </c>
      <c r="B6991" s="215" t="s">
        <v>7</v>
      </c>
      <c r="C6991" s="24"/>
    </row>
    <row r="6992" spans="1:3" ht="12.75" customHeight="1" x14ac:dyDescent="0.2">
      <c r="A6992" s="215" t="s">
        <v>7650</v>
      </c>
      <c r="B6992" s="215" t="s">
        <v>7</v>
      </c>
      <c r="C6992" s="24"/>
    </row>
    <row r="6993" spans="1:3" ht="12.75" customHeight="1" x14ac:dyDescent="0.2">
      <c r="A6993" s="215" t="s">
        <v>25649</v>
      </c>
      <c r="B6993" s="215" t="s">
        <v>7</v>
      </c>
      <c r="C6993" s="24"/>
    </row>
    <row r="6994" spans="1:3" ht="12.75" customHeight="1" x14ac:dyDescent="0.2">
      <c r="A6994" s="215" t="s">
        <v>7597</v>
      </c>
      <c r="B6994" s="215" t="s">
        <v>7</v>
      </c>
      <c r="C6994" s="24"/>
    </row>
    <row r="6995" spans="1:3" ht="12.75" customHeight="1" x14ac:dyDescent="0.2">
      <c r="A6995" s="215" t="s">
        <v>7598</v>
      </c>
      <c r="B6995" s="215" t="s">
        <v>7</v>
      </c>
      <c r="C6995" s="24"/>
    </row>
    <row r="6996" spans="1:3" ht="12.75" customHeight="1" x14ac:dyDescent="0.2">
      <c r="A6996" s="215" t="s">
        <v>25650</v>
      </c>
      <c r="B6996" s="215" t="s">
        <v>7</v>
      </c>
      <c r="C6996" s="24"/>
    </row>
    <row r="6997" spans="1:3" ht="12.75" customHeight="1" x14ac:dyDescent="0.2">
      <c r="A6997" s="215" t="s">
        <v>25651</v>
      </c>
      <c r="B6997" s="215" t="s">
        <v>7</v>
      </c>
      <c r="C6997" s="24"/>
    </row>
    <row r="6998" spans="1:3" ht="12.75" customHeight="1" x14ac:dyDescent="0.2">
      <c r="A6998" s="215" t="s">
        <v>19633</v>
      </c>
      <c r="B6998" s="215" t="s">
        <v>7</v>
      </c>
      <c r="C6998" s="24"/>
    </row>
    <row r="6999" spans="1:3" ht="12.75" customHeight="1" x14ac:dyDescent="0.2">
      <c r="A6999" s="215" t="s">
        <v>1409</v>
      </c>
      <c r="B6999" s="215" t="s">
        <v>7</v>
      </c>
      <c r="C6999" s="24"/>
    </row>
    <row r="7000" spans="1:3" ht="12.75" customHeight="1" x14ac:dyDescent="0.2">
      <c r="A7000" s="215" t="s">
        <v>25652</v>
      </c>
      <c r="B7000" s="215" t="s">
        <v>7</v>
      </c>
      <c r="C7000" s="24"/>
    </row>
    <row r="7001" spans="1:3" ht="12.75" customHeight="1" x14ac:dyDescent="0.2">
      <c r="A7001" s="215" t="s">
        <v>7651</v>
      </c>
      <c r="B7001" s="215" t="s">
        <v>7</v>
      </c>
      <c r="C7001" s="24"/>
    </row>
    <row r="7002" spans="1:3" ht="12.75" customHeight="1" x14ac:dyDescent="0.2">
      <c r="A7002" s="215" t="s">
        <v>1410</v>
      </c>
      <c r="B7002" s="215" t="s">
        <v>7</v>
      </c>
      <c r="C7002" s="24"/>
    </row>
    <row r="7003" spans="1:3" ht="12.75" customHeight="1" x14ac:dyDescent="0.2">
      <c r="A7003" s="215" t="s">
        <v>7599</v>
      </c>
      <c r="B7003" s="215" t="s">
        <v>7</v>
      </c>
      <c r="C7003" s="24"/>
    </row>
    <row r="7004" spans="1:3" ht="12.75" customHeight="1" x14ac:dyDescent="0.2">
      <c r="A7004" s="215" t="s">
        <v>1411</v>
      </c>
      <c r="B7004" s="215" t="s">
        <v>7</v>
      </c>
      <c r="C7004" s="24"/>
    </row>
    <row r="7005" spans="1:3" ht="12.75" customHeight="1" x14ac:dyDescent="0.2">
      <c r="A7005" s="215" t="s">
        <v>7600</v>
      </c>
      <c r="B7005" s="215" t="s">
        <v>7</v>
      </c>
      <c r="C7005" s="24"/>
    </row>
    <row r="7006" spans="1:3" ht="12.75" customHeight="1" x14ac:dyDescent="0.2">
      <c r="A7006" s="215" t="s">
        <v>7601</v>
      </c>
      <c r="B7006" s="215" t="s">
        <v>7</v>
      </c>
      <c r="C7006" s="24"/>
    </row>
    <row r="7007" spans="1:3" ht="12.75" customHeight="1" x14ac:dyDescent="0.2">
      <c r="A7007" s="215" t="s">
        <v>7602</v>
      </c>
      <c r="B7007" s="215" t="s">
        <v>7</v>
      </c>
      <c r="C7007" s="24"/>
    </row>
    <row r="7008" spans="1:3" ht="12.75" customHeight="1" x14ac:dyDescent="0.2">
      <c r="A7008" s="215" t="s">
        <v>7603</v>
      </c>
      <c r="B7008" s="215" t="s">
        <v>7</v>
      </c>
      <c r="C7008" s="24"/>
    </row>
    <row r="7009" spans="1:3" ht="12.75" customHeight="1" x14ac:dyDescent="0.2">
      <c r="A7009" s="215" t="s">
        <v>21066</v>
      </c>
      <c r="B7009" s="215" t="s">
        <v>7</v>
      </c>
      <c r="C7009" s="24"/>
    </row>
    <row r="7010" spans="1:3" ht="12.75" customHeight="1" x14ac:dyDescent="0.2">
      <c r="A7010" s="215" t="s">
        <v>1412</v>
      </c>
      <c r="B7010" s="215" t="s">
        <v>7</v>
      </c>
      <c r="C7010" s="24"/>
    </row>
    <row r="7011" spans="1:3" ht="12.75" customHeight="1" x14ac:dyDescent="0.2">
      <c r="A7011" s="215" t="s">
        <v>7604</v>
      </c>
      <c r="B7011" s="215" t="s">
        <v>7</v>
      </c>
      <c r="C7011" s="24"/>
    </row>
    <row r="7012" spans="1:3" ht="12.75" customHeight="1" x14ac:dyDescent="0.2">
      <c r="A7012" s="215" t="s">
        <v>7605</v>
      </c>
      <c r="B7012" s="215" t="s">
        <v>7</v>
      </c>
      <c r="C7012" s="24"/>
    </row>
    <row r="7013" spans="1:3" ht="12.75" customHeight="1" x14ac:dyDescent="0.2">
      <c r="A7013" s="215" t="s">
        <v>7606</v>
      </c>
      <c r="B7013" s="215" t="s">
        <v>7</v>
      </c>
      <c r="C7013" s="24"/>
    </row>
    <row r="7014" spans="1:3" ht="12.75" customHeight="1" x14ac:dyDescent="0.2">
      <c r="A7014" s="215" t="s">
        <v>7607</v>
      </c>
      <c r="B7014" s="215" t="s">
        <v>7</v>
      </c>
      <c r="C7014" s="24"/>
    </row>
    <row r="7015" spans="1:3" ht="12.75" customHeight="1" x14ac:dyDescent="0.2">
      <c r="A7015" s="215" t="s">
        <v>7608</v>
      </c>
      <c r="B7015" s="215" t="s">
        <v>7</v>
      </c>
      <c r="C7015" s="24"/>
    </row>
    <row r="7016" spans="1:3" ht="12.75" customHeight="1" x14ac:dyDescent="0.2">
      <c r="A7016" s="215" t="s">
        <v>7652</v>
      </c>
      <c r="B7016" s="215" t="s">
        <v>7</v>
      </c>
      <c r="C7016" s="24"/>
    </row>
    <row r="7017" spans="1:3" ht="12.75" customHeight="1" x14ac:dyDescent="0.2">
      <c r="A7017" s="215" t="s">
        <v>1413</v>
      </c>
      <c r="B7017" s="215" t="s">
        <v>7</v>
      </c>
      <c r="C7017" s="24"/>
    </row>
    <row r="7018" spans="1:3" ht="12.75" customHeight="1" x14ac:dyDescent="0.2">
      <c r="A7018" s="215" t="s">
        <v>25470</v>
      </c>
      <c r="B7018" s="215" t="s">
        <v>7</v>
      </c>
      <c r="C7018" s="24"/>
    </row>
    <row r="7019" spans="1:3" ht="12.75" customHeight="1" x14ac:dyDescent="0.2">
      <c r="A7019" s="215" t="s">
        <v>1414</v>
      </c>
      <c r="B7019" s="215" t="s">
        <v>7</v>
      </c>
      <c r="C7019" s="24"/>
    </row>
    <row r="7020" spans="1:3" ht="12.75" customHeight="1" x14ac:dyDescent="0.2">
      <c r="A7020" s="215" t="s">
        <v>7609</v>
      </c>
      <c r="B7020" s="215" t="s">
        <v>7</v>
      </c>
      <c r="C7020" s="24"/>
    </row>
    <row r="7021" spans="1:3" ht="12.75" customHeight="1" x14ac:dyDescent="0.2">
      <c r="A7021" s="215" t="s">
        <v>7610</v>
      </c>
      <c r="B7021" s="215" t="s">
        <v>7</v>
      </c>
      <c r="C7021" s="24"/>
    </row>
    <row r="7022" spans="1:3" ht="12.75" customHeight="1" x14ac:dyDescent="0.2">
      <c r="A7022" s="215" t="s">
        <v>7611</v>
      </c>
      <c r="B7022" s="215" t="s">
        <v>7</v>
      </c>
      <c r="C7022" s="24"/>
    </row>
    <row r="7023" spans="1:3" ht="12.75" customHeight="1" x14ac:dyDescent="0.2">
      <c r="A7023" s="215" t="s">
        <v>7612</v>
      </c>
      <c r="B7023" s="215" t="s">
        <v>7</v>
      </c>
      <c r="C7023" s="24"/>
    </row>
    <row r="7024" spans="1:3" ht="12.75" customHeight="1" x14ac:dyDescent="0.2">
      <c r="A7024" s="215" t="s">
        <v>7613</v>
      </c>
      <c r="B7024" s="215" t="s">
        <v>7</v>
      </c>
      <c r="C7024" s="24"/>
    </row>
    <row r="7025" spans="1:3" ht="12.75" customHeight="1" x14ac:dyDescent="0.2">
      <c r="A7025" s="215" t="s">
        <v>7614</v>
      </c>
      <c r="B7025" s="215" t="s">
        <v>7</v>
      </c>
      <c r="C7025" s="24"/>
    </row>
    <row r="7026" spans="1:3" ht="12.75" customHeight="1" x14ac:dyDescent="0.2">
      <c r="A7026" s="215" t="s">
        <v>7615</v>
      </c>
      <c r="B7026" s="215" t="s">
        <v>7</v>
      </c>
      <c r="C7026" s="24"/>
    </row>
    <row r="7027" spans="1:3" ht="12.75" customHeight="1" x14ac:dyDescent="0.2">
      <c r="A7027" s="215" t="s">
        <v>1415</v>
      </c>
      <c r="B7027" s="215" t="s">
        <v>7</v>
      </c>
      <c r="C7027" s="24"/>
    </row>
    <row r="7028" spans="1:3" ht="12.75" customHeight="1" x14ac:dyDescent="0.2">
      <c r="A7028" s="215" t="s">
        <v>7616</v>
      </c>
      <c r="B7028" s="215" t="s">
        <v>7</v>
      </c>
      <c r="C7028" s="24"/>
    </row>
    <row r="7029" spans="1:3" ht="12.75" customHeight="1" x14ac:dyDescent="0.2">
      <c r="A7029" s="215" t="s">
        <v>7617</v>
      </c>
      <c r="B7029" s="215" t="s">
        <v>7</v>
      </c>
      <c r="C7029" s="24"/>
    </row>
    <row r="7030" spans="1:3" ht="12.75" customHeight="1" x14ac:dyDescent="0.2">
      <c r="A7030" s="215" t="s">
        <v>7618</v>
      </c>
      <c r="B7030" s="215" t="s">
        <v>7</v>
      </c>
      <c r="C7030" s="24"/>
    </row>
    <row r="7031" spans="1:3" ht="12.75" customHeight="1" x14ac:dyDescent="0.2">
      <c r="A7031" s="215">
        <v>43891</v>
      </c>
      <c r="B7031" s="215" t="s">
        <v>8</v>
      </c>
      <c r="C7031" s="24"/>
    </row>
    <row r="7032" spans="1:3" ht="12.75" customHeight="1" x14ac:dyDescent="0.2">
      <c r="A7032" s="270">
        <v>44621</v>
      </c>
      <c r="B7032" s="215" t="s">
        <v>8</v>
      </c>
      <c r="C7032" s="24"/>
    </row>
    <row r="7033" spans="1:3" ht="12.75" customHeight="1" x14ac:dyDescent="0.2">
      <c r="A7033" s="283">
        <v>44986</v>
      </c>
      <c r="B7033" s="185" t="s">
        <v>8</v>
      </c>
      <c r="C7033" s="24"/>
    </row>
    <row r="7034" spans="1:3" ht="12.75" customHeight="1" x14ac:dyDescent="0.2">
      <c r="A7034" s="215" t="s">
        <v>7653</v>
      </c>
      <c r="B7034" s="215" t="s">
        <v>8</v>
      </c>
      <c r="C7034" s="24"/>
    </row>
    <row r="7035" spans="1:3" ht="12.75" customHeight="1" x14ac:dyDescent="0.2">
      <c r="A7035" s="215" t="s">
        <v>1416</v>
      </c>
      <c r="B7035" s="215" t="s">
        <v>8</v>
      </c>
      <c r="C7035" s="24"/>
    </row>
    <row r="7036" spans="1:3" ht="12.75" customHeight="1" x14ac:dyDescent="0.2">
      <c r="A7036" s="215" t="s">
        <v>7654</v>
      </c>
      <c r="B7036" s="215" t="s">
        <v>8</v>
      </c>
      <c r="C7036" s="24"/>
    </row>
    <row r="7037" spans="1:3" ht="12.75" customHeight="1" x14ac:dyDescent="0.2">
      <c r="A7037" s="215" t="s">
        <v>21139</v>
      </c>
      <c r="B7037" s="215" t="s">
        <v>8</v>
      </c>
      <c r="C7037" s="24"/>
    </row>
    <row r="7038" spans="1:3" ht="12.75" customHeight="1" x14ac:dyDescent="0.2">
      <c r="A7038" s="215" t="s">
        <v>21140</v>
      </c>
      <c r="B7038" s="215" t="s">
        <v>8</v>
      </c>
      <c r="C7038" s="24"/>
    </row>
    <row r="7039" spans="1:3" ht="12.75" customHeight="1" x14ac:dyDescent="0.2">
      <c r="A7039" s="215" t="s">
        <v>7655</v>
      </c>
      <c r="B7039" s="215" t="s">
        <v>8</v>
      </c>
      <c r="C7039" s="24"/>
    </row>
    <row r="7040" spans="1:3" ht="12.75" customHeight="1" x14ac:dyDescent="0.2">
      <c r="A7040" s="215" t="s">
        <v>7656</v>
      </c>
      <c r="B7040" s="215" t="s">
        <v>8</v>
      </c>
      <c r="C7040" s="24"/>
    </row>
    <row r="7041" spans="1:3" ht="12.75" customHeight="1" x14ac:dyDescent="0.2">
      <c r="A7041" s="215" t="s">
        <v>7657</v>
      </c>
      <c r="B7041" s="215" t="s">
        <v>8</v>
      </c>
      <c r="C7041" s="24"/>
    </row>
    <row r="7042" spans="1:3" ht="12.75" customHeight="1" x14ac:dyDescent="0.2">
      <c r="A7042" s="215" t="s">
        <v>7658</v>
      </c>
      <c r="B7042" s="215" t="s">
        <v>8</v>
      </c>
      <c r="C7042" s="24"/>
    </row>
    <row r="7043" spans="1:3" ht="12.75" customHeight="1" x14ac:dyDescent="0.2">
      <c r="A7043" s="215" t="s">
        <v>7659</v>
      </c>
      <c r="B7043" s="215" t="s">
        <v>8</v>
      </c>
      <c r="C7043" s="24"/>
    </row>
    <row r="7044" spans="1:3" ht="12.75" customHeight="1" x14ac:dyDescent="0.2">
      <c r="A7044" s="215" t="s">
        <v>7660</v>
      </c>
      <c r="B7044" s="215" t="s">
        <v>8</v>
      </c>
      <c r="C7044" s="24"/>
    </row>
    <row r="7045" spans="1:3" ht="12.75" customHeight="1" x14ac:dyDescent="0.2">
      <c r="A7045" s="215" t="s">
        <v>7661</v>
      </c>
      <c r="B7045" s="215" t="s">
        <v>8</v>
      </c>
      <c r="C7045" s="24"/>
    </row>
    <row r="7046" spans="1:3" ht="12.75" customHeight="1" x14ac:dyDescent="0.2">
      <c r="A7046" s="215" t="s">
        <v>7662</v>
      </c>
      <c r="B7046" s="215" t="s">
        <v>8</v>
      </c>
      <c r="C7046" s="24"/>
    </row>
    <row r="7047" spans="1:3" ht="12.75" customHeight="1" x14ac:dyDescent="0.2">
      <c r="A7047" s="215" t="s">
        <v>7663</v>
      </c>
      <c r="B7047" s="215" t="s">
        <v>8</v>
      </c>
      <c r="C7047" s="24"/>
    </row>
    <row r="7048" spans="1:3" ht="12.75" customHeight="1" x14ac:dyDescent="0.2">
      <c r="A7048" s="215" t="s">
        <v>7664</v>
      </c>
      <c r="B7048" s="215" t="s">
        <v>8</v>
      </c>
      <c r="C7048" s="24"/>
    </row>
    <row r="7049" spans="1:3" ht="12.75" customHeight="1" x14ac:dyDescent="0.2">
      <c r="A7049" s="215" t="s">
        <v>7665</v>
      </c>
      <c r="B7049" s="215" t="s">
        <v>8</v>
      </c>
      <c r="C7049" s="24"/>
    </row>
    <row r="7050" spans="1:3" ht="12.75" customHeight="1" x14ac:dyDescent="0.2">
      <c r="A7050" s="215" t="s">
        <v>7666</v>
      </c>
      <c r="B7050" s="215" t="s">
        <v>8</v>
      </c>
      <c r="C7050" s="24"/>
    </row>
    <row r="7051" spans="1:3" ht="12.75" customHeight="1" x14ac:dyDescent="0.2">
      <c r="A7051" s="215" t="s">
        <v>21141</v>
      </c>
      <c r="B7051" s="215" t="s">
        <v>8</v>
      </c>
      <c r="C7051" s="24"/>
    </row>
    <row r="7052" spans="1:3" ht="12.75" customHeight="1" x14ac:dyDescent="0.2">
      <c r="A7052" s="215" t="s">
        <v>21142</v>
      </c>
      <c r="B7052" s="215" t="s">
        <v>8</v>
      </c>
      <c r="C7052" s="24"/>
    </row>
    <row r="7053" spans="1:3" ht="12.75" customHeight="1" x14ac:dyDescent="0.2">
      <c r="A7053" s="215" t="s">
        <v>7667</v>
      </c>
      <c r="B7053" s="215" t="s">
        <v>8</v>
      </c>
      <c r="C7053" s="24"/>
    </row>
    <row r="7054" spans="1:3" ht="12.75" customHeight="1" x14ac:dyDescent="0.2">
      <c r="A7054" s="215" t="s">
        <v>7668</v>
      </c>
      <c r="B7054" s="215" t="s">
        <v>8</v>
      </c>
      <c r="C7054" s="24"/>
    </row>
    <row r="7055" spans="1:3" ht="12.75" customHeight="1" x14ac:dyDescent="0.2">
      <c r="A7055" s="215" t="s">
        <v>7669</v>
      </c>
      <c r="B7055" s="215" t="s">
        <v>8</v>
      </c>
      <c r="C7055" s="24"/>
    </row>
    <row r="7056" spans="1:3" ht="12.75" customHeight="1" x14ac:dyDescent="0.2">
      <c r="A7056" s="215" t="s">
        <v>7971</v>
      </c>
      <c r="B7056" s="215" t="s">
        <v>8</v>
      </c>
      <c r="C7056" s="24"/>
    </row>
    <row r="7057" spans="1:3" ht="12.75" customHeight="1" x14ac:dyDescent="0.2">
      <c r="A7057" s="215" t="s">
        <v>7972</v>
      </c>
      <c r="B7057" s="215" t="s">
        <v>8</v>
      </c>
      <c r="C7057" s="24"/>
    </row>
    <row r="7058" spans="1:3" ht="12.75" customHeight="1" x14ac:dyDescent="0.2">
      <c r="A7058" s="215" t="s">
        <v>7670</v>
      </c>
      <c r="B7058" s="215" t="s">
        <v>8</v>
      </c>
      <c r="C7058" s="24"/>
    </row>
    <row r="7059" spans="1:3" ht="12.75" customHeight="1" x14ac:dyDescent="0.2">
      <c r="A7059" s="215" t="s">
        <v>21143</v>
      </c>
      <c r="B7059" s="215" t="s">
        <v>8</v>
      </c>
      <c r="C7059" s="24"/>
    </row>
    <row r="7060" spans="1:3" ht="12.75" customHeight="1" x14ac:dyDescent="0.2">
      <c r="A7060" s="215" t="s">
        <v>7671</v>
      </c>
      <c r="B7060" s="215" t="s">
        <v>8</v>
      </c>
      <c r="C7060" s="24"/>
    </row>
    <row r="7061" spans="1:3" ht="12.75" customHeight="1" x14ac:dyDescent="0.2">
      <c r="A7061" s="215" t="s">
        <v>21144</v>
      </c>
      <c r="B7061" s="215" t="s">
        <v>8</v>
      </c>
      <c r="C7061" s="24"/>
    </row>
    <row r="7062" spans="1:3" ht="12.75" customHeight="1" x14ac:dyDescent="0.2">
      <c r="A7062" s="215" t="s">
        <v>7672</v>
      </c>
      <c r="B7062" s="215" t="s">
        <v>8</v>
      </c>
      <c r="C7062" s="24"/>
    </row>
    <row r="7063" spans="1:3" ht="12.75" customHeight="1" x14ac:dyDescent="0.2">
      <c r="A7063" s="215" t="s">
        <v>7973</v>
      </c>
      <c r="B7063" s="215" t="s">
        <v>8</v>
      </c>
      <c r="C7063" s="24"/>
    </row>
    <row r="7064" spans="1:3" ht="12.75" customHeight="1" x14ac:dyDescent="0.2">
      <c r="A7064" s="215" t="s">
        <v>1417</v>
      </c>
      <c r="B7064" s="215" t="s">
        <v>8</v>
      </c>
      <c r="C7064" s="24"/>
    </row>
    <row r="7065" spans="1:3" ht="12.75" customHeight="1" x14ac:dyDescent="0.2">
      <c r="A7065" s="215" t="s">
        <v>7673</v>
      </c>
      <c r="B7065" s="215" t="s">
        <v>8</v>
      </c>
      <c r="C7065" s="24"/>
    </row>
    <row r="7066" spans="1:3" ht="12.75" customHeight="1" x14ac:dyDescent="0.2">
      <c r="A7066" s="215" t="s">
        <v>7674</v>
      </c>
      <c r="B7066" s="215" t="s">
        <v>8</v>
      </c>
      <c r="C7066" s="24"/>
    </row>
    <row r="7067" spans="1:3" ht="12.75" customHeight="1" x14ac:dyDescent="0.2">
      <c r="A7067" s="215" t="s">
        <v>7675</v>
      </c>
      <c r="B7067" s="215" t="s">
        <v>8</v>
      </c>
      <c r="C7067" s="24"/>
    </row>
    <row r="7068" spans="1:3" ht="12.75" customHeight="1" x14ac:dyDescent="0.2">
      <c r="A7068" s="215" t="s">
        <v>21145</v>
      </c>
      <c r="B7068" s="215" t="s">
        <v>8</v>
      </c>
      <c r="C7068" s="24"/>
    </row>
    <row r="7069" spans="1:3" ht="12.75" customHeight="1" x14ac:dyDescent="0.2">
      <c r="A7069" s="215" t="s">
        <v>7676</v>
      </c>
      <c r="B7069" s="215" t="s">
        <v>8</v>
      </c>
      <c r="C7069" s="24"/>
    </row>
    <row r="7070" spans="1:3" ht="12.75" customHeight="1" x14ac:dyDescent="0.2">
      <c r="A7070" s="215" t="s">
        <v>7677</v>
      </c>
      <c r="B7070" s="215" t="s">
        <v>8</v>
      </c>
      <c r="C7070" s="24"/>
    </row>
    <row r="7071" spans="1:3" ht="12.75" customHeight="1" x14ac:dyDescent="0.2">
      <c r="A7071" s="215" t="s">
        <v>7974</v>
      </c>
      <c r="B7071" s="215" t="s">
        <v>8</v>
      </c>
      <c r="C7071" s="24"/>
    </row>
    <row r="7072" spans="1:3" ht="12.75" customHeight="1" x14ac:dyDescent="0.2">
      <c r="A7072" s="215" t="s">
        <v>7678</v>
      </c>
      <c r="B7072" s="215" t="s">
        <v>8</v>
      </c>
      <c r="C7072" s="24"/>
    </row>
    <row r="7073" spans="1:3" ht="12.75" customHeight="1" x14ac:dyDescent="0.2">
      <c r="A7073" s="215" t="s">
        <v>7679</v>
      </c>
      <c r="B7073" s="215" t="s">
        <v>8</v>
      </c>
      <c r="C7073" s="24"/>
    </row>
    <row r="7074" spans="1:3" ht="12.75" customHeight="1" x14ac:dyDescent="0.2">
      <c r="A7074" s="215" t="s">
        <v>21146</v>
      </c>
      <c r="B7074" s="215" t="s">
        <v>8</v>
      </c>
      <c r="C7074" s="24"/>
    </row>
    <row r="7075" spans="1:3" ht="12.75" customHeight="1" x14ac:dyDescent="0.2">
      <c r="A7075" s="215" t="s">
        <v>7680</v>
      </c>
      <c r="B7075" s="215" t="s">
        <v>8</v>
      </c>
      <c r="C7075" s="24"/>
    </row>
    <row r="7076" spans="1:3" ht="12.75" customHeight="1" x14ac:dyDescent="0.2">
      <c r="A7076" s="215" t="s">
        <v>21147</v>
      </c>
      <c r="B7076" s="215" t="s">
        <v>8</v>
      </c>
      <c r="C7076" s="24"/>
    </row>
    <row r="7077" spans="1:3" ht="12.75" customHeight="1" x14ac:dyDescent="0.2">
      <c r="A7077" s="215" t="s">
        <v>7681</v>
      </c>
      <c r="B7077" s="215" t="s">
        <v>8</v>
      </c>
      <c r="C7077" s="24"/>
    </row>
    <row r="7078" spans="1:3" ht="12.75" customHeight="1" x14ac:dyDescent="0.2">
      <c r="A7078" s="215" t="s">
        <v>7975</v>
      </c>
      <c r="B7078" s="215" t="s">
        <v>8</v>
      </c>
      <c r="C7078" s="24"/>
    </row>
    <row r="7079" spans="1:3" ht="12.75" customHeight="1" x14ac:dyDescent="0.2">
      <c r="A7079" s="215" t="s">
        <v>7682</v>
      </c>
      <c r="B7079" s="215" t="s">
        <v>8</v>
      </c>
      <c r="C7079" s="24"/>
    </row>
    <row r="7080" spans="1:3" ht="12.75" customHeight="1" x14ac:dyDescent="0.2">
      <c r="A7080" s="215" t="s">
        <v>7683</v>
      </c>
      <c r="B7080" s="215" t="s">
        <v>8</v>
      </c>
      <c r="C7080" s="24"/>
    </row>
    <row r="7081" spans="1:3" ht="12.75" customHeight="1" x14ac:dyDescent="0.2">
      <c r="A7081" s="215" t="s">
        <v>7684</v>
      </c>
      <c r="B7081" s="215" t="s">
        <v>8</v>
      </c>
      <c r="C7081" s="24"/>
    </row>
    <row r="7082" spans="1:3" ht="12.75" customHeight="1" x14ac:dyDescent="0.2">
      <c r="A7082" s="215" t="s">
        <v>7685</v>
      </c>
      <c r="B7082" s="215" t="s">
        <v>8</v>
      </c>
      <c r="C7082" s="24"/>
    </row>
    <row r="7083" spans="1:3" ht="12.75" customHeight="1" x14ac:dyDescent="0.2">
      <c r="A7083" s="215" t="s">
        <v>7686</v>
      </c>
      <c r="B7083" s="215" t="s">
        <v>8</v>
      </c>
      <c r="C7083" s="24"/>
    </row>
    <row r="7084" spans="1:3" ht="12.75" customHeight="1" x14ac:dyDescent="0.2">
      <c r="A7084" s="215" t="s">
        <v>7687</v>
      </c>
      <c r="B7084" s="215" t="s">
        <v>8</v>
      </c>
      <c r="C7084" s="24"/>
    </row>
    <row r="7085" spans="1:3" ht="12.75" customHeight="1" x14ac:dyDescent="0.2">
      <c r="A7085" s="215" t="s">
        <v>21148</v>
      </c>
      <c r="B7085" s="215" t="s">
        <v>8</v>
      </c>
      <c r="C7085" s="24"/>
    </row>
    <row r="7086" spans="1:3" ht="12.75" customHeight="1" x14ac:dyDescent="0.2">
      <c r="A7086" s="215" t="s">
        <v>7688</v>
      </c>
      <c r="B7086" s="215" t="s">
        <v>8</v>
      </c>
      <c r="C7086" s="24"/>
    </row>
    <row r="7087" spans="1:3" ht="12.75" customHeight="1" x14ac:dyDescent="0.2">
      <c r="A7087" s="215" t="s">
        <v>7689</v>
      </c>
      <c r="B7087" s="215" t="s">
        <v>8</v>
      </c>
      <c r="C7087" s="24"/>
    </row>
    <row r="7088" spans="1:3" ht="12.75" customHeight="1" x14ac:dyDescent="0.2">
      <c r="A7088" s="215" t="s">
        <v>7690</v>
      </c>
      <c r="B7088" s="215" t="s">
        <v>8</v>
      </c>
      <c r="C7088" s="24"/>
    </row>
    <row r="7089" spans="1:3" ht="12.75" customHeight="1" x14ac:dyDescent="0.2">
      <c r="A7089" s="215" t="s">
        <v>7691</v>
      </c>
      <c r="B7089" s="215" t="s">
        <v>8</v>
      </c>
      <c r="C7089" s="24"/>
    </row>
    <row r="7090" spans="1:3" ht="12.75" customHeight="1" x14ac:dyDescent="0.2">
      <c r="A7090" s="215" t="s">
        <v>7692</v>
      </c>
      <c r="B7090" s="215" t="s">
        <v>8</v>
      </c>
      <c r="C7090" s="24"/>
    </row>
    <row r="7091" spans="1:3" ht="12.75" customHeight="1" x14ac:dyDescent="0.2">
      <c r="A7091" s="215" t="s">
        <v>7693</v>
      </c>
      <c r="B7091" s="215" t="s">
        <v>8</v>
      </c>
      <c r="C7091" s="24"/>
    </row>
    <row r="7092" spans="1:3" ht="12.75" customHeight="1" x14ac:dyDescent="0.2">
      <c r="A7092" s="215" t="s">
        <v>7694</v>
      </c>
      <c r="B7092" s="215" t="s">
        <v>8</v>
      </c>
      <c r="C7092" s="24"/>
    </row>
    <row r="7093" spans="1:3" ht="12.75" customHeight="1" x14ac:dyDescent="0.2">
      <c r="A7093" s="215" t="s">
        <v>7695</v>
      </c>
      <c r="B7093" s="215" t="s">
        <v>8</v>
      </c>
      <c r="C7093" s="24"/>
    </row>
    <row r="7094" spans="1:3" ht="12.75" customHeight="1" x14ac:dyDescent="0.2">
      <c r="A7094" s="215" t="s">
        <v>21149</v>
      </c>
      <c r="B7094" s="215" t="s">
        <v>8</v>
      </c>
      <c r="C7094" s="24"/>
    </row>
    <row r="7095" spans="1:3" ht="12.75" customHeight="1" x14ac:dyDescent="0.2">
      <c r="A7095" s="215" t="s">
        <v>7696</v>
      </c>
      <c r="B7095" s="215" t="s">
        <v>8</v>
      </c>
      <c r="C7095" s="24"/>
    </row>
    <row r="7096" spans="1:3" ht="12.75" customHeight="1" x14ac:dyDescent="0.2">
      <c r="A7096" s="215" t="s">
        <v>21150</v>
      </c>
      <c r="B7096" s="215" t="s">
        <v>8</v>
      </c>
      <c r="C7096" s="24"/>
    </row>
    <row r="7097" spans="1:3" ht="12.75" customHeight="1" x14ac:dyDescent="0.2">
      <c r="A7097" s="215" t="s">
        <v>7976</v>
      </c>
      <c r="B7097" s="215" t="s">
        <v>8</v>
      </c>
      <c r="C7097" s="24"/>
    </row>
    <row r="7098" spans="1:3" ht="12.75" customHeight="1" x14ac:dyDescent="0.2">
      <c r="A7098" s="215" t="s">
        <v>7697</v>
      </c>
      <c r="B7098" s="215" t="s">
        <v>8</v>
      </c>
      <c r="C7098" s="24"/>
    </row>
    <row r="7099" spans="1:3" ht="12.75" customHeight="1" x14ac:dyDescent="0.2">
      <c r="A7099" s="215" t="s">
        <v>21151</v>
      </c>
      <c r="B7099" s="215" t="s">
        <v>8</v>
      </c>
      <c r="C7099" s="24"/>
    </row>
    <row r="7100" spans="1:3" ht="12.75" customHeight="1" x14ac:dyDescent="0.2">
      <c r="A7100" s="215" t="s">
        <v>21152</v>
      </c>
      <c r="B7100" s="215" t="s">
        <v>8</v>
      </c>
      <c r="C7100" s="24"/>
    </row>
    <row r="7101" spans="1:3" ht="12.75" customHeight="1" x14ac:dyDescent="0.2">
      <c r="A7101" s="215" t="s">
        <v>21153</v>
      </c>
      <c r="B7101" s="215" t="s">
        <v>8</v>
      </c>
      <c r="C7101" s="24"/>
    </row>
    <row r="7102" spans="1:3" ht="12.75" customHeight="1" x14ac:dyDescent="0.2">
      <c r="A7102" s="215" t="s">
        <v>7977</v>
      </c>
      <c r="B7102" s="215" t="s">
        <v>8</v>
      </c>
      <c r="C7102" s="24"/>
    </row>
    <row r="7103" spans="1:3" ht="12.75" customHeight="1" x14ac:dyDescent="0.2">
      <c r="A7103" s="215" t="s">
        <v>21154</v>
      </c>
      <c r="B7103" s="215" t="s">
        <v>8</v>
      </c>
      <c r="C7103" s="24"/>
    </row>
    <row r="7104" spans="1:3" ht="12.75" customHeight="1" x14ac:dyDescent="0.2">
      <c r="A7104" s="215" t="s">
        <v>7978</v>
      </c>
      <c r="B7104" s="215" t="s">
        <v>8</v>
      </c>
      <c r="C7104" s="24"/>
    </row>
    <row r="7105" spans="1:3" ht="12.75" customHeight="1" x14ac:dyDescent="0.2">
      <c r="A7105" s="215" t="s">
        <v>7979</v>
      </c>
      <c r="B7105" s="215" t="s">
        <v>8</v>
      </c>
      <c r="C7105" s="24"/>
    </row>
    <row r="7106" spans="1:3" ht="12.75" customHeight="1" x14ac:dyDescent="0.2">
      <c r="A7106" s="215" t="s">
        <v>7698</v>
      </c>
      <c r="B7106" s="215" t="s">
        <v>8</v>
      </c>
      <c r="C7106" s="24"/>
    </row>
    <row r="7107" spans="1:3" ht="12.75" customHeight="1" x14ac:dyDescent="0.2">
      <c r="A7107" s="215" t="s">
        <v>7699</v>
      </c>
      <c r="B7107" s="215" t="s">
        <v>8</v>
      </c>
      <c r="C7107" s="24"/>
    </row>
    <row r="7108" spans="1:3" ht="12.75" customHeight="1" x14ac:dyDescent="0.2">
      <c r="A7108" s="215" t="s">
        <v>21155</v>
      </c>
      <c r="B7108" s="215" t="s">
        <v>8</v>
      </c>
      <c r="C7108" s="24"/>
    </row>
    <row r="7109" spans="1:3" ht="12.75" customHeight="1" x14ac:dyDescent="0.2">
      <c r="A7109" s="215" t="s">
        <v>7700</v>
      </c>
      <c r="B7109" s="215" t="s">
        <v>8</v>
      </c>
      <c r="C7109" s="24"/>
    </row>
    <row r="7110" spans="1:3" ht="12.75" customHeight="1" x14ac:dyDescent="0.2">
      <c r="A7110" s="215" t="s">
        <v>7701</v>
      </c>
      <c r="B7110" s="215" t="s">
        <v>8</v>
      </c>
      <c r="C7110" s="24"/>
    </row>
    <row r="7111" spans="1:3" ht="12.75" customHeight="1" x14ac:dyDescent="0.2">
      <c r="A7111" s="215" t="s">
        <v>7702</v>
      </c>
      <c r="B7111" s="215" t="s">
        <v>8</v>
      </c>
      <c r="C7111" s="24"/>
    </row>
    <row r="7112" spans="1:3" ht="12.75" customHeight="1" x14ac:dyDescent="0.2">
      <c r="A7112" s="215" t="s">
        <v>7703</v>
      </c>
      <c r="B7112" s="215" t="s">
        <v>8</v>
      </c>
      <c r="C7112" s="24"/>
    </row>
    <row r="7113" spans="1:3" ht="12.75" customHeight="1" x14ac:dyDescent="0.2">
      <c r="A7113" s="215" t="s">
        <v>21156</v>
      </c>
      <c r="B7113" s="215" t="s">
        <v>8</v>
      </c>
      <c r="C7113" s="24"/>
    </row>
    <row r="7114" spans="1:3" ht="12.75" customHeight="1" x14ac:dyDescent="0.2">
      <c r="A7114" s="215" t="s">
        <v>7704</v>
      </c>
      <c r="B7114" s="215" t="s">
        <v>8</v>
      </c>
      <c r="C7114" s="24"/>
    </row>
    <row r="7115" spans="1:3" ht="12.75" customHeight="1" x14ac:dyDescent="0.2">
      <c r="A7115" s="215" t="s">
        <v>21157</v>
      </c>
      <c r="B7115" s="215" t="s">
        <v>8</v>
      </c>
      <c r="C7115" s="24"/>
    </row>
    <row r="7116" spans="1:3" ht="12.75" customHeight="1" x14ac:dyDescent="0.2">
      <c r="A7116" s="215" t="s">
        <v>7705</v>
      </c>
      <c r="B7116" s="215" t="s">
        <v>8</v>
      </c>
      <c r="C7116" s="24"/>
    </row>
    <row r="7117" spans="1:3" ht="12.75" customHeight="1" x14ac:dyDescent="0.2">
      <c r="A7117" s="215" t="s">
        <v>7706</v>
      </c>
      <c r="B7117" s="215" t="s">
        <v>8</v>
      </c>
      <c r="C7117" s="24"/>
    </row>
    <row r="7118" spans="1:3" ht="12.75" customHeight="1" x14ac:dyDescent="0.2">
      <c r="A7118" s="215" t="s">
        <v>21158</v>
      </c>
      <c r="B7118" s="215" t="s">
        <v>8</v>
      </c>
      <c r="C7118" s="24"/>
    </row>
    <row r="7119" spans="1:3" ht="12.75" customHeight="1" x14ac:dyDescent="0.2">
      <c r="A7119" s="215" t="s">
        <v>7707</v>
      </c>
      <c r="B7119" s="215" t="s">
        <v>8</v>
      </c>
      <c r="C7119" s="24"/>
    </row>
    <row r="7120" spans="1:3" ht="12.75" customHeight="1" x14ac:dyDescent="0.2">
      <c r="A7120" s="215" t="s">
        <v>7708</v>
      </c>
      <c r="B7120" s="215" t="s">
        <v>8</v>
      </c>
      <c r="C7120" s="24"/>
    </row>
    <row r="7121" spans="1:3" ht="12.75" customHeight="1" x14ac:dyDescent="0.2">
      <c r="A7121" s="215" t="s">
        <v>7709</v>
      </c>
      <c r="B7121" s="215" t="s">
        <v>8</v>
      </c>
      <c r="C7121" s="24"/>
    </row>
    <row r="7122" spans="1:3" ht="12.75" customHeight="1" x14ac:dyDescent="0.2">
      <c r="A7122" s="215" t="s">
        <v>7710</v>
      </c>
      <c r="B7122" s="215" t="s">
        <v>8</v>
      </c>
      <c r="C7122" s="24"/>
    </row>
    <row r="7123" spans="1:3" ht="12.75" customHeight="1" x14ac:dyDescent="0.2">
      <c r="A7123" s="215" t="s">
        <v>7711</v>
      </c>
      <c r="B7123" s="215" t="s">
        <v>8</v>
      </c>
      <c r="C7123" s="24"/>
    </row>
    <row r="7124" spans="1:3" ht="12.75" customHeight="1" x14ac:dyDescent="0.2">
      <c r="A7124" s="215" t="s">
        <v>7712</v>
      </c>
      <c r="B7124" s="215" t="s">
        <v>8</v>
      </c>
      <c r="C7124" s="24"/>
    </row>
    <row r="7125" spans="1:3" ht="12.75" customHeight="1" x14ac:dyDescent="0.2">
      <c r="A7125" s="215" t="s">
        <v>7713</v>
      </c>
      <c r="B7125" s="215" t="s">
        <v>8</v>
      </c>
      <c r="C7125" s="24"/>
    </row>
    <row r="7126" spans="1:3" ht="12.75" customHeight="1" x14ac:dyDescent="0.2">
      <c r="A7126" s="215" t="s">
        <v>7714</v>
      </c>
      <c r="B7126" s="215" t="s">
        <v>8</v>
      </c>
      <c r="C7126" s="24"/>
    </row>
    <row r="7127" spans="1:3" ht="12.75" customHeight="1" x14ac:dyDescent="0.2">
      <c r="A7127" s="215" t="s">
        <v>21159</v>
      </c>
      <c r="B7127" s="215" t="s">
        <v>8</v>
      </c>
      <c r="C7127" s="24"/>
    </row>
    <row r="7128" spans="1:3" ht="12.75" customHeight="1" x14ac:dyDescent="0.2">
      <c r="A7128" s="215" t="s">
        <v>7715</v>
      </c>
      <c r="B7128" s="215" t="s">
        <v>8</v>
      </c>
      <c r="C7128" s="24"/>
    </row>
    <row r="7129" spans="1:3" ht="12.75" customHeight="1" x14ac:dyDescent="0.2">
      <c r="A7129" s="215" t="s">
        <v>21160</v>
      </c>
      <c r="B7129" s="215" t="s">
        <v>8</v>
      </c>
      <c r="C7129" s="24"/>
    </row>
    <row r="7130" spans="1:3" ht="12.75" customHeight="1" x14ac:dyDescent="0.2">
      <c r="A7130" s="215" t="s">
        <v>21161</v>
      </c>
      <c r="B7130" s="215" t="s">
        <v>8</v>
      </c>
      <c r="C7130" s="24"/>
    </row>
    <row r="7131" spans="1:3" ht="12.75" customHeight="1" x14ac:dyDescent="0.2">
      <c r="A7131" s="215" t="s">
        <v>7716</v>
      </c>
      <c r="B7131" s="215" t="s">
        <v>8</v>
      </c>
      <c r="C7131" s="24"/>
    </row>
    <row r="7132" spans="1:3" ht="12.75" customHeight="1" x14ac:dyDescent="0.2">
      <c r="A7132" s="215" t="s">
        <v>7717</v>
      </c>
      <c r="B7132" s="215" t="s">
        <v>8</v>
      </c>
      <c r="C7132" s="24"/>
    </row>
    <row r="7133" spans="1:3" ht="12.75" customHeight="1" x14ac:dyDescent="0.2">
      <c r="A7133" s="215" t="s">
        <v>7718</v>
      </c>
      <c r="B7133" s="215" t="s">
        <v>8</v>
      </c>
      <c r="C7133" s="24"/>
    </row>
    <row r="7134" spans="1:3" ht="12.75" customHeight="1" x14ac:dyDescent="0.2">
      <c r="A7134" s="215" t="s">
        <v>7719</v>
      </c>
      <c r="B7134" s="215" t="s">
        <v>8</v>
      </c>
      <c r="C7134" s="24"/>
    </row>
    <row r="7135" spans="1:3" ht="12.75" customHeight="1" x14ac:dyDescent="0.2">
      <c r="A7135" s="215" t="s">
        <v>21162</v>
      </c>
      <c r="B7135" s="215" t="s">
        <v>8</v>
      </c>
      <c r="C7135" s="24"/>
    </row>
    <row r="7136" spans="1:3" ht="12.75" customHeight="1" x14ac:dyDescent="0.2">
      <c r="A7136" s="215" t="s">
        <v>7720</v>
      </c>
      <c r="B7136" s="215" t="s">
        <v>8</v>
      </c>
      <c r="C7136" s="24"/>
    </row>
    <row r="7137" spans="1:3" ht="12.75" customHeight="1" x14ac:dyDescent="0.2">
      <c r="A7137" s="215" t="s">
        <v>7721</v>
      </c>
      <c r="B7137" s="215" t="s">
        <v>8</v>
      </c>
      <c r="C7137" s="24"/>
    </row>
    <row r="7138" spans="1:3" ht="12.75" customHeight="1" x14ac:dyDescent="0.2">
      <c r="A7138" s="215" t="s">
        <v>21163</v>
      </c>
      <c r="B7138" s="215" t="s">
        <v>8</v>
      </c>
      <c r="C7138" s="24"/>
    </row>
    <row r="7139" spans="1:3" ht="12.75" customHeight="1" x14ac:dyDescent="0.2">
      <c r="A7139" s="215" t="s">
        <v>7722</v>
      </c>
      <c r="B7139" s="215" t="s">
        <v>8</v>
      </c>
      <c r="C7139" s="24"/>
    </row>
    <row r="7140" spans="1:3" ht="12.75" customHeight="1" x14ac:dyDescent="0.2">
      <c r="A7140" s="215" t="s">
        <v>7723</v>
      </c>
      <c r="B7140" s="215" t="s">
        <v>8</v>
      </c>
      <c r="C7140" s="24"/>
    </row>
    <row r="7141" spans="1:3" ht="12.75" customHeight="1" x14ac:dyDescent="0.2">
      <c r="A7141" s="215" t="s">
        <v>7724</v>
      </c>
      <c r="B7141" s="215" t="s">
        <v>8</v>
      </c>
      <c r="C7141" s="24"/>
    </row>
    <row r="7142" spans="1:3" ht="12.75" customHeight="1" x14ac:dyDescent="0.2">
      <c r="A7142" s="215" t="s">
        <v>7725</v>
      </c>
      <c r="B7142" s="215" t="s">
        <v>8</v>
      </c>
      <c r="C7142" s="24"/>
    </row>
    <row r="7143" spans="1:3" ht="12.75" customHeight="1" x14ac:dyDescent="0.2">
      <c r="A7143" s="215" t="s">
        <v>7980</v>
      </c>
      <c r="B7143" s="215" t="s">
        <v>8</v>
      </c>
      <c r="C7143" s="24"/>
    </row>
    <row r="7144" spans="1:3" ht="12.75" customHeight="1" x14ac:dyDescent="0.2">
      <c r="A7144" s="215" t="s">
        <v>21164</v>
      </c>
      <c r="B7144" s="215" t="s">
        <v>8</v>
      </c>
      <c r="C7144" s="24"/>
    </row>
    <row r="7145" spans="1:3" ht="12.75" customHeight="1" x14ac:dyDescent="0.2">
      <c r="A7145" s="215" t="s">
        <v>7981</v>
      </c>
      <c r="B7145" s="215" t="s">
        <v>8</v>
      </c>
      <c r="C7145" s="24"/>
    </row>
    <row r="7146" spans="1:3" ht="12.75" customHeight="1" x14ac:dyDescent="0.2">
      <c r="A7146" s="215" t="s">
        <v>7726</v>
      </c>
      <c r="B7146" s="215" t="s">
        <v>8</v>
      </c>
      <c r="C7146" s="24"/>
    </row>
    <row r="7147" spans="1:3" ht="12.75" customHeight="1" x14ac:dyDescent="0.2">
      <c r="A7147" s="215" t="s">
        <v>7727</v>
      </c>
      <c r="B7147" s="215" t="s">
        <v>8</v>
      </c>
      <c r="C7147" s="24"/>
    </row>
    <row r="7148" spans="1:3" ht="12.75" customHeight="1" x14ac:dyDescent="0.2">
      <c r="A7148" s="215" t="s">
        <v>7728</v>
      </c>
      <c r="B7148" s="215" t="s">
        <v>8</v>
      </c>
      <c r="C7148" s="24"/>
    </row>
    <row r="7149" spans="1:3" ht="12.75" customHeight="1" x14ac:dyDescent="0.2">
      <c r="A7149" s="215" t="s">
        <v>7729</v>
      </c>
      <c r="B7149" s="215" t="s">
        <v>8</v>
      </c>
      <c r="C7149" s="24"/>
    </row>
    <row r="7150" spans="1:3" ht="12.75" customHeight="1" x14ac:dyDescent="0.2">
      <c r="A7150" s="215" t="s">
        <v>7982</v>
      </c>
      <c r="B7150" s="215" t="s">
        <v>8</v>
      </c>
      <c r="C7150" s="24"/>
    </row>
    <row r="7151" spans="1:3" ht="12.75" customHeight="1" x14ac:dyDescent="0.2">
      <c r="A7151" s="215" t="s">
        <v>7730</v>
      </c>
      <c r="B7151" s="215" t="s">
        <v>8</v>
      </c>
      <c r="C7151" s="24"/>
    </row>
    <row r="7152" spans="1:3" ht="12.75" customHeight="1" x14ac:dyDescent="0.2">
      <c r="A7152" s="215" t="s">
        <v>7731</v>
      </c>
      <c r="B7152" s="215" t="s">
        <v>8</v>
      </c>
      <c r="C7152" s="24"/>
    </row>
    <row r="7153" spans="1:3" ht="12.75" customHeight="1" x14ac:dyDescent="0.2">
      <c r="A7153" s="215" t="s">
        <v>7732</v>
      </c>
      <c r="B7153" s="215" t="s">
        <v>8</v>
      </c>
      <c r="C7153" s="24"/>
    </row>
    <row r="7154" spans="1:3" ht="12.75" customHeight="1" x14ac:dyDescent="0.2">
      <c r="A7154" s="215" t="s">
        <v>21165</v>
      </c>
      <c r="B7154" s="215" t="s">
        <v>8</v>
      </c>
      <c r="C7154" s="24"/>
    </row>
    <row r="7155" spans="1:3" ht="12.75" customHeight="1" x14ac:dyDescent="0.2">
      <c r="A7155" s="215" t="s">
        <v>21166</v>
      </c>
      <c r="B7155" s="215" t="s">
        <v>8</v>
      </c>
      <c r="C7155" s="24"/>
    </row>
    <row r="7156" spans="1:3" ht="12.75" customHeight="1" x14ac:dyDescent="0.2">
      <c r="A7156" s="215" t="s">
        <v>7733</v>
      </c>
      <c r="B7156" s="215" t="s">
        <v>8</v>
      </c>
      <c r="C7156" s="24"/>
    </row>
    <row r="7157" spans="1:3" ht="12.75" customHeight="1" x14ac:dyDescent="0.2">
      <c r="A7157" s="215" t="s">
        <v>7734</v>
      </c>
      <c r="B7157" s="215" t="s">
        <v>8</v>
      </c>
      <c r="C7157" s="24"/>
    </row>
    <row r="7158" spans="1:3" ht="12.75" customHeight="1" x14ac:dyDescent="0.2">
      <c r="A7158" s="215" t="s">
        <v>7735</v>
      </c>
      <c r="B7158" s="215" t="s">
        <v>8</v>
      </c>
      <c r="C7158" s="24"/>
    </row>
    <row r="7159" spans="1:3" ht="12.75" customHeight="1" x14ac:dyDescent="0.2">
      <c r="A7159" s="215" t="s">
        <v>7736</v>
      </c>
      <c r="B7159" s="215" t="s">
        <v>8</v>
      </c>
      <c r="C7159" s="24"/>
    </row>
    <row r="7160" spans="1:3" ht="12.75" customHeight="1" x14ac:dyDescent="0.2">
      <c r="A7160" s="215" t="s">
        <v>7737</v>
      </c>
      <c r="B7160" s="215" t="s">
        <v>8</v>
      </c>
      <c r="C7160" s="24"/>
    </row>
    <row r="7161" spans="1:3" ht="12.75" customHeight="1" x14ac:dyDescent="0.2">
      <c r="A7161" s="215" t="s">
        <v>7738</v>
      </c>
      <c r="B7161" s="215" t="s">
        <v>8</v>
      </c>
      <c r="C7161" s="24"/>
    </row>
    <row r="7162" spans="1:3" ht="12.75" customHeight="1" x14ac:dyDescent="0.2">
      <c r="A7162" s="215" t="s">
        <v>7739</v>
      </c>
      <c r="B7162" s="215" t="s">
        <v>8</v>
      </c>
      <c r="C7162" s="24"/>
    </row>
    <row r="7163" spans="1:3" ht="12.75" customHeight="1" x14ac:dyDescent="0.2">
      <c r="A7163" s="215" t="s">
        <v>21167</v>
      </c>
      <c r="B7163" s="215" t="s">
        <v>8</v>
      </c>
      <c r="C7163" s="24"/>
    </row>
    <row r="7164" spans="1:3" ht="12.75" customHeight="1" x14ac:dyDescent="0.2">
      <c r="A7164" s="215" t="s">
        <v>7740</v>
      </c>
      <c r="B7164" s="215" t="s">
        <v>8</v>
      </c>
      <c r="C7164" s="24"/>
    </row>
    <row r="7165" spans="1:3" ht="12.75" customHeight="1" x14ac:dyDescent="0.2">
      <c r="A7165" s="215" t="s">
        <v>21168</v>
      </c>
      <c r="B7165" s="215" t="s">
        <v>8</v>
      </c>
      <c r="C7165" s="24"/>
    </row>
    <row r="7166" spans="1:3" ht="12.75" customHeight="1" x14ac:dyDescent="0.2">
      <c r="A7166" s="215" t="s">
        <v>21169</v>
      </c>
      <c r="B7166" s="215" t="s">
        <v>8</v>
      </c>
      <c r="C7166" s="24"/>
    </row>
    <row r="7167" spans="1:3" ht="12.75" customHeight="1" x14ac:dyDescent="0.2">
      <c r="A7167" s="215" t="s">
        <v>7741</v>
      </c>
      <c r="B7167" s="215" t="s">
        <v>8</v>
      </c>
      <c r="C7167" s="24"/>
    </row>
    <row r="7168" spans="1:3" ht="12.75" customHeight="1" x14ac:dyDescent="0.2">
      <c r="A7168" s="215" t="s">
        <v>7742</v>
      </c>
      <c r="B7168" s="215" t="s">
        <v>8</v>
      </c>
      <c r="C7168" s="24"/>
    </row>
    <row r="7169" spans="1:3" ht="12.75" customHeight="1" x14ac:dyDescent="0.2">
      <c r="A7169" s="215" t="s">
        <v>7743</v>
      </c>
      <c r="B7169" s="215" t="s">
        <v>8</v>
      </c>
      <c r="C7169" s="24"/>
    </row>
    <row r="7170" spans="1:3" ht="12.75" customHeight="1" x14ac:dyDescent="0.2">
      <c r="A7170" s="185" t="s">
        <v>26524</v>
      </c>
      <c r="B7170" s="185" t="s">
        <v>8</v>
      </c>
      <c r="C7170" s="24"/>
    </row>
    <row r="7171" spans="1:3" ht="12.75" customHeight="1" x14ac:dyDescent="0.2">
      <c r="A7171" s="215" t="s">
        <v>7744</v>
      </c>
      <c r="B7171" s="215" t="s">
        <v>8</v>
      </c>
      <c r="C7171" s="24"/>
    </row>
    <row r="7172" spans="1:3" ht="12.75" customHeight="1" x14ac:dyDescent="0.2">
      <c r="A7172" s="215" t="s">
        <v>21170</v>
      </c>
      <c r="B7172" s="215" t="s">
        <v>8</v>
      </c>
      <c r="C7172" s="24"/>
    </row>
    <row r="7173" spans="1:3" ht="12.75" customHeight="1" x14ac:dyDescent="0.2">
      <c r="A7173" s="215" t="s">
        <v>7745</v>
      </c>
      <c r="B7173" s="215" t="s">
        <v>8</v>
      </c>
      <c r="C7173" s="24"/>
    </row>
    <row r="7174" spans="1:3" ht="12.75" customHeight="1" x14ac:dyDescent="0.2">
      <c r="A7174" s="215" t="s">
        <v>7746</v>
      </c>
      <c r="B7174" s="215" t="s">
        <v>8</v>
      </c>
      <c r="C7174" s="24"/>
    </row>
    <row r="7175" spans="1:3" ht="12.75" customHeight="1" x14ac:dyDescent="0.2">
      <c r="A7175" s="215" t="s">
        <v>7747</v>
      </c>
      <c r="B7175" s="215" t="s">
        <v>8</v>
      </c>
      <c r="C7175" s="24"/>
    </row>
    <row r="7176" spans="1:3" ht="12.75" customHeight="1" x14ac:dyDescent="0.2">
      <c r="A7176" s="215" t="s">
        <v>7748</v>
      </c>
      <c r="B7176" s="215" t="s">
        <v>8</v>
      </c>
      <c r="C7176" s="24"/>
    </row>
    <row r="7177" spans="1:3" ht="12.75" customHeight="1" x14ac:dyDescent="0.2">
      <c r="A7177" s="215" t="s">
        <v>7749</v>
      </c>
      <c r="B7177" s="215" t="s">
        <v>8</v>
      </c>
      <c r="C7177" s="24"/>
    </row>
    <row r="7178" spans="1:3" ht="12.75" customHeight="1" x14ac:dyDescent="0.2">
      <c r="A7178" s="215" t="s">
        <v>7750</v>
      </c>
      <c r="B7178" s="215" t="s">
        <v>8</v>
      </c>
      <c r="C7178" s="24"/>
    </row>
    <row r="7179" spans="1:3" ht="12.75" customHeight="1" x14ac:dyDescent="0.2">
      <c r="A7179" s="215" t="s">
        <v>21171</v>
      </c>
      <c r="B7179" s="215" t="s">
        <v>8</v>
      </c>
      <c r="C7179" s="24"/>
    </row>
    <row r="7180" spans="1:3" ht="12.75" customHeight="1" x14ac:dyDescent="0.2">
      <c r="A7180" s="215" t="s">
        <v>7983</v>
      </c>
      <c r="B7180" s="215" t="s">
        <v>8</v>
      </c>
      <c r="C7180" s="24"/>
    </row>
    <row r="7181" spans="1:3" ht="12.75" customHeight="1" x14ac:dyDescent="0.2">
      <c r="A7181" s="215" t="s">
        <v>21172</v>
      </c>
      <c r="B7181" s="215" t="s">
        <v>8</v>
      </c>
      <c r="C7181" s="24"/>
    </row>
    <row r="7182" spans="1:3" ht="12.75" customHeight="1" x14ac:dyDescent="0.2">
      <c r="A7182" s="215" t="s">
        <v>7751</v>
      </c>
      <c r="B7182" s="215" t="s">
        <v>8</v>
      </c>
      <c r="C7182" s="24"/>
    </row>
    <row r="7183" spans="1:3" ht="12.75" customHeight="1" x14ac:dyDescent="0.2">
      <c r="A7183" s="215" t="s">
        <v>7752</v>
      </c>
      <c r="B7183" s="215" t="s">
        <v>8</v>
      </c>
      <c r="C7183" s="24"/>
    </row>
    <row r="7184" spans="1:3" ht="12.75" customHeight="1" x14ac:dyDescent="0.2">
      <c r="A7184" s="215" t="s">
        <v>7753</v>
      </c>
      <c r="B7184" s="215" t="s">
        <v>8</v>
      </c>
      <c r="C7184" s="24"/>
    </row>
    <row r="7185" spans="1:3" ht="12.75" customHeight="1" x14ac:dyDescent="0.2">
      <c r="A7185" s="215" t="s">
        <v>7984</v>
      </c>
      <c r="B7185" s="215" t="s">
        <v>8</v>
      </c>
      <c r="C7185" s="24"/>
    </row>
    <row r="7186" spans="1:3" ht="12.75" customHeight="1" x14ac:dyDescent="0.2">
      <c r="A7186" s="215" t="s">
        <v>7754</v>
      </c>
      <c r="B7186" s="215" t="s">
        <v>8</v>
      </c>
      <c r="C7186" s="24"/>
    </row>
    <row r="7187" spans="1:3" ht="12.75" customHeight="1" x14ac:dyDescent="0.2">
      <c r="A7187" s="215" t="s">
        <v>7755</v>
      </c>
      <c r="B7187" s="215" t="s">
        <v>8</v>
      </c>
      <c r="C7187" s="24"/>
    </row>
    <row r="7188" spans="1:3" ht="12.75" customHeight="1" x14ac:dyDescent="0.2">
      <c r="A7188" s="215" t="s">
        <v>7756</v>
      </c>
      <c r="B7188" s="215" t="s">
        <v>8</v>
      </c>
      <c r="C7188" s="24"/>
    </row>
    <row r="7189" spans="1:3" ht="12.75" customHeight="1" x14ac:dyDescent="0.2">
      <c r="A7189" s="215" t="s">
        <v>7757</v>
      </c>
      <c r="B7189" s="215" t="s">
        <v>8</v>
      </c>
      <c r="C7189" s="24"/>
    </row>
    <row r="7190" spans="1:3" ht="12.75" customHeight="1" x14ac:dyDescent="0.2">
      <c r="A7190" s="215" t="s">
        <v>7758</v>
      </c>
      <c r="B7190" s="215" t="s">
        <v>8</v>
      </c>
      <c r="C7190" s="24"/>
    </row>
    <row r="7191" spans="1:3" ht="12.75" customHeight="1" x14ac:dyDescent="0.2">
      <c r="A7191" s="215" t="s">
        <v>7759</v>
      </c>
      <c r="B7191" s="215" t="s">
        <v>8</v>
      </c>
      <c r="C7191" s="24"/>
    </row>
    <row r="7192" spans="1:3" ht="12.75" customHeight="1" x14ac:dyDescent="0.2">
      <c r="A7192" s="215" t="s">
        <v>7985</v>
      </c>
      <c r="B7192" s="215" t="s">
        <v>8</v>
      </c>
      <c r="C7192" s="24"/>
    </row>
    <row r="7193" spans="1:3" ht="12.75" customHeight="1" x14ac:dyDescent="0.2">
      <c r="A7193" s="215" t="s">
        <v>7760</v>
      </c>
      <c r="B7193" s="215" t="s">
        <v>8</v>
      </c>
      <c r="C7193" s="24"/>
    </row>
    <row r="7194" spans="1:3" ht="12.75" customHeight="1" x14ac:dyDescent="0.2">
      <c r="A7194" s="215" t="s">
        <v>7761</v>
      </c>
      <c r="B7194" s="215" t="s">
        <v>8</v>
      </c>
      <c r="C7194" s="24"/>
    </row>
    <row r="7195" spans="1:3" ht="12.75" customHeight="1" x14ac:dyDescent="0.2">
      <c r="A7195" s="215" t="s">
        <v>7762</v>
      </c>
      <c r="B7195" s="215" t="s">
        <v>8</v>
      </c>
      <c r="C7195" s="24"/>
    </row>
    <row r="7196" spans="1:3" ht="12.75" customHeight="1" x14ac:dyDescent="0.2">
      <c r="A7196" s="215" t="s">
        <v>7763</v>
      </c>
      <c r="B7196" s="215" t="s">
        <v>8</v>
      </c>
      <c r="C7196" s="24"/>
    </row>
    <row r="7197" spans="1:3" ht="12.75" customHeight="1" x14ac:dyDescent="0.2">
      <c r="A7197" s="215" t="s">
        <v>21173</v>
      </c>
      <c r="B7197" s="215" t="s">
        <v>8</v>
      </c>
      <c r="C7197" s="24"/>
    </row>
    <row r="7198" spans="1:3" ht="12.75" customHeight="1" x14ac:dyDescent="0.2">
      <c r="A7198" s="215" t="s">
        <v>7764</v>
      </c>
      <c r="B7198" s="215" t="s">
        <v>8</v>
      </c>
      <c r="C7198" s="24"/>
    </row>
    <row r="7199" spans="1:3" ht="12.75" customHeight="1" x14ac:dyDescent="0.2">
      <c r="A7199" s="215" t="s">
        <v>7765</v>
      </c>
      <c r="B7199" s="215" t="s">
        <v>8</v>
      </c>
      <c r="C7199" s="24"/>
    </row>
    <row r="7200" spans="1:3" ht="12.75" customHeight="1" x14ac:dyDescent="0.2">
      <c r="A7200" s="215" t="s">
        <v>21174</v>
      </c>
      <c r="B7200" s="215" t="s">
        <v>8</v>
      </c>
      <c r="C7200" s="24"/>
    </row>
    <row r="7201" spans="1:3" ht="12.75" customHeight="1" x14ac:dyDescent="0.2">
      <c r="A7201" s="215" t="s">
        <v>7766</v>
      </c>
      <c r="B7201" s="215" t="s">
        <v>8</v>
      </c>
      <c r="C7201" s="24"/>
    </row>
    <row r="7202" spans="1:3" ht="12.75" customHeight="1" x14ac:dyDescent="0.2">
      <c r="A7202" s="215" t="s">
        <v>7986</v>
      </c>
      <c r="B7202" s="215" t="s">
        <v>8</v>
      </c>
      <c r="C7202" s="24"/>
    </row>
    <row r="7203" spans="1:3" ht="12.75" customHeight="1" x14ac:dyDescent="0.2">
      <c r="A7203" s="215" t="s">
        <v>7767</v>
      </c>
      <c r="B7203" s="215" t="s">
        <v>8</v>
      </c>
      <c r="C7203" s="24"/>
    </row>
    <row r="7204" spans="1:3" ht="12.75" customHeight="1" x14ac:dyDescent="0.2">
      <c r="A7204" s="215" t="s">
        <v>7768</v>
      </c>
      <c r="B7204" s="215" t="s">
        <v>8</v>
      </c>
      <c r="C7204" s="24"/>
    </row>
    <row r="7205" spans="1:3" ht="12.75" customHeight="1" x14ac:dyDescent="0.2">
      <c r="A7205" s="215" t="s">
        <v>7987</v>
      </c>
      <c r="B7205" s="215" t="s">
        <v>8</v>
      </c>
      <c r="C7205" s="24"/>
    </row>
    <row r="7206" spans="1:3" ht="12.75" customHeight="1" x14ac:dyDescent="0.2">
      <c r="A7206" s="215" t="s">
        <v>21175</v>
      </c>
      <c r="B7206" s="215" t="s">
        <v>8</v>
      </c>
      <c r="C7206" s="24"/>
    </row>
    <row r="7207" spans="1:3" ht="12.75" customHeight="1" x14ac:dyDescent="0.2">
      <c r="A7207" s="215" t="s">
        <v>7769</v>
      </c>
      <c r="B7207" s="215" t="s">
        <v>8</v>
      </c>
      <c r="C7207" s="24"/>
    </row>
    <row r="7208" spans="1:3" ht="12.75" customHeight="1" x14ac:dyDescent="0.2">
      <c r="A7208" s="215" t="s">
        <v>21176</v>
      </c>
      <c r="B7208" s="215" t="s">
        <v>8</v>
      </c>
      <c r="C7208" s="24"/>
    </row>
    <row r="7209" spans="1:3" ht="12.75" customHeight="1" x14ac:dyDescent="0.2">
      <c r="A7209" s="215" t="s">
        <v>7770</v>
      </c>
      <c r="B7209" s="215" t="s">
        <v>8</v>
      </c>
      <c r="C7209" s="24"/>
    </row>
    <row r="7210" spans="1:3" ht="12.75" customHeight="1" x14ac:dyDescent="0.2">
      <c r="A7210" s="215" t="s">
        <v>7988</v>
      </c>
      <c r="B7210" s="215" t="s">
        <v>8</v>
      </c>
      <c r="C7210" s="24"/>
    </row>
    <row r="7211" spans="1:3" ht="12.75" customHeight="1" x14ac:dyDescent="0.2">
      <c r="A7211" s="215" t="s">
        <v>7771</v>
      </c>
      <c r="B7211" s="215" t="s">
        <v>8</v>
      </c>
      <c r="C7211" s="24"/>
    </row>
    <row r="7212" spans="1:3" ht="12.75" customHeight="1" x14ac:dyDescent="0.2">
      <c r="A7212" s="215" t="s">
        <v>7772</v>
      </c>
      <c r="B7212" s="215" t="s">
        <v>8</v>
      </c>
      <c r="C7212" s="24"/>
    </row>
    <row r="7213" spans="1:3" ht="12.75" customHeight="1" x14ac:dyDescent="0.2">
      <c r="A7213" s="215" t="s">
        <v>7773</v>
      </c>
      <c r="B7213" s="215" t="s">
        <v>8</v>
      </c>
      <c r="C7213" s="24"/>
    </row>
    <row r="7214" spans="1:3" ht="12.75" customHeight="1" x14ac:dyDescent="0.2">
      <c r="A7214" s="215" t="s">
        <v>21177</v>
      </c>
      <c r="B7214" s="215" t="s">
        <v>8</v>
      </c>
      <c r="C7214" s="24"/>
    </row>
    <row r="7215" spans="1:3" ht="12.75" customHeight="1" x14ac:dyDescent="0.2">
      <c r="A7215" s="215" t="s">
        <v>7774</v>
      </c>
      <c r="B7215" s="215" t="s">
        <v>8</v>
      </c>
      <c r="C7215" s="24"/>
    </row>
    <row r="7216" spans="1:3" ht="12.75" customHeight="1" x14ac:dyDescent="0.2">
      <c r="A7216" s="215" t="s">
        <v>7775</v>
      </c>
      <c r="B7216" s="215" t="s">
        <v>8</v>
      </c>
      <c r="C7216" s="24"/>
    </row>
    <row r="7217" spans="1:4" ht="12.75" customHeight="1" x14ac:dyDescent="0.2">
      <c r="A7217" s="215" t="s">
        <v>7776</v>
      </c>
      <c r="B7217" s="215" t="s">
        <v>8</v>
      </c>
      <c r="C7217" s="24"/>
    </row>
    <row r="7218" spans="1:4" ht="12.75" customHeight="1" x14ac:dyDescent="0.2">
      <c r="A7218" s="215" t="s">
        <v>7777</v>
      </c>
      <c r="B7218" s="215" t="s">
        <v>8</v>
      </c>
      <c r="C7218" s="24"/>
    </row>
    <row r="7219" spans="1:4" ht="12.75" customHeight="1" x14ac:dyDescent="0.2">
      <c r="A7219" s="215" t="s">
        <v>21178</v>
      </c>
      <c r="B7219" s="215" t="s">
        <v>8</v>
      </c>
      <c r="C7219" s="24"/>
    </row>
    <row r="7220" spans="1:4" ht="12.75" customHeight="1" x14ac:dyDescent="0.2">
      <c r="A7220" s="215" t="s">
        <v>7778</v>
      </c>
      <c r="B7220" s="215" t="s">
        <v>8</v>
      </c>
      <c r="C7220" s="24"/>
    </row>
    <row r="7221" spans="1:4" ht="12.75" customHeight="1" x14ac:dyDescent="0.2">
      <c r="A7221" s="215" t="s">
        <v>1418</v>
      </c>
      <c r="B7221" s="215" t="s">
        <v>8</v>
      </c>
      <c r="C7221" s="24"/>
    </row>
    <row r="7222" spans="1:4" ht="12.75" customHeight="1" x14ac:dyDescent="0.2">
      <c r="A7222" s="215" t="s">
        <v>7779</v>
      </c>
      <c r="B7222" s="215" t="s">
        <v>8</v>
      </c>
      <c r="C7222" s="24"/>
    </row>
    <row r="7223" spans="1:4" ht="12.75" customHeight="1" x14ac:dyDescent="0.2">
      <c r="A7223" s="215" t="s">
        <v>21179</v>
      </c>
      <c r="B7223" s="215" t="s">
        <v>8</v>
      </c>
      <c r="C7223" s="24"/>
    </row>
    <row r="7224" spans="1:4" ht="12.75" customHeight="1" x14ac:dyDescent="0.2">
      <c r="A7224" s="215" t="s">
        <v>7780</v>
      </c>
      <c r="B7224" s="215" t="s">
        <v>8</v>
      </c>
      <c r="C7224" s="24"/>
    </row>
    <row r="7225" spans="1:4" ht="12.75" customHeight="1" x14ac:dyDescent="0.2">
      <c r="A7225" s="215" t="s">
        <v>7781</v>
      </c>
      <c r="B7225" s="215" t="s">
        <v>8</v>
      </c>
      <c r="C7225" s="24"/>
    </row>
    <row r="7226" spans="1:4" s="24" customFormat="1" ht="12.75" customHeight="1" x14ac:dyDescent="0.2">
      <c r="A7226" s="215" t="s">
        <v>7989</v>
      </c>
      <c r="B7226" s="215" t="s">
        <v>8</v>
      </c>
      <c r="D7226" s="120"/>
    </row>
    <row r="7227" spans="1:4" ht="12.75" customHeight="1" x14ac:dyDescent="0.2">
      <c r="A7227" s="215" t="s">
        <v>7990</v>
      </c>
      <c r="B7227" s="215" t="s">
        <v>8</v>
      </c>
      <c r="C7227" s="24"/>
    </row>
    <row r="7228" spans="1:4" ht="12.75" customHeight="1" x14ac:dyDescent="0.2">
      <c r="A7228" s="215" t="s">
        <v>7991</v>
      </c>
      <c r="B7228" s="215" t="s">
        <v>8</v>
      </c>
      <c r="C7228" s="24"/>
    </row>
    <row r="7229" spans="1:4" ht="12.75" customHeight="1" x14ac:dyDescent="0.2">
      <c r="A7229" s="215" t="s">
        <v>7782</v>
      </c>
      <c r="B7229" s="215" t="s">
        <v>8</v>
      </c>
      <c r="C7229" s="24"/>
    </row>
    <row r="7230" spans="1:4" ht="12.75" customHeight="1" x14ac:dyDescent="0.2">
      <c r="A7230" s="215" t="s">
        <v>7783</v>
      </c>
      <c r="B7230" s="215" t="s">
        <v>8</v>
      </c>
      <c r="C7230" s="24"/>
    </row>
    <row r="7231" spans="1:4" ht="12.75" customHeight="1" x14ac:dyDescent="0.2">
      <c r="A7231" s="215" t="s">
        <v>25653</v>
      </c>
      <c r="B7231" s="215" t="s">
        <v>8</v>
      </c>
      <c r="C7231" s="24"/>
    </row>
    <row r="7232" spans="1:4" ht="12.75" customHeight="1" x14ac:dyDescent="0.2">
      <c r="A7232" s="215" t="s">
        <v>7992</v>
      </c>
      <c r="B7232" s="215" t="s">
        <v>8</v>
      </c>
      <c r="C7232" s="24"/>
    </row>
    <row r="7233" spans="1:4" ht="12.75" customHeight="1" x14ac:dyDescent="0.2">
      <c r="A7233" s="215" t="s">
        <v>7993</v>
      </c>
      <c r="B7233" s="215" t="s">
        <v>8</v>
      </c>
      <c r="C7233" s="24"/>
    </row>
    <row r="7234" spans="1:4" ht="12.75" customHeight="1" x14ac:dyDescent="0.2">
      <c r="A7234" s="215" t="s">
        <v>7784</v>
      </c>
      <c r="B7234" s="215" t="s">
        <v>8</v>
      </c>
      <c r="C7234" s="24"/>
    </row>
    <row r="7235" spans="1:4" ht="12.75" customHeight="1" x14ac:dyDescent="0.2">
      <c r="A7235" s="215" t="s">
        <v>7785</v>
      </c>
      <c r="B7235" s="215" t="s">
        <v>8</v>
      </c>
      <c r="C7235" s="24"/>
    </row>
    <row r="7236" spans="1:4" s="24" customFormat="1" ht="12.75" customHeight="1" x14ac:dyDescent="0.2">
      <c r="A7236" s="215" t="s">
        <v>21180</v>
      </c>
      <c r="B7236" s="215" t="s">
        <v>8</v>
      </c>
      <c r="D7236" s="120"/>
    </row>
    <row r="7237" spans="1:4" ht="12.75" customHeight="1" x14ac:dyDescent="0.2">
      <c r="A7237" s="215" t="s">
        <v>7994</v>
      </c>
      <c r="B7237" s="215" t="s">
        <v>8</v>
      </c>
      <c r="C7237" s="24"/>
    </row>
    <row r="7238" spans="1:4" ht="12.75" customHeight="1" x14ac:dyDescent="0.2">
      <c r="A7238" s="215" t="s">
        <v>7786</v>
      </c>
      <c r="B7238" s="215" t="s">
        <v>8</v>
      </c>
      <c r="C7238" s="24"/>
    </row>
    <row r="7239" spans="1:4" ht="12.75" customHeight="1" x14ac:dyDescent="0.2">
      <c r="A7239" s="215" t="s">
        <v>7787</v>
      </c>
      <c r="B7239" s="215" t="s">
        <v>8</v>
      </c>
      <c r="C7239" s="24"/>
    </row>
    <row r="7240" spans="1:4" ht="12.75" customHeight="1" x14ac:dyDescent="0.2">
      <c r="A7240" s="215" t="s">
        <v>21181</v>
      </c>
      <c r="B7240" s="215" t="s">
        <v>8</v>
      </c>
      <c r="C7240" s="24"/>
    </row>
    <row r="7241" spans="1:4" s="24" customFormat="1" ht="12.75" customHeight="1" x14ac:dyDescent="0.2">
      <c r="A7241" s="215" t="s">
        <v>7788</v>
      </c>
      <c r="B7241" s="215" t="s">
        <v>8</v>
      </c>
      <c r="D7241" s="120"/>
    </row>
    <row r="7242" spans="1:4" ht="12.75" customHeight="1" x14ac:dyDescent="0.2">
      <c r="A7242" s="215" t="s">
        <v>7789</v>
      </c>
      <c r="B7242" s="215" t="s">
        <v>8</v>
      </c>
      <c r="C7242" s="24"/>
    </row>
    <row r="7243" spans="1:4" ht="12.75" customHeight="1" x14ac:dyDescent="0.2">
      <c r="A7243" s="215" t="s">
        <v>7790</v>
      </c>
      <c r="B7243" s="215" t="s">
        <v>8</v>
      </c>
      <c r="C7243" s="24"/>
    </row>
    <row r="7244" spans="1:4" ht="12.75" customHeight="1" x14ac:dyDescent="0.2">
      <c r="A7244" s="215" t="s">
        <v>21182</v>
      </c>
      <c r="B7244" s="215" t="s">
        <v>8</v>
      </c>
      <c r="C7244" s="24"/>
    </row>
    <row r="7245" spans="1:4" ht="12.75" customHeight="1" x14ac:dyDescent="0.2">
      <c r="A7245" s="215" t="s">
        <v>7791</v>
      </c>
      <c r="B7245" s="215" t="s">
        <v>8</v>
      </c>
      <c r="C7245" s="24"/>
    </row>
    <row r="7246" spans="1:4" ht="12.75" customHeight="1" x14ac:dyDescent="0.2">
      <c r="A7246" s="215" t="s">
        <v>21183</v>
      </c>
      <c r="B7246" s="215" t="s">
        <v>8</v>
      </c>
      <c r="C7246" s="24"/>
    </row>
    <row r="7247" spans="1:4" ht="12.75" customHeight="1" x14ac:dyDescent="0.2">
      <c r="A7247" s="215" t="s">
        <v>7995</v>
      </c>
      <c r="B7247" s="215" t="s">
        <v>8</v>
      </c>
      <c r="C7247" s="24"/>
    </row>
    <row r="7248" spans="1:4" ht="12.75" customHeight="1" x14ac:dyDescent="0.2">
      <c r="A7248" s="215" t="s">
        <v>7792</v>
      </c>
      <c r="B7248" s="215" t="s">
        <v>8</v>
      </c>
      <c r="C7248" s="24"/>
    </row>
    <row r="7249" spans="1:7" ht="12.75" customHeight="1" x14ac:dyDescent="0.2">
      <c r="A7249" s="215" t="s">
        <v>7793</v>
      </c>
      <c r="B7249" s="215" t="s">
        <v>8</v>
      </c>
      <c r="C7249" s="24"/>
    </row>
    <row r="7250" spans="1:7" ht="12.75" customHeight="1" x14ac:dyDescent="0.2">
      <c r="A7250" s="215" t="s">
        <v>7794</v>
      </c>
      <c r="B7250" s="215" t="s">
        <v>8</v>
      </c>
      <c r="C7250" s="24"/>
    </row>
    <row r="7251" spans="1:7" ht="12.75" customHeight="1" x14ac:dyDescent="0.2">
      <c r="A7251" s="215" t="s">
        <v>21184</v>
      </c>
      <c r="B7251" s="215" t="s">
        <v>8</v>
      </c>
      <c r="C7251" s="24"/>
      <c r="G7251" s="120"/>
    </row>
    <row r="7252" spans="1:7" ht="12.75" customHeight="1" x14ac:dyDescent="0.2">
      <c r="A7252" s="215" t="s">
        <v>21185</v>
      </c>
      <c r="B7252" s="215" t="s">
        <v>8</v>
      </c>
      <c r="C7252" s="24"/>
    </row>
    <row r="7253" spans="1:7" ht="12.75" customHeight="1" x14ac:dyDescent="0.2">
      <c r="A7253" s="215" t="s">
        <v>7996</v>
      </c>
      <c r="B7253" s="215" t="s">
        <v>8</v>
      </c>
      <c r="C7253" s="24"/>
    </row>
    <row r="7254" spans="1:7" ht="12.75" customHeight="1" x14ac:dyDescent="0.2">
      <c r="A7254" s="215" t="s">
        <v>19704</v>
      </c>
      <c r="B7254" s="215" t="s">
        <v>8</v>
      </c>
      <c r="C7254" s="24"/>
    </row>
    <row r="7255" spans="1:7" ht="12.75" customHeight="1" x14ac:dyDescent="0.2">
      <c r="A7255" s="215" t="s">
        <v>7795</v>
      </c>
      <c r="B7255" s="215" t="s">
        <v>8</v>
      </c>
      <c r="C7255" s="24"/>
    </row>
    <row r="7256" spans="1:7" ht="12.75" customHeight="1" x14ac:dyDescent="0.2">
      <c r="A7256" s="215" t="s">
        <v>21186</v>
      </c>
      <c r="B7256" s="215" t="s">
        <v>8</v>
      </c>
      <c r="C7256" s="24"/>
    </row>
    <row r="7257" spans="1:7" ht="12.75" customHeight="1" x14ac:dyDescent="0.2">
      <c r="A7257" s="215" t="s">
        <v>7796</v>
      </c>
      <c r="B7257" s="215" t="s">
        <v>8</v>
      </c>
      <c r="C7257" s="24"/>
    </row>
    <row r="7258" spans="1:7" ht="12.75" customHeight="1" x14ac:dyDescent="0.2">
      <c r="A7258" s="215" t="s">
        <v>25654</v>
      </c>
      <c r="B7258" s="215" t="s">
        <v>8</v>
      </c>
      <c r="C7258" s="24"/>
    </row>
    <row r="7259" spans="1:7" ht="12.75" customHeight="1" x14ac:dyDescent="0.2">
      <c r="A7259" s="215" t="s">
        <v>21187</v>
      </c>
      <c r="B7259" s="215" t="s">
        <v>8</v>
      </c>
      <c r="C7259" s="24"/>
    </row>
    <row r="7260" spans="1:7" ht="12.75" customHeight="1" x14ac:dyDescent="0.2">
      <c r="A7260" s="215" t="s">
        <v>7797</v>
      </c>
      <c r="B7260" s="215" t="s">
        <v>8</v>
      </c>
      <c r="C7260" s="24"/>
    </row>
    <row r="7261" spans="1:7" ht="12.75" customHeight="1" x14ac:dyDescent="0.2">
      <c r="A7261" s="215" t="s">
        <v>7798</v>
      </c>
      <c r="B7261" s="215" t="s">
        <v>8</v>
      </c>
      <c r="C7261" s="24"/>
    </row>
    <row r="7262" spans="1:7" ht="12.75" customHeight="1" x14ac:dyDescent="0.2">
      <c r="A7262" s="215" t="s">
        <v>7799</v>
      </c>
      <c r="B7262" s="215" t="s">
        <v>8</v>
      </c>
      <c r="C7262" s="24"/>
    </row>
    <row r="7263" spans="1:7" ht="12.75" customHeight="1" x14ac:dyDescent="0.2">
      <c r="A7263" s="215" t="s">
        <v>21188</v>
      </c>
      <c r="B7263" s="215" t="s">
        <v>8</v>
      </c>
      <c r="C7263" s="24"/>
    </row>
    <row r="7264" spans="1:7" ht="12.75" customHeight="1" x14ac:dyDescent="0.2">
      <c r="A7264" s="215" t="s">
        <v>7800</v>
      </c>
      <c r="B7264" s="215" t="s">
        <v>8</v>
      </c>
      <c r="C7264" s="24"/>
    </row>
    <row r="7265" spans="1:3" ht="12.75" customHeight="1" x14ac:dyDescent="0.2">
      <c r="A7265" s="215" t="s">
        <v>7801</v>
      </c>
      <c r="B7265" s="215" t="s">
        <v>8</v>
      </c>
      <c r="C7265" s="24"/>
    </row>
    <row r="7266" spans="1:3" ht="12.75" customHeight="1" x14ac:dyDescent="0.2">
      <c r="A7266" s="215" t="s">
        <v>7802</v>
      </c>
      <c r="B7266" s="215" t="s">
        <v>8</v>
      </c>
      <c r="C7266" s="24"/>
    </row>
    <row r="7267" spans="1:3" ht="12.75" customHeight="1" x14ac:dyDescent="0.2">
      <c r="A7267" s="215" t="s">
        <v>7803</v>
      </c>
      <c r="B7267" s="215" t="s">
        <v>8</v>
      </c>
      <c r="C7267" s="24"/>
    </row>
    <row r="7268" spans="1:3" ht="12.75" customHeight="1" x14ac:dyDescent="0.2">
      <c r="A7268" s="215" t="s">
        <v>7804</v>
      </c>
      <c r="B7268" s="215" t="s">
        <v>8</v>
      </c>
      <c r="C7268" s="24"/>
    </row>
    <row r="7269" spans="1:3" ht="12.75" customHeight="1" x14ac:dyDescent="0.2">
      <c r="A7269" s="215" t="s">
        <v>7805</v>
      </c>
      <c r="B7269" s="215" t="s">
        <v>8</v>
      </c>
      <c r="C7269" s="24"/>
    </row>
    <row r="7270" spans="1:3" ht="12.75" customHeight="1" x14ac:dyDescent="0.2">
      <c r="A7270" s="215" t="s">
        <v>21189</v>
      </c>
      <c r="B7270" s="215" t="s">
        <v>8</v>
      </c>
      <c r="C7270" s="24"/>
    </row>
    <row r="7271" spans="1:3" ht="12.75" customHeight="1" x14ac:dyDescent="0.2">
      <c r="A7271" s="215" t="s">
        <v>7806</v>
      </c>
      <c r="B7271" s="215" t="s">
        <v>8</v>
      </c>
      <c r="C7271" s="24"/>
    </row>
    <row r="7272" spans="1:3" ht="12.75" customHeight="1" x14ac:dyDescent="0.2">
      <c r="A7272" s="215" t="s">
        <v>7807</v>
      </c>
      <c r="B7272" s="215" t="s">
        <v>8</v>
      </c>
      <c r="C7272" s="24"/>
    </row>
    <row r="7273" spans="1:3" ht="12.75" customHeight="1" x14ac:dyDescent="0.2">
      <c r="A7273" s="215" t="s">
        <v>21190</v>
      </c>
      <c r="B7273" s="215" t="s">
        <v>8</v>
      </c>
      <c r="C7273" s="24"/>
    </row>
    <row r="7274" spans="1:3" ht="12.75" customHeight="1" x14ac:dyDescent="0.2">
      <c r="A7274" s="215" t="s">
        <v>7808</v>
      </c>
      <c r="B7274" s="215" t="s">
        <v>8</v>
      </c>
      <c r="C7274" s="24"/>
    </row>
    <row r="7275" spans="1:3" ht="12.75" customHeight="1" x14ac:dyDescent="0.2">
      <c r="A7275" s="215" t="s">
        <v>7809</v>
      </c>
      <c r="B7275" s="215" t="s">
        <v>8</v>
      </c>
      <c r="C7275" s="24"/>
    </row>
    <row r="7276" spans="1:3" ht="12.75" customHeight="1" x14ac:dyDescent="0.2">
      <c r="A7276" s="215" t="s">
        <v>21191</v>
      </c>
      <c r="B7276" s="215" t="s">
        <v>8</v>
      </c>
      <c r="C7276" s="24"/>
    </row>
    <row r="7277" spans="1:3" ht="12.75" customHeight="1" x14ac:dyDescent="0.2">
      <c r="A7277" s="215" t="s">
        <v>7810</v>
      </c>
      <c r="B7277" s="215" t="s">
        <v>8</v>
      </c>
      <c r="C7277" s="24"/>
    </row>
    <row r="7278" spans="1:3" ht="12.75" customHeight="1" x14ac:dyDescent="0.2">
      <c r="A7278" s="215" t="s">
        <v>21192</v>
      </c>
      <c r="B7278" s="215" t="s">
        <v>8</v>
      </c>
      <c r="C7278" s="24"/>
    </row>
    <row r="7279" spans="1:3" ht="12.75" customHeight="1" x14ac:dyDescent="0.2">
      <c r="A7279" s="215" t="s">
        <v>21193</v>
      </c>
      <c r="B7279" s="215" t="s">
        <v>8</v>
      </c>
      <c r="C7279" s="24"/>
    </row>
    <row r="7280" spans="1:3" ht="12.75" customHeight="1" x14ac:dyDescent="0.2">
      <c r="A7280" s="215" t="s">
        <v>7811</v>
      </c>
      <c r="B7280" s="215" t="s">
        <v>8</v>
      </c>
      <c r="C7280" s="24"/>
    </row>
    <row r="7281" spans="1:3" ht="12.75" customHeight="1" x14ac:dyDescent="0.2">
      <c r="A7281" s="215" t="s">
        <v>7812</v>
      </c>
      <c r="B7281" s="215" t="s">
        <v>8</v>
      </c>
      <c r="C7281" s="24"/>
    </row>
    <row r="7282" spans="1:3" ht="12.75" customHeight="1" x14ac:dyDescent="0.2">
      <c r="A7282" s="215" t="s">
        <v>7813</v>
      </c>
      <c r="B7282" s="215" t="s">
        <v>8</v>
      </c>
      <c r="C7282" s="24"/>
    </row>
    <row r="7283" spans="1:3" ht="12.75" customHeight="1" x14ac:dyDescent="0.2">
      <c r="A7283" s="215" t="s">
        <v>21194</v>
      </c>
      <c r="B7283" s="215" t="s">
        <v>8</v>
      </c>
      <c r="C7283" s="24"/>
    </row>
    <row r="7284" spans="1:3" ht="12.75" customHeight="1" x14ac:dyDescent="0.2">
      <c r="A7284" s="215" t="s">
        <v>1419</v>
      </c>
      <c r="B7284" s="215" t="s">
        <v>8</v>
      </c>
      <c r="C7284" s="24"/>
    </row>
    <row r="7285" spans="1:3" ht="12.75" customHeight="1" x14ac:dyDescent="0.2">
      <c r="A7285" s="215" t="s">
        <v>7814</v>
      </c>
      <c r="B7285" s="215" t="s">
        <v>8</v>
      </c>
      <c r="C7285" s="24"/>
    </row>
    <row r="7286" spans="1:3" ht="12.75" customHeight="1" x14ac:dyDescent="0.2">
      <c r="A7286" s="215" t="s">
        <v>21195</v>
      </c>
      <c r="B7286" s="215" t="s">
        <v>8</v>
      </c>
      <c r="C7286" s="24"/>
    </row>
    <row r="7287" spans="1:3" ht="12.75" customHeight="1" x14ac:dyDescent="0.2">
      <c r="A7287" s="215" t="s">
        <v>21196</v>
      </c>
      <c r="B7287" s="215" t="s">
        <v>8</v>
      </c>
      <c r="C7287" s="24"/>
    </row>
    <row r="7288" spans="1:3" ht="12.75" customHeight="1" x14ac:dyDescent="0.2">
      <c r="A7288" s="215" t="s">
        <v>21197</v>
      </c>
      <c r="B7288" s="215" t="s">
        <v>8</v>
      </c>
      <c r="C7288" s="24"/>
    </row>
    <row r="7289" spans="1:3" ht="12.75" customHeight="1" x14ac:dyDescent="0.2">
      <c r="A7289" s="215" t="s">
        <v>21198</v>
      </c>
      <c r="B7289" s="215" t="s">
        <v>8</v>
      </c>
      <c r="C7289" s="24"/>
    </row>
    <row r="7290" spans="1:3" ht="12.75" customHeight="1" x14ac:dyDescent="0.2">
      <c r="A7290" s="215" t="s">
        <v>7815</v>
      </c>
      <c r="B7290" s="215" t="s">
        <v>8</v>
      </c>
      <c r="C7290" s="24"/>
    </row>
    <row r="7291" spans="1:3" ht="12.75" customHeight="1" x14ac:dyDescent="0.2">
      <c r="A7291" s="215" t="s">
        <v>25655</v>
      </c>
      <c r="B7291" s="215" t="s">
        <v>8</v>
      </c>
      <c r="C7291" s="24"/>
    </row>
    <row r="7292" spans="1:3" ht="12.75" customHeight="1" x14ac:dyDescent="0.2">
      <c r="A7292" s="215" t="s">
        <v>21199</v>
      </c>
      <c r="B7292" s="215" t="s">
        <v>8</v>
      </c>
      <c r="C7292" s="24"/>
    </row>
    <row r="7293" spans="1:3" ht="12.75" customHeight="1" x14ac:dyDescent="0.2">
      <c r="A7293" s="215" t="s">
        <v>21200</v>
      </c>
      <c r="B7293" s="215" t="s">
        <v>8</v>
      </c>
      <c r="C7293" s="24"/>
    </row>
    <row r="7294" spans="1:3" ht="12.75" customHeight="1" x14ac:dyDescent="0.2">
      <c r="A7294" s="215" t="s">
        <v>25656</v>
      </c>
      <c r="B7294" s="215" t="s">
        <v>8</v>
      </c>
      <c r="C7294" s="24"/>
    </row>
    <row r="7295" spans="1:3" ht="12.75" customHeight="1" x14ac:dyDescent="0.2">
      <c r="A7295" s="215" t="s">
        <v>21201</v>
      </c>
      <c r="B7295" s="215" t="s">
        <v>8</v>
      </c>
      <c r="C7295" s="24"/>
    </row>
    <row r="7296" spans="1:3" ht="12.75" customHeight="1" x14ac:dyDescent="0.2">
      <c r="A7296" s="215" t="s">
        <v>21202</v>
      </c>
      <c r="B7296" s="215" t="s">
        <v>8</v>
      </c>
      <c r="C7296" s="24"/>
    </row>
    <row r="7297" spans="1:4" ht="12.75" customHeight="1" x14ac:dyDescent="0.2">
      <c r="A7297" s="215" t="s">
        <v>21203</v>
      </c>
      <c r="B7297" s="215" t="s">
        <v>8</v>
      </c>
      <c r="C7297" s="24"/>
    </row>
    <row r="7298" spans="1:4" ht="12.75" customHeight="1" x14ac:dyDescent="0.2">
      <c r="A7298" s="215" t="s">
        <v>7816</v>
      </c>
      <c r="B7298" s="215" t="s">
        <v>8</v>
      </c>
      <c r="C7298" s="24"/>
    </row>
    <row r="7299" spans="1:4" s="24" customFormat="1" ht="12.75" customHeight="1" x14ac:dyDescent="0.2">
      <c r="A7299" s="215" t="s">
        <v>7817</v>
      </c>
      <c r="B7299" s="215" t="s">
        <v>8</v>
      </c>
      <c r="D7299" s="120"/>
    </row>
    <row r="7300" spans="1:4" ht="12.75" customHeight="1" x14ac:dyDescent="0.2">
      <c r="A7300" s="215" t="s">
        <v>7818</v>
      </c>
      <c r="B7300" s="215" t="s">
        <v>8</v>
      </c>
      <c r="C7300" s="24"/>
    </row>
    <row r="7301" spans="1:4" ht="12.75" customHeight="1" x14ac:dyDescent="0.2">
      <c r="A7301" s="215" t="s">
        <v>7819</v>
      </c>
      <c r="B7301" s="215" t="s">
        <v>8</v>
      </c>
      <c r="C7301" s="24"/>
    </row>
    <row r="7302" spans="1:4" ht="12.75" customHeight="1" x14ac:dyDescent="0.2">
      <c r="A7302" s="215" t="s">
        <v>7820</v>
      </c>
      <c r="B7302" s="215" t="s">
        <v>8</v>
      </c>
      <c r="C7302" s="24"/>
    </row>
    <row r="7303" spans="1:4" ht="12.75" customHeight="1" x14ac:dyDescent="0.2">
      <c r="A7303" s="215" t="s">
        <v>7821</v>
      </c>
      <c r="B7303" s="215" t="s">
        <v>8</v>
      </c>
      <c r="C7303" s="24"/>
    </row>
    <row r="7304" spans="1:4" ht="12.75" customHeight="1" x14ac:dyDescent="0.2">
      <c r="A7304" s="215" t="s">
        <v>1420</v>
      </c>
      <c r="B7304" s="215" t="s">
        <v>8</v>
      </c>
      <c r="C7304" s="24"/>
    </row>
    <row r="7305" spans="1:4" ht="12.75" customHeight="1" x14ac:dyDescent="0.2">
      <c r="A7305" s="215" t="s">
        <v>7822</v>
      </c>
      <c r="B7305" s="215" t="s">
        <v>8</v>
      </c>
      <c r="C7305" s="24"/>
    </row>
    <row r="7306" spans="1:4" ht="12.75" customHeight="1" x14ac:dyDescent="0.2">
      <c r="A7306" s="215" t="s">
        <v>21204</v>
      </c>
      <c r="B7306" s="215" t="s">
        <v>8</v>
      </c>
      <c r="C7306" s="24"/>
    </row>
    <row r="7307" spans="1:4" ht="12.75" customHeight="1" x14ac:dyDescent="0.2">
      <c r="A7307" s="215" t="s">
        <v>25657</v>
      </c>
      <c r="B7307" s="215" t="s">
        <v>8</v>
      </c>
      <c r="C7307" s="24"/>
    </row>
    <row r="7308" spans="1:4" ht="12.75" customHeight="1" x14ac:dyDescent="0.2">
      <c r="A7308" s="215" t="s">
        <v>7823</v>
      </c>
      <c r="B7308" s="215" t="s">
        <v>8</v>
      </c>
      <c r="C7308" s="24"/>
    </row>
    <row r="7309" spans="1:4" ht="12.75" customHeight="1" x14ac:dyDescent="0.2">
      <c r="A7309" s="215" t="s">
        <v>7824</v>
      </c>
      <c r="B7309" s="215" t="s">
        <v>8</v>
      </c>
      <c r="C7309" s="24"/>
    </row>
    <row r="7310" spans="1:4" ht="12.75" customHeight="1" x14ac:dyDescent="0.2">
      <c r="A7310" s="215" t="s">
        <v>7825</v>
      </c>
      <c r="B7310" s="215" t="s">
        <v>8</v>
      </c>
      <c r="C7310" s="24"/>
    </row>
    <row r="7311" spans="1:4" ht="12.75" customHeight="1" x14ac:dyDescent="0.2">
      <c r="A7311" s="215" t="s">
        <v>7826</v>
      </c>
      <c r="B7311" s="215" t="s">
        <v>8</v>
      </c>
      <c r="C7311" s="24"/>
    </row>
    <row r="7312" spans="1:4" ht="12.75" customHeight="1" x14ac:dyDescent="0.2">
      <c r="A7312" s="215" t="s">
        <v>7827</v>
      </c>
      <c r="B7312" s="215" t="s">
        <v>8</v>
      </c>
      <c r="C7312" s="24"/>
    </row>
    <row r="7313" spans="1:3" ht="12.75" customHeight="1" x14ac:dyDescent="0.2">
      <c r="A7313" s="215" t="s">
        <v>7828</v>
      </c>
      <c r="B7313" s="215" t="s">
        <v>8</v>
      </c>
      <c r="C7313" s="24"/>
    </row>
    <row r="7314" spans="1:3" ht="12.75" customHeight="1" x14ac:dyDescent="0.2">
      <c r="A7314" s="215" t="s">
        <v>7829</v>
      </c>
      <c r="B7314" s="215" t="s">
        <v>8</v>
      </c>
      <c r="C7314" s="24"/>
    </row>
    <row r="7315" spans="1:3" ht="12.75" customHeight="1" x14ac:dyDescent="0.2">
      <c r="A7315" s="215" t="s">
        <v>7830</v>
      </c>
      <c r="B7315" s="215" t="s">
        <v>8</v>
      </c>
      <c r="C7315" s="24"/>
    </row>
    <row r="7316" spans="1:3" ht="12.75" customHeight="1" x14ac:dyDescent="0.2">
      <c r="A7316" s="215" t="s">
        <v>7831</v>
      </c>
      <c r="B7316" s="215" t="s">
        <v>8</v>
      </c>
      <c r="C7316" s="24"/>
    </row>
    <row r="7317" spans="1:3" ht="12.75" customHeight="1" x14ac:dyDescent="0.2">
      <c r="A7317" s="215" t="s">
        <v>7832</v>
      </c>
      <c r="B7317" s="215" t="s">
        <v>8</v>
      </c>
      <c r="C7317" s="24"/>
    </row>
    <row r="7318" spans="1:3" ht="12.75" customHeight="1" x14ac:dyDescent="0.2">
      <c r="A7318" s="215" t="s">
        <v>25658</v>
      </c>
      <c r="B7318" s="215" t="s">
        <v>8</v>
      </c>
      <c r="C7318" s="24"/>
    </row>
    <row r="7319" spans="1:3" ht="12.75" customHeight="1" x14ac:dyDescent="0.2">
      <c r="A7319" s="215" t="s">
        <v>7833</v>
      </c>
      <c r="B7319" s="215" t="s">
        <v>8</v>
      </c>
      <c r="C7319" s="24"/>
    </row>
    <row r="7320" spans="1:3" ht="12.75" customHeight="1" x14ac:dyDescent="0.2">
      <c r="A7320" s="215" t="s">
        <v>7834</v>
      </c>
      <c r="B7320" s="215" t="s">
        <v>8</v>
      </c>
      <c r="C7320" s="24"/>
    </row>
    <row r="7321" spans="1:3" ht="12.75" customHeight="1" x14ac:dyDescent="0.2">
      <c r="A7321" s="215" t="s">
        <v>25659</v>
      </c>
      <c r="B7321" s="215" t="s">
        <v>8</v>
      </c>
      <c r="C7321" s="24"/>
    </row>
    <row r="7322" spans="1:3" ht="12.75" customHeight="1" x14ac:dyDescent="0.2">
      <c r="A7322" s="215" t="s">
        <v>7997</v>
      </c>
      <c r="B7322" s="215" t="s">
        <v>8</v>
      </c>
      <c r="C7322" s="24"/>
    </row>
    <row r="7323" spans="1:3" ht="12.75" customHeight="1" x14ac:dyDescent="0.2">
      <c r="A7323" s="215" t="s">
        <v>8</v>
      </c>
      <c r="B7323" s="215" t="s">
        <v>8</v>
      </c>
      <c r="C7323" s="24"/>
    </row>
    <row r="7324" spans="1:3" ht="12.75" customHeight="1" x14ac:dyDescent="0.2">
      <c r="A7324" s="215" t="s">
        <v>7835</v>
      </c>
      <c r="B7324" s="215" t="s">
        <v>8</v>
      </c>
      <c r="C7324" s="24"/>
    </row>
    <row r="7325" spans="1:3" ht="12.75" customHeight="1" x14ac:dyDescent="0.2">
      <c r="A7325" s="215" t="s">
        <v>7836</v>
      </c>
      <c r="B7325" s="215" t="s">
        <v>8</v>
      </c>
      <c r="C7325" s="24"/>
    </row>
    <row r="7326" spans="1:3" ht="12.75" customHeight="1" x14ac:dyDescent="0.2">
      <c r="A7326" s="215" t="s">
        <v>21130</v>
      </c>
      <c r="B7326" s="215" t="s">
        <v>8</v>
      </c>
      <c r="C7326" s="24"/>
    </row>
    <row r="7327" spans="1:3" ht="12.75" customHeight="1" x14ac:dyDescent="0.2">
      <c r="A7327" s="215" t="s">
        <v>21131</v>
      </c>
      <c r="B7327" s="215" t="s">
        <v>8</v>
      </c>
      <c r="C7327" s="24"/>
    </row>
    <row r="7328" spans="1:3" ht="12.75" customHeight="1" x14ac:dyDescent="0.2">
      <c r="A7328" s="215" t="s">
        <v>7837</v>
      </c>
      <c r="B7328" s="215" t="s">
        <v>8</v>
      </c>
      <c r="C7328" s="24"/>
    </row>
    <row r="7329" spans="1:3" ht="12.75" customHeight="1" x14ac:dyDescent="0.2">
      <c r="A7329" s="215" t="s">
        <v>7838</v>
      </c>
      <c r="B7329" s="215" t="s">
        <v>8</v>
      </c>
      <c r="C7329" s="24"/>
    </row>
    <row r="7330" spans="1:3" ht="12.75" customHeight="1" x14ac:dyDescent="0.2">
      <c r="A7330" s="215" t="s">
        <v>7839</v>
      </c>
      <c r="B7330" s="215" t="s">
        <v>8</v>
      </c>
      <c r="C7330" s="24"/>
    </row>
    <row r="7331" spans="1:3" ht="12.75" customHeight="1" x14ac:dyDescent="0.2">
      <c r="A7331" s="215" t="s">
        <v>7840</v>
      </c>
      <c r="B7331" s="215" t="s">
        <v>8</v>
      </c>
      <c r="C7331" s="24"/>
    </row>
    <row r="7332" spans="1:3" ht="12.75" customHeight="1" x14ac:dyDescent="0.2">
      <c r="A7332" s="215" t="s">
        <v>1421</v>
      </c>
      <c r="B7332" s="215" t="s">
        <v>8</v>
      </c>
      <c r="C7332" s="24"/>
    </row>
    <row r="7333" spans="1:3" ht="12.75" customHeight="1" x14ac:dyDescent="0.2">
      <c r="A7333" s="215" t="s">
        <v>7841</v>
      </c>
      <c r="B7333" s="215" t="s">
        <v>8</v>
      </c>
      <c r="C7333" s="24"/>
    </row>
    <row r="7334" spans="1:3" ht="12.75" customHeight="1" x14ac:dyDescent="0.2">
      <c r="A7334" s="185" t="s">
        <v>26527</v>
      </c>
      <c r="B7334" s="185" t="s">
        <v>8</v>
      </c>
      <c r="C7334" s="24"/>
    </row>
    <row r="7335" spans="1:3" ht="12.75" customHeight="1" x14ac:dyDescent="0.2">
      <c r="A7335" s="215" t="s">
        <v>21205</v>
      </c>
      <c r="B7335" s="215" t="s">
        <v>8</v>
      </c>
      <c r="C7335" s="24"/>
    </row>
    <row r="7336" spans="1:3" ht="12.75" customHeight="1" x14ac:dyDescent="0.2">
      <c r="A7336" s="215" t="s">
        <v>21206</v>
      </c>
      <c r="B7336" s="215" t="s">
        <v>8</v>
      </c>
      <c r="C7336" s="24"/>
    </row>
    <row r="7337" spans="1:3" ht="12.75" customHeight="1" x14ac:dyDescent="0.2">
      <c r="A7337" s="215" t="s">
        <v>21207</v>
      </c>
      <c r="B7337" s="215" t="s">
        <v>8</v>
      </c>
      <c r="C7337" s="24"/>
    </row>
    <row r="7338" spans="1:3" ht="12.75" customHeight="1" x14ac:dyDescent="0.2">
      <c r="A7338" s="185" t="s">
        <v>26528</v>
      </c>
      <c r="B7338" s="185" t="s">
        <v>8</v>
      </c>
      <c r="C7338" s="24"/>
    </row>
    <row r="7339" spans="1:3" ht="12.75" customHeight="1" x14ac:dyDescent="0.2">
      <c r="A7339" s="185" t="s">
        <v>26529</v>
      </c>
      <c r="B7339" s="185" t="s">
        <v>8</v>
      </c>
      <c r="C7339" s="24"/>
    </row>
    <row r="7340" spans="1:3" ht="12.75" customHeight="1" x14ac:dyDescent="0.2">
      <c r="A7340" s="215" t="s">
        <v>21208</v>
      </c>
      <c r="B7340" s="215" t="s">
        <v>8</v>
      </c>
      <c r="C7340" s="24"/>
    </row>
    <row r="7341" spans="1:3" ht="12.75" customHeight="1" x14ac:dyDescent="0.2">
      <c r="A7341" s="215" t="s">
        <v>7842</v>
      </c>
      <c r="B7341" s="215" t="s">
        <v>8</v>
      </c>
      <c r="C7341" s="24"/>
    </row>
    <row r="7342" spans="1:3" ht="12.75" customHeight="1" x14ac:dyDescent="0.2">
      <c r="A7342" s="215" t="s">
        <v>7843</v>
      </c>
      <c r="B7342" s="215" t="s">
        <v>8</v>
      </c>
      <c r="C7342" s="24"/>
    </row>
    <row r="7343" spans="1:3" ht="12.75" customHeight="1" x14ac:dyDescent="0.2">
      <c r="A7343" s="215" t="s">
        <v>7844</v>
      </c>
      <c r="B7343" s="215" t="s">
        <v>8</v>
      </c>
      <c r="C7343" s="24"/>
    </row>
    <row r="7344" spans="1:3" ht="12.75" customHeight="1" x14ac:dyDescent="0.2">
      <c r="A7344" s="215" t="s">
        <v>7845</v>
      </c>
      <c r="B7344" s="215" t="s">
        <v>8</v>
      </c>
      <c r="C7344" s="24"/>
    </row>
    <row r="7345" spans="1:3" ht="12.75" customHeight="1" x14ac:dyDescent="0.2">
      <c r="A7345" s="215" t="s">
        <v>7846</v>
      </c>
      <c r="B7345" s="215" t="s">
        <v>8</v>
      </c>
      <c r="C7345" s="24"/>
    </row>
    <row r="7346" spans="1:3" ht="12.75" customHeight="1" x14ac:dyDescent="0.2">
      <c r="A7346" s="215" t="s">
        <v>7847</v>
      </c>
      <c r="B7346" s="215" t="s">
        <v>8</v>
      </c>
      <c r="C7346" s="24"/>
    </row>
    <row r="7347" spans="1:3" ht="12.75" customHeight="1" x14ac:dyDescent="0.2">
      <c r="A7347" s="215" t="s">
        <v>7848</v>
      </c>
      <c r="B7347" s="215" t="s">
        <v>8</v>
      </c>
      <c r="C7347" s="24"/>
    </row>
    <row r="7348" spans="1:3" ht="12.75" customHeight="1" x14ac:dyDescent="0.2">
      <c r="A7348" s="215" t="s">
        <v>7849</v>
      </c>
      <c r="B7348" s="215" t="s">
        <v>8</v>
      </c>
      <c r="C7348" s="24"/>
    </row>
    <row r="7349" spans="1:3" ht="12.75" customHeight="1" x14ac:dyDescent="0.2">
      <c r="A7349" s="215" t="s">
        <v>7850</v>
      </c>
      <c r="B7349" s="215" t="s">
        <v>8</v>
      </c>
      <c r="C7349" s="24"/>
    </row>
    <row r="7350" spans="1:3" ht="12.75" customHeight="1" x14ac:dyDescent="0.2">
      <c r="A7350" s="215" t="s">
        <v>7851</v>
      </c>
      <c r="B7350" s="215" t="s">
        <v>8</v>
      </c>
      <c r="C7350" s="24"/>
    </row>
    <row r="7351" spans="1:3" ht="12.75" customHeight="1" x14ac:dyDescent="0.2">
      <c r="A7351" s="215" t="s">
        <v>7852</v>
      </c>
      <c r="B7351" s="215" t="s">
        <v>8</v>
      </c>
      <c r="C7351" s="24"/>
    </row>
    <row r="7352" spans="1:3" ht="12.75" customHeight="1" x14ac:dyDescent="0.2">
      <c r="A7352" s="215" t="s">
        <v>7853</v>
      </c>
      <c r="B7352" s="215" t="s">
        <v>8</v>
      </c>
      <c r="C7352" s="24"/>
    </row>
    <row r="7353" spans="1:3" ht="12.75" customHeight="1" x14ac:dyDescent="0.2">
      <c r="A7353" s="215" t="s">
        <v>7854</v>
      </c>
      <c r="B7353" s="215" t="s">
        <v>8</v>
      </c>
      <c r="C7353" s="24"/>
    </row>
    <row r="7354" spans="1:3" ht="12.75" customHeight="1" x14ac:dyDescent="0.2">
      <c r="A7354" s="215" t="s">
        <v>7855</v>
      </c>
      <c r="B7354" s="215" t="s">
        <v>8</v>
      </c>
      <c r="C7354" s="24"/>
    </row>
    <row r="7355" spans="1:3" ht="12.75" customHeight="1" x14ac:dyDescent="0.2">
      <c r="A7355" s="215" t="s">
        <v>7856</v>
      </c>
      <c r="B7355" s="215" t="s">
        <v>8</v>
      </c>
      <c r="C7355" s="24"/>
    </row>
    <row r="7356" spans="1:3" ht="12.75" customHeight="1" x14ac:dyDescent="0.2">
      <c r="A7356" s="215" t="s">
        <v>7857</v>
      </c>
      <c r="B7356" s="215" t="s">
        <v>8</v>
      </c>
      <c r="C7356" s="24"/>
    </row>
    <row r="7357" spans="1:3" ht="12.75" customHeight="1" x14ac:dyDescent="0.2">
      <c r="A7357" s="215" t="s">
        <v>7858</v>
      </c>
      <c r="B7357" s="215" t="s">
        <v>8</v>
      </c>
      <c r="C7357" s="24"/>
    </row>
    <row r="7358" spans="1:3" ht="12.75" customHeight="1" x14ac:dyDescent="0.2">
      <c r="A7358" s="215" t="s">
        <v>21133</v>
      </c>
      <c r="B7358" s="215" t="s">
        <v>8</v>
      </c>
      <c r="C7358" s="24"/>
    </row>
    <row r="7359" spans="1:3" ht="12.75" customHeight="1" x14ac:dyDescent="0.2">
      <c r="A7359" s="215" t="s">
        <v>1422</v>
      </c>
      <c r="B7359" s="215" t="s">
        <v>8</v>
      </c>
      <c r="C7359" s="24"/>
    </row>
    <row r="7360" spans="1:3" ht="12.75" customHeight="1" x14ac:dyDescent="0.2">
      <c r="A7360" s="215" t="s">
        <v>7859</v>
      </c>
      <c r="B7360" s="215" t="s">
        <v>8</v>
      </c>
      <c r="C7360" s="24"/>
    </row>
    <row r="7361" spans="1:3" ht="12.75" customHeight="1" x14ac:dyDescent="0.2">
      <c r="A7361" s="215" t="s">
        <v>21209</v>
      </c>
      <c r="B7361" s="215" t="s">
        <v>8</v>
      </c>
      <c r="C7361" s="24"/>
    </row>
    <row r="7362" spans="1:3" ht="12.75" customHeight="1" x14ac:dyDescent="0.2">
      <c r="A7362" s="215" t="s">
        <v>7998</v>
      </c>
      <c r="B7362" s="215" t="s">
        <v>8</v>
      </c>
      <c r="C7362" s="24"/>
    </row>
    <row r="7363" spans="1:3" ht="12.75" customHeight="1" x14ac:dyDescent="0.2">
      <c r="A7363" s="215" t="s">
        <v>25660</v>
      </c>
      <c r="B7363" s="215" t="s">
        <v>8</v>
      </c>
      <c r="C7363" s="24"/>
    </row>
    <row r="7364" spans="1:3" ht="12.75" customHeight="1" x14ac:dyDescent="0.2">
      <c r="A7364" s="215" t="s">
        <v>7860</v>
      </c>
      <c r="B7364" s="215" t="s">
        <v>8</v>
      </c>
      <c r="C7364" s="24"/>
    </row>
    <row r="7365" spans="1:3" ht="12.75" customHeight="1" x14ac:dyDescent="0.2">
      <c r="A7365" s="215" t="s">
        <v>1423</v>
      </c>
      <c r="B7365" s="215" t="s">
        <v>8</v>
      </c>
      <c r="C7365" s="24"/>
    </row>
    <row r="7366" spans="1:3" ht="12.75" customHeight="1" x14ac:dyDescent="0.2">
      <c r="A7366" s="215" t="s">
        <v>7861</v>
      </c>
      <c r="B7366" s="215" t="s">
        <v>8</v>
      </c>
      <c r="C7366" s="24"/>
    </row>
    <row r="7367" spans="1:3" ht="12.75" customHeight="1" x14ac:dyDescent="0.2">
      <c r="A7367" s="215" t="s">
        <v>7862</v>
      </c>
      <c r="B7367" s="215" t="s">
        <v>8</v>
      </c>
      <c r="C7367" s="24"/>
    </row>
    <row r="7368" spans="1:3" ht="12.75" customHeight="1" x14ac:dyDescent="0.2">
      <c r="A7368" s="215" t="s">
        <v>7863</v>
      </c>
      <c r="B7368" s="215" t="s">
        <v>8</v>
      </c>
      <c r="C7368" s="24"/>
    </row>
    <row r="7369" spans="1:3" ht="12.75" customHeight="1" x14ac:dyDescent="0.2">
      <c r="A7369" s="215" t="s">
        <v>7864</v>
      </c>
      <c r="B7369" s="215" t="s">
        <v>8</v>
      </c>
      <c r="C7369" s="24"/>
    </row>
    <row r="7370" spans="1:3" ht="12.75" customHeight="1" x14ac:dyDescent="0.2">
      <c r="A7370" s="215" t="s">
        <v>7865</v>
      </c>
      <c r="B7370" s="215" t="s">
        <v>8</v>
      </c>
      <c r="C7370" s="24"/>
    </row>
    <row r="7371" spans="1:3" ht="12.75" customHeight="1" x14ac:dyDescent="0.2">
      <c r="A7371" s="215" t="s">
        <v>7866</v>
      </c>
      <c r="B7371" s="215" t="s">
        <v>8</v>
      </c>
      <c r="C7371" s="24"/>
    </row>
    <row r="7372" spans="1:3" ht="12.75" customHeight="1" x14ac:dyDescent="0.2">
      <c r="A7372" s="215" t="s">
        <v>7867</v>
      </c>
      <c r="B7372" s="215" t="s">
        <v>8</v>
      </c>
      <c r="C7372" s="24"/>
    </row>
    <row r="7373" spans="1:3" ht="12.75" customHeight="1" x14ac:dyDescent="0.2">
      <c r="A7373" s="215" t="s">
        <v>7868</v>
      </c>
      <c r="B7373" s="215" t="s">
        <v>8</v>
      </c>
      <c r="C7373" s="24"/>
    </row>
    <row r="7374" spans="1:3" ht="12.75" customHeight="1" x14ac:dyDescent="0.2">
      <c r="A7374" s="215" t="s">
        <v>7869</v>
      </c>
      <c r="B7374" s="215" t="s">
        <v>8</v>
      </c>
      <c r="C7374" s="24"/>
    </row>
    <row r="7375" spans="1:3" ht="12.75" customHeight="1" x14ac:dyDescent="0.2">
      <c r="A7375" s="215" t="s">
        <v>1424</v>
      </c>
      <c r="B7375" s="215" t="s">
        <v>8</v>
      </c>
      <c r="C7375" s="24"/>
    </row>
    <row r="7376" spans="1:3" ht="12.75" customHeight="1" x14ac:dyDescent="0.2">
      <c r="A7376" s="215" t="s">
        <v>7870</v>
      </c>
      <c r="B7376" s="215" t="s">
        <v>8</v>
      </c>
      <c r="C7376" s="24"/>
    </row>
    <row r="7377" spans="1:3" ht="12.75" customHeight="1" x14ac:dyDescent="0.2">
      <c r="A7377" s="185" t="s">
        <v>26533</v>
      </c>
      <c r="B7377" s="185" t="s">
        <v>8</v>
      </c>
      <c r="C7377" s="24"/>
    </row>
    <row r="7378" spans="1:3" ht="12.75" customHeight="1" x14ac:dyDescent="0.2">
      <c r="A7378" s="215" t="s">
        <v>21210</v>
      </c>
      <c r="B7378" s="215" t="s">
        <v>8</v>
      </c>
      <c r="C7378" s="24"/>
    </row>
    <row r="7379" spans="1:3" ht="12.75" customHeight="1" x14ac:dyDescent="0.2">
      <c r="A7379" s="215" t="s">
        <v>21211</v>
      </c>
      <c r="B7379" s="215" t="s">
        <v>8</v>
      </c>
      <c r="C7379" s="24"/>
    </row>
    <row r="7380" spans="1:3" ht="12.75" customHeight="1" x14ac:dyDescent="0.2">
      <c r="A7380" s="215" t="s">
        <v>21212</v>
      </c>
      <c r="B7380" s="215" t="s">
        <v>8</v>
      </c>
      <c r="C7380" s="24"/>
    </row>
    <row r="7381" spans="1:3" ht="12.75" customHeight="1" x14ac:dyDescent="0.2">
      <c r="A7381" s="215" t="s">
        <v>21213</v>
      </c>
      <c r="B7381" s="215" t="s">
        <v>8</v>
      </c>
      <c r="C7381" s="24"/>
    </row>
    <row r="7382" spans="1:3" ht="12.75" customHeight="1" x14ac:dyDescent="0.2">
      <c r="A7382" s="185" t="s">
        <v>26534</v>
      </c>
      <c r="B7382" s="185" t="s">
        <v>8</v>
      </c>
      <c r="C7382" s="24"/>
    </row>
    <row r="7383" spans="1:3" ht="12.75" customHeight="1" x14ac:dyDescent="0.2">
      <c r="A7383" s="215" t="s">
        <v>7871</v>
      </c>
      <c r="B7383" s="215" t="s">
        <v>8</v>
      </c>
      <c r="C7383" s="24"/>
    </row>
    <row r="7384" spans="1:3" ht="12.75" customHeight="1" x14ac:dyDescent="0.2">
      <c r="A7384" s="215" t="s">
        <v>7872</v>
      </c>
      <c r="B7384" s="215" t="s">
        <v>8</v>
      </c>
      <c r="C7384" s="24"/>
    </row>
    <row r="7385" spans="1:3" ht="12.75" customHeight="1" x14ac:dyDescent="0.2">
      <c r="A7385" s="215" t="s">
        <v>7873</v>
      </c>
      <c r="B7385" s="215" t="s">
        <v>8</v>
      </c>
      <c r="C7385" s="24"/>
    </row>
    <row r="7386" spans="1:3" ht="12.75" customHeight="1" x14ac:dyDescent="0.2">
      <c r="A7386" s="215" t="s">
        <v>7874</v>
      </c>
      <c r="B7386" s="215" t="s">
        <v>8</v>
      </c>
      <c r="C7386" s="24"/>
    </row>
    <row r="7387" spans="1:3" ht="12.75" customHeight="1" x14ac:dyDescent="0.2">
      <c r="A7387" s="215" t="s">
        <v>7875</v>
      </c>
      <c r="B7387" s="215" t="s">
        <v>8</v>
      </c>
      <c r="C7387" s="24"/>
    </row>
    <row r="7388" spans="1:3" ht="12.75" customHeight="1" x14ac:dyDescent="0.2">
      <c r="A7388" s="215" t="s">
        <v>7876</v>
      </c>
      <c r="B7388" s="215" t="s">
        <v>8</v>
      </c>
      <c r="C7388" s="24"/>
    </row>
    <row r="7389" spans="1:3" ht="12.75" customHeight="1" x14ac:dyDescent="0.2">
      <c r="A7389" s="215" t="s">
        <v>21214</v>
      </c>
      <c r="B7389" s="215" t="s">
        <v>8</v>
      </c>
      <c r="C7389" s="24"/>
    </row>
    <row r="7390" spans="1:3" ht="12.75" customHeight="1" x14ac:dyDescent="0.2">
      <c r="A7390" s="215" t="s">
        <v>7877</v>
      </c>
      <c r="B7390" s="215" t="s">
        <v>8</v>
      </c>
      <c r="C7390" s="24"/>
    </row>
    <row r="7391" spans="1:3" ht="12.75" customHeight="1" x14ac:dyDescent="0.2">
      <c r="A7391" s="215" t="s">
        <v>7878</v>
      </c>
      <c r="B7391" s="215" t="s">
        <v>8</v>
      </c>
      <c r="C7391" s="24"/>
    </row>
    <row r="7392" spans="1:3" ht="12.75" customHeight="1" x14ac:dyDescent="0.2">
      <c r="A7392" s="215" t="s">
        <v>21215</v>
      </c>
      <c r="B7392" s="215" t="s">
        <v>8</v>
      </c>
      <c r="C7392" s="24"/>
    </row>
    <row r="7393" spans="1:3" ht="12.75" customHeight="1" x14ac:dyDescent="0.2">
      <c r="A7393" s="215" t="s">
        <v>1425</v>
      </c>
      <c r="B7393" s="215" t="s">
        <v>8</v>
      </c>
      <c r="C7393" s="24"/>
    </row>
    <row r="7394" spans="1:3" ht="12.75" customHeight="1" x14ac:dyDescent="0.2">
      <c r="A7394" s="215" t="s">
        <v>7879</v>
      </c>
      <c r="B7394" s="215" t="s">
        <v>8</v>
      </c>
      <c r="C7394" s="24"/>
    </row>
    <row r="7395" spans="1:3" ht="12.75" customHeight="1" x14ac:dyDescent="0.2">
      <c r="A7395" s="215" t="s">
        <v>7880</v>
      </c>
      <c r="B7395" s="215" t="s">
        <v>8</v>
      </c>
      <c r="C7395" s="24"/>
    </row>
    <row r="7396" spans="1:3" ht="12.75" customHeight="1" x14ac:dyDescent="0.2">
      <c r="A7396" s="215" t="s">
        <v>21216</v>
      </c>
      <c r="B7396" s="215" t="s">
        <v>8</v>
      </c>
      <c r="C7396" s="24"/>
    </row>
    <row r="7397" spans="1:3" ht="12.75" customHeight="1" x14ac:dyDescent="0.2">
      <c r="A7397" s="215" t="s">
        <v>21132</v>
      </c>
      <c r="B7397" s="215" t="s">
        <v>8</v>
      </c>
      <c r="C7397" s="24"/>
    </row>
    <row r="7398" spans="1:3" ht="12.75" customHeight="1" x14ac:dyDescent="0.2">
      <c r="A7398" s="215" t="s">
        <v>7999</v>
      </c>
      <c r="B7398" s="215" t="s">
        <v>8</v>
      </c>
      <c r="C7398" s="24"/>
    </row>
    <row r="7399" spans="1:3" ht="12.75" customHeight="1" x14ac:dyDescent="0.2">
      <c r="A7399" s="215" t="s">
        <v>1426</v>
      </c>
      <c r="B7399" s="215" t="s">
        <v>8</v>
      </c>
      <c r="C7399" s="24"/>
    </row>
    <row r="7400" spans="1:3" ht="12.75" customHeight="1" x14ac:dyDescent="0.2">
      <c r="A7400" s="215" t="s">
        <v>7881</v>
      </c>
      <c r="B7400" s="215" t="s">
        <v>8</v>
      </c>
      <c r="C7400" s="24"/>
    </row>
    <row r="7401" spans="1:3" ht="12.75" customHeight="1" x14ac:dyDescent="0.2">
      <c r="A7401" s="215" t="s">
        <v>21217</v>
      </c>
      <c r="B7401" s="215" t="s">
        <v>8</v>
      </c>
      <c r="C7401" s="24"/>
    </row>
    <row r="7402" spans="1:3" ht="12.75" customHeight="1" x14ac:dyDescent="0.2">
      <c r="A7402" s="215" t="s">
        <v>21218</v>
      </c>
      <c r="B7402" s="215" t="s">
        <v>8</v>
      </c>
      <c r="C7402" s="24"/>
    </row>
    <row r="7403" spans="1:3" ht="12.75" customHeight="1" x14ac:dyDescent="0.2">
      <c r="A7403" s="215" t="s">
        <v>21219</v>
      </c>
      <c r="B7403" s="215" t="s">
        <v>8</v>
      </c>
      <c r="C7403" s="24"/>
    </row>
    <row r="7404" spans="1:3" ht="12.75" customHeight="1" x14ac:dyDescent="0.2">
      <c r="A7404" s="215" t="s">
        <v>21220</v>
      </c>
      <c r="B7404" s="215" t="s">
        <v>8</v>
      </c>
      <c r="C7404" s="24"/>
    </row>
    <row r="7405" spans="1:3" ht="12.75" customHeight="1" x14ac:dyDescent="0.2">
      <c r="A7405" s="215" t="s">
        <v>21221</v>
      </c>
      <c r="B7405" s="215" t="s">
        <v>8</v>
      </c>
      <c r="C7405" s="24"/>
    </row>
    <row r="7406" spans="1:3" ht="12.75" customHeight="1" x14ac:dyDescent="0.2">
      <c r="A7406" s="215" t="s">
        <v>21222</v>
      </c>
      <c r="B7406" s="215" t="s">
        <v>8</v>
      </c>
      <c r="C7406" s="24"/>
    </row>
    <row r="7407" spans="1:3" ht="12.75" customHeight="1" x14ac:dyDescent="0.2">
      <c r="A7407" s="215" t="s">
        <v>21223</v>
      </c>
      <c r="B7407" s="215" t="s">
        <v>8</v>
      </c>
      <c r="C7407" s="24"/>
    </row>
    <row r="7408" spans="1:3" ht="12.75" customHeight="1" x14ac:dyDescent="0.2">
      <c r="A7408" s="215" t="s">
        <v>7882</v>
      </c>
      <c r="B7408" s="215" t="s">
        <v>8</v>
      </c>
      <c r="C7408" s="24"/>
    </row>
    <row r="7409" spans="1:3" ht="12.75" customHeight="1" x14ac:dyDescent="0.2">
      <c r="A7409" s="215" t="s">
        <v>7883</v>
      </c>
      <c r="B7409" s="215" t="s">
        <v>8</v>
      </c>
      <c r="C7409" s="24"/>
    </row>
    <row r="7410" spans="1:3" ht="12.75" customHeight="1" x14ac:dyDescent="0.2">
      <c r="A7410" s="215" t="s">
        <v>7884</v>
      </c>
      <c r="B7410" s="215" t="s">
        <v>8</v>
      </c>
      <c r="C7410" s="24"/>
    </row>
    <row r="7411" spans="1:3" ht="12.75" customHeight="1" x14ac:dyDescent="0.2">
      <c r="A7411" s="215" t="s">
        <v>7885</v>
      </c>
      <c r="B7411" s="215" t="s">
        <v>8</v>
      </c>
      <c r="C7411" s="24"/>
    </row>
    <row r="7412" spans="1:3" ht="12.75" customHeight="1" x14ac:dyDescent="0.2">
      <c r="A7412" s="215" t="s">
        <v>7886</v>
      </c>
      <c r="B7412" s="215" t="s">
        <v>8</v>
      </c>
      <c r="C7412" s="24"/>
    </row>
    <row r="7413" spans="1:3" ht="12.75" customHeight="1" x14ac:dyDescent="0.2">
      <c r="A7413" s="215" t="s">
        <v>7887</v>
      </c>
      <c r="B7413" s="215" t="s">
        <v>8</v>
      </c>
      <c r="C7413" s="24"/>
    </row>
    <row r="7414" spans="1:3" ht="12.75" customHeight="1" x14ac:dyDescent="0.2">
      <c r="A7414" s="215" t="s">
        <v>7888</v>
      </c>
      <c r="B7414" s="215" t="s">
        <v>8</v>
      </c>
      <c r="C7414" s="24"/>
    </row>
    <row r="7415" spans="1:3" ht="12.75" customHeight="1" x14ac:dyDescent="0.2">
      <c r="A7415" s="215" t="s">
        <v>21134</v>
      </c>
      <c r="B7415" s="215" t="s">
        <v>8</v>
      </c>
      <c r="C7415" s="24"/>
    </row>
    <row r="7416" spans="1:3" ht="12.75" customHeight="1" x14ac:dyDescent="0.2">
      <c r="A7416" s="215" t="s">
        <v>21224</v>
      </c>
      <c r="B7416" s="215" t="s">
        <v>8</v>
      </c>
      <c r="C7416" s="24"/>
    </row>
    <row r="7417" spans="1:3" ht="12.75" customHeight="1" x14ac:dyDescent="0.2">
      <c r="A7417" s="215" t="s">
        <v>8000</v>
      </c>
      <c r="B7417" s="215" t="s">
        <v>8</v>
      </c>
      <c r="C7417" s="24"/>
    </row>
    <row r="7418" spans="1:3" ht="12.75" customHeight="1" x14ac:dyDescent="0.2">
      <c r="A7418" s="215" t="s">
        <v>8001</v>
      </c>
      <c r="B7418" s="215" t="s">
        <v>8</v>
      </c>
      <c r="C7418" s="24"/>
    </row>
    <row r="7419" spans="1:3" ht="12.75" customHeight="1" x14ac:dyDescent="0.2">
      <c r="A7419" s="215" t="s">
        <v>8002</v>
      </c>
      <c r="B7419" s="215" t="s">
        <v>8</v>
      </c>
      <c r="C7419" s="24"/>
    </row>
    <row r="7420" spans="1:3" ht="12.75" customHeight="1" x14ac:dyDescent="0.2">
      <c r="A7420" s="215" t="s">
        <v>1427</v>
      </c>
      <c r="B7420" s="215" t="s">
        <v>8</v>
      </c>
      <c r="C7420" s="24"/>
    </row>
    <row r="7421" spans="1:3" ht="12.75" customHeight="1" x14ac:dyDescent="0.2">
      <c r="A7421" s="215" t="s">
        <v>7889</v>
      </c>
      <c r="B7421" s="215" t="s">
        <v>8</v>
      </c>
      <c r="C7421" s="24"/>
    </row>
    <row r="7422" spans="1:3" ht="12.75" customHeight="1" x14ac:dyDescent="0.2">
      <c r="A7422" s="215" t="s">
        <v>7890</v>
      </c>
      <c r="B7422" s="215" t="s">
        <v>8</v>
      </c>
      <c r="C7422" s="24"/>
    </row>
    <row r="7423" spans="1:3" ht="12.75" customHeight="1" x14ac:dyDescent="0.2">
      <c r="A7423" s="215" t="s">
        <v>7891</v>
      </c>
      <c r="B7423" s="215" t="s">
        <v>8</v>
      </c>
      <c r="C7423" s="24"/>
    </row>
    <row r="7424" spans="1:3" ht="12.75" customHeight="1" x14ac:dyDescent="0.2">
      <c r="A7424" s="215" t="s">
        <v>7892</v>
      </c>
      <c r="B7424" s="215" t="s">
        <v>8</v>
      </c>
      <c r="C7424" s="24"/>
    </row>
    <row r="7425" spans="1:3" ht="12.75" customHeight="1" x14ac:dyDescent="0.2">
      <c r="A7425" s="215" t="s">
        <v>7893</v>
      </c>
      <c r="B7425" s="215" t="s">
        <v>8</v>
      </c>
      <c r="C7425" s="24"/>
    </row>
    <row r="7426" spans="1:3" ht="12.75" customHeight="1" x14ac:dyDescent="0.2">
      <c r="A7426" s="215" t="s">
        <v>7894</v>
      </c>
      <c r="B7426" s="215" t="s">
        <v>8</v>
      </c>
      <c r="C7426" s="24"/>
    </row>
    <row r="7427" spans="1:3" ht="12.75" customHeight="1" x14ac:dyDescent="0.2">
      <c r="A7427" s="215" t="s">
        <v>7895</v>
      </c>
      <c r="B7427" s="215" t="s">
        <v>8</v>
      </c>
      <c r="C7427" s="24"/>
    </row>
    <row r="7428" spans="1:3" ht="12.75" customHeight="1" x14ac:dyDescent="0.2">
      <c r="A7428" s="215" t="s">
        <v>7896</v>
      </c>
      <c r="B7428" s="215" t="s">
        <v>8</v>
      </c>
      <c r="C7428" s="24"/>
    </row>
    <row r="7429" spans="1:3" ht="12.75" customHeight="1" x14ac:dyDescent="0.2">
      <c r="A7429" s="215" t="s">
        <v>7897</v>
      </c>
      <c r="B7429" s="215" t="s">
        <v>8</v>
      </c>
      <c r="C7429" s="24"/>
    </row>
    <row r="7430" spans="1:3" ht="12.75" customHeight="1" x14ac:dyDescent="0.2">
      <c r="A7430" s="215" t="s">
        <v>7898</v>
      </c>
      <c r="B7430" s="215" t="s">
        <v>8</v>
      </c>
      <c r="C7430" s="24"/>
    </row>
    <row r="7431" spans="1:3" ht="12.75" customHeight="1" x14ac:dyDescent="0.2">
      <c r="A7431" s="215" t="s">
        <v>7899</v>
      </c>
      <c r="B7431" s="215" t="s">
        <v>8</v>
      </c>
      <c r="C7431" s="24"/>
    </row>
    <row r="7432" spans="1:3" ht="12.75" customHeight="1" x14ac:dyDescent="0.2">
      <c r="A7432" s="215" t="s">
        <v>7900</v>
      </c>
      <c r="B7432" s="215" t="s">
        <v>8</v>
      </c>
      <c r="C7432" s="24"/>
    </row>
    <row r="7433" spans="1:3" ht="12.75" customHeight="1" x14ac:dyDescent="0.2">
      <c r="A7433" s="215" t="s">
        <v>1428</v>
      </c>
      <c r="B7433" s="215" t="s">
        <v>8</v>
      </c>
      <c r="C7433" s="24"/>
    </row>
    <row r="7434" spans="1:3" ht="12.75" customHeight="1" x14ac:dyDescent="0.2">
      <c r="A7434" s="215" t="s">
        <v>7901</v>
      </c>
      <c r="B7434" s="215" t="s">
        <v>8</v>
      </c>
      <c r="C7434" s="24"/>
    </row>
    <row r="7435" spans="1:3" ht="12.75" customHeight="1" x14ac:dyDescent="0.2">
      <c r="A7435" s="215" t="s">
        <v>8003</v>
      </c>
      <c r="B7435" s="215" t="s">
        <v>8</v>
      </c>
      <c r="C7435" s="24"/>
    </row>
    <row r="7436" spans="1:3" ht="12.75" customHeight="1" x14ac:dyDescent="0.2">
      <c r="A7436" s="215" t="s">
        <v>7902</v>
      </c>
      <c r="B7436" s="215" t="s">
        <v>8</v>
      </c>
      <c r="C7436" s="24"/>
    </row>
    <row r="7437" spans="1:3" ht="12.75" customHeight="1" x14ac:dyDescent="0.2">
      <c r="A7437" s="215" t="s">
        <v>8004</v>
      </c>
      <c r="B7437" s="215" t="s">
        <v>8</v>
      </c>
      <c r="C7437" s="24"/>
    </row>
    <row r="7438" spans="1:3" ht="12.75" customHeight="1" x14ac:dyDescent="0.2">
      <c r="A7438" s="215" t="s">
        <v>21225</v>
      </c>
      <c r="B7438" s="215" t="s">
        <v>8</v>
      </c>
      <c r="C7438" s="24"/>
    </row>
    <row r="7439" spans="1:3" ht="12.75" customHeight="1" x14ac:dyDescent="0.2">
      <c r="A7439" s="215" t="s">
        <v>7903</v>
      </c>
      <c r="B7439" s="215" t="s">
        <v>8</v>
      </c>
      <c r="C7439" s="24"/>
    </row>
    <row r="7440" spans="1:3" ht="12.75" customHeight="1" x14ac:dyDescent="0.2">
      <c r="A7440" s="215" t="s">
        <v>7904</v>
      </c>
      <c r="B7440" s="215" t="s">
        <v>8</v>
      </c>
      <c r="C7440" s="24"/>
    </row>
    <row r="7441" spans="1:3" ht="12.75" customHeight="1" x14ac:dyDescent="0.2">
      <c r="A7441" s="215" t="s">
        <v>7905</v>
      </c>
      <c r="B7441" s="215" t="s">
        <v>8</v>
      </c>
      <c r="C7441" s="24"/>
    </row>
    <row r="7442" spans="1:3" ht="12.75" customHeight="1" x14ac:dyDescent="0.2">
      <c r="A7442" s="215" t="s">
        <v>7906</v>
      </c>
      <c r="B7442" s="215" t="s">
        <v>8</v>
      </c>
      <c r="C7442" s="24"/>
    </row>
    <row r="7443" spans="1:3" ht="12.75" customHeight="1" x14ac:dyDescent="0.2">
      <c r="A7443" s="215" t="s">
        <v>21226</v>
      </c>
      <c r="B7443" s="215" t="s">
        <v>8</v>
      </c>
      <c r="C7443" s="24"/>
    </row>
    <row r="7444" spans="1:3" ht="12.75" customHeight="1" x14ac:dyDescent="0.2">
      <c r="A7444" s="215" t="s">
        <v>8005</v>
      </c>
      <c r="B7444" s="215" t="s">
        <v>8</v>
      </c>
      <c r="C7444" s="24"/>
    </row>
    <row r="7445" spans="1:3" ht="12.75" customHeight="1" x14ac:dyDescent="0.2">
      <c r="A7445" s="215" t="s">
        <v>1429</v>
      </c>
      <c r="B7445" s="215" t="s">
        <v>8</v>
      </c>
      <c r="C7445" s="24"/>
    </row>
    <row r="7446" spans="1:3" ht="12.75" customHeight="1" x14ac:dyDescent="0.2">
      <c r="A7446" s="215" t="s">
        <v>7907</v>
      </c>
      <c r="B7446" s="215" t="s">
        <v>8</v>
      </c>
      <c r="C7446" s="24"/>
    </row>
    <row r="7447" spans="1:3" ht="12.75" customHeight="1" x14ac:dyDescent="0.2">
      <c r="A7447" s="215" t="s">
        <v>7908</v>
      </c>
      <c r="B7447" s="215" t="s">
        <v>8</v>
      </c>
      <c r="C7447" s="24"/>
    </row>
    <row r="7448" spans="1:3" ht="12.75" customHeight="1" x14ac:dyDescent="0.2">
      <c r="A7448" s="215" t="s">
        <v>21227</v>
      </c>
      <c r="B7448" s="215" t="s">
        <v>8</v>
      </c>
      <c r="C7448" s="24"/>
    </row>
    <row r="7449" spans="1:3" ht="12.75" customHeight="1" x14ac:dyDescent="0.2">
      <c r="A7449" s="215" t="s">
        <v>21228</v>
      </c>
      <c r="B7449" s="215" t="s">
        <v>8</v>
      </c>
      <c r="C7449" s="24"/>
    </row>
    <row r="7450" spans="1:3" ht="12.75" customHeight="1" x14ac:dyDescent="0.2">
      <c r="A7450" s="215" t="s">
        <v>21229</v>
      </c>
      <c r="B7450" s="215" t="s">
        <v>8</v>
      </c>
      <c r="C7450" s="24"/>
    </row>
    <row r="7451" spans="1:3" ht="12.75" customHeight="1" x14ac:dyDescent="0.2">
      <c r="A7451" s="215" t="s">
        <v>21230</v>
      </c>
      <c r="B7451" s="215" t="s">
        <v>8</v>
      </c>
      <c r="C7451" s="24"/>
    </row>
    <row r="7452" spans="1:3" ht="12.75" customHeight="1" x14ac:dyDescent="0.2">
      <c r="A7452" s="215" t="s">
        <v>21231</v>
      </c>
      <c r="B7452" s="215" t="s">
        <v>8</v>
      </c>
      <c r="C7452" s="24"/>
    </row>
    <row r="7453" spans="1:3" ht="12.75" customHeight="1" x14ac:dyDescent="0.2">
      <c r="A7453" s="215" t="s">
        <v>21232</v>
      </c>
      <c r="B7453" s="215" t="s">
        <v>8</v>
      </c>
      <c r="C7453" s="24"/>
    </row>
    <row r="7454" spans="1:3" ht="12.75" customHeight="1" x14ac:dyDescent="0.2">
      <c r="A7454" s="215" t="s">
        <v>21233</v>
      </c>
      <c r="B7454" s="215" t="s">
        <v>8</v>
      </c>
      <c r="C7454" s="24"/>
    </row>
    <row r="7455" spans="1:3" ht="12.75" customHeight="1" x14ac:dyDescent="0.2">
      <c r="A7455" s="215" t="s">
        <v>21234</v>
      </c>
      <c r="B7455" s="215" t="s">
        <v>8</v>
      </c>
      <c r="C7455" s="24"/>
    </row>
    <row r="7456" spans="1:3" ht="12.75" customHeight="1" x14ac:dyDescent="0.2">
      <c r="A7456" s="215" t="s">
        <v>21235</v>
      </c>
      <c r="B7456" s="215" t="s">
        <v>8</v>
      </c>
      <c r="C7456" s="24"/>
    </row>
    <row r="7457" spans="1:3" ht="12.75" customHeight="1" x14ac:dyDescent="0.2">
      <c r="A7457" s="215" t="s">
        <v>21236</v>
      </c>
      <c r="B7457" s="215" t="s">
        <v>8</v>
      </c>
      <c r="C7457" s="24"/>
    </row>
    <row r="7458" spans="1:3" ht="12.75" customHeight="1" x14ac:dyDescent="0.2">
      <c r="A7458" s="215" t="s">
        <v>21237</v>
      </c>
      <c r="B7458" s="215" t="s">
        <v>8</v>
      </c>
      <c r="C7458" s="24"/>
    </row>
    <row r="7459" spans="1:3" ht="12.75" customHeight="1" x14ac:dyDescent="0.2">
      <c r="A7459" s="215" t="s">
        <v>21238</v>
      </c>
      <c r="B7459" s="215" t="s">
        <v>8</v>
      </c>
      <c r="C7459" s="24"/>
    </row>
    <row r="7460" spans="1:3" ht="12.75" customHeight="1" x14ac:dyDescent="0.2">
      <c r="A7460" s="215" t="s">
        <v>21239</v>
      </c>
      <c r="B7460" s="215" t="s">
        <v>8</v>
      </c>
      <c r="C7460" s="24"/>
    </row>
    <row r="7461" spans="1:3" ht="12.75" customHeight="1" x14ac:dyDescent="0.2">
      <c r="A7461" s="215" t="s">
        <v>21240</v>
      </c>
      <c r="B7461" s="215" t="s">
        <v>8</v>
      </c>
      <c r="C7461" s="24"/>
    </row>
    <row r="7462" spans="1:3" ht="12.75" customHeight="1" x14ac:dyDescent="0.2">
      <c r="A7462" s="215" t="s">
        <v>21241</v>
      </c>
      <c r="B7462" s="215" t="s">
        <v>8</v>
      </c>
      <c r="C7462" s="24"/>
    </row>
    <row r="7463" spans="1:3" ht="12.75" customHeight="1" x14ac:dyDescent="0.2">
      <c r="A7463" s="215" t="s">
        <v>7909</v>
      </c>
      <c r="B7463" s="215" t="s">
        <v>8</v>
      </c>
      <c r="C7463" s="24"/>
    </row>
    <row r="7464" spans="1:3" ht="12.75" customHeight="1" x14ac:dyDescent="0.2">
      <c r="A7464" s="215" t="s">
        <v>21242</v>
      </c>
      <c r="B7464" s="215" t="s">
        <v>8</v>
      </c>
      <c r="C7464" s="24"/>
    </row>
    <row r="7465" spans="1:3" ht="12.75" customHeight="1" x14ac:dyDescent="0.2">
      <c r="A7465" s="215" t="s">
        <v>21243</v>
      </c>
      <c r="B7465" s="215" t="s">
        <v>8</v>
      </c>
      <c r="C7465" s="24"/>
    </row>
    <row r="7466" spans="1:3" ht="12.75" customHeight="1" x14ac:dyDescent="0.2">
      <c r="A7466" s="215" t="s">
        <v>21244</v>
      </c>
      <c r="B7466" s="215" t="s">
        <v>8</v>
      </c>
      <c r="C7466" s="24"/>
    </row>
    <row r="7467" spans="1:3" ht="12.75" customHeight="1" x14ac:dyDescent="0.2">
      <c r="A7467" s="215" t="s">
        <v>21245</v>
      </c>
      <c r="B7467" s="215" t="s">
        <v>8</v>
      </c>
      <c r="C7467" s="24"/>
    </row>
    <row r="7468" spans="1:3" ht="12.75" customHeight="1" x14ac:dyDescent="0.2">
      <c r="A7468" s="215" t="s">
        <v>21246</v>
      </c>
      <c r="B7468" s="215" t="s">
        <v>8</v>
      </c>
      <c r="C7468" s="24"/>
    </row>
    <row r="7469" spans="1:3" ht="12.75" customHeight="1" x14ac:dyDescent="0.2">
      <c r="A7469" s="215" t="s">
        <v>21247</v>
      </c>
      <c r="B7469" s="215" t="s">
        <v>8</v>
      </c>
      <c r="C7469" s="24"/>
    </row>
    <row r="7470" spans="1:3" ht="12.75" customHeight="1" x14ac:dyDescent="0.2">
      <c r="A7470" s="215" t="s">
        <v>21248</v>
      </c>
      <c r="B7470" s="215" t="s">
        <v>8</v>
      </c>
      <c r="C7470" s="24"/>
    </row>
    <row r="7471" spans="1:3" ht="12.75" customHeight="1" x14ac:dyDescent="0.2">
      <c r="A7471" s="215" t="s">
        <v>21249</v>
      </c>
      <c r="B7471" s="215" t="s">
        <v>8</v>
      </c>
      <c r="C7471" s="24"/>
    </row>
    <row r="7472" spans="1:3" ht="12.75" customHeight="1" x14ac:dyDescent="0.2">
      <c r="A7472" s="215" t="s">
        <v>7910</v>
      </c>
      <c r="B7472" s="215" t="s">
        <v>8</v>
      </c>
      <c r="C7472" s="24"/>
    </row>
    <row r="7473" spans="1:3" ht="12.75" customHeight="1" x14ac:dyDescent="0.2">
      <c r="A7473" s="215" t="s">
        <v>7911</v>
      </c>
      <c r="B7473" s="215" t="s">
        <v>8</v>
      </c>
      <c r="C7473" s="24"/>
    </row>
    <row r="7474" spans="1:3" ht="12.75" customHeight="1" x14ac:dyDescent="0.2">
      <c r="A7474" s="215" t="s">
        <v>7912</v>
      </c>
      <c r="B7474" s="215" t="s">
        <v>8</v>
      </c>
      <c r="C7474" s="24"/>
    </row>
    <row r="7475" spans="1:3" ht="12.75" customHeight="1" x14ac:dyDescent="0.2">
      <c r="A7475" s="215" t="s">
        <v>7913</v>
      </c>
      <c r="B7475" s="215" t="s">
        <v>8</v>
      </c>
      <c r="C7475" s="24"/>
    </row>
    <row r="7476" spans="1:3" ht="12.75" customHeight="1" x14ac:dyDescent="0.2">
      <c r="A7476" s="215" t="s">
        <v>7914</v>
      </c>
      <c r="B7476" s="215" t="s">
        <v>8</v>
      </c>
      <c r="C7476" s="24"/>
    </row>
    <row r="7477" spans="1:3" ht="12.75" customHeight="1" x14ac:dyDescent="0.2">
      <c r="A7477" s="215" t="s">
        <v>7915</v>
      </c>
      <c r="B7477" s="215" t="s">
        <v>8</v>
      </c>
      <c r="C7477" s="24"/>
    </row>
    <row r="7478" spans="1:3" ht="12.75" customHeight="1" x14ac:dyDescent="0.2">
      <c r="A7478" s="215" t="s">
        <v>7916</v>
      </c>
      <c r="B7478" s="215" t="s">
        <v>8</v>
      </c>
      <c r="C7478" s="24"/>
    </row>
    <row r="7479" spans="1:3" ht="12.75" customHeight="1" x14ac:dyDescent="0.2">
      <c r="A7479" s="215" t="s">
        <v>7917</v>
      </c>
      <c r="B7479" s="215" t="s">
        <v>8</v>
      </c>
      <c r="C7479" s="24"/>
    </row>
    <row r="7480" spans="1:3" ht="12.75" customHeight="1" x14ac:dyDescent="0.2">
      <c r="A7480" s="215" t="s">
        <v>7918</v>
      </c>
      <c r="B7480" s="215" t="s">
        <v>8</v>
      </c>
      <c r="C7480" s="24"/>
    </row>
    <row r="7481" spans="1:3" ht="12.75" customHeight="1" x14ac:dyDescent="0.2">
      <c r="A7481" s="215" t="s">
        <v>7919</v>
      </c>
      <c r="B7481" s="215" t="s">
        <v>8</v>
      </c>
      <c r="C7481" s="24"/>
    </row>
    <row r="7482" spans="1:3" ht="12.75" customHeight="1" x14ac:dyDescent="0.2">
      <c r="A7482" s="215" t="s">
        <v>7920</v>
      </c>
      <c r="B7482" s="215" t="s">
        <v>8</v>
      </c>
      <c r="C7482" s="24"/>
    </row>
    <row r="7483" spans="1:3" ht="12.75" customHeight="1" x14ac:dyDescent="0.2">
      <c r="A7483" s="215" t="s">
        <v>7921</v>
      </c>
      <c r="B7483" s="215" t="s">
        <v>8</v>
      </c>
      <c r="C7483" s="24"/>
    </row>
    <row r="7484" spans="1:3" ht="12.75" customHeight="1" x14ac:dyDescent="0.2">
      <c r="A7484" s="215" t="s">
        <v>7922</v>
      </c>
      <c r="B7484" s="215" t="s">
        <v>8</v>
      </c>
      <c r="C7484" s="24"/>
    </row>
    <row r="7485" spans="1:3" ht="12.75" customHeight="1" x14ac:dyDescent="0.2">
      <c r="A7485" s="215" t="s">
        <v>7923</v>
      </c>
      <c r="B7485" s="215" t="s">
        <v>8</v>
      </c>
      <c r="C7485" s="24"/>
    </row>
    <row r="7486" spans="1:3" ht="12.75" customHeight="1" x14ac:dyDescent="0.2">
      <c r="A7486" s="215" t="s">
        <v>8006</v>
      </c>
      <c r="B7486" s="215" t="s">
        <v>8</v>
      </c>
      <c r="C7486" s="24"/>
    </row>
    <row r="7487" spans="1:3" ht="12.75" customHeight="1" x14ac:dyDescent="0.2">
      <c r="A7487" s="215" t="s">
        <v>1430</v>
      </c>
      <c r="B7487" s="215" t="s">
        <v>8</v>
      </c>
      <c r="C7487" s="24"/>
    </row>
    <row r="7488" spans="1:3" ht="12.75" customHeight="1" x14ac:dyDescent="0.2">
      <c r="A7488" s="215" t="s">
        <v>7924</v>
      </c>
      <c r="B7488" s="215" t="s">
        <v>8</v>
      </c>
      <c r="C7488" s="24"/>
    </row>
    <row r="7489" spans="1:3" ht="12.75" customHeight="1" x14ac:dyDescent="0.2">
      <c r="A7489" s="215" t="s">
        <v>1431</v>
      </c>
      <c r="B7489" s="215" t="s">
        <v>8</v>
      </c>
      <c r="C7489" s="24"/>
    </row>
    <row r="7490" spans="1:3" ht="12.75" customHeight="1" x14ac:dyDescent="0.2">
      <c r="A7490" s="215" t="s">
        <v>7925</v>
      </c>
      <c r="B7490" s="215" t="s">
        <v>8</v>
      </c>
      <c r="C7490" s="24"/>
    </row>
    <row r="7491" spans="1:3" ht="12.75" customHeight="1" x14ac:dyDescent="0.2">
      <c r="A7491" s="215" t="s">
        <v>25661</v>
      </c>
      <c r="B7491" s="215" t="s">
        <v>8</v>
      </c>
      <c r="C7491" s="24"/>
    </row>
    <row r="7492" spans="1:3" ht="12.75" customHeight="1" x14ac:dyDescent="0.2">
      <c r="A7492" s="215" t="s">
        <v>21250</v>
      </c>
      <c r="B7492" s="215" t="s">
        <v>8</v>
      </c>
      <c r="C7492" s="24"/>
    </row>
    <row r="7493" spans="1:3" ht="12.75" customHeight="1" x14ac:dyDescent="0.2">
      <c r="A7493" s="215" t="s">
        <v>25662</v>
      </c>
      <c r="B7493" s="215" t="s">
        <v>8</v>
      </c>
      <c r="C7493" s="24"/>
    </row>
    <row r="7494" spans="1:3" ht="12.75" customHeight="1" x14ac:dyDescent="0.2">
      <c r="A7494" s="215" t="s">
        <v>21251</v>
      </c>
      <c r="B7494" s="215" t="s">
        <v>8</v>
      </c>
      <c r="C7494" s="24"/>
    </row>
    <row r="7495" spans="1:3" ht="12.75" customHeight="1" x14ac:dyDescent="0.2">
      <c r="A7495" s="215" t="s">
        <v>21252</v>
      </c>
      <c r="B7495" s="215" t="s">
        <v>8</v>
      </c>
      <c r="C7495" s="24"/>
    </row>
    <row r="7496" spans="1:3" ht="12.75" customHeight="1" x14ac:dyDescent="0.2">
      <c r="A7496" s="215" t="s">
        <v>21253</v>
      </c>
      <c r="B7496" s="215" t="s">
        <v>8</v>
      </c>
      <c r="C7496" s="24"/>
    </row>
    <row r="7497" spans="1:3" ht="12.75" customHeight="1" x14ac:dyDescent="0.2">
      <c r="A7497" s="215" t="s">
        <v>21254</v>
      </c>
      <c r="B7497" s="215" t="s">
        <v>8</v>
      </c>
      <c r="C7497" s="24"/>
    </row>
    <row r="7498" spans="1:3" ht="12.75" customHeight="1" x14ac:dyDescent="0.2">
      <c r="A7498" s="215" t="s">
        <v>21255</v>
      </c>
      <c r="B7498" s="215" t="s">
        <v>8</v>
      </c>
      <c r="C7498" s="24"/>
    </row>
    <row r="7499" spans="1:3" ht="12.75" customHeight="1" x14ac:dyDescent="0.2">
      <c r="A7499" s="215" t="s">
        <v>7926</v>
      </c>
      <c r="B7499" s="215" t="s">
        <v>8</v>
      </c>
      <c r="C7499" s="24"/>
    </row>
    <row r="7500" spans="1:3" ht="12.75" customHeight="1" x14ac:dyDescent="0.2">
      <c r="A7500" s="215" t="s">
        <v>21256</v>
      </c>
      <c r="B7500" s="215" t="s">
        <v>8</v>
      </c>
      <c r="C7500" s="24"/>
    </row>
    <row r="7501" spans="1:3" ht="12.75" customHeight="1" x14ac:dyDescent="0.2">
      <c r="A7501" s="185" t="s">
        <v>26557</v>
      </c>
      <c r="B7501" s="185" t="s">
        <v>8</v>
      </c>
      <c r="C7501" s="24"/>
    </row>
    <row r="7502" spans="1:3" ht="12.75" customHeight="1" x14ac:dyDescent="0.2">
      <c r="A7502" s="215" t="s">
        <v>21257</v>
      </c>
      <c r="B7502" s="215" t="s">
        <v>8</v>
      </c>
      <c r="C7502" s="24"/>
    </row>
    <row r="7503" spans="1:3" ht="12.75" customHeight="1" x14ac:dyDescent="0.2">
      <c r="A7503" s="215" t="s">
        <v>7927</v>
      </c>
      <c r="B7503" s="215" t="s">
        <v>8</v>
      </c>
      <c r="C7503" s="24"/>
    </row>
    <row r="7504" spans="1:3" ht="12.75" customHeight="1" x14ac:dyDescent="0.2">
      <c r="A7504" s="215" t="s">
        <v>7928</v>
      </c>
      <c r="B7504" s="215" t="s">
        <v>8</v>
      </c>
      <c r="C7504" s="24"/>
    </row>
    <row r="7505" spans="1:3" ht="12.75" customHeight="1" x14ac:dyDescent="0.2">
      <c r="A7505" s="215" t="s">
        <v>7929</v>
      </c>
      <c r="B7505" s="215" t="s">
        <v>8</v>
      </c>
      <c r="C7505" s="24"/>
    </row>
    <row r="7506" spans="1:3" ht="12.75" customHeight="1" x14ac:dyDescent="0.2">
      <c r="A7506" s="215" t="s">
        <v>7930</v>
      </c>
      <c r="B7506" s="215" t="s">
        <v>8</v>
      </c>
      <c r="C7506" s="24"/>
    </row>
    <row r="7507" spans="1:3" ht="12.75" customHeight="1" x14ac:dyDescent="0.2">
      <c r="A7507" s="215" t="s">
        <v>21135</v>
      </c>
      <c r="B7507" s="215" t="s">
        <v>8</v>
      </c>
      <c r="C7507" s="24"/>
    </row>
    <row r="7508" spans="1:3" ht="12.75" customHeight="1" x14ac:dyDescent="0.2">
      <c r="A7508" s="215" t="s">
        <v>1432</v>
      </c>
      <c r="B7508" s="215" t="s">
        <v>8</v>
      </c>
      <c r="C7508" s="24"/>
    </row>
    <row r="7509" spans="1:3" ht="12.75" customHeight="1" x14ac:dyDescent="0.2">
      <c r="A7509" s="215" t="s">
        <v>7931</v>
      </c>
      <c r="B7509" s="215" t="s">
        <v>8</v>
      </c>
      <c r="C7509" s="24"/>
    </row>
    <row r="7510" spans="1:3" ht="12.75" customHeight="1" x14ac:dyDescent="0.2">
      <c r="A7510" s="215" t="s">
        <v>7932</v>
      </c>
      <c r="B7510" s="215" t="s">
        <v>8</v>
      </c>
      <c r="C7510" s="24"/>
    </row>
    <row r="7511" spans="1:3" ht="12.75" customHeight="1" x14ac:dyDescent="0.2">
      <c r="A7511" s="215" t="s">
        <v>21258</v>
      </c>
      <c r="B7511" s="215" t="s">
        <v>8</v>
      </c>
      <c r="C7511" s="24"/>
    </row>
    <row r="7512" spans="1:3" ht="12.75" customHeight="1" x14ac:dyDescent="0.2">
      <c r="A7512" s="215" t="s">
        <v>7933</v>
      </c>
      <c r="B7512" s="215" t="s">
        <v>8</v>
      </c>
      <c r="C7512" s="24"/>
    </row>
    <row r="7513" spans="1:3" ht="12.75" customHeight="1" x14ac:dyDescent="0.2">
      <c r="A7513" s="215" t="s">
        <v>8007</v>
      </c>
      <c r="B7513" s="215" t="s">
        <v>8</v>
      </c>
      <c r="C7513" s="24"/>
    </row>
    <row r="7514" spans="1:3" ht="12.75" customHeight="1" x14ac:dyDescent="0.2">
      <c r="A7514" s="215" t="s">
        <v>7934</v>
      </c>
      <c r="B7514" s="215" t="s">
        <v>8</v>
      </c>
      <c r="C7514" s="24"/>
    </row>
    <row r="7515" spans="1:3" ht="12.75" customHeight="1" x14ac:dyDescent="0.2">
      <c r="A7515" s="215" t="s">
        <v>25663</v>
      </c>
      <c r="B7515" s="215" t="s">
        <v>8</v>
      </c>
      <c r="C7515" s="24"/>
    </row>
    <row r="7516" spans="1:3" ht="12.75" customHeight="1" x14ac:dyDescent="0.2">
      <c r="A7516" s="215" t="s">
        <v>7935</v>
      </c>
      <c r="B7516" s="215" t="s">
        <v>8</v>
      </c>
      <c r="C7516" s="24"/>
    </row>
    <row r="7517" spans="1:3" ht="12.75" customHeight="1" x14ac:dyDescent="0.2">
      <c r="A7517" s="215" t="s">
        <v>25664</v>
      </c>
      <c r="B7517" s="215" t="s">
        <v>8</v>
      </c>
      <c r="C7517" s="24"/>
    </row>
    <row r="7518" spans="1:3" ht="12.75" customHeight="1" x14ac:dyDescent="0.2">
      <c r="A7518" s="215" t="s">
        <v>7936</v>
      </c>
      <c r="B7518" s="215" t="s">
        <v>8</v>
      </c>
      <c r="C7518" s="24"/>
    </row>
    <row r="7519" spans="1:3" ht="12.75" customHeight="1" x14ac:dyDescent="0.2">
      <c r="A7519" s="215" t="s">
        <v>21136</v>
      </c>
      <c r="B7519" s="215" t="s">
        <v>8</v>
      </c>
      <c r="C7519" s="24"/>
    </row>
    <row r="7520" spans="1:3" ht="12.75" customHeight="1" x14ac:dyDescent="0.2">
      <c r="A7520" s="215" t="s">
        <v>7937</v>
      </c>
      <c r="B7520" s="215" t="s">
        <v>8</v>
      </c>
      <c r="C7520" s="24"/>
    </row>
    <row r="7521" spans="1:4" ht="12.75" customHeight="1" x14ac:dyDescent="0.2">
      <c r="A7521" s="215" t="s">
        <v>7938</v>
      </c>
      <c r="B7521" s="215" t="s">
        <v>8</v>
      </c>
      <c r="C7521" s="24"/>
    </row>
    <row r="7522" spans="1:4" ht="12.75" customHeight="1" x14ac:dyDescent="0.2">
      <c r="A7522" s="215" t="s">
        <v>7939</v>
      </c>
      <c r="B7522" s="215" t="s">
        <v>8</v>
      </c>
      <c r="C7522" s="24"/>
    </row>
    <row r="7523" spans="1:4" ht="12.75" customHeight="1" x14ac:dyDescent="0.2">
      <c r="A7523" s="215" t="s">
        <v>21137</v>
      </c>
      <c r="B7523" s="215" t="s">
        <v>8</v>
      </c>
      <c r="C7523" s="24"/>
    </row>
    <row r="7524" spans="1:4" ht="12.75" customHeight="1" x14ac:dyDescent="0.2">
      <c r="A7524" s="215" t="s">
        <v>21138</v>
      </c>
      <c r="B7524" s="215" t="s">
        <v>8</v>
      </c>
      <c r="C7524" s="24"/>
    </row>
    <row r="7525" spans="1:4" s="24" customFormat="1" ht="12.75" customHeight="1" x14ac:dyDescent="0.2">
      <c r="A7525" s="215" t="s">
        <v>25665</v>
      </c>
      <c r="B7525" s="215" t="s">
        <v>8</v>
      </c>
      <c r="D7525" s="120"/>
    </row>
    <row r="7526" spans="1:4" ht="12.75" customHeight="1" x14ac:dyDescent="0.2">
      <c r="A7526" s="215" t="s">
        <v>7940</v>
      </c>
      <c r="B7526" s="215" t="s">
        <v>8</v>
      </c>
      <c r="C7526" s="24"/>
    </row>
    <row r="7527" spans="1:4" ht="12.75" customHeight="1" x14ac:dyDescent="0.2">
      <c r="A7527" s="215" t="s">
        <v>25666</v>
      </c>
      <c r="B7527" s="215" t="s">
        <v>8</v>
      </c>
      <c r="C7527" s="24"/>
    </row>
    <row r="7528" spans="1:4" ht="12.75" customHeight="1" x14ac:dyDescent="0.2">
      <c r="A7528" s="215" t="s">
        <v>7941</v>
      </c>
      <c r="B7528" s="215" t="s">
        <v>8</v>
      </c>
      <c r="C7528" s="24"/>
    </row>
    <row r="7529" spans="1:4" ht="12.75" customHeight="1" x14ac:dyDescent="0.2">
      <c r="A7529" s="215" t="s">
        <v>1433</v>
      </c>
      <c r="B7529" s="215" t="s">
        <v>8</v>
      </c>
      <c r="C7529" s="24"/>
    </row>
    <row r="7530" spans="1:4" ht="12.75" customHeight="1" x14ac:dyDescent="0.2">
      <c r="A7530" s="215" t="s">
        <v>7942</v>
      </c>
      <c r="B7530" s="215" t="s">
        <v>8</v>
      </c>
      <c r="C7530" s="24"/>
    </row>
    <row r="7531" spans="1:4" ht="12.75" customHeight="1" x14ac:dyDescent="0.2">
      <c r="A7531" s="215" t="s">
        <v>7943</v>
      </c>
      <c r="B7531" s="215" t="s">
        <v>8</v>
      </c>
      <c r="C7531" s="24"/>
    </row>
    <row r="7532" spans="1:4" ht="12.75" customHeight="1" x14ac:dyDescent="0.2">
      <c r="A7532" s="215" t="s">
        <v>7944</v>
      </c>
      <c r="B7532" s="215" t="s">
        <v>8</v>
      </c>
      <c r="C7532" s="24"/>
    </row>
    <row r="7533" spans="1:4" ht="12.75" customHeight="1" x14ac:dyDescent="0.2">
      <c r="A7533" s="215" t="s">
        <v>7945</v>
      </c>
      <c r="B7533" s="215" t="s">
        <v>8</v>
      </c>
      <c r="C7533" s="24"/>
    </row>
    <row r="7534" spans="1:4" ht="12.75" customHeight="1" x14ac:dyDescent="0.2">
      <c r="A7534" s="215" t="s">
        <v>7946</v>
      </c>
      <c r="B7534" s="215" t="s">
        <v>8</v>
      </c>
      <c r="C7534" s="24"/>
    </row>
    <row r="7535" spans="1:4" ht="12.75" customHeight="1" x14ac:dyDescent="0.2">
      <c r="A7535" s="215" t="s">
        <v>1434</v>
      </c>
      <c r="B7535" s="215" t="s">
        <v>8</v>
      </c>
      <c r="C7535" s="24"/>
    </row>
    <row r="7536" spans="1:4" ht="12.75" customHeight="1" x14ac:dyDescent="0.2">
      <c r="A7536" s="215" t="s">
        <v>7947</v>
      </c>
      <c r="B7536" s="215" t="s">
        <v>8</v>
      </c>
      <c r="C7536" s="24"/>
    </row>
    <row r="7537" spans="1:3" ht="12.75" customHeight="1" x14ac:dyDescent="0.2">
      <c r="A7537" s="215" t="s">
        <v>7948</v>
      </c>
      <c r="B7537" s="215" t="s">
        <v>8</v>
      </c>
      <c r="C7537" s="24"/>
    </row>
    <row r="7538" spans="1:3" ht="12.75" customHeight="1" x14ac:dyDescent="0.2">
      <c r="A7538" s="215" t="s">
        <v>19669</v>
      </c>
      <c r="B7538" s="215" t="s">
        <v>8</v>
      </c>
      <c r="C7538" s="24"/>
    </row>
    <row r="7539" spans="1:3" ht="12.75" customHeight="1" x14ac:dyDescent="0.2">
      <c r="A7539" s="215" t="s">
        <v>21259</v>
      </c>
      <c r="B7539" s="215" t="s">
        <v>8</v>
      </c>
      <c r="C7539" s="24"/>
    </row>
    <row r="7540" spans="1:3" ht="12.75" customHeight="1" x14ac:dyDescent="0.2">
      <c r="A7540" s="215" t="s">
        <v>8008</v>
      </c>
      <c r="B7540" s="215" t="s">
        <v>8</v>
      </c>
      <c r="C7540" s="24"/>
    </row>
    <row r="7541" spans="1:3" ht="12.75" customHeight="1" x14ac:dyDescent="0.2">
      <c r="A7541" s="215" t="s">
        <v>7949</v>
      </c>
      <c r="B7541" s="215" t="s">
        <v>8</v>
      </c>
      <c r="C7541" s="24"/>
    </row>
    <row r="7542" spans="1:3" ht="12.75" customHeight="1" x14ac:dyDescent="0.2">
      <c r="A7542" s="215" t="s">
        <v>8009</v>
      </c>
      <c r="B7542" s="215" t="s">
        <v>8</v>
      </c>
      <c r="C7542" s="24"/>
    </row>
    <row r="7543" spans="1:3" ht="12.75" customHeight="1" x14ac:dyDescent="0.2">
      <c r="A7543" s="215" t="s">
        <v>25667</v>
      </c>
      <c r="B7543" s="215" t="s">
        <v>8</v>
      </c>
      <c r="C7543" s="24"/>
    </row>
    <row r="7544" spans="1:3" ht="12.75" customHeight="1" x14ac:dyDescent="0.2">
      <c r="A7544" s="215" t="s">
        <v>7950</v>
      </c>
      <c r="B7544" s="215" t="s">
        <v>8</v>
      </c>
      <c r="C7544" s="24"/>
    </row>
    <row r="7545" spans="1:3" ht="12.75" customHeight="1" x14ac:dyDescent="0.2">
      <c r="A7545" s="215" t="s">
        <v>21260</v>
      </c>
      <c r="B7545" s="215" t="s">
        <v>8</v>
      </c>
      <c r="C7545" s="24"/>
    </row>
    <row r="7546" spans="1:3" ht="12.75" customHeight="1" x14ac:dyDescent="0.2">
      <c r="A7546" s="215" t="s">
        <v>25668</v>
      </c>
      <c r="B7546" s="215" t="s">
        <v>8</v>
      </c>
      <c r="C7546" s="24"/>
    </row>
    <row r="7547" spans="1:3" ht="12.75" customHeight="1" x14ac:dyDescent="0.2">
      <c r="A7547" s="215" t="s">
        <v>7951</v>
      </c>
      <c r="B7547" s="215" t="s">
        <v>8</v>
      </c>
      <c r="C7547" s="24"/>
    </row>
    <row r="7548" spans="1:3" ht="12.75" customHeight="1" x14ac:dyDescent="0.2">
      <c r="A7548" s="215" t="s">
        <v>1435</v>
      </c>
      <c r="B7548" s="215" t="s">
        <v>8</v>
      </c>
      <c r="C7548" s="24"/>
    </row>
    <row r="7549" spans="1:3" ht="12.75" customHeight="1" x14ac:dyDescent="0.2">
      <c r="A7549" s="215" t="s">
        <v>7952</v>
      </c>
      <c r="B7549" s="215" t="s">
        <v>8</v>
      </c>
      <c r="C7549" s="24"/>
    </row>
    <row r="7550" spans="1:3" ht="12.75" customHeight="1" x14ac:dyDescent="0.2">
      <c r="A7550" s="215" t="s">
        <v>8010</v>
      </c>
      <c r="B7550" s="215" t="s">
        <v>8</v>
      </c>
      <c r="C7550" s="24"/>
    </row>
    <row r="7551" spans="1:3" ht="12.75" customHeight="1" x14ac:dyDescent="0.2">
      <c r="A7551" s="215" t="s">
        <v>8011</v>
      </c>
      <c r="B7551" s="215" t="s">
        <v>8</v>
      </c>
      <c r="C7551" s="24"/>
    </row>
    <row r="7552" spans="1:3" ht="12.75" customHeight="1" x14ac:dyDescent="0.2">
      <c r="A7552" s="215" t="s">
        <v>1436</v>
      </c>
      <c r="B7552" s="215" t="s">
        <v>8</v>
      </c>
      <c r="C7552" s="24"/>
    </row>
    <row r="7553" spans="1:4" ht="12.75" customHeight="1" x14ac:dyDescent="0.2">
      <c r="A7553" s="215" t="s">
        <v>7953</v>
      </c>
      <c r="B7553" s="215" t="s">
        <v>8</v>
      </c>
      <c r="C7553" s="24"/>
    </row>
    <row r="7554" spans="1:4" ht="12.75" customHeight="1" x14ac:dyDescent="0.2">
      <c r="A7554" s="215" t="s">
        <v>21261</v>
      </c>
      <c r="B7554" s="215" t="s">
        <v>8</v>
      </c>
      <c r="C7554" s="24"/>
    </row>
    <row r="7555" spans="1:4" ht="12.75" customHeight="1" x14ac:dyDescent="0.2">
      <c r="A7555" s="215" t="s">
        <v>7954</v>
      </c>
      <c r="B7555" s="215" t="s">
        <v>8</v>
      </c>
      <c r="C7555" s="24"/>
    </row>
    <row r="7556" spans="1:4" ht="12.75" customHeight="1" x14ac:dyDescent="0.2">
      <c r="A7556" s="215" t="s">
        <v>7955</v>
      </c>
      <c r="B7556" s="215" t="s">
        <v>8</v>
      </c>
      <c r="C7556" s="24"/>
    </row>
    <row r="7557" spans="1:4" ht="12.75" customHeight="1" x14ac:dyDescent="0.2">
      <c r="A7557" s="215" t="s">
        <v>21262</v>
      </c>
      <c r="B7557" s="215" t="s">
        <v>8</v>
      </c>
      <c r="C7557" s="24"/>
    </row>
    <row r="7558" spans="1:4" ht="12.75" customHeight="1" x14ac:dyDescent="0.2">
      <c r="A7558" s="215" t="s">
        <v>21263</v>
      </c>
      <c r="B7558" s="215" t="s">
        <v>8</v>
      </c>
      <c r="C7558" s="24"/>
    </row>
    <row r="7559" spans="1:4" ht="12.75" customHeight="1" x14ac:dyDescent="0.2">
      <c r="A7559" s="215" t="s">
        <v>21264</v>
      </c>
      <c r="B7559" s="215" t="s">
        <v>8</v>
      </c>
      <c r="C7559" s="24"/>
    </row>
    <row r="7560" spans="1:4" s="24" customFormat="1" ht="12.75" customHeight="1" x14ac:dyDescent="0.2">
      <c r="A7560" s="215" t="s">
        <v>1437</v>
      </c>
      <c r="B7560" s="215" t="s">
        <v>8</v>
      </c>
      <c r="D7560" s="120"/>
    </row>
    <row r="7561" spans="1:4" ht="12.75" customHeight="1" x14ac:dyDescent="0.2">
      <c r="A7561" s="215" t="s">
        <v>7956</v>
      </c>
      <c r="B7561" s="215" t="s">
        <v>8</v>
      </c>
      <c r="C7561" s="24"/>
    </row>
    <row r="7562" spans="1:4" ht="12.75" customHeight="1" x14ac:dyDescent="0.2">
      <c r="A7562" s="215" t="s">
        <v>21265</v>
      </c>
      <c r="B7562" s="215" t="s">
        <v>8</v>
      </c>
      <c r="C7562" s="24"/>
    </row>
    <row r="7563" spans="1:4" ht="12.75" customHeight="1" x14ac:dyDescent="0.2">
      <c r="A7563" s="215" t="s">
        <v>21266</v>
      </c>
      <c r="B7563" s="215" t="s">
        <v>8</v>
      </c>
      <c r="C7563" s="24"/>
    </row>
    <row r="7564" spans="1:4" ht="12.75" customHeight="1" x14ac:dyDescent="0.2">
      <c r="A7564" s="215" t="s">
        <v>21267</v>
      </c>
      <c r="B7564" s="215" t="s">
        <v>8</v>
      </c>
      <c r="C7564" s="24"/>
    </row>
    <row r="7565" spans="1:4" ht="12.75" customHeight="1" x14ac:dyDescent="0.2">
      <c r="A7565" s="215" t="s">
        <v>21268</v>
      </c>
      <c r="B7565" s="215" t="s">
        <v>8</v>
      </c>
      <c r="C7565" s="24"/>
    </row>
    <row r="7566" spans="1:4" ht="12.75" customHeight="1" x14ac:dyDescent="0.2">
      <c r="A7566" s="215" t="s">
        <v>21269</v>
      </c>
      <c r="B7566" s="215" t="s">
        <v>8</v>
      </c>
      <c r="C7566" s="24"/>
    </row>
    <row r="7567" spans="1:4" ht="12.75" customHeight="1" x14ac:dyDescent="0.2">
      <c r="A7567" s="215" t="s">
        <v>25669</v>
      </c>
      <c r="B7567" s="215" t="s">
        <v>8</v>
      </c>
      <c r="C7567" s="24"/>
    </row>
    <row r="7568" spans="1:4" ht="12.75" customHeight="1" x14ac:dyDescent="0.2">
      <c r="A7568" s="215" t="s">
        <v>7957</v>
      </c>
      <c r="B7568" s="215" t="s">
        <v>8</v>
      </c>
      <c r="C7568" s="24"/>
    </row>
    <row r="7569" spans="1:3" ht="12.75" customHeight="1" x14ac:dyDescent="0.2">
      <c r="A7569" s="215" t="s">
        <v>7958</v>
      </c>
      <c r="B7569" s="215" t="s">
        <v>8</v>
      </c>
      <c r="C7569" s="24"/>
    </row>
    <row r="7570" spans="1:3" ht="12.75" customHeight="1" x14ac:dyDescent="0.2">
      <c r="A7570" s="215" t="s">
        <v>21270</v>
      </c>
      <c r="B7570" s="215" t="s">
        <v>8</v>
      </c>
      <c r="C7570" s="24"/>
    </row>
    <row r="7571" spans="1:3" ht="12.75" customHeight="1" x14ac:dyDescent="0.2">
      <c r="A7571" s="215" t="s">
        <v>7959</v>
      </c>
      <c r="B7571" s="215" t="s">
        <v>8</v>
      </c>
      <c r="C7571" s="24"/>
    </row>
    <row r="7572" spans="1:3" ht="12.75" customHeight="1" x14ac:dyDescent="0.2">
      <c r="A7572" s="215" t="s">
        <v>1438</v>
      </c>
      <c r="B7572" s="215" t="s">
        <v>8</v>
      </c>
      <c r="C7572" s="24"/>
    </row>
    <row r="7573" spans="1:3" ht="12.75" customHeight="1" x14ac:dyDescent="0.2">
      <c r="A7573" s="215" t="s">
        <v>7960</v>
      </c>
      <c r="B7573" s="215" t="s">
        <v>8</v>
      </c>
      <c r="C7573" s="24"/>
    </row>
    <row r="7574" spans="1:3" ht="12.75" customHeight="1" x14ac:dyDescent="0.2">
      <c r="A7574" s="215" t="s">
        <v>7961</v>
      </c>
      <c r="B7574" s="215" t="s">
        <v>8</v>
      </c>
      <c r="C7574" s="24"/>
    </row>
    <row r="7575" spans="1:3" ht="12.75" customHeight="1" x14ac:dyDescent="0.2">
      <c r="A7575" s="215" t="s">
        <v>7962</v>
      </c>
      <c r="B7575" s="215" t="s">
        <v>8</v>
      </c>
      <c r="C7575" s="24"/>
    </row>
    <row r="7576" spans="1:3" ht="12.75" customHeight="1" x14ac:dyDescent="0.2">
      <c r="A7576" s="215" t="s">
        <v>7963</v>
      </c>
      <c r="B7576" s="215" t="s">
        <v>8</v>
      </c>
      <c r="C7576" s="24"/>
    </row>
    <row r="7577" spans="1:3" ht="12.75" customHeight="1" x14ac:dyDescent="0.2">
      <c r="A7577" s="215" t="s">
        <v>7964</v>
      </c>
      <c r="B7577" s="215" t="s">
        <v>8</v>
      </c>
      <c r="C7577" s="24"/>
    </row>
    <row r="7578" spans="1:3" ht="12.75" customHeight="1" x14ac:dyDescent="0.2">
      <c r="A7578" s="215" t="s">
        <v>21271</v>
      </c>
      <c r="B7578" s="215" t="s">
        <v>8</v>
      </c>
      <c r="C7578" s="24"/>
    </row>
    <row r="7579" spans="1:3" ht="12.75" customHeight="1" x14ac:dyDescent="0.2">
      <c r="A7579" s="215" t="s">
        <v>7965</v>
      </c>
      <c r="B7579" s="215" t="s">
        <v>8</v>
      </c>
      <c r="C7579" s="24"/>
    </row>
    <row r="7580" spans="1:3" ht="12.75" customHeight="1" x14ac:dyDescent="0.2">
      <c r="A7580" s="215" t="s">
        <v>8012</v>
      </c>
      <c r="B7580" s="215" t="s">
        <v>8</v>
      </c>
      <c r="C7580" s="24"/>
    </row>
    <row r="7581" spans="1:3" ht="12.75" customHeight="1" x14ac:dyDescent="0.2">
      <c r="A7581" s="215" t="s">
        <v>1439</v>
      </c>
      <c r="B7581" s="215" t="s">
        <v>8</v>
      </c>
      <c r="C7581" s="24"/>
    </row>
    <row r="7582" spans="1:3" ht="12.75" customHeight="1" x14ac:dyDescent="0.2">
      <c r="A7582" s="215" t="s">
        <v>7966</v>
      </c>
      <c r="B7582" s="215" t="s">
        <v>8</v>
      </c>
      <c r="C7582" s="24"/>
    </row>
    <row r="7583" spans="1:3" ht="12.75" customHeight="1" x14ac:dyDescent="0.2">
      <c r="A7583" s="215" t="s">
        <v>7967</v>
      </c>
      <c r="B7583" s="215" t="s">
        <v>8</v>
      </c>
      <c r="C7583" s="24"/>
    </row>
    <row r="7584" spans="1:3" ht="12.75" customHeight="1" x14ac:dyDescent="0.2">
      <c r="A7584" s="215" t="s">
        <v>7968</v>
      </c>
      <c r="B7584" s="215" t="s">
        <v>8</v>
      </c>
      <c r="C7584" s="24"/>
    </row>
    <row r="7585" spans="1:3" ht="12.75" customHeight="1" x14ac:dyDescent="0.2">
      <c r="A7585" s="215" t="s">
        <v>7969</v>
      </c>
      <c r="B7585" s="215" t="s">
        <v>8</v>
      </c>
      <c r="C7585" s="24"/>
    </row>
    <row r="7586" spans="1:3" ht="12.75" customHeight="1" x14ac:dyDescent="0.2">
      <c r="A7586" s="215" t="s">
        <v>7970</v>
      </c>
      <c r="B7586" s="215" t="s">
        <v>8</v>
      </c>
      <c r="C7586" s="24"/>
    </row>
    <row r="7587" spans="1:3" ht="12.75" customHeight="1" x14ac:dyDescent="0.2">
      <c r="A7587" s="215" t="s">
        <v>21272</v>
      </c>
      <c r="B7587" s="215" t="s">
        <v>8</v>
      </c>
      <c r="C7587" s="24"/>
    </row>
    <row r="7588" spans="1:3" ht="12.75" customHeight="1" x14ac:dyDescent="0.2">
      <c r="A7588" s="215" t="s">
        <v>25670</v>
      </c>
      <c r="B7588" s="215" t="s">
        <v>8</v>
      </c>
      <c r="C7588" s="24"/>
    </row>
    <row r="7589" spans="1:3" ht="12.75" customHeight="1" x14ac:dyDescent="0.2">
      <c r="A7589" s="215" t="s">
        <v>25671</v>
      </c>
      <c r="B7589" s="215" t="s">
        <v>8</v>
      </c>
      <c r="C7589" s="24"/>
    </row>
    <row r="7590" spans="1:3" ht="12.75" customHeight="1" x14ac:dyDescent="0.2">
      <c r="A7590" s="215" t="s">
        <v>8013</v>
      </c>
      <c r="B7590" s="215" t="s">
        <v>8</v>
      </c>
      <c r="C7590" s="24"/>
    </row>
    <row r="7591" spans="1:3" ht="12.75" customHeight="1" x14ac:dyDescent="0.2">
      <c r="A7591" s="215" t="s">
        <v>21273</v>
      </c>
      <c r="B7591" s="215" t="s">
        <v>8</v>
      </c>
      <c r="C7591" s="24"/>
    </row>
    <row r="7592" spans="1:3" ht="12.75" customHeight="1" x14ac:dyDescent="0.2">
      <c r="A7592" s="215" t="s">
        <v>3214</v>
      </c>
      <c r="B7592" s="215" t="s">
        <v>236</v>
      </c>
      <c r="C7592" s="24"/>
    </row>
    <row r="7593" spans="1:3" ht="12.75" customHeight="1" x14ac:dyDescent="0.2">
      <c r="A7593" s="215" t="s">
        <v>8014</v>
      </c>
      <c r="B7593" s="215" t="s">
        <v>236</v>
      </c>
      <c r="C7593" s="24"/>
    </row>
    <row r="7594" spans="1:3" ht="12.75" customHeight="1" x14ac:dyDescent="0.2">
      <c r="A7594" s="215" t="s">
        <v>1440</v>
      </c>
      <c r="B7594" s="215" t="s">
        <v>236</v>
      </c>
      <c r="C7594" s="24"/>
    </row>
    <row r="7595" spans="1:3" ht="12.75" customHeight="1" x14ac:dyDescent="0.2">
      <c r="A7595" s="215" t="s">
        <v>8015</v>
      </c>
      <c r="B7595" s="215" t="s">
        <v>236</v>
      </c>
      <c r="C7595" s="24"/>
    </row>
    <row r="7596" spans="1:3" ht="12.75" customHeight="1" x14ac:dyDescent="0.2">
      <c r="A7596" s="215" t="s">
        <v>1441</v>
      </c>
      <c r="B7596" s="215" t="s">
        <v>236</v>
      </c>
      <c r="C7596" s="24"/>
    </row>
    <row r="7597" spans="1:3" ht="12.75" customHeight="1" x14ac:dyDescent="0.2">
      <c r="A7597" s="215" t="s">
        <v>8016</v>
      </c>
      <c r="B7597" s="215" t="s">
        <v>236</v>
      </c>
      <c r="C7597" s="24"/>
    </row>
    <row r="7598" spans="1:3" ht="12.75" customHeight="1" x14ac:dyDescent="0.2">
      <c r="A7598" s="215" t="s">
        <v>236</v>
      </c>
      <c r="B7598" s="215" t="s">
        <v>236</v>
      </c>
      <c r="C7598" s="24"/>
    </row>
    <row r="7599" spans="1:3" ht="12.75" customHeight="1" x14ac:dyDescent="0.2">
      <c r="A7599" s="215" t="s">
        <v>8017</v>
      </c>
      <c r="B7599" s="215" t="s">
        <v>236</v>
      </c>
      <c r="C7599" s="24"/>
    </row>
    <row r="7600" spans="1:3" ht="12.75" customHeight="1" x14ac:dyDescent="0.2">
      <c r="A7600" s="215" t="s">
        <v>8018</v>
      </c>
      <c r="B7600" s="215" t="s">
        <v>236</v>
      </c>
      <c r="C7600" s="24"/>
    </row>
    <row r="7601" spans="1:3" ht="12.75" customHeight="1" x14ac:dyDescent="0.2">
      <c r="A7601" s="215" t="s">
        <v>1154</v>
      </c>
      <c r="B7601" s="215" t="s">
        <v>236</v>
      </c>
      <c r="C7601" s="24"/>
    </row>
    <row r="7602" spans="1:3" ht="12.75" customHeight="1" x14ac:dyDescent="0.2">
      <c r="A7602" s="215" t="s">
        <v>8019</v>
      </c>
      <c r="B7602" s="215" t="s">
        <v>236</v>
      </c>
      <c r="C7602" s="24"/>
    </row>
    <row r="7603" spans="1:3" ht="12.75" customHeight="1" x14ac:dyDescent="0.2">
      <c r="A7603" s="215" t="s">
        <v>1442</v>
      </c>
      <c r="B7603" s="215" t="s">
        <v>236</v>
      </c>
      <c r="C7603" s="24"/>
    </row>
    <row r="7604" spans="1:3" ht="12.75" customHeight="1" x14ac:dyDescent="0.2">
      <c r="A7604" s="215" t="s">
        <v>8020</v>
      </c>
      <c r="B7604" s="215" t="s">
        <v>236</v>
      </c>
      <c r="C7604" s="24"/>
    </row>
    <row r="7605" spans="1:3" ht="12.75" customHeight="1" x14ac:dyDescent="0.2">
      <c r="A7605" s="215" t="s">
        <v>8021</v>
      </c>
      <c r="B7605" s="215" t="s">
        <v>2649</v>
      </c>
      <c r="C7605" s="24"/>
    </row>
    <row r="7606" spans="1:3" ht="12.75" customHeight="1" x14ac:dyDescent="0.2">
      <c r="A7606" s="215" t="s">
        <v>21274</v>
      </c>
      <c r="B7606" s="215" t="s">
        <v>477</v>
      </c>
      <c r="C7606" s="24"/>
    </row>
    <row r="7607" spans="1:3" ht="12.75" customHeight="1" x14ac:dyDescent="0.2">
      <c r="A7607" s="215" t="s">
        <v>8022</v>
      </c>
      <c r="B7607" s="215" t="s">
        <v>477</v>
      </c>
      <c r="C7607" s="24"/>
    </row>
    <row r="7608" spans="1:3" ht="12.75" customHeight="1" x14ac:dyDescent="0.2">
      <c r="A7608" s="215" t="s">
        <v>8023</v>
      </c>
      <c r="B7608" s="215" t="s">
        <v>477</v>
      </c>
      <c r="C7608" s="24"/>
    </row>
    <row r="7609" spans="1:3" ht="12.75" customHeight="1" x14ac:dyDescent="0.2">
      <c r="A7609" s="215" t="s">
        <v>8024</v>
      </c>
      <c r="B7609" s="215" t="s">
        <v>478</v>
      </c>
      <c r="C7609" s="24"/>
    </row>
    <row r="7610" spans="1:3" ht="12.75" customHeight="1" x14ac:dyDescent="0.2">
      <c r="A7610" s="215" t="s">
        <v>8025</v>
      </c>
      <c r="B7610" s="215" t="s">
        <v>478</v>
      </c>
      <c r="C7610" s="24"/>
    </row>
    <row r="7611" spans="1:3" ht="12.75" customHeight="1" x14ac:dyDescent="0.2">
      <c r="A7611" s="215" t="s">
        <v>8026</v>
      </c>
      <c r="B7611" s="215" t="s">
        <v>478</v>
      </c>
      <c r="C7611" s="24"/>
    </row>
    <row r="7612" spans="1:3" ht="12.75" customHeight="1" x14ac:dyDescent="0.2">
      <c r="A7612" s="215" t="s">
        <v>8027</v>
      </c>
      <c r="B7612" s="215" t="s">
        <v>2394</v>
      </c>
      <c r="C7612" s="24"/>
    </row>
    <row r="7613" spans="1:3" ht="12.75" customHeight="1" x14ac:dyDescent="0.2">
      <c r="A7613" s="215" t="s">
        <v>8028</v>
      </c>
      <c r="B7613" s="215" t="s">
        <v>1953</v>
      </c>
      <c r="C7613" s="24"/>
    </row>
    <row r="7614" spans="1:3" ht="12.75" customHeight="1" x14ac:dyDescent="0.2">
      <c r="A7614" s="215" t="s">
        <v>2668</v>
      </c>
      <c r="B7614" s="215" t="s">
        <v>2668</v>
      </c>
      <c r="C7614" s="24"/>
    </row>
    <row r="7615" spans="1:3" ht="12.75" customHeight="1" x14ac:dyDescent="0.2">
      <c r="A7615" s="215" t="s">
        <v>8029</v>
      </c>
      <c r="B7615" s="215" t="s">
        <v>2668</v>
      </c>
      <c r="C7615" s="24"/>
    </row>
    <row r="7616" spans="1:3" ht="12.75" customHeight="1" x14ac:dyDescent="0.2">
      <c r="A7616" s="215" t="s">
        <v>8030</v>
      </c>
      <c r="B7616" s="215" t="s">
        <v>216</v>
      </c>
      <c r="C7616" s="24"/>
    </row>
    <row r="7617" spans="1:3" ht="12.75" customHeight="1" x14ac:dyDescent="0.2">
      <c r="A7617" s="215" t="s">
        <v>8031</v>
      </c>
      <c r="B7617" s="215" t="s">
        <v>2897</v>
      </c>
      <c r="C7617" s="24"/>
    </row>
    <row r="7618" spans="1:3" ht="12.75" customHeight="1" x14ac:dyDescent="0.2">
      <c r="A7618" s="215" t="s">
        <v>8033</v>
      </c>
      <c r="B7618" s="215" t="s">
        <v>2897</v>
      </c>
      <c r="C7618" s="24"/>
    </row>
    <row r="7619" spans="1:3" ht="12.75" customHeight="1" x14ac:dyDescent="0.2">
      <c r="A7619" s="215" t="s">
        <v>8034</v>
      </c>
      <c r="B7619" s="215" t="s">
        <v>2897</v>
      </c>
      <c r="C7619" s="24"/>
    </row>
    <row r="7620" spans="1:3" ht="12.75" customHeight="1" x14ac:dyDescent="0.2">
      <c r="A7620" s="215" t="s">
        <v>8035</v>
      </c>
      <c r="B7620" s="215" t="s">
        <v>2897</v>
      </c>
      <c r="C7620" s="24"/>
    </row>
    <row r="7621" spans="1:3" ht="12.75" customHeight="1" x14ac:dyDescent="0.2">
      <c r="A7621" s="215" t="s">
        <v>1444</v>
      </c>
      <c r="B7621" s="215" t="s">
        <v>47</v>
      </c>
      <c r="C7621" s="24"/>
    </row>
    <row r="7622" spans="1:3" ht="12.75" customHeight="1" x14ac:dyDescent="0.2">
      <c r="A7622" s="215" t="s">
        <v>8037</v>
      </c>
      <c r="B7622" s="215" t="s">
        <v>47</v>
      </c>
      <c r="C7622" s="24"/>
    </row>
    <row r="7623" spans="1:3" ht="12.75" customHeight="1" x14ac:dyDescent="0.2">
      <c r="A7623" s="215" t="s">
        <v>21275</v>
      </c>
      <c r="B7623" s="215" t="s">
        <v>47</v>
      </c>
      <c r="C7623" s="24"/>
    </row>
    <row r="7624" spans="1:3" ht="12.75" customHeight="1" x14ac:dyDescent="0.2">
      <c r="A7624" s="215" t="s">
        <v>21276</v>
      </c>
      <c r="B7624" s="215" t="s">
        <v>47</v>
      </c>
      <c r="C7624" s="24"/>
    </row>
    <row r="7625" spans="1:3" ht="12.75" customHeight="1" x14ac:dyDescent="0.2">
      <c r="A7625" s="215" t="s">
        <v>21277</v>
      </c>
      <c r="B7625" s="215" t="s">
        <v>47</v>
      </c>
      <c r="C7625" s="24"/>
    </row>
    <row r="7626" spans="1:3" ht="12.75" customHeight="1" x14ac:dyDescent="0.2">
      <c r="A7626" s="215" t="s">
        <v>8055</v>
      </c>
      <c r="B7626" s="215" t="s">
        <v>47</v>
      </c>
      <c r="C7626" s="24"/>
    </row>
    <row r="7627" spans="1:3" ht="12.75" customHeight="1" x14ac:dyDescent="0.2">
      <c r="A7627" s="215" t="s">
        <v>47</v>
      </c>
      <c r="B7627" s="215" t="s">
        <v>47</v>
      </c>
      <c r="C7627" s="24"/>
    </row>
    <row r="7628" spans="1:3" ht="12.75" customHeight="1" x14ac:dyDescent="0.2">
      <c r="A7628" s="215" t="s">
        <v>8038</v>
      </c>
      <c r="B7628" s="215" t="s">
        <v>47</v>
      </c>
      <c r="C7628" s="24"/>
    </row>
    <row r="7629" spans="1:3" ht="12.75" customHeight="1" x14ac:dyDescent="0.2">
      <c r="A7629" s="215" t="s">
        <v>21278</v>
      </c>
      <c r="B7629" s="215" t="s">
        <v>47</v>
      </c>
      <c r="C7629" s="24"/>
    </row>
    <row r="7630" spans="1:3" ht="12.75" customHeight="1" x14ac:dyDescent="0.2">
      <c r="A7630" s="215" t="s">
        <v>21279</v>
      </c>
      <c r="B7630" s="215" t="s">
        <v>47</v>
      </c>
      <c r="C7630" s="24"/>
    </row>
    <row r="7631" spans="1:3" ht="12.75" customHeight="1" x14ac:dyDescent="0.2">
      <c r="A7631" s="215" t="s">
        <v>21280</v>
      </c>
      <c r="B7631" s="215" t="s">
        <v>47</v>
      </c>
      <c r="C7631" s="24"/>
    </row>
    <row r="7632" spans="1:3" ht="12.75" customHeight="1" x14ac:dyDescent="0.2">
      <c r="A7632" s="215" t="s">
        <v>25672</v>
      </c>
      <c r="B7632" s="215" t="s">
        <v>47</v>
      </c>
      <c r="C7632" s="24"/>
    </row>
    <row r="7633" spans="1:3" ht="12.75" customHeight="1" x14ac:dyDescent="0.2">
      <c r="A7633" s="185" t="s">
        <v>26530</v>
      </c>
      <c r="B7633" s="185" t="s">
        <v>47</v>
      </c>
      <c r="C7633" s="24"/>
    </row>
    <row r="7634" spans="1:3" ht="12.75" customHeight="1" x14ac:dyDescent="0.2">
      <c r="A7634" s="215" t="s">
        <v>21281</v>
      </c>
      <c r="B7634" s="215" t="s">
        <v>47</v>
      </c>
      <c r="C7634" s="24"/>
    </row>
    <row r="7635" spans="1:3" ht="12.75" customHeight="1" x14ac:dyDescent="0.2">
      <c r="A7635" s="215" t="s">
        <v>21282</v>
      </c>
      <c r="B7635" s="215" t="s">
        <v>47</v>
      </c>
      <c r="C7635" s="24"/>
    </row>
    <row r="7636" spans="1:3" ht="12.75" customHeight="1" x14ac:dyDescent="0.2">
      <c r="A7636" s="215" t="s">
        <v>21283</v>
      </c>
      <c r="B7636" s="215" t="s">
        <v>47</v>
      </c>
      <c r="C7636" s="24"/>
    </row>
    <row r="7637" spans="1:3" ht="12.75" customHeight="1" x14ac:dyDescent="0.2">
      <c r="A7637" s="215" t="s">
        <v>21284</v>
      </c>
      <c r="B7637" s="215" t="s">
        <v>47</v>
      </c>
      <c r="C7637" s="24"/>
    </row>
    <row r="7638" spans="1:3" ht="12.75" customHeight="1" x14ac:dyDescent="0.2">
      <c r="A7638" s="215" t="s">
        <v>21285</v>
      </c>
      <c r="B7638" s="215" t="s">
        <v>47</v>
      </c>
      <c r="C7638" s="24"/>
    </row>
    <row r="7639" spans="1:3" ht="12.75" customHeight="1" x14ac:dyDescent="0.2">
      <c r="A7639" s="215" t="s">
        <v>8039</v>
      </c>
      <c r="B7639" s="215" t="s">
        <v>47</v>
      </c>
      <c r="C7639" s="24"/>
    </row>
    <row r="7640" spans="1:3" ht="12.75" customHeight="1" x14ac:dyDescent="0.2">
      <c r="A7640" s="215" t="s">
        <v>8040</v>
      </c>
      <c r="B7640" s="215" t="s">
        <v>47</v>
      </c>
      <c r="C7640" s="24"/>
    </row>
    <row r="7641" spans="1:3" ht="12.75" customHeight="1" x14ac:dyDescent="0.2">
      <c r="A7641" s="215" t="s">
        <v>8041</v>
      </c>
      <c r="B7641" s="215" t="s">
        <v>47</v>
      </c>
      <c r="C7641" s="24"/>
    </row>
    <row r="7642" spans="1:3" ht="12.75" customHeight="1" x14ac:dyDescent="0.2">
      <c r="A7642" s="215" t="s">
        <v>8042</v>
      </c>
      <c r="B7642" s="215" t="s">
        <v>47</v>
      </c>
      <c r="C7642" s="24"/>
    </row>
    <row r="7643" spans="1:3" ht="12.75" customHeight="1" x14ac:dyDescent="0.2">
      <c r="A7643" s="215" t="s">
        <v>8043</v>
      </c>
      <c r="B7643" s="215" t="s">
        <v>47</v>
      </c>
      <c r="C7643" s="24"/>
    </row>
    <row r="7644" spans="1:3" ht="12.75" customHeight="1" x14ac:dyDescent="0.2">
      <c r="A7644" s="215" t="s">
        <v>8044</v>
      </c>
      <c r="B7644" s="215" t="s">
        <v>47</v>
      </c>
      <c r="C7644" s="24"/>
    </row>
    <row r="7645" spans="1:3" ht="12.75" customHeight="1" x14ac:dyDescent="0.2">
      <c r="A7645" s="215" t="s">
        <v>8045</v>
      </c>
      <c r="B7645" s="215" t="s">
        <v>47</v>
      </c>
      <c r="C7645" s="24"/>
    </row>
    <row r="7646" spans="1:3" ht="12.75" customHeight="1" x14ac:dyDescent="0.2">
      <c r="A7646" s="215" t="s">
        <v>8046</v>
      </c>
      <c r="B7646" s="215" t="s">
        <v>47</v>
      </c>
      <c r="C7646" s="24"/>
    </row>
    <row r="7647" spans="1:3" ht="12.75" customHeight="1" x14ac:dyDescent="0.2">
      <c r="A7647" s="215" t="s">
        <v>8056</v>
      </c>
      <c r="B7647" s="215" t="s">
        <v>47</v>
      </c>
      <c r="C7647" s="24"/>
    </row>
    <row r="7648" spans="1:3" ht="12.75" customHeight="1" x14ac:dyDescent="0.2">
      <c r="A7648" s="215" t="s">
        <v>8047</v>
      </c>
      <c r="B7648" s="215" t="s">
        <v>47</v>
      </c>
      <c r="C7648" s="24"/>
    </row>
    <row r="7649" spans="1:3" ht="12.75" customHeight="1" x14ac:dyDescent="0.2">
      <c r="A7649" s="215" t="s">
        <v>8048</v>
      </c>
      <c r="B7649" s="215" t="s">
        <v>47</v>
      </c>
      <c r="C7649" s="24"/>
    </row>
    <row r="7650" spans="1:3" ht="12.75" customHeight="1" x14ac:dyDescent="0.2">
      <c r="A7650" s="215" t="s">
        <v>1445</v>
      </c>
      <c r="B7650" s="215" t="s">
        <v>47</v>
      </c>
      <c r="C7650" s="24"/>
    </row>
    <row r="7651" spans="1:3" ht="12.75" customHeight="1" x14ac:dyDescent="0.2">
      <c r="A7651" s="215" t="s">
        <v>8049</v>
      </c>
      <c r="B7651" s="215" t="s">
        <v>47</v>
      </c>
      <c r="C7651" s="24"/>
    </row>
    <row r="7652" spans="1:3" ht="12.75" customHeight="1" x14ac:dyDescent="0.2">
      <c r="A7652" s="215" t="s">
        <v>8057</v>
      </c>
      <c r="B7652" s="215" t="s">
        <v>47</v>
      </c>
      <c r="C7652" s="24"/>
    </row>
    <row r="7653" spans="1:3" ht="12.75" customHeight="1" x14ac:dyDescent="0.2">
      <c r="A7653" s="215" t="s">
        <v>8058</v>
      </c>
      <c r="B7653" s="215" t="s">
        <v>47</v>
      </c>
      <c r="C7653" s="24"/>
    </row>
    <row r="7654" spans="1:3" ht="12.75" customHeight="1" x14ac:dyDescent="0.2">
      <c r="A7654" s="215" t="s">
        <v>1446</v>
      </c>
      <c r="B7654" s="215" t="s">
        <v>47</v>
      </c>
      <c r="C7654" s="24"/>
    </row>
    <row r="7655" spans="1:3" ht="12.75" customHeight="1" x14ac:dyDescent="0.2">
      <c r="A7655" s="215" t="s">
        <v>8050</v>
      </c>
      <c r="B7655" s="215" t="s">
        <v>47</v>
      </c>
      <c r="C7655" s="24"/>
    </row>
    <row r="7656" spans="1:3" ht="12.75" customHeight="1" x14ac:dyDescent="0.2">
      <c r="A7656" s="215" t="s">
        <v>8059</v>
      </c>
      <c r="B7656" s="215" t="s">
        <v>47</v>
      </c>
      <c r="C7656" s="24"/>
    </row>
    <row r="7657" spans="1:3" ht="12.75" customHeight="1" x14ac:dyDescent="0.2">
      <c r="A7657" s="215" t="s">
        <v>21286</v>
      </c>
      <c r="B7657" s="215" t="s">
        <v>47</v>
      </c>
      <c r="C7657" s="24"/>
    </row>
    <row r="7658" spans="1:3" ht="12.75" customHeight="1" x14ac:dyDescent="0.2">
      <c r="A7658" s="215" t="s">
        <v>21287</v>
      </c>
      <c r="B7658" s="215" t="s">
        <v>47</v>
      </c>
      <c r="C7658" s="24"/>
    </row>
    <row r="7659" spans="1:3" ht="12.75" customHeight="1" x14ac:dyDescent="0.2">
      <c r="A7659" s="215" t="s">
        <v>8060</v>
      </c>
      <c r="B7659" s="215" t="s">
        <v>47</v>
      </c>
      <c r="C7659" s="24"/>
    </row>
    <row r="7660" spans="1:3" ht="12.75" customHeight="1" x14ac:dyDescent="0.2">
      <c r="A7660" s="215" t="s">
        <v>8061</v>
      </c>
      <c r="B7660" s="215" t="s">
        <v>47</v>
      </c>
      <c r="C7660" s="24"/>
    </row>
    <row r="7661" spans="1:3" ht="12.75" customHeight="1" x14ac:dyDescent="0.2">
      <c r="A7661" s="215" t="s">
        <v>8062</v>
      </c>
      <c r="B7661" s="215" t="s">
        <v>47</v>
      </c>
      <c r="C7661" s="24"/>
    </row>
    <row r="7662" spans="1:3" ht="12.75" customHeight="1" x14ac:dyDescent="0.2">
      <c r="A7662" s="215" t="s">
        <v>8063</v>
      </c>
      <c r="B7662" s="215" t="s">
        <v>47</v>
      </c>
      <c r="C7662" s="24"/>
    </row>
    <row r="7663" spans="1:3" ht="12.75" customHeight="1" x14ac:dyDescent="0.2">
      <c r="A7663" s="215" t="s">
        <v>8051</v>
      </c>
      <c r="B7663" s="215" t="s">
        <v>47</v>
      </c>
      <c r="C7663" s="24"/>
    </row>
    <row r="7664" spans="1:3" ht="12.75" customHeight="1" x14ac:dyDescent="0.2">
      <c r="A7664" s="215" t="s">
        <v>8064</v>
      </c>
      <c r="B7664" s="215" t="s">
        <v>47</v>
      </c>
      <c r="C7664" s="24"/>
    </row>
    <row r="7665" spans="1:3" ht="12.75" customHeight="1" x14ac:dyDescent="0.2">
      <c r="A7665" s="215" t="s">
        <v>8052</v>
      </c>
      <c r="B7665" s="215" t="s">
        <v>47</v>
      </c>
      <c r="C7665" s="24"/>
    </row>
    <row r="7666" spans="1:3" ht="12.75" customHeight="1" x14ac:dyDescent="0.2">
      <c r="A7666" s="215" t="s">
        <v>8053</v>
      </c>
      <c r="B7666" s="215" t="s">
        <v>47</v>
      </c>
      <c r="C7666" s="24"/>
    </row>
    <row r="7667" spans="1:3" ht="12.75" customHeight="1" x14ac:dyDescent="0.2">
      <c r="A7667" s="215" t="s">
        <v>21288</v>
      </c>
      <c r="B7667" s="215" t="s">
        <v>47</v>
      </c>
      <c r="C7667" s="24"/>
    </row>
    <row r="7668" spans="1:3" ht="12.75" customHeight="1" x14ac:dyDescent="0.2">
      <c r="A7668" s="215" t="s">
        <v>8065</v>
      </c>
      <c r="B7668" s="215" t="s">
        <v>47</v>
      </c>
      <c r="C7668" s="24"/>
    </row>
    <row r="7669" spans="1:3" ht="12.75" customHeight="1" x14ac:dyDescent="0.2">
      <c r="A7669" s="215" t="s">
        <v>8066</v>
      </c>
      <c r="B7669" s="215" t="s">
        <v>47</v>
      </c>
      <c r="C7669" s="24"/>
    </row>
    <row r="7670" spans="1:3" ht="12.75" customHeight="1" x14ac:dyDescent="0.2">
      <c r="A7670" s="215" t="s">
        <v>8067</v>
      </c>
      <c r="B7670" s="215" t="s">
        <v>47</v>
      </c>
      <c r="C7670" s="24"/>
    </row>
    <row r="7671" spans="1:3" ht="12.75" customHeight="1" x14ac:dyDescent="0.2">
      <c r="A7671" s="215" t="s">
        <v>8068</v>
      </c>
      <c r="B7671" s="215" t="s">
        <v>47</v>
      </c>
      <c r="C7671" s="24"/>
    </row>
    <row r="7672" spans="1:3" ht="12.75" customHeight="1" x14ac:dyDescent="0.2">
      <c r="A7672" s="215" t="s">
        <v>8054</v>
      </c>
      <c r="B7672" s="215" t="s">
        <v>47</v>
      </c>
      <c r="C7672" s="24"/>
    </row>
    <row r="7673" spans="1:3" ht="12.75" customHeight="1" x14ac:dyDescent="0.2">
      <c r="A7673" s="215" t="s">
        <v>8069</v>
      </c>
      <c r="B7673" s="215" t="s">
        <v>47</v>
      </c>
      <c r="C7673" s="24"/>
    </row>
    <row r="7674" spans="1:3" ht="12.75" customHeight="1" x14ac:dyDescent="0.2">
      <c r="A7674" s="215" t="s">
        <v>8070</v>
      </c>
      <c r="B7674" s="215" t="s">
        <v>47</v>
      </c>
      <c r="C7674" s="24"/>
    </row>
    <row r="7675" spans="1:3" ht="12.75" customHeight="1" x14ac:dyDescent="0.2">
      <c r="A7675" s="215" t="s">
        <v>8071</v>
      </c>
      <c r="B7675" s="215" t="s">
        <v>9</v>
      </c>
      <c r="C7675" s="24"/>
    </row>
    <row r="7676" spans="1:3" ht="12.75" customHeight="1" x14ac:dyDescent="0.2">
      <c r="A7676" s="215" t="s">
        <v>1447</v>
      </c>
      <c r="B7676" s="215" t="s">
        <v>9</v>
      </c>
      <c r="C7676" s="24"/>
    </row>
    <row r="7677" spans="1:3" ht="12.75" customHeight="1" x14ac:dyDescent="0.2">
      <c r="A7677" s="215" t="s">
        <v>8072</v>
      </c>
      <c r="B7677" s="215" t="s">
        <v>9</v>
      </c>
      <c r="C7677" s="24"/>
    </row>
    <row r="7678" spans="1:3" ht="12.75" customHeight="1" x14ac:dyDescent="0.2">
      <c r="A7678" s="215" t="s">
        <v>25673</v>
      </c>
      <c r="B7678" s="215" t="s">
        <v>9</v>
      </c>
      <c r="C7678" s="24"/>
    </row>
    <row r="7679" spans="1:3" ht="12.75" customHeight="1" x14ac:dyDescent="0.2">
      <c r="A7679" s="215" t="s">
        <v>21294</v>
      </c>
      <c r="B7679" s="215" t="s">
        <v>9</v>
      </c>
      <c r="C7679" s="24"/>
    </row>
    <row r="7680" spans="1:3" ht="12.75" customHeight="1" x14ac:dyDescent="0.2">
      <c r="A7680" s="215" t="s">
        <v>8073</v>
      </c>
      <c r="B7680" s="215" t="s">
        <v>9</v>
      </c>
      <c r="C7680" s="24"/>
    </row>
    <row r="7681" spans="1:3" ht="12.75" customHeight="1" x14ac:dyDescent="0.2">
      <c r="A7681" s="215" t="s">
        <v>8074</v>
      </c>
      <c r="B7681" s="215" t="s">
        <v>9</v>
      </c>
      <c r="C7681" s="24"/>
    </row>
    <row r="7682" spans="1:3" ht="12.75" customHeight="1" x14ac:dyDescent="0.2">
      <c r="A7682" s="215" t="s">
        <v>8075</v>
      </c>
      <c r="B7682" s="215" t="s">
        <v>9</v>
      </c>
      <c r="C7682" s="24"/>
    </row>
    <row r="7683" spans="1:3" ht="12.75" customHeight="1" x14ac:dyDescent="0.2">
      <c r="A7683" s="215" t="s">
        <v>8076</v>
      </c>
      <c r="B7683" s="215" t="s">
        <v>9</v>
      </c>
      <c r="C7683" s="24"/>
    </row>
    <row r="7684" spans="1:3" ht="12.75" customHeight="1" x14ac:dyDescent="0.2">
      <c r="A7684" s="215" t="s">
        <v>25674</v>
      </c>
      <c r="B7684" s="215" t="s">
        <v>9</v>
      </c>
      <c r="C7684" s="24"/>
    </row>
    <row r="7685" spans="1:3" ht="12.75" customHeight="1" x14ac:dyDescent="0.2">
      <c r="A7685" s="215" t="s">
        <v>1448</v>
      </c>
      <c r="B7685" s="215" t="s">
        <v>9</v>
      </c>
      <c r="C7685" s="24"/>
    </row>
    <row r="7686" spans="1:3" ht="12.75" customHeight="1" x14ac:dyDescent="0.2">
      <c r="A7686" s="215" t="s">
        <v>8077</v>
      </c>
      <c r="B7686" s="215" t="s">
        <v>9</v>
      </c>
      <c r="C7686" s="24"/>
    </row>
    <row r="7687" spans="1:3" ht="12.75" customHeight="1" x14ac:dyDescent="0.2">
      <c r="A7687" s="215" t="s">
        <v>1449</v>
      </c>
      <c r="B7687" s="215" t="s">
        <v>9</v>
      </c>
      <c r="C7687" s="24"/>
    </row>
    <row r="7688" spans="1:3" ht="12.75" customHeight="1" x14ac:dyDescent="0.2">
      <c r="A7688" s="215" t="s">
        <v>8078</v>
      </c>
      <c r="B7688" s="215" t="s">
        <v>9</v>
      </c>
      <c r="C7688" s="24"/>
    </row>
    <row r="7689" spans="1:3" ht="12.75" customHeight="1" x14ac:dyDescent="0.2">
      <c r="A7689" s="215" t="s">
        <v>8079</v>
      </c>
      <c r="B7689" s="215" t="s">
        <v>9</v>
      </c>
      <c r="C7689" s="24"/>
    </row>
    <row r="7690" spans="1:3" ht="12.75" customHeight="1" x14ac:dyDescent="0.2">
      <c r="A7690" s="215" t="s">
        <v>8080</v>
      </c>
      <c r="B7690" s="215" t="s">
        <v>9</v>
      </c>
      <c r="C7690" s="24"/>
    </row>
    <row r="7691" spans="1:3" ht="12.75" customHeight="1" x14ac:dyDescent="0.2">
      <c r="A7691" s="215" t="s">
        <v>8081</v>
      </c>
      <c r="B7691" s="215" t="s">
        <v>9</v>
      </c>
      <c r="C7691" s="24"/>
    </row>
    <row r="7692" spans="1:3" ht="12.75" customHeight="1" x14ac:dyDescent="0.2">
      <c r="A7692" s="215" t="s">
        <v>8082</v>
      </c>
      <c r="B7692" s="215" t="s">
        <v>9</v>
      </c>
      <c r="C7692" s="24"/>
    </row>
    <row r="7693" spans="1:3" ht="12.75" customHeight="1" x14ac:dyDescent="0.2">
      <c r="A7693" s="215" t="s">
        <v>8083</v>
      </c>
      <c r="B7693" s="215" t="s">
        <v>9</v>
      </c>
      <c r="C7693" s="24"/>
    </row>
    <row r="7694" spans="1:3" ht="12.75" customHeight="1" x14ac:dyDescent="0.2">
      <c r="A7694" s="215" t="s">
        <v>8084</v>
      </c>
      <c r="B7694" s="215" t="s">
        <v>9</v>
      </c>
      <c r="C7694" s="24"/>
    </row>
    <row r="7695" spans="1:3" ht="12.75" customHeight="1" x14ac:dyDescent="0.2">
      <c r="A7695" s="215" t="s">
        <v>8085</v>
      </c>
      <c r="B7695" s="215" t="s">
        <v>9</v>
      </c>
      <c r="C7695" s="24"/>
    </row>
    <row r="7696" spans="1:3" ht="12.75" customHeight="1" x14ac:dyDescent="0.2">
      <c r="A7696" s="215" t="s">
        <v>1450</v>
      </c>
      <c r="B7696" s="215" t="s">
        <v>9</v>
      </c>
      <c r="C7696" s="24"/>
    </row>
    <row r="7697" spans="1:3" ht="12.75" customHeight="1" x14ac:dyDescent="0.2">
      <c r="A7697" s="215" t="s">
        <v>8086</v>
      </c>
      <c r="B7697" s="215" t="s">
        <v>9</v>
      </c>
      <c r="C7697" s="24"/>
    </row>
    <row r="7698" spans="1:3" ht="12.75" customHeight="1" x14ac:dyDescent="0.2">
      <c r="A7698" s="215" t="s">
        <v>21295</v>
      </c>
      <c r="B7698" s="215" t="s">
        <v>9</v>
      </c>
      <c r="C7698" s="24"/>
    </row>
    <row r="7699" spans="1:3" ht="12.75" customHeight="1" x14ac:dyDescent="0.2">
      <c r="A7699" s="215" t="s">
        <v>8087</v>
      </c>
      <c r="B7699" s="215" t="s">
        <v>9</v>
      </c>
      <c r="C7699" s="24"/>
    </row>
    <row r="7700" spans="1:3" ht="12.75" customHeight="1" x14ac:dyDescent="0.2">
      <c r="A7700" s="215" t="s">
        <v>8088</v>
      </c>
      <c r="B7700" s="215" t="s">
        <v>9</v>
      </c>
      <c r="C7700" s="24"/>
    </row>
    <row r="7701" spans="1:3" ht="12.75" customHeight="1" x14ac:dyDescent="0.2">
      <c r="A7701" s="215" t="s">
        <v>8089</v>
      </c>
      <c r="B7701" s="215" t="s">
        <v>9</v>
      </c>
      <c r="C7701" s="24"/>
    </row>
    <row r="7702" spans="1:3" ht="12.75" customHeight="1" x14ac:dyDescent="0.2">
      <c r="A7702" s="215" t="s">
        <v>8090</v>
      </c>
      <c r="B7702" s="215" t="s">
        <v>9</v>
      </c>
      <c r="C7702" s="24"/>
    </row>
    <row r="7703" spans="1:3" ht="12.75" customHeight="1" x14ac:dyDescent="0.2">
      <c r="A7703" s="215" t="s">
        <v>8091</v>
      </c>
      <c r="B7703" s="215" t="s">
        <v>9</v>
      </c>
      <c r="C7703" s="24"/>
    </row>
    <row r="7704" spans="1:3" ht="12.75" customHeight="1" x14ac:dyDescent="0.2">
      <c r="A7704" s="215" t="s">
        <v>8092</v>
      </c>
      <c r="B7704" s="215" t="s">
        <v>9</v>
      </c>
      <c r="C7704" s="24"/>
    </row>
    <row r="7705" spans="1:3" ht="12.75" customHeight="1" x14ac:dyDescent="0.2">
      <c r="A7705" s="215" t="s">
        <v>8093</v>
      </c>
      <c r="B7705" s="215" t="s">
        <v>9</v>
      </c>
      <c r="C7705" s="24"/>
    </row>
    <row r="7706" spans="1:3" ht="12.75" customHeight="1" x14ac:dyDescent="0.2">
      <c r="A7706" s="215" t="s">
        <v>8094</v>
      </c>
      <c r="B7706" s="215" t="s">
        <v>9</v>
      </c>
      <c r="C7706" s="24"/>
    </row>
    <row r="7707" spans="1:3" ht="12.75" customHeight="1" x14ac:dyDescent="0.2">
      <c r="A7707" s="215" t="s">
        <v>8095</v>
      </c>
      <c r="B7707" s="215" t="s">
        <v>9</v>
      </c>
      <c r="C7707" s="24"/>
    </row>
    <row r="7708" spans="1:3" ht="12.75" customHeight="1" x14ac:dyDescent="0.2">
      <c r="A7708" s="215" t="s">
        <v>8096</v>
      </c>
      <c r="B7708" s="215" t="s">
        <v>9</v>
      </c>
      <c r="C7708" s="24"/>
    </row>
    <row r="7709" spans="1:3" ht="12.75" customHeight="1" x14ac:dyDescent="0.2">
      <c r="A7709" s="215" t="s">
        <v>8097</v>
      </c>
      <c r="B7709" s="215" t="s">
        <v>9</v>
      </c>
      <c r="C7709" s="24"/>
    </row>
    <row r="7710" spans="1:3" ht="12.75" customHeight="1" x14ac:dyDescent="0.2">
      <c r="A7710" s="215" t="s">
        <v>8098</v>
      </c>
      <c r="B7710" s="215" t="s">
        <v>9</v>
      </c>
      <c r="C7710" s="24"/>
    </row>
    <row r="7711" spans="1:3" ht="12.75" customHeight="1" x14ac:dyDescent="0.2">
      <c r="A7711" s="215" t="s">
        <v>8099</v>
      </c>
      <c r="B7711" s="215" t="s">
        <v>9</v>
      </c>
      <c r="C7711" s="24"/>
    </row>
    <row r="7712" spans="1:3" ht="12.75" customHeight="1" x14ac:dyDescent="0.2">
      <c r="A7712" s="215" t="s">
        <v>9</v>
      </c>
      <c r="B7712" s="215" t="s">
        <v>9</v>
      </c>
      <c r="C7712" s="24"/>
    </row>
    <row r="7713" spans="1:3" ht="12.75" customHeight="1" x14ac:dyDescent="0.2">
      <c r="A7713" s="215" t="s">
        <v>8100</v>
      </c>
      <c r="B7713" s="215" t="s">
        <v>9</v>
      </c>
      <c r="C7713" s="24"/>
    </row>
    <row r="7714" spans="1:3" ht="12.75" customHeight="1" x14ac:dyDescent="0.2">
      <c r="A7714" s="215" t="s">
        <v>8101</v>
      </c>
      <c r="B7714" s="215" t="s">
        <v>9</v>
      </c>
      <c r="C7714" s="24"/>
    </row>
    <row r="7715" spans="1:3" ht="12.75" customHeight="1" x14ac:dyDescent="0.2">
      <c r="A7715" s="215" t="s">
        <v>8102</v>
      </c>
      <c r="B7715" s="215" t="s">
        <v>9</v>
      </c>
      <c r="C7715" s="24"/>
    </row>
    <row r="7716" spans="1:3" ht="12.75" customHeight="1" x14ac:dyDescent="0.2">
      <c r="A7716" s="215" t="s">
        <v>8103</v>
      </c>
      <c r="B7716" s="215" t="s">
        <v>9</v>
      </c>
      <c r="C7716" s="24"/>
    </row>
    <row r="7717" spans="1:3" ht="12.75" customHeight="1" x14ac:dyDescent="0.2">
      <c r="A7717" s="215" t="s">
        <v>8104</v>
      </c>
      <c r="B7717" s="215" t="s">
        <v>9</v>
      </c>
      <c r="C7717" s="24"/>
    </row>
    <row r="7718" spans="1:3" ht="12.75" customHeight="1" x14ac:dyDescent="0.2">
      <c r="A7718" s="215" t="s">
        <v>8105</v>
      </c>
      <c r="B7718" s="215" t="s">
        <v>9</v>
      </c>
      <c r="C7718" s="24"/>
    </row>
    <row r="7719" spans="1:3" ht="12.75" customHeight="1" x14ac:dyDescent="0.2">
      <c r="A7719" s="215" t="s">
        <v>8106</v>
      </c>
      <c r="B7719" s="215" t="s">
        <v>9</v>
      </c>
      <c r="C7719" s="24"/>
    </row>
    <row r="7720" spans="1:3" ht="12.75" customHeight="1" x14ac:dyDescent="0.2">
      <c r="A7720" s="215" t="s">
        <v>8107</v>
      </c>
      <c r="B7720" s="215" t="s">
        <v>9</v>
      </c>
      <c r="C7720" s="24"/>
    </row>
    <row r="7721" spans="1:3" ht="12.75" customHeight="1" x14ac:dyDescent="0.2">
      <c r="A7721" s="215" t="s">
        <v>8108</v>
      </c>
      <c r="B7721" s="215" t="s">
        <v>9</v>
      </c>
      <c r="C7721" s="24"/>
    </row>
    <row r="7722" spans="1:3" ht="12.75" customHeight="1" x14ac:dyDescent="0.2">
      <c r="A7722" s="215" t="s">
        <v>8109</v>
      </c>
      <c r="B7722" s="215" t="s">
        <v>9</v>
      </c>
      <c r="C7722" s="24"/>
    </row>
    <row r="7723" spans="1:3" ht="12.75" customHeight="1" x14ac:dyDescent="0.2">
      <c r="A7723" s="215" t="s">
        <v>8110</v>
      </c>
      <c r="B7723" s="215" t="s">
        <v>9</v>
      </c>
      <c r="C7723" s="24"/>
    </row>
    <row r="7724" spans="1:3" ht="12.75" customHeight="1" x14ac:dyDescent="0.2">
      <c r="A7724" s="215" t="s">
        <v>8111</v>
      </c>
      <c r="B7724" s="215" t="s">
        <v>9</v>
      </c>
      <c r="C7724" s="24"/>
    </row>
    <row r="7725" spans="1:3" ht="12.75" customHeight="1" x14ac:dyDescent="0.2">
      <c r="A7725" s="215" t="s">
        <v>21296</v>
      </c>
      <c r="B7725" s="215" t="s">
        <v>9</v>
      </c>
      <c r="C7725" s="24"/>
    </row>
    <row r="7726" spans="1:3" ht="12.75" customHeight="1" x14ac:dyDescent="0.2">
      <c r="A7726" s="215" t="s">
        <v>8160</v>
      </c>
      <c r="B7726" s="215" t="s">
        <v>9</v>
      </c>
      <c r="C7726" s="24"/>
    </row>
    <row r="7727" spans="1:3" ht="12.75" customHeight="1" x14ac:dyDescent="0.2">
      <c r="A7727" s="215" t="s">
        <v>1451</v>
      </c>
      <c r="B7727" s="215" t="s">
        <v>9</v>
      </c>
      <c r="C7727" s="24"/>
    </row>
    <row r="7728" spans="1:3" ht="12.75" customHeight="1" x14ac:dyDescent="0.2">
      <c r="A7728" s="215" t="s">
        <v>8112</v>
      </c>
      <c r="B7728" s="215" t="s">
        <v>9</v>
      </c>
      <c r="C7728" s="24"/>
    </row>
    <row r="7729" spans="1:3" ht="12.75" customHeight="1" x14ac:dyDescent="0.2">
      <c r="A7729" s="215" t="s">
        <v>8161</v>
      </c>
      <c r="B7729" s="215" t="s">
        <v>9</v>
      </c>
      <c r="C7729" s="24"/>
    </row>
    <row r="7730" spans="1:3" ht="12.75" customHeight="1" x14ac:dyDescent="0.2">
      <c r="A7730" s="215" t="s">
        <v>21297</v>
      </c>
      <c r="B7730" s="215" t="s">
        <v>9</v>
      </c>
      <c r="C7730" s="24"/>
    </row>
    <row r="7731" spans="1:3" ht="12.75" customHeight="1" x14ac:dyDescent="0.2">
      <c r="A7731" s="215" t="s">
        <v>1452</v>
      </c>
      <c r="B7731" s="215" t="s">
        <v>9</v>
      </c>
      <c r="C7731" s="24"/>
    </row>
    <row r="7732" spans="1:3" ht="12.75" customHeight="1" x14ac:dyDescent="0.2">
      <c r="A7732" s="215" t="s">
        <v>8113</v>
      </c>
      <c r="B7732" s="215" t="s">
        <v>9</v>
      </c>
      <c r="C7732" s="24"/>
    </row>
    <row r="7733" spans="1:3" ht="12.75" customHeight="1" x14ac:dyDescent="0.2">
      <c r="A7733" s="215" t="s">
        <v>8114</v>
      </c>
      <c r="B7733" s="215" t="s">
        <v>9</v>
      </c>
      <c r="C7733" s="24"/>
    </row>
    <row r="7734" spans="1:3" ht="12.75" customHeight="1" x14ac:dyDescent="0.2">
      <c r="A7734" s="215" t="s">
        <v>1453</v>
      </c>
      <c r="B7734" s="215" t="s">
        <v>9</v>
      </c>
      <c r="C7734" s="24"/>
    </row>
    <row r="7735" spans="1:3" ht="12.75" customHeight="1" x14ac:dyDescent="0.2">
      <c r="A7735" s="215" t="s">
        <v>8115</v>
      </c>
      <c r="B7735" s="215" t="s">
        <v>9</v>
      </c>
      <c r="C7735" s="24"/>
    </row>
    <row r="7736" spans="1:3" ht="12.75" customHeight="1" x14ac:dyDescent="0.2">
      <c r="A7736" s="215" t="s">
        <v>21298</v>
      </c>
      <c r="B7736" s="215" t="s">
        <v>9</v>
      </c>
      <c r="C7736" s="24"/>
    </row>
    <row r="7737" spans="1:3" ht="12.75" customHeight="1" x14ac:dyDescent="0.2">
      <c r="A7737" s="215" t="s">
        <v>21291</v>
      </c>
      <c r="B7737" s="215" t="s">
        <v>9</v>
      </c>
      <c r="C7737" s="24"/>
    </row>
    <row r="7738" spans="1:3" ht="12.75" customHeight="1" x14ac:dyDescent="0.2">
      <c r="A7738" s="215" t="s">
        <v>8162</v>
      </c>
      <c r="B7738" s="215" t="s">
        <v>9</v>
      </c>
      <c r="C7738" s="24"/>
    </row>
    <row r="7739" spans="1:3" ht="12.75" customHeight="1" x14ac:dyDescent="0.2">
      <c r="A7739" s="215" t="s">
        <v>1454</v>
      </c>
      <c r="B7739" s="215" t="s">
        <v>9</v>
      </c>
      <c r="C7739" s="24"/>
    </row>
    <row r="7740" spans="1:3" ht="12.75" customHeight="1" x14ac:dyDescent="0.2">
      <c r="A7740" s="215" t="s">
        <v>8116</v>
      </c>
      <c r="B7740" s="215" t="s">
        <v>9</v>
      </c>
      <c r="C7740" s="24"/>
    </row>
    <row r="7741" spans="1:3" ht="12.75" customHeight="1" x14ac:dyDescent="0.2">
      <c r="A7741" s="215" t="s">
        <v>1455</v>
      </c>
      <c r="B7741" s="215" t="s">
        <v>9</v>
      </c>
      <c r="C7741" s="24"/>
    </row>
    <row r="7742" spans="1:3" ht="12.75" customHeight="1" x14ac:dyDescent="0.2">
      <c r="A7742" s="215" t="s">
        <v>1456</v>
      </c>
      <c r="B7742" s="215" t="s">
        <v>9</v>
      </c>
      <c r="C7742" s="24"/>
    </row>
    <row r="7743" spans="1:3" ht="12.75" customHeight="1" x14ac:dyDescent="0.2">
      <c r="A7743" s="215" t="s">
        <v>8117</v>
      </c>
      <c r="B7743" s="215" t="s">
        <v>9</v>
      </c>
      <c r="C7743" s="24"/>
    </row>
    <row r="7744" spans="1:3" ht="12.75" customHeight="1" x14ac:dyDescent="0.2">
      <c r="A7744" s="215" t="s">
        <v>8118</v>
      </c>
      <c r="B7744" s="215" t="s">
        <v>9</v>
      </c>
      <c r="C7744" s="24"/>
    </row>
    <row r="7745" spans="1:3" ht="12.75" customHeight="1" x14ac:dyDescent="0.2">
      <c r="A7745" s="215" t="s">
        <v>8119</v>
      </c>
      <c r="B7745" s="215" t="s">
        <v>9</v>
      </c>
      <c r="C7745" s="24"/>
    </row>
    <row r="7746" spans="1:3" ht="12.75" customHeight="1" x14ac:dyDescent="0.2">
      <c r="A7746" s="215" t="s">
        <v>8120</v>
      </c>
      <c r="B7746" s="215" t="s">
        <v>9</v>
      </c>
      <c r="C7746" s="24"/>
    </row>
    <row r="7747" spans="1:3" ht="12.75" customHeight="1" x14ac:dyDescent="0.2">
      <c r="A7747" s="215" t="s">
        <v>8163</v>
      </c>
      <c r="B7747" s="215" t="s">
        <v>9</v>
      </c>
      <c r="C7747" s="24"/>
    </row>
    <row r="7748" spans="1:3" ht="12.75" customHeight="1" x14ac:dyDescent="0.2">
      <c r="A7748" s="215" t="s">
        <v>8164</v>
      </c>
      <c r="B7748" s="215" t="s">
        <v>9</v>
      </c>
      <c r="C7748" s="24"/>
    </row>
    <row r="7749" spans="1:3" ht="12.75" customHeight="1" x14ac:dyDescent="0.2">
      <c r="A7749" s="215" t="s">
        <v>1457</v>
      </c>
      <c r="B7749" s="215" t="s">
        <v>9</v>
      </c>
      <c r="C7749" s="24"/>
    </row>
    <row r="7750" spans="1:3" ht="12.75" customHeight="1" x14ac:dyDescent="0.2">
      <c r="A7750" s="215" t="s">
        <v>21289</v>
      </c>
      <c r="B7750" s="215" t="s">
        <v>9</v>
      </c>
      <c r="C7750" s="24"/>
    </row>
    <row r="7751" spans="1:3" ht="12.75" customHeight="1" x14ac:dyDescent="0.2">
      <c r="A7751" s="215" t="s">
        <v>8122</v>
      </c>
      <c r="B7751" s="215" t="s">
        <v>9</v>
      </c>
      <c r="C7751" s="24"/>
    </row>
    <row r="7752" spans="1:3" ht="12.75" customHeight="1" x14ac:dyDescent="0.2">
      <c r="A7752" s="215" t="s">
        <v>8123</v>
      </c>
      <c r="B7752" s="215" t="s">
        <v>9</v>
      </c>
      <c r="C7752" s="24"/>
    </row>
    <row r="7753" spans="1:3" ht="12.75" customHeight="1" x14ac:dyDescent="0.2">
      <c r="A7753" s="215" t="s">
        <v>25675</v>
      </c>
      <c r="B7753" s="215" t="s">
        <v>9</v>
      </c>
      <c r="C7753" s="24"/>
    </row>
    <row r="7754" spans="1:3" ht="12.75" customHeight="1" x14ac:dyDescent="0.2">
      <c r="A7754" s="215" t="s">
        <v>8124</v>
      </c>
      <c r="B7754" s="215" t="s">
        <v>9</v>
      </c>
      <c r="C7754" s="24"/>
    </row>
    <row r="7755" spans="1:3" ht="12.75" customHeight="1" x14ac:dyDescent="0.2">
      <c r="A7755" s="215" t="s">
        <v>8125</v>
      </c>
      <c r="B7755" s="215" t="s">
        <v>9</v>
      </c>
      <c r="C7755" s="24"/>
    </row>
    <row r="7756" spans="1:3" ht="12.75" customHeight="1" x14ac:dyDescent="0.2">
      <c r="A7756" s="215" t="s">
        <v>8126</v>
      </c>
      <c r="B7756" s="215" t="s">
        <v>9</v>
      </c>
      <c r="C7756" s="24"/>
    </row>
    <row r="7757" spans="1:3" ht="12.75" customHeight="1" x14ac:dyDescent="0.2">
      <c r="A7757" s="215" t="s">
        <v>21290</v>
      </c>
      <c r="B7757" s="215" t="s">
        <v>9</v>
      </c>
      <c r="C7757" s="24"/>
    </row>
    <row r="7758" spans="1:3" ht="12.75" customHeight="1" x14ac:dyDescent="0.2">
      <c r="A7758" s="215" t="s">
        <v>8127</v>
      </c>
      <c r="B7758" s="215" t="s">
        <v>9</v>
      </c>
      <c r="C7758" s="24"/>
    </row>
    <row r="7759" spans="1:3" ht="12.75" customHeight="1" x14ac:dyDescent="0.2">
      <c r="A7759" s="215" t="s">
        <v>21299</v>
      </c>
      <c r="B7759" s="215" t="s">
        <v>9</v>
      </c>
      <c r="C7759" s="24"/>
    </row>
    <row r="7760" spans="1:3" ht="12.75" customHeight="1" x14ac:dyDescent="0.2">
      <c r="A7760" s="215" t="s">
        <v>8165</v>
      </c>
      <c r="B7760" s="215" t="s">
        <v>9</v>
      </c>
      <c r="C7760" s="24"/>
    </row>
    <row r="7761" spans="1:3" ht="12.75" customHeight="1" x14ac:dyDescent="0.2">
      <c r="A7761" s="215" t="s">
        <v>21300</v>
      </c>
      <c r="B7761" s="215" t="s">
        <v>9</v>
      </c>
      <c r="C7761" s="24"/>
    </row>
    <row r="7762" spans="1:3" ht="12.75" customHeight="1" x14ac:dyDescent="0.2">
      <c r="A7762" s="215" t="s">
        <v>8167</v>
      </c>
      <c r="B7762" s="215" t="s">
        <v>9</v>
      </c>
      <c r="C7762" s="24"/>
    </row>
    <row r="7763" spans="1:3" ht="12.75" customHeight="1" x14ac:dyDescent="0.2">
      <c r="A7763" s="215" t="s">
        <v>8168</v>
      </c>
      <c r="B7763" s="215" t="s">
        <v>9</v>
      </c>
      <c r="C7763" s="24"/>
    </row>
    <row r="7764" spans="1:3" ht="12.75" customHeight="1" x14ac:dyDescent="0.2">
      <c r="A7764" s="215" t="s">
        <v>8169</v>
      </c>
      <c r="B7764" s="215" t="s">
        <v>9</v>
      </c>
      <c r="C7764" s="24"/>
    </row>
    <row r="7765" spans="1:3" ht="12.75" customHeight="1" x14ac:dyDescent="0.2">
      <c r="A7765" s="215" t="s">
        <v>8170</v>
      </c>
      <c r="B7765" s="215" t="s">
        <v>9</v>
      </c>
      <c r="C7765" s="24"/>
    </row>
    <row r="7766" spans="1:3" ht="12.75" customHeight="1" x14ac:dyDescent="0.2">
      <c r="A7766" s="215" t="s">
        <v>8171</v>
      </c>
      <c r="B7766" s="215" t="s">
        <v>9</v>
      </c>
      <c r="C7766" s="24"/>
    </row>
    <row r="7767" spans="1:3" ht="12.75" customHeight="1" x14ac:dyDescent="0.2">
      <c r="A7767" s="215" t="s">
        <v>21301</v>
      </c>
      <c r="B7767" s="215" t="s">
        <v>9</v>
      </c>
      <c r="C7767" s="24"/>
    </row>
    <row r="7768" spans="1:3" ht="12.75" customHeight="1" x14ac:dyDescent="0.2">
      <c r="A7768" s="215" t="s">
        <v>8173</v>
      </c>
      <c r="B7768" s="215" t="s">
        <v>9</v>
      </c>
      <c r="C7768" s="24"/>
    </row>
    <row r="7769" spans="1:3" ht="12.75" customHeight="1" x14ac:dyDescent="0.2">
      <c r="A7769" s="215" t="s">
        <v>8128</v>
      </c>
      <c r="B7769" s="215" t="s">
        <v>9</v>
      </c>
      <c r="C7769" s="24"/>
    </row>
    <row r="7770" spans="1:3" ht="12.75" customHeight="1" x14ac:dyDescent="0.2">
      <c r="A7770" s="215" t="s">
        <v>8174</v>
      </c>
      <c r="B7770" s="215" t="s">
        <v>9</v>
      </c>
      <c r="C7770" s="24"/>
    </row>
    <row r="7771" spans="1:3" ht="12.75" customHeight="1" x14ac:dyDescent="0.2">
      <c r="A7771" s="215" t="s">
        <v>8175</v>
      </c>
      <c r="B7771" s="215" t="s">
        <v>9</v>
      </c>
      <c r="C7771" s="24"/>
    </row>
    <row r="7772" spans="1:3" ht="12.75" customHeight="1" x14ac:dyDescent="0.2">
      <c r="A7772" s="215" t="s">
        <v>8176</v>
      </c>
      <c r="B7772" s="215" t="s">
        <v>9</v>
      </c>
      <c r="C7772" s="24"/>
    </row>
    <row r="7773" spans="1:3" ht="12.75" customHeight="1" x14ac:dyDescent="0.2">
      <c r="A7773" s="215" t="s">
        <v>21302</v>
      </c>
      <c r="B7773" s="215" t="s">
        <v>9</v>
      </c>
      <c r="C7773" s="24"/>
    </row>
    <row r="7774" spans="1:3" ht="12.75" customHeight="1" x14ac:dyDescent="0.2">
      <c r="A7774" s="215" t="s">
        <v>8177</v>
      </c>
      <c r="B7774" s="215" t="s">
        <v>9</v>
      </c>
      <c r="C7774" s="24"/>
    </row>
    <row r="7775" spans="1:3" ht="12.75" customHeight="1" x14ac:dyDescent="0.2">
      <c r="A7775" s="215" t="s">
        <v>8178</v>
      </c>
      <c r="B7775" s="215" t="s">
        <v>9</v>
      </c>
      <c r="C7775" s="24"/>
    </row>
    <row r="7776" spans="1:3" ht="12.75" customHeight="1" x14ac:dyDescent="0.2">
      <c r="A7776" s="215" t="s">
        <v>8179</v>
      </c>
      <c r="B7776" s="215" t="s">
        <v>9</v>
      </c>
      <c r="C7776" s="24"/>
    </row>
    <row r="7777" spans="1:3" ht="12.75" customHeight="1" x14ac:dyDescent="0.2">
      <c r="A7777" s="215" t="s">
        <v>8180</v>
      </c>
      <c r="B7777" s="215" t="s">
        <v>9</v>
      </c>
      <c r="C7777" s="24"/>
    </row>
    <row r="7778" spans="1:3" ht="12.75" customHeight="1" x14ac:dyDescent="0.2">
      <c r="A7778" s="215" t="s">
        <v>25676</v>
      </c>
      <c r="B7778" s="215" t="s">
        <v>9</v>
      </c>
      <c r="C7778" s="24"/>
    </row>
    <row r="7779" spans="1:3" ht="12.75" customHeight="1" x14ac:dyDescent="0.2">
      <c r="A7779" s="215" t="s">
        <v>25677</v>
      </c>
      <c r="B7779" s="215" t="s">
        <v>9</v>
      </c>
      <c r="C7779" s="24"/>
    </row>
    <row r="7780" spans="1:3" ht="12.75" customHeight="1" x14ac:dyDescent="0.2">
      <c r="A7780" s="215" t="s">
        <v>8129</v>
      </c>
      <c r="B7780" s="215" t="s">
        <v>9</v>
      </c>
      <c r="C7780" s="24"/>
    </row>
    <row r="7781" spans="1:3" ht="12.75" customHeight="1" x14ac:dyDescent="0.2">
      <c r="A7781" s="215" t="s">
        <v>8182</v>
      </c>
      <c r="B7781" s="215" t="s">
        <v>9</v>
      </c>
      <c r="C7781" s="24"/>
    </row>
    <row r="7782" spans="1:3" ht="12.75" customHeight="1" x14ac:dyDescent="0.2">
      <c r="A7782" s="215" t="s">
        <v>1458</v>
      </c>
      <c r="B7782" s="215" t="s">
        <v>9</v>
      </c>
      <c r="C7782" s="24"/>
    </row>
    <row r="7783" spans="1:3" ht="12.75" customHeight="1" x14ac:dyDescent="0.2">
      <c r="A7783" s="215" t="s">
        <v>8131</v>
      </c>
      <c r="B7783" s="215" t="s">
        <v>9</v>
      </c>
      <c r="C7783" s="24"/>
    </row>
    <row r="7784" spans="1:3" ht="12.75" customHeight="1" x14ac:dyDescent="0.2">
      <c r="A7784" s="215" t="s">
        <v>8132</v>
      </c>
      <c r="B7784" s="215" t="s">
        <v>9</v>
      </c>
      <c r="C7784" s="24"/>
    </row>
    <row r="7785" spans="1:3" ht="12.75" customHeight="1" x14ac:dyDescent="0.2">
      <c r="A7785" s="215" t="s">
        <v>8133</v>
      </c>
      <c r="B7785" s="215" t="s">
        <v>9</v>
      </c>
      <c r="C7785" s="24"/>
    </row>
    <row r="7786" spans="1:3" ht="12.75" customHeight="1" x14ac:dyDescent="0.2">
      <c r="A7786" s="215" t="s">
        <v>8134</v>
      </c>
      <c r="B7786" s="215" t="s">
        <v>9</v>
      </c>
      <c r="C7786" s="24"/>
    </row>
    <row r="7787" spans="1:3" ht="12.75" customHeight="1" x14ac:dyDescent="0.2">
      <c r="A7787" s="215" t="s">
        <v>21292</v>
      </c>
      <c r="B7787" s="215" t="s">
        <v>9</v>
      </c>
      <c r="C7787" s="24"/>
    </row>
    <row r="7788" spans="1:3" ht="12.75" customHeight="1" x14ac:dyDescent="0.2">
      <c r="A7788" s="215" t="s">
        <v>8183</v>
      </c>
      <c r="B7788" s="215" t="s">
        <v>9</v>
      </c>
      <c r="C7788" s="24"/>
    </row>
    <row r="7789" spans="1:3" ht="12.75" customHeight="1" x14ac:dyDescent="0.2">
      <c r="A7789" s="215" t="s">
        <v>8184</v>
      </c>
      <c r="B7789" s="215" t="s">
        <v>9</v>
      </c>
      <c r="C7789" s="24"/>
    </row>
    <row r="7790" spans="1:3" ht="12.75" customHeight="1" x14ac:dyDescent="0.2">
      <c r="A7790" s="215" t="s">
        <v>25678</v>
      </c>
      <c r="B7790" s="215" t="s">
        <v>9</v>
      </c>
      <c r="C7790" s="24"/>
    </row>
    <row r="7791" spans="1:3" ht="12.75" customHeight="1" x14ac:dyDescent="0.2">
      <c r="A7791" s="215" t="s">
        <v>8185</v>
      </c>
      <c r="B7791" s="215" t="s">
        <v>9</v>
      </c>
      <c r="C7791" s="24"/>
    </row>
    <row r="7792" spans="1:3" ht="12.75" customHeight="1" x14ac:dyDescent="0.2">
      <c r="A7792" s="215" t="s">
        <v>8186</v>
      </c>
      <c r="B7792" s="215" t="s">
        <v>9</v>
      </c>
      <c r="C7792" s="24"/>
    </row>
    <row r="7793" spans="1:3" ht="12.75" customHeight="1" x14ac:dyDescent="0.2">
      <c r="A7793" s="215" t="s">
        <v>8187</v>
      </c>
      <c r="B7793" s="215" t="s">
        <v>9</v>
      </c>
      <c r="C7793" s="24"/>
    </row>
    <row r="7794" spans="1:3" ht="12.75" customHeight="1" x14ac:dyDescent="0.2">
      <c r="A7794" s="215" t="s">
        <v>8188</v>
      </c>
      <c r="B7794" s="215" t="s">
        <v>9</v>
      </c>
      <c r="C7794" s="24"/>
    </row>
    <row r="7795" spans="1:3" ht="12.75" customHeight="1" x14ac:dyDescent="0.2">
      <c r="A7795" s="215" t="s">
        <v>21303</v>
      </c>
      <c r="B7795" s="215" t="s">
        <v>9</v>
      </c>
      <c r="C7795" s="24"/>
    </row>
    <row r="7796" spans="1:3" ht="12.75" customHeight="1" x14ac:dyDescent="0.2">
      <c r="A7796" s="215" t="s">
        <v>8189</v>
      </c>
      <c r="B7796" s="215" t="s">
        <v>9</v>
      </c>
      <c r="C7796" s="24"/>
    </row>
    <row r="7797" spans="1:3" ht="12.75" customHeight="1" x14ac:dyDescent="0.2">
      <c r="A7797" s="185" t="s">
        <v>26581</v>
      </c>
      <c r="B7797" s="185" t="s">
        <v>9</v>
      </c>
      <c r="C7797" s="24"/>
    </row>
    <row r="7798" spans="1:3" ht="12.75" customHeight="1" x14ac:dyDescent="0.2">
      <c r="A7798" s="215" t="s">
        <v>8190</v>
      </c>
      <c r="B7798" s="215" t="s">
        <v>9</v>
      </c>
      <c r="C7798" s="24"/>
    </row>
    <row r="7799" spans="1:3" ht="12.75" customHeight="1" x14ac:dyDescent="0.2">
      <c r="A7799" s="215" t="s">
        <v>21304</v>
      </c>
      <c r="B7799" s="215" t="s">
        <v>9</v>
      </c>
      <c r="C7799" s="24"/>
    </row>
    <row r="7800" spans="1:3" ht="12.75" customHeight="1" x14ac:dyDescent="0.2">
      <c r="A7800" s="215" t="s">
        <v>8191</v>
      </c>
      <c r="B7800" s="215" t="s">
        <v>9</v>
      </c>
      <c r="C7800" s="24"/>
    </row>
    <row r="7801" spans="1:3" ht="12.75" customHeight="1" x14ac:dyDescent="0.2">
      <c r="A7801" s="215" t="s">
        <v>8192</v>
      </c>
      <c r="B7801" s="215" t="s">
        <v>9</v>
      </c>
      <c r="C7801" s="24"/>
    </row>
    <row r="7802" spans="1:3" ht="12.75" customHeight="1" x14ac:dyDescent="0.2">
      <c r="A7802" s="215" t="s">
        <v>21305</v>
      </c>
      <c r="B7802" s="215" t="s">
        <v>9</v>
      </c>
      <c r="C7802" s="24"/>
    </row>
    <row r="7803" spans="1:3" ht="12.75" customHeight="1" x14ac:dyDescent="0.2">
      <c r="A7803" s="215" t="s">
        <v>8193</v>
      </c>
      <c r="B7803" s="215" t="s">
        <v>9</v>
      </c>
      <c r="C7803" s="24"/>
    </row>
    <row r="7804" spans="1:3" ht="12.75" customHeight="1" x14ac:dyDescent="0.2">
      <c r="A7804" s="215" t="s">
        <v>21306</v>
      </c>
      <c r="B7804" s="215" t="s">
        <v>9</v>
      </c>
      <c r="C7804" s="24"/>
    </row>
    <row r="7805" spans="1:3" ht="12.75" customHeight="1" x14ac:dyDescent="0.2">
      <c r="A7805" s="185" t="s">
        <v>26583</v>
      </c>
      <c r="B7805" s="185" t="s">
        <v>9</v>
      </c>
      <c r="C7805" s="24"/>
    </row>
    <row r="7806" spans="1:3" ht="12.75" customHeight="1" x14ac:dyDescent="0.2">
      <c r="A7806" s="215" t="s">
        <v>8135</v>
      </c>
      <c r="B7806" s="215" t="s">
        <v>9</v>
      </c>
      <c r="C7806" s="24"/>
    </row>
    <row r="7807" spans="1:3" ht="12.75" customHeight="1" x14ac:dyDescent="0.2">
      <c r="A7807" s="215" t="s">
        <v>21307</v>
      </c>
      <c r="B7807" s="215" t="s">
        <v>9</v>
      </c>
      <c r="C7807" s="24"/>
    </row>
    <row r="7808" spans="1:3" ht="12.75" customHeight="1" x14ac:dyDescent="0.2">
      <c r="A7808" s="215" t="s">
        <v>21308</v>
      </c>
      <c r="B7808" s="215" t="s">
        <v>9</v>
      </c>
      <c r="C7808" s="24"/>
    </row>
    <row r="7809" spans="1:3" ht="12.75" customHeight="1" x14ac:dyDescent="0.2">
      <c r="A7809" s="215" t="s">
        <v>8194</v>
      </c>
      <c r="B7809" s="215" t="s">
        <v>9</v>
      </c>
      <c r="C7809" s="24"/>
    </row>
    <row r="7810" spans="1:3" ht="12.75" customHeight="1" x14ac:dyDescent="0.2">
      <c r="A7810" s="215" t="s">
        <v>21309</v>
      </c>
      <c r="B7810" s="215" t="s">
        <v>9</v>
      </c>
      <c r="C7810" s="24"/>
    </row>
    <row r="7811" spans="1:3" ht="12.75" customHeight="1" x14ac:dyDescent="0.2">
      <c r="A7811" s="215" t="s">
        <v>8136</v>
      </c>
      <c r="B7811" s="215" t="s">
        <v>9</v>
      </c>
      <c r="C7811" s="24"/>
    </row>
    <row r="7812" spans="1:3" ht="12.75" customHeight="1" x14ac:dyDescent="0.2">
      <c r="A7812" s="215" t="s">
        <v>1459</v>
      </c>
      <c r="B7812" s="215" t="s">
        <v>9</v>
      </c>
      <c r="C7812" s="24"/>
    </row>
    <row r="7813" spans="1:3" ht="12.75" customHeight="1" x14ac:dyDescent="0.2">
      <c r="A7813" s="215" t="s">
        <v>8137</v>
      </c>
      <c r="B7813" s="215" t="s">
        <v>9</v>
      </c>
      <c r="C7813" s="24"/>
    </row>
    <row r="7814" spans="1:3" ht="12.75" customHeight="1" x14ac:dyDescent="0.2">
      <c r="A7814" s="215" t="s">
        <v>21310</v>
      </c>
      <c r="B7814" s="215" t="s">
        <v>9</v>
      </c>
      <c r="C7814" s="24"/>
    </row>
    <row r="7815" spans="1:3" ht="12.75" customHeight="1" x14ac:dyDescent="0.2">
      <c r="A7815" s="215" t="s">
        <v>21311</v>
      </c>
      <c r="B7815" s="215" t="s">
        <v>9</v>
      </c>
      <c r="C7815" s="24"/>
    </row>
    <row r="7816" spans="1:3" ht="12.75" customHeight="1" x14ac:dyDescent="0.2">
      <c r="A7816" s="215" t="s">
        <v>21312</v>
      </c>
      <c r="B7816" s="215" t="s">
        <v>9</v>
      </c>
      <c r="C7816" s="24"/>
    </row>
    <row r="7817" spans="1:3" ht="12.75" customHeight="1" x14ac:dyDescent="0.2">
      <c r="A7817" s="215" t="s">
        <v>21313</v>
      </c>
      <c r="B7817" s="215" t="s">
        <v>9</v>
      </c>
      <c r="C7817" s="24"/>
    </row>
    <row r="7818" spans="1:3" ht="12.75" customHeight="1" x14ac:dyDescent="0.2">
      <c r="A7818" s="215" t="s">
        <v>21314</v>
      </c>
      <c r="B7818" s="215" t="s">
        <v>9</v>
      </c>
      <c r="C7818" s="24"/>
    </row>
    <row r="7819" spans="1:3" ht="12.75" customHeight="1" x14ac:dyDescent="0.2">
      <c r="A7819" s="215" t="s">
        <v>25679</v>
      </c>
      <c r="B7819" s="215" t="s">
        <v>9</v>
      </c>
      <c r="C7819" s="24"/>
    </row>
    <row r="7820" spans="1:3" ht="12.75" customHeight="1" x14ac:dyDescent="0.2">
      <c r="A7820" s="215" t="s">
        <v>21315</v>
      </c>
      <c r="B7820" s="215" t="s">
        <v>9</v>
      </c>
      <c r="C7820" s="24"/>
    </row>
    <row r="7821" spans="1:3" ht="12.75" customHeight="1" x14ac:dyDescent="0.2">
      <c r="A7821" s="215" t="s">
        <v>25680</v>
      </c>
      <c r="B7821" s="215" t="s">
        <v>9</v>
      </c>
      <c r="C7821" s="24"/>
    </row>
    <row r="7822" spans="1:3" ht="12.75" customHeight="1" x14ac:dyDescent="0.2">
      <c r="A7822" s="215" t="s">
        <v>8138</v>
      </c>
      <c r="B7822" s="215" t="s">
        <v>9</v>
      </c>
      <c r="C7822" s="24"/>
    </row>
    <row r="7823" spans="1:3" ht="12.75" customHeight="1" x14ac:dyDescent="0.2">
      <c r="A7823" s="215" t="s">
        <v>8139</v>
      </c>
      <c r="B7823" s="215" t="s">
        <v>9</v>
      </c>
      <c r="C7823" s="24"/>
    </row>
    <row r="7824" spans="1:3" ht="12.75" customHeight="1" x14ac:dyDescent="0.2">
      <c r="A7824" s="215" t="s">
        <v>8140</v>
      </c>
      <c r="B7824" s="215" t="s">
        <v>9</v>
      </c>
      <c r="C7824" s="24"/>
    </row>
    <row r="7825" spans="1:3" ht="12.75" customHeight="1" x14ac:dyDescent="0.2">
      <c r="A7825" s="215" t="s">
        <v>8141</v>
      </c>
      <c r="B7825" s="215" t="s">
        <v>9</v>
      </c>
      <c r="C7825" s="24"/>
    </row>
    <row r="7826" spans="1:3" ht="12.75" customHeight="1" x14ac:dyDescent="0.2">
      <c r="A7826" s="215" t="s">
        <v>8142</v>
      </c>
      <c r="B7826" s="215" t="s">
        <v>9</v>
      </c>
      <c r="C7826" s="24"/>
    </row>
    <row r="7827" spans="1:3" ht="12.75" customHeight="1" x14ac:dyDescent="0.2">
      <c r="A7827" s="215" t="s">
        <v>8143</v>
      </c>
      <c r="B7827" s="215" t="s">
        <v>9</v>
      </c>
      <c r="C7827" s="24"/>
    </row>
    <row r="7828" spans="1:3" ht="12.75" customHeight="1" x14ac:dyDescent="0.2">
      <c r="A7828" s="215" t="s">
        <v>21293</v>
      </c>
      <c r="B7828" s="215" t="s">
        <v>9</v>
      </c>
      <c r="C7828" s="24"/>
    </row>
    <row r="7829" spans="1:3" ht="12.75" customHeight="1" x14ac:dyDescent="0.2">
      <c r="A7829" s="215" t="s">
        <v>8195</v>
      </c>
      <c r="B7829" s="215" t="s">
        <v>9</v>
      </c>
      <c r="C7829" s="24"/>
    </row>
    <row r="7830" spans="1:3" ht="12.75" customHeight="1" x14ac:dyDescent="0.2">
      <c r="A7830" s="215" t="s">
        <v>8196</v>
      </c>
      <c r="B7830" s="215" t="s">
        <v>9</v>
      </c>
      <c r="C7830" s="24"/>
    </row>
    <row r="7831" spans="1:3" ht="12.75" customHeight="1" x14ac:dyDescent="0.2">
      <c r="A7831" s="215" t="s">
        <v>21316</v>
      </c>
      <c r="B7831" s="215" t="s">
        <v>9</v>
      </c>
      <c r="C7831" s="24"/>
    </row>
    <row r="7832" spans="1:3" ht="12.75" customHeight="1" x14ac:dyDescent="0.2">
      <c r="A7832" s="215" t="s">
        <v>8144</v>
      </c>
      <c r="B7832" s="215" t="s">
        <v>9</v>
      </c>
      <c r="C7832" s="24"/>
    </row>
    <row r="7833" spans="1:3" ht="12.75" customHeight="1" x14ac:dyDescent="0.2">
      <c r="A7833" s="215" t="s">
        <v>21317</v>
      </c>
      <c r="B7833" s="215" t="s">
        <v>9</v>
      </c>
      <c r="C7833" s="24"/>
    </row>
    <row r="7834" spans="1:3" ht="12.75" customHeight="1" x14ac:dyDescent="0.2">
      <c r="A7834" s="215" t="s">
        <v>25681</v>
      </c>
      <c r="B7834" s="215" t="s">
        <v>9</v>
      </c>
      <c r="C7834" s="24"/>
    </row>
    <row r="7835" spans="1:3" ht="12.75" customHeight="1" x14ac:dyDescent="0.2">
      <c r="A7835" s="215" t="s">
        <v>8197</v>
      </c>
      <c r="B7835" s="215" t="s">
        <v>9</v>
      </c>
      <c r="C7835" s="24"/>
    </row>
    <row r="7836" spans="1:3" ht="12.75" customHeight="1" x14ac:dyDescent="0.2">
      <c r="A7836" s="215" t="s">
        <v>8198</v>
      </c>
      <c r="B7836" s="215" t="s">
        <v>9</v>
      </c>
      <c r="C7836" s="24"/>
    </row>
    <row r="7837" spans="1:3" ht="12.75" customHeight="1" x14ac:dyDescent="0.2">
      <c r="A7837" s="215" t="s">
        <v>8199</v>
      </c>
      <c r="B7837" s="215" t="s">
        <v>9</v>
      </c>
      <c r="C7837" s="24"/>
    </row>
    <row r="7838" spans="1:3" ht="12.75" customHeight="1" x14ac:dyDescent="0.2">
      <c r="A7838" s="215" t="s">
        <v>21318</v>
      </c>
      <c r="B7838" s="215" t="s">
        <v>9</v>
      </c>
      <c r="C7838" s="24"/>
    </row>
    <row r="7839" spans="1:3" ht="12.75" customHeight="1" x14ac:dyDescent="0.2">
      <c r="A7839" s="215" t="s">
        <v>21319</v>
      </c>
      <c r="B7839" s="215" t="s">
        <v>9</v>
      </c>
      <c r="C7839" s="24"/>
    </row>
    <row r="7840" spans="1:3" ht="12.75" customHeight="1" x14ac:dyDescent="0.2">
      <c r="A7840" s="215" t="s">
        <v>8200</v>
      </c>
      <c r="B7840" s="215" t="s">
        <v>9</v>
      </c>
      <c r="C7840" s="24"/>
    </row>
    <row r="7841" spans="1:3" ht="12.75" customHeight="1" x14ac:dyDescent="0.2">
      <c r="A7841" s="215" t="s">
        <v>8201</v>
      </c>
      <c r="B7841" s="215" t="s">
        <v>9</v>
      </c>
      <c r="C7841" s="24"/>
    </row>
    <row r="7842" spans="1:3" ht="12.75" customHeight="1" x14ac:dyDescent="0.2">
      <c r="A7842" s="215" t="s">
        <v>8202</v>
      </c>
      <c r="B7842" s="215" t="s">
        <v>9</v>
      </c>
      <c r="C7842" s="24"/>
    </row>
    <row r="7843" spans="1:3" ht="12.75" customHeight="1" x14ac:dyDescent="0.2">
      <c r="A7843" s="215" t="s">
        <v>8203</v>
      </c>
      <c r="B7843" s="215" t="s">
        <v>9</v>
      </c>
      <c r="C7843" s="24"/>
    </row>
    <row r="7844" spans="1:3" ht="12.75" customHeight="1" x14ac:dyDescent="0.2">
      <c r="A7844" s="215" t="s">
        <v>8204</v>
      </c>
      <c r="B7844" s="215" t="s">
        <v>9</v>
      </c>
      <c r="C7844" s="24"/>
    </row>
    <row r="7845" spans="1:3" ht="12.75" customHeight="1" x14ac:dyDescent="0.2">
      <c r="A7845" s="215" t="s">
        <v>8205</v>
      </c>
      <c r="B7845" s="215" t="s">
        <v>9</v>
      </c>
      <c r="C7845" s="24"/>
    </row>
    <row r="7846" spans="1:3" ht="12.75" customHeight="1" x14ac:dyDescent="0.2">
      <c r="A7846" s="215" t="s">
        <v>21320</v>
      </c>
      <c r="B7846" s="215" t="s">
        <v>9</v>
      </c>
      <c r="C7846" s="24"/>
    </row>
    <row r="7847" spans="1:3" ht="12.75" customHeight="1" x14ac:dyDescent="0.2">
      <c r="A7847" s="215" t="s">
        <v>8206</v>
      </c>
      <c r="B7847" s="215" t="s">
        <v>9</v>
      </c>
      <c r="C7847" s="24"/>
    </row>
    <row r="7848" spans="1:3" ht="12.75" customHeight="1" x14ac:dyDescent="0.2">
      <c r="A7848" s="215" t="s">
        <v>8207</v>
      </c>
      <c r="B7848" s="215" t="s">
        <v>9</v>
      </c>
      <c r="C7848" s="24"/>
    </row>
    <row r="7849" spans="1:3" ht="12.75" customHeight="1" x14ac:dyDescent="0.2">
      <c r="A7849" s="215" t="s">
        <v>8208</v>
      </c>
      <c r="B7849" s="215" t="s">
        <v>9</v>
      </c>
      <c r="C7849" s="24"/>
    </row>
    <row r="7850" spans="1:3" ht="12.75" customHeight="1" x14ac:dyDescent="0.2">
      <c r="A7850" s="215" t="s">
        <v>8209</v>
      </c>
      <c r="B7850" s="215" t="s">
        <v>9</v>
      </c>
      <c r="C7850" s="24"/>
    </row>
    <row r="7851" spans="1:3" ht="12.75" customHeight="1" x14ac:dyDescent="0.2">
      <c r="A7851" s="215" t="s">
        <v>8210</v>
      </c>
      <c r="B7851" s="215" t="s">
        <v>9</v>
      </c>
      <c r="C7851" s="24"/>
    </row>
    <row r="7852" spans="1:3" ht="12.75" customHeight="1" x14ac:dyDescent="0.2">
      <c r="A7852" s="215" t="s">
        <v>8211</v>
      </c>
      <c r="B7852" s="215" t="s">
        <v>9</v>
      </c>
      <c r="C7852" s="24"/>
    </row>
    <row r="7853" spans="1:3" ht="12.75" customHeight="1" x14ac:dyDescent="0.2">
      <c r="A7853" s="215" t="s">
        <v>8212</v>
      </c>
      <c r="B7853" s="215" t="s">
        <v>9</v>
      </c>
      <c r="C7853" s="24"/>
    </row>
    <row r="7854" spans="1:3" ht="12.75" customHeight="1" x14ac:dyDescent="0.2">
      <c r="A7854" s="215" t="s">
        <v>8145</v>
      </c>
      <c r="B7854" s="215" t="s">
        <v>9</v>
      </c>
      <c r="C7854" s="24"/>
    </row>
    <row r="7855" spans="1:3" ht="12.75" customHeight="1" x14ac:dyDescent="0.2">
      <c r="A7855" s="215" t="s">
        <v>8146</v>
      </c>
      <c r="B7855" s="215" t="s">
        <v>9</v>
      </c>
      <c r="C7855" s="24"/>
    </row>
    <row r="7856" spans="1:3" ht="12.75" customHeight="1" x14ac:dyDescent="0.2">
      <c r="A7856" s="215" t="s">
        <v>8213</v>
      </c>
      <c r="B7856" s="215" t="s">
        <v>9</v>
      </c>
      <c r="C7856" s="24"/>
    </row>
    <row r="7857" spans="1:3" ht="12.75" customHeight="1" x14ac:dyDescent="0.2">
      <c r="A7857" s="215" t="s">
        <v>21321</v>
      </c>
      <c r="B7857" s="215" t="s">
        <v>9</v>
      </c>
      <c r="C7857" s="24"/>
    </row>
    <row r="7858" spans="1:3" ht="12.75" customHeight="1" x14ac:dyDescent="0.2">
      <c r="A7858" s="215" t="s">
        <v>8147</v>
      </c>
      <c r="B7858" s="215" t="s">
        <v>9</v>
      </c>
      <c r="C7858" s="24"/>
    </row>
    <row r="7859" spans="1:3" ht="12.75" customHeight="1" x14ac:dyDescent="0.2">
      <c r="A7859" s="215" t="s">
        <v>8148</v>
      </c>
      <c r="B7859" s="215" t="s">
        <v>9</v>
      </c>
      <c r="C7859" s="24"/>
    </row>
    <row r="7860" spans="1:3" ht="12.75" customHeight="1" x14ac:dyDescent="0.2">
      <c r="A7860" s="215" t="s">
        <v>21322</v>
      </c>
      <c r="B7860" s="215" t="s">
        <v>9</v>
      </c>
      <c r="C7860" s="24"/>
    </row>
    <row r="7861" spans="1:3" ht="12.75" customHeight="1" x14ac:dyDescent="0.2">
      <c r="A7861" s="215" t="s">
        <v>21323</v>
      </c>
      <c r="B7861" s="215" t="s">
        <v>9</v>
      </c>
      <c r="C7861" s="24"/>
    </row>
    <row r="7862" spans="1:3" ht="12.75" customHeight="1" x14ac:dyDescent="0.2">
      <c r="A7862" s="215" t="s">
        <v>8214</v>
      </c>
      <c r="B7862" s="215" t="s">
        <v>9</v>
      </c>
      <c r="C7862" s="24"/>
    </row>
    <row r="7863" spans="1:3" ht="12.75" customHeight="1" x14ac:dyDescent="0.2">
      <c r="A7863" s="215" t="s">
        <v>8215</v>
      </c>
      <c r="B7863" s="215" t="s">
        <v>9</v>
      </c>
      <c r="C7863" s="24"/>
    </row>
    <row r="7864" spans="1:3" ht="12.75" customHeight="1" x14ac:dyDescent="0.2">
      <c r="A7864" s="215" t="s">
        <v>1460</v>
      </c>
      <c r="B7864" s="215" t="s">
        <v>9</v>
      </c>
      <c r="C7864" s="24"/>
    </row>
    <row r="7865" spans="1:3" ht="12.75" customHeight="1" x14ac:dyDescent="0.2">
      <c r="A7865" s="215" t="s">
        <v>8149</v>
      </c>
      <c r="B7865" s="215" t="s">
        <v>9</v>
      </c>
      <c r="C7865" s="24"/>
    </row>
    <row r="7866" spans="1:3" ht="12.75" customHeight="1" x14ac:dyDescent="0.2">
      <c r="A7866" s="215" t="s">
        <v>21324</v>
      </c>
      <c r="B7866" s="215" t="s">
        <v>9</v>
      </c>
      <c r="C7866" s="24"/>
    </row>
    <row r="7867" spans="1:3" ht="12.75" customHeight="1" x14ac:dyDescent="0.2">
      <c r="A7867" s="215" t="s">
        <v>21325</v>
      </c>
      <c r="B7867" s="215" t="s">
        <v>9</v>
      </c>
      <c r="C7867" s="24"/>
    </row>
    <row r="7868" spans="1:3" ht="12.75" customHeight="1" x14ac:dyDescent="0.2">
      <c r="A7868" s="215" t="s">
        <v>8150</v>
      </c>
      <c r="B7868" s="215" t="s">
        <v>9</v>
      </c>
      <c r="C7868" s="24"/>
    </row>
    <row r="7869" spans="1:3" ht="12.75" customHeight="1" x14ac:dyDescent="0.2">
      <c r="A7869" s="215" t="s">
        <v>8151</v>
      </c>
      <c r="B7869" s="215" t="s">
        <v>9</v>
      </c>
      <c r="C7869" s="24"/>
    </row>
    <row r="7870" spans="1:3" ht="12.75" customHeight="1" x14ac:dyDescent="0.2">
      <c r="A7870" s="215" t="s">
        <v>8152</v>
      </c>
      <c r="B7870" s="215" t="s">
        <v>9</v>
      </c>
      <c r="C7870" s="24"/>
    </row>
    <row r="7871" spans="1:3" ht="12.75" customHeight="1" x14ac:dyDescent="0.2">
      <c r="A7871" s="215" t="s">
        <v>8153</v>
      </c>
      <c r="B7871" s="215" t="s">
        <v>9</v>
      </c>
      <c r="C7871" s="24"/>
    </row>
    <row r="7872" spans="1:3" ht="12.75" customHeight="1" x14ac:dyDescent="0.2">
      <c r="A7872" s="215" t="s">
        <v>8154</v>
      </c>
      <c r="B7872" s="215" t="s">
        <v>9</v>
      </c>
      <c r="C7872" s="24"/>
    </row>
    <row r="7873" spans="1:3" ht="12.75" customHeight="1" x14ac:dyDescent="0.2">
      <c r="A7873" s="215" t="s">
        <v>8155</v>
      </c>
      <c r="B7873" s="215" t="s">
        <v>9</v>
      </c>
      <c r="C7873" s="24"/>
    </row>
    <row r="7874" spans="1:3" ht="12.75" customHeight="1" x14ac:dyDescent="0.2">
      <c r="A7874" s="215" t="s">
        <v>8156</v>
      </c>
      <c r="B7874" s="215" t="s">
        <v>9</v>
      </c>
      <c r="C7874" s="24"/>
    </row>
    <row r="7875" spans="1:3" ht="12.75" customHeight="1" x14ac:dyDescent="0.2">
      <c r="A7875" s="215" t="s">
        <v>25682</v>
      </c>
      <c r="B7875" s="215" t="s">
        <v>9</v>
      </c>
      <c r="C7875" s="24"/>
    </row>
    <row r="7876" spans="1:3" ht="12.75" customHeight="1" x14ac:dyDescent="0.2">
      <c r="A7876" s="215" t="s">
        <v>8157</v>
      </c>
      <c r="B7876" s="215" t="s">
        <v>9</v>
      </c>
      <c r="C7876" s="24"/>
    </row>
    <row r="7877" spans="1:3" ht="12.75" customHeight="1" x14ac:dyDescent="0.2">
      <c r="A7877" s="215" t="s">
        <v>1461</v>
      </c>
      <c r="B7877" s="215" t="s">
        <v>9</v>
      </c>
      <c r="C7877" s="24"/>
    </row>
    <row r="7878" spans="1:3" ht="12.75" customHeight="1" x14ac:dyDescent="0.2">
      <c r="A7878" s="215" t="s">
        <v>8158</v>
      </c>
      <c r="B7878" s="215" t="s">
        <v>9</v>
      </c>
      <c r="C7878" s="24"/>
    </row>
    <row r="7879" spans="1:3" ht="12.75" customHeight="1" x14ac:dyDescent="0.2">
      <c r="A7879" s="215" t="s">
        <v>8159</v>
      </c>
      <c r="B7879" s="215" t="s">
        <v>9</v>
      </c>
      <c r="C7879" s="24"/>
    </row>
    <row r="7880" spans="1:3" ht="12.75" customHeight="1" x14ac:dyDescent="0.2">
      <c r="A7880" s="215" t="s">
        <v>5956</v>
      </c>
      <c r="B7880" s="215" t="s">
        <v>84</v>
      </c>
      <c r="C7880" s="24"/>
    </row>
    <row r="7881" spans="1:3" ht="12.75" customHeight="1" x14ac:dyDescent="0.2">
      <c r="A7881" s="215" t="s">
        <v>1462</v>
      </c>
      <c r="B7881" s="215" t="s">
        <v>84</v>
      </c>
      <c r="C7881" s="24"/>
    </row>
    <row r="7882" spans="1:3" ht="12.75" customHeight="1" x14ac:dyDescent="0.2">
      <c r="A7882" s="215" t="s">
        <v>8216</v>
      </c>
      <c r="B7882" s="215" t="s">
        <v>84</v>
      </c>
      <c r="C7882" s="24"/>
    </row>
    <row r="7883" spans="1:3" ht="12.75" customHeight="1" x14ac:dyDescent="0.2">
      <c r="A7883" s="215" t="s">
        <v>8217</v>
      </c>
      <c r="B7883" s="215" t="s">
        <v>84</v>
      </c>
      <c r="C7883" s="24"/>
    </row>
    <row r="7884" spans="1:3" ht="12.75" customHeight="1" x14ac:dyDescent="0.2">
      <c r="A7884" s="215" t="s">
        <v>1463</v>
      </c>
      <c r="B7884" s="215" t="s">
        <v>84</v>
      </c>
      <c r="C7884" s="24"/>
    </row>
    <row r="7885" spans="1:3" ht="12.75" customHeight="1" x14ac:dyDescent="0.2">
      <c r="A7885" s="215" t="s">
        <v>8218</v>
      </c>
      <c r="B7885" s="215" t="s">
        <v>84</v>
      </c>
      <c r="C7885" s="24"/>
    </row>
    <row r="7886" spans="1:3" ht="12.75" customHeight="1" x14ac:dyDescent="0.2">
      <c r="A7886" s="215" t="s">
        <v>84</v>
      </c>
      <c r="B7886" s="215" t="s">
        <v>84</v>
      </c>
      <c r="C7886" s="24"/>
    </row>
    <row r="7887" spans="1:3" ht="12.75" customHeight="1" x14ac:dyDescent="0.2">
      <c r="A7887" s="215" t="s">
        <v>8219</v>
      </c>
      <c r="B7887" s="215" t="s">
        <v>84</v>
      </c>
      <c r="C7887" s="24"/>
    </row>
    <row r="7888" spans="1:3" ht="12.75" customHeight="1" x14ac:dyDescent="0.2">
      <c r="A7888" s="215" t="s">
        <v>17183</v>
      </c>
      <c r="B7888" s="215" t="s">
        <v>84</v>
      </c>
      <c r="C7888" s="24"/>
    </row>
    <row r="7889" spans="1:3" ht="12.75" customHeight="1" x14ac:dyDescent="0.2">
      <c r="A7889" s="215" t="s">
        <v>21326</v>
      </c>
      <c r="B7889" s="215" t="s">
        <v>84</v>
      </c>
      <c r="C7889" s="24"/>
    </row>
    <row r="7890" spans="1:3" ht="12.75" customHeight="1" x14ac:dyDescent="0.2">
      <c r="A7890" s="215" t="s">
        <v>17184</v>
      </c>
      <c r="B7890" s="215" t="s">
        <v>84</v>
      </c>
      <c r="C7890" s="24"/>
    </row>
    <row r="7891" spans="1:3" ht="12.75" customHeight="1" x14ac:dyDescent="0.2">
      <c r="A7891" s="215" t="s">
        <v>8220</v>
      </c>
      <c r="B7891" s="215" t="s">
        <v>84</v>
      </c>
      <c r="C7891" s="24"/>
    </row>
    <row r="7892" spans="1:3" ht="12.75" customHeight="1" x14ac:dyDescent="0.2">
      <c r="A7892" s="215" t="s">
        <v>8221</v>
      </c>
      <c r="B7892" s="215" t="s">
        <v>84</v>
      </c>
      <c r="C7892" s="24"/>
    </row>
    <row r="7893" spans="1:3" ht="12.75" customHeight="1" x14ac:dyDescent="0.2">
      <c r="A7893" s="215" t="s">
        <v>21333</v>
      </c>
      <c r="B7893" s="215" t="s">
        <v>84</v>
      </c>
      <c r="C7893" s="24"/>
    </row>
    <row r="7894" spans="1:3" ht="12.75" customHeight="1" x14ac:dyDescent="0.2">
      <c r="A7894" s="215" t="s">
        <v>8222</v>
      </c>
      <c r="B7894" s="215" t="s">
        <v>84</v>
      </c>
      <c r="C7894" s="24"/>
    </row>
    <row r="7895" spans="1:3" ht="12.75" customHeight="1" x14ac:dyDescent="0.2">
      <c r="A7895" s="215" t="s">
        <v>8234</v>
      </c>
      <c r="B7895" s="215" t="s">
        <v>84</v>
      </c>
      <c r="C7895" s="24"/>
    </row>
    <row r="7896" spans="1:3" ht="12.75" customHeight="1" x14ac:dyDescent="0.2">
      <c r="A7896" s="215" t="s">
        <v>21327</v>
      </c>
      <c r="B7896" s="215" t="s">
        <v>84</v>
      </c>
      <c r="C7896" s="24"/>
    </row>
    <row r="7897" spans="1:3" ht="12.75" customHeight="1" x14ac:dyDescent="0.2">
      <c r="A7897" s="215" t="s">
        <v>21328</v>
      </c>
      <c r="B7897" s="215" t="s">
        <v>84</v>
      </c>
      <c r="C7897" s="24"/>
    </row>
    <row r="7898" spans="1:3" ht="12.75" customHeight="1" x14ac:dyDescent="0.2">
      <c r="A7898" s="215" t="s">
        <v>1464</v>
      </c>
      <c r="B7898" s="215" t="s">
        <v>84</v>
      </c>
      <c r="C7898" s="24"/>
    </row>
    <row r="7899" spans="1:3" ht="12.75" customHeight="1" x14ac:dyDescent="0.2">
      <c r="A7899" s="215" t="s">
        <v>8224</v>
      </c>
      <c r="B7899" s="215" t="s">
        <v>84</v>
      </c>
      <c r="C7899" s="24"/>
    </row>
    <row r="7900" spans="1:3" ht="12.75" customHeight="1" x14ac:dyDescent="0.2">
      <c r="A7900" s="215" t="s">
        <v>8225</v>
      </c>
      <c r="B7900" s="215" t="s">
        <v>84</v>
      </c>
      <c r="C7900" s="24"/>
    </row>
    <row r="7901" spans="1:3" ht="12.75" customHeight="1" x14ac:dyDescent="0.2">
      <c r="A7901" s="215" t="s">
        <v>1465</v>
      </c>
      <c r="B7901" s="215" t="s">
        <v>84</v>
      </c>
      <c r="C7901" s="24"/>
    </row>
    <row r="7902" spans="1:3" ht="12.75" customHeight="1" x14ac:dyDescent="0.2">
      <c r="A7902" s="215" t="s">
        <v>8230</v>
      </c>
      <c r="B7902" s="215" t="s">
        <v>84</v>
      </c>
      <c r="C7902" s="24"/>
    </row>
    <row r="7903" spans="1:3" ht="12.75" customHeight="1" x14ac:dyDescent="0.2">
      <c r="A7903" s="215" t="s">
        <v>25683</v>
      </c>
      <c r="B7903" s="215" t="s">
        <v>84</v>
      </c>
      <c r="C7903" s="24"/>
    </row>
    <row r="7904" spans="1:3" ht="12.75" customHeight="1" x14ac:dyDescent="0.2">
      <c r="A7904" s="215" t="s">
        <v>8231</v>
      </c>
      <c r="B7904" s="215" t="s">
        <v>84</v>
      </c>
      <c r="C7904" s="24"/>
    </row>
    <row r="7905" spans="1:3" ht="12.75" customHeight="1" x14ac:dyDescent="0.2">
      <c r="A7905" s="215" t="s">
        <v>3749</v>
      </c>
      <c r="B7905" s="215" t="s">
        <v>84</v>
      </c>
      <c r="C7905" s="24"/>
    </row>
    <row r="7906" spans="1:3" ht="12.75" customHeight="1" x14ac:dyDescent="0.2">
      <c r="A7906" s="215" t="s">
        <v>8232</v>
      </c>
      <c r="B7906" s="215" t="s">
        <v>84</v>
      </c>
      <c r="C7906" s="24"/>
    </row>
    <row r="7907" spans="1:3" ht="12.75" customHeight="1" x14ac:dyDescent="0.2">
      <c r="A7907" s="215" t="s">
        <v>1466</v>
      </c>
      <c r="B7907" s="215" t="s">
        <v>84</v>
      </c>
      <c r="C7907" s="24"/>
    </row>
    <row r="7908" spans="1:3" ht="12.75" customHeight="1" x14ac:dyDescent="0.2">
      <c r="A7908" s="215" t="s">
        <v>8233</v>
      </c>
      <c r="B7908" s="215" t="s">
        <v>84</v>
      </c>
      <c r="C7908" s="24"/>
    </row>
    <row r="7909" spans="1:3" ht="12.75" customHeight="1" x14ac:dyDescent="0.2">
      <c r="A7909" s="215" t="s">
        <v>1578</v>
      </c>
      <c r="B7909" s="215" t="s">
        <v>1578</v>
      </c>
      <c r="C7909" s="24"/>
    </row>
    <row r="7910" spans="1:3" ht="12.75" customHeight="1" x14ac:dyDescent="0.2">
      <c r="A7910" s="215" t="s">
        <v>1467</v>
      </c>
      <c r="B7910" s="215" t="s">
        <v>67</v>
      </c>
      <c r="C7910" s="24"/>
    </row>
    <row r="7911" spans="1:3" ht="12.75" customHeight="1" x14ac:dyDescent="0.2">
      <c r="A7911" s="215" t="s">
        <v>8235</v>
      </c>
      <c r="B7911" s="215" t="s">
        <v>67</v>
      </c>
      <c r="C7911" s="24"/>
    </row>
    <row r="7912" spans="1:3" ht="12.75" customHeight="1" x14ac:dyDescent="0.2">
      <c r="A7912" s="215" t="s">
        <v>8236</v>
      </c>
      <c r="B7912" s="215" t="s">
        <v>67</v>
      </c>
      <c r="C7912" s="24"/>
    </row>
    <row r="7913" spans="1:3" ht="12.75" customHeight="1" x14ac:dyDescent="0.2">
      <c r="A7913" s="215" t="s">
        <v>8237</v>
      </c>
      <c r="B7913" s="215" t="s">
        <v>67</v>
      </c>
      <c r="C7913" s="24"/>
    </row>
    <row r="7914" spans="1:3" ht="12.75" customHeight="1" x14ac:dyDescent="0.2">
      <c r="A7914" s="215" t="s">
        <v>8238</v>
      </c>
      <c r="B7914" s="215" t="s">
        <v>67</v>
      </c>
      <c r="C7914" s="24"/>
    </row>
    <row r="7915" spans="1:3" ht="12.75" customHeight="1" x14ac:dyDescent="0.2">
      <c r="A7915" s="215" t="s">
        <v>8239</v>
      </c>
      <c r="B7915" s="215" t="s">
        <v>67</v>
      </c>
      <c r="C7915" s="24"/>
    </row>
    <row r="7916" spans="1:3" ht="12.75" customHeight="1" x14ac:dyDescent="0.2">
      <c r="A7916" s="215" t="s">
        <v>8240</v>
      </c>
      <c r="B7916" s="215" t="s">
        <v>67</v>
      </c>
      <c r="C7916" s="24"/>
    </row>
    <row r="7917" spans="1:3" ht="12.75" customHeight="1" x14ac:dyDescent="0.2">
      <c r="A7917" s="215" t="s">
        <v>8241</v>
      </c>
      <c r="B7917" s="215" t="s">
        <v>67</v>
      </c>
      <c r="C7917" s="24"/>
    </row>
    <row r="7918" spans="1:3" ht="12.75" customHeight="1" x14ac:dyDescent="0.2">
      <c r="A7918" s="215" t="s">
        <v>3215</v>
      </c>
      <c r="B7918" s="215" t="s">
        <v>67</v>
      </c>
      <c r="C7918" s="24"/>
    </row>
    <row r="7919" spans="1:3" ht="12.75" customHeight="1" x14ac:dyDescent="0.2">
      <c r="A7919" s="215" t="s">
        <v>8242</v>
      </c>
      <c r="B7919" s="215" t="s">
        <v>67</v>
      </c>
      <c r="C7919" s="24"/>
    </row>
    <row r="7920" spans="1:3" ht="12.75" customHeight="1" x14ac:dyDescent="0.2">
      <c r="A7920" s="215" t="s">
        <v>1468</v>
      </c>
      <c r="B7920" s="215" t="s">
        <v>67</v>
      </c>
      <c r="C7920" s="24"/>
    </row>
    <row r="7921" spans="1:3" ht="12.75" customHeight="1" x14ac:dyDescent="0.2">
      <c r="A7921" s="215" t="s">
        <v>8243</v>
      </c>
      <c r="B7921" s="215" t="s">
        <v>67</v>
      </c>
      <c r="C7921" s="24"/>
    </row>
    <row r="7922" spans="1:3" ht="12.75" customHeight="1" x14ac:dyDescent="0.2">
      <c r="A7922" s="215" t="s">
        <v>8244</v>
      </c>
      <c r="B7922" s="215" t="s">
        <v>67</v>
      </c>
      <c r="C7922" s="24"/>
    </row>
    <row r="7923" spans="1:3" ht="12.75" customHeight="1" x14ac:dyDescent="0.2">
      <c r="A7923" s="215" t="s">
        <v>8245</v>
      </c>
      <c r="B7923" s="215" t="s">
        <v>67</v>
      </c>
      <c r="C7923" s="24"/>
    </row>
    <row r="7924" spans="1:3" ht="12.75" customHeight="1" x14ac:dyDescent="0.2">
      <c r="A7924" s="215" t="s">
        <v>8246</v>
      </c>
      <c r="B7924" s="215" t="s">
        <v>67</v>
      </c>
      <c r="C7924" s="24"/>
    </row>
    <row r="7925" spans="1:3" ht="12.75" customHeight="1" x14ac:dyDescent="0.2">
      <c r="A7925" s="215" t="s">
        <v>1469</v>
      </c>
      <c r="B7925" s="215" t="s">
        <v>67</v>
      </c>
      <c r="C7925" s="24"/>
    </row>
    <row r="7926" spans="1:3" ht="12.75" customHeight="1" x14ac:dyDescent="0.2">
      <c r="A7926" s="215" t="s">
        <v>8247</v>
      </c>
      <c r="B7926" s="215" t="s">
        <v>67</v>
      </c>
      <c r="C7926" s="24"/>
    </row>
    <row r="7927" spans="1:3" ht="12.75" customHeight="1" x14ac:dyDescent="0.2">
      <c r="A7927" s="215" t="s">
        <v>8248</v>
      </c>
      <c r="B7927" s="215" t="s">
        <v>67</v>
      </c>
      <c r="C7927" s="24"/>
    </row>
    <row r="7928" spans="1:3" ht="12.75" customHeight="1" x14ac:dyDescent="0.2">
      <c r="A7928" s="215" t="s">
        <v>8249</v>
      </c>
      <c r="B7928" s="215" t="s">
        <v>67</v>
      </c>
      <c r="C7928" s="24"/>
    </row>
    <row r="7929" spans="1:3" ht="12.75" customHeight="1" x14ac:dyDescent="0.2">
      <c r="A7929" s="215" t="s">
        <v>8250</v>
      </c>
      <c r="B7929" s="215" t="s">
        <v>67</v>
      </c>
      <c r="C7929" s="24"/>
    </row>
    <row r="7930" spans="1:3" ht="12.75" customHeight="1" x14ac:dyDescent="0.2">
      <c r="A7930" s="215" t="s">
        <v>8251</v>
      </c>
      <c r="B7930" s="215" t="s">
        <v>67</v>
      </c>
      <c r="C7930" s="24"/>
    </row>
    <row r="7931" spans="1:3" ht="12.75" customHeight="1" x14ac:dyDescent="0.2">
      <c r="A7931" s="215" t="s">
        <v>8252</v>
      </c>
      <c r="B7931" s="215" t="s">
        <v>67</v>
      </c>
      <c r="C7931" s="24"/>
    </row>
    <row r="7932" spans="1:3" ht="12.75" customHeight="1" x14ac:dyDescent="0.2">
      <c r="A7932" s="215" t="s">
        <v>8253</v>
      </c>
      <c r="B7932" s="215" t="s">
        <v>67</v>
      </c>
      <c r="C7932" s="24"/>
    </row>
    <row r="7933" spans="1:3" ht="12.75" customHeight="1" x14ac:dyDescent="0.2">
      <c r="A7933" s="215" t="s">
        <v>8254</v>
      </c>
      <c r="B7933" s="215" t="s">
        <v>67</v>
      </c>
      <c r="C7933" s="24"/>
    </row>
    <row r="7934" spans="1:3" ht="12.75" customHeight="1" x14ac:dyDescent="0.2">
      <c r="A7934" s="215" t="s">
        <v>8255</v>
      </c>
      <c r="B7934" s="215" t="s">
        <v>67</v>
      </c>
      <c r="C7934" s="24"/>
    </row>
    <row r="7935" spans="1:3" ht="12.75" customHeight="1" x14ac:dyDescent="0.2">
      <c r="A7935" s="215" t="s">
        <v>11665</v>
      </c>
      <c r="B7935" s="271" t="s">
        <v>67</v>
      </c>
      <c r="C7935" s="24"/>
    </row>
    <row r="7936" spans="1:3" ht="12.75" customHeight="1" x14ac:dyDescent="0.2">
      <c r="A7936" s="215" t="s">
        <v>8256</v>
      </c>
      <c r="B7936" s="215" t="s">
        <v>67</v>
      </c>
      <c r="C7936" s="24"/>
    </row>
    <row r="7937" spans="1:3" ht="12.75" customHeight="1" x14ac:dyDescent="0.2">
      <c r="A7937" s="215" t="s">
        <v>11666</v>
      </c>
      <c r="B7937" s="271" t="s">
        <v>67</v>
      </c>
      <c r="C7937" s="24"/>
    </row>
    <row r="7938" spans="1:3" ht="12.75" customHeight="1" x14ac:dyDescent="0.2">
      <c r="A7938" s="269" t="s">
        <v>8257</v>
      </c>
      <c r="B7938" s="269" t="s">
        <v>67</v>
      </c>
      <c r="C7938" s="24"/>
    </row>
    <row r="7939" spans="1:3" ht="12.75" customHeight="1" x14ac:dyDescent="0.2">
      <c r="A7939" s="215" t="s">
        <v>8305</v>
      </c>
      <c r="B7939" s="215" t="s">
        <v>67</v>
      </c>
      <c r="C7939" s="24"/>
    </row>
    <row r="7940" spans="1:3" ht="12.75" customHeight="1" x14ac:dyDescent="0.2">
      <c r="A7940" s="215" t="s">
        <v>1470</v>
      </c>
      <c r="B7940" s="215" t="s">
        <v>67</v>
      </c>
      <c r="C7940" s="24"/>
    </row>
    <row r="7941" spans="1:3" ht="12.75" customHeight="1" x14ac:dyDescent="0.2">
      <c r="A7941" s="215" t="s">
        <v>8258</v>
      </c>
      <c r="B7941" s="215" t="s">
        <v>67</v>
      </c>
      <c r="C7941" s="24"/>
    </row>
    <row r="7942" spans="1:3" ht="12.75" customHeight="1" x14ac:dyDescent="0.2">
      <c r="A7942" s="215" t="s">
        <v>21334</v>
      </c>
      <c r="B7942" s="215" t="s">
        <v>67</v>
      </c>
      <c r="C7942" s="24"/>
    </row>
    <row r="7943" spans="1:3" ht="12.75" customHeight="1" x14ac:dyDescent="0.2">
      <c r="A7943" s="215" t="s">
        <v>8259</v>
      </c>
      <c r="B7943" s="215" t="s">
        <v>67</v>
      </c>
      <c r="C7943" s="24"/>
    </row>
    <row r="7944" spans="1:3" ht="12.75" customHeight="1" x14ac:dyDescent="0.2">
      <c r="A7944" s="215" t="s">
        <v>8260</v>
      </c>
      <c r="B7944" s="215" t="s">
        <v>67</v>
      </c>
      <c r="C7944" s="24"/>
    </row>
    <row r="7945" spans="1:3" ht="12.75" customHeight="1" x14ac:dyDescent="0.2">
      <c r="A7945" s="215" t="s">
        <v>8261</v>
      </c>
      <c r="B7945" s="215" t="s">
        <v>67</v>
      </c>
      <c r="C7945" s="24"/>
    </row>
    <row r="7946" spans="1:3" ht="12.75" customHeight="1" x14ac:dyDescent="0.2">
      <c r="A7946" s="215" t="s">
        <v>3216</v>
      </c>
      <c r="B7946" s="215" t="s">
        <v>67</v>
      </c>
      <c r="C7946" s="24"/>
    </row>
    <row r="7947" spans="1:3" ht="12.75" customHeight="1" x14ac:dyDescent="0.2">
      <c r="A7947" s="215" t="s">
        <v>8262</v>
      </c>
      <c r="B7947" s="215" t="s">
        <v>67</v>
      </c>
      <c r="C7947" s="24"/>
    </row>
    <row r="7948" spans="1:3" ht="12.75" customHeight="1" x14ac:dyDescent="0.2">
      <c r="A7948" s="215" t="s">
        <v>67</v>
      </c>
      <c r="B7948" s="215" t="s">
        <v>67</v>
      </c>
      <c r="C7948" s="24"/>
    </row>
    <row r="7949" spans="1:3" ht="12.75" customHeight="1" x14ac:dyDescent="0.2">
      <c r="A7949" s="215" t="s">
        <v>8263</v>
      </c>
      <c r="B7949" s="215" t="s">
        <v>67</v>
      </c>
      <c r="C7949" s="24"/>
    </row>
    <row r="7950" spans="1:3" ht="12.75" customHeight="1" x14ac:dyDescent="0.2">
      <c r="A7950" s="215" t="s">
        <v>8264</v>
      </c>
      <c r="B7950" s="215" t="s">
        <v>67</v>
      </c>
      <c r="C7950" s="24"/>
    </row>
    <row r="7951" spans="1:3" ht="12.75" customHeight="1" x14ac:dyDescent="0.2">
      <c r="A7951" s="215" t="s">
        <v>8265</v>
      </c>
      <c r="B7951" s="215" t="s">
        <v>67</v>
      </c>
      <c r="C7951" s="24"/>
    </row>
    <row r="7952" spans="1:3" ht="12.75" customHeight="1" x14ac:dyDescent="0.2">
      <c r="A7952" s="215" t="s">
        <v>8266</v>
      </c>
      <c r="B7952" s="215" t="s">
        <v>67</v>
      </c>
      <c r="C7952" s="24"/>
    </row>
    <row r="7953" spans="1:3" ht="12.75" customHeight="1" x14ac:dyDescent="0.2">
      <c r="A7953" s="215" t="s">
        <v>8267</v>
      </c>
      <c r="B7953" s="215" t="s">
        <v>67</v>
      </c>
      <c r="C7953" s="24"/>
    </row>
    <row r="7954" spans="1:3" ht="12.75" customHeight="1" x14ac:dyDescent="0.2">
      <c r="A7954" s="215" t="s">
        <v>8268</v>
      </c>
      <c r="B7954" s="215" t="s">
        <v>67</v>
      </c>
      <c r="C7954" s="24"/>
    </row>
    <row r="7955" spans="1:3" ht="12.75" customHeight="1" x14ac:dyDescent="0.2">
      <c r="A7955" s="215" t="s">
        <v>8269</v>
      </c>
      <c r="B7955" s="215" t="s">
        <v>67</v>
      </c>
      <c r="C7955" s="24"/>
    </row>
    <row r="7956" spans="1:3" ht="12.75" customHeight="1" x14ac:dyDescent="0.2">
      <c r="A7956" s="215" t="s">
        <v>8270</v>
      </c>
      <c r="B7956" s="215" t="s">
        <v>67</v>
      </c>
      <c r="C7956" s="24"/>
    </row>
    <row r="7957" spans="1:3" ht="12.75" customHeight="1" x14ac:dyDescent="0.2">
      <c r="A7957" s="215" t="s">
        <v>8271</v>
      </c>
      <c r="B7957" s="215" t="s">
        <v>67</v>
      </c>
      <c r="C7957" s="24"/>
    </row>
    <row r="7958" spans="1:3" ht="12.75" customHeight="1" x14ac:dyDescent="0.2">
      <c r="A7958" s="215" t="s">
        <v>8272</v>
      </c>
      <c r="B7958" s="215" t="s">
        <v>67</v>
      </c>
      <c r="C7958" s="24"/>
    </row>
    <row r="7959" spans="1:3" ht="12.75" customHeight="1" x14ac:dyDescent="0.2">
      <c r="A7959" s="215" t="s">
        <v>8273</v>
      </c>
      <c r="B7959" s="215" t="s">
        <v>67</v>
      </c>
      <c r="C7959" s="24"/>
    </row>
    <row r="7960" spans="1:3" ht="12.75" customHeight="1" x14ac:dyDescent="0.2">
      <c r="A7960" s="215" t="s">
        <v>1471</v>
      </c>
      <c r="B7960" s="215" t="s">
        <v>67</v>
      </c>
      <c r="C7960" s="24"/>
    </row>
    <row r="7961" spans="1:3" ht="12.75" customHeight="1" x14ac:dyDescent="0.2">
      <c r="A7961" s="215" t="s">
        <v>8274</v>
      </c>
      <c r="B7961" s="215" t="s">
        <v>67</v>
      </c>
      <c r="C7961" s="24"/>
    </row>
    <row r="7962" spans="1:3" ht="12.75" customHeight="1" x14ac:dyDescent="0.2">
      <c r="A7962" s="215" t="s">
        <v>3217</v>
      </c>
      <c r="B7962" s="215" t="s">
        <v>67</v>
      </c>
      <c r="C7962" s="24"/>
    </row>
    <row r="7963" spans="1:3" ht="12.75" customHeight="1" x14ac:dyDescent="0.2">
      <c r="A7963" s="215" t="s">
        <v>8275</v>
      </c>
      <c r="B7963" s="215" t="s">
        <v>67</v>
      </c>
      <c r="C7963" s="24"/>
    </row>
    <row r="7964" spans="1:3" ht="12.75" customHeight="1" x14ac:dyDescent="0.2">
      <c r="A7964" s="215" t="s">
        <v>1472</v>
      </c>
      <c r="B7964" s="215" t="s">
        <v>67</v>
      </c>
      <c r="C7964" s="24"/>
    </row>
    <row r="7965" spans="1:3" ht="12.75" customHeight="1" x14ac:dyDescent="0.2">
      <c r="A7965" s="215" t="s">
        <v>8276</v>
      </c>
      <c r="B7965" s="215" t="s">
        <v>67</v>
      </c>
      <c r="C7965" s="24"/>
    </row>
    <row r="7966" spans="1:3" ht="12.75" customHeight="1" x14ac:dyDescent="0.2">
      <c r="A7966" s="215" t="s">
        <v>8277</v>
      </c>
      <c r="B7966" s="215" t="s">
        <v>67</v>
      </c>
      <c r="C7966" s="24"/>
    </row>
    <row r="7967" spans="1:3" ht="12.75" customHeight="1" x14ac:dyDescent="0.2">
      <c r="A7967" s="215" t="s">
        <v>8278</v>
      </c>
      <c r="B7967" s="215" t="s">
        <v>67</v>
      </c>
      <c r="C7967" s="24"/>
    </row>
    <row r="7968" spans="1:3" ht="12.75" customHeight="1" x14ac:dyDescent="0.2">
      <c r="A7968" s="215" t="s">
        <v>8279</v>
      </c>
      <c r="B7968" s="215" t="s">
        <v>67</v>
      </c>
      <c r="C7968" s="24"/>
    </row>
    <row r="7969" spans="1:3" ht="12.75" customHeight="1" x14ac:dyDescent="0.2">
      <c r="A7969" s="215" t="s">
        <v>8280</v>
      </c>
      <c r="B7969" s="215" t="s">
        <v>67</v>
      </c>
      <c r="C7969" s="24"/>
    </row>
    <row r="7970" spans="1:3" ht="12.75" customHeight="1" x14ac:dyDescent="0.2">
      <c r="A7970" s="215" t="s">
        <v>8281</v>
      </c>
      <c r="B7970" s="215" t="s">
        <v>67</v>
      </c>
      <c r="C7970" s="24"/>
    </row>
    <row r="7971" spans="1:3" ht="12.75" customHeight="1" x14ac:dyDescent="0.2">
      <c r="A7971" s="215" t="s">
        <v>8282</v>
      </c>
      <c r="B7971" s="215" t="s">
        <v>67</v>
      </c>
      <c r="C7971" s="24"/>
    </row>
    <row r="7972" spans="1:3" ht="12.75" customHeight="1" x14ac:dyDescent="0.2">
      <c r="A7972" s="215" t="s">
        <v>8283</v>
      </c>
      <c r="B7972" s="215" t="s">
        <v>67</v>
      </c>
      <c r="C7972" s="24"/>
    </row>
    <row r="7973" spans="1:3" ht="12.75" customHeight="1" x14ac:dyDescent="0.2">
      <c r="A7973" s="215" t="s">
        <v>8284</v>
      </c>
      <c r="B7973" s="215" t="s">
        <v>67</v>
      </c>
      <c r="C7973" s="24"/>
    </row>
    <row r="7974" spans="1:3" ht="12.75" customHeight="1" x14ac:dyDescent="0.2">
      <c r="A7974" s="215" t="s">
        <v>21335</v>
      </c>
      <c r="B7974" s="215" t="s">
        <v>67</v>
      </c>
      <c r="C7974" s="24"/>
    </row>
    <row r="7975" spans="1:3" ht="12.75" customHeight="1" x14ac:dyDescent="0.2">
      <c r="A7975" s="215" t="s">
        <v>8285</v>
      </c>
      <c r="B7975" s="215" t="s">
        <v>67</v>
      </c>
      <c r="C7975" s="24"/>
    </row>
    <row r="7976" spans="1:3" ht="12.75" customHeight="1" x14ac:dyDescent="0.2">
      <c r="A7976" s="215" t="s">
        <v>3218</v>
      </c>
      <c r="B7976" s="215" t="s">
        <v>67</v>
      </c>
      <c r="C7976" s="24"/>
    </row>
    <row r="7977" spans="1:3" ht="12.75" customHeight="1" x14ac:dyDescent="0.2">
      <c r="A7977" s="215" t="s">
        <v>8286</v>
      </c>
      <c r="B7977" s="215" t="s">
        <v>67</v>
      </c>
      <c r="C7977" s="24"/>
    </row>
    <row r="7978" spans="1:3" ht="12.75" customHeight="1" x14ac:dyDescent="0.2">
      <c r="A7978" s="215" t="s">
        <v>2650</v>
      </c>
      <c r="B7978" s="215" t="s">
        <v>67</v>
      </c>
      <c r="C7978" s="24"/>
    </row>
    <row r="7979" spans="1:3" ht="12.75" customHeight="1" x14ac:dyDescent="0.2">
      <c r="A7979" s="215" t="s">
        <v>8287</v>
      </c>
      <c r="B7979" s="215" t="s">
        <v>67</v>
      </c>
      <c r="C7979" s="24"/>
    </row>
    <row r="7980" spans="1:3" ht="12.75" customHeight="1" x14ac:dyDescent="0.2">
      <c r="A7980" s="215" t="s">
        <v>8288</v>
      </c>
      <c r="B7980" s="215" t="s">
        <v>67</v>
      </c>
      <c r="C7980" s="24"/>
    </row>
    <row r="7981" spans="1:3" ht="12.75" customHeight="1" x14ac:dyDescent="0.2">
      <c r="A7981" s="215" t="s">
        <v>8289</v>
      </c>
      <c r="B7981" s="215" t="s">
        <v>67</v>
      </c>
      <c r="C7981" s="24"/>
    </row>
    <row r="7982" spans="1:3" ht="12.75" customHeight="1" x14ac:dyDescent="0.2">
      <c r="A7982" s="215" t="s">
        <v>8290</v>
      </c>
      <c r="B7982" s="215" t="s">
        <v>67</v>
      </c>
      <c r="C7982" s="24"/>
    </row>
    <row r="7983" spans="1:3" ht="12.75" customHeight="1" x14ac:dyDescent="0.2">
      <c r="A7983" s="215" t="s">
        <v>1473</v>
      </c>
      <c r="B7983" s="215" t="s">
        <v>67</v>
      </c>
      <c r="C7983" s="24"/>
    </row>
    <row r="7984" spans="1:3" ht="12.75" customHeight="1" x14ac:dyDescent="0.2">
      <c r="A7984" s="215" t="s">
        <v>8291</v>
      </c>
      <c r="B7984" s="215" t="s">
        <v>67</v>
      </c>
      <c r="C7984" s="24"/>
    </row>
    <row r="7985" spans="1:3" ht="12.75" customHeight="1" x14ac:dyDescent="0.2">
      <c r="A7985" s="215" t="s">
        <v>8292</v>
      </c>
      <c r="B7985" s="215" t="s">
        <v>67</v>
      </c>
      <c r="C7985" s="24"/>
    </row>
    <row r="7986" spans="1:3" ht="12.75" customHeight="1" x14ac:dyDescent="0.2">
      <c r="A7986" s="215" t="s">
        <v>1474</v>
      </c>
      <c r="B7986" s="215" t="s">
        <v>67</v>
      </c>
      <c r="C7986" s="24"/>
    </row>
    <row r="7987" spans="1:3" ht="12.75" customHeight="1" x14ac:dyDescent="0.2">
      <c r="A7987" s="215" t="s">
        <v>8293</v>
      </c>
      <c r="B7987" s="215" t="s">
        <v>67</v>
      </c>
      <c r="C7987" s="24"/>
    </row>
    <row r="7988" spans="1:3" ht="12.75" customHeight="1" x14ac:dyDescent="0.2">
      <c r="A7988" s="215" t="s">
        <v>8294</v>
      </c>
      <c r="B7988" s="215" t="s">
        <v>67</v>
      </c>
      <c r="C7988" s="24"/>
    </row>
    <row r="7989" spans="1:3" ht="12.75" customHeight="1" x14ac:dyDescent="0.2">
      <c r="A7989" s="215" t="s">
        <v>8295</v>
      </c>
      <c r="B7989" s="215" t="s">
        <v>67</v>
      </c>
      <c r="C7989" s="24"/>
    </row>
    <row r="7990" spans="1:3" ht="12.75" customHeight="1" x14ac:dyDescent="0.2">
      <c r="A7990" s="215" t="s">
        <v>1475</v>
      </c>
      <c r="B7990" s="215" t="s">
        <v>67</v>
      </c>
      <c r="C7990" s="24"/>
    </row>
    <row r="7991" spans="1:3" ht="12.75" customHeight="1" x14ac:dyDescent="0.2">
      <c r="A7991" s="215" t="s">
        <v>8296</v>
      </c>
      <c r="B7991" s="215" t="s">
        <v>67</v>
      </c>
      <c r="C7991" s="24"/>
    </row>
    <row r="7992" spans="1:3" ht="12.75" customHeight="1" x14ac:dyDescent="0.2">
      <c r="A7992" s="215" t="s">
        <v>1476</v>
      </c>
      <c r="B7992" s="215" t="s">
        <v>67</v>
      </c>
      <c r="C7992" s="24"/>
    </row>
    <row r="7993" spans="1:3" ht="12.75" customHeight="1" x14ac:dyDescent="0.2">
      <c r="A7993" s="215" t="s">
        <v>8297</v>
      </c>
      <c r="B7993" s="215" t="s">
        <v>67</v>
      </c>
      <c r="C7993" s="24"/>
    </row>
    <row r="7994" spans="1:3" ht="12.75" customHeight="1" x14ac:dyDescent="0.2">
      <c r="A7994" s="215" t="s">
        <v>8298</v>
      </c>
      <c r="B7994" s="215" t="s">
        <v>67</v>
      </c>
      <c r="C7994" s="24"/>
    </row>
    <row r="7995" spans="1:3" ht="12.75" customHeight="1" x14ac:dyDescent="0.2">
      <c r="A7995" s="215" t="s">
        <v>8299</v>
      </c>
      <c r="B7995" s="215" t="s">
        <v>67</v>
      </c>
      <c r="C7995" s="24"/>
    </row>
    <row r="7996" spans="1:3" ht="12.75" customHeight="1" x14ac:dyDescent="0.2">
      <c r="A7996" s="215" t="s">
        <v>1477</v>
      </c>
      <c r="B7996" s="215" t="s">
        <v>67</v>
      </c>
      <c r="C7996" s="24"/>
    </row>
    <row r="7997" spans="1:3" ht="12.75" customHeight="1" x14ac:dyDescent="0.2">
      <c r="A7997" s="215" t="s">
        <v>8300</v>
      </c>
      <c r="B7997" s="215" t="s">
        <v>67</v>
      </c>
      <c r="C7997" s="24"/>
    </row>
    <row r="7998" spans="1:3" ht="12.75" customHeight="1" x14ac:dyDescent="0.2">
      <c r="A7998" s="215" t="s">
        <v>8301</v>
      </c>
      <c r="B7998" s="215" t="s">
        <v>67</v>
      </c>
      <c r="C7998" s="24"/>
    </row>
    <row r="7999" spans="1:3" ht="12.75" customHeight="1" x14ac:dyDescent="0.2">
      <c r="A7999" s="215" t="s">
        <v>8302</v>
      </c>
      <c r="B7999" s="215" t="s">
        <v>67</v>
      </c>
      <c r="C7999" s="24"/>
    </row>
    <row r="8000" spans="1:3" ht="12.75" customHeight="1" x14ac:dyDescent="0.2">
      <c r="A8000" s="215" t="s">
        <v>8303</v>
      </c>
      <c r="B8000" s="215" t="s">
        <v>67</v>
      </c>
      <c r="C8000" s="24"/>
    </row>
    <row r="8001" spans="1:3" ht="12.75" customHeight="1" x14ac:dyDescent="0.2">
      <c r="A8001" s="215" t="s">
        <v>8304</v>
      </c>
      <c r="B8001" s="215" t="s">
        <v>67</v>
      </c>
      <c r="C8001" s="24"/>
    </row>
    <row r="8002" spans="1:3" ht="12.75" customHeight="1" x14ac:dyDescent="0.2">
      <c r="A8002" s="215" t="s">
        <v>8306</v>
      </c>
      <c r="B8002" s="215" t="s">
        <v>67</v>
      </c>
      <c r="C8002" s="24"/>
    </row>
    <row r="8003" spans="1:3" ht="12.75" customHeight="1" x14ac:dyDescent="0.2">
      <c r="A8003" s="215" t="s">
        <v>8307</v>
      </c>
      <c r="B8003" s="215" t="s">
        <v>67</v>
      </c>
      <c r="C8003" s="24"/>
    </row>
    <row r="8004" spans="1:3" ht="12.75" customHeight="1" x14ac:dyDescent="0.2">
      <c r="A8004" s="215" t="s">
        <v>8308</v>
      </c>
      <c r="B8004" s="215" t="s">
        <v>67</v>
      </c>
      <c r="C8004" s="24"/>
    </row>
    <row r="8005" spans="1:3" ht="12.75" customHeight="1" x14ac:dyDescent="0.2">
      <c r="A8005" s="215" t="s">
        <v>8309</v>
      </c>
      <c r="B8005" s="215" t="s">
        <v>67</v>
      </c>
      <c r="C8005" s="24"/>
    </row>
    <row r="8006" spans="1:3" ht="12.75" customHeight="1" x14ac:dyDescent="0.2">
      <c r="A8006" s="215" t="s">
        <v>21338</v>
      </c>
      <c r="B8006" s="215" t="s">
        <v>21337</v>
      </c>
      <c r="C8006" s="24"/>
    </row>
    <row r="8007" spans="1:3" ht="12.75" customHeight="1" x14ac:dyDescent="0.2">
      <c r="A8007" s="215" t="s">
        <v>21337</v>
      </c>
      <c r="B8007" s="215" t="s">
        <v>21337</v>
      </c>
      <c r="C8007" s="24"/>
    </row>
    <row r="8008" spans="1:3" ht="12.75" customHeight="1" x14ac:dyDescent="0.2">
      <c r="A8008" s="215" t="s">
        <v>21336</v>
      </c>
      <c r="B8008" s="215" t="s">
        <v>21337</v>
      </c>
      <c r="C8008" s="24"/>
    </row>
    <row r="8009" spans="1:3" ht="12.75" customHeight="1" x14ac:dyDescent="0.2">
      <c r="A8009" s="215" t="s">
        <v>2042</v>
      </c>
      <c r="B8009" s="215" t="s">
        <v>2042</v>
      </c>
      <c r="C8009" s="24"/>
    </row>
    <row r="8010" spans="1:3" ht="12.75" customHeight="1" x14ac:dyDescent="0.2">
      <c r="A8010" s="215" t="s">
        <v>8310</v>
      </c>
      <c r="B8010" s="215" t="s">
        <v>2042</v>
      </c>
      <c r="C8010" s="24"/>
    </row>
    <row r="8011" spans="1:3" ht="12.75" customHeight="1" x14ac:dyDescent="0.2">
      <c r="A8011" s="215" t="s">
        <v>8311</v>
      </c>
      <c r="B8011" s="215" t="s">
        <v>2042</v>
      </c>
      <c r="C8011" s="24"/>
    </row>
    <row r="8012" spans="1:3" ht="12.75" customHeight="1" x14ac:dyDescent="0.2">
      <c r="A8012" s="215" t="s">
        <v>8312</v>
      </c>
      <c r="B8012" s="215" t="s">
        <v>3219</v>
      </c>
      <c r="C8012" s="24"/>
    </row>
    <row r="8013" spans="1:3" ht="12.75" customHeight="1" x14ac:dyDescent="0.2">
      <c r="A8013" s="215" t="s">
        <v>17127</v>
      </c>
      <c r="B8013" s="215" t="s">
        <v>3219</v>
      </c>
      <c r="C8013" s="24"/>
    </row>
    <row r="8014" spans="1:3" ht="12.75" customHeight="1" x14ac:dyDescent="0.2">
      <c r="A8014" s="215" t="s">
        <v>8313</v>
      </c>
      <c r="B8014" s="215" t="s">
        <v>3219</v>
      </c>
      <c r="C8014" s="24"/>
    </row>
    <row r="8015" spans="1:3" ht="12.75" customHeight="1" x14ac:dyDescent="0.2">
      <c r="A8015" s="215" t="s">
        <v>8318</v>
      </c>
      <c r="B8015" s="215" t="s">
        <v>3219</v>
      </c>
      <c r="C8015" s="24"/>
    </row>
    <row r="8016" spans="1:3" ht="12.75" customHeight="1" x14ac:dyDescent="0.2">
      <c r="A8016" s="215" t="s">
        <v>21339</v>
      </c>
      <c r="B8016" s="215" t="s">
        <v>3219</v>
      </c>
      <c r="C8016" s="24"/>
    </row>
    <row r="8017" spans="1:3" ht="12.75" customHeight="1" x14ac:dyDescent="0.2">
      <c r="A8017" s="215" t="s">
        <v>8319</v>
      </c>
      <c r="B8017" s="215" t="s">
        <v>3219</v>
      </c>
      <c r="C8017" s="24"/>
    </row>
    <row r="8018" spans="1:3" ht="12.75" customHeight="1" x14ac:dyDescent="0.2">
      <c r="A8018" s="215" t="s">
        <v>15018</v>
      </c>
      <c r="B8018" s="215" t="s">
        <v>3219</v>
      </c>
      <c r="C8018" s="24"/>
    </row>
    <row r="8019" spans="1:3" ht="12.75" customHeight="1" x14ac:dyDescent="0.2">
      <c r="A8019" s="215" t="s">
        <v>8314</v>
      </c>
      <c r="B8019" s="215" t="s">
        <v>3219</v>
      </c>
      <c r="C8019" s="24"/>
    </row>
    <row r="8020" spans="1:3" ht="12.75" customHeight="1" x14ac:dyDescent="0.2">
      <c r="A8020" s="215" t="s">
        <v>24590</v>
      </c>
      <c r="B8020" s="215" t="s">
        <v>3219</v>
      </c>
      <c r="C8020" s="24"/>
    </row>
    <row r="8021" spans="1:3" ht="12.75" customHeight="1" x14ac:dyDescent="0.2">
      <c r="A8021" s="215" t="s">
        <v>8316</v>
      </c>
      <c r="B8021" s="215" t="s">
        <v>3219</v>
      </c>
      <c r="C8021" s="24"/>
    </row>
    <row r="8022" spans="1:3" ht="12.75" customHeight="1" x14ac:dyDescent="0.2">
      <c r="A8022" s="215" t="s">
        <v>8320</v>
      </c>
      <c r="B8022" s="215" t="s">
        <v>3219</v>
      </c>
      <c r="C8022" s="24"/>
    </row>
    <row r="8023" spans="1:3" ht="12.75" customHeight="1" x14ac:dyDescent="0.2">
      <c r="A8023" s="215" t="s">
        <v>17205</v>
      </c>
      <c r="B8023" s="215" t="s">
        <v>3219</v>
      </c>
      <c r="C8023" s="24"/>
    </row>
    <row r="8024" spans="1:3" ht="12.75" customHeight="1" x14ac:dyDescent="0.2">
      <c r="A8024" s="215" t="s">
        <v>17214</v>
      </c>
      <c r="B8024" s="215" t="s">
        <v>3219</v>
      </c>
      <c r="C8024" s="24"/>
    </row>
    <row r="8025" spans="1:3" ht="12.75" customHeight="1" x14ac:dyDescent="0.2">
      <c r="A8025" s="215" t="s">
        <v>8317</v>
      </c>
      <c r="B8025" s="215" t="s">
        <v>3219</v>
      </c>
      <c r="C8025" s="24"/>
    </row>
    <row r="8026" spans="1:3" ht="12.75" customHeight="1" x14ac:dyDescent="0.2">
      <c r="A8026" s="215" t="s">
        <v>17215</v>
      </c>
      <c r="B8026" s="215" t="s">
        <v>3219</v>
      </c>
      <c r="C8026" s="24"/>
    </row>
    <row r="8027" spans="1:3" ht="12.75" customHeight="1" x14ac:dyDescent="0.2">
      <c r="A8027" s="215" t="s">
        <v>24591</v>
      </c>
      <c r="B8027" s="215" t="s">
        <v>3219</v>
      </c>
      <c r="C8027" s="24"/>
    </row>
    <row r="8028" spans="1:3" ht="12.75" customHeight="1" x14ac:dyDescent="0.2">
      <c r="A8028" s="215" t="s">
        <v>24592</v>
      </c>
      <c r="B8028" s="215" t="s">
        <v>3219</v>
      </c>
      <c r="C8028" s="24"/>
    </row>
    <row r="8029" spans="1:3" ht="12.75" customHeight="1" x14ac:dyDescent="0.2">
      <c r="A8029" s="215" t="s">
        <v>17269</v>
      </c>
      <c r="B8029" s="215" t="s">
        <v>3219</v>
      </c>
      <c r="C8029" s="24"/>
    </row>
    <row r="8030" spans="1:3" ht="12.75" customHeight="1" x14ac:dyDescent="0.2">
      <c r="A8030" s="215" t="s">
        <v>24535</v>
      </c>
      <c r="B8030" s="215" t="s">
        <v>3219</v>
      </c>
      <c r="C8030" s="24"/>
    </row>
    <row r="8031" spans="1:3" ht="12.75" customHeight="1" x14ac:dyDescent="0.2">
      <c r="A8031" s="215" t="s">
        <v>8321</v>
      </c>
      <c r="B8031" s="215" t="s">
        <v>3219</v>
      </c>
      <c r="C8031" s="24"/>
    </row>
    <row r="8032" spans="1:3" ht="12.75" customHeight="1" x14ac:dyDescent="0.2">
      <c r="A8032" s="215" t="s">
        <v>24726</v>
      </c>
      <c r="B8032" s="215" t="s">
        <v>3219</v>
      </c>
      <c r="C8032" s="24"/>
    </row>
    <row r="8033" spans="1:3" ht="12.75" customHeight="1" x14ac:dyDescent="0.2">
      <c r="A8033" s="215" t="s">
        <v>17286</v>
      </c>
      <c r="B8033" s="215" t="s">
        <v>3219</v>
      </c>
      <c r="C8033" s="24"/>
    </row>
    <row r="8034" spans="1:3" ht="12.75" customHeight="1" x14ac:dyDescent="0.2">
      <c r="A8034" s="215" t="s">
        <v>24627</v>
      </c>
      <c r="B8034" s="215" t="s">
        <v>3219</v>
      </c>
      <c r="C8034" s="24"/>
    </row>
    <row r="8035" spans="1:3" ht="12.75" customHeight="1" x14ac:dyDescent="0.2">
      <c r="A8035" s="215" t="s">
        <v>17645</v>
      </c>
      <c r="B8035" s="215" t="s">
        <v>3219</v>
      </c>
      <c r="C8035" s="24"/>
    </row>
    <row r="8036" spans="1:3" ht="12.75" customHeight="1" x14ac:dyDescent="0.2">
      <c r="A8036" s="215" t="s">
        <v>24593</v>
      </c>
      <c r="B8036" s="215" t="s">
        <v>3219</v>
      </c>
      <c r="C8036" s="24"/>
    </row>
    <row r="8037" spans="1:3" ht="12.75" customHeight="1" x14ac:dyDescent="0.2">
      <c r="A8037" s="215" t="s">
        <v>17656</v>
      </c>
      <c r="B8037" s="215" t="s">
        <v>3219</v>
      </c>
      <c r="C8037" s="24"/>
    </row>
    <row r="8038" spans="1:3" ht="12.75" customHeight="1" x14ac:dyDescent="0.2">
      <c r="A8038" s="215" t="s">
        <v>17583</v>
      </c>
      <c r="B8038" s="215" t="s">
        <v>3219</v>
      </c>
      <c r="C8038" s="24"/>
    </row>
    <row r="8039" spans="1:3" ht="12.75" customHeight="1" x14ac:dyDescent="0.2">
      <c r="A8039" s="215" t="s">
        <v>17659</v>
      </c>
      <c r="B8039" s="215" t="s">
        <v>3219</v>
      </c>
      <c r="C8039" s="24"/>
    </row>
    <row r="8040" spans="1:3" ht="12.75" customHeight="1" x14ac:dyDescent="0.2">
      <c r="A8040" s="215" t="s">
        <v>19675</v>
      </c>
      <c r="B8040" s="215" t="s">
        <v>3219</v>
      </c>
      <c r="C8040" s="24"/>
    </row>
    <row r="8041" spans="1:3" ht="12.75" customHeight="1" x14ac:dyDescent="0.2">
      <c r="A8041" s="215" t="s">
        <v>17598</v>
      </c>
      <c r="B8041" s="215" t="s">
        <v>3219</v>
      </c>
      <c r="C8041" s="24"/>
    </row>
    <row r="8042" spans="1:3" ht="12.75" customHeight="1" x14ac:dyDescent="0.2">
      <c r="A8042" s="215" t="s">
        <v>68</v>
      </c>
      <c r="B8042" s="215" t="s">
        <v>68</v>
      </c>
      <c r="C8042" s="24"/>
    </row>
    <row r="8043" spans="1:3" ht="12.75" customHeight="1" x14ac:dyDescent="0.2">
      <c r="A8043" s="215" t="s">
        <v>8322</v>
      </c>
      <c r="B8043" s="215" t="s">
        <v>68</v>
      </c>
      <c r="C8043" s="24"/>
    </row>
    <row r="8044" spans="1:3" ht="12.75" customHeight="1" x14ac:dyDescent="0.2">
      <c r="A8044" s="215" t="s">
        <v>8323</v>
      </c>
      <c r="B8044" s="215" t="s">
        <v>68</v>
      </c>
      <c r="C8044" s="24"/>
    </row>
    <row r="8045" spans="1:3" ht="12.75" customHeight="1" x14ac:dyDescent="0.2">
      <c r="A8045" s="215" t="s">
        <v>8324</v>
      </c>
      <c r="B8045" s="215" t="s">
        <v>68</v>
      </c>
      <c r="C8045" s="24"/>
    </row>
    <row r="8046" spans="1:3" ht="12.75" customHeight="1" x14ac:dyDescent="0.2">
      <c r="A8046" s="215" t="s">
        <v>8325</v>
      </c>
      <c r="B8046" s="215" t="s">
        <v>68</v>
      </c>
      <c r="C8046" s="24"/>
    </row>
    <row r="8047" spans="1:3" ht="12.75" customHeight="1" x14ac:dyDescent="0.2">
      <c r="A8047" s="215" t="s">
        <v>728</v>
      </c>
      <c r="B8047" s="215" t="s">
        <v>68</v>
      </c>
      <c r="C8047" s="24"/>
    </row>
    <row r="8048" spans="1:3" ht="12.75" customHeight="1" x14ac:dyDescent="0.2">
      <c r="A8048" s="215" t="s">
        <v>8326</v>
      </c>
      <c r="B8048" s="215" t="s">
        <v>68</v>
      </c>
      <c r="C8048" s="24"/>
    </row>
    <row r="8049" spans="1:3" ht="12.75" customHeight="1" x14ac:dyDescent="0.2">
      <c r="A8049" s="215" t="s">
        <v>8327</v>
      </c>
      <c r="B8049" s="215" t="s">
        <v>68</v>
      </c>
      <c r="C8049" s="24"/>
    </row>
    <row r="8050" spans="1:3" ht="12.75" customHeight="1" x14ac:dyDescent="0.2">
      <c r="A8050" s="215" t="s">
        <v>626</v>
      </c>
      <c r="B8050" s="215" t="s">
        <v>68</v>
      </c>
      <c r="C8050" s="24"/>
    </row>
    <row r="8051" spans="1:3" ht="12.75" customHeight="1" x14ac:dyDescent="0.2">
      <c r="A8051" s="215" t="s">
        <v>25684</v>
      </c>
      <c r="B8051" s="215" t="s">
        <v>189</v>
      </c>
      <c r="C8051" s="24"/>
    </row>
    <row r="8052" spans="1:3" ht="12.75" customHeight="1" x14ac:dyDescent="0.2">
      <c r="A8052" s="215" t="s">
        <v>189</v>
      </c>
      <c r="B8052" s="215" t="s">
        <v>189</v>
      </c>
      <c r="C8052" s="24"/>
    </row>
    <row r="8053" spans="1:3" ht="12.75" customHeight="1" x14ac:dyDescent="0.2">
      <c r="A8053" s="215" t="s">
        <v>8330</v>
      </c>
      <c r="B8053" s="215" t="s">
        <v>189</v>
      </c>
      <c r="C8053" s="24"/>
    </row>
    <row r="8054" spans="1:3" ht="12.75" customHeight="1" x14ac:dyDescent="0.2">
      <c r="A8054" s="215" t="s">
        <v>21340</v>
      </c>
      <c r="B8054" s="215" t="s">
        <v>189</v>
      </c>
      <c r="C8054" s="24"/>
    </row>
    <row r="8055" spans="1:3" ht="12.75" customHeight="1" x14ac:dyDescent="0.2">
      <c r="A8055" s="215" t="s">
        <v>21341</v>
      </c>
      <c r="B8055" s="215" t="s">
        <v>189</v>
      </c>
      <c r="C8055" s="24"/>
    </row>
    <row r="8056" spans="1:3" ht="12.75" customHeight="1" x14ac:dyDescent="0.2">
      <c r="A8056" s="215" t="s">
        <v>25685</v>
      </c>
      <c r="B8056" s="215" t="s">
        <v>189</v>
      </c>
      <c r="C8056" s="24"/>
    </row>
    <row r="8057" spans="1:3" ht="12.75" customHeight="1" x14ac:dyDescent="0.2">
      <c r="A8057" s="215" t="s">
        <v>21342</v>
      </c>
      <c r="B8057" s="215" t="s">
        <v>189</v>
      </c>
      <c r="C8057" s="24"/>
    </row>
    <row r="8058" spans="1:3" ht="12.75" customHeight="1" x14ac:dyDescent="0.2">
      <c r="A8058" s="215" t="s">
        <v>1478</v>
      </c>
      <c r="B8058" s="215" t="s">
        <v>134</v>
      </c>
      <c r="C8058" s="24"/>
    </row>
    <row r="8059" spans="1:3" ht="12.75" customHeight="1" x14ac:dyDescent="0.2">
      <c r="A8059" s="215" t="s">
        <v>8331</v>
      </c>
      <c r="B8059" s="215" t="s">
        <v>134</v>
      </c>
      <c r="C8059" s="24"/>
    </row>
    <row r="8060" spans="1:3" ht="12.75" customHeight="1" x14ac:dyDescent="0.2">
      <c r="A8060" s="215" t="s">
        <v>21344</v>
      </c>
      <c r="B8060" s="215" t="s">
        <v>134</v>
      </c>
      <c r="C8060" s="24"/>
    </row>
    <row r="8061" spans="1:3" ht="12.75" customHeight="1" x14ac:dyDescent="0.2">
      <c r="A8061" s="215" t="s">
        <v>21345</v>
      </c>
      <c r="B8061" s="215" t="s">
        <v>134</v>
      </c>
      <c r="C8061" s="24"/>
    </row>
    <row r="8062" spans="1:3" ht="12.75" customHeight="1" x14ac:dyDescent="0.2">
      <c r="A8062" s="215" t="s">
        <v>8332</v>
      </c>
      <c r="B8062" s="215" t="s">
        <v>134</v>
      </c>
      <c r="C8062" s="24"/>
    </row>
    <row r="8063" spans="1:3" ht="12.75" customHeight="1" x14ac:dyDescent="0.2">
      <c r="A8063" s="215" t="s">
        <v>21346</v>
      </c>
      <c r="B8063" s="215" t="s">
        <v>134</v>
      </c>
      <c r="C8063" s="24"/>
    </row>
    <row r="8064" spans="1:3" ht="12.75" customHeight="1" x14ac:dyDescent="0.2">
      <c r="A8064" s="215" t="s">
        <v>8333</v>
      </c>
      <c r="B8064" s="215" t="s">
        <v>134</v>
      </c>
      <c r="C8064" s="24"/>
    </row>
    <row r="8065" spans="1:3" ht="12.75" customHeight="1" x14ac:dyDescent="0.2">
      <c r="A8065" s="215" t="s">
        <v>8334</v>
      </c>
      <c r="B8065" s="215" t="s">
        <v>134</v>
      </c>
      <c r="C8065" s="24"/>
    </row>
    <row r="8066" spans="1:3" ht="12.75" customHeight="1" x14ac:dyDescent="0.2">
      <c r="A8066" s="215" t="s">
        <v>21347</v>
      </c>
      <c r="B8066" s="215" t="s">
        <v>134</v>
      </c>
      <c r="C8066" s="24"/>
    </row>
    <row r="8067" spans="1:3" ht="12.75" customHeight="1" x14ac:dyDescent="0.2">
      <c r="A8067" s="215" t="s">
        <v>8335</v>
      </c>
      <c r="B8067" s="215" t="s">
        <v>134</v>
      </c>
      <c r="C8067" s="24"/>
    </row>
    <row r="8068" spans="1:3" ht="12.75" customHeight="1" x14ac:dyDescent="0.2">
      <c r="A8068" s="215" t="s">
        <v>21348</v>
      </c>
      <c r="B8068" s="215" t="s">
        <v>134</v>
      </c>
      <c r="C8068" s="24"/>
    </row>
    <row r="8069" spans="1:3" ht="12.75" customHeight="1" x14ac:dyDescent="0.2">
      <c r="A8069" s="215" t="s">
        <v>21349</v>
      </c>
      <c r="B8069" s="215" t="s">
        <v>134</v>
      </c>
      <c r="C8069" s="24"/>
    </row>
    <row r="8070" spans="1:3" ht="12.75" customHeight="1" x14ac:dyDescent="0.2">
      <c r="A8070" s="215" t="s">
        <v>8381</v>
      </c>
      <c r="B8070" s="215" t="s">
        <v>134</v>
      </c>
      <c r="C8070" s="24"/>
    </row>
    <row r="8071" spans="1:3" ht="12.75" customHeight="1" x14ac:dyDescent="0.2">
      <c r="A8071" s="215" t="s">
        <v>21350</v>
      </c>
      <c r="B8071" s="215" t="s">
        <v>134</v>
      </c>
      <c r="C8071" s="24"/>
    </row>
    <row r="8072" spans="1:3" ht="12.75" customHeight="1" x14ac:dyDescent="0.2">
      <c r="A8072" s="215" t="s">
        <v>8336</v>
      </c>
      <c r="B8072" s="215" t="s">
        <v>134</v>
      </c>
      <c r="C8072" s="24"/>
    </row>
    <row r="8073" spans="1:3" ht="12.75" customHeight="1" x14ac:dyDescent="0.2">
      <c r="A8073" s="215" t="s">
        <v>8337</v>
      </c>
      <c r="B8073" s="215" t="s">
        <v>134</v>
      </c>
      <c r="C8073" s="24"/>
    </row>
    <row r="8074" spans="1:3" ht="12.75" customHeight="1" x14ac:dyDescent="0.2">
      <c r="A8074" s="215" t="s">
        <v>8338</v>
      </c>
      <c r="B8074" s="215" t="s">
        <v>134</v>
      </c>
      <c r="C8074" s="24"/>
    </row>
    <row r="8075" spans="1:3" ht="12.75" customHeight="1" x14ac:dyDescent="0.2">
      <c r="A8075" s="215" t="s">
        <v>8339</v>
      </c>
      <c r="B8075" s="215" t="s">
        <v>134</v>
      </c>
      <c r="C8075" s="24"/>
    </row>
    <row r="8076" spans="1:3" ht="12.75" customHeight="1" x14ac:dyDescent="0.2">
      <c r="A8076" s="215" t="s">
        <v>21351</v>
      </c>
      <c r="B8076" s="215" t="s">
        <v>134</v>
      </c>
      <c r="C8076" s="24"/>
    </row>
    <row r="8077" spans="1:3" ht="12.75" customHeight="1" x14ac:dyDescent="0.2">
      <c r="A8077" s="215" t="s">
        <v>21352</v>
      </c>
      <c r="B8077" s="215" t="s">
        <v>134</v>
      </c>
      <c r="C8077" s="24"/>
    </row>
    <row r="8078" spans="1:3" ht="12.75" customHeight="1" x14ac:dyDescent="0.2">
      <c r="A8078" s="215" t="s">
        <v>21353</v>
      </c>
      <c r="B8078" s="215" t="s">
        <v>134</v>
      </c>
      <c r="C8078" s="24"/>
    </row>
    <row r="8079" spans="1:3" ht="12.75" customHeight="1" x14ac:dyDescent="0.2">
      <c r="A8079" s="215" t="s">
        <v>8382</v>
      </c>
      <c r="B8079" s="215" t="s">
        <v>134</v>
      </c>
      <c r="C8079" s="24"/>
    </row>
    <row r="8080" spans="1:3" ht="12.75" customHeight="1" x14ac:dyDescent="0.2">
      <c r="A8080" s="215" t="s">
        <v>8340</v>
      </c>
      <c r="B8080" s="215" t="s">
        <v>134</v>
      </c>
      <c r="C8080" s="24"/>
    </row>
    <row r="8081" spans="1:3" ht="12.75" customHeight="1" x14ac:dyDescent="0.2">
      <c r="A8081" s="215" t="s">
        <v>8341</v>
      </c>
      <c r="B8081" s="215" t="s">
        <v>134</v>
      </c>
      <c r="C8081" s="24"/>
    </row>
    <row r="8082" spans="1:3" ht="12.75" customHeight="1" x14ac:dyDescent="0.2">
      <c r="A8082" s="215" t="s">
        <v>21354</v>
      </c>
      <c r="B8082" s="215" t="s">
        <v>134</v>
      </c>
      <c r="C8082" s="24"/>
    </row>
    <row r="8083" spans="1:3" ht="12.75" customHeight="1" x14ac:dyDescent="0.2">
      <c r="A8083" s="215" t="s">
        <v>21355</v>
      </c>
      <c r="B8083" s="215" t="s">
        <v>134</v>
      </c>
      <c r="C8083" s="24"/>
    </row>
    <row r="8084" spans="1:3" ht="12.75" customHeight="1" x14ac:dyDescent="0.2">
      <c r="A8084" s="215" t="s">
        <v>8342</v>
      </c>
      <c r="B8084" s="215" t="s">
        <v>134</v>
      </c>
      <c r="C8084" s="24"/>
    </row>
    <row r="8085" spans="1:3" ht="12.75" customHeight="1" x14ac:dyDescent="0.2">
      <c r="A8085" s="215" t="s">
        <v>21356</v>
      </c>
      <c r="B8085" s="215" t="s">
        <v>134</v>
      </c>
      <c r="C8085" s="24"/>
    </row>
    <row r="8086" spans="1:3" ht="12.75" customHeight="1" x14ac:dyDescent="0.2">
      <c r="A8086" s="215" t="s">
        <v>8383</v>
      </c>
      <c r="B8086" s="215" t="s">
        <v>134</v>
      </c>
      <c r="C8086" s="24"/>
    </row>
    <row r="8087" spans="1:3" ht="12.75" customHeight="1" x14ac:dyDescent="0.2">
      <c r="A8087" s="215" t="s">
        <v>21357</v>
      </c>
      <c r="B8087" s="215" t="s">
        <v>134</v>
      </c>
      <c r="C8087" s="24"/>
    </row>
    <row r="8088" spans="1:3" ht="12.75" customHeight="1" x14ac:dyDescent="0.2">
      <c r="A8088" s="215" t="s">
        <v>21358</v>
      </c>
      <c r="B8088" s="215" t="s">
        <v>134</v>
      </c>
      <c r="C8088" s="24"/>
    </row>
    <row r="8089" spans="1:3" ht="12.75" customHeight="1" x14ac:dyDescent="0.2">
      <c r="A8089" s="215" t="s">
        <v>1479</v>
      </c>
      <c r="B8089" s="215" t="s">
        <v>134</v>
      </c>
      <c r="C8089" s="24"/>
    </row>
    <row r="8090" spans="1:3" ht="12.75" customHeight="1" x14ac:dyDescent="0.2">
      <c r="A8090" s="215" t="s">
        <v>8343</v>
      </c>
      <c r="B8090" s="215" t="s">
        <v>134</v>
      </c>
      <c r="C8090" s="24"/>
    </row>
    <row r="8091" spans="1:3" ht="12.75" customHeight="1" x14ac:dyDescent="0.2">
      <c r="A8091" s="215" t="s">
        <v>8344</v>
      </c>
      <c r="B8091" s="215" t="s">
        <v>134</v>
      </c>
      <c r="C8091" s="24"/>
    </row>
    <row r="8092" spans="1:3" ht="12.75" customHeight="1" x14ac:dyDescent="0.2">
      <c r="A8092" s="215" t="s">
        <v>8345</v>
      </c>
      <c r="B8092" s="215" t="s">
        <v>134</v>
      </c>
      <c r="C8092" s="24"/>
    </row>
    <row r="8093" spans="1:3" ht="12.75" customHeight="1" x14ac:dyDescent="0.2">
      <c r="A8093" s="215" t="s">
        <v>8346</v>
      </c>
      <c r="B8093" s="215" t="s">
        <v>134</v>
      </c>
      <c r="C8093" s="24"/>
    </row>
    <row r="8094" spans="1:3" ht="12.75" customHeight="1" x14ac:dyDescent="0.2">
      <c r="A8094" s="185" t="s">
        <v>26506</v>
      </c>
      <c r="B8094" s="185" t="s">
        <v>134</v>
      </c>
      <c r="C8094" s="24"/>
    </row>
    <row r="8095" spans="1:3" ht="12.75" customHeight="1" x14ac:dyDescent="0.2">
      <c r="A8095" s="215" t="s">
        <v>8347</v>
      </c>
      <c r="B8095" s="215" t="s">
        <v>134</v>
      </c>
      <c r="C8095" s="24"/>
    </row>
    <row r="8096" spans="1:3" ht="12.75" customHeight="1" x14ac:dyDescent="0.2">
      <c r="A8096" s="215" t="s">
        <v>1480</v>
      </c>
      <c r="B8096" s="215" t="s">
        <v>134</v>
      </c>
      <c r="C8096" s="24"/>
    </row>
    <row r="8097" spans="1:3" ht="12.75" customHeight="1" x14ac:dyDescent="0.2">
      <c r="A8097" s="215" t="s">
        <v>8348</v>
      </c>
      <c r="B8097" s="215" t="s">
        <v>134</v>
      </c>
      <c r="C8097" s="24"/>
    </row>
    <row r="8098" spans="1:3" ht="12.75" customHeight="1" x14ac:dyDescent="0.2">
      <c r="A8098" s="215" t="s">
        <v>1481</v>
      </c>
      <c r="B8098" s="215" t="s">
        <v>134</v>
      </c>
      <c r="C8098" s="24"/>
    </row>
    <row r="8099" spans="1:3" ht="12.75" customHeight="1" x14ac:dyDescent="0.2">
      <c r="A8099" s="215" t="s">
        <v>8349</v>
      </c>
      <c r="B8099" s="215" t="s">
        <v>134</v>
      </c>
      <c r="C8099" s="24"/>
    </row>
    <row r="8100" spans="1:3" ht="12.75" customHeight="1" x14ac:dyDescent="0.2">
      <c r="A8100" s="215" t="s">
        <v>21359</v>
      </c>
      <c r="B8100" s="215" t="s">
        <v>134</v>
      </c>
      <c r="C8100" s="24"/>
    </row>
    <row r="8101" spans="1:3" ht="12.75" customHeight="1" x14ac:dyDescent="0.2">
      <c r="A8101" s="215" t="s">
        <v>8350</v>
      </c>
      <c r="B8101" s="215" t="s">
        <v>134</v>
      </c>
      <c r="C8101" s="24"/>
    </row>
    <row r="8102" spans="1:3" ht="12.75" customHeight="1" x14ac:dyDescent="0.2">
      <c r="A8102" s="215" t="s">
        <v>8351</v>
      </c>
      <c r="B8102" s="215" t="s">
        <v>134</v>
      </c>
      <c r="C8102" s="24"/>
    </row>
    <row r="8103" spans="1:3" ht="12.75" customHeight="1" x14ac:dyDescent="0.2">
      <c r="A8103" s="215" t="s">
        <v>8352</v>
      </c>
      <c r="B8103" s="215" t="s">
        <v>134</v>
      </c>
      <c r="C8103" s="24"/>
    </row>
    <row r="8104" spans="1:3" ht="12.75" customHeight="1" x14ac:dyDescent="0.2">
      <c r="A8104" s="215" t="s">
        <v>8353</v>
      </c>
      <c r="B8104" s="215" t="s">
        <v>134</v>
      </c>
      <c r="C8104" s="24"/>
    </row>
    <row r="8105" spans="1:3" ht="12.75" customHeight="1" x14ac:dyDescent="0.2">
      <c r="A8105" s="215" t="s">
        <v>8354</v>
      </c>
      <c r="B8105" s="215" t="s">
        <v>134</v>
      </c>
      <c r="C8105" s="24"/>
    </row>
    <row r="8106" spans="1:3" ht="12.75" customHeight="1" x14ac:dyDescent="0.2">
      <c r="A8106" s="215" t="s">
        <v>8355</v>
      </c>
      <c r="B8106" s="215" t="s">
        <v>134</v>
      </c>
      <c r="C8106" s="24"/>
    </row>
    <row r="8107" spans="1:3" ht="12.75" customHeight="1" x14ac:dyDescent="0.2">
      <c r="A8107" s="215" t="s">
        <v>8356</v>
      </c>
      <c r="B8107" s="215" t="s">
        <v>134</v>
      </c>
      <c r="C8107" s="24"/>
    </row>
    <row r="8108" spans="1:3" ht="12.75" customHeight="1" x14ac:dyDescent="0.2">
      <c r="A8108" s="215" t="s">
        <v>8357</v>
      </c>
      <c r="B8108" s="215" t="s">
        <v>134</v>
      </c>
      <c r="C8108" s="24"/>
    </row>
    <row r="8109" spans="1:3" ht="12.75" customHeight="1" x14ac:dyDescent="0.2">
      <c r="A8109" s="215" t="s">
        <v>21343</v>
      </c>
      <c r="B8109" s="215" t="s">
        <v>134</v>
      </c>
      <c r="C8109" s="24"/>
    </row>
    <row r="8110" spans="1:3" ht="12.75" customHeight="1" x14ac:dyDescent="0.2">
      <c r="A8110" s="215" t="s">
        <v>134</v>
      </c>
      <c r="B8110" s="215" t="s">
        <v>134</v>
      </c>
      <c r="C8110" s="24"/>
    </row>
    <row r="8111" spans="1:3" ht="12.75" customHeight="1" x14ac:dyDescent="0.2">
      <c r="A8111" s="215" t="s">
        <v>8358</v>
      </c>
      <c r="B8111" s="215" t="s">
        <v>134</v>
      </c>
      <c r="C8111" s="24"/>
    </row>
    <row r="8112" spans="1:3" ht="12.75" customHeight="1" x14ac:dyDescent="0.2">
      <c r="A8112" s="215" t="s">
        <v>21360</v>
      </c>
      <c r="B8112" s="215" t="s">
        <v>134</v>
      </c>
      <c r="C8112" s="24"/>
    </row>
    <row r="8113" spans="1:3" ht="12.75" customHeight="1" x14ac:dyDescent="0.2">
      <c r="A8113" s="215" t="s">
        <v>21361</v>
      </c>
      <c r="B8113" s="215" t="s">
        <v>134</v>
      </c>
      <c r="C8113" s="24"/>
    </row>
    <row r="8114" spans="1:3" ht="12.75" customHeight="1" x14ac:dyDescent="0.2">
      <c r="A8114" s="215" t="s">
        <v>8359</v>
      </c>
      <c r="B8114" s="215" t="s">
        <v>134</v>
      </c>
      <c r="C8114" s="24"/>
    </row>
    <row r="8115" spans="1:3" ht="12.75" customHeight="1" x14ac:dyDescent="0.2">
      <c r="A8115" s="215" t="s">
        <v>8360</v>
      </c>
      <c r="B8115" s="215" t="s">
        <v>134</v>
      </c>
      <c r="C8115" s="24"/>
    </row>
    <row r="8116" spans="1:3" ht="12.75" customHeight="1" x14ac:dyDescent="0.2">
      <c r="A8116" s="215" t="s">
        <v>21362</v>
      </c>
      <c r="B8116" s="215" t="s">
        <v>134</v>
      </c>
      <c r="C8116" s="24"/>
    </row>
    <row r="8117" spans="1:3" ht="12.75" customHeight="1" x14ac:dyDescent="0.2">
      <c r="A8117" s="215" t="s">
        <v>21363</v>
      </c>
      <c r="B8117" s="215" t="s">
        <v>134</v>
      </c>
      <c r="C8117" s="24"/>
    </row>
    <row r="8118" spans="1:3" ht="12.75" customHeight="1" x14ac:dyDescent="0.2">
      <c r="A8118" s="215" t="s">
        <v>8361</v>
      </c>
      <c r="B8118" s="215" t="s">
        <v>134</v>
      </c>
      <c r="C8118" s="24"/>
    </row>
    <row r="8119" spans="1:3" ht="12.75" customHeight="1" x14ac:dyDescent="0.2">
      <c r="A8119" s="215" t="s">
        <v>8362</v>
      </c>
      <c r="B8119" s="215" t="s">
        <v>134</v>
      </c>
      <c r="C8119" s="24"/>
    </row>
    <row r="8120" spans="1:3" ht="12.75" customHeight="1" x14ac:dyDescent="0.2">
      <c r="A8120" s="215" t="s">
        <v>8363</v>
      </c>
      <c r="B8120" s="215" t="s">
        <v>134</v>
      </c>
      <c r="C8120" s="24"/>
    </row>
    <row r="8121" spans="1:3" ht="12.75" customHeight="1" x14ac:dyDescent="0.2">
      <c r="A8121" s="215" t="s">
        <v>8364</v>
      </c>
      <c r="B8121" s="215" t="s">
        <v>134</v>
      </c>
      <c r="C8121" s="24"/>
    </row>
    <row r="8122" spans="1:3" ht="12.75" customHeight="1" x14ac:dyDescent="0.2">
      <c r="A8122" s="215" t="s">
        <v>8365</v>
      </c>
      <c r="B8122" s="215" t="s">
        <v>134</v>
      </c>
      <c r="C8122" s="24"/>
    </row>
    <row r="8123" spans="1:3" ht="12.75" customHeight="1" x14ac:dyDescent="0.2">
      <c r="A8123" s="215" t="s">
        <v>3220</v>
      </c>
      <c r="B8123" s="215" t="s">
        <v>134</v>
      </c>
      <c r="C8123" s="24"/>
    </row>
    <row r="8124" spans="1:3" ht="12.75" customHeight="1" x14ac:dyDescent="0.2">
      <c r="A8124" s="215" t="s">
        <v>8366</v>
      </c>
      <c r="B8124" s="215" t="s">
        <v>134</v>
      </c>
      <c r="C8124" s="24"/>
    </row>
    <row r="8125" spans="1:3" ht="12.75" customHeight="1" x14ac:dyDescent="0.2">
      <c r="A8125" s="215" t="s">
        <v>1482</v>
      </c>
      <c r="B8125" s="215" t="s">
        <v>134</v>
      </c>
      <c r="C8125" s="24"/>
    </row>
    <row r="8126" spans="1:3" ht="12.75" customHeight="1" x14ac:dyDescent="0.2">
      <c r="A8126" s="215" t="s">
        <v>8367</v>
      </c>
      <c r="B8126" s="215" t="s">
        <v>134</v>
      </c>
      <c r="C8126" s="24"/>
    </row>
    <row r="8127" spans="1:3" ht="12.75" customHeight="1" x14ac:dyDescent="0.2">
      <c r="A8127" s="215" t="s">
        <v>21364</v>
      </c>
      <c r="B8127" s="215" t="s">
        <v>134</v>
      </c>
      <c r="C8127" s="24"/>
    </row>
    <row r="8128" spans="1:3" ht="12.75" customHeight="1" x14ac:dyDescent="0.2">
      <c r="A8128" s="215" t="s">
        <v>8368</v>
      </c>
      <c r="B8128" s="215" t="s">
        <v>134</v>
      </c>
      <c r="C8128" s="24"/>
    </row>
    <row r="8129" spans="1:3" ht="12.75" customHeight="1" x14ac:dyDescent="0.2">
      <c r="A8129" s="215" t="s">
        <v>8369</v>
      </c>
      <c r="B8129" s="215" t="s">
        <v>134</v>
      </c>
      <c r="C8129" s="24"/>
    </row>
    <row r="8130" spans="1:3" ht="12.75" customHeight="1" x14ac:dyDescent="0.2">
      <c r="A8130" s="215" t="s">
        <v>8370</v>
      </c>
      <c r="B8130" s="215" t="s">
        <v>134</v>
      </c>
      <c r="C8130" s="24"/>
    </row>
    <row r="8131" spans="1:3" ht="12.75" customHeight="1" x14ac:dyDescent="0.2">
      <c r="A8131" s="215" t="s">
        <v>8371</v>
      </c>
      <c r="B8131" s="215" t="s">
        <v>134</v>
      </c>
      <c r="C8131" s="24"/>
    </row>
    <row r="8132" spans="1:3" ht="12.75" customHeight="1" x14ac:dyDescent="0.2">
      <c r="A8132" s="215" t="s">
        <v>8372</v>
      </c>
      <c r="B8132" s="215" t="s">
        <v>134</v>
      </c>
      <c r="C8132" s="24"/>
    </row>
    <row r="8133" spans="1:3" ht="12.75" customHeight="1" x14ac:dyDescent="0.2">
      <c r="A8133" s="215" t="s">
        <v>1483</v>
      </c>
      <c r="B8133" s="215" t="s">
        <v>134</v>
      </c>
      <c r="C8133" s="24"/>
    </row>
    <row r="8134" spans="1:3" ht="12.75" customHeight="1" x14ac:dyDescent="0.2">
      <c r="A8134" s="215" t="s">
        <v>8373</v>
      </c>
      <c r="B8134" s="215" t="s">
        <v>134</v>
      </c>
      <c r="C8134" s="24"/>
    </row>
    <row r="8135" spans="1:3" ht="12.75" customHeight="1" x14ac:dyDescent="0.2">
      <c r="A8135" s="215" t="s">
        <v>8374</v>
      </c>
      <c r="B8135" s="215" t="s">
        <v>134</v>
      </c>
      <c r="C8135" s="24"/>
    </row>
    <row r="8136" spans="1:3" ht="12.75" customHeight="1" x14ac:dyDescent="0.2">
      <c r="A8136" s="215" t="s">
        <v>8375</v>
      </c>
      <c r="B8136" s="215" t="s">
        <v>134</v>
      </c>
      <c r="C8136" s="24"/>
    </row>
    <row r="8137" spans="1:3" ht="12.75" customHeight="1" x14ac:dyDescent="0.2">
      <c r="A8137" s="215" t="s">
        <v>8376</v>
      </c>
      <c r="B8137" s="215" t="s">
        <v>134</v>
      </c>
      <c r="C8137" s="24"/>
    </row>
    <row r="8138" spans="1:3" ht="12.75" customHeight="1" x14ac:dyDescent="0.2">
      <c r="A8138" s="215" t="s">
        <v>1484</v>
      </c>
      <c r="B8138" s="215" t="s">
        <v>134</v>
      </c>
      <c r="C8138" s="24"/>
    </row>
    <row r="8139" spans="1:3" ht="12.75" customHeight="1" x14ac:dyDescent="0.2">
      <c r="A8139" s="215" t="s">
        <v>8377</v>
      </c>
      <c r="B8139" s="215" t="s">
        <v>134</v>
      </c>
      <c r="C8139" s="24"/>
    </row>
    <row r="8140" spans="1:3" ht="12.75" customHeight="1" x14ac:dyDescent="0.2">
      <c r="A8140" s="215" t="s">
        <v>21365</v>
      </c>
      <c r="B8140" s="215" t="s">
        <v>134</v>
      </c>
      <c r="C8140" s="24"/>
    </row>
    <row r="8141" spans="1:3" ht="12.75" customHeight="1" x14ac:dyDescent="0.2">
      <c r="A8141" s="215" t="s">
        <v>21366</v>
      </c>
      <c r="B8141" s="215" t="s">
        <v>134</v>
      </c>
      <c r="C8141" s="24"/>
    </row>
    <row r="8142" spans="1:3" ht="12.75" customHeight="1" x14ac:dyDescent="0.2">
      <c r="A8142" s="215" t="s">
        <v>8378</v>
      </c>
      <c r="B8142" s="215" t="s">
        <v>134</v>
      </c>
      <c r="C8142" s="24"/>
    </row>
    <row r="8143" spans="1:3" ht="12.75" customHeight="1" x14ac:dyDescent="0.2">
      <c r="A8143" s="215" t="s">
        <v>8379</v>
      </c>
      <c r="B8143" s="215" t="s">
        <v>134</v>
      </c>
      <c r="C8143" s="24"/>
    </row>
    <row r="8144" spans="1:3" ht="12.75" customHeight="1" x14ac:dyDescent="0.2">
      <c r="A8144" s="215" t="s">
        <v>8380</v>
      </c>
      <c r="B8144" s="215" t="s">
        <v>134</v>
      </c>
      <c r="C8144" s="24"/>
    </row>
    <row r="8145" spans="1:4" ht="12.75" customHeight="1" x14ac:dyDescent="0.2">
      <c r="A8145" s="215" t="s">
        <v>17131</v>
      </c>
      <c r="B8145" s="215" t="s">
        <v>3221</v>
      </c>
      <c r="C8145" s="24"/>
    </row>
    <row r="8146" spans="1:4" ht="12.75" customHeight="1" x14ac:dyDescent="0.2">
      <c r="A8146" s="215" t="s">
        <v>17132</v>
      </c>
      <c r="B8146" s="215" t="s">
        <v>3221</v>
      </c>
      <c r="C8146" s="24"/>
    </row>
    <row r="8147" spans="1:4" ht="12.75" customHeight="1" x14ac:dyDescent="0.2">
      <c r="A8147" s="215" t="s">
        <v>17133</v>
      </c>
      <c r="B8147" s="215" t="s">
        <v>3221</v>
      </c>
      <c r="C8147" s="24"/>
    </row>
    <row r="8148" spans="1:4" s="24" customFormat="1" ht="12.75" customHeight="1" x14ac:dyDescent="0.2">
      <c r="A8148" s="215" t="s">
        <v>24571</v>
      </c>
      <c r="B8148" s="215" t="s">
        <v>3221</v>
      </c>
      <c r="D8148" s="120"/>
    </row>
    <row r="8149" spans="1:4" ht="12.75" customHeight="1" x14ac:dyDescent="0.2">
      <c r="A8149" s="215" t="s">
        <v>24595</v>
      </c>
      <c r="B8149" s="215" t="s">
        <v>3221</v>
      </c>
      <c r="C8149" s="24"/>
    </row>
    <row r="8150" spans="1:4" ht="12.75" customHeight="1" x14ac:dyDescent="0.2">
      <c r="A8150" s="215" t="s">
        <v>17134</v>
      </c>
      <c r="B8150" s="215" t="s">
        <v>3221</v>
      </c>
      <c r="C8150" s="24"/>
    </row>
    <row r="8151" spans="1:4" ht="12.75" customHeight="1" x14ac:dyDescent="0.2">
      <c r="A8151" s="215" t="s">
        <v>8403</v>
      </c>
      <c r="B8151" s="215" t="s">
        <v>3221</v>
      </c>
      <c r="C8151" s="24"/>
    </row>
    <row r="8152" spans="1:4" ht="12.75" customHeight="1" x14ac:dyDescent="0.2">
      <c r="A8152" s="215" t="s">
        <v>4419</v>
      </c>
      <c r="B8152" s="215" t="s">
        <v>3221</v>
      </c>
      <c r="C8152" s="24"/>
    </row>
    <row r="8153" spans="1:4" ht="12.75" customHeight="1" x14ac:dyDescent="0.2">
      <c r="A8153" s="215" t="s">
        <v>17148</v>
      </c>
      <c r="B8153" s="215" t="s">
        <v>3221</v>
      </c>
      <c r="C8153" s="24"/>
    </row>
    <row r="8154" spans="1:4" ht="12.75" customHeight="1" x14ac:dyDescent="0.2">
      <c r="A8154" s="215" t="s">
        <v>8405</v>
      </c>
      <c r="B8154" s="215" t="s">
        <v>3221</v>
      </c>
      <c r="C8154" s="24"/>
    </row>
    <row r="8155" spans="1:4" ht="12.75" customHeight="1" x14ac:dyDescent="0.2">
      <c r="A8155" s="215" t="s">
        <v>17157</v>
      </c>
      <c r="B8155" s="215" t="s">
        <v>3221</v>
      </c>
      <c r="C8155" s="24"/>
    </row>
    <row r="8156" spans="1:4" ht="12.75" customHeight="1" x14ac:dyDescent="0.2">
      <c r="A8156" s="215" t="s">
        <v>17158</v>
      </c>
      <c r="B8156" s="215" t="s">
        <v>3221</v>
      </c>
      <c r="C8156" s="24"/>
    </row>
    <row r="8157" spans="1:4" ht="12.75" customHeight="1" x14ac:dyDescent="0.2">
      <c r="A8157" s="215" t="s">
        <v>24573</v>
      </c>
      <c r="B8157" s="215" t="s">
        <v>3221</v>
      </c>
      <c r="C8157" s="24"/>
    </row>
    <row r="8158" spans="1:4" ht="12.75" customHeight="1" x14ac:dyDescent="0.2">
      <c r="A8158" s="215" t="s">
        <v>24574</v>
      </c>
      <c r="B8158" s="215" t="s">
        <v>3221</v>
      </c>
      <c r="C8158" s="24"/>
    </row>
    <row r="8159" spans="1:4" ht="12.75" customHeight="1" x14ac:dyDescent="0.2">
      <c r="A8159" s="215" t="s">
        <v>24596</v>
      </c>
      <c r="B8159" s="215" t="s">
        <v>3221</v>
      </c>
      <c r="C8159" s="24"/>
    </row>
    <row r="8160" spans="1:4" ht="12.75" customHeight="1" x14ac:dyDescent="0.2">
      <c r="A8160" s="215" t="s">
        <v>17159</v>
      </c>
      <c r="B8160" s="215" t="s">
        <v>3221</v>
      </c>
      <c r="C8160" s="24"/>
    </row>
    <row r="8161" spans="1:3" ht="12.75" customHeight="1" x14ac:dyDescent="0.2">
      <c r="A8161" s="215" t="s">
        <v>8384</v>
      </c>
      <c r="B8161" s="215" t="s">
        <v>3221</v>
      </c>
      <c r="C8161" s="24"/>
    </row>
    <row r="8162" spans="1:3" ht="12.75" customHeight="1" x14ac:dyDescent="0.2">
      <c r="A8162" s="215" t="s">
        <v>25686</v>
      </c>
      <c r="B8162" s="215" t="s">
        <v>3221</v>
      </c>
      <c r="C8162" s="24"/>
    </row>
    <row r="8163" spans="1:3" ht="12.75" customHeight="1" x14ac:dyDescent="0.2">
      <c r="A8163" s="215" t="s">
        <v>17170</v>
      </c>
      <c r="B8163" s="215" t="s">
        <v>3221</v>
      </c>
      <c r="C8163" s="24"/>
    </row>
    <row r="8164" spans="1:3" ht="12.75" customHeight="1" x14ac:dyDescent="0.2">
      <c r="A8164" s="215" t="s">
        <v>17171</v>
      </c>
      <c r="B8164" s="215" t="s">
        <v>3221</v>
      </c>
      <c r="C8164" s="24"/>
    </row>
    <row r="8165" spans="1:3" ht="12.75" customHeight="1" x14ac:dyDescent="0.2">
      <c r="A8165" s="215" t="s">
        <v>17172</v>
      </c>
      <c r="B8165" s="215" t="s">
        <v>3221</v>
      </c>
      <c r="C8165" s="24"/>
    </row>
    <row r="8166" spans="1:3" ht="12.75" customHeight="1" x14ac:dyDescent="0.2">
      <c r="A8166" s="215" t="s">
        <v>8385</v>
      </c>
      <c r="B8166" s="215" t="s">
        <v>3221</v>
      </c>
      <c r="C8166" s="24"/>
    </row>
    <row r="8167" spans="1:3" ht="12.75" customHeight="1" x14ac:dyDescent="0.2">
      <c r="A8167" s="215" t="s">
        <v>24598</v>
      </c>
      <c r="B8167" s="215" t="s">
        <v>3221</v>
      </c>
      <c r="C8167" s="24"/>
    </row>
    <row r="8168" spans="1:3" ht="12.75" customHeight="1" x14ac:dyDescent="0.2">
      <c r="A8168" s="215" t="s">
        <v>24599</v>
      </c>
      <c r="B8168" s="215" t="s">
        <v>3221</v>
      </c>
      <c r="C8168" s="24"/>
    </row>
    <row r="8169" spans="1:3" ht="12.75" customHeight="1" x14ac:dyDescent="0.2">
      <c r="A8169" s="215" t="s">
        <v>24600</v>
      </c>
      <c r="B8169" s="215" t="s">
        <v>3221</v>
      </c>
      <c r="C8169" s="24"/>
    </row>
    <row r="8170" spans="1:3" ht="12.75" customHeight="1" x14ac:dyDescent="0.2">
      <c r="A8170" s="215" t="s">
        <v>19541</v>
      </c>
      <c r="B8170" s="215" t="s">
        <v>3221</v>
      </c>
      <c r="C8170" s="24"/>
    </row>
    <row r="8171" spans="1:3" ht="12.75" customHeight="1" x14ac:dyDescent="0.2">
      <c r="A8171" s="215" t="s">
        <v>8406</v>
      </c>
      <c r="B8171" s="215" t="s">
        <v>3221</v>
      </c>
      <c r="C8171" s="24"/>
    </row>
    <row r="8172" spans="1:3" ht="12.75" customHeight="1" x14ac:dyDescent="0.2">
      <c r="A8172" s="215" t="s">
        <v>19540</v>
      </c>
      <c r="B8172" s="215" t="s">
        <v>3221</v>
      </c>
      <c r="C8172" s="24"/>
    </row>
    <row r="8173" spans="1:3" ht="12.75" customHeight="1" x14ac:dyDescent="0.2">
      <c r="A8173" s="215" t="s">
        <v>8407</v>
      </c>
      <c r="B8173" s="215" t="s">
        <v>3221</v>
      </c>
      <c r="C8173" s="24"/>
    </row>
    <row r="8174" spans="1:3" ht="12.75" customHeight="1" x14ac:dyDescent="0.2">
      <c r="A8174" s="215" t="s">
        <v>8408</v>
      </c>
      <c r="B8174" s="215" t="s">
        <v>3221</v>
      </c>
      <c r="C8174" s="24"/>
    </row>
    <row r="8175" spans="1:3" ht="12.75" customHeight="1" x14ac:dyDescent="0.2">
      <c r="A8175" s="215" t="s">
        <v>3221</v>
      </c>
      <c r="B8175" s="215" t="s">
        <v>3221</v>
      </c>
      <c r="C8175" s="24"/>
    </row>
    <row r="8176" spans="1:3" ht="12.75" customHeight="1" x14ac:dyDescent="0.2">
      <c r="A8176" s="215" t="s">
        <v>24601</v>
      </c>
      <c r="B8176" s="215" t="s">
        <v>3221</v>
      </c>
      <c r="C8176" s="24"/>
    </row>
    <row r="8177" spans="1:3" ht="12.75" customHeight="1" x14ac:dyDescent="0.2">
      <c r="A8177" s="215" t="s">
        <v>25687</v>
      </c>
      <c r="B8177" s="215" t="s">
        <v>3221</v>
      </c>
      <c r="C8177" s="24"/>
    </row>
    <row r="8178" spans="1:3" ht="12.75" customHeight="1" x14ac:dyDescent="0.2">
      <c r="A8178" s="215" t="s">
        <v>8386</v>
      </c>
      <c r="B8178" s="215" t="s">
        <v>3221</v>
      </c>
      <c r="C8178" s="24"/>
    </row>
    <row r="8179" spans="1:3" ht="12.75" customHeight="1" x14ac:dyDescent="0.2">
      <c r="A8179" s="215" t="s">
        <v>21382</v>
      </c>
      <c r="B8179" s="215" t="s">
        <v>3221</v>
      </c>
      <c r="C8179" s="24"/>
    </row>
    <row r="8180" spans="1:3" ht="12.75" customHeight="1" x14ac:dyDescent="0.2">
      <c r="A8180" s="215" t="s">
        <v>8387</v>
      </c>
      <c r="B8180" s="215" t="s">
        <v>3221</v>
      </c>
      <c r="C8180" s="24"/>
    </row>
    <row r="8181" spans="1:3" ht="12.75" customHeight="1" x14ac:dyDescent="0.2">
      <c r="A8181" s="215" t="s">
        <v>24602</v>
      </c>
      <c r="B8181" s="215" t="s">
        <v>3221</v>
      </c>
      <c r="C8181" s="24"/>
    </row>
    <row r="8182" spans="1:3" ht="12.75" customHeight="1" x14ac:dyDescent="0.2">
      <c r="A8182" s="215" t="s">
        <v>24603</v>
      </c>
      <c r="B8182" s="215" t="s">
        <v>3221</v>
      </c>
      <c r="C8182" s="24"/>
    </row>
    <row r="8183" spans="1:3" ht="12.75" customHeight="1" x14ac:dyDescent="0.2">
      <c r="A8183" s="215" t="s">
        <v>19526</v>
      </c>
      <c r="B8183" s="215" t="s">
        <v>3221</v>
      </c>
      <c r="C8183" s="24"/>
    </row>
    <row r="8184" spans="1:3" ht="12.75" customHeight="1" x14ac:dyDescent="0.2">
      <c r="A8184" s="215" t="s">
        <v>17188</v>
      </c>
      <c r="B8184" s="215" t="s">
        <v>3221</v>
      </c>
      <c r="C8184" s="24"/>
    </row>
    <row r="8185" spans="1:3" ht="12.75" customHeight="1" x14ac:dyDescent="0.2">
      <c r="A8185" s="215" t="s">
        <v>24533</v>
      </c>
      <c r="B8185" s="215" t="s">
        <v>3221</v>
      </c>
      <c r="C8185" s="24"/>
    </row>
    <row r="8186" spans="1:3" ht="12.75" customHeight="1" x14ac:dyDescent="0.2">
      <c r="A8186" s="215" t="s">
        <v>8388</v>
      </c>
      <c r="B8186" s="215" t="s">
        <v>3221</v>
      </c>
      <c r="C8186" s="24"/>
    </row>
    <row r="8187" spans="1:3" ht="12.75" customHeight="1" x14ac:dyDescent="0.2">
      <c r="A8187" s="215" t="s">
        <v>24605</v>
      </c>
      <c r="B8187" s="215" t="s">
        <v>3221</v>
      </c>
      <c r="C8187" s="24"/>
    </row>
    <row r="8188" spans="1:3" ht="12.75" customHeight="1" x14ac:dyDescent="0.2">
      <c r="A8188" s="215" t="s">
        <v>17191</v>
      </c>
      <c r="B8188" s="215" t="s">
        <v>3221</v>
      </c>
      <c r="C8188" s="24"/>
    </row>
    <row r="8189" spans="1:3" ht="12.75" customHeight="1" x14ac:dyDescent="0.2">
      <c r="A8189" s="215" t="s">
        <v>24576</v>
      </c>
      <c r="B8189" s="215" t="s">
        <v>3221</v>
      </c>
      <c r="C8189" s="24"/>
    </row>
    <row r="8190" spans="1:3" ht="12.75" customHeight="1" x14ac:dyDescent="0.2">
      <c r="A8190" s="215" t="s">
        <v>19670</v>
      </c>
      <c r="B8190" s="215" t="s">
        <v>3221</v>
      </c>
      <c r="C8190" s="24"/>
    </row>
    <row r="8191" spans="1:3" ht="12.75" customHeight="1" x14ac:dyDescent="0.2">
      <c r="A8191" s="215" t="s">
        <v>17192</v>
      </c>
      <c r="B8191" s="215" t="s">
        <v>3221</v>
      </c>
      <c r="C8191" s="24"/>
    </row>
    <row r="8192" spans="1:3" ht="12.75" customHeight="1" x14ac:dyDescent="0.2">
      <c r="A8192" s="215" t="s">
        <v>24635</v>
      </c>
      <c r="B8192" s="215" t="s">
        <v>3221</v>
      </c>
      <c r="C8192" s="24"/>
    </row>
    <row r="8193" spans="1:3" ht="12.75" customHeight="1" x14ac:dyDescent="0.2">
      <c r="A8193" s="215" t="s">
        <v>24636</v>
      </c>
      <c r="B8193" s="215" t="s">
        <v>3221</v>
      </c>
      <c r="C8193" s="24"/>
    </row>
    <row r="8194" spans="1:3" ht="12.75" customHeight="1" x14ac:dyDescent="0.2">
      <c r="A8194" s="215" t="s">
        <v>21367</v>
      </c>
      <c r="B8194" s="215" t="s">
        <v>3221</v>
      </c>
      <c r="C8194" s="24"/>
    </row>
    <row r="8195" spans="1:3" ht="12.75" customHeight="1" x14ac:dyDescent="0.2">
      <c r="A8195" s="215" t="s">
        <v>8410</v>
      </c>
      <c r="B8195" s="215" t="s">
        <v>3221</v>
      </c>
      <c r="C8195" s="24"/>
    </row>
    <row r="8196" spans="1:3" ht="12.75" customHeight="1" x14ac:dyDescent="0.2">
      <c r="A8196" s="215" t="s">
        <v>24716</v>
      </c>
      <c r="B8196" s="215" t="s">
        <v>3221</v>
      </c>
      <c r="C8196" s="24"/>
    </row>
    <row r="8197" spans="1:3" ht="12.75" customHeight="1" x14ac:dyDescent="0.2">
      <c r="A8197" s="215" t="s">
        <v>8411</v>
      </c>
      <c r="B8197" s="215" t="s">
        <v>3221</v>
      </c>
      <c r="C8197" s="24"/>
    </row>
    <row r="8198" spans="1:3" ht="12.75" customHeight="1" x14ac:dyDescent="0.2">
      <c r="A8198" s="215" t="s">
        <v>24607</v>
      </c>
      <c r="B8198" s="215" t="s">
        <v>3221</v>
      </c>
      <c r="C8198" s="24"/>
    </row>
    <row r="8199" spans="1:3" ht="12.75" customHeight="1" x14ac:dyDescent="0.2">
      <c r="A8199" s="215" t="s">
        <v>21370</v>
      </c>
      <c r="B8199" s="215" t="s">
        <v>3221</v>
      </c>
      <c r="C8199" s="24"/>
    </row>
    <row r="8200" spans="1:3" ht="12.75" customHeight="1" x14ac:dyDescent="0.2">
      <c r="A8200" s="215" t="s">
        <v>8412</v>
      </c>
      <c r="B8200" s="215" t="s">
        <v>3221</v>
      </c>
      <c r="C8200" s="24"/>
    </row>
    <row r="8201" spans="1:3" ht="12.75" customHeight="1" x14ac:dyDescent="0.2">
      <c r="A8201" s="215" t="s">
        <v>21371</v>
      </c>
      <c r="B8201" s="215" t="s">
        <v>3221</v>
      </c>
      <c r="C8201" s="24"/>
    </row>
    <row r="8202" spans="1:3" ht="12.75" customHeight="1" x14ac:dyDescent="0.2">
      <c r="A8202" s="215" t="s">
        <v>24608</v>
      </c>
      <c r="B8202" s="215" t="s">
        <v>3221</v>
      </c>
      <c r="C8202" s="24"/>
    </row>
    <row r="8203" spans="1:3" ht="12.75" customHeight="1" x14ac:dyDescent="0.2">
      <c r="A8203" s="215" t="s">
        <v>24609</v>
      </c>
      <c r="B8203" s="215" t="s">
        <v>3221</v>
      </c>
      <c r="C8203" s="24"/>
    </row>
    <row r="8204" spans="1:3" ht="12.75" customHeight="1" x14ac:dyDescent="0.2">
      <c r="A8204" s="215" t="s">
        <v>8413</v>
      </c>
      <c r="B8204" s="215" t="s">
        <v>3221</v>
      </c>
      <c r="C8204" s="24"/>
    </row>
    <row r="8205" spans="1:3" ht="12.75" customHeight="1" x14ac:dyDescent="0.2">
      <c r="A8205" s="215" t="s">
        <v>8414</v>
      </c>
      <c r="B8205" s="215" t="s">
        <v>3221</v>
      </c>
      <c r="C8205" s="24"/>
    </row>
    <row r="8206" spans="1:3" ht="12.75" customHeight="1" x14ac:dyDescent="0.2">
      <c r="A8206" s="215" t="s">
        <v>24637</v>
      </c>
      <c r="B8206" s="215" t="s">
        <v>3221</v>
      </c>
      <c r="C8206" s="24"/>
    </row>
    <row r="8207" spans="1:3" ht="12.75" customHeight="1" x14ac:dyDescent="0.2">
      <c r="A8207" s="215" t="s">
        <v>17225</v>
      </c>
      <c r="B8207" s="215" t="s">
        <v>3221</v>
      </c>
      <c r="C8207" s="24"/>
    </row>
    <row r="8208" spans="1:3" ht="12.75" customHeight="1" x14ac:dyDescent="0.2">
      <c r="A8208" s="215" t="s">
        <v>24638</v>
      </c>
      <c r="B8208" s="215" t="s">
        <v>3221</v>
      </c>
      <c r="C8208" s="24"/>
    </row>
    <row r="8209" spans="1:3" ht="12.75" customHeight="1" x14ac:dyDescent="0.2">
      <c r="A8209" s="215" t="s">
        <v>24640</v>
      </c>
      <c r="B8209" s="215" t="s">
        <v>3221</v>
      </c>
      <c r="C8209" s="24"/>
    </row>
    <row r="8210" spans="1:3" ht="12.75" customHeight="1" x14ac:dyDescent="0.2">
      <c r="A8210" s="215" t="s">
        <v>24610</v>
      </c>
      <c r="B8210" s="215" t="s">
        <v>3221</v>
      </c>
      <c r="C8210" s="24"/>
    </row>
    <row r="8211" spans="1:3" ht="12.75" customHeight="1" x14ac:dyDescent="0.2">
      <c r="A8211" s="215" t="s">
        <v>24611</v>
      </c>
      <c r="B8211" s="215" t="s">
        <v>3221</v>
      </c>
      <c r="C8211" s="24"/>
    </row>
    <row r="8212" spans="1:3" ht="12.75" customHeight="1" x14ac:dyDescent="0.2">
      <c r="A8212" s="215" t="s">
        <v>24612</v>
      </c>
      <c r="B8212" s="215" t="s">
        <v>3221</v>
      </c>
      <c r="C8212" s="24"/>
    </row>
    <row r="8213" spans="1:3" ht="12.75" customHeight="1" x14ac:dyDescent="0.2">
      <c r="A8213" s="215" t="s">
        <v>24641</v>
      </c>
      <c r="B8213" s="215" t="s">
        <v>3221</v>
      </c>
      <c r="C8213" s="24"/>
    </row>
    <row r="8214" spans="1:3" ht="12.75" customHeight="1" x14ac:dyDescent="0.2">
      <c r="A8214" s="215" t="s">
        <v>17227</v>
      </c>
      <c r="B8214" s="215" t="s">
        <v>3221</v>
      </c>
      <c r="C8214" s="24"/>
    </row>
    <row r="8215" spans="1:3" ht="12.75" customHeight="1" x14ac:dyDescent="0.2">
      <c r="A8215" s="215" t="s">
        <v>8390</v>
      </c>
      <c r="B8215" s="215" t="s">
        <v>3221</v>
      </c>
      <c r="C8215" s="24"/>
    </row>
    <row r="8216" spans="1:3" ht="12.75" customHeight="1" x14ac:dyDescent="0.2">
      <c r="A8216" s="215" t="s">
        <v>8415</v>
      </c>
      <c r="B8216" s="215" t="s">
        <v>3221</v>
      </c>
      <c r="C8216" s="24"/>
    </row>
    <row r="8217" spans="1:3" ht="12.75" customHeight="1" x14ac:dyDescent="0.2">
      <c r="A8217" s="215" t="s">
        <v>17230</v>
      </c>
      <c r="B8217" s="215" t="s">
        <v>3221</v>
      </c>
      <c r="C8217" s="24"/>
    </row>
    <row r="8218" spans="1:3" ht="12.75" customHeight="1" x14ac:dyDescent="0.2">
      <c r="A8218" s="215" t="s">
        <v>24613</v>
      </c>
      <c r="B8218" s="215" t="s">
        <v>3221</v>
      </c>
      <c r="C8218" s="24"/>
    </row>
    <row r="8219" spans="1:3" ht="12.75" customHeight="1" x14ac:dyDescent="0.2">
      <c r="A8219" s="215" t="s">
        <v>24723</v>
      </c>
      <c r="B8219" s="215" t="s">
        <v>3221</v>
      </c>
      <c r="C8219" s="24"/>
    </row>
    <row r="8220" spans="1:3" ht="12.75" customHeight="1" x14ac:dyDescent="0.2">
      <c r="A8220" s="215" t="s">
        <v>24614</v>
      </c>
      <c r="B8220" s="215" t="s">
        <v>3221</v>
      </c>
      <c r="C8220" s="24"/>
    </row>
    <row r="8221" spans="1:3" ht="12.75" customHeight="1" x14ac:dyDescent="0.2">
      <c r="A8221" s="215" t="s">
        <v>8416</v>
      </c>
      <c r="B8221" s="215" t="s">
        <v>3221</v>
      </c>
      <c r="C8221" s="24"/>
    </row>
    <row r="8222" spans="1:3" ht="12.75" customHeight="1" x14ac:dyDescent="0.2">
      <c r="A8222" s="215" t="s">
        <v>17245</v>
      </c>
      <c r="B8222" s="215" t="s">
        <v>3221</v>
      </c>
      <c r="C8222" s="24"/>
    </row>
    <row r="8223" spans="1:3" ht="12.75" customHeight="1" x14ac:dyDescent="0.2">
      <c r="A8223" s="215" t="s">
        <v>8391</v>
      </c>
      <c r="B8223" s="215" t="s">
        <v>3221</v>
      </c>
      <c r="C8223" s="24"/>
    </row>
    <row r="8224" spans="1:3" ht="12.75" customHeight="1" x14ac:dyDescent="0.2">
      <c r="A8224" s="215" t="s">
        <v>17247</v>
      </c>
      <c r="B8224" s="215" t="s">
        <v>3221</v>
      </c>
      <c r="C8224" s="24"/>
    </row>
    <row r="8225" spans="1:3" ht="12.75" customHeight="1" x14ac:dyDescent="0.2">
      <c r="A8225" s="215" t="s">
        <v>24616</v>
      </c>
      <c r="B8225" s="215" t="s">
        <v>3221</v>
      </c>
      <c r="C8225" s="24"/>
    </row>
    <row r="8226" spans="1:3" ht="12.75" customHeight="1" x14ac:dyDescent="0.2">
      <c r="A8226" s="215" t="s">
        <v>24583</v>
      </c>
      <c r="B8226" s="215" t="s">
        <v>3221</v>
      </c>
      <c r="C8226" s="24"/>
    </row>
    <row r="8227" spans="1:3" ht="12.75" customHeight="1" x14ac:dyDescent="0.2">
      <c r="A8227" s="215" t="s">
        <v>24617</v>
      </c>
      <c r="B8227" s="215" t="s">
        <v>3221</v>
      </c>
      <c r="C8227" s="24"/>
    </row>
    <row r="8228" spans="1:3" ht="12.75" customHeight="1" x14ac:dyDescent="0.2">
      <c r="A8228" s="215" t="s">
        <v>24642</v>
      </c>
      <c r="B8228" s="215" t="s">
        <v>3221</v>
      </c>
      <c r="C8228" s="24"/>
    </row>
    <row r="8229" spans="1:3" ht="12.75" customHeight="1" x14ac:dyDescent="0.2">
      <c r="A8229" s="215" t="s">
        <v>17250</v>
      </c>
      <c r="B8229" s="215" t="s">
        <v>3221</v>
      </c>
      <c r="C8229" s="24"/>
    </row>
    <row r="8230" spans="1:3" ht="12.75" customHeight="1" x14ac:dyDescent="0.2">
      <c r="A8230" s="215" t="s">
        <v>17251</v>
      </c>
      <c r="B8230" s="215" t="s">
        <v>3221</v>
      </c>
      <c r="C8230" s="24"/>
    </row>
    <row r="8231" spans="1:3" ht="12.75" customHeight="1" x14ac:dyDescent="0.2">
      <c r="A8231" s="215" t="s">
        <v>17252</v>
      </c>
      <c r="B8231" s="215" t="s">
        <v>3221</v>
      </c>
      <c r="C8231" s="24"/>
    </row>
    <row r="8232" spans="1:3" ht="12.75" customHeight="1" x14ac:dyDescent="0.2">
      <c r="A8232" s="215" t="s">
        <v>8392</v>
      </c>
      <c r="B8232" s="215" t="s">
        <v>3221</v>
      </c>
      <c r="C8232" s="24"/>
    </row>
    <row r="8233" spans="1:3" ht="12.75" customHeight="1" x14ac:dyDescent="0.2">
      <c r="A8233" s="215" t="s">
        <v>8417</v>
      </c>
      <c r="B8233" s="215" t="s">
        <v>3221</v>
      </c>
      <c r="C8233" s="24"/>
    </row>
    <row r="8234" spans="1:3" ht="12.75" customHeight="1" x14ac:dyDescent="0.2">
      <c r="A8234" s="215" t="s">
        <v>17253</v>
      </c>
      <c r="B8234" s="215" t="s">
        <v>3221</v>
      </c>
      <c r="C8234" s="24"/>
    </row>
    <row r="8235" spans="1:3" ht="12.75" customHeight="1" x14ac:dyDescent="0.2">
      <c r="A8235" s="215" t="s">
        <v>24584</v>
      </c>
      <c r="B8235" s="215" t="s">
        <v>3221</v>
      </c>
      <c r="C8235" s="24"/>
    </row>
    <row r="8236" spans="1:3" ht="12.75" customHeight="1" x14ac:dyDescent="0.2">
      <c r="A8236" s="215" t="s">
        <v>24585</v>
      </c>
      <c r="B8236" s="215" t="s">
        <v>3221</v>
      </c>
      <c r="C8236" s="24"/>
    </row>
    <row r="8237" spans="1:3" ht="12.75" customHeight="1" x14ac:dyDescent="0.2">
      <c r="A8237" s="215" t="s">
        <v>8418</v>
      </c>
      <c r="B8237" s="215" t="s">
        <v>3221</v>
      </c>
      <c r="C8237" s="24"/>
    </row>
    <row r="8238" spans="1:3" ht="12.75" customHeight="1" x14ac:dyDescent="0.2">
      <c r="A8238" s="215" t="s">
        <v>8393</v>
      </c>
      <c r="B8238" s="215" t="s">
        <v>3221</v>
      </c>
      <c r="C8238" s="24"/>
    </row>
    <row r="8239" spans="1:3" ht="12.75" customHeight="1" x14ac:dyDescent="0.2">
      <c r="A8239" s="215" t="s">
        <v>8394</v>
      </c>
      <c r="B8239" s="215" t="s">
        <v>3221</v>
      </c>
      <c r="C8239" s="24"/>
    </row>
    <row r="8240" spans="1:3" ht="12.75" customHeight="1" x14ac:dyDescent="0.2">
      <c r="A8240" s="215" t="s">
        <v>8419</v>
      </c>
      <c r="B8240" s="215" t="s">
        <v>3221</v>
      </c>
      <c r="C8240" s="24"/>
    </row>
    <row r="8241" spans="1:3" ht="12.75" customHeight="1" x14ac:dyDescent="0.2">
      <c r="A8241" s="215" t="s">
        <v>21369</v>
      </c>
      <c r="B8241" s="215" t="s">
        <v>3221</v>
      </c>
      <c r="C8241" s="24"/>
    </row>
    <row r="8242" spans="1:3" ht="12.75" customHeight="1" x14ac:dyDescent="0.2">
      <c r="A8242" s="215" t="s">
        <v>17280</v>
      </c>
      <c r="B8242" s="215" t="s">
        <v>3221</v>
      </c>
      <c r="C8242" s="24"/>
    </row>
    <row r="8243" spans="1:3" ht="12.75" customHeight="1" x14ac:dyDescent="0.2">
      <c r="A8243" s="215" t="s">
        <v>24644</v>
      </c>
      <c r="B8243" s="215" t="s">
        <v>3221</v>
      </c>
      <c r="C8243" s="24"/>
    </row>
    <row r="8244" spans="1:3" ht="12.75" customHeight="1" x14ac:dyDescent="0.2">
      <c r="A8244" s="215" t="s">
        <v>8420</v>
      </c>
      <c r="B8244" s="215" t="s">
        <v>3221</v>
      </c>
      <c r="C8244" s="24"/>
    </row>
    <row r="8245" spans="1:3" ht="12.75" customHeight="1" x14ac:dyDescent="0.2">
      <c r="A8245" s="215" t="s">
        <v>21383</v>
      </c>
      <c r="B8245" s="215" t="s">
        <v>3221</v>
      </c>
      <c r="C8245" s="24"/>
    </row>
    <row r="8246" spans="1:3" ht="12.75" customHeight="1" x14ac:dyDescent="0.2">
      <c r="A8246" s="215" t="s">
        <v>24648</v>
      </c>
      <c r="B8246" s="215" t="s">
        <v>3221</v>
      </c>
      <c r="C8246" s="24"/>
    </row>
    <row r="8247" spans="1:3" ht="12.75" customHeight="1" x14ac:dyDescent="0.2">
      <c r="A8247" s="215" t="s">
        <v>8421</v>
      </c>
      <c r="B8247" s="215" t="s">
        <v>3221</v>
      </c>
      <c r="C8247" s="24"/>
    </row>
    <row r="8248" spans="1:3" ht="12.75" customHeight="1" x14ac:dyDescent="0.2">
      <c r="A8248" s="215" t="s">
        <v>8422</v>
      </c>
      <c r="B8248" s="215" t="s">
        <v>3221</v>
      </c>
      <c r="C8248" s="24"/>
    </row>
    <row r="8249" spans="1:3" ht="12.75" customHeight="1" x14ac:dyDescent="0.2">
      <c r="A8249" s="215" t="s">
        <v>17285</v>
      </c>
      <c r="B8249" s="215" t="s">
        <v>3221</v>
      </c>
      <c r="C8249" s="24"/>
    </row>
    <row r="8250" spans="1:3" ht="12.75" customHeight="1" x14ac:dyDescent="0.2">
      <c r="A8250" s="185" t="s">
        <v>26449</v>
      </c>
      <c r="B8250" s="185" t="s">
        <v>3221</v>
      </c>
      <c r="C8250" s="24"/>
    </row>
    <row r="8251" spans="1:3" ht="12.75" customHeight="1" x14ac:dyDescent="0.2">
      <c r="A8251" s="215" t="s">
        <v>8423</v>
      </c>
      <c r="B8251" s="215" t="s">
        <v>3221</v>
      </c>
      <c r="C8251" s="24"/>
    </row>
    <row r="8252" spans="1:3" ht="12.75" customHeight="1" x14ac:dyDescent="0.2">
      <c r="A8252" s="215" t="s">
        <v>21372</v>
      </c>
      <c r="B8252" s="215" t="s">
        <v>3221</v>
      </c>
      <c r="C8252" s="24"/>
    </row>
    <row r="8253" spans="1:3" ht="12.75" customHeight="1" x14ac:dyDescent="0.2">
      <c r="A8253" s="215" t="s">
        <v>19712</v>
      </c>
      <c r="B8253" s="215" t="s">
        <v>3221</v>
      </c>
      <c r="C8253" s="24"/>
    </row>
    <row r="8254" spans="1:3" ht="12.75" customHeight="1" x14ac:dyDescent="0.2">
      <c r="A8254" s="215" t="s">
        <v>8424</v>
      </c>
      <c r="B8254" s="215" t="s">
        <v>3221</v>
      </c>
      <c r="C8254" s="24"/>
    </row>
    <row r="8255" spans="1:3" ht="12.75" customHeight="1" x14ac:dyDescent="0.2">
      <c r="A8255" s="215" t="s">
        <v>21384</v>
      </c>
      <c r="B8255" s="215" t="s">
        <v>3221</v>
      </c>
      <c r="C8255" s="24"/>
    </row>
    <row r="8256" spans="1:3" ht="12.75" customHeight="1" x14ac:dyDescent="0.2">
      <c r="A8256" s="215" t="s">
        <v>8425</v>
      </c>
      <c r="B8256" s="215" t="s">
        <v>3221</v>
      </c>
      <c r="C8256" s="24"/>
    </row>
    <row r="8257" spans="1:3" ht="12.75" customHeight="1" x14ac:dyDescent="0.2">
      <c r="A8257" s="215" t="s">
        <v>21373</v>
      </c>
      <c r="B8257" s="215" t="s">
        <v>3221</v>
      </c>
      <c r="C8257" s="24"/>
    </row>
    <row r="8258" spans="1:3" ht="12.75" customHeight="1" x14ac:dyDescent="0.2">
      <c r="A8258" s="215" t="s">
        <v>17621</v>
      </c>
      <c r="B8258" s="215" t="s">
        <v>3221</v>
      </c>
      <c r="C8258" s="24"/>
    </row>
    <row r="8259" spans="1:3" ht="12.75" customHeight="1" x14ac:dyDescent="0.2">
      <c r="A8259" s="215" t="s">
        <v>25688</v>
      </c>
      <c r="B8259" s="215" t="s">
        <v>3221</v>
      </c>
      <c r="C8259" s="24"/>
    </row>
    <row r="8260" spans="1:3" ht="12.75" customHeight="1" x14ac:dyDescent="0.2">
      <c r="A8260" s="215" t="s">
        <v>24696</v>
      </c>
      <c r="B8260" s="215" t="s">
        <v>3221</v>
      </c>
      <c r="C8260" s="24"/>
    </row>
    <row r="8261" spans="1:3" ht="12.75" customHeight="1" x14ac:dyDescent="0.2">
      <c r="A8261" s="215" t="s">
        <v>8395</v>
      </c>
      <c r="B8261" s="215" t="s">
        <v>3221</v>
      </c>
      <c r="C8261" s="24"/>
    </row>
    <row r="8262" spans="1:3" ht="12.75" customHeight="1" x14ac:dyDescent="0.2">
      <c r="A8262" s="215" t="s">
        <v>21378</v>
      </c>
      <c r="B8262" s="215" t="s">
        <v>3221</v>
      </c>
      <c r="C8262" s="24"/>
    </row>
    <row r="8263" spans="1:3" ht="12.75" customHeight="1" x14ac:dyDescent="0.2">
      <c r="A8263" s="215" t="s">
        <v>21374</v>
      </c>
      <c r="B8263" s="215" t="s">
        <v>3221</v>
      </c>
      <c r="C8263" s="24"/>
    </row>
    <row r="8264" spans="1:3" ht="12.75" customHeight="1" x14ac:dyDescent="0.2">
      <c r="A8264" s="215" t="s">
        <v>8397</v>
      </c>
      <c r="B8264" s="215" t="s">
        <v>3221</v>
      </c>
      <c r="C8264" s="24"/>
    </row>
    <row r="8265" spans="1:3" ht="12.75" customHeight="1" x14ac:dyDescent="0.2">
      <c r="A8265" s="215" t="s">
        <v>8398</v>
      </c>
      <c r="B8265" s="215" t="s">
        <v>3221</v>
      </c>
      <c r="C8265" s="24"/>
    </row>
    <row r="8266" spans="1:3" ht="12.75" customHeight="1" x14ac:dyDescent="0.2">
      <c r="A8266" s="215" t="s">
        <v>24728</v>
      </c>
      <c r="B8266" s="215" t="s">
        <v>3221</v>
      </c>
      <c r="C8266" s="24"/>
    </row>
    <row r="8267" spans="1:3" ht="12.75" customHeight="1" x14ac:dyDescent="0.2">
      <c r="A8267" s="215" t="s">
        <v>21385</v>
      </c>
      <c r="B8267" s="215" t="s">
        <v>3221</v>
      </c>
      <c r="C8267" s="24"/>
    </row>
    <row r="8268" spans="1:3" ht="12.75" customHeight="1" x14ac:dyDescent="0.2">
      <c r="A8268" s="215" t="s">
        <v>8399</v>
      </c>
      <c r="B8268" s="215" t="s">
        <v>3221</v>
      </c>
      <c r="C8268" s="24"/>
    </row>
    <row r="8269" spans="1:3" ht="12.75" customHeight="1" x14ac:dyDescent="0.2">
      <c r="A8269" s="215" t="s">
        <v>8400</v>
      </c>
      <c r="B8269" s="215" t="s">
        <v>3221</v>
      </c>
      <c r="C8269" s="24"/>
    </row>
    <row r="8270" spans="1:3" ht="12.75" customHeight="1" x14ac:dyDescent="0.2">
      <c r="A8270" s="215" t="s">
        <v>21377</v>
      </c>
      <c r="B8270" s="215" t="s">
        <v>3221</v>
      </c>
      <c r="C8270" s="24"/>
    </row>
    <row r="8271" spans="1:3" ht="12.75" customHeight="1" x14ac:dyDescent="0.2">
      <c r="A8271" s="215" t="s">
        <v>17289</v>
      </c>
      <c r="B8271" s="215" t="s">
        <v>3221</v>
      </c>
      <c r="C8271" s="24"/>
    </row>
    <row r="8272" spans="1:3" ht="12.75" customHeight="1" x14ac:dyDescent="0.2">
      <c r="A8272" s="215" t="s">
        <v>8426</v>
      </c>
      <c r="B8272" s="215" t="s">
        <v>3221</v>
      </c>
      <c r="C8272" s="24"/>
    </row>
    <row r="8273" spans="1:3" ht="12.75" customHeight="1" x14ac:dyDescent="0.2">
      <c r="A8273" s="215" t="s">
        <v>21375</v>
      </c>
      <c r="B8273" s="215" t="s">
        <v>3221</v>
      </c>
      <c r="C8273" s="24"/>
    </row>
    <row r="8274" spans="1:3" ht="12.75" customHeight="1" x14ac:dyDescent="0.2">
      <c r="A8274" s="215" t="s">
        <v>19667</v>
      </c>
      <c r="B8274" s="215" t="s">
        <v>3221</v>
      </c>
      <c r="C8274" s="24"/>
    </row>
    <row r="8275" spans="1:3" ht="12.75" customHeight="1" x14ac:dyDescent="0.2">
      <c r="A8275" s="215" t="s">
        <v>19673</v>
      </c>
      <c r="B8275" s="215" t="s">
        <v>3221</v>
      </c>
      <c r="C8275" s="24"/>
    </row>
    <row r="8276" spans="1:3" ht="12.75" customHeight="1" x14ac:dyDescent="0.2">
      <c r="A8276" s="215" t="s">
        <v>8427</v>
      </c>
      <c r="B8276" s="215" t="s">
        <v>3221</v>
      </c>
      <c r="C8276" s="24"/>
    </row>
    <row r="8277" spans="1:3" ht="12.75" customHeight="1" x14ac:dyDescent="0.2">
      <c r="A8277" s="215" t="s">
        <v>19605</v>
      </c>
      <c r="B8277" s="215" t="s">
        <v>3221</v>
      </c>
      <c r="C8277" s="24"/>
    </row>
    <row r="8278" spans="1:3" ht="12.75" customHeight="1" x14ac:dyDescent="0.2">
      <c r="A8278" s="215" t="s">
        <v>19592</v>
      </c>
      <c r="B8278" s="215" t="s">
        <v>3221</v>
      </c>
      <c r="C8278" s="24"/>
    </row>
    <row r="8279" spans="1:3" ht="12.75" customHeight="1" x14ac:dyDescent="0.2">
      <c r="A8279" s="215" t="s">
        <v>19603</v>
      </c>
      <c r="B8279" s="215" t="s">
        <v>3221</v>
      </c>
      <c r="C8279" s="24"/>
    </row>
    <row r="8280" spans="1:3" ht="12.75" customHeight="1" x14ac:dyDescent="0.2">
      <c r="A8280" s="215" t="s">
        <v>19599</v>
      </c>
      <c r="B8280" s="215" t="s">
        <v>3221</v>
      </c>
      <c r="C8280" s="24"/>
    </row>
    <row r="8281" spans="1:3" ht="12.75" customHeight="1" x14ac:dyDescent="0.2">
      <c r="A8281" s="215" t="s">
        <v>19683</v>
      </c>
      <c r="B8281" s="215" t="s">
        <v>3221</v>
      </c>
      <c r="C8281" s="24"/>
    </row>
    <row r="8282" spans="1:3" ht="12.75" customHeight="1" x14ac:dyDescent="0.2">
      <c r="A8282" s="215" t="s">
        <v>21376</v>
      </c>
      <c r="B8282" s="215" t="s">
        <v>3221</v>
      </c>
      <c r="C8282" s="24"/>
    </row>
    <row r="8283" spans="1:3" ht="12.75" customHeight="1" x14ac:dyDescent="0.2">
      <c r="A8283" s="215" t="s">
        <v>21379</v>
      </c>
      <c r="B8283" s="215" t="s">
        <v>3221</v>
      </c>
      <c r="C8283" s="24"/>
    </row>
    <row r="8284" spans="1:3" ht="12.75" customHeight="1" x14ac:dyDescent="0.2">
      <c r="A8284" s="215" t="s">
        <v>8428</v>
      </c>
      <c r="B8284" s="215" t="s">
        <v>3221</v>
      </c>
      <c r="C8284" s="24"/>
    </row>
    <row r="8285" spans="1:3" ht="12.75" customHeight="1" x14ac:dyDescent="0.2">
      <c r="A8285" s="215" t="s">
        <v>8429</v>
      </c>
      <c r="B8285" s="215" t="s">
        <v>3221</v>
      </c>
      <c r="C8285" s="24"/>
    </row>
    <row r="8286" spans="1:3" ht="12.75" customHeight="1" x14ac:dyDescent="0.2">
      <c r="A8286" s="215" t="s">
        <v>21380</v>
      </c>
      <c r="B8286" s="215" t="s">
        <v>3221</v>
      </c>
      <c r="C8286" s="24"/>
    </row>
    <row r="8287" spans="1:3" ht="12.75" customHeight="1" x14ac:dyDescent="0.2">
      <c r="A8287" s="215" t="s">
        <v>8401</v>
      </c>
      <c r="B8287" s="215" t="s">
        <v>3221</v>
      </c>
      <c r="C8287" s="24"/>
    </row>
    <row r="8288" spans="1:3" ht="12.75" customHeight="1" x14ac:dyDescent="0.2">
      <c r="A8288" s="215" t="s">
        <v>17628</v>
      </c>
      <c r="B8288" s="215" t="s">
        <v>3221</v>
      </c>
      <c r="C8288" s="24"/>
    </row>
    <row r="8289" spans="1:3" ht="12.75" customHeight="1" x14ac:dyDescent="0.2">
      <c r="A8289" s="215" t="s">
        <v>19666</v>
      </c>
      <c r="B8289" s="215" t="s">
        <v>3221</v>
      </c>
      <c r="C8289" s="24"/>
    </row>
    <row r="8290" spans="1:3" ht="12.75" customHeight="1" x14ac:dyDescent="0.2">
      <c r="A8290" s="215" t="s">
        <v>19660</v>
      </c>
      <c r="B8290" s="215" t="s">
        <v>3221</v>
      </c>
      <c r="C8290" s="24"/>
    </row>
    <row r="8291" spans="1:3" ht="12.75" customHeight="1" x14ac:dyDescent="0.2">
      <c r="A8291" s="215" t="s">
        <v>19703</v>
      </c>
      <c r="B8291" s="215" t="s">
        <v>3221</v>
      </c>
      <c r="C8291" s="24"/>
    </row>
    <row r="8292" spans="1:3" ht="12.75" customHeight="1" x14ac:dyDescent="0.2">
      <c r="A8292" s="215" t="s">
        <v>19664</v>
      </c>
      <c r="B8292" s="215" t="s">
        <v>3221</v>
      </c>
      <c r="C8292" s="24"/>
    </row>
    <row r="8293" spans="1:3" ht="12.75" customHeight="1" x14ac:dyDescent="0.2">
      <c r="A8293" s="215" t="s">
        <v>8430</v>
      </c>
      <c r="B8293" s="215" t="s">
        <v>3221</v>
      </c>
      <c r="C8293" s="24"/>
    </row>
    <row r="8294" spans="1:3" ht="12.75" customHeight="1" x14ac:dyDescent="0.2">
      <c r="A8294" s="215" t="s">
        <v>8402</v>
      </c>
      <c r="B8294" s="215" t="s">
        <v>3221</v>
      </c>
      <c r="C8294" s="24"/>
    </row>
    <row r="8295" spans="1:3" ht="12.75" customHeight="1" x14ac:dyDescent="0.2">
      <c r="A8295" s="215" t="s">
        <v>17296</v>
      </c>
      <c r="B8295" s="215" t="s">
        <v>3221</v>
      </c>
      <c r="C8295" s="24"/>
    </row>
    <row r="8296" spans="1:3" ht="12.75" customHeight="1" x14ac:dyDescent="0.2">
      <c r="A8296" s="215" t="s">
        <v>24619</v>
      </c>
      <c r="B8296" s="215" t="s">
        <v>3221</v>
      </c>
      <c r="C8296" s="24"/>
    </row>
    <row r="8297" spans="1:3" ht="12.75" customHeight="1" x14ac:dyDescent="0.2">
      <c r="A8297" s="215" t="s">
        <v>17297</v>
      </c>
      <c r="B8297" s="215" t="s">
        <v>3221</v>
      </c>
      <c r="C8297" s="24"/>
    </row>
    <row r="8298" spans="1:3" ht="12.75" customHeight="1" x14ac:dyDescent="0.2">
      <c r="A8298" s="215" t="s">
        <v>8431</v>
      </c>
      <c r="B8298" s="215" t="s">
        <v>3221</v>
      </c>
      <c r="C8298" s="24"/>
    </row>
    <row r="8299" spans="1:3" ht="12.75" customHeight="1" x14ac:dyDescent="0.2">
      <c r="A8299" s="215" t="s">
        <v>17317</v>
      </c>
      <c r="B8299" s="215" t="s">
        <v>3221</v>
      </c>
      <c r="C8299" s="24"/>
    </row>
    <row r="8300" spans="1:3" ht="12.75" customHeight="1" x14ac:dyDescent="0.2">
      <c r="A8300" s="215" t="s">
        <v>17318</v>
      </c>
      <c r="B8300" s="215" t="s">
        <v>3221</v>
      </c>
      <c r="C8300" s="24"/>
    </row>
    <row r="8301" spans="1:3" ht="12.75" customHeight="1" x14ac:dyDescent="0.2">
      <c r="A8301" s="215" t="s">
        <v>24621</v>
      </c>
      <c r="B8301" s="215" t="s">
        <v>3221</v>
      </c>
      <c r="C8301" s="24"/>
    </row>
    <row r="8302" spans="1:3" ht="12.75" customHeight="1" x14ac:dyDescent="0.2">
      <c r="A8302" s="215" t="s">
        <v>8432</v>
      </c>
      <c r="B8302" s="215" t="s">
        <v>3221</v>
      </c>
      <c r="C8302" s="24"/>
    </row>
    <row r="8303" spans="1:3" ht="12.75" customHeight="1" x14ac:dyDescent="0.2">
      <c r="A8303" s="215" t="s">
        <v>8433</v>
      </c>
      <c r="B8303" s="215" t="s">
        <v>3221</v>
      </c>
      <c r="C8303" s="24"/>
    </row>
    <row r="8304" spans="1:3" ht="12.75" customHeight="1" x14ac:dyDescent="0.2">
      <c r="A8304" s="215" t="s">
        <v>8434</v>
      </c>
      <c r="B8304" s="215" t="s">
        <v>3221</v>
      </c>
      <c r="C8304" s="24"/>
    </row>
    <row r="8305" spans="1:3" ht="12.75" customHeight="1" x14ac:dyDescent="0.2">
      <c r="A8305" s="215" t="s">
        <v>17543</v>
      </c>
      <c r="B8305" s="215" t="s">
        <v>3221</v>
      </c>
      <c r="C8305" s="24"/>
    </row>
    <row r="8306" spans="1:3" ht="12.75" customHeight="1" x14ac:dyDescent="0.2">
      <c r="A8306" s="215" t="s">
        <v>24622</v>
      </c>
      <c r="B8306" s="215" t="s">
        <v>3221</v>
      </c>
      <c r="C8306" s="24"/>
    </row>
    <row r="8307" spans="1:3" ht="12.75" customHeight="1" x14ac:dyDescent="0.2">
      <c r="A8307" s="215" t="s">
        <v>17545</v>
      </c>
      <c r="B8307" s="215" t="s">
        <v>3221</v>
      </c>
      <c r="C8307" s="24"/>
    </row>
    <row r="8308" spans="1:3" ht="12.75" customHeight="1" x14ac:dyDescent="0.2">
      <c r="A8308" s="215" t="s">
        <v>24623</v>
      </c>
      <c r="B8308" s="215" t="s">
        <v>3221</v>
      </c>
      <c r="C8308" s="24"/>
    </row>
    <row r="8309" spans="1:3" ht="12.75" customHeight="1" x14ac:dyDescent="0.2">
      <c r="A8309" s="215" t="s">
        <v>24624</v>
      </c>
      <c r="B8309" s="215" t="s">
        <v>3221</v>
      </c>
      <c r="C8309" s="24"/>
    </row>
    <row r="8310" spans="1:3" ht="12.75" customHeight="1" x14ac:dyDescent="0.2">
      <c r="A8310" s="215" t="s">
        <v>8435</v>
      </c>
      <c r="B8310" s="215" t="s">
        <v>3221</v>
      </c>
      <c r="C8310" s="24"/>
    </row>
    <row r="8311" spans="1:3" ht="12.75" customHeight="1" x14ac:dyDescent="0.2">
      <c r="A8311" s="215" t="s">
        <v>17550</v>
      </c>
      <c r="B8311" s="215" t="s">
        <v>3221</v>
      </c>
      <c r="C8311" s="24"/>
    </row>
    <row r="8312" spans="1:3" ht="12.75" customHeight="1" x14ac:dyDescent="0.2">
      <c r="A8312" s="215" t="s">
        <v>17551</v>
      </c>
      <c r="B8312" s="215" t="s">
        <v>3221</v>
      </c>
      <c r="C8312" s="24"/>
    </row>
    <row r="8313" spans="1:3" ht="12.75" customHeight="1" x14ac:dyDescent="0.2">
      <c r="A8313" s="215" t="s">
        <v>21368</v>
      </c>
      <c r="B8313" s="215" t="s">
        <v>3221</v>
      </c>
      <c r="C8313" s="24"/>
    </row>
    <row r="8314" spans="1:3" ht="12.75" customHeight="1" x14ac:dyDescent="0.2">
      <c r="A8314" s="215" t="s">
        <v>24736</v>
      </c>
      <c r="B8314" s="215" t="s">
        <v>3221</v>
      </c>
      <c r="C8314" s="24"/>
    </row>
    <row r="8315" spans="1:3" ht="12.75" customHeight="1" x14ac:dyDescent="0.2">
      <c r="A8315" s="215" t="s">
        <v>25689</v>
      </c>
      <c r="B8315" s="215" t="s">
        <v>3221</v>
      </c>
      <c r="C8315" s="24"/>
    </row>
    <row r="8316" spans="1:3" ht="12.75" customHeight="1" x14ac:dyDescent="0.2">
      <c r="A8316" s="215" t="s">
        <v>24625</v>
      </c>
      <c r="B8316" s="215" t="s">
        <v>3221</v>
      </c>
      <c r="C8316" s="24"/>
    </row>
    <row r="8317" spans="1:3" ht="12.75" customHeight="1" x14ac:dyDescent="0.2">
      <c r="A8317" s="215" t="s">
        <v>17561</v>
      </c>
      <c r="B8317" s="215" t="s">
        <v>3221</v>
      </c>
      <c r="C8317" s="24"/>
    </row>
    <row r="8318" spans="1:3" ht="12.75" customHeight="1" x14ac:dyDescent="0.2">
      <c r="A8318" s="215" t="s">
        <v>17584</v>
      </c>
      <c r="B8318" s="215" t="s">
        <v>3221</v>
      </c>
      <c r="C8318" s="24"/>
    </row>
    <row r="8319" spans="1:3" ht="12.75" customHeight="1" x14ac:dyDescent="0.2">
      <c r="A8319" s="215" t="s">
        <v>24626</v>
      </c>
      <c r="B8319" s="215" t="s">
        <v>3221</v>
      </c>
      <c r="C8319" s="24"/>
    </row>
    <row r="8320" spans="1:3" ht="12.75" customHeight="1" x14ac:dyDescent="0.2">
      <c r="A8320" s="215" t="s">
        <v>17585</v>
      </c>
      <c r="B8320" s="215" t="s">
        <v>3221</v>
      </c>
      <c r="C8320" s="24"/>
    </row>
    <row r="8321" spans="1:3" ht="12.75" customHeight="1" x14ac:dyDescent="0.2">
      <c r="A8321" s="215" t="s">
        <v>17595</v>
      </c>
      <c r="B8321" s="215" t="s">
        <v>3221</v>
      </c>
      <c r="C8321" s="24"/>
    </row>
    <row r="8322" spans="1:3" ht="12.75" customHeight="1" x14ac:dyDescent="0.2">
      <c r="A8322" s="215" t="s">
        <v>17596</v>
      </c>
      <c r="B8322" s="215" t="s">
        <v>3221</v>
      </c>
      <c r="C8322" s="24"/>
    </row>
    <row r="8323" spans="1:3" ht="12.75" customHeight="1" x14ac:dyDescent="0.2">
      <c r="A8323" s="185" t="s">
        <v>26457</v>
      </c>
      <c r="B8323" s="185" t="s">
        <v>3221</v>
      </c>
      <c r="C8323" s="24"/>
    </row>
    <row r="8324" spans="1:3" ht="12.75" customHeight="1" x14ac:dyDescent="0.2">
      <c r="A8324" s="215" t="s">
        <v>24653</v>
      </c>
      <c r="B8324" s="215" t="s">
        <v>3221</v>
      </c>
      <c r="C8324" s="24"/>
    </row>
    <row r="8325" spans="1:3" ht="12.75" customHeight="1" x14ac:dyDescent="0.2">
      <c r="A8325" s="215" t="s">
        <v>24654</v>
      </c>
      <c r="B8325" s="215" t="s">
        <v>3221</v>
      </c>
      <c r="C8325" s="24"/>
    </row>
    <row r="8326" spans="1:3" ht="12.75" customHeight="1" x14ac:dyDescent="0.2">
      <c r="A8326" s="215" t="s">
        <v>24655</v>
      </c>
      <c r="B8326" s="215" t="s">
        <v>3221</v>
      </c>
      <c r="C8326" s="24"/>
    </row>
    <row r="8327" spans="1:3" ht="12.75" customHeight="1" x14ac:dyDescent="0.2">
      <c r="A8327" s="215" t="s">
        <v>24656</v>
      </c>
      <c r="B8327" s="215" t="s">
        <v>3221</v>
      </c>
      <c r="C8327" s="24"/>
    </row>
    <row r="8328" spans="1:3" ht="12.75" customHeight="1" x14ac:dyDescent="0.2">
      <c r="A8328" s="215" t="s">
        <v>24657</v>
      </c>
      <c r="B8328" s="215" t="s">
        <v>3221</v>
      </c>
      <c r="C8328" s="24"/>
    </row>
    <row r="8329" spans="1:3" ht="12.75" customHeight="1" x14ac:dyDescent="0.2">
      <c r="A8329" s="215" t="s">
        <v>24658</v>
      </c>
      <c r="B8329" s="215" t="s">
        <v>3221</v>
      </c>
      <c r="C8329" s="24"/>
    </row>
    <row r="8330" spans="1:3" ht="12.75" customHeight="1" x14ac:dyDescent="0.2">
      <c r="A8330" s="215" t="s">
        <v>17597</v>
      </c>
      <c r="B8330" s="215" t="s">
        <v>3221</v>
      </c>
      <c r="C8330" s="24"/>
    </row>
    <row r="8331" spans="1:3" ht="12.75" customHeight="1" x14ac:dyDescent="0.2">
      <c r="A8331" s="215" t="s">
        <v>8436</v>
      </c>
      <c r="B8331" s="215" t="s">
        <v>1213</v>
      </c>
      <c r="C8331" s="24"/>
    </row>
    <row r="8332" spans="1:3" ht="12.75" customHeight="1" x14ac:dyDescent="0.2">
      <c r="A8332" s="215" t="s">
        <v>1213</v>
      </c>
      <c r="B8332" s="215" t="s">
        <v>1213</v>
      </c>
      <c r="C8332" s="24"/>
    </row>
    <row r="8333" spans="1:3" ht="12.75" customHeight="1" x14ac:dyDescent="0.2">
      <c r="A8333" s="215" t="s">
        <v>8437</v>
      </c>
      <c r="B8333" s="215" t="s">
        <v>1213</v>
      </c>
      <c r="C8333" s="24"/>
    </row>
    <row r="8334" spans="1:3" ht="12.75" customHeight="1" x14ac:dyDescent="0.2">
      <c r="A8334" s="215" t="s">
        <v>8438</v>
      </c>
      <c r="B8334" s="215" t="s">
        <v>1213</v>
      </c>
      <c r="C8334" s="24"/>
    </row>
    <row r="8335" spans="1:3" ht="12.75" customHeight="1" x14ac:dyDescent="0.2">
      <c r="A8335" s="215" t="s">
        <v>8439</v>
      </c>
      <c r="B8335" s="215" t="s">
        <v>608</v>
      </c>
      <c r="C8335" s="24"/>
    </row>
    <row r="8336" spans="1:3" ht="12.75" customHeight="1" x14ac:dyDescent="0.2">
      <c r="A8336" s="215" t="s">
        <v>8440</v>
      </c>
      <c r="B8336" s="215" t="s">
        <v>608</v>
      </c>
      <c r="C8336" s="24"/>
    </row>
    <row r="8337" spans="1:3" ht="12.75" customHeight="1" x14ac:dyDescent="0.2">
      <c r="A8337" s="215" t="s">
        <v>21389</v>
      </c>
      <c r="B8337" s="215" t="s">
        <v>10</v>
      </c>
      <c r="C8337" s="24"/>
    </row>
    <row r="8338" spans="1:3" ht="12.75" customHeight="1" x14ac:dyDescent="0.2">
      <c r="A8338" s="215" t="s">
        <v>21390</v>
      </c>
      <c r="B8338" s="215" t="s">
        <v>10</v>
      </c>
      <c r="C8338" s="24"/>
    </row>
    <row r="8339" spans="1:3" ht="12.75" customHeight="1" x14ac:dyDescent="0.2">
      <c r="A8339" s="215" t="s">
        <v>8719</v>
      </c>
      <c r="B8339" s="215" t="s">
        <v>10</v>
      </c>
      <c r="C8339" s="24"/>
    </row>
    <row r="8340" spans="1:3" ht="12.75" customHeight="1" x14ac:dyDescent="0.2">
      <c r="A8340" s="215" t="s">
        <v>8720</v>
      </c>
      <c r="B8340" s="215" t="s">
        <v>10</v>
      </c>
      <c r="C8340" s="24"/>
    </row>
    <row r="8341" spans="1:3" ht="12.75" customHeight="1" x14ac:dyDescent="0.2">
      <c r="A8341" s="215" t="s">
        <v>8721</v>
      </c>
      <c r="B8341" s="215" t="s">
        <v>10</v>
      </c>
      <c r="C8341" s="24"/>
    </row>
    <row r="8342" spans="1:3" ht="12.75" customHeight="1" x14ac:dyDescent="0.2">
      <c r="A8342" s="215" t="s">
        <v>21391</v>
      </c>
      <c r="B8342" s="215" t="s">
        <v>10</v>
      </c>
      <c r="C8342" s="24"/>
    </row>
    <row r="8343" spans="1:3" ht="12.75" customHeight="1" x14ac:dyDescent="0.2">
      <c r="A8343" s="215" t="s">
        <v>21392</v>
      </c>
      <c r="B8343" s="215" t="s">
        <v>10</v>
      </c>
      <c r="C8343" s="24"/>
    </row>
    <row r="8344" spans="1:3" ht="12.75" customHeight="1" x14ac:dyDescent="0.2">
      <c r="A8344" s="215" t="s">
        <v>21393</v>
      </c>
      <c r="B8344" s="215" t="s">
        <v>10</v>
      </c>
      <c r="C8344" s="24"/>
    </row>
    <row r="8345" spans="1:3" ht="12.75" customHeight="1" x14ac:dyDescent="0.2">
      <c r="A8345" s="215" t="s">
        <v>8722</v>
      </c>
      <c r="B8345" s="215" t="s">
        <v>10</v>
      </c>
      <c r="C8345" s="24"/>
    </row>
    <row r="8346" spans="1:3" ht="12.75" customHeight="1" x14ac:dyDescent="0.2">
      <c r="A8346" s="215" t="s">
        <v>8723</v>
      </c>
      <c r="B8346" s="215" t="s">
        <v>10</v>
      </c>
      <c r="C8346" s="24"/>
    </row>
    <row r="8347" spans="1:3" ht="12.75" customHeight="1" x14ac:dyDescent="0.2">
      <c r="A8347" s="215" t="s">
        <v>21394</v>
      </c>
      <c r="B8347" s="215" t="s">
        <v>10</v>
      </c>
      <c r="C8347" s="24"/>
    </row>
    <row r="8348" spans="1:3" ht="12.75" customHeight="1" x14ac:dyDescent="0.2">
      <c r="A8348" s="215" t="s">
        <v>21395</v>
      </c>
      <c r="B8348" s="215" t="s">
        <v>10</v>
      </c>
      <c r="C8348" s="24"/>
    </row>
    <row r="8349" spans="1:3" ht="12.75" customHeight="1" x14ac:dyDescent="0.2">
      <c r="A8349" s="215" t="s">
        <v>8724</v>
      </c>
      <c r="B8349" s="215" t="s">
        <v>10</v>
      </c>
      <c r="C8349" s="24"/>
    </row>
    <row r="8350" spans="1:3" ht="12.75" customHeight="1" x14ac:dyDescent="0.2">
      <c r="A8350" s="215" t="s">
        <v>8725</v>
      </c>
      <c r="B8350" s="215" t="s">
        <v>10</v>
      </c>
      <c r="C8350" s="24"/>
    </row>
    <row r="8351" spans="1:3" ht="12.75" customHeight="1" x14ac:dyDescent="0.2">
      <c r="A8351" s="215" t="s">
        <v>21396</v>
      </c>
      <c r="B8351" s="215" t="s">
        <v>10</v>
      </c>
      <c r="C8351" s="24"/>
    </row>
    <row r="8352" spans="1:3" ht="12.75" customHeight="1" x14ac:dyDescent="0.2">
      <c r="A8352" s="215" t="s">
        <v>8726</v>
      </c>
      <c r="B8352" s="215" t="s">
        <v>10</v>
      </c>
      <c r="C8352" s="24"/>
    </row>
    <row r="8353" spans="1:3" ht="12.75" customHeight="1" x14ac:dyDescent="0.2">
      <c r="A8353" s="215" t="s">
        <v>21397</v>
      </c>
      <c r="B8353" s="215" t="s">
        <v>10</v>
      </c>
      <c r="C8353" s="24"/>
    </row>
    <row r="8354" spans="1:3" ht="12.75" customHeight="1" x14ac:dyDescent="0.2">
      <c r="A8354" s="215" t="s">
        <v>21398</v>
      </c>
      <c r="B8354" s="215" t="s">
        <v>10</v>
      </c>
      <c r="C8354" s="24"/>
    </row>
    <row r="8355" spans="1:3" ht="12.75" customHeight="1" x14ac:dyDescent="0.2">
      <c r="A8355" s="215" t="s">
        <v>8727</v>
      </c>
      <c r="B8355" s="215" t="s">
        <v>10</v>
      </c>
      <c r="C8355" s="24"/>
    </row>
    <row r="8356" spans="1:3" ht="12.75" customHeight="1" x14ac:dyDescent="0.2">
      <c r="A8356" s="215" t="s">
        <v>8728</v>
      </c>
      <c r="B8356" s="215" t="s">
        <v>10</v>
      </c>
      <c r="C8356" s="24"/>
    </row>
    <row r="8357" spans="1:3" ht="12.75" customHeight="1" x14ac:dyDescent="0.2">
      <c r="A8357" s="215" t="s">
        <v>8729</v>
      </c>
      <c r="B8357" s="215" t="s">
        <v>10</v>
      </c>
      <c r="C8357" s="24"/>
    </row>
    <row r="8358" spans="1:3" ht="12.75" customHeight="1" x14ac:dyDescent="0.2">
      <c r="A8358" s="215" t="s">
        <v>8730</v>
      </c>
      <c r="B8358" s="215" t="s">
        <v>10</v>
      </c>
      <c r="C8358" s="24"/>
    </row>
    <row r="8359" spans="1:3" ht="12.75" customHeight="1" x14ac:dyDescent="0.2">
      <c r="A8359" s="215" t="s">
        <v>8731</v>
      </c>
      <c r="B8359" s="215" t="s">
        <v>10</v>
      </c>
      <c r="C8359" s="24"/>
    </row>
    <row r="8360" spans="1:3" ht="12.75" customHeight="1" x14ac:dyDescent="0.2">
      <c r="A8360" s="215" t="s">
        <v>8732</v>
      </c>
      <c r="B8360" s="215" t="s">
        <v>10</v>
      </c>
      <c r="C8360" s="24"/>
    </row>
    <row r="8361" spans="1:3" ht="12.75" customHeight="1" x14ac:dyDescent="0.2">
      <c r="A8361" s="215" t="s">
        <v>8733</v>
      </c>
      <c r="B8361" s="215" t="s">
        <v>10</v>
      </c>
      <c r="C8361" s="24"/>
    </row>
    <row r="8362" spans="1:3" ht="12.75" customHeight="1" x14ac:dyDescent="0.2">
      <c r="A8362" s="215" t="s">
        <v>8734</v>
      </c>
      <c r="B8362" s="215" t="s">
        <v>10</v>
      </c>
      <c r="C8362" s="24"/>
    </row>
    <row r="8363" spans="1:3" ht="12.75" customHeight="1" x14ac:dyDescent="0.2">
      <c r="A8363" s="215" t="s">
        <v>21399</v>
      </c>
      <c r="B8363" s="215" t="s">
        <v>10</v>
      </c>
      <c r="C8363" s="24"/>
    </row>
    <row r="8364" spans="1:3" ht="12.75" customHeight="1" x14ac:dyDescent="0.2">
      <c r="A8364" s="215" t="s">
        <v>21400</v>
      </c>
      <c r="B8364" s="215" t="s">
        <v>10</v>
      </c>
      <c r="C8364" s="24"/>
    </row>
    <row r="8365" spans="1:3" ht="12.75" customHeight="1" x14ac:dyDescent="0.2">
      <c r="A8365" s="185" t="s">
        <v>26603</v>
      </c>
      <c r="B8365" s="185" t="s">
        <v>10</v>
      </c>
      <c r="C8365" s="24"/>
    </row>
    <row r="8366" spans="1:3" ht="12.75" customHeight="1" x14ac:dyDescent="0.2">
      <c r="A8366" s="215" t="s">
        <v>25690</v>
      </c>
      <c r="B8366" s="215" t="s">
        <v>10</v>
      </c>
      <c r="C8366" s="24"/>
    </row>
    <row r="8367" spans="1:3" ht="12.75" customHeight="1" x14ac:dyDescent="0.2">
      <c r="A8367" s="215" t="s">
        <v>8735</v>
      </c>
      <c r="B8367" s="215" t="s">
        <v>10</v>
      </c>
      <c r="C8367" s="24"/>
    </row>
    <row r="8368" spans="1:3" ht="12.75" customHeight="1" x14ac:dyDescent="0.2">
      <c r="A8368" s="215" t="s">
        <v>8736</v>
      </c>
      <c r="B8368" s="215" t="s">
        <v>10</v>
      </c>
      <c r="C8368" s="24"/>
    </row>
    <row r="8369" spans="1:3" ht="12.75" customHeight="1" x14ac:dyDescent="0.2">
      <c r="A8369" s="215" t="s">
        <v>8737</v>
      </c>
      <c r="B8369" s="215" t="s">
        <v>10</v>
      </c>
      <c r="C8369" s="24"/>
    </row>
    <row r="8370" spans="1:3" ht="12.75" customHeight="1" x14ac:dyDescent="0.2">
      <c r="A8370" s="215" t="s">
        <v>8738</v>
      </c>
      <c r="B8370" s="215" t="s">
        <v>10</v>
      </c>
      <c r="C8370" s="24"/>
    </row>
    <row r="8371" spans="1:3" ht="12.75" customHeight="1" x14ac:dyDescent="0.2">
      <c r="A8371" s="215" t="s">
        <v>8739</v>
      </c>
      <c r="B8371" s="215" t="s">
        <v>10</v>
      </c>
      <c r="C8371" s="24"/>
    </row>
    <row r="8372" spans="1:3" ht="12.75" customHeight="1" x14ac:dyDescent="0.2">
      <c r="A8372" s="215" t="s">
        <v>21401</v>
      </c>
      <c r="B8372" s="215" t="s">
        <v>10</v>
      </c>
      <c r="C8372" s="24"/>
    </row>
    <row r="8373" spans="1:3" ht="12.75" customHeight="1" x14ac:dyDescent="0.2">
      <c r="A8373" s="215" t="s">
        <v>8740</v>
      </c>
      <c r="B8373" s="215" t="s">
        <v>10</v>
      </c>
      <c r="C8373" s="24"/>
    </row>
    <row r="8374" spans="1:3" ht="12.75" customHeight="1" x14ac:dyDescent="0.2">
      <c r="A8374" s="215" t="s">
        <v>8741</v>
      </c>
      <c r="B8374" s="215" t="s">
        <v>10</v>
      </c>
      <c r="C8374" s="24"/>
    </row>
    <row r="8375" spans="1:3" ht="12.75" customHeight="1" x14ac:dyDescent="0.2">
      <c r="A8375" s="215" t="s">
        <v>8742</v>
      </c>
      <c r="B8375" s="215" t="s">
        <v>10</v>
      </c>
      <c r="C8375" s="24"/>
    </row>
    <row r="8376" spans="1:3" ht="12.75" customHeight="1" x14ac:dyDescent="0.2">
      <c r="A8376" s="215" t="s">
        <v>8743</v>
      </c>
      <c r="B8376" s="215" t="s">
        <v>10</v>
      </c>
      <c r="C8376" s="24"/>
    </row>
    <row r="8377" spans="1:3" ht="12.75" customHeight="1" x14ac:dyDescent="0.2">
      <c r="A8377" s="215" t="s">
        <v>8744</v>
      </c>
      <c r="B8377" s="215" t="s">
        <v>10</v>
      </c>
      <c r="C8377" s="24"/>
    </row>
    <row r="8378" spans="1:3" ht="12.75" customHeight="1" x14ac:dyDescent="0.2">
      <c r="A8378" s="215" t="s">
        <v>21402</v>
      </c>
      <c r="B8378" s="215" t="s">
        <v>10</v>
      </c>
      <c r="C8378" s="24"/>
    </row>
    <row r="8379" spans="1:3" ht="12.75" customHeight="1" x14ac:dyDescent="0.2">
      <c r="A8379" s="215" t="s">
        <v>8745</v>
      </c>
      <c r="B8379" s="215" t="s">
        <v>10</v>
      </c>
      <c r="C8379" s="24"/>
    </row>
    <row r="8380" spans="1:3" ht="12.75" customHeight="1" x14ac:dyDescent="0.2">
      <c r="A8380" s="215" t="s">
        <v>8746</v>
      </c>
      <c r="B8380" s="215" t="s">
        <v>10</v>
      </c>
      <c r="C8380" s="24"/>
    </row>
    <row r="8381" spans="1:3" ht="12.75" customHeight="1" x14ac:dyDescent="0.2">
      <c r="A8381" s="215" t="s">
        <v>8747</v>
      </c>
      <c r="B8381" s="215" t="s">
        <v>10</v>
      </c>
      <c r="C8381" s="24"/>
    </row>
    <row r="8382" spans="1:3" ht="12.75" customHeight="1" x14ac:dyDescent="0.2">
      <c r="A8382" s="215" t="s">
        <v>8748</v>
      </c>
      <c r="B8382" s="215" t="s">
        <v>10</v>
      </c>
      <c r="C8382" s="24"/>
    </row>
    <row r="8383" spans="1:3" ht="12.75" customHeight="1" x14ac:dyDescent="0.2">
      <c r="A8383" s="215" t="s">
        <v>8749</v>
      </c>
      <c r="B8383" s="215" t="s">
        <v>10</v>
      </c>
      <c r="C8383" s="24"/>
    </row>
    <row r="8384" spans="1:3" ht="12.75" customHeight="1" x14ac:dyDescent="0.2">
      <c r="A8384" s="215" t="s">
        <v>8750</v>
      </c>
      <c r="B8384" s="215" t="s">
        <v>10</v>
      </c>
      <c r="C8384" s="24"/>
    </row>
    <row r="8385" spans="1:3" ht="12.75" customHeight="1" x14ac:dyDescent="0.2">
      <c r="A8385" s="215" t="s">
        <v>21403</v>
      </c>
      <c r="B8385" s="215" t="s">
        <v>10</v>
      </c>
      <c r="C8385" s="24"/>
    </row>
    <row r="8386" spans="1:3" ht="12.75" customHeight="1" x14ac:dyDescent="0.2">
      <c r="A8386" s="215" t="s">
        <v>8751</v>
      </c>
      <c r="B8386" s="215" t="s">
        <v>10</v>
      </c>
      <c r="C8386" s="24"/>
    </row>
    <row r="8387" spans="1:3" ht="12.75" customHeight="1" x14ac:dyDescent="0.2">
      <c r="A8387" s="215" t="s">
        <v>8752</v>
      </c>
      <c r="B8387" s="215" t="s">
        <v>10</v>
      </c>
      <c r="C8387" s="24"/>
    </row>
    <row r="8388" spans="1:3" ht="12.75" customHeight="1" x14ac:dyDescent="0.2">
      <c r="A8388" s="215" t="s">
        <v>1485</v>
      </c>
      <c r="B8388" s="215" t="s">
        <v>10</v>
      </c>
      <c r="C8388" s="24"/>
    </row>
    <row r="8389" spans="1:3" ht="12.75" customHeight="1" x14ac:dyDescent="0.2">
      <c r="A8389" s="215" t="s">
        <v>8441</v>
      </c>
      <c r="B8389" s="215" t="s">
        <v>10</v>
      </c>
      <c r="C8389" s="24"/>
    </row>
    <row r="8390" spans="1:3" ht="12.75" customHeight="1" x14ac:dyDescent="0.2">
      <c r="A8390" s="215" t="s">
        <v>1486</v>
      </c>
      <c r="B8390" s="215" t="s">
        <v>10</v>
      </c>
      <c r="C8390" s="24"/>
    </row>
    <row r="8391" spans="1:3" ht="12.75" customHeight="1" x14ac:dyDescent="0.2">
      <c r="A8391" s="215" t="s">
        <v>8442</v>
      </c>
      <c r="B8391" s="215" t="s">
        <v>10</v>
      </c>
      <c r="C8391" s="24"/>
    </row>
    <row r="8392" spans="1:3" ht="12.75" customHeight="1" x14ac:dyDescent="0.2">
      <c r="A8392" s="215" t="s">
        <v>8443</v>
      </c>
      <c r="B8392" s="215" t="s">
        <v>10</v>
      </c>
      <c r="C8392" s="24"/>
    </row>
    <row r="8393" spans="1:3" ht="12.75" customHeight="1" x14ac:dyDescent="0.2">
      <c r="A8393" s="215" t="s">
        <v>21404</v>
      </c>
      <c r="B8393" s="215" t="s">
        <v>10</v>
      </c>
      <c r="C8393" s="24"/>
    </row>
    <row r="8394" spans="1:3" ht="12.75" customHeight="1" x14ac:dyDescent="0.2">
      <c r="A8394" s="215" t="s">
        <v>8444</v>
      </c>
      <c r="B8394" s="215" t="s">
        <v>10</v>
      </c>
      <c r="C8394" s="24"/>
    </row>
    <row r="8395" spans="1:3" ht="12.75" customHeight="1" x14ac:dyDescent="0.2">
      <c r="A8395" s="215" t="s">
        <v>8445</v>
      </c>
      <c r="B8395" s="215" t="s">
        <v>10</v>
      </c>
      <c r="C8395" s="24"/>
    </row>
    <row r="8396" spans="1:3" ht="12.75" customHeight="1" x14ac:dyDescent="0.2">
      <c r="A8396" s="215" t="s">
        <v>8446</v>
      </c>
      <c r="B8396" s="215" t="s">
        <v>10</v>
      </c>
      <c r="C8396" s="24"/>
    </row>
    <row r="8397" spans="1:3" ht="12.75" customHeight="1" x14ac:dyDescent="0.2">
      <c r="A8397" s="215" t="s">
        <v>8753</v>
      </c>
      <c r="B8397" s="215" t="s">
        <v>10</v>
      </c>
      <c r="C8397" s="24"/>
    </row>
    <row r="8398" spans="1:3" ht="12.75" customHeight="1" x14ac:dyDescent="0.2">
      <c r="A8398" s="215" t="s">
        <v>8447</v>
      </c>
      <c r="B8398" s="215" t="s">
        <v>10</v>
      </c>
      <c r="C8398" s="24"/>
    </row>
    <row r="8399" spans="1:3" ht="12.75" customHeight="1" x14ac:dyDescent="0.2">
      <c r="A8399" s="215" t="s">
        <v>8448</v>
      </c>
      <c r="B8399" s="215" t="s">
        <v>10</v>
      </c>
      <c r="C8399" s="24"/>
    </row>
    <row r="8400" spans="1:3" ht="12.75" customHeight="1" x14ac:dyDescent="0.2">
      <c r="A8400" s="215" t="s">
        <v>8449</v>
      </c>
      <c r="B8400" s="215" t="s">
        <v>10</v>
      </c>
      <c r="C8400" s="24"/>
    </row>
    <row r="8401" spans="1:3" ht="12.75" customHeight="1" x14ac:dyDescent="0.2">
      <c r="A8401" s="215" t="s">
        <v>1487</v>
      </c>
      <c r="B8401" s="215" t="s">
        <v>10</v>
      </c>
      <c r="C8401" s="24"/>
    </row>
    <row r="8402" spans="1:3" ht="12.75" customHeight="1" x14ac:dyDescent="0.2">
      <c r="A8402" s="215" t="s">
        <v>8450</v>
      </c>
      <c r="B8402" s="215" t="s">
        <v>10</v>
      </c>
      <c r="C8402" s="24"/>
    </row>
    <row r="8403" spans="1:3" ht="12.75" customHeight="1" x14ac:dyDescent="0.2">
      <c r="A8403" s="215" t="s">
        <v>8451</v>
      </c>
      <c r="B8403" s="215" t="s">
        <v>10</v>
      </c>
      <c r="C8403" s="24"/>
    </row>
    <row r="8404" spans="1:3" ht="12.75" customHeight="1" x14ac:dyDescent="0.2">
      <c r="A8404" s="215" t="s">
        <v>25691</v>
      </c>
      <c r="B8404" s="215" t="s">
        <v>10</v>
      </c>
      <c r="C8404" s="24"/>
    </row>
    <row r="8405" spans="1:3" ht="12.75" customHeight="1" x14ac:dyDescent="0.2">
      <c r="A8405" s="215" t="s">
        <v>8452</v>
      </c>
      <c r="B8405" s="215" t="s">
        <v>10</v>
      </c>
      <c r="C8405" s="24"/>
    </row>
    <row r="8406" spans="1:3" ht="12.75" customHeight="1" x14ac:dyDescent="0.2">
      <c r="A8406" s="215" t="s">
        <v>8453</v>
      </c>
      <c r="B8406" s="215" t="s">
        <v>10</v>
      </c>
      <c r="C8406" s="24"/>
    </row>
    <row r="8407" spans="1:3" ht="12.75" customHeight="1" x14ac:dyDescent="0.2">
      <c r="A8407" s="215" t="s">
        <v>8454</v>
      </c>
      <c r="B8407" s="215" t="s">
        <v>10</v>
      </c>
      <c r="C8407" s="24"/>
    </row>
    <row r="8408" spans="1:3" ht="12.75" customHeight="1" x14ac:dyDescent="0.2">
      <c r="A8408" s="215" t="s">
        <v>21405</v>
      </c>
      <c r="B8408" s="215" t="s">
        <v>10</v>
      </c>
      <c r="C8408" s="24"/>
    </row>
    <row r="8409" spans="1:3" ht="12.75" customHeight="1" x14ac:dyDescent="0.2">
      <c r="A8409" s="215" t="s">
        <v>8754</v>
      </c>
      <c r="B8409" s="215" t="s">
        <v>10</v>
      </c>
      <c r="C8409" s="24"/>
    </row>
    <row r="8410" spans="1:3" ht="12.75" customHeight="1" x14ac:dyDescent="0.2">
      <c r="A8410" s="215" t="s">
        <v>8455</v>
      </c>
      <c r="B8410" s="215" t="s">
        <v>10</v>
      </c>
      <c r="C8410" s="24"/>
    </row>
    <row r="8411" spans="1:3" ht="12.75" customHeight="1" x14ac:dyDescent="0.2">
      <c r="A8411" s="215" t="s">
        <v>8456</v>
      </c>
      <c r="B8411" s="215" t="s">
        <v>10</v>
      </c>
      <c r="C8411" s="24"/>
    </row>
    <row r="8412" spans="1:3" ht="12.75" customHeight="1" x14ac:dyDescent="0.2">
      <c r="A8412" s="215" t="s">
        <v>21406</v>
      </c>
      <c r="B8412" s="215" t="s">
        <v>10</v>
      </c>
      <c r="C8412" s="24"/>
    </row>
    <row r="8413" spans="1:3" ht="12.75" customHeight="1" x14ac:dyDescent="0.2">
      <c r="A8413" s="215" t="s">
        <v>8457</v>
      </c>
      <c r="B8413" s="215" t="s">
        <v>10</v>
      </c>
      <c r="C8413" s="24"/>
    </row>
    <row r="8414" spans="1:3" ht="12.75" customHeight="1" x14ac:dyDescent="0.2">
      <c r="A8414" s="215" t="s">
        <v>21407</v>
      </c>
      <c r="B8414" s="215" t="s">
        <v>10</v>
      </c>
      <c r="C8414" s="24"/>
    </row>
    <row r="8415" spans="1:3" ht="12.75" customHeight="1" x14ac:dyDescent="0.2">
      <c r="A8415" s="215" t="s">
        <v>21408</v>
      </c>
      <c r="B8415" s="215" t="s">
        <v>10</v>
      </c>
      <c r="C8415" s="24"/>
    </row>
    <row r="8416" spans="1:3" ht="12.75" customHeight="1" x14ac:dyDescent="0.2">
      <c r="A8416" s="215" t="s">
        <v>8458</v>
      </c>
      <c r="B8416" s="215" t="s">
        <v>10</v>
      </c>
      <c r="C8416" s="24"/>
    </row>
    <row r="8417" spans="1:3" ht="12.75" customHeight="1" x14ac:dyDescent="0.2">
      <c r="A8417" s="215" t="s">
        <v>21409</v>
      </c>
      <c r="B8417" s="215" t="s">
        <v>10</v>
      </c>
      <c r="C8417" s="24"/>
    </row>
    <row r="8418" spans="1:3" ht="12.75" customHeight="1" x14ac:dyDescent="0.2">
      <c r="A8418" s="185" t="s">
        <v>26611</v>
      </c>
      <c r="B8418" s="185" t="s">
        <v>10</v>
      </c>
      <c r="C8418" s="24"/>
    </row>
    <row r="8419" spans="1:3" ht="12.75" customHeight="1" x14ac:dyDescent="0.2">
      <c r="A8419" s="215" t="s">
        <v>8459</v>
      </c>
      <c r="B8419" s="215" t="s">
        <v>10</v>
      </c>
      <c r="C8419" s="24"/>
    </row>
    <row r="8420" spans="1:3" ht="12.75" customHeight="1" x14ac:dyDescent="0.2">
      <c r="A8420" s="215" t="s">
        <v>21410</v>
      </c>
      <c r="B8420" s="215" t="s">
        <v>10</v>
      </c>
      <c r="C8420" s="24"/>
    </row>
    <row r="8421" spans="1:3" ht="12.75" customHeight="1" x14ac:dyDescent="0.2">
      <c r="A8421" s="215" t="s">
        <v>21411</v>
      </c>
      <c r="B8421" s="215" t="s">
        <v>10</v>
      </c>
      <c r="C8421" s="24"/>
    </row>
    <row r="8422" spans="1:3" ht="12.75" customHeight="1" x14ac:dyDescent="0.2">
      <c r="A8422" s="215" t="s">
        <v>21412</v>
      </c>
      <c r="B8422" s="215" t="s">
        <v>10</v>
      </c>
      <c r="C8422" s="24"/>
    </row>
    <row r="8423" spans="1:3" ht="12.75" customHeight="1" x14ac:dyDescent="0.2">
      <c r="A8423" s="215" t="s">
        <v>8460</v>
      </c>
      <c r="B8423" s="215" t="s">
        <v>10</v>
      </c>
      <c r="C8423" s="24"/>
    </row>
    <row r="8424" spans="1:3" ht="12.75" customHeight="1" x14ac:dyDescent="0.2">
      <c r="A8424" s="215" t="s">
        <v>21413</v>
      </c>
      <c r="B8424" s="215" t="s">
        <v>10</v>
      </c>
      <c r="C8424" s="24"/>
    </row>
    <row r="8425" spans="1:3" ht="12.75" customHeight="1" x14ac:dyDescent="0.2">
      <c r="A8425" s="215" t="s">
        <v>21414</v>
      </c>
      <c r="B8425" s="215" t="s">
        <v>10</v>
      </c>
      <c r="C8425" s="24"/>
    </row>
    <row r="8426" spans="1:3" ht="12.75" customHeight="1" x14ac:dyDescent="0.2">
      <c r="A8426" s="215" t="s">
        <v>21415</v>
      </c>
      <c r="B8426" s="215" t="s">
        <v>10</v>
      </c>
      <c r="C8426" s="24"/>
    </row>
    <row r="8427" spans="1:3" ht="12.75" customHeight="1" x14ac:dyDescent="0.2">
      <c r="A8427" s="215" t="s">
        <v>8461</v>
      </c>
      <c r="B8427" s="215" t="s">
        <v>10</v>
      </c>
      <c r="C8427" s="24"/>
    </row>
    <row r="8428" spans="1:3" ht="12.75" customHeight="1" x14ac:dyDescent="0.2">
      <c r="A8428" s="215" t="s">
        <v>8462</v>
      </c>
      <c r="B8428" s="215" t="s">
        <v>10</v>
      </c>
      <c r="C8428" s="24"/>
    </row>
    <row r="8429" spans="1:3" ht="12.75" customHeight="1" x14ac:dyDescent="0.2">
      <c r="A8429" s="215" t="s">
        <v>8463</v>
      </c>
      <c r="B8429" s="215" t="s">
        <v>10</v>
      </c>
      <c r="C8429" s="24"/>
    </row>
    <row r="8430" spans="1:3" ht="12.75" customHeight="1" x14ac:dyDescent="0.2">
      <c r="A8430" s="215" t="s">
        <v>21416</v>
      </c>
      <c r="B8430" s="215" t="s">
        <v>10</v>
      </c>
      <c r="C8430" s="24"/>
    </row>
    <row r="8431" spans="1:3" ht="12.75" customHeight="1" x14ac:dyDescent="0.2">
      <c r="A8431" s="215" t="s">
        <v>8755</v>
      </c>
      <c r="B8431" s="215" t="s">
        <v>10</v>
      </c>
      <c r="C8431" s="24"/>
    </row>
    <row r="8432" spans="1:3" ht="12.75" customHeight="1" x14ac:dyDescent="0.2">
      <c r="A8432" s="215" t="s">
        <v>8464</v>
      </c>
      <c r="B8432" s="215" t="s">
        <v>10</v>
      </c>
      <c r="C8432" s="24"/>
    </row>
    <row r="8433" spans="1:3" ht="12.75" customHeight="1" x14ac:dyDescent="0.2">
      <c r="A8433" s="185" t="s">
        <v>26614</v>
      </c>
      <c r="B8433" s="185" t="s">
        <v>10</v>
      </c>
      <c r="C8433" s="24"/>
    </row>
    <row r="8434" spans="1:3" ht="12.75" customHeight="1" x14ac:dyDescent="0.2">
      <c r="A8434" s="215" t="s">
        <v>8756</v>
      </c>
      <c r="B8434" s="215" t="s">
        <v>10</v>
      </c>
      <c r="C8434" s="24"/>
    </row>
    <row r="8435" spans="1:3" ht="12.75" customHeight="1" x14ac:dyDescent="0.2">
      <c r="A8435" s="215" t="s">
        <v>21417</v>
      </c>
      <c r="B8435" s="215" t="s">
        <v>10</v>
      </c>
      <c r="C8435" s="24"/>
    </row>
    <row r="8436" spans="1:3" ht="12.75" customHeight="1" x14ac:dyDescent="0.2">
      <c r="A8436" s="215" t="s">
        <v>1488</v>
      </c>
      <c r="B8436" s="215" t="s">
        <v>10</v>
      </c>
      <c r="C8436" s="24"/>
    </row>
    <row r="8437" spans="1:3" ht="12.75" customHeight="1" x14ac:dyDescent="0.2">
      <c r="A8437" s="215" t="s">
        <v>8465</v>
      </c>
      <c r="B8437" s="215" t="s">
        <v>10</v>
      </c>
      <c r="C8437" s="24"/>
    </row>
    <row r="8438" spans="1:3" ht="12.75" customHeight="1" x14ac:dyDescent="0.2">
      <c r="A8438" s="215" t="s">
        <v>21418</v>
      </c>
      <c r="B8438" s="215" t="s">
        <v>10</v>
      </c>
      <c r="C8438" s="24"/>
    </row>
    <row r="8439" spans="1:3" ht="12.75" customHeight="1" x14ac:dyDescent="0.2">
      <c r="A8439" s="215" t="s">
        <v>8466</v>
      </c>
      <c r="B8439" s="215" t="s">
        <v>10</v>
      </c>
      <c r="C8439" s="24"/>
    </row>
    <row r="8440" spans="1:3" ht="12.75" customHeight="1" x14ac:dyDescent="0.2">
      <c r="A8440" s="215" t="s">
        <v>21419</v>
      </c>
      <c r="B8440" s="215" t="s">
        <v>10</v>
      </c>
      <c r="C8440" s="24"/>
    </row>
    <row r="8441" spans="1:3" ht="12.75" customHeight="1" x14ac:dyDescent="0.2">
      <c r="A8441" s="215" t="s">
        <v>21420</v>
      </c>
      <c r="B8441" s="215" t="s">
        <v>10</v>
      </c>
      <c r="C8441" s="24"/>
    </row>
    <row r="8442" spans="1:3" ht="12.75" customHeight="1" x14ac:dyDescent="0.2">
      <c r="A8442" s="215" t="s">
        <v>21421</v>
      </c>
      <c r="B8442" s="215" t="s">
        <v>10</v>
      </c>
      <c r="C8442" s="24"/>
    </row>
    <row r="8443" spans="1:3" ht="12.75" customHeight="1" x14ac:dyDescent="0.2">
      <c r="A8443" s="215" t="s">
        <v>21422</v>
      </c>
      <c r="B8443" s="215" t="s">
        <v>10</v>
      </c>
      <c r="C8443" s="24"/>
    </row>
    <row r="8444" spans="1:3" ht="12.75" customHeight="1" x14ac:dyDescent="0.2">
      <c r="A8444" s="215" t="s">
        <v>21423</v>
      </c>
      <c r="B8444" s="215" t="s">
        <v>10</v>
      </c>
      <c r="C8444" s="24"/>
    </row>
    <row r="8445" spans="1:3" ht="12.75" customHeight="1" x14ac:dyDescent="0.2">
      <c r="A8445" s="215" t="s">
        <v>21424</v>
      </c>
      <c r="B8445" s="215" t="s">
        <v>10</v>
      </c>
      <c r="C8445" s="24"/>
    </row>
    <row r="8446" spans="1:3" ht="12.75" customHeight="1" x14ac:dyDescent="0.2">
      <c r="A8446" s="215" t="s">
        <v>21425</v>
      </c>
      <c r="B8446" s="215" t="s">
        <v>10</v>
      </c>
      <c r="C8446" s="24"/>
    </row>
    <row r="8447" spans="1:3" ht="12.75" customHeight="1" x14ac:dyDescent="0.2">
      <c r="A8447" s="215" t="s">
        <v>8467</v>
      </c>
      <c r="B8447" s="215" t="s">
        <v>10</v>
      </c>
      <c r="C8447" s="24"/>
    </row>
    <row r="8448" spans="1:3" ht="12.75" customHeight="1" x14ac:dyDescent="0.2">
      <c r="A8448" s="215" t="s">
        <v>21426</v>
      </c>
      <c r="B8448" s="215" t="s">
        <v>10</v>
      </c>
      <c r="C8448" s="24"/>
    </row>
    <row r="8449" spans="1:3" ht="12.75" customHeight="1" x14ac:dyDescent="0.2">
      <c r="A8449" s="215" t="s">
        <v>21427</v>
      </c>
      <c r="B8449" s="215" t="s">
        <v>10</v>
      </c>
      <c r="C8449" s="24"/>
    </row>
    <row r="8450" spans="1:3" ht="12.75" customHeight="1" x14ac:dyDescent="0.2">
      <c r="A8450" s="215" t="s">
        <v>21428</v>
      </c>
      <c r="B8450" s="215" t="s">
        <v>10</v>
      </c>
      <c r="C8450" s="24"/>
    </row>
    <row r="8451" spans="1:3" ht="12.75" customHeight="1" x14ac:dyDescent="0.2">
      <c r="A8451" s="215" t="s">
        <v>8757</v>
      </c>
      <c r="B8451" s="215" t="s">
        <v>10</v>
      </c>
      <c r="C8451" s="24"/>
    </row>
    <row r="8452" spans="1:3" ht="12.75" customHeight="1" x14ac:dyDescent="0.2">
      <c r="A8452" s="215" t="s">
        <v>8758</v>
      </c>
      <c r="B8452" s="215" t="s">
        <v>10</v>
      </c>
      <c r="C8452" s="24"/>
    </row>
    <row r="8453" spans="1:3" ht="12.75" customHeight="1" x14ac:dyDescent="0.2">
      <c r="A8453" s="215" t="s">
        <v>21429</v>
      </c>
      <c r="B8453" s="215" t="s">
        <v>10</v>
      </c>
      <c r="C8453" s="24"/>
    </row>
    <row r="8454" spans="1:3" ht="12.75" customHeight="1" x14ac:dyDescent="0.2">
      <c r="A8454" s="215" t="s">
        <v>21430</v>
      </c>
      <c r="B8454" s="215" t="s">
        <v>10</v>
      </c>
      <c r="C8454" s="24"/>
    </row>
    <row r="8455" spans="1:3" ht="12.75" customHeight="1" x14ac:dyDescent="0.2">
      <c r="A8455" s="215" t="s">
        <v>21431</v>
      </c>
      <c r="B8455" s="215" t="s">
        <v>10</v>
      </c>
      <c r="C8455" s="24"/>
    </row>
    <row r="8456" spans="1:3" ht="12.75" customHeight="1" x14ac:dyDescent="0.2">
      <c r="A8456" s="215" t="s">
        <v>21432</v>
      </c>
      <c r="B8456" s="215" t="s">
        <v>10</v>
      </c>
      <c r="C8456" s="24"/>
    </row>
    <row r="8457" spans="1:3" ht="12.75" customHeight="1" x14ac:dyDescent="0.2">
      <c r="A8457" s="215" t="s">
        <v>21433</v>
      </c>
      <c r="B8457" s="215" t="s">
        <v>10</v>
      </c>
      <c r="C8457" s="24"/>
    </row>
    <row r="8458" spans="1:3" ht="12.75" customHeight="1" x14ac:dyDescent="0.2">
      <c r="A8458" s="215" t="s">
        <v>8759</v>
      </c>
      <c r="B8458" s="215" t="s">
        <v>10</v>
      </c>
      <c r="C8458" s="24"/>
    </row>
    <row r="8459" spans="1:3" ht="12.75" customHeight="1" x14ac:dyDescent="0.2">
      <c r="A8459" s="215" t="s">
        <v>21434</v>
      </c>
      <c r="B8459" s="215" t="s">
        <v>10</v>
      </c>
      <c r="C8459" s="24"/>
    </row>
    <row r="8460" spans="1:3" ht="12.75" customHeight="1" x14ac:dyDescent="0.2">
      <c r="A8460" s="215" t="s">
        <v>21435</v>
      </c>
      <c r="B8460" s="215" t="s">
        <v>10</v>
      </c>
      <c r="C8460" s="24"/>
    </row>
    <row r="8461" spans="1:3" ht="12.75" customHeight="1" x14ac:dyDescent="0.2">
      <c r="A8461" s="215" t="s">
        <v>8468</v>
      </c>
      <c r="B8461" s="215" t="s">
        <v>10</v>
      </c>
      <c r="C8461" s="24"/>
    </row>
    <row r="8462" spans="1:3" ht="12.75" customHeight="1" x14ac:dyDescent="0.2">
      <c r="A8462" s="215" t="s">
        <v>8469</v>
      </c>
      <c r="B8462" s="215" t="s">
        <v>10</v>
      </c>
      <c r="C8462" s="24"/>
    </row>
    <row r="8463" spans="1:3" ht="12.75" customHeight="1" x14ac:dyDescent="0.2">
      <c r="A8463" s="215" t="s">
        <v>8470</v>
      </c>
      <c r="B8463" s="215" t="s">
        <v>10</v>
      </c>
      <c r="C8463" s="24"/>
    </row>
    <row r="8464" spans="1:3" ht="12.75" customHeight="1" x14ac:dyDescent="0.2">
      <c r="A8464" s="215" t="s">
        <v>8471</v>
      </c>
      <c r="B8464" s="215" t="s">
        <v>10</v>
      </c>
      <c r="C8464" s="24"/>
    </row>
    <row r="8465" spans="1:3" ht="12.75" customHeight="1" x14ac:dyDescent="0.2">
      <c r="A8465" s="215" t="s">
        <v>8472</v>
      </c>
      <c r="B8465" s="215" t="s">
        <v>10</v>
      </c>
      <c r="C8465" s="24"/>
    </row>
    <row r="8466" spans="1:3" ht="12.75" customHeight="1" x14ac:dyDescent="0.2">
      <c r="A8466" s="215" t="s">
        <v>8473</v>
      </c>
      <c r="B8466" s="215" t="s">
        <v>10</v>
      </c>
      <c r="C8466" s="24"/>
    </row>
    <row r="8467" spans="1:3" ht="12.75" customHeight="1" x14ac:dyDescent="0.2">
      <c r="A8467" s="215" t="s">
        <v>8474</v>
      </c>
      <c r="B8467" s="215" t="s">
        <v>10</v>
      </c>
      <c r="C8467" s="24"/>
    </row>
    <row r="8468" spans="1:3" ht="12.75" customHeight="1" x14ac:dyDescent="0.2">
      <c r="A8468" s="215" t="s">
        <v>21436</v>
      </c>
      <c r="B8468" s="215" t="s">
        <v>10</v>
      </c>
      <c r="C8468" s="24"/>
    </row>
    <row r="8469" spans="1:3" ht="12.75" customHeight="1" x14ac:dyDescent="0.2">
      <c r="A8469" s="215" t="s">
        <v>8475</v>
      </c>
      <c r="B8469" s="215" t="s">
        <v>10</v>
      </c>
      <c r="C8469" s="24"/>
    </row>
    <row r="8470" spans="1:3" ht="12.75" customHeight="1" x14ac:dyDescent="0.2">
      <c r="A8470" s="215" t="s">
        <v>21437</v>
      </c>
      <c r="B8470" s="215" t="s">
        <v>10</v>
      </c>
      <c r="C8470" s="24"/>
    </row>
    <row r="8471" spans="1:3" ht="12.75" customHeight="1" x14ac:dyDescent="0.2">
      <c r="A8471" s="215" t="s">
        <v>8476</v>
      </c>
      <c r="B8471" s="215" t="s">
        <v>10</v>
      </c>
      <c r="C8471" s="24"/>
    </row>
    <row r="8472" spans="1:3" ht="12.75" customHeight="1" x14ac:dyDescent="0.2">
      <c r="A8472" s="215" t="s">
        <v>8760</v>
      </c>
      <c r="B8472" s="215" t="s">
        <v>10</v>
      </c>
      <c r="C8472" s="24"/>
    </row>
    <row r="8473" spans="1:3" ht="12.75" customHeight="1" x14ac:dyDescent="0.2">
      <c r="A8473" s="215" t="s">
        <v>21438</v>
      </c>
      <c r="B8473" s="215" t="s">
        <v>10</v>
      </c>
      <c r="C8473" s="24"/>
    </row>
    <row r="8474" spans="1:3" ht="12.75" customHeight="1" x14ac:dyDescent="0.2">
      <c r="A8474" s="215" t="s">
        <v>8477</v>
      </c>
      <c r="B8474" s="215" t="s">
        <v>10</v>
      </c>
      <c r="C8474" s="24"/>
    </row>
    <row r="8475" spans="1:3" ht="12.75" customHeight="1" x14ac:dyDescent="0.2">
      <c r="A8475" s="215" t="s">
        <v>21439</v>
      </c>
      <c r="B8475" s="215" t="s">
        <v>10</v>
      </c>
      <c r="C8475" s="24"/>
    </row>
    <row r="8476" spans="1:3" ht="12.75" customHeight="1" x14ac:dyDescent="0.2">
      <c r="A8476" s="215" t="s">
        <v>21440</v>
      </c>
      <c r="B8476" s="215" t="s">
        <v>10</v>
      </c>
      <c r="C8476" s="24"/>
    </row>
    <row r="8477" spans="1:3" ht="12.75" customHeight="1" x14ac:dyDescent="0.2">
      <c r="A8477" s="215" t="s">
        <v>21441</v>
      </c>
      <c r="B8477" s="215" t="s">
        <v>10</v>
      </c>
      <c r="C8477" s="24"/>
    </row>
    <row r="8478" spans="1:3" ht="12.75" customHeight="1" x14ac:dyDescent="0.2">
      <c r="A8478" s="215" t="s">
        <v>8478</v>
      </c>
      <c r="B8478" s="215" t="s">
        <v>10</v>
      </c>
      <c r="C8478" s="24"/>
    </row>
    <row r="8479" spans="1:3" ht="12.75" customHeight="1" x14ac:dyDescent="0.2">
      <c r="A8479" s="215" t="s">
        <v>8479</v>
      </c>
      <c r="B8479" s="215" t="s">
        <v>10</v>
      </c>
      <c r="C8479" s="24"/>
    </row>
    <row r="8480" spans="1:3" ht="12.75" customHeight="1" x14ac:dyDescent="0.2">
      <c r="A8480" s="215" t="s">
        <v>21442</v>
      </c>
      <c r="B8480" s="215" t="s">
        <v>10</v>
      </c>
      <c r="C8480" s="24"/>
    </row>
    <row r="8481" spans="1:3" ht="12.75" customHeight="1" x14ac:dyDescent="0.2">
      <c r="A8481" s="215" t="s">
        <v>25692</v>
      </c>
      <c r="B8481" s="215" t="s">
        <v>10</v>
      </c>
      <c r="C8481" s="24"/>
    </row>
    <row r="8482" spans="1:3" ht="12.75" customHeight="1" x14ac:dyDescent="0.2">
      <c r="A8482" s="215" t="s">
        <v>21443</v>
      </c>
      <c r="B8482" s="215" t="s">
        <v>10</v>
      </c>
      <c r="C8482" s="24"/>
    </row>
    <row r="8483" spans="1:3" ht="12.75" customHeight="1" x14ac:dyDescent="0.2">
      <c r="A8483" s="215" t="s">
        <v>8761</v>
      </c>
      <c r="B8483" s="215" t="s">
        <v>10</v>
      </c>
      <c r="C8483" s="24"/>
    </row>
    <row r="8484" spans="1:3" ht="12.75" customHeight="1" x14ac:dyDescent="0.2">
      <c r="A8484" s="215" t="s">
        <v>8480</v>
      </c>
      <c r="B8484" s="215" t="s">
        <v>10</v>
      </c>
      <c r="C8484" s="24"/>
    </row>
    <row r="8485" spans="1:3" ht="12.75" customHeight="1" x14ac:dyDescent="0.2">
      <c r="A8485" s="215" t="s">
        <v>8762</v>
      </c>
      <c r="B8485" s="215" t="s">
        <v>10</v>
      </c>
      <c r="C8485" s="24"/>
    </row>
    <row r="8486" spans="1:3" ht="12.75" customHeight="1" x14ac:dyDescent="0.2">
      <c r="A8486" s="215" t="s">
        <v>8763</v>
      </c>
      <c r="B8486" s="215" t="s">
        <v>10</v>
      </c>
      <c r="C8486" s="24"/>
    </row>
    <row r="8487" spans="1:3" ht="12.75" customHeight="1" x14ac:dyDescent="0.2">
      <c r="A8487" s="215" t="s">
        <v>21444</v>
      </c>
      <c r="B8487" s="215" t="s">
        <v>10</v>
      </c>
      <c r="C8487" s="24"/>
    </row>
    <row r="8488" spans="1:3" ht="12.75" customHeight="1" x14ac:dyDescent="0.2">
      <c r="A8488" s="215" t="s">
        <v>8481</v>
      </c>
      <c r="B8488" s="215" t="s">
        <v>10</v>
      </c>
      <c r="C8488" s="24"/>
    </row>
    <row r="8489" spans="1:3" ht="12.75" customHeight="1" x14ac:dyDescent="0.2">
      <c r="A8489" s="215" t="s">
        <v>21445</v>
      </c>
      <c r="B8489" s="215" t="s">
        <v>10</v>
      </c>
      <c r="C8489" s="24"/>
    </row>
    <row r="8490" spans="1:3" ht="12.75" customHeight="1" x14ac:dyDescent="0.2">
      <c r="A8490" s="215" t="s">
        <v>1489</v>
      </c>
      <c r="B8490" s="215" t="s">
        <v>10</v>
      </c>
      <c r="C8490" s="24"/>
    </row>
    <row r="8491" spans="1:3" ht="12.75" customHeight="1" x14ac:dyDescent="0.2">
      <c r="A8491" s="215" t="s">
        <v>8482</v>
      </c>
      <c r="B8491" s="215" t="s">
        <v>10</v>
      </c>
      <c r="C8491" s="24"/>
    </row>
    <row r="8492" spans="1:3" ht="12.75" customHeight="1" x14ac:dyDescent="0.2">
      <c r="A8492" s="215" t="s">
        <v>8483</v>
      </c>
      <c r="B8492" s="215" t="s">
        <v>10</v>
      </c>
      <c r="C8492" s="24"/>
    </row>
    <row r="8493" spans="1:3" ht="12.75" customHeight="1" x14ac:dyDescent="0.2">
      <c r="A8493" s="215" t="s">
        <v>8484</v>
      </c>
      <c r="B8493" s="215" t="s">
        <v>10</v>
      </c>
      <c r="C8493" s="24"/>
    </row>
    <row r="8494" spans="1:3" ht="12.75" customHeight="1" x14ac:dyDescent="0.2">
      <c r="A8494" s="215" t="s">
        <v>3222</v>
      </c>
      <c r="B8494" s="215" t="s">
        <v>10</v>
      </c>
      <c r="C8494" s="24"/>
    </row>
    <row r="8495" spans="1:3" ht="12.75" customHeight="1" x14ac:dyDescent="0.2">
      <c r="A8495" s="215" t="s">
        <v>8485</v>
      </c>
      <c r="B8495" s="215" t="s">
        <v>10</v>
      </c>
      <c r="C8495" s="24"/>
    </row>
    <row r="8496" spans="1:3" ht="12.75" customHeight="1" x14ac:dyDescent="0.2">
      <c r="A8496" s="215" t="s">
        <v>8486</v>
      </c>
      <c r="B8496" s="215" t="s">
        <v>10</v>
      </c>
      <c r="C8496" s="24"/>
    </row>
    <row r="8497" spans="1:3" ht="12.75" customHeight="1" x14ac:dyDescent="0.2">
      <c r="A8497" s="215" t="s">
        <v>1490</v>
      </c>
      <c r="B8497" s="215" t="s">
        <v>10</v>
      </c>
      <c r="C8497" s="24"/>
    </row>
    <row r="8498" spans="1:3" ht="12.75" customHeight="1" x14ac:dyDescent="0.2">
      <c r="A8498" s="215" t="s">
        <v>8487</v>
      </c>
      <c r="B8498" s="215" t="s">
        <v>10</v>
      </c>
      <c r="C8498" s="24"/>
    </row>
    <row r="8499" spans="1:3" ht="12.75" customHeight="1" x14ac:dyDescent="0.2">
      <c r="A8499" s="215" t="s">
        <v>1491</v>
      </c>
      <c r="B8499" s="215" t="s">
        <v>10</v>
      </c>
      <c r="C8499" s="24"/>
    </row>
    <row r="8500" spans="1:3" ht="12.75" customHeight="1" x14ac:dyDescent="0.2">
      <c r="A8500" s="215" t="s">
        <v>8488</v>
      </c>
      <c r="B8500" s="215" t="s">
        <v>10</v>
      </c>
      <c r="C8500" s="24"/>
    </row>
    <row r="8501" spans="1:3" ht="12.75" customHeight="1" x14ac:dyDescent="0.2">
      <c r="A8501" s="215" t="s">
        <v>8489</v>
      </c>
      <c r="B8501" s="215" t="s">
        <v>10</v>
      </c>
      <c r="C8501" s="24"/>
    </row>
    <row r="8502" spans="1:3" ht="12.75" customHeight="1" x14ac:dyDescent="0.2">
      <c r="A8502" s="215" t="s">
        <v>8490</v>
      </c>
      <c r="B8502" s="215" t="s">
        <v>10</v>
      </c>
      <c r="C8502" s="24"/>
    </row>
    <row r="8503" spans="1:3" ht="12.75" customHeight="1" x14ac:dyDescent="0.2">
      <c r="A8503" s="215" t="s">
        <v>21446</v>
      </c>
      <c r="B8503" s="215" t="s">
        <v>10</v>
      </c>
      <c r="C8503" s="24"/>
    </row>
    <row r="8504" spans="1:3" ht="12.75" customHeight="1" x14ac:dyDescent="0.2">
      <c r="A8504" s="215" t="s">
        <v>8491</v>
      </c>
      <c r="B8504" s="215" t="s">
        <v>10</v>
      </c>
      <c r="C8504" s="24"/>
    </row>
    <row r="8505" spans="1:3" ht="12.75" customHeight="1" x14ac:dyDescent="0.2">
      <c r="A8505" s="215" t="s">
        <v>21447</v>
      </c>
      <c r="B8505" s="215" t="s">
        <v>10</v>
      </c>
      <c r="C8505" s="24"/>
    </row>
    <row r="8506" spans="1:3" ht="12.75" customHeight="1" x14ac:dyDescent="0.2">
      <c r="A8506" s="215" t="s">
        <v>25693</v>
      </c>
      <c r="B8506" s="215" t="s">
        <v>10</v>
      </c>
      <c r="C8506" s="24"/>
    </row>
    <row r="8507" spans="1:3" ht="12.75" customHeight="1" x14ac:dyDescent="0.2">
      <c r="A8507" s="215" t="s">
        <v>8492</v>
      </c>
      <c r="B8507" s="215" t="s">
        <v>10</v>
      </c>
      <c r="C8507" s="24"/>
    </row>
    <row r="8508" spans="1:3" ht="12.75" customHeight="1" x14ac:dyDescent="0.2">
      <c r="A8508" s="185" t="s">
        <v>26621</v>
      </c>
      <c r="B8508" s="185" t="s">
        <v>10</v>
      </c>
      <c r="C8508" s="24"/>
    </row>
    <row r="8509" spans="1:3" ht="12.75" customHeight="1" x14ac:dyDescent="0.2">
      <c r="A8509" s="215" t="s">
        <v>8493</v>
      </c>
      <c r="B8509" s="215" t="s">
        <v>10</v>
      </c>
      <c r="C8509" s="24"/>
    </row>
    <row r="8510" spans="1:3" ht="12.75" customHeight="1" x14ac:dyDescent="0.2">
      <c r="A8510" s="215" t="s">
        <v>8494</v>
      </c>
      <c r="B8510" s="215" t="s">
        <v>10</v>
      </c>
      <c r="C8510" s="24"/>
    </row>
    <row r="8511" spans="1:3" ht="12.75" customHeight="1" x14ac:dyDescent="0.2">
      <c r="A8511" s="215" t="s">
        <v>21448</v>
      </c>
      <c r="B8511" s="215" t="s">
        <v>10</v>
      </c>
      <c r="C8511" s="24"/>
    </row>
    <row r="8512" spans="1:3" ht="12.75" customHeight="1" x14ac:dyDescent="0.2">
      <c r="A8512" s="215" t="s">
        <v>1492</v>
      </c>
      <c r="B8512" s="215" t="s">
        <v>10</v>
      </c>
      <c r="C8512" s="24"/>
    </row>
    <row r="8513" spans="1:3" ht="12.75" customHeight="1" x14ac:dyDescent="0.2">
      <c r="A8513" s="215" t="s">
        <v>8495</v>
      </c>
      <c r="B8513" s="215" t="s">
        <v>10</v>
      </c>
      <c r="C8513" s="24"/>
    </row>
    <row r="8514" spans="1:3" ht="12.75" customHeight="1" x14ac:dyDescent="0.2">
      <c r="A8514" s="215" t="s">
        <v>8496</v>
      </c>
      <c r="B8514" s="215" t="s">
        <v>10</v>
      </c>
      <c r="C8514" s="24"/>
    </row>
    <row r="8515" spans="1:3" ht="12.75" customHeight="1" x14ac:dyDescent="0.2">
      <c r="A8515" s="185" t="s">
        <v>26632</v>
      </c>
      <c r="B8515" s="185" t="s">
        <v>10</v>
      </c>
      <c r="C8515" s="24"/>
    </row>
    <row r="8516" spans="1:3" ht="12.75" customHeight="1" x14ac:dyDescent="0.2">
      <c r="A8516" s="215" t="s">
        <v>21449</v>
      </c>
      <c r="B8516" s="215" t="s">
        <v>10</v>
      </c>
      <c r="C8516" s="24"/>
    </row>
    <row r="8517" spans="1:3" ht="12.75" customHeight="1" x14ac:dyDescent="0.2">
      <c r="A8517" s="215" t="s">
        <v>1493</v>
      </c>
      <c r="B8517" s="215" t="s">
        <v>10</v>
      </c>
      <c r="C8517" s="24"/>
    </row>
    <row r="8518" spans="1:3" ht="12.75" customHeight="1" x14ac:dyDescent="0.2">
      <c r="A8518" s="215" t="s">
        <v>8497</v>
      </c>
      <c r="B8518" s="215" t="s">
        <v>10</v>
      </c>
      <c r="C8518" s="24"/>
    </row>
    <row r="8519" spans="1:3" ht="12.75" customHeight="1" x14ac:dyDescent="0.2">
      <c r="A8519" s="185" t="s">
        <v>26634</v>
      </c>
      <c r="B8519" s="185" t="s">
        <v>10</v>
      </c>
      <c r="C8519" s="24"/>
    </row>
    <row r="8520" spans="1:3" ht="12.75" customHeight="1" x14ac:dyDescent="0.2">
      <c r="A8520" s="215" t="s">
        <v>21450</v>
      </c>
      <c r="B8520" s="215" t="s">
        <v>10</v>
      </c>
      <c r="C8520" s="24"/>
    </row>
    <row r="8521" spans="1:3" ht="12.75" customHeight="1" x14ac:dyDescent="0.2">
      <c r="A8521" s="215" t="s">
        <v>8498</v>
      </c>
      <c r="B8521" s="215" t="s">
        <v>10</v>
      </c>
      <c r="C8521" s="24"/>
    </row>
    <row r="8522" spans="1:3" ht="12.75" customHeight="1" x14ac:dyDescent="0.2">
      <c r="A8522" s="215" t="s">
        <v>25694</v>
      </c>
      <c r="B8522" s="215" t="s">
        <v>10</v>
      </c>
      <c r="C8522" s="24"/>
    </row>
    <row r="8523" spans="1:3" ht="12.75" customHeight="1" x14ac:dyDescent="0.2">
      <c r="A8523" s="215" t="s">
        <v>8499</v>
      </c>
      <c r="B8523" s="215" t="s">
        <v>10</v>
      </c>
      <c r="C8523" s="24"/>
    </row>
    <row r="8524" spans="1:3" ht="12.75" customHeight="1" x14ac:dyDescent="0.2">
      <c r="A8524" s="215" t="s">
        <v>21451</v>
      </c>
      <c r="B8524" s="215" t="s">
        <v>10</v>
      </c>
      <c r="C8524" s="24"/>
    </row>
    <row r="8525" spans="1:3" ht="12.75" customHeight="1" x14ac:dyDescent="0.2">
      <c r="A8525" s="215" t="s">
        <v>8500</v>
      </c>
      <c r="B8525" s="215" t="s">
        <v>10</v>
      </c>
      <c r="C8525" s="24"/>
    </row>
    <row r="8526" spans="1:3" ht="12.75" customHeight="1" x14ac:dyDescent="0.2">
      <c r="A8526" s="215" t="s">
        <v>8501</v>
      </c>
      <c r="B8526" s="215" t="s">
        <v>10</v>
      </c>
      <c r="C8526" s="24"/>
    </row>
    <row r="8527" spans="1:3" ht="12.75" customHeight="1" x14ac:dyDescent="0.2">
      <c r="A8527" s="215" t="s">
        <v>8502</v>
      </c>
      <c r="B8527" s="215" t="s">
        <v>10</v>
      </c>
      <c r="C8527" s="24"/>
    </row>
    <row r="8528" spans="1:3" ht="12.75" customHeight="1" x14ac:dyDescent="0.2">
      <c r="A8528" s="215" t="s">
        <v>8503</v>
      </c>
      <c r="B8528" s="215" t="s">
        <v>10</v>
      </c>
      <c r="C8528" s="24"/>
    </row>
    <row r="8529" spans="1:3" ht="12.75" customHeight="1" x14ac:dyDescent="0.2">
      <c r="A8529" s="215" t="s">
        <v>21452</v>
      </c>
      <c r="B8529" s="215" t="s">
        <v>10</v>
      </c>
      <c r="C8529" s="24"/>
    </row>
    <row r="8530" spans="1:3" ht="12.75" customHeight="1" x14ac:dyDescent="0.2">
      <c r="A8530" s="215" t="s">
        <v>8504</v>
      </c>
      <c r="B8530" s="215" t="s">
        <v>10</v>
      </c>
      <c r="C8530" s="24"/>
    </row>
    <row r="8531" spans="1:3" ht="12.75" customHeight="1" x14ac:dyDescent="0.2">
      <c r="A8531" s="215" t="s">
        <v>8505</v>
      </c>
      <c r="B8531" s="215" t="s">
        <v>10</v>
      </c>
      <c r="C8531" s="24"/>
    </row>
    <row r="8532" spans="1:3" ht="12.75" customHeight="1" x14ac:dyDescent="0.2">
      <c r="A8532" s="215" t="s">
        <v>8506</v>
      </c>
      <c r="B8532" s="215" t="s">
        <v>10</v>
      </c>
      <c r="C8532" s="24"/>
    </row>
    <row r="8533" spans="1:3" ht="12.75" customHeight="1" x14ac:dyDescent="0.2">
      <c r="A8533" s="215" t="s">
        <v>21453</v>
      </c>
      <c r="B8533" s="215" t="s">
        <v>10</v>
      </c>
      <c r="C8533" s="24"/>
    </row>
    <row r="8534" spans="1:3" ht="12.75" customHeight="1" x14ac:dyDescent="0.2">
      <c r="A8534" s="215" t="s">
        <v>8507</v>
      </c>
      <c r="B8534" s="215" t="s">
        <v>10</v>
      </c>
      <c r="C8534" s="24"/>
    </row>
    <row r="8535" spans="1:3" ht="12.75" customHeight="1" x14ac:dyDescent="0.2">
      <c r="A8535" s="215" t="s">
        <v>21454</v>
      </c>
      <c r="B8535" s="215" t="s">
        <v>10</v>
      </c>
      <c r="C8535" s="24"/>
    </row>
    <row r="8536" spans="1:3" ht="12.75" customHeight="1" x14ac:dyDescent="0.2">
      <c r="A8536" s="215" t="s">
        <v>21455</v>
      </c>
      <c r="B8536" s="215" t="s">
        <v>10</v>
      </c>
      <c r="C8536" s="24"/>
    </row>
    <row r="8537" spans="1:3" ht="12.75" customHeight="1" x14ac:dyDescent="0.2">
      <c r="A8537" s="215" t="s">
        <v>8508</v>
      </c>
      <c r="B8537" s="215" t="s">
        <v>10</v>
      </c>
      <c r="C8537" s="24"/>
    </row>
    <row r="8538" spans="1:3" ht="12.75" customHeight="1" x14ac:dyDescent="0.2">
      <c r="A8538" s="215" t="s">
        <v>21456</v>
      </c>
      <c r="B8538" s="215" t="s">
        <v>10</v>
      </c>
      <c r="C8538" s="24"/>
    </row>
    <row r="8539" spans="1:3" ht="12.75" customHeight="1" x14ac:dyDescent="0.2">
      <c r="A8539" s="215" t="s">
        <v>8509</v>
      </c>
      <c r="B8539" s="215" t="s">
        <v>10</v>
      </c>
      <c r="C8539" s="24"/>
    </row>
    <row r="8540" spans="1:3" ht="12.75" customHeight="1" x14ac:dyDescent="0.2">
      <c r="A8540" s="215" t="s">
        <v>21457</v>
      </c>
      <c r="B8540" s="215" t="s">
        <v>10</v>
      </c>
      <c r="C8540" s="24"/>
    </row>
    <row r="8541" spans="1:3" ht="12.75" customHeight="1" x14ac:dyDescent="0.2">
      <c r="A8541" s="215" t="s">
        <v>21458</v>
      </c>
      <c r="B8541" s="215" t="s">
        <v>10</v>
      </c>
      <c r="C8541" s="24"/>
    </row>
    <row r="8542" spans="1:3" ht="12.75" customHeight="1" x14ac:dyDescent="0.2">
      <c r="A8542" s="215" t="s">
        <v>8764</v>
      </c>
      <c r="B8542" s="215" t="s">
        <v>10</v>
      </c>
      <c r="C8542" s="24"/>
    </row>
    <row r="8543" spans="1:3" ht="12.75" customHeight="1" x14ac:dyDescent="0.2">
      <c r="A8543" s="215" t="s">
        <v>8765</v>
      </c>
      <c r="B8543" s="215" t="s">
        <v>10</v>
      </c>
      <c r="C8543" s="24"/>
    </row>
    <row r="8544" spans="1:3" ht="12.75" customHeight="1" x14ac:dyDescent="0.2">
      <c r="A8544" s="215" t="s">
        <v>1494</v>
      </c>
      <c r="B8544" s="215" t="s">
        <v>10</v>
      </c>
      <c r="C8544" s="24"/>
    </row>
    <row r="8545" spans="1:3" ht="12.75" customHeight="1" x14ac:dyDescent="0.2">
      <c r="A8545" s="215" t="s">
        <v>8510</v>
      </c>
      <c r="B8545" s="215" t="s">
        <v>10</v>
      </c>
      <c r="C8545" s="24"/>
    </row>
    <row r="8546" spans="1:3" ht="12.75" customHeight="1" x14ac:dyDescent="0.2">
      <c r="A8546" s="215" t="s">
        <v>8511</v>
      </c>
      <c r="B8546" s="215" t="s">
        <v>10</v>
      </c>
      <c r="C8546" s="24"/>
    </row>
    <row r="8547" spans="1:3" ht="12.75" customHeight="1" x14ac:dyDescent="0.2">
      <c r="A8547" s="215" t="s">
        <v>21459</v>
      </c>
      <c r="B8547" s="215" t="s">
        <v>10</v>
      </c>
      <c r="C8547" s="24"/>
    </row>
    <row r="8548" spans="1:3" ht="12.75" customHeight="1" x14ac:dyDescent="0.2">
      <c r="A8548" s="215" t="s">
        <v>21460</v>
      </c>
      <c r="B8548" s="215" t="s">
        <v>10</v>
      </c>
      <c r="C8548" s="24"/>
    </row>
    <row r="8549" spans="1:3" ht="12.75" customHeight="1" x14ac:dyDescent="0.2">
      <c r="A8549" s="185" t="s">
        <v>26635</v>
      </c>
      <c r="B8549" s="185" t="s">
        <v>10</v>
      </c>
      <c r="C8549" s="24"/>
    </row>
    <row r="8550" spans="1:3" ht="12.75" customHeight="1" x14ac:dyDescent="0.2">
      <c r="A8550" s="215" t="s">
        <v>21461</v>
      </c>
      <c r="B8550" s="215" t="s">
        <v>10</v>
      </c>
      <c r="C8550" s="24"/>
    </row>
    <row r="8551" spans="1:3" ht="12.75" customHeight="1" x14ac:dyDescent="0.2">
      <c r="A8551" s="215" t="s">
        <v>8512</v>
      </c>
      <c r="B8551" s="215" t="s">
        <v>10</v>
      </c>
      <c r="C8551" s="24"/>
    </row>
    <row r="8552" spans="1:3" ht="12.75" customHeight="1" x14ac:dyDescent="0.2">
      <c r="A8552" s="215" t="s">
        <v>1495</v>
      </c>
      <c r="B8552" s="215" t="s">
        <v>10</v>
      </c>
      <c r="C8552" s="24"/>
    </row>
    <row r="8553" spans="1:3" ht="12.75" customHeight="1" x14ac:dyDescent="0.2">
      <c r="A8553" s="215" t="s">
        <v>8513</v>
      </c>
      <c r="B8553" s="215" t="s">
        <v>10</v>
      </c>
      <c r="C8553" s="24"/>
    </row>
    <row r="8554" spans="1:3" ht="12.75" customHeight="1" x14ac:dyDescent="0.2">
      <c r="A8554" s="215" t="s">
        <v>1496</v>
      </c>
      <c r="B8554" s="215" t="s">
        <v>10</v>
      </c>
      <c r="C8554" s="24"/>
    </row>
    <row r="8555" spans="1:3" ht="12.75" customHeight="1" x14ac:dyDescent="0.2">
      <c r="A8555" s="215" t="s">
        <v>8514</v>
      </c>
      <c r="B8555" s="215" t="s">
        <v>10</v>
      </c>
      <c r="C8555" s="24"/>
    </row>
    <row r="8556" spans="1:3" ht="12.75" customHeight="1" x14ac:dyDescent="0.2">
      <c r="A8556" s="215" t="s">
        <v>1497</v>
      </c>
      <c r="B8556" s="215" t="s">
        <v>10</v>
      </c>
      <c r="C8556" s="24"/>
    </row>
    <row r="8557" spans="1:3" ht="12.75" customHeight="1" x14ac:dyDescent="0.2">
      <c r="A8557" s="215" t="s">
        <v>8515</v>
      </c>
      <c r="B8557" s="215" t="s">
        <v>10</v>
      </c>
      <c r="C8557" s="24"/>
    </row>
    <row r="8558" spans="1:3" ht="12.75" customHeight="1" x14ac:dyDescent="0.2">
      <c r="A8558" s="215" t="s">
        <v>8516</v>
      </c>
      <c r="B8558" s="215" t="s">
        <v>10</v>
      </c>
      <c r="C8558" s="24"/>
    </row>
    <row r="8559" spans="1:3" ht="12.75" customHeight="1" x14ac:dyDescent="0.2">
      <c r="A8559" s="215" t="s">
        <v>1498</v>
      </c>
      <c r="B8559" s="215" t="s">
        <v>10</v>
      </c>
      <c r="C8559" s="24"/>
    </row>
    <row r="8560" spans="1:3" ht="12.75" customHeight="1" x14ac:dyDescent="0.2">
      <c r="A8560" s="215" t="s">
        <v>8517</v>
      </c>
      <c r="B8560" s="215" t="s">
        <v>10</v>
      </c>
      <c r="C8560" s="24"/>
    </row>
    <row r="8561" spans="1:4" ht="12.75" customHeight="1" x14ac:dyDescent="0.2">
      <c r="A8561" s="215" t="s">
        <v>21462</v>
      </c>
      <c r="B8561" s="215" t="s">
        <v>10</v>
      </c>
      <c r="C8561" s="24"/>
    </row>
    <row r="8562" spans="1:4" ht="12.75" customHeight="1" x14ac:dyDescent="0.2">
      <c r="A8562" s="215" t="s">
        <v>1499</v>
      </c>
      <c r="B8562" s="215" t="s">
        <v>10</v>
      </c>
      <c r="C8562" s="24"/>
    </row>
    <row r="8563" spans="1:4" ht="12.75" customHeight="1" x14ac:dyDescent="0.2">
      <c r="A8563" s="215" t="s">
        <v>8518</v>
      </c>
      <c r="B8563" s="215" t="s">
        <v>10</v>
      </c>
      <c r="C8563" s="24"/>
    </row>
    <row r="8564" spans="1:4" ht="12.75" customHeight="1" x14ac:dyDescent="0.2">
      <c r="A8564" s="215" t="s">
        <v>25695</v>
      </c>
      <c r="B8564" s="215" t="s">
        <v>10</v>
      </c>
      <c r="C8564" s="24"/>
    </row>
    <row r="8565" spans="1:4" ht="12.75" customHeight="1" x14ac:dyDescent="0.2">
      <c r="A8565" s="215" t="s">
        <v>8519</v>
      </c>
      <c r="B8565" s="215" t="s">
        <v>10</v>
      </c>
      <c r="C8565" s="24"/>
    </row>
    <row r="8566" spans="1:4" ht="12.75" customHeight="1" x14ac:dyDescent="0.2">
      <c r="A8566" s="215" t="s">
        <v>1500</v>
      </c>
      <c r="B8566" s="215" t="s">
        <v>10</v>
      </c>
      <c r="C8566" s="24"/>
    </row>
    <row r="8567" spans="1:4" s="24" customFormat="1" ht="12.75" customHeight="1" x14ac:dyDescent="0.2">
      <c r="A8567" s="215" t="s">
        <v>8520</v>
      </c>
      <c r="B8567" s="215" t="s">
        <v>10</v>
      </c>
      <c r="D8567" s="120"/>
    </row>
    <row r="8568" spans="1:4" ht="12.75" customHeight="1" x14ac:dyDescent="0.2">
      <c r="A8568" s="215" t="s">
        <v>1501</v>
      </c>
      <c r="B8568" s="215" t="s">
        <v>10</v>
      </c>
      <c r="C8568" s="24"/>
    </row>
    <row r="8569" spans="1:4" ht="12.75" customHeight="1" x14ac:dyDescent="0.2">
      <c r="A8569" s="215" t="s">
        <v>8521</v>
      </c>
      <c r="B8569" s="215" t="s">
        <v>10</v>
      </c>
      <c r="C8569" s="24"/>
    </row>
    <row r="8570" spans="1:4" ht="12.75" customHeight="1" x14ac:dyDescent="0.2">
      <c r="A8570" s="215" t="s">
        <v>8522</v>
      </c>
      <c r="B8570" s="215" t="s">
        <v>10</v>
      </c>
      <c r="C8570" s="24"/>
    </row>
    <row r="8571" spans="1:4" ht="12.75" customHeight="1" x14ac:dyDescent="0.2">
      <c r="A8571" s="215" t="s">
        <v>8523</v>
      </c>
      <c r="B8571" s="215" t="s">
        <v>10</v>
      </c>
      <c r="C8571" s="24"/>
    </row>
    <row r="8572" spans="1:4" ht="12.75" customHeight="1" x14ac:dyDescent="0.2">
      <c r="A8572" s="215" t="s">
        <v>10</v>
      </c>
      <c r="B8572" s="215" t="s">
        <v>10</v>
      </c>
      <c r="C8572" s="24"/>
    </row>
    <row r="8573" spans="1:4" ht="12.75" customHeight="1" x14ac:dyDescent="0.2">
      <c r="A8573" s="215" t="s">
        <v>8524</v>
      </c>
      <c r="B8573" s="215" t="s">
        <v>10</v>
      </c>
      <c r="C8573" s="24"/>
    </row>
    <row r="8574" spans="1:4" ht="12.75" customHeight="1" x14ac:dyDescent="0.2">
      <c r="A8574" s="215" t="s">
        <v>8525</v>
      </c>
      <c r="B8574" s="215" t="s">
        <v>10</v>
      </c>
      <c r="C8574" s="24"/>
    </row>
    <row r="8575" spans="1:4" ht="12.75" customHeight="1" x14ac:dyDescent="0.2">
      <c r="A8575" s="215" t="s">
        <v>8526</v>
      </c>
      <c r="B8575" s="215" t="s">
        <v>10</v>
      </c>
      <c r="C8575" s="24"/>
    </row>
    <row r="8576" spans="1:4" ht="12.75" customHeight="1" x14ac:dyDescent="0.2">
      <c r="A8576" s="215" t="s">
        <v>8527</v>
      </c>
      <c r="B8576" s="215" t="s">
        <v>10</v>
      </c>
      <c r="C8576" s="24"/>
    </row>
    <row r="8577" spans="1:3" ht="12.75" customHeight="1" x14ac:dyDescent="0.2">
      <c r="A8577" s="215" t="s">
        <v>8528</v>
      </c>
      <c r="B8577" s="215" t="s">
        <v>10</v>
      </c>
      <c r="C8577" s="24"/>
    </row>
    <row r="8578" spans="1:3" ht="12.75" customHeight="1" x14ac:dyDescent="0.2">
      <c r="A8578" s="215" t="s">
        <v>8529</v>
      </c>
      <c r="B8578" s="215" t="s">
        <v>10</v>
      </c>
      <c r="C8578" s="24"/>
    </row>
    <row r="8579" spans="1:3" ht="12.75" customHeight="1" x14ac:dyDescent="0.2">
      <c r="A8579" s="215" t="s">
        <v>8530</v>
      </c>
      <c r="B8579" s="215" t="s">
        <v>10</v>
      </c>
      <c r="C8579" s="24"/>
    </row>
    <row r="8580" spans="1:3" ht="12.75" customHeight="1" x14ac:dyDescent="0.2">
      <c r="A8580" s="215" t="s">
        <v>8531</v>
      </c>
      <c r="B8580" s="215" t="s">
        <v>10</v>
      </c>
      <c r="C8580" s="24"/>
    </row>
    <row r="8581" spans="1:3" ht="12.75" customHeight="1" x14ac:dyDescent="0.2">
      <c r="A8581" s="215" t="s">
        <v>8532</v>
      </c>
      <c r="B8581" s="215" t="s">
        <v>10</v>
      </c>
      <c r="C8581" s="24"/>
    </row>
    <row r="8582" spans="1:3" ht="12.75" customHeight="1" x14ac:dyDescent="0.2">
      <c r="A8582" s="215" t="s">
        <v>8533</v>
      </c>
      <c r="B8582" s="215" t="s">
        <v>10</v>
      </c>
      <c r="C8582" s="24"/>
    </row>
    <row r="8583" spans="1:3" ht="12.75" customHeight="1" x14ac:dyDescent="0.2">
      <c r="A8583" s="215" t="s">
        <v>8534</v>
      </c>
      <c r="B8583" s="215" t="s">
        <v>10</v>
      </c>
      <c r="C8583" s="24"/>
    </row>
    <row r="8584" spans="1:3" ht="12.75" customHeight="1" x14ac:dyDescent="0.2">
      <c r="A8584" s="215" t="s">
        <v>8535</v>
      </c>
      <c r="B8584" s="215" t="s">
        <v>10</v>
      </c>
      <c r="C8584" s="24"/>
    </row>
    <row r="8585" spans="1:3" ht="12.75" customHeight="1" x14ac:dyDescent="0.2">
      <c r="A8585" s="215" t="s">
        <v>8536</v>
      </c>
      <c r="B8585" s="215" t="s">
        <v>10</v>
      </c>
      <c r="C8585" s="24"/>
    </row>
    <row r="8586" spans="1:3" ht="12.75" customHeight="1" x14ac:dyDescent="0.2">
      <c r="A8586" s="215" t="s">
        <v>25696</v>
      </c>
      <c r="B8586" s="215" t="s">
        <v>10</v>
      </c>
      <c r="C8586" s="24"/>
    </row>
    <row r="8587" spans="1:3" ht="12.75" customHeight="1" x14ac:dyDescent="0.2">
      <c r="A8587" s="215" t="s">
        <v>8537</v>
      </c>
      <c r="B8587" s="215" t="s">
        <v>10</v>
      </c>
      <c r="C8587" s="24"/>
    </row>
    <row r="8588" spans="1:3" ht="12.75" customHeight="1" x14ac:dyDescent="0.2">
      <c r="A8588" s="215" t="s">
        <v>8538</v>
      </c>
      <c r="B8588" s="215" t="s">
        <v>10</v>
      </c>
      <c r="C8588" s="24"/>
    </row>
    <row r="8589" spans="1:3" ht="12.75" customHeight="1" x14ac:dyDescent="0.2">
      <c r="A8589" s="215" t="s">
        <v>8539</v>
      </c>
      <c r="B8589" s="215" t="s">
        <v>10</v>
      </c>
      <c r="C8589" s="24"/>
    </row>
    <row r="8590" spans="1:3" ht="12.75" customHeight="1" x14ac:dyDescent="0.2">
      <c r="A8590" s="215" t="s">
        <v>8540</v>
      </c>
      <c r="B8590" s="215" t="s">
        <v>10</v>
      </c>
      <c r="C8590" s="24"/>
    </row>
    <row r="8591" spans="1:3" ht="12.75" customHeight="1" x14ac:dyDescent="0.2">
      <c r="A8591" s="215" t="s">
        <v>8541</v>
      </c>
      <c r="B8591" s="215" t="s">
        <v>10</v>
      </c>
      <c r="C8591" s="24"/>
    </row>
    <row r="8592" spans="1:3" ht="12.75" customHeight="1" x14ac:dyDescent="0.2">
      <c r="A8592" s="215" t="s">
        <v>8542</v>
      </c>
      <c r="B8592" s="215" t="s">
        <v>10</v>
      </c>
      <c r="C8592" s="24"/>
    </row>
    <row r="8593" spans="1:4" s="24" customFormat="1" ht="12.75" customHeight="1" x14ac:dyDescent="0.2">
      <c r="A8593" s="215" t="s">
        <v>21463</v>
      </c>
      <c r="B8593" s="215" t="s">
        <v>10</v>
      </c>
      <c r="D8593" s="120"/>
    </row>
    <row r="8594" spans="1:4" ht="12.75" customHeight="1" x14ac:dyDescent="0.2">
      <c r="A8594" s="215" t="s">
        <v>8543</v>
      </c>
      <c r="B8594" s="215" t="s">
        <v>10</v>
      </c>
      <c r="C8594" s="24"/>
    </row>
    <row r="8595" spans="1:4" ht="12.75" customHeight="1" x14ac:dyDescent="0.2">
      <c r="A8595" s="215" t="s">
        <v>1502</v>
      </c>
      <c r="B8595" s="215" t="s">
        <v>10</v>
      </c>
      <c r="C8595" s="24"/>
    </row>
    <row r="8596" spans="1:4" ht="12.75" customHeight="1" x14ac:dyDescent="0.2">
      <c r="A8596" s="215" t="s">
        <v>8544</v>
      </c>
      <c r="B8596" s="215" t="s">
        <v>10</v>
      </c>
      <c r="C8596" s="24"/>
    </row>
    <row r="8597" spans="1:4" ht="12.75" customHeight="1" x14ac:dyDescent="0.2">
      <c r="A8597" s="215" t="s">
        <v>8545</v>
      </c>
      <c r="B8597" s="215" t="s">
        <v>10</v>
      </c>
      <c r="C8597" s="24"/>
    </row>
    <row r="8598" spans="1:4" ht="12.75" customHeight="1" x14ac:dyDescent="0.2">
      <c r="A8598" s="215" t="s">
        <v>8546</v>
      </c>
      <c r="B8598" s="215" t="s">
        <v>10</v>
      </c>
      <c r="C8598" s="24"/>
    </row>
    <row r="8599" spans="1:4" ht="12.75" customHeight="1" x14ac:dyDescent="0.2">
      <c r="A8599" s="215" t="s">
        <v>8547</v>
      </c>
      <c r="B8599" s="215" t="s">
        <v>10</v>
      </c>
      <c r="C8599" s="24"/>
    </row>
    <row r="8600" spans="1:4" ht="12.75" customHeight="1" x14ac:dyDescent="0.2">
      <c r="A8600" s="215" t="s">
        <v>21464</v>
      </c>
      <c r="B8600" s="215" t="s">
        <v>10</v>
      </c>
      <c r="C8600" s="24"/>
    </row>
    <row r="8601" spans="1:4" ht="12.75" customHeight="1" x14ac:dyDescent="0.2">
      <c r="A8601" s="215" t="s">
        <v>21465</v>
      </c>
      <c r="B8601" s="215" t="s">
        <v>10</v>
      </c>
      <c r="C8601" s="24"/>
    </row>
    <row r="8602" spans="1:4" ht="12.75" customHeight="1" x14ac:dyDescent="0.2">
      <c r="A8602" s="215" t="s">
        <v>8548</v>
      </c>
      <c r="B8602" s="215" t="s">
        <v>10</v>
      </c>
      <c r="C8602" s="24"/>
    </row>
    <row r="8603" spans="1:4" s="24" customFormat="1" ht="12.75" customHeight="1" x14ac:dyDescent="0.2">
      <c r="A8603" s="215" t="s">
        <v>21466</v>
      </c>
      <c r="B8603" s="215" t="s">
        <v>10</v>
      </c>
      <c r="D8603" s="120"/>
    </row>
    <row r="8604" spans="1:4" ht="12.75" customHeight="1" x14ac:dyDescent="0.2">
      <c r="A8604" s="215" t="s">
        <v>21467</v>
      </c>
      <c r="B8604" s="215" t="s">
        <v>10</v>
      </c>
      <c r="C8604" s="24"/>
    </row>
    <row r="8605" spans="1:4" s="24" customFormat="1" ht="12.75" customHeight="1" x14ac:dyDescent="0.2">
      <c r="A8605" s="215" t="s">
        <v>1503</v>
      </c>
      <c r="B8605" s="215" t="s">
        <v>10</v>
      </c>
      <c r="D8605" s="120"/>
    </row>
    <row r="8606" spans="1:4" ht="12.75" customHeight="1" x14ac:dyDescent="0.2">
      <c r="A8606" s="215" t="s">
        <v>8549</v>
      </c>
      <c r="B8606" s="215" t="s">
        <v>10</v>
      </c>
      <c r="C8606" s="24"/>
    </row>
    <row r="8607" spans="1:4" s="24" customFormat="1" ht="12.75" customHeight="1" x14ac:dyDescent="0.2">
      <c r="A8607" s="215" t="s">
        <v>8550</v>
      </c>
      <c r="B8607" s="215" t="s">
        <v>10</v>
      </c>
      <c r="D8607" s="120"/>
    </row>
    <row r="8608" spans="1:4" ht="12.75" customHeight="1" x14ac:dyDescent="0.2">
      <c r="A8608" s="215" t="s">
        <v>8551</v>
      </c>
      <c r="B8608" s="215" t="s">
        <v>10</v>
      </c>
      <c r="C8608" s="24"/>
    </row>
    <row r="8609" spans="1:3" ht="12.75" customHeight="1" x14ac:dyDescent="0.2">
      <c r="A8609" s="215" t="s">
        <v>8552</v>
      </c>
      <c r="B8609" s="215" t="s">
        <v>10</v>
      </c>
      <c r="C8609" s="24"/>
    </row>
    <row r="8610" spans="1:3" ht="12.75" customHeight="1" x14ac:dyDescent="0.2">
      <c r="A8610" s="215" t="s">
        <v>1504</v>
      </c>
      <c r="B8610" s="215" t="s">
        <v>10</v>
      </c>
      <c r="C8610" s="24"/>
    </row>
    <row r="8611" spans="1:3" ht="12.75" customHeight="1" x14ac:dyDescent="0.2">
      <c r="A8611" s="215" t="s">
        <v>8553</v>
      </c>
      <c r="B8611" s="215" t="s">
        <v>10</v>
      </c>
      <c r="C8611" s="24"/>
    </row>
    <row r="8612" spans="1:3" ht="12.75" customHeight="1" x14ac:dyDescent="0.2">
      <c r="A8612" s="215" t="s">
        <v>13932</v>
      </c>
      <c r="B8612" s="215" t="s">
        <v>10</v>
      </c>
      <c r="C8612" s="24"/>
    </row>
    <row r="8613" spans="1:3" ht="12.75" customHeight="1" x14ac:dyDescent="0.2">
      <c r="A8613" s="215" t="s">
        <v>8766</v>
      </c>
      <c r="B8613" s="215" t="s">
        <v>10</v>
      </c>
      <c r="C8613" s="24"/>
    </row>
    <row r="8614" spans="1:3" ht="12.75" customHeight="1" x14ac:dyDescent="0.2">
      <c r="A8614" s="215" t="s">
        <v>1505</v>
      </c>
      <c r="B8614" s="215" t="s">
        <v>10</v>
      </c>
      <c r="C8614" s="24"/>
    </row>
    <row r="8615" spans="1:3" ht="12.75" customHeight="1" x14ac:dyDescent="0.2">
      <c r="A8615" s="215" t="s">
        <v>8554</v>
      </c>
      <c r="B8615" s="215" t="s">
        <v>10</v>
      </c>
      <c r="C8615" s="24"/>
    </row>
    <row r="8616" spans="1:3" ht="12.75" customHeight="1" x14ac:dyDescent="0.2">
      <c r="A8616" s="215" t="s">
        <v>8555</v>
      </c>
      <c r="B8616" s="215" t="s">
        <v>10</v>
      </c>
      <c r="C8616" s="24"/>
    </row>
    <row r="8617" spans="1:3" ht="12.75" customHeight="1" x14ac:dyDescent="0.2">
      <c r="A8617" s="215" t="s">
        <v>8556</v>
      </c>
      <c r="B8617" s="215" t="s">
        <v>10</v>
      </c>
      <c r="C8617" s="24"/>
    </row>
    <row r="8618" spans="1:3" ht="12.75" customHeight="1" x14ac:dyDescent="0.2">
      <c r="A8618" s="215" t="s">
        <v>8557</v>
      </c>
      <c r="B8618" s="215" t="s">
        <v>10</v>
      </c>
      <c r="C8618" s="24"/>
    </row>
    <row r="8619" spans="1:3" ht="12.75" customHeight="1" x14ac:dyDescent="0.2">
      <c r="A8619" s="215" t="s">
        <v>1506</v>
      </c>
      <c r="B8619" s="215" t="s">
        <v>10</v>
      </c>
      <c r="C8619" s="24"/>
    </row>
    <row r="8620" spans="1:3" ht="12.75" customHeight="1" x14ac:dyDescent="0.2">
      <c r="A8620" s="215" t="s">
        <v>8558</v>
      </c>
      <c r="B8620" s="215" t="s">
        <v>10</v>
      </c>
      <c r="C8620" s="24"/>
    </row>
    <row r="8621" spans="1:3" ht="12.75" customHeight="1" x14ac:dyDescent="0.2">
      <c r="A8621" s="215" t="s">
        <v>8559</v>
      </c>
      <c r="B8621" s="215" t="s">
        <v>10</v>
      </c>
      <c r="C8621" s="24"/>
    </row>
    <row r="8622" spans="1:3" ht="12.75" customHeight="1" x14ac:dyDescent="0.2">
      <c r="A8622" s="215" t="s">
        <v>8560</v>
      </c>
      <c r="B8622" s="215" t="s">
        <v>10</v>
      </c>
      <c r="C8622" s="24"/>
    </row>
    <row r="8623" spans="1:3" ht="12.75" customHeight="1" x14ac:dyDescent="0.2">
      <c r="A8623" s="215" t="s">
        <v>8561</v>
      </c>
      <c r="B8623" s="215" t="s">
        <v>10</v>
      </c>
      <c r="C8623" s="24"/>
    </row>
    <row r="8624" spans="1:3" ht="12.75" customHeight="1" x14ac:dyDescent="0.2">
      <c r="A8624" s="215" t="s">
        <v>21468</v>
      </c>
      <c r="B8624" s="215" t="s">
        <v>10</v>
      </c>
      <c r="C8624" s="24"/>
    </row>
    <row r="8625" spans="1:3" ht="12.75" customHeight="1" x14ac:dyDescent="0.2">
      <c r="A8625" s="215" t="s">
        <v>1507</v>
      </c>
      <c r="B8625" s="215" t="s">
        <v>10</v>
      </c>
      <c r="C8625" s="24"/>
    </row>
    <row r="8626" spans="1:3" ht="12.75" customHeight="1" x14ac:dyDescent="0.2">
      <c r="A8626" s="215" t="s">
        <v>8562</v>
      </c>
      <c r="B8626" s="215" t="s">
        <v>10</v>
      </c>
      <c r="C8626" s="24"/>
    </row>
    <row r="8627" spans="1:3" ht="12.75" customHeight="1" x14ac:dyDescent="0.2">
      <c r="A8627" s="215" t="s">
        <v>1508</v>
      </c>
      <c r="B8627" s="215" t="s">
        <v>10</v>
      </c>
      <c r="C8627" s="24"/>
    </row>
    <row r="8628" spans="1:3" ht="12.75" customHeight="1" x14ac:dyDescent="0.2">
      <c r="A8628" s="215" t="s">
        <v>8563</v>
      </c>
      <c r="B8628" s="215" t="s">
        <v>10</v>
      </c>
      <c r="C8628" s="24"/>
    </row>
    <row r="8629" spans="1:3" ht="12.75" customHeight="1" x14ac:dyDescent="0.2">
      <c r="A8629" s="215" t="s">
        <v>1509</v>
      </c>
      <c r="B8629" s="215" t="s">
        <v>10</v>
      </c>
      <c r="C8629" s="24"/>
    </row>
    <row r="8630" spans="1:3" ht="12.75" customHeight="1" x14ac:dyDescent="0.2">
      <c r="A8630" s="215" t="s">
        <v>8564</v>
      </c>
      <c r="B8630" s="215" t="s">
        <v>10</v>
      </c>
      <c r="C8630" s="24"/>
    </row>
    <row r="8631" spans="1:3" ht="12.75" customHeight="1" x14ac:dyDescent="0.2">
      <c r="A8631" s="215" t="s">
        <v>8565</v>
      </c>
      <c r="B8631" s="215" t="s">
        <v>10</v>
      </c>
      <c r="C8631" s="24"/>
    </row>
    <row r="8632" spans="1:3" ht="12.75" customHeight="1" x14ac:dyDescent="0.2">
      <c r="A8632" s="215" t="s">
        <v>1510</v>
      </c>
      <c r="B8632" s="215" t="s">
        <v>10</v>
      </c>
      <c r="C8632" s="24"/>
    </row>
    <row r="8633" spans="1:3" ht="12.75" customHeight="1" x14ac:dyDescent="0.2">
      <c r="A8633" s="215" t="s">
        <v>8566</v>
      </c>
      <c r="B8633" s="215" t="s">
        <v>10</v>
      </c>
      <c r="C8633" s="24"/>
    </row>
    <row r="8634" spans="1:3" ht="12.75" customHeight="1" x14ac:dyDescent="0.2">
      <c r="A8634" s="215" t="s">
        <v>8567</v>
      </c>
      <c r="B8634" s="215" t="s">
        <v>10</v>
      </c>
      <c r="C8634" s="24"/>
    </row>
    <row r="8635" spans="1:3" ht="12.75" customHeight="1" x14ac:dyDescent="0.2">
      <c r="A8635" s="215" t="s">
        <v>1511</v>
      </c>
      <c r="B8635" s="215" t="s">
        <v>10</v>
      </c>
      <c r="C8635" s="24"/>
    </row>
    <row r="8636" spans="1:3" ht="12.75" customHeight="1" x14ac:dyDescent="0.2">
      <c r="A8636" s="215" t="s">
        <v>8568</v>
      </c>
      <c r="B8636" s="215" t="s">
        <v>10</v>
      </c>
      <c r="C8636" s="24"/>
    </row>
    <row r="8637" spans="1:3" ht="12.75" customHeight="1" x14ac:dyDescent="0.2">
      <c r="A8637" s="215" t="s">
        <v>21469</v>
      </c>
      <c r="B8637" s="215" t="s">
        <v>10</v>
      </c>
      <c r="C8637" s="24"/>
    </row>
    <row r="8638" spans="1:3" ht="12.75" customHeight="1" x14ac:dyDescent="0.2">
      <c r="A8638" s="215" t="s">
        <v>8569</v>
      </c>
      <c r="B8638" s="215" t="s">
        <v>10</v>
      </c>
      <c r="C8638" s="24"/>
    </row>
    <row r="8639" spans="1:3" ht="12.75" customHeight="1" x14ac:dyDescent="0.2">
      <c r="A8639" s="215" t="s">
        <v>8570</v>
      </c>
      <c r="B8639" s="215" t="s">
        <v>10</v>
      </c>
      <c r="C8639" s="24"/>
    </row>
    <row r="8640" spans="1:3" ht="12.75" customHeight="1" x14ac:dyDescent="0.2">
      <c r="A8640" s="215" t="s">
        <v>8571</v>
      </c>
      <c r="B8640" s="215" t="s">
        <v>10</v>
      </c>
      <c r="C8640" s="24"/>
    </row>
    <row r="8641" spans="1:3" ht="12.75" customHeight="1" x14ac:dyDescent="0.2">
      <c r="A8641" s="215" t="s">
        <v>8572</v>
      </c>
      <c r="B8641" s="215" t="s">
        <v>10</v>
      </c>
      <c r="C8641" s="24"/>
    </row>
    <row r="8642" spans="1:3" ht="12.75" customHeight="1" x14ac:dyDescent="0.2">
      <c r="A8642" s="215" t="s">
        <v>8573</v>
      </c>
      <c r="B8642" s="215" t="s">
        <v>10</v>
      </c>
      <c r="C8642" s="24"/>
    </row>
    <row r="8643" spans="1:3" ht="12.75" customHeight="1" x14ac:dyDescent="0.2">
      <c r="A8643" s="215" t="s">
        <v>8574</v>
      </c>
      <c r="B8643" s="215" t="s">
        <v>10</v>
      </c>
      <c r="C8643" s="24"/>
    </row>
    <row r="8644" spans="1:3" ht="12.75" customHeight="1" x14ac:dyDescent="0.2">
      <c r="A8644" s="215" t="s">
        <v>1512</v>
      </c>
      <c r="B8644" s="215" t="s">
        <v>10</v>
      </c>
      <c r="C8644" s="24"/>
    </row>
    <row r="8645" spans="1:3" ht="12.75" customHeight="1" x14ac:dyDescent="0.2">
      <c r="A8645" s="215" t="s">
        <v>8575</v>
      </c>
      <c r="B8645" s="215" t="s">
        <v>10</v>
      </c>
      <c r="C8645" s="24"/>
    </row>
    <row r="8646" spans="1:3" ht="12.75" customHeight="1" x14ac:dyDescent="0.2">
      <c r="A8646" s="215" t="s">
        <v>8576</v>
      </c>
      <c r="B8646" s="215" t="s">
        <v>10</v>
      </c>
      <c r="C8646" s="24"/>
    </row>
    <row r="8647" spans="1:3" ht="12.75" customHeight="1" x14ac:dyDescent="0.2">
      <c r="A8647" s="215" t="s">
        <v>21470</v>
      </c>
      <c r="B8647" s="215" t="s">
        <v>10</v>
      </c>
      <c r="C8647" s="24"/>
    </row>
    <row r="8648" spans="1:3" ht="12.75" customHeight="1" x14ac:dyDescent="0.2">
      <c r="A8648" s="215" t="s">
        <v>8577</v>
      </c>
      <c r="B8648" s="215" t="s">
        <v>10</v>
      </c>
      <c r="C8648" s="24"/>
    </row>
    <row r="8649" spans="1:3" ht="12.75" customHeight="1" x14ac:dyDescent="0.2">
      <c r="A8649" s="215" t="s">
        <v>21471</v>
      </c>
      <c r="B8649" s="215" t="s">
        <v>10</v>
      </c>
      <c r="C8649" s="24"/>
    </row>
    <row r="8650" spans="1:3" ht="12.75" customHeight="1" x14ac:dyDescent="0.2">
      <c r="A8650" s="215" t="s">
        <v>1513</v>
      </c>
      <c r="B8650" s="215" t="s">
        <v>10</v>
      </c>
      <c r="C8650" s="24"/>
    </row>
    <row r="8651" spans="1:3" ht="12.75" customHeight="1" x14ac:dyDescent="0.2">
      <c r="A8651" s="215" t="s">
        <v>8578</v>
      </c>
      <c r="B8651" s="215" t="s">
        <v>10</v>
      </c>
      <c r="C8651" s="24"/>
    </row>
    <row r="8652" spans="1:3" ht="12.75" customHeight="1" x14ac:dyDescent="0.2">
      <c r="A8652" s="215" t="s">
        <v>21472</v>
      </c>
      <c r="B8652" s="215" t="s">
        <v>10</v>
      </c>
      <c r="C8652" s="24"/>
    </row>
    <row r="8653" spans="1:3" ht="12.75" customHeight="1" x14ac:dyDescent="0.2">
      <c r="A8653" s="215" t="s">
        <v>8579</v>
      </c>
      <c r="B8653" s="215" t="s">
        <v>10</v>
      </c>
      <c r="C8653" s="24"/>
    </row>
    <row r="8654" spans="1:3" ht="12.75" customHeight="1" x14ac:dyDescent="0.2">
      <c r="A8654" s="215" t="s">
        <v>8580</v>
      </c>
      <c r="B8654" s="215" t="s">
        <v>10</v>
      </c>
      <c r="C8654" s="24"/>
    </row>
    <row r="8655" spans="1:3" ht="12.75" customHeight="1" x14ac:dyDescent="0.2">
      <c r="A8655" s="215" t="s">
        <v>8581</v>
      </c>
      <c r="B8655" s="215" t="s">
        <v>10</v>
      </c>
      <c r="C8655" s="24"/>
    </row>
    <row r="8656" spans="1:3" ht="12.75" customHeight="1" x14ac:dyDescent="0.2">
      <c r="A8656" s="215" t="s">
        <v>8582</v>
      </c>
      <c r="B8656" s="215" t="s">
        <v>10</v>
      </c>
      <c r="C8656" s="24"/>
    </row>
    <row r="8657" spans="1:3" ht="12.75" customHeight="1" x14ac:dyDescent="0.2">
      <c r="A8657" s="215" t="s">
        <v>21473</v>
      </c>
      <c r="B8657" s="215" t="s">
        <v>10</v>
      </c>
      <c r="C8657" s="24"/>
    </row>
    <row r="8658" spans="1:3" ht="12.75" customHeight="1" x14ac:dyDescent="0.2">
      <c r="A8658" s="215" t="s">
        <v>8583</v>
      </c>
      <c r="B8658" s="215" t="s">
        <v>10</v>
      </c>
      <c r="C8658" s="24"/>
    </row>
    <row r="8659" spans="1:3" ht="12.75" customHeight="1" x14ac:dyDescent="0.2">
      <c r="A8659" s="215" t="s">
        <v>8584</v>
      </c>
      <c r="B8659" s="215" t="s">
        <v>10</v>
      </c>
      <c r="C8659" s="24"/>
    </row>
    <row r="8660" spans="1:3" ht="12.75" customHeight="1" x14ac:dyDescent="0.2">
      <c r="A8660" s="215" t="s">
        <v>1514</v>
      </c>
      <c r="B8660" s="215" t="s">
        <v>10</v>
      </c>
      <c r="C8660" s="24"/>
    </row>
    <row r="8661" spans="1:3" ht="12.75" customHeight="1" x14ac:dyDescent="0.2">
      <c r="A8661" s="215" t="s">
        <v>8585</v>
      </c>
      <c r="B8661" s="215" t="s">
        <v>10</v>
      </c>
      <c r="C8661" s="24"/>
    </row>
    <row r="8662" spans="1:3" ht="12.75" customHeight="1" x14ac:dyDescent="0.2">
      <c r="A8662" s="215" t="s">
        <v>8586</v>
      </c>
      <c r="B8662" s="215" t="s">
        <v>10</v>
      </c>
      <c r="C8662" s="24"/>
    </row>
    <row r="8663" spans="1:3" ht="12.75" customHeight="1" x14ac:dyDescent="0.2">
      <c r="A8663" s="215" t="s">
        <v>8587</v>
      </c>
      <c r="B8663" s="215" t="s">
        <v>10</v>
      </c>
      <c r="C8663" s="24"/>
    </row>
    <row r="8664" spans="1:3" ht="12.75" customHeight="1" x14ac:dyDescent="0.2">
      <c r="A8664" s="215" t="s">
        <v>8588</v>
      </c>
      <c r="B8664" s="215" t="s">
        <v>10</v>
      </c>
      <c r="C8664" s="24"/>
    </row>
    <row r="8665" spans="1:3" ht="12.75" customHeight="1" x14ac:dyDescent="0.2">
      <c r="A8665" s="215" t="s">
        <v>8589</v>
      </c>
      <c r="B8665" s="215" t="s">
        <v>10</v>
      </c>
      <c r="C8665" s="24"/>
    </row>
    <row r="8666" spans="1:3" ht="12.75" customHeight="1" x14ac:dyDescent="0.2">
      <c r="A8666" s="215" t="s">
        <v>8590</v>
      </c>
      <c r="B8666" s="215" t="s">
        <v>10</v>
      </c>
      <c r="C8666" s="24"/>
    </row>
    <row r="8667" spans="1:3" ht="12.75" customHeight="1" x14ac:dyDescent="0.2">
      <c r="A8667" s="215" t="s">
        <v>8591</v>
      </c>
      <c r="B8667" s="215" t="s">
        <v>10</v>
      </c>
      <c r="C8667" s="24"/>
    </row>
    <row r="8668" spans="1:3" ht="12.75" customHeight="1" x14ac:dyDescent="0.2">
      <c r="A8668" s="215" t="s">
        <v>8592</v>
      </c>
      <c r="B8668" s="215" t="s">
        <v>10</v>
      </c>
      <c r="C8668" s="24"/>
    </row>
    <row r="8669" spans="1:3" ht="12.75" customHeight="1" x14ac:dyDescent="0.2">
      <c r="A8669" s="215" t="s">
        <v>21474</v>
      </c>
      <c r="B8669" s="215" t="s">
        <v>10</v>
      </c>
      <c r="C8669" s="24"/>
    </row>
    <row r="8670" spans="1:3" ht="12.75" customHeight="1" x14ac:dyDescent="0.2">
      <c r="A8670" s="215" t="s">
        <v>8593</v>
      </c>
      <c r="B8670" s="215" t="s">
        <v>10</v>
      </c>
      <c r="C8670" s="24"/>
    </row>
    <row r="8671" spans="1:3" ht="12.75" customHeight="1" x14ac:dyDescent="0.2">
      <c r="A8671" s="215" t="s">
        <v>8594</v>
      </c>
      <c r="B8671" s="215" t="s">
        <v>10</v>
      </c>
      <c r="C8671" s="24"/>
    </row>
    <row r="8672" spans="1:3" ht="12.75" customHeight="1" x14ac:dyDescent="0.2">
      <c r="A8672" s="215" t="s">
        <v>8595</v>
      </c>
      <c r="B8672" s="215" t="s">
        <v>10</v>
      </c>
      <c r="C8672" s="24"/>
    </row>
    <row r="8673" spans="1:3" ht="12.75" customHeight="1" x14ac:dyDescent="0.2">
      <c r="A8673" s="215" t="s">
        <v>8596</v>
      </c>
      <c r="B8673" s="215" t="s">
        <v>10</v>
      </c>
      <c r="C8673" s="24"/>
    </row>
    <row r="8674" spans="1:3" ht="12.75" customHeight="1" x14ac:dyDescent="0.2">
      <c r="A8674" s="215" t="s">
        <v>8597</v>
      </c>
      <c r="B8674" s="215" t="s">
        <v>10</v>
      </c>
      <c r="C8674" s="24"/>
    </row>
    <row r="8675" spans="1:3" ht="12.75" customHeight="1" x14ac:dyDescent="0.2">
      <c r="A8675" s="215" t="s">
        <v>21475</v>
      </c>
      <c r="B8675" s="215" t="s">
        <v>10</v>
      </c>
      <c r="C8675" s="24"/>
    </row>
    <row r="8676" spans="1:3" ht="12.75" customHeight="1" x14ac:dyDescent="0.2">
      <c r="A8676" s="215" t="s">
        <v>8598</v>
      </c>
      <c r="B8676" s="215" t="s">
        <v>10</v>
      </c>
      <c r="C8676" s="24"/>
    </row>
    <row r="8677" spans="1:3" ht="12.75" customHeight="1" x14ac:dyDescent="0.2">
      <c r="A8677" s="215" t="s">
        <v>21476</v>
      </c>
      <c r="B8677" s="215" t="s">
        <v>10</v>
      </c>
      <c r="C8677" s="24"/>
    </row>
    <row r="8678" spans="1:3" ht="12.75" customHeight="1" x14ac:dyDescent="0.2">
      <c r="A8678" s="215" t="s">
        <v>21477</v>
      </c>
      <c r="B8678" s="215" t="s">
        <v>10</v>
      </c>
      <c r="C8678" s="24"/>
    </row>
    <row r="8679" spans="1:3" ht="12.75" customHeight="1" x14ac:dyDescent="0.2">
      <c r="A8679" s="215" t="s">
        <v>8599</v>
      </c>
      <c r="B8679" s="215" t="s">
        <v>10</v>
      </c>
      <c r="C8679" s="24"/>
    </row>
    <row r="8680" spans="1:3" ht="12.75" customHeight="1" x14ac:dyDescent="0.2">
      <c r="A8680" s="215" t="s">
        <v>8600</v>
      </c>
      <c r="B8680" s="215" t="s">
        <v>10</v>
      </c>
      <c r="C8680" s="24"/>
    </row>
    <row r="8681" spans="1:3" ht="12.75" customHeight="1" x14ac:dyDescent="0.2">
      <c r="A8681" s="215" t="s">
        <v>21478</v>
      </c>
      <c r="B8681" s="215" t="s">
        <v>10</v>
      </c>
      <c r="C8681" s="24"/>
    </row>
    <row r="8682" spans="1:3" ht="12.75" customHeight="1" x14ac:dyDescent="0.2">
      <c r="A8682" s="215" t="s">
        <v>1515</v>
      </c>
      <c r="B8682" s="215" t="s">
        <v>10</v>
      </c>
      <c r="C8682" s="24"/>
    </row>
    <row r="8683" spans="1:3" ht="12.75" customHeight="1" x14ac:dyDescent="0.2">
      <c r="A8683" s="215" t="s">
        <v>8601</v>
      </c>
      <c r="B8683" s="215" t="s">
        <v>10</v>
      </c>
      <c r="C8683" s="24"/>
    </row>
    <row r="8684" spans="1:3" ht="12.75" customHeight="1" x14ac:dyDescent="0.2">
      <c r="A8684" s="215" t="s">
        <v>8602</v>
      </c>
      <c r="B8684" s="215" t="s">
        <v>10</v>
      </c>
      <c r="C8684" s="24"/>
    </row>
    <row r="8685" spans="1:3" ht="12.75" customHeight="1" x14ac:dyDescent="0.2">
      <c r="A8685" s="215" t="s">
        <v>8603</v>
      </c>
      <c r="B8685" s="215" t="s">
        <v>10</v>
      </c>
      <c r="C8685" s="24"/>
    </row>
    <row r="8686" spans="1:3" ht="12.75" customHeight="1" x14ac:dyDescent="0.2">
      <c r="A8686" s="215" t="s">
        <v>25697</v>
      </c>
      <c r="B8686" s="215" t="s">
        <v>10</v>
      </c>
      <c r="C8686" s="24"/>
    </row>
    <row r="8687" spans="1:3" ht="12.75" customHeight="1" x14ac:dyDescent="0.2">
      <c r="A8687" s="215" t="s">
        <v>21479</v>
      </c>
      <c r="B8687" s="215" t="s">
        <v>10</v>
      </c>
      <c r="C8687" s="24"/>
    </row>
    <row r="8688" spans="1:3" ht="12.75" customHeight="1" x14ac:dyDescent="0.2">
      <c r="A8688" s="215" t="s">
        <v>21480</v>
      </c>
      <c r="B8688" s="215" t="s">
        <v>10</v>
      </c>
      <c r="C8688" s="24"/>
    </row>
    <row r="8689" spans="1:3" ht="12.75" customHeight="1" x14ac:dyDescent="0.2">
      <c r="A8689" s="215" t="s">
        <v>8604</v>
      </c>
      <c r="B8689" s="215" t="s">
        <v>10</v>
      </c>
      <c r="C8689" s="24"/>
    </row>
    <row r="8690" spans="1:3" ht="12.75" customHeight="1" x14ac:dyDescent="0.2">
      <c r="A8690" s="215" t="s">
        <v>1516</v>
      </c>
      <c r="B8690" s="215" t="s">
        <v>10</v>
      </c>
      <c r="C8690" s="24"/>
    </row>
    <row r="8691" spans="1:3" ht="12.75" customHeight="1" x14ac:dyDescent="0.2">
      <c r="A8691" s="215" t="s">
        <v>8605</v>
      </c>
      <c r="B8691" s="215" t="s">
        <v>10</v>
      </c>
      <c r="C8691" s="24"/>
    </row>
    <row r="8692" spans="1:3" ht="12.75" customHeight="1" x14ac:dyDescent="0.2">
      <c r="A8692" s="215" t="s">
        <v>1517</v>
      </c>
      <c r="B8692" s="215" t="s">
        <v>10</v>
      </c>
      <c r="C8692" s="24"/>
    </row>
    <row r="8693" spans="1:3" ht="12.75" customHeight="1" x14ac:dyDescent="0.2">
      <c r="A8693" s="215" t="s">
        <v>8606</v>
      </c>
      <c r="B8693" s="215" t="s">
        <v>10</v>
      </c>
      <c r="C8693" s="24"/>
    </row>
    <row r="8694" spans="1:3" ht="12.75" customHeight="1" x14ac:dyDescent="0.2">
      <c r="A8694" s="215" t="s">
        <v>8607</v>
      </c>
      <c r="B8694" s="215" t="s">
        <v>10</v>
      </c>
      <c r="C8694" s="24"/>
    </row>
    <row r="8695" spans="1:3" ht="12.75" customHeight="1" x14ac:dyDescent="0.2">
      <c r="A8695" s="215" t="s">
        <v>1518</v>
      </c>
      <c r="B8695" s="215" t="s">
        <v>10</v>
      </c>
      <c r="C8695" s="24"/>
    </row>
    <row r="8696" spans="1:3" ht="12.75" customHeight="1" x14ac:dyDescent="0.2">
      <c r="A8696" s="215" t="s">
        <v>8608</v>
      </c>
      <c r="B8696" s="215" t="s">
        <v>10</v>
      </c>
      <c r="C8696" s="24"/>
    </row>
    <row r="8697" spans="1:3" ht="12.75" customHeight="1" x14ac:dyDescent="0.2">
      <c r="A8697" s="215" t="s">
        <v>8609</v>
      </c>
      <c r="B8697" s="215" t="s">
        <v>10</v>
      </c>
      <c r="C8697" s="24"/>
    </row>
    <row r="8698" spans="1:3" ht="12.75" customHeight="1" x14ac:dyDescent="0.2">
      <c r="A8698" s="215" t="s">
        <v>1519</v>
      </c>
      <c r="B8698" s="215" t="s">
        <v>10</v>
      </c>
      <c r="C8698" s="24"/>
    </row>
    <row r="8699" spans="1:3" ht="12.75" customHeight="1" x14ac:dyDescent="0.2">
      <c r="A8699" s="215" t="s">
        <v>8610</v>
      </c>
      <c r="B8699" s="215" t="s">
        <v>10</v>
      </c>
      <c r="C8699" s="24"/>
    </row>
    <row r="8700" spans="1:3" ht="12.75" customHeight="1" x14ac:dyDescent="0.2">
      <c r="A8700" s="215" t="s">
        <v>1520</v>
      </c>
      <c r="B8700" s="215" t="s">
        <v>10</v>
      </c>
      <c r="C8700" s="24"/>
    </row>
    <row r="8701" spans="1:3" ht="12.75" customHeight="1" x14ac:dyDescent="0.2">
      <c r="A8701" s="215" t="s">
        <v>8611</v>
      </c>
      <c r="B8701" s="215" t="s">
        <v>10</v>
      </c>
      <c r="C8701" s="24"/>
    </row>
    <row r="8702" spans="1:3" ht="12.75" customHeight="1" x14ac:dyDescent="0.2">
      <c r="A8702" s="215" t="s">
        <v>21481</v>
      </c>
      <c r="B8702" s="215" t="s">
        <v>10</v>
      </c>
      <c r="C8702" s="24"/>
    </row>
    <row r="8703" spans="1:3" ht="12.75" customHeight="1" x14ac:dyDescent="0.2">
      <c r="A8703" s="215" t="s">
        <v>25698</v>
      </c>
      <c r="B8703" s="215" t="s">
        <v>10</v>
      </c>
      <c r="C8703" s="24"/>
    </row>
    <row r="8704" spans="1:3" ht="12.75" customHeight="1" x14ac:dyDescent="0.2">
      <c r="A8704" s="215" t="s">
        <v>21482</v>
      </c>
      <c r="B8704" s="215" t="s">
        <v>10</v>
      </c>
      <c r="C8704" s="24"/>
    </row>
    <row r="8705" spans="1:3" ht="12.75" customHeight="1" x14ac:dyDescent="0.2">
      <c r="A8705" s="215" t="s">
        <v>8612</v>
      </c>
      <c r="B8705" s="215" t="s">
        <v>10</v>
      </c>
      <c r="C8705" s="24"/>
    </row>
    <row r="8706" spans="1:3" ht="12.75" customHeight="1" x14ac:dyDescent="0.2">
      <c r="A8706" s="215" t="s">
        <v>8613</v>
      </c>
      <c r="B8706" s="215" t="s">
        <v>10</v>
      </c>
      <c r="C8706" s="24"/>
    </row>
    <row r="8707" spans="1:3" ht="12.75" customHeight="1" x14ac:dyDescent="0.2">
      <c r="A8707" s="215" t="s">
        <v>8614</v>
      </c>
      <c r="B8707" s="215" t="s">
        <v>10</v>
      </c>
      <c r="C8707" s="24"/>
    </row>
    <row r="8708" spans="1:3" ht="12.75" customHeight="1" x14ac:dyDescent="0.2">
      <c r="A8708" s="215" t="s">
        <v>8615</v>
      </c>
      <c r="B8708" s="215" t="s">
        <v>10</v>
      </c>
      <c r="C8708" s="24"/>
    </row>
    <row r="8709" spans="1:3" ht="12.75" customHeight="1" x14ac:dyDescent="0.2">
      <c r="A8709" s="215" t="s">
        <v>21483</v>
      </c>
      <c r="B8709" s="215" t="s">
        <v>10</v>
      </c>
      <c r="C8709" s="24"/>
    </row>
    <row r="8710" spans="1:3" ht="12.75" customHeight="1" x14ac:dyDescent="0.2">
      <c r="A8710" s="215" t="s">
        <v>8616</v>
      </c>
      <c r="B8710" s="215" t="s">
        <v>10</v>
      </c>
      <c r="C8710" s="24"/>
    </row>
    <row r="8711" spans="1:3" ht="12.75" customHeight="1" x14ac:dyDescent="0.2">
      <c r="A8711" s="215" t="s">
        <v>8617</v>
      </c>
      <c r="B8711" s="215" t="s">
        <v>10</v>
      </c>
      <c r="C8711" s="24"/>
    </row>
    <row r="8712" spans="1:3" ht="12.75" customHeight="1" x14ac:dyDescent="0.2">
      <c r="A8712" s="215" t="s">
        <v>8618</v>
      </c>
      <c r="B8712" s="215" t="s">
        <v>10</v>
      </c>
      <c r="C8712" s="24"/>
    </row>
    <row r="8713" spans="1:3" ht="12.75" customHeight="1" x14ac:dyDescent="0.2">
      <c r="A8713" s="215" t="s">
        <v>21484</v>
      </c>
      <c r="B8713" s="215" t="s">
        <v>10</v>
      </c>
      <c r="C8713" s="24"/>
    </row>
    <row r="8714" spans="1:3" ht="12.75" customHeight="1" x14ac:dyDescent="0.2">
      <c r="A8714" s="215" t="s">
        <v>8619</v>
      </c>
      <c r="B8714" s="215" t="s">
        <v>10</v>
      </c>
      <c r="C8714" s="24"/>
    </row>
    <row r="8715" spans="1:3" ht="12.75" customHeight="1" x14ac:dyDescent="0.2">
      <c r="A8715" s="215" t="s">
        <v>8620</v>
      </c>
      <c r="B8715" s="215" t="s">
        <v>10</v>
      </c>
      <c r="C8715" s="24"/>
    </row>
    <row r="8716" spans="1:3" ht="12.75" customHeight="1" x14ac:dyDescent="0.2">
      <c r="A8716" s="215" t="s">
        <v>1521</v>
      </c>
      <c r="B8716" s="215" t="s">
        <v>10</v>
      </c>
      <c r="C8716" s="24"/>
    </row>
    <row r="8717" spans="1:3" ht="12.75" customHeight="1" x14ac:dyDescent="0.2">
      <c r="A8717" s="215" t="s">
        <v>8621</v>
      </c>
      <c r="B8717" s="215" t="s">
        <v>10</v>
      </c>
      <c r="C8717" s="24"/>
    </row>
    <row r="8718" spans="1:3" ht="12.75" customHeight="1" x14ac:dyDescent="0.2">
      <c r="A8718" s="215" t="s">
        <v>1522</v>
      </c>
      <c r="B8718" s="215" t="s">
        <v>10</v>
      </c>
      <c r="C8718" s="24"/>
    </row>
    <row r="8719" spans="1:3" ht="12.75" customHeight="1" x14ac:dyDescent="0.2">
      <c r="A8719" s="215" t="s">
        <v>8622</v>
      </c>
      <c r="B8719" s="215" t="s">
        <v>10</v>
      </c>
      <c r="C8719" s="24"/>
    </row>
    <row r="8720" spans="1:3" ht="12.75" customHeight="1" x14ac:dyDescent="0.2">
      <c r="A8720" s="215" t="s">
        <v>8623</v>
      </c>
      <c r="B8720" s="215" t="s">
        <v>10</v>
      </c>
      <c r="C8720" s="24"/>
    </row>
    <row r="8721" spans="1:3" ht="12.75" customHeight="1" x14ac:dyDescent="0.2">
      <c r="A8721" s="215" t="s">
        <v>1523</v>
      </c>
      <c r="B8721" s="215" t="s">
        <v>10</v>
      </c>
      <c r="C8721" s="24"/>
    </row>
    <row r="8722" spans="1:3" ht="12.75" customHeight="1" x14ac:dyDescent="0.2">
      <c r="A8722" s="215" t="s">
        <v>8624</v>
      </c>
      <c r="B8722" s="215" t="s">
        <v>10</v>
      </c>
      <c r="C8722" s="24"/>
    </row>
    <row r="8723" spans="1:3" ht="12.75" customHeight="1" x14ac:dyDescent="0.2">
      <c r="A8723" s="215" t="s">
        <v>8625</v>
      </c>
      <c r="B8723" s="215" t="s">
        <v>10</v>
      </c>
      <c r="C8723" s="24"/>
    </row>
    <row r="8724" spans="1:3" ht="12.75" customHeight="1" x14ac:dyDescent="0.2">
      <c r="A8724" s="215" t="s">
        <v>25699</v>
      </c>
      <c r="B8724" s="215" t="s">
        <v>10</v>
      </c>
      <c r="C8724" s="24"/>
    </row>
    <row r="8725" spans="1:3" ht="12.75" customHeight="1" x14ac:dyDescent="0.2">
      <c r="A8725" s="215" t="s">
        <v>1524</v>
      </c>
      <c r="B8725" s="215" t="s">
        <v>10</v>
      </c>
      <c r="C8725" s="24"/>
    </row>
    <row r="8726" spans="1:3" ht="12.75" customHeight="1" x14ac:dyDescent="0.2">
      <c r="A8726" s="215" t="s">
        <v>8626</v>
      </c>
      <c r="B8726" s="215" t="s">
        <v>10</v>
      </c>
      <c r="C8726" s="24"/>
    </row>
    <row r="8727" spans="1:3" ht="12.75" customHeight="1" x14ac:dyDescent="0.2">
      <c r="A8727" s="215" t="s">
        <v>8627</v>
      </c>
      <c r="B8727" s="215" t="s">
        <v>10</v>
      </c>
      <c r="C8727" s="24"/>
    </row>
    <row r="8728" spans="1:3" ht="12.75" customHeight="1" x14ac:dyDescent="0.2">
      <c r="A8728" s="215" t="s">
        <v>3223</v>
      </c>
      <c r="B8728" s="215" t="s">
        <v>10</v>
      </c>
      <c r="C8728" s="24"/>
    </row>
    <row r="8729" spans="1:3" ht="12.75" customHeight="1" x14ac:dyDescent="0.2">
      <c r="A8729" s="215" t="s">
        <v>8628</v>
      </c>
      <c r="B8729" s="215" t="s">
        <v>10</v>
      </c>
      <c r="C8729" s="24"/>
    </row>
    <row r="8730" spans="1:3" ht="12.75" customHeight="1" x14ac:dyDescent="0.2">
      <c r="A8730" s="215" t="s">
        <v>1525</v>
      </c>
      <c r="B8730" s="215" t="s">
        <v>10</v>
      </c>
      <c r="C8730" s="24"/>
    </row>
    <row r="8731" spans="1:3" ht="12.75" customHeight="1" x14ac:dyDescent="0.2">
      <c r="A8731" s="215" t="s">
        <v>8629</v>
      </c>
      <c r="B8731" s="215" t="s">
        <v>10</v>
      </c>
      <c r="C8731" s="24"/>
    </row>
    <row r="8732" spans="1:3" ht="12.75" customHeight="1" x14ac:dyDescent="0.2">
      <c r="A8732" s="215" t="s">
        <v>8630</v>
      </c>
      <c r="B8732" s="215" t="s">
        <v>10</v>
      </c>
      <c r="C8732" s="24"/>
    </row>
    <row r="8733" spans="1:3" ht="12.75" customHeight="1" x14ac:dyDescent="0.2">
      <c r="A8733" s="215" t="s">
        <v>21485</v>
      </c>
      <c r="B8733" s="215" t="s">
        <v>10</v>
      </c>
      <c r="C8733" s="24"/>
    </row>
    <row r="8734" spans="1:3" ht="12.75" customHeight="1" x14ac:dyDescent="0.2">
      <c r="A8734" s="215" t="s">
        <v>8631</v>
      </c>
      <c r="B8734" s="215" t="s">
        <v>10</v>
      </c>
      <c r="C8734" s="24"/>
    </row>
    <row r="8735" spans="1:3" ht="12.75" customHeight="1" x14ac:dyDescent="0.2">
      <c r="A8735" s="185" t="s">
        <v>26671</v>
      </c>
      <c r="B8735" s="185" t="s">
        <v>10</v>
      </c>
      <c r="C8735" s="24"/>
    </row>
    <row r="8736" spans="1:3" ht="12.75" customHeight="1" x14ac:dyDescent="0.2">
      <c r="A8736" s="215" t="s">
        <v>21486</v>
      </c>
      <c r="B8736" s="215" t="s">
        <v>10</v>
      </c>
      <c r="C8736" s="24"/>
    </row>
    <row r="8737" spans="1:3" ht="12.75" customHeight="1" x14ac:dyDescent="0.2">
      <c r="A8737" s="215" t="s">
        <v>1526</v>
      </c>
      <c r="B8737" s="215" t="s">
        <v>10</v>
      </c>
      <c r="C8737" s="24"/>
    </row>
    <row r="8738" spans="1:3" ht="12.75" customHeight="1" x14ac:dyDescent="0.2">
      <c r="A8738" s="215" t="s">
        <v>8632</v>
      </c>
      <c r="B8738" s="215" t="s">
        <v>10</v>
      </c>
      <c r="C8738" s="24"/>
    </row>
    <row r="8739" spans="1:3" ht="12.75" customHeight="1" x14ac:dyDescent="0.2">
      <c r="A8739" s="215" t="s">
        <v>8633</v>
      </c>
      <c r="B8739" s="215" t="s">
        <v>10</v>
      </c>
      <c r="C8739" s="24"/>
    </row>
    <row r="8740" spans="1:3" ht="12.75" customHeight="1" x14ac:dyDescent="0.2">
      <c r="A8740" s="215" t="s">
        <v>8634</v>
      </c>
      <c r="B8740" s="215" t="s">
        <v>10</v>
      </c>
      <c r="C8740" s="24"/>
    </row>
    <row r="8741" spans="1:3" ht="12.75" customHeight="1" x14ac:dyDescent="0.2">
      <c r="A8741" s="215" t="s">
        <v>8635</v>
      </c>
      <c r="B8741" s="215" t="s">
        <v>10</v>
      </c>
      <c r="C8741" s="24"/>
    </row>
    <row r="8742" spans="1:3" ht="12.75" customHeight="1" x14ac:dyDescent="0.2">
      <c r="A8742" s="215" t="s">
        <v>8636</v>
      </c>
      <c r="B8742" s="215" t="s">
        <v>10</v>
      </c>
      <c r="C8742" s="24"/>
    </row>
    <row r="8743" spans="1:3" ht="12.75" customHeight="1" x14ac:dyDescent="0.2">
      <c r="A8743" s="215" t="s">
        <v>8767</v>
      </c>
      <c r="B8743" s="215" t="s">
        <v>10</v>
      </c>
      <c r="C8743" s="24"/>
    </row>
    <row r="8744" spans="1:3" ht="12.75" customHeight="1" x14ac:dyDescent="0.2">
      <c r="A8744" s="215" t="s">
        <v>1527</v>
      </c>
      <c r="B8744" s="215" t="s">
        <v>10</v>
      </c>
      <c r="C8744" s="24"/>
    </row>
    <row r="8745" spans="1:3" ht="12.75" customHeight="1" x14ac:dyDescent="0.2">
      <c r="A8745" s="215" t="s">
        <v>8637</v>
      </c>
      <c r="B8745" s="215" t="s">
        <v>10</v>
      </c>
      <c r="C8745" s="24"/>
    </row>
    <row r="8746" spans="1:3" ht="12.75" customHeight="1" x14ac:dyDescent="0.2">
      <c r="A8746" s="215" t="s">
        <v>1528</v>
      </c>
      <c r="B8746" s="215" t="s">
        <v>10</v>
      </c>
      <c r="C8746" s="24"/>
    </row>
    <row r="8747" spans="1:3" ht="12.75" customHeight="1" x14ac:dyDescent="0.2">
      <c r="A8747" s="215" t="s">
        <v>8638</v>
      </c>
      <c r="B8747" s="215" t="s">
        <v>10</v>
      </c>
      <c r="C8747" s="24"/>
    </row>
    <row r="8748" spans="1:3" ht="12.75" customHeight="1" x14ac:dyDescent="0.2">
      <c r="A8748" s="215" t="s">
        <v>8639</v>
      </c>
      <c r="B8748" s="215" t="s">
        <v>10</v>
      </c>
      <c r="C8748" s="24"/>
    </row>
    <row r="8749" spans="1:3" ht="12.75" customHeight="1" x14ac:dyDescent="0.2">
      <c r="A8749" s="215" t="s">
        <v>1529</v>
      </c>
      <c r="B8749" s="215" t="s">
        <v>10</v>
      </c>
      <c r="C8749" s="24"/>
    </row>
    <row r="8750" spans="1:3" ht="12.75" customHeight="1" x14ac:dyDescent="0.2">
      <c r="A8750" s="215" t="s">
        <v>8640</v>
      </c>
      <c r="B8750" s="215" t="s">
        <v>10</v>
      </c>
      <c r="C8750" s="24"/>
    </row>
    <row r="8751" spans="1:3" ht="12.75" customHeight="1" x14ac:dyDescent="0.2">
      <c r="A8751" s="215" t="s">
        <v>1530</v>
      </c>
      <c r="B8751" s="215" t="s">
        <v>10</v>
      </c>
      <c r="C8751" s="24"/>
    </row>
    <row r="8752" spans="1:3" ht="12.75" customHeight="1" x14ac:dyDescent="0.2">
      <c r="A8752" s="215" t="s">
        <v>8641</v>
      </c>
      <c r="B8752" s="215" t="s">
        <v>10</v>
      </c>
      <c r="C8752" s="24"/>
    </row>
    <row r="8753" spans="1:3" ht="12.75" customHeight="1" x14ac:dyDescent="0.2">
      <c r="A8753" s="215" t="s">
        <v>8642</v>
      </c>
      <c r="B8753" s="215" t="s">
        <v>10</v>
      </c>
      <c r="C8753" s="24"/>
    </row>
    <row r="8754" spans="1:3" ht="12.75" customHeight="1" x14ac:dyDescent="0.2">
      <c r="A8754" s="215" t="s">
        <v>25700</v>
      </c>
      <c r="B8754" s="215" t="s">
        <v>10</v>
      </c>
      <c r="C8754" s="24"/>
    </row>
    <row r="8755" spans="1:3" ht="12.75" customHeight="1" x14ac:dyDescent="0.2">
      <c r="A8755" s="215" t="s">
        <v>25701</v>
      </c>
      <c r="B8755" s="215" t="s">
        <v>10</v>
      </c>
      <c r="C8755" s="24"/>
    </row>
    <row r="8756" spans="1:3" ht="12.75" customHeight="1" x14ac:dyDescent="0.2">
      <c r="A8756" s="215" t="s">
        <v>1531</v>
      </c>
      <c r="B8756" s="215" t="s">
        <v>10</v>
      </c>
      <c r="C8756" s="24"/>
    </row>
    <row r="8757" spans="1:3" ht="12.75" customHeight="1" x14ac:dyDescent="0.2">
      <c r="A8757" s="215" t="s">
        <v>8643</v>
      </c>
      <c r="B8757" s="215" t="s">
        <v>10</v>
      </c>
      <c r="C8757" s="24"/>
    </row>
    <row r="8758" spans="1:3" ht="12.75" customHeight="1" x14ac:dyDescent="0.2">
      <c r="A8758" s="185" t="s">
        <v>26678</v>
      </c>
      <c r="B8758" s="185" t="s">
        <v>10</v>
      </c>
      <c r="C8758" s="24"/>
    </row>
    <row r="8759" spans="1:3" ht="12.75" customHeight="1" x14ac:dyDescent="0.2">
      <c r="A8759" s="215" t="s">
        <v>8644</v>
      </c>
      <c r="B8759" s="215" t="s">
        <v>10</v>
      </c>
      <c r="C8759" s="24"/>
    </row>
    <row r="8760" spans="1:3" ht="12.75" customHeight="1" x14ac:dyDescent="0.2">
      <c r="A8760" s="215" t="s">
        <v>8645</v>
      </c>
      <c r="B8760" s="215" t="s">
        <v>10</v>
      </c>
      <c r="C8760" s="24"/>
    </row>
    <row r="8761" spans="1:3" ht="12.75" customHeight="1" x14ac:dyDescent="0.2">
      <c r="A8761" s="215" t="s">
        <v>8646</v>
      </c>
      <c r="B8761" s="215" t="s">
        <v>10</v>
      </c>
      <c r="C8761" s="24"/>
    </row>
    <row r="8762" spans="1:3" ht="12.75" customHeight="1" x14ac:dyDescent="0.2">
      <c r="A8762" s="215" t="s">
        <v>8647</v>
      </c>
      <c r="B8762" s="215" t="s">
        <v>10</v>
      </c>
      <c r="C8762" s="24"/>
    </row>
    <row r="8763" spans="1:3" ht="12.75" customHeight="1" x14ac:dyDescent="0.2">
      <c r="A8763" s="215" t="s">
        <v>8648</v>
      </c>
      <c r="B8763" s="215" t="s">
        <v>10</v>
      </c>
      <c r="C8763" s="24"/>
    </row>
    <row r="8764" spans="1:3" ht="12.75" customHeight="1" x14ac:dyDescent="0.2">
      <c r="A8764" s="215" t="s">
        <v>8649</v>
      </c>
      <c r="B8764" s="215" t="s">
        <v>10</v>
      </c>
      <c r="C8764" s="24"/>
    </row>
    <row r="8765" spans="1:3" ht="12.75" customHeight="1" x14ac:dyDescent="0.2">
      <c r="A8765" s="215" t="s">
        <v>8650</v>
      </c>
      <c r="B8765" s="215" t="s">
        <v>10</v>
      </c>
      <c r="C8765" s="24"/>
    </row>
    <row r="8766" spans="1:3" ht="12.75" customHeight="1" x14ac:dyDescent="0.2">
      <c r="A8766" s="215" t="s">
        <v>8651</v>
      </c>
      <c r="B8766" s="215" t="s">
        <v>10</v>
      </c>
      <c r="C8766" s="24"/>
    </row>
    <row r="8767" spans="1:3" ht="12.75" customHeight="1" x14ac:dyDescent="0.2">
      <c r="A8767" s="215" t="s">
        <v>8652</v>
      </c>
      <c r="B8767" s="215" t="s">
        <v>10</v>
      </c>
      <c r="C8767" s="24"/>
    </row>
    <row r="8768" spans="1:3" ht="12.75" customHeight="1" x14ac:dyDescent="0.2">
      <c r="A8768" s="215" t="s">
        <v>21487</v>
      </c>
      <c r="B8768" s="215" t="s">
        <v>10</v>
      </c>
      <c r="C8768" s="24"/>
    </row>
    <row r="8769" spans="1:3" ht="12.75" customHeight="1" x14ac:dyDescent="0.2">
      <c r="A8769" s="215" t="s">
        <v>1532</v>
      </c>
      <c r="B8769" s="215" t="s">
        <v>10</v>
      </c>
      <c r="C8769" s="24"/>
    </row>
    <row r="8770" spans="1:3" ht="12.75" customHeight="1" x14ac:dyDescent="0.2">
      <c r="A8770" s="215" t="s">
        <v>8653</v>
      </c>
      <c r="B8770" s="215" t="s">
        <v>10</v>
      </c>
      <c r="C8770" s="24"/>
    </row>
    <row r="8771" spans="1:3" ht="12.75" customHeight="1" x14ac:dyDescent="0.2">
      <c r="A8771" s="215" t="s">
        <v>8654</v>
      </c>
      <c r="B8771" s="215" t="s">
        <v>10</v>
      </c>
      <c r="C8771" s="24"/>
    </row>
    <row r="8772" spans="1:3" ht="12.75" customHeight="1" x14ac:dyDescent="0.2">
      <c r="A8772" s="215" t="s">
        <v>1533</v>
      </c>
      <c r="B8772" s="215" t="s">
        <v>10</v>
      </c>
      <c r="C8772" s="24"/>
    </row>
    <row r="8773" spans="1:3" ht="12.75" customHeight="1" x14ac:dyDescent="0.2">
      <c r="A8773" s="215" t="s">
        <v>8655</v>
      </c>
      <c r="B8773" s="215" t="s">
        <v>10</v>
      </c>
      <c r="C8773" s="24"/>
    </row>
    <row r="8774" spans="1:3" ht="12.75" customHeight="1" x14ac:dyDescent="0.2">
      <c r="A8774" s="215" t="s">
        <v>1534</v>
      </c>
      <c r="B8774" s="215" t="s">
        <v>10</v>
      </c>
      <c r="C8774" s="24"/>
    </row>
    <row r="8775" spans="1:3" ht="12.75" customHeight="1" x14ac:dyDescent="0.2">
      <c r="A8775" s="215" t="s">
        <v>8656</v>
      </c>
      <c r="B8775" s="215" t="s">
        <v>10</v>
      </c>
      <c r="C8775" s="24"/>
    </row>
    <row r="8776" spans="1:3" ht="12.75" customHeight="1" x14ac:dyDescent="0.2">
      <c r="A8776" s="215" t="s">
        <v>1535</v>
      </c>
      <c r="B8776" s="215" t="s">
        <v>10</v>
      </c>
      <c r="C8776" s="24"/>
    </row>
    <row r="8777" spans="1:3" ht="12.75" customHeight="1" x14ac:dyDescent="0.2">
      <c r="A8777" s="215" t="s">
        <v>8657</v>
      </c>
      <c r="B8777" s="215" t="s">
        <v>10</v>
      </c>
      <c r="C8777" s="24"/>
    </row>
    <row r="8778" spans="1:3" ht="12.75" customHeight="1" x14ac:dyDescent="0.2">
      <c r="A8778" s="215" t="s">
        <v>1536</v>
      </c>
      <c r="B8778" s="215" t="s">
        <v>10</v>
      </c>
      <c r="C8778" s="24"/>
    </row>
    <row r="8779" spans="1:3" ht="12.75" customHeight="1" x14ac:dyDescent="0.2">
      <c r="A8779" s="215" t="s">
        <v>8658</v>
      </c>
      <c r="B8779" s="215" t="s">
        <v>10</v>
      </c>
      <c r="C8779" s="24"/>
    </row>
    <row r="8780" spans="1:3" ht="12.75" customHeight="1" x14ac:dyDescent="0.2">
      <c r="A8780" s="215" t="s">
        <v>8659</v>
      </c>
      <c r="B8780" s="215" t="s">
        <v>10</v>
      </c>
      <c r="C8780" s="24"/>
    </row>
    <row r="8781" spans="1:3" ht="12.75" customHeight="1" x14ac:dyDescent="0.2">
      <c r="A8781" s="215" t="s">
        <v>21488</v>
      </c>
      <c r="B8781" s="215" t="s">
        <v>10</v>
      </c>
      <c r="C8781" s="24"/>
    </row>
    <row r="8782" spans="1:3" ht="12.75" customHeight="1" x14ac:dyDescent="0.2">
      <c r="A8782" s="215" t="s">
        <v>21489</v>
      </c>
      <c r="B8782" s="215" t="s">
        <v>10</v>
      </c>
      <c r="C8782" s="24"/>
    </row>
    <row r="8783" spans="1:3" ht="12.75" customHeight="1" x14ac:dyDescent="0.2">
      <c r="A8783" s="185" t="s">
        <v>26450</v>
      </c>
      <c r="B8783" s="185" t="s">
        <v>10</v>
      </c>
      <c r="C8783" s="24"/>
    </row>
    <row r="8784" spans="1:3" ht="12.75" customHeight="1" x14ac:dyDescent="0.2">
      <c r="A8784" s="215" t="s">
        <v>8660</v>
      </c>
      <c r="B8784" s="215" t="s">
        <v>10</v>
      </c>
      <c r="C8784" s="24"/>
    </row>
    <row r="8785" spans="1:3" ht="12.75" customHeight="1" x14ac:dyDescent="0.2">
      <c r="A8785" s="215" t="s">
        <v>8661</v>
      </c>
      <c r="B8785" s="215" t="s">
        <v>10</v>
      </c>
      <c r="C8785" s="24"/>
    </row>
    <row r="8786" spans="1:3" ht="12.75" customHeight="1" x14ac:dyDescent="0.2">
      <c r="A8786" s="215" t="s">
        <v>8662</v>
      </c>
      <c r="B8786" s="215" t="s">
        <v>10</v>
      </c>
      <c r="C8786" s="24"/>
    </row>
    <row r="8787" spans="1:3" ht="12.75" customHeight="1" x14ac:dyDescent="0.2">
      <c r="A8787" s="215" t="s">
        <v>8663</v>
      </c>
      <c r="B8787" s="215" t="s">
        <v>10</v>
      </c>
      <c r="C8787" s="24"/>
    </row>
    <row r="8788" spans="1:3" ht="12.75" customHeight="1" x14ac:dyDescent="0.2">
      <c r="A8788" s="215" t="s">
        <v>8664</v>
      </c>
      <c r="B8788" s="215" t="s">
        <v>10</v>
      </c>
      <c r="C8788" s="24"/>
    </row>
    <row r="8789" spans="1:3" ht="12.75" customHeight="1" x14ac:dyDescent="0.2">
      <c r="A8789" s="215" t="s">
        <v>8665</v>
      </c>
      <c r="B8789" s="215" t="s">
        <v>10</v>
      </c>
      <c r="C8789" s="24"/>
    </row>
    <row r="8790" spans="1:3" ht="12.75" customHeight="1" x14ac:dyDescent="0.2">
      <c r="A8790" s="215" t="s">
        <v>8666</v>
      </c>
      <c r="B8790" s="215" t="s">
        <v>10</v>
      </c>
      <c r="C8790" s="24"/>
    </row>
    <row r="8791" spans="1:3" ht="12.75" customHeight="1" x14ac:dyDescent="0.2">
      <c r="A8791" s="215" t="s">
        <v>25702</v>
      </c>
      <c r="B8791" s="215" t="s">
        <v>10</v>
      </c>
      <c r="C8791" s="24"/>
    </row>
    <row r="8792" spans="1:3" ht="12.75" customHeight="1" x14ac:dyDescent="0.2">
      <c r="A8792" s="215" t="s">
        <v>8667</v>
      </c>
      <c r="B8792" s="215" t="s">
        <v>10</v>
      </c>
      <c r="C8792" s="24"/>
    </row>
    <row r="8793" spans="1:3" ht="12.75" customHeight="1" x14ac:dyDescent="0.2">
      <c r="A8793" s="215" t="s">
        <v>8668</v>
      </c>
      <c r="B8793" s="215" t="s">
        <v>10</v>
      </c>
      <c r="C8793" s="24"/>
    </row>
    <row r="8794" spans="1:3" ht="12.75" customHeight="1" x14ac:dyDescent="0.2">
      <c r="A8794" s="215" t="s">
        <v>21490</v>
      </c>
      <c r="B8794" s="215" t="s">
        <v>10</v>
      </c>
      <c r="C8794" s="24"/>
    </row>
    <row r="8795" spans="1:3" ht="12.75" customHeight="1" x14ac:dyDescent="0.2">
      <c r="A8795" s="215" t="s">
        <v>8669</v>
      </c>
      <c r="B8795" s="215" t="s">
        <v>10</v>
      </c>
      <c r="C8795" s="24"/>
    </row>
    <row r="8796" spans="1:3" ht="12.75" customHeight="1" x14ac:dyDescent="0.2">
      <c r="A8796" s="215" t="s">
        <v>8768</v>
      </c>
      <c r="B8796" s="215" t="s">
        <v>10</v>
      </c>
      <c r="C8796" s="24"/>
    </row>
    <row r="8797" spans="1:3" ht="12.75" customHeight="1" x14ac:dyDescent="0.2">
      <c r="A8797" s="215" t="s">
        <v>25703</v>
      </c>
      <c r="B8797" s="215" t="s">
        <v>10</v>
      </c>
      <c r="C8797" s="24"/>
    </row>
    <row r="8798" spans="1:3" ht="12.75" customHeight="1" x14ac:dyDescent="0.2">
      <c r="A8798" s="215" t="s">
        <v>25704</v>
      </c>
      <c r="B8798" s="215" t="s">
        <v>10</v>
      </c>
      <c r="C8798" s="24"/>
    </row>
    <row r="8799" spans="1:3" ht="12.75" customHeight="1" x14ac:dyDescent="0.2">
      <c r="A8799" s="215" t="s">
        <v>8670</v>
      </c>
      <c r="B8799" s="215" t="s">
        <v>10</v>
      </c>
      <c r="C8799" s="24"/>
    </row>
    <row r="8800" spans="1:3" ht="12.75" customHeight="1" x14ac:dyDescent="0.2">
      <c r="A8800" s="215" t="s">
        <v>21386</v>
      </c>
      <c r="B8800" s="215" t="s">
        <v>10</v>
      </c>
      <c r="C8800" s="24"/>
    </row>
    <row r="8801" spans="1:3" ht="12.75" customHeight="1" x14ac:dyDescent="0.2">
      <c r="A8801" s="215" t="s">
        <v>8671</v>
      </c>
      <c r="B8801" s="215" t="s">
        <v>10</v>
      </c>
      <c r="C8801" s="24"/>
    </row>
    <row r="8802" spans="1:3" ht="12.75" customHeight="1" x14ac:dyDescent="0.2">
      <c r="A8802" s="215" t="s">
        <v>21387</v>
      </c>
      <c r="B8802" s="215" t="s">
        <v>10</v>
      </c>
      <c r="C8802" s="24"/>
    </row>
    <row r="8803" spans="1:3" ht="12.75" customHeight="1" x14ac:dyDescent="0.2">
      <c r="A8803" s="215" t="s">
        <v>25705</v>
      </c>
      <c r="B8803" s="215" t="s">
        <v>10</v>
      </c>
      <c r="C8803" s="24"/>
    </row>
    <row r="8804" spans="1:3" ht="12.75" customHeight="1" x14ac:dyDescent="0.2">
      <c r="A8804" s="215" t="s">
        <v>8672</v>
      </c>
      <c r="B8804" s="215" t="s">
        <v>10</v>
      </c>
      <c r="C8804" s="24"/>
    </row>
    <row r="8805" spans="1:3" ht="12.75" customHeight="1" x14ac:dyDescent="0.2">
      <c r="A8805" s="215" t="s">
        <v>8673</v>
      </c>
      <c r="B8805" s="215" t="s">
        <v>10</v>
      </c>
      <c r="C8805" s="24"/>
    </row>
    <row r="8806" spans="1:3" ht="12.75" customHeight="1" x14ac:dyDescent="0.2">
      <c r="A8806" s="215" t="s">
        <v>1537</v>
      </c>
      <c r="B8806" s="215" t="s">
        <v>10</v>
      </c>
      <c r="C8806" s="24"/>
    </row>
    <row r="8807" spans="1:3" ht="12.75" customHeight="1" x14ac:dyDescent="0.2">
      <c r="A8807" s="215" t="s">
        <v>8674</v>
      </c>
      <c r="B8807" s="215" t="s">
        <v>10</v>
      </c>
      <c r="C8807" s="24"/>
    </row>
    <row r="8808" spans="1:3" ht="12.75" customHeight="1" x14ac:dyDescent="0.2">
      <c r="A8808" s="215" t="s">
        <v>8675</v>
      </c>
      <c r="B8808" s="215" t="s">
        <v>10</v>
      </c>
      <c r="C8808" s="24"/>
    </row>
    <row r="8809" spans="1:3" ht="12.75" customHeight="1" x14ac:dyDescent="0.2">
      <c r="A8809" s="215" t="s">
        <v>8676</v>
      </c>
      <c r="B8809" s="215" t="s">
        <v>10</v>
      </c>
      <c r="C8809" s="24"/>
    </row>
    <row r="8810" spans="1:3" ht="12.75" customHeight="1" x14ac:dyDescent="0.2">
      <c r="A8810" s="215" t="s">
        <v>8677</v>
      </c>
      <c r="B8810" s="215" t="s">
        <v>10</v>
      </c>
      <c r="C8810" s="24"/>
    </row>
    <row r="8811" spans="1:3" ht="12.75" customHeight="1" x14ac:dyDescent="0.2">
      <c r="A8811" s="215" t="s">
        <v>8678</v>
      </c>
      <c r="B8811" s="215" t="s">
        <v>10</v>
      </c>
      <c r="C8811" s="24"/>
    </row>
    <row r="8812" spans="1:3" ht="12.75" customHeight="1" x14ac:dyDescent="0.2">
      <c r="A8812" s="215" t="s">
        <v>8679</v>
      </c>
      <c r="B8812" s="215" t="s">
        <v>10</v>
      </c>
      <c r="C8812" s="24"/>
    </row>
    <row r="8813" spans="1:3" ht="12.75" customHeight="1" x14ac:dyDescent="0.2">
      <c r="A8813" s="215" t="s">
        <v>8680</v>
      </c>
      <c r="B8813" s="215" t="s">
        <v>10</v>
      </c>
      <c r="C8813" s="24"/>
    </row>
    <row r="8814" spans="1:3" ht="12.75" customHeight="1" x14ac:dyDescent="0.2">
      <c r="A8814" s="215" t="s">
        <v>8769</v>
      </c>
      <c r="B8814" s="215" t="s">
        <v>10</v>
      </c>
      <c r="C8814" s="24"/>
    </row>
    <row r="8815" spans="1:3" ht="12.75" customHeight="1" x14ac:dyDescent="0.2">
      <c r="A8815" s="215" t="s">
        <v>8681</v>
      </c>
      <c r="B8815" s="215" t="s">
        <v>10</v>
      </c>
      <c r="C8815" s="24"/>
    </row>
    <row r="8816" spans="1:3" ht="12.75" customHeight="1" x14ac:dyDescent="0.2">
      <c r="A8816" s="215" t="s">
        <v>8682</v>
      </c>
      <c r="B8816" s="215" t="s">
        <v>10</v>
      </c>
      <c r="C8816" s="24"/>
    </row>
    <row r="8817" spans="1:4" ht="12.75" customHeight="1" x14ac:dyDescent="0.2">
      <c r="A8817" s="215" t="s">
        <v>1538</v>
      </c>
      <c r="B8817" s="215" t="s">
        <v>10</v>
      </c>
      <c r="C8817" s="24"/>
    </row>
    <row r="8818" spans="1:4" ht="12.75" customHeight="1" x14ac:dyDescent="0.2">
      <c r="A8818" s="215" t="s">
        <v>8683</v>
      </c>
      <c r="B8818" s="215" t="s">
        <v>10</v>
      </c>
      <c r="C8818" s="24"/>
    </row>
    <row r="8819" spans="1:4" ht="12.75" customHeight="1" x14ac:dyDescent="0.2">
      <c r="A8819" s="215" t="s">
        <v>8770</v>
      </c>
      <c r="B8819" s="215" t="s">
        <v>10</v>
      </c>
      <c r="C8819" s="24"/>
    </row>
    <row r="8820" spans="1:4" ht="12.75" customHeight="1" x14ac:dyDescent="0.2">
      <c r="A8820" s="215" t="s">
        <v>1539</v>
      </c>
      <c r="B8820" s="215" t="s">
        <v>10</v>
      </c>
      <c r="C8820" s="24"/>
    </row>
    <row r="8821" spans="1:4" ht="12.75" customHeight="1" x14ac:dyDescent="0.2">
      <c r="A8821" s="215" t="s">
        <v>8684</v>
      </c>
      <c r="B8821" s="215" t="s">
        <v>10</v>
      </c>
      <c r="C8821" s="24"/>
    </row>
    <row r="8822" spans="1:4" ht="12.75" customHeight="1" x14ac:dyDescent="0.2">
      <c r="A8822" s="215" t="s">
        <v>8771</v>
      </c>
      <c r="B8822" s="215" t="s">
        <v>10</v>
      </c>
      <c r="C8822" s="24"/>
    </row>
    <row r="8823" spans="1:4" ht="12.75" customHeight="1" x14ac:dyDescent="0.2">
      <c r="A8823" s="215" t="s">
        <v>1540</v>
      </c>
      <c r="B8823" s="215" t="s">
        <v>10</v>
      </c>
      <c r="C8823" s="24"/>
    </row>
    <row r="8824" spans="1:4" ht="12.75" customHeight="1" x14ac:dyDescent="0.2">
      <c r="A8824" s="215" t="s">
        <v>8685</v>
      </c>
      <c r="B8824" s="215" t="s">
        <v>10</v>
      </c>
      <c r="C8824" s="24"/>
    </row>
    <row r="8825" spans="1:4" ht="12.75" customHeight="1" x14ac:dyDescent="0.2">
      <c r="A8825" s="215" t="s">
        <v>21491</v>
      </c>
      <c r="B8825" s="215" t="s">
        <v>10</v>
      </c>
      <c r="C8825" s="24"/>
    </row>
    <row r="8826" spans="1:4" ht="12.75" customHeight="1" x14ac:dyDescent="0.2">
      <c r="A8826" s="215" t="s">
        <v>1541</v>
      </c>
      <c r="B8826" s="215" t="s">
        <v>10</v>
      </c>
      <c r="C8826" s="24"/>
    </row>
    <row r="8827" spans="1:4" ht="12.75" customHeight="1" x14ac:dyDescent="0.2">
      <c r="A8827" s="215" t="s">
        <v>8686</v>
      </c>
      <c r="B8827" s="215" t="s">
        <v>10</v>
      </c>
      <c r="C8827" s="24"/>
    </row>
    <row r="8828" spans="1:4" s="24" customFormat="1" ht="12.75" customHeight="1" x14ac:dyDescent="0.2">
      <c r="A8828" s="215" t="s">
        <v>1542</v>
      </c>
      <c r="B8828" s="215" t="s">
        <v>10</v>
      </c>
      <c r="D8828" s="120"/>
    </row>
    <row r="8829" spans="1:4" ht="12.75" customHeight="1" x14ac:dyDescent="0.2">
      <c r="A8829" s="215" t="s">
        <v>8687</v>
      </c>
      <c r="B8829" s="215" t="s">
        <v>10</v>
      </c>
      <c r="C8829" s="24"/>
    </row>
    <row r="8830" spans="1:4" ht="12.75" customHeight="1" x14ac:dyDescent="0.2">
      <c r="A8830" s="215" t="s">
        <v>8688</v>
      </c>
      <c r="B8830" s="215" t="s">
        <v>10</v>
      </c>
      <c r="C8830" s="24"/>
    </row>
    <row r="8831" spans="1:4" ht="12.75" customHeight="1" x14ac:dyDescent="0.2">
      <c r="A8831" s="215" t="s">
        <v>8689</v>
      </c>
      <c r="B8831" s="215" t="s">
        <v>10</v>
      </c>
      <c r="C8831" s="24"/>
    </row>
    <row r="8832" spans="1:4" ht="12.75" customHeight="1" x14ac:dyDescent="0.2">
      <c r="A8832" s="215" t="s">
        <v>1543</v>
      </c>
      <c r="B8832" s="215" t="s">
        <v>10</v>
      </c>
      <c r="C8832" s="24"/>
    </row>
    <row r="8833" spans="1:4" ht="12.75" customHeight="1" x14ac:dyDescent="0.2">
      <c r="A8833" s="215" t="s">
        <v>8690</v>
      </c>
      <c r="B8833" s="215" t="s">
        <v>10</v>
      </c>
      <c r="C8833" s="24"/>
    </row>
    <row r="8834" spans="1:4" ht="12.75" customHeight="1" x14ac:dyDescent="0.2">
      <c r="A8834" s="215" t="s">
        <v>8691</v>
      </c>
      <c r="B8834" s="215" t="s">
        <v>10</v>
      </c>
      <c r="C8834" s="24"/>
    </row>
    <row r="8835" spans="1:4" ht="12.75" customHeight="1" x14ac:dyDescent="0.2">
      <c r="A8835" s="215" t="s">
        <v>21492</v>
      </c>
      <c r="B8835" s="215" t="s">
        <v>10</v>
      </c>
      <c r="C8835" s="24"/>
    </row>
    <row r="8836" spans="1:4" ht="12.75" customHeight="1" x14ac:dyDescent="0.2">
      <c r="A8836" s="215" t="s">
        <v>8692</v>
      </c>
      <c r="B8836" s="215" t="s">
        <v>10</v>
      </c>
      <c r="C8836" s="24"/>
    </row>
    <row r="8837" spans="1:4" ht="12.75" customHeight="1" x14ac:dyDescent="0.2">
      <c r="A8837" s="215" t="s">
        <v>8693</v>
      </c>
      <c r="B8837" s="215" t="s">
        <v>10</v>
      </c>
      <c r="C8837" s="24"/>
    </row>
    <row r="8838" spans="1:4" ht="12.75" customHeight="1" x14ac:dyDescent="0.2">
      <c r="A8838" s="215" t="s">
        <v>8694</v>
      </c>
      <c r="B8838" s="215" t="s">
        <v>10</v>
      </c>
      <c r="C8838" s="24"/>
    </row>
    <row r="8839" spans="1:4" ht="12.75" customHeight="1" x14ac:dyDescent="0.2">
      <c r="A8839" s="215" t="s">
        <v>8695</v>
      </c>
      <c r="B8839" s="215" t="s">
        <v>10</v>
      </c>
      <c r="C8839" s="24"/>
    </row>
    <row r="8840" spans="1:4" ht="12.75" customHeight="1" x14ac:dyDescent="0.2">
      <c r="A8840" s="215" t="s">
        <v>8696</v>
      </c>
      <c r="B8840" s="215" t="s">
        <v>10</v>
      </c>
      <c r="C8840" s="24"/>
    </row>
    <row r="8841" spans="1:4" ht="12.75" customHeight="1" x14ac:dyDescent="0.2">
      <c r="A8841" s="215" t="s">
        <v>8697</v>
      </c>
      <c r="B8841" s="215" t="s">
        <v>10</v>
      </c>
      <c r="C8841" s="24"/>
    </row>
    <row r="8842" spans="1:4" ht="12.75" customHeight="1" x14ac:dyDescent="0.2">
      <c r="A8842" s="215" t="s">
        <v>8698</v>
      </c>
      <c r="B8842" s="215" t="s">
        <v>10</v>
      </c>
      <c r="C8842" s="24"/>
    </row>
    <row r="8843" spans="1:4" ht="12.75" customHeight="1" x14ac:dyDescent="0.2">
      <c r="A8843" s="215" t="s">
        <v>8699</v>
      </c>
      <c r="B8843" s="215" t="s">
        <v>10</v>
      </c>
      <c r="C8843" s="24"/>
    </row>
    <row r="8844" spans="1:4" ht="12.75" customHeight="1" x14ac:dyDescent="0.2">
      <c r="A8844" s="215" t="s">
        <v>8700</v>
      </c>
      <c r="B8844" s="215" t="s">
        <v>10</v>
      </c>
      <c r="C8844" s="24"/>
    </row>
    <row r="8845" spans="1:4" ht="12.75" customHeight="1" x14ac:dyDescent="0.2">
      <c r="A8845" s="215" t="s">
        <v>8701</v>
      </c>
      <c r="B8845" s="215" t="s">
        <v>10</v>
      </c>
      <c r="C8845" s="24"/>
    </row>
    <row r="8846" spans="1:4" ht="12.75" customHeight="1" x14ac:dyDescent="0.2">
      <c r="A8846" s="215" t="s">
        <v>8702</v>
      </c>
      <c r="B8846" s="215" t="s">
        <v>10</v>
      </c>
      <c r="C8846" s="24"/>
    </row>
    <row r="8847" spans="1:4" s="24" customFormat="1" ht="12.75" customHeight="1" x14ac:dyDescent="0.2">
      <c r="A8847" s="215" t="s">
        <v>1544</v>
      </c>
      <c r="B8847" s="215" t="s">
        <v>10</v>
      </c>
      <c r="D8847" s="120"/>
    </row>
    <row r="8848" spans="1:4" ht="12.75" customHeight="1" x14ac:dyDescent="0.2">
      <c r="A8848" s="215" t="s">
        <v>8703</v>
      </c>
      <c r="B8848" s="215" t="s">
        <v>10</v>
      </c>
      <c r="C8848" s="24"/>
    </row>
    <row r="8849" spans="1:4" ht="12.75" customHeight="1" x14ac:dyDescent="0.2">
      <c r="A8849" s="215" t="s">
        <v>8704</v>
      </c>
      <c r="B8849" s="215" t="s">
        <v>10</v>
      </c>
      <c r="C8849" s="24"/>
    </row>
    <row r="8850" spans="1:4" ht="12.75" customHeight="1" x14ac:dyDescent="0.2">
      <c r="A8850" s="215" t="s">
        <v>8772</v>
      </c>
      <c r="B8850" s="215" t="s">
        <v>10</v>
      </c>
      <c r="C8850" s="24"/>
    </row>
    <row r="8851" spans="1:4" s="24" customFormat="1" ht="12.75" customHeight="1" x14ac:dyDescent="0.2">
      <c r="A8851" s="215" t="s">
        <v>1545</v>
      </c>
      <c r="B8851" s="215" t="s">
        <v>10</v>
      </c>
      <c r="D8851" s="120"/>
    </row>
    <row r="8852" spans="1:4" ht="12.75" customHeight="1" x14ac:dyDescent="0.2">
      <c r="A8852" s="215" t="s">
        <v>8705</v>
      </c>
      <c r="B8852" s="215" t="s">
        <v>10</v>
      </c>
      <c r="C8852" s="24"/>
    </row>
    <row r="8853" spans="1:4" ht="12.75" customHeight="1" x14ac:dyDescent="0.2">
      <c r="A8853" s="215" t="s">
        <v>1546</v>
      </c>
      <c r="B8853" s="215" t="s">
        <v>10</v>
      </c>
      <c r="C8853" s="24"/>
    </row>
    <row r="8854" spans="1:4" ht="12.75" customHeight="1" x14ac:dyDescent="0.2">
      <c r="A8854" s="215" t="s">
        <v>8706</v>
      </c>
      <c r="B8854" s="215" t="s">
        <v>10</v>
      </c>
      <c r="C8854" s="24"/>
    </row>
    <row r="8855" spans="1:4" ht="12.75" customHeight="1" x14ac:dyDescent="0.2">
      <c r="A8855" s="215" t="s">
        <v>8707</v>
      </c>
      <c r="B8855" s="215" t="s">
        <v>10</v>
      </c>
      <c r="C8855" s="24"/>
    </row>
    <row r="8856" spans="1:4" ht="12.75" customHeight="1" x14ac:dyDescent="0.2">
      <c r="A8856" s="215" t="s">
        <v>1547</v>
      </c>
      <c r="B8856" s="215" t="s">
        <v>10</v>
      </c>
      <c r="C8856" s="24"/>
    </row>
    <row r="8857" spans="1:4" ht="12.75" customHeight="1" x14ac:dyDescent="0.2">
      <c r="A8857" s="215" t="s">
        <v>8708</v>
      </c>
      <c r="B8857" s="215" t="s">
        <v>10</v>
      </c>
      <c r="C8857" s="24"/>
    </row>
    <row r="8858" spans="1:4" ht="12.75" customHeight="1" x14ac:dyDescent="0.2">
      <c r="A8858" s="215" t="s">
        <v>3224</v>
      </c>
      <c r="B8858" s="215" t="s">
        <v>10</v>
      </c>
      <c r="C8858" s="24"/>
    </row>
    <row r="8859" spans="1:4" ht="12.75" customHeight="1" x14ac:dyDescent="0.2">
      <c r="A8859" s="215" t="s">
        <v>8709</v>
      </c>
      <c r="B8859" s="215" t="s">
        <v>10</v>
      </c>
      <c r="C8859" s="24"/>
    </row>
    <row r="8860" spans="1:4" ht="12.75" customHeight="1" x14ac:dyDescent="0.2">
      <c r="A8860" s="215" t="s">
        <v>1548</v>
      </c>
      <c r="B8860" s="215" t="s">
        <v>10</v>
      </c>
      <c r="C8860" s="24"/>
    </row>
    <row r="8861" spans="1:4" ht="12.75" customHeight="1" x14ac:dyDescent="0.2">
      <c r="A8861" s="215" t="s">
        <v>8710</v>
      </c>
      <c r="B8861" s="215" t="s">
        <v>10</v>
      </c>
      <c r="C8861" s="24"/>
    </row>
    <row r="8862" spans="1:4" ht="12.75" customHeight="1" x14ac:dyDescent="0.2">
      <c r="A8862" s="215" t="s">
        <v>21493</v>
      </c>
      <c r="B8862" s="215" t="s">
        <v>10</v>
      </c>
      <c r="C8862" s="24"/>
    </row>
    <row r="8863" spans="1:4" ht="12.75" customHeight="1" x14ac:dyDescent="0.2">
      <c r="A8863" s="215" t="s">
        <v>8711</v>
      </c>
      <c r="B8863" s="215" t="s">
        <v>10</v>
      </c>
      <c r="C8863" s="24"/>
    </row>
    <row r="8864" spans="1:4" ht="12.75" customHeight="1" x14ac:dyDescent="0.2">
      <c r="A8864" s="215" t="s">
        <v>8712</v>
      </c>
      <c r="B8864" s="215" t="s">
        <v>10</v>
      </c>
      <c r="C8864" s="24"/>
    </row>
    <row r="8865" spans="1:3" ht="12.75" customHeight="1" x14ac:dyDescent="0.2">
      <c r="A8865" s="215" t="s">
        <v>8713</v>
      </c>
      <c r="B8865" s="215" t="s">
        <v>10</v>
      </c>
      <c r="C8865" s="24"/>
    </row>
    <row r="8866" spans="1:3" ht="12.75" customHeight="1" x14ac:dyDescent="0.2">
      <c r="A8866" s="215" t="s">
        <v>8714</v>
      </c>
      <c r="B8866" s="215" t="s">
        <v>10</v>
      </c>
      <c r="C8866" s="24"/>
    </row>
    <row r="8867" spans="1:3" ht="12.75" customHeight="1" x14ac:dyDescent="0.2">
      <c r="A8867" s="215" t="s">
        <v>8715</v>
      </c>
      <c r="B8867" s="215" t="s">
        <v>10</v>
      </c>
      <c r="C8867" s="24"/>
    </row>
    <row r="8868" spans="1:3" ht="12.75" customHeight="1" x14ac:dyDescent="0.2">
      <c r="A8868" s="215" t="s">
        <v>21494</v>
      </c>
      <c r="B8868" s="215" t="s">
        <v>10</v>
      </c>
      <c r="C8868" s="24"/>
    </row>
    <row r="8869" spans="1:3" ht="12.75" customHeight="1" x14ac:dyDescent="0.2">
      <c r="A8869" s="215" t="s">
        <v>8716</v>
      </c>
      <c r="B8869" s="215" t="s">
        <v>10</v>
      </c>
      <c r="C8869" s="24"/>
    </row>
    <row r="8870" spans="1:3" ht="12.75" customHeight="1" x14ac:dyDescent="0.2">
      <c r="A8870" s="185" t="s">
        <v>26705</v>
      </c>
      <c r="B8870" s="185" t="s">
        <v>10</v>
      </c>
      <c r="C8870" s="24"/>
    </row>
    <row r="8871" spans="1:3" ht="12.75" customHeight="1" x14ac:dyDescent="0.2">
      <c r="A8871" s="215" t="s">
        <v>8773</v>
      </c>
      <c r="B8871" s="215" t="s">
        <v>10</v>
      </c>
      <c r="C8871" s="24"/>
    </row>
    <row r="8872" spans="1:3" ht="12.75" customHeight="1" x14ac:dyDescent="0.2">
      <c r="A8872" s="215" t="s">
        <v>21495</v>
      </c>
      <c r="B8872" s="215" t="s">
        <v>10</v>
      </c>
      <c r="C8872" s="24"/>
    </row>
    <row r="8873" spans="1:3" ht="12.75" customHeight="1" x14ac:dyDescent="0.2">
      <c r="A8873" s="215" t="s">
        <v>21496</v>
      </c>
      <c r="B8873" s="215" t="s">
        <v>10</v>
      </c>
      <c r="C8873" s="24"/>
    </row>
    <row r="8874" spans="1:3" ht="12.75" customHeight="1" x14ac:dyDescent="0.2">
      <c r="A8874" s="215" t="s">
        <v>8774</v>
      </c>
      <c r="B8874" s="215" t="s">
        <v>10</v>
      </c>
      <c r="C8874" s="24"/>
    </row>
    <row r="8875" spans="1:3" ht="12.75" customHeight="1" x14ac:dyDescent="0.2">
      <c r="A8875" s="215" t="s">
        <v>8775</v>
      </c>
      <c r="B8875" s="215" t="s">
        <v>10</v>
      </c>
      <c r="C8875" s="24"/>
    </row>
    <row r="8876" spans="1:3" ht="12.75" customHeight="1" x14ac:dyDescent="0.2">
      <c r="A8876" s="215" t="s">
        <v>8776</v>
      </c>
      <c r="B8876" s="215" t="s">
        <v>10</v>
      </c>
      <c r="C8876" s="24"/>
    </row>
    <row r="8877" spans="1:3" ht="12.75" customHeight="1" x14ac:dyDescent="0.2">
      <c r="A8877" s="215" t="s">
        <v>21388</v>
      </c>
      <c r="B8877" s="215" t="s">
        <v>10</v>
      </c>
      <c r="C8877" s="24"/>
    </row>
    <row r="8878" spans="1:3" ht="12.75" customHeight="1" x14ac:dyDescent="0.2">
      <c r="A8878" s="215" t="s">
        <v>1549</v>
      </c>
      <c r="B8878" s="215" t="s">
        <v>10</v>
      </c>
      <c r="C8878" s="24"/>
    </row>
    <row r="8879" spans="1:3" ht="12.75" customHeight="1" x14ac:dyDescent="0.2">
      <c r="A8879" s="215" t="s">
        <v>8717</v>
      </c>
      <c r="B8879" s="215" t="s">
        <v>10</v>
      </c>
      <c r="C8879" s="24"/>
    </row>
    <row r="8880" spans="1:3" ht="12.75" customHeight="1" x14ac:dyDescent="0.2">
      <c r="A8880" s="215" t="s">
        <v>8718</v>
      </c>
      <c r="B8880" s="215" t="s">
        <v>10</v>
      </c>
      <c r="C8880" s="24"/>
    </row>
    <row r="8881" spans="1:3" ht="12.75" customHeight="1" x14ac:dyDescent="0.2">
      <c r="A8881" s="215" t="s">
        <v>1550</v>
      </c>
      <c r="B8881" s="215" t="s">
        <v>261</v>
      </c>
      <c r="C8881" s="24"/>
    </row>
    <row r="8882" spans="1:3" ht="12.75" customHeight="1" x14ac:dyDescent="0.2">
      <c r="A8882" s="215" t="s">
        <v>8777</v>
      </c>
      <c r="B8882" s="215" t="s">
        <v>261</v>
      </c>
      <c r="C8882" s="24"/>
    </row>
    <row r="8883" spans="1:3" ht="12.75" customHeight="1" x14ac:dyDescent="0.2">
      <c r="A8883" s="215" t="s">
        <v>21497</v>
      </c>
      <c r="B8883" s="215" t="s">
        <v>261</v>
      </c>
      <c r="C8883" s="24"/>
    </row>
    <row r="8884" spans="1:3" ht="12.75" customHeight="1" x14ac:dyDescent="0.2">
      <c r="A8884" s="215" t="s">
        <v>21498</v>
      </c>
      <c r="B8884" s="215" t="s">
        <v>261</v>
      </c>
      <c r="C8884" s="24"/>
    </row>
    <row r="8885" spans="1:3" ht="12.75" customHeight="1" x14ac:dyDescent="0.2">
      <c r="A8885" s="215" t="s">
        <v>1551</v>
      </c>
      <c r="B8885" s="215" t="s">
        <v>261</v>
      </c>
      <c r="C8885" s="24"/>
    </row>
    <row r="8886" spans="1:3" ht="12.75" customHeight="1" x14ac:dyDescent="0.2">
      <c r="A8886" s="215" t="s">
        <v>8779</v>
      </c>
      <c r="B8886" s="215" t="s">
        <v>261</v>
      </c>
      <c r="C8886" s="24"/>
    </row>
    <row r="8887" spans="1:3" ht="12.75" customHeight="1" x14ac:dyDescent="0.2">
      <c r="A8887" s="215" t="s">
        <v>1552</v>
      </c>
      <c r="B8887" s="215" t="s">
        <v>261</v>
      </c>
      <c r="C8887" s="24"/>
    </row>
    <row r="8888" spans="1:3" ht="12.75" customHeight="1" x14ac:dyDescent="0.2">
      <c r="A8888" s="215" t="s">
        <v>8780</v>
      </c>
      <c r="B8888" s="215" t="s">
        <v>261</v>
      </c>
      <c r="C8888" s="24"/>
    </row>
    <row r="8889" spans="1:3" ht="12.75" customHeight="1" x14ac:dyDescent="0.2">
      <c r="A8889" s="215" t="s">
        <v>21499</v>
      </c>
      <c r="B8889" s="215" t="s">
        <v>261</v>
      </c>
      <c r="C8889" s="24"/>
    </row>
    <row r="8890" spans="1:3" ht="12.75" customHeight="1" x14ac:dyDescent="0.2">
      <c r="A8890" s="215" t="s">
        <v>8781</v>
      </c>
      <c r="B8890" s="215" t="s">
        <v>261</v>
      </c>
      <c r="C8890" s="24"/>
    </row>
    <row r="8891" spans="1:3" ht="12.75" customHeight="1" x14ac:dyDescent="0.2">
      <c r="A8891" s="215" t="s">
        <v>8782</v>
      </c>
      <c r="B8891" s="215" t="s">
        <v>261</v>
      </c>
      <c r="C8891" s="24"/>
    </row>
    <row r="8892" spans="1:3" ht="12.75" customHeight="1" x14ac:dyDescent="0.2">
      <c r="A8892" s="215" t="s">
        <v>8783</v>
      </c>
      <c r="B8892" s="215" t="s">
        <v>261</v>
      </c>
      <c r="C8892" s="24"/>
    </row>
    <row r="8893" spans="1:3" ht="12.75" customHeight="1" x14ac:dyDescent="0.2">
      <c r="A8893" s="215" t="s">
        <v>1553</v>
      </c>
      <c r="B8893" s="215" t="s">
        <v>261</v>
      </c>
      <c r="C8893" s="24"/>
    </row>
    <row r="8894" spans="1:3" ht="12.75" customHeight="1" x14ac:dyDescent="0.2">
      <c r="A8894" s="215" t="s">
        <v>8784</v>
      </c>
      <c r="B8894" s="215" t="s">
        <v>261</v>
      </c>
      <c r="C8894" s="24"/>
    </row>
    <row r="8895" spans="1:3" ht="12.75" customHeight="1" x14ac:dyDescent="0.2">
      <c r="A8895" s="215" t="s">
        <v>21500</v>
      </c>
      <c r="B8895" s="215" t="s">
        <v>261</v>
      </c>
      <c r="C8895" s="24"/>
    </row>
    <row r="8896" spans="1:3" ht="12.75" customHeight="1" x14ac:dyDescent="0.2">
      <c r="A8896" s="215" t="s">
        <v>261</v>
      </c>
      <c r="B8896" s="215" t="s">
        <v>261</v>
      </c>
      <c r="C8896" s="24"/>
    </row>
    <row r="8897" spans="1:3" ht="12.75" customHeight="1" x14ac:dyDescent="0.2">
      <c r="A8897" s="215" t="s">
        <v>8785</v>
      </c>
      <c r="B8897" s="215" t="s">
        <v>261</v>
      </c>
      <c r="C8897" s="24"/>
    </row>
    <row r="8898" spans="1:3" ht="12.75" customHeight="1" x14ac:dyDescent="0.2">
      <c r="A8898" s="215" t="s">
        <v>25706</v>
      </c>
      <c r="B8898" s="215" t="s">
        <v>261</v>
      </c>
      <c r="C8898" s="24"/>
    </row>
    <row r="8899" spans="1:3" ht="12.75" customHeight="1" x14ac:dyDescent="0.2">
      <c r="A8899" s="215" t="s">
        <v>8786</v>
      </c>
      <c r="B8899" s="215" t="s">
        <v>261</v>
      </c>
      <c r="C8899" s="24"/>
    </row>
    <row r="8900" spans="1:3" ht="12.75" customHeight="1" x14ac:dyDescent="0.2">
      <c r="A8900" s="215" t="s">
        <v>8787</v>
      </c>
      <c r="B8900" s="215" t="s">
        <v>261</v>
      </c>
      <c r="C8900" s="24"/>
    </row>
    <row r="8901" spans="1:3" ht="12.75" customHeight="1" x14ac:dyDescent="0.2">
      <c r="A8901" s="215" t="s">
        <v>8788</v>
      </c>
      <c r="B8901" s="215" t="s">
        <v>261</v>
      </c>
      <c r="C8901" s="24"/>
    </row>
    <row r="8902" spans="1:3" ht="12.75" customHeight="1" x14ac:dyDescent="0.2">
      <c r="A8902" s="215" t="s">
        <v>8789</v>
      </c>
      <c r="B8902" s="215" t="s">
        <v>261</v>
      </c>
      <c r="C8902" s="24"/>
    </row>
    <row r="8903" spans="1:3" ht="12.75" customHeight="1" x14ac:dyDescent="0.2">
      <c r="A8903" s="215" t="s">
        <v>8790</v>
      </c>
      <c r="B8903" s="215" t="s">
        <v>261</v>
      </c>
      <c r="C8903" s="24"/>
    </row>
    <row r="8904" spans="1:3" ht="12.75" customHeight="1" x14ac:dyDescent="0.2">
      <c r="A8904" s="215" t="s">
        <v>21501</v>
      </c>
      <c r="B8904" s="215" t="s">
        <v>261</v>
      </c>
      <c r="C8904" s="24"/>
    </row>
    <row r="8905" spans="1:3" ht="12.75" customHeight="1" x14ac:dyDescent="0.2">
      <c r="A8905" s="215" t="s">
        <v>1554</v>
      </c>
      <c r="B8905" s="215" t="s">
        <v>261</v>
      </c>
      <c r="C8905" s="24"/>
    </row>
    <row r="8906" spans="1:3" ht="12.75" customHeight="1" x14ac:dyDescent="0.2">
      <c r="A8906" s="215" t="s">
        <v>8791</v>
      </c>
      <c r="B8906" s="215" t="s">
        <v>261</v>
      </c>
      <c r="C8906" s="24"/>
    </row>
    <row r="8907" spans="1:3" ht="12.75" customHeight="1" x14ac:dyDescent="0.2">
      <c r="A8907" s="215" t="s">
        <v>25707</v>
      </c>
      <c r="B8907" s="215" t="s">
        <v>261</v>
      </c>
      <c r="C8907" s="24"/>
    </row>
    <row r="8908" spans="1:3" ht="12.75" customHeight="1" x14ac:dyDescent="0.2">
      <c r="A8908" s="215" t="s">
        <v>21502</v>
      </c>
      <c r="B8908" s="215" t="s">
        <v>261</v>
      </c>
      <c r="C8908" s="24"/>
    </row>
    <row r="8909" spans="1:3" ht="12.75" customHeight="1" x14ac:dyDescent="0.2">
      <c r="A8909" s="215" t="s">
        <v>8792</v>
      </c>
      <c r="B8909" s="215" t="s">
        <v>261</v>
      </c>
      <c r="C8909" s="24"/>
    </row>
    <row r="8910" spans="1:3" ht="12.75" customHeight="1" x14ac:dyDescent="0.2">
      <c r="A8910" s="215" t="s">
        <v>8793</v>
      </c>
      <c r="B8910" s="215" t="s">
        <v>261</v>
      </c>
      <c r="C8910" s="24"/>
    </row>
    <row r="8911" spans="1:3" ht="12.75" customHeight="1" x14ac:dyDescent="0.2">
      <c r="A8911" s="215" t="s">
        <v>1555</v>
      </c>
      <c r="B8911" s="215" t="s">
        <v>261</v>
      </c>
      <c r="C8911" s="24"/>
    </row>
    <row r="8912" spans="1:3" ht="12.75" customHeight="1" x14ac:dyDescent="0.2">
      <c r="A8912" s="215" t="s">
        <v>8794</v>
      </c>
      <c r="B8912" s="215" t="s">
        <v>261</v>
      </c>
      <c r="C8912" s="24"/>
    </row>
    <row r="8913" spans="1:3" ht="12.75" customHeight="1" x14ac:dyDescent="0.2">
      <c r="A8913" s="215" t="s">
        <v>1556</v>
      </c>
      <c r="B8913" s="215" t="s">
        <v>261</v>
      </c>
      <c r="C8913" s="24"/>
    </row>
    <row r="8914" spans="1:3" ht="12.75" customHeight="1" x14ac:dyDescent="0.2">
      <c r="A8914" s="215" t="s">
        <v>8795</v>
      </c>
      <c r="B8914" s="215" t="s">
        <v>261</v>
      </c>
      <c r="C8914" s="24"/>
    </row>
    <row r="8915" spans="1:3" ht="12.75" customHeight="1" x14ac:dyDescent="0.2">
      <c r="A8915" s="215" t="s">
        <v>8796</v>
      </c>
      <c r="B8915" s="215" t="s">
        <v>261</v>
      </c>
      <c r="C8915" s="24"/>
    </row>
    <row r="8916" spans="1:3" ht="12.75" customHeight="1" x14ac:dyDescent="0.2">
      <c r="A8916" s="215" t="s">
        <v>1557</v>
      </c>
      <c r="B8916" s="215" t="s">
        <v>261</v>
      </c>
      <c r="C8916" s="24"/>
    </row>
    <row r="8917" spans="1:3" ht="12.75" customHeight="1" x14ac:dyDescent="0.2">
      <c r="A8917" s="215" t="s">
        <v>8797</v>
      </c>
      <c r="B8917" s="215" t="s">
        <v>261</v>
      </c>
      <c r="C8917" s="24"/>
    </row>
    <row r="8918" spans="1:3" ht="12.75" customHeight="1" x14ac:dyDescent="0.2">
      <c r="A8918" s="215" t="s">
        <v>1627</v>
      </c>
      <c r="B8918" s="215" t="s">
        <v>229</v>
      </c>
      <c r="C8918" s="24"/>
    </row>
    <row r="8919" spans="1:3" ht="12.75" customHeight="1" x14ac:dyDescent="0.2">
      <c r="A8919" s="215" t="s">
        <v>8798</v>
      </c>
      <c r="B8919" s="215" t="s">
        <v>229</v>
      </c>
      <c r="C8919" s="24"/>
    </row>
    <row r="8920" spans="1:3" ht="12.75" customHeight="1" x14ac:dyDescent="0.2">
      <c r="A8920" s="215" t="s">
        <v>25708</v>
      </c>
      <c r="B8920" s="215" t="s">
        <v>229</v>
      </c>
      <c r="C8920" s="24"/>
    </row>
    <row r="8921" spans="1:3" ht="12.75" customHeight="1" x14ac:dyDescent="0.2">
      <c r="A8921" s="215" t="s">
        <v>8799</v>
      </c>
      <c r="B8921" s="215" t="s">
        <v>229</v>
      </c>
      <c r="C8921" s="24"/>
    </row>
    <row r="8922" spans="1:3" ht="12.75" customHeight="1" x14ac:dyDescent="0.2">
      <c r="A8922" s="215" t="s">
        <v>8800</v>
      </c>
      <c r="B8922" s="215" t="s">
        <v>229</v>
      </c>
      <c r="C8922" s="24"/>
    </row>
    <row r="8923" spans="1:3" ht="12.75" customHeight="1" x14ac:dyDescent="0.2">
      <c r="A8923" s="215" t="s">
        <v>1628</v>
      </c>
      <c r="B8923" s="215" t="s">
        <v>229</v>
      </c>
      <c r="C8923" s="24"/>
    </row>
    <row r="8924" spans="1:3" ht="12.75" customHeight="1" x14ac:dyDescent="0.2">
      <c r="A8924" s="215" t="s">
        <v>8801</v>
      </c>
      <c r="B8924" s="215" t="s">
        <v>229</v>
      </c>
      <c r="C8924" s="24"/>
    </row>
    <row r="8925" spans="1:3" ht="12.75" customHeight="1" x14ac:dyDescent="0.2">
      <c r="A8925" s="215" t="s">
        <v>1629</v>
      </c>
      <c r="B8925" s="215" t="s">
        <v>229</v>
      </c>
      <c r="C8925" s="24"/>
    </row>
    <row r="8926" spans="1:3" ht="12.75" customHeight="1" x14ac:dyDescent="0.2">
      <c r="A8926" s="215" t="s">
        <v>8802</v>
      </c>
      <c r="B8926" s="215" t="s">
        <v>229</v>
      </c>
      <c r="C8926" s="24"/>
    </row>
    <row r="8927" spans="1:3" ht="12.75" customHeight="1" x14ac:dyDescent="0.2">
      <c r="A8927" s="215" t="s">
        <v>229</v>
      </c>
      <c r="B8927" s="215" t="s">
        <v>229</v>
      </c>
      <c r="C8927" s="24"/>
    </row>
    <row r="8928" spans="1:3" ht="12.75" customHeight="1" x14ac:dyDescent="0.2">
      <c r="A8928" s="215" t="s">
        <v>8803</v>
      </c>
      <c r="B8928" s="215" t="s">
        <v>229</v>
      </c>
      <c r="C8928" s="24"/>
    </row>
    <row r="8929" spans="1:3" ht="12.75" customHeight="1" x14ac:dyDescent="0.2">
      <c r="A8929" s="215" t="s">
        <v>21505</v>
      </c>
      <c r="B8929" s="215" t="s">
        <v>229</v>
      </c>
      <c r="C8929" s="24"/>
    </row>
    <row r="8930" spans="1:3" ht="12.75" customHeight="1" x14ac:dyDescent="0.2">
      <c r="A8930" s="215" t="s">
        <v>8804</v>
      </c>
      <c r="B8930" s="215" t="s">
        <v>229</v>
      </c>
      <c r="C8930" s="24"/>
    </row>
    <row r="8931" spans="1:3" ht="12.75" customHeight="1" x14ac:dyDescent="0.2">
      <c r="A8931" s="215" t="s">
        <v>8805</v>
      </c>
      <c r="B8931" s="215" t="s">
        <v>229</v>
      </c>
      <c r="C8931" s="24"/>
    </row>
    <row r="8932" spans="1:3" ht="12.75" customHeight="1" x14ac:dyDescent="0.2">
      <c r="A8932" s="215" t="s">
        <v>8806</v>
      </c>
      <c r="B8932" s="215" t="s">
        <v>229</v>
      </c>
      <c r="C8932" s="24"/>
    </row>
    <row r="8933" spans="1:3" ht="12.75" customHeight="1" x14ac:dyDescent="0.2">
      <c r="A8933" s="215" t="s">
        <v>8807</v>
      </c>
      <c r="B8933" s="215" t="s">
        <v>229</v>
      </c>
      <c r="C8933" s="24"/>
    </row>
    <row r="8934" spans="1:3" ht="12.75" customHeight="1" x14ac:dyDescent="0.2">
      <c r="A8934" s="215" t="s">
        <v>8808</v>
      </c>
      <c r="B8934" s="215" t="s">
        <v>229</v>
      </c>
      <c r="C8934" s="24"/>
    </row>
    <row r="8935" spans="1:3" ht="12.75" customHeight="1" x14ac:dyDescent="0.2">
      <c r="A8935" s="215" t="s">
        <v>8809</v>
      </c>
      <c r="B8935" s="215" t="s">
        <v>229</v>
      </c>
      <c r="C8935" s="24"/>
    </row>
    <row r="8936" spans="1:3" ht="12.75" customHeight="1" x14ac:dyDescent="0.2">
      <c r="A8936" s="215" t="s">
        <v>21506</v>
      </c>
      <c r="B8936" s="215" t="s">
        <v>229</v>
      </c>
      <c r="C8936" s="24"/>
    </row>
    <row r="8937" spans="1:3" ht="12.75" customHeight="1" x14ac:dyDescent="0.2">
      <c r="A8937" s="215" t="s">
        <v>8810</v>
      </c>
      <c r="B8937" s="215" t="s">
        <v>229</v>
      </c>
      <c r="C8937" s="24"/>
    </row>
    <row r="8938" spans="1:3" ht="12.75" customHeight="1" x14ac:dyDescent="0.2">
      <c r="A8938" s="215" t="s">
        <v>8811</v>
      </c>
      <c r="B8938" s="215" t="s">
        <v>229</v>
      </c>
      <c r="C8938" s="24"/>
    </row>
    <row r="8939" spans="1:3" ht="12.75" customHeight="1" x14ac:dyDescent="0.2">
      <c r="A8939" s="215" t="s">
        <v>8812</v>
      </c>
      <c r="B8939" s="215" t="s">
        <v>229</v>
      </c>
      <c r="C8939" s="24"/>
    </row>
    <row r="8940" spans="1:3" ht="12.75" customHeight="1" x14ac:dyDescent="0.2">
      <c r="A8940" s="215" t="s">
        <v>8813</v>
      </c>
      <c r="B8940" s="215" t="s">
        <v>229</v>
      </c>
      <c r="C8940" s="24"/>
    </row>
    <row r="8941" spans="1:3" ht="12.75" customHeight="1" x14ac:dyDescent="0.2">
      <c r="A8941" s="215" t="s">
        <v>1630</v>
      </c>
      <c r="B8941" s="215" t="s">
        <v>229</v>
      </c>
      <c r="C8941" s="24"/>
    </row>
    <row r="8942" spans="1:3" ht="12.75" customHeight="1" x14ac:dyDescent="0.2">
      <c r="A8942" s="215" t="s">
        <v>1631</v>
      </c>
      <c r="B8942" s="215" t="s">
        <v>229</v>
      </c>
      <c r="C8942" s="24"/>
    </row>
    <row r="8943" spans="1:3" ht="12.75" customHeight="1" x14ac:dyDescent="0.2">
      <c r="A8943" s="215" t="s">
        <v>8814</v>
      </c>
      <c r="B8943" s="215" t="s">
        <v>229</v>
      </c>
      <c r="C8943" s="24"/>
    </row>
    <row r="8944" spans="1:3" ht="12.75" customHeight="1" x14ac:dyDescent="0.2">
      <c r="A8944" s="215" t="s">
        <v>8815</v>
      </c>
      <c r="B8944" s="215" t="s">
        <v>229</v>
      </c>
      <c r="C8944" s="24"/>
    </row>
    <row r="8945" spans="1:3" ht="12.75" customHeight="1" x14ac:dyDescent="0.2">
      <c r="A8945" s="215" t="s">
        <v>1632</v>
      </c>
      <c r="B8945" s="215" t="s">
        <v>229</v>
      </c>
      <c r="C8945" s="24"/>
    </row>
    <row r="8946" spans="1:3" ht="12.75" customHeight="1" x14ac:dyDescent="0.2">
      <c r="A8946" s="215" t="s">
        <v>21503</v>
      </c>
      <c r="B8946" s="215" t="s">
        <v>229</v>
      </c>
      <c r="C8946" s="24"/>
    </row>
    <row r="8947" spans="1:3" ht="12.75" customHeight="1" x14ac:dyDescent="0.2">
      <c r="A8947" s="215" t="s">
        <v>1633</v>
      </c>
      <c r="B8947" s="215" t="s">
        <v>229</v>
      </c>
      <c r="C8947" s="24"/>
    </row>
    <row r="8948" spans="1:3" ht="12.75" customHeight="1" x14ac:dyDescent="0.2">
      <c r="A8948" s="215" t="s">
        <v>8816</v>
      </c>
      <c r="B8948" s="215" t="s">
        <v>229</v>
      </c>
      <c r="C8948" s="24"/>
    </row>
    <row r="8949" spans="1:3" ht="12.75" customHeight="1" x14ac:dyDescent="0.2">
      <c r="A8949" s="215" t="s">
        <v>21507</v>
      </c>
      <c r="B8949" s="215" t="s">
        <v>229</v>
      </c>
      <c r="C8949" s="24"/>
    </row>
    <row r="8950" spans="1:3" ht="12.75" customHeight="1" x14ac:dyDescent="0.2">
      <c r="A8950" s="215" t="s">
        <v>8817</v>
      </c>
      <c r="B8950" s="215" t="s">
        <v>229</v>
      </c>
      <c r="C8950" s="24"/>
    </row>
    <row r="8951" spans="1:3" ht="12.75" customHeight="1" x14ac:dyDescent="0.2">
      <c r="A8951" s="215" t="s">
        <v>21508</v>
      </c>
      <c r="B8951" s="215" t="s">
        <v>229</v>
      </c>
      <c r="C8951" s="24"/>
    </row>
    <row r="8952" spans="1:3" ht="12.75" customHeight="1" x14ac:dyDescent="0.2">
      <c r="A8952" s="215" t="s">
        <v>8818</v>
      </c>
      <c r="B8952" s="215" t="s">
        <v>229</v>
      </c>
      <c r="C8952" s="24"/>
    </row>
    <row r="8953" spans="1:3" ht="12.75" customHeight="1" x14ac:dyDescent="0.2">
      <c r="A8953" s="215" t="s">
        <v>8819</v>
      </c>
      <c r="B8953" s="215" t="s">
        <v>229</v>
      </c>
      <c r="C8953" s="24"/>
    </row>
    <row r="8954" spans="1:3" ht="12.75" customHeight="1" x14ac:dyDescent="0.2">
      <c r="A8954" s="215" t="s">
        <v>21504</v>
      </c>
      <c r="B8954" s="215" t="s">
        <v>229</v>
      </c>
      <c r="C8954" s="24"/>
    </row>
    <row r="8955" spans="1:3" ht="12.75" customHeight="1" x14ac:dyDescent="0.2">
      <c r="A8955" s="215" t="s">
        <v>25709</v>
      </c>
      <c r="B8955" s="215" t="s">
        <v>229</v>
      </c>
      <c r="C8955" s="24"/>
    </row>
    <row r="8956" spans="1:3" ht="12.75" customHeight="1" x14ac:dyDescent="0.2">
      <c r="A8956" s="215" t="s">
        <v>25710</v>
      </c>
      <c r="B8956" s="215" t="s">
        <v>229</v>
      </c>
      <c r="C8956" s="24"/>
    </row>
    <row r="8957" spans="1:3" ht="12.75" customHeight="1" x14ac:dyDescent="0.2">
      <c r="A8957" s="215" t="s">
        <v>25711</v>
      </c>
      <c r="B8957" s="215" t="s">
        <v>229</v>
      </c>
      <c r="C8957" s="24"/>
    </row>
    <row r="8958" spans="1:3" ht="12.75" customHeight="1" x14ac:dyDescent="0.2">
      <c r="A8958" s="215" t="s">
        <v>25712</v>
      </c>
      <c r="B8958" s="215" t="s">
        <v>229</v>
      </c>
      <c r="C8958" s="24"/>
    </row>
    <row r="8959" spans="1:3" ht="12.75" customHeight="1" x14ac:dyDescent="0.2">
      <c r="A8959" s="215" t="s">
        <v>8820</v>
      </c>
      <c r="B8959" s="215" t="s">
        <v>229</v>
      </c>
      <c r="C8959" s="24"/>
    </row>
    <row r="8960" spans="1:3" ht="12.75" customHeight="1" x14ac:dyDescent="0.2">
      <c r="A8960" s="215" t="s">
        <v>8821</v>
      </c>
      <c r="B8960" s="215" t="s">
        <v>229</v>
      </c>
      <c r="C8960" s="24"/>
    </row>
    <row r="8961" spans="1:3" ht="12.75" customHeight="1" x14ac:dyDescent="0.2">
      <c r="A8961" s="215" t="s">
        <v>8822</v>
      </c>
      <c r="B8961" s="215" t="s">
        <v>229</v>
      </c>
      <c r="C8961" s="24"/>
    </row>
    <row r="8962" spans="1:3" ht="12.75" customHeight="1" x14ac:dyDescent="0.2">
      <c r="A8962" s="215" t="s">
        <v>8823</v>
      </c>
      <c r="B8962" s="215" t="s">
        <v>229</v>
      </c>
      <c r="C8962" s="24"/>
    </row>
    <row r="8963" spans="1:3" ht="12.75" customHeight="1" x14ac:dyDescent="0.2">
      <c r="A8963" s="215" t="s">
        <v>21509</v>
      </c>
      <c r="B8963" s="215" t="s">
        <v>229</v>
      </c>
      <c r="C8963" s="24"/>
    </row>
    <row r="8964" spans="1:3" ht="12.75" customHeight="1" x14ac:dyDescent="0.2">
      <c r="A8964" s="215" t="s">
        <v>21510</v>
      </c>
      <c r="B8964" s="215" t="s">
        <v>229</v>
      </c>
      <c r="C8964" s="24"/>
    </row>
    <row r="8965" spans="1:3" ht="12.75" customHeight="1" x14ac:dyDescent="0.2">
      <c r="A8965" s="215" t="s">
        <v>8824</v>
      </c>
      <c r="B8965" s="215" t="s">
        <v>229</v>
      </c>
      <c r="C8965" s="24"/>
    </row>
    <row r="8966" spans="1:3" ht="12.75" customHeight="1" x14ac:dyDescent="0.2">
      <c r="A8966" s="215" t="s">
        <v>21511</v>
      </c>
      <c r="B8966" s="215" t="s">
        <v>218</v>
      </c>
      <c r="C8966" s="24"/>
    </row>
    <row r="8967" spans="1:3" ht="12.75" customHeight="1" x14ac:dyDescent="0.2">
      <c r="A8967" s="215" t="s">
        <v>21512</v>
      </c>
      <c r="B8967" s="215" t="s">
        <v>218</v>
      </c>
      <c r="C8967" s="24"/>
    </row>
    <row r="8968" spans="1:3" ht="12.75" customHeight="1" x14ac:dyDescent="0.2">
      <c r="A8968" s="215" t="s">
        <v>8846</v>
      </c>
      <c r="B8968" s="215" t="s">
        <v>218</v>
      </c>
      <c r="C8968" s="24"/>
    </row>
    <row r="8969" spans="1:3" ht="12.75" customHeight="1" x14ac:dyDescent="0.2">
      <c r="A8969" s="215" t="s">
        <v>21513</v>
      </c>
      <c r="B8969" s="215" t="s">
        <v>218</v>
      </c>
      <c r="C8969" s="24"/>
    </row>
    <row r="8970" spans="1:3" ht="12.75" customHeight="1" x14ac:dyDescent="0.2">
      <c r="A8970" s="215" t="s">
        <v>21514</v>
      </c>
      <c r="B8970" s="215" t="s">
        <v>218</v>
      </c>
      <c r="C8970" s="24"/>
    </row>
    <row r="8971" spans="1:3" ht="12.75" customHeight="1" x14ac:dyDescent="0.2">
      <c r="A8971" s="215" t="s">
        <v>8847</v>
      </c>
      <c r="B8971" s="215" t="s">
        <v>218</v>
      </c>
      <c r="C8971" s="24"/>
    </row>
    <row r="8972" spans="1:3" ht="12.75" customHeight="1" x14ac:dyDescent="0.2">
      <c r="A8972" s="215" t="s">
        <v>8825</v>
      </c>
      <c r="B8972" s="215" t="s">
        <v>218</v>
      </c>
      <c r="C8972" s="24"/>
    </row>
    <row r="8973" spans="1:3" ht="12.75" customHeight="1" x14ac:dyDescent="0.2">
      <c r="A8973" s="215" t="s">
        <v>8826</v>
      </c>
      <c r="B8973" s="215" t="s">
        <v>218</v>
      </c>
      <c r="C8973" s="24"/>
    </row>
    <row r="8974" spans="1:3" ht="12.75" customHeight="1" x14ac:dyDescent="0.2">
      <c r="A8974" s="215" t="s">
        <v>8827</v>
      </c>
      <c r="B8974" s="215" t="s">
        <v>218</v>
      </c>
      <c r="C8974" s="24"/>
    </row>
    <row r="8975" spans="1:3" ht="12.75" customHeight="1" x14ac:dyDescent="0.2">
      <c r="A8975" s="215" t="s">
        <v>8848</v>
      </c>
      <c r="B8975" s="215" t="s">
        <v>218</v>
      </c>
      <c r="C8975" s="24"/>
    </row>
    <row r="8976" spans="1:3" ht="12.75" customHeight="1" x14ac:dyDescent="0.2">
      <c r="A8976" s="215" t="s">
        <v>21515</v>
      </c>
      <c r="B8976" s="215" t="s">
        <v>218</v>
      </c>
      <c r="C8976" s="24"/>
    </row>
    <row r="8977" spans="1:3" ht="12.75" customHeight="1" x14ac:dyDescent="0.2">
      <c r="A8977" s="215" t="s">
        <v>21516</v>
      </c>
      <c r="B8977" s="215" t="s">
        <v>218</v>
      </c>
      <c r="C8977" s="24"/>
    </row>
    <row r="8978" spans="1:3" ht="12.75" customHeight="1" x14ac:dyDescent="0.2">
      <c r="A8978" s="215" t="s">
        <v>8828</v>
      </c>
      <c r="B8978" s="215" t="s">
        <v>218</v>
      </c>
      <c r="C8978" s="24"/>
    </row>
    <row r="8979" spans="1:3" ht="12.75" customHeight="1" x14ac:dyDescent="0.2">
      <c r="A8979" s="215" t="s">
        <v>21517</v>
      </c>
      <c r="B8979" s="215" t="s">
        <v>218</v>
      </c>
      <c r="C8979" s="24"/>
    </row>
    <row r="8980" spans="1:3" ht="12.75" customHeight="1" x14ac:dyDescent="0.2">
      <c r="A8980" s="215" t="s">
        <v>8829</v>
      </c>
      <c r="B8980" s="215" t="s">
        <v>218</v>
      </c>
      <c r="C8980" s="24"/>
    </row>
    <row r="8981" spans="1:3" ht="12.75" customHeight="1" x14ac:dyDescent="0.2">
      <c r="A8981" s="215" t="s">
        <v>21518</v>
      </c>
      <c r="B8981" s="215" t="s">
        <v>218</v>
      </c>
      <c r="C8981" s="24"/>
    </row>
    <row r="8982" spans="1:3" ht="12.75" customHeight="1" x14ac:dyDescent="0.2">
      <c r="A8982" s="215" t="s">
        <v>21519</v>
      </c>
      <c r="B8982" s="215" t="s">
        <v>218</v>
      </c>
      <c r="C8982" s="24"/>
    </row>
    <row r="8983" spans="1:3" ht="12.75" customHeight="1" x14ac:dyDescent="0.2">
      <c r="A8983" s="215" t="s">
        <v>8830</v>
      </c>
      <c r="B8983" s="215" t="s">
        <v>218</v>
      </c>
      <c r="C8983" s="24"/>
    </row>
    <row r="8984" spans="1:3" ht="12.75" customHeight="1" x14ac:dyDescent="0.2">
      <c r="A8984" s="215" t="s">
        <v>218</v>
      </c>
      <c r="B8984" s="215" t="s">
        <v>218</v>
      </c>
      <c r="C8984" s="24"/>
    </row>
    <row r="8985" spans="1:3" ht="12.75" customHeight="1" x14ac:dyDescent="0.2">
      <c r="A8985" s="215" t="s">
        <v>8831</v>
      </c>
      <c r="B8985" s="215" t="s">
        <v>218</v>
      </c>
      <c r="C8985" s="24"/>
    </row>
    <row r="8986" spans="1:3" ht="12.75" customHeight="1" x14ac:dyDescent="0.2">
      <c r="A8986" s="215" t="s">
        <v>8832</v>
      </c>
      <c r="B8986" s="215" t="s">
        <v>218</v>
      </c>
      <c r="C8986" s="24"/>
    </row>
    <row r="8987" spans="1:3" ht="12.75" customHeight="1" x14ac:dyDescent="0.2">
      <c r="A8987" s="215" t="s">
        <v>8833</v>
      </c>
      <c r="B8987" s="215" t="s">
        <v>218</v>
      </c>
      <c r="C8987" s="24"/>
    </row>
    <row r="8988" spans="1:3" ht="12.75" customHeight="1" x14ac:dyDescent="0.2">
      <c r="A8988" s="215" t="s">
        <v>21520</v>
      </c>
      <c r="B8988" s="215" t="s">
        <v>218</v>
      </c>
      <c r="C8988" s="24"/>
    </row>
    <row r="8989" spans="1:3" ht="12.75" customHeight="1" x14ac:dyDescent="0.2">
      <c r="A8989" s="215" t="s">
        <v>8834</v>
      </c>
      <c r="B8989" s="215" t="s">
        <v>218</v>
      </c>
      <c r="C8989" s="24"/>
    </row>
    <row r="8990" spans="1:3" ht="12.75" customHeight="1" x14ac:dyDescent="0.2">
      <c r="A8990" s="215" t="s">
        <v>8835</v>
      </c>
      <c r="B8990" s="215" t="s">
        <v>218</v>
      </c>
      <c r="C8990" s="24"/>
    </row>
    <row r="8991" spans="1:3" ht="12.75" customHeight="1" x14ac:dyDescent="0.2">
      <c r="A8991" s="215" t="s">
        <v>8836</v>
      </c>
      <c r="B8991" s="215" t="s">
        <v>218</v>
      </c>
      <c r="C8991" s="24"/>
    </row>
    <row r="8992" spans="1:3" ht="12.75" customHeight="1" x14ac:dyDescent="0.2">
      <c r="A8992" s="215" t="s">
        <v>8837</v>
      </c>
      <c r="B8992" s="215" t="s">
        <v>218</v>
      </c>
      <c r="C8992" s="24"/>
    </row>
    <row r="8993" spans="1:3" ht="12.75" customHeight="1" x14ac:dyDescent="0.2">
      <c r="A8993" s="215" t="s">
        <v>8838</v>
      </c>
      <c r="B8993" s="215" t="s">
        <v>218</v>
      </c>
      <c r="C8993" s="24"/>
    </row>
    <row r="8994" spans="1:3" ht="12.75" customHeight="1" x14ac:dyDescent="0.2">
      <c r="A8994" s="215" t="s">
        <v>8839</v>
      </c>
      <c r="B8994" s="215" t="s">
        <v>218</v>
      </c>
      <c r="C8994" s="24"/>
    </row>
    <row r="8995" spans="1:3" ht="12.75" customHeight="1" x14ac:dyDescent="0.2">
      <c r="A8995" s="215" t="s">
        <v>8840</v>
      </c>
      <c r="B8995" s="215" t="s">
        <v>218</v>
      </c>
      <c r="C8995" s="24"/>
    </row>
    <row r="8996" spans="1:3" ht="12.75" customHeight="1" x14ac:dyDescent="0.2">
      <c r="A8996" s="215" t="s">
        <v>1558</v>
      </c>
      <c r="B8996" s="215" t="s">
        <v>218</v>
      </c>
      <c r="C8996" s="24"/>
    </row>
    <row r="8997" spans="1:3" ht="12.75" customHeight="1" x14ac:dyDescent="0.2">
      <c r="A8997" s="215" t="s">
        <v>8841</v>
      </c>
      <c r="B8997" s="215" t="s">
        <v>218</v>
      </c>
      <c r="C8997" s="24"/>
    </row>
    <row r="8998" spans="1:3" ht="12.75" customHeight="1" x14ac:dyDescent="0.2">
      <c r="A8998" s="215" t="s">
        <v>8842</v>
      </c>
      <c r="B8998" s="215" t="s">
        <v>218</v>
      </c>
      <c r="C8998" s="24"/>
    </row>
    <row r="8999" spans="1:3" ht="12.75" customHeight="1" x14ac:dyDescent="0.2">
      <c r="A8999" s="215" t="s">
        <v>8843</v>
      </c>
      <c r="B8999" s="215" t="s">
        <v>218</v>
      </c>
      <c r="C8999" s="24"/>
    </row>
    <row r="9000" spans="1:3" ht="12.75" customHeight="1" x14ac:dyDescent="0.2">
      <c r="A9000" s="215" t="s">
        <v>8844</v>
      </c>
      <c r="B9000" s="215" t="s">
        <v>218</v>
      </c>
      <c r="C9000" s="24"/>
    </row>
    <row r="9001" spans="1:3" ht="12.75" customHeight="1" x14ac:dyDescent="0.2">
      <c r="A9001" s="215" t="s">
        <v>25713</v>
      </c>
      <c r="B9001" s="215" t="s">
        <v>218</v>
      </c>
      <c r="C9001" s="24"/>
    </row>
    <row r="9002" spans="1:3" ht="12.75" customHeight="1" x14ac:dyDescent="0.2">
      <c r="A9002" s="215" t="s">
        <v>8845</v>
      </c>
      <c r="B9002" s="215" t="s">
        <v>218</v>
      </c>
      <c r="C9002" s="24"/>
    </row>
    <row r="9003" spans="1:3" ht="12.75" customHeight="1" x14ac:dyDescent="0.2">
      <c r="A9003" s="215" t="s">
        <v>226</v>
      </c>
      <c r="B9003" s="215" t="s">
        <v>226</v>
      </c>
      <c r="C9003" s="24"/>
    </row>
    <row r="9004" spans="1:3" ht="12.75" customHeight="1" x14ac:dyDescent="0.2">
      <c r="A9004" s="215" t="s">
        <v>8849</v>
      </c>
      <c r="B9004" s="215" t="s">
        <v>226</v>
      </c>
      <c r="C9004" s="24"/>
    </row>
    <row r="9005" spans="1:3" ht="12.75" customHeight="1" x14ac:dyDescent="0.2">
      <c r="A9005" s="215" t="s">
        <v>2240</v>
      </c>
      <c r="B9005" s="215" t="s">
        <v>226</v>
      </c>
      <c r="C9005" s="24"/>
    </row>
    <row r="9006" spans="1:3" ht="12.75" customHeight="1" x14ac:dyDescent="0.2">
      <c r="A9006" s="215" t="s">
        <v>8850</v>
      </c>
      <c r="B9006" s="215" t="s">
        <v>226</v>
      </c>
      <c r="C9006" s="24"/>
    </row>
    <row r="9007" spans="1:3" ht="12.75" customHeight="1" x14ac:dyDescent="0.2">
      <c r="A9007" s="215" t="s">
        <v>2241</v>
      </c>
      <c r="B9007" s="215" t="s">
        <v>226</v>
      </c>
      <c r="C9007" s="24"/>
    </row>
    <row r="9008" spans="1:3" ht="12.75" customHeight="1" x14ac:dyDescent="0.2">
      <c r="A9008" s="215" t="s">
        <v>8851</v>
      </c>
      <c r="B9008" s="215" t="s">
        <v>226</v>
      </c>
      <c r="C9008" s="24"/>
    </row>
    <row r="9009" spans="1:3" ht="12.75" customHeight="1" x14ac:dyDescent="0.2">
      <c r="A9009" s="215" t="s">
        <v>2242</v>
      </c>
      <c r="B9009" s="215" t="s">
        <v>226</v>
      </c>
      <c r="C9009" s="24"/>
    </row>
    <row r="9010" spans="1:3" ht="12.75" customHeight="1" x14ac:dyDescent="0.2">
      <c r="A9010" s="215" t="s">
        <v>8852</v>
      </c>
      <c r="B9010" s="215" t="s">
        <v>226</v>
      </c>
      <c r="C9010" s="24"/>
    </row>
    <row r="9011" spans="1:3" ht="12.75" customHeight="1" x14ac:dyDescent="0.2">
      <c r="A9011" s="215" t="s">
        <v>2243</v>
      </c>
      <c r="B9011" s="215" t="s">
        <v>226</v>
      </c>
      <c r="C9011" s="24"/>
    </row>
    <row r="9012" spans="1:3" ht="12.75" customHeight="1" x14ac:dyDescent="0.2">
      <c r="A9012" s="215" t="s">
        <v>8853</v>
      </c>
      <c r="B9012" s="215" t="s">
        <v>226</v>
      </c>
      <c r="C9012" s="24"/>
    </row>
    <row r="9013" spans="1:3" ht="12.75" customHeight="1" x14ac:dyDescent="0.2">
      <c r="A9013" s="215" t="s">
        <v>2244</v>
      </c>
      <c r="B9013" s="215" t="s">
        <v>226</v>
      </c>
      <c r="C9013" s="24"/>
    </row>
    <row r="9014" spans="1:3" ht="12.75" customHeight="1" x14ac:dyDescent="0.2">
      <c r="A9014" s="215" t="s">
        <v>8854</v>
      </c>
      <c r="B9014" s="215" t="s">
        <v>226</v>
      </c>
      <c r="C9014" s="24"/>
    </row>
    <row r="9015" spans="1:3" ht="12.75" customHeight="1" x14ac:dyDescent="0.2">
      <c r="A9015" s="215" t="s">
        <v>8858</v>
      </c>
      <c r="B9015" s="215" t="s">
        <v>226</v>
      </c>
      <c r="C9015" s="24"/>
    </row>
    <row r="9016" spans="1:3" ht="12.75" customHeight="1" x14ac:dyDescent="0.2">
      <c r="A9016" s="215" t="s">
        <v>21521</v>
      </c>
      <c r="B9016" s="215" t="s">
        <v>226</v>
      </c>
      <c r="C9016" s="24"/>
    </row>
    <row r="9017" spans="1:3" ht="12.75" customHeight="1" x14ac:dyDescent="0.2">
      <c r="A9017" s="215" t="s">
        <v>21522</v>
      </c>
      <c r="B9017" s="215" t="s">
        <v>226</v>
      </c>
      <c r="C9017" s="24"/>
    </row>
    <row r="9018" spans="1:3" ht="12.75" customHeight="1" x14ac:dyDescent="0.2">
      <c r="A9018" s="215" t="s">
        <v>21523</v>
      </c>
      <c r="B9018" s="215" t="s">
        <v>226</v>
      </c>
      <c r="C9018" s="24"/>
    </row>
    <row r="9019" spans="1:3" ht="12.75" customHeight="1" x14ac:dyDescent="0.2">
      <c r="A9019" s="215" t="s">
        <v>8855</v>
      </c>
      <c r="B9019" s="215" t="s">
        <v>226</v>
      </c>
      <c r="C9019" s="24"/>
    </row>
    <row r="9020" spans="1:3" ht="12.75" customHeight="1" x14ac:dyDescent="0.2">
      <c r="A9020" s="215" t="s">
        <v>25714</v>
      </c>
      <c r="B9020" s="215" t="s">
        <v>226</v>
      </c>
      <c r="C9020" s="24"/>
    </row>
    <row r="9021" spans="1:3" ht="12.75" customHeight="1" x14ac:dyDescent="0.2">
      <c r="A9021" s="215" t="s">
        <v>2246</v>
      </c>
      <c r="B9021" s="215" t="s">
        <v>226</v>
      </c>
      <c r="C9021" s="24"/>
    </row>
    <row r="9022" spans="1:3" ht="12.75" customHeight="1" x14ac:dyDescent="0.2">
      <c r="A9022" s="215" t="s">
        <v>8856</v>
      </c>
      <c r="B9022" s="215" t="s">
        <v>226</v>
      </c>
      <c r="C9022" s="24"/>
    </row>
    <row r="9023" spans="1:3" ht="12.75" customHeight="1" x14ac:dyDescent="0.2">
      <c r="A9023" s="215" t="s">
        <v>19713</v>
      </c>
      <c r="B9023" s="215" t="s">
        <v>226</v>
      </c>
      <c r="C9023" s="24"/>
    </row>
    <row r="9024" spans="1:3" ht="12.75" customHeight="1" x14ac:dyDescent="0.2">
      <c r="A9024" s="215" t="s">
        <v>8859</v>
      </c>
      <c r="B9024" s="215" t="s">
        <v>226</v>
      </c>
      <c r="C9024" s="24"/>
    </row>
    <row r="9025" spans="1:3" ht="12.75" customHeight="1" x14ac:dyDescent="0.2">
      <c r="A9025" s="215" t="s">
        <v>8860</v>
      </c>
      <c r="B9025" s="215" t="s">
        <v>226</v>
      </c>
      <c r="C9025" s="24"/>
    </row>
    <row r="9026" spans="1:3" ht="12.75" customHeight="1" x14ac:dyDescent="0.2">
      <c r="A9026" s="215" t="s">
        <v>19691</v>
      </c>
      <c r="B9026" s="215" t="s">
        <v>226</v>
      </c>
      <c r="C9026" s="24"/>
    </row>
    <row r="9027" spans="1:3" ht="12.75" customHeight="1" x14ac:dyDescent="0.2">
      <c r="A9027" s="215" t="s">
        <v>2249</v>
      </c>
      <c r="B9027" s="215" t="s">
        <v>226</v>
      </c>
      <c r="C9027" s="24"/>
    </row>
    <row r="9028" spans="1:3" ht="12.75" customHeight="1" x14ac:dyDescent="0.2">
      <c r="A9028" s="215" t="s">
        <v>8857</v>
      </c>
      <c r="B9028" s="215" t="s">
        <v>226</v>
      </c>
      <c r="C9028" s="24"/>
    </row>
    <row r="9029" spans="1:3" ht="12.75" customHeight="1" x14ac:dyDescent="0.2">
      <c r="A9029" s="215" t="s">
        <v>8861</v>
      </c>
      <c r="B9029" s="215" t="s">
        <v>226</v>
      </c>
      <c r="C9029" s="24"/>
    </row>
    <row r="9030" spans="1:3" ht="12.75" customHeight="1" x14ac:dyDescent="0.2">
      <c r="A9030" s="215" t="s">
        <v>19640</v>
      </c>
      <c r="B9030" s="215" t="s">
        <v>226</v>
      </c>
      <c r="C9030" s="24"/>
    </row>
    <row r="9031" spans="1:3" ht="12.75" customHeight="1" x14ac:dyDescent="0.2">
      <c r="A9031" s="215" t="s">
        <v>19700</v>
      </c>
      <c r="B9031" s="215" t="s">
        <v>226</v>
      </c>
      <c r="C9031" s="24"/>
    </row>
    <row r="9032" spans="1:3" ht="12.75" customHeight="1" x14ac:dyDescent="0.2">
      <c r="A9032" s="215" t="s">
        <v>8862</v>
      </c>
      <c r="B9032" s="215" t="s">
        <v>226</v>
      </c>
      <c r="C9032" s="24"/>
    </row>
    <row r="9033" spans="1:3" ht="12.75" customHeight="1" x14ac:dyDescent="0.2">
      <c r="A9033" s="215" t="s">
        <v>19684</v>
      </c>
      <c r="B9033" s="215" t="s">
        <v>226</v>
      </c>
      <c r="C9033" s="24"/>
    </row>
    <row r="9034" spans="1:3" ht="12.75" customHeight="1" x14ac:dyDescent="0.2">
      <c r="A9034" s="215" t="s">
        <v>8863</v>
      </c>
      <c r="B9034" s="215" t="s">
        <v>1061</v>
      </c>
      <c r="C9034" s="24"/>
    </row>
    <row r="9035" spans="1:3" ht="12.75" customHeight="1" x14ac:dyDescent="0.2">
      <c r="A9035" s="215" t="s">
        <v>21524</v>
      </c>
      <c r="B9035" s="215" t="s">
        <v>215</v>
      </c>
      <c r="C9035" s="24"/>
    </row>
    <row r="9036" spans="1:3" ht="12.75" customHeight="1" x14ac:dyDescent="0.2">
      <c r="A9036" s="215" t="s">
        <v>21525</v>
      </c>
      <c r="B9036" s="215" t="s">
        <v>215</v>
      </c>
      <c r="C9036" s="24"/>
    </row>
    <row r="9037" spans="1:3" ht="12.75" customHeight="1" x14ac:dyDescent="0.2">
      <c r="A9037" s="215" t="s">
        <v>21526</v>
      </c>
      <c r="B9037" s="215" t="s">
        <v>215</v>
      </c>
      <c r="C9037" s="24"/>
    </row>
    <row r="9038" spans="1:3" ht="12.75" customHeight="1" x14ac:dyDescent="0.2">
      <c r="A9038" s="215" t="s">
        <v>8943</v>
      </c>
      <c r="B9038" s="215" t="s">
        <v>215</v>
      </c>
      <c r="C9038" s="24"/>
    </row>
    <row r="9039" spans="1:3" ht="12.75" customHeight="1" x14ac:dyDescent="0.2">
      <c r="A9039" s="215" t="s">
        <v>21527</v>
      </c>
      <c r="B9039" s="215" t="s">
        <v>215</v>
      </c>
      <c r="C9039" s="24"/>
    </row>
    <row r="9040" spans="1:3" ht="12.75" customHeight="1" x14ac:dyDescent="0.2">
      <c r="A9040" s="185" t="s">
        <v>26752</v>
      </c>
      <c r="B9040" s="185" t="s">
        <v>215</v>
      </c>
      <c r="C9040" s="24"/>
    </row>
    <row r="9041" spans="1:3" ht="12.75" customHeight="1" x14ac:dyDescent="0.2">
      <c r="A9041" s="215" t="s">
        <v>21528</v>
      </c>
      <c r="B9041" s="215" t="s">
        <v>215</v>
      </c>
      <c r="C9041" s="24"/>
    </row>
    <row r="9042" spans="1:3" ht="12.75" customHeight="1" x14ac:dyDescent="0.2">
      <c r="A9042" s="215" t="s">
        <v>8944</v>
      </c>
      <c r="B9042" s="215" t="s">
        <v>215</v>
      </c>
      <c r="C9042" s="24"/>
    </row>
    <row r="9043" spans="1:3" ht="12.75" customHeight="1" x14ac:dyDescent="0.2">
      <c r="A9043" s="215" t="s">
        <v>8945</v>
      </c>
      <c r="B9043" s="215" t="s">
        <v>215</v>
      </c>
      <c r="C9043" s="24"/>
    </row>
    <row r="9044" spans="1:3" ht="12.75" customHeight="1" x14ac:dyDescent="0.2">
      <c r="A9044" s="215" t="s">
        <v>21529</v>
      </c>
      <c r="B9044" s="215" t="s">
        <v>215</v>
      </c>
      <c r="C9044" s="24"/>
    </row>
    <row r="9045" spans="1:3" ht="12.75" customHeight="1" x14ac:dyDescent="0.2">
      <c r="A9045" s="215" t="s">
        <v>8946</v>
      </c>
      <c r="B9045" s="215" t="s">
        <v>215</v>
      </c>
      <c r="C9045" s="24"/>
    </row>
    <row r="9046" spans="1:3" ht="12.75" customHeight="1" x14ac:dyDescent="0.2">
      <c r="A9046" s="215" t="s">
        <v>21530</v>
      </c>
      <c r="B9046" s="215" t="s">
        <v>215</v>
      </c>
      <c r="C9046" s="24"/>
    </row>
    <row r="9047" spans="1:3" ht="12.75" customHeight="1" x14ac:dyDescent="0.2">
      <c r="A9047" s="215" t="s">
        <v>8947</v>
      </c>
      <c r="B9047" s="215" t="s">
        <v>215</v>
      </c>
      <c r="C9047" s="24"/>
    </row>
    <row r="9048" spans="1:3" ht="12.75" customHeight="1" x14ac:dyDescent="0.2">
      <c r="A9048" s="215" t="s">
        <v>8948</v>
      </c>
      <c r="B9048" s="215" t="s">
        <v>215</v>
      </c>
      <c r="C9048" s="24"/>
    </row>
    <row r="9049" spans="1:3" ht="12.75" customHeight="1" x14ac:dyDescent="0.2">
      <c r="A9049" s="215" t="s">
        <v>8949</v>
      </c>
      <c r="B9049" s="215" t="s">
        <v>215</v>
      </c>
      <c r="C9049" s="24"/>
    </row>
    <row r="9050" spans="1:3" ht="12.75" customHeight="1" x14ac:dyDescent="0.2">
      <c r="A9050" s="215" t="s">
        <v>8950</v>
      </c>
      <c r="B9050" s="215" t="s">
        <v>215</v>
      </c>
      <c r="C9050" s="24"/>
    </row>
    <row r="9051" spans="1:3" ht="12.75" customHeight="1" x14ac:dyDescent="0.2">
      <c r="A9051" s="215" t="s">
        <v>21531</v>
      </c>
      <c r="B9051" s="215" t="s">
        <v>215</v>
      </c>
      <c r="C9051" s="24"/>
    </row>
    <row r="9052" spans="1:3" ht="12.75" customHeight="1" x14ac:dyDescent="0.2">
      <c r="A9052" s="215" t="s">
        <v>8951</v>
      </c>
      <c r="B9052" s="215" t="s">
        <v>215</v>
      </c>
      <c r="C9052" s="24"/>
    </row>
    <row r="9053" spans="1:3" ht="12.75" customHeight="1" x14ac:dyDescent="0.2">
      <c r="A9053" s="215" t="s">
        <v>8952</v>
      </c>
      <c r="B9053" s="215" t="s">
        <v>215</v>
      </c>
      <c r="C9053" s="24"/>
    </row>
    <row r="9054" spans="1:3" ht="12.75" customHeight="1" x14ac:dyDescent="0.2">
      <c r="A9054" s="215" t="s">
        <v>21532</v>
      </c>
      <c r="B9054" s="215" t="s">
        <v>215</v>
      </c>
      <c r="C9054" s="24"/>
    </row>
    <row r="9055" spans="1:3" ht="12.75" customHeight="1" x14ac:dyDescent="0.2">
      <c r="A9055" s="215" t="s">
        <v>8953</v>
      </c>
      <c r="B9055" s="215" t="s">
        <v>215</v>
      </c>
      <c r="C9055" s="24"/>
    </row>
    <row r="9056" spans="1:3" ht="12.75" customHeight="1" x14ac:dyDescent="0.2">
      <c r="A9056" s="215" t="s">
        <v>21533</v>
      </c>
      <c r="B9056" s="215" t="s">
        <v>215</v>
      </c>
      <c r="C9056" s="24"/>
    </row>
    <row r="9057" spans="1:3" ht="12.75" customHeight="1" x14ac:dyDescent="0.2">
      <c r="A9057" s="215" t="s">
        <v>8954</v>
      </c>
      <c r="B9057" s="215" t="s">
        <v>215</v>
      </c>
      <c r="C9057" s="24"/>
    </row>
    <row r="9058" spans="1:3" ht="12.75" customHeight="1" x14ac:dyDescent="0.2">
      <c r="A9058" s="215" t="s">
        <v>8955</v>
      </c>
      <c r="B9058" s="215" t="s">
        <v>215</v>
      </c>
      <c r="C9058" s="24"/>
    </row>
    <row r="9059" spans="1:3" ht="12.75" customHeight="1" x14ac:dyDescent="0.2">
      <c r="A9059" s="215" t="s">
        <v>8956</v>
      </c>
      <c r="B9059" s="215" t="s">
        <v>215</v>
      </c>
      <c r="C9059" s="24"/>
    </row>
    <row r="9060" spans="1:3" ht="12.75" customHeight="1" x14ac:dyDescent="0.2">
      <c r="A9060" s="215" t="s">
        <v>21534</v>
      </c>
      <c r="B9060" s="215" t="s">
        <v>215</v>
      </c>
      <c r="C9060" s="24"/>
    </row>
    <row r="9061" spans="1:3" ht="12.75" customHeight="1" x14ac:dyDescent="0.2">
      <c r="A9061" s="215" t="s">
        <v>8957</v>
      </c>
      <c r="B9061" s="215" t="s">
        <v>215</v>
      </c>
      <c r="C9061" s="24"/>
    </row>
    <row r="9062" spans="1:3" ht="12.75" customHeight="1" x14ac:dyDescent="0.2">
      <c r="A9062" s="215" t="s">
        <v>21535</v>
      </c>
      <c r="B9062" s="215" t="s">
        <v>215</v>
      </c>
      <c r="C9062" s="24"/>
    </row>
    <row r="9063" spans="1:3" ht="12.75" customHeight="1" x14ac:dyDescent="0.2">
      <c r="A9063" s="215" t="s">
        <v>21536</v>
      </c>
      <c r="B9063" s="215" t="s">
        <v>215</v>
      </c>
      <c r="C9063" s="24"/>
    </row>
    <row r="9064" spans="1:3" ht="12.75" customHeight="1" x14ac:dyDescent="0.2">
      <c r="A9064" s="215" t="s">
        <v>1559</v>
      </c>
      <c r="B9064" s="215" t="s">
        <v>215</v>
      </c>
      <c r="C9064" s="24"/>
    </row>
    <row r="9065" spans="1:3" ht="12.75" customHeight="1" x14ac:dyDescent="0.2">
      <c r="A9065" s="215" t="s">
        <v>8864</v>
      </c>
      <c r="B9065" s="215" t="s">
        <v>215</v>
      </c>
      <c r="C9065" s="24"/>
    </row>
    <row r="9066" spans="1:3" ht="12.75" customHeight="1" x14ac:dyDescent="0.2">
      <c r="A9066" s="215" t="s">
        <v>21537</v>
      </c>
      <c r="B9066" s="215" t="s">
        <v>215</v>
      </c>
      <c r="C9066" s="24"/>
    </row>
    <row r="9067" spans="1:3" ht="12.75" customHeight="1" x14ac:dyDescent="0.2">
      <c r="A9067" s="215" t="s">
        <v>8865</v>
      </c>
      <c r="B9067" s="215" t="s">
        <v>215</v>
      </c>
      <c r="C9067" s="24"/>
    </row>
    <row r="9068" spans="1:3" ht="12.75" customHeight="1" x14ac:dyDescent="0.2">
      <c r="A9068" s="215" t="s">
        <v>8866</v>
      </c>
      <c r="B9068" s="215" t="s">
        <v>215</v>
      </c>
      <c r="C9068" s="24"/>
    </row>
    <row r="9069" spans="1:3" ht="12.75" customHeight="1" x14ac:dyDescent="0.2">
      <c r="A9069" s="215" t="s">
        <v>8867</v>
      </c>
      <c r="B9069" s="215" t="s">
        <v>215</v>
      </c>
      <c r="C9069" s="24"/>
    </row>
    <row r="9070" spans="1:3" ht="12.75" customHeight="1" x14ac:dyDescent="0.2">
      <c r="A9070" s="215" t="s">
        <v>8868</v>
      </c>
      <c r="B9070" s="215" t="s">
        <v>215</v>
      </c>
      <c r="C9070" s="24"/>
    </row>
    <row r="9071" spans="1:3" ht="12.75" customHeight="1" x14ac:dyDescent="0.2">
      <c r="A9071" s="215" t="s">
        <v>8869</v>
      </c>
      <c r="B9071" s="215" t="s">
        <v>215</v>
      </c>
      <c r="C9071" s="24"/>
    </row>
    <row r="9072" spans="1:3" ht="12.75" customHeight="1" x14ac:dyDescent="0.2">
      <c r="A9072" s="215" t="s">
        <v>8870</v>
      </c>
      <c r="B9072" s="215" t="s">
        <v>215</v>
      </c>
      <c r="C9072" s="24"/>
    </row>
    <row r="9073" spans="1:3" ht="12.75" customHeight="1" x14ac:dyDescent="0.2">
      <c r="A9073" s="185" t="s">
        <v>26757</v>
      </c>
      <c r="B9073" s="185" t="s">
        <v>215</v>
      </c>
      <c r="C9073" s="24"/>
    </row>
    <row r="9074" spans="1:3" ht="12.75" customHeight="1" x14ac:dyDescent="0.2">
      <c r="A9074" s="215" t="s">
        <v>8958</v>
      </c>
      <c r="B9074" s="215" t="s">
        <v>215</v>
      </c>
      <c r="C9074" s="24"/>
    </row>
    <row r="9075" spans="1:3" ht="12.75" customHeight="1" x14ac:dyDescent="0.2">
      <c r="A9075" s="215" t="s">
        <v>21538</v>
      </c>
      <c r="B9075" s="215" t="s">
        <v>215</v>
      </c>
      <c r="C9075" s="24"/>
    </row>
    <row r="9076" spans="1:3" ht="12.75" customHeight="1" x14ac:dyDescent="0.2">
      <c r="A9076" s="215" t="s">
        <v>21539</v>
      </c>
      <c r="B9076" s="215" t="s">
        <v>215</v>
      </c>
      <c r="C9076" s="24"/>
    </row>
    <row r="9077" spans="1:3" ht="12.75" customHeight="1" x14ac:dyDescent="0.2">
      <c r="A9077" s="215" t="s">
        <v>8871</v>
      </c>
      <c r="B9077" s="215" t="s">
        <v>215</v>
      </c>
      <c r="C9077" s="24"/>
    </row>
    <row r="9078" spans="1:3" ht="12.75" customHeight="1" x14ac:dyDescent="0.2">
      <c r="A9078" s="215" t="s">
        <v>21540</v>
      </c>
      <c r="B9078" s="215" t="s">
        <v>215</v>
      </c>
      <c r="C9078" s="24"/>
    </row>
    <row r="9079" spans="1:3" ht="12.75" customHeight="1" x14ac:dyDescent="0.2">
      <c r="A9079" s="215" t="s">
        <v>8959</v>
      </c>
      <c r="B9079" s="215" t="s">
        <v>215</v>
      </c>
      <c r="C9079" s="24"/>
    </row>
    <row r="9080" spans="1:3" ht="12.75" customHeight="1" x14ac:dyDescent="0.2">
      <c r="A9080" s="215" t="s">
        <v>8960</v>
      </c>
      <c r="B9080" s="215" t="s">
        <v>215</v>
      </c>
      <c r="C9080" s="24"/>
    </row>
    <row r="9081" spans="1:3" ht="12.75" customHeight="1" x14ac:dyDescent="0.2">
      <c r="A9081" s="215" t="s">
        <v>8872</v>
      </c>
      <c r="B9081" s="215" t="s">
        <v>215</v>
      </c>
      <c r="C9081" s="24"/>
    </row>
    <row r="9082" spans="1:3" ht="12.75" customHeight="1" x14ac:dyDescent="0.2">
      <c r="A9082" s="215" t="s">
        <v>21541</v>
      </c>
      <c r="B9082" s="215" t="s">
        <v>215</v>
      </c>
      <c r="C9082" s="24"/>
    </row>
    <row r="9083" spans="1:3" ht="12.75" customHeight="1" x14ac:dyDescent="0.2">
      <c r="A9083" s="215" t="s">
        <v>8873</v>
      </c>
      <c r="B9083" s="215" t="s">
        <v>215</v>
      </c>
      <c r="C9083" s="24"/>
    </row>
    <row r="9084" spans="1:3" ht="12.75" customHeight="1" x14ac:dyDescent="0.2">
      <c r="A9084" s="215" t="s">
        <v>8961</v>
      </c>
      <c r="B9084" s="215" t="s">
        <v>215</v>
      </c>
      <c r="C9084" s="24"/>
    </row>
    <row r="9085" spans="1:3" ht="12.75" customHeight="1" x14ac:dyDescent="0.2">
      <c r="A9085" s="215" t="s">
        <v>8874</v>
      </c>
      <c r="B9085" s="215" t="s">
        <v>215</v>
      </c>
      <c r="C9085" s="24"/>
    </row>
    <row r="9086" spans="1:3" ht="12.75" customHeight="1" x14ac:dyDescent="0.2">
      <c r="A9086" s="215" t="s">
        <v>21542</v>
      </c>
      <c r="B9086" s="215" t="s">
        <v>215</v>
      </c>
      <c r="C9086" s="24"/>
    </row>
    <row r="9087" spans="1:3" ht="12.75" customHeight="1" x14ac:dyDescent="0.2">
      <c r="A9087" s="215" t="s">
        <v>8962</v>
      </c>
      <c r="B9087" s="215" t="s">
        <v>215</v>
      </c>
      <c r="C9087" s="24"/>
    </row>
    <row r="9088" spans="1:3" ht="12.75" customHeight="1" x14ac:dyDescent="0.2">
      <c r="A9088" s="215" t="s">
        <v>8963</v>
      </c>
      <c r="B9088" s="215" t="s">
        <v>215</v>
      </c>
      <c r="C9088" s="24"/>
    </row>
    <row r="9089" spans="1:3" ht="12.75" customHeight="1" x14ac:dyDescent="0.2">
      <c r="A9089" s="215" t="s">
        <v>8964</v>
      </c>
      <c r="B9089" s="215" t="s">
        <v>215</v>
      </c>
      <c r="C9089" s="24"/>
    </row>
    <row r="9090" spans="1:3" ht="12.75" customHeight="1" x14ac:dyDescent="0.2">
      <c r="A9090" s="215" t="s">
        <v>21543</v>
      </c>
      <c r="B9090" s="215" t="s">
        <v>215</v>
      </c>
      <c r="C9090" s="24"/>
    </row>
    <row r="9091" spans="1:3" ht="12.75" customHeight="1" x14ac:dyDescent="0.2">
      <c r="A9091" s="215" t="s">
        <v>21544</v>
      </c>
      <c r="B9091" s="215" t="s">
        <v>215</v>
      </c>
      <c r="C9091" s="24"/>
    </row>
    <row r="9092" spans="1:3" ht="12.75" customHeight="1" x14ac:dyDescent="0.2">
      <c r="A9092" s="215" t="s">
        <v>8965</v>
      </c>
      <c r="B9092" s="215" t="s">
        <v>215</v>
      </c>
      <c r="C9092" s="24"/>
    </row>
    <row r="9093" spans="1:3" ht="12.75" customHeight="1" x14ac:dyDescent="0.2">
      <c r="A9093" s="215" t="s">
        <v>21545</v>
      </c>
      <c r="B9093" s="215" t="s">
        <v>215</v>
      </c>
      <c r="C9093" s="24"/>
    </row>
    <row r="9094" spans="1:3" ht="12.75" customHeight="1" x14ac:dyDescent="0.2">
      <c r="A9094" s="215" t="s">
        <v>8875</v>
      </c>
      <c r="B9094" s="215" t="s">
        <v>215</v>
      </c>
      <c r="C9094" s="24"/>
    </row>
    <row r="9095" spans="1:3" ht="12.75" customHeight="1" x14ac:dyDescent="0.2">
      <c r="A9095" s="215" t="s">
        <v>8876</v>
      </c>
      <c r="B9095" s="215" t="s">
        <v>215</v>
      </c>
      <c r="C9095" s="24"/>
    </row>
    <row r="9096" spans="1:3" ht="12.75" customHeight="1" x14ac:dyDescent="0.2">
      <c r="A9096" s="215" t="s">
        <v>8877</v>
      </c>
      <c r="B9096" s="215" t="s">
        <v>215</v>
      </c>
      <c r="C9096" s="24"/>
    </row>
    <row r="9097" spans="1:3" ht="12.75" customHeight="1" x14ac:dyDescent="0.2">
      <c r="A9097" s="215" t="s">
        <v>8878</v>
      </c>
      <c r="B9097" s="215" t="s">
        <v>215</v>
      </c>
      <c r="C9097" s="24"/>
    </row>
    <row r="9098" spans="1:3" ht="12.75" customHeight="1" x14ac:dyDescent="0.2">
      <c r="A9098" s="215" t="s">
        <v>21546</v>
      </c>
      <c r="B9098" s="215" t="s">
        <v>215</v>
      </c>
      <c r="C9098" s="24"/>
    </row>
    <row r="9099" spans="1:3" ht="12.75" customHeight="1" x14ac:dyDescent="0.2">
      <c r="A9099" s="215" t="s">
        <v>8879</v>
      </c>
      <c r="B9099" s="215" t="s">
        <v>215</v>
      </c>
      <c r="C9099" s="24"/>
    </row>
    <row r="9100" spans="1:3" ht="12.75" customHeight="1" x14ac:dyDescent="0.2">
      <c r="A9100" s="215" t="s">
        <v>21547</v>
      </c>
      <c r="B9100" s="215" t="s">
        <v>215</v>
      </c>
      <c r="C9100" s="24"/>
    </row>
    <row r="9101" spans="1:3" ht="12.75" customHeight="1" x14ac:dyDescent="0.2">
      <c r="A9101" s="215" t="s">
        <v>21548</v>
      </c>
      <c r="B9101" s="215" t="s">
        <v>215</v>
      </c>
      <c r="C9101" s="24"/>
    </row>
    <row r="9102" spans="1:3" ht="12.75" customHeight="1" x14ac:dyDescent="0.2">
      <c r="A9102" s="215" t="s">
        <v>21549</v>
      </c>
      <c r="B9102" s="215" t="s">
        <v>215</v>
      </c>
      <c r="C9102" s="24"/>
    </row>
    <row r="9103" spans="1:3" ht="12.75" customHeight="1" x14ac:dyDescent="0.2">
      <c r="A9103" s="215" t="s">
        <v>8966</v>
      </c>
      <c r="B9103" s="215" t="s">
        <v>215</v>
      </c>
      <c r="C9103" s="24"/>
    </row>
    <row r="9104" spans="1:3" ht="12.75" customHeight="1" x14ac:dyDescent="0.2">
      <c r="A9104" s="215" t="s">
        <v>21550</v>
      </c>
      <c r="B9104" s="215" t="s">
        <v>215</v>
      </c>
      <c r="C9104" s="24"/>
    </row>
    <row r="9105" spans="1:3" ht="12.75" customHeight="1" x14ac:dyDescent="0.2">
      <c r="A9105" s="215" t="s">
        <v>21551</v>
      </c>
      <c r="B9105" s="215" t="s">
        <v>215</v>
      </c>
      <c r="C9105" s="24"/>
    </row>
    <row r="9106" spans="1:3" ht="12.75" customHeight="1" x14ac:dyDescent="0.2">
      <c r="A9106" s="215" t="s">
        <v>8967</v>
      </c>
      <c r="B9106" s="215" t="s">
        <v>215</v>
      </c>
      <c r="C9106" s="24"/>
    </row>
    <row r="9107" spans="1:3" ht="12.75" customHeight="1" x14ac:dyDescent="0.2">
      <c r="A9107" s="215" t="s">
        <v>8880</v>
      </c>
      <c r="B9107" s="215" t="s">
        <v>215</v>
      </c>
      <c r="C9107" s="24"/>
    </row>
    <row r="9108" spans="1:3" ht="12.75" customHeight="1" x14ac:dyDescent="0.2">
      <c r="A9108" s="215" t="s">
        <v>21552</v>
      </c>
      <c r="B9108" s="215" t="s">
        <v>215</v>
      </c>
      <c r="C9108" s="24"/>
    </row>
    <row r="9109" spans="1:3" ht="12.75" customHeight="1" x14ac:dyDescent="0.2">
      <c r="A9109" s="215" t="s">
        <v>21553</v>
      </c>
      <c r="B9109" s="215" t="s">
        <v>215</v>
      </c>
      <c r="C9109" s="24"/>
    </row>
    <row r="9110" spans="1:3" ht="12.75" customHeight="1" x14ac:dyDescent="0.2">
      <c r="A9110" s="215" t="s">
        <v>8968</v>
      </c>
      <c r="B9110" s="215" t="s">
        <v>215</v>
      </c>
      <c r="C9110" s="24"/>
    </row>
    <row r="9111" spans="1:3" ht="12.75" customHeight="1" x14ac:dyDescent="0.2">
      <c r="A9111" s="215" t="s">
        <v>8881</v>
      </c>
      <c r="B9111" s="215" t="s">
        <v>215</v>
      </c>
      <c r="C9111" s="24"/>
    </row>
    <row r="9112" spans="1:3" ht="12.75" customHeight="1" x14ac:dyDescent="0.2">
      <c r="A9112" s="215" t="s">
        <v>8882</v>
      </c>
      <c r="B9112" s="215" t="s">
        <v>215</v>
      </c>
      <c r="C9112" s="24"/>
    </row>
    <row r="9113" spans="1:3" ht="12.75" customHeight="1" x14ac:dyDescent="0.2">
      <c r="A9113" s="215" t="s">
        <v>8969</v>
      </c>
      <c r="B9113" s="215" t="s">
        <v>215</v>
      </c>
      <c r="C9113" s="24"/>
    </row>
    <row r="9114" spans="1:3" ht="12.75" customHeight="1" x14ac:dyDescent="0.2">
      <c r="A9114" s="215" t="s">
        <v>8970</v>
      </c>
      <c r="B9114" s="215" t="s">
        <v>215</v>
      </c>
      <c r="C9114" s="24"/>
    </row>
    <row r="9115" spans="1:3" ht="12.75" customHeight="1" x14ac:dyDescent="0.2">
      <c r="A9115" s="215" t="s">
        <v>8883</v>
      </c>
      <c r="B9115" s="215" t="s">
        <v>215</v>
      </c>
      <c r="C9115" s="24"/>
    </row>
    <row r="9116" spans="1:3" ht="12.75" customHeight="1" x14ac:dyDescent="0.2">
      <c r="A9116" s="215" t="s">
        <v>8884</v>
      </c>
      <c r="B9116" s="215" t="s">
        <v>215</v>
      </c>
      <c r="C9116" s="24"/>
    </row>
    <row r="9117" spans="1:3" ht="12.75" customHeight="1" x14ac:dyDescent="0.2">
      <c r="A9117" s="215" t="s">
        <v>8971</v>
      </c>
      <c r="B9117" s="215" t="s">
        <v>215</v>
      </c>
      <c r="C9117" s="24"/>
    </row>
    <row r="9118" spans="1:3" ht="12.75" customHeight="1" x14ac:dyDescent="0.2">
      <c r="A9118" s="215" t="s">
        <v>21554</v>
      </c>
      <c r="B9118" s="215" t="s">
        <v>215</v>
      </c>
      <c r="C9118" s="24"/>
    </row>
    <row r="9119" spans="1:3" ht="12.75" customHeight="1" x14ac:dyDescent="0.2">
      <c r="A9119" s="215" t="s">
        <v>8972</v>
      </c>
      <c r="B9119" s="215" t="s">
        <v>215</v>
      </c>
      <c r="C9119" s="24"/>
    </row>
    <row r="9120" spans="1:3" ht="12.75" customHeight="1" x14ac:dyDescent="0.2">
      <c r="A9120" s="215" t="s">
        <v>8973</v>
      </c>
      <c r="B9120" s="215" t="s">
        <v>215</v>
      </c>
      <c r="C9120" s="24"/>
    </row>
    <row r="9121" spans="1:3" ht="12.75" customHeight="1" x14ac:dyDescent="0.2">
      <c r="A9121" s="215" t="s">
        <v>21555</v>
      </c>
      <c r="B9121" s="215" t="s">
        <v>215</v>
      </c>
      <c r="C9121" s="24"/>
    </row>
    <row r="9122" spans="1:3" ht="12.75" customHeight="1" x14ac:dyDescent="0.2">
      <c r="A9122" s="215" t="s">
        <v>8885</v>
      </c>
      <c r="B9122" s="215" t="s">
        <v>215</v>
      </c>
      <c r="C9122" s="24"/>
    </row>
    <row r="9123" spans="1:3" ht="12.75" customHeight="1" x14ac:dyDescent="0.2">
      <c r="A9123" s="215" t="s">
        <v>8886</v>
      </c>
      <c r="B9123" s="215" t="s">
        <v>215</v>
      </c>
      <c r="C9123" s="24"/>
    </row>
    <row r="9124" spans="1:3" ht="12.75" customHeight="1" x14ac:dyDescent="0.2">
      <c r="A9124" s="215" t="s">
        <v>21556</v>
      </c>
      <c r="B9124" s="215" t="s">
        <v>215</v>
      </c>
      <c r="C9124" s="24"/>
    </row>
    <row r="9125" spans="1:3" ht="12.75" customHeight="1" x14ac:dyDescent="0.2">
      <c r="A9125" s="215" t="s">
        <v>8887</v>
      </c>
      <c r="B9125" s="215" t="s">
        <v>215</v>
      </c>
      <c r="C9125" s="24"/>
    </row>
    <row r="9126" spans="1:3" ht="12.75" customHeight="1" x14ac:dyDescent="0.2">
      <c r="A9126" s="215" t="s">
        <v>8974</v>
      </c>
      <c r="B9126" s="215" t="s">
        <v>215</v>
      </c>
      <c r="C9126" s="24"/>
    </row>
    <row r="9127" spans="1:3" ht="12.75" customHeight="1" x14ac:dyDescent="0.2">
      <c r="A9127" s="215" t="s">
        <v>8975</v>
      </c>
      <c r="B9127" s="215" t="s">
        <v>215</v>
      </c>
      <c r="C9127" s="24"/>
    </row>
    <row r="9128" spans="1:3" ht="12.75" customHeight="1" x14ac:dyDescent="0.2">
      <c r="A9128" s="215" t="s">
        <v>8888</v>
      </c>
      <c r="B9128" s="215" t="s">
        <v>215</v>
      </c>
      <c r="C9128" s="24"/>
    </row>
    <row r="9129" spans="1:3" ht="12.75" customHeight="1" x14ac:dyDescent="0.2">
      <c r="A9129" s="215" t="s">
        <v>8976</v>
      </c>
      <c r="B9129" s="215" t="s">
        <v>215</v>
      </c>
      <c r="C9129" s="24"/>
    </row>
    <row r="9130" spans="1:3" ht="12.75" customHeight="1" x14ac:dyDescent="0.2">
      <c r="A9130" s="215" t="s">
        <v>21557</v>
      </c>
      <c r="B9130" s="215" t="s">
        <v>215</v>
      </c>
      <c r="C9130" s="24"/>
    </row>
    <row r="9131" spans="1:3" ht="12.75" customHeight="1" x14ac:dyDescent="0.2">
      <c r="A9131" s="215" t="s">
        <v>8889</v>
      </c>
      <c r="B9131" s="215" t="s">
        <v>215</v>
      </c>
      <c r="C9131" s="24"/>
    </row>
    <row r="9132" spans="1:3" ht="12.75" customHeight="1" x14ac:dyDescent="0.2">
      <c r="A9132" s="215" t="s">
        <v>8977</v>
      </c>
      <c r="B9132" s="215" t="s">
        <v>215</v>
      </c>
      <c r="C9132" s="24"/>
    </row>
    <row r="9133" spans="1:3" ht="12.75" customHeight="1" x14ac:dyDescent="0.2">
      <c r="A9133" s="215" t="s">
        <v>21558</v>
      </c>
      <c r="B9133" s="215" t="s">
        <v>215</v>
      </c>
      <c r="C9133" s="24"/>
    </row>
    <row r="9134" spans="1:3" ht="12.75" customHeight="1" x14ac:dyDescent="0.2">
      <c r="A9134" s="215" t="s">
        <v>8890</v>
      </c>
      <c r="B9134" s="215" t="s">
        <v>215</v>
      </c>
      <c r="C9134" s="24"/>
    </row>
    <row r="9135" spans="1:3" ht="12.75" customHeight="1" x14ac:dyDescent="0.2">
      <c r="A9135" s="215" t="s">
        <v>21559</v>
      </c>
      <c r="B9135" s="215" t="s">
        <v>215</v>
      </c>
      <c r="C9135" s="24"/>
    </row>
    <row r="9136" spans="1:3" ht="12.75" customHeight="1" x14ac:dyDescent="0.2">
      <c r="A9136" s="215" t="s">
        <v>8978</v>
      </c>
      <c r="B9136" s="215" t="s">
        <v>215</v>
      </c>
      <c r="C9136" s="24"/>
    </row>
    <row r="9137" spans="1:3" ht="12.75" customHeight="1" x14ac:dyDescent="0.2">
      <c r="A9137" s="215" t="s">
        <v>8979</v>
      </c>
      <c r="B9137" s="215" t="s">
        <v>215</v>
      </c>
      <c r="C9137" s="24"/>
    </row>
    <row r="9138" spans="1:3" ht="12.75" customHeight="1" x14ac:dyDescent="0.2">
      <c r="A9138" s="215" t="s">
        <v>8980</v>
      </c>
      <c r="B9138" s="215" t="s">
        <v>215</v>
      </c>
      <c r="C9138" s="24"/>
    </row>
    <row r="9139" spans="1:3" ht="12.75" customHeight="1" x14ac:dyDescent="0.2">
      <c r="A9139" s="185" t="s">
        <v>26772</v>
      </c>
      <c r="B9139" s="185" t="s">
        <v>215</v>
      </c>
      <c r="C9139" s="24"/>
    </row>
    <row r="9140" spans="1:3" ht="12.75" customHeight="1" x14ac:dyDescent="0.2">
      <c r="A9140" s="215" t="s">
        <v>8981</v>
      </c>
      <c r="B9140" s="215" t="s">
        <v>215</v>
      </c>
      <c r="C9140" s="24"/>
    </row>
    <row r="9141" spans="1:3" ht="12.75" customHeight="1" x14ac:dyDescent="0.2">
      <c r="A9141" s="215" t="s">
        <v>8982</v>
      </c>
      <c r="B9141" s="215" t="s">
        <v>215</v>
      </c>
      <c r="C9141" s="24"/>
    </row>
    <row r="9142" spans="1:3" ht="12.75" customHeight="1" x14ac:dyDescent="0.2">
      <c r="A9142" s="215" t="s">
        <v>8983</v>
      </c>
      <c r="B9142" s="215" t="s">
        <v>215</v>
      </c>
      <c r="C9142" s="24"/>
    </row>
    <row r="9143" spans="1:3" ht="12.75" customHeight="1" x14ac:dyDescent="0.2">
      <c r="A9143" s="215" t="s">
        <v>8891</v>
      </c>
      <c r="B9143" s="215" t="s">
        <v>215</v>
      </c>
      <c r="C9143" s="24"/>
    </row>
    <row r="9144" spans="1:3" ht="12.75" customHeight="1" x14ac:dyDescent="0.2">
      <c r="A9144" s="215" t="s">
        <v>8984</v>
      </c>
      <c r="B9144" s="215" t="s">
        <v>215</v>
      </c>
      <c r="C9144" s="24"/>
    </row>
    <row r="9145" spans="1:3" ht="12.75" customHeight="1" x14ac:dyDescent="0.2">
      <c r="A9145" s="215" t="s">
        <v>21560</v>
      </c>
      <c r="B9145" s="215" t="s">
        <v>215</v>
      </c>
      <c r="C9145" s="24"/>
    </row>
    <row r="9146" spans="1:3" ht="12.75" customHeight="1" x14ac:dyDescent="0.2">
      <c r="A9146" s="215" t="s">
        <v>8985</v>
      </c>
      <c r="B9146" s="215" t="s">
        <v>215</v>
      </c>
      <c r="C9146" s="24"/>
    </row>
    <row r="9147" spans="1:3" ht="12.75" customHeight="1" x14ac:dyDescent="0.2">
      <c r="A9147" s="185" t="s">
        <v>26776</v>
      </c>
      <c r="B9147" s="185" t="s">
        <v>215</v>
      </c>
      <c r="C9147" s="24"/>
    </row>
    <row r="9148" spans="1:3" ht="12.75" customHeight="1" x14ac:dyDescent="0.2">
      <c r="A9148" s="215" t="s">
        <v>21561</v>
      </c>
      <c r="B9148" s="215" t="s">
        <v>215</v>
      </c>
      <c r="C9148" s="24"/>
    </row>
    <row r="9149" spans="1:3" ht="12.75" customHeight="1" x14ac:dyDescent="0.2">
      <c r="A9149" s="215" t="s">
        <v>21562</v>
      </c>
      <c r="B9149" s="215" t="s">
        <v>215</v>
      </c>
      <c r="C9149" s="24"/>
    </row>
    <row r="9150" spans="1:3" ht="12.75" customHeight="1" x14ac:dyDescent="0.2">
      <c r="A9150" s="215" t="s">
        <v>8986</v>
      </c>
      <c r="B9150" s="215" t="s">
        <v>215</v>
      </c>
      <c r="C9150" s="24"/>
    </row>
    <row r="9151" spans="1:3" ht="12.75" customHeight="1" x14ac:dyDescent="0.2">
      <c r="A9151" s="215" t="s">
        <v>21563</v>
      </c>
      <c r="B9151" s="215" t="s">
        <v>215</v>
      </c>
      <c r="C9151" s="24"/>
    </row>
    <row r="9152" spans="1:3" ht="12.75" customHeight="1" x14ac:dyDescent="0.2">
      <c r="A9152" s="215" t="s">
        <v>21564</v>
      </c>
      <c r="B9152" s="215" t="s">
        <v>215</v>
      </c>
      <c r="C9152" s="24"/>
    </row>
    <row r="9153" spans="1:3" ht="12.75" customHeight="1" x14ac:dyDescent="0.2">
      <c r="A9153" s="215" t="s">
        <v>21565</v>
      </c>
      <c r="B9153" s="215" t="s">
        <v>215</v>
      </c>
      <c r="C9153" s="24"/>
    </row>
    <row r="9154" spans="1:3" ht="12.75" customHeight="1" x14ac:dyDescent="0.2">
      <c r="A9154" s="215" t="s">
        <v>21566</v>
      </c>
      <c r="B9154" s="215" t="s">
        <v>215</v>
      </c>
      <c r="C9154" s="24"/>
    </row>
    <row r="9155" spans="1:3" ht="12.75" customHeight="1" x14ac:dyDescent="0.2">
      <c r="A9155" s="215" t="s">
        <v>1560</v>
      </c>
      <c r="B9155" s="215" t="s">
        <v>215</v>
      </c>
      <c r="C9155" s="24"/>
    </row>
    <row r="9156" spans="1:3" ht="12.75" customHeight="1" x14ac:dyDescent="0.2">
      <c r="A9156" s="215" t="s">
        <v>8892</v>
      </c>
      <c r="B9156" s="215" t="s">
        <v>215</v>
      </c>
      <c r="C9156" s="24"/>
    </row>
    <row r="9157" spans="1:3" ht="12.75" customHeight="1" x14ac:dyDescent="0.2">
      <c r="A9157" s="215" t="s">
        <v>1561</v>
      </c>
      <c r="B9157" s="215" t="s">
        <v>215</v>
      </c>
      <c r="C9157" s="24"/>
    </row>
    <row r="9158" spans="1:3" ht="12.75" customHeight="1" x14ac:dyDescent="0.2">
      <c r="A9158" s="215" t="s">
        <v>8893</v>
      </c>
      <c r="B9158" s="215" t="s">
        <v>215</v>
      </c>
      <c r="C9158" s="24"/>
    </row>
    <row r="9159" spans="1:3" ht="12.75" customHeight="1" x14ac:dyDescent="0.2">
      <c r="A9159" s="215" t="s">
        <v>215</v>
      </c>
      <c r="B9159" s="215" t="s">
        <v>215</v>
      </c>
      <c r="C9159" s="24"/>
    </row>
    <row r="9160" spans="1:3" ht="12.75" customHeight="1" x14ac:dyDescent="0.2">
      <c r="A9160" s="215" t="s">
        <v>8894</v>
      </c>
      <c r="B9160" s="215" t="s">
        <v>215</v>
      </c>
      <c r="C9160" s="24"/>
    </row>
    <row r="9161" spans="1:3" ht="12.75" customHeight="1" x14ac:dyDescent="0.2">
      <c r="A9161" s="215" t="s">
        <v>8895</v>
      </c>
      <c r="B9161" s="215" t="s">
        <v>215</v>
      </c>
      <c r="C9161" s="24"/>
    </row>
    <row r="9162" spans="1:3" ht="12.75" customHeight="1" x14ac:dyDescent="0.2">
      <c r="A9162" s="215" t="s">
        <v>8896</v>
      </c>
      <c r="B9162" s="215" t="s">
        <v>215</v>
      </c>
      <c r="C9162" s="24"/>
    </row>
    <row r="9163" spans="1:3" ht="12.75" customHeight="1" x14ac:dyDescent="0.2">
      <c r="A9163" s="215" t="s">
        <v>21567</v>
      </c>
      <c r="B9163" s="215" t="s">
        <v>215</v>
      </c>
      <c r="C9163" s="24"/>
    </row>
    <row r="9164" spans="1:3" ht="12.75" customHeight="1" x14ac:dyDescent="0.2">
      <c r="A9164" s="215" t="s">
        <v>8897</v>
      </c>
      <c r="B9164" s="215" t="s">
        <v>215</v>
      </c>
      <c r="C9164" s="24"/>
    </row>
    <row r="9165" spans="1:3" ht="12.75" customHeight="1" x14ac:dyDescent="0.2">
      <c r="A9165" s="215" t="s">
        <v>8898</v>
      </c>
      <c r="B9165" s="215" t="s">
        <v>215</v>
      </c>
      <c r="C9165" s="24"/>
    </row>
    <row r="9166" spans="1:3" ht="12.75" customHeight="1" x14ac:dyDescent="0.2">
      <c r="A9166" s="215" t="s">
        <v>1562</v>
      </c>
      <c r="B9166" s="215" t="s">
        <v>215</v>
      </c>
      <c r="C9166" s="24"/>
    </row>
    <row r="9167" spans="1:3" ht="12.75" customHeight="1" x14ac:dyDescent="0.2">
      <c r="A9167" s="215" t="s">
        <v>8899</v>
      </c>
      <c r="B9167" s="215" t="s">
        <v>215</v>
      </c>
      <c r="C9167" s="24"/>
    </row>
    <row r="9168" spans="1:3" ht="12.75" customHeight="1" x14ac:dyDescent="0.2">
      <c r="A9168" s="215" t="s">
        <v>8900</v>
      </c>
      <c r="B9168" s="215" t="s">
        <v>215</v>
      </c>
      <c r="C9168" s="24"/>
    </row>
    <row r="9169" spans="1:4" ht="12.75" customHeight="1" x14ac:dyDescent="0.2">
      <c r="A9169" s="215" t="s">
        <v>8901</v>
      </c>
      <c r="B9169" s="215" t="s">
        <v>215</v>
      </c>
      <c r="C9169" s="24"/>
    </row>
    <row r="9170" spans="1:4" ht="12.75" customHeight="1" x14ac:dyDescent="0.2">
      <c r="A9170" s="215" t="s">
        <v>8902</v>
      </c>
      <c r="B9170" s="215" t="s">
        <v>215</v>
      </c>
      <c r="C9170" s="24"/>
    </row>
    <row r="9171" spans="1:4" ht="12.75" customHeight="1" x14ac:dyDescent="0.2">
      <c r="A9171" s="215" t="s">
        <v>8903</v>
      </c>
      <c r="B9171" s="215" t="s">
        <v>215</v>
      </c>
      <c r="C9171" s="24"/>
    </row>
    <row r="9172" spans="1:4" ht="12.75" customHeight="1" x14ac:dyDescent="0.2">
      <c r="A9172" s="215" t="s">
        <v>8904</v>
      </c>
      <c r="B9172" s="215" t="s">
        <v>215</v>
      </c>
      <c r="C9172" s="24"/>
    </row>
    <row r="9173" spans="1:4" ht="12.75" customHeight="1" x14ac:dyDescent="0.2">
      <c r="A9173" s="215" t="s">
        <v>8905</v>
      </c>
      <c r="B9173" s="215" t="s">
        <v>215</v>
      </c>
      <c r="C9173" s="24"/>
    </row>
    <row r="9174" spans="1:4" s="24" customFormat="1" ht="12.75" customHeight="1" x14ac:dyDescent="0.2">
      <c r="A9174" s="215" t="s">
        <v>8906</v>
      </c>
      <c r="B9174" s="215" t="s">
        <v>215</v>
      </c>
      <c r="D9174" s="120"/>
    </row>
    <row r="9175" spans="1:4" ht="12.75" customHeight="1" x14ac:dyDescent="0.2">
      <c r="A9175" s="215" t="s">
        <v>1563</v>
      </c>
      <c r="B9175" s="215" t="s">
        <v>215</v>
      </c>
      <c r="C9175" s="24"/>
    </row>
    <row r="9176" spans="1:4" ht="12.75" customHeight="1" x14ac:dyDescent="0.2">
      <c r="A9176" s="215" t="s">
        <v>8907</v>
      </c>
      <c r="B9176" s="215" t="s">
        <v>215</v>
      </c>
      <c r="C9176" s="24"/>
    </row>
    <row r="9177" spans="1:4" ht="12.75" customHeight="1" x14ac:dyDescent="0.2">
      <c r="A9177" s="215" t="s">
        <v>8908</v>
      </c>
      <c r="B9177" s="215" t="s">
        <v>215</v>
      </c>
      <c r="C9177" s="24"/>
    </row>
    <row r="9178" spans="1:4" ht="12.75" customHeight="1" x14ac:dyDescent="0.2">
      <c r="A9178" s="215" t="s">
        <v>8909</v>
      </c>
      <c r="B9178" s="215" t="s">
        <v>215</v>
      </c>
      <c r="C9178" s="24"/>
    </row>
    <row r="9179" spans="1:4" ht="12.75" customHeight="1" x14ac:dyDescent="0.2">
      <c r="A9179" s="215" t="s">
        <v>8910</v>
      </c>
      <c r="B9179" s="215" t="s">
        <v>215</v>
      </c>
      <c r="C9179" s="24"/>
    </row>
    <row r="9180" spans="1:4" ht="12.75" customHeight="1" x14ac:dyDescent="0.2">
      <c r="A9180" s="215" t="s">
        <v>21568</v>
      </c>
      <c r="B9180" s="215" t="s">
        <v>215</v>
      </c>
      <c r="C9180" s="24"/>
    </row>
    <row r="9181" spans="1:4" ht="12.75" customHeight="1" x14ac:dyDescent="0.2">
      <c r="A9181" s="215" t="s">
        <v>8911</v>
      </c>
      <c r="B9181" s="215" t="s">
        <v>215</v>
      </c>
      <c r="C9181" s="24"/>
    </row>
    <row r="9182" spans="1:4" ht="12.75" customHeight="1" x14ac:dyDescent="0.2">
      <c r="A9182" s="215" t="s">
        <v>8912</v>
      </c>
      <c r="B9182" s="215" t="s">
        <v>215</v>
      </c>
      <c r="C9182" s="24"/>
    </row>
    <row r="9183" spans="1:4" ht="12.75" customHeight="1" x14ac:dyDescent="0.2">
      <c r="A9183" s="215" t="s">
        <v>8913</v>
      </c>
      <c r="B9183" s="215" t="s">
        <v>215</v>
      </c>
      <c r="C9183" s="24"/>
    </row>
    <row r="9184" spans="1:4" ht="12.75" customHeight="1" x14ac:dyDescent="0.2">
      <c r="A9184" s="215" t="s">
        <v>8914</v>
      </c>
      <c r="B9184" s="215" t="s">
        <v>215</v>
      </c>
      <c r="C9184" s="24"/>
    </row>
    <row r="9185" spans="1:3" ht="12.75" customHeight="1" x14ac:dyDescent="0.2">
      <c r="A9185" s="215" t="s">
        <v>8915</v>
      </c>
      <c r="B9185" s="215" t="s">
        <v>215</v>
      </c>
      <c r="C9185" s="24"/>
    </row>
    <row r="9186" spans="1:3" ht="12.75" customHeight="1" x14ac:dyDescent="0.2">
      <c r="A9186" s="215" t="s">
        <v>8916</v>
      </c>
      <c r="B9186" s="215" t="s">
        <v>215</v>
      </c>
      <c r="C9186" s="24"/>
    </row>
    <row r="9187" spans="1:3" ht="12.75" customHeight="1" x14ac:dyDescent="0.2">
      <c r="A9187" s="215" t="s">
        <v>8917</v>
      </c>
      <c r="B9187" s="215" t="s">
        <v>215</v>
      </c>
      <c r="C9187" s="24"/>
    </row>
    <row r="9188" spans="1:3" ht="12.75" customHeight="1" x14ac:dyDescent="0.2">
      <c r="A9188" s="215" t="s">
        <v>8918</v>
      </c>
      <c r="B9188" s="215" t="s">
        <v>215</v>
      </c>
      <c r="C9188" s="24"/>
    </row>
    <row r="9189" spans="1:3" ht="12.75" customHeight="1" x14ac:dyDescent="0.2">
      <c r="A9189" s="215" t="s">
        <v>1564</v>
      </c>
      <c r="B9189" s="215" t="s">
        <v>215</v>
      </c>
      <c r="C9189" s="24"/>
    </row>
    <row r="9190" spans="1:3" ht="12.75" customHeight="1" x14ac:dyDescent="0.2">
      <c r="A9190" s="215" t="s">
        <v>8919</v>
      </c>
      <c r="B9190" s="215" t="s">
        <v>215</v>
      </c>
      <c r="C9190" s="24"/>
    </row>
    <row r="9191" spans="1:3" ht="12.75" customHeight="1" x14ac:dyDescent="0.2">
      <c r="A9191" s="215" t="s">
        <v>1565</v>
      </c>
      <c r="B9191" s="215" t="s">
        <v>215</v>
      </c>
      <c r="C9191" s="24"/>
    </row>
    <row r="9192" spans="1:3" ht="12.75" customHeight="1" x14ac:dyDescent="0.2">
      <c r="A9192" s="215" t="s">
        <v>8920</v>
      </c>
      <c r="B9192" s="215" t="s">
        <v>215</v>
      </c>
      <c r="C9192" s="24"/>
    </row>
    <row r="9193" spans="1:3" ht="12.75" customHeight="1" x14ac:dyDescent="0.2">
      <c r="A9193" s="215" t="s">
        <v>8921</v>
      </c>
      <c r="B9193" s="215" t="s">
        <v>215</v>
      </c>
      <c r="C9193" s="24"/>
    </row>
    <row r="9194" spans="1:3" ht="12.75" customHeight="1" x14ac:dyDescent="0.2">
      <c r="A9194" s="215" t="s">
        <v>1566</v>
      </c>
      <c r="B9194" s="215" t="s">
        <v>215</v>
      </c>
      <c r="C9194" s="24"/>
    </row>
    <row r="9195" spans="1:3" ht="12.75" customHeight="1" x14ac:dyDescent="0.2">
      <c r="A9195" s="215" t="s">
        <v>8922</v>
      </c>
      <c r="B9195" s="215" t="s">
        <v>215</v>
      </c>
      <c r="C9195" s="24"/>
    </row>
    <row r="9196" spans="1:3" ht="12.75" customHeight="1" x14ac:dyDescent="0.2">
      <c r="A9196" s="215" t="s">
        <v>8923</v>
      </c>
      <c r="B9196" s="215" t="s">
        <v>215</v>
      </c>
      <c r="C9196" s="24"/>
    </row>
    <row r="9197" spans="1:3" ht="12.75" customHeight="1" x14ac:dyDescent="0.2">
      <c r="A9197" s="215" t="s">
        <v>8924</v>
      </c>
      <c r="B9197" s="215" t="s">
        <v>215</v>
      </c>
      <c r="C9197" s="24"/>
    </row>
    <row r="9198" spans="1:3" ht="12.75" customHeight="1" x14ac:dyDescent="0.2">
      <c r="A9198" s="215" t="s">
        <v>1567</v>
      </c>
      <c r="B9198" s="215" t="s">
        <v>215</v>
      </c>
      <c r="C9198" s="24"/>
    </row>
    <row r="9199" spans="1:3" ht="12.75" customHeight="1" x14ac:dyDescent="0.2">
      <c r="A9199" s="215" t="s">
        <v>8925</v>
      </c>
      <c r="B9199" s="215" t="s">
        <v>215</v>
      </c>
      <c r="C9199" s="24"/>
    </row>
    <row r="9200" spans="1:3" ht="12.75" customHeight="1" x14ac:dyDescent="0.2">
      <c r="A9200" s="215" t="s">
        <v>8926</v>
      </c>
      <c r="B9200" s="215" t="s">
        <v>215</v>
      </c>
      <c r="C9200" s="24"/>
    </row>
    <row r="9201" spans="1:3" ht="12.75" customHeight="1" x14ac:dyDescent="0.2">
      <c r="A9201" s="215" t="s">
        <v>8927</v>
      </c>
      <c r="B9201" s="215" t="s">
        <v>215</v>
      </c>
      <c r="C9201" s="24"/>
    </row>
    <row r="9202" spans="1:3" ht="12.75" customHeight="1" x14ac:dyDescent="0.2">
      <c r="A9202" s="215" t="s">
        <v>8928</v>
      </c>
      <c r="B9202" s="215" t="s">
        <v>215</v>
      </c>
      <c r="C9202" s="24"/>
    </row>
    <row r="9203" spans="1:3" ht="12.75" customHeight="1" x14ac:dyDescent="0.2">
      <c r="A9203" s="215" t="s">
        <v>8929</v>
      </c>
      <c r="B9203" s="215" t="s">
        <v>215</v>
      </c>
      <c r="C9203" s="24"/>
    </row>
    <row r="9204" spans="1:3" ht="12.75" customHeight="1" x14ac:dyDescent="0.2">
      <c r="A9204" s="215" t="s">
        <v>1568</v>
      </c>
      <c r="B9204" s="215" t="s">
        <v>215</v>
      </c>
      <c r="C9204" s="24"/>
    </row>
    <row r="9205" spans="1:3" ht="12.75" customHeight="1" x14ac:dyDescent="0.2">
      <c r="A9205" s="215" t="s">
        <v>8930</v>
      </c>
      <c r="B9205" s="215" t="s">
        <v>215</v>
      </c>
      <c r="C9205" s="24"/>
    </row>
    <row r="9206" spans="1:3" ht="12.75" customHeight="1" x14ac:dyDescent="0.2">
      <c r="A9206" s="215" t="s">
        <v>8931</v>
      </c>
      <c r="B9206" s="215" t="s">
        <v>215</v>
      </c>
      <c r="C9206" s="24"/>
    </row>
    <row r="9207" spans="1:3" ht="12.75" customHeight="1" x14ac:dyDescent="0.2">
      <c r="A9207" s="215" t="s">
        <v>8932</v>
      </c>
      <c r="B9207" s="215" t="s">
        <v>215</v>
      </c>
      <c r="C9207" s="24"/>
    </row>
    <row r="9208" spans="1:3" ht="12.75" customHeight="1" x14ac:dyDescent="0.2">
      <c r="A9208" s="215" t="s">
        <v>8933</v>
      </c>
      <c r="B9208" s="215" t="s">
        <v>215</v>
      </c>
      <c r="C9208" s="24"/>
    </row>
    <row r="9209" spans="1:3" ht="12.75" customHeight="1" x14ac:dyDescent="0.2">
      <c r="A9209" s="215" t="s">
        <v>8934</v>
      </c>
      <c r="B9209" s="215" t="s">
        <v>215</v>
      </c>
      <c r="C9209" s="24"/>
    </row>
    <row r="9210" spans="1:3" ht="12.75" customHeight="1" x14ac:dyDescent="0.2">
      <c r="A9210" s="215" t="s">
        <v>1569</v>
      </c>
      <c r="B9210" s="215" t="s">
        <v>215</v>
      </c>
      <c r="C9210" s="24"/>
    </row>
    <row r="9211" spans="1:3" ht="12.75" customHeight="1" x14ac:dyDescent="0.2">
      <c r="A9211" s="215" t="s">
        <v>8935</v>
      </c>
      <c r="B9211" s="215" t="s">
        <v>215</v>
      </c>
      <c r="C9211" s="24"/>
    </row>
    <row r="9212" spans="1:3" ht="12.75" customHeight="1" x14ac:dyDescent="0.2">
      <c r="A9212" s="215" t="s">
        <v>8936</v>
      </c>
      <c r="B9212" s="215" t="s">
        <v>215</v>
      </c>
      <c r="C9212" s="24"/>
    </row>
    <row r="9213" spans="1:3" ht="12.75" customHeight="1" x14ac:dyDescent="0.2">
      <c r="A9213" s="215" t="s">
        <v>8937</v>
      </c>
      <c r="B9213" s="215" t="s">
        <v>215</v>
      </c>
      <c r="C9213" s="24"/>
    </row>
    <row r="9214" spans="1:3" ht="12.75" customHeight="1" x14ac:dyDescent="0.2">
      <c r="A9214" s="215" t="s">
        <v>8938</v>
      </c>
      <c r="B9214" s="215" t="s">
        <v>215</v>
      </c>
      <c r="C9214" s="24"/>
    </row>
    <row r="9215" spans="1:3" ht="12.75" customHeight="1" x14ac:dyDescent="0.2">
      <c r="A9215" s="215" t="s">
        <v>8939</v>
      </c>
      <c r="B9215" s="215" t="s">
        <v>215</v>
      </c>
      <c r="C9215" s="24"/>
    </row>
    <row r="9216" spans="1:3" ht="12.75" customHeight="1" x14ac:dyDescent="0.2">
      <c r="A9216" s="215" t="s">
        <v>8940</v>
      </c>
      <c r="B9216" s="215" t="s">
        <v>215</v>
      </c>
      <c r="C9216" s="24"/>
    </row>
    <row r="9217" spans="1:3" ht="12.75" customHeight="1" x14ac:dyDescent="0.2">
      <c r="A9217" s="215" t="s">
        <v>8987</v>
      </c>
      <c r="B9217" s="215" t="s">
        <v>215</v>
      </c>
      <c r="C9217" s="24"/>
    </row>
    <row r="9218" spans="1:3" ht="12.75" customHeight="1" x14ac:dyDescent="0.2">
      <c r="A9218" s="215" t="s">
        <v>1570</v>
      </c>
      <c r="B9218" s="215" t="s">
        <v>215</v>
      </c>
      <c r="C9218" s="24"/>
    </row>
    <row r="9219" spans="1:3" ht="12.75" customHeight="1" x14ac:dyDescent="0.2">
      <c r="A9219" s="215" t="s">
        <v>8941</v>
      </c>
      <c r="B9219" s="215" t="s">
        <v>215</v>
      </c>
      <c r="C9219" s="24"/>
    </row>
    <row r="9220" spans="1:3" ht="12.75" customHeight="1" x14ac:dyDescent="0.2">
      <c r="A9220" s="215" t="s">
        <v>8942</v>
      </c>
      <c r="B9220" s="215" t="s">
        <v>215</v>
      </c>
      <c r="C9220" s="24"/>
    </row>
    <row r="9221" spans="1:3" ht="12.75" customHeight="1" x14ac:dyDescent="0.2">
      <c r="A9221" s="215" t="s">
        <v>8988</v>
      </c>
      <c r="B9221" s="215" t="s">
        <v>652</v>
      </c>
      <c r="C9221" s="24"/>
    </row>
    <row r="9222" spans="1:3" ht="12.75" customHeight="1" x14ac:dyDescent="0.2">
      <c r="A9222" s="215" t="s">
        <v>1571</v>
      </c>
      <c r="B9222" s="215" t="s">
        <v>190</v>
      </c>
      <c r="C9222" s="24"/>
    </row>
    <row r="9223" spans="1:3" ht="12.75" customHeight="1" x14ac:dyDescent="0.2">
      <c r="A9223" s="215" t="s">
        <v>8989</v>
      </c>
      <c r="B9223" s="215" t="s">
        <v>190</v>
      </c>
      <c r="C9223" s="24"/>
    </row>
    <row r="9224" spans="1:3" ht="12.75" customHeight="1" x14ac:dyDescent="0.2">
      <c r="A9224" s="215" t="s">
        <v>8990</v>
      </c>
      <c r="B9224" s="215" t="s">
        <v>190</v>
      </c>
      <c r="C9224" s="24"/>
    </row>
    <row r="9225" spans="1:3" ht="12.75" customHeight="1" x14ac:dyDescent="0.2">
      <c r="A9225" s="215" t="s">
        <v>190</v>
      </c>
      <c r="B9225" s="215" t="s">
        <v>190</v>
      </c>
      <c r="C9225" s="24"/>
    </row>
    <row r="9226" spans="1:3" ht="12.75" customHeight="1" x14ac:dyDescent="0.2">
      <c r="A9226" s="215" t="s">
        <v>8991</v>
      </c>
      <c r="B9226" s="215" t="s">
        <v>190</v>
      </c>
      <c r="C9226" s="24"/>
    </row>
    <row r="9227" spans="1:3" ht="12.75" customHeight="1" x14ac:dyDescent="0.2">
      <c r="A9227" s="215" t="s">
        <v>21569</v>
      </c>
      <c r="B9227" s="215" t="s">
        <v>190</v>
      </c>
      <c r="C9227" s="24"/>
    </row>
    <row r="9228" spans="1:3" ht="12.75" customHeight="1" x14ac:dyDescent="0.2">
      <c r="A9228" s="215" t="s">
        <v>25715</v>
      </c>
      <c r="B9228" s="215" t="s">
        <v>190</v>
      </c>
      <c r="C9228" s="24"/>
    </row>
    <row r="9229" spans="1:3" ht="12.75" customHeight="1" x14ac:dyDescent="0.2">
      <c r="A9229" s="215" t="s">
        <v>21570</v>
      </c>
      <c r="B9229" s="215" t="s">
        <v>190</v>
      </c>
      <c r="C9229" s="24"/>
    </row>
    <row r="9230" spans="1:3" ht="12.75" customHeight="1" x14ac:dyDescent="0.2">
      <c r="A9230" s="215" t="s">
        <v>21571</v>
      </c>
      <c r="B9230" s="215" t="s">
        <v>190</v>
      </c>
      <c r="C9230" s="24"/>
    </row>
    <row r="9231" spans="1:3" ht="12.75" customHeight="1" x14ac:dyDescent="0.2">
      <c r="A9231" s="215" t="s">
        <v>21572</v>
      </c>
      <c r="B9231" s="215" t="s">
        <v>190</v>
      </c>
      <c r="C9231" s="24"/>
    </row>
    <row r="9232" spans="1:3" ht="12.75" customHeight="1" x14ac:dyDescent="0.2">
      <c r="A9232" s="215" t="s">
        <v>21573</v>
      </c>
      <c r="B9232" s="215" t="s">
        <v>190</v>
      </c>
      <c r="C9232" s="24"/>
    </row>
    <row r="9233" spans="1:3" ht="12.75" customHeight="1" x14ac:dyDescent="0.2">
      <c r="A9233" s="215" t="s">
        <v>8992</v>
      </c>
      <c r="B9233" s="215" t="s">
        <v>190</v>
      </c>
      <c r="C9233" s="24"/>
    </row>
    <row r="9234" spans="1:3" ht="12.75" customHeight="1" x14ac:dyDescent="0.2">
      <c r="A9234" s="215" t="s">
        <v>8993</v>
      </c>
      <c r="B9234" s="215" t="s">
        <v>190</v>
      </c>
      <c r="C9234" s="24"/>
    </row>
    <row r="9235" spans="1:3" ht="12.75" customHeight="1" x14ac:dyDescent="0.2">
      <c r="A9235" s="215" t="s">
        <v>8994</v>
      </c>
      <c r="B9235" s="215" t="s">
        <v>190</v>
      </c>
      <c r="C9235" s="24"/>
    </row>
    <row r="9236" spans="1:3" ht="12.75" customHeight="1" x14ac:dyDescent="0.2">
      <c r="A9236" s="215" t="s">
        <v>1572</v>
      </c>
      <c r="B9236" s="215" t="s">
        <v>190</v>
      </c>
      <c r="C9236" s="24"/>
    </row>
    <row r="9237" spans="1:3" ht="12.75" customHeight="1" x14ac:dyDescent="0.2">
      <c r="A9237" s="215" t="s">
        <v>8995</v>
      </c>
      <c r="B9237" s="215" t="s">
        <v>190</v>
      </c>
      <c r="C9237" s="24"/>
    </row>
    <row r="9238" spans="1:3" ht="12.75" customHeight="1" x14ac:dyDescent="0.2">
      <c r="A9238" s="215" t="s">
        <v>8996</v>
      </c>
      <c r="B9238" s="215" t="s">
        <v>190</v>
      </c>
      <c r="C9238" s="24"/>
    </row>
    <row r="9239" spans="1:3" ht="12.75" customHeight="1" x14ac:dyDescent="0.2">
      <c r="A9239" s="215" t="s">
        <v>8997</v>
      </c>
      <c r="B9239" s="215" t="s">
        <v>190</v>
      </c>
      <c r="C9239" s="24"/>
    </row>
    <row r="9240" spans="1:3" ht="12.75" customHeight="1" x14ac:dyDescent="0.2">
      <c r="A9240" s="215" t="s">
        <v>1573</v>
      </c>
      <c r="B9240" s="215" t="s">
        <v>190</v>
      </c>
      <c r="C9240" s="24"/>
    </row>
    <row r="9241" spans="1:3" ht="12.75" customHeight="1" x14ac:dyDescent="0.2">
      <c r="A9241" s="215" t="s">
        <v>1574</v>
      </c>
      <c r="B9241" s="215" t="s">
        <v>190</v>
      </c>
      <c r="C9241" s="24"/>
    </row>
    <row r="9242" spans="1:3" ht="12.75" customHeight="1" x14ac:dyDescent="0.2">
      <c r="A9242" s="215" t="s">
        <v>8998</v>
      </c>
      <c r="B9242" s="215" t="s">
        <v>190</v>
      </c>
      <c r="C9242" s="24"/>
    </row>
    <row r="9243" spans="1:3" ht="12.75" customHeight="1" x14ac:dyDescent="0.2">
      <c r="A9243" s="215" t="s">
        <v>21574</v>
      </c>
      <c r="B9243" s="215" t="s">
        <v>190</v>
      </c>
      <c r="C9243" s="24"/>
    </row>
    <row r="9244" spans="1:3" ht="12.75" customHeight="1" x14ac:dyDescent="0.2">
      <c r="A9244" s="215" t="s">
        <v>21575</v>
      </c>
      <c r="B9244" s="215" t="s">
        <v>190</v>
      </c>
      <c r="C9244" s="24"/>
    </row>
    <row r="9245" spans="1:3" ht="12.75" customHeight="1" x14ac:dyDescent="0.2">
      <c r="A9245" s="215" t="s">
        <v>21576</v>
      </c>
      <c r="B9245" s="215" t="s">
        <v>190</v>
      </c>
      <c r="C9245" s="24"/>
    </row>
    <row r="9246" spans="1:3" ht="12.75" customHeight="1" x14ac:dyDescent="0.2">
      <c r="A9246" s="215" t="s">
        <v>21577</v>
      </c>
      <c r="B9246" s="215" t="s">
        <v>190</v>
      </c>
      <c r="C9246" s="24"/>
    </row>
    <row r="9247" spans="1:3" ht="12.75" customHeight="1" x14ac:dyDescent="0.2">
      <c r="A9247" s="215" t="s">
        <v>8999</v>
      </c>
      <c r="B9247" s="215" t="s">
        <v>190</v>
      </c>
      <c r="C9247" s="24"/>
    </row>
    <row r="9248" spans="1:3" ht="12.75" customHeight="1" x14ac:dyDescent="0.2">
      <c r="A9248" s="215" t="s">
        <v>9000</v>
      </c>
      <c r="B9248" s="215" t="s">
        <v>190</v>
      </c>
      <c r="C9248" s="24"/>
    </row>
    <row r="9249" spans="1:3" ht="12.75" customHeight="1" x14ac:dyDescent="0.2">
      <c r="A9249" s="215" t="s">
        <v>9001</v>
      </c>
      <c r="B9249" s="215" t="s">
        <v>190</v>
      </c>
      <c r="C9249" s="24"/>
    </row>
    <row r="9250" spans="1:3" ht="12.75" customHeight="1" x14ac:dyDescent="0.2">
      <c r="A9250" s="215" t="s">
        <v>21578</v>
      </c>
      <c r="B9250" s="215" t="s">
        <v>190</v>
      </c>
      <c r="C9250" s="24"/>
    </row>
    <row r="9251" spans="1:3" ht="12.75" customHeight="1" x14ac:dyDescent="0.2">
      <c r="A9251" s="215" t="s">
        <v>9002</v>
      </c>
      <c r="B9251" s="215" t="s">
        <v>190</v>
      </c>
      <c r="C9251" s="24"/>
    </row>
    <row r="9252" spans="1:3" ht="12.75" customHeight="1" x14ac:dyDescent="0.2">
      <c r="A9252" s="215" t="s">
        <v>9003</v>
      </c>
      <c r="B9252" s="215" t="s">
        <v>190</v>
      </c>
      <c r="C9252" s="24"/>
    </row>
    <row r="9253" spans="1:3" ht="12.75" customHeight="1" x14ac:dyDescent="0.2">
      <c r="A9253" s="215" t="s">
        <v>9004</v>
      </c>
      <c r="B9253" s="215" t="s">
        <v>190</v>
      </c>
      <c r="C9253" s="24"/>
    </row>
    <row r="9254" spans="1:3" ht="12.75" customHeight="1" x14ac:dyDescent="0.2">
      <c r="A9254" s="215" t="s">
        <v>9005</v>
      </c>
      <c r="B9254" s="215" t="s">
        <v>190</v>
      </c>
      <c r="C9254" s="24"/>
    </row>
    <row r="9255" spans="1:3" ht="12.75" customHeight="1" x14ac:dyDescent="0.2">
      <c r="A9255" s="215" t="s">
        <v>9006</v>
      </c>
      <c r="B9255" s="215" t="s">
        <v>190</v>
      </c>
      <c r="C9255" s="24"/>
    </row>
    <row r="9256" spans="1:3" ht="12.75" customHeight="1" x14ac:dyDescent="0.2">
      <c r="A9256" s="215" t="s">
        <v>9007</v>
      </c>
      <c r="B9256" s="215" t="s">
        <v>190</v>
      </c>
      <c r="C9256" s="24"/>
    </row>
    <row r="9257" spans="1:3" ht="12.75" customHeight="1" x14ac:dyDescent="0.2">
      <c r="A9257" s="215" t="s">
        <v>1575</v>
      </c>
      <c r="B9257" s="215" t="s">
        <v>190</v>
      </c>
      <c r="C9257" s="24"/>
    </row>
    <row r="9258" spans="1:3" ht="12.75" customHeight="1" x14ac:dyDescent="0.2">
      <c r="A9258" s="215" t="s">
        <v>8121</v>
      </c>
      <c r="B9258" s="215" t="s">
        <v>190</v>
      </c>
      <c r="C9258" s="24"/>
    </row>
    <row r="9259" spans="1:3" ht="12.75" customHeight="1" x14ac:dyDescent="0.2">
      <c r="A9259" s="185" t="s">
        <v>26561</v>
      </c>
      <c r="B9259" s="185" t="s">
        <v>190</v>
      </c>
      <c r="C9259" s="24"/>
    </row>
    <row r="9260" spans="1:3" ht="12.75" customHeight="1" x14ac:dyDescent="0.2">
      <c r="A9260" s="185" t="s">
        <v>26562</v>
      </c>
      <c r="B9260" s="185" t="s">
        <v>190</v>
      </c>
      <c r="C9260" s="24"/>
    </row>
    <row r="9261" spans="1:3" ht="12.75" customHeight="1" x14ac:dyDescent="0.2">
      <c r="A9261" s="215" t="s">
        <v>9008</v>
      </c>
      <c r="B9261" s="215" t="s">
        <v>190</v>
      </c>
      <c r="C9261" s="24"/>
    </row>
    <row r="9262" spans="1:3" ht="12.75" customHeight="1" x14ac:dyDescent="0.2">
      <c r="A9262" s="215" t="s">
        <v>9009</v>
      </c>
      <c r="B9262" s="215" t="s">
        <v>190</v>
      </c>
      <c r="C9262" s="24"/>
    </row>
    <row r="9263" spans="1:3" ht="12.75" customHeight="1" x14ac:dyDescent="0.2">
      <c r="A9263" s="215" t="s">
        <v>8166</v>
      </c>
      <c r="B9263" s="215" t="s">
        <v>190</v>
      </c>
      <c r="C9263" s="24"/>
    </row>
    <row r="9264" spans="1:3" ht="12.75" customHeight="1" x14ac:dyDescent="0.2">
      <c r="A9264" s="185" t="s">
        <v>26571</v>
      </c>
      <c r="B9264" s="185" t="s">
        <v>190</v>
      </c>
      <c r="C9264" s="24"/>
    </row>
    <row r="9265" spans="1:4" ht="12.75" customHeight="1" x14ac:dyDescent="0.2">
      <c r="A9265" s="215" t="s">
        <v>8172</v>
      </c>
      <c r="B9265" s="215" t="s">
        <v>190</v>
      </c>
      <c r="C9265" s="24"/>
    </row>
    <row r="9266" spans="1:4" ht="12.75" customHeight="1" x14ac:dyDescent="0.2">
      <c r="A9266" s="215" t="s">
        <v>9010</v>
      </c>
      <c r="B9266" s="215" t="s">
        <v>190</v>
      </c>
      <c r="C9266" s="24"/>
    </row>
    <row r="9267" spans="1:4" ht="12.75" customHeight="1" x14ac:dyDescent="0.2">
      <c r="A9267" s="215" t="s">
        <v>9018</v>
      </c>
      <c r="B9267" s="215" t="s">
        <v>190</v>
      </c>
      <c r="C9267" s="24"/>
    </row>
    <row r="9268" spans="1:4" ht="12.75" customHeight="1" x14ac:dyDescent="0.2">
      <c r="A9268" s="215" t="s">
        <v>9011</v>
      </c>
      <c r="B9268" s="215" t="s">
        <v>190</v>
      </c>
      <c r="C9268" s="24"/>
    </row>
    <row r="9269" spans="1:4" ht="12.75" customHeight="1" x14ac:dyDescent="0.2">
      <c r="A9269" s="215" t="s">
        <v>9012</v>
      </c>
      <c r="B9269" s="215" t="s">
        <v>190</v>
      </c>
      <c r="C9269" s="24"/>
    </row>
    <row r="9270" spans="1:4" ht="12.75" customHeight="1" x14ac:dyDescent="0.2">
      <c r="A9270" s="185" t="s">
        <v>26572</v>
      </c>
      <c r="B9270" s="185" t="s">
        <v>190</v>
      </c>
      <c r="C9270" s="24"/>
    </row>
    <row r="9271" spans="1:4" ht="12.75" customHeight="1" x14ac:dyDescent="0.2">
      <c r="A9271" s="215" t="s">
        <v>9019</v>
      </c>
      <c r="B9271" s="215" t="s">
        <v>190</v>
      </c>
      <c r="C9271" s="24"/>
    </row>
    <row r="9272" spans="1:4" ht="12.75" customHeight="1" x14ac:dyDescent="0.2">
      <c r="A9272" s="215" t="s">
        <v>21579</v>
      </c>
      <c r="B9272" s="215" t="s">
        <v>190</v>
      </c>
      <c r="C9272" s="24"/>
    </row>
    <row r="9273" spans="1:4" ht="12.75" customHeight="1" x14ac:dyDescent="0.2">
      <c r="A9273" s="215" t="s">
        <v>9020</v>
      </c>
      <c r="B9273" s="215" t="s">
        <v>190</v>
      </c>
      <c r="C9273" s="24"/>
    </row>
    <row r="9274" spans="1:4" ht="12.75" customHeight="1" x14ac:dyDescent="0.2">
      <c r="A9274" s="215" t="s">
        <v>9021</v>
      </c>
      <c r="B9274" s="215" t="s">
        <v>190</v>
      </c>
      <c r="C9274" s="24"/>
    </row>
    <row r="9275" spans="1:4" ht="12.75" customHeight="1" x14ac:dyDescent="0.2">
      <c r="A9275" s="185" t="s">
        <v>26578</v>
      </c>
      <c r="B9275" s="185" t="s">
        <v>190</v>
      </c>
      <c r="C9275" s="24"/>
    </row>
    <row r="9276" spans="1:4" ht="12.75" customHeight="1" x14ac:dyDescent="0.2">
      <c r="A9276" s="215" t="s">
        <v>21580</v>
      </c>
      <c r="B9276" s="215" t="s">
        <v>190</v>
      </c>
      <c r="C9276" s="24"/>
    </row>
    <row r="9277" spans="1:4" ht="12.75" customHeight="1" x14ac:dyDescent="0.2">
      <c r="A9277" s="215" t="s">
        <v>9013</v>
      </c>
      <c r="B9277" s="215" t="s">
        <v>190</v>
      </c>
      <c r="C9277" s="24"/>
    </row>
    <row r="9278" spans="1:4" s="24" customFormat="1" ht="12.75" customHeight="1" x14ac:dyDescent="0.2">
      <c r="A9278" s="215" t="s">
        <v>21581</v>
      </c>
      <c r="B9278" s="215" t="s">
        <v>190</v>
      </c>
      <c r="D9278" s="120"/>
    </row>
    <row r="9279" spans="1:4" ht="12.75" customHeight="1" x14ac:dyDescent="0.2">
      <c r="A9279" s="215" t="s">
        <v>8181</v>
      </c>
      <c r="B9279" s="215" t="s">
        <v>190</v>
      </c>
      <c r="C9279" s="24"/>
    </row>
    <row r="9280" spans="1:4" s="24" customFormat="1" ht="12.75" customHeight="1" x14ac:dyDescent="0.2">
      <c r="A9280" s="215" t="s">
        <v>21582</v>
      </c>
      <c r="B9280" s="215" t="s">
        <v>190</v>
      </c>
      <c r="D9280" s="120"/>
    </row>
    <row r="9281" spans="1:4" s="24" customFormat="1" ht="12.75" customHeight="1" x14ac:dyDescent="0.2">
      <c r="A9281" s="215" t="s">
        <v>8130</v>
      </c>
      <c r="B9281" s="215" t="s">
        <v>190</v>
      </c>
      <c r="D9281" s="120"/>
    </row>
    <row r="9282" spans="1:4" ht="12.75" customHeight="1" x14ac:dyDescent="0.2">
      <c r="A9282" s="215" t="s">
        <v>9014</v>
      </c>
      <c r="B9282" s="215" t="s">
        <v>190</v>
      </c>
      <c r="C9282" s="24"/>
    </row>
    <row r="9283" spans="1:4" ht="12.75" customHeight="1" x14ac:dyDescent="0.2">
      <c r="A9283" s="215" t="s">
        <v>9015</v>
      </c>
      <c r="B9283" s="215" t="s">
        <v>190</v>
      </c>
      <c r="C9283" s="24"/>
    </row>
    <row r="9284" spans="1:4" ht="12.75" customHeight="1" x14ac:dyDescent="0.2">
      <c r="A9284" s="215" t="s">
        <v>9016</v>
      </c>
      <c r="B9284" s="215" t="s">
        <v>190</v>
      </c>
      <c r="C9284" s="24"/>
    </row>
    <row r="9285" spans="1:4" ht="12.75" customHeight="1" x14ac:dyDescent="0.2">
      <c r="A9285" s="215" t="s">
        <v>21583</v>
      </c>
      <c r="B9285" s="215" t="s">
        <v>190</v>
      </c>
      <c r="C9285" s="24"/>
    </row>
    <row r="9286" spans="1:4" ht="12.75" customHeight="1" x14ac:dyDescent="0.2">
      <c r="A9286" s="215" t="s">
        <v>9017</v>
      </c>
      <c r="B9286" s="215" t="s">
        <v>190</v>
      </c>
      <c r="C9286" s="24"/>
    </row>
    <row r="9287" spans="1:4" ht="12.75" customHeight="1" x14ac:dyDescent="0.2">
      <c r="A9287" s="215" t="s">
        <v>21584</v>
      </c>
      <c r="B9287" s="215" t="s">
        <v>190</v>
      </c>
      <c r="C9287" s="24"/>
    </row>
    <row r="9288" spans="1:4" ht="12.75" customHeight="1" x14ac:dyDescent="0.2">
      <c r="A9288" s="215" t="s">
        <v>9022</v>
      </c>
      <c r="B9288" s="215" t="s">
        <v>198</v>
      </c>
      <c r="C9288" s="24"/>
    </row>
    <row r="9289" spans="1:4" ht="12.75" customHeight="1" x14ac:dyDescent="0.2">
      <c r="A9289" s="215" t="s">
        <v>1576</v>
      </c>
      <c r="B9289" s="215" t="s">
        <v>198</v>
      </c>
      <c r="C9289" s="24"/>
    </row>
    <row r="9290" spans="1:4" ht="12.75" customHeight="1" x14ac:dyDescent="0.2">
      <c r="A9290" s="215" t="s">
        <v>9023</v>
      </c>
      <c r="B9290" s="215" t="s">
        <v>198</v>
      </c>
      <c r="C9290" s="24"/>
    </row>
    <row r="9291" spans="1:4" ht="12.75" customHeight="1" x14ac:dyDescent="0.2">
      <c r="A9291" s="215" t="s">
        <v>9024</v>
      </c>
      <c r="B9291" s="215" t="s">
        <v>198</v>
      </c>
      <c r="C9291" s="24"/>
    </row>
    <row r="9292" spans="1:4" ht="12.75" customHeight="1" x14ac:dyDescent="0.2">
      <c r="A9292" s="215" t="s">
        <v>9025</v>
      </c>
      <c r="B9292" s="215" t="s">
        <v>198</v>
      </c>
      <c r="C9292" s="24"/>
    </row>
    <row r="9293" spans="1:4" ht="12.75" customHeight="1" x14ac:dyDescent="0.2">
      <c r="A9293" s="215" t="s">
        <v>3301</v>
      </c>
      <c r="B9293" s="215" t="s">
        <v>198</v>
      </c>
      <c r="C9293" s="24"/>
    </row>
    <row r="9294" spans="1:4" ht="12.75" customHeight="1" x14ac:dyDescent="0.2">
      <c r="A9294" s="215" t="s">
        <v>9026</v>
      </c>
      <c r="B9294" s="215" t="s">
        <v>198</v>
      </c>
      <c r="C9294" s="24"/>
    </row>
    <row r="9295" spans="1:4" ht="12.75" customHeight="1" x14ac:dyDescent="0.2">
      <c r="A9295" s="215" t="s">
        <v>9027</v>
      </c>
      <c r="B9295" s="215" t="s">
        <v>198</v>
      </c>
      <c r="C9295" s="24"/>
    </row>
    <row r="9296" spans="1:4" ht="12.75" customHeight="1" x14ac:dyDescent="0.2">
      <c r="A9296" s="215" t="s">
        <v>9028</v>
      </c>
      <c r="B9296" s="215" t="s">
        <v>198</v>
      </c>
      <c r="C9296" s="24"/>
    </row>
    <row r="9297" spans="1:3" ht="12.75" customHeight="1" x14ac:dyDescent="0.2">
      <c r="A9297" s="215" t="s">
        <v>9029</v>
      </c>
      <c r="B9297" s="215" t="s">
        <v>198</v>
      </c>
      <c r="C9297" s="24"/>
    </row>
    <row r="9298" spans="1:3" ht="12.75" customHeight="1" x14ac:dyDescent="0.2">
      <c r="A9298" s="215" t="s">
        <v>9030</v>
      </c>
      <c r="B9298" s="215" t="s">
        <v>198</v>
      </c>
      <c r="C9298" s="24"/>
    </row>
    <row r="9299" spans="1:3" ht="12.75" customHeight="1" x14ac:dyDescent="0.2">
      <c r="A9299" s="215" t="s">
        <v>1579</v>
      </c>
      <c r="B9299" s="215" t="s">
        <v>198</v>
      </c>
      <c r="C9299" s="24"/>
    </row>
    <row r="9300" spans="1:3" ht="12.75" customHeight="1" x14ac:dyDescent="0.2">
      <c r="A9300" s="215" t="s">
        <v>198</v>
      </c>
      <c r="B9300" s="215" t="s">
        <v>198</v>
      </c>
      <c r="C9300" s="24"/>
    </row>
    <row r="9301" spans="1:3" ht="12.75" customHeight="1" x14ac:dyDescent="0.2">
      <c r="A9301" s="215" t="s">
        <v>6457</v>
      </c>
      <c r="B9301" s="215" t="s">
        <v>198</v>
      </c>
      <c r="C9301" s="24"/>
    </row>
    <row r="9302" spans="1:3" ht="12.75" customHeight="1" x14ac:dyDescent="0.2">
      <c r="A9302" s="215" t="s">
        <v>9031</v>
      </c>
      <c r="B9302" s="215" t="s">
        <v>198</v>
      </c>
      <c r="C9302" s="24"/>
    </row>
    <row r="9303" spans="1:3" ht="12.75" customHeight="1" x14ac:dyDescent="0.2">
      <c r="A9303" s="215" t="s">
        <v>9032</v>
      </c>
      <c r="B9303" s="215" t="s">
        <v>198</v>
      </c>
      <c r="C9303" s="24"/>
    </row>
    <row r="9304" spans="1:3" ht="12.75" customHeight="1" x14ac:dyDescent="0.2">
      <c r="A9304" s="215" t="s">
        <v>21588</v>
      </c>
      <c r="B9304" s="215" t="s">
        <v>198</v>
      </c>
      <c r="C9304" s="24"/>
    </row>
    <row r="9305" spans="1:3" ht="12.75" customHeight="1" x14ac:dyDescent="0.2">
      <c r="A9305" s="215" t="s">
        <v>9033</v>
      </c>
      <c r="B9305" s="215" t="s">
        <v>198</v>
      </c>
      <c r="C9305" s="24"/>
    </row>
    <row r="9306" spans="1:3" ht="12.75" customHeight="1" x14ac:dyDescent="0.2">
      <c r="A9306" s="215" t="s">
        <v>9034</v>
      </c>
      <c r="B9306" s="215" t="s">
        <v>198</v>
      </c>
      <c r="C9306" s="24"/>
    </row>
    <row r="9307" spans="1:3" ht="12.75" customHeight="1" x14ac:dyDescent="0.2">
      <c r="A9307" s="215" t="s">
        <v>25716</v>
      </c>
      <c r="B9307" s="215" t="s">
        <v>198</v>
      </c>
      <c r="C9307" s="24"/>
    </row>
    <row r="9308" spans="1:3" ht="12.75" customHeight="1" x14ac:dyDescent="0.2">
      <c r="A9308" s="215" t="s">
        <v>9035</v>
      </c>
      <c r="B9308" s="215" t="s">
        <v>198</v>
      </c>
      <c r="C9308" s="24"/>
    </row>
    <row r="9309" spans="1:3" ht="12.75" customHeight="1" x14ac:dyDescent="0.2">
      <c r="A9309" s="215" t="s">
        <v>9036</v>
      </c>
      <c r="B9309" s="215" t="s">
        <v>198</v>
      </c>
      <c r="C9309" s="24"/>
    </row>
    <row r="9310" spans="1:3" ht="12.75" customHeight="1" x14ac:dyDescent="0.2">
      <c r="A9310" s="215" t="s">
        <v>9037</v>
      </c>
      <c r="B9310" s="215" t="s">
        <v>198</v>
      </c>
      <c r="C9310" s="24"/>
    </row>
    <row r="9311" spans="1:3" ht="12.75" customHeight="1" x14ac:dyDescent="0.2">
      <c r="A9311" s="215" t="s">
        <v>9038</v>
      </c>
      <c r="B9311" s="215" t="s">
        <v>198</v>
      </c>
      <c r="C9311" s="24"/>
    </row>
    <row r="9312" spans="1:3" ht="12.75" customHeight="1" x14ac:dyDescent="0.2">
      <c r="A9312" s="215" t="s">
        <v>9039</v>
      </c>
      <c r="B9312" s="215" t="s">
        <v>198</v>
      </c>
      <c r="C9312" s="24"/>
    </row>
    <row r="9313" spans="1:3" ht="12.75" customHeight="1" x14ac:dyDescent="0.2">
      <c r="A9313" s="215" t="s">
        <v>9040</v>
      </c>
      <c r="B9313" s="215" t="s">
        <v>198</v>
      </c>
      <c r="C9313" s="24"/>
    </row>
    <row r="9314" spans="1:3" ht="12.75" customHeight="1" x14ac:dyDescent="0.2">
      <c r="A9314" s="215" t="s">
        <v>9041</v>
      </c>
      <c r="B9314" s="215" t="s">
        <v>198</v>
      </c>
      <c r="C9314" s="24"/>
    </row>
    <row r="9315" spans="1:3" ht="12.75" customHeight="1" x14ac:dyDescent="0.2">
      <c r="A9315" s="215" t="s">
        <v>1580</v>
      </c>
      <c r="B9315" s="215" t="s">
        <v>198</v>
      </c>
      <c r="C9315" s="24"/>
    </row>
    <row r="9316" spans="1:3" ht="12.75" customHeight="1" x14ac:dyDescent="0.2">
      <c r="A9316" s="215" t="s">
        <v>9042</v>
      </c>
      <c r="B9316" s="215" t="s">
        <v>198</v>
      </c>
      <c r="C9316" s="24"/>
    </row>
    <row r="9317" spans="1:3" ht="12.75" customHeight="1" x14ac:dyDescent="0.2">
      <c r="A9317" s="215" t="s">
        <v>9043</v>
      </c>
      <c r="B9317" s="215" t="s">
        <v>198</v>
      </c>
      <c r="C9317" s="24"/>
    </row>
    <row r="9318" spans="1:3" ht="12.75" customHeight="1" x14ac:dyDescent="0.2">
      <c r="A9318" s="215" t="s">
        <v>1581</v>
      </c>
      <c r="B9318" s="215" t="s">
        <v>198</v>
      </c>
      <c r="C9318" s="24"/>
    </row>
    <row r="9319" spans="1:3" ht="12.75" customHeight="1" x14ac:dyDescent="0.2">
      <c r="A9319" s="215" t="s">
        <v>9044</v>
      </c>
      <c r="B9319" s="215" t="s">
        <v>198</v>
      </c>
      <c r="C9319" s="24"/>
    </row>
    <row r="9320" spans="1:3" ht="12.75" customHeight="1" x14ac:dyDescent="0.2">
      <c r="A9320" s="215" t="s">
        <v>9045</v>
      </c>
      <c r="B9320" s="215" t="s">
        <v>198</v>
      </c>
      <c r="C9320" s="24"/>
    </row>
    <row r="9321" spans="1:3" ht="12.75" customHeight="1" x14ac:dyDescent="0.2">
      <c r="A9321" s="215" t="s">
        <v>9046</v>
      </c>
      <c r="B9321" s="215" t="s">
        <v>198</v>
      </c>
      <c r="C9321" s="24"/>
    </row>
    <row r="9322" spans="1:3" ht="12.75" customHeight="1" x14ac:dyDescent="0.2">
      <c r="A9322" s="215" t="s">
        <v>9047</v>
      </c>
      <c r="B9322" s="215" t="s">
        <v>198</v>
      </c>
      <c r="C9322" s="24"/>
    </row>
    <row r="9323" spans="1:3" ht="12.75" customHeight="1" x14ac:dyDescent="0.2">
      <c r="A9323" s="215" t="s">
        <v>9048</v>
      </c>
      <c r="B9323" s="215" t="s">
        <v>198</v>
      </c>
      <c r="C9323" s="24"/>
    </row>
    <row r="9324" spans="1:3" ht="12.75" customHeight="1" x14ac:dyDescent="0.2">
      <c r="A9324" s="215" t="s">
        <v>21589</v>
      </c>
      <c r="B9324" s="215" t="s">
        <v>198</v>
      </c>
      <c r="C9324" s="24"/>
    </row>
    <row r="9325" spans="1:3" ht="12.75" customHeight="1" x14ac:dyDescent="0.2">
      <c r="A9325" s="215" t="s">
        <v>21590</v>
      </c>
      <c r="B9325" s="215" t="s">
        <v>198</v>
      </c>
      <c r="C9325" s="24"/>
    </row>
    <row r="9326" spans="1:3" ht="12.75" customHeight="1" x14ac:dyDescent="0.2">
      <c r="A9326" s="215" t="s">
        <v>9049</v>
      </c>
      <c r="B9326" s="215" t="s">
        <v>198</v>
      </c>
      <c r="C9326" s="24"/>
    </row>
    <row r="9327" spans="1:3" ht="12.75" customHeight="1" x14ac:dyDescent="0.2">
      <c r="A9327" s="215" t="s">
        <v>21591</v>
      </c>
      <c r="B9327" s="215" t="s">
        <v>198</v>
      </c>
      <c r="C9327" s="24"/>
    </row>
    <row r="9328" spans="1:3" ht="12.75" customHeight="1" x14ac:dyDescent="0.2">
      <c r="A9328" s="215" t="s">
        <v>9050</v>
      </c>
      <c r="B9328" s="215" t="s">
        <v>198</v>
      </c>
      <c r="C9328" s="24"/>
    </row>
    <row r="9329" spans="1:4" ht="12.75" customHeight="1" x14ac:dyDescent="0.2">
      <c r="A9329" s="215" t="s">
        <v>9051</v>
      </c>
      <c r="B9329" s="215" t="s">
        <v>198</v>
      </c>
      <c r="C9329" s="24"/>
    </row>
    <row r="9330" spans="1:4" ht="12.75" customHeight="1" x14ac:dyDescent="0.2">
      <c r="A9330" s="269" t="s">
        <v>9076</v>
      </c>
      <c r="B9330" s="269" t="s">
        <v>198</v>
      </c>
      <c r="C9330" s="24"/>
    </row>
    <row r="9331" spans="1:4" ht="12.75" customHeight="1" x14ac:dyDescent="0.2">
      <c r="A9331" s="215" t="s">
        <v>9052</v>
      </c>
      <c r="B9331" s="215" t="s">
        <v>198</v>
      </c>
      <c r="C9331" s="24"/>
    </row>
    <row r="9332" spans="1:4" ht="12.75" customHeight="1" x14ac:dyDescent="0.2">
      <c r="A9332" s="215" t="s">
        <v>9053</v>
      </c>
      <c r="B9332" s="215" t="s">
        <v>198</v>
      </c>
      <c r="C9332" s="24"/>
    </row>
    <row r="9333" spans="1:4" ht="12.75" customHeight="1" x14ac:dyDescent="0.2">
      <c r="A9333" s="215" t="s">
        <v>1582</v>
      </c>
      <c r="B9333" s="215" t="s">
        <v>198</v>
      </c>
      <c r="C9333" s="24"/>
    </row>
    <row r="9334" spans="1:4" ht="12.75" customHeight="1" x14ac:dyDescent="0.2">
      <c r="A9334" s="215" t="s">
        <v>1583</v>
      </c>
      <c r="B9334" s="215" t="s">
        <v>198</v>
      </c>
      <c r="C9334" s="24"/>
    </row>
    <row r="9335" spans="1:4" ht="12.75" customHeight="1" x14ac:dyDescent="0.2">
      <c r="A9335" s="215" t="s">
        <v>9054</v>
      </c>
      <c r="B9335" s="215" t="s">
        <v>198</v>
      </c>
      <c r="C9335" s="24"/>
    </row>
    <row r="9336" spans="1:4" ht="12.75" customHeight="1" x14ac:dyDescent="0.2">
      <c r="A9336" s="215" t="s">
        <v>1584</v>
      </c>
      <c r="B9336" s="215" t="s">
        <v>198</v>
      </c>
      <c r="C9336" s="24"/>
    </row>
    <row r="9337" spans="1:4" s="24" customFormat="1" ht="12.75" customHeight="1" x14ac:dyDescent="0.2">
      <c r="A9337" s="215" t="s">
        <v>9055</v>
      </c>
      <c r="B9337" s="215" t="s">
        <v>198</v>
      </c>
      <c r="D9337" s="120"/>
    </row>
    <row r="9338" spans="1:4" ht="12.75" customHeight="1" x14ac:dyDescent="0.2">
      <c r="A9338" s="215" t="s">
        <v>9056</v>
      </c>
      <c r="B9338" s="215" t="s">
        <v>198</v>
      </c>
      <c r="C9338" s="24"/>
    </row>
    <row r="9339" spans="1:4" ht="12.75" customHeight="1" x14ac:dyDescent="0.2">
      <c r="A9339" s="215" t="s">
        <v>9057</v>
      </c>
      <c r="B9339" s="215" t="s">
        <v>198</v>
      </c>
      <c r="C9339" s="24"/>
    </row>
    <row r="9340" spans="1:4" ht="12.75" customHeight="1" x14ac:dyDescent="0.2">
      <c r="A9340" s="215" t="s">
        <v>9058</v>
      </c>
      <c r="B9340" s="215" t="s">
        <v>198</v>
      </c>
      <c r="C9340" s="24"/>
    </row>
    <row r="9341" spans="1:4" ht="12.75" customHeight="1" x14ac:dyDescent="0.2">
      <c r="A9341" s="215" t="s">
        <v>9059</v>
      </c>
      <c r="B9341" s="215" t="s">
        <v>198</v>
      </c>
      <c r="C9341" s="24"/>
    </row>
    <row r="9342" spans="1:4" ht="12.75" customHeight="1" x14ac:dyDescent="0.2">
      <c r="A9342" s="215" t="s">
        <v>21592</v>
      </c>
      <c r="B9342" s="215" t="s">
        <v>198</v>
      </c>
      <c r="C9342" s="24"/>
    </row>
    <row r="9343" spans="1:4" ht="12.75" customHeight="1" x14ac:dyDescent="0.2">
      <c r="A9343" s="215" t="s">
        <v>9060</v>
      </c>
      <c r="B9343" s="215" t="s">
        <v>198</v>
      </c>
      <c r="C9343" s="24"/>
    </row>
    <row r="9344" spans="1:4" ht="12.75" customHeight="1" x14ac:dyDescent="0.2">
      <c r="A9344" s="215" t="s">
        <v>9061</v>
      </c>
      <c r="B9344" s="215" t="s">
        <v>198</v>
      </c>
      <c r="C9344" s="24"/>
    </row>
    <row r="9345" spans="1:3" ht="12.75" customHeight="1" x14ac:dyDescent="0.2">
      <c r="A9345" s="215" t="s">
        <v>21587</v>
      </c>
      <c r="B9345" s="215" t="s">
        <v>198</v>
      </c>
      <c r="C9345" s="24"/>
    </row>
    <row r="9346" spans="1:3" ht="12.75" customHeight="1" x14ac:dyDescent="0.2">
      <c r="A9346" s="215" t="s">
        <v>1585</v>
      </c>
      <c r="B9346" s="215" t="s">
        <v>198</v>
      </c>
      <c r="C9346" s="24"/>
    </row>
    <row r="9347" spans="1:3" ht="12.75" customHeight="1" x14ac:dyDescent="0.2">
      <c r="A9347" s="215" t="s">
        <v>1586</v>
      </c>
      <c r="B9347" s="215" t="s">
        <v>198</v>
      </c>
      <c r="C9347" s="24"/>
    </row>
    <row r="9348" spans="1:3" ht="12.75" customHeight="1" x14ac:dyDescent="0.2">
      <c r="A9348" s="215" t="s">
        <v>9062</v>
      </c>
      <c r="B9348" s="215" t="s">
        <v>198</v>
      </c>
      <c r="C9348" s="24"/>
    </row>
    <row r="9349" spans="1:3" ht="12.75" customHeight="1" x14ac:dyDescent="0.2">
      <c r="A9349" s="215" t="s">
        <v>1587</v>
      </c>
      <c r="B9349" s="215" t="s">
        <v>198</v>
      </c>
      <c r="C9349" s="24"/>
    </row>
    <row r="9350" spans="1:3" ht="12.75" customHeight="1" x14ac:dyDescent="0.2">
      <c r="A9350" s="215" t="s">
        <v>21585</v>
      </c>
      <c r="B9350" s="215" t="s">
        <v>198</v>
      </c>
      <c r="C9350" s="24"/>
    </row>
    <row r="9351" spans="1:3" ht="12.75" customHeight="1" x14ac:dyDescent="0.2">
      <c r="A9351" s="215" t="s">
        <v>9063</v>
      </c>
      <c r="B9351" s="215" t="s">
        <v>198</v>
      </c>
      <c r="C9351" s="24"/>
    </row>
    <row r="9352" spans="1:3" ht="12.75" customHeight="1" x14ac:dyDescent="0.2">
      <c r="A9352" s="215" t="s">
        <v>9064</v>
      </c>
      <c r="B9352" s="215" t="s">
        <v>198</v>
      </c>
      <c r="C9352" s="24"/>
    </row>
    <row r="9353" spans="1:3" ht="12.75" customHeight="1" x14ac:dyDescent="0.2">
      <c r="A9353" s="215" t="s">
        <v>9065</v>
      </c>
      <c r="B9353" s="215" t="s">
        <v>198</v>
      </c>
      <c r="C9353" s="24"/>
    </row>
    <row r="9354" spans="1:3" ht="12.75" customHeight="1" x14ac:dyDescent="0.2">
      <c r="A9354" s="215" t="s">
        <v>9066</v>
      </c>
      <c r="B9354" s="215" t="s">
        <v>198</v>
      </c>
      <c r="C9354" s="24"/>
    </row>
    <row r="9355" spans="1:3" ht="12.75" customHeight="1" x14ac:dyDescent="0.2">
      <c r="A9355" s="215" t="s">
        <v>21593</v>
      </c>
      <c r="B9355" s="215" t="s">
        <v>198</v>
      </c>
      <c r="C9355" s="24"/>
    </row>
    <row r="9356" spans="1:3" ht="12.75" customHeight="1" x14ac:dyDescent="0.2">
      <c r="A9356" s="215" t="s">
        <v>9067</v>
      </c>
      <c r="B9356" s="215" t="s">
        <v>198</v>
      </c>
      <c r="C9356" s="24"/>
    </row>
    <row r="9357" spans="1:3" ht="12.75" customHeight="1" x14ac:dyDescent="0.2">
      <c r="A9357" s="215" t="s">
        <v>9068</v>
      </c>
      <c r="B9357" s="215" t="s">
        <v>198</v>
      </c>
      <c r="C9357" s="24"/>
    </row>
    <row r="9358" spans="1:3" ht="12.75" customHeight="1" x14ac:dyDescent="0.2">
      <c r="A9358" s="215" t="s">
        <v>9069</v>
      </c>
      <c r="B9358" s="215" t="s">
        <v>198</v>
      </c>
      <c r="C9358" s="24"/>
    </row>
    <row r="9359" spans="1:3" ht="12.75" customHeight="1" x14ac:dyDescent="0.2">
      <c r="A9359" s="215" t="s">
        <v>9070</v>
      </c>
      <c r="B9359" s="215" t="s">
        <v>198</v>
      </c>
      <c r="C9359" s="24"/>
    </row>
    <row r="9360" spans="1:3" ht="12.75" customHeight="1" x14ac:dyDescent="0.2">
      <c r="A9360" s="215" t="s">
        <v>1589</v>
      </c>
      <c r="B9360" s="215" t="s">
        <v>198</v>
      </c>
      <c r="C9360" s="24"/>
    </row>
    <row r="9361" spans="1:3" ht="12.75" customHeight="1" x14ac:dyDescent="0.2">
      <c r="A9361" s="215" t="s">
        <v>9071</v>
      </c>
      <c r="B9361" s="215" t="s">
        <v>198</v>
      </c>
      <c r="C9361" s="24"/>
    </row>
    <row r="9362" spans="1:3" ht="12.75" customHeight="1" x14ac:dyDescent="0.2">
      <c r="A9362" s="215" t="s">
        <v>9072</v>
      </c>
      <c r="B9362" s="215" t="s">
        <v>198</v>
      </c>
      <c r="C9362" s="24"/>
    </row>
    <row r="9363" spans="1:3" ht="12.75" customHeight="1" x14ac:dyDescent="0.2">
      <c r="A9363" s="215" t="s">
        <v>1590</v>
      </c>
      <c r="B9363" s="215" t="s">
        <v>198</v>
      </c>
      <c r="C9363" s="24"/>
    </row>
    <row r="9364" spans="1:3" ht="12.75" customHeight="1" x14ac:dyDescent="0.2">
      <c r="A9364" s="215" t="s">
        <v>9073</v>
      </c>
      <c r="B9364" s="215" t="s">
        <v>198</v>
      </c>
      <c r="C9364" s="24"/>
    </row>
    <row r="9365" spans="1:3" ht="12.75" customHeight="1" x14ac:dyDescent="0.2">
      <c r="A9365" s="215" t="s">
        <v>1591</v>
      </c>
      <c r="B9365" s="215" t="s">
        <v>198</v>
      </c>
      <c r="C9365" s="24"/>
    </row>
    <row r="9366" spans="1:3" ht="12.75" customHeight="1" x14ac:dyDescent="0.2">
      <c r="A9366" s="215" t="s">
        <v>21586</v>
      </c>
      <c r="B9366" s="215" t="s">
        <v>198</v>
      </c>
      <c r="C9366" s="24"/>
    </row>
    <row r="9367" spans="1:3" ht="12.75" customHeight="1" x14ac:dyDescent="0.2">
      <c r="A9367" s="215" t="s">
        <v>9074</v>
      </c>
      <c r="B9367" s="215" t="s">
        <v>198</v>
      </c>
      <c r="C9367" s="24"/>
    </row>
    <row r="9368" spans="1:3" ht="12.75" customHeight="1" x14ac:dyDescent="0.2">
      <c r="A9368" s="215" t="s">
        <v>1592</v>
      </c>
      <c r="B9368" s="215" t="s">
        <v>198</v>
      </c>
      <c r="C9368" s="24"/>
    </row>
    <row r="9369" spans="1:3" ht="12.75" customHeight="1" x14ac:dyDescent="0.2">
      <c r="A9369" s="215" t="s">
        <v>1593</v>
      </c>
      <c r="B9369" s="215" t="s">
        <v>198</v>
      </c>
      <c r="C9369" s="24"/>
    </row>
    <row r="9370" spans="1:3" ht="12.75" customHeight="1" x14ac:dyDescent="0.2">
      <c r="A9370" s="215" t="s">
        <v>21594</v>
      </c>
      <c r="B9370" s="215" t="s">
        <v>2043</v>
      </c>
      <c r="C9370" s="24"/>
    </row>
    <row r="9371" spans="1:3" ht="12.75" customHeight="1" x14ac:dyDescent="0.2">
      <c r="A9371" s="215" t="s">
        <v>9077</v>
      </c>
      <c r="B9371" s="215" t="s">
        <v>2043</v>
      </c>
      <c r="C9371" s="24"/>
    </row>
    <row r="9372" spans="1:3" ht="12.75" customHeight="1" x14ac:dyDescent="0.2">
      <c r="A9372" s="215" t="s">
        <v>1594</v>
      </c>
      <c r="B9372" s="215" t="s">
        <v>135</v>
      </c>
      <c r="C9372" s="24"/>
    </row>
    <row r="9373" spans="1:3" ht="12.75" customHeight="1" x14ac:dyDescent="0.2">
      <c r="A9373" s="215" t="s">
        <v>9078</v>
      </c>
      <c r="B9373" s="215" t="s">
        <v>135</v>
      </c>
      <c r="C9373" s="24"/>
    </row>
    <row r="9374" spans="1:3" ht="12.75" customHeight="1" x14ac:dyDescent="0.2">
      <c r="A9374" s="215" t="s">
        <v>1595</v>
      </c>
      <c r="B9374" s="215" t="s">
        <v>135</v>
      </c>
      <c r="C9374" s="24"/>
    </row>
    <row r="9375" spans="1:3" ht="12.75" customHeight="1" x14ac:dyDescent="0.2">
      <c r="A9375" s="215" t="s">
        <v>9079</v>
      </c>
      <c r="B9375" s="215" t="s">
        <v>135</v>
      </c>
      <c r="C9375" s="24"/>
    </row>
    <row r="9376" spans="1:3" ht="12.75" customHeight="1" x14ac:dyDescent="0.2">
      <c r="A9376" s="185" t="s">
        <v>26517</v>
      </c>
      <c r="B9376" s="185" t="s">
        <v>135</v>
      </c>
      <c r="C9376" s="24"/>
    </row>
    <row r="9377" spans="1:3" ht="12.75" customHeight="1" x14ac:dyDescent="0.2">
      <c r="A9377" s="215" t="s">
        <v>9096</v>
      </c>
      <c r="B9377" s="215" t="s">
        <v>135</v>
      </c>
      <c r="C9377" s="24"/>
    </row>
    <row r="9378" spans="1:3" ht="12.75" customHeight="1" x14ac:dyDescent="0.2">
      <c r="A9378" s="215" t="s">
        <v>21596</v>
      </c>
      <c r="B9378" s="215" t="s">
        <v>135</v>
      </c>
      <c r="C9378" s="24"/>
    </row>
    <row r="9379" spans="1:3" ht="12.75" customHeight="1" x14ac:dyDescent="0.2">
      <c r="A9379" s="215" t="s">
        <v>135</v>
      </c>
      <c r="B9379" s="215" t="s">
        <v>135</v>
      </c>
      <c r="C9379" s="24"/>
    </row>
    <row r="9380" spans="1:3" ht="12.75" customHeight="1" x14ac:dyDescent="0.2">
      <c r="A9380" s="215" t="s">
        <v>9080</v>
      </c>
      <c r="B9380" s="215" t="s">
        <v>135</v>
      </c>
      <c r="C9380" s="24"/>
    </row>
    <row r="9381" spans="1:3" ht="12.75" customHeight="1" x14ac:dyDescent="0.2">
      <c r="A9381" s="215" t="s">
        <v>21597</v>
      </c>
      <c r="B9381" s="215" t="s">
        <v>135</v>
      </c>
      <c r="C9381" s="24"/>
    </row>
    <row r="9382" spans="1:3" ht="12.75" customHeight="1" x14ac:dyDescent="0.2">
      <c r="A9382" s="215" t="s">
        <v>21598</v>
      </c>
      <c r="B9382" s="215" t="s">
        <v>135</v>
      </c>
      <c r="C9382" s="24"/>
    </row>
    <row r="9383" spans="1:3" ht="12.75" customHeight="1" x14ac:dyDescent="0.2">
      <c r="A9383" s="215" t="s">
        <v>9081</v>
      </c>
      <c r="B9383" s="215" t="s">
        <v>135</v>
      </c>
      <c r="C9383" s="24"/>
    </row>
    <row r="9384" spans="1:3" ht="12.75" customHeight="1" x14ac:dyDescent="0.2">
      <c r="A9384" s="215" t="s">
        <v>21599</v>
      </c>
      <c r="B9384" s="215" t="s">
        <v>135</v>
      </c>
      <c r="C9384" s="24"/>
    </row>
    <row r="9385" spans="1:3" ht="12.75" customHeight="1" x14ac:dyDescent="0.2">
      <c r="A9385" s="215" t="s">
        <v>9082</v>
      </c>
      <c r="B9385" s="215" t="s">
        <v>135</v>
      </c>
      <c r="C9385" s="24"/>
    </row>
    <row r="9386" spans="1:3" ht="12.75" customHeight="1" x14ac:dyDescent="0.2">
      <c r="A9386" s="215" t="s">
        <v>9083</v>
      </c>
      <c r="B9386" s="215" t="s">
        <v>135</v>
      </c>
      <c r="C9386" s="24"/>
    </row>
    <row r="9387" spans="1:3" ht="12.75" customHeight="1" x14ac:dyDescent="0.2">
      <c r="A9387" s="215" t="s">
        <v>9084</v>
      </c>
      <c r="B9387" s="215" t="s">
        <v>135</v>
      </c>
      <c r="C9387" s="24"/>
    </row>
    <row r="9388" spans="1:3" ht="12.75" customHeight="1" x14ac:dyDescent="0.2">
      <c r="A9388" s="215" t="s">
        <v>9085</v>
      </c>
      <c r="B9388" s="215" t="s">
        <v>135</v>
      </c>
      <c r="C9388" s="24"/>
    </row>
    <row r="9389" spans="1:3" ht="12.75" customHeight="1" x14ac:dyDescent="0.2">
      <c r="A9389" s="215" t="s">
        <v>1596</v>
      </c>
      <c r="B9389" s="215" t="s">
        <v>135</v>
      </c>
      <c r="C9389" s="24"/>
    </row>
    <row r="9390" spans="1:3" ht="12.75" customHeight="1" x14ac:dyDescent="0.2">
      <c r="A9390" s="215" t="s">
        <v>9086</v>
      </c>
      <c r="B9390" s="215" t="s">
        <v>135</v>
      </c>
      <c r="C9390" s="24"/>
    </row>
    <row r="9391" spans="1:3" ht="12.75" customHeight="1" x14ac:dyDescent="0.2">
      <c r="A9391" s="215" t="s">
        <v>9097</v>
      </c>
      <c r="B9391" s="215" t="s">
        <v>135</v>
      </c>
      <c r="C9391" s="24"/>
    </row>
    <row r="9392" spans="1:3" ht="12.75" customHeight="1" x14ac:dyDescent="0.2">
      <c r="A9392" s="215" t="s">
        <v>21600</v>
      </c>
      <c r="B9392" s="215" t="s">
        <v>135</v>
      </c>
      <c r="C9392" s="24"/>
    </row>
    <row r="9393" spans="1:3" ht="12.75" customHeight="1" x14ac:dyDescent="0.2">
      <c r="A9393" s="215" t="s">
        <v>25717</v>
      </c>
      <c r="B9393" s="215" t="s">
        <v>135</v>
      </c>
      <c r="C9393" s="24"/>
    </row>
    <row r="9394" spans="1:3" ht="12.75" customHeight="1" x14ac:dyDescent="0.2">
      <c r="A9394" s="215" t="s">
        <v>9087</v>
      </c>
      <c r="B9394" s="215" t="s">
        <v>135</v>
      </c>
      <c r="C9394" s="24"/>
    </row>
    <row r="9395" spans="1:3" ht="12.75" customHeight="1" x14ac:dyDescent="0.2">
      <c r="A9395" s="215" t="s">
        <v>1597</v>
      </c>
      <c r="B9395" s="215" t="s">
        <v>135</v>
      </c>
      <c r="C9395" s="24"/>
    </row>
    <row r="9396" spans="1:3" ht="12.75" customHeight="1" x14ac:dyDescent="0.2">
      <c r="A9396" s="215" t="s">
        <v>9088</v>
      </c>
      <c r="B9396" s="215" t="s">
        <v>135</v>
      </c>
      <c r="C9396" s="24"/>
    </row>
    <row r="9397" spans="1:3" ht="12.75" customHeight="1" x14ac:dyDescent="0.2">
      <c r="A9397" s="215" t="s">
        <v>9089</v>
      </c>
      <c r="B9397" s="215" t="s">
        <v>135</v>
      </c>
      <c r="C9397" s="24"/>
    </row>
    <row r="9398" spans="1:3" ht="12.75" customHeight="1" x14ac:dyDescent="0.2">
      <c r="A9398" s="215" t="s">
        <v>25718</v>
      </c>
      <c r="B9398" s="215" t="s">
        <v>135</v>
      </c>
      <c r="C9398" s="24"/>
    </row>
    <row r="9399" spans="1:3" ht="12.75" customHeight="1" x14ac:dyDescent="0.2">
      <c r="A9399" s="215" t="s">
        <v>9098</v>
      </c>
      <c r="B9399" s="215" t="s">
        <v>135</v>
      </c>
      <c r="C9399" s="24"/>
    </row>
    <row r="9400" spans="1:3" ht="12.75" customHeight="1" x14ac:dyDescent="0.2">
      <c r="A9400" s="215" t="s">
        <v>9090</v>
      </c>
      <c r="B9400" s="215" t="s">
        <v>135</v>
      </c>
      <c r="C9400" s="24"/>
    </row>
    <row r="9401" spans="1:3" ht="12.75" customHeight="1" x14ac:dyDescent="0.2">
      <c r="A9401" s="215" t="s">
        <v>21595</v>
      </c>
      <c r="B9401" s="215" t="s">
        <v>135</v>
      </c>
      <c r="C9401" s="24"/>
    </row>
    <row r="9402" spans="1:3" ht="12.75" customHeight="1" x14ac:dyDescent="0.2">
      <c r="A9402" s="215" t="s">
        <v>9091</v>
      </c>
      <c r="B9402" s="215" t="s">
        <v>135</v>
      </c>
      <c r="C9402" s="24"/>
    </row>
    <row r="9403" spans="1:3" ht="12.75" customHeight="1" x14ac:dyDescent="0.2">
      <c r="A9403" s="215" t="s">
        <v>25719</v>
      </c>
      <c r="B9403" s="215" t="s">
        <v>135</v>
      </c>
      <c r="C9403" s="24"/>
    </row>
    <row r="9404" spans="1:3" ht="12.75" customHeight="1" x14ac:dyDescent="0.2">
      <c r="A9404" s="215" t="s">
        <v>1598</v>
      </c>
      <c r="B9404" s="215" t="s">
        <v>135</v>
      </c>
      <c r="C9404" s="24"/>
    </row>
    <row r="9405" spans="1:3" ht="12.75" customHeight="1" x14ac:dyDescent="0.2">
      <c r="A9405" s="215" t="s">
        <v>9092</v>
      </c>
      <c r="B9405" s="215" t="s">
        <v>135</v>
      </c>
      <c r="C9405" s="24"/>
    </row>
    <row r="9406" spans="1:3" ht="12.75" customHeight="1" x14ac:dyDescent="0.2">
      <c r="A9406" s="215" t="s">
        <v>25720</v>
      </c>
      <c r="B9406" s="215" t="s">
        <v>135</v>
      </c>
      <c r="C9406" s="24"/>
    </row>
    <row r="9407" spans="1:3" ht="12.75" customHeight="1" x14ac:dyDescent="0.2">
      <c r="A9407" s="215" t="s">
        <v>9093</v>
      </c>
      <c r="B9407" s="215" t="s">
        <v>135</v>
      </c>
      <c r="C9407" s="24"/>
    </row>
    <row r="9408" spans="1:3" ht="12.75" customHeight="1" x14ac:dyDescent="0.2">
      <c r="A9408" s="215" t="s">
        <v>9099</v>
      </c>
      <c r="B9408" s="215" t="s">
        <v>135</v>
      </c>
      <c r="C9408" s="24"/>
    </row>
    <row r="9409" spans="1:3" ht="12.75" customHeight="1" x14ac:dyDescent="0.2">
      <c r="A9409" s="215" t="s">
        <v>25721</v>
      </c>
      <c r="B9409" s="215" t="s">
        <v>135</v>
      </c>
      <c r="C9409" s="24"/>
    </row>
    <row r="9410" spans="1:3" ht="12.75" customHeight="1" x14ac:dyDescent="0.2">
      <c r="A9410" s="215" t="s">
        <v>9100</v>
      </c>
      <c r="B9410" s="215" t="s">
        <v>135</v>
      </c>
      <c r="C9410" s="24"/>
    </row>
    <row r="9411" spans="1:3" ht="12.75" customHeight="1" x14ac:dyDescent="0.2">
      <c r="A9411" s="215" t="s">
        <v>1599</v>
      </c>
      <c r="B9411" s="215" t="s">
        <v>135</v>
      </c>
      <c r="C9411" s="24"/>
    </row>
    <row r="9412" spans="1:3" ht="12.75" customHeight="1" x14ac:dyDescent="0.2">
      <c r="A9412" s="215" t="s">
        <v>21601</v>
      </c>
      <c r="B9412" s="215" t="s">
        <v>135</v>
      </c>
      <c r="C9412" s="24"/>
    </row>
    <row r="9413" spans="1:3" ht="12.75" customHeight="1" x14ac:dyDescent="0.2">
      <c r="A9413" s="215" t="s">
        <v>21602</v>
      </c>
      <c r="B9413" s="215" t="s">
        <v>135</v>
      </c>
      <c r="C9413" s="24"/>
    </row>
    <row r="9414" spans="1:3" ht="12.75" customHeight="1" x14ac:dyDescent="0.2">
      <c r="A9414" s="215" t="s">
        <v>9101</v>
      </c>
      <c r="B9414" s="215" t="s">
        <v>135</v>
      </c>
      <c r="C9414" s="24"/>
    </row>
    <row r="9415" spans="1:3" ht="12.75" customHeight="1" x14ac:dyDescent="0.2">
      <c r="A9415" s="215" t="s">
        <v>9102</v>
      </c>
      <c r="B9415" s="215" t="s">
        <v>135</v>
      </c>
      <c r="C9415" s="24"/>
    </row>
    <row r="9416" spans="1:3" ht="12.75" customHeight="1" x14ac:dyDescent="0.2">
      <c r="A9416" s="215" t="s">
        <v>9103</v>
      </c>
      <c r="B9416" s="215" t="s">
        <v>135</v>
      </c>
      <c r="C9416" s="24"/>
    </row>
    <row r="9417" spans="1:3" ht="12.75" customHeight="1" x14ac:dyDescent="0.2">
      <c r="A9417" s="215" t="s">
        <v>9104</v>
      </c>
      <c r="B9417" s="215" t="s">
        <v>135</v>
      </c>
      <c r="C9417" s="24"/>
    </row>
    <row r="9418" spans="1:3" ht="12.75" customHeight="1" x14ac:dyDescent="0.2">
      <c r="A9418" s="215" t="s">
        <v>9094</v>
      </c>
      <c r="B9418" s="215" t="s">
        <v>135</v>
      </c>
      <c r="C9418" s="24"/>
    </row>
    <row r="9419" spans="1:3" ht="12.75" customHeight="1" x14ac:dyDescent="0.2">
      <c r="A9419" s="215" t="s">
        <v>9105</v>
      </c>
      <c r="B9419" s="215" t="s">
        <v>135</v>
      </c>
      <c r="C9419" s="24"/>
    </row>
    <row r="9420" spans="1:3" ht="12.75" customHeight="1" x14ac:dyDescent="0.2">
      <c r="A9420" s="185" t="s">
        <v>26589</v>
      </c>
      <c r="B9420" s="185" t="s">
        <v>135</v>
      </c>
      <c r="C9420" s="24"/>
    </row>
    <row r="9421" spans="1:3" ht="12.75" customHeight="1" x14ac:dyDescent="0.2">
      <c r="A9421" s="215" t="s">
        <v>9106</v>
      </c>
      <c r="B9421" s="215" t="s">
        <v>135</v>
      </c>
      <c r="C9421" s="24"/>
    </row>
    <row r="9422" spans="1:3" ht="12.75" customHeight="1" x14ac:dyDescent="0.2">
      <c r="A9422" s="215" t="s">
        <v>9107</v>
      </c>
      <c r="B9422" s="215" t="s">
        <v>135</v>
      </c>
      <c r="C9422" s="24"/>
    </row>
    <row r="9423" spans="1:3" ht="12.75" customHeight="1" x14ac:dyDescent="0.2">
      <c r="A9423" s="215" t="s">
        <v>9095</v>
      </c>
      <c r="B9423" s="215" t="s">
        <v>135</v>
      </c>
      <c r="C9423" s="24"/>
    </row>
    <row r="9424" spans="1:3" ht="12.75" customHeight="1" x14ac:dyDescent="0.2">
      <c r="A9424" s="215" t="s">
        <v>9109</v>
      </c>
      <c r="B9424" s="215" t="s">
        <v>9109</v>
      </c>
      <c r="C9424" s="24"/>
    </row>
    <row r="9425" spans="1:3" ht="12.75" customHeight="1" x14ac:dyDescent="0.2">
      <c r="A9425" s="215" t="s">
        <v>9108</v>
      </c>
      <c r="B9425" s="215" t="s">
        <v>9109</v>
      </c>
      <c r="C9425" s="24"/>
    </row>
    <row r="9426" spans="1:3" ht="12.75" customHeight="1" x14ac:dyDescent="0.2">
      <c r="A9426" s="269" t="s">
        <v>9110</v>
      </c>
      <c r="B9426" s="269" t="s">
        <v>9109</v>
      </c>
      <c r="C9426" s="24"/>
    </row>
    <row r="9427" spans="1:3" ht="12.75" customHeight="1" x14ac:dyDescent="0.2">
      <c r="A9427" s="215" t="s">
        <v>9111</v>
      </c>
      <c r="B9427" s="215" t="s">
        <v>1600</v>
      </c>
      <c r="C9427" s="24"/>
    </row>
    <row r="9428" spans="1:3" ht="12.75" customHeight="1" x14ac:dyDescent="0.2">
      <c r="A9428" s="215" t="s">
        <v>1600</v>
      </c>
      <c r="B9428" s="215" t="s">
        <v>1600</v>
      </c>
      <c r="C9428" s="24"/>
    </row>
    <row r="9429" spans="1:3" ht="12.75" customHeight="1" x14ac:dyDescent="0.2">
      <c r="A9429" s="215" t="s">
        <v>9112</v>
      </c>
      <c r="B9429" s="215" t="s">
        <v>1600</v>
      </c>
      <c r="C9429" s="24"/>
    </row>
    <row r="9430" spans="1:3" ht="12.75" customHeight="1" x14ac:dyDescent="0.2">
      <c r="A9430" s="215" t="s">
        <v>9113</v>
      </c>
      <c r="B9430" s="215" t="s">
        <v>1600</v>
      </c>
      <c r="C9430" s="24"/>
    </row>
    <row r="9431" spans="1:3" ht="12.75" customHeight="1" x14ac:dyDescent="0.2">
      <c r="A9431" s="215" t="s">
        <v>9114</v>
      </c>
      <c r="B9431" s="215" t="s">
        <v>1600</v>
      </c>
      <c r="C9431" s="24"/>
    </row>
    <row r="9432" spans="1:3" ht="12.75" customHeight="1" x14ac:dyDescent="0.2">
      <c r="A9432" s="215" t="s">
        <v>9115</v>
      </c>
      <c r="B9432" s="215" t="s">
        <v>1600</v>
      </c>
      <c r="C9432" s="24"/>
    </row>
    <row r="9433" spans="1:3" ht="12.75" customHeight="1" x14ac:dyDescent="0.2">
      <c r="A9433" s="215" t="s">
        <v>21603</v>
      </c>
      <c r="B9433" s="215" t="s">
        <v>1600</v>
      </c>
      <c r="C9433" s="24"/>
    </row>
    <row r="9434" spans="1:3" ht="12.75" customHeight="1" x14ac:dyDescent="0.2">
      <c r="A9434" s="215" t="s">
        <v>21604</v>
      </c>
      <c r="B9434" s="215" t="s">
        <v>1600</v>
      </c>
      <c r="C9434" s="24"/>
    </row>
    <row r="9435" spans="1:3" ht="12.75" customHeight="1" x14ac:dyDescent="0.2">
      <c r="A9435" s="215" t="s">
        <v>21605</v>
      </c>
      <c r="B9435" s="215" t="s">
        <v>1600</v>
      </c>
      <c r="C9435" s="24"/>
    </row>
    <row r="9436" spans="1:3" ht="12.75" customHeight="1" x14ac:dyDescent="0.2">
      <c r="A9436" s="185" t="s">
        <v>26532</v>
      </c>
      <c r="B9436" s="185" t="s">
        <v>1600</v>
      </c>
      <c r="C9436" s="24"/>
    </row>
    <row r="9437" spans="1:3" ht="12.75" customHeight="1" x14ac:dyDescent="0.2">
      <c r="A9437" s="215" t="s">
        <v>9116</v>
      </c>
      <c r="B9437" s="215" t="s">
        <v>1600</v>
      </c>
      <c r="C9437" s="24"/>
    </row>
    <row r="9438" spans="1:3" ht="12.75" customHeight="1" x14ac:dyDescent="0.2">
      <c r="A9438" s="215" t="s">
        <v>9117</v>
      </c>
      <c r="B9438" s="215" t="s">
        <v>1600</v>
      </c>
      <c r="C9438" s="24"/>
    </row>
    <row r="9439" spans="1:3" ht="12.75" customHeight="1" x14ac:dyDescent="0.2">
      <c r="A9439" s="215" t="s">
        <v>9118</v>
      </c>
      <c r="B9439" s="215" t="s">
        <v>1600</v>
      </c>
      <c r="C9439" s="24"/>
    </row>
    <row r="9440" spans="1:3" ht="12.75" customHeight="1" x14ac:dyDescent="0.2">
      <c r="A9440" s="215" t="s">
        <v>9119</v>
      </c>
      <c r="B9440" s="215" t="s">
        <v>1600</v>
      </c>
      <c r="C9440" s="24"/>
    </row>
    <row r="9441" spans="1:3" ht="12.75" customHeight="1" x14ac:dyDescent="0.2">
      <c r="A9441" s="215" t="s">
        <v>9120</v>
      </c>
      <c r="B9441" s="215" t="s">
        <v>1600</v>
      </c>
      <c r="C9441" s="24"/>
    </row>
    <row r="9442" spans="1:3" ht="12.75" customHeight="1" x14ac:dyDescent="0.2">
      <c r="A9442" s="215" t="s">
        <v>9121</v>
      </c>
      <c r="B9442" s="215" t="s">
        <v>1600</v>
      </c>
      <c r="C9442" s="24"/>
    </row>
    <row r="9443" spans="1:3" ht="12.75" customHeight="1" x14ac:dyDescent="0.2">
      <c r="A9443" s="215" t="s">
        <v>9125</v>
      </c>
      <c r="B9443" s="215" t="s">
        <v>1600</v>
      </c>
      <c r="C9443" s="24"/>
    </row>
    <row r="9444" spans="1:3" ht="12.75" customHeight="1" x14ac:dyDescent="0.2">
      <c r="A9444" s="215" t="s">
        <v>9122</v>
      </c>
      <c r="B9444" s="215" t="s">
        <v>1600</v>
      </c>
      <c r="C9444" s="24"/>
    </row>
    <row r="9445" spans="1:3" ht="12.75" customHeight="1" x14ac:dyDescent="0.2">
      <c r="A9445" s="215" t="s">
        <v>21606</v>
      </c>
      <c r="B9445" s="215" t="s">
        <v>1600</v>
      </c>
      <c r="C9445" s="24"/>
    </row>
    <row r="9446" spans="1:3" ht="12.75" customHeight="1" x14ac:dyDescent="0.2">
      <c r="A9446" s="215" t="s">
        <v>21607</v>
      </c>
      <c r="B9446" s="215" t="s">
        <v>1600</v>
      </c>
      <c r="C9446" s="24"/>
    </row>
    <row r="9447" spans="1:3" ht="12.75" customHeight="1" x14ac:dyDescent="0.2">
      <c r="A9447" s="215" t="s">
        <v>9126</v>
      </c>
      <c r="B9447" s="215" t="s">
        <v>1600</v>
      </c>
      <c r="C9447" s="24"/>
    </row>
    <row r="9448" spans="1:3" ht="12.75" customHeight="1" x14ac:dyDescent="0.2">
      <c r="A9448" s="215" t="s">
        <v>21608</v>
      </c>
      <c r="B9448" s="215" t="s">
        <v>1600</v>
      </c>
      <c r="C9448" s="24"/>
    </row>
    <row r="9449" spans="1:3" ht="12.75" customHeight="1" x14ac:dyDescent="0.2">
      <c r="A9449" s="185" t="s">
        <v>26544</v>
      </c>
      <c r="B9449" s="185" t="s">
        <v>1600</v>
      </c>
      <c r="C9449" s="24"/>
    </row>
    <row r="9450" spans="1:3" ht="12.75" customHeight="1" x14ac:dyDescent="0.2">
      <c r="A9450" s="215" t="s">
        <v>9127</v>
      </c>
      <c r="B9450" s="215" t="s">
        <v>1600</v>
      </c>
      <c r="C9450" s="24"/>
    </row>
    <row r="9451" spans="1:3" ht="12.75" customHeight="1" x14ac:dyDescent="0.2">
      <c r="A9451" s="215" t="s">
        <v>9128</v>
      </c>
      <c r="B9451" s="215" t="s">
        <v>1600</v>
      </c>
      <c r="C9451" s="24"/>
    </row>
    <row r="9452" spans="1:3" ht="12.75" customHeight="1" x14ac:dyDescent="0.2">
      <c r="A9452" s="215" t="s">
        <v>19714</v>
      </c>
      <c r="B9452" s="215" t="s">
        <v>1600</v>
      </c>
      <c r="C9452" s="24"/>
    </row>
    <row r="9453" spans="1:3" ht="12.75" customHeight="1" x14ac:dyDescent="0.2">
      <c r="A9453" s="215" t="s">
        <v>21609</v>
      </c>
      <c r="B9453" s="215" t="s">
        <v>1600</v>
      </c>
      <c r="C9453" s="24"/>
    </row>
    <row r="9454" spans="1:3" ht="12.75" customHeight="1" x14ac:dyDescent="0.2">
      <c r="A9454" s="215" t="s">
        <v>21610</v>
      </c>
      <c r="B9454" s="215" t="s">
        <v>1600</v>
      </c>
      <c r="C9454" s="24"/>
    </row>
    <row r="9455" spans="1:3" ht="12.75" customHeight="1" x14ac:dyDescent="0.2">
      <c r="A9455" s="215" t="s">
        <v>9129</v>
      </c>
      <c r="B9455" s="215" t="s">
        <v>1600</v>
      </c>
      <c r="C9455" s="24"/>
    </row>
    <row r="9456" spans="1:3" ht="12.75" customHeight="1" x14ac:dyDescent="0.2">
      <c r="A9456" s="215" t="s">
        <v>9123</v>
      </c>
      <c r="B9456" s="215" t="s">
        <v>1600</v>
      </c>
      <c r="C9456" s="24"/>
    </row>
    <row r="9457" spans="1:3" ht="12.75" customHeight="1" x14ac:dyDescent="0.2">
      <c r="A9457" s="215" t="s">
        <v>9124</v>
      </c>
      <c r="B9457" s="215" t="s">
        <v>1600</v>
      </c>
      <c r="C9457" s="24"/>
    </row>
    <row r="9458" spans="1:3" ht="12.75" customHeight="1" x14ac:dyDescent="0.2">
      <c r="A9458" s="185" t="s">
        <v>26454</v>
      </c>
      <c r="B9458" s="185" t="s">
        <v>1600</v>
      </c>
      <c r="C9458" s="24"/>
    </row>
    <row r="9459" spans="1:3" ht="12.75" customHeight="1" x14ac:dyDescent="0.2">
      <c r="A9459" s="215" t="s">
        <v>293</v>
      </c>
      <c r="B9459" s="215" t="s">
        <v>293</v>
      </c>
      <c r="C9459" s="24"/>
    </row>
    <row r="9460" spans="1:3" ht="12.75" customHeight="1" x14ac:dyDescent="0.2">
      <c r="A9460" s="215" t="s">
        <v>9130</v>
      </c>
      <c r="B9460" s="215" t="s">
        <v>293</v>
      </c>
      <c r="C9460" s="24"/>
    </row>
    <row r="9461" spans="1:3" ht="12.75" customHeight="1" x14ac:dyDescent="0.2">
      <c r="A9461" s="215" t="s">
        <v>9131</v>
      </c>
      <c r="B9461" s="215" t="s">
        <v>293</v>
      </c>
      <c r="C9461" s="24"/>
    </row>
    <row r="9462" spans="1:3" ht="12.75" customHeight="1" x14ac:dyDescent="0.2">
      <c r="A9462" s="215" t="s">
        <v>1601</v>
      </c>
      <c r="B9462" s="215" t="s">
        <v>179</v>
      </c>
      <c r="C9462" s="24"/>
    </row>
    <row r="9463" spans="1:3" ht="12.75" customHeight="1" x14ac:dyDescent="0.2">
      <c r="A9463" s="215" t="s">
        <v>9132</v>
      </c>
      <c r="B9463" s="215" t="s">
        <v>179</v>
      </c>
      <c r="C9463" s="24"/>
    </row>
    <row r="9464" spans="1:3" ht="12.75" customHeight="1" x14ac:dyDescent="0.2">
      <c r="A9464" s="215" t="s">
        <v>9133</v>
      </c>
      <c r="B9464" s="215" t="s">
        <v>179</v>
      </c>
      <c r="C9464" s="24"/>
    </row>
    <row r="9465" spans="1:3" ht="12.75" customHeight="1" x14ac:dyDescent="0.2">
      <c r="A9465" s="215" t="s">
        <v>9134</v>
      </c>
      <c r="B9465" s="215" t="s">
        <v>179</v>
      </c>
      <c r="C9465" s="24"/>
    </row>
    <row r="9466" spans="1:3" ht="12.75" customHeight="1" x14ac:dyDescent="0.2">
      <c r="A9466" s="215" t="s">
        <v>9135</v>
      </c>
      <c r="B9466" s="215" t="s">
        <v>179</v>
      </c>
      <c r="C9466" s="24"/>
    </row>
    <row r="9467" spans="1:3" ht="12.75" customHeight="1" x14ac:dyDescent="0.2">
      <c r="A9467" s="215" t="s">
        <v>9136</v>
      </c>
      <c r="B9467" s="215" t="s">
        <v>179</v>
      </c>
      <c r="C9467" s="24"/>
    </row>
    <row r="9468" spans="1:3" ht="12.75" customHeight="1" x14ac:dyDescent="0.2">
      <c r="A9468" s="215" t="s">
        <v>9137</v>
      </c>
      <c r="B9468" s="215" t="s">
        <v>179</v>
      </c>
      <c r="C9468" s="24"/>
    </row>
    <row r="9469" spans="1:3" ht="12.75" customHeight="1" x14ac:dyDescent="0.2">
      <c r="A9469" s="215" t="s">
        <v>21611</v>
      </c>
      <c r="B9469" s="215" t="s">
        <v>179</v>
      </c>
      <c r="C9469" s="24"/>
    </row>
    <row r="9470" spans="1:3" ht="12.75" customHeight="1" x14ac:dyDescent="0.2">
      <c r="A9470" s="215" t="s">
        <v>1602</v>
      </c>
      <c r="B9470" s="215" t="s">
        <v>179</v>
      </c>
      <c r="C9470" s="24"/>
    </row>
    <row r="9471" spans="1:3" ht="12.75" customHeight="1" x14ac:dyDescent="0.2">
      <c r="A9471" s="215" t="s">
        <v>9138</v>
      </c>
      <c r="B9471" s="215" t="s">
        <v>179</v>
      </c>
      <c r="C9471" s="24"/>
    </row>
    <row r="9472" spans="1:3" ht="12.75" customHeight="1" x14ac:dyDescent="0.2">
      <c r="A9472" s="215" t="s">
        <v>1603</v>
      </c>
      <c r="B9472" s="215" t="s">
        <v>179</v>
      </c>
      <c r="C9472" s="24"/>
    </row>
    <row r="9473" spans="1:3" ht="12.75" customHeight="1" x14ac:dyDescent="0.2">
      <c r="A9473" s="215" t="s">
        <v>9139</v>
      </c>
      <c r="B9473" s="215" t="s">
        <v>179</v>
      </c>
      <c r="C9473" s="24"/>
    </row>
    <row r="9474" spans="1:3" ht="12.75" customHeight="1" x14ac:dyDescent="0.2">
      <c r="A9474" s="215" t="s">
        <v>9140</v>
      </c>
      <c r="B9474" s="215" t="s">
        <v>179</v>
      </c>
      <c r="C9474" s="24"/>
    </row>
    <row r="9475" spans="1:3" ht="12.75" customHeight="1" x14ac:dyDescent="0.2">
      <c r="A9475" s="215" t="s">
        <v>21613</v>
      </c>
      <c r="B9475" s="215" t="s">
        <v>179</v>
      </c>
      <c r="C9475" s="24"/>
    </row>
    <row r="9476" spans="1:3" ht="12.75" customHeight="1" x14ac:dyDescent="0.2">
      <c r="A9476" s="215" t="s">
        <v>9142</v>
      </c>
      <c r="B9476" s="215" t="s">
        <v>179</v>
      </c>
      <c r="C9476" s="24"/>
    </row>
    <row r="9477" spans="1:3" ht="12.75" customHeight="1" x14ac:dyDescent="0.2">
      <c r="A9477" s="215" t="s">
        <v>9143</v>
      </c>
      <c r="B9477" s="215" t="s">
        <v>179</v>
      </c>
      <c r="C9477" s="24"/>
    </row>
    <row r="9478" spans="1:3" ht="12.75" customHeight="1" x14ac:dyDescent="0.2">
      <c r="A9478" s="215" t="s">
        <v>9144</v>
      </c>
      <c r="B9478" s="215" t="s">
        <v>179</v>
      </c>
      <c r="C9478" s="24"/>
    </row>
    <row r="9479" spans="1:3" ht="12.75" customHeight="1" x14ac:dyDescent="0.2">
      <c r="A9479" s="215" t="s">
        <v>21614</v>
      </c>
      <c r="B9479" s="215" t="s">
        <v>179</v>
      </c>
      <c r="C9479" s="24"/>
    </row>
    <row r="9480" spans="1:3" ht="12.75" customHeight="1" x14ac:dyDescent="0.2">
      <c r="A9480" s="185" t="s">
        <v>26504</v>
      </c>
      <c r="B9480" s="185" t="s">
        <v>179</v>
      </c>
      <c r="C9480" s="24"/>
    </row>
    <row r="9481" spans="1:3" ht="12.75" customHeight="1" x14ac:dyDescent="0.2">
      <c r="A9481" s="215" t="s">
        <v>9146</v>
      </c>
      <c r="B9481" s="215" t="s">
        <v>179</v>
      </c>
      <c r="C9481" s="24"/>
    </row>
    <row r="9482" spans="1:3" ht="12.75" customHeight="1" x14ac:dyDescent="0.2">
      <c r="A9482" s="215" t="s">
        <v>21615</v>
      </c>
      <c r="B9482" s="215" t="s">
        <v>179</v>
      </c>
      <c r="C9482" s="24"/>
    </row>
    <row r="9483" spans="1:3" ht="12.75" customHeight="1" x14ac:dyDescent="0.2">
      <c r="A9483" s="215" t="s">
        <v>9147</v>
      </c>
      <c r="B9483" s="215" t="s">
        <v>179</v>
      </c>
      <c r="C9483" s="24"/>
    </row>
    <row r="9484" spans="1:3" ht="12.75" customHeight="1" x14ac:dyDescent="0.2">
      <c r="A9484" s="215" t="s">
        <v>9148</v>
      </c>
      <c r="B9484" s="215" t="s">
        <v>179</v>
      </c>
      <c r="C9484" s="24"/>
    </row>
    <row r="9485" spans="1:3" ht="12.75" customHeight="1" x14ac:dyDescent="0.2">
      <c r="A9485" s="185" t="s">
        <v>26505</v>
      </c>
      <c r="B9485" s="185" t="s">
        <v>179</v>
      </c>
      <c r="C9485" s="24"/>
    </row>
    <row r="9486" spans="1:3" ht="12.75" customHeight="1" x14ac:dyDescent="0.2">
      <c r="A9486" s="215" t="s">
        <v>9149</v>
      </c>
      <c r="B9486" s="215" t="s">
        <v>179</v>
      </c>
      <c r="C9486" s="24"/>
    </row>
    <row r="9487" spans="1:3" ht="12.75" customHeight="1" x14ac:dyDescent="0.2">
      <c r="A9487" s="215" t="s">
        <v>9151</v>
      </c>
      <c r="B9487" s="215" t="s">
        <v>179</v>
      </c>
      <c r="C9487" s="24"/>
    </row>
    <row r="9488" spans="1:3" ht="12.75" customHeight="1" x14ac:dyDescent="0.2">
      <c r="A9488" s="215" t="s">
        <v>25722</v>
      </c>
      <c r="B9488" s="215" t="s">
        <v>179</v>
      </c>
      <c r="C9488" s="24"/>
    </row>
    <row r="9489" spans="1:3" ht="12.75" customHeight="1" x14ac:dyDescent="0.2">
      <c r="A9489" s="215" t="s">
        <v>25723</v>
      </c>
      <c r="B9489" s="215" t="s">
        <v>179</v>
      </c>
      <c r="C9489" s="24"/>
    </row>
    <row r="9490" spans="1:3" ht="12.75" customHeight="1" x14ac:dyDescent="0.2">
      <c r="A9490" s="215" t="s">
        <v>1604</v>
      </c>
      <c r="B9490" s="215" t="s">
        <v>179</v>
      </c>
      <c r="C9490" s="24"/>
    </row>
    <row r="9491" spans="1:3" ht="12.75" customHeight="1" x14ac:dyDescent="0.2">
      <c r="A9491" s="215" t="s">
        <v>9152</v>
      </c>
      <c r="B9491" s="215" t="s">
        <v>179</v>
      </c>
      <c r="C9491" s="24"/>
    </row>
    <row r="9492" spans="1:3" ht="12.75" customHeight="1" x14ac:dyDescent="0.2">
      <c r="A9492" s="215" t="s">
        <v>9153</v>
      </c>
      <c r="B9492" s="215" t="s">
        <v>179</v>
      </c>
      <c r="C9492" s="24"/>
    </row>
    <row r="9493" spans="1:3" ht="12.75" customHeight="1" x14ac:dyDescent="0.2">
      <c r="A9493" s="215" t="s">
        <v>9154</v>
      </c>
      <c r="B9493" s="215" t="s">
        <v>179</v>
      </c>
      <c r="C9493" s="24"/>
    </row>
    <row r="9494" spans="1:3" ht="12.75" customHeight="1" x14ac:dyDescent="0.2">
      <c r="A9494" s="215" t="s">
        <v>9155</v>
      </c>
      <c r="B9494" s="215" t="s">
        <v>179</v>
      </c>
      <c r="C9494" s="24"/>
    </row>
    <row r="9495" spans="1:3" ht="12.75" customHeight="1" x14ac:dyDescent="0.2">
      <c r="A9495" s="215" t="s">
        <v>9156</v>
      </c>
      <c r="B9495" s="215" t="s">
        <v>179</v>
      </c>
      <c r="C9495" s="24"/>
    </row>
    <row r="9496" spans="1:3" ht="12.75" customHeight="1" x14ac:dyDescent="0.2">
      <c r="A9496" s="215" t="s">
        <v>179</v>
      </c>
      <c r="B9496" s="215" t="s">
        <v>179</v>
      </c>
      <c r="C9496" s="24"/>
    </row>
    <row r="9497" spans="1:3" ht="12.75" customHeight="1" x14ac:dyDescent="0.2">
      <c r="A9497" s="215" t="s">
        <v>9157</v>
      </c>
      <c r="B9497" s="215" t="s">
        <v>179</v>
      </c>
      <c r="C9497" s="24"/>
    </row>
    <row r="9498" spans="1:3" ht="12.75" customHeight="1" x14ac:dyDescent="0.2">
      <c r="A9498" s="215" t="s">
        <v>9158</v>
      </c>
      <c r="B9498" s="215" t="s">
        <v>179</v>
      </c>
      <c r="C9498" s="24"/>
    </row>
    <row r="9499" spans="1:3" ht="12.75" customHeight="1" x14ac:dyDescent="0.2">
      <c r="A9499" s="215" t="s">
        <v>9159</v>
      </c>
      <c r="B9499" s="215" t="s">
        <v>179</v>
      </c>
      <c r="C9499" s="24"/>
    </row>
    <row r="9500" spans="1:3" ht="12.75" customHeight="1" x14ac:dyDescent="0.2">
      <c r="A9500" s="215" t="s">
        <v>9160</v>
      </c>
      <c r="B9500" s="215" t="s">
        <v>179</v>
      </c>
      <c r="C9500" s="24"/>
    </row>
    <row r="9501" spans="1:3" ht="12.75" customHeight="1" x14ac:dyDescent="0.2">
      <c r="A9501" s="215" t="s">
        <v>9161</v>
      </c>
      <c r="B9501" s="215" t="s">
        <v>179</v>
      </c>
      <c r="C9501" s="24"/>
    </row>
    <row r="9502" spans="1:3" ht="12.75" customHeight="1" x14ac:dyDescent="0.2">
      <c r="A9502" s="215" t="s">
        <v>9162</v>
      </c>
      <c r="B9502" s="215" t="s">
        <v>179</v>
      </c>
      <c r="C9502" s="24"/>
    </row>
    <row r="9503" spans="1:3" ht="12.75" customHeight="1" x14ac:dyDescent="0.2">
      <c r="A9503" s="215" t="s">
        <v>9163</v>
      </c>
      <c r="B9503" s="215" t="s">
        <v>179</v>
      </c>
      <c r="C9503" s="24"/>
    </row>
    <row r="9504" spans="1:3" ht="12.75" customHeight="1" x14ac:dyDescent="0.2">
      <c r="A9504" s="215" t="s">
        <v>9164</v>
      </c>
      <c r="B9504" s="215" t="s">
        <v>179</v>
      </c>
      <c r="C9504" s="24"/>
    </row>
    <row r="9505" spans="1:3" ht="12.75" customHeight="1" x14ac:dyDescent="0.2">
      <c r="A9505" s="215" t="s">
        <v>9165</v>
      </c>
      <c r="B9505" s="215" t="s">
        <v>179</v>
      </c>
      <c r="C9505" s="24"/>
    </row>
    <row r="9506" spans="1:3" ht="12.75" customHeight="1" x14ac:dyDescent="0.2">
      <c r="A9506" s="215" t="s">
        <v>9166</v>
      </c>
      <c r="B9506" s="215" t="s">
        <v>179</v>
      </c>
      <c r="C9506" s="24"/>
    </row>
    <row r="9507" spans="1:3" ht="12.75" customHeight="1" x14ac:dyDescent="0.2">
      <c r="A9507" s="215" t="s">
        <v>9167</v>
      </c>
      <c r="B9507" s="215" t="s">
        <v>179</v>
      </c>
      <c r="C9507" s="24"/>
    </row>
    <row r="9508" spans="1:3" ht="12.75" customHeight="1" x14ac:dyDescent="0.2">
      <c r="A9508" s="215" t="s">
        <v>21616</v>
      </c>
      <c r="B9508" s="215" t="s">
        <v>179</v>
      </c>
      <c r="C9508" s="24"/>
    </row>
    <row r="9509" spans="1:3" ht="12.75" customHeight="1" x14ac:dyDescent="0.2">
      <c r="A9509" s="215" t="s">
        <v>9168</v>
      </c>
      <c r="B9509" s="215" t="s">
        <v>179</v>
      </c>
      <c r="C9509" s="24"/>
    </row>
    <row r="9510" spans="1:3" ht="12.75" customHeight="1" x14ac:dyDescent="0.2">
      <c r="A9510" s="215" t="s">
        <v>9169</v>
      </c>
      <c r="B9510" s="215" t="s">
        <v>179</v>
      </c>
      <c r="C9510" s="24"/>
    </row>
    <row r="9511" spans="1:3" ht="12.75" customHeight="1" x14ac:dyDescent="0.2">
      <c r="A9511" s="215" t="s">
        <v>9170</v>
      </c>
      <c r="B9511" s="215" t="s">
        <v>179</v>
      </c>
      <c r="C9511" s="24"/>
    </row>
    <row r="9512" spans="1:3" ht="12.75" customHeight="1" x14ac:dyDescent="0.2">
      <c r="A9512" s="215" t="s">
        <v>9171</v>
      </c>
      <c r="B9512" s="215" t="s">
        <v>179</v>
      </c>
      <c r="C9512" s="24"/>
    </row>
    <row r="9513" spans="1:3" ht="12.75" customHeight="1" x14ac:dyDescent="0.2">
      <c r="A9513" s="215" t="s">
        <v>21617</v>
      </c>
      <c r="B9513" s="215" t="s">
        <v>179</v>
      </c>
      <c r="C9513" s="24"/>
    </row>
    <row r="9514" spans="1:3" ht="12.75" customHeight="1" x14ac:dyDescent="0.2">
      <c r="A9514" s="215" t="s">
        <v>9172</v>
      </c>
      <c r="B9514" s="215" t="s">
        <v>179</v>
      </c>
      <c r="C9514" s="24"/>
    </row>
    <row r="9515" spans="1:3" ht="12.75" customHeight="1" x14ac:dyDescent="0.2">
      <c r="A9515" s="215" t="s">
        <v>9173</v>
      </c>
      <c r="B9515" s="215" t="s">
        <v>179</v>
      </c>
      <c r="C9515" s="24"/>
    </row>
    <row r="9516" spans="1:3" ht="12.75" customHeight="1" x14ac:dyDescent="0.2">
      <c r="A9516" s="215" t="s">
        <v>21618</v>
      </c>
      <c r="B9516" s="215" t="s">
        <v>179</v>
      </c>
      <c r="C9516" s="24"/>
    </row>
    <row r="9517" spans="1:3" ht="12.75" customHeight="1" x14ac:dyDescent="0.2">
      <c r="A9517" s="215" t="s">
        <v>9174</v>
      </c>
      <c r="B9517" s="215" t="s">
        <v>179</v>
      </c>
      <c r="C9517" s="24"/>
    </row>
    <row r="9518" spans="1:3" ht="12.75" customHeight="1" x14ac:dyDescent="0.2">
      <c r="A9518" s="215" t="s">
        <v>9175</v>
      </c>
      <c r="B9518" s="215" t="s">
        <v>179</v>
      </c>
      <c r="C9518" s="24"/>
    </row>
    <row r="9519" spans="1:3" ht="12.75" customHeight="1" x14ac:dyDescent="0.2">
      <c r="A9519" s="215" t="s">
        <v>9176</v>
      </c>
      <c r="B9519" s="215" t="s">
        <v>179</v>
      </c>
      <c r="C9519" s="24"/>
    </row>
    <row r="9520" spans="1:3" ht="12.75" customHeight="1" x14ac:dyDescent="0.2">
      <c r="A9520" s="215" t="s">
        <v>21619</v>
      </c>
      <c r="B9520" s="215" t="s">
        <v>179</v>
      </c>
      <c r="C9520" s="24"/>
    </row>
    <row r="9521" spans="1:3" ht="12.75" customHeight="1" x14ac:dyDescent="0.2">
      <c r="A9521" s="215" t="s">
        <v>9177</v>
      </c>
      <c r="B9521" s="215" t="s">
        <v>179</v>
      </c>
      <c r="C9521" s="24"/>
    </row>
    <row r="9522" spans="1:3" ht="12.75" customHeight="1" x14ac:dyDescent="0.2">
      <c r="A9522" s="215" t="s">
        <v>9178</v>
      </c>
      <c r="B9522" s="215" t="s">
        <v>179</v>
      </c>
      <c r="C9522" s="24"/>
    </row>
    <row r="9523" spans="1:3" ht="12.75" customHeight="1" x14ac:dyDescent="0.2">
      <c r="A9523" s="215" t="s">
        <v>1606</v>
      </c>
      <c r="B9523" s="215" t="s">
        <v>179</v>
      </c>
      <c r="C9523" s="24"/>
    </row>
    <row r="9524" spans="1:3" ht="12.75" customHeight="1" x14ac:dyDescent="0.2">
      <c r="A9524" s="215" t="s">
        <v>9179</v>
      </c>
      <c r="B9524" s="215" t="s">
        <v>179</v>
      </c>
      <c r="C9524" s="24"/>
    </row>
    <row r="9525" spans="1:3" ht="12.75" customHeight="1" x14ac:dyDescent="0.2">
      <c r="A9525" s="215" t="s">
        <v>9180</v>
      </c>
      <c r="B9525" s="215" t="s">
        <v>179</v>
      </c>
      <c r="C9525" s="24"/>
    </row>
    <row r="9526" spans="1:3" ht="12.75" customHeight="1" x14ac:dyDescent="0.2">
      <c r="A9526" s="215" t="s">
        <v>9181</v>
      </c>
      <c r="B9526" s="215" t="s">
        <v>179</v>
      </c>
      <c r="C9526" s="24"/>
    </row>
    <row r="9527" spans="1:3" ht="12.75" customHeight="1" x14ac:dyDescent="0.2">
      <c r="A9527" s="215" t="s">
        <v>9182</v>
      </c>
      <c r="B9527" s="215" t="s">
        <v>179</v>
      </c>
      <c r="C9527" s="24"/>
    </row>
    <row r="9528" spans="1:3" ht="12.75" customHeight="1" x14ac:dyDescent="0.2">
      <c r="A9528" s="215" t="s">
        <v>9183</v>
      </c>
      <c r="B9528" s="215" t="s">
        <v>179</v>
      </c>
      <c r="C9528" s="24"/>
    </row>
    <row r="9529" spans="1:3" ht="12.75" customHeight="1" x14ac:dyDescent="0.2">
      <c r="A9529" s="215" t="s">
        <v>9184</v>
      </c>
      <c r="B9529" s="215" t="s">
        <v>179</v>
      </c>
      <c r="C9529" s="24"/>
    </row>
    <row r="9530" spans="1:3" ht="12.75" customHeight="1" x14ac:dyDescent="0.2">
      <c r="A9530" s="215" t="s">
        <v>9185</v>
      </c>
      <c r="B9530" s="215" t="s">
        <v>179</v>
      </c>
      <c r="C9530" s="24"/>
    </row>
    <row r="9531" spans="1:3" ht="12.75" customHeight="1" x14ac:dyDescent="0.2">
      <c r="A9531" s="215" t="s">
        <v>9186</v>
      </c>
      <c r="B9531" s="215" t="s">
        <v>179</v>
      </c>
      <c r="C9531" s="24"/>
    </row>
    <row r="9532" spans="1:3" ht="12.75" customHeight="1" x14ac:dyDescent="0.2">
      <c r="A9532" s="215" t="s">
        <v>9187</v>
      </c>
      <c r="B9532" s="215" t="s">
        <v>179</v>
      </c>
      <c r="C9532" s="24"/>
    </row>
    <row r="9533" spans="1:3" ht="12.75" customHeight="1" x14ac:dyDescent="0.2">
      <c r="A9533" s="215" t="s">
        <v>9188</v>
      </c>
      <c r="B9533" s="215" t="s">
        <v>179</v>
      </c>
      <c r="C9533" s="24"/>
    </row>
    <row r="9534" spans="1:3" ht="12.75" customHeight="1" x14ac:dyDescent="0.2">
      <c r="A9534" s="215" t="s">
        <v>9189</v>
      </c>
      <c r="B9534" s="215" t="s">
        <v>179</v>
      </c>
      <c r="C9534" s="24"/>
    </row>
    <row r="9535" spans="1:3" ht="12.75" customHeight="1" x14ac:dyDescent="0.2">
      <c r="A9535" s="215" t="s">
        <v>9190</v>
      </c>
      <c r="B9535" s="215" t="s">
        <v>179</v>
      </c>
      <c r="C9535" s="24"/>
    </row>
    <row r="9536" spans="1:3" ht="12.75" customHeight="1" x14ac:dyDescent="0.2">
      <c r="A9536" s="215" t="s">
        <v>9191</v>
      </c>
      <c r="B9536" s="215" t="s">
        <v>179</v>
      </c>
      <c r="C9536" s="24"/>
    </row>
    <row r="9537" spans="1:3" ht="12.75" customHeight="1" x14ac:dyDescent="0.2">
      <c r="A9537" s="215" t="s">
        <v>9192</v>
      </c>
      <c r="B9537" s="215" t="s">
        <v>179</v>
      </c>
      <c r="C9537" s="24"/>
    </row>
    <row r="9538" spans="1:3" ht="12.75" customHeight="1" x14ac:dyDescent="0.2">
      <c r="A9538" s="215" t="s">
        <v>9193</v>
      </c>
      <c r="B9538" s="215" t="s">
        <v>179</v>
      </c>
      <c r="C9538" s="24"/>
    </row>
    <row r="9539" spans="1:3" ht="12.75" customHeight="1" x14ac:dyDescent="0.2">
      <c r="A9539" s="215" t="s">
        <v>9194</v>
      </c>
      <c r="B9539" s="215" t="s">
        <v>179</v>
      </c>
      <c r="C9539" s="24"/>
    </row>
    <row r="9540" spans="1:3" ht="12.75" customHeight="1" x14ac:dyDescent="0.2">
      <c r="A9540" s="215" t="s">
        <v>9195</v>
      </c>
      <c r="B9540" s="215" t="s">
        <v>179</v>
      </c>
      <c r="C9540" s="24"/>
    </row>
    <row r="9541" spans="1:3" ht="12.75" customHeight="1" x14ac:dyDescent="0.2">
      <c r="A9541" s="215" t="s">
        <v>21620</v>
      </c>
      <c r="B9541" s="215" t="s">
        <v>179</v>
      </c>
      <c r="C9541" s="24"/>
    </row>
    <row r="9542" spans="1:3" ht="12.75" customHeight="1" x14ac:dyDescent="0.2">
      <c r="A9542" s="215" t="s">
        <v>9196</v>
      </c>
      <c r="B9542" s="215" t="s">
        <v>179</v>
      </c>
      <c r="C9542" s="24"/>
    </row>
    <row r="9543" spans="1:3" ht="12.75" customHeight="1" x14ac:dyDescent="0.2">
      <c r="A9543" s="215" t="s">
        <v>9197</v>
      </c>
      <c r="B9543" s="215" t="s">
        <v>179</v>
      </c>
      <c r="C9543" s="24"/>
    </row>
    <row r="9544" spans="1:3" ht="12.75" customHeight="1" x14ac:dyDescent="0.2">
      <c r="A9544" s="215" t="s">
        <v>9198</v>
      </c>
      <c r="B9544" s="215" t="s">
        <v>179</v>
      </c>
      <c r="C9544" s="24"/>
    </row>
    <row r="9545" spans="1:3" ht="12.75" customHeight="1" x14ac:dyDescent="0.2">
      <c r="A9545" s="215" t="s">
        <v>21621</v>
      </c>
      <c r="B9545" s="215" t="s">
        <v>179</v>
      </c>
      <c r="C9545" s="24"/>
    </row>
    <row r="9546" spans="1:3" ht="12.75" customHeight="1" x14ac:dyDescent="0.2">
      <c r="A9546" s="215" t="s">
        <v>9199</v>
      </c>
      <c r="B9546" s="215" t="s">
        <v>179</v>
      </c>
      <c r="C9546" s="24"/>
    </row>
    <row r="9547" spans="1:3" ht="12.75" customHeight="1" x14ac:dyDescent="0.2">
      <c r="A9547" s="215" t="s">
        <v>25724</v>
      </c>
      <c r="B9547" s="215" t="s">
        <v>179</v>
      </c>
      <c r="C9547" s="24"/>
    </row>
    <row r="9548" spans="1:3" ht="12.75" customHeight="1" x14ac:dyDescent="0.2">
      <c r="A9548" s="215" t="s">
        <v>25725</v>
      </c>
      <c r="B9548" s="215" t="s">
        <v>179</v>
      </c>
      <c r="C9548" s="24"/>
    </row>
    <row r="9549" spans="1:3" ht="12.75" customHeight="1" x14ac:dyDescent="0.2">
      <c r="A9549" s="215" t="s">
        <v>25726</v>
      </c>
      <c r="B9549" s="215" t="s">
        <v>179</v>
      </c>
      <c r="C9549" s="24"/>
    </row>
    <row r="9550" spans="1:3" ht="12.75" customHeight="1" x14ac:dyDescent="0.2">
      <c r="A9550" s="215" t="s">
        <v>9200</v>
      </c>
      <c r="B9550" s="215" t="s">
        <v>179</v>
      </c>
      <c r="C9550" s="24"/>
    </row>
    <row r="9551" spans="1:3" ht="12.75" customHeight="1" x14ac:dyDescent="0.2">
      <c r="A9551" s="215" t="s">
        <v>25727</v>
      </c>
      <c r="B9551" s="215" t="s">
        <v>179</v>
      </c>
      <c r="C9551" s="24"/>
    </row>
    <row r="9552" spans="1:3" ht="12.75" customHeight="1" x14ac:dyDescent="0.2">
      <c r="A9552" s="215" t="s">
        <v>9201</v>
      </c>
      <c r="B9552" s="215" t="s">
        <v>179</v>
      </c>
      <c r="C9552" s="24"/>
    </row>
    <row r="9553" spans="1:3" ht="12.75" customHeight="1" x14ac:dyDescent="0.2">
      <c r="A9553" s="215" t="s">
        <v>9202</v>
      </c>
      <c r="B9553" s="215" t="s">
        <v>179</v>
      </c>
      <c r="C9553" s="24"/>
    </row>
    <row r="9554" spans="1:3" ht="12.75" customHeight="1" x14ac:dyDescent="0.2">
      <c r="A9554" s="215" t="s">
        <v>1607</v>
      </c>
      <c r="B9554" s="215" t="s">
        <v>179</v>
      </c>
      <c r="C9554" s="24"/>
    </row>
    <row r="9555" spans="1:3" ht="12.75" customHeight="1" x14ac:dyDescent="0.2">
      <c r="A9555" s="215" t="s">
        <v>9203</v>
      </c>
      <c r="B9555" s="215" t="s">
        <v>179</v>
      </c>
      <c r="C9555" s="24"/>
    </row>
    <row r="9556" spans="1:3" ht="12.75" customHeight="1" x14ac:dyDescent="0.2">
      <c r="A9556" s="215" t="s">
        <v>18438</v>
      </c>
      <c r="B9556" s="215" t="s">
        <v>179</v>
      </c>
      <c r="C9556" s="24"/>
    </row>
    <row r="9557" spans="1:3" ht="12.75" customHeight="1" x14ac:dyDescent="0.2">
      <c r="A9557" s="215" t="s">
        <v>1608</v>
      </c>
      <c r="B9557" s="215" t="s">
        <v>179</v>
      </c>
      <c r="C9557" s="24"/>
    </row>
    <row r="9558" spans="1:3" ht="12.75" customHeight="1" x14ac:dyDescent="0.2">
      <c r="A9558" s="215" t="s">
        <v>9204</v>
      </c>
      <c r="B9558" s="215" t="s">
        <v>179</v>
      </c>
      <c r="C9558" s="24"/>
    </row>
    <row r="9559" spans="1:3" ht="12.75" customHeight="1" x14ac:dyDescent="0.2">
      <c r="A9559" s="215" t="s">
        <v>9205</v>
      </c>
      <c r="B9559" s="215" t="s">
        <v>179</v>
      </c>
      <c r="C9559" s="24"/>
    </row>
    <row r="9560" spans="1:3" ht="12.75" customHeight="1" x14ac:dyDescent="0.2">
      <c r="A9560" s="215" t="s">
        <v>9206</v>
      </c>
      <c r="B9560" s="215" t="s">
        <v>179</v>
      </c>
      <c r="C9560" s="24"/>
    </row>
    <row r="9561" spans="1:3" ht="12.75" customHeight="1" x14ac:dyDescent="0.2">
      <c r="A9561" s="215" t="s">
        <v>21622</v>
      </c>
      <c r="B9561" s="215" t="s">
        <v>179</v>
      </c>
      <c r="C9561" s="24"/>
    </row>
    <row r="9562" spans="1:3" ht="12.75" customHeight="1" x14ac:dyDescent="0.2">
      <c r="A9562" s="215" t="s">
        <v>21612</v>
      </c>
      <c r="B9562" s="215" t="s">
        <v>179</v>
      </c>
      <c r="C9562" s="24"/>
    </row>
    <row r="9563" spans="1:3" ht="12.75" customHeight="1" x14ac:dyDescent="0.2">
      <c r="A9563" s="215" t="s">
        <v>1609</v>
      </c>
      <c r="B9563" s="215" t="s">
        <v>179</v>
      </c>
      <c r="C9563" s="24"/>
    </row>
    <row r="9564" spans="1:3" ht="12.75" customHeight="1" x14ac:dyDescent="0.2">
      <c r="A9564" s="215" t="s">
        <v>9207</v>
      </c>
      <c r="B9564" s="215" t="s">
        <v>179</v>
      </c>
      <c r="C9564" s="24"/>
    </row>
    <row r="9565" spans="1:3" ht="12.75" customHeight="1" x14ac:dyDescent="0.2">
      <c r="A9565" s="215" t="s">
        <v>21623</v>
      </c>
      <c r="B9565" s="215" t="s">
        <v>179</v>
      </c>
      <c r="C9565" s="24"/>
    </row>
    <row r="9566" spans="1:3" ht="12.75" customHeight="1" x14ac:dyDescent="0.2">
      <c r="A9566" s="215" t="s">
        <v>9208</v>
      </c>
      <c r="B9566" s="215" t="s">
        <v>179</v>
      </c>
      <c r="C9566" s="24"/>
    </row>
    <row r="9567" spans="1:3" ht="12.75" customHeight="1" x14ac:dyDescent="0.2">
      <c r="A9567" s="215" t="s">
        <v>9210</v>
      </c>
      <c r="B9567" s="215" t="s">
        <v>179</v>
      </c>
      <c r="C9567" s="24"/>
    </row>
    <row r="9568" spans="1:3" ht="12.75" customHeight="1" x14ac:dyDescent="0.2">
      <c r="A9568" s="215" t="s">
        <v>9211</v>
      </c>
      <c r="B9568" s="215" t="s">
        <v>179</v>
      </c>
      <c r="C9568" s="24"/>
    </row>
    <row r="9569" spans="1:4" ht="12.75" customHeight="1" x14ac:dyDescent="0.2">
      <c r="A9569" s="215" t="s">
        <v>25728</v>
      </c>
      <c r="B9569" s="215" t="s">
        <v>179</v>
      </c>
      <c r="C9569" s="24"/>
    </row>
    <row r="9570" spans="1:4" ht="12.75" customHeight="1" x14ac:dyDescent="0.2">
      <c r="A9570" s="215" t="s">
        <v>1610</v>
      </c>
      <c r="B9570" s="215" t="s">
        <v>179</v>
      </c>
      <c r="C9570" s="24"/>
    </row>
    <row r="9571" spans="1:4" ht="12.75" customHeight="1" x14ac:dyDescent="0.2">
      <c r="A9571" s="215" t="s">
        <v>9212</v>
      </c>
      <c r="B9571" s="215" t="s">
        <v>179</v>
      </c>
      <c r="C9571" s="24"/>
    </row>
    <row r="9572" spans="1:4" ht="12.75" customHeight="1" x14ac:dyDescent="0.2">
      <c r="A9572" s="215" t="s">
        <v>1611</v>
      </c>
      <c r="B9572" s="215" t="s">
        <v>179</v>
      </c>
      <c r="C9572" s="24"/>
    </row>
    <row r="9573" spans="1:4" ht="12.75" customHeight="1" x14ac:dyDescent="0.2">
      <c r="A9573" s="215" t="s">
        <v>9213</v>
      </c>
      <c r="B9573" s="215" t="s">
        <v>179</v>
      </c>
      <c r="C9573" s="24"/>
    </row>
    <row r="9574" spans="1:4" ht="12.75" customHeight="1" x14ac:dyDescent="0.2">
      <c r="A9574" s="215" t="s">
        <v>9214</v>
      </c>
      <c r="B9574" s="215" t="s">
        <v>179</v>
      </c>
      <c r="C9574" s="24"/>
    </row>
    <row r="9575" spans="1:4" ht="12.75" customHeight="1" x14ac:dyDescent="0.2">
      <c r="A9575" s="215" t="s">
        <v>9215</v>
      </c>
      <c r="B9575" s="215" t="s">
        <v>179</v>
      </c>
      <c r="C9575" s="24"/>
    </row>
    <row r="9576" spans="1:4" ht="12.75" customHeight="1" x14ac:dyDescent="0.2">
      <c r="A9576" s="215" t="s">
        <v>9216</v>
      </c>
      <c r="B9576" s="215" t="s">
        <v>179</v>
      </c>
      <c r="C9576" s="24"/>
    </row>
    <row r="9577" spans="1:4" ht="12.75" customHeight="1" x14ac:dyDescent="0.2">
      <c r="A9577" s="215" t="s">
        <v>9217</v>
      </c>
      <c r="B9577" s="215" t="s">
        <v>179</v>
      </c>
      <c r="C9577" s="24"/>
    </row>
    <row r="9578" spans="1:4" s="24" customFormat="1" ht="12.75" customHeight="1" x14ac:dyDescent="0.2">
      <c r="A9578" s="215" t="s">
        <v>9218</v>
      </c>
      <c r="B9578" s="215" t="s">
        <v>179</v>
      </c>
      <c r="D9578" s="120"/>
    </row>
    <row r="9579" spans="1:4" ht="12.75" customHeight="1" x14ac:dyDescent="0.2">
      <c r="A9579" s="215" t="s">
        <v>9219</v>
      </c>
      <c r="B9579" s="215" t="s">
        <v>179</v>
      </c>
      <c r="C9579" s="24"/>
    </row>
    <row r="9580" spans="1:4" ht="12.75" customHeight="1" x14ac:dyDescent="0.2">
      <c r="A9580" s="215" t="s">
        <v>9220</v>
      </c>
      <c r="B9580" s="215" t="s">
        <v>179</v>
      </c>
      <c r="C9580" s="24"/>
    </row>
    <row r="9581" spans="1:4" ht="12.75" customHeight="1" x14ac:dyDescent="0.2">
      <c r="A9581" s="215" t="s">
        <v>9221</v>
      </c>
      <c r="B9581" s="215" t="s">
        <v>179</v>
      </c>
      <c r="C9581" s="24"/>
    </row>
    <row r="9582" spans="1:4" ht="12.75" customHeight="1" x14ac:dyDescent="0.2">
      <c r="A9582" s="215" t="s">
        <v>9222</v>
      </c>
      <c r="B9582" s="215" t="s">
        <v>179</v>
      </c>
      <c r="C9582" s="24"/>
    </row>
    <row r="9583" spans="1:4" ht="12.75" customHeight="1" x14ac:dyDescent="0.2">
      <c r="A9583" s="215" t="s">
        <v>1612</v>
      </c>
      <c r="B9583" s="215" t="s">
        <v>179</v>
      </c>
      <c r="C9583" s="24"/>
    </row>
    <row r="9584" spans="1:4" ht="12.75" customHeight="1" x14ac:dyDescent="0.2">
      <c r="A9584" s="215" t="s">
        <v>9223</v>
      </c>
      <c r="B9584" s="215" t="s">
        <v>179</v>
      </c>
      <c r="C9584" s="24"/>
    </row>
    <row r="9585" spans="1:3" ht="12.75" customHeight="1" x14ac:dyDescent="0.2">
      <c r="A9585" s="215" t="s">
        <v>21624</v>
      </c>
      <c r="B9585" s="215" t="s">
        <v>179</v>
      </c>
      <c r="C9585" s="24"/>
    </row>
    <row r="9586" spans="1:3" ht="12.75" customHeight="1" x14ac:dyDescent="0.2">
      <c r="A9586" s="215" t="s">
        <v>9224</v>
      </c>
      <c r="B9586" s="215" t="s">
        <v>179</v>
      </c>
      <c r="C9586" s="24"/>
    </row>
    <row r="9587" spans="1:3" ht="12.75" customHeight="1" x14ac:dyDescent="0.2">
      <c r="A9587" s="215" t="s">
        <v>9225</v>
      </c>
      <c r="B9587" s="215" t="s">
        <v>179</v>
      </c>
      <c r="C9587" s="24"/>
    </row>
    <row r="9588" spans="1:3" ht="12.75" customHeight="1" x14ac:dyDescent="0.2">
      <c r="A9588" s="215" t="s">
        <v>1613</v>
      </c>
      <c r="B9588" s="215" t="s">
        <v>179</v>
      </c>
      <c r="C9588" s="24"/>
    </row>
    <row r="9589" spans="1:3" ht="12.75" customHeight="1" x14ac:dyDescent="0.2">
      <c r="A9589" s="215" t="s">
        <v>9226</v>
      </c>
      <c r="B9589" s="215" t="s">
        <v>179</v>
      </c>
      <c r="C9589" s="24"/>
    </row>
    <row r="9590" spans="1:3" ht="12.75" customHeight="1" x14ac:dyDescent="0.2">
      <c r="A9590" s="215" t="s">
        <v>1614</v>
      </c>
      <c r="B9590" s="215" t="s">
        <v>179</v>
      </c>
      <c r="C9590" s="24"/>
    </row>
    <row r="9591" spans="1:3" ht="12.75" customHeight="1" x14ac:dyDescent="0.2">
      <c r="A9591" s="215" t="s">
        <v>9227</v>
      </c>
      <c r="B9591" s="215" t="s">
        <v>179</v>
      </c>
      <c r="C9591" s="24"/>
    </row>
    <row r="9592" spans="1:3" ht="12.75" customHeight="1" x14ac:dyDescent="0.2">
      <c r="A9592" s="215" t="s">
        <v>1615</v>
      </c>
      <c r="B9592" s="215" t="s">
        <v>179</v>
      </c>
      <c r="C9592" s="24"/>
    </row>
    <row r="9593" spans="1:3" ht="12.75" customHeight="1" x14ac:dyDescent="0.2">
      <c r="A9593" s="215" t="s">
        <v>9228</v>
      </c>
      <c r="B9593" s="215" t="s">
        <v>179</v>
      </c>
      <c r="C9593" s="24"/>
    </row>
    <row r="9594" spans="1:3" ht="12.75" customHeight="1" x14ac:dyDescent="0.2">
      <c r="A9594" s="215" t="s">
        <v>9229</v>
      </c>
      <c r="B9594" s="215" t="s">
        <v>179</v>
      </c>
      <c r="C9594" s="24"/>
    </row>
    <row r="9595" spans="1:3" ht="12.75" customHeight="1" x14ac:dyDescent="0.2">
      <c r="A9595" s="215" t="s">
        <v>9230</v>
      </c>
      <c r="B9595" s="215" t="s">
        <v>179</v>
      </c>
      <c r="C9595" s="24"/>
    </row>
    <row r="9596" spans="1:3" ht="12.75" customHeight="1" x14ac:dyDescent="0.2">
      <c r="A9596" s="215" t="s">
        <v>9231</v>
      </c>
      <c r="B9596" s="215" t="s">
        <v>179</v>
      </c>
      <c r="C9596" s="24"/>
    </row>
    <row r="9597" spans="1:3" ht="12.75" customHeight="1" x14ac:dyDescent="0.2">
      <c r="A9597" s="215" t="s">
        <v>1616</v>
      </c>
      <c r="B9597" s="215" t="s">
        <v>179</v>
      </c>
      <c r="C9597" s="24"/>
    </row>
    <row r="9598" spans="1:3" ht="12.75" customHeight="1" x14ac:dyDescent="0.2">
      <c r="A9598" s="215" t="s">
        <v>9232</v>
      </c>
      <c r="B9598" s="215" t="s">
        <v>179</v>
      </c>
      <c r="C9598" s="24"/>
    </row>
    <row r="9599" spans="1:3" ht="12.75" customHeight="1" x14ac:dyDescent="0.2">
      <c r="A9599" s="215" t="s">
        <v>9233</v>
      </c>
      <c r="B9599" s="215" t="s">
        <v>179</v>
      </c>
      <c r="C9599" s="24"/>
    </row>
    <row r="9600" spans="1:3" ht="12.75" customHeight="1" x14ac:dyDescent="0.2">
      <c r="A9600" s="215" t="s">
        <v>9234</v>
      </c>
      <c r="B9600" s="215" t="s">
        <v>179</v>
      </c>
      <c r="C9600" s="24"/>
    </row>
    <row r="9601" spans="1:3" ht="12.75" customHeight="1" x14ac:dyDescent="0.2">
      <c r="A9601" s="215" t="s">
        <v>9235</v>
      </c>
      <c r="B9601" s="215" t="s">
        <v>179</v>
      </c>
      <c r="C9601" s="24"/>
    </row>
    <row r="9602" spans="1:3" ht="12.75" customHeight="1" x14ac:dyDescent="0.2">
      <c r="A9602" s="215" t="s">
        <v>9236</v>
      </c>
      <c r="B9602" s="215" t="s">
        <v>179</v>
      </c>
      <c r="C9602" s="24"/>
    </row>
    <row r="9603" spans="1:3" ht="12.75" customHeight="1" x14ac:dyDescent="0.2">
      <c r="A9603" s="215" t="s">
        <v>19173</v>
      </c>
      <c r="B9603" s="215" t="s">
        <v>223</v>
      </c>
      <c r="C9603" s="24"/>
    </row>
    <row r="9604" spans="1:3" ht="12.75" customHeight="1" x14ac:dyDescent="0.2">
      <c r="A9604" s="215" t="s">
        <v>21625</v>
      </c>
      <c r="B9604" s="215" t="s">
        <v>223</v>
      </c>
      <c r="C9604" s="24"/>
    </row>
    <row r="9605" spans="1:3" ht="12.75" customHeight="1" x14ac:dyDescent="0.2">
      <c r="A9605" s="215" t="s">
        <v>9237</v>
      </c>
      <c r="B9605" s="215" t="s">
        <v>223</v>
      </c>
      <c r="C9605" s="24"/>
    </row>
    <row r="9606" spans="1:3" ht="12.75" customHeight="1" x14ac:dyDescent="0.2">
      <c r="A9606" s="215" t="s">
        <v>223</v>
      </c>
      <c r="B9606" s="215" t="s">
        <v>223</v>
      </c>
      <c r="C9606" s="24"/>
    </row>
    <row r="9607" spans="1:3" ht="12.75" customHeight="1" x14ac:dyDescent="0.2">
      <c r="A9607" s="215" t="s">
        <v>19174</v>
      </c>
      <c r="B9607" s="215" t="s">
        <v>223</v>
      </c>
      <c r="C9607" s="24"/>
    </row>
    <row r="9608" spans="1:3" ht="12.75" customHeight="1" x14ac:dyDescent="0.2">
      <c r="A9608" s="215" t="s">
        <v>21626</v>
      </c>
      <c r="B9608" s="215" t="s">
        <v>223</v>
      </c>
      <c r="C9608" s="24"/>
    </row>
    <row r="9609" spans="1:3" ht="12.75" customHeight="1" x14ac:dyDescent="0.2">
      <c r="A9609" s="215" t="s">
        <v>21627</v>
      </c>
      <c r="B9609" s="215" t="s">
        <v>223</v>
      </c>
      <c r="C9609" s="24"/>
    </row>
    <row r="9610" spans="1:3" ht="12.75" customHeight="1" x14ac:dyDescent="0.2">
      <c r="A9610" s="215" t="s">
        <v>21636</v>
      </c>
      <c r="B9610" s="215" t="s">
        <v>223</v>
      </c>
      <c r="C9610" s="24"/>
    </row>
    <row r="9611" spans="1:3" ht="12.75" customHeight="1" x14ac:dyDescent="0.2">
      <c r="A9611" s="215" t="s">
        <v>21637</v>
      </c>
      <c r="B9611" s="215" t="s">
        <v>223</v>
      </c>
      <c r="C9611" s="24"/>
    </row>
    <row r="9612" spans="1:3" ht="12.75" customHeight="1" x14ac:dyDescent="0.2">
      <c r="A9612" s="215" t="s">
        <v>9238</v>
      </c>
      <c r="B9612" s="215" t="s">
        <v>223</v>
      </c>
      <c r="C9612" s="24"/>
    </row>
    <row r="9613" spans="1:3" ht="12.75" customHeight="1" x14ac:dyDescent="0.2">
      <c r="A9613" s="215" t="s">
        <v>696</v>
      </c>
      <c r="B9613" s="215" t="s">
        <v>223</v>
      </c>
      <c r="C9613" s="24"/>
    </row>
    <row r="9614" spans="1:3" ht="12.75" customHeight="1" x14ac:dyDescent="0.2">
      <c r="A9614" s="215" t="s">
        <v>9239</v>
      </c>
      <c r="B9614" s="215" t="s">
        <v>223</v>
      </c>
      <c r="C9614" s="24"/>
    </row>
    <row r="9615" spans="1:3" ht="12.75" customHeight="1" x14ac:dyDescent="0.2">
      <c r="A9615" s="215" t="s">
        <v>21634</v>
      </c>
      <c r="B9615" s="215" t="s">
        <v>223</v>
      </c>
      <c r="C9615" s="24"/>
    </row>
    <row r="9616" spans="1:3" ht="12.75" customHeight="1" x14ac:dyDescent="0.2">
      <c r="A9616" s="215" t="s">
        <v>9240</v>
      </c>
      <c r="B9616" s="215" t="s">
        <v>223</v>
      </c>
      <c r="C9616" s="24"/>
    </row>
    <row r="9617" spans="1:3" ht="12.75" customHeight="1" x14ac:dyDescent="0.2">
      <c r="A9617" s="215" t="s">
        <v>602</v>
      </c>
      <c r="B9617" s="215" t="s">
        <v>223</v>
      </c>
      <c r="C9617" s="24"/>
    </row>
    <row r="9618" spans="1:3" ht="12.75" customHeight="1" x14ac:dyDescent="0.2">
      <c r="A9618" s="215" t="s">
        <v>21635</v>
      </c>
      <c r="B9618" s="215" t="s">
        <v>223</v>
      </c>
      <c r="C9618" s="24"/>
    </row>
    <row r="9619" spans="1:3" ht="12.75" customHeight="1" x14ac:dyDescent="0.2">
      <c r="A9619" s="215" t="s">
        <v>21628</v>
      </c>
      <c r="B9619" s="215" t="s">
        <v>223</v>
      </c>
      <c r="C9619" s="24"/>
    </row>
    <row r="9620" spans="1:3" ht="12.75" customHeight="1" x14ac:dyDescent="0.2">
      <c r="A9620" s="215" t="s">
        <v>19187</v>
      </c>
      <c r="B9620" s="215" t="s">
        <v>223</v>
      </c>
      <c r="C9620" s="24"/>
    </row>
    <row r="9621" spans="1:3" ht="12.75" customHeight="1" x14ac:dyDescent="0.2">
      <c r="A9621" s="215" t="s">
        <v>21629</v>
      </c>
      <c r="B9621" s="215" t="s">
        <v>223</v>
      </c>
      <c r="C9621" s="24"/>
    </row>
    <row r="9622" spans="1:3" ht="12.75" customHeight="1" x14ac:dyDescent="0.2">
      <c r="A9622" s="215" t="s">
        <v>9242</v>
      </c>
      <c r="B9622" s="215" t="s">
        <v>223</v>
      </c>
      <c r="C9622" s="24"/>
    </row>
    <row r="9623" spans="1:3" ht="12.75" customHeight="1" x14ac:dyDescent="0.2">
      <c r="A9623" s="215" t="s">
        <v>9244</v>
      </c>
      <c r="B9623" s="215" t="s">
        <v>223</v>
      </c>
      <c r="C9623" s="24"/>
    </row>
    <row r="9624" spans="1:3" ht="12.75" customHeight="1" x14ac:dyDescent="0.2">
      <c r="A9624" s="215" t="s">
        <v>9245</v>
      </c>
      <c r="B9624" s="215" t="s">
        <v>223</v>
      </c>
      <c r="C9624" s="24"/>
    </row>
    <row r="9625" spans="1:3" ht="12.75" customHeight="1" x14ac:dyDescent="0.2">
      <c r="A9625" s="215" t="s">
        <v>21630</v>
      </c>
      <c r="B9625" s="215" t="s">
        <v>223</v>
      </c>
      <c r="C9625" s="24"/>
    </row>
    <row r="9626" spans="1:3" ht="12.75" customHeight="1" x14ac:dyDescent="0.2">
      <c r="A9626" s="215" t="s">
        <v>21631</v>
      </c>
      <c r="B9626" s="215" t="s">
        <v>223</v>
      </c>
      <c r="C9626" s="24"/>
    </row>
    <row r="9627" spans="1:3" ht="12.75" customHeight="1" x14ac:dyDescent="0.2">
      <c r="A9627" s="215" t="s">
        <v>25729</v>
      </c>
      <c r="B9627" s="215" t="s">
        <v>223</v>
      </c>
      <c r="C9627" s="24"/>
    </row>
    <row r="9628" spans="1:3" ht="12.75" customHeight="1" x14ac:dyDescent="0.2">
      <c r="A9628" s="215" t="s">
        <v>21632</v>
      </c>
      <c r="B9628" s="215" t="s">
        <v>223</v>
      </c>
      <c r="C9628" s="24"/>
    </row>
    <row r="9629" spans="1:3" ht="12.75" customHeight="1" x14ac:dyDescent="0.2">
      <c r="A9629" s="215" t="s">
        <v>21633</v>
      </c>
      <c r="B9629" s="215" t="s">
        <v>223</v>
      </c>
      <c r="C9629" s="24"/>
    </row>
    <row r="9630" spans="1:3" ht="12.75" customHeight="1" x14ac:dyDescent="0.2">
      <c r="A9630" s="215" t="s">
        <v>9243</v>
      </c>
      <c r="B9630" s="215" t="s">
        <v>223</v>
      </c>
      <c r="C9630" s="24"/>
    </row>
    <row r="9631" spans="1:3" ht="12.75" customHeight="1" x14ac:dyDescent="0.2">
      <c r="A9631" s="215" t="s">
        <v>21638</v>
      </c>
      <c r="B9631" s="215" t="s">
        <v>137</v>
      </c>
      <c r="C9631" s="24"/>
    </row>
    <row r="9632" spans="1:3" ht="12.75" customHeight="1" x14ac:dyDescent="0.2">
      <c r="A9632" s="215" t="s">
        <v>1617</v>
      </c>
      <c r="B9632" s="215" t="s">
        <v>137</v>
      </c>
      <c r="C9632" s="24"/>
    </row>
    <row r="9633" spans="1:3" ht="12.75" customHeight="1" x14ac:dyDescent="0.2">
      <c r="A9633" s="215" t="s">
        <v>9246</v>
      </c>
      <c r="B9633" s="215" t="s">
        <v>137</v>
      </c>
      <c r="C9633" s="24"/>
    </row>
    <row r="9634" spans="1:3" ht="12.75" customHeight="1" x14ac:dyDescent="0.2">
      <c r="A9634" s="215" t="s">
        <v>21639</v>
      </c>
      <c r="B9634" s="215" t="s">
        <v>137</v>
      </c>
      <c r="C9634" s="24"/>
    </row>
    <row r="9635" spans="1:3" ht="12.75" customHeight="1" x14ac:dyDescent="0.2">
      <c r="A9635" s="215" t="s">
        <v>9247</v>
      </c>
      <c r="B9635" s="215" t="s">
        <v>137</v>
      </c>
      <c r="C9635" s="24"/>
    </row>
    <row r="9636" spans="1:3" ht="12.75" customHeight="1" x14ac:dyDescent="0.2">
      <c r="A9636" s="215" t="s">
        <v>9248</v>
      </c>
      <c r="B9636" s="215" t="s">
        <v>137</v>
      </c>
      <c r="C9636" s="24"/>
    </row>
    <row r="9637" spans="1:3" ht="12.75" customHeight="1" x14ac:dyDescent="0.2">
      <c r="A9637" s="215" t="s">
        <v>1618</v>
      </c>
      <c r="B9637" s="215" t="s">
        <v>137</v>
      </c>
      <c r="C9637" s="24"/>
    </row>
    <row r="9638" spans="1:3" ht="12.75" customHeight="1" x14ac:dyDescent="0.2">
      <c r="A9638" s="215" t="s">
        <v>9249</v>
      </c>
      <c r="B9638" s="215" t="s">
        <v>137</v>
      </c>
      <c r="C9638" s="24"/>
    </row>
    <row r="9639" spans="1:3" ht="12.75" customHeight="1" x14ac:dyDescent="0.2">
      <c r="A9639" s="215" t="s">
        <v>25730</v>
      </c>
      <c r="B9639" s="215" t="s">
        <v>137</v>
      </c>
      <c r="C9639" s="24"/>
    </row>
    <row r="9640" spans="1:3" ht="12.75" customHeight="1" x14ac:dyDescent="0.2">
      <c r="A9640" s="215" t="s">
        <v>9250</v>
      </c>
      <c r="B9640" s="215" t="s">
        <v>137</v>
      </c>
      <c r="C9640" s="24"/>
    </row>
    <row r="9641" spans="1:3" ht="12.75" customHeight="1" x14ac:dyDescent="0.2">
      <c r="A9641" s="215" t="s">
        <v>137</v>
      </c>
      <c r="B9641" s="215" t="s">
        <v>137</v>
      </c>
      <c r="C9641" s="24"/>
    </row>
    <row r="9642" spans="1:3" ht="12.75" customHeight="1" x14ac:dyDescent="0.2">
      <c r="A9642" s="215" t="s">
        <v>9251</v>
      </c>
      <c r="B9642" s="215" t="s">
        <v>137</v>
      </c>
      <c r="C9642" s="24"/>
    </row>
    <row r="9643" spans="1:3" ht="12.75" customHeight="1" x14ac:dyDescent="0.2">
      <c r="A9643" s="215" t="s">
        <v>9252</v>
      </c>
      <c r="B9643" s="215" t="s">
        <v>137</v>
      </c>
      <c r="C9643" s="24"/>
    </row>
    <row r="9644" spans="1:3" ht="12.75" customHeight="1" x14ac:dyDescent="0.2">
      <c r="A9644" s="215" t="s">
        <v>9253</v>
      </c>
      <c r="B9644" s="215" t="s">
        <v>137</v>
      </c>
      <c r="C9644" s="24"/>
    </row>
    <row r="9645" spans="1:3" ht="12.75" customHeight="1" x14ac:dyDescent="0.2">
      <c r="A9645" s="215" t="s">
        <v>21640</v>
      </c>
      <c r="B9645" s="215" t="s">
        <v>137</v>
      </c>
      <c r="C9645" s="24"/>
    </row>
    <row r="9646" spans="1:3" ht="12.75" customHeight="1" x14ac:dyDescent="0.2">
      <c r="A9646" s="215" t="s">
        <v>9254</v>
      </c>
      <c r="B9646" s="215" t="s">
        <v>137</v>
      </c>
      <c r="C9646" s="24"/>
    </row>
    <row r="9647" spans="1:3" ht="12.75" customHeight="1" x14ac:dyDescent="0.2">
      <c r="A9647" s="215" t="s">
        <v>9255</v>
      </c>
      <c r="B9647" s="215" t="s">
        <v>137</v>
      </c>
      <c r="C9647" s="24"/>
    </row>
    <row r="9648" spans="1:3" ht="12.75" customHeight="1" x14ac:dyDescent="0.2">
      <c r="A9648" s="215" t="s">
        <v>9256</v>
      </c>
      <c r="B9648" s="215" t="s">
        <v>137</v>
      </c>
      <c r="C9648" s="24"/>
    </row>
    <row r="9649" spans="1:3" ht="12.75" customHeight="1" x14ac:dyDescent="0.2">
      <c r="A9649" s="215" t="s">
        <v>9257</v>
      </c>
      <c r="B9649" s="215" t="s">
        <v>137</v>
      </c>
      <c r="C9649" s="24"/>
    </row>
    <row r="9650" spans="1:3" ht="12.75" customHeight="1" x14ac:dyDescent="0.2">
      <c r="A9650" s="215" t="s">
        <v>9258</v>
      </c>
      <c r="B9650" s="215" t="s">
        <v>137</v>
      </c>
      <c r="C9650" s="24"/>
    </row>
    <row r="9651" spans="1:3" ht="12.75" customHeight="1" x14ac:dyDescent="0.2">
      <c r="A9651" s="215" t="s">
        <v>9259</v>
      </c>
      <c r="B9651" s="215" t="s">
        <v>137</v>
      </c>
      <c r="C9651" s="24"/>
    </row>
    <row r="9652" spans="1:3" ht="12.75" customHeight="1" x14ac:dyDescent="0.2">
      <c r="A9652" s="215" t="s">
        <v>9260</v>
      </c>
      <c r="B9652" s="215" t="s">
        <v>137</v>
      </c>
      <c r="C9652" s="24"/>
    </row>
    <row r="9653" spans="1:3" ht="12.75" customHeight="1" x14ac:dyDescent="0.2">
      <c r="A9653" s="215" t="s">
        <v>9285</v>
      </c>
      <c r="B9653" s="215" t="s">
        <v>137</v>
      </c>
      <c r="C9653" s="24"/>
    </row>
    <row r="9654" spans="1:3" ht="12.75" customHeight="1" x14ac:dyDescent="0.2">
      <c r="A9654" s="215" t="s">
        <v>9286</v>
      </c>
      <c r="B9654" s="215" t="s">
        <v>137</v>
      </c>
      <c r="C9654" s="24"/>
    </row>
    <row r="9655" spans="1:3" ht="12.75" customHeight="1" x14ac:dyDescent="0.2">
      <c r="A9655" s="215" t="s">
        <v>21641</v>
      </c>
      <c r="B9655" s="215" t="s">
        <v>137</v>
      </c>
      <c r="C9655" s="24"/>
    </row>
    <row r="9656" spans="1:3" ht="12.75" customHeight="1" x14ac:dyDescent="0.2">
      <c r="A9656" s="215" t="s">
        <v>21642</v>
      </c>
      <c r="B9656" s="215" t="s">
        <v>137</v>
      </c>
      <c r="C9656" s="24"/>
    </row>
    <row r="9657" spans="1:3" ht="12.75" customHeight="1" x14ac:dyDescent="0.2">
      <c r="A9657" s="215" t="s">
        <v>9287</v>
      </c>
      <c r="B9657" s="215" t="s">
        <v>137</v>
      </c>
      <c r="C9657" s="24"/>
    </row>
    <row r="9658" spans="1:3" ht="12.75" customHeight="1" x14ac:dyDescent="0.2">
      <c r="A9658" s="215" t="s">
        <v>1619</v>
      </c>
      <c r="B9658" s="215" t="s">
        <v>137</v>
      </c>
      <c r="C9658" s="24"/>
    </row>
    <row r="9659" spans="1:3" ht="12.75" customHeight="1" x14ac:dyDescent="0.2">
      <c r="A9659" s="215" t="s">
        <v>9261</v>
      </c>
      <c r="B9659" s="215" t="s">
        <v>137</v>
      </c>
      <c r="C9659" s="24"/>
    </row>
    <row r="9660" spans="1:3" ht="12.75" customHeight="1" x14ac:dyDescent="0.2">
      <c r="A9660" s="215" t="s">
        <v>9288</v>
      </c>
      <c r="B9660" s="215" t="s">
        <v>137</v>
      </c>
      <c r="C9660" s="24"/>
    </row>
    <row r="9661" spans="1:3" ht="12.75" customHeight="1" x14ac:dyDescent="0.2">
      <c r="A9661" s="215" t="s">
        <v>21643</v>
      </c>
      <c r="B9661" s="215" t="s">
        <v>137</v>
      </c>
      <c r="C9661" s="24"/>
    </row>
    <row r="9662" spans="1:3" ht="12.75" customHeight="1" x14ac:dyDescent="0.2">
      <c r="A9662" s="215" t="s">
        <v>9262</v>
      </c>
      <c r="B9662" s="215" t="s">
        <v>137</v>
      </c>
      <c r="C9662" s="24"/>
    </row>
    <row r="9663" spans="1:3" ht="12.75" customHeight="1" x14ac:dyDescent="0.2">
      <c r="A9663" s="215" t="s">
        <v>1620</v>
      </c>
      <c r="B9663" s="215" t="s">
        <v>137</v>
      </c>
      <c r="C9663" s="24"/>
    </row>
    <row r="9664" spans="1:3" ht="12.75" customHeight="1" x14ac:dyDescent="0.2">
      <c r="A9664" s="215" t="s">
        <v>9289</v>
      </c>
      <c r="B9664" s="215" t="s">
        <v>137</v>
      </c>
      <c r="C9664" s="24"/>
    </row>
    <row r="9665" spans="1:3" ht="12.75" customHeight="1" x14ac:dyDescent="0.2">
      <c r="A9665" s="215" t="s">
        <v>1621</v>
      </c>
      <c r="B9665" s="215" t="s">
        <v>137</v>
      </c>
      <c r="C9665" s="24"/>
    </row>
    <row r="9666" spans="1:3" ht="12.75" customHeight="1" x14ac:dyDescent="0.2">
      <c r="A9666" s="215" t="s">
        <v>9264</v>
      </c>
      <c r="B9666" s="215" t="s">
        <v>137</v>
      </c>
      <c r="C9666" s="24"/>
    </row>
    <row r="9667" spans="1:3" ht="12.75" customHeight="1" x14ac:dyDescent="0.2">
      <c r="A9667" s="215" t="s">
        <v>9265</v>
      </c>
      <c r="B9667" s="215" t="s">
        <v>137</v>
      </c>
      <c r="C9667" s="24"/>
    </row>
    <row r="9668" spans="1:3" ht="12.75" customHeight="1" x14ac:dyDescent="0.2">
      <c r="A9668" s="215" t="s">
        <v>21644</v>
      </c>
      <c r="B9668" s="215" t="s">
        <v>137</v>
      </c>
      <c r="C9668" s="24"/>
    </row>
    <row r="9669" spans="1:3" ht="12.75" customHeight="1" x14ac:dyDescent="0.2">
      <c r="A9669" s="215" t="s">
        <v>21645</v>
      </c>
      <c r="B9669" s="215" t="s">
        <v>137</v>
      </c>
      <c r="C9669" s="24"/>
    </row>
    <row r="9670" spans="1:3" ht="12.75" customHeight="1" x14ac:dyDescent="0.2">
      <c r="A9670" s="215" t="s">
        <v>9266</v>
      </c>
      <c r="B9670" s="215" t="s">
        <v>137</v>
      </c>
      <c r="C9670" s="24"/>
    </row>
    <row r="9671" spans="1:3" ht="12.75" customHeight="1" x14ac:dyDescent="0.2">
      <c r="A9671" s="215" t="s">
        <v>9290</v>
      </c>
      <c r="B9671" s="215" t="s">
        <v>137</v>
      </c>
      <c r="C9671" s="24"/>
    </row>
    <row r="9672" spans="1:3" ht="12.75" customHeight="1" x14ac:dyDescent="0.2">
      <c r="A9672" s="215" t="s">
        <v>21646</v>
      </c>
      <c r="B9672" s="215" t="s">
        <v>137</v>
      </c>
      <c r="C9672" s="24"/>
    </row>
    <row r="9673" spans="1:3" ht="12.75" customHeight="1" x14ac:dyDescent="0.2">
      <c r="A9673" s="215" t="s">
        <v>9291</v>
      </c>
      <c r="B9673" s="215" t="s">
        <v>137</v>
      </c>
      <c r="C9673" s="24"/>
    </row>
    <row r="9674" spans="1:3" ht="12.75" customHeight="1" x14ac:dyDescent="0.2">
      <c r="A9674" s="215" t="s">
        <v>9292</v>
      </c>
      <c r="B9674" s="215" t="s">
        <v>137</v>
      </c>
      <c r="C9674" s="24"/>
    </row>
    <row r="9675" spans="1:3" ht="12.75" customHeight="1" x14ac:dyDescent="0.2">
      <c r="A9675" s="215" t="s">
        <v>9293</v>
      </c>
      <c r="B9675" s="215" t="s">
        <v>137</v>
      </c>
      <c r="C9675" s="24"/>
    </row>
    <row r="9676" spans="1:3" ht="12.75" customHeight="1" x14ac:dyDescent="0.2">
      <c r="A9676" s="215" t="s">
        <v>21647</v>
      </c>
      <c r="B9676" s="215" t="s">
        <v>137</v>
      </c>
      <c r="C9676" s="24"/>
    </row>
    <row r="9677" spans="1:3" ht="12.75" customHeight="1" x14ac:dyDescent="0.2">
      <c r="A9677" s="215" t="s">
        <v>9294</v>
      </c>
      <c r="B9677" s="215" t="s">
        <v>137</v>
      </c>
      <c r="C9677" s="24"/>
    </row>
    <row r="9678" spans="1:3" ht="12.75" customHeight="1" x14ac:dyDescent="0.2">
      <c r="A9678" s="215" t="s">
        <v>9267</v>
      </c>
      <c r="B9678" s="215" t="s">
        <v>137</v>
      </c>
      <c r="C9678" s="24"/>
    </row>
    <row r="9679" spans="1:3" ht="12.75" customHeight="1" x14ac:dyDescent="0.2">
      <c r="A9679" s="215" t="s">
        <v>21648</v>
      </c>
      <c r="B9679" s="215" t="s">
        <v>137</v>
      </c>
      <c r="C9679" s="24"/>
    </row>
    <row r="9680" spans="1:3" ht="12.75" customHeight="1" x14ac:dyDescent="0.2">
      <c r="A9680" s="215" t="s">
        <v>21649</v>
      </c>
      <c r="B9680" s="215" t="s">
        <v>137</v>
      </c>
      <c r="C9680" s="24"/>
    </row>
    <row r="9681" spans="1:3" ht="12.75" customHeight="1" x14ac:dyDescent="0.2">
      <c r="A9681" s="215" t="s">
        <v>9295</v>
      </c>
      <c r="B9681" s="215" t="s">
        <v>137</v>
      </c>
      <c r="C9681" s="24"/>
    </row>
    <row r="9682" spans="1:3" ht="12.75" customHeight="1" x14ac:dyDescent="0.2">
      <c r="A9682" s="215" t="s">
        <v>21650</v>
      </c>
      <c r="B9682" s="215" t="s">
        <v>137</v>
      </c>
      <c r="C9682" s="24"/>
    </row>
    <row r="9683" spans="1:3" ht="12.75" customHeight="1" x14ac:dyDescent="0.2">
      <c r="A9683" s="215" t="s">
        <v>9296</v>
      </c>
      <c r="B9683" s="215" t="s">
        <v>137</v>
      </c>
      <c r="C9683" s="24"/>
    </row>
    <row r="9684" spans="1:3" ht="12.75" customHeight="1" x14ac:dyDescent="0.2">
      <c r="A9684" s="215" t="s">
        <v>9268</v>
      </c>
      <c r="B9684" s="215" t="s">
        <v>137</v>
      </c>
      <c r="C9684" s="24"/>
    </row>
    <row r="9685" spans="1:3" ht="12.75" customHeight="1" x14ac:dyDescent="0.2">
      <c r="A9685" s="215" t="s">
        <v>21651</v>
      </c>
      <c r="B9685" s="215" t="s">
        <v>137</v>
      </c>
      <c r="C9685" s="24"/>
    </row>
    <row r="9686" spans="1:3" ht="12.75" customHeight="1" x14ac:dyDescent="0.2">
      <c r="A9686" s="215" t="s">
        <v>21652</v>
      </c>
      <c r="B9686" s="215" t="s">
        <v>137</v>
      </c>
      <c r="C9686" s="24"/>
    </row>
    <row r="9687" spans="1:3" ht="12.75" customHeight="1" x14ac:dyDescent="0.2">
      <c r="A9687" s="215" t="s">
        <v>9297</v>
      </c>
      <c r="B9687" s="215" t="s">
        <v>137</v>
      </c>
      <c r="C9687" s="24"/>
    </row>
    <row r="9688" spans="1:3" ht="12.75" customHeight="1" x14ac:dyDescent="0.2">
      <c r="A9688" s="215" t="s">
        <v>21653</v>
      </c>
      <c r="B9688" s="215" t="s">
        <v>137</v>
      </c>
      <c r="C9688" s="24"/>
    </row>
    <row r="9689" spans="1:3" ht="12.75" customHeight="1" x14ac:dyDescent="0.2">
      <c r="A9689" s="215" t="s">
        <v>9269</v>
      </c>
      <c r="B9689" s="215" t="s">
        <v>137</v>
      </c>
      <c r="C9689" s="24"/>
    </row>
    <row r="9690" spans="1:3" ht="12.75" customHeight="1" x14ac:dyDescent="0.2">
      <c r="A9690" s="215" t="s">
        <v>1622</v>
      </c>
      <c r="B9690" s="215" t="s">
        <v>137</v>
      </c>
      <c r="C9690" s="24"/>
    </row>
    <row r="9691" spans="1:3" ht="12.75" customHeight="1" x14ac:dyDescent="0.2">
      <c r="A9691" s="215" t="s">
        <v>9270</v>
      </c>
      <c r="B9691" s="215" t="s">
        <v>137</v>
      </c>
      <c r="C9691" s="24"/>
    </row>
    <row r="9692" spans="1:3" ht="12.75" customHeight="1" x14ac:dyDescent="0.2">
      <c r="A9692" s="215" t="s">
        <v>21654</v>
      </c>
      <c r="B9692" s="215" t="s">
        <v>137</v>
      </c>
      <c r="C9692" s="24"/>
    </row>
    <row r="9693" spans="1:3" ht="12.75" customHeight="1" x14ac:dyDescent="0.2">
      <c r="A9693" s="215" t="s">
        <v>9271</v>
      </c>
      <c r="B9693" s="215" t="s">
        <v>137</v>
      </c>
      <c r="C9693" s="24"/>
    </row>
    <row r="9694" spans="1:3" ht="12.75" customHeight="1" x14ac:dyDescent="0.2">
      <c r="A9694" s="215" t="s">
        <v>1623</v>
      </c>
      <c r="B9694" s="215" t="s">
        <v>137</v>
      </c>
      <c r="C9694" s="24"/>
    </row>
    <row r="9695" spans="1:3" ht="12.75" customHeight="1" x14ac:dyDescent="0.2">
      <c r="A9695" s="215" t="s">
        <v>9298</v>
      </c>
      <c r="B9695" s="215" t="s">
        <v>137</v>
      </c>
      <c r="C9695" s="24"/>
    </row>
    <row r="9696" spans="1:3" ht="12.75" customHeight="1" x14ac:dyDescent="0.2">
      <c r="A9696" s="215" t="s">
        <v>1624</v>
      </c>
      <c r="B9696" s="215" t="s">
        <v>137</v>
      </c>
      <c r="C9696" s="24"/>
    </row>
    <row r="9697" spans="1:3" ht="12.75" customHeight="1" x14ac:dyDescent="0.2">
      <c r="A9697" s="215" t="s">
        <v>9272</v>
      </c>
      <c r="B9697" s="215" t="s">
        <v>137</v>
      </c>
      <c r="C9697" s="24"/>
    </row>
    <row r="9698" spans="1:3" ht="12.75" customHeight="1" x14ac:dyDescent="0.2">
      <c r="A9698" s="215" t="s">
        <v>1625</v>
      </c>
      <c r="B9698" s="215" t="s">
        <v>137</v>
      </c>
      <c r="C9698" s="24"/>
    </row>
    <row r="9699" spans="1:3" ht="12.75" customHeight="1" x14ac:dyDescent="0.2">
      <c r="A9699" s="215" t="s">
        <v>9273</v>
      </c>
      <c r="B9699" s="215" t="s">
        <v>137</v>
      </c>
      <c r="C9699" s="24"/>
    </row>
    <row r="9700" spans="1:3" ht="12.75" customHeight="1" x14ac:dyDescent="0.2">
      <c r="A9700" s="215" t="s">
        <v>21655</v>
      </c>
      <c r="B9700" s="215" t="s">
        <v>137</v>
      </c>
      <c r="C9700" s="24"/>
    </row>
    <row r="9701" spans="1:3" ht="12.75" customHeight="1" x14ac:dyDescent="0.2">
      <c r="A9701" s="215" t="s">
        <v>21656</v>
      </c>
      <c r="B9701" s="215" t="s">
        <v>137</v>
      </c>
      <c r="C9701" s="24"/>
    </row>
    <row r="9702" spans="1:3" ht="12.75" customHeight="1" x14ac:dyDescent="0.2">
      <c r="A9702" s="215" t="s">
        <v>9274</v>
      </c>
      <c r="B9702" s="215" t="s">
        <v>137</v>
      </c>
      <c r="C9702" s="24"/>
    </row>
    <row r="9703" spans="1:3" ht="12.75" customHeight="1" x14ac:dyDescent="0.2">
      <c r="A9703" s="215" t="s">
        <v>9275</v>
      </c>
      <c r="B9703" s="215" t="s">
        <v>137</v>
      </c>
      <c r="C9703" s="24"/>
    </row>
    <row r="9704" spans="1:3" ht="12.75" customHeight="1" x14ac:dyDescent="0.2">
      <c r="A9704" s="215" t="s">
        <v>9276</v>
      </c>
      <c r="B9704" s="215" t="s">
        <v>137</v>
      </c>
      <c r="C9704" s="24"/>
    </row>
    <row r="9705" spans="1:3" ht="12.75" customHeight="1" x14ac:dyDescent="0.2">
      <c r="A9705" s="215" t="s">
        <v>9277</v>
      </c>
      <c r="B9705" s="215" t="s">
        <v>137</v>
      </c>
      <c r="C9705" s="24"/>
    </row>
    <row r="9706" spans="1:3" ht="12.75" customHeight="1" x14ac:dyDescent="0.2">
      <c r="A9706" s="215" t="s">
        <v>25731</v>
      </c>
      <c r="B9706" s="215" t="s">
        <v>137</v>
      </c>
      <c r="C9706" s="24"/>
    </row>
    <row r="9707" spans="1:3" ht="12.75" customHeight="1" x14ac:dyDescent="0.2">
      <c r="A9707" s="215" t="s">
        <v>25732</v>
      </c>
      <c r="B9707" s="215" t="s">
        <v>137</v>
      </c>
      <c r="C9707" s="24"/>
    </row>
    <row r="9708" spans="1:3" ht="12.75" customHeight="1" x14ac:dyDescent="0.2">
      <c r="A9708" s="215" t="s">
        <v>25733</v>
      </c>
      <c r="B9708" s="215" t="s">
        <v>137</v>
      </c>
      <c r="C9708" s="24"/>
    </row>
    <row r="9709" spans="1:3" ht="12.75" customHeight="1" x14ac:dyDescent="0.2">
      <c r="A9709" s="215" t="s">
        <v>25734</v>
      </c>
      <c r="B9709" s="215" t="s">
        <v>137</v>
      </c>
      <c r="C9709" s="24"/>
    </row>
    <row r="9710" spans="1:3" ht="12.75" customHeight="1" x14ac:dyDescent="0.2">
      <c r="A9710" s="215" t="s">
        <v>9278</v>
      </c>
      <c r="B9710" s="215" t="s">
        <v>137</v>
      </c>
      <c r="C9710" s="24"/>
    </row>
    <row r="9711" spans="1:3" ht="12.75" customHeight="1" x14ac:dyDescent="0.2">
      <c r="A9711" s="215" t="s">
        <v>25735</v>
      </c>
      <c r="B9711" s="215" t="s">
        <v>137</v>
      </c>
      <c r="C9711" s="24"/>
    </row>
    <row r="9712" spans="1:3" ht="12.75" customHeight="1" x14ac:dyDescent="0.2">
      <c r="A9712" s="215" t="s">
        <v>9279</v>
      </c>
      <c r="B9712" s="215" t="s">
        <v>137</v>
      </c>
      <c r="C9712" s="24"/>
    </row>
    <row r="9713" spans="1:3" ht="12.75" customHeight="1" x14ac:dyDescent="0.2">
      <c r="A9713" s="215" t="s">
        <v>25736</v>
      </c>
      <c r="B9713" s="215" t="s">
        <v>137</v>
      </c>
      <c r="C9713" s="24"/>
    </row>
    <row r="9714" spans="1:3" ht="12.75" customHeight="1" x14ac:dyDescent="0.2">
      <c r="A9714" s="215" t="s">
        <v>25737</v>
      </c>
      <c r="B9714" s="215" t="s">
        <v>137</v>
      </c>
      <c r="C9714" s="24"/>
    </row>
    <row r="9715" spans="1:3" ht="12.75" customHeight="1" x14ac:dyDescent="0.2">
      <c r="A9715" s="215" t="s">
        <v>9280</v>
      </c>
      <c r="B9715" s="215" t="s">
        <v>137</v>
      </c>
      <c r="C9715" s="24"/>
    </row>
    <row r="9716" spans="1:3" ht="12.75" customHeight="1" x14ac:dyDescent="0.2">
      <c r="A9716" s="215" t="s">
        <v>9299</v>
      </c>
      <c r="B9716" s="215" t="s">
        <v>137</v>
      </c>
      <c r="C9716" s="24"/>
    </row>
    <row r="9717" spans="1:3" ht="12.75" customHeight="1" x14ac:dyDescent="0.2">
      <c r="A9717" s="215" t="s">
        <v>9281</v>
      </c>
      <c r="B9717" s="215" t="s">
        <v>137</v>
      </c>
      <c r="C9717" s="24"/>
    </row>
    <row r="9718" spans="1:3" ht="12.75" customHeight="1" x14ac:dyDescent="0.2">
      <c r="A9718" s="215" t="s">
        <v>9300</v>
      </c>
      <c r="B9718" s="215" t="s">
        <v>137</v>
      </c>
      <c r="C9718" s="24"/>
    </row>
    <row r="9719" spans="1:3" ht="12.75" customHeight="1" x14ac:dyDescent="0.2">
      <c r="A9719" s="215" t="s">
        <v>25738</v>
      </c>
      <c r="B9719" s="215" t="s">
        <v>137</v>
      </c>
      <c r="C9719" s="24"/>
    </row>
    <row r="9720" spans="1:3" ht="12.75" customHeight="1" x14ac:dyDescent="0.2">
      <c r="A9720" s="215" t="s">
        <v>9282</v>
      </c>
      <c r="B9720" s="215" t="s">
        <v>137</v>
      </c>
      <c r="C9720" s="24"/>
    </row>
    <row r="9721" spans="1:3" ht="12.75" customHeight="1" x14ac:dyDescent="0.2">
      <c r="A9721" s="215" t="s">
        <v>1626</v>
      </c>
      <c r="B9721" s="215" t="s">
        <v>137</v>
      </c>
      <c r="C9721" s="24"/>
    </row>
    <row r="9722" spans="1:3" ht="12.75" customHeight="1" x14ac:dyDescent="0.2">
      <c r="A9722" s="215" t="s">
        <v>9283</v>
      </c>
      <c r="B9722" s="215" t="s">
        <v>137</v>
      </c>
      <c r="C9722" s="24"/>
    </row>
    <row r="9723" spans="1:3" ht="12.75" customHeight="1" x14ac:dyDescent="0.2">
      <c r="A9723" s="215" t="s">
        <v>21657</v>
      </c>
      <c r="B9723" s="215" t="s">
        <v>137</v>
      </c>
      <c r="C9723" s="24"/>
    </row>
    <row r="9724" spans="1:3" ht="12.75" customHeight="1" x14ac:dyDescent="0.2">
      <c r="A9724" s="215" t="s">
        <v>9284</v>
      </c>
      <c r="B9724" s="215" t="s">
        <v>137</v>
      </c>
      <c r="C9724" s="24"/>
    </row>
    <row r="9725" spans="1:3" ht="12.75" customHeight="1" x14ac:dyDescent="0.2">
      <c r="A9725" s="215" t="s">
        <v>1062</v>
      </c>
      <c r="B9725" s="215" t="s">
        <v>1062</v>
      </c>
      <c r="C9725" s="24"/>
    </row>
    <row r="9726" spans="1:3" ht="12.75" customHeight="1" x14ac:dyDescent="0.2">
      <c r="A9726" s="215" t="s">
        <v>9301</v>
      </c>
      <c r="B9726" s="215" t="s">
        <v>1062</v>
      </c>
      <c r="C9726" s="24"/>
    </row>
    <row r="9727" spans="1:3" ht="12.75" customHeight="1" x14ac:dyDescent="0.2">
      <c r="A9727" s="215" t="s">
        <v>9310</v>
      </c>
      <c r="B9727" s="215" t="s">
        <v>138</v>
      </c>
      <c r="C9727" s="24"/>
    </row>
    <row r="9728" spans="1:3" ht="12.75" customHeight="1" x14ac:dyDescent="0.2">
      <c r="A9728" s="215" t="s">
        <v>9302</v>
      </c>
      <c r="B9728" s="215" t="s">
        <v>138</v>
      </c>
      <c r="C9728" s="24"/>
    </row>
    <row r="9729" spans="1:3" ht="12.75" customHeight="1" x14ac:dyDescent="0.2">
      <c r="A9729" s="215" t="s">
        <v>9303</v>
      </c>
      <c r="B9729" s="215" t="s">
        <v>138</v>
      </c>
      <c r="C9729" s="24"/>
    </row>
    <row r="9730" spans="1:3" ht="12.75" customHeight="1" x14ac:dyDescent="0.2">
      <c r="A9730" s="215" t="s">
        <v>21658</v>
      </c>
      <c r="B9730" s="215" t="s">
        <v>138</v>
      </c>
      <c r="C9730" s="24"/>
    </row>
    <row r="9731" spans="1:3" ht="12.75" customHeight="1" x14ac:dyDescent="0.2">
      <c r="A9731" s="215" t="s">
        <v>9304</v>
      </c>
      <c r="B9731" s="215" t="s">
        <v>138</v>
      </c>
      <c r="C9731" s="24"/>
    </row>
    <row r="9732" spans="1:3" ht="12.75" customHeight="1" x14ac:dyDescent="0.2">
      <c r="A9732" s="215" t="s">
        <v>138</v>
      </c>
      <c r="B9732" s="215" t="s">
        <v>138</v>
      </c>
      <c r="C9732" s="24"/>
    </row>
    <row r="9733" spans="1:3" ht="12.75" customHeight="1" x14ac:dyDescent="0.2">
      <c r="A9733" s="215" t="s">
        <v>9305</v>
      </c>
      <c r="B9733" s="215" t="s">
        <v>138</v>
      </c>
      <c r="C9733" s="24"/>
    </row>
    <row r="9734" spans="1:3" ht="12.75" customHeight="1" x14ac:dyDescent="0.2">
      <c r="A9734" s="215" t="s">
        <v>9306</v>
      </c>
      <c r="B9734" s="215" t="s">
        <v>138</v>
      </c>
      <c r="C9734" s="24"/>
    </row>
    <row r="9735" spans="1:3" ht="12.75" customHeight="1" x14ac:dyDescent="0.2">
      <c r="A9735" s="215" t="s">
        <v>9307</v>
      </c>
      <c r="B9735" s="215" t="s">
        <v>138</v>
      </c>
      <c r="C9735" s="24"/>
    </row>
    <row r="9736" spans="1:3" ht="12.75" customHeight="1" x14ac:dyDescent="0.2">
      <c r="A9736" s="215" t="s">
        <v>9308</v>
      </c>
      <c r="B9736" s="215" t="s">
        <v>138</v>
      </c>
      <c r="C9736" s="24"/>
    </row>
    <row r="9737" spans="1:3" ht="12.75" customHeight="1" x14ac:dyDescent="0.2">
      <c r="A9737" s="215" t="s">
        <v>9309</v>
      </c>
      <c r="B9737" s="215" t="s">
        <v>138</v>
      </c>
      <c r="C9737" s="24"/>
    </row>
    <row r="9738" spans="1:3" ht="12.75" customHeight="1" x14ac:dyDescent="0.2">
      <c r="A9738" s="215" t="s">
        <v>3083</v>
      </c>
      <c r="B9738" s="215" t="s">
        <v>3083</v>
      </c>
      <c r="C9738" s="24"/>
    </row>
    <row r="9739" spans="1:3" ht="12.75" customHeight="1" x14ac:dyDescent="0.2">
      <c r="A9739" s="215" t="s">
        <v>21659</v>
      </c>
      <c r="B9739" s="215" t="s">
        <v>1635</v>
      </c>
      <c r="C9739" s="24"/>
    </row>
    <row r="9740" spans="1:3" ht="12.75" customHeight="1" x14ac:dyDescent="0.2">
      <c r="A9740" s="215" t="s">
        <v>1634</v>
      </c>
      <c r="B9740" s="215" t="s">
        <v>1635</v>
      </c>
      <c r="C9740" s="24"/>
    </row>
    <row r="9741" spans="1:3" ht="12.75" customHeight="1" x14ac:dyDescent="0.2">
      <c r="A9741" s="215" t="s">
        <v>9311</v>
      </c>
      <c r="B9741" s="215" t="s">
        <v>1635</v>
      </c>
      <c r="C9741" s="24"/>
    </row>
    <row r="9742" spans="1:3" ht="12.75" customHeight="1" x14ac:dyDescent="0.2">
      <c r="A9742" s="215" t="s">
        <v>9312</v>
      </c>
      <c r="B9742" s="215" t="s">
        <v>1635</v>
      </c>
      <c r="C9742" s="24"/>
    </row>
    <row r="9743" spans="1:3" ht="12.75" customHeight="1" x14ac:dyDescent="0.2">
      <c r="A9743" s="215" t="s">
        <v>9313</v>
      </c>
      <c r="B9743" s="215" t="s">
        <v>1635</v>
      </c>
      <c r="C9743" s="24"/>
    </row>
    <row r="9744" spans="1:3" ht="12.75" customHeight="1" x14ac:dyDescent="0.2">
      <c r="A9744" s="215" t="s">
        <v>9314</v>
      </c>
      <c r="B9744" s="215" t="s">
        <v>1635</v>
      </c>
      <c r="C9744" s="24"/>
    </row>
    <row r="9745" spans="1:3" ht="12.75" customHeight="1" x14ac:dyDescent="0.2">
      <c r="A9745" s="215" t="s">
        <v>21660</v>
      </c>
      <c r="B9745" s="215" t="s">
        <v>1635</v>
      </c>
      <c r="C9745" s="24"/>
    </row>
    <row r="9746" spans="1:3" ht="12.75" customHeight="1" x14ac:dyDescent="0.2">
      <c r="A9746" s="215" t="s">
        <v>9326</v>
      </c>
      <c r="B9746" s="215" t="s">
        <v>1635</v>
      </c>
      <c r="C9746" s="24"/>
    </row>
    <row r="9747" spans="1:3" ht="12.75" customHeight="1" x14ac:dyDescent="0.2">
      <c r="A9747" s="215" t="s">
        <v>9327</v>
      </c>
      <c r="B9747" s="215" t="s">
        <v>1635</v>
      </c>
      <c r="C9747" s="24"/>
    </row>
    <row r="9748" spans="1:3" ht="12.75" customHeight="1" x14ac:dyDescent="0.2">
      <c r="A9748" s="215" t="s">
        <v>1635</v>
      </c>
      <c r="B9748" s="215" t="s">
        <v>1635</v>
      </c>
      <c r="C9748" s="24"/>
    </row>
    <row r="9749" spans="1:3" ht="12.75" customHeight="1" x14ac:dyDescent="0.2">
      <c r="A9749" s="215" t="s">
        <v>9315</v>
      </c>
      <c r="B9749" s="215" t="s">
        <v>1635</v>
      </c>
      <c r="C9749" s="24"/>
    </row>
    <row r="9750" spans="1:3" ht="12.75" customHeight="1" x14ac:dyDescent="0.2">
      <c r="A9750" s="215" t="s">
        <v>21661</v>
      </c>
      <c r="B9750" s="215" t="s">
        <v>1635</v>
      </c>
      <c r="C9750" s="24"/>
    </row>
    <row r="9751" spans="1:3" ht="12.75" customHeight="1" x14ac:dyDescent="0.2">
      <c r="A9751" s="215" t="s">
        <v>9316</v>
      </c>
      <c r="B9751" s="215" t="s">
        <v>1635</v>
      </c>
      <c r="C9751" s="24"/>
    </row>
    <row r="9752" spans="1:3" ht="12.75" customHeight="1" x14ac:dyDescent="0.2">
      <c r="A9752" s="215" t="s">
        <v>9317</v>
      </c>
      <c r="B9752" s="215" t="s">
        <v>1635</v>
      </c>
      <c r="C9752" s="24"/>
    </row>
    <row r="9753" spans="1:3" ht="12.75" customHeight="1" x14ac:dyDescent="0.2">
      <c r="A9753" s="215" t="s">
        <v>9318</v>
      </c>
      <c r="B9753" s="215" t="s">
        <v>1635</v>
      </c>
      <c r="C9753" s="24"/>
    </row>
    <row r="9754" spans="1:3" ht="12.75" customHeight="1" x14ac:dyDescent="0.2">
      <c r="A9754" s="215" t="s">
        <v>9319</v>
      </c>
      <c r="B9754" s="215" t="s">
        <v>1635</v>
      </c>
      <c r="C9754" s="24"/>
    </row>
    <row r="9755" spans="1:3" ht="12.75" customHeight="1" x14ac:dyDescent="0.2">
      <c r="A9755" s="215" t="s">
        <v>9320</v>
      </c>
      <c r="B9755" s="215" t="s">
        <v>1635</v>
      </c>
      <c r="C9755" s="24"/>
    </row>
    <row r="9756" spans="1:3" ht="12.75" customHeight="1" x14ac:dyDescent="0.2">
      <c r="A9756" s="215" t="s">
        <v>9328</v>
      </c>
      <c r="B9756" s="215" t="s">
        <v>1635</v>
      </c>
      <c r="C9756" s="24"/>
    </row>
    <row r="9757" spans="1:3" ht="12.75" customHeight="1" x14ac:dyDescent="0.2">
      <c r="A9757" s="215" t="s">
        <v>1636</v>
      </c>
      <c r="B9757" s="215" t="s">
        <v>1635</v>
      </c>
      <c r="C9757" s="24"/>
    </row>
    <row r="9758" spans="1:3" ht="12.75" customHeight="1" x14ac:dyDescent="0.2">
      <c r="A9758" s="215" t="s">
        <v>9321</v>
      </c>
      <c r="B9758" s="215" t="s">
        <v>1635</v>
      </c>
      <c r="C9758" s="24"/>
    </row>
    <row r="9759" spans="1:3" ht="12.75" customHeight="1" x14ac:dyDescent="0.2">
      <c r="A9759" s="215" t="s">
        <v>9322</v>
      </c>
      <c r="B9759" s="215" t="s">
        <v>1635</v>
      </c>
      <c r="C9759" s="24"/>
    </row>
    <row r="9760" spans="1:3" ht="12.75" customHeight="1" x14ac:dyDescent="0.2">
      <c r="A9760" s="215" t="s">
        <v>1637</v>
      </c>
      <c r="B9760" s="215" t="s">
        <v>1635</v>
      </c>
      <c r="C9760" s="24"/>
    </row>
    <row r="9761" spans="1:3" ht="12.75" customHeight="1" x14ac:dyDescent="0.2">
      <c r="A9761" s="215" t="s">
        <v>9323</v>
      </c>
      <c r="B9761" s="215" t="s">
        <v>1635</v>
      </c>
      <c r="C9761" s="24"/>
    </row>
    <row r="9762" spans="1:3" ht="12.75" customHeight="1" x14ac:dyDescent="0.2">
      <c r="A9762" s="215" t="s">
        <v>21662</v>
      </c>
      <c r="B9762" s="215" t="s">
        <v>1635</v>
      </c>
      <c r="C9762" s="24"/>
    </row>
    <row r="9763" spans="1:3" ht="12.75" customHeight="1" x14ac:dyDescent="0.2">
      <c r="A9763" s="215" t="s">
        <v>21663</v>
      </c>
      <c r="B9763" s="215" t="s">
        <v>1635</v>
      </c>
      <c r="C9763" s="24"/>
    </row>
    <row r="9764" spans="1:3" ht="12.75" customHeight="1" x14ac:dyDescent="0.2">
      <c r="A9764" s="215" t="s">
        <v>9324</v>
      </c>
      <c r="B9764" s="215" t="s">
        <v>1635</v>
      </c>
      <c r="C9764" s="24"/>
    </row>
    <row r="9765" spans="1:3" ht="12.75" customHeight="1" x14ac:dyDescent="0.2">
      <c r="A9765" s="215" t="s">
        <v>9329</v>
      </c>
      <c r="B9765" s="215" t="s">
        <v>1635</v>
      </c>
      <c r="C9765" s="24"/>
    </row>
    <row r="9766" spans="1:3" ht="12.75" customHeight="1" x14ac:dyDescent="0.2">
      <c r="A9766" s="215" t="s">
        <v>9330</v>
      </c>
      <c r="B9766" s="215" t="s">
        <v>1635</v>
      </c>
      <c r="C9766" s="24"/>
    </row>
    <row r="9767" spans="1:3" ht="12.75" customHeight="1" x14ac:dyDescent="0.2">
      <c r="A9767" s="215" t="s">
        <v>21664</v>
      </c>
      <c r="B9767" s="215" t="s">
        <v>1635</v>
      </c>
      <c r="C9767" s="24"/>
    </row>
    <row r="9768" spans="1:3" ht="12.75" customHeight="1" x14ac:dyDescent="0.2">
      <c r="A9768" s="215" t="s">
        <v>21665</v>
      </c>
      <c r="B9768" s="215" t="s">
        <v>1635</v>
      </c>
      <c r="C9768" s="24"/>
    </row>
    <row r="9769" spans="1:3" ht="12.75" customHeight="1" x14ac:dyDescent="0.2">
      <c r="A9769" s="215" t="s">
        <v>9331</v>
      </c>
      <c r="B9769" s="215" t="s">
        <v>1635</v>
      </c>
      <c r="C9769" s="24"/>
    </row>
    <row r="9770" spans="1:3" ht="12.75" customHeight="1" x14ac:dyDescent="0.2">
      <c r="A9770" s="215" t="s">
        <v>25739</v>
      </c>
      <c r="B9770" s="215" t="s">
        <v>1635</v>
      </c>
      <c r="C9770" s="24"/>
    </row>
    <row r="9771" spans="1:3" ht="12.75" customHeight="1" x14ac:dyDescent="0.2">
      <c r="A9771" s="215" t="s">
        <v>19642</v>
      </c>
      <c r="B9771" s="215" t="s">
        <v>1635</v>
      </c>
      <c r="C9771" s="24"/>
    </row>
    <row r="9772" spans="1:3" ht="12.75" customHeight="1" x14ac:dyDescent="0.2">
      <c r="A9772" s="215" t="s">
        <v>9332</v>
      </c>
      <c r="B9772" s="215" t="s">
        <v>1635</v>
      </c>
      <c r="C9772" s="24"/>
    </row>
    <row r="9773" spans="1:3" ht="12.75" customHeight="1" x14ac:dyDescent="0.2">
      <c r="A9773" s="215" t="s">
        <v>19634</v>
      </c>
      <c r="B9773" s="215" t="s">
        <v>1635</v>
      </c>
      <c r="C9773" s="24"/>
    </row>
    <row r="9774" spans="1:3" ht="12.75" customHeight="1" x14ac:dyDescent="0.2">
      <c r="A9774" s="215" t="s">
        <v>25740</v>
      </c>
      <c r="B9774" s="215" t="s">
        <v>1635</v>
      </c>
      <c r="C9774" s="24"/>
    </row>
    <row r="9775" spans="1:3" ht="12.75" customHeight="1" x14ac:dyDescent="0.2">
      <c r="A9775" s="215" t="s">
        <v>1638</v>
      </c>
      <c r="B9775" s="215" t="s">
        <v>1635</v>
      </c>
      <c r="C9775" s="24"/>
    </row>
    <row r="9776" spans="1:3" ht="12.75" customHeight="1" x14ac:dyDescent="0.2">
      <c r="A9776" s="215" t="s">
        <v>9325</v>
      </c>
      <c r="B9776" s="215" t="s">
        <v>1635</v>
      </c>
      <c r="C9776" s="24"/>
    </row>
    <row r="9777" spans="1:3" ht="12.75" customHeight="1" x14ac:dyDescent="0.2">
      <c r="A9777" s="215" t="s">
        <v>110</v>
      </c>
      <c r="B9777" s="215" t="s">
        <v>110</v>
      </c>
      <c r="C9777" s="24"/>
    </row>
    <row r="9778" spans="1:3" ht="12.75" customHeight="1" x14ac:dyDescent="0.2">
      <c r="A9778" s="215" t="s">
        <v>9342</v>
      </c>
      <c r="B9778" s="215" t="s">
        <v>99</v>
      </c>
      <c r="C9778" s="24"/>
    </row>
    <row r="9779" spans="1:3" ht="12.75" customHeight="1" x14ac:dyDescent="0.2">
      <c r="A9779" s="215" t="s">
        <v>9343</v>
      </c>
      <c r="B9779" s="215" t="s">
        <v>99</v>
      </c>
      <c r="C9779" s="24"/>
    </row>
    <row r="9780" spans="1:3" ht="12.75" customHeight="1" x14ac:dyDescent="0.2">
      <c r="A9780" s="215" t="s">
        <v>9334</v>
      </c>
      <c r="B9780" s="215" t="s">
        <v>99</v>
      </c>
      <c r="C9780" s="24"/>
    </row>
    <row r="9781" spans="1:3" ht="12.75" customHeight="1" x14ac:dyDescent="0.2">
      <c r="A9781" s="215" t="s">
        <v>9335</v>
      </c>
      <c r="B9781" s="215" t="s">
        <v>99</v>
      </c>
      <c r="C9781" s="24"/>
    </row>
    <row r="9782" spans="1:3" ht="12.75" customHeight="1" x14ac:dyDescent="0.2">
      <c r="A9782" s="215" t="s">
        <v>21669</v>
      </c>
      <c r="B9782" s="215" t="s">
        <v>99</v>
      </c>
      <c r="C9782" s="24"/>
    </row>
    <row r="9783" spans="1:3" ht="12.75" customHeight="1" x14ac:dyDescent="0.2">
      <c r="A9783" s="215" t="s">
        <v>9336</v>
      </c>
      <c r="B9783" s="215" t="s">
        <v>99</v>
      </c>
      <c r="C9783" s="24"/>
    </row>
    <row r="9784" spans="1:3" ht="12.75" customHeight="1" x14ac:dyDescent="0.2">
      <c r="A9784" s="215" t="s">
        <v>1640</v>
      </c>
      <c r="B9784" s="215" t="s">
        <v>99</v>
      </c>
      <c r="C9784" s="24"/>
    </row>
    <row r="9785" spans="1:3" ht="12.75" customHeight="1" x14ac:dyDescent="0.2">
      <c r="A9785" s="215" t="s">
        <v>9337</v>
      </c>
      <c r="B9785" s="215" t="s">
        <v>99</v>
      </c>
      <c r="C9785" s="24"/>
    </row>
    <row r="9786" spans="1:3" ht="12.75" customHeight="1" x14ac:dyDescent="0.2">
      <c r="A9786" s="215" t="s">
        <v>9338</v>
      </c>
      <c r="B9786" s="215" t="s">
        <v>99</v>
      </c>
      <c r="C9786" s="24"/>
    </row>
    <row r="9787" spans="1:3" ht="12.75" customHeight="1" x14ac:dyDescent="0.2">
      <c r="A9787" s="215" t="s">
        <v>25741</v>
      </c>
      <c r="B9787" s="215" t="s">
        <v>99</v>
      </c>
      <c r="C9787" s="24"/>
    </row>
    <row r="9788" spans="1:3" ht="12.75" customHeight="1" x14ac:dyDescent="0.2">
      <c r="A9788" s="268" t="s">
        <v>19655</v>
      </c>
      <c r="B9788" s="268" t="s">
        <v>99</v>
      </c>
      <c r="C9788" s="24"/>
    </row>
    <row r="9789" spans="1:3" ht="12.75" customHeight="1" x14ac:dyDescent="0.2">
      <c r="A9789" s="215" t="s">
        <v>9339</v>
      </c>
      <c r="B9789" s="215" t="s">
        <v>99</v>
      </c>
      <c r="C9789" s="24"/>
    </row>
    <row r="9790" spans="1:3" ht="12.75" customHeight="1" x14ac:dyDescent="0.2">
      <c r="A9790" s="215" t="s">
        <v>21666</v>
      </c>
      <c r="B9790" s="215" t="s">
        <v>99</v>
      </c>
      <c r="C9790" s="24"/>
    </row>
    <row r="9791" spans="1:3" ht="12.75" customHeight="1" x14ac:dyDescent="0.2">
      <c r="A9791" s="215" t="s">
        <v>21667</v>
      </c>
      <c r="B9791" s="215" t="s">
        <v>99</v>
      </c>
      <c r="C9791" s="24"/>
    </row>
    <row r="9792" spans="1:3" ht="12.75" customHeight="1" x14ac:dyDescent="0.2">
      <c r="A9792" s="215" t="s">
        <v>9340</v>
      </c>
      <c r="B9792" s="215" t="s">
        <v>99</v>
      </c>
      <c r="C9792" s="24"/>
    </row>
    <row r="9793" spans="1:3" ht="12.75" customHeight="1" x14ac:dyDescent="0.2">
      <c r="A9793" s="215" t="s">
        <v>21670</v>
      </c>
      <c r="B9793" s="215" t="s">
        <v>99</v>
      </c>
      <c r="C9793" s="24"/>
    </row>
    <row r="9794" spans="1:3" ht="12.75" customHeight="1" x14ac:dyDescent="0.2">
      <c r="A9794" s="215" t="s">
        <v>9341</v>
      </c>
      <c r="B9794" s="215" t="s">
        <v>99</v>
      </c>
      <c r="C9794" s="24"/>
    </row>
    <row r="9795" spans="1:3" ht="12.75" customHeight="1" x14ac:dyDescent="0.2">
      <c r="A9795" s="215" t="s">
        <v>25742</v>
      </c>
      <c r="B9795" s="215" t="s">
        <v>99</v>
      </c>
      <c r="C9795" s="24"/>
    </row>
    <row r="9796" spans="1:3" ht="12.75" customHeight="1" x14ac:dyDescent="0.2">
      <c r="A9796" s="215" t="s">
        <v>21668</v>
      </c>
      <c r="B9796" s="215" t="s">
        <v>99</v>
      </c>
      <c r="C9796" s="24"/>
    </row>
    <row r="9797" spans="1:3" ht="12.75" customHeight="1" x14ac:dyDescent="0.2">
      <c r="A9797" s="215" t="s">
        <v>21677</v>
      </c>
      <c r="B9797" s="215" t="s">
        <v>11</v>
      </c>
      <c r="C9797" s="24"/>
    </row>
    <row r="9798" spans="1:3" ht="12.75" customHeight="1" x14ac:dyDescent="0.2">
      <c r="A9798" s="215" t="s">
        <v>19585</v>
      </c>
      <c r="B9798" s="215" t="s">
        <v>11</v>
      </c>
      <c r="C9798" s="24"/>
    </row>
    <row r="9799" spans="1:3" ht="12.75" customHeight="1" x14ac:dyDescent="0.2">
      <c r="A9799" s="185" t="s">
        <v>26515</v>
      </c>
      <c r="B9799" s="185" t="s">
        <v>11</v>
      </c>
      <c r="C9799" s="24"/>
    </row>
    <row r="9800" spans="1:3" ht="12.75" customHeight="1" x14ac:dyDescent="0.2">
      <c r="A9800" s="215" t="s">
        <v>9344</v>
      </c>
      <c r="B9800" s="215" t="s">
        <v>11</v>
      </c>
      <c r="C9800" s="24"/>
    </row>
    <row r="9801" spans="1:3" ht="12.75" customHeight="1" x14ac:dyDescent="0.2">
      <c r="A9801" s="215" t="s">
        <v>9345</v>
      </c>
      <c r="B9801" s="215" t="s">
        <v>11</v>
      </c>
      <c r="C9801" s="24"/>
    </row>
    <row r="9802" spans="1:3" ht="12.75" customHeight="1" x14ac:dyDescent="0.2">
      <c r="A9802" s="215" t="s">
        <v>9346</v>
      </c>
      <c r="B9802" s="215" t="s">
        <v>11</v>
      </c>
      <c r="C9802" s="24"/>
    </row>
    <row r="9803" spans="1:3" ht="12.75" customHeight="1" x14ac:dyDescent="0.2">
      <c r="A9803" s="215" t="s">
        <v>9347</v>
      </c>
      <c r="B9803" s="215" t="s">
        <v>11</v>
      </c>
      <c r="C9803" s="24"/>
    </row>
    <row r="9804" spans="1:3" ht="12.75" customHeight="1" x14ac:dyDescent="0.2">
      <c r="A9804" s="215" t="s">
        <v>21678</v>
      </c>
      <c r="B9804" s="215" t="s">
        <v>11</v>
      </c>
      <c r="C9804" s="24"/>
    </row>
    <row r="9805" spans="1:3" ht="12.75" customHeight="1" x14ac:dyDescent="0.2">
      <c r="A9805" s="215" t="s">
        <v>21679</v>
      </c>
      <c r="B9805" s="215" t="s">
        <v>11</v>
      </c>
      <c r="C9805" s="24"/>
    </row>
    <row r="9806" spans="1:3" ht="12.75" customHeight="1" x14ac:dyDescent="0.2">
      <c r="A9806" s="215" t="s">
        <v>1641</v>
      </c>
      <c r="B9806" s="215" t="s">
        <v>11</v>
      </c>
      <c r="C9806" s="24"/>
    </row>
    <row r="9807" spans="1:3" ht="12.75" customHeight="1" x14ac:dyDescent="0.2">
      <c r="A9807" s="215" t="s">
        <v>9348</v>
      </c>
      <c r="B9807" s="215" t="s">
        <v>11</v>
      </c>
      <c r="C9807" s="24"/>
    </row>
    <row r="9808" spans="1:3" ht="12.75" customHeight="1" x14ac:dyDescent="0.2">
      <c r="A9808" s="215" t="s">
        <v>9349</v>
      </c>
      <c r="B9808" s="215" t="s">
        <v>11</v>
      </c>
      <c r="C9808" s="24"/>
    </row>
    <row r="9809" spans="1:3" ht="12.75" customHeight="1" x14ac:dyDescent="0.2">
      <c r="A9809" s="185" t="s">
        <v>26518</v>
      </c>
      <c r="B9809" s="185" t="s">
        <v>11</v>
      </c>
      <c r="C9809" s="24"/>
    </row>
    <row r="9810" spans="1:3" ht="12.75" customHeight="1" x14ac:dyDescent="0.2">
      <c r="A9810" s="215" t="s">
        <v>21680</v>
      </c>
      <c r="B9810" s="215" t="s">
        <v>11</v>
      </c>
      <c r="C9810" s="24"/>
    </row>
    <row r="9811" spans="1:3" ht="12.75" customHeight="1" x14ac:dyDescent="0.2">
      <c r="A9811" s="215" t="s">
        <v>21681</v>
      </c>
      <c r="B9811" s="215" t="s">
        <v>11</v>
      </c>
      <c r="C9811" s="24"/>
    </row>
    <row r="9812" spans="1:3" ht="12.75" customHeight="1" x14ac:dyDescent="0.2">
      <c r="A9812" s="185" t="s">
        <v>26519</v>
      </c>
      <c r="B9812" s="185" t="s">
        <v>11</v>
      </c>
      <c r="C9812" s="24"/>
    </row>
    <row r="9813" spans="1:3" ht="12.75" customHeight="1" x14ac:dyDescent="0.2">
      <c r="A9813" s="215" t="s">
        <v>21682</v>
      </c>
      <c r="B9813" s="215" t="s">
        <v>11</v>
      </c>
      <c r="C9813" s="24"/>
    </row>
    <row r="9814" spans="1:3" ht="12.75" customHeight="1" x14ac:dyDescent="0.2">
      <c r="A9814" s="215" t="s">
        <v>9350</v>
      </c>
      <c r="B9814" s="215" t="s">
        <v>11</v>
      </c>
      <c r="C9814" s="24"/>
    </row>
    <row r="9815" spans="1:3" ht="12.75" customHeight="1" x14ac:dyDescent="0.2">
      <c r="A9815" s="215" t="s">
        <v>9351</v>
      </c>
      <c r="B9815" s="215" t="s">
        <v>11</v>
      </c>
      <c r="C9815" s="24"/>
    </row>
    <row r="9816" spans="1:3" ht="12.75" customHeight="1" x14ac:dyDescent="0.2">
      <c r="A9816" s="215" t="s">
        <v>21671</v>
      </c>
      <c r="B9816" s="215" t="s">
        <v>11</v>
      </c>
      <c r="C9816" s="24"/>
    </row>
    <row r="9817" spans="1:3" ht="12.75" customHeight="1" x14ac:dyDescent="0.2">
      <c r="A9817" s="215" t="s">
        <v>9352</v>
      </c>
      <c r="B9817" s="215" t="s">
        <v>11</v>
      </c>
      <c r="C9817" s="24"/>
    </row>
    <row r="9818" spans="1:3" ht="12.75" customHeight="1" x14ac:dyDescent="0.2">
      <c r="A9818" s="215" t="s">
        <v>1642</v>
      </c>
      <c r="B9818" s="215" t="s">
        <v>11</v>
      </c>
      <c r="C9818" s="24"/>
    </row>
    <row r="9819" spans="1:3" ht="12.75" customHeight="1" x14ac:dyDescent="0.2">
      <c r="A9819" s="215" t="s">
        <v>9353</v>
      </c>
      <c r="B9819" s="215" t="s">
        <v>11</v>
      </c>
      <c r="C9819" s="24"/>
    </row>
    <row r="9820" spans="1:3" ht="12.75" customHeight="1" x14ac:dyDescent="0.2">
      <c r="A9820" s="215" t="s">
        <v>21672</v>
      </c>
      <c r="B9820" s="215" t="s">
        <v>11</v>
      </c>
      <c r="C9820" s="24"/>
    </row>
    <row r="9821" spans="1:3" ht="12.75" customHeight="1" x14ac:dyDescent="0.2">
      <c r="A9821" s="215" t="s">
        <v>1643</v>
      </c>
      <c r="B9821" s="215" t="s">
        <v>11</v>
      </c>
      <c r="C9821" s="24"/>
    </row>
    <row r="9822" spans="1:3" ht="12.75" customHeight="1" x14ac:dyDescent="0.2">
      <c r="A9822" s="215" t="s">
        <v>9354</v>
      </c>
      <c r="B9822" s="215" t="s">
        <v>11</v>
      </c>
      <c r="C9822" s="24"/>
    </row>
    <row r="9823" spans="1:3" ht="12.75" customHeight="1" x14ac:dyDescent="0.2">
      <c r="A9823" s="215" t="s">
        <v>21683</v>
      </c>
      <c r="B9823" s="215" t="s">
        <v>11</v>
      </c>
      <c r="C9823" s="24"/>
    </row>
    <row r="9824" spans="1:3" ht="12.75" customHeight="1" x14ac:dyDescent="0.2">
      <c r="A9824" s="215" t="s">
        <v>9355</v>
      </c>
      <c r="B9824" s="215" t="s">
        <v>11</v>
      </c>
      <c r="C9824" s="24"/>
    </row>
    <row r="9825" spans="1:3" ht="12.75" customHeight="1" x14ac:dyDescent="0.2">
      <c r="A9825" s="215" t="s">
        <v>9356</v>
      </c>
      <c r="B9825" s="215" t="s">
        <v>11</v>
      </c>
      <c r="C9825" s="24"/>
    </row>
    <row r="9826" spans="1:3" ht="12.75" customHeight="1" x14ac:dyDescent="0.2">
      <c r="A9826" s="215" t="s">
        <v>1644</v>
      </c>
      <c r="B9826" s="215" t="s">
        <v>11</v>
      </c>
      <c r="C9826" s="24"/>
    </row>
    <row r="9827" spans="1:3" ht="12.75" customHeight="1" x14ac:dyDescent="0.2">
      <c r="A9827" s="215" t="s">
        <v>9357</v>
      </c>
      <c r="B9827" s="215" t="s">
        <v>11</v>
      </c>
      <c r="C9827" s="24"/>
    </row>
    <row r="9828" spans="1:3" ht="12.75" customHeight="1" x14ac:dyDescent="0.2">
      <c r="A9828" s="215" t="s">
        <v>21684</v>
      </c>
      <c r="B9828" s="215" t="s">
        <v>11</v>
      </c>
      <c r="C9828" s="24"/>
    </row>
    <row r="9829" spans="1:3" ht="12.75" customHeight="1" x14ac:dyDescent="0.2">
      <c r="A9829" s="215" t="s">
        <v>25743</v>
      </c>
      <c r="B9829" s="215" t="s">
        <v>11</v>
      </c>
      <c r="C9829" s="24"/>
    </row>
    <row r="9830" spans="1:3" ht="12.75" customHeight="1" x14ac:dyDescent="0.2">
      <c r="A9830" s="215" t="s">
        <v>9406</v>
      </c>
      <c r="B9830" s="215" t="s">
        <v>11</v>
      </c>
      <c r="C9830" s="24"/>
    </row>
    <row r="9831" spans="1:3" ht="12.75" customHeight="1" x14ac:dyDescent="0.2">
      <c r="A9831" s="215" t="s">
        <v>9407</v>
      </c>
      <c r="B9831" s="215" t="s">
        <v>11</v>
      </c>
      <c r="C9831" s="24"/>
    </row>
    <row r="9832" spans="1:3" ht="12.75" customHeight="1" x14ac:dyDescent="0.2">
      <c r="A9832" s="215" t="s">
        <v>1645</v>
      </c>
      <c r="B9832" s="215" t="s">
        <v>11</v>
      </c>
      <c r="C9832" s="24"/>
    </row>
    <row r="9833" spans="1:3" ht="12.75" customHeight="1" x14ac:dyDescent="0.2">
      <c r="A9833" s="215" t="s">
        <v>9358</v>
      </c>
      <c r="B9833" s="215" t="s">
        <v>11</v>
      </c>
      <c r="C9833" s="24"/>
    </row>
    <row r="9834" spans="1:3" ht="12.75" customHeight="1" x14ac:dyDescent="0.2">
      <c r="A9834" s="215" t="s">
        <v>11</v>
      </c>
      <c r="B9834" s="215" t="s">
        <v>11</v>
      </c>
      <c r="C9834" s="24"/>
    </row>
    <row r="9835" spans="1:3" ht="12.75" customHeight="1" x14ac:dyDescent="0.2">
      <c r="A9835" s="215" t="s">
        <v>9359</v>
      </c>
      <c r="B9835" s="215" t="s">
        <v>11</v>
      </c>
      <c r="C9835" s="24"/>
    </row>
    <row r="9836" spans="1:3" ht="12.75" customHeight="1" x14ac:dyDescent="0.2">
      <c r="A9836" s="215" t="s">
        <v>9360</v>
      </c>
      <c r="B9836" s="215" t="s">
        <v>11</v>
      </c>
      <c r="C9836" s="24"/>
    </row>
    <row r="9837" spans="1:3" ht="12.75" customHeight="1" x14ac:dyDescent="0.2">
      <c r="A9837" s="215" t="s">
        <v>21685</v>
      </c>
      <c r="B9837" s="215" t="s">
        <v>11</v>
      </c>
      <c r="C9837" s="24"/>
    </row>
    <row r="9838" spans="1:3" ht="12.75" customHeight="1" x14ac:dyDescent="0.2">
      <c r="A9838" s="215" t="s">
        <v>25744</v>
      </c>
      <c r="B9838" s="215" t="s">
        <v>11</v>
      </c>
      <c r="C9838" s="24"/>
    </row>
    <row r="9839" spans="1:3" ht="12.75" customHeight="1" x14ac:dyDescent="0.2">
      <c r="A9839" s="215" t="s">
        <v>9361</v>
      </c>
      <c r="B9839" s="215" t="s">
        <v>11</v>
      </c>
      <c r="C9839" s="24"/>
    </row>
    <row r="9840" spans="1:3" ht="12.75" customHeight="1" x14ac:dyDescent="0.2">
      <c r="A9840" s="215" t="s">
        <v>9362</v>
      </c>
      <c r="B9840" s="215" t="s">
        <v>11</v>
      </c>
      <c r="C9840" s="24"/>
    </row>
    <row r="9841" spans="1:3" ht="12.75" customHeight="1" x14ac:dyDescent="0.2">
      <c r="A9841" s="215" t="s">
        <v>21686</v>
      </c>
      <c r="B9841" s="215" t="s">
        <v>11</v>
      </c>
      <c r="C9841" s="24"/>
    </row>
    <row r="9842" spans="1:3" ht="12.75" customHeight="1" x14ac:dyDescent="0.2">
      <c r="A9842" s="185" t="s">
        <v>26537</v>
      </c>
      <c r="B9842" s="185" t="s">
        <v>11</v>
      </c>
      <c r="C9842" s="24"/>
    </row>
    <row r="9843" spans="1:3" ht="12.75" customHeight="1" x14ac:dyDescent="0.2">
      <c r="A9843" s="215" t="s">
        <v>21687</v>
      </c>
      <c r="B9843" s="215" t="s">
        <v>11</v>
      </c>
      <c r="C9843" s="24"/>
    </row>
    <row r="9844" spans="1:3" ht="12.75" customHeight="1" x14ac:dyDescent="0.2">
      <c r="A9844" s="215" t="s">
        <v>9363</v>
      </c>
      <c r="B9844" s="215" t="s">
        <v>11</v>
      </c>
      <c r="C9844" s="24"/>
    </row>
    <row r="9845" spans="1:3" ht="12.75" customHeight="1" x14ac:dyDescent="0.2">
      <c r="A9845" s="215" t="s">
        <v>9364</v>
      </c>
      <c r="B9845" s="215" t="s">
        <v>11</v>
      </c>
      <c r="C9845" s="24"/>
    </row>
    <row r="9846" spans="1:3" ht="12.75" customHeight="1" x14ac:dyDescent="0.2">
      <c r="A9846" s="215" t="s">
        <v>9365</v>
      </c>
      <c r="B9846" s="215" t="s">
        <v>11</v>
      </c>
      <c r="C9846" s="24"/>
    </row>
    <row r="9847" spans="1:3" ht="12.75" customHeight="1" x14ac:dyDescent="0.2">
      <c r="A9847" s="215" t="s">
        <v>9366</v>
      </c>
      <c r="B9847" s="215" t="s">
        <v>11</v>
      </c>
      <c r="C9847" s="24"/>
    </row>
    <row r="9848" spans="1:3" ht="12.75" customHeight="1" x14ac:dyDescent="0.2">
      <c r="A9848" s="215" t="s">
        <v>9367</v>
      </c>
      <c r="B9848" s="215" t="s">
        <v>11</v>
      </c>
      <c r="C9848" s="24"/>
    </row>
    <row r="9849" spans="1:3" ht="12.75" customHeight="1" x14ac:dyDescent="0.2">
      <c r="A9849" s="215" t="s">
        <v>9368</v>
      </c>
      <c r="B9849" s="215" t="s">
        <v>11</v>
      </c>
      <c r="C9849" s="24"/>
    </row>
    <row r="9850" spans="1:3" ht="12.75" customHeight="1" x14ac:dyDescent="0.2">
      <c r="A9850" s="215" t="s">
        <v>9369</v>
      </c>
      <c r="B9850" s="215" t="s">
        <v>11</v>
      </c>
      <c r="C9850" s="24"/>
    </row>
    <row r="9851" spans="1:3" ht="12.75" customHeight="1" x14ac:dyDescent="0.2">
      <c r="A9851" s="215" t="s">
        <v>21673</v>
      </c>
      <c r="B9851" s="215" t="s">
        <v>11</v>
      </c>
      <c r="C9851" s="24"/>
    </row>
    <row r="9852" spans="1:3" ht="12.75" customHeight="1" x14ac:dyDescent="0.2">
      <c r="A9852" s="215" t="s">
        <v>1646</v>
      </c>
      <c r="B9852" s="215" t="s">
        <v>11</v>
      </c>
      <c r="C9852" s="24"/>
    </row>
    <row r="9853" spans="1:3" ht="12.75" customHeight="1" x14ac:dyDescent="0.2">
      <c r="A9853" s="215" t="s">
        <v>9370</v>
      </c>
      <c r="B9853" s="215" t="s">
        <v>11</v>
      </c>
      <c r="C9853" s="24"/>
    </row>
    <row r="9854" spans="1:3" ht="12.75" customHeight="1" x14ac:dyDescent="0.2">
      <c r="A9854" s="215" t="s">
        <v>9371</v>
      </c>
      <c r="B9854" s="215" t="s">
        <v>11</v>
      </c>
      <c r="C9854" s="24"/>
    </row>
    <row r="9855" spans="1:3" ht="12.75" customHeight="1" x14ac:dyDescent="0.2">
      <c r="A9855" s="215" t="s">
        <v>21674</v>
      </c>
      <c r="B9855" s="215" t="s">
        <v>11</v>
      </c>
      <c r="C9855" s="24"/>
    </row>
    <row r="9856" spans="1:3" ht="12.75" customHeight="1" x14ac:dyDescent="0.2">
      <c r="A9856" s="215" t="s">
        <v>1647</v>
      </c>
      <c r="B9856" s="215" t="s">
        <v>11</v>
      </c>
      <c r="C9856" s="24"/>
    </row>
    <row r="9857" spans="1:3" ht="12.75" customHeight="1" x14ac:dyDescent="0.2">
      <c r="A9857" s="215" t="s">
        <v>9372</v>
      </c>
      <c r="B9857" s="215" t="s">
        <v>11</v>
      </c>
      <c r="C9857" s="24"/>
    </row>
    <row r="9858" spans="1:3" ht="12.75" customHeight="1" x14ac:dyDescent="0.2">
      <c r="A9858" s="215" t="s">
        <v>9373</v>
      </c>
      <c r="B9858" s="215" t="s">
        <v>11</v>
      </c>
      <c r="C9858" s="24"/>
    </row>
    <row r="9859" spans="1:3" ht="12.75" customHeight="1" x14ac:dyDescent="0.2">
      <c r="A9859" s="215" t="s">
        <v>21675</v>
      </c>
      <c r="B9859" s="215" t="s">
        <v>11</v>
      </c>
      <c r="C9859" s="24"/>
    </row>
    <row r="9860" spans="1:3" ht="12.75" customHeight="1" x14ac:dyDescent="0.2">
      <c r="A9860" s="215" t="s">
        <v>9374</v>
      </c>
      <c r="B9860" s="215" t="s">
        <v>11</v>
      </c>
      <c r="C9860" s="24"/>
    </row>
    <row r="9861" spans="1:3" ht="12.75" customHeight="1" x14ac:dyDescent="0.2">
      <c r="A9861" s="215" t="s">
        <v>9375</v>
      </c>
      <c r="B9861" s="215" t="s">
        <v>11</v>
      </c>
      <c r="C9861" s="24"/>
    </row>
    <row r="9862" spans="1:3" ht="12.75" customHeight="1" x14ac:dyDescent="0.2">
      <c r="A9862" s="215" t="s">
        <v>1648</v>
      </c>
      <c r="B9862" s="215" t="s">
        <v>11</v>
      </c>
      <c r="C9862" s="24"/>
    </row>
    <row r="9863" spans="1:3" ht="12.75" customHeight="1" x14ac:dyDescent="0.2">
      <c r="A9863" s="215" t="s">
        <v>9376</v>
      </c>
      <c r="B9863" s="215" t="s">
        <v>11</v>
      </c>
      <c r="C9863" s="24"/>
    </row>
    <row r="9864" spans="1:3" ht="12.75" customHeight="1" x14ac:dyDescent="0.2">
      <c r="A9864" s="215" t="s">
        <v>9377</v>
      </c>
      <c r="B9864" s="215" t="s">
        <v>11</v>
      </c>
      <c r="C9864" s="24"/>
    </row>
    <row r="9865" spans="1:3" ht="12.75" customHeight="1" x14ac:dyDescent="0.2">
      <c r="A9865" s="215" t="s">
        <v>21688</v>
      </c>
      <c r="B9865" s="215" t="s">
        <v>11</v>
      </c>
      <c r="C9865" s="24"/>
    </row>
    <row r="9866" spans="1:3" ht="12.75" customHeight="1" x14ac:dyDescent="0.2">
      <c r="A9866" s="215" t="s">
        <v>25745</v>
      </c>
      <c r="B9866" s="215" t="s">
        <v>11</v>
      </c>
      <c r="C9866" s="24"/>
    </row>
    <row r="9867" spans="1:3" ht="12.75" customHeight="1" x14ac:dyDescent="0.2">
      <c r="A9867" s="215" t="s">
        <v>9378</v>
      </c>
      <c r="B9867" s="215" t="s">
        <v>11</v>
      </c>
      <c r="C9867" s="24"/>
    </row>
    <row r="9868" spans="1:3" ht="12.75" customHeight="1" x14ac:dyDescent="0.2">
      <c r="A9868" s="215" t="s">
        <v>9379</v>
      </c>
      <c r="B9868" s="215" t="s">
        <v>11</v>
      </c>
      <c r="C9868" s="24"/>
    </row>
    <row r="9869" spans="1:3" ht="12.75" customHeight="1" x14ac:dyDescent="0.2">
      <c r="A9869" s="215" t="s">
        <v>9380</v>
      </c>
      <c r="B9869" s="215" t="s">
        <v>11</v>
      </c>
      <c r="C9869" s="24"/>
    </row>
    <row r="9870" spans="1:3" ht="12.75" customHeight="1" x14ac:dyDescent="0.2">
      <c r="A9870" s="215" t="s">
        <v>9381</v>
      </c>
      <c r="B9870" s="215" t="s">
        <v>11</v>
      </c>
      <c r="C9870" s="24"/>
    </row>
    <row r="9871" spans="1:3" ht="12.75" customHeight="1" x14ac:dyDescent="0.2">
      <c r="A9871" s="215" t="s">
        <v>1649</v>
      </c>
      <c r="B9871" s="215" t="s">
        <v>11</v>
      </c>
      <c r="C9871" s="24"/>
    </row>
    <row r="9872" spans="1:3" ht="12.75" customHeight="1" x14ac:dyDescent="0.2">
      <c r="A9872" s="215" t="s">
        <v>9382</v>
      </c>
      <c r="B9872" s="215" t="s">
        <v>11</v>
      </c>
      <c r="C9872" s="24"/>
    </row>
    <row r="9873" spans="1:3" ht="12.75" customHeight="1" x14ac:dyDescent="0.2">
      <c r="A9873" s="215" t="s">
        <v>9383</v>
      </c>
      <c r="B9873" s="215" t="s">
        <v>11</v>
      </c>
      <c r="C9873" s="24"/>
    </row>
    <row r="9874" spans="1:3" ht="12.75" customHeight="1" x14ac:dyDescent="0.2">
      <c r="A9874" s="215" t="s">
        <v>9384</v>
      </c>
      <c r="B9874" s="215" t="s">
        <v>11</v>
      </c>
      <c r="C9874" s="24"/>
    </row>
    <row r="9875" spans="1:3" ht="12.75" customHeight="1" x14ac:dyDescent="0.2">
      <c r="A9875" s="215" t="s">
        <v>21676</v>
      </c>
      <c r="B9875" s="215" t="s">
        <v>11</v>
      </c>
      <c r="C9875" s="24"/>
    </row>
    <row r="9876" spans="1:3" ht="12.75" customHeight="1" x14ac:dyDescent="0.2">
      <c r="A9876" s="215" t="s">
        <v>21689</v>
      </c>
      <c r="B9876" s="215" t="s">
        <v>11</v>
      </c>
      <c r="C9876" s="24"/>
    </row>
    <row r="9877" spans="1:3" ht="12.75" customHeight="1" x14ac:dyDescent="0.2">
      <c r="A9877" s="215" t="s">
        <v>1650</v>
      </c>
      <c r="B9877" s="215" t="s">
        <v>11</v>
      </c>
      <c r="C9877" s="24"/>
    </row>
    <row r="9878" spans="1:3" ht="12.75" customHeight="1" x14ac:dyDescent="0.2">
      <c r="A9878" s="215" t="s">
        <v>9385</v>
      </c>
      <c r="B9878" s="215" t="s">
        <v>11</v>
      </c>
      <c r="C9878" s="24"/>
    </row>
    <row r="9879" spans="1:3" ht="12.75" customHeight="1" x14ac:dyDescent="0.2">
      <c r="A9879" s="215" t="s">
        <v>9386</v>
      </c>
      <c r="B9879" s="215" t="s">
        <v>11</v>
      </c>
      <c r="C9879" s="24"/>
    </row>
    <row r="9880" spans="1:3" ht="12.75" customHeight="1" x14ac:dyDescent="0.2">
      <c r="A9880" s="215" t="s">
        <v>9387</v>
      </c>
      <c r="B9880" s="215" t="s">
        <v>11</v>
      </c>
      <c r="C9880" s="24"/>
    </row>
    <row r="9881" spans="1:3" ht="12.75" customHeight="1" x14ac:dyDescent="0.2">
      <c r="A9881" s="215" t="s">
        <v>9388</v>
      </c>
      <c r="B9881" s="215" t="s">
        <v>11</v>
      </c>
      <c r="C9881" s="24"/>
    </row>
    <row r="9882" spans="1:3" ht="12.75" customHeight="1" x14ac:dyDescent="0.2">
      <c r="A9882" s="215" t="s">
        <v>9389</v>
      </c>
      <c r="B9882" s="215" t="s">
        <v>11</v>
      </c>
      <c r="C9882" s="24"/>
    </row>
    <row r="9883" spans="1:3" ht="12.75" customHeight="1" x14ac:dyDescent="0.2">
      <c r="A9883" s="215" t="s">
        <v>9408</v>
      </c>
      <c r="B9883" s="215" t="s">
        <v>11</v>
      </c>
      <c r="C9883" s="24"/>
    </row>
    <row r="9884" spans="1:3" ht="12.75" customHeight="1" x14ac:dyDescent="0.2">
      <c r="A9884" s="215" t="s">
        <v>21690</v>
      </c>
      <c r="B9884" s="215" t="s">
        <v>11</v>
      </c>
      <c r="C9884" s="24"/>
    </row>
    <row r="9885" spans="1:3" ht="12.75" customHeight="1" x14ac:dyDescent="0.2">
      <c r="A9885" s="215" t="s">
        <v>9409</v>
      </c>
      <c r="B9885" s="215" t="s">
        <v>11</v>
      </c>
      <c r="C9885" s="24"/>
    </row>
    <row r="9886" spans="1:3" ht="12.75" customHeight="1" x14ac:dyDescent="0.2">
      <c r="A9886" s="215" t="s">
        <v>19621</v>
      </c>
      <c r="B9886" s="215" t="s">
        <v>11</v>
      </c>
      <c r="C9886" s="24"/>
    </row>
    <row r="9887" spans="1:3" ht="12.75" customHeight="1" x14ac:dyDescent="0.2">
      <c r="A9887" s="215" t="s">
        <v>9410</v>
      </c>
      <c r="B9887" s="215" t="s">
        <v>11</v>
      </c>
      <c r="C9887" s="24"/>
    </row>
    <row r="9888" spans="1:3" ht="12.75" customHeight="1" x14ac:dyDescent="0.2">
      <c r="A9888" s="215" t="s">
        <v>9390</v>
      </c>
      <c r="B9888" s="215" t="s">
        <v>11</v>
      </c>
      <c r="C9888" s="24"/>
    </row>
    <row r="9889" spans="1:3" ht="12.75" customHeight="1" x14ac:dyDescent="0.2">
      <c r="A9889" s="215" t="s">
        <v>9411</v>
      </c>
      <c r="B9889" s="215" t="s">
        <v>11</v>
      </c>
      <c r="C9889" s="24"/>
    </row>
    <row r="9890" spans="1:3" ht="12.75" customHeight="1" x14ac:dyDescent="0.2">
      <c r="A9890" s="215" t="s">
        <v>21691</v>
      </c>
      <c r="B9890" s="215" t="s">
        <v>11</v>
      </c>
      <c r="C9890" s="24"/>
    </row>
    <row r="9891" spans="1:3" ht="12.75" customHeight="1" x14ac:dyDescent="0.2">
      <c r="A9891" s="215" t="s">
        <v>9412</v>
      </c>
      <c r="B9891" s="215" t="s">
        <v>11</v>
      </c>
      <c r="C9891" s="24"/>
    </row>
    <row r="9892" spans="1:3" ht="12.75" customHeight="1" x14ac:dyDescent="0.2">
      <c r="A9892" s="215" t="s">
        <v>21692</v>
      </c>
      <c r="B9892" s="215" t="s">
        <v>11</v>
      </c>
      <c r="C9892" s="24"/>
    </row>
    <row r="9893" spans="1:3" ht="12.75" customHeight="1" x14ac:dyDescent="0.2">
      <c r="A9893" s="215" t="s">
        <v>21693</v>
      </c>
      <c r="B9893" s="215" t="s">
        <v>11</v>
      </c>
      <c r="C9893" s="24"/>
    </row>
    <row r="9894" spans="1:3" ht="12.75" customHeight="1" x14ac:dyDescent="0.2">
      <c r="A9894" s="215" t="s">
        <v>9413</v>
      </c>
      <c r="B9894" s="215" t="s">
        <v>11</v>
      </c>
      <c r="C9894" s="24"/>
    </row>
    <row r="9895" spans="1:3" ht="12.75" customHeight="1" x14ac:dyDescent="0.2">
      <c r="A9895" s="215" t="s">
        <v>21694</v>
      </c>
      <c r="B9895" s="215" t="s">
        <v>11</v>
      </c>
      <c r="C9895" s="24"/>
    </row>
    <row r="9896" spans="1:3" ht="12.75" customHeight="1" x14ac:dyDescent="0.2">
      <c r="A9896" s="215" t="s">
        <v>9391</v>
      </c>
      <c r="B9896" s="215" t="s">
        <v>11</v>
      </c>
      <c r="C9896" s="24"/>
    </row>
    <row r="9897" spans="1:3" ht="12.75" customHeight="1" x14ac:dyDescent="0.2">
      <c r="A9897" s="215" t="s">
        <v>9392</v>
      </c>
      <c r="B9897" s="215" t="s">
        <v>11</v>
      </c>
      <c r="C9897" s="24"/>
    </row>
    <row r="9898" spans="1:3" ht="12.75" customHeight="1" x14ac:dyDescent="0.2">
      <c r="A9898" s="215" t="s">
        <v>9414</v>
      </c>
      <c r="B9898" s="215" t="s">
        <v>11</v>
      </c>
      <c r="C9898" s="24"/>
    </row>
    <row r="9899" spans="1:3" ht="12.75" customHeight="1" x14ac:dyDescent="0.2">
      <c r="A9899" s="215" t="s">
        <v>9415</v>
      </c>
      <c r="B9899" s="215" t="s">
        <v>11</v>
      </c>
      <c r="C9899" s="24"/>
    </row>
    <row r="9900" spans="1:3" ht="12.75" customHeight="1" x14ac:dyDescent="0.2">
      <c r="A9900" s="215" t="s">
        <v>21695</v>
      </c>
      <c r="B9900" s="215" t="s">
        <v>11</v>
      </c>
      <c r="C9900" s="24"/>
    </row>
    <row r="9901" spans="1:3" ht="12.75" customHeight="1" x14ac:dyDescent="0.2">
      <c r="A9901" s="215" t="s">
        <v>21696</v>
      </c>
      <c r="B9901" s="215" t="s">
        <v>11</v>
      </c>
      <c r="C9901" s="24"/>
    </row>
    <row r="9902" spans="1:3" ht="12.75" customHeight="1" x14ac:dyDescent="0.2">
      <c r="A9902" s="215" t="s">
        <v>21697</v>
      </c>
      <c r="B9902" s="215" t="s">
        <v>11</v>
      </c>
      <c r="C9902" s="24"/>
    </row>
    <row r="9903" spans="1:3" ht="12.75" customHeight="1" x14ac:dyDescent="0.2">
      <c r="A9903" s="215" t="s">
        <v>9416</v>
      </c>
      <c r="B9903" s="215" t="s">
        <v>11</v>
      </c>
      <c r="C9903" s="24"/>
    </row>
    <row r="9904" spans="1:3" ht="12.75" customHeight="1" x14ac:dyDescent="0.2">
      <c r="A9904" s="215" t="s">
        <v>25746</v>
      </c>
      <c r="B9904" s="215" t="s">
        <v>11</v>
      </c>
      <c r="C9904" s="24"/>
    </row>
    <row r="9905" spans="1:3" ht="12.75" customHeight="1" x14ac:dyDescent="0.2">
      <c r="A9905" s="215" t="s">
        <v>21698</v>
      </c>
      <c r="B9905" s="215" t="s">
        <v>11</v>
      </c>
      <c r="C9905" s="24"/>
    </row>
    <row r="9906" spans="1:3" ht="12.75" customHeight="1" x14ac:dyDescent="0.2">
      <c r="A9906" s="185" t="s">
        <v>26574</v>
      </c>
      <c r="B9906" s="185" t="s">
        <v>11</v>
      </c>
      <c r="C9906" s="24"/>
    </row>
    <row r="9907" spans="1:3" ht="12.75" customHeight="1" x14ac:dyDescent="0.2">
      <c r="A9907" s="215" t="s">
        <v>9417</v>
      </c>
      <c r="B9907" s="215" t="s">
        <v>11</v>
      </c>
      <c r="C9907" s="24"/>
    </row>
    <row r="9908" spans="1:3" ht="12.75" customHeight="1" x14ac:dyDescent="0.2">
      <c r="A9908" s="215" t="s">
        <v>1651</v>
      </c>
      <c r="B9908" s="215" t="s">
        <v>11</v>
      </c>
      <c r="C9908" s="24"/>
    </row>
    <row r="9909" spans="1:3" ht="12.75" customHeight="1" x14ac:dyDescent="0.2">
      <c r="A9909" s="215" t="s">
        <v>9418</v>
      </c>
      <c r="B9909" s="215" t="s">
        <v>11</v>
      </c>
      <c r="C9909" s="24"/>
    </row>
    <row r="9910" spans="1:3" ht="12.75" customHeight="1" x14ac:dyDescent="0.2">
      <c r="A9910" s="215" t="s">
        <v>21699</v>
      </c>
      <c r="B9910" s="215" t="s">
        <v>11</v>
      </c>
      <c r="C9910" s="24"/>
    </row>
    <row r="9911" spans="1:3" ht="12.75" customHeight="1" x14ac:dyDescent="0.2">
      <c r="A9911" s="215" t="s">
        <v>21700</v>
      </c>
      <c r="B9911" s="215" t="s">
        <v>11</v>
      </c>
      <c r="C9911" s="24"/>
    </row>
    <row r="9912" spans="1:3" ht="12.75" customHeight="1" x14ac:dyDescent="0.2">
      <c r="A9912" s="215" t="s">
        <v>9419</v>
      </c>
      <c r="B9912" s="215" t="s">
        <v>11</v>
      </c>
      <c r="C9912" s="24"/>
    </row>
    <row r="9913" spans="1:3" ht="12.75" customHeight="1" x14ac:dyDescent="0.2">
      <c r="A9913" s="215" t="s">
        <v>9393</v>
      </c>
      <c r="B9913" s="215" t="s">
        <v>11</v>
      </c>
      <c r="C9913" s="24"/>
    </row>
    <row r="9914" spans="1:3" ht="12.75" customHeight="1" x14ac:dyDescent="0.2">
      <c r="A9914" s="215" t="s">
        <v>9394</v>
      </c>
      <c r="B9914" s="215" t="s">
        <v>11</v>
      </c>
      <c r="C9914" s="24"/>
    </row>
    <row r="9915" spans="1:3" ht="12.75" customHeight="1" x14ac:dyDescent="0.2">
      <c r="A9915" s="215" t="s">
        <v>9395</v>
      </c>
      <c r="B9915" s="215" t="s">
        <v>11</v>
      </c>
      <c r="C9915" s="24"/>
    </row>
    <row r="9916" spans="1:3" ht="12.75" customHeight="1" x14ac:dyDescent="0.2">
      <c r="A9916" s="215" t="s">
        <v>9396</v>
      </c>
      <c r="B9916" s="215" t="s">
        <v>11</v>
      </c>
      <c r="C9916" s="24"/>
    </row>
    <row r="9917" spans="1:3" ht="12.75" customHeight="1" x14ac:dyDescent="0.2">
      <c r="A9917" s="215" t="s">
        <v>21701</v>
      </c>
      <c r="B9917" s="215" t="s">
        <v>11</v>
      </c>
      <c r="C9917" s="24"/>
    </row>
    <row r="9918" spans="1:3" ht="12.75" customHeight="1" x14ac:dyDescent="0.2">
      <c r="A9918" s="215" t="s">
        <v>21702</v>
      </c>
      <c r="B9918" s="215" t="s">
        <v>11</v>
      </c>
      <c r="C9918" s="24"/>
    </row>
    <row r="9919" spans="1:3" ht="12.75" customHeight="1" x14ac:dyDescent="0.2">
      <c r="A9919" s="215" t="s">
        <v>9420</v>
      </c>
      <c r="B9919" s="215" t="s">
        <v>11</v>
      </c>
      <c r="C9919" s="24"/>
    </row>
    <row r="9920" spans="1:3" ht="12.75" customHeight="1" x14ac:dyDescent="0.2">
      <c r="A9920" s="215" t="s">
        <v>9397</v>
      </c>
      <c r="B9920" s="215" t="s">
        <v>11</v>
      </c>
      <c r="C9920" s="24"/>
    </row>
    <row r="9921" spans="1:3" ht="12.75" customHeight="1" x14ac:dyDescent="0.2">
      <c r="A9921" s="215" t="s">
        <v>9398</v>
      </c>
      <c r="B9921" s="215" t="s">
        <v>11</v>
      </c>
      <c r="C9921" s="24"/>
    </row>
    <row r="9922" spans="1:3" ht="12.75" customHeight="1" x14ac:dyDescent="0.2">
      <c r="A9922" s="215" t="s">
        <v>21703</v>
      </c>
      <c r="B9922" s="215" t="s">
        <v>11</v>
      </c>
      <c r="C9922" s="24"/>
    </row>
    <row r="9923" spans="1:3" ht="12.75" customHeight="1" x14ac:dyDescent="0.2">
      <c r="A9923" s="215" t="s">
        <v>9421</v>
      </c>
      <c r="B9923" s="215" t="s">
        <v>11</v>
      </c>
      <c r="C9923" s="24"/>
    </row>
    <row r="9924" spans="1:3" ht="12.75" customHeight="1" x14ac:dyDescent="0.2">
      <c r="A9924" s="215" t="s">
        <v>21704</v>
      </c>
      <c r="B9924" s="215" t="s">
        <v>11</v>
      </c>
      <c r="C9924" s="24"/>
    </row>
    <row r="9925" spans="1:3" ht="12.75" customHeight="1" x14ac:dyDescent="0.2">
      <c r="A9925" s="215" t="s">
        <v>9399</v>
      </c>
      <c r="B9925" s="215" t="s">
        <v>11</v>
      </c>
      <c r="C9925" s="24"/>
    </row>
    <row r="9926" spans="1:3" ht="12.75" customHeight="1" x14ac:dyDescent="0.2">
      <c r="A9926" s="215" t="s">
        <v>21705</v>
      </c>
      <c r="B9926" s="215" t="s">
        <v>11</v>
      </c>
      <c r="C9926" s="24"/>
    </row>
    <row r="9927" spans="1:3" ht="12.75" customHeight="1" x14ac:dyDescent="0.2">
      <c r="A9927" s="215" t="s">
        <v>9400</v>
      </c>
      <c r="B9927" s="215" t="s">
        <v>11</v>
      </c>
      <c r="C9927" s="24"/>
    </row>
    <row r="9928" spans="1:3" ht="12.75" customHeight="1" x14ac:dyDescent="0.2">
      <c r="A9928" s="215" t="s">
        <v>9422</v>
      </c>
      <c r="B9928" s="215" t="s">
        <v>11</v>
      </c>
      <c r="C9928" s="24"/>
    </row>
    <row r="9929" spans="1:3" ht="12.75" customHeight="1" x14ac:dyDescent="0.2">
      <c r="A9929" s="215" t="s">
        <v>21706</v>
      </c>
      <c r="B9929" s="215" t="s">
        <v>11</v>
      </c>
      <c r="C9929" s="24"/>
    </row>
    <row r="9930" spans="1:3" ht="12.75" customHeight="1" x14ac:dyDescent="0.2">
      <c r="A9930" s="215" t="s">
        <v>9401</v>
      </c>
      <c r="B9930" s="215" t="s">
        <v>11</v>
      </c>
      <c r="C9930" s="24"/>
    </row>
    <row r="9931" spans="1:3" ht="12.75" customHeight="1" x14ac:dyDescent="0.2">
      <c r="A9931" s="215" t="s">
        <v>9423</v>
      </c>
      <c r="B9931" s="215" t="s">
        <v>11</v>
      </c>
      <c r="C9931" s="24"/>
    </row>
    <row r="9932" spans="1:3" ht="12.75" customHeight="1" x14ac:dyDescent="0.2">
      <c r="A9932" s="215" t="s">
        <v>21707</v>
      </c>
      <c r="B9932" s="215" t="s">
        <v>11</v>
      </c>
      <c r="C9932" s="24"/>
    </row>
    <row r="9933" spans="1:3" ht="12.75" customHeight="1" x14ac:dyDescent="0.2">
      <c r="A9933" s="215" t="s">
        <v>1652</v>
      </c>
      <c r="B9933" s="215" t="s">
        <v>11</v>
      </c>
      <c r="C9933" s="24"/>
    </row>
    <row r="9934" spans="1:3" ht="12.75" customHeight="1" x14ac:dyDescent="0.2">
      <c r="A9934" s="215" t="s">
        <v>9402</v>
      </c>
      <c r="B9934" s="215" t="s">
        <v>11</v>
      </c>
      <c r="C9934" s="24"/>
    </row>
    <row r="9935" spans="1:3" ht="12.75" customHeight="1" x14ac:dyDescent="0.2">
      <c r="A9935" s="215" t="s">
        <v>21708</v>
      </c>
      <c r="B9935" s="215" t="s">
        <v>11</v>
      </c>
      <c r="C9935" s="24"/>
    </row>
    <row r="9936" spans="1:3" ht="12.75" customHeight="1" x14ac:dyDescent="0.2">
      <c r="A9936" s="215" t="s">
        <v>9403</v>
      </c>
      <c r="B9936" s="215" t="s">
        <v>11</v>
      </c>
      <c r="C9936" s="24"/>
    </row>
    <row r="9937" spans="1:3" ht="12.75" customHeight="1" x14ac:dyDescent="0.2">
      <c r="A9937" s="215" t="s">
        <v>9404</v>
      </c>
      <c r="B9937" s="215" t="s">
        <v>11</v>
      </c>
      <c r="C9937" s="24"/>
    </row>
    <row r="9938" spans="1:3" ht="12.75" customHeight="1" x14ac:dyDescent="0.2">
      <c r="A9938" s="215" t="s">
        <v>9405</v>
      </c>
      <c r="B9938" s="215" t="s">
        <v>11</v>
      </c>
      <c r="C9938" s="24"/>
    </row>
    <row r="9939" spans="1:3" ht="12.75" customHeight="1" x14ac:dyDescent="0.2">
      <c r="A9939" s="215" t="s">
        <v>9436</v>
      </c>
      <c r="B9939" s="215" t="s">
        <v>3084</v>
      </c>
      <c r="C9939" s="24"/>
    </row>
    <row r="9940" spans="1:3" ht="12.75" customHeight="1" x14ac:dyDescent="0.2">
      <c r="A9940" s="215" t="s">
        <v>9437</v>
      </c>
      <c r="B9940" s="215" t="s">
        <v>3084</v>
      </c>
      <c r="C9940" s="24"/>
    </row>
    <row r="9941" spans="1:3" ht="12.75" customHeight="1" x14ac:dyDescent="0.2">
      <c r="A9941" s="215" t="s">
        <v>9440</v>
      </c>
      <c r="B9941" s="215" t="s">
        <v>3084</v>
      </c>
      <c r="C9941" s="24"/>
    </row>
    <row r="9942" spans="1:3" ht="12.75" customHeight="1" x14ac:dyDescent="0.2">
      <c r="A9942" s="215" t="s">
        <v>9486</v>
      </c>
      <c r="B9942" s="215" t="s">
        <v>3084</v>
      </c>
      <c r="C9942" s="24"/>
    </row>
    <row r="9943" spans="1:3" ht="12.75" customHeight="1" x14ac:dyDescent="0.2">
      <c r="A9943" s="215" t="s">
        <v>9441</v>
      </c>
      <c r="B9943" s="215" t="s">
        <v>3084</v>
      </c>
      <c r="C9943" s="24"/>
    </row>
    <row r="9944" spans="1:3" ht="12.75" customHeight="1" x14ac:dyDescent="0.2">
      <c r="A9944" s="215" t="s">
        <v>9442</v>
      </c>
      <c r="B9944" s="215" t="s">
        <v>3084</v>
      </c>
      <c r="C9944" s="24"/>
    </row>
    <row r="9945" spans="1:3" ht="12.75" customHeight="1" x14ac:dyDescent="0.2">
      <c r="A9945" s="215" t="s">
        <v>9443</v>
      </c>
      <c r="B9945" s="215" t="s">
        <v>3084</v>
      </c>
      <c r="C9945" s="24"/>
    </row>
    <row r="9946" spans="1:3" ht="12.75" customHeight="1" x14ac:dyDescent="0.2">
      <c r="A9946" s="215" t="s">
        <v>9444</v>
      </c>
      <c r="B9946" s="215" t="s">
        <v>3084</v>
      </c>
      <c r="C9946" s="24"/>
    </row>
    <row r="9947" spans="1:3" ht="12.75" customHeight="1" x14ac:dyDescent="0.2">
      <c r="A9947" s="215" t="s">
        <v>9445</v>
      </c>
      <c r="B9947" s="215" t="s">
        <v>3084</v>
      </c>
      <c r="C9947" s="24"/>
    </row>
    <row r="9948" spans="1:3" ht="12.75" customHeight="1" x14ac:dyDescent="0.2">
      <c r="A9948" s="215" t="s">
        <v>3084</v>
      </c>
      <c r="B9948" s="215" t="s">
        <v>3084</v>
      </c>
      <c r="C9948" s="24"/>
    </row>
    <row r="9949" spans="1:3" ht="12.75" customHeight="1" x14ac:dyDescent="0.2">
      <c r="A9949" s="215" t="s">
        <v>9446</v>
      </c>
      <c r="B9949" s="215" t="s">
        <v>3084</v>
      </c>
      <c r="C9949" s="24"/>
    </row>
    <row r="9950" spans="1:3" ht="12.75" customHeight="1" x14ac:dyDescent="0.2">
      <c r="A9950" s="215" t="s">
        <v>9448</v>
      </c>
      <c r="B9950" s="215" t="s">
        <v>3084</v>
      </c>
      <c r="C9950" s="24"/>
    </row>
    <row r="9951" spans="1:3" ht="12.75" customHeight="1" x14ac:dyDescent="0.2">
      <c r="A9951" s="215" t="s">
        <v>9449</v>
      </c>
      <c r="B9951" s="215" t="s">
        <v>3084</v>
      </c>
      <c r="C9951" s="24"/>
    </row>
    <row r="9952" spans="1:3" ht="12.75" customHeight="1" x14ac:dyDescent="0.2">
      <c r="A9952" s="215" t="s">
        <v>9450</v>
      </c>
      <c r="B9952" s="215" t="s">
        <v>3084</v>
      </c>
      <c r="C9952" s="24"/>
    </row>
    <row r="9953" spans="1:3" ht="12.75" customHeight="1" x14ac:dyDescent="0.2">
      <c r="A9953" s="215" t="s">
        <v>9452</v>
      </c>
      <c r="B9953" s="215" t="s">
        <v>3084</v>
      </c>
      <c r="C9953" s="24"/>
    </row>
    <row r="9954" spans="1:3" ht="12.75" customHeight="1" x14ac:dyDescent="0.2">
      <c r="A9954" s="215" t="s">
        <v>9487</v>
      </c>
      <c r="B9954" s="215" t="s">
        <v>3084</v>
      </c>
      <c r="C9954" s="24"/>
    </row>
    <row r="9955" spans="1:3" ht="12.75" customHeight="1" x14ac:dyDescent="0.2">
      <c r="A9955" s="215" t="s">
        <v>9488</v>
      </c>
      <c r="B9955" s="215" t="s">
        <v>3084</v>
      </c>
      <c r="C9955" s="24"/>
    </row>
    <row r="9956" spans="1:3" ht="12.75" customHeight="1" x14ac:dyDescent="0.2">
      <c r="A9956" s="215" t="s">
        <v>9453</v>
      </c>
      <c r="B9956" s="215" t="s">
        <v>3084</v>
      </c>
      <c r="C9956" s="24"/>
    </row>
    <row r="9957" spans="1:3" ht="12.75" customHeight="1" x14ac:dyDescent="0.2">
      <c r="A9957" s="215" t="s">
        <v>9454</v>
      </c>
      <c r="B9957" s="215" t="s">
        <v>3084</v>
      </c>
      <c r="C9957" s="24"/>
    </row>
    <row r="9958" spans="1:3" ht="12.75" customHeight="1" x14ac:dyDescent="0.2">
      <c r="A9958" s="215" t="s">
        <v>9455</v>
      </c>
      <c r="B9958" s="215" t="s">
        <v>3084</v>
      </c>
      <c r="C9958" s="24"/>
    </row>
    <row r="9959" spans="1:3" ht="12.75" customHeight="1" x14ac:dyDescent="0.2">
      <c r="A9959" s="215" t="s">
        <v>21709</v>
      </c>
      <c r="B9959" s="215" t="s">
        <v>3084</v>
      </c>
      <c r="C9959" s="24"/>
    </row>
    <row r="9960" spans="1:3" ht="12.75" customHeight="1" x14ac:dyDescent="0.2">
      <c r="A9960" s="215" t="s">
        <v>9456</v>
      </c>
      <c r="B9960" s="215" t="s">
        <v>3084</v>
      </c>
      <c r="C9960" s="24"/>
    </row>
    <row r="9961" spans="1:3" ht="12.75" customHeight="1" x14ac:dyDescent="0.2">
      <c r="A9961" s="215" t="s">
        <v>9458</v>
      </c>
      <c r="B9961" s="215" t="s">
        <v>3084</v>
      </c>
      <c r="C9961" s="24"/>
    </row>
    <row r="9962" spans="1:3" ht="12.75" customHeight="1" x14ac:dyDescent="0.2">
      <c r="A9962" s="215" t="s">
        <v>9459</v>
      </c>
      <c r="B9962" s="215" t="s">
        <v>3084</v>
      </c>
      <c r="C9962" s="24"/>
    </row>
    <row r="9963" spans="1:3" ht="12.75" customHeight="1" x14ac:dyDescent="0.2">
      <c r="A9963" s="215" t="s">
        <v>9460</v>
      </c>
      <c r="B9963" s="215" t="s">
        <v>3084</v>
      </c>
      <c r="C9963" s="24"/>
    </row>
    <row r="9964" spans="1:3" ht="12.75" customHeight="1" x14ac:dyDescent="0.2">
      <c r="A9964" s="215" t="s">
        <v>9461</v>
      </c>
      <c r="B9964" s="215" t="s">
        <v>3084</v>
      </c>
      <c r="C9964" s="24"/>
    </row>
    <row r="9965" spans="1:3" ht="12.75" customHeight="1" x14ac:dyDescent="0.2">
      <c r="A9965" s="215" t="s">
        <v>9462</v>
      </c>
      <c r="B9965" s="215" t="s">
        <v>3084</v>
      </c>
      <c r="C9965" s="24"/>
    </row>
    <row r="9966" spans="1:3" ht="12.75" customHeight="1" x14ac:dyDescent="0.2">
      <c r="A9966" s="215" t="s">
        <v>9464</v>
      </c>
      <c r="B9966" s="215" t="s">
        <v>3084</v>
      </c>
      <c r="C9966" s="24"/>
    </row>
    <row r="9967" spans="1:3" ht="12.75" customHeight="1" x14ac:dyDescent="0.2">
      <c r="A9967" s="215" t="s">
        <v>9465</v>
      </c>
      <c r="B9967" s="215" t="s">
        <v>3084</v>
      </c>
      <c r="C9967" s="24"/>
    </row>
    <row r="9968" spans="1:3" ht="12.75" customHeight="1" x14ac:dyDescent="0.2">
      <c r="A9968" s="215" t="s">
        <v>9466</v>
      </c>
      <c r="B9968" s="215" t="s">
        <v>3084</v>
      </c>
      <c r="C9968" s="24"/>
    </row>
    <row r="9969" spans="1:3" ht="12.75" customHeight="1" x14ac:dyDescent="0.2">
      <c r="A9969" s="215" t="s">
        <v>9468</v>
      </c>
      <c r="B9969" s="215" t="s">
        <v>3084</v>
      </c>
      <c r="C9969" s="24"/>
    </row>
    <row r="9970" spans="1:3" ht="12.75" customHeight="1" x14ac:dyDescent="0.2">
      <c r="A9970" s="215" t="s">
        <v>9469</v>
      </c>
      <c r="B9970" s="215" t="s">
        <v>3084</v>
      </c>
      <c r="C9970" s="24"/>
    </row>
    <row r="9971" spans="1:3" ht="12.75" customHeight="1" x14ac:dyDescent="0.2">
      <c r="A9971" s="215" t="s">
        <v>9490</v>
      </c>
      <c r="B9971" s="215" t="s">
        <v>244</v>
      </c>
      <c r="C9971" s="24"/>
    </row>
    <row r="9972" spans="1:3" ht="12.75" customHeight="1" x14ac:dyDescent="0.2">
      <c r="A9972" s="215" t="s">
        <v>21713</v>
      </c>
      <c r="B9972" s="215" t="s">
        <v>244</v>
      </c>
      <c r="C9972" s="24"/>
    </row>
    <row r="9973" spans="1:3" ht="12.75" customHeight="1" x14ac:dyDescent="0.2">
      <c r="A9973" s="215" t="s">
        <v>21714</v>
      </c>
      <c r="B9973" s="215" t="s">
        <v>244</v>
      </c>
      <c r="C9973" s="24"/>
    </row>
    <row r="9974" spans="1:3" ht="12.75" customHeight="1" x14ac:dyDescent="0.2">
      <c r="A9974" s="215" t="s">
        <v>9491</v>
      </c>
      <c r="B9974" s="215" t="s">
        <v>244</v>
      </c>
      <c r="C9974" s="24"/>
    </row>
    <row r="9975" spans="1:3" ht="12.75" customHeight="1" x14ac:dyDescent="0.2">
      <c r="A9975" s="215" t="s">
        <v>9492</v>
      </c>
      <c r="B9975" s="215" t="s">
        <v>244</v>
      </c>
      <c r="C9975" s="24"/>
    </row>
    <row r="9976" spans="1:3" ht="12.75" customHeight="1" x14ac:dyDescent="0.2">
      <c r="A9976" s="215" t="s">
        <v>1653</v>
      </c>
      <c r="B9976" s="215" t="s">
        <v>244</v>
      </c>
      <c r="C9976" s="24"/>
    </row>
    <row r="9977" spans="1:3" ht="12.75" customHeight="1" x14ac:dyDescent="0.2">
      <c r="A9977" s="215" t="s">
        <v>9493</v>
      </c>
      <c r="B9977" s="215" t="s">
        <v>244</v>
      </c>
      <c r="C9977" s="24"/>
    </row>
    <row r="9978" spans="1:3" ht="12.75" customHeight="1" x14ac:dyDescent="0.2">
      <c r="A9978" s="215" t="s">
        <v>9494</v>
      </c>
      <c r="B9978" s="215" t="s">
        <v>244</v>
      </c>
      <c r="C9978" s="24"/>
    </row>
    <row r="9979" spans="1:3" ht="12.75" customHeight="1" x14ac:dyDescent="0.2">
      <c r="A9979" s="215" t="s">
        <v>9495</v>
      </c>
      <c r="B9979" s="215" t="s">
        <v>244</v>
      </c>
      <c r="C9979" s="24"/>
    </row>
    <row r="9980" spans="1:3" ht="12.75" customHeight="1" x14ac:dyDescent="0.2">
      <c r="A9980" s="215" t="s">
        <v>21715</v>
      </c>
      <c r="B9980" s="215" t="s">
        <v>244</v>
      </c>
      <c r="C9980" s="24"/>
    </row>
    <row r="9981" spans="1:3" ht="12.75" customHeight="1" x14ac:dyDescent="0.2">
      <c r="A9981" s="215" t="s">
        <v>9496</v>
      </c>
      <c r="B9981" s="215" t="s">
        <v>244</v>
      </c>
      <c r="C9981" s="24"/>
    </row>
    <row r="9982" spans="1:3" ht="12.75" customHeight="1" x14ac:dyDescent="0.2">
      <c r="A9982" s="215" t="s">
        <v>21716</v>
      </c>
      <c r="B9982" s="215" t="s">
        <v>244</v>
      </c>
      <c r="C9982" s="24"/>
    </row>
    <row r="9983" spans="1:3" ht="12.75" customHeight="1" x14ac:dyDescent="0.2">
      <c r="A9983" s="215" t="s">
        <v>9497</v>
      </c>
      <c r="B9983" s="215" t="s">
        <v>244</v>
      </c>
      <c r="C9983" s="24"/>
    </row>
    <row r="9984" spans="1:3" ht="12.75" customHeight="1" x14ac:dyDescent="0.2">
      <c r="A9984" s="215" t="s">
        <v>21717</v>
      </c>
      <c r="B9984" s="215" t="s">
        <v>244</v>
      </c>
      <c r="C9984" s="24"/>
    </row>
    <row r="9985" spans="1:3" ht="12.75" customHeight="1" x14ac:dyDescent="0.2">
      <c r="A9985" s="215" t="s">
        <v>9498</v>
      </c>
      <c r="B9985" s="215" t="s">
        <v>244</v>
      </c>
      <c r="C9985" s="24"/>
    </row>
    <row r="9986" spans="1:3" ht="12.75" customHeight="1" x14ac:dyDescent="0.2">
      <c r="A9986" s="215" t="s">
        <v>21718</v>
      </c>
      <c r="B9986" s="215" t="s">
        <v>244</v>
      </c>
      <c r="C9986" s="24"/>
    </row>
    <row r="9987" spans="1:3" ht="12.75" customHeight="1" x14ac:dyDescent="0.2">
      <c r="A9987" s="215" t="s">
        <v>9499</v>
      </c>
      <c r="B9987" s="215" t="s">
        <v>244</v>
      </c>
      <c r="C9987" s="24"/>
    </row>
    <row r="9988" spans="1:3" ht="12.75" customHeight="1" x14ac:dyDescent="0.2">
      <c r="A9988" s="215" t="s">
        <v>21719</v>
      </c>
      <c r="B9988" s="215" t="s">
        <v>244</v>
      </c>
      <c r="C9988" s="24"/>
    </row>
    <row r="9989" spans="1:3" ht="12.75" customHeight="1" x14ac:dyDescent="0.2">
      <c r="A9989" s="215" t="s">
        <v>21720</v>
      </c>
      <c r="B9989" s="215" t="s">
        <v>244</v>
      </c>
      <c r="C9989" s="24"/>
    </row>
    <row r="9990" spans="1:3" ht="12.75" customHeight="1" x14ac:dyDescent="0.2">
      <c r="A9990" s="215" t="s">
        <v>21721</v>
      </c>
      <c r="B9990" s="215" t="s">
        <v>244</v>
      </c>
      <c r="C9990" s="24"/>
    </row>
    <row r="9991" spans="1:3" ht="12.75" customHeight="1" x14ac:dyDescent="0.2">
      <c r="A9991" s="215" t="s">
        <v>21722</v>
      </c>
      <c r="B9991" s="215" t="s">
        <v>244</v>
      </c>
      <c r="C9991" s="24"/>
    </row>
    <row r="9992" spans="1:3" ht="12.75" customHeight="1" x14ac:dyDescent="0.2">
      <c r="A9992" s="215" t="s">
        <v>9500</v>
      </c>
      <c r="B9992" s="215" t="s">
        <v>244</v>
      </c>
      <c r="C9992" s="24"/>
    </row>
    <row r="9993" spans="1:3" ht="12.75" customHeight="1" x14ac:dyDescent="0.2">
      <c r="A9993" s="215" t="s">
        <v>21723</v>
      </c>
      <c r="B9993" s="215" t="s">
        <v>244</v>
      </c>
      <c r="C9993" s="24"/>
    </row>
    <row r="9994" spans="1:3" ht="12.75" customHeight="1" x14ac:dyDescent="0.2">
      <c r="A9994" s="215" t="s">
        <v>9501</v>
      </c>
      <c r="B9994" s="215" t="s">
        <v>244</v>
      </c>
      <c r="C9994" s="24"/>
    </row>
    <row r="9995" spans="1:3" ht="12.75" customHeight="1" x14ac:dyDescent="0.2">
      <c r="A9995" s="215" t="s">
        <v>25747</v>
      </c>
      <c r="B9995" s="215" t="s">
        <v>244</v>
      </c>
      <c r="C9995" s="24"/>
    </row>
    <row r="9996" spans="1:3" ht="12.75" customHeight="1" x14ac:dyDescent="0.2">
      <c r="A9996" s="215" t="s">
        <v>9502</v>
      </c>
      <c r="B9996" s="215" t="s">
        <v>244</v>
      </c>
      <c r="C9996" s="24"/>
    </row>
    <row r="9997" spans="1:3" ht="12.75" customHeight="1" x14ac:dyDescent="0.2">
      <c r="A9997" s="215" t="s">
        <v>21724</v>
      </c>
      <c r="B9997" s="215" t="s">
        <v>244</v>
      </c>
      <c r="C9997" s="24"/>
    </row>
    <row r="9998" spans="1:3" ht="12.75" customHeight="1" x14ac:dyDescent="0.2">
      <c r="A9998" s="215" t="s">
        <v>21725</v>
      </c>
      <c r="B9998" s="215" t="s">
        <v>244</v>
      </c>
      <c r="C9998" s="24"/>
    </row>
    <row r="9999" spans="1:3" ht="12.75" customHeight="1" x14ac:dyDescent="0.2">
      <c r="A9999" s="215" t="s">
        <v>1654</v>
      </c>
      <c r="B9999" s="215" t="s">
        <v>244</v>
      </c>
      <c r="C9999" s="24"/>
    </row>
    <row r="10000" spans="1:3" ht="12.75" customHeight="1" x14ac:dyDescent="0.2">
      <c r="A10000" s="215" t="s">
        <v>9503</v>
      </c>
      <c r="B10000" s="215" t="s">
        <v>244</v>
      </c>
      <c r="C10000" s="24"/>
    </row>
    <row r="10001" spans="1:3" ht="12.75" customHeight="1" x14ac:dyDescent="0.2">
      <c r="A10001" s="215" t="s">
        <v>1655</v>
      </c>
      <c r="B10001" s="215" t="s">
        <v>244</v>
      </c>
      <c r="C10001" s="24"/>
    </row>
    <row r="10002" spans="1:3" ht="12.75" customHeight="1" x14ac:dyDescent="0.2">
      <c r="A10002" s="215" t="s">
        <v>9504</v>
      </c>
      <c r="B10002" s="215" t="s">
        <v>244</v>
      </c>
      <c r="C10002" s="24"/>
    </row>
    <row r="10003" spans="1:3" ht="12.75" customHeight="1" x14ac:dyDescent="0.2">
      <c r="A10003" s="215" t="s">
        <v>21710</v>
      </c>
      <c r="B10003" s="215" t="s">
        <v>244</v>
      </c>
      <c r="C10003" s="24"/>
    </row>
    <row r="10004" spans="1:3" ht="12.75" customHeight="1" x14ac:dyDescent="0.2">
      <c r="A10004" s="215" t="s">
        <v>1656</v>
      </c>
      <c r="B10004" s="215" t="s">
        <v>244</v>
      </c>
      <c r="C10004" s="24"/>
    </row>
    <row r="10005" spans="1:3" ht="12.75" customHeight="1" x14ac:dyDescent="0.2">
      <c r="A10005" s="215" t="s">
        <v>9505</v>
      </c>
      <c r="B10005" s="215" t="s">
        <v>244</v>
      </c>
      <c r="C10005" s="24"/>
    </row>
    <row r="10006" spans="1:3" ht="12.75" customHeight="1" x14ac:dyDescent="0.2">
      <c r="A10006" s="215" t="s">
        <v>21711</v>
      </c>
      <c r="B10006" s="215" t="s">
        <v>244</v>
      </c>
      <c r="C10006" s="24"/>
    </row>
    <row r="10007" spans="1:3" ht="12.75" customHeight="1" x14ac:dyDescent="0.2">
      <c r="A10007" s="215" t="s">
        <v>9540</v>
      </c>
      <c r="B10007" s="215" t="s">
        <v>244</v>
      </c>
      <c r="C10007" s="24"/>
    </row>
    <row r="10008" spans="1:3" ht="12.75" customHeight="1" x14ac:dyDescent="0.2">
      <c r="A10008" s="215" t="s">
        <v>244</v>
      </c>
      <c r="B10008" s="215" t="s">
        <v>244</v>
      </c>
      <c r="C10008" s="24"/>
    </row>
    <row r="10009" spans="1:3" ht="12.75" customHeight="1" x14ac:dyDescent="0.2">
      <c r="A10009" s="215" t="s">
        <v>9506</v>
      </c>
      <c r="B10009" s="215" t="s">
        <v>244</v>
      </c>
      <c r="C10009" s="24"/>
    </row>
    <row r="10010" spans="1:3" ht="12.75" customHeight="1" x14ac:dyDescent="0.2">
      <c r="A10010" s="215" t="s">
        <v>9507</v>
      </c>
      <c r="B10010" s="215" t="s">
        <v>244</v>
      </c>
      <c r="C10010" s="24"/>
    </row>
    <row r="10011" spans="1:3" ht="12.75" customHeight="1" x14ac:dyDescent="0.2">
      <c r="A10011" s="215" t="s">
        <v>9508</v>
      </c>
      <c r="B10011" s="215" t="s">
        <v>244</v>
      </c>
      <c r="C10011" s="24"/>
    </row>
    <row r="10012" spans="1:3" ht="12.75" customHeight="1" x14ac:dyDescent="0.2">
      <c r="A10012" s="185" t="s">
        <v>26403</v>
      </c>
      <c r="B10012" s="185" t="s">
        <v>244</v>
      </c>
      <c r="C10012" s="24"/>
    </row>
    <row r="10013" spans="1:3" ht="12.75" customHeight="1" x14ac:dyDescent="0.2">
      <c r="A10013" s="215" t="s">
        <v>21712</v>
      </c>
      <c r="B10013" s="215" t="s">
        <v>244</v>
      </c>
      <c r="C10013" s="24"/>
    </row>
    <row r="10014" spans="1:3" ht="12.75" customHeight="1" x14ac:dyDescent="0.2">
      <c r="A10014" s="215" t="s">
        <v>9509</v>
      </c>
      <c r="B10014" s="215" t="s">
        <v>244</v>
      </c>
      <c r="C10014" s="24"/>
    </row>
    <row r="10015" spans="1:3" ht="12.75" customHeight="1" x14ac:dyDescent="0.2">
      <c r="A10015" s="215" t="s">
        <v>9510</v>
      </c>
      <c r="B10015" s="215" t="s">
        <v>244</v>
      </c>
      <c r="C10015" s="24"/>
    </row>
    <row r="10016" spans="1:3" ht="12.75" customHeight="1" x14ac:dyDescent="0.2">
      <c r="A10016" s="215" t="s">
        <v>9511</v>
      </c>
      <c r="B10016" s="215" t="s">
        <v>244</v>
      </c>
      <c r="C10016" s="24"/>
    </row>
    <row r="10017" spans="1:3" ht="12.75" customHeight="1" x14ac:dyDescent="0.2">
      <c r="A10017" s="215" t="s">
        <v>9512</v>
      </c>
      <c r="B10017" s="215" t="s">
        <v>244</v>
      </c>
      <c r="C10017" s="24"/>
    </row>
    <row r="10018" spans="1:3" ht="12.75" customHeight="1" x14ac:dyDescent="0.2">
      <c r="A10018" s="215" t="s">
        <v>9513</v>
      </c>
      <c r="B10018" s="215" t="s">
        <v>244</v>
      </c>
      <c r="C10018" s="24"/>
    </row>
    <row r="10019" spans="1:3" ht="12.75" customHeight="1" x14ac:dyDescent="0.2">
      <c r="A10019" s="215" t="s">
        <v>9514</v>
      </c>
      <c r="B10019" s="215" t="s">
        <v>244</v>
      </c>
      <c r="C10019" s="24"/>
    </row>
    <row r="10020" spans="1:3" ht="12.75" customHeight="1" x14ac:dyDescent="0.2">
      <c r="A10020" s="215" t="s">
        <v>1657</v>
      </c>
      <c r="B10020" s="215" t="s">
        <v>244</v>
      </c>
      <c r="C10020" s="24"/>
    </row>
    <row r="10021" spans="1:3" ht="12.75" customHeight="1" x14ac:dyDescent="0.2">
      <c r="A10021" s="215" t="s">
        <v>9515</v>
      </c>
      <c r="B10021" s="215" t="s">
        <v>244</v>
      </c>
      <c r="C10021" s="24"/>
    </row>
    <row r="10022" spans="1:3" ht="12.75" customHeight="1" x14ac:dyDescent="0.2">
      <c r="A10022" s="215" t="s">
        <v>9516</v>
      </c>
      <c r="B10022" s="215" t="s">
        <v>244</v>
      </c>
      <c r="C10022" s="24"/>
    </row>
    <row r="10023" spans="1:3" ht="12.75" customHeight="1" x14ac:dyDescent="0.2">
      <c r="A10023" s="215" t="s">
        <v>9517</v>
      </c>
      <c r="B10023" s="215" t="s">
        <v>244</v>
      </c>
      <c r="C10023" s="24"/>
    </row>
    <row r="10024" spans="1:3" ht="12.75" customHeight="1" x14ac:dyDescent="0.2">
      <c r="A10024" s="215" t="s">
        <v>9518</v>
      </c>
      <c r="B10024" s="215" t="s">
        <v>244</v>
      </c>
      <c r="C10024" s="24"/>
    </row>
    <row r="10025" spans="1:3" ht="12.75" customHeight="1" x14ac:dyDescent="0.2">
      <c r="A10025" s="215" t="s">
        <v>9519</v>
      </c>
      <c r="B10025" s="215" t="s">
        <v>244</v>
      </c>
      <c r="C10025" s="24"/>
    </row>
    <row r="10026" spans="1:3" ht="12.75" customHeight="1" x14ac:dyDescent="0.2">
      <c r="A10026" s="215" t="s">
        <v>9520</v>
      </c>
      <c r="B10026" s="215" t="s">
        <v>244</v>
      </c>
      <c r="C10026" s="24"/>
    </row>
    <row r="10027" spans="1:3" ht="12.75" customHeight="1" x14ac:dyDescent="0.2">
      <c r="A10027" s="215" t="s">
        <v>9521</v>
      </c>
      <c r="B10027" s="215" t="s">
        <v>244</v>
      </c>
      <c r="C10027" s="24"/>
    </row>
    <row r="10028" spans="1:3" ht="12.75" customHeight="1" x14ac:dyDescent="0.2">
      <c r="A10028" s="215" t="s">
        <v>9522</v>
      </c>
      <c r="B10028" s="215" t="s">
        <v>244</v>
      </c>
      <c r="C10028" s="24"/>
    </row>
    <row r="10029" spans="1:3" ht="12.75" customHeight="1" x14ac:dyDescent="0.2">
      <c r="A10029" s="185" t="s">
        <v>26804</v>
      </c>
      <c r="B10029" s="185" t="s">
        <v>244</v>
      </c>
      <c r="C10029" s="24"/>
    </row>
    <row r="10030" spans="1:3" ht="12.75" customHeight="1" x14ac:dyDescent="0.2">
      <c r="A10030" s="215" t="s">
        <v>9523</v>
      </c>
      <c r="B10030" s="215" t="s">
        <v>244</v>
      </c>
      <c r="C10030" s="24"/>
    </row>
    <row r="10031" spans="1:3" ht="12.75" customHeight="1" x14ac:dyDescent="0.2">
      <c r="A10031" s="215" t="s">
        <v>21726</v>
      </c>
      <c r="B10031" s="215" t="s">
        <v>244</v>
      </c>
      <c r="C10031" s="24"/>
    </row>
    <row r="10032" spans="1:3" ht="12.75" customHeight="1" x14ac:dyDescent="0.2">
      <c r="A10032" s="215" t="s">
        <v>9524</v>
      </c>
      <c r="B10032" s="215" t="s">
        <v>244</v>
      </c>
      <c r="C10032" s="24"/>
    </row>
    <row r="10033" spans="1:3" ht="12.75" customHeight="1" x14ac:dyDescent="0.2">
      <c r="A10033" s="215" t="s">
        <v>9525</v>
      </c>
      <c r="B10033" s="215" t="s">
        <v>244</v>
      </c>
      <c r="C10033" s="24"/>
    </row>
    <row r="10034" spans="1:3" ht="12.75" customHeight="1" x14ac:dyDescent="0.2">
      <c r="A10034" s="215" t="s">
        <v>25748</v>
      </c>
      <c r="B10034" s="215" t="s">
        <v>244</v>
      </c>
      <c r="C10034" s="24"/>
    </row>
    <row r="10035" spans="1:3" ht="12.75" customHeight="1" x14ac:dyDescent="0.2">
      <c r="A10035" s="215" t="s">
        <v>9526</v>
      </c>
      <c r="B10035" s="215" t="s">
        <v>244</v>
      </c>
      <c r="C10035" s="24"/>
    </row>
    <row r="10036" spans="1:3" ht="12.75" customHeight="1" x14ac:dyDescent="0.2">
      <c r="A10036" s="215" t="s">
        <v>9527</v>
      </c>
      <c r="B10036" s="215" t="s">
        <v>244</v>
      </c>
      <c r="C10036" s="24"/>
    </row>
    <row r="10037" spans="1:3" ht="12.75" customHeight="1" x14ac:dyDescent="0.2">
      <c r="A10037" s="215" t="s">
        <v>21727</v>
      </c>
      <c r="B10037" s="215" t="s">
        <v>244</v>
      </c>
      <c r="C10037" s="24"/>
    </row>
    <row r="10038" spans="1:3" ht="12.75" customHeight="1" x14ac:dyDescent="0.2">
      <c r="A10038" s="215" t="s">
        <v>21728</v>
      </c>
      <c r="B10038" s="215" t="s">
        <v>244</v>
      </c>
      <c r="C10038" s="24"/>
    </row>
    <row r="10039" spans="1:3" ht="12.75" customHeight="1" x14ac:dyDescent="0.2">
      <c r="A10039" s="215" t="s">
        <v>1658</v>
      </c>
      <c r="B10039" s="215" t="s">
        <v>244</v>
      </c>
      <c r="C10039" s="24"/>
    </row>
    <row r="10040" spans="1:3" ht="12.75" customHeight="1" x14ac:dyDescent="0.2">
      <c r="A10040" s="215" t="s">
        <v>1659</v>
      </c>
      <c r="B10040" s="215" t="s">
        <v>244</v>
      </c>
      <c r="C10040" s="24"/>
    </row>
    <row r="10041" spans="1:3" ht="12.75" customHeight="1" x14ac:dyDescent="0.2">
      <c r="A10041" s="215" t="s">
        <v>9528</v>
      </c>
      <c r="B10041" s="215" t="s">
        <v>244</v>
      </c>
      <c r="C10041" s="24"/>
    </row>
    <row r="10042" spans="1:3" ht="12.75" customHeight="1" x14ac:dyDescent="0.2">
      <c r="A10042" s="215" t="s">
        <v>21729</v>
      </c>
      <c r="B10042" s="215" t="s">
        <v>244</v>
      </c>
      <c r="C10042" s="24"/>
    </row>
    <row r="10043" spans="1:3" ht="12.75" customHeight="1" x14ac:dyDescent="0.2">
      <c r="A10043" s="215" t="s">
        <v>21730</v>
      </c>
      <c r="B10043" s="215" t="s">
        <v>244</v>
      </c>
      <c r="C10043" s="24"/>
    </row>
    <row r="10044" spans="1:3" ht="12.75" customHeight="1" x14ac:dyDescent="0.2">
      <c r="A10044" s="215" t="s">
        <v>21731</v>
      </c>
      <c r="B10044" s="215" t="s">
        <v>244</v>
      </c>
      <c r="C10044" s="24"/>
    </row>
    <row r="10045" spans="1:3" ht="12.75" customHeight="1" x14ac:dyDescent="0.2">
      <c r="A10045" s="215" t="s">
        <v>9529</v>
      </c>
      <c r="B10045" s="215" t="s">
        <v>244</v>
      </c>
      <c r="C10045" s="24"/>
    </row>
    <row r="10046" spans="1:3" ht="12.75" customHeight="1" x14ac:dyDescent="0.2">
      <c r="A10046" s="215" t="s">
        <v>9530</v>
      </c>
      <c r="B10046" s="215" t="s">
        <v>244</v>
      </c>
      <c r="C10046" s="24"/>
    </row>
    <row r="10047" spans="1:3" ht="12.75" customHeight="1" x14ac:dyDescent="0.2">
      <c r="A10047" s="215" t="s">
        <v>9531</v>
      </c>
      <c r="B10047" s="215" t="s">
        <v>244</v>
      </c>
      <c r="C10047" s="24"/>
    </row>
    <row r="10048" spans="1:3" ht="12.75" customHeight="1" x14ac:dyDescent="0.2">
      <c r="A10048" s="215" t="s">
        <v>9532</v>
      </c>
      <c r="B10048" s="215" t="s">
        <v>244</v>
      </c>
      <c r="C10048" s="24"/>
    </row>
    <row r="10049" spans="1:3" ht="12.75" customHeight="1" x14ac:dyDescent="0.2">
      <c r="A10049" s="215" t="s">
        <v>21732</v>
      </c>
      <c r="B10049" s="215" t="s">
        <v>244</v>
      </c>
      <c r="C10049" s="24"/>
    </row>
    <row r="10050" spans="1:3" ht="12.75" customHeight="1" x14ac:dyDescent="0.2">
      <c r="A10050" s="215" t="s">
        <v>21733</v>
      </c>
      <c r="B10050" s="215" t="s">
        <v>244</v>
      </c>
      <c r="C10050" s="24"/>
    </row>
    <row r="10051" spans="1:3" ht="12.75" customHeight="1" x14ac:dyDescent="0.2">
      <c r="A10051" s="215" t="s">
        <v>21734</v>
      </c>
      <c r="B10051" s="215" t="s">
        <v>244</v>
      </c>
      <c r="C10051" s="24"/>
    </row>
    <row r="10052" spans="1:3" ht="12.75" customHeight="1" x14ac:dyDescent="0.2">
      <c r="A10052" s="185" t="s">
        <v>26811</v>
      </c>
      <c r="B10052" s="185" t="s">
        <v>244</v>
      </c>
      <c r="C10052" s="24"/>
    </row>
    <row r="10053" spans="1:3" ht="12.75" customHeight="1" x14ac:dyDescent="0.2">
      <c r="A10053" s="215" t="s">
        <v>9533</v>
      </c>
      <c r="B10053" s="215" t="s">
        <v>244</v>
      </c>
      <c r="C10053" s="24"/>
    </row>
    <row r="10054" spans="1:3" ht="12.75" customHeight="1" x14ac:dyDescent="0.2">
      <c r="A10054" s="215" t="s">
        <v>9534</v>
      </c>
      <c r="B10054" s="215" t="s">
        <v>244</v>
      </c>
      <c r="C10054" s="24"/>
    </row>
    <row r="10055" spans="1:3" ht="12.75" customHeight="1" x14ac:dyDescent="0.2">
      <c r="A10055" s="215" t="s">
        <v>9541</v>
      </c>
      <c r="B10055" s="215" t="s">
        <v>244</v>
      </c>
      <c r="C10055" s="24"/>
    </row>
    <row r="10056" spans="1:3" ht="12.75" customHeight="1" x14ac:dyDescent="0.2">
      <c r="A10056" s="215" t="s">
        <v>1660</v>
      </c>
      <c r="B10056" s="215" t="s">
        <v>244</v>
      </c>
      <c r="C10056" s="24"/>
    </row>
    <row r="10057" spans="1:3" ht="12.75" customHeight="1" x14ac:dyDescent="0.2">
      <c r="A10057" s="215" t="s">
        <v>9535</v>
      </c>
      <c r="B10057" s="215" t="s">
        <v>244</v>
      </c>
      <c r="C10057" s="24"/>
    </row>
    <row r="10058" spans="1:3" ht="12.75" customHeight="1" x14ac:dyDescent="0.2">
      <c r="A10058" s="215" t="s">
        <v>9542</v>
      </c>
      <c r="B10058" s="215" t="s">
        <v>244</v>
      </c>
      <c r="C10058" s="24"/>
    </row>
    <row r="10059" spans="1:3" ht="12.75" customHeight="1" x14ac:dyDescent="0.2">
      <c r="A10059" s="215" t="s">
        <v>25749</v>
      </c>
      <c r="B10059" s="215" t="s">
        <v>244</v>
      </c>
      <c r="C10059" s="24"/>
    </row>
    <row r="10060" spans="1:3" ht="12.75" customHeight="1" x14ac:dyDescent="0.2">
      <c r="A10060" s="215" t="s">
        <v>9536</v>
      </c>
      <c r="B10060" s="215" t="s">
        <v>244</v>
      </c>
      <c r="C10060" s="24"/>
    </row>
    <row r="10061" spans="1:3" ht="12.75" customHeight="1" x14ac:dyDescent="0.2">
      <c r="A10061" s="215" t="s">
        <v>9537</v>
      </c>
      <c r="B10061" s="215" t="s">
        <v>244</v>
      </c>
      <c r="C10061" s="24"/>
    </row>
    <row r="10062" spans="1:3" ht="12.75" customHeight="1" x14ac:dyDescent="0.2">
      <c r="A10062" s="215" t="s">
        <v>9539</v>
      </c>
      <c r="B10062" s="215" t="s">
        <v>244</v>
      </c>
      <c r="C10062" s="24"/>
    </row>
    <row r="10063" spans="1:3" ht="12.75" customHeight="1" x14ac:dyDescent="0.2">
      <c r="A10063" s="215" t="s">
        <v>1661</v>
      </c>
      <c r="B10063" s="215" t="s">
        <v>12</v>
      </c>
      <c r="C10063" s="24"/>
    </row>
    <row r="10064" spans="1:3" ht="12.75" customHeight="1" x14ac:dyDescent="0.2">
      <c r="A10064" s="215" t="s">
        <v>9543</v>
      </c>
      <c r="B10064" s="215" t="s">
        <v>12</v>
      </c>
      <c r="C10064" s="24"/>
    </row>
    <row r="10065" spans="1:3" ht="12.75" customHeight="1" x14ac:dyDescent="0.2">
      <c r="A10065" s="215" t="s">
        <v>9544</v>
      </c>
      <c r="B10065" s="215" t="s">
        <v>12</v>
      </c>
      <c r="C10065" s="24"/>
    </row>
    <row r="10066" spans="1:3" ht="12.75" customHeight="1" x14ac:dyDescent="0.2">
      <c r="A10066" s="215" t="s">
        <v>25750</v>
      </c>
      <c r="B10066" s="215" t="s">
        <v>12</v>
      </c>
      <c r="C10066" s="24"/>
    </row>
    <row r="10067" spans="1:3" ht="12.75" customHeight="1" x14ac:dyDescent="0.2">
      <c r="A10067" s="215" t="s">
        <v>21736</v>
      </c>
      <c r="B10067" s="215" t="s">
        <v>12</v>
      </c>
      <c r="C10067" s="24"/>
    </row>
    <row r="10068" spans="1:3" ht="12.75" customHeight="1" x14ac:dyDescent="0.2">
      <c r="A10068" s="215" t="s">
        <v>21737</v>
      </c>
      <c r="B10068" s="215" t="s">
        <v>12</v>
      </c>
      <c r="C10068" s="24"/>
    </row>
    <row r="10069" spans="1:3" ht="12.75" customHeight="1" x14ac:dyDescent="0.2">
      <c r="A10069" s="185" t="s">
        <v>26745</v>
      </c>
      <c r="B10069" s="185" t="s">
        <v>12</v>
      </c>
      <c r="C10069" s="24"/>
    </row>
    <row r="10070" spans="1:3" ht="12.75" customHeight="1" x14ac:dyDescent="0.2">
      <c r="A10070" s="215" t="s">
        <v>21738</v>
      </c>
      <c r="B10070" s="215" t="s">
        <v>12</v>
      </c>
      <c r="C10070" s="24"/>
    </row>
    <row r="10071" spans="1:3" ht="12.75" customHeight="1" x14ac:dyDescent="0.2">
      <c r="A10071" s="215" t="s">
        <v>21739</v>
      </c>
      <c r="B10071" s="215" t="s">
        <v>12</v>
      </c>
      <c r="C10071" s="24"/>
    </row>
    <row r="10072" spans="1:3" ht="12.75" customHeight="1" x14ac:dyDescent="0.2">
      <c r="A10072" s="215" t="s">
        <v>21740</v>
      </c>
      <c r="B10072" s="215" t="s">
        <v>12</v>
      </c>
      <c r="C10072" s="24"/>
    </row>
    <row r="10073" spans="1:3" ht="12.75" customHeight="1" x14ac:dyDescent="0.2">
      <c r="A10073" s="215" t="s">
        <v>9545</v>
      </c>
      <c r="B10073" s="215" t="s">
        <v>12</v>
      </c>
      <c r="C10073" s="24"/>
    </row>
    <row r="10074" spans="1:3" ht="12.75" customHeight="1" x14ac:dyDescent="0.2">
      <c r="A10074" s="215" t="s">
        <v>25751</v>
      </c>
      <c r="B10074" s="215" t="s">
        <v>12</v>
      </c>
      <c r="C10074" s="24"/>
    </row>
    <row r="10075" spans="1:3" ht="12.75" customHeight="1" x14ac:dyDescent="0.2">
      <c r="A10075" s="215" t="s">
        <v>9546</v>
      </c>
      <c r="B10075" s="215" t="s">
        <v>12</v>
      </c>
      <c r="C10075" s="24"/>
    </row>
    <row r="10076" spans="1:3" ht="12.75" customHeight="1" x14ac:dyDescent="0.2">
      <c r="A10076" s="215" t="s">
        <v>9547</v>
      </c>
      <c r="B10076" s="215" t="s">
        <v>12</v>
      </c>
      <c r="C10076" s="24"/>
    </row>
    <row r="10077" spans="1:3" ht="12.75" customHeight="1" x14ac:dyDescent="0.2">
      <c r="A10077" s="215" t="s">
        <v>1662</v>
      </c>
      <c r="B10077" s="215" t="s">
        <v>12</v>
      </c>
      <c r="C10077" s="24"/>
    </row>
    <row r="10078" spans="1:3" ht="12.75" customHeight="1" x14ac:dyDescent="0.2">
      <c r="A10078" s="215" t="s">
        <v>9548</v>
      </c>
      <c r="B10078" s="215" t="s">
        <v>12</v>
      </c>
      <c r="C10078" s="24"/>
    </row>
    <row r="10079" spans="1:3" ht="12.75" customHeight="1" x14ac:dyDescent="0.2">
      <c r="A10079" s="215" t="s">
        <v>21741</v>
      </c>
      <c r="B10079" s="215" t="s">
        <v>12</v>
      </c>
      <c r="C10079" s="24"/>
    </row>
    <row r="10080" spans="1:3" ht="12.75" customHeight="1" x14ac:dyDescent="0.2">
      <c r="A10080" s="215" t="s">
        <v>21742</v>
      </c>
      <c r="B10080" s="215" t="s">
        <v>12</v>
      </c>
      <c r="C10080" s="24"/>
    </row>
    <row r="10081" spans="1:3" ht="12.75" customHeight="1" x14ac:dyDescent="0.2">
      <c r="A10081" s="215" t="s">
        <v>21743</v>
      </c>
      <c r="B10081" s="215" t="s">
        <v>12</v>
      </c>
      <c r="C10081" s="24"/>
    </row>
    <row r="10082" spans="1:3" ht="12.75" customHeight="1" x14ac:dyDescent="0.2">
      <c r="A10082" s="215" t="s">
        <v>25752</v>
      </c>
      <c r="B10082" s="215" t="s">
        <v>12</v>
      </c>
      <c r="C10082" s="24"/>
    </row>
    <row r="10083" spans="1:3" ht="12.75" customHeight="1" x14ac:dyDescent="0.2">
      <c r="A10083" s="215" t="s">
        <v>21744</v>
      </c>
      <c r="B10083" s="215" t="s">
        <v>12</v>
      </c>
      <c r="C10083" s="24"/>
    </row>
    <row r="10084" spans="1:3" ht="12.75" customHeight="1" x14ac:dyDescent="0.2">
      <c r="A10084" s="215" t="s">
        <v>21745</v>
      </c>
      <c r="B10084" s="215" t="s">
        <v>12</v>
      </c>
      <c r="C10084" s="24"/>
    </row>
    <row r="10085" spans="1:3" ht="12.75" customHeight="1" x14ac:dyDescent="0.2">
      <c r="A10085" s="215" t="s">
        <v>25753</v>
      </c>
      <c r="B10085" s="215" t="s">
        <v>12</v>
      </c>
      <c r="C10085" s="24"/>
    </row>
    <row r="10086" spans="1:3" ht="12.75" customHeight="1" x14ac:dyDescent="0.2">
      <c r="A10086" s="215" t="s">
        <v>9549</v>
      </c>
      <c r="B10086" s="215" t="s">
        <v>12</v>
      </c>
      <c r="C10086" s="24"/>
    </row>
    <row r="10087" spans="1:3" ht="12.75" customHeight="1" x14ac:dyDescent="0.2">
      <c r="A10087" s="215" t="s">
        <v>9550</v>
      </c>
      <c r="B10087" s="215" t="s">
        <v>12</v>
      </c>
      <c r="C10087" s="24"/>
    </row>
    <row r="10088" spans="1:3" ht="12.75" customHeight="1" x14ac:dyDescent="0.2">
      <c r="A10088" s="215" t="s">
        <v>9551</v>
      </c>
      <c r="B10088" s="215" t="s">
        <v>12</v>
      </c>
      <c r="C10088" s="24"/>
    </row>
    <row r="10089" spans="1:3" ht="12.75" customHeight="1" x14ac:dyDescent="0.2">
      <c r="A10089" s="215" t="s">
        <v>9552</v>
      </c>
      <c r="B10089" s="215" t="s">
        <v>12</v>
      </c>
      <c r="C10089" s="24"/>
    </row>
    <row r="10090" spans="1:3" ht="12.75" customHeight="1" x14ac:dyDescent="0.2">
      <c r="A10090" s="215" t="s">
        <v>21746</v>
      </c>
      <c r="B10090" s="215" t="s">
        <v>12</v>
      </c>
      <c r="C10090" s="24"/>
    </row>
    <row r="10091" spans="1:3" ht="12.75" customHeight="1" x14ac:dyDescent="0.2">
      <c r="A10091" s="215" t="s">
        <v>21747</v>
      </c>
      <c r="B10091" s="215" t="s">
        <v>12</v>
      </c>
      <c r="C10091" s="24"/>
    </row>
    <row r="10092" spans="1:3" ht="12.75" customHeight="1" x14ac:dyDescent="0.2">
      <c r="A10092" s="215" t="s">
        <v>21748</v>
      </c>
      <c r="B10092" s="215" t="s">
        <v>12</v>
      </c>
      <c r="C10092" s="24"/>
    </row>
    <row r="10093" spans="1:3" ht="12.75" customHeight="1" x14ac:dyDescent="0.2">
      <c r="A10093" s="215" t="s">
        <v>21735</v>
      </c>
      <c r="B10093" s="215" t="s">
        <v>12</v>
      </c>
      <c r="C10093" s="24"/>
    </row>
    <row r="10094" spans="1:3" ht="12.75" customHeight="1" x14ac:dyDescent="0.2">
      <c r="A10094" s="215" t="s">
        <v>25754</v>
      </c>
      <c r="B10094" s="215" t="s">
        <v>12</v>
      </c>
      <c r="C10094" s="24"/>
    </row>
    <row r="10095" spans="1:3" ht="12.75" customHeight="1" x14ac:dyDescent="0.2">
      <c r="A10095" s="215" t="s">
        <v>9580</v>
      </c>
      <c r="B10095" s="215" t="s">
        <v>12</v>
      </c>
      <c r="C10095" s="24"/>
    </row>
    <row r="10096" spans="1:3" ht="12.75" customHeight="1" x14ac:dyDescent="0.2">
      <c r="A10096" s="215" t="s">
        <v>9553</v>
      </c>
      <c r="B10096" s="215" t="s">
        <v>12</v>
      </c>
      <c r="C10096" s="24"/>
    </row>
    <row r="10097" spans="1:3" ht="12.75" customHeight="1" x14ac:dyDescent="0.2">
      <c r="A10097" s="215" t="s">
        <v>21749</v>
      </c>
      <c r="B10097" s="215" t="s">
        <v>12</v>
      </c>
      <c r="C10097" s="24"/>
    </row>
    <row r="10098" spans="1:3" ht="12.75" customHeight="1" x14ac:dyDescent="0.2">
      <c r="A10098" s="215" t="s">
        <v>9581</v>
      </c>
      <c r="B10098" s="215" t="s">
        <v>12</v>
      </c>
      <c r="C10098" s="24"/>
    </row>
    <row r="10099" spans="1:3" ht="12.75" customHeight="1" x14ac:dyDescent="0.2">
      <c r="A10099" s="215" t="s">
        <v>9582</v>
      </c>
      <c r="B10099" s="215" t="s">
        <v>12</v>
      </c>
      <c r="C10099" s="24"/>
    </row>
    <row r="10100" spans="1:3" ht="12.75" customHeight="1" x14ac:dyDescent="0.2">
      <c r="A10100" s="215" t="s">
        <v>9554</v>
      </c>
      <c r="B10100" s="215" t="s">
        <v>12</v>
      </c>
      <c r="C10100" s="24"/>
    </row>
    <row r="10101" spans="1:3" ht="12.75" customHeight="1" x14ac:dyDescent="0.2">
      <c r="A10101" s="215" t="s">
        <v>3226</v>
      </c>
      <c r="B10101" s="215" t="s">
        <v>12</v>
      </c>
      <c r="C10101" s="24"/>
    </row>
    <row r="10102" spans="1:3" ht="12.75" customHeight="1" x14ac:dyDescent="0.2">
      <c r="A10102" s="215" t="s">
        <v>9555</v>
      </c>
      <c r="B10102" s="215" t="s">
        <v>12</v>
      </c>
      <c r="C10102" s="24"/>
    </row>
    <row r="10103" spans="1:3" ht="12.75" customHeight="1" x14ac:dyDescent="0.2">
      <c r="A10103" s="215" t="s">
        <v>1663</v>
      </c>
      <c r="B10103" s="215" t="s">
        <v>12</v>
      </c>
      <c r="C10103" s="24"/>
    </row>
    <row r="10104" spans="1:3" ht="12.75" customHeight="1" x14ac:dyDescent="0.2">
      <c r="A10104" s="215" t="s">
        <v>9556</v>
      </c>
      <c r="B10104" s="215" t="s">
        <v>12</v>
      </c>
      <c r="C10104" s="24"/>
    </row>
    <row r="10105" spans="1:3" ht="12.75" customHeight="1" x14ac:dyDescent="0.2">
      <c r="A10105" s="185" t="s">
        <v>26487</v>
      </c>
      <c r="B10105" s="185" t="s">
        <v>12</v>
      </c>
      <c r="C10105" s="24"/>
    </row>
    <row r="10106" spans="1:3" ht="12.75" customHeight="1" x14ac:dyDescent="0.2">
      <c r="A10106" s="215" t="s">
        <v>9583</v>
      </c>
      <c r="B10106" s="215" t="s">
        <v>12</v>
      </c>
      <c r="C10106" s="24"/>
    </row>
    <row r="10107" spans="1:3" ht="12.75" customHeight="1" x14ac:dyDescent="0.2">
      <c r="A10107" s="215" t="s">
        <v>12</v>
      </c>
      <c r="B10107" s="215" t="s">
        <v>12</v>
      </c>
      <c r="C10107" s="24"/>
    </row>
    <row r="10108" spans="1:3" ht="12.75" customHeight="1" x14ac:dyDescent="0.2">
      <c r="A10108" s="215" t="s">
        <v>9557</v>
      </c>
      <c r="B10108" s="215" t="s">
        <v>12</v>
      </c>
      <c r="C10108" s="24"/>
    </row>
    <row r="10109" spans="1:3" ht="12.75" customHeight="1" x14ac:dyDescent="0.2">
      <c r="A10109" s="185" t="s">
        <v>26802</v>
      </c>
      <c r="B10109" s="185" t="s">
        <v>12</v>
      </c>
      <c r="C10109" s="24"/>
    </row>
    <row r="10110" spans="1:3" ht="12.75" customHeight="1" x14ac:dyDescent="0.2">
      <c r="A10110" s="215" t="s">
        <v>21750</v>
      </c>
      <c r="B10110" s="215" t="s">
        <v>12</v>
      </c>
      <c r="C10110" s="24"/>
    </row>
    <row r="10111" spans="1:3" ht="12.75" customHeight="1" x14ac:dyDescent="0.2">
      <c r="A10111" s="215" t="s">
        <v>21751</v>
      </c>
      <c r="B10111" s="215" t="s">
        <v>12</v>
      </c>
      <c r="C10111" s="24"/>
    </row>
    <row r="10112" spans="1:3" ht="12.75" customHeight="1" x14ac:dyDescent="0.2">
      <c r="A10112" s="215" t="s">
        <v>9558</v>
      </c>
      <c r="B10112" s="215" t="s">
        <v>12</v>
      </c>
      <c r="C10112" s="24"/>
    </row>
    <row r="10113" spans="1:3" ht="12.75" customHeight="1" x14ac:dyDescent="0.2">
      <c r="A10113" s="215" t="s">
        <v>21752</v>
      </c>
      <c r="B10113" s="215" t="s">
        <v>12</v>
      </c>
      <c r="C10113" s="24"/>
    </row>
    <row r="10114" spans="1:3" ht="12.75" customHeight="1" x14ac:dyDescent="0.2">
      <c r="A10114" s="215" t="s">
        <v>21753</v>
      </c>
      <c r="B10114" s="215" t="s">
        <v>12</v>
      </c>
      <c r="C10114" s="24"/>
    </row>
    <row r="10115" spans="1:3" ht="12.75" customHeight="1" x14ac:dyDescent="0.2">
      <c r="A10115" s="215" t="s">
        <v>21754</v>
      </c>
      <c r="B10115" s="215" t="s">
        <v>12</v>
      </c>
      <c r="C10115" s="24"/>
    </row>
    <row r="10116" spans="1:3" ht="12.75" customHeight="1" x14ac:dyDescent="0.2">
      <c r="A10116" s="215" t="s">
        <v>21755</v>
      </c>
      <c r="B10116" s="215" t="s">
        <v>12</v>
      </c>
      <c r="C10116" s="24"/>
    </row>
    <row r="10117" spans="1:3" ht="12.75" customHeight="1" x14ac:dyDescent="0.2">
      <c r="A10117" s="215" t="s">
        <v>25755</v>
      </c>
      <c r="B10117" s="215" t="s">
        <v>12</v>
      </c>
      <c r="C10117" s="24"/>
    </row>
    <row r="10118" spans="1:3" ht="12.75" customHeight="1" x14ac:dyDescent="0.2">
      <c r="A10118" s="215" t="s">
        <v>21756</v>
      </c>
      <c r="B10118" s="215" t="s">
        <v>12</v>
      </c>
      <c r="C10118" s="24"/>
    </row>
    <row r="10119" spans="1:3" ht="12.75" customHeight="1" x14ac:dyDescent="0.2">
      <c r="A10119" s="215" t="s">
        <v>21757</v>
      </c>
      <c r="B10119" s="215" t="s">
        <v>12</v>
      </c>
      <c r="C10119" s="24"/>
    </row>
    <row r="10120" spans="1:3" ht="12.75" customHeight="1" x14ac:dyDescent="0.2">
      <c r="A10120" s="215" t="s">
        <v>21758</v>
      </c>
      <c r="B10120" s="215" t="s">
        <v>12</v>
      </c>
      <c r="C10120" s="24"/>
    </row>
    <row r="10121" spans="1:3" ht="12.75" customHeight="1" x14ac:dyDescent="0.2">
      <c r="A10121" s="215" t="s">
        <v>9559</v>
      </c>
      <c r="B10121" s="215" t="s">
        <v>12</v>
      </c>
      <c r="C10121" s="24"/>
    </row>
    <row r="10122" spans="1:3" ht="12.75" customHeight="1" x14ac:dyDescent="0.2">
      <c r="A10122" s="185" t="s">
        <v>26803</v>
      </c>
      <c r="B10122" s="185" t="s">
        <v>12</v>
      </c>
      <c r="C10122" s="24"/>
    </row>
    <row r="10123" spans="1:3" ht="12.75" customHeight="1" x14ac:dyDescent="0.2">
      <c r="A10123" s="215" t="s">
        <v>9560</v>
      </c>
      <c r="B10123" s="215" t="s">
        <v>12</v>
      </c>
      <c r="C10123" s="24"/>
    </row>
    <row r="10124" spans="1:3" ht="12.75" customHeight="1" x14ac:dyDescent="0.2">
      <c r="A10124" s="215" t="s">
        <v>9561</v>
      </c>
      <c r="B10124" s="215" t="s">
        <v>12</v>
      </c>
      <c r="C10124" s="24"/>
    </row>
    <row r="10125" spans="1:3" ht="12.75" customHeight="1" x14ac:dyDescent="0.2">
      <c r="A10125" s="215" t="s">
        <v>9562</v>
      </c>
      <c r="B10125" s="215" t="s">
        <v>12</v>
      </c>
      <c r="C10125" s="24"/>
    </row>
    <row r="10126" spans="1:3" ht="12.75" customHeight="1" x14ac:dyDescent="0.2">
      <c r="A10126" s="215" t="s">
        <v>21759</v>
      </c>
      <c r="B10126" s="215" t="s">
        <v>12</v>
      </c>
      <c r="C10126" s="24"/>
    </row>
    <row r="10127" spans="1:3" ht="12.75" customHeight="1" x14ac:dyDescent="0.2">
      <c r="A10127" s="215" t="s">
        <v>21760</v>
      </c>
      <c r="B10127" s="215" t="s">
        <v>12</v>
      </c>
      <c r="C10127" s="24"/>
    </row>
    <row r="10128" spans="1:3" ht="12.75" customHeight="1" x14ac:dyDescent="0.2">
      <c r="A10128" s="215" t="s">
        <v>9563</v>
      </c>
      <c r="B10128" s="215" t="s">
        <v>12</v>
      </c>
      <c r="C10128" s="24"/>
    </row>
    <row r="10129" spans="1:3" ht="12.75" customHeight="1" x14ac:dyDescent="0.2">
      <c r="A10129" s="215" t="s">
        <v>9564</v>
      </c>
      <c r="B10129" s="215" t="s">
        <v>12</v>
      </c>
      <c r="C10129" s="24"/>
    </row>
    <row r="10130" spans="1:3" ht="12.75" customHeight="1" x14ac:dyDescent="0.2">
      <c r="A10130" s="215" t="s">
        <v>9565</v>
      </c>
      <c r="B10130" s="215" t="s">
        <v>12</v>
      </c>
      <c r="C10130" s="24"/>
    </row>
    <row r="10131" spans="1:3" ht="12.75" customHeight="1" x14ac:dyDescent="0.2">
      <c r="A10131" s="215" t="s">
        <v>9566</v>
      </c>
      <c r="B10131" s="215" t="s">
        <v>12</v>
      </c>
      <c r="C10131" s="24"/>
    </row>
    <row r="10132" spans="1:3" ht="12.75" customHeight="1" x14ac:dyDescent="0.2">
      <c r="A10132" s="215" t="s">
        <v>1664</v>
      </c>
      <c r="B10132" s="215" t="s">
        <v>12</v>
      </c>
      <c r="C10132" s="24"/>
    </row>
    <row r="10133" spans="1:3" ht="12.75" customHeight="1" x14ac:dyDescent="0.2">
      <c r="A10133" s="215" t="s">
        <v>9567</v>
      </c>
      <c r="B10133" s="215" t="s">
        <v>12</v>
      </c>
      <c r="C10133" s="24"/>
    </row>
    <row r="10134" spans="1:3" ht="12.75" customHeight="1" x14ac:dyDescent="0.2">
      <c r="A10134" s="215" t="s">
        <v>9584</v>
      </c>
      <c r="B10134" s="215" t="s">
        <v>12</v>
      </c>
      <c r="C10134" s="24"/>
    </row>
    <row r="10135" spans="1:3" ht="12.75" customHeight="1" x14ac:dyDescent="0.2">
      <c r="A10135" s="215" t="s">
        <v>21761</v>
      </c>
      <c r="B10135" s="215" t="s">
        <v>12</v>
      </c>
      <c r="C10135" s="24"/>
    </row>
    <row r="10136" spans="1:3" ht="12.75" customHeight="1" x14ac:dyDescent="0.2">
      <c r="A10136" s="215" t="s">
        <v>9585</v>
      </c>
      <c r="B10136" s="215" t="s">
        <v>12</v>
      </c>
      <c r="C10136" s="24"/>
    </row>
    <row r="10137" spans="1:3" ht="12.75" customHeight="1" x14ac:dyDescent="0.2">
      <c r="A10137" s="215" t="s">
        <v>9586</v>
      </c>
      <c r="B10137" s="215" t="s">
        <v>12</v>
      </c>
      <c r="C10137" s="24"/>
    </row>
    <row r="10138" spans="1:3" ht="12.75" customHeight="1" x14ac:dyDescent="0.2">
      <c r="A10138" s="215" t="s">
        <v>21762</v>
      </c>
      <c r="B10138" s="215" t="s">
        <v>12</v>
      </c>
      <c r="C10138" s="24"/>
    </row>
    <row r="10139" spans="1:3" ht="12.75" customHeight="1" x14ac:dyDescent="0.2">
      <c r="A10139" s="215" t="s">
        <v>21763</v>
      </c>
      <c r="B10139" s="215" t="s">
        <v>12</v>
      </c>
      <c r="C10139" s="24"/>
    </row>
    <row r="10140" spans="1:3" ht="12.75" customHeight="1" x14ac:dyDescent="0.2">
      <c r="A10140" s="215" t="s">
        <v>21764</v>
      </c>
      <c r="B10140" s="215" t="s">
        <v>12</v>
      </c>
      <c r="C10140" s="24"/>
    </row>
    <row r="10141" spans="1:3" ht="12.75" customHeight="1" x14ac:dyDescent="0.2">
      <c r="A10141" s="215" t="s">
        <v>21765</v>
      </c>
      <c r="B10141" s="215" t="s">
        <v>12</v>
      </c>
      <c r="C10141" s="24"/>
    </row>
    <row r="10142" spans="1:3" ht="12.75" customHeight="1" x14ac:dyDescent="0.2">
      <c r="A10142" s="215" t="s">
        <v>21766</v>
      </c>
      <c r="B10142" s="215" t="s">
        <v>12</v>
      </c>
      <c r="C10142" s="24"/>
    </row>
    <row r="10143" spans="1:3" ht="12.75" customHeight="1" x14ac:dyDescent="0.2">
      <c r="A10143" s="215" t="s">
        <v>9587</v>
      </c>
      <c r="B10143" s="215" t="s">
        <v>12</v>
      </c>
      <c r="C10143" s="24"/>
    </row>
    <row r="10144" spans="1:3" ht="12.75" customHeight="1" x14ac:dyDescent="0.2">
      <c r="A10144" s="215" t="s">
        <v>9588</v>
      </c>
      <c r="B10144" s="215" t="s">
        <v>12</v>
      </c>
      <c r="C10144" s="24"/>
    </row>
    <row r="10145" spans="1:3" ht="12.75" customHeight="1" x14ac:dyDescent="0.2">
      <c r="A10145" s="215" t="s">
        <v>9568</v>
      </c>
      <c r="B10145" s="215" t="s">
        <v>12</v>
      </c>
      <c r="C10145" s="24"/>
    </row>
    <row r="10146" spans="1:3" ht="12.75" customHeight="1" x14ac:dyDescent="0.2">
      <c r="A10146" s="215" t="s">
        <v>9589</v>
      </c>
      <c r="B10146" s="215" t="s">
        <v>12</v>
      </c>
      <c r="C10146" s="24"/>
    </row>
    <row r="10147" spans="1:3" ht="12.75" customHeight="1" x14ac:dyDescent="0.2">
      <c r="A10147" s="215" t="s">
        <v>9590</v>
      </c>
      <c r="B10147" s="215" t="s">
        <v>12</v>
      </c>
      <c r="C10147" s="24"/>
    </row>
    <row r="10148" spans="1:3" ht="12.75" customHeight="1" x14ac:dyDescent="0.2">
      <c r="A10148" s="215" t="s">
        <v>9591</v>
      </c>
      <c r="B10148" s="215" t="s">
        <v>12</v>
      </c>
      <c r="C10148" s="24"/>
    </row>
    <row r="10149" spans="1:3" ht="12.75" customHeight="1" x14ac:dyDescent="0.2">
      <c r="A10149" s="215" t="s">
        <v>21767</v>
      </c>
      <c r="B10149" s="215" t="s">
        <v>12</v>
      </c>
      <c r="C10149" s="24"/>
    </row>
    <row r="10150" spans="1:3" ht="12.75" customHeight="1" x14ac:dyDescent="0.2">
      <c r="A10150" s="215" t="s">
        <v>9592</v>
      </c>
      <c r="B10150" s="215" t="s">
        <v>12</v>
      </c>
      <c r="C10150" s="24"/>
    </row>
    <row r="10151" spans="1:3" ht="12.75" customHeight="1" x14ac:dyDescent="0.2">
      <c r="A10151" s="215" t="s">
        <v>9593</v>
      </c>
      <c r="B10151" s="215" t="s">
        <v>12</v>
      </c>
      <c r="C10151" s="24"/>
    </row>
    <row r="10152" spans="1:3" ht="12.75" customHeight="1" x14ac:dyDescent="0.2">
      <c r="A10152" s="215" t="s">
        <v>21768</v>
      </c>
      <c r="B10152" s="215" t="s">
        <v>12</v>
      </c>
      <c r="C10152" s="24"/>
    </row>
    <row r="10153" spans="1:3" ht="12.75" customHeight="1" x14ac:dyDescent="0.2">
      <c r="A10153" s="215" t="s">
        <v>9594</v>
      </c>
      <c r="B10153" s="215" t="s">
        <v>12</v>
      </c>
      <c r="C10153" s="24"/>
    </row>
    <row r="10154" spans="1:3" ht="12.75" customHeight="1" x14ac:dyDescent="0.2">
      <c r="A10154" s="215" t="s">
        <v>9595</v>
      </c>
      <c r="B10154" s="215" t="s">
        <v>12</v>
      </c>
      <c r="C10154" s="24"/>
    </row>
    <row r="10155" spans="1:3" ht="12.75" customHeight="1" x14ac:dyDescent="0.2">
      <c r="A10155" s="215" t="s">
        <v>9569</v>
      </c>
      <c r="B10155" s="215" t="s">
        <v>12</v>
      </c>
      <c r="C10155" s="24"/>
    </row>
    <row r="10156" spans="1:3" ht="12.75" customHeight="1" x14ac:dyDescent="0.2">
      <c r="A10156" s="215" t="s">
        <v>21769</v>
      </c>
      <c r="B10156" s="215" t="s">
        <v>12</v>
      </c>
      <c r="C10156" s="24"/>
    </row>
    <row r="10157" spans="1:3" ht="12.75" customHeight="1" x14ac:dyDescent="0.2">
      <c r="A10157" s="215" t="s">
        <v>9570</v>
      </c>
      <c r="B10157" s="215" t="s">
        <v>12</v>
      </c>
      <c r="C10157" s="24"/>
    </row>
    <row r="10158" spans="1:3" ht="12.75" customHeight="1" x14ac:dyDescent="0.2">
      <c r="A10158" s="215" t="s">
        <v>9571</v>
      </c>
      <c r="B10158" s="215" t="s">
        <v>12</v>
      </c>
      <c r="C10158" s="24"/>
    </row>
    <row r="10159" spans="1:3" ht="12.75" customHeight="1" x14ac:dyDescent="0.2">
      <c r="A10159" s="215" t="s">
        <v>9572</v>
      </c>
      <c r="B10159" s="215" t="s">
        <v>12</v>
      </c>
      <c r="C10159" s="24"/>
    </row>
    <row r="10160" spans="1:3" ht="12.75" customHeight="1" x14ac:dyDescent="0.2">
      <c r="A10160" s="215" t="s">
        <v>9573</v>
      </c>
      <c r="B10160" s="215" t="s">
        <v>12</v>
      </c>
      <c r="C10160" s="24"/>
    </row>
    <row r="10161" spans="1:3" ht="12.75" customHeight="1" x14ac:dyDescent="0.2">
      <c r="A10161" s="215" t="s">
        <v>9574</v>
      </c>
      <c r="B10161" s="215" t="s">
        <v>12</v>
      </c>
      <c r="C10161" s="24"/>
    </row>
    <row r="10162" spans="1:3" ht="12.75" customHeight="1" x14ac:dyDescent="0.2">
      <c r="A10162" s="215" t="s">
        <v>1665</v>
      </c>
      <c r="B10162" s="215" t="s">
        <v>12</v>
      </c>
      <c r="C10162" s="24"/>
    </row>
    <row r="10163" spans="1:3" ht="12.75" customHeight="1" x14ac:dyDescent="0.2">
      <c r="A10163" s="215" t="s">
        <v>9575</v>
      </c>
      <c r="B10163" s="215" t="s">
        <v>12</v>
      </c>
      <c r="C10163" s="24"/>
    </row>
    <row r="10164" spans="1:3" ht="12.75" customHeight="1" x14ac:dyDescent="0.2">
      <c r="A10164" s="215" t="s">
        <v>9576</v>
      </c>
      <c r="B10164" s="215" t="s">
        <v>12</v>
      </c>
      <c r="C10164" s="24"/>
    </row>
    <row r="10165" spans="1:3" ht="12.75" customHeight="1" x14ac:dyDescent="0.2">
      <c r="A10165" s="215" t="s">
        <v>21770</v>
      </c>
      <c r="B10165" s="215" t="s">
        <v>12</v>
      </c>
      <c r="C10165" s="24"/>
    </row>
    <row r="10166" spans="1:3" ht="12.75" customHeight="1" x14ac:dyDescent="0.2">
      <c r="A10166" s="215" t="s">
        <v>21771</v>
      </c>
      <c r="B10166" s="215" t="s">
        <v>12</v>
      </c>
      <c r="C10166" s="24"/>
    </row>
    <row r="10167" spans="1:3" ht="12.75" customHeight="1" x14ac:dyDescent="0.2">
      <c r="A10167" s="215" t="s">
        <v>21772</v>
      </c>
      <c r="B10167" s="215" t="s">
        <v>12</v>
      </c>
      <c r="C10167" s="24"/>
    </row>
    <row r="10168" spans="1:3" ht="12.75" customHeight="1" x14ac:dyDescent="0.2">
      <c r="A10168" s="215" t="s">
        <v>21773</v>
      </c>
      <c r="B10168" s="215" t="s">
        <v>12</v>
      </c>
      <c r="C10168" s="24"/>
    </row>
    <row r="10169" spans="1:3" ht="12.75" customHeight="1" x14ac:dyDescent="0.2">
      <c r="A10169" s="215" t="s">
        <v>21774</v>
      </c>
      <c r="B10169" s="215" t="s">
        <v>12</v>
      </c>
      <c r="C10169" s="24"/>
    </row>
    <row r="10170" spans="1:3" ht="12.75" customHeight="1" x14ac:dyDescent="0.2">
      <c r="A10170" s="215" t="s">
        <v>9577</v>
      </c>
      <c r="B10170" s="215" t="s">
        <v>12</v>
      </c>
      <c r="C10170" s="24"/>
    </row>
    <row r="10171" spans="1:3" ht="12.75" customHeight="1" x14ac:dyDescent="0.2">
      <c r="A10171" s="185" t="s">
        <v>26854</v>
      </c>
      <c r="B10171" s="185" t="s">
        <v>12</v>
      </c>
      <c r="C10171" s="24"/>
    </row>
    <row r="10172" spans="1:3" ht="12.75" customHeight="1" x14ac:dyDescent="0.2">
      <c r="A10172" s="215" t="s">
        <v>9578</v>
      </c>
      <c r="B10172" s="215" t="s">
        <v>12</v>
      </c>
      <c r="C10172" s="24"/>
    </row>
    <row r="10173" spans="1:3" ht="12.75" customHeight="1" x14ac:dyDescent="0.2">
      <c r="A10173" s="185" t="s">
        <v>26855</v>
      </c>
      <c r="B10173" s="185" t="s">
        <v>12</v>
      </c>
      <c r="C10173" s="24"/>
    </row>
    <row r="10174" spans="1:3" ht="12.75" customHeight="1" x14ac:dyDescent="0.2">
      <c r="A10174" s="215" t="s">
        <v>21775</v>
      </c>
      <c r="B10174" s="215" t="s">
        <v>12</v>
      </c>
      <c r="C10174" s="24"/>
    </row>
    <row r="10175" spans="1:3" ht="12.75" customHeight="1" x14ac:dyDescent="0.2">
      <c r="A10175" s="215" t="s">
        <v>9579</v>
      </c>
      <c r="B10175" s="215" t="s">
        <v>12</v>
      </c>
      <c r="C10175" s="24"/>
    </row>
    <row r="10176" spans="1:3" ht="12.75" customHeight="1" x14ac:dyDescent="0.2">
      <c r="A10176" s="215" t="s">
        <v>25756</v>
      </c>
      <c r="B10176" s="215" t="s">
        <v>139</v>
      </c>
      <c r="C10176" s="24"/>
    </row>
    <row r="10177" spans="1:3" ht="12.75" customHeight="1" x14ac:dyDescent="0.2">
      <c r="A10177" s="215" t="s">
        <v>9616</v>
      </c>
      <c r="B10177" s="215" t="s">
        <v>139</v>
      </c>
      <c r="C10177" s="24"/>
    </row>
    <row r="10178" spans="1:3" ht="12.75" customHeight="1" x14ac:dyDescent="0.2">
      <c r="A10178" s="215" t="s">
        <v>1666</v>
      </c>
      <c r="B10178" s="215" t="s">
        <v>139</v>
      </c>
      <c r="C10178" s="24"/>
    </row>
    <row r="10179" spans="1:3" ht="12.75" customHeight="1" x14ac:dyDescent="0.2">
      <c r="A10179" s="215" t="s">
        <v>9596</v>
      </c>
      <c r="B10179" s="215" t="s">
        <v>139</v>
      </c>
      <c r="C10179" s="24"/>
    </row>
    <row r="10180" spans="1:3" ht="12.75" customHeight="1" x14ac:dyDescent="0.2">
      <c r="A10180" s="215" t="s">
        <v>9597</v>
      </c>
      <c r="B10180" s="215" t="s">
        <v>139</v>
      </c>
      <c r="C10180" s="24"/>
    </row>
    <row r="10181" spans="1:3" ht="12.75" customHeight="1" x14ac:dyDescent="0.2">
      <c r="A10181" s="215" t="s">
        <v>9598</v>
      </c>
      <c r="B10181" s="215" t="s">
        <v>139</v>
      </c>
      <c r="C10181" s="24"/>
    </row>
    <row r="10182" spans="1:3" ht="12.75" customHeight="1" x14ac:dyDescent="0.2">
      <c r="A10182" s="215" t="s">
        <v>1667</v>
      </c>
      <c r="B10182" s="215" t="s">
        <v>139</v>
      </c>
      <c r="C10182" s="24"/>
    </row>
    <row r="10183" spans="1:3" ht="12.75" customHeight="1" x14ac:dyDescent="0.2">
      <c r="A10183" s="215" t="s">
        <v>9599</v>
      </c>
      <c r="B10183" s="215" t="s">
        <v>139</v>
      </c>
      <c r="C10183" s="24"/>
    </row>
    <row r="10184" spans="1:3" ht="12.75" customHeight="1" x14ac:dyDescent="0.2">
      <c r="A10184" s="215" t="s">
        <v>9600</v>
      </c>
      <c r="B10184" s="215" t="s">
        <v>139</v>
      </c>
      <c r="C10184" s="24"/>
    </row>
    <row r="10185" spans="1:3" ht="12.75" customHeight="1" x14ac:dyDescent="0.2">
      <c r="A10185" s="215" t="s">
        <v>1668</v>
      </c>
      <c r="B10185" s="215" t="s">
        <v>139</v>
      </c>
      <c r="C10185" s="24"/>
    </row>
    <row r="10186" spans="1:3" ht="12.75" customHeight="1" x14ac:dyDescent="0.2">
      <c r="A10186" s="215" t="s">
        <v>9601</v>
      </c>
      <c r="B10186" s="215" t="s">
        <v>139</v>
      </c>
      <c r="C10186" s="24"/>
    </row>
    <row r="10187" spans="1:3" ht="12.75" customHeight="1" x14ac:dyDescent="0.2">
      <c r="A10187" s="215" t="s">
        <v>9617</v>
      </c>
      <c r="B10187" s="215" t="s">
        <v>139</v>
      </c>
      <c r="C10187" s="24"/>
    </row>
    <row r="10188" spans="1:3" ht="12.75" customHeight="1" x14ac:dyDescent="0.2">
      <c r="A10188" s="215" t="s">
        <v>9602</v>
      </c>
      <c r="B10188" s="215" t="s">
        <v>139</v>
      </c>
      <c r="C10188" s="24"/>
    </row>
    <row r="10189" spans="1:3" ht="12.75" customHeight="1" x14ac:dyDescent="0.2">
      <c r="A10189" s="215" t="s">
        <v>9603</v>
      </c>
      <c r="B10189" s="215" t="s">
        <v>139</v>
      </c>
      <c r="C10189" s="24"/>
    </row>
    <row r="10190" spans="1:3" ht="12.75" customHeight="1" x14ac:dyDescent="0.2">
      <c r="A10190" s="215" t="s">
        <v>139</v>
      </c>
      <c r="B10190" s="215" t="s">
        <v>139</v>
      </c>
      <c r="C10190" s="24"/>
    </row>
    <row r="10191" spans="1:3" ht="12.75" customHeight="1" x14ac:dyDescent="0.2">
      <c r="A10191" s="215" t="s">
        <v>9604</v>
      </c>
      <c r="B10191" s="215" t="s">
        <v>139</v>
      </c>
      <c r="C10191" s="24"/>
    </row>
    <row r="10192" spans="1:3" ht="12.75" customHeight="1" x14ac:dyDescent="0.2">
      <c r="A10192" s="215" t="s">
        <v>21776</v>
      </c>
      <c r="B10192" s="215" t="s">
        <v>139</v>
      </c>
      <c r="C10192" s="24"/>
    </row>
    <row r="10193" spans="1:3" ht="12.75" customHeight="1" x14ac:dyDescent="0.2">
      <c r="A10193" s="215" t="s">
        <v>9605</v>
      </c>
      <c r="B10193" s="215" t="s">
        <v>139</v>
      </c>
      <c r="C10193" s="24"/>
    </row>
    <row r="10194" spans="1:3" ht="12.75" customHeight="1" x14ac:dyDescent="0.2">
      <c r="A10194" s="215" t="s">
        <v>9606</v>
      </c>
      <c r="B10194" s="215" t="s">
        <v>139</v>
      </c>
      <c r="C10194" s="24"/>
    </row>
    <row r="10195" spans="1:3" ht="12.75" customHeight="1" x14ac:dyDescent="0.2">
      <c r="A10195" s="185" t="s">
        <v>26489</v>
      </c>
      <c r="B10195" s="185" t="s">
        <v>139</v>
      </c>
      <c r="C10195" s="24"/>
    </row>
    <row r="10196" spans="1:3" ht="12.75" customHeight="1" x14ac:dyDescent="0.2">
      <c r="A10196" s="215" t="s">
        <v>1669</v>
      </c>
      <c r="B10196" s="215" t="s">
        <v>139</v>
      </c>
      <c r="C10196" s="24"/>
    </row>
    <row r="10197" spans="1:3" ht="12.75" customHeight="1" x14ac:dyDescent="0.2">
      <c r="A10197" s="215" t="s">
        <v>9607</v>
      </c>
      <c r="B10197" s="215" t="s">
        <v>139</v>
      </c>
      <c r="C10197" s="24"/>
    </row>
    <row r="10198" spans="1:3" ht="12.75" customHeight="1" x14ac:dyDescent="0.2">
      <c r="A10198" s="215" t="s">
        <v>9608</v>
      </c>
      <c r="B10198" s="215" t="s">
        <v>139</v>
      </c>
      <c r="C10198" s="24"/>
    </row>
    <row r="10199" spans="1:3" ht="12.75" customHeight="1" x14ac:dyDescent="0.2">
      <c r="A10199" s="215" t="s">
        <v>1670</v>
      </c>
      <c r="B10199" s="215" t="s">
        <v>139</v>
      </c>
      <c r="C10199" s="24"/>
    </row>
    <row r="10200" spans="1:3" ht="12.75" customHeight="1" x14ac:dyDescent="0.2">
      <c r="A10200" s="215" t="s">
        <v>9609</v>
      </c>
      <c r="B10200" s="215" t="s">
        <v>139</v>
      </c>
      <c r="C10200" s="24"/>
    </row>
    <row r="10201" spans="1:3" ht="12.75" customHeight="1" x14ac:dyDescent="0.2">
      <c r="A10201" s="215" t="s">
        <v>9610</v>
      </c>
      <c r="B10201" s="215" t="s">
        <v>139</v>
      </c>
      <c r="C10201" s="24"/>
    </row>
    <row r="10202" spans="1:3" ht="12.75" customHeight="1" x14ac:dyDescent="0.2">
      <c r="A10202" s="215" t="s">
        <v>25757</v>
      </c>
      <c r="B10202" s="215" t="s">
        <v>139</v>
      </c>
      <c r="C10202" s="24"/>
    </row>
    <row r="10203" spans="1:3" ht="12.75" customHeight="1" x14ac:dyDescent="0.2">
      <c r="A10203" s="185" t="s">
        <v>26492</v>
      </c>
      <c r="B10203" s="185" t="s">
        <v>139</v>
      </c>
      <c r="C10203" s="24"/>
    </row>
    <row r="10204" spans="1:3" ht="12.75" customHeight="1" x14ac:dyDescent="0.2">
      <c r="A10204" s="215" t="s">
        <v>9618</v>
      </c>
      <c r="B10204" s="215" t="s">
        <v>139</v>
      </c>
      <c r="C10204" s="24"/>
    </row>
    <row r="10205" spans="1:3" ht="12.75" customHeight="1" x14ac:dyDescent="0.2">
      <c r="A10205" s="215" t="s">
        <v>21777</v>
      </c>
      <c r="B10205" s="215" t="s">
        <v>139</v>
      </c>
      <c r="C10205" s="24"/>
    </row>
    <row r="10206" spans="1:3" ht="12.75" customHeight="1" x14ac:dyDescent="0.2">
      <c r="A10206" s="215" t="s">
        <v>21778</v>
      </c>
      <c r="B10206" s="215" t="s">
        <v>139</v>
      </c>
      <c r="C10206" s="24"/>
    </row>
    <row r="10207" spans="1:3" ht="12.75" customHeight="1" x14ac:dyDescent="0.2">
      <c r="A10207" s="215" t="s">
        <v>9619</v>
      </c>
      <c r="B10207" s="215" t="s">
        <v>139</v>
      </c>
      <c r="C10207" s="24"/>
    </row>
    <row r="10208" spans="1:3" ht="12.75" customHeight="1" x14ac:dyDescent="0.2">
      <c r="A10208" s="215" t="s">
        <v>21779</v>
      </c>
      <c r="B10208" s="215" t="s">
        <v>139</v>
      </c>
      <c r="C10208" s="24"/>
    </row>
    <row r="10209" spans="1:3" ht="12.75" customHeight="1" x14ac:dyDescent="0.2">
      <c r="A10209" s="215" t="s">
        <v>9620</v>
      </c>
      <c r="B10209" s="215" t="s">
        <v>139</v>
      </c>
      <c r="C10209" s="24"/>
    </row>
    <row r="10210" spans="1:3" ht="12.75" customHeight="1" x14ac:dyDescent="0.2">
      <c r="A10210" s="215" t="s">
        <v>9611</v>
      </c>
      <c r="B10210" s="215" t="s">
        <v>139</v>
      </c>
      <c r="C10210" s="24"/>
    </row>
    <row r="10211" spans="1:3" ht="12.75" customHeight="1" x14ac:dyDescent="0.2">
      <c r="A10211" s="215" t="s">
        <v>25758</v>
      </c>
      <c r="B10211" s="215" t="s">
        <v>139</v>
      </c>
      <c r="C10211" s="24"/>
    </row>
    <row r="10212" spans="1:3" ht="12.75" customHeight="1" x14ac:dyDescent="0.2">
      <c r="A10212" s="215" t="s">
        <v>1671</v>
      </c>
      <c r="B10212" s="215" t="s">
        <v>139</v>
      </c>
      <c r="C10212" s="24"/>
    </row>
    <row r="10213" spans="1:3" ht="12.75" customHeight="1" x14ac:dyDescent="0.2">
      <c r="A10213" s="215" t="s">
        <v>9612</v>
      </c>
      <c r="B10213" s="215" t="s">
        <v>139</v>
      </c>
      <c r="C10213" s="24"/>
    </row>
    <row r="10214" spans="1:3" ht="12.75" customHeight="1" x14ac:dyDescent="0.2">
      <c r="A10214" s="215" t="s">
        <v>25759</v>
      </c>
      <c r="B10214" s="215" t="s">
        <v>139</v>
      </c>
      <c r="C10214" s="24"/>
    </row>
    <row r="10215" spans="1:3" ht="12.75" customHeight="1" x14ac:dyDescent="0.2">
      <c r="A10215" s="215" t="s">
        <v>9613</v>
      </c>
      <c r="B10215" s="215" t="s">
        <v>139</v>
      </c>
      <c r="C10215" s="24"/>
    </row>
    <row r="10216" spans="1:3" ht="12.75" customHeight="1" x14ac:dyDescent="0.2">
      <c r="A10216" s="215" t="s">
        <v>21780</v>
      </c>
      <c r="B10216" s="215" t="s">
        <v>139</v>
      </c>
      <c r="C10216" s="24"/>
    </row>
    <row r="10217" spans="1:3" ht="12.75" customHeight="1" x14ac:dyDescent="0.2">
      <c r="A10217" s="215" t="s">
        <v>21781</v>
      </c>
      <c r="B10217" s="215" t="s">
        <v>139</v>
      </c>
      <c r="C10217" s="24"/>
    </row>
    <row r="10218" spans="1:3" ht="12.75" customHeight="1" x14ac:dyDescent="0.2">
      <c r="A10218" s="215" t="s">
        <v>21782</v>
      </c>
      <c r="B10218" s="215" t="s">
        <v>139</v>
      </c>
      <c r="C10218" s="24"/>
    </row>
    <row r="10219" spans="1:3" ht="12.75" customHeight="1" x14ac:dyDescent="0.2">
      <c r="A10219" s="215" t="s">
        <v>1672</v>
      </c>
      <c r="B10219" s="215" t="s">
        <v>139</v>
      </c>
      <c r="C10219" s="24"/>
    </row>
    <row r="10220" spans="1:3" ht="12.75" customHeight="1" x14ac:dyDescent="0.2">
      <c r="A10220" s="215" t="s">
        <v>9614</v>
      </c>
      <c r="B10220" s="215" t="s">
        <v>139</v>
      </c>
      <c r="C10220" s="24"/>
    </row>
    <row r="10221" spans="1:3" ht="12.75" customHeight="1" x14ac:dyDescent="0.2">
      <c r="A10221" s="215" t="s">
        <v>9615</v>
      </c>
      <c r="B10221" s="215" t="s">
        <v>139</v>
      </c>
      <c r="C10221" s="24"/>
    </row>
    <row r="10222" spans="1:3" ht="12.75" customHeight="1" x14ac:dyDescent="0.2">
      <c r="A10222" s="215" t="s">
        <v>25760</v>
      </c>
      <c r="B10222" s="215" t="s">
        <v>139</v>
      </c>
      <c r="C10222" s="24"/>
    </row>
    <row r="10223" spans="1:3" ht="12.75" customHeight="1" x14ac:dyDescent="0.2">
      <c r="A10223" s="215" t="s">
        <v>9621</v>
      </c>
      <c r="B10223" s="215" t="s">
        <v>139</v>
      </c>
      <c r="C10223" s="24"/>
    </row>
    <row r="10224" spans="1:3" ht="12.75" customHeight="1" x14ac:dyDescent="0.2">
      <c r="A10224" s="215" t="s">
        <v>25761</v>
      </c>
      <c r="B10224" s="215" t="s">
        <v>139</v>
      </c>
      <c r="C10224" s="24"/>
    </row>
    <row r="10225" spans="1:3" ht="12.75" customHeight="1" x14ac:dyDescent="0.2">
      <c r="A10225" s="215" t="s">
        <v>25762</v>
      </c>
      <c r="B10225" s="215" t="s">
        <v>139</v>
      </c>
      <c r="C10225" s="24"/>
    </row>
    <row r="10226" spans="1:3" ht="12.75" customHeight="1" x14ac:dyDescent="0.2">
      <c r="A10226" s="215" t="s">
        <v>25763</v>
      </c>
      <c r="B10226" s="215" t="s">
        <v>139</v>
      </c>
      <c r="C10226" s="24"/>
    </row>
    <row r="10227" spans="1:3" ht="12.75" customHeight="1" x14ac:dyDescent="0.2">
      <c r="A10227" s="215" t="s">
        <v>19616</v>
      </c>
      <c r="B10227" s="215" t="s">
        <v>139</v>
      </c>
      <c r="C10227" s="24"/>
    </row>
    <row r="10228" spans="1:3" ht="12.75" customHeight="1" x14ac:dyDescent="0.2">
      <c r="A10228" s="215" t="s">
        <v>25764</v>
      </c>
      <c r="B10228" s="215" t="s">
        <v>139</v>
      </c>
      <c r="C10228" s="24"/>
    </row>
    <row r="10229" spans="1:3" ht="12.75" customHeight="1" x14ac:dyDescent="0.2">
      <c r="A10229" s="215" t="s">
        <v>25765</v>
      </c>
      <c r="B10229" s="215" t="s">
        <v>139</v>
      </c>
      <c r="C10229" s="24"/>
    </row>
    <row r="10230" spans="1:3" ht="12.75" customHeight="1" x14ac:dyDescent="0.2">
      <c r="A10230" s="215" t="s">
        <v>267</v>
      </c>
      <c r="B10230" s="215" t="s">
        <v>267</v>
      </c>
      <c r="C10230" s="24"/>
    </row>
    <row r="10231" spans="1:3" ht="12.75" customHeight="1" x14ac:dyDescent="0.2">
      <c r="A10231" s="215" t="s">
        <v>9622</v>
      </c>
      <c r="B10231" s="215" t="s">
        <v>267</v>
      </c>
      <c r="C10231" s="24"/>
    </row>
    <row r="10232" spans="1:3" ht="12.75" customHeight="1" x14ac:dyDescent="0.2">
      <c r="A10232" s="215" t="s">
        <v>9623</v>
      </c>
      <c r="B10232" s="215" t="s">
        <v>267</v>
      </c>
      <c r="C10232" s="24"/>
    </row>
    <row r="10233" spans="1:3" ht="12.75" customHeight="1" x14ac:dyDescent="0.2">
      <c r="A10233" s="215" t="s">
        <v>9624</v>
      </c>
      <c r="B10233" s="215" t="s">
        <v>267</v>
      </c>
      <c r="C10233" s="24"/>
    </row>
    <row r="10234" spans="1:3" ht="12.75" customHeight="1" x14ac:dyDescent="0.2">
      <c r="A10234" s="215" t="s">
        <v>172</v>
      </c>
      <c r="B10234" s="215" t="s">
        <v>172</v>
      </c>
      <c r="C10234" s="24"/>
    </row>
    <row r="10235" spans="1:3" ht="12.75" customHeight="1" x14ac:dyDescent="0.2">
      <c r="A10235" s="215" t="s">
        <v>9625</v>
      </c>
      <c r="B10235" s="215" t="s">
        <v>172</v>
      </c>
      <c r="C10235" s="24"/>
    </row>
    <row r="10236" spans="1:3" ht="12.75" customHeight="1" x14ac:dyDescent="0.2">
      <c r="A10236" s="215" t="s">
        <v>9626</v>
      </c>
      <c r="B10236" s="215" t="s">
        <v>172</v>
      </c>
      <c r="C10236" s="24"/>
    </row>
    <row r="10237" spans="1:3" ht="12.75" customHeight="1" x14ac:dyDescent="0.2">
      <c r="A10237" s="215" t="s">
        <v>9627</v>
      </c>
      <c r="B10237" s="215" t="s">
        <v>172</v>
      </c>
      <c r="C10237" s="24"/>
    </row>
    <row r="10238" spans="1:3" ht="12.75" customHeight="1" x14ac:dyDescent="0.2">
      <c r="A10238" s="215" t="s">
        <v>1673</v>
      </c>
      <c r="B10238" s="215" t="s">
        <v>172</v>
      </c>
      <c r="C10238" s="24"/>
    </row>
    <row r="10239" spans="1:3" ht="12.75" customHeight="1" x14ac:dyDescent="0.2">
      <c r="A10239" s="215" t="s">
        <v>9628</v>
      </c>
      <c r="B10239" s="215" t="s">
        <v>172</v>
      </c>
      <c r="C10239" s="24"/>
    </row>
    <row r="10240" spans="1:3" ht="12.75" customHeight="1" x14ac:dyDescent="0.2">
      <c r="A10240" s="215" t="s">
        <v>1674</v>
      </c>
      <c r="B10240" s="215" t="s">
        <v>172</v>
      </c>
      <c r="C10240" s="24"/>
    </row>
    <row r="10241" spans="1:4" ht="12.75" customHeight="1" x14ac:dyDescent="0.2">
      <c r="A10241" s="215" t="s">
        <v>9629</v>
      </c>
      <c r="B10241" s="215" t="s">
        <v>172</v>
      </c>
      <c r="C10241" s="24"/>
    </row>
    <row r="10242" spans="1:4" ht="12.75" customHeight="1" x14ac:dyDescent="0.2">
      <c r="A10242" s="215" t="s">
        <v>1675</v>
      </c>
      <c r="B10242" s="215" t="s">
        <v>172</v>
      </c>
      <c r="C10242" s="24"/>
    </row>
    <row r="10243" spans="1:4" ht="12.75" customHeight="1" x14ac:dyDescent="0.2">
      <c r="A10243" s="215" t="s">
        <v>9630</v>
      </c>
      <c r="B10243" s="215" t="s">
        <v>172</v>
      </c>
      <c r="C10243" s="24"/>
    </row>
    <row r="10244" spans="1:4" ht="12.75" customHeight="1" x14ac:dyDescent="0.2">
      <c r="A10244" s="215" t="s">
        <v>1676</v>
      </c>
      <c r="B10244" s="215" t="s">
        <v>172</v>
      </c>
      <c r="C10244" s="24"/>
    </row>
    <row r="10245" spans="1:4" ht="12.75" customHeight="1" x14ac:dyDescent="0.2">
      <c r="A10245" s="215" t="s">
        <v>9631</v>
      </c>
      <c r="B10245" s="215" t="s">
        <v>172</v>
      </c>
      <c r="C10245" s="24"/>
    </row>
    <row r="10246" spans="1:4" ht="12.75" customHeight="1" x14ac:dyDescent="0.2">
      <c r="A10246" s="215" t="s">
        <v>9632</v>
      </c>
      <c r="B10246" s="215" t="s">
        <v>172</v>
      </c>
      <c r="C10246" s="24"/>
    </row>
    <row r="10247" spans="1:4" ht="12.75" customHeight="1" x14ac:dyDescent="0.2">
      <c r="A10247" s="215" t="s">
        <v>21783</v>
      </c>
      <c r="B10247" s="215" t="s">
        <v>172</v>
      </c>
      <c r="C10247" s="24"/>
    </row>
    <row r="10248" spans="1:4" s="24" customFormat="1" ht="12.75" customHeight="1" x14ac:dyDescent="0.2">
      <c r="A10248" s="215" t="s">
        <v>1677</v>
      </c>
      <c r="B10248" s="215" t="s">
        <v>172</v>
      </c>
      <c r="D10248" s="120"/>
    </row>
    <row r="10249" spans="1:4" ht="12.75" customHeight="1" x14ac:dyDescent="0.2">
      <c r="A10249" s="215" t="s">
        <v>9633</v>
      </c>
      <c r="B10249" s="215" t="s">
        <v>172</v>
      </c>
      <c r="C10249" s="24"/>
    </row>
    <row r="10250" spans="1:4" ht="12.75" customHeight="1" x14ac:dyDescent="0.2">
      <c r="A10250" s="215" t="s">
        <v>1678</v>
      </c>
      <c r="B10250" s="215" t="s">
        <v>172</v>
      </c>
      <c r="C10250" s="24"/>
    </row>
    <row r="10251" spans="1:4" ht="12.75" customHeight="1" x14ac:dyDescent="0.2">
      <c r="A10251" s="215" t="s">
        <v>9634</v>
      </c>
      <c r="B10251" s="215" t="s">
        <v>172</v>
      </c>
      <c r="C10251" s="24"/>
    </row>
    <row r="10252" spans="1:4" ht="12.75" customHeight="1" x14ac:dyDescent="0.2">
      <c r="A10252" s="215" t="s">
        <v>9635</v>
      </c>
      <c r="B10252" s="215" t="s">
        <v>172</v>
      </c>
      <c r="C10252" s="24"/>
    </row>
    <row r="10253" spans="1:4" ht="12.75" customHeight="1" x14ac:dyDescent="0.2">
      <c r="A10253" s="215" t="s">
        <v>1679</v>
      </c>
      <c r="B10253" s="215" t="s">
        <v>172</v>
      </c>
      <c r="C10253" s="24"/>
    </row>
    <row r="10254" spans="1:4" ht="12.75" customHeight="1" x14ac:dyDescent="0.2">
      <c r="A10254" s="215" t="s">
        <v>9636</v>
      </c>
      <c r="B10254" s="215" t="s">
        <v>172</v>
      </c>
      <c r="C10254" s="24"/>
    </row>
    <row r="10255" spans="1:4" ht="12.75" customHeight="1" x14ac:dyDescent="0.2">
      <c r="A10255" s="215" t="s">
        <v>1680</v>
      </c>
      <c r="B10255" s="215" t="s">
        <v>172</v>
      </c>
      <c r="C10255" s="24"/>
    </row>
    <row r="10256" spans="1:4" ht="12.75" customHeight="1" x14ac:dyDescent="0.2">
      <c r="A10256" s="215" t="s">
        <v>9637</v>
      </c>
      <c r="B10256" s="215" t="s">
        <v>172</v>
      </c>
      <c r="C10256" s="24"/>
    </row>
    <row r="10257" spans="1:3" ht="12.75" customHeight="1" x14ac:dyDescent="0.2">
      <c r="A10257" s="215" t="s">
        <v>21784</v>
      </c>
      <c r="B10257" s="215" t="s">
        <v>172</v>
      </c>
      <c r="C10257" s="24"/>
    </row>
    <row r="10258" spans="1:3" ht="12.75" customHeight="1" x14ac:dyDescent="0.2">
      <c r="A10258" s="215" t="s">
        <v>21786</v>
      </c>
      <c r="B10258" s="215" t="s">
        <v>1084</v>
      </c>
      <c r="C10258" s="24"/>
    </row>
    <row r="10259" spans="1:3" ht="12.75" customHeight="1" x14ac:dyDescent="0.2">
      <c r="A10259" s="215" t="s">
        <v>9638</v>
      </c>
      <c r="B10259" s="215" t="s">
        <v>1084</v>
      </c>
      <c r="C10259" s="24"/>
    </row>
    <row r="10260" spans="1:3" ht="12.75" customHeight="1" x14ac:dyDescent="0.2">
      <c r="A10260" s="215" t="s">
        <v>9639</v>
      </c>
      <c r="B10260" s="215" t="s">
        <v>1084</v>
      </c>
      <c r="C10260" s="24"/>
    </row>
    <row r="10261" spans="1:3" ht="12.75" customHeight="1" x14ac:dyDescent="0.2">
      <c r="A10261" s="215" t="s">
        <v>9640</v>
      </c>
      <c r="B10261" s="215" t="s">
        <v>1084</v>
      </c>
      <c r="C10261" s="24"/>
    </row>
    <row r="10262" spans="1:3" ht="12.75" customHeight="1" x14ac:dyDescent="0.2">
      <c r="A10262" s="215" t="s">
        <v>21785</v>
      </c>
      <c r="B10262" s="215" t="s">
        <v>1084</v>
      </c>
      <c r="C10262" s="24"/>
    </row>
    <row r="10263" spans="1:3" ht="12.75" customHeight="1" x14ac:dyDescent="0.2">
      <c r="A10263" s="215" t="s">
        <v>21787</v>
      </c>
      <c r="B10263" s="215" t="s">
        <v>1084</v>
      </c>
      <c r="C10263" s="24"/>
    </row>
    <row r="10264" spans="1:3" ht="12.75" customHeight="1" x14ac:dyDescent="0.2">
      <c r="A10264" s="215" t="s">
        <v>9641</v>
      </c>
      <c r="B10264" s="215" t="s">
        <v>1084</v>
      </c>
      <c r="C10264" s="24"/>
    </row>
    <row r="10265" spans="1:3" ht="12.75" customHeight="1" x14ac:dyDescent="0.2">
      <c r="A10265" s="215" t="s">
        <v>9642</v>
      </c>
      <c r="B10265" s="215" t="s">
        <v>301</v>
      </c>
      <c r="C10265" s="24"/>
    </row>
    <row r="10266" spans="1:3" ht="12.75" customHeight="1" x14ac:dyDescent="0.2">
      <c r="A10266" s="215" t="s">
        <v>301</v>
      </c>
      <c r="B10266" s="215" t="s">
        <v>301</v>
      </c>
      <c r="C10266" s="24"/>
    </row>
    <row r="10267" spans="1:3" ht="12.75" customHeight="1" x14ac:dyDescent="0.2">
      <c r="A10267" s="215" t="s">
        <v>9643</v>
      </c>
      <c r="B10267" s="215" t="s">
        <v>301</v>
      </c>
      <c r="C10267" s="24"/>
    </row>
    <row r="10268" spans="1:3" ht="12.75" customHeight="1" x14ac:dyDescent="0.2">
      <c r="A10268" s="215" t="s">
        <v>9644</v>
      </c>
      <c r="B10268" s="215" t="s">
        <v>301</v>
      </c>
      <c r="C10268" s="24"/>
    </row>
    <row r="10269" spans="1:3" ht="12.75" customHeight="1" x14ac:dyDescent="0.2">
      <c r="A10269" s="215" t="s">
        <v>9645</v>
      </c>
      <c r="B10269" s="215" t="s">
        <v>237</v>
      </c>
      <c r="C10269" s="24"/>
    </row>
    <row r="10270" spans="1:3" ht="12.75" customHeight="1" x14ac:dyDescent="0.2">
      <c r="A10270" s="215" t="s">
        <v>9646</v>
      </c>
      <c r="B10270" s="215" t="s">
        <v>237</v>
      </c>
      <c r="C10270" s="24"/>
    </row>
    <row r="10271" spans="1:3" ht="12.75" customHeight="1" x14ac:dyDescent="0.2">
      <c r="A10271" s="215" t="s">
        <v>21789</v>
      </c>
      <c r="B10271" s="215" t="s">
        <v>237</v>
      </c>
      <c r="C10271" s="24"/>
    </row>
    <row r="10272" spans="1:3" ht="12.75" customHeight="1" x14ac:dyDescent="0.2">
      <c r="A10272" s="215" t="s">
        <v>21790</v>
      </c>
      <c r="B10272" s="215" t="s">
        <v>237</v>
      </c>
      <c r="C10272" s="24"/>
    </row>
    <row r="10273" spans="1:3" ht="12.75" customHeight="1" x14ac:dyDescent="0.2">
      <c r="A10273" s="215" t="s">
        <v>21791</v>
      </c>
      <c r="B10273" s="215" t="s">
        <v>237</v>
      </c>
      <c r="C10273" s="24"/>
    </row>
    <row r="10274" spans="1:3" ht="12.75" customHeight="1" x14ac:dyDescent="0.2">
      <c r="A10274" s="215" t="s">
        <v>21792</v>
      </c>
      <c r="B10274" s="215" t="s">
        <v>237</v>
      </c>
      <c r="C10274" s="24"/>
    </row>
    <row r="10275" spans="1:3" ht="12.75" customHeight="1" x14ac:dyDescent="0.2">
      <c r="A10275" s="215" t="s">
        <v>21788</v>
      </c>
      <c r="B10275" s="215" t="s">
        <v>237</v>
      </c>
      <c r="C10275" s="24"/>
    </row>
    <row r="10276" spans="1:3" ht="12.75" customHeight="1" x14ac:dyDescent="0.2">
      <c r="A10276" s="215" t="s">
        <v>9653</v>
      </c>
      <c r="B10276" s="215" t="s">
        <v>237</v>
      </c>
      <c r="C10276" s="24"/>
    </row>
    <row r="10277" spans="1:3" ht="12.75" customHeight="1" x14ac:dyDescent="0.2">
      <c r="A10277" s="215" t="s">
        <v>9647</v>
      </c>
      <c r="B10277" s="215" t="s">
        <v>237</v>
      </c>
      <c r="C10277" s="24"/>
    </row>
    <row r="10278" spans="1:3" ht="12.75" customHeight="1" x14ac:dyDescent="0.2">
      <c r="A10278" s="215" t="s">
        <v>9648</v>
      </c>
      <c r="B10278" s="215" t="s">
        <v>237</v>
      </c>
      <c r="C10278" s="24"/>
    </row>
    <row r="10279" spans="1:3" ht="12.75" customHeight="1" x14ac:dyDescent="0.2">
      <c r="A10279" s="215" t="s">
        <v>9654</v>
      </c>
      <c r="B10279" s="215" t="s">
        <v>237</v>
      </c>
      <c r="C10279" s="24"/>
    </row>
    <row r="10280" spans="1:3" ht="12.75" customHeight="1" x14ac:dyDescent="0.2">
      <c r="A10280" s="215" t="s">
        <v>237</v>
      </c>
      <c r="B10280" s="215" t="s">
        <v>237</v>
      </c>
      <c r="C10280" s="24"/>
    </row>
    <row r="10281" spans="1:3" ht="12.75" customHeight="1" x14ac:dyDescent="0.2">
      <c r="A10281" s="215" t="s">
        <v>9649</v>
      </c>
      <c r="B10281" s="215" t="s">
        <v>237</v>
      </c>
      <c r="C10281" s="24"/>
    </row>
    <row r="10282" spans="1:3" ht="12.75" customHeight="1" x14ac:dyDescent="0.2">
      <c r="A10282" s="215" t="s">
        <v>9650</v>
      </c>
      <c r="B10282" s="215" t="s">
        <v>237</v>
      </c>
      <c r="C10282" s="24"/>
    </row>
    <row r="10283" spans="1:3" ht="12.75" customHeight="1" x14ac:dyDescent="0.2">
      <c r="A10283" s="215" t="s">
        <v>1681</v>
      </c>
      <c r="B10283" s="215" t="s">
        <v>237</v>
      </c>
      <c r="C10283" s="24"/>
    </row>
    <row r="10284" spans="1:3" ht="12.75" customHeight="1" x14ac:dyDescent="0.2">
      <c r="A10284" s="215" t="s">
        <v>9651</v>
      </c>
      <c r="B10284" s="215" t="s">
        <v>237</v>
      </c>
      <c r="C10284" s="24"/>
    </row>
    <row r="10285" spans="1:3" ht="12.75" customHeight="1" x14ac:dyDescent="0.2">
      <c r="A10285" s="215" t="s">
        <v>9655</v>
      </c>
      <c r="B10285" s="215" t="s">
        <v>237</v>
      </c>
      <c r="C10285" s="24"/>
    </row>
    <row r="10286" spans="1:3" ht="12.75" customHeight="1" x14ac:dyDescent="0.2">
      <c r="A10286" s="215" t="s">
        <v>9652</v>
      </c>
      <c r="B10286" s="215" t="s">
        <v>237</v>
      </c>
      <c r="C10286" s="24"/>
    </row>
    <row r="10287" spans="1:3" ht="12.75" customHeight="1" x14ac:dyDescent="0.2">
      <c r="A10287" s="215" t="s">
        <v>238</v>
      </c>
      <c r="B10287" s="215" t="s">
        <v>238</v>
      </c>
      <c r="C10287" s="24"/>
    </row>
    <row r="10288" spans="1:3" ht="12.75" customHeight="1" x14ac:dyDescent="0.2">
      <c r="A10288" s="215" t="s">
        <v>1682</v>
      </c>
      <c r="B10288" s="215" t="s">
        <v>238</v>
      </c>
      <c r="C10288" s="24"/>
    </row>
    <row r="10289" spans="1:3" ht="12.75" customHeight="1" x14ac:dyDescent="0.2">
      <c r="A10289" s="215" t="s">
        <v>9656</v>
      </c>
      <c r="B10289" s="215" t="s">
        <v>238</v>
      </c>
      <c r="C10289" s="24"/>
    </row>
    <row r="10290" spans="1:3" ht="12.75" customHeight="1" x14ac:dyDescent="0.2">
      <c r="A10290" s="215" t="s">
        <v>1683</v>
      </c>
      <c r="B10290" s="215" t="s">
        <v>114</v>
      </c>
      <c r="C10290" s="24"/>
    </row>
    <row r="10291" spans="1:3" ht="12.75" customHeight="1" x14ac:dyDescent="0.2">
      <c r="A10291" s="215" t="s">
        <v>9657</v>
      </c>
      <c r="B10291" s="215" t="s">
        <v>114</v>
      </c>
      <c r="C10291" s="24"/>
    </row>
    <row r="10292" spans="1:3" ht="12.75" customHeight="1" x14ac:dyDescent="0.2">
      <c r="A10292" s="215" t="s">
        <v>9658</v>
      </c>
      <c r="B10292" s="215" t="s">
        <v>114</v>
      </c>
      <c r="C10292" s="24"/>
    </row>
    <row r="10293" spans="1:3" ht="12.75" customHeight="1" x14ac:dyDescent="0.2">
      <c r="A10293" s="215" t="s">
        <v>114</v>
      </c>
      <c r="B10293" s="215" t="s">
        <v>114</v>
      </c>
      <c r="C10293" s="24"/>
    </row>
    <row r="10294" spans="1:3" ht="12.75" customHeight="1" x14ac:dyDescent="0.2">
      <c r="A10294" s="215" t="s">
        <v>9659</v>
      </c>
      <c r="B10294" s="215" t="s">
        <v>114</v>
      </c>
      <c r="C10294" s="24"/>
    </row>
    <row r="10295" spans="1:3" ht="12.75" customHeight="1" x14ac:dyDescent="0.2">
      <c r="A10295" s="215" t="s">
        <v>9660</v>
      </c>
      <c r="B10295" s="215" t="s">
        <v>114</v>
      </c>
      <c r="C10295" s="24"/>
    </row>
    <row r="10296" spans="1:3" ht="12.75" customHeight="1" x14ac:dyDescent="0.2">
      <c r="A10296" s="215" t="s">
        <v>9661</v>
      </c>
      <c r="B10296" s="215" t="s">
        <v>114</v>
      </c>
      <c r="C10296" s="24"/>
    </row>
    <row r="10297" spans="1:3" ht="12.75" customHeight="1" x14ac:dyDescent="0.2">
      <c r="A10297" s="215" t="s">
        <v>9662</v>
      </c>
      <c r="B10297" s="215" t="s">
        <v>114</v>
      </c>
      <c r="C10297" s="24"/>
    </row>
    <row r="10298" spans="1:3" ht="12.75" customHeight="1" x14ac:dyDescent="0.2">
      <c r="A10298" s="215" t="s">
        <v>9663</v>
      </c>
      <c r="B10298" s="215" t="s">
        <v>114</v>
      </c>
      <c r="C10298" s="24"/>
    </row>
    <row r="10299" spans="1:3" ht="12.75" customHeight="1" x14ac:dyDescent="0.2">
      <c r="A10299" s="215" t="s">
        <v>9664</v>
      </c>
      <c r="B10299" s="215" t="s">
        <v>114</v>
      </c>
      <c r="C10299" s="24"/>
    </row>
    <row r="10300" spans="1:3" ht="12.75" customHeight="1" x14ac:dyDescent="0.2">
      <c r="A10300" s="215" t="s">
        <v>21793</v>
      </c>
      <c r="B10300" s="215" t="s">
        <v>114</v>
      </c>
      <c r="C10300" s="24"/>
    </row>
    <row r="10301" spans="1:3" ht="12.75" customHeight="1" x14ac:dyDescent="0.2">
      <c r="A10301" s="215" t="s">
        <v>9665</v>
      </c>
      <c r="B10301" s="215" t="s">
        <v>114</v>
      </c>
      <c r="C10301" s="24"/>
    </row>
    <row r="10302" spans="1:3" ht="12.75" customHeight="1" x14ac:dyDescent="0.2">
      <c r="A10302" s="215" t="s">
        <v>1684</v>
      </c>
      <c r="B10302" s="215" t="s">
        <v>114</v>
      </c>
      <c r="C10302" s="24"/>
    </row>
    <row r="10303" spans="1:3" ht="12.75" customHeight="1" x14ac:dyDescent="0.2">
      <c r="A10303" s="215" t="s">
        <v>9666</v>
      </c>
      <c r="B10303" s="215" t="s">
        <v>114</v>
      </c>
      <c r="C10303" s="24"/>
    </row>
    <row r="10304" spans="1:3" ht="12.75" customHeight="1" x14ac:dyDescent="0.2">
      <c r="A10304" s="215" t="s">
        <v>3227</v>
      </c>
      <c r="B10304" s="215" t="s">
        <v>3227</v>
      </c>
      <c r="C10304" s="24"/>
    </row>
    <row r="10305" spans="1:3" ht="12.75" customHeight="1" x14ac:dyDescent="0.2">
      <c r="A10305" s="215" t="s">
        <v>21794</v>
      </c>
      <c r="B10305" s="215" t="s">
        <v>3227</v>
      </c>
      <c r="C10305" s="24"/>
    </row>
    <row r="10306" spans="1:3" ht="12.75" customHeight="1" x14ac:dyDescent="0.2">
      <c r="A10306" s="215" t="s">
        <v>21795</v>
      </c>
      <c r="B10306" s="215" t="s">
        <v>3227</v>
      </c>
      <c r="C10306" s="24"/>
    </row>
    <row r="10307" spans="1:3" ht="12.75" customHeight="1" x14ac:dyDescent="0.2">
      <c r="A10307" s="215" t="s">
        <v>21796</v>
      </c>
      <c r="B10307" s="215" t="s">
        <v>3227</v>
      </c>
      <c r="C10307" s="24"/>
    </row>
    <row r="10308" spans="1:3" ht="12.75" customHeight="1" x14ac:dyDescent="0.2">
      <c r="A10308" s="215" t="s">
        <v>9667</v>
      </c>
      <c r="B10308" s="215" t="s">
        <v>3227</v>
      </c>
      <c r="C10308" s="24"/>
    </row>
    <row r="10309" spans="1:3" ht="12.75" customHeight="1" x14ac:dyDescent="0.2">
      <c r="A10309" s="215" t="s">
        <v>69</v>
      </c>
      <c r="B10309" s="215" t="s">
        <v>69</v>
      </c>
      <c r="C10309" s="24"/>
    </row>
    <row r="10310" spans="1:3" ht="12.75" customHeight="1" x14ac:dyDescent="0.2">
      <c r="A10310" s="215" t="s">
        <v>9668</v>
      </c>
      <c r="B10310" s="215" t="s">
        <v>69</v>
      </c>
      <c r="C10310" s="24"/>
    </row>
    <row r="10311" spans="1:3" ht="12.75" customHeight="1" x14ac:dyDescent="0.2">
      <c r="A10311" s="215" t="s">
        <v>9669</v>
      </c>
      <c r="B10311" s="215" t="s">
        <v>69</v>
      </c>
      <c r="C10311" s="24"/>
    </row>
    <row r="10312" spans="1:3" ht="12.75" customHeight="1" x14ac:dyDescent="0.2">
      <c r="A10312" s="215" t="s">
        <v>21797</v>
      </c>
      <c r="B10312" s="215" t="s">
        <v>69</v>
      </c>
      <c r="C10312" s="24"/>
    </row>
    <row r="10313" spans="1:3" ht="12.75" customHeight="1" x14ac:dyDescent="0.2">
      <c r="A10313" s="215" t="s">
        <v>9670</v>
      </c>
      <c r="B10313" s="215" t="s">
        <v>69</v>
      </c>
      <c r="C10313" s="24"/>
    </row>
    <row r="10314" spans="1:3" ht="12.75" customHeight="1" x14ac:dyDescent="0.2">
      <c r="A10314" s="215" t="s">
        <v>9671</v>
      </c>
      <c r="B10314" s="215" t="s">
        <v>69</v>
      </c>
      <c r="C10314" s="24"/>
    </row>
    <row r="10315" spans="1:3" ht="12.75" customHeight="1" x14ac:dyDescent="0.2">
      <c r="A10315" s="215" t="s">
        <v>9672</v>
      </c>
      <c r="B10315" s="215" t="s">
        <v>69</v>
      </c>
      <c r="C10315" s="24"/>
    </row>
    <row r="10316" spans="1:3" ht="12.75" customHeight="1" x14ac:dyDescent="0.2">
      <c r="A10316" s="215" t="s">
        <v>9673</v>
      </c>
      <c r="B10316" s="215" t="s">
        <v>69</v>
      </c>
      <c r="C10316" s="24"/>
    </row>
    <row r="10317" spans="1:3" ht="12.75" customHeight="1" x14ac:dyDescent="0.2">
      <c r="A10317" s="215" t="s">
        <v>1685</v>
      </c>
      <c r="B10317" s="215" t="s">
        <v>69</v>
      </c>
      <c r="C10317" s="24"/>
    </row>
    <row r="10318" spans="1:3" ht="12.75" customHeight="1" x14ac:dyDescent="0.2">
      <c r="A10318" s="215" t="s">
        <v>9674</v>
      </c>
      <c r="B10318" s="215" t="s">
        <v>69</v>
      </c>
      <c r="C10318" s="24"/>
    </row>
    <row r="10319" spans="1:3" ht="12.75" customHeight="1" x14ac:dyDescent="0.2">
      <c r="A10319" s="215" t="s">
        <v>1686</v>
      </c>
      <c r="B10319" s="215" t="s">
        <v>69</v>
      </c>
      <c r="C10319" s="24"/>
    </row>
    <row r="10320" spans="1:3" ht="12.75" customHeight="1" x14ac:dyDescent="0.2">
      <c r="A10320" s="215" t="s">
        <v>9675</v>
      </c>
      <c r="B10320" s="215" t="s">
        <v>69</v>
      </c>
      <c r="C10320" s="24"/>
    </row>
    <row r="10321" spans="1:3" ht="12.75" customHeight="1" x14ac:dyDescent="0.2">
      <c r="A10321" s="215" t="s">
        <v>1687</v>
      </c>
      <c r="B10321" s="215" t="s">
        <v>69</v>
      </c>
      <c r="C10321" s="24"/>
    </row>
    <row r="10322" spans="1:3" ht="12.75" customHeight="1" x14ac:dyDescent="0.2">
      <c r="A10322" s="215" t="s">
        <v>1688</v>
      </c>
      <c r="B10322" s="215" t="s">
        <v>69</v>
      </c>
      <c r="C10322" s="24"/>
    </row>
    <row r="10323" spans="1:3" ht="12.75" customHeight="1" x14ac:dyDescent="0.2">
      <c r="A10323" s="215" t="s">
        <v>9677</v>
      </c>
      <c r="B10323" s="215" t="s">
        <v>69</v>
      </c>
      <c r="C10323" s="24"/>
    </row>
    <row r="10324" spans="1:3" ht="12.75" customHeight="1" x14ac:dyDescent="0.2">
      <c r="A10324" s="215" t="s">
        <v>9678</v>
      </c>
      <c r="B10324" s="215" t="s">
        <v>69</v>
      </c>
      <c r="C10324" s="24"/>
    </row>
    <row r="10325" spans="1:3" ht="12.75" customHeight="1" x14ac:dyDescent="0.2">
      <c r="A10325" s="215" t="s">
        <v>9679</v>
      </c>
      <c r="B10325" s="215" t="s">
        <v>69</v>
      </c>
      <c r="C10325" s="24"/>
    </row>
    <row r="10326" spans="1:3" ht="12.75" customHeight="1" x14ac:dyDescent="0.2">
      <c r="A10326" s="215" t="s">
        <v>9680</v>
      </c>
      <c r="B10326" s="215" t="s">
        <v>69</v>
      </c>
      <c r="C10326" s="24"/>
    </row>
    <row r="10327" spans="1:3" ht="12.75" customHeight="1" x14ac:dyDescent="0.2">
      <c r="A10327" s="215" t="s">
        <v>1689</v>
      </c>
      <c r="B10327" s="215" t="s">
        <v>69</v>
      </c>
      <c r="C10327" s="24"/>
    </row>
    <row r="10328" spans="1:3" ht="12.75" customHeight="1" x14ac:dyDescent="0.2">
      <c r="A10328" s="215" t="s">
        <v>1690</v>
      </c>
      <c r="B10328" s="215" t="s">
        <v>69</v>
      </c>
      <c r="C10328" s="24"/>
    </row>
    <row r="10329" spans="1:3" ht="12.75" customHeight="1" x14ac:dyDescent="0.2">
      <c r="A10329" s="215" t="s">
        <v>9682</v>
      </c>
      <c r="B10329" s="215" t="s">
        <v>69</v>
      </c>
      <c r="C10329" s="24"/>
    </row>
    <row r="10330" spans="1:3" ht="12.75" customHeight="1" x14ac:dyDescent="0.2">
      <c r="A10330" s="215" t="s">
        <v>255</v>
      </c>
      <c r="B10330" s="215" t="s">
        <v>69</v>
      </c>
      <c r="C10330" s="24"/>
    </row>
    <row r="10331" spans="1:3" ht="12.75" customHeight="1" x14ac:dyDescent="0.2">
      <c r="A10331" s="215" t="s">
        <v>1691</v>
      </c>
      <c r="B10331" s="215" t="s">
        <v>69</v>
      </c>
      <c r="C10331" s="24"/>
    </row>
    <row r="10332" spans="1:3" ht="12.75" customHeight="1" x14ac:dyDescent="0.2">
      <c r="A10332" s="215" t="s">
        <v>9684</v>
      </c>
      <c r="B10332" s="215" t="s">
        <v>69</v>
      </c>
      <c r="C10332" s="24"/>
    </row>
    <row r="10333" spans="1:3" ht="12.75" customHeight="1" x14ac:dyDescent="0.2">
      <c r="A10333" s="215" t="s">
        <v>9685</v>
      </c>
      <c r="B10333" s="215" t="s">
        <v>69</v>
      </c>
      <c r="C10333" s="24"/>
    </row>
    <row r="10334" spans="1:3" ht="12.75" customHeight="1" x14ac:dyDescent="0.2">
      <c r="A10334" s="215" t="s">
        <v>9686</v>
      </c>
      <c r="B10334" s="215" t="s">
        <v>69</v>
      </c>
      <c r="C10334" s="24"/>
    </row>
    <row r="10335" spans="1:3" ht="12.75" customHeight="1" x14ac:dyDescent="0.2">
      <c r="A10335" s="269" t="s">
        <v>9687</v>
      </c>
      <c r="B10335" s="269" t="s">
        <v>69</v>
      </c>
      <c r="C10335" s="24"/>
    </row>
    <row r="10336" spans="1:3" ht="12.75" customHeight="1" x14ac:dyDescent="0.2">
      <c r="A10336" s="215" t="s">
        <v>9760</v>
      </c>
      <c r="B10336" s="215" t="s">
        <v>87</v>
      </c>
      <c r="C10336" s="24"/>
    </row>
    <row r="10337" spans="1:3" ht="12.75" customHeight="1" x14ac:dyDescent="0.2">
      <c r="A10337" s="215" t="s">
        <v>9761</v>
      </c>
      <c r="B10337" s="215" t="s">
        <v>87</v>
      </c>
      <c r="C10337" s="24"/>
    </row>
    <row r="10338" spans="1:3" ht="12.75" customHeight="1" x14ac:dyDescent="0.2">
      <c r="A10338" s="215" t="s">
        <v>9762</v>
      </c>
      <c r="B10338" s="215" t="s">
        <v>87</v>
      </c>
      <c r="C10338" s="24"/>
    </row>
    <row r="10339" spans="1:3" ht="12.75" customHeight="1" x14ac:dyDescent="0.2">
      <c r="A10339" s="215" t="s">
        <v>9765</v>
      </c>
      <c r="B10339" s="215" t="s">
        <v>87</v>
      </c>
      <c r="C10339" s="24"/>
    </row>
    <row r="10340" spans="1:3" ht="12.75" customHeight="1" x14ac:dyDescent="0.2">
      <c r="A10340" s="215" t="s">
        <v>9766</v>
      </c>
      <c r="B10340" s="215" t="s">
        <v>87</v>
      </c>
      <c r="C10340" s="24"/>
    </row>
    <row r="10341" spans="1:3" ht="12.75" customHeight="1" x14ac:dyDescent="0.2">
      <c r="A10341" s="215" t="s">
        <v>9693</v>
      </c>
      <c r="B10341" s="215" t="s">
        <v>87</v>
      </c>
      <c r="C10341" s="24"/>
    </row>
    <row r="10342" spans="1:3" ht="12.75" customHeight="1" x14ac:dyDescent="0.2">
      <c r="A10342" s="215" t="s">
        <v>1692</v>
      </c>
      <c r="B10342" s="215" t="s">
        <v>87</v>
      </c>
      <c r="C10342" s="24"/>
    </row>
    <row r="10343" spans="1:3" ht="12.75" customHeight="1" x14ac:dyDescent="0.2">
      <c r="A10343" s="215" t="s">
        <v>9694</v>
      </c>
      <c r="B10343" s="215" t="s">
        <v>87</v>
      </c>
      <c r="C10343" s="24"/>
    </row>
    <row r="10344" spans="1:3" ht="12.75" customHeight="1" x14ac:dyDescent="0.2">
      <c r="A10344" s="215" t="s">
        <v>9695</v>
      </c>
      <c r="B10344" s="215" t="s">
        <v>87</v>
      </c>
      <c r="C10344" s="24"/>
    </row>
    <row r="10345" spans="1:3" ht="12.75" customHeight="1" x14ac:dyDescent="0.2">
      <c r="A10345" s="215" t="s">
        <v>9696</v>
      </c>
      <c r="B10345" s="215" t="s">
        <v>87</v>
      </c>
      <c r="C10345" s="24"/>
    </row>
    <row r="10346" spans="1:3" ht="12.75" customHeight="1" x14ac:dyDescent="0.2">
      <c r="A10346" s="215" t="s">
        <v>9697</v>
      </c>
      <c r="B10346" s="215" t="s">
        <v>87</v>
      </c>
      <c r="C10346" s="24"/>
    </row>
    <row r="10347" spans="1:3" ht="12.75" customHeight="1" x14ac:dyDescent="0.2">
      <c r="A10347" s="215" t="s">
        <v>9698</v>
      </c>
      <c r="B10347" s="215" t="s">
        <v>87</v>
      </c>
      <c r="C10347" s="24"/>
    </row>
    <row r="10348" spans="1:3" ht="12.75" customHeight="1" x14ac:dyDescent="0.2">
      <c r="A10348" s="215" t="s">
        <v>9699</v>
      </c>
      <c r="B10348" s="215" t="s">
        <v>87</v>
      </c>
      <c r="C10348" s="24"/>
    </row>
    <row r="10349" spans="1:3" ht="12.75" customHeight="1" x14ac:dyDescent="0.2">
      <c r="A10349" s="215" t="s">
        <v>9700</v>
      </c>
      <c r="B10349" s="215" t="s">
        <v>87</v>
      </c>
      <c r="C10349" s="24"/>
    </row>
    <row r="10350" spans="1:3" ht="12.75" customHeight="1" x14ac:dyDescent="0.2">
      <c r="A10350" s="215" t="s">
        <v>87</v>
      </c>
      <c r="B10350" s="215" t="s">
        <v>87</v>
      </c>
      <c r="C10350" s="24"/>
    </row>
    <row r="10351" spans="1:3" ht="12.75" customHeight="1" x14ac:dyDescent="0.2">
      <c r="A10351" s="215" t="s">
        <v>9701</v>
      </c>
      <c r="B10351" s="215" t="s">
        <v>87</v>
      </c>
      <c r="C10351" s="24"/>
    </row>
    <row r="10352" spans="1:3" ht="12.75" customHeight="1" x14ac:dyDescent="0.2">
      <c r="A10352" s="215" t="s">
        <v>9702</v>
      </c>
      <c r="B10352" s="215" t="s">
        <v>87</v>
      </c>
      <c r="C10352" s="24"/>
    </row>
    <row r="10353" spans="1:3" ht="12.75" customHeight="1" x14ac:dyDescent="0.2">
      <c r="A10353" s="215" t="s">
        <v>9703</v>
      </c>
      <c r="B10353" s="215" t="s">
        <v>87</v>
      </c>
      <c r="C10353" s="24"/>
    </row>
    <row r="10354" spans="1:3" ht="12.75" customHeight="1" x14ac:dyDescent="0.2">
      <c r="A10354" s="215" t="s">
        <v>21799</v>
      </c>
      <c r="B10354" s="215" t="s">
        <v>87</v>
      </c>
      <c r="C10354" s="24"/>
    </row>
    <row r="10355" spans="1:3" ht="12.75" customHeight="1" x14ac:dyDescent="0.2">
      <c r="A10355" s="215" t="s">
        <v>9704</v>
      </c>
      <c r="B10355" s="215" t="s">
        <v>87</v>
      </c>
      <c r="C10355" s="24"/>
    </row>
    <row r="10356" spans="1:3" ht="12.75" customHeight="1" x14ac:dyDescent="0.2">
      <c r="A10356" s="215" t="s">
        <v>9705</v>
      </c>
      <c r="B10356" s="215" t="s">
        <v>87</v>
      </c>
      <c r="C10356" s="24"/>
    </row>
    <row r="10357" spans="1:3" ht="12.75" customHeight="1" x14ac:dyDescent="0.2">
      <c r="A10357" s="215" t="s">
        <v>9706</v>
      </c>
      <c r="B10357" s="215" t="s">
        <v>87</v>
      </c>
      <c r="C10357" s="24"/>
    </row>
    <row r="10358" spans="1:3" ht="12.75" customHeight="1" x14ac:dyDescent="0.2">
      <c r="A10358" s="215" t="s">
        <v>9707</v>
      </c>
      <c r="B10358" s="215" t="s">
        <v>87</v>
      </c>
      <c r="C10358" s="24"/>
    </row>
    <row r="10359" spans="1:3" ht="12.75" customHeight="1" x14ac:dyDescent="0.2">
      <c r="A10359" s="215" t="s">
        <v>9708</v>
      </c>
      <c r="B10359" s="215" t="s">
        <v>87</v>
      </c>
      <c r="C10359" s="24"/>
    </row>
    <row r="10360" spans="1:3" ht="12.75" customHeight="1" x14ac:dyDescent="0.2">
      <c r="A10360" s="215" t="s">
        <v>9709</v>
      </c>
      <c r="B10360" s="215" t="s">
        <v>87</v>
      </c>
      <c r="C10360" s="24"/>
    </row>
    <row r="10361" spans="1:3" ht="12.75" customHeight="1" x14ac:dyDescent="0.2">
      <c r="A10361" s="215" t="s">
        <v>9710</v>
      </c>
      <c r="B10361" s="215" t="s">
        <v>87</v>
      </c>
      <c r="C10361" s="24"/>
    </row>
    <row r="10362" spans="1:3" ht="12.75" customHeight="1" x14ac:dyDescent="0.2">
      <c r="A10362" s="215" t="s">
        <v>9711</v>
      </c>
      <c r="B10362" s="215" t="s">
        <v>87</v>
      </c>
      <c r="C10362" s="24"/>
    </row>
    <row r="10363" spans="1:3" ht="12.75" customHeight="1" x14ac:dyDescent="0.2">
      <c r="A10363" s="215" t="s">
        <v>21801</v>
      </c>
      <c r="B10363" s="215" t="s">
        <v>87</v>
      </c>
      <c r="C10363" s="24"/>
    </row>
    <row r="10364" spans="1:3" ht="12.75" customHeight="1" x14ac:dyDescent="0.2">
      <c r="A10364" s="215" t="s">
        <v>9712</v>
      </c>
      <c r="B10364" s="215" t="s">
        <v>87</v>
      </c>
      <c r="C10364" s="24"/>
    </row>
    <row r="10365" spans="1:3" ht="12.75" customHeight="1" x14ac:dyDescent="0.2">
      <c r="A10365" s="215" t="s">
        <v>9713</v>
      </c>
      <c r="B10365" s="215" t="s">
        <v>87</v>
      </c>
      <c r="C10365" s="24"/>
    </row>
    <row r="10366" spans="1:3" ht="12.75" customHeight="1" x14ac:dyDescent="0.2">
      <c r="A10366" s="215" t="s">
        <v>9714</v>
      </c>
      <c r="B10366" s="215" t="s">
        <v>87</v>
      </c>
      <c r="C10366" s="24"/>
    </row>
    <row r="10367" spans="1:3" ht="12.75" customHeight="1" x14ac:dyDescent="0.2">
      <c r="A10367" s="215" t="s">
        <v>9715</v>
      </c>
      <c r="B10367" s="215" t="s">
        <v>87</v>
      </c>
      <c r="C10367" s="24"/>
    </row>
    <row r="10368" spans="1:3" ht="12.75" customHeight="1" x14ac:dyDescent="0.2">
      <c r="A10368" s="215" t="s">
        <v>9716</v>
      </c>
      <c r="B10368" s="215" t="s">
        <v>87</v>
      </c>
      <c r="C10368" s="24"/>
    </row>
    <row r="10369" spans="1:3" ht="12.75" customHeight="1" x14ac:dyDescent="0.2">
      <c r="A10369" s="215" t="s">
        <v>9717</v>
      </c>
      <c r="B10369" s="215" t="s">
        <v>87</v>
      </c>
      <c r="C10369" s="24"/>
    </row>
    <row r="10370" spans="1:3" ht="12.75" customHeight="1" x14ac:dyDescent="0.2">
      <c r="A10370" s="215" t="s">
        <v>9718</v>
      </c>
      <c r="B10370" s="215" t="s">
        <v>87</v>
      </c>
      <c r="C10370" s="24"/>
    </row>
    <row r="10371" spans="1:3" ht="12.75" customHeight="1" x14ac:dyDescent="0.2">
      <c r="A10371" s="215" t="s">
        <v>9719</v>
      </c>
      <c r="B10371" s="215" t="s">
        <v>87</v>
      </c>
      <c r="C10371" s="24"/>
    </row>
    <row r="10372" spans="1:3" ht="12.75" customHeight="1" x14ac:dyDescent="0.2">
      <c r="A10372" s="215" t="s">
        <v>9768</v>
      </c>
      <c r="B10372" s="215" t="s">
        <v>87</v>
      </c>
      <c r="C10372" s="24"/>
    </row>
    <row r="10373" spans="1:3" ht="12.75" customHeight="1" x14ac:dyDescent="0.2">
      <c r="A10373" s="215" t="s">
        <v>9720</v>
      </c>
      <c r="B10373" s="215" t="s">
        <v>87</v>
      </c>
      <c r="C10373" s="24"/>
    </row>
    <row r="10374" spans="1:3" ht="12.75" customHeight="1" x14ac:dyDescent="0.2">
      <c r="A10374" s="215" t="s">
        <v>9721</v>
      </c>
      <c r="B10374" s="215" t="s">
        <v>87</v>
      </c>
      <c r="C10374" s="24"/>
    </row>
    <row r="10375" spans="1:3" ht="12.75" customHeight="1" x14ac:dyDescent="0.2">
      <c r="A10375" s="215" t="s">
        <v>1693</v>
      </c>
      <c r="B10375" s="215" t="s">
        <v>87</v>
      </c>
      <c r="C10375" s="24"/>
    </row>
    <row r="10376" spans="1:3" ht="12.75" customHeight="1" x14ac:dyDescent="0.2">
      <c r="A10376" s="215" t="s">
        <v>9723</v>
      </c>
      <c r="B10376" s="215" t="s">
        <v>87</v>
      </c>
      <c r="C10376" s="24"/>
    </row>
    <row r="10377" spans="1:3" ht="12.75" customHeight="1" x14ac:dyDescent="0.2">
      <c r="A10377" s="215" t="s">
        <v>9724</v>
      </c>
      <c r="B10377" s="215" t="s">
        <v>87</v>
      </c>
      <c r="C10377" s="24"/>
    </row>
    <row r="10378" spans="1:3" ht="12.75" customHeight="1" x14ac:dyDescent="0.2">
      <c r="A10378" s="215" t="s">
        <v>9725</v>
      </c>
      <c r="B10378" s="215" t="s">
        <v>87</v>
      </c>
      <c r="C10378" s="24"/>
    </row>
    <row r="10379" spans="1:3" ht="12.75" customHeight="1" x14ac:dyDescent="0.2">
      <c r="A10379" s="215" t="s">
        <v>9726</v>
      </c>
      <c r="B10379" s="215" t="s">
        <v>87</v>
      </c>
      <c r="C10379" s="24"/>
    </row>
    <row r="10380" spans="1:3" ht="12.75" customHeight="1" x14ac:dyDescent="0.2">
      <c r="A10380" s="215" t="s">
        <v>9727</v>
      </c>
      <c r="B10380" s="215" t="s">
        <v>87</v>
      </c>
      <c r="C10380" s="24"/>
    </row>
    <row r="10381" spans="1:3" ht="12.75" customHeight="1" x14ac:dyDescent="0.2">
      <c r="A10381" s="215" t="s">
        <v>21800</v>
      </c>
      <c r="B10381" s="215" t="s">
        <v>87</v>
      </c>
      <c r="C10381" s="24"/>
    </row>
    <row r="10382" spans="1:3" ht="12.75" customHeight="1" x14ac:dyDescent="0.2">
      <c r="A10382" s="215" t="s">
        <v>1694</v>
      </c>
      <c r="B10382" s="215" t="s">
        <v>87</v>
      </c>
      <c r="C10382" s="24"/>
    </row>
    <row r="10383" spans="1:3" ht="12.75" customHeight="1" x14ac:dyDescent="0.2">
      <c r="A10383" s="215" t="s">
        <v>9728</v>
      </c>
      <c r="B10383" s="215" t="s">
        <v>87</v>
      </c>
      <c r="C10383" s="24"/>
    </row>
    <row r="10384" spans="1:3" ht="12.75" customHeight="1" x14ac:dyDescent="0.2">
      <c r="A10384" s="269" t="s">
        <v>9729</v>
      </c>
      <c r="B10384" s="269" t="s">
        <v>87</v>
      </c>
      <c r="C10384" s="24"/>
    </row>
    <row r="10385" spans="1:4" ht="12.75" customHeight="1" x14ac:dyDescent="0.2">
      <c r="A10385" s="215" t="s">
        <v>1695</v>
      </c>
      <c r="B10385" s="215" t="s">
        <v>87</v>
      </c>
      <c r="C10385" s="24"/>
    </row>
    <row r="10386" spans="1:4" ht="12.75" customHeight="1" x14ac:dyDescent="0.2">
      <c r="A10386" s="215" t="s">
        <v>9730</v>
      </c>
      <c r="B10386" s="215" t="s">
        <v>87</v>
      </c>
      <c r="C10386" s="24"/>
    </row>
    <row r="10387" spans="1:4" ht="12.75" customHeight="1" x14ac:dyDescent="0.2">
      <c r="A10387" s="215" t="s">
        <v>9731</v>
      </c>
      <c r="B10387" s="215" t="s">
        <v>87</v>
      </c>
      <c r="C10387" s="24"/>
    </row>
    <row r="10388" spans="1:4" ht="12.75" customHeight="1" x14ac:dyDescent="0.2">
      <c r="A10388" s="215" t="s">
        <v>9732</v>
      </c>
      <c r="B10388" s="215" t="s">
        <v>87</v>
      </c>
      <c r="C10388" s="24"/>
    </row>
    <row r="10389" spans="1:4" ht="12.75" customHeight="1" x14ac:dyDescent="0.2">
      <c r="A10389" s="215" t="s">
        <v>9733</v>
      </c>
      <c r="B10389" s="215" t="s">
        <v>87</v>
      </c>
      <c r="C10389" s="24"/>
    </row>
    <row r="10390" spans="1:4" s="24" customFormat="1" ht="12.75" customHeight="1" x14ac:dyDescent="0.2">
      <c r="A10390" s="215" t="s">
        <v>3228</v>
      </c>
      <c r="B10390" s="215" t="s">
        <v>87</v>
      </c>
      <c r="D10390" s="120"/>
    </row>
    <row r="10391" spans="1:4" ht="12.75" customHeight="1" x14ac:dyDescent="0.2">
      <c r="A10391" s="215" t="s">
        <v>9734</v>
      </c>
      <c r="B10391" s="215" t="s">
        <v>87</v>
      </c>
      <c r="C10391" s="24"/>
    </row>
    <row r="10392" spans="1:4" ht="12.75" customHeight="1" x14ac:dyDescent="0.2">
      <c r="A10392" s="215" t="s">
        <v>9769</v>
      </c>
      <c r="B10392" s="215" t="s">
        <v>87</v>
      </c>
      <c r="C10392" s="24"/>
    </row>
    <row r="10393" spans="1:4" ht="12.75" customHeight="1" x14ac:dyDescent="0.2">
      <c r="A10393" s="215" t="s">
        <v>9735</v>
      </c>
      <c r="B10393" s="215" t="s">
        <v>87</v>
      </c>
      <c r="C10393" s="24"/>
    </row>
    <row r="10394" spans="1:4" ht="12.75" customHeight="1" x14ac:dyDescent="0.2">
      <c r="A10394" s="215" t="s">
        <v>9770</v>
      </c>
      <c r="B10394" s="215" t="s">
        <v>87</v>
      </c>
      <c r="C10394" s="24"/>
    </row>
    <row r="10395" spans="1:4" ht="12.75" customHeight="1" x14ac:dyDescent="0.2">
      <c r="A10395" s="215" t="s">
        <v>25766</v>
      </c>
      <c r="B10395" s="215" t="s">
        <v>87</v>
      </c>
      <c r="C10395" s="24"/>
    </row>
    <row r="10396" spans="1:4" ht="12.75" customHeight="1" x14ac:dyDescent="0.2">
      <c r="A10396" s="215" t="s">
        <v>1696</v>
      </c>
      <c r="B10396" s="215" t="s">
        <v>87</v>
      </c>
      <c r="C10396" s="24"/>
    </row>
    <row r="10397" spans="1:4" s="24" customFormat="1" ht="12.75" customHeight="1" x14ac:dyDescent="0.2">
      <c r="A10397" s="215" t="s">
        <v>9736</v>
      </c>
      <c r="B10397" s="215" t="s">
        <v>87</v>
      </c>
      <c r="D10397" s="120"/>
    </row>
    <row r="10398" spans="1:4" s="24" customFormat="1" ht="12.75" customHeight="1" x14ac:dyDescent="0.2">
      <c r="A10398" s="215" t="s">
        <v>9737</v>
      </c>
      <c r="B10398" s="215" t="s">
        <v>87</v>
      </c>
      <c r="D10398" s="120"/>
    </row>
    <row r="10399" spans="1:4" ht="12.75" customHeight="1" x14ac:dyDescent="0.2">
      <c r="A10399" s="215" t="s">
        <v>9738</v>
      </c>
      <c r="B10399" s="215" t="s">
        <v>87</v>
      </c>
      <c r="C10399" s="24"/>
    </row>
    <row r="10400" spans="1:4" ht="12.75" customHeight="1" x14ac:dyDescent="0.2">
      <c r="A10400" s="215" t="s">
        <v>1697</v>
      </c>
      <c r="B10400" s="215" t="s">
        <v>87</v>
      </c>
      <c r="C10400" s="24"/>
    </row>
    <row r="10401" spans="1:3" ht="12.75" customHeight="1" x14ac:dyDescent="0.2">
      <c r="A10401" s="215" t="s">
        <v>9740</v>
      </c>
      <c r="B10401" s="215" t="s">
        <v>87</v>
      </c>
      <c r="C10401" s="24"/>
    </row>
    <row r="10402" spans="1:3" ht="12.75" customHeight="1" x14ac:dyDescent="0.2">
      <c r="A10402" s="215" t="s">
        <v>9741</v>
      </c>
      <c r="B10402" s="215" t="s">
        <v>87</v>
      </c>
      <c r="C10402" s="24"/>
    </row>
    <row r="10403" spans="1:3" ht="12.75" customHeight="1" x14ac:dyDescent="0.2">
      <c r="A10403" s="215" t="s">
        <v>9742</v>
      </c>
      <c r="B10403" s="215" t="s">
        <v>87</v>
      </c>
      <c r="C10403" s="24"/>
    </row>
    <row r="10404" spans="1:3" ht="12.75" customHeight="1" x14ac:dyDescent="0.2">
      <c r="A10404" s="215" t="s">
        <v>9743</v>
      </c>
      <c r="B10404" s="215" t="s">
        <v>87</v>
      </c>
      <c r="C10404" s="24"/>
    </row>
    <row r="10405" spans="1:3" ht="12.75" customHeight="1" x14ac:dyDescent="0.2">
      <c r="A10405" s="215" t="s">
        <v>1698</v>
      </c>
      <c r="B10405" s="215" t="s">
        <v>87</v>
      </c>
      <c r="C10405" s="24"/>
    </row>
    <row r="10406" spans="1:3" ht="12.75" customHeight="1" x14ac:dyDescent="0.2">
      <c r="A10406" s="215" t="s">
        <v>9744</v>
      </c>
      <c r="B10406" s="215" t="s">
        <v>87</v>
      </c>
      <c r="C10406" s="24"/>
    </row>
    <row r="10407" spans="1:3" ht="12.75" customHeight="1" x14ac:dyDescent="0.2">
      <c r="A10407" s="215" t="s">
        <v>9745</v>
      </c>
      <c r="B10407" s="215" t="s">
        <v>87</v>
      </c>
      <c r="C10407" s="24"/>
    </row>
    <row r="10408" spans="1:3" ht="12.75" customHeight="1" x14ac:dyDescent="0.2">
      <c r="A10408" s="215" t="s">
        <v>9746</v>
      </c>
      <c r="B10408" s="215" t="s">
        <v>87</v>
      </c>
      <c r="C10408" s="24"/>
    </row>
    <row r="10409" spans="1:3" ht="12.75" customHeight="1" x14ac:dyDescent="0.2">
      <c r="A10409" s="215" t="s">
        <v>9747</v>
      </c>
      <c r="B10409" s="215" t="s">
        <v>87</v>
      </c>
      <c r="C10409" s="24"/>
    </row>
    <row r="10410" spans="1:3" ht="12.75" customHeight="1" x14ac:dyDescent="0.2">
      <c r="A10410" s="215" t="s">
        <v>9748</v>
      </c>
      <c r="B10410" s="215" t="s">
        <v>87</v>
      </c>
      <c r="C10410" s="24"/>
    </row>
    <row r="10411" spans="1:3" ht="12.75" customHeight="1" x14ac:dyDescent="0.2">
      <c r="A10411" s="215" t="s">
        <v>9749</v>
      </c>
      <c r="B10411" s="215" t="s">
        <v>87</v>
      </c>
      <c r="C10411" s="24"/>
    </row>
    <row r="10412" spans="1:3" ht="12.75" customHeight="1" x14ac:dyDescent="0.2">
      <c r="A10412" s="215" t="s">
        <v>25767</v>
      </c>
      <c r="B10412" s="215" t="s">
        <v>87</v>
      </c>
      <c r="C10412" s="24"/>
    </row>
    <row r="10413" spans="1:3" ht="12.75" customHeight="1" x14ac:dyDescent="0.2">
      <c r="A10413" s="215" t="s">
        <v>1699</v>
      </c>
      <c r="B10413" s="215" t="s">
        <v>87</v>
      </c>
      <c r="C10413" s="24"/>
    </row>
    <row r="10414" spans="1:3" ht="12.75" customHeight="1" x14ac:dyDescent="0.2">
      <c r="A10414" s="215" t="s">
        <v>9750</v>
      </c>
      <c r="B10414" s="215" t="s">
        <v>87</v>
      </c>
      <c r="C10414" s="24"/>
    </row>
    <row r="10415" spans="1:3" ht="12.75" customHeight="1" x14ac:dyDescent="0.2">
      <c r="A10415" s="215" t="s">
        <v>1700</v>
      </c>
      <c r="B10415" s="215" t="s">
        <v>87</v>
      </c>
      <c r="C10415" s="24"/>
    </row>
    <row r="10416" spans="1:3" ht="12.75" customHeight="1" x14ac:dyDescent="0.2">
      <c r="A10416" s="215" t="s">
        <v>9752</v>
      </c>
      <c r="B10416" s="215" t="s">
        <v>87</v>
      </c>
      <c r="C10416" s="24"/>
    </row>
    <row r="10417" spans="1:3" ht="12.75" customHeight="1" x14ac:dyDescent="0.2">
      <c r="A10417" s="215" t="s">
        <v>9753</v>
      </c>
      <c r="B10417" s="215" t="s">
        <v>87</v>
      </c>
      <c r="C10417" s="24"/>
    </row>
    <row r="10418" spans="1:3" ht="12.75" customHeight="1" x14ac:dyDescent="0.2">
      <c r="A10418" s="215" t="s">
        <v>9754</v>
      </c>
      <c r="B10418" s="215" t="s">
        <v>87</v>
      </c>
      <c r="C10418" s="24"/>
    </row>
    <row r="10419" spans="1:3" ht="12.75" customHeight="1" x14ac:dyDescent="0.2">
      <c r="A10419" s="215" t="s">
        <v>9755</v>
      </c>
      <c r="B10419" s="215" t="s">
        <v>87</v>
      </c>
      <c r="C10419" s="24"/>
    </row>
    <row r="10420" spans="1:3" ht="12.75" customHeight="1" x14ac:dyDescent="0.2">
      <c r="A10420" s="215" t="s">
        <v>9756</v>
      </c>
      <c r="B10420" s="215" t="s">
        <v>87</v>
      </c>
      <c r="C10420" s="24"/>
    </row>
    <row r="10421" spans="1:3" ht="12.75" customHeight="1" x14ac:dyDescent="0.2">
      <c r="A10421" s="215" t="s">
        <v>9771</v>
      </c>
      <c r="B10421" s="215" t="s">
        <v>143</v>
      </c>
      <c r="C10421" s="24"/>
    </row>
    <row r="10422" spans="1:3" ht="12.75" customHeight="1" x14ac:dyDescent="0.2">
      <c r="A10422" s="215" t="s">
        <v>9772</v>
      </c>
      <c r="B10422" s="215" t="s">
        <v>143</v>
      </c>
      <c r="C10422" s="24"/>
    </row>
    <row r="10423" spans="1:3" ht="12.75" customHeight="1" x14ac:dyDescent="0.2">
      <c r="A10423" s="215" t="s">
        <v>9773</v>
      </c>
      <c r="B10423" s="215" t="s">
        <v>143</v>
      </c>
      <c r="C10423" s="24"/>
    </row>
    <row r="10424" spans="1:3" ht="12.75" customHeight="1" x14ac:dyDescent="0.2">
      <c r="A10424" s="215" t="s">
        <v>9774</v>
      </c>
      <c r="B10424" s="215" t="s">
        <v>143</v>
      </c>
      <c r="C10424" s="24"/>
    </row>
    <row r="10425" spans="1:3" ht="12.75" customHeight="1" x14ac:dyDescent="0.2">
      <c r="A10425" s="215" t="s">
        <v>9775</v>
      </c>
      <c r="B10425" s="215" t="s">
        <v>143</v>
      </c>
      <c r="C10425" s="24"/>
    </row>
    <row r="10426" spans="1:3" ht="12.75" customHeight="1" x14ac:dyDescent="0.2">
      <c r="A10426" s="215" t="s">
        <v>9776</v>
      </c>
      <c r="B10426" s="215" t="s">
        <v>143</v>
      </c>
      <c r="C10426" s="24"/>
    </row>
    <row r="10427" spans="1:3" ht="12.75" customHeight="1" x14ac:dyDescent="0.2">
      <c r="A10427" s="215" t="s">
        <v>9777</v>
      </c>
      <c r="B10427" s="215" t="s">
        <v>143</v>
      </c>
      <c r="C10427" s="24"/>
    </row>
    <row r="10428" spans="1:3" ht="12.75" customHeight="1" x14ac:dyDescent="0.2">
      <c r="A10428" s="215" t="s">
        <v>21802</v>
      </c>
      <c r="B10428" s="215" t="s">
        <v>143</v>
      </c>
      <c r="C10428" s="24"/>
    </row>
    <row r="10429" spans="1:3" ht="12.75" customHeight="1" x14ac:dyDescent="0.2">
      <c r="A10429" s="215" t="s">
        <v>9778</v>
      </c>
      <c r="B10429" s="215" t="s">
        <v>143</v>
      </c>
      <c r="C10429" s="24"/>
    </row>
    <row r="10430" spans="1:3" ht="12.75" customHeight="1" x14ac:dyDescent="0.2">
      <c r="A10430" s="215" t="s">
        <v>9779</v>
      </c>
      <c r="B10430" s="215" t="s">
        <v>143</v>
      </c>
      <c r="C10430" s="24"/>
    </row>
    <row r="10431" spans="1:3" ht="12.75" customHeight="1" x14ac:dyDescent="0.2">
      <c r="A10431" s="215" t="s">
        <v>21803</v>
      </c>
      <c r="B10431" s="215" t="s">
        <v>143</v>
      </c>
      <c r="C10431" s="24"/>
    </row>
    <row r="10432" spans="1:3" ht="12.75" customHeight="1" x14ac:dyDescent="0.2">
      <c r="A10432" s="215" t="s">
        <v>9780</v>
      </c>
      <c r="B10432" s="215" t="s">
        <v>143</v>
      </c>
      <c r="C10432" s="24"/>
    </row>
    <row r="10433" spans="1:3" ht="12.75" customHeight="1" x14ac:dyDescent="0.2">
      <c r="A10433" s="215" t="s">
        <v>9803</v>
      </c>
      <c r="B10433" s="215" t="s">
        <v>143</v>
      </c>
      <c r="C10433" s="24"/>
    </row>
    <row r="10434" spans="1:3" ht="12.75" customHeight="1" x14ac:dyDescent="0.2">
      <c r="A10434" s="215" t="s">
        <v>25768</v>
      </c>
      <c r="B10434" s="215" t="s">
        <v>143</v>
      </c>
      <c r="C10434" s="24"/>
    </row>
    <row r="10435" spans="1:3" ht="12.75" customHeight="1" x14ac:dyDescent="0.2">
      <c r="A10435" s="215" t="s">
        <v>9781</v>
      </c>
      <c r="B10435" s="215" t="s">
        <v>143</v>
      </c>
      <c r="C10435" s="24"/>
    </row>
    <row r="10436" spans="1:3" ht="12.75" customHeight="1" x14ac:dyDescent="0.2">
      <c r="A10436" s="215" t="s">
        <v>1701</v>
      </c>
      <c r="B10436" s="215" t="s">
        <v>143</v>
      </c>
      <c r="C10436" s="24"/>
    </row>
    <row r="10437" spans="1:3" ht="12.75" customHeight="1" x14ac:dyDescent="0.2">
      <c r="A10437" s="215" t="s">
        <v>9782</v>
      </c>
      <c r="B10437" s="215" t="s">
        <v>143</v>
      </c>
      <c r="C10437" s="24"/>
    </row>
    <row r="10438" spans="1:3" ht="12.75" customHeight="1" x14ac:dyDescent="0.2">
      <c r="A10438" s="215" t="s">
        <v>9783</v>
      </c>
      <c r="B10438" s="215" t="s">
        <v>143</v>
      </c>
      <c r="C10438" s="24"/>
    </row>
    <row r="10439" spans="1:3" ht="12.75" customHeight="1" x14ac:dyDescent="0.2">
      <c r="A10439" s="215" t="s">
        <v>9784</v>
      </c>
      <c r="B10439" s="215" t="s">
        <v>143</v>
      </c>
      <c r="C10439" s="24"/>
    </row>
    <row r="10440" spans="1:3" ht="12.75" customHeight="1" x14ac:dyDescent="0.2">
      <c r="A10440" s="215" t="s">
        <v>9785</v>
      </c>
      <c r="B10440" s="215" t="s">
        <v>143</v>
      </c>
      <c r="C10440" s="24"/>
    </row>
    <row r="10441" spans="1:3" ht="12.75" customHeight="1" x14ac:dyDescent="0.2">
      <c r="A10441" s="215" t="s">
        <v>25769</v>
      </c>
      <c r="B10441" s="215" t="s">
        <v>143</v>
      </c>
      <c r="C10441" s="24"/>
    </row>
    <row r="10442" spans="1:3" ht="12.75" customHeight="1" x14ac:dyDescent="0.2">
      <c r="A10442" s="215" t="s">
        <v>143</v>
      </c>
      <c r="B10442" s="215" t="s">
        <v>143</v>
      </c>
      <c r="C10442" s="24"/>
    </row>
    <row r="10443" spans="1:3" ht="12.75" customHeight="1" x14ac:dyDescent="0.2">
      <c r="A10443" s="215" t="s">
        <v>9786</v>
      </c>
      <c r="B10443" s="215" t="s">
        <v>143</v>
      </c>
      <c r="C10443" s="24"/>
    </row>
    <row r="10444" spans="1:3" ht="12.75" customHeight="1" x14ac:dyDescent="0.2">
      <c r="A10444" s="215" t="s">
        <v>21804</v>
      </c>
      <c r="B10444" s="215" t="s">
        <v>143</v>
      </c>
      <c r="C10444" s="24"/>
    </row>
    <row r="10445" spans="1:3" ht="12.75" customHeight="1" x14ac:dyDescent="0.2">
      <c r="A10445" s="215" t="s">
        <v>9787</v>
      </c>
      <c r="B10445" s="215" t="s">
        <v>143</v>
      </c>
      <c r="C10445" s="24"/>
    </row>
    <row r="10446" spans="1:3" ht="12.75" customHeight="1" x14ac:dyDescent="0.2">
      <c r="A10446" s="215" t="s">
        <v>9788</v>
      </c>
      <c r="B10446" s="215" t="s">
        <v>143</v>
      </c>
      <c r="C10446" s="24"/>
    </row>
    <row r="10447" spans="1:3" ht="12.75" customHeight="1" x14ac:dyDescent="0.2">
      <c r="A10447" s="215" t="s">
        <v>9789</v>
      </c>
      <c r="B10447" s="215" t="s">
        <v>143</v>
      </c>
      <c r="C10447" s="24"/>
    </row>
    <row r="10448" spans="1:3" ht="12.75" customHeight="1" x14ac:dyDescent="0.2">
      <c r="A10448" s="215" t="s">
        <v>9790</v>
      </c>
      <c r="B10448" s="215" t="s">
        <v>143</v>
      </c>
      <c r="C10448" s="24"/>
    </row>
    <row r="10449" spans="1:3" ht="12.75" customHeight="1" x14ac:dyDescent="0.2">
      <c r="A10449" s="215" t="s">
        <v>9791</v>
      </c>
      <c r="B10449" s="215" t="s">
        <v>143</v>
      </c>
      <c r="C10449" s="24"/>
    </row>
    <row r="10450" spans="1:3" ht="12.75" customHeight="1" x14ac:dyDescent="0.2">
      <c r="A10450" s="215" t="s">
        <v>9792</v>
      </c>
      <c r="B10450" s="215" t="s">
        <v>143</v>
      </c>
      <c r="C10450" s="24"/>
    </row>
    <row r="10451" spans="1:3" ht="12.75" customHeight="1" x14ac:dyDescent="0.2">
      <c r="A10451" s="215" t="s">
        <v>9793</v>
      </c>
      <c r="B10451" s="215" t="s">
        <v>143</v>
      </c>
      <c r="C10451" s="24"/>
    </row>
    <row r="10452" spans="1:3" ht="12.75" customHeight="1" x14ac:dyDescent="0.2">
      <c r="A10452" s="215" t="s">
        <v>25770</v>
      </c>
      <c r="B10452" s="215" t="s">
        <v>143</v>
      </c>
      <c r="C10452" s="24"/>
    </row>
    <row r="10453" spans="1:3" ht="12.75" customHeight="1" x14ac:dyDescent="0.2">
      <c r="A10453" s="215" t="s">
        <v>1702</v>
      </c>
      <c r="B10453" s="215" t="s">
        <v>143</v>
      </c>
      <c r="C10453" s="24"/>
    </row>
    <row r="10454" spans="1:3" ht="12.75" customHeight="1" x14ac:dyDescent="0.2">
      <c r="A10454" s="215" t="s">
        <v>9794</v>
      </c>
      <c r="B10454" s="215" t="s">
        <v>143</v>
      </c>
      <c r="C10454" s="24"/>
    </row>
    <row r="10455" spans="1:3" ht="12.75" customHeight="1" x14ac:dyDescent="0.2">
      <c r="A10455" s="215" t="s">
        <v>1703</v>
      </c>
      <c r="B10455" s="215" t="s">
        <v>143</v>
      </c>
      <c r="C10455" s="24"/>
    </row>
    <row r="10456" spans="1:3" ht="12.75" customHeight="1" x14ac:dyDescent="0.2">
      <c r="A10456" s="215" t="s">
        <v>9795</v>
      </c>
      <c r="B10456" s="215" t="s">
        <v>143</v>
      </c>
      <c r="C10456" s="24"/>
    </row>
    <row r="10457" spans="1:3" ht="12.75" customHeight="1" x14ac:dyDescent="0.2">
      <c r="A10457" s="215" t="s">
        <v>25771</v>
      </c>
      <c r="B10457" s="215" t="s">
        <v>143</v>
      </c>
      <c r="C10457" s="24"/>
    </row>
    <row r="10458" spans="1:3" ht="12.75" customHeight="1" x14ac:dyDescent="0.2">
      <c r="A10458" s="215" t="s">
        <v>1704</v>
      </c>
      <c r="B10458" s="215" t="s">
        <v>143</v>
      </c>
      <c r="C10458" s="24"/>
    </row>
    <row r="10459" spans="1:3" ht="12.75" customHeight="1" x14ac:dyDescent="0.2">
      <c r="A10459" s="215" t="s">
        <v>9796</v>
      </c>
      <c r="B10459" s="215" t="s">
        <v>143</v>
      </c>
      <c r="C10459" s="24"/>
    </row>
    <row r="10460" spans="1:3" ht="12.75" customHeight="1" x14ac:dyDescent="0.2">
      <c r="A10460" s="215" t="s">
        <v>25772</v>
      </c>
      <c r="B10460" s="215" t="s">
        <v>143</v>
      </c>
      <c r="C10460" s="24"/>
    </row>
    <row r="10461" spans="1:3" ht="12.75" customHeight="1" x14ac:dyDescent="0.2">
      <c r="A10461" s="215" t="s">
        <v>1705</v>
      </c>
      <c r="B10461" s="215" t="s">
        <v>143</v>
      </c>
      <c r="C10461" s="24"/>
    </row>
    <row r="10462" spans="1:3" ht="12.75" customHeight="1" x14ac:dyDescent="0.2">
      <c r="A10462" s="215" t="s">
        <v>9797</v>
      </c>
      <c r="B10462" s="215" t="s">
        <v>143</v>
      </c>
      <c r="C10462" s="24"/>
    </row>
    <row r="10463" spans="1:3" ht="12.75" customHeight="1" x14ac:dyDescent="0.2">
      <c r="A10463" s="215" t="s">
        <v>1706</v>
      </c>
      <c r="B10463" s="215" t="s">
        <v>143</v>
      </c>
      <c r="C10463" s="24"/>
    </row>
    <row r="10464" spans="1:3" ht="12.75" customHeight="1" x14ac:dyDescent="0.2">
      <c r="A10464" s="215" t="s">
        <v>9798</v>
      </c>
      <c r="B10464" s="215" t="s">
        <v>143</v>
      </c>
      <c r="C10464" s="24"/>
    </row>
    <row r="10465" spans="1:4" ht="12.75" customHeight="1" x14ac:dyDescent="0.2">
      <c r="A10465" s="215" t="s">
        <v>25773</v>
      </c>
      <c r="B10465" s="215" t="s">
        <v>143</v>
      </c>
      <c r="C10465" s="24"/>
    </row>
    <row r="10466" spans="1:4" ht="12.75" customHeight="1" x14ac:dyDescent="0.2">
      <c r="A10466" s="215" t="s">
        <v>1707</v>
      </c>
      <c r="B10466" s="215" t="s">
        <v>143</v>
      </c>
      <c r="C10466" s="24"/>
    </row>
    <row r="10467" spans="1:4" ht="12.75" customHeight="1" x14ac:dyDescent="0.2">
      <c r="A10467" s="215" t="s">
        <v>9799</v>
      </c>
      <c r="B10467" s="215" t="s">
        <v>143</v>
      </c>
      <c r="C10467" s="24"/>
    </row>
    <row r="10468" spans="1:4" ht="12.75" customHeight="1" x14ac:dyDescent="0.2">
      <c r="A10468" s="215" t="s">
        <v>3229</v>
      </c>
      <c r="B10468" s="215" t="s">
        <v>143</v>
      </c>
      <c r="C10468" s="24"/>
    </row>
    <row r="10469" spans="1:4" ht="12.75" customHeight="1" x14ac:dyDescent="0.2">
      <c r="A10469" s="215" t="s">
        <v>9800</v>
      </c>
      <c r="B10469" s="215" t="s">
        <v>143</v>
      </c>
      <c r="C10469" s="24"/>
    </row>
    <row r="10470" spans="1:4" ht="12.75" customHeight="1" x14ac:dyDescent="0.2">
      <c r="A10470" s="215" t="s">
        <v>1708</v>
      </c>
      <c r="B10470" s="215" t="s">
        <v>143</v>
      </c>
      <c r="C10470" s="24"/>
    </row>
    <row r="10471" spans="1:4" ht="12.75" customHeight="1" x14ac:dyDescent="0.2">
      <c r="A10471" s="215" t="s">
        <v>9801</v>
      </c>
      <c r="B10471" s="215" t="s">
        <v>143</v>
      </c>
      <c r="C10471" s="24"/>
    </row>
    <row r="10472" spans="1:4" ht="12.75" customHeight="1" x14ac:dyDescent="0.2">
      <c r="A10472" s="215" t="s">
        <v>9802</v>
      </c>
      <c r="B10472" s="215" t="s">
        <v>143</v>
      </c>
      <c r="C10472" s="24"/>
    </row>
    <row r="10473" spans="1:4" ht="12.75" customHeight="1" x14ac:dyDescent="0.2">
      <c r="A10473" s="215" t="s">
        <v>21805</v>
      </c>
      <c r="B10473" s="215" t="s">
        <v>143</v>
      </c>
      <c r="C10473" s="24"/>
    </row>
    <row r="10474" spans="1:4" ht="12.75" customHeight="1" x14ac:dyDescent="0.2">
      <c r="A10474" s="215" t="s">
        <v>21806</v>
      </c>
      <c r="B10474" s="215" t="s">
        <v>143</v>
      </c>
      <c r="C10474" s="24"/>
    </row>
    <row r="10475" spans="1:4" ht="12.75" customHeight="1" x14ac:dyDescent="0.2">
      <c r="A10475" s="215" t="s">
        <v>25774</v>
      </c>
      <c r="B10475" s="215" t="s">
        <v>143</v>
      </c>
      <c r="C10475" s="24"/>
    </row>
    <row r="10476" spans="1:4" ht="12.75" customHeight="1" x14ac:dyDescent="0.2">
      <c r="A10476" s="215" t="s">
        <v>21807</v>
      </c>
      <c r="B10476" s="215" t="s">
        <v>1874</v>
      </c>
      <c r="C10476" s="24"/>
    </row>
    <row r="10477" spans="1:4" s="24" customFormat="1" ht="12.75" customHeight="1" x14ac:dyDescent="0.2">
      <c r="A10477" s="215" t="s">
        <v>9804</v>
      </c>
      <c r="B10477" s="215" t="s">
        <v>1874</v>
      </c>
      <c r="D10477" s="120"/>
    </row>
    <row r="10478" spans="1:4" ht="12.75" customHeight="1" x14ac:dyDescent="0.2">
      <c r="A10478" s="215" t="s">
        <v>9805</v>
      </c>
      <c r="B10478" s="215" t="s">
        <v>1874</v>
      </c>
      <c r="C10478" s="24"/>
    </row>
    <row r="10479" spans="1:4" ht="12.75" customHeight="1" x14ac:dyDescent="0.2">
      <c r="A10479" s="215" t="s">
        <v>1709</v>
      </c>
      <c r="B10479" s="215" t="s">
        <v>141</v>
      </c>
      <c r="C10479" s="24"/>
    </row>
    <row r="10480" spans="1:4" ht="12.75" customHeight="1" x14ac:dyDescent="0.2">
      <c r="A10480" s="215" t="s">
        <v>9806</v>
      </c>
      <c r="B10480" s="215" t="s">
        <v>141</v>
      </c>
      <c r="C10480" s="24"/>
    </row>
    <row r="10481" spans="1:3" ht="12.75" customHeight="1" x14ac:dyDescent="0.2">
      <c r="A10481" s="215" t="s">
        <v>9807</v>
      </c>
      <c r="B10481" s="215" t="s">
        <v>141</v>
      </c>
      <c r="C10481" s="24"/>
    </row>
    <row r="10482" spans="1:3" ht="12.75" customHeight="1" x14ac:dyDescent="0.2">
      <c r="A10482" s="215" t="s">
        <v>21808</v>
      </c>
      <c r="B10482" s="215" t="s">
        <v>141</v>
      </c>
      <c r="C10482" s="24"/>
    </row>
    <row r="10483" spans="1:3" ht="12.75" customHeight="1" x14ac:dyDescent="0.2">
      <c r="A10483" s="215" t="s">
        <v>9821</v>
      </c>
      <c r="B10483" s="215" t="s">
        <v>141</v>
      </c>
      <c r="C10483" s="24"/>
    </row>
    <row r="10484" spans="1:3" ht="12.75" customHeight="1" x14ac:dyDescent="0.2">
      <c r="A10484" s="215" t="s">
        <v>21809</v>
      </c>
      <c r="B10484" s="215" t="s">
        <v>141</v>
      </c>
      <c r="C10484" s="24"/>
    </row>
    <row r="10485" spans="1:3" ht="12.75" customHeight="1" x14ac:dyDescent="0.2">
      <c r="A10485" s="215" t="s">
        <v>9822</v>
      </c>
      <c r="B10485" s="215" t="s">
        <v>141</v>
      </c>
      <c r="C10485" s="24"/>
    </row>
    <row r="10486" spans="1:3" ht="12.75" customHeight="1" x14ac:dyDescent="0.2">
      <c r="A10486" s="215" t="s">
        <v>21810</v>
      </c>
      <c r="B10486" s="215" t="s">
        <v>141</v>
      </c>
      <c r="C10486" s="24"/>
    </row>
    <row r="10487" spans="1:3" ht="12.75" customHeight="1" x14ac:dyDescent="0.2">
      <c r="A10487" s="215" t="s">
        <v>9808</v>
      </c>
      <c r="B10487" s="215" t="s">
        <v>141</v>
      </c>
      <c r="C10487" s="24"/>
    </row>
    <row r="10488" spans="1:3" ht="12.75" customHeight="1" x14ac:dyDescent="0.2">
      <c r="A10488" s="215" t="s">
        <v>9823</v>
      </c>
      <c r="B10488" s="215" t="s">
        <v>141</v>
      </c>
      <c r="C10488" s="24"/>
    </row>
    <row r="10489" spans="1:3" ht="12.75" customHeight="1" x14ac:dyDescent="0.2">
      <c r="A10489" s="215" t="s">
        <v>9824</v>
      </c>
      <c r="B10489" s="215" t="s">
        <v>141</v>
      </c>
      <c r="C10489" s="24"/>
    </row>
    <row r="10490" spans="1:3" ht="12.75" customHeight="1" x14ac:dyDescent="0.2">
      <c r="A10490" s="215" t="s">
        <v>9825</v>
      </c>
      <c r="B10490" s="215" t="s">
        <v>141</v>
      </c>
      <c r="C10490" s="24"/>
    </row>
    <row r="10491" spans="1:3" ht="12.75" customHeight="1" x14ac:dyDescent="0.2">
      <c r="A10491" s="215" t="s">
        <v>9826</v>
      </c>
      <c r="B10491" s="215" t="s">
        <v>141</v>
      </c>
      <c r="C10491" s="24"/>
    </row>
    <row r="10492" spans="1:3" ht="12.75" customHeight="1" x14ac:dyDescent="0.2">
      <c r="A10492" s="215" t="s">
        <v>9827</v>
      </c>
      <c r="B10492" s="215" t="s">
        <v>141</v>
      </c>
      <c r="C10492" s="24"/>
    </row>
    <row r="10493" spans="1:3" ht="12.75" customHeight="1" x14ac:dyDescent="0.2">
      <c r="A10493" s="215" t="s">
        <v>9828</v>
      </c>
      <c r="B10493" s="215" t="s">
        <v>141</v>
      </c>
      <c r="C10493" s="24"/>
    </row>
    <row r="10494" spans="1:3" ht="12.75" customHeight="1" x14ac:dyDescent="0.2">
      <c r="A10494" s="215" t="s">
        <v>9829</v>
      </c>
      <c r="B10494" s="215" t="s">
        <v>141</v>
      </c>
      <c r="C10494" s="24"/>
    </row>
    <row r="10495" spans="1:3" ht="12.75" customHeight="1" x14ac:dyDescent="0.2">
      <c r="A10495" s="215" t="s">
        <v>21811</v>
      </c>
      <c r="B10495" s="215" t="s">
        <v>141</v>
      </c>
      <c r="C10495" s="24"/>
    </row>
    <row r="10496" spans="1:3" ht="12.75" customHeight="1" x14ac:dyDescent="0.2">
      <c r="A10496" s="215" t="s">
        <v>141</v>
      </c>
      <c r="B10496" s="215" t="s">
        <v>141</v>
      </c>
      <c r="C10496" s="24"/>
    </row>
    <row r="10497" spans="1:3" ht="12.75" customHeight="1" x14ac:dyDescent="0.2">
      <c r="A10497" s="215" t="s">
        <v>9809</v>
      </c>
      <c r="B10497" s="215" t="s">
        <v>141</v>
      </c>
      <c r="C10497" s="24"/>
    </row>
    <row r="10498" spans="1:3" ht="12.75" customHeight="1" x14ac:dyDescent="0.2">
      <c r="A10498" s="215" t="s">
        <v>21812</v>
      </c>
      <c r="B10498" s="215" t="s">
        <v>141</v>
      </c>
      <c r="C10498" s="24"/>
    </row>
    <row r="10499" spans="1:3" ht="12.75" customHeight="1" x14ac:dyDescent="0.2">
      <c r="A10499" s="215" t="s">
        <v>9810</v>
      </c>
      <c r="B10499" s="215" t="s">
        <v>141</v>
      </c>
      <c r="C10499" s="24"/>
    </row>
    <row r="10500" spans="1:3" ht="12.75" customHeight="1" x14ac:dyDescent="0.2">
      <c r="A10500" s="185" t="s">
        <v>26806</v>
      </c>
      <c r="B10500" s="185" t="s">
        <v>141</v>
      </c>
      <c r="C10500" s="24"/>
    </row>
    <row r="10501" spans="1:3" ht="12.75" customHeight="1" x14ac:dyDescent="0.2">
      <c r="A10501" s="215" t="s">
        <v>21813</v>
      </c>
      <c r="B10501" s="215" t="s">
        <v>141</v>
      </c>
      <c r="C10501" s="24"/>
    </row>
    <row r="10502" spans="1:3" ht="12.75" customHeight="1" x14ac:dyDescent="0.2">
      <c r="A10502" s="215" t="s">
        <v>21814</v>
      </c>
      <c r="B10502" s="215" t="s">
        <v>141</v>
      </c>
      <c r="C10502" s="24"/>
    </row>
    <row r="10503" spans="1:3" ht="12.75" customHeight="1" x14ac:dyDescent="0.2">
      <c r="A10503" s="215" t="s">
        <v>9811</v>
      </c>
      <c r="B10503" s="215" t="s">
        <v>141</v>
      </c>
      <c r="C10503" s="24"/>
    </row>
    <row r="10504" spans="1:3" ht="12.75" customHeight="1" x14ac:dyDescent="0.2">
      <c r="A10504" s="215" t="s">
        <v>21815</v>
      </c>
      <c r="B10504" s="215" t="s">
        <v>141</v>
      </c>
      <c r="C10504" s="24"/>
    </row>
    <row r="10505" spans="1:3" ht="12.75" customHeight="1" x14ac:dyDescent="0.2">
      <c r="A10505" s="215" t="s">
        <v>25775</v>
      </c>
      <c r="B10505" s="215" t="s">
        <v>141</v>
      </c>
      <c r="C10505" s="24"/>
    </row>
    <row r="10506" spans="1:3" ht="12.75" customHeight="1" x14ac:dyDescent="0.2">
      <c r="A10506" s="215" t="s">
        <v>25776</v>
      </c>
      <c r="B10506" s="215" t="s">
        <v>141</v>
      </c>
      <c r="C10506" s="24"/>
    </row>
    <row r="10507" spans="1:3" ht="12.75" customHeight="1" x14ac:dyDescent="0.2">
      <c r="A10507" s="215" t="s">
        <v>9812</v>
      </c>
      <c r="B10507" s="215" t="s">
        <v>141</v>
      </c>
      <c r="C10507" s="24"/>
    </row>
    <row r="10508" spans="1:3" ht="12.75" customHeight="1" x14ac:dyDescent="0.2">
      <c r="A10508" s="215" t="s">
        <v>9813</v>
      </c>
      <c r="B10508" s="215" t="s">
        <v>141</v>
      </c>
      <c r="C10508" s="24"/>
    </row>
    <row r="10509" spans="1:3" ht="12.75" customHeight="1" x14ac:dyDescent="0.2">
      <c r="A10509" s="215" t="s">
        <v>9814</v>
      </c>
      <c r="B10509" s="215" t="s">
        <v>141</v>
      </c>
      <c r="C10509" s="24"/>
    </row>
    <row r="10510" spans="1:3" ht="12.75" customHeight="1" x14ac:dyDescent="0.2">
      <c r="A10510" s="215" t="s">
        <v>9815</v>
      </c>
      <c r="B10510" s="215" t="s">
        <v>141</v>
      </c>
      <c r="C10510" s="24"/>
    </row>
    <row r="10511" spans="1:3" ht="12.75" customHeight="1" x14ac:dyDescent="0.2">
      <c r="A10511" s="215" t="s">
        <v>21816</v>
      </c>
      <c r="B10511" s="215" t="s">
        <v>141</v>
      </c>
      <c r="C10511" s="24"/>
    </row>
    <row r="10512" spans="1:3" ht="12.75" customHeight="1" x14ac:dyDescent="0.2">
      <c r="A10512" s="215" t="s">
        <v>9830</v>
      </c>
      <c r="B10512" s="215" t="s">
        <v>141</v>
      </c>
      <c r="C10512" s="24"/>
    </row>
    <row r="10513" spans="1:3" ht="12.75" customHeight="1" x14ac:dyDescent="0.2">
      <c r="A10513" s="215" t="s">
        <v>9831</v>
      </c>
      <c r="B10513" s="215" t="s">
        <v>141</v>
      </c>
      <c r="C10513" s="24"/>
    </row>
    <row r="10514" spans="1:3" ht="12.75" customHeight="1" x14ac:dyDescent="0.2">
      <c r="A10514" s="215" t="s">
        <v>9832</v>
      </c>
      <c r="B10514" s="215" t="s">
        <v>141</v>
      </c>
      <c r="C10514" s="24"/>
    </row>
    <row r="10515" spans="1:3" ht="12.75" customHeight="1" x14ac:dyDescent="0.2">
      <c r="A10515" s="215" t="s">
        <v>9833</v>
      </c>
      <c r="B10515" s="215" t="s">
        <v>141</v>
      </c>
      <c r="C10515" s="24"/>
    </row>
    <row r="10516" spans="1:3" ht="12.75" customHeight="1" x14ac:dyDescent="0.2">
      <c r="A10516" s="215" t="s">
        <v>21817</v>
      </c>
      <c r="B10516" s="215" t="s">
        <v>141</v>
      </c>
      <c r="C10516" s="24"/>
    </row>
    <row r="10517" spans="1:3" ht="12.75" customHeight="1" x14ac:dyDescent="0.2">
      <c r="A10517" s="215" t="s">
        <v>1710</v>
      </c>
      <c r="B10517" s="215" t="s">
        <v>141</v>
      </c>
      <c r="C10517" s="24"/>
    </row>
    <row r="10518" spans="1:3" ht="12.75" customHeight="1" x14ac:dyDescent="0.2">
      <c r="A10518" s="215" t="s">
        <v>9816</v>
      </c>
      <c r="B10518" s="215" t="s">
        <v>141</v>
      </c>
      <c r="C10518" s="24"/>
    </row>
    <row r="10519" spans="1:3" ht="12.75" customHeight="1" x14ac:dyDescent="0.2">
      <c r="A10519" s="215" t="s">
        <v>21818</v>
      </c>
      <c r="B10519" s="215" t="s">
        <v>141</v>
      </c>
      <c r="C10519" s="24"/>
    </row>
    <row r="10520" spans="1:3" ht="12.75" customHeight="1" x14ac:dyDescent="0.2">
      <c r="A10520" s="215" t="s">
        <v>9817</v>
      </c>
      <c r="B10520" s="215" t="s">
        <v>141</v>
      </c>
      <c r="C10520" s="24"/>
    </row>
    <row r="10521" spans="1:3" ht="12.75" customHeight="1" x14ac:dyDescent="0.2">
      <c r="A10521" s="215" t="s">
        <v>9818</v>
      </c>
      <c r="B10521" s="215" t="s">
        <v>141</v>
      </c>
      <c r="C10521" s="24"/>
    </row>
    <row r="10522" spans="1:3" ht="12.75" customHeight="1" x14ac:dyDescent="0.2">
      <c r="A10522" s="215" t="s">
        <v>21819</v>
      </c>
      <c r="B10522" s="215" t="s">
        <v>141</v>
      </c>
      <c r="C10522" s="24"/>
    </row>
    <row r="10523" spans="1:3" ht="12.75" customHeight="1" x14ac:dyDescent="0.2">
      <c r="A10523" s="215" t="s">
        <v>21820</v>
      </c>
      <c r="B10523" s="215" t="s">
        <v>141</v>
      </c>
      <c r="C10523" s="24"/>
    </row>
    <row r="10524" spans="1:3" ht="12.75" customHeight="1" x14ac:dyDescent="0.2">
      <c r="A10524" s="215" t="s">
        <v>21821</v>
      </c>
      <c r="B10524" s="215" t="s">
        <v>141</v>
      </c>
      <c r="C10524" s="24"/>
    </row>
    <row r="10525" spans="1:3" ht="12.75" customHeight="1" x14ac:dyDescent="0.2">
      <c r="A10525" s="215" t="s">
        <v>21822</v>
      </c>
      <c r="B10525" s="215" t="s">
        <v>141</v>
      </c>
      <c r="C10525" s="24"/>
    </row>
    <row r="10526" spans="1:3" ht="12.75" customHeight="1" x14ac:dyDescent="0.2">
      <c r="A10526" s="215" t="s">
        <v>21823</v>
      </c>
      <c r="B10526" s="215" t="s">
        <v>141</v>
      </c>
      <c r="C10526" s="24"/>
    </row>
    <row r="10527" spans="1:3" ht="12.75" customHeight="1" x14ac:dyDescent="0.2">
      <c r="A10527" s="215" t="s">
        <v>21824</v>
      </c>
      <c r="B10527" s="215" t="s">
        <v>141</v>
      </c>
      <c r="C10527" s="24"/>
    </row>
    <row r="10528" spans="1:3" ht="12.75" customHeight="1" x14ac:dyDescent="0.2">
      <c r="A10528" s="215" t="s">
        <v>21825</v>
      </c>
      <c r="B10528" s="215" t="s">
        <v>141</v>
      </c>
      <c r="C10528" s="24"/>
    </row>
    <row r="10529" spans="1:3" ht="12.75" customHeight="1" x14ac:dyDescent="0.2">
      <c r="A10529" s="215" t="s">
        <v>9819</v>
      </c>
      <c r="B10529" s="215" t="s">
        <v>141</v>
      </c>
      <c r="C10529" s="24"/>
    </row>
    <row r="10530" spans="1:3" ht="12.75" customHeight="1" x14ac:dyDescent="0.2">
      <c r="A10530" s="215" t="s">
        <v>9820</v>
      </c>
      <c r="B10530" s="215" t="s">
        <v>141</v>
      </c>
      <c r="C10530" s="24"/>
    </row>
    <row r="10531" spans="1:3" ht="12.75" customHeight="1" x14ac:dyDescent="0.2">
      <c r="A10531" s="215" t="s">
        <v>25777</v>
      </c>
      <c r="B10531" s="215" t="s">
        <v>141</v>
      </c>
      <c r="C10531" s="24"/>
    </row>
    <row r="10532" spans="1:3" ht="12.75" customHeight="1" x14ac:dyDescent="0.2">
      <c r="A10532" s="215" t="s">
        <v>21826</v>
      </c>
      <c r="B10532" s="215" t="s">
        <v>230</v>
      </c>
      <c r="C10532" s="24"/>
    </row>
    <row r="10533" spans="1:3" ht="12.75" customHeight="1" x14ac:dyDescent="0.2">
      <c r="A10533" s="215" t="s">
        <v>21827</v>
      </c>
      <c r="B10533" s="215" t="s">
        <v>230</v>
      </c>
      <c r="C10533" s="24"/>
    </row>
    <row r="10534" spans="1:3" ht="12.75" customHeight="1" x14ac:dyDescent="0.2">
      <c r="A10534" s="215" t="s">
        <v>9834</v>
      </c>
      <c r="B10534" s="215" t="s">
        <v>230</v>
      </c>
      <c r="C10534" s="24"/>
    </row>
    <row r="10535" spans="1:3" ht="12.75" customHeight="1" x14ac:dyDescent="0.2">
      <c r="A10535" s="215" t="s">
        <v>9835</v>
      </c>
      <c r="B10535" s="215" t="s">
        <v>230</v>
      </c>
      <c r="C10535" s="24"/>
    </row>
    <row r="10536" spans="1:3" ht="12.75" customHeight="1" x14ac:dyDescent="0.2">
      <c r="A10536" s="215" t="s">
        <v>21828</v>
      </c>
      <c r="B10536" s="215" t="s">
        <v>230</v>
      </c>
      <c r="C10536" s="24"/>
    </row>
    <row r="10537" spans="1:3" ht="12.75" customHeight="1" x14ac:dyDescent="0.2">
      <c r="A10537" s="215" t="s">
        <v>9836</v>
      </c>
      <c r="B10537" s="215" t="s">
        <v>230</v>
      </c>
      <c r="C10537" s="24"/>
    </row>
    <row r="10538" spans="1:3" ht="12.75" customHeight="1" x14ac:dyDescent="0.2">
      <c r="A10538" s="215" t="s">
        <v>9853</v>
      </c>
      <c r="B10538" s="215" t="s">
        <v>230</v>
      </c>
      <c r="C10538" s="24"/>
    </row>
    <row r="10539" spans="1:3" ht="12.75" customHeight="1" x14ac:dyDescent="0.2">
      <c r="A10539" s="215" t="s">
        <v>21829</v>
      </c>
      <c r="B10539" s="215" t="s">
        <v>230</v>
      </c>
      <c r="C10539" s="24"/>
    </row>
    <row r="10540" spans="1:3" ht="12.75" customHeight="1" x14ac:dyDescent="0.2">
      <c r="A10540" s="215" t="s">
        <v>9837</v>
      </c>
      <c r="B10540" s="215" t="s">
        <v>230</v>
      </c>
      <c r="C10540" s="24"/>
    </row>
    <row r="10541" spans="1:3" ht="12.75" customHeight="1" x14ac:dyDescent="0.2">
      <c r="A10541" s="215" t="s">
        <v>9854</v>
      </c>
      <c r="B10541" s="215" t="s">
        <v>230</v>
      </c>
      <c r="C10541" s="24"/>
    </row>
    <row r="10542" spans="1:3" ht="12.75" customHeight="1" x14ac:dyDescent="0.2">
      <c r="A10542" s="215" t="s">
        <v>21830</v>
      </c>
      <c r="B10542" s="215" t="s">
        <v>230</v>
      </c>
      <c r="C10542" s="24"/>
    </row>
    <row r="10543" spans="1:3" ht="12.75" customHeight="1" x14ac:dyDescent="0.2">
      <c r="A10543" s="215" t="s">
        <v>21831</v>
      </c>
      <c r="B10543" s="215" t="s">
        <v>230</v>
      </c>
      <c r="C10543" s="24"/>
    </row>
    <row r="10544" spans="1:3" ht="12.75" customHeight="1" x14ac:dyDescent="0.2">
      <c r="A10544" s="215" t="s">
        <v>21832</v>
      </c>
      <c r="B10544" s="215" t="s">
        <v>230</v>
      </c>
      <c r="C10544" s="24"/>
    </row>
    <row r="10545" spans="1:3" ht="12.75" customHeight="1" x14ac:dyDescent="0.2">
      <c r="A10545" s="215" t="s">
        <v>9838</v>
      </c>
      <c r="B10545" s="215" t="s">
        <v>230</v>
      </c>
      <c r="C10545" s="24"/>
    </row>
    <row r="10546" spans="1:3" ht="12.75" customHeight="1" x14ac:dyDescent="0.2">
      <c r="A10546" s="215" t="s">
        <v>9855</v>
      </c>
      <c r="B10546" s="215" t="s">
        <v>230</v>
      </c>
      <c r="C10546" s="24"/>
    </row>
    <row r="10547" spans="1:3" ht="12.75" customHeight="1" x14ac:dyDescent="0.2">
      <c r="A10547" s="215" t="s">
        <v>9839</v>
      </c>
      <c r="B10547" s="215" t="s">
        <v>230</v>
      </c>
      <c r="C10547" s="24"/>
    </row>
    <row r="10548" spans="1:3" ht="12.75" customHeight="1" x14ac:dyDescent="0.2">
      <c r="A10548" s="185" t="s">
        <v>26486</v>
      </c>
      <c r="B10548" s="185" t="s">
        <v>230</v>
      </c>
      <c r="C10548" s="24"/>
    </row>
    <row r="10549" spans="1:3" ht="12.75" customHeight="1" x14ac:dyDescent="0.2">
      <c r="A10549" s="215" t="s">
        <v>9840</v>
      </c>
      <c r="B10549" s="215" t="s">
        <v>230</v>
      </c>
      <c r="C10549" s="24"/>
    </row>
    <row r="10550" spans="1:3" ht="12.75" customHeight="1" x14ac:dyDescent="0.2">
      <c r="A10550" s="215" t="s">
        <v>9841</v>
      </c>
      <c r="B10550" s="215" t="s">
        <v>230</v>
      </c>
      <c r="C10550" s="24"/>
    </row>
    <row r="10551" spans="1:3" ht="12.75" customHeight="1" x14ac:dyDescent="0.2">
      <c r="A10551" s="215" t="s">
        <v>21833</v>
      </c>
      <c r="B10551" s="215" t="s">
        <v>230</v>
      </c>
      <c r="C10551" s="24"/>
    </row>
    <row r="10552" spans="1:3" ht="12.75" customHeight="1" x14ac:dyDescent="0.2">
      <c r="A10552" s="215" t="s">
        <v>21834</v>
      </c>
      <c r="B10552" s="215" t="s">
        <v>230</v>
      </c>
      <c r="C10552" s="24"/>
    </row>
    <row r="10553" spans="1:3" ht="12.75" customHeight="1" x14ac:dyDescent="0.2">
      <c r="A10553" s="185" t="s">
        <v>26807</v>
      </c>
      <c r="B10553" s="185" t="s">
        <v>230</v>
      </c>
      <c r="C10553" s="24"/>
    </row>
    <row r="10554" spans="1:3" ht="12.75" customHeight="1" x14ac:dyDescent="0.2">
      <c r="A10554" s="215" t="s">
        <v>21835</v>
      </c>
      <c r="B10554" s="215" t="s">
        <v>230</v>
      </c>
      <c r="C10554" s="24"/>
    </row>
    <row r="10555" spans="1:3" ht="12.75" customHeight="1" x14ac:dyDescent="0.2">
      <c r="A10555" s="215" t="s">
        <v>21836</v>
      </c>
      <c r="B10555" s="215" t="s">
        <v>230</v>
      </c>
      <c r="C10555" s="24"/>
    </row>
    <row r="10556" spans="1:3" ht="12.75" customHeight="1" x14ac:dyDescent="0.2">
      <c r="A10556" s="215" t="s">
        <v>21837</v>
      </c>
      <c r="B10556" s="215" t="s">
        <v>230</v>
      </c>
      <c r="C10556" s="24"/>
    </row>
    <row r="10557" spans="1:3" ht="12.75" customHeight="1" x14ac:dyDescent="0.2">
      <c r="A10557" s="215" t="s">
        <v>21838</v>
      </c>
      <c r="B10557" s="215" t="s">
        <v>230</v>
      </c>
      <c r="C10557" s="24"/>
    </row>
    <row r="10558" spans="1:3" ht="12.75" customHeight="1" x14ac:dyDescent="0.2">
      <c r="A10558" s="215" t="s">
        <v>21839</v>
      </c>
      <c r="B10558" s="215" t="s">
        <v>230</v>
      </c>
      <c r="C10558" s="24"/>
    </row>
    <row r="10559" spans="1:3" ht="12.75" customHeight="1" x14ac:dyDescent="0.2">
      <c r="A10559" s="215" t="s">
        <v>21840</v>
      </c>
      <c r="B10559" s="215" t="s">
        <v>230</v>
      </c>
      <c r="C10559" s="24"/>
    </row>
    <row r="10560" spans="1:3" ht="12.75" customHeight="1" x14ac:dyDescent="0.2">
      <c r="A10560" s="215" t="s">
        <v>9842</v>
      </c>
      <c r="B10560" s="215" t="s">
        <v>230</v>
      </c>
      <c r="C10560" s="24"/>
    </row>
    <row r="10561" spans="1:4" ht="12.75" customHeight="1" x14ac:dyDescent="0.2">
      <c r="A10561" s="215" t="s">
        <v>9843</v>
      </c>
      <c r="B10561" s="215" t="s">
        <v>230</v>
      </c>
      <c r="C10561" s="24"/>
    </row>
    <row r="10562" spans="1:4" ht="12.75" customHeight="1" x14ac:dyDescent="0.2">
      <c r="A10562" s="215" t="s">
        <v>9844</v>
      </c>
      <c r="B10562" s="215" t="s">
        <v>230</v>
      </c>
      <c r="C10562" s="24"/>
    </row>
    <row r="10563" spans="1:4" ht="12.75" customHeight="1" x14ac:dyDescent="0.2">
      <c r="A10563" s="215" t="s">
        <v>9845</v>
      </c>
      <c r="B10563" s="215" t="s">
        <v>230</v>
      </c>
      <c r="C10563" s="24"/>
    </row>
    <row r="10564" spans="1:4" ht="12.75" customHeight="1" x14ac:dyDescent="0.2">
      <c r="A10564" s="215" t="s">
        <v>21841</v>
      </c>
      <c r="B10564" s="215" t="s">
        <v>230</v>
      </c>
      <c r="C10564" s="24"/>
    </row>
    <row r="10565" spans="1:4" ht="12.75" customHeight="1" x14ac:dyDescent="0.2">
      <c r="A10565" s="215" t="s">
        <v>21842</v>
      </c>
      <c r="B10565" s="215" t="s">
        <v>230</v>
      </c>
      <c r="C10565" s="24"/>
    </row>
    <row r="10566" spans="1:4" ht="12.75" customHeight="1" x14ac:dyDescent="0.2">
      <c r="A10566" s="215" t="s">
        <v>9846</v>
      </c>
      <c r="B10566" s="215" t="s">
        <v>230</v>
      </c>
      <c r="C10566" s="24"/>
    </row>
    <row r="10567" spans="1:4" ht="12.75" customHeight="1" x14ac:dyDescent="0.2">
      <c r="A10567" s="215" t="s">
        <v>9847</v>
      </c>
      <c r="B10567" s="215" t="s">
        <v>230</v>
      </c>
      <c r="C10567" s="24"/>
    </row>
    <row r="10568" spans="1:4" ht="12.75" customHeight="1" x14ac:dyDescent="0.2">
      <c r="A10568" s="215" t="s">
        <v>9848</v>
      </c>
      <c r="B10568" s="215" t="s">
        <v>230</v>
      </c>
      <c r="C10568" s="24"/>
    </row>
    <row r="10569" spans="1:4" ht="12.75" customHeight="1" x14ac:dyDescent="0.2">
      <c r="A10569" s="215" t="s">
        <v>9849</v>
      </c>
      <c r="B10569" s="215" t="s">
        <v>230</v>
      </c>
      <c r="C10569" s="24"/>
    </row>
    <row r="10570" spans="1:4" ht="12.75" customHeight="1" x14ac:dyDescent="0.2">
      <c r="A10570" s="215" t="s">
        <v>9850</v>
      </c>
      <c r="B10570" s="215" t="s">
        <v>230</v>
      </c>
      <c r="C10570" s="24"/>
    </row>
    <row r="10571" spans="1:4" ht="12.75" customHeight="1" x14ac:dyDescent="0.2">
      <c r="A10571" s="215" t="s">
        <v>9851</v>
      </c>
      <c r="B10571" s="215" t="s">
        <v>230</v>
      </c>
      <c r="C10571" s="24"/>
    </row>
    <row r="10572" spans="1:4" ht="12.75" customHeight="1" x14ac:dyDescent="0.2">
      <c r="A10572" s="215" t="s">
        <v>9856</v>
      </c>
      <c r="B10572" s="215" t="s">
        <v>230</v>
      </c>
      <c r="C10572" s="24"/>
    </row>
    <row r="10573" spans="1:4" ht="12.75" customHeight="1" x14ac:dyDescent="0.2">
      <c r="A10573" s="215" t="s">
        <v>9852</v>
      </c>
      <c r="B10573" s="215" t="s">
        <v>230</v>
      </c>
      <c r="C10573" s="24"/>
    </row>
    <row r="10574" spans="1:4" s="24" customFormat="1" ht="12.75" customHeight="1" x14ac:dyDescent="0.2">
      <c r="A10574" s="215" t="s">
        <v>25778</v>
      </c>
      <c r="B10574" s="215" t="s">
        <v>230</v>
      </c>
      <c r="D10574" s="120"/>
    </row>
    <row r="10575" spans="1:4" ht="12.75" customHeight="1" x14ac:dyDescent="0.2">
      <c r="A10575" s="215" t="s">
        <v>9857</v>
      </c>
      <c r="B10575" s="215" t="s">
        <v>230</v>
      </c>
      <c r="C10575" s="24"/>
    </row>
    <row r="10576" spans="1:4" ht="12.75" customHeight="1" x14ac:dyDescent="0.2">
      <c r="A10576" s="215" t="s">
        <v>25779</v>
      </c>
      <c r="B10576" s="215" t="s">
        <v>230</v>
      </c>
      <c r="C10576" s="24"/>
    </row>
    <row r="10577" spans="1:4" ht="12.75" customHeight="1" x14ac:dyDescent="0.2">
      <c r="A10577" s="215" t="s">
        <v>9858</v>
      </c>
      <c r="B10577" s="215" t="s">
        <v>54</v>
      </c>
      <c r="C10577" s="24"/>
    </row>
    <row r="10578" spans="1:4" s="24" customFormat="1" ht="12.75" customHeight="1" x14ac:dyDescent="0.2">
      <c r="A10578" s="215" t="s">
        <v>9887</v>
      </c>
      <c r="B10578" s="215" t="s">
        <v>54</v>
      </c>
      <c r="D10578" s="120"/>
    </row>
    <row r="10579" spans="1:4" ht="12.75" customHeight="1" x14ac:dyDescent="0.2">
      <c r="A10579" s="215" t="s">
        <v>1711</v>
      </c>
      <c r="B10579" s="215" t="s">
        <v>54</v>
      </c>
      <c r="C10579" s="24"/>
    </row>
    <row r="10580" spans="1:4" ht="12.75" customHeight="1" x14ac:dyDescent="0.2">
      <c r="A10580" s="215" t="s">
        <v>9859</v>
      </c>
      <c r="B10580" s="215" t="s">
        <v>54</v>
      </c>
      <c r="C10580" s="24"/>
    </row>
    <row r="10581" spans="1:4" ht="12.75" customHeight="1" x14ac:dyDescent="0.2">
      <c r="A10581" s="185" t="s">
        <v>26619</v>
      </c>
      <c r="B10581" s="185" t="s">
        <v>54</v>
      </c>
      <c r="C10581" s="24"/>
    </row>
    <row r="10582" spans="1:4" ht="12.75" customHeight="1" x14ac:dyDescent="0.2">
      <c r="A10582" s="185" t="s">
        <v>26620</v>
      </c>
      <c r="B10582" s="185" t="s">
        <v>54</v>
      </c>
      <c r="C10582" s="24"/>
    </row>
    <row r="10583" spans="1:4" ht="12.75" customHeight="1" x14ac:dyDescent="0.2">
      <c r="A10583" s="215" t="s">
        <v>21843</v>
      </c>
      <c r="B10583" s="215" t="s">
        <v>54</v>
      </c>
      <c r="C10583" s="24"/>
    </row>
    <row r="10584" spans="1:4" ht="12.75" customHeight="1" x14ac:dyDescent="0.2">
      <c r="A10584" s="215" t="s">
        <v>21844</v>
      </c>
      <c r="B10584" s="215" t="s">
        <v>54</v>
      </c>
      <c r="C10584" s="24"/>
    </row>
    <row r="10585" spans="1:4" ht="12.75" customHeight="1" x14ac:dyDescent="0.2">
      <c r="A10585" s="215" t="s">
        <v>9860</v>
      </c>
      <c r="B10585" s="215" t="s">
        <v>54</v>
      </c>
      <c r="C10585" s="24"/>
    </row>
    <row r="10586" spans="1:4" ht="12.75" customHeight="1" x14ac:dyDescent="0.2">
      <c r="A10586" s="215" t="s">
        <v>9861</v>
      </c>
      <c r="B10586" s="215" t="s">
        <v>54</v>
      </c>
      <c r="C10586" s="24"/>
    </row>
    <row r="10587" spans="1:4" ht="12.75" customHeight="1" x14ac:dyDescent="0.2">
      <c r="A10587" s="215" t="s">
        <v>1712</v>
      </c>
      <c r="B10587" s="215" t="s">
        <v>54</v>
      </c>
      <c r="C10587" s="24"/>
    </row>
    <row r="10588" spans="1:4" ht="12.75" customHeight="1" x14ac:dyDescent="0.2">
      <c r="A10588" s="215" t="s">
        <v>9862</v>
      </c>
      <c r="B10588" s="215" t="s">
        <v>54</v>
      </c>
      <c r="C10588" s="24"/>
    </row>
    <row r="10589" spans="1:4" ht="12.75" customHeight="1" x14ac:dyDescent="0.2">
      <c r="A10589" s="215" t="s">
        <v>21845</v>
      </c>
      <c r="B10589" s="215" t="s">
        <v>54</v>
      </c>
      <c r="C10589" s="24"/>
    </row>
    <row r="10590" spans="1:4" ht="12.75" customHeight="1" x14ac:dyDescent="0.2">
      <c r="A10590" s="215" t="s">
        <v>21846</v>
      </c>
      <c r="B10590" s="215" t="s">
        <v>54</v>
      </c>
      <c r="C10590" s="24"/>
    </row>
    <row r="10591" spans="1:4" ht="12.75" customHeight="1" x14ac:dyDescent="0.2">
      <c r="A10591" s="215" t="s">
        <v>25780</v>
      </c>
      <c r="B10591" s="215" t="s">
        <v>54</v>
      </c>
      <c r="C10591" s="24"/>
    </row>
    <row r="10592" spans="1:4" ht="12.75" customHeight="1" x14ac:dyDescent="0.2">
      <c r="A10592" s="215" t="s">
        <v>9863</v>
      </c>
      <c r="B10592" s="215" t="s">
        <v>54</v>
      </c>
      <c r="C10592" s="24"/>
    </row>
    <row r="10593" spans="1:4" ht="12.75" customHeight="1" x14ac:dyDescent="0.2">
      <c r="A10593" s="215" t="s">
        <v>9864</v>
      </c>
      <c r="B10593" s="215" t="s">
        <v>54</v>
      </c>
      <c r="C10593" s="24"/>
    </row>
    <row r="10594" spans="1:4" ht="12.75" customHeight="1" x14ac:dyDescent="0.2">
      <c r="A10594" s="215" t="s">
        <v>21847</v>
      </c>
      <c r="B10594" s="215" t="s">
        <v>54</v>
      </c>
      <c r="C10594" s="24"/>
    </row>
    <row r="10595" spans="1:4" ht="12.75" customHeight="1" x14ac:dyDescent="0.2">
      <c r="A10595" s="215" t="s">
        <v>21848</v>
      </c>
      <c r="B10595" s="215" t="s">
        <v>54</v>
      </c>
      <c r="C10595" s="24"/>
    </row>
    <row r="10596" spans="1:4" ht="12.75" customHeight="1" x14ac:dyDescent="0.2">
      <c r="A10596" s="215" t="s">
        <v>9865</v>
      </c>
      <c r="B10596" s="215" t="s">
        <v>54</v>
      </c>
      <c r="C10596" s="24"/>
    </row>
    <row r="10597" spans="1:4" ht="12.75" customHeight="1" x14ac:dyDescent="0.2">
      <c r="A10597" s="215" t="s">
        <v>9866</v>
      </c>
      <c r="B10597" s="215" t="s">
        <v>54</v>
      </c>
      <c r="C10597" s="24"/>
    </row>
    <row r="10598" spans="1:4" ht="12.75" customHeight="1" x14ac:dyDescent="0.2">
      <c r="A10598" s="215" t="s">
        <v>9867</v>
      </c>
      <c r="B10598" s="215" t="s">
        <v>54</v>
      </c>
      <c r="C10598" s="24"/>
    </row>
    <row r="10599" spans="1:4" ht="12.75" customHeight="1" x14ac:dyDescent="0.2">
      <c r="A10599" s="185" t="s">
        <v>26638</v>
      </c>
      <c r="B10599" s="185" t="s">
        <v>54</v>
      </c>
      <c r="C10599" s="24"/>
    </row>
    <row r="10600" spans="1:4" ht="12.75" customHeight="1" x14ac:dyDescent="0.2">
      <c r="A10600" s="215" t="s">
        <v>9868</v>
      </c>
      <c r="B10600" s="215" t="s">
        <v>54</v>
      </c>
      <c r="C10600" s="24"/>
    </row>
    <row r="10601" spans="1:4" ht="12.75" customHeight="1" x14ac:dyDescent="0.2">
      <c r="A10601" s="215" t="s">
        <v>54</v>
      </c>
      <c r="B10601" s="215" t="s">
        <v>54</v>
      </c>
      <c r="C10601" s="24"/>
    </row>
    <row r="10602" spans="1:4" ht="12.75" customHeight="1" x14ac:dyDescent="0.2">
      <c r="A10602" s="215" t="s">
        <v>9869</v>
      </c>
      <c r="B10602" s="215" t="s">
        <v>54</v>
      </c>
      <c r="C10602" s="24"/>
    </row>
    <row r="10603" spans="1:4" ht="12.75" customHeight="1" x14ac:dyDescent="0.2">
      <c r="A10603" s="215" t="s">
        <v>21849</v>
      </c>
      <c r="B10603" s="215" t="s">
        <v>54</v>
      </c>
      <c r="C10603" s="24"/>
    </row>
    <row r="10604" spans="1:4" ht="12.75" customHeight="1" x14ac:dyDescent="0.2">
      <c r="A10604" s="215" t="s">
        <v>25781</v>
      </c>
      <c r="B10604" s="215" t="s">
        <v>54</v>
      </c>
      <c r="C10604" s="24"/>
    </row>
    <row r="10605" spans="1:4" s="24" customFormat="1" ht="12.75" customHeight="1" x14ac:dyDescent="0.2">
      <c r="A10605" s="215" t="s">
        <v>21850</v>
      </c>
      <c r="B10605" s="215" t="s">
        <v>54</v>
      </c>
      <c r="D10605" s="120"/>
    </row>
    <row r="10606" spans="1:4" ht="12.75" customHeight="1" x14ac:dyDescent="0.2">
      <c r="A10606" s="215" t="s">
        <v>21851</v>
      </c>
      <c r="B10606" s="215" t="s">
        <v>54</v>
      </c>
      <c r="C10606" s="24"/>
    </row>
    <row r="10607" spans="1:4" ht="12.75" customHeight="1" x14ac:dyDescent="0.2">
      <c r="A10607" s="215" t="s">
        <v>21852</v>
      </c>
      <c r="B10607" s="215" t="s">
        <v>54</v>
      </c>
      <c r="C10607" s="24"/>
    </row>
    <row r="10608" spans="1:4" ht="12.75" customHeight="1" x14ac:dyDescent="0.2">
      <c r="A10608" s="215" t="s">
        <v>21853</v>
      </c>
      <c r="B10608" s="215" t="s">
        <v>54</v>
      </c>
      <c r="C10608" s="24"/>
    </row>
    <row r="10609" spans="1:3" ht="12.75" customHeight="1" x14ac:dyDescent="0.2">
      <c r="A10609" s="215" t="s">
        <v>21854</v>
      </c>
      <c r="B10609" s="215" t="s">
        <v>54</v>
      </c>
      <c r="C10609" s="24"/>
    </row>
    <row r="10610" spans="1:3" ht="12.75" customHeight="1" x14ac:dyDescent="0.2">
      <c r="A10610" s="215" t="s">
        <v>21855</v>
      </c>
      <c r="B10610" s="215" t="s">
        <v>54</v>
      </c>
      <c r="C10610" s="24"/>
    </row>
    <row r="10611" spans="1:3" ht="12.75" customHeight="1" x14ac:dyDescent="0.2">
      <c r="A10611" s="215" t="s">
        <v>21856</v>
      </c>
      <c r="B10611" s="215" t="s">
        <v>54</v>
      </c>
      <c r="C10611" s="24"/>
    </row>
    <row r="10612" spans="1:3" ht="12.75" customHeight="1" x14ac:dyDescent="0.2">
      <c r="A10612" s="215" t="s">
        <v>21857</v>
      </c>
      <c r="B10612" s="215" t="s">
        <v>54</v>
      </c>
      <c r="C10612" s="24"/>
    </row>
    <row r="10613" spans="1:3" ht="12.75" customHeight="1" x14ac:dyDescent="0.2">
      <c r="A10613" s="215" t="s">
        <v>21858</v>
      </c>
      <c r="B10613" s="215" t="s">
        <v>54</v>
      </c>
      <c r="C10613" s="24"/>
    </row>
    <row r="10614" spans="1:3" ht="12.75" customHeight="1" x14ac:dyDescent="0.2">
      <c r="A10614" s="185" t="s">
        <v>26655</v>
      </c>
      <c r="B10614" s="185" t="s">
        <v>54</v>
      </c>
      <c r="C10614" s="24"/>
    </row>
    <row r="10615" spans="1:3" ht="12.75" customHeight="1" x14ac:dyDescent="0.2">
      <c r="A10615" s="215" t="s">
        <v>9870</v>
      </c>
      <c r="B10615" s="215" t="s">
        <v>54</v>
      </c>
      <c r="C10615" s="24"/>
    </row>
    <row r="10616" spans="1:3" ht="12.75" customHeight="1" x14ac:dyDescent="0.2">
      <c r="A10616" s="215" t="s">
        <v>21859</v>
      </c>
      <c r="B10616" s="215" t="s">
        <v>54</v>
      </c>
      <c r="C10616" s="24"/>
    </row>
    <row r="10617" spans="1:3" ht="12.75" customHeight="1" x14ac:dyDescent="0.2">
      <c r="A10617" s="215" t="s">
        <v>9871</v>
      </c>
      <c r="B10617" s="215" t="s">
        <v>54</v>
      </c>
      <c r="C10617" s="24"/>
    </row>
    <row r="10618" spans="1:3" ht="12.75" customHeight="1" x14ac:dyDescent="0.2">
      <c r="A10618" s="215" t="s">
        <v>9872</v>
      </c>
      <c r="B10618" s="215" t="s">
        <v>54</v>
      </c>
      <c r="C10618" s="24"/>
    </row>
    <row r="10619" spans="1:3" ht="12.75" customHeight="1" x14ac:dyDescent="0.2">
      <c r="A10619" s="215" t="s">
        <v>9873</v>
      </c>
      <c r="B10619" s="215" t="s">
        <v>54</v>
      </c>
      <c r="C10619" s="24"/>
    </row>
    <row r="10620" spans="1:3" ht="12.75" customHeight="1" x14ac:dyDescent="0.2">
      <c r="A10620" s="215" t="s">
        <v>9874</v>
      </c>
      <c r="B10620" s="215" t="s">
        <v>54</v>
      </c>
      <c r="C10620" s="24"/>
    </row>
    <row r="10621" spans="1:3" ht="12.75" customHeight="1" x14ac:dyDescent="0.2">
      <c r="A10621" s="215" t="s">
        <v>21860</v>
      </c>
      <c r="B10621" s="215" t="s">
        <v>54</v>
      </c>
      <c r="C10621" s="24"/>
    </row>
    <row r="10622" spans="1:3" ht="12.75" customHeight="1" x14ac:dyDescent="0.2">
      <c r="A10622" s="215" t="s">
        <v>9875</v>
      </c>
      <c r="B10622" s="215" t="s">
        <v>54</v>
      </c>
      <c r="C10622" s="24"/>
    </row>
    <row r="10623" spans="1:3" ht="12.75" customHeight="1" x14ac:dyDescent="0.2">
      <c r="A10623" s="215" t="s">
        <v>9876</v>
      </c>
      <c r="B10623" s="215" t="s">
        <v>54</v>
      </c>
      <c r="C10623" s="24"/>
    </row>
    <row r="10624" spans="1:3" ht="12.75" customHeight="1" x14ac:dyDescent="0.2">
      <c r="A10624" s="215" t="s">
        <v>9877</v>
      </c>
      <c r="B10624" s="215" t="s">
        <v>54</v>
      </c>
      <c r="C10624" s="24"/>
    </row>
    <row r="10625" spans="1:3" ht="12.75" customHeight="1" x14ac:dyDescent="0.2">
      <c r="A10625" s="215" t="s">
        <v>1713</v>
      </c>
      <c r="B10625" s="215" t="s">
        <v>54</v>
      </c>
      <c r="C10625" s="24"/>
    </row>
    <row r="10626" spans="1:3" ht="12.75" customHeight="1" x14ac:dyDescent="0.2">
      <c r="A10626" s="215" t="s">
        <v>9878</v>
      </c>
      <c r="B10626" s="215" t="s">
        <v>54</v>
      </c>
      <c r="C10626" s="24"/>
    </row>
    <row r="10627" spans="1:3" ht="12.75" customHeight="1" x14ac:dyDescent="0.2">
      <c r="A10627" s="215" t="s">
        <v>21861</v>
      </c>
      <c r="B10627" s="215" t="s">
        <v>54</v>
      </c>
      <c r="C10627" s="24"/>
    </row>
    <row r="10628" spans="1:3" ht="12.75" customHeight="1" x14ac:dyDescent="0.2">
      <c r="A10628" s="215" t="s">
        <v>9879</v>
      </c>
      <c r="B10628" s="215" t="s">
        <v>54</v>
      </c>
      <c r="C10628" s="24"/>
    </row>
    <row r="10629" spans="1:3" ht="12.75" customHeight="1" x14ac:dyDescent="0.2">
      <c r="A10629" s="215" t="s">
        <v>21862</v>
      </c>
      <c r="B10629" s="215" t="s">
        <v>54</v>
      </c>
      <c r="C10629" s="24"/>
    </row>
    <row r="10630" spans="1:3" ht="12.75" customHeight="1" x14ac:dyDescent="0.2">
      <c r="A10630" s="215" t="s">
        <v>9880</v>
      </c>
      <c r="B10630" s="215" t="s">
        <v>54</v>
      </c>
      <c r="C10630" s="24"/>
    </row>
    <row r="10631" spans="1:3" ht="12.75" customHeight="1" x14ac:dyDescent="0.2">
      <c r="A10631" s="215" t="s">
        <v>9881</v>
      </c>
      <c r="B10631" s="215" t="s">
        <v>54</v>
      </c>
      <c r="C10631" s="24"/>
    </row>
    <row r="10632" spans="1:3" ht="12.75" customHeight="1" x14ac:dyDescent="0.2">
      <c r="A10632" s="215" t="s">
        <v>9882</v>
      </c>
      <c r="B10632" s="215" t="s">
        <v>54</v>
      </c>
      <c r="C10632" s="24"/>
    </row>
    <row r="10633" spans="1:3" ht="12.75" customHeight="1" x14ac:dyDescent="0.2">
      <c r="A10633" s="215" t="s">
        <v>9883</v>
      </c>
      <c r="B10633" s="215" t="s">
        <v>54</v>
      </c>
      <c r="C10633" s="24"/>
    </row>
    <row r="10634" spans="1:3" ht="12.75" customHeight="1" x14ac:dyDescent="0.2">
      <c r="A10634" s="215" t="s">
        <v>9884</v>
      </c>
      <c r="B10634" s="215" t="s">
        <v>54</v>
      </c>
      <c r="C10634" s="24"/>
    </row>
    <row r="10635" spans="1:3" ht="12.75" customHeight="1" x14ac:dyDescent="0.2">
      <c r="A10635" s="215" t="s">
        <v>9885</v>
      </c>
      <c r="B10635" s="215" t="s">
        <v>54</v>
      </c>
      <c r="C10635" s="24"/>
    </row>
    <row r="10636" spans="1:3" ht="12.75" customHeight="1" x14ac:dyDescent="0.2">
      <c r="A10636" s="185" t="s">
        <v>26695</v>
      </c>
      <c r="B10636" s="185" t="s">
        <v>54</v>
      </c>
      <c r="C10636" s="24"/>
    </row>
    <row r="10637" spans="1:3" ht="12.75" customHeight="1" x14ac:dyDescent="0.2">
      <c r="A10637" s="215" t="s">
        <v>21863</v>
      </c>
      <c r="B10637" s="215" t="s">
        <v>54</v>
      </c>
      <c r="C10637" s="24"/>
    </row>
    <row r="10638" spans="1:3" ht="12.75" customHeight="1" x14ac:dyDescent="0.2">
      <c r="A10638" s="215" t="s">
        <v>9888</v>
      </c>
      <c r="B10638" s="215" t="s">
        <v>54</v>
      </c>
      <c r="C10638" s="24"/>
    </row>
    <row r="10639" spans="1:3" ht="12.75" customHeight="1" x14ac:dyDescent="0.2">
      <c r="A10639" s="215" t="s">
        <v>1714</v>
      </c>
      <c r="B10639" s="215" t="s">
        <v>54</v>
      </c>
      <c r="C10639" s="24"/>
    </row>
    <row r="10640" spans="1:3" ht="12.75" customHeight="1" x14ac:dyDescent="0.2">
      <c r="A10640" s="215" t="s">
        <v>9886</v>
      </c>
      <c r="B10640" s="215" t="s">
        <v>54</v>
      </c>
      <c r="C10640" s="24"/>
    </row>
    <row r="10641" spans="1:3" ht="12.75" customHeight="1" x14ac:dyDescent="0.2">
      <c r="A10641" s="215" t="s">
        <v>9889</v>
      </c>
      <c r="B10641" s="215" t="s">
        <v>199</v>
      </c>
      <c r="C10641" s="24"/>
    </row>
    <row r="10642" spans="1:3" ht="12.75" customHeight="1" x14ac:dyDescent="0.2">
      <c r="A10642" s="215" t="s">
        <v>9890</v>
      </c>
      <c r="B10642" s="215" t="s">
        <v>199</v>
      </c>
      <c r="C10642" s="24"/>
    </row>
    <row r="10643" spans="1:3" ht="12.75" customHeight="1" x14ac:dyDescent="0.2">
      <c r="A10643" s="215" t="s">
        <v>10065</v>
      </c>
      <c r="B10643" s="215" t="s">
        <v>199</v>
      </c>
      <c r="C10643" s="24"/>
    </row>
    <row r="10644" spans="1:3" ht="12.75" customHeight="1" x14ac:dyDescent="0.2">
      <c r="A10644" s="215" t="s">
        <v>9891</v>
      </c>
      <c r="B10644" s="215" t="s">
        <v>199</v>
      </c>
      <c r="C10644" s="24"/>
    </row>
    <row r="10645" spans="1:3" ht="12.75" customHeight="1" x14ac:dyDescent="0.2">
      <c r="A10645" s="215" t="s">
        <v>21872</v>
      </c>
      <c r="B10645" s="215" t="s">
        <v>199</v>
      </c>
      <c r="C10645" s="24"/>
    </row>
    <row r="10646" spans="1:3" ht="12.75" customHeight="1" x14ac:dyDescent="0.2">
      <c r="A10646" s="215" t="s">
        <v>9892</v>
      </c>
      <c r="B10646" s="215" t="s">
        <v>199</v>
      </c>
      <c r="C10646" s="24"/>
    </row>
    <row r="10647" spans="1:3" ht="12.75" customHeight="1" x14ac:dyDescent="0.2">
      <c r="A10647" s="215" t="s">
        <v>9893</v>
      </c>
      <c r="B10647" s="215" t="s">
        <v>199</v>
      </c>
      <c r="C10647" s="24"/>
    </row>
    <row r="10648" spans="1:3" ht="12.75" customHeight="1" x14ac:dyDescent="0.2">
      <c r="A10648" s="215" t="s">
        <v>9894</v>
      </c>
      <c r="B10648" s="215" t="s">
        <v>199</v>
      </c>
      <c r="C10648" s="24"/>
    </row>
    <row r="10649" spans="1:3" ht="12.75" customHeight="1" x14ac:dyDescent="0.2">
      <c r="A10649" s="215" t="s">
        <v>1715</v>
      </c>
      <c r="B10649" s="215" t="s">
        <v>199</v>
      </c>
      <c r="C10649" s="24"/>
    </row>
    <row r="10650" spans="1:3" ht="12.75" customHeight="1" x14ac:dyDescent="0.2">
      <c r="A10650" s="215" t="s">
        <v>9895</v>
      </c>
      <c r="B10650" s="215" t="s">
        <v>199</v>
      </c>
      <c r="C10650" s="24"/>
    </row>
    <row r="10651" spans="1:3" ht="12.75" customHeight="1" x14ac:dyDescent="0.2">
      <c r="A10651" s="215" t="s">
        <v>1716</v>
      </c>
      <c r="B10651" s="215" t="s">
        <v>199</v>
      </c>
      <c r="C10651" s="24"/>
    </row>
    <row r="10652" spans="1:3" ht="12.75" customHeight="1" x14ac:dyDescent="0.2">
      <c r="A10652" s="215" t="s">
        <v>9896</v>
      </c>
      <c r="B10652" s="215" t="s">
        <v>199</v>
      </c>
      <c r="C10652" s="24"/>
    </row>
    <row r="10653" spans="1:3" ht="12.75" customHeight="1" x14ac:dyDescent="0.2">
      <c r="A10653" s="215" t="s">
        <v>21873</v>
      </c>
      <c r="B10653" s="215" t="s">
        <v>199</v>
      </c>
      <c r="C10653" s="24"/>
    </row>
    <row r="10654" spans="1:3" ht="12.75" customHeight="1" x14ac:dyDescent="0.2">
      <c r="A10654" s="215" t="s">
        <v>9897</v>
      </c>
      <c r="B10654" s="215" t="s">
        <v>199</v>
      </c>
      <c r="C10654" s="24"/>
    </row>
    <row r="10655" spans="1:3" ht="12.75" customHeight="1" x14ac:dyDescent="0.2">
      <c r="A10655" s="215" t="s">
        <v>9898</v>
      </c>
      <c r="B10655" s="215" t="s">
        <v>199</v>
      </c>
      <c r="C10655" s="24"/>
    </row>
    <row r="10656" spans="1:3" ht="12.75" customHeight="1" x14ac:dyDescent="0.2">
      <c r="A10656" s="215" t="s">
        <v>9899</v>
      </c>
      <c r="B10656" s="215" t="s">
        <v>199</v>
      </c>
      <c r="C10656" s="24"/>
    </row>
    <row r="10657" spans="1:3" ht="12.75" customHeight="1" x14ac:dyDescent="0.2">
      <c r="A10657" s="215" t="s">
        <v>9900</v>
      </c>
      <c r="B10657" s="215" t="s">
        <v>199</v>
      </c>
      <c r="C10657" s="24"/>
    </row>
    <row r="10658" spans="1:3" ht="12.75" customHeight="1" x14ac:dyDescent="0.2">
      <c r="A10658" s="215" t="s">
        <v>9901</v>
      </c>
      <c r="B10658" s="215" t="s">
        <v>199</v>
      </c>
      <c r="C10658" s="24"/>
    </row>
    <row r="10659" spans="1:3" ht="12.75" customHeight="1" x14ac:dyDescent="0.2">
      <c r="A10659" s="215" t="s">
        <v>9902</v>
      </c>
      <c r="B10659" s="215" t="s">
        <v>199</v>
      </c>
      <c r="C10659" s="24"/>
    </row>
    <row r="10660" spans="1:3" ht="12.75" customHeight="1" x14ac:dyDescent="0.2">
      <c r="A10660" s="215" t="s">
        <v>9903</v>
      </c>
      <c r="B10660" s="215" t="s">
        <v>199</v>
      </c>
      <c r="C10660" s="24"/>
    </row>
    <row r="10661" spans="1:3" ht="12.75" customHeight="1" x14ac:dyDescent="0.2">
      <c r="A10661" s="215" t="s">
        <v>9904</v>
      </c>
      <c r="B10661" s="215" t="s">
        <v>199</v>
      </c>
      <c r="C10661" s="24"/>
    </row>
    <row r="10662" spans="1:3" ht="12.75" customHeight="1" x14ac:dyDescent="0.2">
      <c r="A10662" s="215" t="s">
        <v>9905</v>
      </c>
      <c r="B10662" s="215" t="s">
        <v>199</v>
      </c>
      <c r="C10662" s="24"/>
    </row>
    <row r="10663" spans="1:3" ht="12.75" customHeight="1" x14ac:dyDescent="0.2">
      <c r="A10663" s="215" t="s">
        <v>9906</v>
      </c>
      <c r="B10663" s="215" t="s">
        <v>199</v>
      </c>
      <c r="C10663" s="24"/>
    </row>
    <row r="10664" spans="1:3" ht="12.75" customHeight="1" x14ac:dyDescent="0.2">
      <c r="A10664" s="215" t="s">
        <v>9907</v>
      </c>
      <c r="B10664" s="215" t="s">
        <v>199</v>
      </c>
      <c r="C10664" s="24"/>
    </row>
    <row r="10665" spans="1:3" ht="12.75" customHeight="1" x14ac:dyDescent="0.2">
      <c r="A10665" s="215" t="s">
        <v>9908</v>
      </c>
      <c r="B10665" s="215" t="s">
        <v>199</v>
      </c>
      <c r="C10665" s="24"/>
    </row>
    <row r="10666" spans="1:3" ht="12.75" customHeight="1" x14ac:dyDescent="0.2">
      <c r="A10666" s="215" t="s">
        <v>9909</v>
      </c>
      <c r="B10666" s="215" t="s">
        <v>199</v>
      </c>
      <c r="C10666" s="24"/>
    </row>
    <row r="10667" spans="1:3" ht="12.75" customHeight="1" x14ac:dyDescent="0.2">
      <c r="A10667" s="215" t="s">
        <v>21874</v>
      </c>
      <c r="B10667" s="215" t="s">
        <v>199</v>
      </c>
      <c r="C10667" s="24"/>
    </row>
    <row r="10668" spans="1:3" ht="12.75" customHeight="1" x14ac:dyDescent="0.2">
      <c r="A10668" s="215" t="s">
        <v>21875</v>
      </c>
      <c r="B10668" s="215" t="s">
        <v>199</v>
      </c>
      <c r="C10668" s="24"/>
    </row>
    <row r="10669" spans="1:3" ht="12.75" customHeight="1" x14ac:dyDescent="0.2">
      <c r="A10669" s="215" t="s">
        <v>25782</v>
      </c>
      <c r="B10669" s="215" t="s">
        <v>199</v>
      </c>
      <c r="C10669" s="24"/>
    </row>
    <row r="10670" spans="1:3" ht="12.75" customHeight="1" x14ac:dyDescent="0.2">
      <c r="A10670" s="215" t="s">
        <v>25783</v>
      </c>
      <c r="B10670" s="215" t="s">
        <v>199</v>
      </c>
      <c r="C10670" s="24"/>
    </row>
    <row r="10671" spans="1:3" ht="12.75" customHeight="1" x14ac:dyDescent="0.2">
      <c r="A10671" s="215" t="s">
        <v>25784</v>
      </c>
      <c r="B10671" s="215" t="s">
        <v>199</v>
      </c>
      <c r="C10671" s="24"/>
    </row>
    <row r="10672" spans="1:3" ht="12.75" customHeight="1" x14ac:dyDescent="0.2">
      <c r="A10672" s="215" t="s">
        <v>21876</v>
      </c>
      <c r="B10672" s="215" t="s">
        <v>199</v>
      </c>
      <c r="C10672" s="24"/>
    </row>
    <row r="10673" spans="1:3" ht="12.75" customHeight="1" x14ac:dyDescent="0.2">
      <c r="A10673" s="215" t="s">
        <v>10066</v>
      </c>
      <c r="B10673" s="215" t="s">
        <v>199</v>
      </c>
      <c r="C10673" s="24"/>
    </row>
    <row r="10674" spans="1:3" ht="12.75" customHeight="1" x14ac:dyDescent="0.2">
      <c r="A10674" s="215" t="s">
        <v>21877</v>
      </c>
      <c r="B10674" s="215" t="s">
        <v>199</v>
      </c>
      <c r="C10674" s="24"/>
    </row>
    <row r="10675" spans="1:3" ht="12.75" customHeight="1" x14ac:dyDescent="0.2">
      <c r="A10675" s="215" t="s">
        <v>21878</v>
      </c>
      <c r="B10675" s="215" t="s">
        <v>199</v>
      </c>
      <c r="C10675" s="24"/>
    </row>
    <row r="10676" spans="1:3" ht="12.75" customHeight="1" x14ac:dyDescent="0.2">
      <c r="A10676" s="215" t="s">
        <v>21879</v>
      </c>
      <c r="B10676" s="215" t="s">
        <v>199</v>
      </c>
      <c r="C10676" s="24"/>
    </row>
    <row r="10677" spans="1:3" ht="12.75" customHeight="1" x14ac:dyDescent="0.2">
      <c r="A10677" s="215" t="s">
        <v>9910</v>
      </c>
      <c r="B10677" s="215" t="s">
        <v>199</v>
      </c>
      <c r="C10677" s="24"/>
    </row>
    <row r="10678" spans="1:3" ht="12.75" customHeight="1" x14ac:dyDescent="0.2">
      <c r="A10678" s="215" t="s">
        <v>9911</v>
      </c>
      <c r="B10678" s="215" t="s">
        <v>199</v>
      </c>
      <c r="C10678" s="24"/>
    </row>
    <row r="10679" spans="1:3" ht="12.75" customHeight="1" x14ac:dyDescent="0.2">
      <c r="A10679" s="215" t="s">
        <v>9912</v>
      </c>
      <c r="B10679" s="215" t="s">
        <v>199</v>
      </c>
      <c r="C10679" s="24"/>
    </row>
    <row r="10680" spans="1:3" ht="12.75" customHeight="1" x14ac:dyDescent="0.2">
      <c r="A10680" s="215" t="s">
        <v>21880</v>
      </c>
      <c r="B10680" s="215" t="s">
        <v>199</v>
      </c>
      <c r="C10680" s="24"/>
    </row>
    <row r="10681" spans="1:3" ht="12.75" customHeight="1" x14ac:dyDescent="0.2">
      <c r="A10681" s="215" t="s">
        <v>19715</v>
      </c>
      <c r="B10681" s="215" t="s">
        <v>199</v>
      </c>
      <c r="C10681" s="24"/>
    </row>
    <row r="10682" spans="1:3" ht="12.75" customHeight="1" x14ac:dyDescent="0.2">
      <c r="A10682" s="215" t="s">
        <v>21881</v>
      </c>
      <c r="B10682" s="215" t="s">
        <v>199</v>
      </c>
      <c r="C10682" s="24"/>
    </row>
    <row r="10683" spans="1:3" ht="12.75" customHeight="1" x14ac:dyDescent="0.2">
      <c r="A10683" s="215" t="s">
        <v>9913</v>
      </c>
      <c r="B10683" s="215" t="s">
        <v>199</v>
      </c>
      <c r="C10683" s="24"/>
    </row>
    <row r="10684" spans="1:3" ht="12.75" customHeight="1" x14ac:dyDescent="0.2">
      <c r="A10684" s="215" t="s">
        <v>9914</v>
      </c>
      <c r="B10684" s="215" t="s">
        <v>199</v>
      </c>
      <c r="C10684" s="24"/>
    </row>
    <row r="10685" spans="1:3" ht="12.75" customHeight="1" x14ac:dyDescent="0.2">
      <c r="A10685" s="215" t="s">
        <v>1717</v>
      </c>
      <c r="B10685" s="215" t="s">
        <v>199</v>
      </c>
      <c r="C10685" s="24"/>
    </row>
    <row r="10686" spans="1:3" ht="12.75" customHeight="1" x14ac:dyDescent="0.2">
      <c r="A10686" s="215" t="s">
        <v>9915</v>
      </c>
      <c r="B10686" s="215" t="s">
        <v>199</v>
      </c>
      <c r="C10686" s="24"/>
    </row>
    <row r="10687" spans="1:3" ht="12.75" customHeight="1" x14ac:dyDescent="0.2">
      <c r="A10687" s="215" t="s">
        <v>21882</v>
      </c>
      <c r="B10687" s="215" t="s">
        <v>199</v>
      </c>
      <c r="C10687" s="24"/>
    </row>
    <row r="10688" spans="1:3" ht="12.75" customHeight="1" x14ac:dyDescent="0.2">
      <c r="A10688" s="215" t="s">
        <v>9916</v>
      </c>
      <c r="B10688" s="215" t="s">
        <v>199</v>
      </c>
      <c r="C10688" s="24"/>
    </row>
    <row r="10689" spans="1:3" ht="12.75" customHeight="1" x14ac:dyDescent="0.2">
      <c r="A10689" s="185" t="s">
        <v>26625</v>
      </c>
      <c r="B10689" s="185" t="s">
        <v>199</v>
      </c>
      <c r="C10689" s="24"/>
    </row>
    <row r="10690" spans="1:3" ht="12.75" customHeight="1" x14ac:dyDescent="0.2">
      <c r="A10690" s="215" t="s">
        <v>21867</v>
      </c>
      <c r="B10690" s="215" t="s">
        <v>199</v>
      </c>
      <c r="C10690" s="24"/>
    </row>
    <row r="10691" spans="1:3" ht="12.75" customHeight="1" x14ac:dyDescent="0.2">
      <c r="A10691" s="215" t="s">
        <v>9917</v>
      </c>
      <c r="B10691" s="215" t="s">
        <v>199</v>
      </c>
      <c r="C10691" s="24"/>
    </row>
    <row r="10692" spans="1:3" ht="12.75" customHeight="1" x14ac:dyDescent="0.2">
      <c r="A10692" s="215" t="s">
        <v>9918</v>
      </c>
      <c r="B10692" s="215" t="s">
        <v>199</v>
      </c>
      <c r="C10692" s="24"/>
    </row>
    <row r="10693" spans="1:3" ht="12.75" customHeight="1" x14ac:dyDescent="0.2">
      <c r="A10693" s="215" t="s">
        <v>10067</v>
      </c>
      <c r="B10693" s="215" t="s">
        <v>199</v>
      </c>
      <c r="C10693" s="24"/>
    </row>
    <row r="10694" spans="1:3" ht="12.75" customHeight="1" x14ac:dyDescent="0.2">
      <c r="A10694" s="215" t="s">
        <v>9919</v>
      </c>
      <c r="B10694" s="215" t="s">
        <v>199</v>
      </c>
      <c r="C10694" s="24"/>
    </row>
    <row r="10695" spans="1:3" ht="12.75" customHeight="1" x14ac:dyDescent="0.2">
      <c r="A10695" s="215" t="s">
        <v>21883</v>
      </c>
      <c r="B10695" s="215" t="s">
        <v>199</v>
      </c>
      <c r="C10695" s="24"/>
    </row>
    <row r="10696" spans="1:3" ht="12.75" customHeight="1" x14ac:dyDescent="0.2">
      <c r="A10696" s="215" t="s">
        <v>10068</v>
      </c>
      <c r="B10696" s="215" t="s">
        <v>199</v>
      </c>
      <c r="C10696" s="24"/>
    </row>
    <row r="10697" spans="1:3" ht="12.75" customHeight="1" x14ac:dyDescent="0.2">
      <c r="A10697" s="215" t="s">
        <v>9920</v>
      </c>
      <c r="B10697" s="215" t="s">
        <v>199</v>
      </c>
      <c r="C10697" s="24"/>
    </row>
    <row r="10698" spans="1:3" ht="12.75" customHeight="1" x14ac:dyDescent="0.2">
      <c r="A10698" s="215" t="s">
        <v>9921</v>
      </c>
      <c r="B10698" s="215" t="s">
        <v>199</v>
      </c>
      <c r="C10698" s="24"/>
    </row>
    <row r="10699" spans="1:3" ht="12.75" customHeight="1" x14ac:dyDescent="0.2">
      <c r="A10699" s="215" t="s">
        <v>9922</v>
      </c>
      <c r="B10699" s="215" t="s">
        <v>199</v>
      </c>
      <c r="C10699" s="24"/>
    </row>
    <row r="10700" spans="1:3" ht="12.75" customHeight="1" x14ac:dyDescent="0.2">
      <c r="A10700" s="215" t="s">
        <v>1718</v>
      </c>
      <c r="B10700" s="215" t="s">
        <v>199</v>
      </c>
      <c r="C10700" s="24"/>
    </row>
    <row r="10701" spans="1:3" ht="12.75" customHeight="1" x14ac:dyDescent="0.2">
      <c r="A10701" s="215" t="s">
        <v>9923</v>
      </c>
      <c r="B10701" s="215" t="s">
        <v>199</v>
      </c>
      <c r="C10701" s="24"/>
    </row>
    <row r="10702" spans="1:3" ht="12.75" customHeight="1" x14ac:dyDescent="0.2">
      <c r="A10702" s="215" t="s">
        <v>9924</v>
      </c>
      <c r="B10702" s="215" t="s">
        <v>199</v>
      </c>
      <c r="C10702" s="24"/>
    </row>
    <row r="10703" spans="1:3" ht="12.75" customHeight="1" x14ac:dyDescent="0.2">
      <c r="A10703" s="215" t="s">
        <v>9925</v>
      </c>
      <c r="B10703" s="215" t="s">
        <v>199</v>
      </c>
      <c r="C10703" s="24"/>
    </row>
    <row r="10704" spans="1:3" ht="12.75" customHeight="1" x14ac:dyDescent="0.2">
      <c r="A10704" s="215" t="s">
        <v>9926</v>
      </c>
      <c r="B10704" s="215" t="s">
        <v>199</v>
      </c>
      <c r="C10704" s="24"/>
    </row>
    <row r="10705" spans="1:3" ht="12.75" customHeight="1" x14ac:dyDescent="0.2">
      <c r="A10705" s="215" t="s">
        <v>25785</v>
      </c>
      <c r="B10705" s="215" t="s">
        <v>199</v>
      </c>
      <c r="C10705" s="24"/>
    </row>
    <row r="10706" spans="1:3" ht="12.75" customHeight="1" x14ac:dyDescent="0.2">
      <c r="A10706" s="215" t="s">
        <v>21884</v>
      </c>
      <c r="B10706" s="215" t="s">
        <v>199</v>
      </c>
      <c r="C10706" s="24"/>
    </row>
    <row r="10707" spans="1:3" ht="12.75" customHeight="1" x14ac:dyDescent="0.2">
      <c r="A10707" s="215" t="s">
        <v>25786</v>
      </c>
      <c r="B10707" s="215" t="s">
        <v>199</v>
      </c>
      <c r="C10707" s="24"/>
    </row>
    <row r="10708" spans="1:3" ht="12.75" customHeight="1" x14ac:dyDescent="0.2">
      <c r="A10708" s="215" t="s">
        <v>9927</v>
      </c>
      <c r="B10708" s="215" t="s">
        <v>199</v>
      </c>
      <c r="C10708" s="24"/>
    </row>
    <row r="10709" spans="1:3" ht="12.75" customHeight="1" x14ac:dyDescent="0.2">
      <c r="A10709" s="215" t="s">
        <v>9928</v>
      </c>
      <c r="B10709" s="215" t="s">
        <v>199</v>
      </c>
      <c r="C10709" s="24"/>
    </row>
    <row r="10710" spans="1:3" ht="12.75" customHeight="1" x14ac:dyDescent="0.2">
      <c r="A10710" s="215" t="s">
        <v>9929</v>
      </c>
      <c r="B10710" s="215" t="s">
        <v>199</v>
      </c>
      <c r="C10710" s="24"/>
    </row>
    <row r="10711" spans="1:3" ht="12.75" customHeight="1" x14ac:dyDescent="0.2">
      <c r="A10711" s="215" t="s">
        <v>1719</v>
      </c>
      <c r="B10711" s="215" t="s">
        <v>199</v>
      </c>
      <c r="C10711" s="24"/>
    </row>
    <row r="10712" spans="1:3" ht="12.75" customHeight="1" x14ac:dyDescent="0.2">
      <c r="A10712" s="215" t="s">
        <v>9930</v>
      </c>
      <c r="B10712" s="215" t="s">
        <v>199</v>
      </c>
      <c r="C10712" s="24"/>
    </row>
    <row r="10713" spans="1:3" ht="12.75" customHeight="1" x14ac:dyDescent="0.2">
      <c r="A10713" s="215" t="s">
        <v>9931</v>
      </c>
      <c r="B10713" s="215" t="s">
        <v>199</v>
      </c>
      <c r="C10713" s="24"/>
    </row>
    <row r="10714" spans="1:3" ht="12.75" customHeight="1" x14ac:dyDescent="0.2">
      <c r="A10714" s="215" t="s">
        <v>9932</v>
      </c>
      <c r="B10714" s="215" t="s">
        <v>199</v>
      </c>
      <c r="C10714" s="24"/>
    </row>
    <row r="10715" spans="1:3" ht="12.75" customHeight="1" x14ac:dyDescent="0.2">
      <c r="A10715" s="215" t="s">
        <v>21885</v>
      </c>
      <c r="B10715" s="215" t="s">
        <v>199</v>
      </c>
      <c r="C10715" s="24"/>
    </row>
    <row r="10716" spans="1:3" ht="12.75" customHeight="1" x14ac:dyDescent="0.2">
      <c r="A10716" s="215" t="s">
        <v>1720</v>
      </c>
      <c r="B10716" s="215" t="s">
        <v>199</v>
      </c>
      <c r="C10716" s="24"/>
    </row>
    <row r="10717" spans="1:3" ht="12.75" customHeight="1" x14ac:dyDescent="0.2">
      <c r="A10717" s="215" t="s">
        <v>9933</v>
      </c>
      <c r="B10717" s="215" t="s">
        <v>199</v>
      </c>
      <c r="C10717" s="24"/>
    </row>
    <row r="10718" spans="1:3" ht="12.75" customHeight="1" x14ac:dyDescent="0.2">
      <c r="A10718" s="215" t="s">
        <v>9934</v>
      </c>
      <c r="B10718" s="215" t="s">
        <v>199</v>
      </c>
      <c r="C10718" s="24"/>
    </row>
    <row r="10719" spans="1:3" ht="12.75" customHeight="1" x14ac:dyDescent="0.2">
      <c r="A10719" s="215" t="s">
        <v>9935</v>
      </c>
      <c r="B10719" s="215" t="s">
        <v>199</v>
      </c>
      <c r="C10719" s="24"/>
    </row>
    <row r="10720" spans="1:3" ht="12.75" customHeight="1" x14ac:dyDescent="0.2">
      <c r="A10720" s="215" t="s">
        <v>9936</v>
      </c>
      <c r="B10720" s="215" t="s">
        <v>199</v>
      </c>
      <c r="C10720" s="24"/>
    </row>
    <row r="10721" spans="1:3" ht="12.75" customHeight="1" x14ac:dyDescent="0.2">
      <c r="A10721" s="215" t="s">
        <v>9937</v>
      </c>
      <c r="B10721" s="215" t="s">
        <v>199</v>
      </c>
      <c r="C10721" s="24"/>
    </row>
    <row r="10722" spans="1:3" ht="12.75" customHeight="1" x14ac:dyDescent="0.2">
      <c r="A10722" s="215" t="s">
        <v>9938</v>
      </c>
      <c r="B10722" s="215" t="s">
        <v>199</v>
      </c>
      <c r="C10722" s="24"/>
    </row>
    <row r="10723" spans="1:3" ht="12.75" customHeight="1" x14ac:dyDescent="0.2">
      <c r="A10723" s="215" t="s">
        <v>9939</v>
      </c>
      <c r="B10723" s="215" t="s">
        <v>199</v>
      </c>
      <c r="C10723" s="24"/>
    </row>
    <row r="10724" spans="1:3" ht="12.75" customHeight="1" x14ac:dyDescent="0.2">
      <c r="A10724" s="215" t="s">
        <v>9940</v>
      </c>
      <c r="B10724" s="215" t="s">
        <v>199</v>
      </c>
      <c r="C10724" s="24"/>
    </row>
    <row r="10725" spans="1:3" ht="12.75" customHeight="1" x14ac:dyDescent="0.2">
      <c r="A10725" s="215" t="s">
        <v>9941</v>
      </c>
      <c r="B10725" s="215" t="s">
        <v>199</v>
      </c>
      <c r="C10725" s="24"/>
    </row>
    <row r="10726" spans="1:3" ht="12.75" customHeight="1" x14ac:dyDescent="0.2">
      <c r="A10726" s="215" t="s">
        <v>9942</v>
      </c>
      <c r="B10726" s="215" t="s">
        <v>199</v>
      </c>
      <c r="C10726" s="24"/>
    </row>
    <row r="10727" spans="1:3" ht="12.75" customHeight="1" x14ac:dyDescent="0.2">
      <c r="A10727" s="215" t="s">
        <v>9943</v>
      </c>
      <c r="B10727" s="215" t="s">
        <v>199</v>
      </c>
      <c r="C10727" s="24"/>
    </row>
    <row r="10728" spans="1:3" ht="12.75" customHeight="1" x14ac:dyDescent="0.2">
      <c r="A10728" s="215" t="s">
        <v>9944</v>
      </c>
      <c r="B10728" s="215" t="s">
        <v>199</v>
      </c>
      <c r="C10728" s="24"/>
    </row>
    <row r="10729" spans="1:3" ht="12.75" customHeight="1" x14ac:dyDescent="0.2">
      <c r="A10729" s="215" t="s">
        <v>10069</v>
      </c>
      <c r="B10729" s="215" t="s">
        <v>199</v>
      </c>
      <c r="C10729" s="24"/>
    </row>
    <row r="10730" spans="1:3" ht="12.75" customHeight="1" x14ac:dyDescent="0.2">
      <c r="A10730" s="215" t="s">
        <v>9945</v>
      </c>
      <c r="B10730" s="215" t="s">
        <v>199</v>
      </c>
      <c r="C10730" s="24"/>
    </row>
    <row r="10731" spans="1:3" ht="12.75" customHeight="1" x14ac:dyDescent="0.2">
      <c r="A10731" s="215" t="s">
        <v>10070</v>
      </c>
      <c r="B10731" s="215" t="s">
        <v>199</v>
      </c>
      <c r="C10731" s="24"/>
    </row>
    <row r="10732" spans="1:3" ht="12.75" customHeight="1" x14ac:dyDescent="0.2">
      <c r="A10732" s="215" t="s">
        <v>1721</v>
      </c>
      <c r="B10732" s="215" t="s">
        <v>199</v>
      </c>
      <c r="C10732" s="24"/>
    </row>
    <row r="10733" spans="1:3" ht="12.75" customHeight="1" x14ac:dyDescent="0.2">
      <c r="A10733" s="215" t="s">
        <v>9946</v>
      </c>
      <c r="B10733" s="215" t="s">
        <v>199</v>
      </c>
      <c r="C10733" s="24"/>
    </row>
    <row r="10734" spans="1:3" ht="12.75" customHeight="1" x14ac:dyDescent="0.2">
      <c r="A10734" s="215" t="s">
        <v>1722</v>
      </c>
      <c r="B10734" s="215" t="s">
        <v>199</v>
      </c>
      <c r="C10734" s="24"/>
    </row>
    <row r="10735" spans="1:3" ht="12.75" customHeight="1" x14ac:dyDescent="0.2">
      <c r="A10735" s="215" t="s">
        <v>9947</v>
      </c>
      <c r="B10735" s="215" t="s">
        <v>199</v>
      </c>
      <c r="C10735" s="24"/>
    </row>
    <row r="10736" spans="1:3" ht="12.75" customHeight="1" x14ac:dyDescent="0.2">
      <c r="A10736" s="215" t="s">
        <v>9948</v>
      </c>
      <c r="B10736" s="215" t="s">
        <v>199</v>
      </c>
      <c r="C10736" s="24"/>
    </row>
    <row r="10737" spans="1:3" ht="12.75" customHeight="1" x14ac:dyDescent="0.2">
      <c r="A10737" s="215" t="s">
        <v>21868</v>
      </c>
      <c r="B10737" s="215" t="s">
        <v>199</v>
      </c>
      <c r="C10737" s="24"/>
    </row>
    <row r="10738" spans="1:3" ht="12.75" customHeight="1" x14ac:dyDescent="0.2">
      <c r="A10738" s="215" t="s">
        <v>1723</v>
      </c>
      <c r="B10738" s="215" t="s">
        <v>199</v>
      </c>
      <c r="C10738" s="24"/>
    </row>
    <row r="10739" spans="1:3" ht="12.75" customHeight="1" x14ac:dyDescent="0.2">
      <c r="A10739" s="215" t="s">
        <v>9949</v>
      </c>
      <c r="B10739" s="215" t="s">
        <v>199</v>
      </c>
      <c r="C10739" s="24"/>
    </row>
    <row r="10740" spans="1:3" ht="12.75" customHeight="1" x14ac:dyDescent="0.2">
      <c r="A10740" s="215" t="s">
        <v>21886</v>
      </c>
      <c r="B10740" s="215" t="s">
        <v>199</v>
      </c>
      <c r="C10740" s="24"/>
    </row>
    <row r="10741" spans="1:3" ht="12.75" customHeight="1" x14ac:dyDescent="0.2">
      <c r="A10741" s="215" t="s">
        <v>25787</v>
      </c>
      <c r="B10741" s="215" t="s">
        <v>199</v>
      </c>
      <c r="C10741" s="24"/>
    </row>
    <row r="10742" spans="1:3" ht="12.75" customHeight="1" x14ac:dyDescent="0.2">
      <c r="A10742" s="215" t="s">
        <v>9950</v>
      </c>
      <c r="B10742" s="215" t="s">
        <v>199</v>
      </c>
      <c r="C10742" s="24"/>
    </row>
    <row r="10743" spans="1:3" ht="12.75" customHeight="1" x14ac:dyDescent="0.2">
      <c r="A10743" s="215" t="s">
        <v>9951</v>
      </c>
      <c r="B10743" s="215" t="s">
        <v>199</v>
      </c>
      <c r="C10743" s="24"/>
    </row>
    <row r="10744" spans="1:3" ht="12.75" customHeight="1" x14ac:dyDescent="0.2">
      <c r="A10744" s="215" t="s">
        <v>21887</v>
      </c>
      <c r="B10744" s="215" t="s">
        <v>199</v>
      </c>
      <c r="C10744" s="24"/>
    </row>
    <row r="10745" spans="1:3" ht="12.75" customHeight="1" x14ac:dyDescent="0.2">
      <c r="A10745" s="185" t="s">
        <v>26642</v>
      </c>
      <c r="B10745" s="185" t="s">
        <v>199</v>
      </c>
      <c r="C10745" s="24"/>
    </row>
    <row r="10746" spans="1:3" ht="12.75" customHeight="1" x14ac:dyDescent="0.2">
      <c r="A10746" s="215" t="s">
        <v>9952</v>
      </c>
      <c r="B10746" s="215" t="s">
        <v>199</v>
      </c>
      <c r="C10746" s="24"/>
    </row>
    <row r="10747" spans="1:3" ht="12.75" customHeight="1" x14ac:dyDescent="0.2">
      <c r="A10747" s="215" t="s">
        <v>21869</v>
      </c>
      <c r="B10747" s="215" t="s">
        <v>199</v>
      </c>
      <c r="C10747" s="24"/>
    </row>
    <row r="10748" spans="1:3" ht="12.75" customHeight="1" x14ac:dyDescent="0.2">
      <c r="A10748" s="185" t="s">
        <v>26443</v>
      </c>
      <c r="B10748" s="185" t="s">
        <v>199</v>
      </c>
      <c r="C10748" s="24"/>
    </row>
    <row r="10749" spans="1:3" ht="12.75" customHeight="1" x14ac:dyDescent="0.2">
      <c r="A10749" s="215" t="s">
        <v>1724</v>
      </c>
      <c r="B10749" s="215" t="s">
        <v>199</v>
      </c>
      <c r="C10749" s="24"/>
    </row>
    <row r="10750" spans="1:3" ht="12.75" customHeight="1" x14ac:dyDescent="0.2">
      <c r="A10750" s="215" t="s">
        <v>9953</v>
      </c>
      <c r="B10750" s="215" t="s">
        <v>199</v>
      </c>
      <c r="C10750" s="24"/>
    </row>
    <row r="10751" spans="1:3" ht="12.75" customHeight="1" x14ac:dyDescent="0.2">
      <c r="A10751" s="215" t="s">
        <v>21888</v>
      </c>
      <c r="B10751" s="215" t="s">
        <v>199</v>
      </c>
      <c r="C10751" s="24"/>
    </row>
    <row r="10752" spans="1:3" ht="12.75" customHeight="1" x14ac:dyDescent="0.2">
      <c r="A10752" s="215" t="s">
        <v>21889</v>
      </c>
      <c r="B10752" s="215" t="s">
        <v>199</v>
      </c>
      <c r="C10752" s="24"/>
    </row>
    <row r="10753" spans="1:4" ht="12.75" customHeight="1" x14ac:dyDescent="0.2">
      <c r="A10753" s="215" t="s">
        <v>21890</v>
      </c>
      <c r="B10753" s="215" t="s">
        <v>199</v>
      </c>
      <c r="C10753" s="24"/>
    </row>
    <row r="10754" spans="1:4" ht="12.75" customHeight="1" x14ac:dyDescent="0.2">
      <c r="A10754" s="215" t="s">
        <v>9954</v>
      </c>
      <c r="B10754" s="215" t="s">
        <v>199</v>
      </c>
      <c r="C10754" s="24"/>
    </row>
    <row r="10755" spans="1:4" ht="12.75" customHeight="1" x14ac:dyDescent="0.2">
      <c r="A10755" s="215" t="s">
        <v>9955</v>
      </c>
      <c r="B10755" s="215" t="s">
        <v>199</v>
      </c>
      <c r="C10755" s="24"/>
    </row>
    <row r="10756" spans="1:4" ht="12.75" customHeight="1" x14ac:dyDescent="0.2">
      <c r="A10756" s="215" t="s">
        <v>9956</v>
      </c>
      <c r="B10756" s="215" t="s">
        <v>199</v>
      </c>
      <c r="C10756" s="24"/>
    </row>
    <row r="10757" spans="1:4" ht="12.75" customHeight="1" x14ac:dyDescent="0.2">
      <c r="A10757" s="215" t="s">
        <v>21891</v>
      </c>
      <c r="B10757" s="215" t="s">
        <v>199</v>
      </c>
      <c r="C10757" s="24"/>
    </row>
    <row r="10758" spans="1:4" ht="12.75" customHeight="1" x14ac:dyDescent="0.2">
      <c r="A10758" s="215" t="s">
        <v>9957</v>
      </c>
      <c r="B10758" s="215" t="s">
        <v>199</v>
      </c>
      <c r="C10758" s="24"/>
    </row>
    <row r="10759" spans="1:4" ht="12.75" customHeight="1" x14ac:dyDescent="0.2">
      <c r="A10759" s="215" t="s">
        <v>9958</v>
      </c>
      <c r="B10759" s="215" t="s">
        <v>199</v>
      </c>
      <c r="C10759" s="24"/>
    </row>
    <row r="10760" spans="1:4" ht="12.75" customHeight="1" x14ac:dyDescent="0.2">
      <c r="A10760" s="215" t="s">
        <v>9959</v>
      </c>
      <c r="B10760" s="215" t="s">
        <v>199</v>
      </c>
      <c r="C10760" s="24"/>
    </row>
    <row r="10761" spans="1:4" ht="12.75" customHeight="1" x14ac:dyDescent="0.2">
      <c r="A10761" s="215" t="s">
        <v>9960</v>
      </c>
      <c r="B10761" s="215" t="s">
        <v>199</v>
      </c>
      <c r="C10761" s="24"/>
    </row>
    <row r="10762" spans="1:4" ht="12.75" customHeight="1" x14ac:dyDescent="0.2">
      <c r="A10762" s="215" t="s">
        <v>9961</v>
      </c>
      <c r="B10762" s="215" t="s">
        <v>199</v>
      </c>
      <c r="C10762" s="24"/>
    </row>
    <row r="10763" spans="1:4" ht="12.75" customHeight="1" x14ac:dyDescent="0.2">
      <c r="A10763" s="215" t="s">
        <v>9962</v>
      </c>
      <c r="B10763" s="215" t="s">
        <v>199</v>
      </c>
      <c r="C10763" s="24"/>
    </row>
    <row r="10764" spans="1:4" ht="12.75" customHeight="1" x14ac:dyDescent="0.2">
      <c r="A10764" s="215" t="s">
        <v>21892</v>
      </c>
      <c r="B10764" s="215" t="s">
        <v>199</v>
      </c>
      <c r="C10764" s="24"/>
    </row>
    <row r="10765" spans="1:4" s="24" customFormat="1" ht="12.75" customHeight="1" x14ac:dyDescent="0.2">
      <c r="A10765" s="215" t="s">
        <v>9963</v>
      </c>
      <c r="B10765" s="215" t="s">
        <v>199</v>
      </c>
      <c r="D10765" s="120"/>
    </row>
    <row r="10766" spans="1:4" ht="12.75" customHeight="1" x14ac:dyDescent="0.2">
      <c r="A10766" s="215" t="s">
        <v>9964</v>
      </c>
      <c r="B10766" s="215" t="s">
        <v>199</v>
      </c>
      <c r="C10766" s="24"/>
    </row>
    <row r="10767" spans="1:4" ht="12.75" customHeight="1" x14ac:dyDescent="0.2">
      <c r="A10767" s="215" t="s">
        <v>21893</v>
      </c>
      <c r="B10767" s="215" t="s">
        <v>199</v>
      </c>
      <c r="C10767" s="24"/>
    </row>
    <row r="10768" spans="1:4" ht="12.75" customHeight="1" x14ac:dyDescent="0.2">
      <c r="A10768" s="215" t="s">
        <v>9965</v>
      </c>
      <c r="B10768" s="215" t="s">
        <v>199</v>
      </c>
      <c r="C10768" s="24"/>
    </row>
    <row r="10769" spans="1:3" ht="12.75" customHeight="1" x14ac:dyDescent="0.2">
      <c r="A10769" s="215" t="s">
        <v>9966</v>
      </c>
      <c r="B10769" s="215" t="s">
        <v>199</v>
      </c>
      <c r="C10769" s="24"/>
    </row>
    <row r="10770" spans="1:3" ht="12.75" customHeight="1" x14ac:dyDescent="0.2">
      <c r="A10770" s="185" t="s">
        <v>26643</v>
      </c>
      <c r="B10770" s="185" t="s">
        <v>199</v>
      </c>
      <c r="C10770" s="24"/>
    </row>
    <row r="10771" spans="1:3" ht="12.75" customHeight="1" x14ac:dyDescent="0.2">
      <c r="A10771" s="215" t="s">
        <v>25788</v>
      </c>
      <c r="B10771" s="215" t="s">
        <v>199</v>
      </c>
      <c r="C10771" s="24"/>
    </row>
    <row r="10772" spans="1:3" ht="12.75" customHeight="1" x14ac:dyDescent="0.2">
      <c r="A10772" s="215" t="s">
        <v>10071</v>
      </c>
      <c r="B10772" s="215" t="s">
        <v>199</v>
      </c>
      <c r="C10772" s="24"/>
    </row>
    <row r="10773" spans="1:3" ht="12.75" customHeight="1" x14ac:dyDescent="0.2">
      <c r="A10773" s="215" t="s">
        <v>1725</v>
      </c>
      <c r="B10773" s="215" t="s">
        <v>199</v>
      </c>
      <c r="C10773" s="24"/>
    </row>
    <row r="10774" spans="1:3" ht="12.75" customHeight="1" x14ac:dyDescent="0.2">
      <c r="A10774" s="215" t="s">
        <v>9967</v>
      </c>
      <c r="B10774" s="215" t="s">
        <v>199</v>
      </c>
      <c r="C10774" s="24"/>
    </row>
    <row r="10775" spans="1:3" ht="12.75" customHeight="1" x14ac:dyDescent="0.2">
      <c r="A10775" s="215" t="s">
        <v>21894</v>
      </c>
      <c r="B10775" s="215" t="s">
        <v>199</v>
      </c>
      <c r="C10775" s="24"/>
    </row>
    <row r="10776" spans="1:3" ht="12.75" customHeight="1" x14ac:dyDescent="0.2">
      <c r="A10776" s="215" t="s">
        <v>21895</v>
      </c>
      <c r="B10776" s="215" t="s">
        <v>199</v>
      </c>
      <c r="C10776" s="24"/>
    </row>
    <row r="10777" spans="1:3" ht="12.75" customHeight="1" x14ac:dyDescent="0.2">
      <c r="A10777" s="215" t="s">
        <v>25789</v>
      </c>
      <c r="B10777" s="215" t="s">
        <v>199</v>
      </c>
      <c r="C10777" s="24"/>
    </row>
    <row r="10778" spans="1:3" ht="12.75" customHeight="1" x14ac:dyDescent="0.2">
      <c r="A10778" s="215" t="s">
        <v>21896</v>
      </c>
      <c r="B10778" s="215" t="s">
        <v>199</v>
      </c>
      <c r="C10778" s="24"/>
    </row>
    <row r="10779" spans="1:3" ht="12.75" customHeight="1" x14ac:dyDescent="0.2">
      <c r="A10779" s="215" t="s">
        <v>9968</v>
      </c>
      <c r="B10779" s="215" t="s">
        <v>199</v>
      </c>
      <c r="C10779" s="24"/>
    </row>
    <row r="10780" spans="1:3" ht="12.75" customHeight="1" x14ac:dyDescent="0.2">
      <c r="A10780" s="215" t="s">
        <v>9969</v>
      </c>
      <c r="B10780" s="215" t="s">
        <v>199</v>
      </c>
      <c r="C10780" s="24"/>
    </row>
    <row r="10781" spans="1:3" ht="12.75" customHeight="1" x14ac:dyDescent="0.2">
      <c r="A10781" s="215" t="s">
        <v>9970</v>
      </c>
      <c r="B10781" s="215" t="s">
        <v>199</v>
      </c>
      <c r="C10781" s="24"/>
    </row>
    <row r="10782" spans="1:3" ht="12.75" customHeight="1" x14ac:dyDescent="0.2">
      <c r="A10782" s="215" t="s">
        <v>9971</v>
      </c>
      <c r="B10782" s="215" t="s">
        <v>199</v>
      </c>
      <c r="C10782" s="24"/>
    </row>
    <row r="10783" spans="1:3" ht="12.75" customHeight="1" x14ac:dyDescent="0.2">
      <c r="A10783" s="215" t="s">
        <v>9972</v>
      </c>
      <c r="B10783" s="215" t="s">
        <v>199</v>
      </c>
      <c r="C10783" s="24"/>
    </row>
    <row r="10784" spans="1:3" ht="12.75" customHeight="1" x14ac:dyDescent="0.2">
      <c r="A10784" s="215" t="s">
        <v>9973</v>
      </c>
      <c r="B10784" s="215" t="s">
        <v>199</v>
      </c>
      <c r="C10784" s="24"/>
    </row>
    <row r="10785" spans="1:3" ht="12.75" customHeight="1" x14ac:dyDescent="0.2">
      <c r="A10785" s="215" t="s">
        <v>25790</v>
      </c>
      <c r="B10785" s="215" t="s">
        <v>199</v>
      </c>
      <c r="C10785" s="24"/>
    </row>
    <row r="10786" spans="1:3" ht="12.75" customHeight="1" x14ac:dyDescent="0.2">
      <c r="A10786" s="185" t="s">
        <v>26651</v>
      </c>
      <c r="B10786" s="185" t="s">
        <v>199</v>
      </c>
      <c r="C10786" s="24"/>
    </row>
    <row r="10787" spans="1:3" ht="12.75" customHeight="1" x14ac:dyDescent="0.2">
      <c r="A10787" s="215" t="s">
        <v>21897</v>
      </c>
      <c r="B10787" s="215" t="s">
        <v>199</v>
      </c>
      <c r="C10787" s="24"/>
    </row>
    <row r="10788" spans="1:3" ht="12.75" customHeight="1" x14ac:dyDescent="0.2">
      <c r="A10788" s="215" t="s">
        <v>21898</v>
      </c>
      <c r="B10788" s="215" t="s">
        <v>199</v>
      </c>
      <c r="C10788" s="24"/>
    </row>
    <row r="10789" spans="1:3" ht="12.75" customHeight="1" x14ac:dyDescent="0.2">
      <c r="A10789" s="215" t="s">
        <v>9974</v>
      </c>
      <c r="B10789" s="215" t="s">
        <v>199</v>
      </c>
      <c r="C10789" s="24"/>
    </row>
    <row r="10790" spans="1:3" ht="12.75" customHeight="1" x14ac:dyDescent="0.2">
      <c r="A10790" s="215" t="s">
        <v>9975</v>
      </c>
      <c r="B10790" s="215" t="s">
        <v>199</v>
      </c>
      <c r="C10790" s="24"/>
    </row>
    <row r="10791" spans="1:3" ht="12.75" customHeight="1" x14ac:dyDescent="0.2">
      <c r="A10791" s="215" t="s">
        <v>21899</v>
      </c>
      <c r="B10791" s="215" t="s">
        <v>199</v>
      </c>
      <c r="C10791" s="24"/>
    </row>
    <row r="10792" spans="1:3" ht="12.75" customHeight="1" x14ac:dyDescent="0.2">
      <c r="A10792" s="215" t="s">
        <v>9976</v>
      </c>
      <c r="B10792" s="215" t="s">
        <v>199</v>
      </c>
      <c r="C10792" s="24"/>
    </row>
    <row r="10793" spans="1:3" ht="12.75" customHeight="1" x14ac:dyDescent="0.2">
      <c r="A10793" s="215" t="s">
        <v>21870</v>
      </c>
      <c r="B10793" s="215" t="s">
        <v>199</v>
      </c>
      <c r="C10793" s="24"/>
    </row>
    <row r="10794" spans="1:3" ht="12.75" customHeight="1" x14ac:dyDescent="0.2">
      <c r="A10794" s="215" t="s">
        <v>199</v>
      </c>
      <c r="B10794" s="215" t="s">
        <v>199</v>
      </c>
      <c r="C10794" s="24"/>
    </row>
    <row r="10795" spans="1:3" ht="12.75" customHeight="1" x14ac:dyDescent="0.2">
      <c r="A10795" s="215" t="s">
        <v>9977</v>
      </c>
      <c r="B10795" s="215" t="s">
        <v>199</v>
      </c>
      <c r="C10795" s="24"/>
    </row>
    <row r="10796" spans="1:3" ht="12.75" customHeight="1" x14ac:dyDescent="0.2">
      <c r="A10796" s="215" t="s">
        <v>9978</v>
      </c>
      <c r="B10796" s="215" t="s">
        <v>199</v>
      </c>
      <c r="C10796" s="24"/>
    </row>
    <row r="10797" spans="1:3" ht="12.75" customHeight="1" x14ac:dyDescent="0.2">
      <c r="A10797" s="215" t="s">
        <v>9979</v>
      </c>
      <c r="B10797" s="215" t="s">
        <v>199</v>
      </c>
      <c r="C10797" s="24"/>
    </row>
    <row r="10798" spans="1:3" ht="12.75" customHeight="1" x14ac:dyDescent="0.2">
      <c r="A10798" s="215" t="s">
        <v>25791</v>
      </c>
      <c r="B10798" s="215" t="s">
        <v>199</v>
      </c>
      <c r="C10798" s="24"/>
    </row>
    <row r="10799" spans="1:3" ht="12.75" customHeight="1" x14ac:dyDescent="0.2">
      <c r="A10799" s="215" t="s">
        <v>9980</v>
      </c>
      <c r="B10799" s="215" t="s">
        <v>199</v>
      </c>
      <c r="C10799" s="24"/>
    </row>
    <row r="10800" spans="1:3" ht="12.75" customHeight="1" x14ac:dyDescent="0.2">
      <c r="A10800" s="215" t="s">
        <v>21900</v>
      </c>
      <c r="B10800" s="215" t="s">
        <v>199</v>
      </c>
      <c r="C10800" s="24"/>
    </row>
    <row r="10801" spans="1:3" ht="12.75" customHeight="1" x14ac:dyDescent="0.2">
      <c r="A10801" s="215" t="s">
        <v>1726</v>
      </c>
      <c r="B10801" s="215" t="s">
        <v>199</v>
      </c>
      <c r="C10801" s="24"/>
    </row>
    <row r="10802" spans="1:3" ht="12.75" customHeight="1" x14ac:dyDescent="0.2">
      <c r="A10802" s="215" t="s">
        <v>9981</v>
      </c>
      <c r="B10802" s="215" t="s">
        <v>199</v>
      </c>
      <c r="C10802" s="24"/>
    </row>
    <row r="10803" spans="1:3" ht="12.75" customHeight="1" x14ac:dyDescent="0.2">
      <c r="A10803" s="215" t="s">
        <v>9982</v>
      </c>
      <c r="B10803" s="215" t="s">
        <v>199</v>
      </c>
      <c r="C10803" s="24"/>
    </row>
    <row r="10804" spans="1:3" ht="12.75" customHeight="1" x14ac:dyDescent="0.2">
      <c r="A10804" s="215" t="s">
        <v>9983</v>
      </c>
      <c r="B10804" s="215" t="s">
        <v>199</v>
      </c>
      <c r="C10804" s="24"/>
    </row>
    <row r="10805" spans="1:3" ht="12.75" customHeight="1" x14ac:dyDescent="0.2">
      <c r="A10805" s="215" t="s">
        <v>9984</v>
      </c>
      <c r="B10805" s="215" t="s">
        <v>199</v>
      </c>
      <c r="C10805" s="24"/>
    </row>
    <row r="10806" spans="1:3" ht="12.75" customHeight="1" x14ac:dyDescent="0.2">
      <c r="A10806" s="215" t="s">
        <v>10072</v>
      </c>
      <c r="B10806" s="215" t="s">
        <v>199</v>
      </c>
      <c r="C10806" s="24"/>
    </row>
    <row r="10807" spans="1:3" ht="12.75" customHeight="1" x14ac:dyDescent="0.2">
      <c r="A10807" s="215" t="s">
        <v>25792</v>
      </c>
      <c r="B10807" s="215" t="s">
        <v>199</v>
      </c>
      <c r="C10807" s="24"/>
    </row>
    <row r="10808" spans="1:3" ht="12.75" customHeight="1" x14ac:dyDescent="0.2">
      <c r="A10808" s="215" t="s">
        <v>10073</v>
      </c>
      <c r="B10808" s="215" t="s">
        <v>199</v>
      </c>
      <c r="C10808" s="24"/>
    </row>
    <row r="10809" spans="1:3" ht="12.75" customHeight="1" x14ac:dyDescent="0.2">
      <c r="A10809" s="215" t="s">
        <v>1727</v>
      </c>
      <c r="B10809" s="215" t="s">
        <v>199</v>
      </c>
      <c r="C10809" s="24"/>
    </row>
    <row r="10810" spans="1:3" ht="12.75" customHeight="1" x14ac:dyDescent="0.2">
      <c r="A10810" s="215" t="s">
        <v>9985</v>
      </c>
      <c r="B10810" s="215" t="s">
        <v>199</v>
      </c>
      <c r="C10810" s="24"/>
    </row>
    <row r="10811" spans="1:3" ht="12.75" customHeight="1" x14ac:dyDescent="0.2">
      <c r="A10811" s="215" t="s">
        <v>9986</v>
      </c>
      <c r="B10811" s="215" t="s">
        <v>199</v>
      </c>
      <c r="C10811" s="24"/>
    </row>
    <row r="10812" spans="1:3" ht="12.75" customHeight="1" x14ac:dyDescent="0.2">
      <c r="A10812" s="215" t="s">
        <v>9987</v>
      </c>
      <c r="B10812" s="215" t="s">
        <v>199</v>
      </c>
      <c r="C10812" s="24"/>
    </row>
    <row r="10813" spans="1:3" ht="12.75" customHeight="1" x14ac:dyDescent="0.2">
      <c r="A10813" s="215" t="s">
        <v>9988</v>
      </c>
      <c r="B10813" s="215" t="s">
        <v>199</v>
      </c>
      <c r="C10813" s="24"/>
    </row>
    <row r="10814" spans="1:3" ht="12.75" customHeight="1" x14ac:dyDescent="0.2">
      <c r="A10814" s="215" t="s">
        <v>9989</v>
      </c>
      <c r="B10814" s="215" t="s">
        <v>199</v>
      </c>
      <c r="C10814" s="24"/>
    </row>
    <row r="10815" spans="1:3" ht="12.75" customHeight="1" x14ac:dyDescent="0.2">
      <c r="A10815" s="215" t="s">
        <v>21865</v>
      </c>
      <c r="B10815" s="215" t="s">
        <v>199</v>
      </c>
      <c r="C10815" s="24"/>
    </row>
    <row r="10816" spans="1:3" ht="12.75" customHeight="1" x14ac:dyDescent="0.2">
      <c r="A10816" s="215" t="s">
        <v>1728</v>
      </c>
      <c r="B10816" s="215" t="s">
        <v>199</v>
      </c>
      <c r="C10816" s="24"/>
    </row>
    <row r="10817" spans="1:3" ht="12.75" customHeight="1" x14ac:dyDescent="0.2">
      <c r="A10817" s="215" t="s">
        <v>9990</v>
      </c>
      <c r="B10817" s="215" t="s">
        <v>199</v>
      </c>
      <c r="C10817" s="24"/>
    </row>
    <row r="10818" spans="1:3" ht="12.75" customHeight="1" x14ac:dyDescent="0.2">
      <c r="A10818" s="215" t="s">
        <v>1729</v>
      </c>
      <c r="B10818" s="215" t="s">
        <v>199</v>
      </c>
      <c r="C10818" s="24"/>
    </row>
    <row r="10819" spans="1:3" ht="12.75" customHeight="1" x14ac:dyDescent="0.2">
      <c r="A10819" s="215" t="s">
        <v>9991</v>
      </c>
      <c r="B10819" s="215" t="s">
        <v>199</v>
      </c>
      <c r="C10819" s="24"/>
    </row>
    <row r="10820" spans="1:3" ht="12.75" customHeight="1" x14ac:dyDescent="0.2">
      <c r="A10820" s="215" t="s">
        <v>21901</v>
      </c>
      <c r="B10820" s="215" t="s">
        <v>199</v>
      </c>
      <c r="C10820" s="24"/>
    </row>
    <row r="10821" spans="1:3" ht="12.75" customHeight="1" x14ac:dyDescent="0.2">
      <c r="A10821" s="215" t="s">
        <v>9992</v>
      </c>
      <c r="B10821" s="215" t="s">
        <v>199</v>
      </c>
      <c r="C10821" s="24"/>
    </row>
    <row r="10822" spans="1:3" ht="12.75" customHeight="1" x14ac:dyDescent="0.2">
      <c r="A10822" s="215" t="s">
        <v>9993</v>
      </c>
      <c r="B10822" s="215" t="s">
        <v>199</v>
      </c>
      <c r="C10822" s="24"/>
    </row>
    <row r="10823" spans="1:3" ht="12.75" customHeight="1" x14ac:dyDescent="0.2">
      <c r="A10823" s="215" t="s">
        <v>9994</v>
      </c>
      <c r="B10823" s="215" t="s">
        <v>199</v>
      </c>
      <c r="C10823" s="24"/>
    </row>
    <row r="10824" spans="1:3" ht="12.75" customHeight="1" x14ac:dyDescent="0.2">
      <c r="A10824" s="215" t="s">
        <v>9995</v>
      </c>
      <c r="B10824" s="215" t="s">
        <v>199</v>
      </c>
      <c r="C10824" s="24"/>
    </row>
    <row r="10825" spans="1:3" ht="12.75" customHeight="1" x14ac:dyDescent="0.2">
      <c r="A10825" s="215" t="s">
        <v>9996</v>
      </c>
      <c r="B10825" s="215" t="s">
        <v>199</v>
      </c>
      <c r="C10825" s="24"/>
    </row>
    <row r="10826" spans="1:3" ht="12.75" customHeight="1" x14ac:dyDescent="0.2">
      <c r="A10826" s="215" t="s">
        <v>21902</v>
      </c>
      <c r="B10826" s="215" t="s">
        <v>199</v>
      </c>
      <c r="C10826" s="24"/>
    </row>
    <row r="10827" spans="1:3" ht="12.75" customHeight="1" x14ac:dyDescent="0.2">
      <c r="A10827" s="215" t="s">
        <v>21903</v>
      </c>
      <c r="B10827" s="215" t="s">
        <v>199</v>
      </c>
      <c r="C10827" s="24"/>
    </row>
    <row r="10828" spans="1:3" ht="12.75" customHeight="1" x14ac:dyDescent="0.2">
      <c r="A10828" s="215" t="s">
        <v>9997</v>
      </c>
      <c r="B10828" s="215" t="s">
        <v>199</v>
      </c>
      <c r="C10828" s="24"/>
    </row>
    <row r="10829" spans="1:3" ht="12.75" customHeight="1" x14ac:dyDescent="0.2">
      <c r="A10829" s="215" t="s">
        <v>9998</v>
      </c>
      <c r="B10829" s="215" t="s">
        <v>199</v>
      </c>
      <c r="C10829" s="24"/>
    </row>
    <row r="10830" spans="1:3" ht="12.75" customHeight="1" x14ac:dyDescent="0.2">
      <c r="A10830" s="215" t="s">
        <v>9999</v>
      </c>
      <c r="B10830" s="215" t="s">
        <v>199</v>
      </c>
      <c r="C10830" s="24"/>
    </row>
    <row r="10831" spans="1:3" ht="12.75" customHeight="1" x14ac:dyDescent="0.2">
      <c r="A10831" s="215" t="s">
        <v>10000</v>
      </c>
      <c r="B10831" s="215" t="s">
        <v>199</v>
      </c>
      <c r="C10831" s="24"/>
    </row>
    <row r="10832" spans="1:3" ht="12.75" customHeight="1" x14ac:dyDescent="0.2">
      <c r="A10832" s="185" t="s">
        <v>26677</v>
      </c>
      <c r="B10832" s="185" t="s">
        <v>199</v>
      </c>
      <c r="C10832" s="24"/>
    </row>
    <row r="10833" spans="1:3" ht="12.75" customHeight="1" x14ac:dyDescent="0.2">
      <c r="A10833" s="215" t="s">
        <v>21904</v>
      </c>
      <c r="B10833" s="215" t="s">
        <v>199</v>
      </c>
      <c r="C10833" s="24"/>
    </row>
    <row r="10834" spans="1:3" ht="12.75" customHeight="1" x14ac:dyDescent="0.2">
      <c r="A10834" s="215" t="s">
        <v>21905</v>
      </c>
      <c r="B10834" s="215" t="s">
        <v>199</v>
      </c>
      <c r="C10834" s="24"/>
    </row>
    <row r="10835" spans="1:3" ht="12.75" customHeight="1" x14ac:dyDescent="0.2">
      <c r="A10835" s="215" t="s">
        <v>21906</v>
      </c>
      <c r="B10835" s="215" t="s">
        <v>199</v>
      </c>
      <c r="C10835" s="24"/>
    </row>
    <row r="10836" spans="1:3" ht="12.75" customHeight="1" x14ac:dyDescent="0.2">
      <c r="A10836" s="215" t="s">
        <v>10001</v>
      </c>
      <c r="B10836" s="215" t="s">
        <v>199</v>
      </c>
      <c r="C10836" s="24"/>
    </row>
    <row r="10837" spans="1:3" ht="12.75" customHeight="1" x14ac:dyDescent="0.2">
      <c r="A10837" s="215" t="s">
        <v>10002</v>
      </c>
      <c r="B10837" s="215" t="s">
        <v>199</v>
      </c>
      <c r="C10837" s="24"/>
    </row>
    <row r="10838" spans="1:3" ht="12.75" customHeight="1" x14ac:dyDescent="0.2">
      <c r="A10838" s="215" t="s">
        <v>1730</v>
      </c>
      <c r="B10838" s="215" t="s">
        <v>199</v>
      </c>
      <c r="C10838" s="24"/>
    </row>
    <row r="10839" spans="1:3" ht="12.75" customHeight="1" x14ac:dyDescent="0.2">
      <c r="A10839" s="215" t="s">
        <v>10003</v>
      </c>
      <c r="B10839" s="215" t="s">
        <v>199</v>
      </c>
      <c r="C10839" s="24"/>
    </row>
    <row r="10840" spans="1:3" ht="12.75" customHeight="1" x14ac:dyDescent="0.2">
      <c r="A10840" s="215" t="s">
        <v>10004</v>
      </c>
      <c r="B10840" s="215" t="s">
        <v>199</v>
      </c>
      <c r="C10840" s="24"/>
    </row>
    <row r="10841" spans="1:3" ht="12.75" customHeight="1" x14ac:dyDescent="0.2">
      <c r="A10841" s="215" t="s">
        <v>10005</v>
      </c>
      <c r="B10841" s="215" t="s">
        <v>199</v>
      </c>
      <c r="C10841" s="24"/>
    </row>
    <row r="10842" spans="1:3" ht="12.75" customHeight="1" x14ac:dyDescent="0.2">
      <c r="A10842" s="215" t="s">
        <v>1731</v>
      </c>
      <c r="B10842" s="215" t="s">
        <v>199</v>
      </c>
      <c r="C10842" s="24"/>
    </row>
    <row r="10843" spans="1:3" ht="12.75" customHeight="1" x14ac:dyDescent="0.2">
      <c r="A10843" s="215" t="s">
        <v>10006</v>
      </c>
      <c r="B10843" s="215" t="s">
        <v>199</v>
      </c>
      <c r="C10843" s="24"/>
    </row>
    <row r="10844" spans="1:3" ht="12.75" customHeight="1" x14ac:dyDescent="0.2">
      <c r="A10844" s="215" t="s">
        <v>10007</v>
      </c>
      <c r="B10844" s="215" t="s">
        <v>199</v>
      </c>
      <c r="C10844" s="24"/>
    </row>
    <row r="10845" spans="1:3" ht="12.75" customHeight="1" x14ac:dyDescent="0.2">
      <c r="A10845" s="215" t="s">
        <v>10008</v>
      </c>
      <c r="B10845" s="215" t="s">
        <v>199</v>
      </c>
      <c r="C10845" s="24"/>
    </row>
    <row r="10846" spans="1:3" ht="12.75" customHeight="1" x14ac:dyDescent="0.2">
      <c r="A10846" s="215" t="s">
        <v>10009</v>
      </c>
      <c r="B10846" s="215" t="s">
        <v>199</v>
      </c>
      <c r="C10846" s="24"/>
    </row>
    <row r="10847" spans="1:3" ht="12.75" customHeight="1" x14ac:dyDescent="0.2">
      <c r="A10847" s="215" t="s">
        <v>10010</v>
      </c>
      <c r="B10847" s="215" t="s">
        <v>199</v>
      </c>
      <c r="C10847" s="24"/>
    </row>
    <row r="10848" spans="1:3" ht="12.75" customHeight="1" x14ac:dyDescent="0.2">
      <c r="A10848" s="215" t="s">
        <v>10011</v>
      </c>
      <c r="B10848" s="215" t="s">
        <v>199</v>
      </c>
      <c r="C10848" s="24"/>
    </row>
    <row r="10849" spans="1:3" ht="12.75" customHeight="1" x14ac:dyDescent="0.2">
      <c r="A10849" s="215" t="s">
        <v>10012</v>
      </c>
      <c r="B10849" s="215" t="s">
        <v>199</v>
      </c>
      <c r="C10849" s="24"/>
    </row>
    <row r="10850" spans="1:3" ht="12.75" customHeight="1" x14ac:dyDescent="0.2">
      <c r="A10850" s="215" t="s">
        <v>1732</v>
      </c>
      <c r="B10850" s="215" t="s">
        <v>199</v>
      </c>
      <c r="C10850" s="24"/>
    </row>
    <row r="10851" spans="1:3" ht="12.75" customHeight="1" x14ac:dyDescent="0.2">
      <c r="A10851" s="215" t="s">
        <v>10013</v>
      </c>
      <c r="B10851" s="215" t="s">
        <v>199</v>
      </c>
      <c r="C10851" s="24"/>
    </row>
    <row r="10852" spans="1:3" ht="12.75" customHeight="1" x14ac:dyDescent="0.2">
      <c r="A10852" s="215" t="s">
        <v>1733</v>
      </c>
      <c r="B10852" s="215" t="s">
        <v>199</v>
      </c>
      <c r="C10852" s="24"/>
    </row>
    <row r="10853" spans="1:3" ht="12.75" customHeight="1" x14ac:dyDescent="0.2">
      <c r="A10853" s="215" t="s">
        <v>10014</v>
      </c>
      <c r="B10853" s="215" t="s">
        <v>199</v>
      </c>
      <c r="C10853" s="24"/>
    </row>
    <row r="10854" spans="1:3" ht="12.75" customHeight="1" x14ac:dyDescent="0.2">
      <c r="A10854" s="215" t="s">
        <v>10015</v>
      </c>
      <c r="B10854" s="215" t="s">
        <v>199</v>
      </c>
      <c r="C10854" s="24"/>
    </row>
    <row r="10855" spans="1:3" ht="12.75" customHeight="1" x14ac:dyDescent="0.2">
      <c r="A10855" s="215" t="s">
        <v>21866</v>
      </c>
      <c r="B10855" s="215" t="s">
        <v>199</v>
      </c>
      <c r="C10855" s="24"/>
    </row>
    <row r="10856" spans="1:3" ht="12.75" customHeight="1" x14ac:dyDescent="0.2">
      <c r="A10856" s="215" t="s">
        <v>25793</v>
      </c>
      <c r="B10856" s="215" t="s">
        <v>199</v>
      </c>
      <c r="C10856" s="24"/>
    </row>
    <row r="10857" spans="1:3" ht="12.75" customHeight="1" x14ac:dyDescent="0.2">
      <c r="A10857" s="215" t="s">
        <v>10016</v>
      </c>
      <c r="B10857" s="215" t="s">
        <v>199</v>
      </c>
      <c r="C10857" s="24"/>
    </row>
    <row r="10858" spans="1:3" ht="12.75" customHeight="1" x14ac:dyDescent="0.2">
      <c r="A10858" s="215" t="s">
        <v>10017</v>
      </c>
      <c r="B10858" s="215" t="s">
        <v>199</v>
      </c>
      <c r="C10858" s="24"/>
    </row>
    <row r="10859" spans="1:3" ht="12.75" customHeight="1" x14ac:dyDescent="0.2">
      <c r="A10859" s="215" t="s">
        <v>10018</v>
      </c>
      <c r="B10859" s="215" t="s">
        <v>199</v>
      </c>
      <c r="C10859" s="24"/>
    </row>
    <row r="10860" spans="1:3" ht="12.75" customHeight="1" x14ac:dyDescent="0.2">
      <c r="A10860" s="215" t="s">
        <v>25794</v>
      </c>
      <c r="B10860" s="215" t="s">
        <v>199</v>
      </c>
      <c r="C10860" s="24"/>
    </row>
    <row r="10861" spans="1:3" ht="12.75" customHeight="1" x14ac:dyDescent="0.2">
      <c r="A10861" s="215" t="s">
        <v>10019</v>
      </c>
      <c r="B10861" s="215" t="s">
        <v>199</v>
      </c>
      <c r="C10861" s="24"/>
    </row>
    <row r="10862" spans="1:3" ht="12.75" customHeight="1" x14ac:dyDescent="0.2">
      <c r="A10862" s="215" t="s">
        <v>1734</v>
      </c>
      <c r="B10862" s="215" t="s">
        <v>199</v>
      </c>
      <c r="C10862" s="24"/>
    </row>
    <row r="10863" spans="1:3" ht="12.75" customHeight="1" x14ac:dyDescent="0.2">
      <c r="A10863" s="215" t="s">
        <v>10020</v>
      </c>
      <c r="B10863" s="215" t="s">
        <v>199</v>
      </c>
      <c r="C10863" s="24"/>
    </row>
    <row r="10864" spans="1:3" ht="12.75" customHeight="1" x14ac:dyDescent="0.2">
      <c r="A10864" s="215" t="s">
        <v>21907</v>
      </c>
      <c r="B10864" s="215" t="s">
        <v>199</v>
      </c>
      <c r="C10864" s="24"/>
    </row>
    <row r="10865" spans="1:3" ht="12.75" customHeight="1" x14ac:dyDescent="0.2">
      <c r="A10865" s="215" t="s">
        <v>1735</v>
      </c>
      <c r="B10865" s="215" t="s">
        <v>199</v>
      </c>
      <c r="C10865" s="24"/>
    </row>
    <row r="10866" spans="1:3" ht="12.75" customHeight="1" x14ac:dyDescent="0.2">
      <c r="A10866" s="215" t="s">
        <v>10021</v>
      </c>
      <c r="B10866" s="215" t="s">
        <v>199</v>
      </c>
      <c r="C10866" s="24"/>
    </row>
    <row r="10867" spans="1:3" ht="12.75" customHeight="1" x14ac:dyDescent="0.2">
      <c r="A10867" s="215" t="s">
        <v>21908</v>
      </c>
      <c r="B10867" s="215" t="s">
        <v>199</v>
      </c>
      <c r="C10867" s="24"/>
    </row>
    <row r="10868" spans="1:3" ht="12.75" customHeight="1" x14ac:dyDescent="0.2">
      <c r="A10868" s="215" t="s">
        <v>21909</v>
      </c>
      <c r="B10868" s="215" t="s">
        <v>199</v>
      </c>
      <c r="C10868" s="24"/>
    </row>
    <row r="10869" spans="1:3" ht="12.75" customHeight="1" x14ac:dyDescent="0.2">
      <c r="A10869" s="215" t="s">
        <v>21910</v>
      </c>
      <c r="B10869" s="215" t="s">
        <v>199</v>
      </c>
      <c r="C10869" s="24"/>
    </row>
    <row r="10870" spans="1:3" ht="12.75" customHeight="1" x14ac:dyDescent="0.2">
      <c r="A10870" s="185" t="s">
        <v>26691</v>
      </c>
      <c r="B10870" s="185" t="s">
        <v>199</v>
      </c>
      <c r="C10870" s="24"/>
    </row>
    <row r="10871" spans="1:3" ht="12.75" customHeight="1" x14ac:dyDescent="0.2">
      <c r="A10871" s="215" t="s">
        <v>10022</v>
      </c>
      <c r="B10871" s="215" t="s">
        <v>199</v>
      </c>
      <c r="C10871" s="24"/>
    </row>
    <row r="10872" spans="1:3" ht="12.75" customHeight="1" x14ac:dyDescent="0.2">
      <c r="A10872" s="215" t="s">
        <v>10023</v>
      </c>
      <c r="B10872" s="215" t="s">
        <v>199</v>
      </c>
      <c r="C10872" s="24"/>
    </row>
    <row r="10873" spans="1:3" ht="12.75" customHeight="1" x14ac:dyDescent="0.2">
      <c r="A10873" s="185" t="s">
        <v>26692</v>
      </c>
      <c r="B10873" s="185" t="s">
        <v>199</v>
      </c>
      <c r="C10873" s="24"/>
    </row>
    <row r="10874" spans="1:3" ht="12.75" customHeight="1" x14ac:dyDescent="0.2">
      <c r="A10874" s="215" t="s">
        <v>10024</v>
      </c>
      <c r="B10874" s="215" t="s">
        <v>199</v>
      </c>
      <c r="C10874" s="24"/>
    </row>
    <row r="10875" spans="1:3" ht="12.75" customHeight="1" x14ac:dyDescent="0.2">
      <c r="A10875" s="215" t="s">
        <v>1736</v>
      </c>
      <c r="B10875" s="215" t="s">
        <v>199</v>
      </c>
      <c r="C10875" s="24"/>
    </row>
    <row r="10876" spans="1:3" ht="12.75" customHeight="1" x14ac:dyDescent="0.2">
      <c r="A10876" s="215" t="s">
        <v>10025</v>
      </c>
      <c r="B10876" s="215" t="s">
        <v>199</v>
      </c>
      <c r="C10876" s="24"/>
    </row>
    <row r="10877" spans="1:3" ht="12.75" customHeight="1" x14ac:dyDescent="0.2">
      <c r="A10877" s="215" t="s">
        <v>1737</v>
      </c>
      <c r="B10877" s="215" t="s">
        <v>199</v>
      </c>
      <c r="C10877" s="24"/>
    </row>
    <row r="10878" spans="1:3" ht="12.75" customHeight="1" x14ac:dyDescent="0.2">
      <c r="A10878" s="215" t="s">
        <v>21864</v>
      </c>
      <c r="B10878" s="215" t="s">
        <v>199</v>
      </c>
      <c r="C10878" s="24"/>
    </row>
    <row r="10879" spans="1:3" ht="12.75" customHeight="1" x14ac:dyDescent="0.2">
      <c r="A10879" s="215" t="s">
        <v>1738</v>
      </c>
      <c r="B10879" s="215" t="s">
        <v>199</v>
      </c>
      <c r="C10879" s="24"/>
    </row>
    <row r="10880" spans="1:3" ht="12.75" customHeight="1" x14ac:dyDescent="0.2">
      <c r="A10880" s="215" t="s">
        <v>10026</v>
      </c>
      <c r="B10880" s="215" t="s">
        <v>199</v>
      </c>
      <c r="C10880" s="24"/>
    </row>
    <row r="10881" spans="1:3" ht="12.75" customHeight="1" x14ac:dyDescent="0.2">
      <c r="A10881" s="215" t="s">
        <v>21911</v>
      </c>
      <c r="B10881" s="215" t="s">
        <v>199</v>
      </c>
      <c r="C10881" s="24"/>
    </row>
    <row r="10882" spans="1:3" ht="12.75" customHeight="1" x14ac:dyDescent="0.2">
      <c r="A10882" s="215" t="s">
        <v>10027</v>
      </c>
      <c r="B10882" s="215" t="s">
        <v>199</v>
      </c>
      <c r="C10882" s="24"/>
    </row>
    <row r="10883" spans="1:3" ht="12.75" customHeight="1" x14ac:dyDescent="0.2">
      <c r="A10883" s="215" t="s">
        <v>10028</v>
      </c>
      <c r="B10883" s="215" t="s">
        <v>199</v>
      </c>
      <c r="C10883" s="24"/>
    </row>
    <row r="10884" spans="1:3" ht="12.75" customHeight="1" x14ac:dyDescent="0.2">
      <c r="A10884" s="215" t="s">
        <v>10029</v>
      </c>
      <c r="B10884" s="215" t="s">
        <v>199</v>
      </c>
      <c r="C10884" s="24"/>
    </row>
    <row r="10885" spans="1:3" ht="12.75" customHeight="1" x14ac:dyDescent="0.2">
      <c r="A10885" s="215" t="s">
        <v>10030</v>
      </c>
      <c r="B10885" s="215" t="s">
        <v>199</v>
      </c>
      <c r="C10885" s="24"/>
    </row>
    <row r="10886" spans="1:3" ht="12.75" customHeight="1" x14ac:dyDescent="0.2">
      <c r="A10886" s="215" t="s">
        <v>10031</v>
      </c>
      <c r="B10886" s="215" t="s">
        <v>199</v>
      </c>
      <c r="C10886" s="24"/>
    </row>
    <row r="10887" spans="1:3" ht="12.75" customHeight="1" x14ac:dyDescent="0.2">
      <c r="A10887" s="215" t="s">
        <v>10032</v>
      </c>
      <c r="B10887" s="215" t="s">
        <v>199</v>
      </c>
      <c r="C10887" s="24"/>
    </row>
    <row r="10888" spans="1:3" ht="12.75" customHeight="1" x14ac:dyDescent="0.2">
      <c r="A10888" s="215" t="s">
        <v>10033</v>
      </c>
      <c r="B10888" s="215" t="s">
        <v>199</v>
      </c>
      <c r="C10888" s="24"/>
    </row>
    <row r="10889" spans="1:3" ht="12.75" customHeight="1" x14ac:dyDescent="0.2">
      <c r="A10889" s="215" t="s">
        <v>10034</v>
      </c>
      <c r="B10889" s="215" t="s">
        <v>199</v>
      </c>
      <c r="C10889" s="24"/>
    </row>
    <row r="10890" spans="1:3" ht="12.75" customHeight="1" x14ac:dyDescent="0.2">
      <c r="A10890" s="215" t="s">
        <v>10035</v>
      </c>
      <c r="B10890" s="215" t="s">
        <v>199</v>
      </c>
      <c r="C10890" s="24"/>
    </row>
    <row r="10891" spans="1:3" ht="12.75" customHeight="1" x14ac:dyDescent="0.2">
      <c r="A10891" s="215" t="s">
        <v>10036</v>
      </c>
      <c r="B10891" s="215" t="s">
        <v>199</v>
      </c>
      <c r="C10891" s="24"/>
    </row>
    <row r="10892" spans="1:3" ht="12.75" customHeight="1" x14ac:dyDescent="0.2">
      <c r="A10892" s="215" t="s">
        <v>10037</v>
      </c>
      <c r="B10892" s="215" t="s">
        <v>199</v>
      </c>
      <c r="C10892" s="24"/>
    </row>
    <row r="10893" spans="1:3" ht="12.75" customHeight="1" x14ac:dyDescent="0.2">
      <c r="A10893" s="215" t="s">
        <v>10038</v>
      </c>
      <c r="B10893" s="215" t="s">
        <v>199</v>
      </c>
      <c r="C10893" s="24"/>
    </row>
    <row r="10894" spans="1:3" ht="12.75" customHeight="1" x14ac:dyDescent="0.2">
      <c r="A10894" s="215" t="s">
        <v>10039</v>
      </c>
      <c r="B10894" s="215" t="s">
        <v>199</v>
      </c>
      <c r="C10894" s="24"/>
    </row>
    <row r="10895" spans="1:3" ht="12.75" customHeight="1" x14ac:dyDescent="0.2">
      <c r="A10895" s="215" t="s">
        <v>10040</v>
      </c>
      <c r="B10895" s="215" t="s">
        <v>199</v>
      </c>
      <c r="C10895" s="24"/>
    </row>
    <row r="10896" spans="1:3" ht="12.75" customHeight="1" x14ac:dyDescent="0.2">
      <c r="A10896" s="215" t="s">
        <v>10041</v>
      </c>
      <c r="B10896" s="215" t="s">
        <v>199</v>
      </c>
      <c r="C10896" s="24"/>
    </row>
    <row r="10897" spans="1:3" ht="12.75" customHeight="1" x14ac:dyDescent="0.2">
      <c r="A10897" s="215" t="s">
        <v>10042</v>
      </c>
      <c r="B10897" s="215" t="s">
        <v>199</v>
      </c>
      <c r="C10897" s="24"/>
    </row>
    <row r="10898" spans="1:3" ht="12.75" customHeight="1" x14ac:dyDescent="0.2">
      <c r="A10898" s="215" t="s">
        <v>10043</v>
      </c>
      <c r="B10898" s="215" t="s">
        <v>199</v>
      </c>
      <c r="C10898" s="24"/>
    </row>
    <row r="10899" spans="1:3" ht="12.75" customHeight="1" x14ac:dyDescent="0.2">
      <c r="A10899" s="215" t="s">
        <v>10044</v>
      </c>
      <c r="B10899" s="215" t="s">
        <v>199</v>
      </c>
      <c r="C10899" s="24"/>
    </row>
    <row r="10900" spans="1:3" ht="12.75" customHeight="1" x14ac:dyDescent="0.2">
      <c r="A10900" s="215" t="s">
        <v>10045</v>
      </c>
      <c r="B10900" s="215" t="s">
        <v>199</v>
      </c>
      <c r="C10900" s="24"/>
    </row>
    <row r="10901" spans="1:3" ht="12.75" customHeight="1" x14ac:dyDescent="0.2">
      <c r="A10901" s="215" t="s">
        <v>10046</v>
      </c>
      <c r="B10901" s="215" t="s">
        <v>199</v>
      </c>
      <c r="C10901" s="24"/>
    </row>
    <row r="10902" spans="1:3" ht="12.75" customHeight="1" x14ac:dyDescent="0.2">
      <c r="A10902" s="215" t="s">
        <v>10047</v>
      </c>
      <c r="B10902" s="215" t="s">
        <v>199</v>
      </c>
      <c r="C10902" s="24"/>
    </row>
    <row r="10903" spans="1:3" ht="12.75" customHeight="1" x14ac:dyDescent="0.2">
      <c r="A10903" s="215" t="s">
        <v>10048</v>
      </c>
      <c r="B10903" s="215" t="s">
        <v>199</v>
      </c>
      <c r="C10903" s="24"/>
    </row>
    <row r="10904" spans="1:3" ht="12.75" customHeight="1" x14ac:dyDescent="0.2">
      <c r="A10904" s="215" t="s">
        <v>25795</v>
      </c>
      <c r="B10904" s="215" t="s">
        <v>199</v>
      </c>
      <c r="C10904" s="24"/>
    </row>
    <row r="10905" spans="1:3" ht="12.75" customHeight="1" x14ac:dyDescent="0.2">
      <c r="A10905" s="215" t="s">
        <v>10049</v>
      </c>
      <c r="B10905" s="215" t="s">
        <v>199</v>
      </c>
      <c r="C10905" s="24"/>
    </row>
    <row r="10906" spans="1:3" ht="12.75" customHeight="1" x14ac:dyDescent="0.2">
      <c r="A10906" s="215" t="s">
        <v>21912</v>
      </c>
      <c r="B10906" s="215" t="s">
        <v>199</v>
      </c>
      <c r="C10906" s="24"/>
    </row>
    <row r="10907" spans="1:3" ht="12.75" customHeight="1" x14ac:dyDescent="0.2">
      <c r="A10907" s="215" t="s">
        <v>21913</v>
      </c>
      <c r="B10907" s="215" t="s">
        <v>199</v>
      </c>
      <c r="C10907" s="24"/>
    </row>
    <row r="10908" spans="1:3" ht="12.75" customHeight="1" x14ac:dyDescent="0.2">
      <c r="A10908" s="215" t="s">
        <v>10050</v>
      </c>
      <c r="B10908" s="215" t="s">
        <v>199</v>
      </c>
      <c r="C10908" s="24"/>
    </row>
    <row r="10909" spans="1:3" ht="12.75" customHeight="1" x14ac:dyDescent="0.2">
      <c r="A10909" s="215" t="s">
        <v>10051</v>
      </c>
      <c r="B10909" s="215" t="s">
        <v>199</v>
      </c>
      <c r="C10909" s="24"/>
    </row>
    <row r="10910" spans="1:3" ht="12.75" customHeight="1" x14ac:dyDescent="0.2">
      <c r="A10910" s="215" t="s">
        <v>1739</v>
      </c>
      <c r="B10910" s="215" t="s">
        <v>199</v>
      </c>
      <c r="C10910" s="24"/>
    </row>
    <row r="10911" spans="1:3" ht="12.75" customHeight="1" x14ac:dyDescent="0.2">
      <c r="A10911" s="215" t="s">
        <v>10052</v>
      </c>
      <c r="B10911" s="215" t="s">
        <v>199</v>
      </c>
      <c r="C10911" s="24"/>
    </row>
    <row r="10912" spans="1:3" ht="12.75" customHeight="1" x14ac:dyDescent="0.2">
      <c r="A10912" s="215" t="s">
        <v>21871</v>
      </c>
      <c r="B10912" s="215" t="s">
        <v>199</v>
      </c>
      <c r="C10912" s="24"/>
    </row>
    <row r="10913" spans="1:3" ht="12.75" customHeight="1" x14ac:dyDescent="0.2">
      <c r="A10913" s="215" t="s">
        <v>1740</v>
      </c>
      <c r="B10913" s="215" t="s">
        <v>199</v>
      </c>
      <c r="C10913" s="24"/>
    </row>
    <row r="10914" spans="1:3" ht="12.75" customHeight="1" x14ac:dyDescent="0.2">
      <c r="A10914" s="215" t="s">
        <v>10053</v>
      </c>
      <c r="B10914" s="215" t="s">
        <v>199</v>
      </c>
      <c r="C10914" s="24"/>
    </row>
    <row r="10915" spans="1:3" ht="12.75" customHeight="1" x14ac:dyDescent="0.2">
      <c r="A10915" s="215" t="s">
        <v>10054</v>
      </c>
      <c r="B10915" s="215" t="s">
        <v>199</v>
      </c>
      <c r="C10915" s="24"/>
    </row>
    <row r="10916" spans="1:3" ht="12.75" customHeight="1" x14ac:dyDescent="0.2">
      <c r="A10916" s="215" t="s">
        <v>10055</v>
      </c>
      <c r="B10916" s="215" t="s">
        <v>199</v>
      </c>
      <c r="C10916" s="24"/>
    </row>
    <row r="10917" spans="1:3" ht="12.75" customHeight="1" x14ac:dyDescent="0.2">
      <c r="A10917" s="215" t="s">
        <v>10056</v>
      </c>
      <c r="B10917" s="215" t="s">
        <v>199</v>
      </c>
      <c r="C10917" s="24"/>
    </row>
    <row r="10918" spans="1:3" ht="12.75" customHeight="1" x14ac:dyDescent="0.2">
      <c r="A10918" s="215" t="s">
        <v>10074</v>
      </c>
      <c r="B10918" s="215" t="s">
        <v>199</v>
      </c>
      <c r="C10918" s="24"/>
    </row>
    <row r="10919" spans="1:3" ht="12.75" customHeight="1" x14ac:dyDescent="0.2">
      <c r="A10919" s="215" t="s">
        <v>1741</v>
      </c>
      <c r="B10919" s="215" t="s">
        <v>199</v>
      </c>
      <c r="C10919" s="24"/>
    </row>
    <row r="10920" spans="1:3" ht="12.75" customHeight="1" x14ac:dyDescent="0.2">
      <c r="A10920" s="215" t="s">
        <v>10057</v>
      </c>
      <c r="B10920" s="215" t="s">
        <v>199</v>
      </c>
      <c r="C10920" s="24"/>
    </row>
    <row r="10921" spans="1:3" ht="12.75" customHeight="1" x14ac:dyDescent="0.2">
      <c r="A10921" s="215" t="s">
        <v>1742</v>
      </c>
      <c r="B10921" s="215" t="s">
        <v>199</v>
      </c>
      <c r="C10921" s="24"/>
    </row>
    <row r="10922" spans="1:3" ht="12.75" customHeight="1" x14ac:dyDescent="0.2">
      <c r="A10922" s="215" t="s">
        <v>10058</v>
      </c>
      <c r="B10922" s="215" t="s">
        <v>199</v>
      </c>
      <c r="C10922" s="24"/>
    </row>
    <row r="10923" spans="1:3" ht="12.75" customHeight="1" x14ac:dyDescent="0.2">
      <c r="A10923" s="215" t="s">
        <v>1743</v>
      </c>
      <c r="B10923" s="215" t="s">
        <v>199</v>
      </c>
      <c r="C10923" s="24"/>
    </row>
    <row r="10924" spans="1:3" ht="12.75" customHeight="1" x14ac:dyDescent="0.2">
      <c r="A10924" s="215" t="s">
        <v>10059</v>
      </c>
      <c r="B10924" s="215" t="s">
        <v>199</v>
      </c>
      <c r="C10924" s="24"/>
    </row>
    <row r="10925" spans="1:3" ht="12.75" customHeight="1" x14ac:dyDescent="0.2">
      <c r="A10925" s="215" t="s">
        <v>10060</v>
      </c>
      <c r="B10925" s="215" t="s">
        <v>199</v>
      </c>
      <c r="C10925" s="24"/>
    </row>
    <row r="10926" spans="1:3" ht="12.75" customHeight="1" x14ac:dyDescent="0.2">
      <c r="A10926" s="215" t="s">
        <v>10061</v>
      </c>
      <c r="B10926" s="215" t="s">
        <v>199</v>
      </c>
      <c r="C10926" s="24"/>
    </row>
    <row r="10927" spans="1:3" ht="12.75" customHeight="1" x14ac:dyDescent="0.2">
      <c r="A10927" s="215" t="s">
        <v>10062</v>
      </c>
      <c r="B10927" s="215" t="s">
        <v>199</v>
      </c>
      <c r="C10927" s="24"/>
    </row>
    <row r="10928" spans="1:3" ht="12.75" customHeight="1" x14ac:dyDescent="0.2">
      <c r="A10928" s="215" t="s">
        <v>10063</v>
      </c>
      <c r="B10928" s="215" t="s">
        <v>199</v>
      </c>
      <c r="C10928" s="24"/>
    </row>
    <row r="10929" spans="1:3" ht="12.75" customHeight="1" x14ac:dyDescent="0.2">
      <c r="A10929" s="215" t="s">
        <v>1744</v>
      </c>
      <c r="B10929" s="215" t="s">
        <v>199</v>
      </c>
      <c r="C10929" s="24"/>
    </row>
    <row r="10930" spans="1:3" ht="12.75" customHeight="1" x14ac:dyDescent="0.2">
      <c r="A10930" s="215" t="s">
        <v>10064</v>
      </c>
      <c r="B10930" s="215" t="s">
        <v>199</v>
      </c>
      <c r="C10930" s="24"/>
    </row>
    <row r="10931" spans="1:3" ht="12.75" customHeight="1" x14ac:dyDescent="0.2">
      <c r="A10931" s="215">
        <v>43207</v>
      </c>
      <c r="B10931" s="215" t="s">
        <v>200</v>
      </c>
      <c r="C10931" s="24"/>
    </row>
    <row r="10932" spans="1:3" ht="12.75" customHeight="1" x14ac:dyDescent="0.2">
      <c r="A10932" s="215" t="s">
        <v>1745</v>
      </c>
      <c r="B10932" s="215" t="s">
        <v>200</v>
      </c>
      <c r="C10932" s="24"/>
    </row>
    <row r="10933" spans="1:3" ht="12.75" customHeight="1" x14ac:dyDescent="0.2">
      <c r="A10933" s="215" t="s">
        <v>10075</v>
      </c>
      <c r="B10933" s="215" t="s">
        <v>200</v>
      </c>
      <c r="C10933" s="24"/>
    </row>
    <row r="10934" spans="1:3" ht="12.75" customHeight="1" x14ac:dyDescent="0.2">
      <c r="A10934" s="215" t="s">
        <v>21921</v>
      </c>
      <c r="B10934" s="215" t="s">
        <v>200</v>
      </c>
      <c r="C10934" s="24"/>
    </row>
    <row r="10935" spans="1:3" ht="12.75" customHeight="1" x14ac:dyDescent="0.2">
      <c r="A10935" s="215" t="s">
        <v>10076</v>
      </c>
      <c r="B10935" s="215" t="s">
        <v>200</v>
      </c>
      <c r="C10935" s="24"/>
    </row>
    <row r="10936" spans="1:3" ht="12.75" customHeight="1" x14ac:dyDescent="0.2">
      <c r="A10936" s="215" t="s">
        <v>1746</v>
      </c>
      <c r="B10936" s="215" t="s">
        <v>200</v>
      </c>
      <c r="C10936" s="24"/>
    </row>
    <row r="10937" spans="1:3" ht="12.75" customHeight="1" x14ac:dyDescent="0.2">
      <c r="A10937" s="215" t="s">
        <v>10077</v>
      </c>
      <c r="B10937" s="215" t="s">
        <v>200</v>
      </c>
      <c r="C10937" s="24"/>
    </row>
    <row r="10938" spans="1:3" ht="12.75" customHeight="1" x14ac:dyDescent="0.2">
      <c r="A10938" s="215" t="s">
        <v>10078</v>
      </c>
      <c r="B10938" s="215" t="s">
        <v>200</v>
      </c>
      <c r="C10938" s="24"/>
    </row>
    <row r="10939" spans="1:3" ht="12.75" customHeight="1" x14ac:dyDescent="0.2">
      <c r="A10939" s="215" t="s">
        <v>10079</v>
      </c>
      <c r="B10939" s="215" t="s">
        <v>200</v>
      </c>
      <c r="C10939" s="24"/>
    </row>
    <row r="10940" spans="1:3" ht="12.75" customHeight="1" x14ac:dyDescent="0.2">
      <c r="A10940" s="215" t="s">
        <v>25796</v>
      </c>
      <c r="B10940" s="215" t="s">
        <v>200</v>
      </c>
      <c r="C10940" s="24"/>
    </row>
    <row r="10941" spans="1:3" ht="12.75" customHeight="1" x14ac:dyDescent="0.2">
      <c r="A10941" s="185" t="s">
        <v>26480</v>
      </c>
      <c r="B10941" s="185" t="s">
        <v>200</v>
      </c>
      <c r="C10941" s="24"/>
    </row>
    <row r="10942" spans="1:3" ht="12.75" customHeight="1" x14ac:dyDescent="0.2">
      <c r="A10942" s="215" t="s">
        <v>1747</v>
      </c>
      <c r="B10942" s="215" t="s">
        <v>200</v>
      </c>
      <c r="C10942" s="24"/>
    </row>
    <row r="10943" spans="1:3" ht="12.75" customHeight="1" x14ac:dyDescent="0.2">
      <c r="A10943" s="215" t="s">
        <v>10080</v>
      </c>
      <c r="B10943" s="215" t="s">
        <v>200</v>
      </c>
      <c r="C10943" s="24"/>
    </row>
    <row r="10944" spans="1:3" ht="12.75" customHeight="1" x14ac:dyDescent="0.2">
      <c r="A10944" s="215" t="s">
        <v>10081</v>
      </c>
      <c r="B10944" s="215" t="s">
        <v>200</v>
      </c>
      <c r="C10944" s="24"/>
    </row>
    <row r="10945" spans="1:3" ht="12.75" customHeight="1" x14ac:dyDescent="0.2">
      <c r="A10945" s="215" t="s">
        <v>10082</v>
      </c>
      <c r="B10945" s="215" t="s">
        <v>200</v>
      </c>
      <c r="C10945" s="24"/>
    </row>
    <row r="10946" spans="1:3" ht="12.75" customHeight="1" x14ac:dyDescent="0.2">
      <c r="A10946" s="215" t="s">
        <v>10083</v>
      </c>
      <c r="B10946" s="215" t="s">
        <v>200</v>
      </c>
      <c r="C10946" s="24"/>
    </row>
    <row r="10947" spans="1:3" ht="12.75" customHeight="1" x14ac:dyDescent="0.2">
      <c r="A10947" s="215" t="s">
        <v>1748</v>
      </c>
      <c r="B10947" s="215" t="s">
        <v>200</v>
      </c>
      <c r="C10947" s="24"/>
    </row>
    <row r="10948" spans="1:3" ht="12.75" customHeight="1" x14ac:dyDescent="0.2">
      <c r="A10948" s="215" t="s">
        <v>10084</v>
      </c>
      <c r="B10948" s="215" t="s">
        <v>200</v>
      </c>
      <c r="C10948" s="24"/>
    </row>
    <row r="10949" spans="1:3" ht="12.75" customHeight="1" x14ac:dyDescent="0.2">
      <c r="A10949" s="215" t="s">
        <v>21922</v>
      </c>
      <c r="B10949" s="215" t="s">
        <v>200</v>
      </c>
      <c r="C10949" s="24"/>
    </row>
    <row r="10950" spans="1:3" ht="12.75" customHeight="1" x14ac:dyDescent="0.2">
      <c r="A10950" s="215" t="s">
        <v>25797</v>
      </c>
      <c r="B10950" s="215" t="s">
        <v>200</v>
      </c>
      <c r="C10950" s="24"/>
    </row>
    <row r="10951" spans="1:3" ht="12.75" customHeight="1" x14ac:dyDescent="0.2">
      <c r="A10951" s="215" t="s">
        <v>21923</v>
      </c>
      <c r="B10951" s="215" t="s">
        <v>200</v>
      </c>
      <c r="C10951" s="24"/>
    </row>
    <row r="10952" spans="1:3" ht="12.75" customHeight="1" x14ac:dyDescent="0.2">
      <c r="A10952" s="215" t="s">
        <v>21924</v>
      </c>
      <c r="B10952" s="215" t="s">
        <v>200</v>
      </c>
      <c r="C10952" s="24"/>
    </row>
    <row r="10953" spans="1:3" ht="12.75" customHeight="1" x14ac:dyDescent="0.2">
      <c r="A10953" s="215" t="s">
        <v>10085</v>
      </c>
      <c r="B10953" s="215" t="s">
        <v>200</v>
      </c>
      <c r="C10953" s="24"/>
    </row>
    <row r="10954" spans="1:3" ht="12.75" customHeight="1" x14ac:dyDescent="0.2">
      <c r="A10954" s="215" t="s">
        <v>21925</v>
      </c>
      <c r="B10954" s="215" t="s">
        <v>200</v>
      </c>
      <c r="C10954" s="24"/>
    </row>
    <row r="10955" spans="1:3" ht="12.75" customHeight="1" x14ac:dyDescent="0.2">
      <c r="A10955" s="215" t="s">
        <v>10086</v>
      </c>
      <c r="B10955" s="215" t="s">
        <v>200</v>
      </c>
      <c r="C10955" s="24"/>
    </row>
    <row r="10956" spans="1:3" ht="12.75" customHeight="1" x14ac:dyDescent="0.2">
      <c r="A10956" s="215" t="s">
        <v>10087</v>
      </c>
      <c r="B10956" s="215" t="s">
        <v>200</v>
      </c>
      <c r="C10956" s="24"/>
    </row>
    <row r="10957" spans="1:3" ht="12.75" customHeight="1" x14ac:dyDescent="0.2">
      <c r="A10957" s="215" t="s">
        <v>10088</v>
      </c>
      <c r="B10957" s="215" t="s">
        <v>200</v>
      </c>
      <c r="C10957" s="24"/>
    </row>
    <row r="10958" spans="1:3" ht="12.75" customHeight="1" x14ac:dyDescent="0.2">
      <c r="A10958" s="215" t="s">
        <v>10089</v>
      </c>
      <c r="B10958" s="215" t="s">
        <v>200</v>
      </c>
      <c r="C10958" s="24"/>
    </row>
    <row r="10959" spans="1:3" ht="12.75" customHeight="1" x14ac:dyDescent="0.2">
      <c r="A10959" s="215" t="s">
        <v>25798</v>
      </c>
      <c r="B10959" s="215" t="s">
        <v>200</v>
      </c>
      <c r="C10959" s="24"/>
    </row>
    <row r="10960" spans="1:3" ht="12.75" customHeight="1" x14ac:dyDescent="0.2">
      <c r="A10960" s="215" t="s">
        <v>10090</v>
      </c>
      <c r="B10960" s="215" t="s">
        <v>200</v>
      </c>
      <c r="C10960" s="24"/>
    </row>
    <row r="10961" spans="1:3" ht="12.75" customHeight="1" x14ac:dyDescent="0.2">
      <c r="A10961" s="215" t="s">
        <v>10091</v>
      </c>
      <c r="B10961" s="215" t="s">
        <v>200</v>
      </c>
      <c r="C10961" s="24"/>
    </row>
    <row r="10962" spans="1:3" ht="12.75" customHeight="1" x14ac:dyDescent="0.2">
      <c r="A10962" s="215" t="s">
        <v>21926</v>
      </c>
      <c r="B10962" s="215" t="s">
        <v>200</v>
      </c>
      <c r="C10962" s="24"/>
    </row>
    <row r="10963" spans="1:3" ht="12.75" customHeight="1" x14ac:dyDescent="0.2">
      <c r="A10963" s="215" t="s">
        <v>10092</v>
      </c>
      <c r="B10963" s="215" t="s">
        <v>200</v>
      </c>
      <c r="C10963" s="24"/>
    </row>
    <row r="10964" spans="1:3" ht="12.75" customHeight="1" x14ac:dyDescent="0.2">
      <c r="A10964" s="215" t="s">
        <v>21927</v>
      </c>
      <c r="B10964" s="215" t="s">
        <v>200</v>
      </c>
      <c r="C10964" s="24"/>
    </row>
    <row r="10965" spans="1:3" ht="12.75" customHeight="1" x14ac:dyDescent="0.2">
      <c r="A10965" s="215" t="s">
        <v>10093</v>
      </c>
      <c r="B10965" s="215" t="s">
        <v>200</v>
      </c>
      <c r="C10965" s="24"/>
    </row>
    <row r="10966" spans="1:3" ht="12.75" customHeight="1" x14ac:dyDescent="0.2">
      <c r="A10966" s="215" t="s">
        <v>10094</v>
      </c>
      <c r="B10966" s="215" t="s">
        <v>200</v>
      </c>
      <c r="C10966" s="24"/>
    </row>
    <row r="10967" spans="1:3" ht="12.75" customHeight="1" x14ac:dyDescent="0.2">
      <c r="A10967" s="215" t="s">
        <v>1749</v>
      </c>
      <c r="B10967" s="215" t="s">
        <v>200</v>
      </c>
      <c r="C10967" s="24"/>
    </row>
    <row r="10968" spans="1:3" ht="12.75" customHeight="1" x14ac:dyDescent="0.2">
      <c r="A10968" s="215" t="s">
        <v>10095</v>
      </c>
      <c r="B10968" s="215" t="s">
        <v>200</v>
      </c>
      <c r="C10968" s="24"/>
    </row>
    <row r="10969" spans="1:3" ht="12.75" customHeight="1" x14ac:dyDescent="0.2">
      <c r="A10969" s="215" t="s">
        <v>10096</v>
      </c>
      <c r="B10969" s="215" t="s">
        <v>200</v>
      </c>
      <c r="C10969" s="24"/>
    </row>
    <row r="10970" spans="1:3" ht="12.75" customHeight="1" x14ac:dyDescent="0.2">
      <c r="A10970" s="215" t="s">
        <v>10097</v>
      </c>
      <c r="B10970" s="215" t="s">
        <v>200</v>
      </c>
      <c r="C10970" s="24"/>
    </row>
    <row r="10971" spans="1:3" ht="12.75" customHeight="1" x14ac:dyDescent="0.2">
      <c r="A10971" s="215" t="s">
        <v>10098</v>
      </c>
      <c r="B10971" s="215" t="s">
        <v>200</v>
      </c>
      <c r="C10971" s="24"/>
    </row>
    <row r="10972" spans="1:3" ht="12.75" customHeight="1" x14ac:dyDescent="0.2">
      <c r="A10972" s="215" t="s">
        <v>10099</v>
      </c>
      <c r="B10972" s="215" t="s">
        <v>200</v>
      </c>
      <c r="C10972" s="24"/>
    </row>
    <row r="10973" spans="1:3" ht="12.75" customHeight="1" x14ac:dyDescent="0.2">
      <c r="A10973" s="215" t="s">
        <v>21915</v>
      </c>
      <c r="B10973" s="215" t="s">
        <v>200</v>
      </c>
      <c r="C10973" s="24"/>
    </row>
    <row r="10974" spans="1:3" ht="12.75" customHeight="1" x14ac:dyDescent="0.2">
      <c r="A10974" s="215" t="s">
        <v>1750</v>
      </c>
      <c r="B10974" s="215" t="s">
        <v>200</v>
      </c>
      <c r="C10974" s="24"/>
    </row>
    <row r="10975" spans="1:3" ht="12.75" customHeight="1" x14ac:dyDescent="0.2">
      <c r="A10975" s="215" t="s">
        <v>1751</v>
      </c>
      <c r="B10975" s="215" t="s">
        <v>200</v>
      </c>
      <c r="C10975" s="24"/>
    </row>
    <row r="10976" spans="1:3" ht="12.75" customHeight="1" x14ac:dyDescent="0.2">
      <c r="A10976" s="215" t="s">
        <v>10100</v>
      </c>
      <c r="B10976" s="215" t="s">
        <v>200</v>
      </c>
      <c r="C10976" s="24"/>
    </row>
    <row r="10977" spans="1:3" ht="12.75" customHeight="1" x14ac:dyDescent="0.2">
      <c r="A10977" s="215" t="s">
        <v>1752</v>
      </c>
      <c r="B10977" s="215" t="s">
        <v>200</v>
      </c>
      <c r="C10977" s="24"/>
    </row>
    <row r="10978" spans="1:3" ht="12.75" customHeight="1" x14ac:dyDescent="0.2">
      <c r="A10978" s="215" t="s">
        <v>10101</v>
      </c>
      <c r="B10978" s="215" t="s">
        <v>200</v>
      </c>
      <c r="C10978" s="24"/>
    </row>
    <row r="10979" spans="1:3" ht="12.75" customHeight="1" x14ac:dyDescent="0.2">
      <c r="A10979" s="215" t="s">
        <v>21928</v>
      </c>
      <c r="B10979" s="215" t="s">
        <v>200</v>
      </c>
      <c r="C10979" s="24"/>
    </row>
    <row r="10980" spans="1:3" ht="12.75" customHeight="1" x14ac:dyDescent="0.2">
      <c r="A10980" s="215" t="s">
        <v>21929</v>
      </c>
      <c r="B10980" s="215" t="s">
        <v>200</v>
      </c>
      <c r="C10980" s="24"/>
    </row>
    <row r="10981" spans="1:3" ht="12.75" customHeight="1" x14ac:dyDescent="0.2">
      <c r="A10981" s="185" t="s">
        <v>26773</v>
      </c>
      <c r="B10981" s="185" t="s">
        <v>200</v>
      </c>
      <c r="C10981" s="24"/>
    </row>
    <row r="10982" spans="1:3" ht="12.75" customHeight="1" x14ac:dyDescent="0.2">
      <c r="A10982" s="215" t="s">
        <v>21930</v>
      </c>
      <c r="B10982" s="215" t="s">
        <v>200</v>
      </c>
      <c r="C10982" s="24"/>
    </row>
    <row r="10983" spans="1:3" ht="12.75" customHeight="1" x14ac:dyDescent="0.2">
      <c r="A10983" s="215" t="s">
        <v>21931</v>
      </c>
      <c r="B10983" s="215" t="s">
        <v>200</v>
      </c>
      <c r="C10983" s="24"/>
    </row>
    <row r="10984" spans="1:3" ht="12.75" customHeight="1" x14ac:dyDescent="0.2">
      <c r="A10984" s="215" t="s">
        <v>21932</v>
      </c>
      <c r="B10984" s="215" t="s">
        <v>200</v>
      </c>
      <c r="C10984" s="24"/>
    </row>
    <row r="10985" spans="1:3" ht="12.75" customHeight="1" x14ac:dyDescent="0.2">
      <c r="A10985" s="215" t="s">
        <v>21933</v>
      </c>
      <c r="B10985" s="215" t="s">
        <v>200</v>
      </c>
      <c r="C10985" s="24"/>
    </row>
    <row r="10986" spans="1:3" ht="12.75" customHeight="1" x14ac:dyDescent="0.2">
      <c r="A10986" s="215" t="s">
        <v>21934</v>
      </c>
      <c r="B10986" s="215" t="s">
        <v>200</v>
      </c>
      <c r="C10986" s="24"/>
    </row>
    <row r="10987" spans="1:3" ht="12.75" customHeight="1" x14ac:dyDescent="0.2">
      <c r="A10987" s="215" t="s">
        <v>21935</v>
      </c>
      <c r="B10987" s="215" t="s">
        <v>200</v>
      </c>
      <c r="C10987" s="24"/>
    </row>
    <row r="10988" spans="1:3" ht="12.75" customHeight="1" x14ac:dyDescent="0.2">
      <c r="A10988" s="185" t="s">
        <v>26774</v>
      </c>
      <c r="B10988" s="185" t="s">
        <v>200</v>
      </c>
      <c r="C10988" s="24"/>
    </row>
    <row r="10989" spans="1:3" ht="12.75" customHeight="1" x14ac:dyDescent="0.2">
      <c r="A10989" s="215" t="s">
        <v>10102</v>
      </c>
      <c r="B10989" s="215" t="s">
        <v>200</v>
      </c>
      <c r="C10989" s="24"/>
    </row>
    <row r="10990" spans="1:3" ht="12.75" customHeight="1" x14ac:dyDescent="0.2">
      <c r="A10990" s="215" t="s">
        <v>21936</v>
      </c>
      <c r="B10990" s="215" t="s">
        <v>200</v>
      </c>
      <c r="C10990" s="24"/>
    </row>
    <row r="10991" spans="1:3" ht="12.75" customHeight="1" x14ac:dyDescent="0.2">
      <c r="A10991" s="185" t="s">
        <v>26775</v>
      </c>
      <c r="B10991" s="185" t="s">
        <v>200</v>
      </c>
      <c r="C10991" s="24"/>
    </row>
    <row r="10992" spans="1:3" ht="12.75" customHeight="1" x14ac:dyDescent="0.2">
      <c r="A10992" s="215" t="s">
        <v>21937</v>
      </c>
      <c r="B10992" s="215" t="s">
        <v>200</v>
      </c>
      <c r="C10992" s="24"/>
    </row>
    <row r="10993" spans="1:3" ht="12.75" customHeight="1" x14ac:dyDescent="0.2">
      <c r="A10993" s="215" t="s">
        <v>21938</v>
      </c>
      <c r="B10993" s="215" t="s">
        <v>200</v>
      </c>
      <c r="C10993" s="24"/>
    </row>
    <row r="10994" spans="1:3" ht="12.75" customHeight="1" x14ac:dyDescent="0.2">
      <c r="A10994" s="215" t="s">
        <v>10103</v>
      </c>
      <c r="B10994" s="215" t="s">
        <v>200</v>
      </c>
      <c r="C10994" s="24"/>
    </row>
    <row r="10995" spans="1:3" ht="12.75" customHeight="1" x14ac:dyDescent="0.2">
      <c r="A10995" s="215" t="s">
        <v>10104</v>
      </c>
      <c r="B10995" s="215" t="s">
        <v>200</v>
      </c>
      <c r="C10995" s="24"/>
    </row>
    <row r="10996" spans="1:3" ht="12.75" customHeight="1" x14ac:dyDescent="0.2">
      <c r="A10996" s="215" t="s">
        <v>10105</v>
      </c>
      <c r="B10996" s="215" t="s">
        <v>200</v>
      </c>
      <c r="C10996" s="24"/>
    </row>
    <row r="10997" spans="1:3" ht="12.75" customHeight="1" x14ac:dyDescent="0.2">
      <c r="A10997" s="215" t="s">
        <v>10106</v>
      </c>
      <c r="B10997" s="215" t="s">
        <v>200</v>
      </c>
      <c r="C10997" s="24"/>
    </row>
    <row r="10998" spans="1:3" ht="12.75" customHeight="1" x14ac:dyDescent="0.2">
      <c r="A10998" s="215" t="s">
        <v>10107</v>
      </c>
      <c r="B10998" s="215" t="s">
        <v>200</v>
      </c>
      <c r="C10998" s="24"/>
    </row>
    <row r="10999" spans="1:3" ht="12.75" customHeight="1" x14ac:dyDescent="0.2">
      <c r="A10999" s="215" t="s">
        <v>21916</v>
      </c>
      <c r="B10999" s="215" t="s">
        <v>200</v>
      </c>
      <c r="C10999" s="24"/>
    </row>
    <row r="11000" spans="1:3" ht="12.75" customHeight="1" x14ac:dyDescent="0.2">
      <c r="A11000" s="215" t="s">
        <v>10239</v>
      </c>
      <c r="B11000" s="215" t="s">
        <v>200</v>
      </c>
      <c r="C11000" s="24"/>
    </row>
    <row r="11001" spans="1:3" ht="12.75" customHeight="1" x14ac:dyDescent="0.2">
      <c r="A11001" s="215" t="s">
        <v>10240</v>
      </c>
      <c r="B11001" s="215" t="s">
        <v>200</v>
      </c>
      <c r="C11001" s="24"/>
    </row>
    <row r="11002" spans="1:3" ht="12.75" customHeight="1" x14ac:dyDescent="0.2">
      <c r="A11002" s="215" t="s">
        <v>1753</v>
      </c>
      <c r="B11002" s="215" t="s">
        <v>200</v>
      </c>
      <c r="C11002" s="24"/>
    </row>
    <row r="11003" spans="1:3" ht="12.75" customHeight="1" x14ac:dyDescent="0.2">
      <c r="A11003" s="215" t="s">
        <v>10108</v>
      </c>
      <c r="B11003" s="215" t="s">
        <v>200</v>
      </c>
      <c r="C11003" s="24"/>
    </row>
    <row r="11004" spans="1:3" ht="12.75" customHeight="1" x14ac:dyDescent="0.2">
      <c r="A11004" s="215" t="s">
        <v>10109</v>
      </c>
      <c r="B11004" s="215" t="s">
        <v>200</v>
      </c>
      <c r="C11004" s="24"/>
    </row>
    <row r="11005" spans="1:3" ht="12.75" customHeight="1" x14ac:dyDescent="0.2">
      <c r="A11005" s="215" t="s">
        <v>10110</v>
      </c>
      <c r="B11005" s="215" t="s">
        <v>200</v>
      </c>
      <c r="C11005" s="24"/>
    </row>
    <row r="11006" spans="1:3" ht="12.75" customHeight="1" x14ac:dyDescent="0.2">
      <c r="A11006" s="215" t="s">
        <v>1754</v>
      </c>
      <c r="B11006" s="215" t="s">
        <v>200</v>
      </c>
      <c r="C11006" s="24"/>
    </row>
    <row r="11007" spans="1:3" ht="12.75" customHeight="1" x14ac:dyDescent="0.2">
      <c r="A11007" s="215" t="s">
        <v>10111</v>
      </c>
      <c r="B11007" s="215" t="s">
        <v>200</v>
      </c>
      <c r="C11007" s="24"/>
    </row>
    <row r="11008" spans="1:3" ht="12.75" customHeight="1" x14ac:dyDescent="0.2">
      <c r="A11008" s="215" t="s">
        <v>10241</v>
      </c>
      <c r="B11008" s="215" t="s">
        <v>200</v>
      </c>
      <c r="C11008" s="24"/>
    </row>
    <row r="11009" spans="1:3" ht="12.75" customHeight="1" x14ac:dyDescent="0.2">
      <c r="A11009" s="215" t="s">
        <v>21939</v>
      </c>
      <c r="B11009" s="215" t="s">
        <v>200</v>
      </c>
      <c r="C11009" s="24"/>
    </row>
    <row r="11010" spans="1:3" ht="12.75" customHeight="1" x14ac:dyDescent="0.2">
      <c r="A11010" s="215" t="s">
        <v>10242</v>
      </c>
      <c r="B11010" s="215" t="s">
        <v>200</v>
      </c>
      <c r="C11010" s="24"/>
    </row>
    <row r="11011" spans="1:3" ht="12.75" customHeight="1" x14ac:dyDescent="0.2">
      <c r="A11011" s="185" t="s">
        <v>26788</v>
      </c>
      <c r="B11011" s="185" t="s">
        <v>200</v>
      </c>
      <c r="C11011" s="24"/>
    </row>
    <row r="11012" spans="1:3" ht="12.75" customHeight="1" x14ac:dyDescent="0.2">
      <c r="A11012" s="215" t="s">
        <v>10243</v>
      </c>
      <c r="B11012" s="215" t="s">
        <v>200</v>
      </c>
      <c r="C11012" s="24"/>
    </row>
    <row r="11013" spans="1:3" ht="12.75" customHeight="1" x14ac:dyDescent="0.2">
      <c r="A11013" s="215" t="s">
        <v>21940</v>
      </c>
      <c r="B11013" s="215" t="s">
        <v>200</v>
      </c>
      <c r="C11013" s="24"/>
    </row>
    <row r="11014" spans="1:3" ht="12.75" customHeight="1" x14ac:dyDescent="0.2">
      <c r="A11014" s="215" t="s">
        <v>21941</v>
      </c>
      <c r="B11014" s="215" t="s">
        <v>200</v>
      </c>
      <c r="C11014" s="24"/>
    </row>
    <row r="11015" spans="1:3" ht="12.75" customHeight="1" x14ac:dyDescent="0.2">
      <c r="A11015" s="215" t="s">
        <v>21942</v>
      </c>
      <c r="B11015" s="215" t="s">
        <v>200</v>
      </c>
      <c r="C11015" s="24"/>
    </row>
    <row r="11016" spans="1:3" ht="12.75" customHeight="1" x14ac:dyDescent="0.2">
      <c r="A11016" s="215" t="s">
        <v>21943</v>
      </c>
      <c r="B11016" s="215" t="s">
        <v>200</v>
      </c>
      <c r="C11016" s="24"/>
    </row>
    <row r="11017" spans="1:3" ht="12.75" customHeight="1" x14ac:dyDescent="0.2">
      <c r="A11017" s="215" t="s">
        <v>10244</v>
      </c>
      <c r="B11017" s="215" t="s">
        <v>200</v>
      </c>
      <c r="C11017" s="24"/>
    </row>
    <row r="11018" spans="1:3" ht="12.75" customHeight="1" x14ac:dyDescent="0.2">
      <c r="A11018" s="215" t="s">
        <v>10245</v>
      </c>
      <c r="B11018" s="215" t="s">
        <v>200</v>
      </c>
      <c r="C11018" s="24"/>
    </row>
    <row r="11019" spans="1:3" ht="12.75" customHeight="1" x14ac:dyDescent="0.2">
      <c r="A11019" s="215" t="s">
        <v>10246</v>
      </c>
      <c r="B11019" s="215" t="s">
        <v>200</v>
      </c>
      <c r="C11019" s="24"/>
    </row>
    <row r="11020" spans="1:3" ht="12.75" customHeight="1" x14ac:dyDescent="0.2">
      <c r="A11020" s="215" t="s">
        <v>10247</v>
      </c>
      <c r="B11020" s="215" t="s">
        <v>200</v>
      </c>
      <c r="C11020" s="24"/>
    </row>
    <row r="11021" spans="1:3" ht="12.75" customHeight="1" x14ac:dyDescent="0.2">
      <c r="A11021" s="215" t="s">
        <v>1755</v>
      </c>
      <c r="B11021" s="215" t="s">
        <v>200</v>
      </c>
      <c r="C11021" s="24"/>
    </row>
    <row r="11022" spans="1:3" ht="12.75" customHeight="1" x14ac:dyDescent="0.2">
      <c r="A11022" s="215" t="s">
        <v>10112</v>
      </c>
      <c r="B11022" s="215" t="s">
        <v>200</v>
      </c>
      <c r="C11022" s="24"/>
    </row>
    <row r="11023" spans="1:3" ht="12.75" customHeight="1" x14ac:dyDescent="0.2">
      <c r="A11023" s="215" t="s">
        <v>1756</v>
      </c>
      <c r="B11023" s="215" t="s">
        <v>200</v>
      </c>
      <c r="C11023" s="24"/>
    </row>
    <row r="11024" spans="1:3" ht="12.75" customHeight="1" x14ac:dyDescent="0.2">
      <c r="A11024" s="215" t="s">
        <v>10113</v>
      </c>
      <c r="B11024" s="215" t="s">
        <v>200</v>
      </c>
      <c r="C11024" s="24"/>
    </row>
    <row r="11025" spans="1:3" ht="12.75" customHeight="1" x14ac:dyDescent="0.2">
      <c r="A11025" s="215" t="s">
        <v>21917</v>
      </c>
      <c r="B11025" s="215" t="s">
        <v>200</v>
      </c>
      <c r="C11025" s="24"/>
    </row>
    <row r="11026" spans="1:3" ht="12.75" customHeight="1" x14ac:dyDescent="0.2">
      <c r="A11026" s="215" t="s">
        <v>10248</v>
      </c>
      <c r="B11026" s="215" t="s">
        <v>200</v>
      </c>
      <c r="C11026" s="24"/>
    </row>
    <row r="11027" spans="1:3" ht="12.75" customHeight="1" x14ac:dyDescent="0.2">
      <c r="A11027" s="215" t="s">
        <v>10249</v>
      </c>
      <c r="B11027" s="215" t="s">
        <v>200</v>
      </c>
      <c r="C11027" s="24"/>
    </row>
    <row r="11028" spans="1:3" ht="12.75" customHeight="1" x14ac:dyDescent="0.2">
      <c r="A11028" s="215" t="s">
        <v>10250</v>
      </c>
      <c r="B11028" s="215" t="s">
        <v>200</v>
      </c>
      <c r="C11028" s="24"/>
    </row>
    <row r="11029" spans="1:3" ht="12.75" customHeight="1" x14ac:dyDescent="0.2">
      <c r="A11029" s="215" t="s">
        <v>10251</v>
      </c>
      <c r="B11029" s="215" t="s">
        <v>200</v>
      </c>
      <c r="C11029" s="24"/>
    </row>
    <row r="11030" spans="1:3" ht="12.75" customHeight="1" x14ac:dyDescent="0.2">
      <c r="A11030" s="215" t="s">
        <v>10252</v>
      </c>
      <c r="B11030" s="215" t="s">
        <v>200</v>
      </c>
      <c r="C11030" s="24"/>
    </row>
    <row r="11031" spans="1:3" ht="12.75" customHeight="1" x14ac:dyDescent="0.2">
      <c r="A11031" s="215" t="s">
        <v>21944</v>
      </c>
      <c r="B11031" s="215" t="s">
        <v>200</v>
      </c>
      <c r="C11031" s="24"/>
    </row>
    <row r="11032" spans="1:3" ht="12.75" customHeight="1" x14ac:dyDescent="0.2">
      <c r="A11032" s="215" t="s">
        <v>10253</v>
      </c>
      <c r="B11032" s="215" t="s">
        <v>200</v>
      </c>
      <c r="C11032" s="24"/>
    </row>
    <row r="11033" spans="1:3" ht="12.75" customHeight="1" x14ac:dyDescent="0.2">
      <c r="A11033" s="215" t="s">
        <v>10254</v>
      </c>
      <c r="B11033" s="215" t="s">
        <v>200</v>
      </c>
      <c r="C11033" s="24"/>
    </row>
    <row r="11034" spans="1:3" ht="12.75" customHeight="1" x14ac:dyDescent="0.2">
      <c r="A11034" s="215" t="s">
        <v>10255</v>
      </c>
      <c r="B11034" s="215" t="s">
        <v>200</v>
      </c>
      <c r="C11034" s="24"/>
    </row>
    <row r="11035" spans="1:3" ht="12.75" customHeight="1" x14ac:dyDescent="0.2">
      <c r="A11035" s="215" t="s">
        <v>10256</v>
      </c>
      <c r="B11035" s="215" t="s">
        <v>200</v>
      </c>
      <c r="C11035" s="24"/>
    </row>
    <row r="11036" spans="1:3" ht="12.75" customHeight="1" x14ac:dyDescent="0.2">
      <c r="A11036" s="215" t="s">
        <v>19572</v>
      </c>
      <c r="B11036" s="215" t="s">
        <v>200</v>
      </c>
      <c r="C11036" s="24"/>
    </row>
    <row r="11037" spans="1:3" ht="12.75" customHeight="1" x14ac:dyDescent="0.2">
      <c r="A11037" s="215" t="s">
        <v>10257</v>
      </c>
      <c r="B11037" s="215" t="s">
        <v>200</v>
      </c>
      <c r="C11037" s="24"/>
    </row>
    <row r="11038" spans="1:3" ht="12.75" customHeight="1" x14ac:dyDescent="0.2">
      <c r="A11038" s="215" t="s">
        <v>21945</v>
      </c>
      <c r="B11038" s="215" t="s">
        <v>200</v>
      </c>
      <c r="C11038" s="24"/>
    </row>
    <row r="11039" spans="1:3" ht="12.75" customHeight="1" x14ac:dyDescent="0.2">
      <c r="A11039" s="215" t="s">
        <v>10258</v>
      </c>
      <c r="B11039" s="215" t="s">
        <v>200</v>
      </c>
      <c r="C11039" s="24"/>
    </row>
    <row r="11040" spans="1:3" ht="12.75" customHeight="1" x14ac:dyDescent="0.2">
      <c r="A11040" s="215" t="s">
        <v>21946</v>
      </c>
      <c r="B11040" s="215" t="s">
        <v>200</v>
      </c>
      <c r="C11040" s="24"/>
    </row>
    <row r="11041" spans="1:3" ht="12.75" customHeight="1" x14ac:dyDescent="0.2">
      <c r="A11041" s="215" t="s">
        <v>21947</v>
      </c>
      <c r="B11041" s="215" t="s">
        <v>200</v>
      </c>
      <c r="C11041" s="24"/>
    </row>
    <row r="11042" spans="1:3" ht="12.75" customHeight="1" x14ac:dyDescent="0.2">
      <c r="A11042" s="215" t="s">
        <v>21948</v>
      </c>
      <c r="B11042" s="215" t="s">
        <v>200</v>
      </c>
      <c r="C11042" s="24"/>
    </row>
    <row r="11043" spans="1:3" ht="12.75" customHeight="1" x14ac:dyDescent="0.2">
      <c r="A11043" s="215" t="s">
        <v>10114</v>
      </c>
      <c r="B11043" s="215" t="s">
        <v>200</v>
      </c>
      <c r="C11043" s="24"/>
    </row>
    <row r="11044" spans="1:3" ht="12.75" customHeight="1" x14ac:dyDescent="0.2">
      <c r="A11044" s="215" t="s">
        <v>10115</v>
      </c>
      <c r="B11044" s="215" t="s">
        <v>200</v>
      </c>
      <c r="C11044" s="24"/>
    </row>
    <row r="11045" spans="1:3" ht="12.75" customHeight="1" x14ac:dyDescent="0.2">
      <c r="A11045" s="215" t="s">
        <v>21949</v>
      </c>
      <c r="B11045" s="215" t="s">
        <v>200</v>
      </c>
      <c r="C11045" s="24"/>
    </row>
    <row r="11046" spans="1:3" ht="12.75" customHeight="1" x14ac:dyDescent="0.2">
      <c r="A11046" s="215" t="s">
        <v>21950</v>
      </c>
      <c r="B11046" s="215" t="s">
        <v>200</v>
      </c>
      <c r="C11046" s="24"/>
    </row>
    <row r="11047" spans="1:3" ht="12.75" customHeight="1" x14ac:dyDescent="0.2">
      <c r="A11047" s="215" t="s">
        <v>21951</v>
      </c>
      <c r="B11047" s="215" t="s">
        <v>200</v>
      </c>
      <c r="C11047" s="24"/>
    </row>
    <row r="11048" spans="1:3" ht="12.75" customHeight="1" x14ac:dyDescent="0.2">
      <c r="A11048" s="215" t="s">
        <v>10259</v>
      </c>
      <c r="B11048" s="215" t="s">
        <v>200</v>
      </c>
      <c r="C11048" s="24"/>
    </row>
    <row r="11049" spans="1:3" ht="12.75" customHeight="1" x14ac:dyDescent="0.2">
      <c r="A11049" s="215" t="s">
        <v>10116</v>
      </c>
      <c r="B11049" s="215" t="s">
        <v>200</v>
      </c>
      <c r="C11049" s="24"/>
    </row>
    <row r="11050" spans="1:3" ht="12.75" customHeight="1" x14ac:dyDescent="0.2">
      <c r="A11050" s="215" t="s">
        <v>10117</v>
      </c>
      <c r="B11050" s="215" t="s">
        <v>200</v>
      </c>
      <c r="C11050" s="24"/>
    </row>
    <row r="11051" spans="1:3" ht="12.75" customHeight="1" x14ac:dyDescent="0.2">
      <c r="A11051" s="215" t="s">
        <v>10260</v>
      </c>
      <c r="B11051" s="215" t="s">
        <v>200</v>
      </c>
      <c r="C11051" s="24"/>
    </row>
    <row r="11052" spans="1:3" ht="12.75" customHeight="1" x14ac:dyDescent="0.2">
      <c r="A11052" s="215" t="s">
        <v>21952</v>
      </c>
      <c r="B11052" s="215" t="s">
        <v>200</v>
      </c>
      <c r="C11052" s="24"/>
    </row>
    <row r="11053" spans="1:3" ht="12.75" customHeight="1" x14ac:dyDescent="0.2">
      <c r="A11053" s="215" t="s">
        <v>1757</v>
      </c>
      <c r="B11053" s="215" t="s">
        <v>200</v>
      </c>
      <c r="C11053" s="24"/>
    </row>
    <row r="11054" spans="1:3" ht="12.75" customHeight="1" x14ac:dyDescent="0.2">
      <c r="A11054" s="215" t="s">
        <v>10118</v>
      </c>
      <c r="B11054" s="215" t="s">
        <v>200</v>
      </c>
      <c r="C11054" s="24"/>
    </row>
    <row r="11055" spans="1:3" ht="12.75" customHeight="1" x14ac:dyDescent="0.2">
      <c r="A11055" s="215" t="s">
        <v>10119</v>
      </c>
      <c r="B11055" s="215" t="s">
        <v>200</v>
      </c>
      <c r="C11055" s="24"/>
    </row>
    <row r="11056" spans="1:3" ht="12.75" customHeight="1" x14ac:dyDescent="0.2">
      <c r="A11056" s="215" t="s">
        <v>21953</v>
      </c>
      <c r="B11056" s="215" t="s">
        <v>200</v>
      </c>
      <c r="C11056" s="24"/>
    </row>
    <row r="11057" spans="1:3" ht="12.75" customHeight="1" x14ac:dyDescent="0.2">
      <c r="A11057" s="215" t="s">
        <v>25799</v>
      </c>
      <c r="B11057" s="215" t="s">
        <v>200</v>
      </c>
      <c r="C11057" s="24"/>
    </row>
    <row r="11058" spans="1:3" ht="12.75" customHeight="1" x14ac:dyDescent="0.2">
      <c r="A11058" s="215" t="s">
        <v>21954</v>
      </c>
      <c r="B11058" s="215" t="s">
        <v>200</v>
      </c>
      <c r="C11058" s="24"/>
    </row>
    <row r="11059" spans="1:3" ht="12.75" customHeight="1" x14ac:dyDescent="0.2">
      <c r="A11059" s="215" t="s">
        <v>25800</v>
      </c>
      <c r="B11059" s="215" t="s">
        <v>200</v>
      </c>
      <c r="C11059" s="24"/>
    </row>
    <row r="11060" spans="1:3" ht="12.75" customHeight="1" x14ac:dyDescent="0.2">
      <c r="A11060" s="215" t="s">
        <v>21955</v>
      </c>
      <c r="B11060" s="215" t="s">
        <v>200</v>
      </c>
      <c r="C11060" s="24"/>
    </row>
    <row r="11061" spans="1:3" ht="12.75" customHeight="1" x14ac:dyDescent="0.2">
      <c r="A11061" s="215" t="s">
        <v>21956</v>
      </c>
      <c r="B11061" s="215" t="s">
        <v>200</v>
      </c>
      <c r="C11061" s="24"/>
    </row>
    <row r="11062" spans="1:3" ht="12.75" customHeight="1" x14ac:dyDescent="0.2">
      <c r="A11062" s="215" t="s">
        <v>10120</v>
      </c>
      <c r="B11062" s="215" t="s">
        <v>200</v>
      </c>
      <c r="C11062" s="24"/>
    </row>
    <row r="11063" spans="1:3" ht="12.75" customHeight="1" x14ac:dyDescent="0.2">
      <c r="A11063" s="215" t="s">
        <v>21957</v>
      </c>
      <c r="B11063" s="215" t="s">
        <v>200</v>
      </c>
      <c r="C11063" s="24"/>
    </row>
    <row r="11064" spans="1:3" ht="12.75" customHeight="1" x14ac:dyDescent="0.2">
      <c r="A11064" s="215" t="s">
        <v>21958</v>
      </c>
      <c r="B11064" s="215" t="s">
        <v>200</v>
      </c>
      <c r="C11064" s="24"/>
    </row>
    <row r="11065" spans="1:3" ht="12.75" customHeight="1" x14ac:dyDescent="0.2">
      <c r="A11065" s="215" t="s">
        <v>21959</v>
      </c>
      <c r="B11065" s="215" t="s">
        <v>200</v>
      </c>
      <c r="C11065" s="24"/>
    </row>
    <row r="11066" spans="1:3" ht="12.75" customHeight="1" x14ac:dyDescent="0.2">
      <c r="A11066" s="215" t="s">
        <v>21960</v>
      </c>
      <c r="B11066" s="215" t="s">
        <v>200</v>
      </c>
      <c r="C11066" s="24"/>
    </row>
    <row r="11067" spans="1:3" ht="12.75" customHeight="1" x14ac:dyDescent="0.2">
      <c r="A11067" s="215" t="s">
        <v>10121</v>
      </c>
      <c r="B11067" s="215" t="s">
        <v>200</v>
      </c>
      <c r="C11067" s="24"/>
    </row>
    <row r="11068" spans="1:3" ht="12.75" customHeight="1" x14ac:dyDescent="0.2">
      <c r="A11068" s="215" t="s">
        <v>10122</v>
      </c>
      <c r="B11068" s="215" t="s">
        <v>200</v>
      </c>
      <c r="C11068" s="24"/>
    </row>
    <row r="11069" spans="1:3" ht="12.75" customHeight="1" x14ac:dyDescent="0.2">
      <c r="A11069" s="215" t="s">
        <v>10123</v>
      </c>
      <c r="B11069" s="215" t="s">
        <v>200</v>
      </c>
      <c r="C11069" s="24"/>
    </row>
    <row r="11070" spans="1:3" ht="12.75" customHeight="1" x14ac:dyDescent="0.2">
      <c r="A11070" s="215" t="s">
        <v>10124</v>
      </c>
      <c r="B11070" s="215" t="s">
        <v>200</v>
      </c>
      <c r="C11070" s="24"/>
    </row>
    <row r="11071" spans="1:3" ht="12.75" customHeight="1" x14ac:dyDescent="0.2">
      <c r="A11071" s="215" t="s">
        <v>10125</v>
      </c>
      <c r="B11071" s="215" t="s">
        <v>200</v>
      </c>
      <c r="C11071" s="24"/>
    </row>
    <row r="11072" spans="1:3" ht="12.75" customHeight="1" x14ac:dyDescent="0.2">
      <c r="A11072" s="215" t="s">
        <v>10126</v>
      </c>
      <c r="B11072" s="215" t="s">
        <v>200</v>
      </c>
      <c r="C11072" s="24"/>
    </row>
    <row r="11073" spans="1:3" ht="12.75" customHeight="1" x14ac:dyDescent="0.2">
      <c r="A11073" s="215" t="s">
        <v>10127</v>
      </c>
      <c r="B11073" s="215" t="s">
        <v>200</v>
      </c>
      <c r="C11073" s="24"/>
    </row>
    <row r="11074" spans="1:3" ht="12.75" customHeight="1" x14ac:dyDescent="0.2">
      <c r="A11074" s="215" t="s">
        <v>10128</v>
      </c>
      <c r="B11074" s="215" t="s">
        <v>200</v>
      </c>
      <c r="C11074" s="24"/>
    </row>
    <row r="11075" spans="1:3" ht="12.75" customHeight="1" x14ac:dyDescent="0.2">
      <c r="A11075" s="215" t="s">
        <v>10129</v>
      </c>
      <c r="B11075" s="215" t="s">
        <v>200</v>
      </c>
      <c r="C11075" s="24"/>
    </row>
    <row r="11076" spans="1:3" ht="12.75" customHeight="1" x14ac:dyDescent="0.2">
      <c r="A11076" s="215" t="s">
        <v>10130</v>
      </c>
      <c r="B11076" s="215" t="s">
        <v>200</v>
      </c>
      <c r="C11076" s="24"/>
    </row>
    <row r="11077" spans="1:3" ht="12.75" customHeight="1" x14ac:dyDescent="0.2">
      <c r="A11077" s="215" t="s">
        <v>10131</v>
      </c>
      <c r="B11077" s="215" t="s">
        <v>200</v>
      </c>
      <c r="C11077" s="24"/>
    </row>
    <row r="11078" spans="1:3" ht="12.75" customHeight="1" x14ac:dyDescent="0.2">
      <c r="A11078" s="215" t="s">
        <v>10132</v>
      </c>
      <c r="B11078" s="215" t="s">
        <v>200</v>
      </c>
      <c r="C11078" s="24"/>
    </row>
    <row r="11079" spans="1:3" ht="12.75" customHeight="1" x14ac:dyDescent="0.2">
      <c r="A11079" s="215" t="s">
        <v>10133</v>
      </c>
      <c r="B11079" s="215" t="s">
        <v>200</v>
      </c>
      <c r="C11079" s="24"/>
    </row>
    <row r="11080" spans="1:3" ht="12.75" customHeight="1" x14ac:dyDescent="0.2">
      <c r="A11080" s="215" t="s">
        <v>21961</v>
      </c>
      <c r="B11080" s="215" t="s">
        <v>200</v>
      </c>
      <c r="C11080" s="24"/>
    </row>
    <row r="11081" spans="1:3" ht="12.75" customHeight="1" x14ac:dyDescent="0.2">
      <c r="A11081" s="215" t="s">
        <v>21962</v>
      </c>
      <c r="B11081" s="215" t="s">
        <v>200</v>
      </c>
      <c r="C11081" s="24"/>
    </row>
    <row r="11082" spans="1:3" ht="12.75" customHeight="1" x14ac:dyDescent="0.2">
      <c r="A11082" s="215" t="s">
        <v>21963</v>
      </c>
      <c r="B11082" s="215" t="s">
        <v>200</v>
      </c>
      <c r="C11082" s="24"/>
    </row>
    <row r="11083" spans="1:3" ht="12.75" customHeight="1" x14ac:dyDescent="0.2">
      <c r="A11083" s="215" t="s">
        <v>10261</v>
      </c>
      <c r="B11083" s="215" t="s">
        <v>200</v>
      </c>
      <c r="C11083" s="24"/>
    </row>
    <row r="11084" spans="1:3" ht="12.75" customHeight="1" x14ac:dyDescent="0.2">
      <c r="A11084" s="215" t="s">
        <v>21964</v>
      </c>
      <c r="B11084" s="215" t="s">
        <v>200</v>
      </c>
      <c r="C11084" s="24"/>
    </row>
    <row r="11085" spans="1:3" ht="12.75" customHeight="1" x14ac:dyDescent="0.2">
      <c r="A11085" s="215" t="s">
        <v>10262</v>
      </c>
      <c r="B11085" s="215" t="s">
        <v>200</v>
      </c>
      <c r="C11085" s="24"/>
    </row>
    <row r="11086" spans="1:3" ht="12.75" customHeight="1" x14ac:dyDescent="0.2">
      <c r="A11086" s="185" t="s">
        <v>26805</v>
      </c>
      <c r="B11086" s="185" t="s">
        <v>200</v>
      </c>
      <c r="C11086" s="24"/>
    </row>
    <row r="11087" spans="1:3" ht="12.75" customHeight="1" x14ac:dyDescent="0.2">
      <c r="A11087" s="215" t="s">
        <v>21965</v>
      </c>
      <c r="B11087" s="215" t="s">
        <v>200</v>
      </c>
      <c r="C11087" s="24"/>
    </row>
    <row r="11088" spans="1:3" ht="12.75" customHeight="1" x14ac:dyDescent="0.2">
      <c r="A11088" s="215" t="s">
        <v>10263</v>
      </c>
      <c r="B11088" s="215" t="s">
        <v>200</v>
      </c>
      <c r="C11088" s="24"/>
    </row>
    <row r="11089" spans="1:3" ht="12.75" customHeight="1" x14ac:dyDescent="0.2">
      <c r="A11089" s="215" t="s">
        <v>10264</v>
      </c>
      <c r="B11089" s="215" t="s">
        <v>200</v>
      </c>
      <c r="C11089" s="24"/>
    </row>
    <row r="11090" spans="1:3" ht="12.75" customHeight="1" x14ac:dyDescent="0.2">
      <c r="A11090" s="215" t="s">
        <v>21966</v>
      </c>
      <c r="B11090" s="215" t="s">
        <v>200</v>
      </c>
      <c r="C11090" s="24"/>
    </row>
    <row r="11091" spans="1:3" ht="12.75" customHeight="1" x14ac:dyDescent="0.2">
      <c r="A11091" s="215" t="s">
        <v>10134</v>
      </c>
      <c r="B11091" s="215" t="s">
        <v>200</v>
      </c>
      <c r="C11091" s="24"/>
    </row>
    <row r="11092" spans="1:3" ht="12.75" customHeight="1" x14ac:dyDescent="0.2">
      <c r="A11092" s="215" t="s">
        <v>10265</v>
      </c>
      <c r="B11092" s="215" t="s">
        <v>200</v>
      </c>
      <c r="C11092" s="24"/>
    </row>
    <row r="11093" spans="1:3" ht="12.75" customHeight="1" x14ac:dyDescent="0.2">
      <c r="A11093" s="215" t="s">
        <v>10266</v>
      </c>
      <c r="B11093" s="215" t="s">
        <v>200</v>
      </c>
      <c r="C11093" s="24"/>
    </row>
    <row r="11094" spans="1:3" ht="12.75" customHeight="1" x14ac:dyDescent="0.2">
      <c r="A11094" s="215" t="s">
        <v>10267</v>
      </c>
      <c r="B11094" s="215" t="s">
        <v>200</v>
      </c>
      <c r="C11094" s="24"/>
    </row>
    <row r="11095" spans="1:3" ht="12.75" customHeight="1" x14ac:dyDescent="0.2">
      <c r="A11095" s="215" t="s">
        <v>10268</v>
      </c>
      <c r="B11095" s="215" t="s">
        <v>200</v>
      </c>
      <c r="C11095" s="24"/>
    </row>
    <row r="11096" spans="1:3" ht="12.75" customHeight="1" x14ac:dyDescent="0.2">
      <c r="A11096" s="215" t="s">
        <v>21967</v>
      </c>
      <c r="B11096" s="215" t="s">
        <v>200</v>
      </c>
      <c r="C11096" s="24"/>
    </row>
    <row r="11097" spans="1:3" ht="12.75" customHeight="1" x14ac:dyDescent="0.2">
      <c r="A11097" s="215" t="s">
        <v>10269</v>
      </c>
      <c r="B11097" s="215" t="s">
        <v>200</v>
      </c>
      <c r="C11097" s="24"/>
    </row>
    <row r="11098" spans="1:3" ht="12.75" customHeight="1" x14ac:dyDescent="0.2">
      <c r="A11098" s="215" t="s">
        <v>10270</v>
      </c>
      <c r="B11098" s="215" t="s">
        <v>200</v>
      </c>
      <c r="C11098" s="24"/>
    </row>
    <row r="11099" spans="1:3" ht="12.75" customHeight="1" x14ac:dyDescent="0.2">
      <c r="A11099" s="215" t="s">
        <v>10271</v>
      </c>
      <c r="B11099" s="215" t="s">
        <v>200</v>
      </c>
      <c r="C11099" s="24"/>
    </row>
    <row r="11100" spans="1:3" ht="12.75" customHeight="1" x14ac:dyDescent="0.2">
      <c r="A11100" s="215" t="s">
        <v>10135</v>
      </c>
      <c r="B11100" s="215" t="s">
        <v>200</v>
      </c>
      <c r="C11100" s="24"/>
    </row>
    <row r="11101" spans="1:3" ht="12.75" customHeight="1" x14ac:dyDescent="0.2">
      <c r="A11101" s="215" t="s">
        <v>21968</v>
      </c>
      <c r="B11101" s="215" t="s">
        <v>200</v>
      </c>
      <c r="C11101" s="24"/>
    </row>
    <row r="11102" spans="1:3" ht="12.75" customHeight="1" x14ac:dyDescent="0.2">
      <c r="A11102" s="215" t="s">
        <v>10136</v>
      </c>
      <c r="B11102" s="215" t="s">
        <v>200</v>
      </c>
      <c r="C11102" s="24"/>
    </row>
    <row r="11103" spans="1:3" ht="12.75" customHeight="1" x14ac:dyDescent="0.2">
      <c r="A11103" s="215" t="s">
        <v>10272</v>
      </c>
      <c r="B11103" s="215" t="s">
        <v>200</v>
      </c>
      <c r="C11103" s="24"/>
    </row>
    <row r="11104" spans="1:3" ht="12.75" customHeight="1" x14ac:dyDescent="0.2">
      <c r="A11104" s="215" t="s">
        <v>10137</v>
      </c>
      <c r="B11104" s="215" t="s">
        <v>200</v>
      </c>
      <c r="C11104" s="24"/>
    </row>
    <row r="11105" spans="1:3" ht="12.75" customHeight="1" x14ac:dyDescent="0.2">
      <c r="A11105" s="215" t="s">
        <v>21969</v>
      </c>
      <c r="B11105" s="215" t="s">
        <v>200</v>
      </c>
      <c r="C11105" s="24"/>
    </row>
    <row r="11106" spans="1:3" ht="12.75" customHeight="1" x14ac:dyDescent="0.2">
      <c r="A11106" s="215" t="s">
        <v>10273</v>
      </c>
      <c r="B11106" s="215" t="s">
        <v>200</v>
      </c>
      <c r="C11106" s="24"/>
    </row>
    <row r="11107" spans="1:3" ht="12.75" customHeight="1" x14ac:dyDescent="0.2">
      <c r="A11107" s="215" t="s">
        <v>10274</v>
      </c>
      <c r="B11107" s="215" t="s">
        <v>200</v>
      </c>
      <c r="C11107" s="24"/>
    </row>
    <row r="11108" spans="1:3" ht="12.75" customHeight="1" x14ac:dyDescent="0.2">
      <c r="A11108" s="215" t="s">
        <v>21970</v>
      </c>
      <c r="B11108" s="215" t="s">
        <v>200</v>
      </c>
      <c r="C11108" s="24"/>
    </row>
    <row r="11109" spans="1:3" ht="12.75" customHeight="1" x14ac:dyDescent="0.2">
      <c r="A11109" s="215" t="s">
        <v>21971</v>
      </c>
      <c r="B11109" s="215" t="s">
        <v>200</v>
      </c>
      <c r="C11109" s="24"/>
    </row>
    <row r="11110" spans="1:3" ht="12.75" customHeight="1" x14ac:dyDescent="0.2">
      <c r="A11110" s="215" t="s">
        <v>10275</v>
      </c>
      <c r="B11110" s="215" t="s">
        <v>200</v>
      </c>
      <c r="C11110" s="24"/>
    </row>
    <row r="11111" spans="1:3" ht="12.75" customHeight="1" x14ac:dyDescent="0.2">
      <c r="A11111" s="215" t="s">
        <v>10276</v>
      </c>
      <c r="B11111" s="215" t="s">
        <v>200</v>
      </c>
      <c r="C11111" s="24"/>
    </row>
    <row r="11112" spans="1:3" ht="12.75" customHeight="1" x14ac:dyDescent="0.2">
      <c r="A11112" s="215" t="s">
        <v>10138</v>
      </c>
      <c r="B11112" s="215" t="s">
        <v>200</v>
      </c>
      <c r="C11112" s="24"/>
    </row>
    <row r="11113" spans="1:3" ht="12.75" customHeight="1" x14ac:dyDescent="0.2">
      <c r="A11113" s="215" t="s">
        <v>10139</v>
      </c>
      <c r="B11113" s="215" t="s">
        <v>200</v>
      </c>
      <c r="C11113" s="24"/>
    </row>
    <row r="11114" spans="1:3" ht="12.75" customHeight="1" x14ac:dyDescent="0.2">
      <c r="A11114" s="215" t="s">
        <v>21972</v>
      </c>
      <c r="B11114" s="215" t="s">
        <v>200</v>
      </c>
      <c r="C11114" s="24"/>
    </row>
    <row r="11115" spans="1:3" ht="12.75" customHeight="1" x14ac:dyDescent="0.2">
      <c r="A11115" s="215" t="s">
        <v>10277</v>
      </c>
      <c r="B11115" s="215" t="s">
        <v>200</v>
      </c>
      <c r="C11115" s="24"/>
    </row>
    <row r="11116" spans="1:3" ht="12.75" customHeight="1" x14ac:dyDescent="0.2">
      <c r="A11116" s="215" t="s">
        <v>10278</v>
      </c>
      <c r="B11116" s="215" t="s">
        <v>200</v>
      </c>
      <c r="C11116" s="24"/>
    </row>
    <row r="11117" spans="1:3" ht="12.75" customHeight="1" x14ac:dyDescent="0.2">
      <c r="A11117" s="215" t="s">
        <v>10279</v>
      </c>
      <c r="B11117" s="215" t="s">
        <v>200</v>
      </c>
      <c r="C11117" s="24"/>
    </row>
    <row r="11118" spans="1:3" ht="12.75" customHeight="1" x14ac:dyDescent="0.2">
      <c r="A11118" s="215" t="s">
        <v>21973</v>
      </c>
      <c r="B11118" s="215" t="s">
        <v>200</v>
      </c>
      <c r="C11118" s="24"/>
    </row>
    <row r="11119" spans="1:3" ht="12.75" customHeight="1" x14ac:dyDescent="0.2">
      <c r="A11119" s="215" t="s">
        <v>21974</v>
      </c>
      <c r="B11119" s="215" t="s">
        <v>200</v>
      </c>
      <c r="C11119" s="24"/>
    </row>
    <row r="11120" spans="1:3" ht="12.75" customHeight="1" x14ac:dyDescent="0.2">
      <c r="A11120" s="215" t="s">
        <v>10140</v>
      </c>
      <c r="B11120" s="215" t="s">
        <v>200</v>
      </c>
      <c r="C11120" s="24"/>
    </row>
    <row r="11121" spans="1:3" ht="12.75" customHeight="1" x14ac:dyDescent="0.2">
      <c r="A11121" s="215" t="s">
        <v>10280</v>
      </c>
      <c r="B11121" s="215" t="s">
        <v>200</v>
      </c>
      <c r="C11121" s="24"/>
    </row>
    <row r="11122" spans="1:3" ht="12.75" customHeight="1" x14ac:dyDescent="0.2">
      <c r="A11122" s="215" t="s">
        <v>21975</v>
      </c>
      <c r="B11122" s="215" t="s">
        <v>200</v>
      </c>
      <c r="C11122" s="24"/>
    </row>
    <row r="11123" spans="1:3" ht="12.75" customHeight="1" x14ac:dyDescent="0.2">
      <c r="A11123" s="215" t="s">
        <v>1758</v>
      </c>
      <c r="B11123" s="215" t="s">
        <v>200</v>
      </c>
      <c r="C11123" s="24"/>
    </row>
    <row r="11124" spans="1:3" ht="12.75" customHeight="1" x14ac:dyDescent="0.2">
      <c r="A11124" s="215" t="s">
        <v>10141</v>
      </c>
      <c r="B11124" s="215" t="s">
        <v>200</v>
      </c>
      <c r="C11124" s="24"/>
    </row>
    <row r="11125" spans="1:3" ht="12.75" customHeight="1" x14ac:dyDescent="0.2">
      <c r="A11125" s="215" t="s">
        <v>10142</v>
      </c>
      <c r="B11125" s="215" t="s">
        <v>200</v>
      </c>
      <c r="C11125" s="24"/>
    </row>
    <row r="11126" spans="1:3" ht="12.75" customHeight="1" x14ac:dyDescent="0.2">
      <c r="A11126" s="215" t="s">
        <v>10143</v>
      </c>
      <c r="B11126" s="215" t="s">
        <v>200</v>
      </c>
      <c r="C11126" s="24"/>
    </row>
    <row r="11127" spans="1:3" ht="12.75" customHeight="1" x14ac:dyDescent="0.2">
      <c r="A11127" s="215" t="s">
        <v>10144</v>
      </c>
      <c r="B11127" s="215" t="s">
        <v>200</v>
      </c>
      <c r="C11127" s="24"/>
    </row>
    <row r="11128" spans="1:3" ht="12.75" customHeight="1" x14ac:dyDescent="0.2">
      <c r="A11128" s="215" t="s">
        <v>10145</v>
      </c>
      <c r="B11128" s="215" t="s">
        <v>200</v>
      </c>
      <c r="C11128" s="24"/>
    </row>
    <row r="11129" spans="1:3" ht="12.75" customHeight="1" x14ac:dyDescent="0.2">
      <c r="A11129" s="215" t="s">
        <v>10146</v>
      </c>
      <c r="B11129" s="215" t="s">
        <v>200</v>
      </c>
      <c r="C11129" s="24"/>
    </row>
    <row r="11130" spans="1:3" ht="12.75" customHeight="1" x14ac:dyDescent="0.2">
      <c r="A11130" s="215" t="s">
        <v>10147</v>
      </c>
      <c r="B11130" s="215" t="s">
        <v>200</v>
      </c>
      <c r="C11130" s="24"/>
    </row>
    <row r="11131" spans="1:3" ht="12.75" customHeight="1" x14ac:dyDescent="0.2">
      <c r="A11131" s="215" t="s">
        <v>21976</v>
      </c>
      <c r="B11131" s="215" t="s">
        <v>200</v>
      </c>
      <c r="C11131" s="24"/>
    </row>
    <row r="11132" spans="1:3" ht="12.75" customHeight="1" x14ac:dyDescent="0.2">
      <c r="A11132" s="215" t="s">
        <v>10148</v>
      </c>
      <c r="B11132" s="215" t="s">
        <v>200</v>
      </c>
      <c r="C11132" s="24"/>
    </row>
    <row r="11133" spans="1:3" ht="12.75" customHeight="1" x14ac:dyDescent="0.2">
      <c r="A11133" s="215" t="s">
        <v>10149</v>
      </c>
      <c r="B11133" s="215" t="s">
        <v>200</v>
      </c>
      <c r="C11133" s="24"/>
    </row>
    <row r="11134" spans="1:3" ht="12.75" customHeight="1" x14ac:dyDescent="0.2">
      <c r="A11134" s="215" t="s">
        <v>10150</v>
      </c>
      <c r="B11134" s="215" t="s">
        <v>200</v>
      </c>
      <c r="C11134" s="24"/>
    </row>
    <row r="11135" spans="1:3" ht="12.75" customHeight="1" x14ac:dyDescent="0.2">
      <c r="A11135" s="215" t="s">
        <v>10151</v>
      </c>
      <c r="B11135" s="215" t="s">
        <v>200</v>
      </c>
      <c r="C11135" s="24"/>
    </row>
    <row r="11136" spans="1:3" ht="12.75" customHeight="1" x14ac:dyDescent="0.2">
      <c r="A11136" s="215" t="s">
        <v>10152</v>
      </c>
      <c r="B11136" s="215" t="s">
        <v>200</v>
      </c>
      <c r="C11136" s="24"/>
    </row>
    <row r="11137" spans="1:3" ht="12.75" customHeight="1" x14ac:dyDescent="0.2">
      <c r="A11137" s="215" t="s">
        <v>10153</v>
      </c>
      <c r="B11137" s="215" t="s">
        <v>200</v>
      </c>
      <c r="C11137" s="24"/>
    </row>
    <row r="11138" spans="1:3" ht="12.75" customHeight="1" x14ac:dyDescent="0.2">
      <c r="A11138" s="215" t="s">
        <v>10154</v>
      </c>
      <c r="B11138" s="215" t="s">
        <v>200</v>
      </c>
      <c r="C11138" s="24"/>
    </row>
    <row r="11139" spans="1:3" ht="12.75" customHeight="1" x14ac:dyDescent="0.2">
      <c r="A11139" s="215" t="s">
        <v>10155</v>
      </c>
      <c r="B11139" s="215" t="s">
        <v>200</v>
      </c>
      <c r="C11139" s="24"/>
    </row>
    <row r="11140" spans="1:3" ht="12.75" customHeight="1" x14ac:dyDescent="0.2">
      <c r="A11140" s="215" t="s">
        <v>10156</v>
      </c>
      <c r="B11140" s="215" t="s">
        <v>200</v>
      </c>
      <c r="C11140" s="24"/>
    </row>
    <row r="11141" spans="1:3" ht="12.75" customHeight="1" x14ac:dyDescent="0.2">
      <c r="A11141" s="215" t="s">
        <v>10157</v>
      </c>
      <c r="B11141" s="215" t="s">
        <v>200</v>
      </c>
      <c r="C11141" s="24"/>
    </row>
    <row r="11142" spans="1:3" ht="12.75" customHeight="1" x14ac:dyDescent="0.2">
      <c r="A11142" s="215" t="s">
        <v>21977</v>
      </c>
      <c r="B11142" s="215" t="s">
        <v>200</v>
      </c>
      <c r="C11142" s="24"/>
    </row>
    <row r="11143" spans="1:3" ht="12.75" customHeight="1" x14ac:dyDescent="0.2">
      <c r="A11143" s="215" t="s">
        <v>10158</v>
      </c>
      <c r="B11143" s="215" t="s">
        <v>200</v>
      </c>
      <c r="C11143" s="24"/>
    </row>
    <row r="11144" spans="1:3" ht="12.75" customHeight="1" x14ac:dyDescent="0.2">
      <c r="A11144" s="215" t="s">
        <v>25801</v>
      </c>
      <c r="B11144" s="215" t="s">
        <v>200</v>
      </c>
      <c r="C11144" s="24"/>
    </row>
    <row r="11145" spans="1:3" ht="12.75" customHeight="1" x14ac:dyDescent="0.2">
      <c r="A11145" s="215" t="s">
        <v>10281</v>
      </c>
      <c r="B11145" s="215" t="s">
        <v>200</v>
      </c>
      <c r="C11145" s="24"/>
    </row>
    <row r="11146" spans="1:3" ht="12.75" customHeight="1" x14ac:dyDescent="0.2">
      <c r="A11146" s="215" t="s">
        <v>21978</v>
      </c>
      <c r="B11146" s="215" t="s">
        <v>200</v>
      </c>
      <c r="C11146" s="24"/>
    </row>
    <row r="11147" spans="1:3" ht="12.75" customHeight="1" x14ac:dyDescent="0.2">
      <c r="A11147" s="215" t="s">
        <v>21979</v>
      </c>
      <c r="B11147" s="215" t="s">
        <v>200</v>
      </c>
      <c r="C11147" s="24"/>
    </row>
    <row r="11148" spans="1:3" ht="12.75" customHeight="1" x14ac:dyDescent="0.2">
      <c r="A11148" s="215" t="s">
        <v>10282</v>
      </c>
      <c r="B11148" s="215" t="s">
        <v>200</v>
      </c>
      <c r="C11148" s="24"/>
    </row>
    <row r="11149" spans="1:3" ht="12.75" customHeight="1" x14ac:dyDescent="0.2">
      <c r="A11149" s="215" t="s">
        <v>21980</v>
      </c>
      <c r="B11149" s="215" t="s">
        <v>200</v>
      </c>
      <c r="C11149" s="24"/>
    </row>
    <row r="11150" spans="1:3" ht="12.75" customHeight="1" x14ac:dyDescent="0.2">
      <c r="A11150" s="215" t="s">
        <v>21981</v>
      </c>
      <c r="B11150" s="215" t="s">
        <v>200</v>
      </c>
      <c r="C11150" s="24"/>
    </row>
    <row r="11151" spans="1:3" ht="12.75" customHeight="1" x14ac:dyDescent="0.2">
      <c r="A11151" s="215" t="s">
        <v>10283</v>
      </c>
      <c r="B11151" s="215" t="s">
        <v>200</v>
      </c>
      <c r="C11151" s="24"/>
    </row>
    <row r="11152" spans="1:3" ht="12.75" customHeight="1" x14ac:dyDescent="0.2">
      <c r="A11152" s="215" t="s">
        <v>21982</v>
      </c>
      <c r="B11152" s="215" t="s">
        <v>200</v>
      </c>
      <c r="C11152" s="24"/>
    </row>
    <row r="11153" spans="1:3" ht="12.75" customHeight="1" x14ac:dyDescent="0.2">
      <c r="A11153" s="215" t="s">
        <v>10159</v>
      </c>
      <c r="B11153" s="215" t="s">
        <v>200</v>
      </c>
      <c r="C11153" s="24"/>
    </row>
    <row r="11154" spans="1:3" ht="12.75" customHeight="1" x14ac:dyDescent="0.2">
      <c r="A11154" s="215" t="s">
        <v>10284</v>
      </c>
      <c r="B11154" s="215" t="s">
        <v>200</v>
      </c>
      <c r="C11154" s="24"/>
    </row>
    <row r="11155" spans="1:3" ht="12.75" customHeight="1" x14ac:dyDescent="0.2">
      <c r="A11155" s="215" t="s">
        <v>10285</v>
      </c>
      <c r="B11155" s="215" t="s">
        <v>200</v>
      </c>
      <c r="C11155" s="24"/>
    </row>
    <row r="11156" spans="1:3" ht="12.75" customHeight="1" x14ac:dyDescent="0.2">
      <c r="A11156" s="215" t="s">
        <v>21983</v>
      </c>
      <c r="B11156" s="215" t="s">
        <v>200</v>
      </c>
      <c r="C11156" s="24"/>
    </row>
    <row r="11157" spans="1:3" ht="12.75" customHeight="1" x14ac:dyDescent="0.2">
      <c r="A11157" s="215" t="s">
        <v>25802</v>
      </c>
      <c r="B11157" s="215" t="s">
        <v>200</v>
      </c>
      <c r="C11157" s="24"/>
    </row>
    <row r="11158" spans="1:3" ht="12.75" customHeight="1" x14ac:dyDescent="0.2">
      <c r="A11158" s="215" t="s">
        <v>10160</v>
      </c>
      <c r="B11158" s="215" t="s">
        <v>200</v>
      </c>
      <c r="C11158" s="24"/>
    </row>
    <row r="11159" spans="1:3" ht="12.75" customHeight="1" x14ac:dyDescent="0.2">
      <c r="A11159" s="215" t="s">
        <v>10286</v>
      </c>
      <c r="B11159" s="215" t="s">
        <v>200</v>
      </c>
      <c r="C11159" s="24"/>
    </row>
    <row r="11160" spans="1:3" ht="12.75" customHeight="1" x14ac:dyDescent="0.2">
      <c r="A11160" s="215" t="s">
        <v>10287</v>
      </c>
      <c r="B11160" s="215" t="s">
        <v>200</v>
      </c>
      <c r="C11160" s="24"/>
    </row>
    <row r="11161" spans="1:3" ht="12.75" customHeight="1" x14ac:dyDescent="0.2">
      <c r="A11161" s="215" t="s">
        <v>10288</v>
      </c>
      <c r="B11161" s="215" t="s">
        <v>200</v>
      </c>
      <c r="C11161" s="24"/>
    </row>
    <row r="11162" spans="1:3" ht="12.75" customHeight="1" x14ac:dyDescent="0.2">
      <c r="A11162" s="215" t="s">
        <v>10289</v>
      </c>
      <c r="B11162" s="215" t="s">
        <v>200</v>
      </c>
      <c r="C11162" s="24"/>
    </row>
    <row r="11163" spans="1:3" ht="12.75" customHeight="1" x14ac:dyDescent="0.2">
      <c r="A11163" s="215" t="s">
        <v>10290</v>
      </c>
      <c r="B11163" s="215" t="s">
        <v>200</v>
      </c>
      <c r="C11163" s="24"/>
    </row>
    <row r="11164" spans="1:3" ht="12.75" customHeight="1" x14ac:dyDescent="0.2">
      <c r="A11164" s="215" t="s">
        <v>10161</v>
      </c>
      <c r="B11164" s="215" t="s">
        <v>200</v>
      </c>
      <c r="C11164" s="24"/>
    </row>
    <row r="11165" spans="1:3" ht="12.75" customHeight="1" x14ac:dyDescent="0.2">
      <c r="A11165" s="215" t="s">
        <v>10162</v>
      </c>
      <c r="B11165" s="215" t="s">
        <v>200</v>
      </c>
      <c r="C11165" s="24"/>
    </row>
    <row r="11166" spans="1:3" ht="12.75" customHeight="1" x14ac:dyDescent="0.2">
      <c r="A11166" s="215" t="s">
        <v>10291</v>
      </c>
      <c r="B11166" s="215" t="s">
        <v>200</v>
      </c>
      <c r="C11166" s="24"/>
    </row>
    <row r="11167" spans="1:3" ht="12.75" customHeight="1" x14ac:dyDescent="0.2">
      <c r="A11167" s="215" t="s">
        <v>21984</v>
      </c>
      <c r="B11167" s="215" t="s">
        <v>200</v>
      </c>
      <c r="C11167" s="24"/>
    </row>
    <row r="11168" spans="1:3" ht="12.75" customHeight="1" x14ac:dyDescent="0.2">
      <c r="A11168" s="185" t="s">
        <v>26808</v>
      </c>
      <c r="B11168" s="185" t="s">
        <v>200</v>
      </c>
      <c r="C11168" s="24"/>
    </row>
    <row r="11169" spans="1:4" ht="12.75" customHeight="1" x14ac:dyDescent="0.2">
      <c r="A11169" s="215" t="s">
        <v>21985</v>
      </c>
      <c r="B11169" s="215" t="s">
        <v>200</v>
      </c>
      <c r="C11169" s="24"/>
    </row>
    <row r="11170" spans="1:4" ht="12.75" customHeight="1" x14ac:dyDescent="0.2">
      <c r="A11170" s="215" t="s">
        <v>25803</v>
      </c>
      <c r="B11170" s="215" t="s">
        <v>200</v>
      </c>
      <c r="C11170" s="24"/>
    </row>
    <row r="11171" spans="1:4" ht="12.75" customHeight="1" x14ac:dyDescent="0.2">
      <c r="A11171" s="215" t="s">
        <v>10292</v>
      </c>
      <c r="B11171" s="215" t="s">
        <v>200</v>
      </c>
      <c r="C11171" s="24"/>
    </row>
    <row r="11172" spans="1:4" ht="12.75" customHeight="1" x14ac:dyDescent="0.2">
      <c r="A11172" s="215" t="s">
        <v>10293</v>
      </c>
      <c r="B11172" s="215" t="s">
        <v>200</v>
      </c>
      <c r="C11172" s="24"/>
    </row>
    <row r="11173" spans="1:4" ht="12.75" customHeight="1" x14ac:dyDescent="0.2">
      <c r="A11173" s="215" t="s">
        <v>21986</v>
      </c>
      <c r="B11173" s="215" t="s">
        <v>200</v>
      </c>
      <c r="C11173" s="24"/>
    </row>
    <row r="11174" spans="1:4" ht="12.75" customHeight="1" x14ac:dyDescent="0.2">
      <c r="A11174" s="215" t="s">
        <v>10294</v>
      </c>
      <c r="B11174" s="215" t="s">
        <v>200</v>
      </c>
      <c r="C11174" s="24"/>
    </row>
    <row r="11175" spans="1:4" ht="12.75" customHeight="1" x14ac:dyDescent="0.2">
      <c r="A11175" s="215" t="s">
        <v>10295</v>
      </c>
      <c r="B11175" s="215" t="s">
        <v>200</v>
      </c>
      <c r="C11175" s="24"/>
    </row>
    <row r="11176" spans="1:4" ht="12.75" customHeight="1" x14ac:dyDescent="0.2">
      <c r="A11176" s="215" t="s">
        <v>10296</v>
      </c>
      <c r="B11176" s="215" t="s">
        <v>200</v>
      </c>
      <c r="C11176" s="24"/>
    </row>
    <row r="11177" spans="1:4" ht="12.75" customHeight="1" x14ac:dyDescent="0.2">
      <c r="A11177" s="215" t="s">
        <v>10297</v>
      </c>
      <c r="B11177" s="215" t="s">
        <v>200</v>
      </c>
      <c r="C11177" s="24"/>
    </row>
    <row r="11178" spans="1:4" ht="12.75" customHeight="1" x14ac:dyDescent="0.2">
      <c r="A11178" s="215" t="s">
        <v>21987</v>
      </c>
      <c r="B11178" s="215" t="s">
        <v>200</v>
      </c>
      <c r="C11178" s="24"/>
    </row>
    <row r="11179" spans="1:4" ht="12.75" customHeight="1" x14ac:dyDescent="0.2">
      <c r="A11179" s="215" t="s">
        <v>21988</v>
      </c>
      <c r="B11179" s="215" t="s">
        <v>200</v>
      </c>
      <c r="C11179" s="24"/>
    </row>
    <row r="11180" spans="1:4" ht="12.75" customHeight="1" x14ac:dyDescent="0.2">
      <c r="A11180" s="215" t="s">
        <v>10298</v>
      </c>
      <c r="B11180" s="215" t="s">
        <v>200</v>
      </c>
      <c r="C11180" s="24"/>
    </row>
    <row r="11181" spans="1:4" ht="12.75" customHeight="1" x14ac:dyDescent="0.2">
      <c r="A11181" s="215" t="s">
        <v>10299</v>
      </c>
      <c r="B11181" s="215" t="s">
        <v>200</v>
      </c>
      <c r="C11181" s="24"/>
    </row>
    <row r="11182" spans="1:4" s="24" customFormat="1" ht="12.75" customHeight="1" x14ac:dyDescent="0.2">
      <c r="A11182" s="215" t="s">
        <v>10300</v>
      </c>
      <c r="B11182" s="215" t="s">
        <v>200</v>
      </c>
      <c r="D11182" s="120"/>
    </row>
    <row r="11183" spans="1:4" ht="12.75" customHeight="1" x14ac:dyDescent="0.2">
      <c r="A11183" s="215" t="s">
        <v>10301</v>
      </c>
      <c r="B11183" s="215" t="s">
        <v>200</v>
      </c>
      <c r="C11183" s="24"/>
    </row>
    <row r="11184" spans="1:4" ht="12.75" customHeight="1" x14ac:dyDescent="0.2">
      <c r="A11184" s="215" t="s">
        <v>10302</v>
      </c>
      <c r="B11184" s="215" t="s">
        <v>200</v>
      </c>
      <c r="C11184" s="24"/>
    </row>
    <row r="11185" spans="1:3" ht="12.75" customHeight="1" x14ac:dyDescent="0.2">
      <c r="A11185" s="215" t="s">
        <v>10303</v>
      </c>
      <c r="B11185" s="215" t="s">
        <v>200</v>
      </c>
      <c r="C11185" s="24"/>
    </row>
    <row r="11186" spans="1:3" ht="12.75" customHeight="1" x14ac:dyDescent="0.2">
      <c r="A11186" s="215" t="s">
        <v>10304</v>
      </c>
      <c r="B11186" s="215" t="s">
        <v>200</v>
      </c>
      <c r="C11186" s="24"/>
    </row>
    <row r="11187" spans="1:3" ht="12.75" customHeight="1" x14ac:dyDescent="0.2">
      <c r="A11187" s="215" t="s">
        <v>10305</v>
      </c>
      <c r="B11187" s="215" t="s">
        <v>200</v>
      </c>
      <c r="C11187" s="24"/>
    </row>
    <row r="11188" spans="1:3" ht="12.75" customHeight="1" x14ac:dyDescent="0.2">
      <c r="A11188" s="215" t="s">
        <v>21989</v>
      </c>
      <c r="B11188" s="215" t="s">
        <v>200</v>
      </c>
      <c r="C11188" s="24"/>
    </row>
    <row r="11189" spans="1:3" ht="12.75" customHeight="1" x14ac:dyDescent="0.2">
      <c r="A11189" s="215" t="s">
        <v>21990</v>
      </c>
      <c r="B11189" s="215" t="s">
        <v>200</v>
      </c>
      <c r="C11189" s="24"/>
    </row>
    <row r="11190" spans="1:3" ht="12.75" customHeight="1" x14ac:dyDescent="0.2">
      <c r="A11190" s="215" t="s">
        <v>21991</v>
      </c>
      <c r="B11190" s="215" t="s">
        <v>200</v>
      </c>
      <c r="C11190" s="24"/>
    </row>
    <row r="11191" spans="1:3" ht="12.75" customHeight="1" x14ac:dyDescent="0.2">
      <c r="A11191" s="215" t="s">
        <v>10306</v>
      </c>
      <c r="B11191" s="215" t="s">
        <v>200</v>
      </c>
      <c r="C11191" s="24"/>
    </row>
    <row r="11192" spans="1:3" ht="12.75" customHeight="1" x14ac:dyDescent="0.2">
      <c r="A11192" s="215" t="s">
        <v>21992</v>
      </c>
      <c r="B11192" s="215" t="s">
        <v>200</v>
      </c>
      <c r="C11192" s="24"/>
    </row>
    <row r="11193" spans="1:3" ht="12.75" customHeight="1" x14ac:dyDescent="0.2">
      <c r="A11193" s="185" t="s">
        <v>26809</v>
      </c>
      <c r="B11193" s="185" t="s">
        <v>200</v>
      </c>
      <c r="C11193" s="24"/>
    </row>
    <row r="11194" spans="1:3" ht="12.75" customHeight="1" x14ac:dyDescent="0.2">
      <c r="A11194" s="215" t="s">
        <v>21993</v>
      </c>
      <c r="B11194" s="215" t="s">
        <v>200</v>
      </c>
      <c r="C11194" s="24"/>
    </row>
    <row r="11195" spans="1:3" ht="12.75" customHeight="1" x14ac:dyDescent="0.2">
      <c r="A11195" s="215" t="s">
        <v>10307</v>
      </c>
      <c r="B11195" s="215" t="s">
        <v>200</v>
      </c>
      <c r="C11195" s="24"/>
    </row>
    <row r="11196" spans="1:3" ht="12.75" customHeight="1" x14ac:dyDescent="0.2">
      <c r="A11196" s="215" t="s">
        <v>10308</v>
      </c>
      <c r="B11196" s="215" t="s">
        <v>200</v>
      </c>
      <c r="C11196" s="24"/>
    </row>
    <row r="11197" spans="1:3" ht="12.75" customHeight="1" x14ac:dyDescent="0.2">
      <c r="A11197" s="215" t="s">
        <v>21994</v>
      </c>
      <c r="B11197" s="215" t="s">
        <v>200</v>
      </c>
      <c r="C11197" s="24"/>
    </row>
    <row r="11198" spans="1:3" ht="12.75" customHeight="1" x14ac:dyDescent="0.2">
      <c r="A11198" s="185" t="s">
        <v>26810</v>
      </c>
      <c r="B11198" s="185" t="s">
        <v>200</v>
      </c>
      <c r="C11198" s="24"/>
    </row>
    <row r="11199" spans="1:3" ht="12.75" customHeight="1" x14ac:dyDescent="0.2">
      <c r="A11199" s="215" t="s">
        <v>10309</v>
      </c>
      <c r="B11199" s="215" t="s">
        <v>200</v>
      </c>
      <c r="C11199" s="24"/>
    </row>
    <row r="11200" spans="1:3" ht="12.75" customHeight="1" x14ac:dyDescent="0.2">
      <c r="A11200" s="215" t="s">
        <v>25804</v>
      </c>
      <c r="B11200" s="215" t="s">
        <v>200</v>
      </c>
      <c r="C11200" s="24"/>
    </row>
    <row r="11201" spans="1:3" ht="12.75" customHeight="1" x14ac:dyDescent="0.2">
      <c r="A11201" s="215" t="s">
        <v>25805</v>
      </c>
      <c r="B11201" s="215" t="s">
        <v>200</v>
      </c>
      <c r="C11201" s="24"/>
    </row>
    <row r="11202" spans="1:3" ht="12.75" customHeight="1" x14ac:dyDescent="0.2">
      <c r="A11202" s="215" t="s">
        <v>200</v>
      </c>
      <c r="B11202" s="215" t="s">
        <v>200</v>
      </c>
      <c r="C11202" s="24"/>
    </row>
    <row r="11203" spans="1:3" ht="12.75" customHeight="1" x14ac:dyDescent="0.2">
      <c r="A11203" s="215" t="s">
        <v>10163</v>
      </c>
      <c r="B11203" s="215" t="s">
        <v>200</v>
      </c>
      <c r="C11203" s="24"/>
    </row>
    <row r="11204" spans="1:3" ht="12.75" customHeight="1" x14ac:dyDescent="0.2">
      <c r="A11204" s="215" t="s">
        <v>25806</v>
      </c>
      <c r="B11204" s="215" t="s">
        <v>200</v>
      </c>
      <c r="C11204" s="24"/>
    </row>
    <row r="11205" spans="1:3" ht="12.75" customHeight="1" x14ac:dyDescent="0.2">
      <c r="A11205" s="215" t="s">
        <v>10164</v>
      </c>
      <c r="B11205" s="215" t="s">
        <v>200</v>
      </c>
      <c r="C11205" s="24"/>
    </row>
    <row r="11206" spans="1:3" ht="12.75" customHeight="1" x14ac:dyDescent="0.2">
      <c r="A11206" s="215" t="s">
        <v>10165</v>
      </c>
      <c r="B11206" s="215" t="s">
        <v>200</v>
      </c>
      <c r="C11206" s="24"/>
    </row>
    <row r="11207" spans="1:3" ht="12.75" customHeight="1" x14ac:dyDescent="0.2">
      <c r="A11207" s="215" t="s">
        <v>10166</v>
      </c>
      <c r="B11207" s="215" t="s">
        <v>200</v>
      </c>
      <c r="C11207" s="24"/>
    </row>
    <row r="11208" spans="1:3" ht="12.75" customHeight="1" x14ac:dyDescent="0.2">
      <c r="A11208" s="215" t="s">
        <v>10167</v>
      </c>
      <c r="B11208" s="215" t="s">
        <v>200</v>
      </c>
      <c r="C11208" s="24"/>
    </row>
    <row r="11209" spans="1:3" ht="12.75" customHeight="1" x14ac:dyDescent="0.2">
      <c r="A11209" s="215" t="s">
        <v>10168</v>
      </c>
      <c r="B11209" s="215" t="s">
        <v>200</v>
      </c>
      <c r="C11209" s="24"/>
    </row>
    <row r="11210" spans="1:3" ht="12.75" customHeight="1" x14ac:dyDescent="0.2">
      <c r="A11210" s="215" t="s">
        <v>21995</v>
      </c>
      <c r="B11210" s="215" t="s">
        <v>200</v>
      </c>
      <c r="C11210" s="24"/>
    </row>
    <row r="11211" spans="1:3" ht="12.75" customHeight="1" x14ac:dyDescent="0.2">
      <c r="A11211" s="215" t="s">
        <v>21996</v>
      </c>
      <c r="B11211" s="215" t="s">
        <v>200</v>
      </c>
      <c r="C11211" s="24"/>
    </row>
    <row r="11212" spans="1:3" ht="12.75" customHeight="1" x14ac:dyDescent="0.2">
      <c r="A11212" s="215" t="s">
        <v>21997</v>
      </c>
      <c r="B11212" s="215" t="s">
        <v>200</v>
      </c>
      <c r="C11212" s="24"/>
    </row>
    <row r="11213" spans="1:3" ht="12.75" customHeight="1" x14ac:dyDescent="0.2">
      <c r="A11213" s="215" t="s">
        <v>10310</v>
      </c>
      <c r="B11213" s="215" t="s">
        <v>200</v>
      </c>
      <c r="C11213" s="24"/>
    </row>
    <row r="11214" spans="1:3" ht="12.75" customHeight="1" x14ac:dyDescent="0.2">
      <c r="A11214" s="215" t="s">
        <v>21998</v>
      </c>
      <c r="B11214" s="215" t="s">
        <v>200</v>
      </c>
      <c r="C11214" s="24"/>
    </row>
    <row r="11215" spans="1:3" ht="12.75" customHeight="1" x14ac:dyDescent="0.2">
      <c r="A11215" s="215" t="s">
        <v>21999</v>
      </c>
      <c r="B11215" s="215" t="s">
        <v>200</v>
      </c>
      <c r="C11215" s="24"/>
    </row>
    <row r="11216" spans="1:3" ht="12.75" customHeight="1" x14ac:dyDescent="0.2">
      <c r="A11216" s="215" t="s">
        <v>10311</v>
      </c>
      <c r="B11216" s="215" t="s">
        <v>200</v>
      </c>
      <c r="C11216" s="24"/>
    </row>
    <row r="11217" spans="1:3" ht="12.75" customHeight="1" x14ac:dyDescent="0.2">
      <c r="A11217" s="215" t="s">
        <v>10312</v>
      </c>
      <c r="B11217" s="215" t="s">
        <v>200</v>
      </c>
      <c r="C11217" s="24"/>
    </row>
    <row r="11218" spans="1:3" ht="12.75" customHeight="1" x14ac:dyDescent="0.2">
      <c r="A11218" s="215" t="s">
        <v>22000</v>
      </c>
      <c r="B11218" s="215" t="s">
        <v>200</v>
      </c>
      <c r="C11218" s="24"/>
    </row>
    <row r="11219" spans="1:3" ht="12.75" customHeight="1" x14ac:dyDescent="0.2">
      <c r="A11219" s="215" t="s">
        <v>10313</v>
      </c>
      <c r="B11219" s="215" t="s">
        <v>200</v>
      </c>
      <c r="C11219" s="24"/>
    </row>
    <row r="11220" spans="1:3" ht="12.75" customHeight="1" x14ac:dyDescent="0.2">
      <c r="A11220" s="215" t="s">
        <v>10314</v>
      </c>
      <c r="B11220" s="215" t="s">
        <v>200</v>
      </c>
      <c r="C11220" s="24"/>
    </row>
    <row r="11221" spans="1:3" ht="12.75" customHeight="1" x14ac:dyDescent="0.2">
      <c r="A11221" s="215" t="s">
        <v>10315</v>
      </c>
      <c r="B11221" s="215" t="s">
        <v>200</v>
      </c>
      <c r="C11221" s="24"/>
    </row>
    <row r="11222" spans="1:3" ht="12.75" customHeight="1" x14ac:dyDescent="0.2">
      <c r="A11222" s="215" t="s">
        <v>10169</v>
      </c>
      <c r="B11222" s="215" t="s">
        <v>200</v>
      </c>
      <c r="C11222" s="24"/>
    </row>
    <row r="11223" spans="1:3" ht="12.75" customHeight="1" x14ac:dyDescent="0.2">
      <c r="A11223" s="215" t="s">
        <v>10316</v>
      </c>
      <c r="B11223" s="215" t="s">
        <v>200</v>
      </c>
      <c r="C11223" s="24"/>
    </row>
    <row r="11224" spans="1:3" ht="12.75" customHeight="1" x14ac:dyDescent="0.2">
      <c r="A11224" s="215" t="s">
        <v>10170</v>
      </c>
      <c r="B11224" s="215" t="s">
        <v>200</v>
      </c>
      <c r="C11224" s="24"/>
    </row>
    <row r="11225" spans="1:3" ht="12.75" customHeight="1" x14ac:dyDescent="0.2">
      <c r="A11225" s="215" t="s">
        <v>10317</v>
      </c>
      <c r="B11225" s="215" t="s">
        <v>200</v>
      </c>
      <c r="C11225" s="24"/>
    </row>
    <row r="11226" spans="1:3" ht="12.75" customHeight="1" x14ac:dyDescent="0.2">
      <c r="A11226" s="215" t="s">
        <v>10318</v>
      </c>
      <c r="B11226" s="215" t="s">
        <v>200</v>
      </c>
      <c r="C11226" s="24"/>
    </row>
    <row r="11227" spans="1:3" ht="12.75" customHeight="1" x14ac:dyDescent="0.2">
      <c r="A11227" s="215" t="s">
        <v>10319</v>
      </c>
      <c r="B11227" s="215" t="s">
        <v>200</v>
      </c>
      <c r="C11227" s="24"/>
    </row>
    <row r="11228" spans="1:3" ht="12.75" customHeight="1" x14ac:dyDescent="0.2">
      <c r="A11228" s="215" t="s">
        <v>10320</v>
      </c>
      <c r="B11228" s="215" t="s">
        <v>200</v>
      </c>
      <c r="C11228" s="24"/>
    </row>
    <row r="11229" spans="1:3" ht="12.75" customHeight="1" x14ac:dyDescent="0.2">
      <c r="A11229" s="215" t="s">
        <v>10321</v>
      </c>
      <c r="B11229" s="215" t="s">
        <v>200</v>
      </c>
      <c r="C11229" s="24"/>
    </row>
    <row r="11230" spans="1:3" ht="12.75" customHeight="1" x14ac:dyDescent="0.2">
      <c r="A11230" s="215" t="s">
        <v>10322</v>
      </c>
      <c r="B11230" s="215" t="s">
        <v>200</v>
      </c>
      <c r="C11230" s="24"/>
    </row>
    <row r="11231" spans="1:3" ht="12.75" customHeight="1" x14ac:dyDescent="0.2">
      <c r="A11231" s="215" t="s">
        <v>22001</v>
      </c>
      <c r="B11231" s="215" t="s">
        <v>200</v>
      </c>
      <c r="C11231" s="24"/>
    </row>
    <row r="11232" spans="1:3" ht="12.75" customHeight="1" x14ac:dyDescent="0.2">
      <c r="A11232" s="215" t="s">
        <v>10323</v>
      </c>
      <c r="B11232" s="215" t="s">
        <v>200</v>
      </c>
      <c r="C11232" s="24"/>
    </row>
    <row r="11233" spans="1:3" ht="12.75" customHeight="1" x14ac:dyDescent="0.2">
      <c r="A11233" s="215" t="s">
        <v>10324</v>
      </c>
      <c r="B11233" s="215" t="s">
        <v>200</v>
      </c>
      <c r="C11233" s="24"/>
    </row>
    <row r="11234" spans="1:3" ht="12.75" customHeight="1" x14ac:dyDescent="0.2">
      <c r="A11234" s="215" t="s">
        <v>10325</v>
      </c>
      <c r="B11234" s="215" t="s">
        <v>200</v>
      </c>
      <c r="C11234" s="24"/>
    </row>
    <row r="11235" spans="1:3" ht="12.75" customHeight="1" x14ac:dyDescent="0.2">
      <c r="A11235" s="215" t="s">
        <v>10326</v>
      </c>
      <c r="B11235" s="215" t="s">
        <v>200</v>
      </c>
      <c r="C11235" s="24"/>
    </row>
    <row r="11236" spans="1:3" ht="12.75" customHeight="1" x14ac:dyDescent="0.2">
      <c r="A11236" s="215" t="s">
        <v>10327</v>
      </c>
      <c r="B11236" s="215" t="s">
        <v>200</v>
      </c>
      <c r="C11236" s="24"/>
    </row>
    <row r="11237" spans="1:3" ht="12.75" customHeight="1" x14ac:dyDescent="0.2">
      <c r="A11237" s="215" t="s">
        <v>10328</v>
      </c>
      <c r="B11237" s="215" t="s">
        <v>200</v>
      </c>
      <c r="C11237" s="24"/>
    </row>
    <row r="11238" spans="1:3" ht="12.75" customHeight="1" x14ac:dyDescent="0.2">
      <c r="A11238" s="215" t="s">
        <v>10171</v>
      </c>
      <c r="B11238" s="215" t="s">
        <v>200</v>
      </c>
      <c r="C11238" s="24"/>
    </row>
    <row r="11239" spans="1:3" ht="12.75" customHeight="1" x14ac:dyDescent="0.2">
      <c r="A11239" s="215" t="s">
        <v>22002</v>
      </c>
      <c r="B11239" s="215" t="s">
        <v>200</v>
      </c>
      <c r="C11239" s="24"/>
    </row>
    <row r="11240" spans="1:3" ht="12.75" customHeight="1" x14ac:dyDescent="0.2">
      <c r="A11240" s="215" t="s">
        <v>10329</v>
      </c>
      <c r="B11240" s="215" t="s">
        <v>200</v>
      </c>
      <c r="C11240" s="24"/>
    </row>
    <row r="11241" spans="1:3" ht="12.75" customHeight="1" x14ac:dyDescent="0.2">
      <c r="A11241" s="215" t="s">
        <v>10172</v>
      </c>
      <c r="B11241" s="215" t="s">
        <v>200</v>
      </c>
      <c r="C11241" s="24"/>
    </row>
    <row r="11242" spans="1:3" ht="12.75" customHeight="1" x14ac:dyDescent="0.2">
      <c r="A11242" s="215" t="s">
        <v>10173</v>
      </c>
      <c r="B11242" s="215" t="s">
        <v>200</v>
      </c>
      <c r="C11242" s="24"/>
    </row>
    <row r="11243" spans="1:3" ht="12.75" customHeight="1" x14ac:dyDescent="0.2">
      <c r="A11243" s="215" t="s">
        <v>25807</v>
      </c>
      <c r="B11243" s="215" t="s">
        <v>200</v>
      </c>
      <c r="C11243" s="24"/>
    </row>
    <row r="11244" spans="1:3" ht="12.75" customHeight="1" x14ac:dyDescent="0.2">
      <c r="A11244" s="215" t="s">
        <v>10330</v>
      </c>
      <c r="B11244" s="215" t="s">
        <v>200</v>
      </c>
      <c r="C11244" s="24"/>
    </row>
    <row r="11245" spans="1:3" ht="12.75" customHeight="1" x14ac:dyDescent="0.2">
      <c r="A11245" s="215" t="s">
        <v>10331</v>
      </c>
      <c r="B11245" s="215" t="s">
        <v>200</v>
      </c>
      <c r="C11245" s="24"/>
    </row>
    <row r="11246" spans="1:3" ht="12.75" customHeight="1" x14ac:dyDescent="0.2">
      <c r="A11246" s="215" t="s">
        <v>10332</v>
      </c>
      <c r="B11246" s="215" t="s">
        <v>200</v>
      </c>
      <c r="C11246" s="24"/>
    </row>
    <row r="11247" spans="1:3" ht="12.75" customHeight="1" x14ac:dyDescent="0.2">
      <c r="A11247" s="215" t="s">
        <v>10333</v>
      </c>
      <c r="B11247" s="215" t="s">
        <v>200</v>
      </c>
      <c r="C11247" s="24"/>
    </row>
    <row r="11248" spans="1:3" ht="12.75" customHeight="1" x14ac:dyDescent="0.2">
      <c r="A11248" s="215" t="s">
        <v>10334</v>
      </c>
      <c r="B11248" s="215" t="s">
        <v>200</v>
      </c>
      <c r="C11248" s="24"/>
    </row>
    <row r="11249" spans="1:3" ht="12.75" customHeight="1" x14ac:dyDescent="0.2">
      <c r="A11249" s="215" t="s">
        <v>22003</v>
      </c>
      <c r="B11249" s="215" t="s">
        <v>200</v>
      </c>
      <c r="C11249" s="24"/>
    </row>
    <row r="11250" spans="1:3" ht="12.75" customHeight="1" x14ac:dyDescent="0.2">
      <c r="A11250" s="215" t="s">
        <v>10174</v>
      </c>
      <c r="B11250" s="215" t="s">
        <v>200</v>
      </c>
      <c r="C11250" s="24"/>
    </row>
    <row r="11251" spans="1:3" ht="12.75" customHeight="1" x14ac:dyDescent="0.2">
      <c r="A11251" s="215" t="s">
        <v>22004</v>
      </c>
      <c r="B11251" s="215" t="s">
        <v>200</v>
      </c>
      <c r="C11251" s="24"/>
    </row>
    <row r="11252" spans="1:3" ht="12.75" customHeight="1" x14ac:dyDescent="0.2">
      <c r="A11252" s="215" t="s">
        <v>10335</v>
      </c>
      <c r="B11252" s="215" t="s">
        <v>200</v>
      </c>
      <c r="C11252" s="24"/>
    </row>
    <row r="11253" spans="1:3" ht="12.75" customHeight="1" x14ac:dyDescent="0.2">
      <c r="A11253" s="215" t="s">
        <v>10175</v>
      </c>
      <c r="B11253" s="215" t="s">
        <v>200</v>
      </c>
      <c r="C11253" s="24"/>
    </row>
    <row r="11254" spans="1:3" ht="12.75" customHeight="1" x14ac:dyDescent="0.2">
      <c r="A11254" s="215" t="s">
        <v>10336</v>
      </c>
      <c r="B11254" s="215" t="s">
        <v>200</v>
      </c>
      <c r="C11254" s="24"/>
    </row>
    <row r="11255" spans="1:3" ht="12.75" customHeight="1" x14ac:dyDescent="0.2">
      <c r="A11255" s="215" t="s">
        <v>10337</v>
      </c>
      <c r="B11255" s="215" t="s">
        <v>200</v>
      </c>
      <c r="C11255" s="24"/>
    </row>
    <row r="11256" spans="1:3" ht="12.75" customHeight="1" x14ac:dyDescent="0.2">
      <c r="A11256" s="215" t="s">
        <v>10176</v>
      </c>
      <c r="B11256" s="215" t="s">
        <v>200</v>
      </c>
      <c r="C11256" s="24"/>
    </row>
    <row r="11257" spans="1:3" ht="12.75" customHeight="1" x14ac:dyDescent="0.2">
      <c r="A11257" s="215" t="s">
        <v>10177</v>
      </c>
      <c r="B11257" s="215" t="s">
        <v>200</v>
      </c>
      <c r="C11257" s="24"/>
    </row>
    <row r="11258" spans="1:3" ht="12.75" customHeight="1" x14ac:dyDescent="0.2">
      <c r="A11258" s="215" t="s">
        <v>10338</v>
      </c>
      <c r="B11258" s="215" t="s">
        <v>200</v>
      </c>
      <c r="C11258" s="24"/>
    </row>
    <row r="11259" spans="1:3" ht="12.75" customHeight="1" x14ac:dyDescent="0.2">
      <c r="A11259" s="215" t="s">
        <v>22005</v>
      </c>
      <c r="B11259" s="215" t="s">
        <v>200</v>
      </c>
      <c r="C11259" s="24"/>
    </row>
    <row r="11260" spans="1:3" ht="12.75" customHeight="1" x14ac:dyDescent="0.2">
      <c r="A11260" s="215" t="s">
        <v>22006</v>
      </c>
      <c r="B11260" s="215" t="s">
        <v>200</v>
      </c>
      <c r="C11260" s="24"/>
    </row>
    <row r="11261" spans="1:3" ht="12.75" customHeight="1" x14ac:dyDescent="0.2">
      <c r="A11261" s="215" t="s">
        <v>10339</v>
      </c>
      <c r="B11261" s="215" t="s">
        <v>200</v>
      </c>
      <c r="C11261" s="24"/>
    </row>
    <row r="11262" spans="1:3" ht="12.75" customHeight="1" x14ac:dyDescent="0.2">
      <c r="A11262" s="185" t="s">
        <v>26812</v>
      </c>
      <c r="B11262" s="185" t="s">
        <v>200</v>
      </c>
      <c r="C11262" s="24"/>
    </row>
    <row r="11263" spans="1:3" ht="12.75" customHeight="1" x14ac:dyDescent="0.2">
      <c r="A11263" s="215" t="s">
        <v>22007</v>
      </c>
      <c r="B11263" s="215" t="s">
        <v>200</v>
      </c>
      <c r="C11263" s="24"/>
    </row>
    <row r="11264" spans="1:3" ht="12.75" customHeight="1" x14ac:dyDescent="0.2">
      <c r="A11264" s="215" t="s">
        <v>10340</v>
      </c>
      <c r="B11264" s="215" t="s">
        <v>200</v>
      </c>
      <c r="C11264" s="24"/>
    </row>
    <row r="11265" spans="1:3" ht="12.75" customHeight="1" x14ac:dyDescent="0.2">
      <c r="A11265" s="215" t="s">
        <v>10341</v>
      </c>
      <c r="B11265" s="215" t="s">
        <v>200</v>
      </c>
      <c r="C11265" s="24"/>
    </row>
    <row r="11266" spans="1:3" ht="12.75" customHeight="1" x14ac:dyDescent="0.2">
      <c r="A11266" s="215" t="s">
        <v>10342</v>
      </c>
      <c r="B11266" s="215" t="s">
        <v>200</v>
      </c>
      <c r="C11266" s="24"/>
    </row>
    <row r="11267" spans="1:3" ht="12.75" customHeight="1" x14ac:dyDescent="0.2">
      <c r="A11267" s="215" t="s">
        <v>22008</v>
      </c>
      <c r="B11267" s="215" t="s">
        <v>200</v>
      </c>
      <c r="C11267" s="24"/>
    </row>
    <row r="11268" spans="1:3" ht="12.75" customHeight="1" x14ac:dyDescent="0.2">
      <c r="A11268" s="215" t="s">
        <v>22009</v>
      </c>
      <c r="B11268" s="215" t="s">
        <v>200</v>
      </c>
      <c r="C11268" s="24"/>
    </row>
    <row r="11269" spans="1:3" ht="12.75" customHeight="1" x14ac:dyDescent="0.2">
      <c r="A11269" s="215" t="s">
        <v>22010</v>
      </c>
      <c r="B11269" s="215" t="s">
        <v>200</v>
      </c>
      <c r="C11269" s="24"/>
    </row>
    <row r="11270" spans="1:3" ht="12.75" customHeight="1" x14ac:dyDescent="0.2">
      <c r="A11270" s="215" t="s">
        <v>10343</v>
      </c>
      <c r="B11270" s="215" t="s">
        <v>200</v>
      </c>
      <c r="C11270" s="24"/>
    </row>
    <row r="11271" spans="1:3" ht="12.75" customHeight="1" x14ac:dyDescent="0.2">
      <c r="A11271" s="215" t="s">
        <v>22011</v>
      </c>
      <c r="B11271" s="215" t="s">
        <v>200</v>
      </c>
      <c r="C11271" s="24"/>
    </row>
    <row r="11272" spans="1:3" ht="12.75" customHeight="1" x14ac:dyDescent="0.2">
      <c r="A11272" s="215" t="s">
        <v>10344</v>
      </c>
      <c r="B11272" s="215" t="s">
        <v>200</v>
      </c>
      <c r="C11272" s="24"/>
    </row>
    <row r="11273" spans="1:3" ht="12.75" customHeight="1" x14ac:dyDescent="0.2">
      <c r="A11273" s="215" t="s">
        <v>22012</v>
      </c>
      <c r="B11273" s="215" t="s">
        <v>200</v>
      </c>
      <c r="C11273" s="24"/>
    </row>
    <row r="11274" spans="1:3" ht="12.75" customHeight="1" x14ac:dyDescent="0.2">
      <c r="A11274" s="215" t="s">
        <v>10345</v>
      </c>
      <c r="B11274" s="215" t="s">
        <v>200</v>
      </c>
      <c r="C11274" s="24"/>
    </row>
    <row r="11275" spans="1:3" ht="12.75" customHeight="1" x14ac:dyDescent="0.2">
      <c r="A11275" s="215" t="s">
        <v>22013</v>
      </c>
      <c r="B11275" s="215" t="s">
        <v>200</v>
      </c>
      <c r="C11275" s="24"/>
    </row>
    <row r="11276" spans="1:3" ht="12.75" customHeight="1" x14ac:dyDescent="0.2">
      <c r="A11276" s="215" t="s">
        <v>10346</v>
      </c>
      <c r="B11276" s="215" t="s">
        <v>200</v>
      </c>
      <c r="C11276" s="24"/>
    </row>
    <row r="11277" spans="1:3" ht="12.75" customHeight="1" x14ac:dyDescent="0.2">
      <c r="A11277" s="215" t="s">
        <v>22014</v>
      </c>
      <c r="B11277" s="215" t="s">
        <v>200</v>
      </c>
      <c r="C11277" s="24"/>
    </row>
    <row r="11278" spans="1:3" ht="12.75" customHeight="1" x14ac:dyDescent="0.2">
      <c r="A11278" s="215" t="s">
        <v>1759</v>
      </c>
      <c r="B11278" s="215" t="s">
        <v>200</v>
      </c>
      <c r="C11278" s="24"/>
    </row>
    <row r="11279" spans="1:3" ht="12.75" customHeight="1" x14ac:dyDescent="0.2">
      <c r="A11279" s="215" t="s">
        <v>10178</v>
      </c>
      <c r="B11279" s="215" t="s">
        <v>200</v>
      </c>
      <c r="C11279" s="24"/>
    </row>
    <row r="11280" spans="1:3" ht="12.75" customHeight="1" x14ac:dyDescent="0.2">
      <c r="A11280" s="215" t="s">
        <v>10179</v>
      </c>
      <c r="B11280" s="215" t="s">
        <v>200</v>
      </c>
      <c r="C11280" s="24"/>
    </row>
    <row r="11281" spans="1:3" ht="12.75" customHeight="1" x14ac:dyDescent="0.2">
      <c r="A11281" s="215" t="s">
        <v>10180</v>
      </c>
      <c r="B11281" s="215" t="s">
        <v>200</v>
      </c>
      <c r="C11281" s="24"/>
    </row>
    <row r="11282" spans="1:3" ht="12.75" customHeight="1" x14ac:dyDescent="0.2">
      <c r="A11282" s="215" t="s">
        <v>10181</v>
      </c>
      <c r="B11282" s="215" t="s">
        <v>200</v>
      </c>
      <c r="C11282" s="24"/>
    </row>
    <row r="11283" spans="1:3" ht="12.75" customHeight="1" x14ac:dyDescent="0.2">
      <c r="A11283" s="215" t="s">
        <v>10182</v>
      </c>
      <c r="B11283" s="215" t="s">
        <v>200</v>
      </c>
      <c r="C11283" s="24"/>
    </row>
    <row r="11284" spans="1:3" ht="12.75" customHeight="1" x14ac:dyDescent="0.2">
      <c r="A11284" s="215" t="s">
        <v>1760</v>
      </c>
      <c r="B11284" s="215" t="s">
        <v>200</v>
      </c>
      <c r="C11284" s="24"/>
    </row>
    <row r="11285" spans="1:3" ht="12.75" customHeight="1" x14ac:dyDescent="0.2">
      <c r="A11285" s="215" t="s">
        <v>10183</v>
      </c>
      <c r="B11285" s="215" t="s">
        <v>200</v>
      </c>
      <c r="C11285" s="24"/>
    </row>
    <row r="11286" spans="1:3" ht="12.75" customHeight="1" x14ac:dyDescent="0.2">
      <c r="A11286" s="215" t="s">
        <v>10347</v>
      </c>
      <c r="B11286" s="215" t="s">
        <v>200</v>
      </c>
      <c r="C11286" s="24"/>
    </row>
    <row r="11287" spans="1:3" ht="12.75" customHeight="1" x14ac:dyDescent="0.2">
      <c r="A11287" s="215" t="s">
        <v>10184</v>
      </c>
      <c r="B11287" s="215" t="s">
        <v>200</v>
      </c>
      <c r="C11287" s="24"/>
    </row>
    <row r="11288" spans="1:3" ht="12.75" customHeight="1" x14ac:dyDescent="0.2">
      <c r="A11288" s="215" t="s">
        <v>1761</v>
      </c>
      <c r="B11288" s="215" t="s">
        <v>200</v>
      </c>
      <c r="C11288" s="24"/>
    </row>
    <row r="11289" spans="1:3" ht="12.75" customHeight="1" x14ac:dyDescent="0.2">
      <c r="A11289" s="215" t="s">
        <v>10185</v>
      </c>
      <c r="B11289" s="215" t="s">
        <v>200</v>
      </c>
      <c r="C11289" s="24"/>
    </row>
    <row r="11290" spans="1:3" ht="12.75" customHeight="1" x14ac:dyDescent="0.2">
      <c r="A11290" s="215" t="s">
        <v>22015</v>
      </c>
      <c r="B11290" s="215" t="s">
        <v>200</v>
      </c>
      <c r="C11290" s="24"/>
    </row>
    <row r="11291" spans="1:3" ht="12.75" customHeight="1" x14ac:dyDescent="0.2">
      <c r="A11291" s="215" t="s">
        <v>25808</v>
      </c>
      <c r="B11291" s="215" t="s">
        <v>200</v>
      </c>
      <c r="C11291" s="24"/>
    </row>
    <row r="11292" spans="1:3" ht="12.75" customHeight="1" x14ac:dyDescent="0.2">
      <c r="A11292" s="215" t="s">
        <v>1762</v>
      </c>
      <c r="B11292" s="215" t="s">
        <v>200</v>
      </c>
      <c r="C11292" s="24"/>
    </row>
    <row r="11293" spans="1:3" ht="12.75" customHeight="1" x14ac:dyDescent="0.2">
      <c r="A11293" s="215" t="s">
        <v>10186</v>
      </c>
      <c r="B11293" s="215" t="s">
        <v>200</v>
      </c>
      <c r="C11293" s="24"/>
    </row>
    <row r="11294" spans="1:3" ht="12.75" customHeight="1" x14ac:dyDescent="0.2">
      <c r="A11294" s="215" t="s">
        <v>22016</v>
      </c>
      <c r="B11294" s="215" t="s">
        <v>200</v>
      </c>
      <c r="C11294" s="24"/>
    </row>
    <row r="11295" spans="1:3" ht="12.75" customHeight="1" x14ac:dyDescent="0.2">
      <c r="A11295" s="215" t="s">
        <v>22017</v>
      </c>
      <c r="B11295" s="215" t="s">
        <v>200</v>
      </c>
      <c r="C11295" s="24"/>
    </row>
    <row r="11296" spans="1:3" ht="12.75" customHeight="1" x14ac:dyDescent="0.2">
      <c r="A11296" s="215" t="s">
        <v>10187</v>
      </c>
      <c r="B11296" s="215" t="s">
        <v>200</v>
      </c>
      <c r="C11296" s="24"/>
    </row>
    <row r="11297" spans="1:3" ht="12.75" customHeight="1" x14ac:dyDescent="0.2">
      <c r="A11297" s="215" t="s">
        <v>10188</v>
      </c>
      <c r="B11297" s="215" t="s">
        <v>200</v>
      </c>
      <c r="C11297" s="24"/>
    </row>
    <row r="11298" spans="1:3" ht="12.75" customHeight="1" x14ac:dyDescent="0.2">
      <c r="A11298" s="215" t="s">
        <v>10189</v>
      </c>
      <c r="B11298" s="215" t="s">
        <v>200</v>
      </c>
      <c r="C11298" s="24"/>
    </row>
    <row r="11299" spans="1:3" ht="12.75" customHeight="1" x14ac:dyDescent="0.2">
      <c r="A11299" s="215" t="s">
        <v>22018</v>
      </c>
      <c r="B11299" s="215" t="s">
        <v>200</v>
      </c>
      <c r="C11299" s="24"/>
    </row>
    <row r="11300" spans="1:3" ht="12.75" customHeight="1" x14ac:dyDescent="0.2">
      <c r="A11300" s="215" t="s">
        <v>10190</v>
      </c>
      <c r="B11300" s="215" t="s">
        <v>200</v>
      </c>
      <c r="C11300" s="24"/>
    </row>
    <row r="11301" spans="1:3" ht="12.75" customHeight="1" x14ac:dyDescent="0.2">
      <c r="A11301" s="215" t="s">
        <v>22019</v>
      </c>
      <c r="B11301" s="215" t="s">
        <v>200</v>
      </c>
      <c r="C11301" s="24"/>
    </row>
    <row r="11302" spans="1:3" ht="12.75" customHeight="1" x14ac:dyDescent="0.2">
      <c r="A11302" s="215" t="s">
        <v>25809</v>
      </c>
      <c r="B11302" s="215" t="s">
        <v>200</v>
      </c>
      <c r="C11302" s="24"/>
    </row>
    <row r="11303" spans="1:3" ht="12.75" customHeight="1" x14ac:dyDescent="0.2">
      <c r="A11303" s="215" t="s">
        <v>10191</v>
      </c>
      <c r="B11303" s="215" t="s">
        <v>200</v>
      </c>
      <c r="C11303" s="24"/>
    </row>
    <row r="11304" spans="1:3" ht="12.75" customHeight="1" x14ac:dyDescent="0.2">
      <c r="A11304" s="215" t="s">
        <v>22020</v>
      </c>
      <c r="B11304" s="215" t="s">
        <v>200</v>
      </c>
      <c r="C11304" s="24"/>
    </row>
    <row r="11305" spans="1:3" ht="12.75" customHeight="1" x14ac:dyDescent="0.2">
      <c r="A11305" s="215" t="s">
        <v>10192</v>
      </c>
      <c r="B11305" s="215" t="s">
        <v>200</v>
      </c>
      <c r="C11305" s="24"/>
    </row>
    <row r="11306" spans="1:3" ht="12.75" customHeight="1" x14ac:dyDescent="0.2">
      <c r="A11306" s="215" t="s">
        <v>10193</v>
      </c>
      <c r="B11306" s="215" t="s">
        <v>200</v>
      </c>
      <c r="C11306" s="24"/>
    </row>
    <row r="11307" spans="1:3" ht="12.75" customHeight="1" x14ac:dyDescent="0.2">
      <c r="A11307" s="215" t="s">
        <v>10194</v>
      </c>
      <c r="B11307" s="215" t="s">
        <v>200</v>
      </c>
      <c r="C11307" s="24"/>
    </row>
    <row r="11308" spans="1:3" ht="12.75" customHeight="1" x14ac:dyDescent="0.2">
      <c r="A11308" s="215" t="s">
        <v>10195</v>
      </c>
      <c r="B11308" s="215" t="s">
        <v>200</v>
      </c>
      <c r="C11308" s="24"/>
    </row>
    <row r="11309" spans="1:3" ht="12.75" customHeight="1" x14ac:dyDescent="0.2">
      <c r="A11309" s="215" t="s">
        <v>10196</v>
      </c>
      <c r="B11309" s="215" t="s">
        <v>200</v>
      </c>
      <c r="C11309" s="24"/>
    </row>
    <row r="11310" spans="1:3" ht="12.75" customHeight="1" x14ac:dyDescent="0.2">
      <c r="A11310" s="215" t="s">
        <v>10197</v>
      </c>
      <c r="B11310" s="215" t="s">
        <v>200</v>
      </c>
      <c r="C11310" s="24"/>
    </row>
    <row r="11311" spans="1:3" ht="12.75" customHeight="1" x14ac:dyDescent="0.2">
      <c r="A11311" s="215" t="s">
        <v>10198</v>
      </c>
      <c r="B11311" s="215" t="s">
        <v>200</v>
      </c>
      <c r="C11311" s="24"/>
    </row>
    <row r="11312" spans="1:3" ht="12.75" customHeight="1" x14ac:dyDescent="0.2">
      <c r="A11312" s="215" t="s">
        <v>10199</v>
      </c>
      <c r="B11312" s="215" t="s">
        <v>200</v>
      </c>
      <c r="C11312" s="24"/>
    </row>
    <row r="11313" spans="1:3" ht="12.75" customHeight="1" x14ac:dyDescent="0.2">
      <c r="A11313" s="215" t="s">
        <v>10200</v>
      </c>
      <c r="B11313" s="215" t="s">
        <v>200</v>
      </c>
      <c r="C11313" s="24"/>
    </row>
    <row r="11314" spans="1:3" ht="12.75" customHeight="1" x14ac:dyDescent="0.2">
      <c r="A11314" s="215" t="s">
        <v>21918</v>
      </c>
      <c r="B11314" s="215" t="s">
        <v>200</v>
      </c>
      <c r="C11314" s="24"/>
    </row>
    <row r="11315" spans="1:3" ht="12.75" customHeight="1" x14ac:dyDescent="0.2">
      <c r="A11315" s="215" t="s">
        <v>1763</v>
      </c>
      <c r="B11315" s="215" t="s">
        <v>200</v>
      </c>
      <c r="C11315" s="24"/>
    </row>
    <row r="11316" spans="1:3" ht="12.75" customHeight="1" x14ac:dyDescent="0.2">
      <c r="A11316" s="215" t="s">
        <v>10201</v>
      </c>
      <c r="B11316" s="215" t="s">
        <v>200</v>
      </c>
      <c r="C11316" s="24"/>
    </row>
    <row r="11317" spans="1:3" ht="12.75" customHeight="1" x14ac:dyDescent="0.2">
      <c r="A11317" s="215" t="s">
        <v>10202</v>
      </c>
      <c r="B11317" s="215" t="s">
        <v>200</v>
      </c>
      <c r="C11317" s="24"/>
    </row>
    <row r="11318" spans="1:3" ht="12.75" customHeight="1" x14ac:dyDescent="0.2">
      <c r="A11318" s="215" t="s">
        <v>10203</v>
      </c>
      <c r="B11318" s="215" t="s">
        <v>200</v>
      </c>
      <c r="C11318" s="24"/>
    </row>
    <row r="11319" spans="1:3" ht="12.75" customHeight="1" x14ac:dyDescent="0.2">
      <c r="A11319" s="215" t="s">
        <v>10348</v>
      </c>
      <c r="B11319" s="215" t="s">
        <v>200</v>
      </c>
      <c r="C11319" s="24"/>
    </row>
    <row r="11320" spans="1:3" ht="12.75" customHeight="1" x14ac:dyDescent="0.2">
      <c r="A11320" s="215" t="s">
        <v>10349</v>
      </c>
      <c r="B11320" s="215" t="s">
        <v>200</v>
      </c>
      <c r="C11320" s="24"/>
    </row>
    <row r="11321" spans="1:3" ht="12.75" customHeight="1" x14ac:dyDescent="0.2">
      <c r="A11321" s="215" t="s">
        <v>1764</v>
      </c>
      <c r="B11321" s="215" t="s">
        <v>200</v>
      </c>
      <c r="C11321" s="24"/>
    </row>
    <row r="11322" spans="1:3" ht="12.75" customHeight="1" x14ac:dyDescent="0.2">
      <c r="A11322" s="215" t="s">
        <v>10204</v>
      </c>
      <c r="B11322" s="215" t="s">
        <v>200</v>
      </c>
      <c r="C11322" s="24"/>
    </row>
    <row r="11323" spans="1:3" ht="12.75" customHeight="1" x14ac:dyDescent="0.2">
      <c r="A11323" s="215" t="s">
        <v>10205</v>
      </c>
      <c r="B11323" s="215" t="s">
        <v>200</v>
      </c>
      <c r="C11323" s="24"/>
    </row>
    <row r="11324" spans="1:3" ht="12.75" customHeight="1" x14ac:dyDescent="0.2">
      <c r="A11324" s="215" t="s">
        <v>21919</v>
      </c>
      <c r="B11324" s="215" t="s">
        <v>200</v>
      </c>
      <c r="C11324" s="24"/>
    </row>
    <row r="11325" spans="1:3" ht="12.75" customHeight="1" x14ac:dyDescent="0.2">
      <c r="A11325" s="215" t="s">
        <v>1765</v>
      </c>
      <c r="B11325" s="215" t="s">
        <v>200</v>
      </c>
      <c r="C11325" s="24"/>
    </row>
    <row r="11326" spans="1:3" ht="12.75" customHeight="1" x14ac:dyDescent="0.2">
      <c r="A11326" s="215" t="s">
        <v>10206</v>
      </c>
      <c r="B11326" s="215" t="s">
        <v>200</v>
      </c>
      <c r="C11326" s="24"/>
    </row>
    <row r="11327" spans="1:3" ht="12.75" customHeight="1" x14ac:dyDescent="0.2">
      <c r="A11327" s="215" t="s">
        <v>1766</v>
      </c>
      <c r="B11327" s="215" t="s">
        <v>200</v>
      </c>
      <c r="C11327" s="24"/>
    </row>
    <row r="11328" spans="1:3" ht="12.75" customHeight="1" x14ac:dyDescent="0.2">
      <c r="A11328" s="215" t="s">
        <v>10207</v>
      </c>
      <c r="B11328" s="215" t="s">
        <v>200</v>
      </c>
      <c r="C11328" s="24"/>
    </row>
    <row r="11329" spans="1:3" ht="12.75" customHeight="1" x14ac:dyDescent="0.2">
      <c r="A11329" s="215" t="s">
        <v>10208</v>
      </c>
      <c r="B11329" s="215" t="s">
        <v>200</v>
      </c>
      <c r="C11329" s="24"/>
    </row>
    <row r="11330" spans="1:3" ht="12.75" customHeight="1" x14ac:dyDescent="0.2">
      <c r="A11330" s="215" t="s">
        <v>25810</v>
      </c>
      <c r="B11330" s="215" t="s">
        <v>200</v>
      </c>
      <c r="C11330" s="24"/>
    </row>
    <row r="11331" spans="1:3" ht="12.75" customHeight="1" x14ac:dyDescent="0.2">
      <c r="A11331" s="215" t="s">
        <v>10209</v>
      </c>
      <c r="B11331" s="215" t="s">
        <v>200</v>
      </c>
      <c r="C11331" s="24"/>
    </row>
    <row r="11332" spans="1:3" ht="12.75" customHeight="1" x14ac:dyDescent="0.2">
      <c r="A11332" s="215" t="s">
        <v>10350</v>
      </c>
      <c r="B11332" s="215" t="s">
        <v>200</v>
      </c>
      <c r="C11332" s="24"/>
    </row>
    <row r="11333" spans="1:3" ht="12.75" customHeight="1" x14ac:dyDescent="0.2">
      <c r="A11333" s="215" t="s">
        <v>25811</v>
      </c>
      <c r="B11333" s="215" t="s">
        <v>200</v>
      </c>
      <c r="C11333" s="24"/>
    </row>
    <row r="11334" spans="1:3" ht="12.75" customHeight="1" x14ac:dyDescent="0.2">
      <c r="A11334" s="215" t="s">
        <v>10210</v>
      </c>
      <c r="B11334" s="215" t="s">
        <v>200</v>
      </c>
      <c r="C11334" s="24"/>
    </row>
    <row r="11335" spans="1:3" ht="12.75" customHeight="1" x14ac:dyDescent="0.2">
      <c r="A11335" s="215" t="s">
        <v>10211</v>
      </c>
      <c r="B11335" s="215" t="s">
        <v>200</v>
      </c>
      <c r="C11335" s="24"/>
    </row>
    <row r="11336" spans="1:3" ht="12.75" customHeight="1" x14ac:dyDescent="0.2">
      <c r="A11336" s="215" t="s">
        <v>10212</v>
      </c>
      <c r="B11336" s="215" t="s">
        <v>200</v>
      </c>
      <c r="C11336" s="24"/>
    </row>
    <row r="11337" spans="1:3" ht="12.75" customHeight="1" x14ac:dyDescent="0.2">
      <c r="A11337" s="215" t="s">
        <v>10213</v>
      </c>
      <c r="B11337" s="215" t="s">
        <v>200</v>
      </c>
      <c r="C11337" s="24"/>
    </row>
    <row r="11338" spans="1:3" ht="12.75" customHeight="1" x14ac:dyDescent="0.2">
      <c r="A11338" s="215" t="s">
        <v>10214</v>
      </c>
      <c r="B11338" s="215" t="s">
        <v>200</v>
      </c>
      <c r="C11338" s="24"/>
    </row>
    <row r="11339" spans="1:3" ht="12.75" customHeight="1" x14ac:dyDescent="0.2">
      <c r="A11339" s="215" t="s">
        <v>10215</v>
      </c>
      <c r="B11339" s="215" t="s">
        <v>200</v>
      </c>
      <c r="C11339" s="24"/>
    </row>
    <row r="11340" spans="1:3" ht="12.75" customHeight="1" x14ac:dyDescent="0.2">
      <c r="A11340" s="215" t="s">
        <v>1767</v>
      </c>
      <c r="B11340" s="215" t="s">
        <v>200</v>
      </c>
      <c r="C11340" s="24"/>
    </row>
    <row r="11341" spans="1:3" ht="12.75" customHeight="1" x14ac:dyDescent="0.2">
      <c r="A11341" s="215" t="s">
        <v>10216</v>
      </c>
      <c r="B11341" s="215" t="s">
        <v>200</v>
      </c>
      <c r="C11341" s="24"/>
    </row>
    <row r="11342" spans="1:3" ht="12.75" customHeight="1" x14ac:dyDescent="0.2">
      <c r="A11342" s="215" t="s">
        <v>10217</v>
      </c>
      <c r="B11342" s="215" t="s">
        <v>200</v>
      </c>
      <c r="C11342" s="24"/>
    </row>
    <row r="11343" spans="1:3" ht="12.75" customHeight="1" x14ac:dyDescent="0.2">
      <c r="A11343" s="215" t="s">
        <v>10218</v>
      </c>
      <c r="B11343" s="215" t="s">
        <v>200</v>
      </c>
      <c r="C11343" s="24"/>
    </row>
    <row r="11344" spans="1:3" ht="12.75" customHeight="1" x14ac:dyDescent="0.2">
      <c r="A11344" s="215" t="s">
        <v>10351</v>
      </c>
      <c r="B11344" s="215" t="s">
        <v>200</v>
      </c>
      <c r="C11344" s="24"/>
    </row>
    <row r="11345" spans="1:3" ht="12.75" customHeight="1" x14ac:dyDescent="0.2">
      <c r="A11345" s="215" t="s">
        <v>1768</v>
      </c>
      <c r="B11345" s="215" t="s">
        <v>200</v>
      </c>
      <c r="C11345" s="24"/>
    </row>
    <row r="11346" spans="1:3" ht="12.75" customHeight="1" x14ac:dyDescent="0.2">
      <c r="A11346" s="215" t="s">
        <v>10219</v>
      </c>
      <c r="B11346" s="215" t="s">
        <v>200</v>
      </c>
      <c r="C11346" s="24"/>
    </row>
    <row r="11347" spans="1:3" ht="12.75" customHeight="1" x14ac:dyDescent="0.2">
      <c r="A11347" s="215" t="s">
        <v>25812</v>
      </c>
      <c r="B11347" s="215" t="s">
        <v>200</v>
      </c>
      <c r="C11347" s="24"/>
    </row>
    <row r="11348" spans="1:3" ht="12.75" customHeight="1" x14ac:dyDescent="0.2">
      <c r="A11348" s="215" t="s">
        <v>22021</v>
      </c>
      <c r="B11348" s="215" t="s">
        <v>200</v>
      </c>
      <c r="C11348" s="24"/>
    </row>
    <row r="11349" spans="1:3" ht="12.75" customHeight="1" x14ac:dyDescent="0.2">
      <c r="A11349" s="215" t="s">
        <v>10220</v>
      </c>
      <c r="B11349" s="215" t="s">
        <v>200</v>
      </c>
      <c r="C11349" s="24"/>
    </row>
    <row r="11350" spans="1:3" ht="12.75" customHeight="1" x14ac:dyDescent="0.2">
      <c r="A11350" s="215" t="s">
        <v>22022</v>
      </c>
      <c r="B11350" s="215" t="s">
        <v>200</v>
      </c>
      <c r="C11350" s="24"/>
    </row>
    <row r="11351" spans="1:3" ht="12.75" customHeight="1" x14ac:dyDescent="0.2">
      <c r="A11351" s="215" t="s">
        <v>22023</v>
      </c>
      <c r="B11351" s="215" t="s">
        <v>200</v>
      </c>
      <c r="C11351" s="24"/>
    </row>
    <row r="11352" spans="1:3" ht="12.75" customHeight="1" x14ac:dyDescent="0.2">
      <c r="A11352" s="215" t="s">
        <v>10221</v>
      </c>
      <c r="B11352" s="215" t="s">
        <v>200</v>
      </c>
      <c r="C11352" s="24"/>
    </row>
    <row r="11353" spans="1:3" ht="12.75" customHeight="1" x14ac:dyDescent="0.2">
      <c r="A11353" s="215" t="s">
        <v>22024</v>
      </c>
      <c r="B11353" s="215" t="s">
        <v>200</v>
      </c>
      <c r="C11353" s="24"/>
    </row>
    <row r="11354" spans="1:3" ht="12.75" customHeight="1" x14ac:dyDescent="0.2">
      <c r="A11354" s="215" t="s">
        <v>22025</v>
      </c>
      <c r="B11354" s="215" t="s">
        <v>200</v>
      </c>
      <c r="C11354" s="24"/>
    </row>
    <row r="11355" spans="1:3" ht="12.75" customHeight="1" x14ac:dyDescent="0.2">
      <c r="A11355" s="215" t="s">
        <v>10222</v>
      </c>
      <c r="B11355" s="215" t="s">
        <v>200</v>
      </c>
      <c r="C11355" s="24"/>
    </row>
    <row r="11356" spans="1:3" ht="12.75" customHeight="1" x14ac:dyDescent="0.2">
      <c r="A11356" s="215" t="s">
        <v>10223</v>
      </c>
      <c r="B11356" s="215" t="s">
        <v>200</v>
      </c>
      <c r="C11356" s="24"/>
    </row>
    <row r="11357" spans="1:3" ht="12.75" customHeight="1" x14ac:dyDescent="0.2">
      <c r="A11357" s="215" t="s">
        <v>10224</v>
      </c>
      <c r="B11357" s="215" t="s">
        <v>200</v>
      </c>
      <c r="C11357" s="24"/>
    </row>
    <row r="11358" spans="1:3" ht="12.75" customHeight="1" x14ac:dyDescent="0.2">
      <c r="A11358" s="215" t="s">
        <v>10225</v>
      </c>
      <c r="B11358" s="215" t="s">
        <v>200</v>
      </c>
      <c r="C11358" s="24"/>
    </row>
    <row r="11359" spans="1:3" ht="12.75" customHeight="1" x14ac:dyDescent="0.2">
      <c r="A11359" s="215" t="s">
        <v>10226</v>
      </c>
      <c r="B11359" s="215" t="s">
        <v>200</v>
      </c>
      <c r="C11359" s="24"/>
    </row>
    <row r="11360" spans="1:3" ht="12.75" customHeight="1" x14ac:dyDescent="0.2">
      <c r="A11360" s="215" t="s">
        <v>10227</v>
      </c>
      <c r="B11360" s="215" t="s">
        <v>200</v>
      </c>
      <c r="C11360" s="24"/>
    </row>
    <row r="11361" spans="1:3" ht="12.75" customHeight="1" x14ac:dyDescent="0.2">
      <c r="A11361" s="215" t="s">
        <v>10228</v>
      </c>
      <c r="B11361" s="215" t="s">
        <v>200</v>
      </c>
      <c r="C11361" s="24"/>
    </row>
    <row r="11362" spans="1:3" ht="12.75" customHeight="1" x14ac:dyDescent="0.2">
      <c r="A11362" s="215" t="s">
        <v>10229</v>
      </c>
      <c r="B11362" s="215" t="s">
        <v>200</v>
      </c>
      <c r="C11362" s="24"/>
    </row>
    <row r="11363" spans="1:3" ht="12.75" customHeight="1" x14ac:dyDescent="0.2">
      <c r="A11363" s="215" t="s">
        <v>10230</v>
      </c>
      <c r="B11363" s="215" t="s">
        <v>200</v>
      </c>
      <c r="C11363" s="24"/>
    </row>
    <row r="11364" spans="1:3" ht="12.75" customHeight="1" x14ac:dyDescent="0.2">
      <c r="A11364" s="215" t="s">
        <v>10231</v>
      </c>
      <c r="B11364" s="215" t="s">
        <v>200</v>
      </c>
      <c r="C11364" s="24"/>
    </row>
    <row r="11365" spans="1:3" ht="12.75" customHeight="1" x14ac:dyDescent="0.2">
      <c r="A11365" s="215" t="s">
        <v>10232</v>
      </c>
      <c r="B11365" s="215" t="s">
        <v>200</v>
      </c>
      <c r="C11365" s="24"/>
    </row>
    <row r="11366" spans="1:3" ht="12.75" customHeight="1" x14ac:dyDescent="0.2">
      <c r="A11366" s="215" t="s">
        <v>10233</v>
      </c>
      <c r="B11366" s="215" t="s">
        <v>200</v>
      </c>
      <c r="C11366" s="24"/>
    </row>
    <row r="11367" spans="1:3" ht="12.75" customHeight="1" x14ac:dyDescent="0.2">
      <c r="A11367" s="215" t="s">
        <v>22026</v>
      </c>
      <c r="B11367" s="215" t="s">
        <v>200</v>
      </c>
      <c r="C11367" s="24"/>
    </row>
    <row r="11368" spans="1:3" ht="12.75" customHeight="1" x14ac:dyDescent="0.2">
      <c r="A11368" s="215" t="s">
        <v>22027</v>
      </c>
      <c r="B11368" s="215" t="s">
        <v>200</v>
      </c>
      <c r="C11368" s="24"/>
    </row>
    <row r="11369" spans="1:3" ht="12.75" customHeight="1" x14ac:dyDescent="0.2">
      <c r="A11369" s="215" t="s">
        <v>22028</v>
      </c>
      <c r="B11369" s="215" t="s">
        <v>200</v>
      </c>
      <c r="C11369" s="24"/>
    </row>
    <row r="11370" spans="1:3" ht="12.75" customHeight="1" x14ac:dyDescent="0.2">
      <c r="A11370" s="215" t="s">
        <v>21920</v>
      </c>
      <c r="B11370" s="215" t="s">
        <v>200</v>
      </c>
      <c r="C11370" s="24"/>
    </row>
    <row r="11371" spans="1:3" ht="12.75" customHeight="1" x14ac:dyDescent="0.2">
      <c r="A11371" s="215" t="s">
        <v>10234</v>
      </c>
      <c r="B11371" s="215" t="s">
        <v>200</v>
      </c>
      <c r="C11371" s="24"/>
    </row>
    <row r="11372" spans="1:3" ht="12.75" customHeight="1" x14ac:dyDescent="0.2">
      <c r="A11372" s="215" t="s">
        <v>10235</v>
      </c>
      <c r="B11372" s="215" t="s">
        <v>200</v>
      </c>
      <c r="C11372" s="24"/>
    </row>
    <row r="11373" spans="1:3" ht="12.75" customHeight="1" x14ac:dyDescent="0.2">
      <c r="A11373" s="215" t="s">
        <v>22029</v>
      </c>
      <c r="B11373" s="215" t="s">
        <v>200</v>
      </c>
      <c r="C11373" s="24"/>
    </row>
    <row r="11374" spans="1:3" ht="12.75" customHeight="1" x14ac:dyDescent="0.2">
      <c r="A11374" s="215" t="s">
        <v>10236</v>
      </c>
      <c r="B11374" s="215" t="s">
        <v>200</v>
      </c>
      <c r="C11374" s="24"/>
    </row>
    <row r="11375" spans="1:3" ht="12.75" customHeight="1" x14ac:dyDescent="0.2">
      <c r="A11375" s="215" t="s">
        <v>10352</v>
      </c>
      <c r="B11375" s="215" t="s">
        <v>200</v>
      </c>
      <c r="C11375" s="24"/>
    </row>
    <row r="11376" spans="1:3" ht="12.75" customHeight="1" x14ac:dyDescent="0.2">
      <c r="A11376" s="215" t="s">
        <v>10353</v>
      </c>
      <c r="B11376" s="215" t="s">
        <v>200</v>
      </c>
      <c r="C11376" s="24"/>
    </row>
    <row r="11377" spans="1:3" ht="12.75" customHeight="1" x14ac:dyDescent="0.2">
      <c r="A11377" s="215" t="s">
        <v>1769</v>
      </c>
      <c r="B11377" s="215" t="s">
        <v>200</v>
      </c>
      <c r="C11377" s="24"/>
    </row>
    <row r="11378" spans="1:3" ht="12.75" customHeight="1" x14ac:dyDescent="0.2">
      <c r="A11378" s="215" t="s">
        <v>10237</v>
      </c>
      <c r="B11378" s="215" t="s">
        <v>200</v>
      </c>
      <c r="C11378" s="24"/>
    </row>
    <row r="11379" spans="1:3" ht="12.75" customHeight="1" x14ac:dyDescent="0.2">
      <c r="A11379" s="215" t="s">
        <v>1770</v>
      </c>
      <c r="B11379" s="215" t="s">
        <v>200</v>
      </c>
      <c r="C11379" s="24"/>
    </row>
    <row r="11380" spans="1:3" ht="12.75" customHeight="1" x14ac:dyDescent="0.2">
      <c r="A11380" s="215" t="s">
        <v>22030</v>
      </c>
      <c r="B11380" s="215" t="s">
        <v>200</v>
      </c>
      <c r="C11380" s="24"/>
    </row>
    <row r="11381" spans="1:3" ht="12.75" customHeight="1" x14ac:dyDescent="0.2">
      <c r="A11381" s="215" t="s">
        <v>10238</v>
      </c>
      <c r="B11381" s="215" t="s">
        <v>200</v>
      </c>
      <c r="C11381" s="24"/>
    </row>
    <row r="11382" spans="1:3" ht="12.75" customHeight="1" x14ac:dyDescent="0.2">
      <c r="A11382" s="215" t="s">
        <v>21914</v>
      </c>
      <c r="B11382" s="215" t="s">
        <v>200</v>
      </c>
      <c r="C11382" s="24"/>
    </row>
    <row r="11383" spans="1:3" ht="12.75" customHeight="1" x14ac:dyDescent="0.2">
      <c r="A11383" s="215" t="s">
        <v>1771</v>
      </c>
      <c r="B11383" s="215" t="s">
        <v>171</v>
      </c>
      <c r="C11383" s="24"/>
    </row>
    <row r="11384" spans="1:3" ht="12.75" customHeight="1" x14ac:dyDescent="0.2">
      <c r="A11384" s="215" t="s">
        <v>10354</v>
      </c>
      <c r="B11384" s="215" t="s">
        <v>171</v>
      </c>
      <c r="C11384" s="24"/>
    </row>
    <row r="11385" spans="1:3" ht="12.75" customHeight="1" x14ac:dyDescent="0.2">
      <c r="A11385" s="215" t="s">
        <v>10393</v>
      </c>
      <c r="B11385" s="215" t="s">
        <v>171</v>
      </c>
      <c r="C11385" s="24"/>
    </row>
    <row r="11386" spans="1:3" ht="12.75" customHeight="1" x14ac:dyDescent="0.2">
      <c r="A11386" s="215" t="s">
        <v>10394</v>
      </c>
      <c r="B11386" s="215" t="s">
        <v>171</v>
      </c>
      <c r="C11386" s="24"/>
    </row>
    <row r="11387" spans="1:3" ht="12.75" customHeight="1" x14ac:dyDescent="0.2">
      <c r="A11387" s="215" t="s">
        <v>1772</v>
      </c>
      <c r="B11387" s="215" t="s">
        <v>171</v>
      </c>
      <c r="C11387" s="24"/>
    </row>
    <row r="11388" spans="1:3" ht="12.75" customHeight="1" x14ac:dyDescent="0.2">
      <c r="A11388" s="215" t="s">
        <v>10355</v>
      </c>
      <c r="B11388" s="215" t="s">
        <v>171</v>
      </c>
      <c r="C11388" s="24"/>
    </row>
    <row r="11389" spans="1:3" ht="12.75" customHeight="1" x14ac:dyDescent="0.2">
      <c r="A11389" s="215" t="s">
        <v>171</v>
      </c>
      <c r="B11389" s="215" t="s">
        <v>171</v>
      </c>
      <c r="C11389" s="24"/>
    </row>
    <row r="11390" spans="1:3" ht="12.75" customHeight="1" x14ac:dyDescent="0.2">
      <c r="A11390" s="215" t="s">
        <v>10356</v>
      </c>
      <c r="B11390" s="215" t="s">
        <v>171</v>
      </c>
      <c r="C11390" s="24"/>
    </row>
    <row r="11391" spans="1:3" ht="12.75" customHeight="1" x14ac:dyDescent="0.2">
      <c r="A11391" s="215" t="s">
        <v>10357</v>
      </c>
      <c r="B11391" s="215" t="s">
        <v>171</v>
      </c>
      <c r="C11391" s="24"/>
    </row>
    <row r="11392" spans="1:3" ht="12.75" customHeight="1" x14ac:dyDescent="0.2">
      <c r="A11392" s="215" t="s">
        <v>10358</v>
      </c>
      <c r="B11392" s="215" t="s">
        <v>171</v>
      </c>
      <c r="C11392" s="24"/>
    </row>
    <row r="11393" spans="1:3" ht="12.75" customHeight="1" x14ac:dyDescent="0.2">
      <c r="A11393" s="215" t="s">
        <v>10359</v>
      </c>
      <c r="B11393" s="215" t="s">
        <v>171</v>
      </c>
      <c r="C11393" s="24"/>
    </row>
    <row r="11394" spans="1:3" ht="12.75" customHeight="1" x14ac:dyDescent="0.2">
      <c r="A11394" s="215" t="s">
        <v>10360</v>
      </c>
      <c r="B11394" s="215" t="s">
        <v>171</v>
      </c>
      <c r="C11394" s="24"/>
    </row>
    <row r="11395" spans="1:3" ht="12.75" customHeight="1" x14ac:dyDescent="0.2">
      <c r="A11395" s="215" t="s">
        <v>1773</v>
      </c>
      <c r="B11395" s="215" t="s">
        <v>171</v>
      </c>
      <c r="C11395" s="24"/>
    </row>
    <row r="11396" spans="1:3" ht="12.75" customHeight="1" x14ac:dyDescent="0.2">
      <c r="A11396" s="215" t="s">
        <v>10361</v>
      </c>
      <c r="B11396" s="215" t="s">
        <v>171</v>
      </c>
      <c r="C11396" s="24"/>
    </row>
    <row r="11397" spans="1:3" ht="12.75" customHeight="1" x14ac:dyDescent="0.2">
      <c r="A11397" s="215" t="s">
        <v>10362</v>
      </c>
      <c r="B11397" s="215" t="s">
        <v>171</v>
      </c>
      <c r="C11397" s="24"/>
    </row>
    <row r="11398" spans="1:3" ht="12.75" customHeight="1" x14ac:dyDescent="0.2">
      <c r="A11398" s="215" t="s">
        <v>10395</v>
      </c>
      <c r="B11398" s="215" t="s">
        <v>171</v>
      </c>
      <c r="C11398" s="24"/>
    </row>
    <row r="11399" spans="1:3" ht="12.75" customHeight="1" x14ac:dyDescent="0.2">
      <c r="A11399" s="215" t="s">
        <v>1774</v>
      </c>
      <c r="B11399" s="215" t="s">
        <v>171</v>
      </c>
      <c r="C11399" s="24"/>
    </row>
    <row r="11400" spans="1:3" ht="12.75" customHeight="1" x14ac:dyDescent="0.2">
      <c r="A11400" s="215" t="s">
        <v>10363</v>
      </c>
      <c r="B11400" s="215" t="s">
        <v>171</v>
      </c>
      <c r="C11400" s="24"/>
    </row>
    <row r="11401" spans="1:3" ht="12.75" customHeight="1" x14ac:dyDescent="0.2">
      <c r="A11401" s="215" t="s">
        <v>1775</v>
      </c>
      <c r="B11401" s="215" t="s">
        <v>171</v>
      </c>
      <c r="C11401" s="24"/>
    </row>
    <row r="11402" spans="1:3" ht="12.75" customHeight="1" x14ac:dyDescent="0.2">
      <c r="A11402" s="215" t="s">
        <v>10364</v>
      </c>
      <c r="B11402" s="215" t="s">
        <v>171</v>
      </c>
      <c r="C11402" s="24"/>
    </row>
    <row r="11403" spans="1:3" ht="12.75" customHeight="1" x14ac:dyDescent="0.2">
      <c r="A11403" s="215" t="s">
        <v>10365</v>
      </c>
      <c r="B11403" s="215" t="s">
        <v>171</v>
      </c>
      <c r="C11403" s="24"/>
    </row>
    <row r="11404" spans="1:3" ht="12.75" customHeight="1" x14ac:dyDescent="0.2">
      <c r="A11404" s="215" t="s">
        <v>10396</v>
      </c>
      <c r="B11404" s="215" t="s">
        <v>171</v>
      </c>
      <c r="C11404" s="24"/>
    </row>
    <row r="11405" spans="1:3" ht="12.75" customHeight="1" x14ac:dyDescent="0.2">
      <c r="A11405" s="215" t="s">
        <v>10366</v>
      </c>
      <c r="B11405" s="215" t="s">
        <v>171</v>
      </c>
      <c r="C11405" s="24"/>
    </row>
    <row r="11406" spans="1:3" ht="12.75" customHeight="1" x14ac:dyDescent="0.2">
      <c r="A11406" s="215" t="s">
        <v>10397</v>
      </c>
      <c r="B11406" s="215" t="s">
        <v>171</v>
      </c>
      <c r="C11406" s="24"/>
    </row>
    <row r="11407" spans="1:3" ht="12.75" customHeight="1" x14ac:dyDescent="0.2">
      <c r="A11407" s="215" t="s">
        <v>10398</v>
      </c>
      <c r="B11407" s="215" t="s">
        <v>171</v>
      </c>
      <c r="C11407" s="24"/>
    </row>
    <row r="11408" spans="1:3" ht="12.75" customHeight="1" x14ac:dyDescent="0.2">
      <c r="A11408" s="215" t="s">
        <v>10399</v>
      </c>
      <c r="B11408" s="215" t="s">
        <v>171</v>
      </c>
      <c r="C11408" s="24"/>
    </row>
    <row r="11409" spans="1:3" ht="12.75" customHeight="1" x14ac:dyDescent="0.2">
      <c r="A11409" s="215" t="s">
        <v>1776</v>
      </c>
      <c r="B11409" s="215" t="s">
        <v>171</v>
      </c>
      <c r="C11409" s="24"/>
    </row>
    <row r="11410" spans="1:3" ht="12.75" customHeight="1" x14ac:dyDescent="0.2">
      <c r="A11410" s="215" t="s">
        <v>10367</v>
      </c>
      <c r="B11410" s="215" t="s">
        <v>171</v>
      </c>
      <c r="C11410" s="24"/>
    </row>
    <row r="11411" spans="1:3" ht="12.75" customHeight="1" x14ac:dyDescent="0.2">
      <c r="A11411" s="269" t="s">
        <v>1777</v>
      </c>
      <c r="B11411" s="269" t="s">
        <v>171</v>
      </c>
      <c r="C11411" s="24"/>
    </row>
    <row r="11412" spans="1:3" ht="12.75" customHeight="1" x14ac:dyDescent="0.2">
      <c r="A11412" s="215" t="s">
        <v>10368</v>
      </c>
      <c r="B11412" s="215" t="s">
        <v>171</v>
      </c>
      <c r="C11412" s="24"/>
    </row>
    <row r="11413" spans="1:3" ht="12.75" customHeight="1" x14ac:dyDescent="0.2">
      <c r="A11413" s="215" t="s">
        <v>10369</v>
      </c>
      <c r="B11413" s="215" t="s">
        <v>171</v>
      </c>
      <c r="C11413" s="24"/>
    </row>
    <row r="11414" spans="1:3" ht="12.75" customHeight="1" x14ac:dyDescent="0.2">
      <c r="A11414" s="215" t="s">
        <v>10400</v>
      </c>
      <c r="B11414" s="215" t="s">
        <v>171</v>
      </c>
      <c r="C11414" s="24"/>
    </row>
    <row r="11415" spans="1:3" ht="12.75" customHeight="1" x14ac:dyDescent="0.2">
      <c r="A11415" s="215" t="s">
        <v>1778</v>
      </c>
      <c r="B11415" s="215" t="s">
        <v>171</v>
      </c>
      <c r="C11415" s="24"/>
    </row>
    <row r="11416" spans="1:3" ht="12.75" customHeight="1" x14ac:dyDescent="0.2">
      <c r="A11416" s="215" t="s">
        <v>10370</v>
      </c>
      <c r="B11416" s="215" t="s">
        <v>171</v>
      </c>
      <c r="C11416" s="24"/>
    </row>
    <row r="11417" spans="1:3" ht="12.75" customHeight="1" x14ac:dyDescent="0.2">
      <c r="A11417" s="215" t="s">
        <v>1779</v>
      </c>
      <c r="B11417" s="215" t="s">
        <v>171</v>
      </c>
      <c r="C11417" s="24"/>
    </row>
    <row r="11418" spans="1:3" ht="12.75" customHeight="1" x14ac:dyDescent="0.2">
      <c r="A11418" s="215" t="s">
        <v>10371</v>
      </c>
      <c r="B11418" s="215" t="s">
        <v>171</v>
      </c>
      <c r="C11418" s="24"/>
    </row>
    <row r="11419" spans="1:3" ht="12.75" customHeight="1" x14ac:dyDescent="0.2">
      <c r="A11419" s="269" t="s">
        <v>10372</v>
      </c>
      <c r="B11419" s="269" t="s">
        <v>171</v>
      </c>
      <c r="C11419" s="24"/>
    </row>
    <row r="11420" spans="1:3" ht="12.75" customHeight="1" x14ac:dyDescent="0.2">
      <c r="A11420" s="269" t="s">
        <v>10373</v>
      </c>
      <c r="B11420" s="269" t="s">
        <v>171</v>
      </c>
      <c r="C11420" s="24"/>
    </row>
    <row r="11421" spans="1:3" ht="12.75" customHeight="1" x14ac:dyDescent="0.2">
      <c r="A11421" s="269" t="s">
        <v>10401</v>
      </c>
      <c r="B11421" s="269" t="s">
        <v>171</v>
      </c>
      <c r="C11421" s="24"/>
    </row>
    <row r="11422" spans="1:3" ht="12.75" customHeight="1" x14ac:dyDescent="0.2">
      <c r="A11422" s="215" t="s">
        <v>1780</v>
      </c>
      <c r="B11422" s="215" t="s">
        <v>171</v>
      </c>
      <c r="C11422" s="24"/>
    </row>
    <row r="11423" spans="1:3" ht="12.75" customHeight="1" x14ac:dyDescent="0.2">
      <c r="A11423" s="215" t="s">
        <v>10374</v>
      </c>
      <c r="B11423" s="215" t="s">
        <v>171</v>
      </c>
      <c r="C11423" s="24"/>
    </row>
    <row r="11424" spans="1:3" ht="12.75" customHeight="1" x14ac:dyDescent="0.2">
      <c r="A11424" s="215" t="s">
        <v>10375</v>
      </c>
      <c r="B11424" s="215" t="s">
        <v>171</v>
      </c>
      <c r="C11424" s="24"/>
    </row>
    <row r="11425" spans="1:3" ht="12.75" customHeight="1" x14ac:dyDescent="0.2">
      <c r="A11425" s="215" t="s">
        <v>10376</v>
      </c>
      <c r="B11425" s="215" t="s">
        <v>171</v>
      </c>
      <c r="C11425" s="24"/>
    </row>
    <row r="11426" spans="1:3" ht="12.75" customHeight="1" x14ac:dyDescent="0.2">
      <c r="A11426" s="215" t="s">
        <v>10377</v>
      </c>
      <c r="B11426" s="215" t="s">
        <v>171</v>
      </c>
      <c r="C11426" s="24"/>
    </row>
    <row r="11427" spans="1:3" ht="12.75" customHeight="1" x14ac:dyDescent="0.2">
      <c r="A11427" s="215" t="s">
        <v>1781</v>
      </c>
      <c r="B11427" s="215" t="s">
        <v>171</v>
      </c>
      <c r="C11427" s="24"/>
    </row>
    <row r="11428" spans="1:3" ht="12.75" customHeight="1" x14ac:dyDescent="0.2">
      <c r="A11428" s="215" t="s">
        <v>10378</v>
      </c>
      <c r="B11428" s="215" t="s">
        <v>171</v>
      </c>
      <c r="C11428" s="24"/>
    </row>
    <row r="11429" spans="1:3" ht="12.75" customHeight="1" x14ac:dyDescent="0.2">
      <c r="A11429" s="215" t="s">
        <v>1782</v>
      </c>
      <c r="B11429" s="215" t="s">
        <v>171</v>
      </c>
      <c r="C11429" s="24"/>
    </row>
    <row r="11430" spans="1:3" ht="12.75" customHeight="1" x14ac:dyDescent="0.2">
      <c r="A11430" s="215" t="s">
        <v>10379</v>
      </c>
      <c r="B11430" s="215" t="s">
        <v>171</v>
      </c>
      <c r="C11430" s="24"/>
    </row>
    <row r="11431" spans="1:3" ht="12.75" customHeight="1" x14ac:dyDescent="0.2">
      <c r="A11431" s="215" t="s">
        <v>10380</v>
      </c>
      <c r="B11431" s="215" t="s">
        <v>171</v>
      </c>
      <c r="C11431" s="24"/>
    </row>
    <row r="11432" spans="1:3" ht="12.75" customHeight="1" x14ac:dyDescent="0.2">
      <c r="A11432" s="215" t="s">
        <v>10381</v>
      </c>
      <c r="B11432" s="215" t="s">
        <v>171</v>
      </c>
      <c r="C11432" s="24"/>
    </row>
    <row r="11433" spans="1:3" ht="12.75" customHeight="1" x14ac:dyDescent="0.2">
      <c r="A11433" s="215" t="s">
        <v>10382</v>
      </c>
      <c r="B11433" s="215" t="s">
        <v>171</v>
      </c>
      <c r="C11433" s="24"/>
    </row>
    <row r="11434" spans="1:3" ht="12.75" customHeight="1" x14ac:dyDescent="0.2">
      <c r="A11434" s="215" t="s">
        <v>22032</v>
      </c>
      <c r="B11434" s="215" t="s">
        <v>171</v>
      </c>
      <c r="C11434" s="24"/>
    </row>
    <row r="11435" spans="1:3" ht="12.75" customHeight="1" x14ac:dyDescent="0.2">
      <c r="A11435" s="215" t="s">
        <v>10383</v>
      </c>
      <c r="B11435" s="215" t="s">
        <v>171</v>
      </c>
      <c r="C11435" s="24"/>
    </row>
    <row r="11436" spans="1:3" ht="12.75" customHeight="1" x14ac:dyDescent="0.2">
      <c r="A11436" s="215" t="s">
        <v>10402</v>
      </c>
      <c r="B11436" s="215" t="s">
        <v>171</v>
      </c>
      <c r="C11436" s="24"/>
    </row>
    <row r="11437" spans="1:3" ht="12.75" customHeight="1" x14ac:dyDescent="0.2">
      <c r="A11437" s="215" t="s">
        <v>10403</v>
      </c>
      <c r="B11437" s="215" t="s">
        <v>171</v>
      </c>
      <c r="C11437" s="24"/>
    </row>
    <row r="11438" spans="1:3" ht="12.75" customHeight="1" x14ac:dyDescent="0.2">
      <c r="A11438" s="215" t="s">
        <v>1783</v>
      </c>
      <c r="B11438" s="215" t="s">
        <v>171</v>
      </c>
      <c r="C11438" s="24"/>
    </row>
    <row r="11439" spans="1:3" ht="12.75" customHeight="1" x14ac:dyDescent="0.2">
      <c r="A11439" s="215" t="s">
        <v>10384</v>
      </c>
      <c r="B11439" s="215" t="s">
        <v>171</v>
      </c>
      <c r="C11439" s="24"/>
    </row>
    <row r="11440" spans="1:3" ht="12.75" customHeight="1" x14ac:dyDescent="0.2">
      <c r="A11440" s="215" t="s">
        <v>10385</v>
      </c>
      <c r="B11440" s="215" t="s">
        <v>171</v>
      </c>
      <c r="C11440" s="24"/>
    </row>
    <row r="11441" spans="1:3" ht="12.75" customHeight="1" x14ac:dyDescent="0.2">
      <c r="A11441" s="215" t="s">
        <v>1784</v>
      </c>
      <c r="B11441" s="215" t="s">
        <v>171</v>
      </c>
      <c r="C11441" s="24"/>
    </row>
    <row r="11442" spans="1:3" ht="12.75" customHeight="1" x14ac:dyDescent="0.2">
      <c r="A11442" s="215" t="s">
        <v>10386</v>
      </c>
      <c r="B11442" s="215" t="s">
        <v>171</v>
      </c>
      <c r="C11442" s="24"/>
    </row>
    <row r="11443" spans="1:3" ht="12.75" customHeight="1" x14ac:dyDescent="0.2">
      <c r="A11443" s="215" t="s">
        <v>10387</v>
      </c>
      <c r="B11443" s="215" t="s">
        <v>171</v>
      </c>
      <c r="C11443" s="24"/>
    </row>
    <row r="11444" spans="1:3" ht="12.75" customHeight="1" x14ac:dyDescent="0.2">
      <c r="A11444" s="215" t="s">
        <v>10388</v>
      </c>
      <c r="B11444" s="215" t="s">
        <v>171</v>
      </c>
      <c r="C11444" s="24"/>
    </row>
    <row r="11445" spans="1:3" ht="12.75" customHeight="1" x14ac:dyDescent="0.2">
      <c r="A11445" s="215" t="s">
        <v>22031</v>
      </c>
      <c r="B11445" s="215" t="s">
        <v>171</v>
      </c>
      <c r="C11445" s="24"/>
    </row>
    <row r="11446" spans="1:3" ht="12.75" customHeight="1" x14ac:dyDescent="0.2">
      <c r="A11446" s="269" t="s">
        <v>1785</v>
      </c>
      <c r="B11446" s="269" t="s">
        <v>171</v>
      </c>
      <c r="C11446" s="24"/>
    </row>
    <row r="11447" spans="1:3" ht="12.75" customHeight="1" x14ac:dyDescent="0.2">
      <c r="A11447" s="215" t="s">
        <v>10389</v>
      </c>
      <c r="B11447" s="215" t="s">
        <v>171</v>
      </c>
      <c r="C11447" s="24"/>
    </row>
    <row r="11448" spans="1:3" ht="12.75" customHeight="1" x14ac:dyDescent="0.2">
      <c r="A11448" s="215" t="s">
        <v>1786</v>
      </c>
      <c r="B11448" s="215" t="s">
        <v>171</v>
      </c>
      <c r="C11448" s="24"/>
    </row>
    <row r="11449" spans="1:3" ht="12.75" customHeight="1" x14ac:dyDescent="0.2">
      <c r="A11449" s="215" t="s">
        <v>1787</v>
      </c>
      <c r="B11449" s="215" t="s">
        <v>171</v>
      </c>
      <c r="C11449" s="24"/>
    </row>
    <row r="11450" spans="1:3" ht="12.75" customHeight="1" x14ac:dyDescent="0.2">
      <c r="A11450" s="215" t="s">
        <v>1788</v>
      </c>
      <c r="B11450" s="215" t="s">
        <v>171</v>
      </c>
      <c r="C11450" s="24"/>
    </row>
    <row r="11451" spans="1:3" ht="12.75" customHeight="1" x14ac:dyDescent="0.2">
      <c r="A11451" s="215" t="s">
        <v>10390</v>
      </c>
      <c r="B11451" s="215" t="s">
        <v>171</v>
      </c>
      <c r="C11451" s="24"/>
    </row>
    <row r="11452" spans="1:3" ht="12.75" customHeight="1" x14ac:dyDescent="0.2">
      <c r="A11452" s="215" t="s">
        <v>1789</v>
      </c>
      <c r="B11452" s="215" t="s">
        <v>171</v>
      </c>
      <c r="C11452" s="24"/>
    </row>
    <row r="11453" spans="1:3" ht="12.75" customHeight="1" x14ac:dyDescent="0.2">
      <c r="A11453" s="215" t="s">
        <v>1790</v>
      </c>
      <c r="B11453" s="215" t="s">
        <v>171</v>
      </c>
      <c r="C11453" s="24"/>
    </row>
    <row r="11454" spans="1:3" ht="12.75" customHeight="1" x14ac:dyDescent="0.2">
      <c r="A11454" s="215" t="s">
        <v>1791</v>
      </c>
      <c r="B11454" s="215" t="s">
        <v>171</v>
      </c>
      <c r="C11454" s="24"/>
    </row>
    <row r="11455" spans="1:3" ht="12.75" customHeight="1" x14ac:dyDescent="0.2">
      <c r="A11455" s="215" t="s">
        <v>10391</v>
      </c>
      <c r="B11455" s="215" t="s">
        <v>171</v>
      </c>
      <c r="C11455" s="24"/>
    </row>
    <row r="11456" spans="1:3" ht="12.75" customHeight="1" x14ac:dyDescent="0.2">
      <c r="A11456" s="215" t="s">
        <v>1792</v>
      </c>
      <c r="B11456" s="215" t="s">
        <v>171</v>
      </c>
      <c r="C11456" s="24"/>
    </row>
    <row r="11457" spans="1:3" ht="12.75" customHeight="1" x14ac:dyDescent="0.2">
      <c r="A11457" s="215" t="s">
        <v>3230</v>
      </c>
      <c r="B11457" s="215" t="s">
        <v>171</v>
      </c>
      <c r="C11457" s="24"/>
    </row>
    <row r="11458" spans="1:3" ht="12.75" customHeight="1" x14ac:dyDescent="0.2">
      <c r="A11458" s="215" t="s">
        <v>10392</v>
      </c>
      <c r="B11458" s="215" t="s">
        <v>171</v>
      </c>
      <c r="C11458" s="24"/>
    </row>
    <row r="11459" spans="1:3" ht="12.75" customHeight="1" x14ac:dyDescent="0.2">
      <c r="A11459" s="215" t="s">
        <v>10404</v>
      </c>
      <c r="B11459" s="215" t="s">
        <v>171</v>
      </c>
      <c r="C11459" s="24"/>
    </row>
    <row r="11460" spans="1:3" ht="12.75" customHeight="1" x14ac:dyDescent="0.2">
      <c r="A11460" s="215" t="s">
        <v>1793</v>
      </c>
      <c r="B11460" s="215" t="s">
        <v>171</v>
      </c>
      <c r="C11460" s="24"/>
    </row>
    <row r="11461" spans="1:3" ht="12.75" customHeight="1" x14ac:dyDescent="0.2">
      <c r="A11461" s="215" t="s">
        <v>22033</v>
      </c>
      <c r="B11461" s="215" t="s">
        <v>142</v>
      </c>
      <c r="C11461" s="24"/>
    </row>
    <row r="11462" spans="1:3" ht="12.75" customHeight="1" x14ac:dyDescent="0.2">
      <c r="A11462" s="215" t="s">
        <v>10405</v>
      </c>
      <c r="B11462" s="215" t="s">
        <v>142</v>
      </c>
      <c r="C11462" s="24"/>
    </row>
    <row r="11463" spans="1:3" ht="12.75" customHeight="1" x14ac:dyDescent="0.2">
      <c r="A11463" s="215" t="s">
        <v>22034</v>
      </c>
      <c r="B11463" s="215" t="s">
        <v>142</v>
      </c>
      <c r="C11463" s="24"/>
    </row>
    <row r="11464" spans="1:3" ht="12.75" customHeight="1" x14ac:dyDescent="0.2">
      <c r="A11464" s="215" t="s">
        <v>22035</v>
      </c>
      <c r="B11464" s="215" t="s">
        <v>142</v>
      </c>
      <c r="C11464" s="24"/>
    </row>
    <row r="11465" spans="1:3" ht="12.75" customHeight="1" x14ac:dyDescent="0.2">
      <c r="A11465" s="215" t="s">
        <v>10406</v>
      </c>
      <c r="B11465" s="215" t="s">
        <v>142</v>
      </c>
      <c r="C11465" s="24"/>
    </row>
    <row r="11466" spans="1:3" ht="12.75" customHeight="1" x14ac:dyDescent="0.2">
      <c r="A11466" s="215" t="s">
        <v>10407</v>
      </c>
      <c r="B11466" s="215" t="s">
        <v>142</v>
      </c>
      <c r="C11466" s="24"/>
    </row>
    <row r="11467" spans="1:3" ht="12.75" customHeight="1" x14ac:dyDescent="0.2">
      <c r="A11467" s="215" t="s">
        <v>22036</v>
      </c>
      <c r="B11467" s="215" t="s">
        <v>142</v>
      </c>
      <c r="C11467" s="24"/>
    </row>
    <row r="11468" spans="1:3" ht="12.75" customHeight="1" x14ac:dyDescent="0.2">
      <c r="A11468" s="215" t="s">
        <v>10408</v>
      </c>
      <c r="B11468" s="215" t="s">
        <v>142</v>
      </c>
      <c r="C11468" s="24"/>
    </row>
    <row r="11469" spans="1:3" ht="12.75" customHeight="1" x14ac:dyDescent="0.2">
      <c r="A11469" s="215" t="s">
        <v>10409</v>
      </c>
      <c r="B11469" s="215" t="s">
        <v>142</v>
      </c>
      <c r="C11469" s="24"/>
    </row>
    <row r="11470" spans="1:3" ht="12.75" customHeight="1" x14ac:dyDescent="0.2">
      <c r="A11470" s="215" t="s">
        <v>22037</v>
      </c>
      <c r="B11470" s="215" t="s">
        <v>142</v>
      </c>
      <c r="C11470" s="24"/>
    </row>
    <row r="11471" spans="1:3" ht="12.75" customHeight="1" x14ac:dyDescent="0.2">
      <c r="A11471" s="215" t="s">
        <v>22038</v>
      </c>
      <c r="B11471" s="215" t="s">
        <v>142</v>
      </c>
      <c r="C11471" s="24"/>
    </row>
    <row r="11472" spans="1:3" ht="12.75" customHeight="1" x14ac:dyDescent="0.2">
      <c r="A11472" s="215" t="s">
        <v>22039</v>
      </c>
      <c r="B11472" s="215" t="s">
        <v>142</v>
      </c>
      <c r="C11472" s="24"/>
    </row>
    <row r="11473" spans="1:3" ht="12.75" customHeight="1" x14ac:dyDescent="0.2">
      <c r="A11473" s="215" t="s">
        <v>22040</v>
      </c>
      <c r="B11473" s="215" t="s">
        <v>142</v>
      </c>
      <c r="C11473" s="24"/>
    </row>
    <row r="11474" spans="1:3" ht="12.75" customHeight="1" x14ac:dyDescent="0.2">
      <c r="A11474" s="215" t="s">
        <v>10410</v>
      </c>
      <c r="B11474" s="215" t="s">
        <v>142</v>
      </c>
      <c r="C11474" s="24"/>
    </row>
    <row r="11475" spans="1:3" ht="12.75" customHeight="1" x14ac:dyDescent="0.2">
      <c r="A11475" s="215" t="s">
        <v>10411</v>
      </c>
      <c r="B11475" s="215" t="s">
        <v>142</v>
      </c>
      <c r="C11475" s="24"/>
    </row>
    <row r="11476" spans="1:3" ht="12.75" customHeight="1" x14ac:dyDescent="0.2">
      <c r="A11476" s="215" t="s">
        <v>22041</v>
      </c>
      <c r="B11476" s="215" t="s">
        <v>142</v>
      </c>
      <c r="C11476" s="24"/>
    </row>
    <row r="11477" spans="1:3" ht="12.75" customHeight="1" x14ac:dyDescent="0.2">
      <c r="A11477" s="185" t="s">
        <v>26514</v>
      </c>
      <c r="B11477" s="185" t="s">
        <v>142</v>
      </c>
      <c r="C11477" s="24"/>
    </row>
    <row r="11478" spans="1:3" ht="12.75" customHeight="1" x14ac:dyDescent="0.2">
      <c r="A11478" s="215" t="s">
        <v>22042</v>
      </c>
      <c r="B11478" s="215" t="s">
        <v>142</v>
      </c>
      <c r="C11478" s="24"/>
    </row>
    <row r="11479" spans="1:3" ht="12.75" customHeight="1" x14ac:dyDescent="0.2">
      <c r="A11479" s="215" t="s">
        <v>22043</v>
      </c>
      <c r="B11479" s="215" t="s">
        <v>142</v>
      </c>
      <c r="C11479" s="24"/>
    </row>
    <row r="11480" spans="1:3" ht="12.75" customHeight="1" x14ac:dyDescent="0.2">
      <c r="A11480" s="215" t="s">
        <v>10412</v>
      </c>
      <c r="B11480" s="215" t="s">
        <v>142</v>
      </c>
      <c r="C11480" s="24"/>
    </row>
    <row r="11481" spans="1:3" ht="12.75" customHeight="1" x14ac:dyDescent="0.2">
      <c r="A11481" s="215" t="s">
        <v>10413</v>
      </c>
      <c r="B11481" s="215" t="s">
        <v>142</v>
      </c>
      <c r="C11481" s="24"/>
    </row>
    <row r="11482" spans="1:3" ht="12.75" customHeight="1" x14ac:dyDescent="0.2">
      <c r="A11482" s="215" t="s">
        <v>10414</v>
      </c>
      <c r="B11482" s="215" t="s">
        <v>142</v>
      </c>
      <c r="C11482" s="24"/>
    </row>
    <row r="11483" spans="1:3" ht="12.75" customHeight="1" x14ac:dyDescent="0.2">
      <c r="A11483" s="215" t="s">
        <v>22044</v>
      </c>
      <c r="B11483" s="215" t="s">
        <v>142</v>
      </c>
      <c r="C11483" s="24"/>
    </row>
    <row r="11484" spans="1:3" ht="12.75" customHeight="1" x14ac:dyDescent="0.2">
      <c r="A11484" s="215" t="s">
        <v>10437</v>
      </c>
      <c r="B11484" s="215" t="s">
        <v>142</v>
      </c>
      <c r="C11484" s="24"/>
    </row>
    <row r="11485" spans="1:3" ht="12.75" customHeight="1" x14ac:dyDescent="0.2">
      <c r="A11485" s="215" t="s">
        <v>22045</v>
      </c>
      <c r="B11485" s="215" t="s">
        <v>142</v>
      </c>
      <c r="C11485" s="24"/>
    </row>
    <row r="11486" spans="1:3" ht="12.75" customHeight="1" x14ac:dyDescent="0.2">
      <c r="A11486" s="215" t="s">
        <v>1794</v>
      </c>
      <c r="B11486" s="215" t="s">
        <v>142</v>
      </c>
      <c r="C11486" s="24"/>
    </row>
    <row r="11487" spans="1:3" ht="12.75" customHeight="1" x14ac:dyDescent="0.2">
      <c r="A11487" s="215" t="s">
        <v>25813</v>
      </c>
      <c r="B11487" s="215" t="s">
        <v>142</v>
      </c>
      <c r="C11487" s="24"/>
    </row>
    <row r="11488" spans="1:3" ht="12.75" customHeight="1" x14ac:dyDescent="0.2">
      <c r="A11488" s="215" t="s">
        <v>10438</v>
      </c>
      <c r="B11488" s="215" t="s">
        <v>142</v>
      </c>
      <c r="C11488" s="24"/>
    </row>
    <row r="11489" spans="1:3" ht="12.75" customHeight="1" x14ac:dyDescent="0.2">
      <c r="A11489" s="215" t="s">
        <v>1795</v>
      </c>
      <c r="B11489" s="215" t="s">
        <v>142</v>
      </c>
      <c r="C11489" s="24"/>
    </row>
    <row r="11490" spans="1:3" ht="12.75" customHeight="1" x14ac:dyDescent="0.2">
      <c r="A11490" s="215" t="s">
        <v>10415</v>
      </c>
      <c r="B11490" s="215" t="s">
        <v>142</v>
      </c>
      <c r="C11490" s="24"/>
    </row>
    <row r="11491" spans="1:3" ht="12.75" customHeight="1" x14ac:dyDescent="0.2">
      <c r="A11491" s="215" t="s">
        <v>10416</v>
      </c>
      <c r="B11491" s="215" t="s">
        <v>142</v>
      </c>
      <c r="C11491" s="24"/>
    </row>
    <row r="11492" spans="1:3" ht="12.75" customHeight="1" x14ac:dyDescent="0.2">
      <c r="A11492" s="215" t="s">
        <v>10417</v>
      </c>
      <c r="B11492" s="215" t="s">
        <v>142</v>
      </c>
      <c r="C11492" s="24"/>
    </row>
    <row r="11493" spans="1:3" ht="12.75" customHeight="1" x14ac:dyDescent="0.2">
      <c r="A11493" s="215" t="s">
        <v>1796</v>
      </c>
      <c r="B11493" s="215" t="s">
        <v>142</v>
      </c>
      <c r="C11493" s="24"/>
    </row>
    <row r="11494" spans="1:3" ht="12.75" customHeight="1" x14ac:dyDescent="0.2">
      <c r="A11494" s="215" t="s">
        <v>10418</v>
      </c>
      <c r="B11494" s="215" t="s">
        <v>142</v>
      </c>
      <c r="C11494" s="24"/>
    </row>
    <row r="11495" spans="1:3" ht="12.75" customHeight="1" x14ac:dyDescent="0.2">
      <c r="A11495" s="215" t="s">
        <v>142</v>
      </c>
      <c r="B11495" s="215" t="s">
        <v>142</v>
      </c>
      <c r="C11495" s="24"/>
    </row>
    <row r="11496" spans="1:3" ht="12.75" customHeight="1" x14ac:dyDescent="0.2">
      <c r="A11496" s="215" t="s">
        <v>10419</v>
      </c>
      <c r="B11496" s="215" t="s">
        <v>142</v>
      </c>
      <c r="C11496" s="24"/>
    </row>
    <row r="11497" spans="1:3" ht="12.75" customHeight="1" x14ac:dyDescent="0.2">
      <c r="A11497" s="215" t="s">
        <v>10420</v>
      </c>
      <c r="B11497" s="215" t="s">
        <v>142</v>
      </c>
      <c r="C11497" s="24"/>
    </row>
    <row r="11498" spans="1:3" ht="12.75" customHeight="1" x14ac:dyDescent="0.2">
      <c r="A11498" s="215" t="s">
        <v>10421</v>
      </c>
      <c r="B11498" s="215" t="s">
        <v>142</v>
      </c>
      <c r="C11498" s="24"/>
    </row>
    <row r="11499" spans="1:3" ht="12.75" customHeight="1" x14ac:dyDescent="0.2">
      <c r="A11499" s="215" t="s">
        <v>10422</v>
      </c>
      <c r="B11499" s="215" t="s">
        <v>142</v>
      </c>
      <c r="C11499" s="24"/>
    </row>
    <row r="11500" spans="1:3" ht="12.75" customHeight="1" x14ac:dyDescent="0.2">
      <c r="A11500" s="215" t="s">
        <v>10423</v>
      </c>
      <c r="B11500" s="215" t="s">
        <v>142</v>
      </c>
      <c r="C11500" s="24"/>
    </row>
    <row r="11501" spans="1:3" ht="12.75" customHeight="1" x14ac:dyDescent="0.2">
      <c r="A11501" s="215" t="s">
        <v>10424</v>
      </c>
      <c r="B11501" s="215" t="s">
        <v>142</v>
      </c>
      <c r="C11501" s="24"/>
    </row>
    <row r="11502" spans="1:3" ht="12.75" customHeight="1" x14ac:dyDescent="0.2">
      <c r="A11502" s="215" t="s">
        <v>10425</v>
      </c>
      <c r="B11502" s="215" t="s">
        <v>142</v>
      </c>
      <c r="C11502" s="24"/>
    </row>
    <row r="11503" spans="1:3" ht="12.75" customHeight="1" x14ac:dyDescent="0.2">
      <c r="A11503" s="215" t="s">
        <v>10426</v>
      </c>
      <c r="B11503" s="215" t="s">
        <v>142</v>
      </c>
      <c r="C11503" s="24"/>
    </row>
    <row r="11504" spans="1:3" ht="12.75" customHeight="1" x14ac:dyDescent="0.2">
      <c r="A11504" s="215" t="s">
        <v>1797</v>
      </c>
      <c r="B11504" s="215" t="s">
        <v>142</v>
      </c>
      <c r="C11504" s="24"/>
    </row>
    <row r="11505" spans="1:4" ht="12.75" customHeight="1" x14ac:dyDescent="0.2">
      <c r="A11505" s="215" t="s">
        <v>10427</v>
      </c>
      <c r="B11505" s="215" t="s">
        <v>142</v>
      </c>
      <c r="C11505" s="24"/>
    </row>
    <row r="11506" spans="1:4" ht="12.75" customHeight="1" x14ac:dyDescent="0.2">
      <c r="A11506" s="215" t="s">
        <v>10428</v>
      </c>
      <c r="B11506" s="215" t="s">
        <v>142</v>
      </c>
      <c r="C11506" s="24"/>
    </row>
    <row r="11507" spans="1:4" ht="12.75" customHeight="1" x14ac:dyDescent="0.2">
      <c r="A11507" s="215" t="s">
        <v>25814</v>
      </c>
      <c r="B11507" s="215" t="s">
        <v>142</v>
      </c>
      <c r="C11507" s="24"/>
    </row>
    <row r="11508" spans="1:4" ht="12.75" customHeight="1" x14ac:dyDescent="0.2">
      <c r="A11508" s="215" t="s">
        <v>10429</v>
      </c>
      <c r="B11508" s="215" t="s">
        <v>142</v>
      </c>
      <c r="C11508" s="24"/>
    </row>
    <row r="11509" spans="1:4" ht="12.75" customHeight="1" x14ac:dyDescent="0.2">
      <c r="A11509" s="215" t="s">
        <v>10430</v>
      </c>
      <c r="B11509" s="215" t="s">
        <v>142</v>
      </c>
      <c r="C11509" s="24"/>
    </row>
    <row r="11510" spans="1:4" ht="12.75" customHeight="1" x14ac:dyDescent="0.2">
      <c r="A11510" s="215" t="s">
        <v>1798</v>
      </c>
      <c r="B11510" s="215" t="s">
        <v>142</v>
      </c>
      <c r="C11510" s="24"/>
    </row>
    <row r="11511" spans="1:4" ht="12.75" customHeight="1" x14ac:dyDescent="0.2">
      <c r="A11511" s="215" t="s">
        <v>10431</v>
      </c>
      <c r="B11511" s="215" t="s">
        <v>142</v>
      </c>
      <c r="C11511" s="24"/>
    </row>
    <row r="11512" spans="1:4" s="24" customFormat="1" ht="12.75" customHeight="1" x14ac:dyDescent="0.2">
      <c r="A11512" s="215" t="s">
        <v>10432</v>
      </c>
      <c r="B11512" s="215" t="s">
        <v>142</v>
      </c>
      <c r="D11512" s="120"/>
    </row>
    <row r="11513" spans="1:4" ht="12.75" customHeight="1" x14ac:dyDescent="0.2">
      <c r="A11513" s="215" t="s">
        <v>10433</v>
      </c>
      <c r="B11513" s="215" t="s">
        <v>142</v>
      </c>
      <c r="C11513" s="24"/>
    </row>
    <row r="11514" spans="1:4" ht="12.75" customHeight="1" x14ac:dyDescent="0.2">
      <c r="A11514" s="215" t="s">
        <v>10434</v>
      </c>
      <c r="B11514" s="215" t="s">
        <v>142</v>
      </c>
      <c r="C11514" s="24"/>
    </row>
    <row r="11515" spans="1:4" ht="12.75" customHeight="1" x14ac:dyDescent="0.2">
      <c r="A11515" s="215" t="s">
        <v>1799</v>
      </c>
      <c r="B11515" s="215" t="s">
        <v>142</v>
      </c>
      <c r="C11515" s="24"/>
    </row>
    <row r="11516" spans="1:4" ht="12.75" customHeight="1" x14ac:dyDescent="0.2">
      <c r="A11516" s="215" t="s">
        <v>10435</v>
      </c>
      <c r="B11516" s="215" t="s">
        <v>142</v>
      </c>
      <c r="C11516" s="24"/>
    </row>
    <row r="11517" spans="1:4" ht="12.75" customHeight="1" x14ac:dyDescent="0.2">
      <c r="A11517" s="215" t="s">
        <v>25815</v>
      </c>
      <c r="B11517" s="215" t="s">
        <v>142</v>
      </c>
      <c r="C11517" s="24"/>
    </row>
    <row r="11518" spans="1:4" ht="12.75" customHeight="1" x14ac:dyDescent="0.2">
      <c r="A11518" s="215" t="s">
        <v>10439</v>
      </c>
      <c r="B11518" s="215" t="s">
        <v>142</v>
      </c>
      <c r="C11518" s="24"/>
    </row>
    <row r="11519" spans="1:4" ht="12.75" customHeight="1" x14ac:dyDescent="0.2">
      <c r="A11519" s="215" t="s">
        <v>1800</v>
      </c>
      <c r="B11519" s="215" t="s">
        <v>142</v>
      </c>
      <c r="C11519" s="24"/>
    </row>
    <row r="11520" spans="1:4" ht="12.75" customHeight="1" x14ac:dyDescent="0.2">
      <c r="A11520" s="215" t="s">
        <v>10436</v>
      </c>
      <c r="B11520" s="215" t="s">
        <v>142</v>
      </c>
      <c r="C11520" s="24"/>
    </row>
    <row r="11521" spans="1:3" ht="12.75" customHeight="1" x14ac:dyDescent="0.2">
      <c r="A11521" s="215" t="s">
        <v>10452</v>
      </c>
      <c r="B11521" s="215" t="s">
        <v>488</v>
      </c>
      <c r="C11521" s="24"/>
    </row>
    <row r="11522" spans="1:3" ht="12.75" customHeight="1" x14ac:dyDescent="0.2">
      <c r="A11522" s="215" t="s">
        <v>10440</v>
      </c>
      <c r="B11522" s="215" t="s">
        <v>488</v>
      </c>
      <c r="C11522" s="24"/>
    </row>
    <row r="11523" spans="1:3" ht="12.75" customHeight="1" x14ac:dyDescent="0.2">
      <c r="A11523" s="215" t="s">
        <v>10441</v>
      </c>
      <c r="B11523" s="215" t="s">
        <v>488</v>
      </c>
      <c r="C11523" s="24"/>
    </row>
    <row r="11524" spans="1:3" ht="12.75" customHeight="1" x14ac:dyDescent="0.2">
      <c r="A11524" s="215" t="s">
        <v>10453</v>
      </c>
      <c r="B11524" s="215" t="s">
        <v>488</v>
      </c>
      <c r="C11524" s="24"/>
    </row>
    <row r="11525" spans="1:3" ht="12.75" customHeight="1" x14ac:dyDescent="0.2">
      <c r="A11525" s="215" t="s">
        <v>10454</v>
      </c>
      <c r="B11525" s="215" t="s">
        <v>488</v>
      </c>
      <c r="C11525" s="24"/>
    </row>
    <row r="11526" spans="1:3" ht="12.75" customHeight="1" x14ac:dyDescent="0.2">
      <c r="A11526" s="215" t="s">
        <v>10455</v>
      </c>
      <c r="B11526" s="215" t="s">
        <v>488</v>
      </c>
      <c r="C11526" s="24"/>
    </row>
    <row r="11527" spans="1:3" ht="12.75" customHeight="1" x14ac:dyDescent="0.2">
      <c r="A11527" s="215" t="s">
        <v>10442</v>
      </c>
      <c r="B11527" s="215" t="s">
        <v>488</v>
      </c>
      <c r="C11527" s="24"/>
    </row>
    <row r="11528" spans="1:3" ht="12.75" customHeight="1" x14ac:dyDescent="0.2">
      <c r="A11528" s="215" t="s">
        <v>10443</v>
      </c>
      <c r="B11528" s="215" t="s">
        <v>488</v>
      </c>
      <c r="C11528" s="24"/>
    </row>
    <row r="11529" spans="1:3" ht="12.75" customHeight="1" x14ac:dyDescent="0.2">
      <c r="A11529" s="215" t="s">
        <v>10444</v>
      </c>
      <c r="B11529" s="215" t="s">
        <v>488</v>
      </c>
      <c r="C11529" s="24"/>
    </row>
    <row r="11530" spans="1:3" ht="12.75" customHeight="1" x14ac:dyDescent="0.2">
      <c r="A11530" s="215" t="s">
        <v>10445</v>
      </c>
      <c r="B11530" s="215" t="s">
        <v>488</v>
      </c>
      <c r="C11530" s="24"/>
    </row>
    <row r="11531" spans="1:3" ht="12.75" customHeight="1" x14ac:dyDescent="0.2">
      <c r="A11531" s="215" t="s">
        <v>10446</v>
      </c>
      <c r="B11531" s="215" t="s">
        <v>488</v>
      </c>
      <c r="C11531" s="24"/>
    </row>
    <row r="11532" spans="1:3" ht="12.75" customHeight="1" x14ac:dyDescent="0.2">
      <c r="A11532" s="215" t="s">
        <v>22046</v>
      </c>
      <c r="B11532" s="215" t="s">
        <v>488</v>
      </c>
      <c r="C11532" s="24"/>
    </row>
    <row r="11533" spans="1:3" ht="12.75" customHeight="1" x14ac:dyDescent="0.2">
      <c r="A11533" s="215" t="s">
        <v>10447</v>
      </c>
      <c r="B11533" s="215" t="s">
        <v>488</v>
      </c>
      <c r="C11533" s="24"/>
    </row>
    <row r="11534" spans="1:3" ht="12.75" customHeight="1" x14ac:dyDescent="0.2">
      <c r="A11534" s="215" t="s">
        <v>10448</v>
      </c>
      <c r="B11534" s="215" t="s">
        <v>488</v>
      </c>
      <c r="C11534" s="24"/>
    </row>
    <row r="11535" spans="1:3" ht="12.75" customHeight="1" x14ac:dyDescent="0.2">
      <c r="A11535" s="215" t="s">
        <v>10449</v>
      </c>
      <c r="B11535" s="215" t="s">
        <v>488</v>
      </c>
      <c r="C11535" s="24"/>
    </row>
    <row r="11536" spans="1:3" ht="12.75" customHeight="1" x14ac:dyDescent="0.2">
      <c r="A11536" s="215" t="s">
        <v>10450</v>
      </c>
      <c r="B11536" s="215" t="s">
        <v>488</v>
      </c>
      <c r="C11536" s="24"/>
    </row>
    <row r="11537" spans="1:3" ht="12.75" customHeight="1" x14ac:dyDescent="0.2">
      <c r="A11537" s="215" t="s">
        <v>10451</v>
      </c>
      <c r="B11537" s="215" t="s">
        <v>488</v>
      </c>
      <c r="C11537" s="24"/>
    </row>
    <row r="11538" spans="1:3" ht="12.75" customHeight="1" x14ac:dyDescent="0.2">
      <c r="A11538" s="215" t="s">
        <v>10456</v>
      </c>
      <c r="B11538" s="215" t="s">
        <v>488</v>
      </c>
      <c r="C11538" s="24"/>
    </row>
    <row r="11539" spans="1:3" ht="12.75" customHeight="1" x14ac:dyDescent="0.2">
      <c r="A11539" s="215" t="s">
        <v>1801</v>
      </c>
      <c r="B11539" s="215" t="s">
        <v>13</v>
      </c>
      <c r="C11539" s="24"/>
    </row>
    <row r="11540" spans="1:3" ht="12.75" customHeight="1" x14ac:dyDescent="0.2">
      <c r="A11540" s="215" t="s">
        <v>10457</v>
      </c>
      <c r="B11540" s="215" t="s">
        <v>13</v>
      </c>
      <c r="C11540" s="24"/>
    </row>
    <row r="11541" spans="1:3" ht="12.75" customHeight="1" x14ac:dyDescent="0.2">
      <c r="A11541" s="185" t="s">
        <v>26522</v>
      </c>
      <c r="B11541" s="185" t="s">
        <v>13</v>
      </c>
      <c r="C11541" s="24"/>
    </row>
    <row r="11542" spans="1:3" ht="12.75" customHeight="1" x14ac:dyDescent="0.2">
      <c r="A11542" s="215" t="s">
        <v>10458</v>
      </c>
      <c r="B11542" s="215" t="s">
        <v>13</v>
      </c>
      <c r="C11542" s="24"/>
    </row>
    <row r="11543" spans="1:3" ht="12.75" customHeight="1" x14ac:dyDescent="0.2">
      <c r="A11543" s="215" t="s">
        <v>22049</v>
      </c>
      <c r="B11543" s="215" t="s">
        <v>13</v>
      </c>
      <c r="C11543" s="24"/>
    </row>
    <row r="11544" spans="1:3" ht="12.75" customHeight="1" x14ac:dyDescent="0.2">
      <c r="A11544" s="215" t="s">
        <v>1802</v>
      </c>
      <c r="B11544" s="215" t="s">
        <v>13</v>
      </c>
      <c r="C11544" s="24"/>
    </row>
    <row r="11545" spans="1:3" ht="12.75" customHeight="1" x14ac:dyDescent="0.2">
      <c r="A11545" s="215" t="s">
        <v>10459</v>
      </c>
      <c r="B11545" s="215" t="s">
        <v>13</v>
      </c>
      <c r="C11545" s="24"/>
    </row>
    <row r="11546" spans="1:3" ht="12.75" customHeight="1" x14ac:dyDescent="0.2">
      <c r="A11546" s="215" t="s">
        <v>10460</v>
      </c>
      <c r="B11546" s="215" t="s">
        <v>13</v>
      </c>
      <c r="C11546" s="24"/>
    </row>
    <row r="11547" spans="1:3" ht="12.75" customHeight="1" x14ac:dyDescent="0.2">
      <c r="A11547" s="215" t="s">
        <v>1803</v>
      </c>
      <c r="B11547" s="215" t="s">
        <v>13</v>
      </c>
      <c r="C11547" s="24"/>
    </row>
    <row r="11548" spans="1:3" ht="12.75" customHeight="1" x14ac:dyDescent="0.2">
      <c r="A11548" s="215" t="s">
        <v>10461</v>
      </c>
      <c r="B11548" s="215" t="s">
        <v>13</v>
      </c>
      <c r="C11548" s="24"/>
    </row>
    <row r="11549" spans="1:3" ht="12.75" customHeight="1" x14ac:dyDescent="0.2">
      <c r="A11549" s="215" t="s">
        <v>22057</v>
      </c>
      <c r="B11549" s="215" t="s">
        <v>13</v>
      </c>
      <c r="C11549" s="24"/>
    </row>
    <row r="11550" spans="1:3" ht="12.75" customHeight="1" x14ac:dyDescent="0.2">
      <c r="A11550" s="185" t="s">
        <v>26441</v>
      </c>
      <c r="B11550" s="185" t="s">
        <v>13</v>
      </c>
      <c r="C11550" s="24"/>
    </row>
    <row r="11551" spans="1:3" ht="12.75" customHeight="1" x14ac:dyDescent="0.2">
      <c r="A11551" s="215" t="s">
        <v>22050</v>
      </c>
      <c r="B11551" s="215" t="s">
        <v>13</v>
      </c>
      <c r="C11551" s="24"/>
    </row>
    <row r="11552" spans="1:3" ht="12.75" customHeight="1" x14ac:dyDescent="0.2">
      <c r="A11552" s="215" t="s">
        <v>1805</v>
      </c>
      <c r="B11552" s="215" t="s">
        <v>13</v>
      </c>
      <c r="C11552" s="24"/>
    </row>
    <row r="11553" spans="1:3" ht="12.75" customHeight="1" x14ac:dyDescent="0.2">
      <c r="A11553" s="215" t="s">
        <v>10462</v>
      </c>
      <c r="B11553" s="215" t="s">
        <v>13</v>
      </c>
      <c r="C11553" s="24"/>
    </row>
    <row r="11554" spans="1:3" ht="12.75" customHeight="1" x14ac:dyDescent="0.2">
      <c r="A11554" s="215" t="s">
        <v>1806</v>
      </c>
      <c r="B11554" s="215" t="s">
        <v>13</v>
      </c>
      <c r="C11554" s="24"/>
    </row>
    <row r="11555" spans="1:3" ht="12.75" customHeight="1" x14ac:dyDescent="0.2">
      <c r="A11555" s="215" t="s">
        <v>10463</v>
      </c>
      <c r="B11555" s="215" t="s">
        <v>13</v>
      </c>
      <c r="C11555" s="24"/>
    </row>
    <row r="11556" spans="1:3" ht="12.75" customHeight="1" x14ac:dyDescent="0.2">
      <c r="A11556" s="215" t="s">
        <v>3231</v>
      </c>
      <c r="B11556" s="215" t="s">
        <v>13</v>
      </c>
      <c r="C11556" s="24"/>
    </row>
    <row r="11557" spans="1:3" ht="12.75" customHeight="1" x14ac:dyDescent="0.2">
      <c r="A11557" s="215" t="s">
        <v>10464</v>
      </c>
      <c r="B11557" s="215" t="s">
        <v>13</v>
      </c>
      <c r="C11557" s="24"/>
    </row>
    <row r="11558" spans="1:3" ht="12.75" customHeight="1" x14ac:dyDescent="0.2">
      <c r="A11558" s="215" t="s">
        <v>10465</v>
      </c>
      <c r="B11558" s="215" t="s">
        <v>13</v>
      </c>
      <c r="C11558" s="24"/>
    </row>
    <row r="11559" spans="1:3" ht="12.75" customHeight="1" x14ac:dyDescent="0.2">
      <c r="A11559" s="215" t="s">
        <v>10466</v>
      </c>
      <c r="B11559" s="215" t="s">
        <v>13</v>
      </c>
      <c r="C11559" s="24"/>
    </row>
    <row r="11560" spans="1:3" ht="12.75" customHeight="1" x14ac:dyDescent="0.2">
      <c r="A11560" s="215" t="s">
        <v>19692</v>
      </c>
      <c r="B11560" s="215" t="s">
        <v>13</v>
      </c>
      <c r="C11560" s="24"/>
    </row>
    <row r="11561" spans="1:3" ht="12.75" customHeight="1" x14ac:dyDescent="0.2">
      <c r="A11561" s="215" t="s">
        <v>25816</v>
      </c>
      <c r="B11561" s="215" t="s">
        <v>13</v>
      </c>
      <c r="C11561" s="24"/>
    </row>
    <row r="11562" spans="1:3" ht="12.75" customHeight="1" x14ac:dyDescent="0.2">
      <c r="A11562" s="215" t="s">
        <v>1807</v>
      </c>
      <c r="B11562" s="215" t="s">
        <v>13</v>
      </c>
      <c r="C11562" s="24"/>
    </row>
    <row r="11563" spans="1:3" ht="12.75" customHeight="1" x14ac:dyDescent="0.2">
      <c r="A11563" s="215" t="s">
        <v>10467</v>
      </c>
      <c r="B11563" s="215" t="s">
        <v>13</v>
      </c>
      <c r="C11563" s="24"/>
    </row>
    <row r="11564" spans="1:3" ht="12.75" customHeight="1" x14ac:dyDescent="0.2">
      <c r="A11564" s="215" t="s">
        <v>10468</v>
      </c>
      <c r="B11564" s="215" t="s">
        <v>13</v>
      </c>
      <c r="C11564" s="24"/>
    </row>
    <row r="11565" spans="1:3" ht="12.75" customHeight="1" x14ac:dyDescent="0.2">
      <c r="A11565" s="215" t="s">
        <v>10469</v>
      </c>
      <c r="B11565" s="215" t="s">
        <v>13</v>
      </c>
      <c r="C11565" s="24"/>
    </row>
    <row r="11566" spans="1:3" ht="12.75" customHeight="1" x14ac:dyDescent="0.2">
      <c r="A11566" s="215" t="s">
        <v>1808</v>
      </c>
      <c r="B11566" s="215" t="s">
        <v>13</v>
      </c>
      <c r="C11566" s="24"/>
    </row>
    <row r="11567" spans="1:3" ht="12.75" customHeight="1" x14ac:dyDescent="0.2">
      <c r="A11567" s="215" t="s">
        <v>10470</v>
      </c>
      <c r="B11567" s="215" t="s">
        <v>13</v>
      </c>
      <c r="C11567" s="24"/>
    </row>
    <row r="11568" spans="1:3" ht="12.75" customHeight="1" x14ac:dyDescent="0.2">
      <c r="A11568" s="215" t="s">
        <v>22058</v>
      </c>
      <c r="B11568" s="215" t="s">
        <v>13</v>
      </c>
      <c r="C11568" s="24"/>
    </row>
    <row r="11569" spans="1:3" ht="12.75" customHeight="1" x14ac:dyDescent="0.2">
      <c r="A11569" s="215" t="s">
        <v>10471</v>
      </c>
      <c r="B11569" s="215" t="s">
        <v>13</v>
      </c>
      <c r="C11569" s="24"/>
    </row>
    <row r="11570" spans="1:3" ht="12.75" customHeight="1" x14ac:dyDescent="0.2">
      <c r="A11570" s="215" t="s">
        <v>10472</v>
      </c>
      <c r="B11570" s="215" t="s">
        <v>13</v>
      </c>
      <c r="C11570" s="24"/>
    </row>
    <row r="11571" spans="1:3" ht="12.75" customHeight="1" x14ac:dyDescent="0.2">
      <c r="A11571" s="215" t="s">
        <v>10473</v>
      </c>
      <c r="B11571" s="215" t="s">
        <v>13</v>
      </c>
      <c r="C11571" s="24"/>
    </row>
    <row r="11572" spans="1:3" ht="12.75" customHeight="1" x14ac:dyDescent="0.2">
      <c r="A11572" s="215" t="s">
        <v>25817</v>
      </c>
      <c r="B11572" s="215" t="s">
        <v>13</v>
      </c>
      <c r="C11572" s="24"/>
    </row>
    <row r="11573" spans="1:3" ht="12.75" customHeight="1" x14ac:dyDescent="0.2">
      <c r="A11573" s="215" t="s">
        <v>22059</v>
      </c>
      <c r="B11573" s="215" t="s">
        <v>13</v>
      </c>
      <c r="C11573" s="24"/>
    </row>
    <row r="11574" spans="1:3" ht="12.75" customHeight="1" x14ac:dyDescent="0.2">
      <c r="A11574" s="215" t="s">
        <v>22060</v>
      </c>
      <c r="B11574" s="215" t="s">
        <v>13</v>
      </c>
      <c r="C11574" s="24"/>
    </row>
    <row r="11575" spans="1:3" ht="12.75" customHeight="1" x14ac:dyDescent="0.2">
      <c r="A11575" s="215" t="s">
        <v>22061</v>
      </c>
      <c r="B11575" s="215" t="s">
        <v>13</v>
      </c>
      <c r="C11575" s="24"/>
    </row>
    <row r="11576" spans="1:3" ht="12.75" customHeight="1" x14ac:dyDescent="0.2">
      <c r="A11576" s="215" t="s">
        <v>22062</v>
      </c>
      <c r="B11576" s="215" t="s">
        <v>13</v>
      </c>
      <c r="C11576" s="24"/>
    </row>
    <row r="11577" spans="1:3" ht="12.75" customHeight="1" x14ac:dyDescent="0.2">
      <c r="A11577" s="215" t="s">
        <v>10474</v>
      </c>
      <c r="B11577" s="215" t="s">
        <v>13</v>
      </c>
      <c r="C11577" s="24"/>
    </row>
    <row r="11578" spans="1:3" ht="12.75" customHeight="1" x14ac:dyDescent="0.2">
      <c r="A11578" s="215" t="s">
        <v>22063</v>
      </c>
      <c r="B11578" s="215" t="s">
        <v>13</v>
      </c>
      <c r="C11578" s="24"/>
    </row>
    <row r="11579" spans="1:3" ht="12.75" customHeight="1" x14ac:dyDescent="0.2">
      <c r="A11579" s="215" t="s">
        <v>22064</v>
      </c>
      <c r="B11579" s="215" t="s">
        <v>13</v>
      </c>
      <c r="C11579" s="24"/>
    </row>
    <row r="11580" spans="1:3" ht="12.75" customHeight="1" x14ac:dyDescent="0.2">
      <c r="A11580" s="215" t="s">
        <v>10475</v>
      </c>
      <c r="B11580" s="215" t="s">
        <v>13</v>
      </c>
      <c r="C11580" s="24"/>
    </row>
    <row r="11581" spans="1:3" ht="12.75" customHeight="1" x14ac:dyDescent="0.2">
      <c r="A11581" s="215" t="s">
        <v>10476</v>
      </c>
      <c r="B11581" s="215" t="s">
        <v>13</v>
      </c>
      <c r="C11581" s="24"/>
    </row>
    <row r="11582" spans="1:3" ht="12.75" customHeight="1" x14ac:dyDescent="0.2">
      <c r="A11582" s="215" t="s">
        <v>10477</v>
      </c>
      <c r="B11582" s="215" t="s">
        <v>13</v>
      </c>
      <c r="C11582" s="24"/>
    </row>
    <row r="11583" spans="1:3" ht="12.75" customHeight="1" x14ac:dyDescent="0.2">
      <c r="A11583" s="215" t="s">
        <v>10478</v>
      </c>
      <c r="B11583" s="215" t="s">
        <v>13</v>
      </c>
      <c r="C11583" s="24"/>
    </row>
    <row r="11584" spans="1:3" ht="12.75" customHeight="1" x14ac:dyDescent="0.2">
      <c r="A11584" s="215" t="s">
        <v>22065</v>
      </c>
      <c r="B11584" s="215" t="s">
        <v>13</v>
      </c>
      <c r="C11584" s="24"/>
    </row>
    <row r="11585" spans="1:3" ht="12.75" customHeight="1" x14ac:dyDescent="0.2">
      <c r="A11585" s="215" t="s">
        <v>25818</v>
      </c>
      <c r="B11585" s="215" t="s">
        <v>13</v>
      </c>
      <c r="C11585" s="24"/>
    </row>
    <row r="11586" spans="1:3" ht="12.75" customHeight="1" x14ac:dyDescent="0.2">
      <c r="A11586" s="215" t="s">
        <v>22066</v>
      </c>
      <c r="B11586" s="215" t="s">
        <v>13</v>
      </c>
      <c r="C11586" s="24"/>
    </row>
    <row r="11587" spans="1:3" ht="12.75" customHeight="1" x14ac:dyDescent="0.2">
      <c r="A11587" s="215" t="s">
        <v>22067</v>
      </c>
      <c r="B11587" s="215" t="s">
        <v>13</v>
      </c>
      <c r="C11587" s="24"/>
    </row>
    <row r="11588" spans="1:3" ht="12.75" customHeight="1" x14ac:dyDescent="0.2">
      <c r="A11588" s="215" t="s">
        <v>22068</v>
      </c>
      <c r="B11588" s="215" t="s">
        <v>13</v>
      </c>
      <c r="C11588" s="24"/>
    </row>
    <row r="11589" spans="1:3" ht="12.75" customHeight="1" x14ac:dyDescent="0.2">
      <c r="A11589" s="185" t="s">
        <v>26444</v>
      </c>
      <c r="B11589" s="185" t="s">
        <v>13</v>
      </c>
      <c r="C11589" s="24"/>
    </row>
    <row r="11590" spans="1:3" ht="12.75" customHeight="1" x14ac:dyDescent="0.2">
      <c r="A11590" s="215" t="s">
        <v>22069</v>
      </c>
      <c r="B11590" s="215" t="s">
        <v>13</v>
      </c>
      <c r="C11590" s="24"/>
    </row>
    <row r="11591" spans="1:3" ht="12.75" customHeight="1" x14ac:dyDescent="0.2">
      <c r="A11591" s="215" t="s">
        <v>10479</v>
      </c>
      <c r="B11591" s="215" t="s">
        <v>13</v>
      </c>
      <c r="C11591" s="24"/>
    </row>
    <row r="11592" spans="1:3" ht="12.75" customHeight="1" x14ac:dyDescent="0.2">
      <c r="A11592" s="215" t="s">
        <v>22070</v>
      </c>
      <c r="B11592" s="215" t="s">
        <v>13</v>
      </c>
      <c r="C11592" s="24"/>
    </row>
    <row r="11593" spans="1:3" ht="12.75" customHeight="1" x14ac:dyDescent="0.2">
      <c r="A11593" s="215" t="s">
        <v>1809</v>
      </c>
      <c r="B11593" s="215" t="s">
        <v>13</v>
      </c>
      <c r="C11593" s="24"/>
    </row>
    <row r="11594" spans="1:3" ht="12.75" customHeight="1" x14ac:dyDescent="0.2">
      <c r="A11594" s="215" t="s">
        <v>10480</v>
      </c>
      <c r="B11594" s="215" t="s">
        <v>13</v>
      </c>
      <c r="C11594" s="24"/>
    </row>
    <row r="11595" spans="1:3" ht="12.75" customHeight="1" x14ac:dyDescent="0.2">
      <c r="A11595" s="215" t="s">
        <v>10481</v>
      </c>
      <c r="B11595" s="215" t="s">
        <v>13</v>
      </c>
      <c r="C11595" s="24"/>
    </row>
    <row r="11596" spans="1:3" ht="12.75" customHeight="1" x14ac:dyDescent="0.2">
      <c r="A11596" s="215" t="s">
        <v>25819</v>
      </c>
      <c r="B11596" s="215" t="s">
        <v>13</v>
      </c>
      <c r="C11596" s="24"/>
    </row>
    <row r="11597" spans="1:3" ht="12.75" customHeight="1" x14ac:dyDescent="0.2">
      <c r="A11597" s="215" t="s">
        <v>22051</v>
      </c>
      <c r="B11597" s="215" t="s">
        <v>13</v>
      </c>
      <c r="C11597" s="24"/>
    </row>
    <row r="11598" spans="1:3" ht="12.75" customHeight="1" x14ac:dyDescent="0.2">
      <c r="A11598" s="215" t="s">
        <v>22052</v>
      </c>
      <c r="B11598" s="215" t="s">
        <v>13</v>
      </c>
      <c r="C11598" s="24"/>
    </row>
    <row r="11599" spans="1:3" ht="12.75" customHeight="1" x14ac:dyDescent="0.2">
      <c r="A11599" s="215" t="s">
        <v>13</v>
      </c>
      <c r="B11599" s="215" t="s">
        <v>13</v>
      </c>
      <c r="C11599" s="24"/>
    </row>
    <row r="11600" spans="1:3" ht="12.75" customHeight="1" x14ac:dyDescent="0.2">
      <c r="A11600" s="215" t="s">
        <v>10482</v>
      </c>
      <c r="B11600" s="215" t="s">
        <v>13</v>
      </c>
      <c r="C11600" s="24"/>
    </row>
    <row r="11601" spans="1:3" ht="12.75" customHeight="1" x14ac:dyDescent="0.2">
      <c r="A11601" s="215" t="s">
        <v>22071</v>
      </c>
      <c r="B11601" s="215" t="s">
        <v>13</v>
      </c>
      <c r="C11601" s="24"/>
    </row>
    <row r="11602" spans="1:3" ht="12.75" customHeight="1" x14ac:dyDescent="0.2">
      <c r="A11602" s="215" t="s">
        <v>10483</v>
      </c>
      <c r="B11602" s="215" t="s">
        <v>13</v>
      </c>
      <c r="C11602" s="24"/>
    </row>
    <row r="11603" spans="1:3" ht="12.75" customHeight="1" x14ac:dyDescent="0.2">
      <c r="A11603" s="215" t="s">
        <v>10484</v>
      </c>
      <c r="B11603" s="215" t="s">
        <v>13</v>
      </c>
      <c r="C11603" s="24"/>
    </row>
    <row r="11604" spans="1:3" ht="12.75" customHeight="1" x14ac:dyDescent="0.2">
      <c r="A11604" s="215" t="s">
        <v>10485</v>
      </c>
      <c r="B11604" s="215" t="s">
        <v>13</v>
      </c>
      <c r="C11604" s="24"/>
    </row>
    <row r="11605" spans="1:3" ht="12.75" customHeight="1" x14ac:dyDescent="0.2">
      <c r="A11605" s="215" t="s">
        <v>10486</v>
      </c>
      <c r="B11605" s="215" t="s">
        <v>13</v>
      </c>
      <c r="C11605" s="24"/>
    </row>
    <row r="11606" spans="1:3" ht="12.75" customHeight="1" x14ac:dyDescent="0.2">
      <c r="A11606" s="215" t="s">
        <v>10487</v>
      </c>
      <c r="B11606" s="215" t="s">
        <v>13</v>
      </c>
      <c r="C11606" s="24"/>
    </row>
    <row r="11607" spans="1:3" ht="12.75" customHeight="1" x14ac:dyDescent="0.2">
      <c r="A11607" s="215" t="s">
        <v>10488</v>
      </c>
      <c r="B11607" s="215" t="s">
        <v>13</v>
      </c>
      <c r="C11607" s="24"/>
    </row>
    <row r="11608" spans="1:3" ht="12.75" customHeight="1" x14ac:dyDescent="0.2">
      <c r="A11608" s="215" t="s">
        <v>10489</v>
      </c>
      <c r="B11608" s="215" t="s">
        <v>13</v>
      </c>
      <c r="C11608" s="24"/>
    </row>
    <row r="11609" spans="1:3" ht="12.75" customHeight="1" x14ac:dyDescent="0.2">
      <c r="A11609" s="215" t="s">
        <v>10490</v>
      </c>
      <c r="B11609" s="215" t="s">
        <v>13</v>
      </c>
      <c r="C11609" s="24"/>
    </row>
    <row r="11610" spans="1:3" ht="12.75" customHeight="1" x14ac:dyDescent="0.2">
      <c r="A11610" s="215" t="s">
        <v>10491</v>
      </c>
      <c r="B11610" s="215" t="s">
        <v>13</v>
      </c>
      <c r="C11610" s="24"/>
    </row>
    <row r="11611" spans="1:3" ht="12.75" customHeight="1" x14ac:dyDescent="0.2">
      <c r="A11611" s="215" t="s">
        <v>10492</v>
      </c>
      <c r="B11611" s="215" t="s">
        <v>13</v>
      </c>
      <c r="C11611" s="24"/>
    </row>
    <row r="11612" spans="1:3" ht="12.75" customHeight="1" x14ac:dyDescent="0.2">
      <c r="A11612" s="215" t="s">
        <v>10493</v>
      </c>
      <c r="B11612" s="215" t="s">
        <v>13</v>
      </c>
      <c r="C11612" s="24"/>
    </row>
    <row r="11613" spans="1:3" ht="12.75" customHeight="1" x14ac:dyDescent="0.2">
      <c r="A11613" s="215" t="s">
        <v>10494</v>
      </c>
      <c r="B11613" s="215" t="s">
        <v>13</v>
      </c>
      <c r="C11613" s="24"/>
    </row>
    <row r="11614" spans="1:3" ht="12.75" customHeight="1" x14ac:dyDescent="0.2">
      <c r="A11614" s="215" t="s">
        <v>10495</v>
      </c>
      <c r="B11614" s="215" t="s">
        <v>13</v>
      </c>
      <c r="C11614" s="24"/>
    </row>
    <row r="11615" spans="1:3" ht="12.75" customHeight="1" x14ac:dyDescent="0.2">
      <c r="A11615" s="215" t="s">
        <v>10496</v>
      </c>
      <c r="B11615" s="215" t="s">
        <v>13</v>
      </c>
      <c r="C11615" s="24"/>
    </row>
    <row r="11616" spans="1:3" ht="12.75" customHeight="1" x14ac:dyDescent="0.2">
      <c r="A11616" s="215" t="s">
        <v>22047</v>
      </c>
      <c r="B11616" s="215" t="s">
        <v>13</v>
      </c>
      <c r="C11616" s="24"/>
    </row>
    <row r="11617" spans="1:3" ht="12.75" customHeight="1" x14ac:dyDescent="0.2">
      <c r="A11617" s="215" t="s">
        <v>22048</v>
      </c>
      <c r="B11617" s="215" t="s">
        <v>13</v>
      </c>
      <c r="C11617" s="24"/>
    </row>
    <row r="11618" spans="1:3" ht="12.75" customHeight="1" x14ac:dyDescent="0.2">
      <c r="A11618" s="215" t="s">
        <v>10497</v>
      </c>
      <c r="B11618" s="215" t="s">
        <v>13</v>
      </c>
      <c r="C11618" s="24"/>
    </row>
    <row r="11619" spans="1:3" ht="12.75" customHeight="1" x14ac:dyDescent="0.2">
      <c r="A11619" s="215" t="s">
        <v>25820</v>
      </c>
      <c r="B11619" s="215" t="s">
        <v>13</v>
      </c>
      <c r="C11619" s="24"/>
    </row>
    <row r="11620" spans="1:3" ht="12.75" customHeight="1" x14ac:dyDescent="0.2">
      <c r="A11620" s="215" t="s">
        <v>10543</v>
      </c>
      <c r="B11620" s="215" t="s">
        <v>13</v>
      </c>
      <c r="C11620" s="24"/>
    </row>
    <row r="11621" spans="1:3" ht="12.75" customHeight="1" x14ac:dyDescent="0.2">
      <c r="A11621" s="215" t="s">
        <v>10544</v>
      </c>
      <c r="B11621" s="215" t="s">
        <v>13</v>
      </c>
      <c r="C11621" s="24"/>
    </row>
    <row r="11622" spans="1:3" ht="12.75" customHeight="1" x14ac:dyDescent="0.2">
      <c r="A11622" s="215" t="s">
        <v>22072</v>
      </c>
      <c r="B11622" s="215" t="s">
        <v>13</v>
      </c>
      <c r="C11622" s="24"/>
    </row>
    <row r="11623" spans="1:3" ht="12.75" customHeight="1" x14ac:dyDescent="0.2">
      <c r="A11623" s="215" t="s">
        <v>10545</v>
      </c>
      <c r="B11623" s="215" t="s">
        <v>13</v>
      </c>
      <c r="C11623" s="24"/>
    </row>
    <row r="11624" spans="1:3" ht="12.75" customHeight="1" x14ac:dyDescent="0.2">
      <c r="A11624" s="215" t="s">
        <v>10546</v>
      </c>
      <c r="B11624" s="215" t="s">
        <v>13</v>
      </c>
      <c r="C11624" s="24"/>
    </row>
    <row r="11625" spans="1:3" ht="12.75" customHeight="1" x14ac:dyDescent="0.2">
      <c r="A11625" s="215" t="s">
        <v>19528</v>
      </c>
      <c r="B11625" s="215" t="s">
        <v>13</v>
      </c>
      <c r="C11625" s="24"/>
    </row>
    <row r="11626" spans="1:3" ht="12.75" customHeight="1" x14ac:dyDescent="0.2">
      <c r="A11626" s="215" t="s">
        <v>10547</v>
      </c>
      <c r="B11626" s="215" t="s">
        <v>13</v>
      </c>
      <c r="C11626" s="24"/>
    </row>
    <row r="11627" spans="1:3" ht="12.75" customHeight="1" x14ac:dyDescent="0.2">
      <c r="A11627" s="215" t="s">
        <v>10548</v>
      </c>
      <c r="B11627" s="215" t="s">
        <v>13</v>
      </c>
      <c r="C11627" s="24"/>
    </row>
    <row r="11628" spans="1:3" ht="12.75" customHeight="1" x14ac:dyDescent="0.2">
      <c r="A11628" s="215" t="s">
        <v>10549</v>
      </c>
      <c r="B11628" s="215" t="s">
        <v>13</v>
      </c>
      <c r="C11628" s="24"/>
    </row>
    <row r="11629" spans="1:3" ht="12.75" customHeight="1" x14ac:dyDescent="0.2">
      <c r="A11629" s="215" t="s">
        <v>10498</v>
      </c>
      <c r="B11629" s="215" t="s">
        <v>13</v>
      </c>
      <c r="C11629" s="24"/>
    </row>
    <row r="11630" spans="1:3" ht="12.75" customHeight="1" x14ac:dyDescent="0.2">
      <c r="A11630" s="215" t="s">
        <v>1810</v>
      </c>
      <c r="B11630" s="215" t="s">
        <v>13</v>
      </c>
      <c r="C11630" s="24"/>
    </row>
    <row r="11631" spans="1:3" ht="12.75" customHeight="1" x14ac:dyDescent="0.2">
      <c r="A11631" s="215" t="s">
        <v>10499</v>
      </c>
      <c r="B11631" s="215" t="s">
        <v>13</v>
      </c>
      <c r="C11631" s="24"/>
    </row>
    <row r="11632" spans="1:3" ht="12.75" customHeight="1" x14ac:dyDescent="0.2">
      <c r="A11632" s="215" t="s">
        <v>10500</v>
      </c>
      <c r="B11632" s="215" t="s">
        <v>13</v>
      </c>
      <c r="C11632" s="24"/>
    </row>
    <row r="11633" spans="1:3" ht="12.75" customHeight="1" x14ac:dyDescent="0.2">
      <c r="A11633" s="215" t="s">
        <v>22073</v>
      </c>
      <c r="B11633" s="215" t="s">
        <v>13</v>
      </c>
      <c r="C11633" s="24"/>
    </row>
    <row r="11634" spans="1:3" ht="12.75" customHeight="1" x14ac:dyDescent="0.2">
      <c r="A11634" s="215" t="s">
        <v>10501</v>
      </c>
      <c r="B11634" s="215" t="s">
        <v>13</v>
      </c>
      <c r="C11634" s="24"/>
    </row>
    <row r="11635" spans="1:3" ht="12.75" customHeight="1" x14ac:dyDescent="0.2">
      <c r="A11635" s="215" t="s">
        <v>10502</v>
      </c>
      <c r="B11635" s="215" t="s">
        <v>13</v>
      </c>
      <c r="C11635" s="24"/>
    </row>
    <row r="11636" spans="1:3" ht="12.75" customHeight="1" x14ac:dyDescent="0.2">
      <c r="A11636" s="215" t="s">
        <v>10503</v>
      </c>
      <c r="B11636" s="215" t="s">
        <v>13</v>
      </c>
      <c r="C11636" s="24"/>
    </row>
    <row r="11637" spans="1:3" ht="12.75" customHeight="1" x14ac:dyDescent="0.2">
      <c r="A11637" s="215" t="s">
        <v>10504</v>
      </c>
      <c r="B11637" s="215" t="s">
        <v>13</v>
      </c>
      <c r="C11637" s="24"/>
    </row>
    <row r="11638" spans="1:3" ht="12.75" customHeight="1" x14ac:dyDescent="0.2">
      <c r="A11638" s="215" t="s">
        <v>22053</v>
      </c>
      <c r="B11638" s="215" t="s">
        <v>13</v>
      </c>
      <c r="C11638" s="24"/>
    </row>
    <row r="11639" spans="1:3" ht="12.75" customHeight="1" x14ac:dyDescent="0.2">
      <c r="A11639" s="215" t="s">
        <v>22054</v>
      </c>
      <c r="B11639" s="215" t="s">
        <v>13</v>
      </c>
      <c r="C11639" s="24"/>
    </row>
    <row r="11640" spans="1:3" ht="12.75" customHeight="1" x14ac:dyDescent="0.2">
      <c r="A11640" s="215" t="s">
        <v>10505</v>
      </c>
      <c r="B11640" s="215" t="s">
        <v>13</v>
      </c>
      <c r="C11640" s="24"/>
    </row>
    <row r="11641" spans="1:3" ht="12.75" customHeight="1" x14ac:dyDescent="0.2">
      <c r="A11641" s="215" t="s">
        <v>19523</v>
      </c>
      <c r="B11641" s="215" t="s">
        <v>13</v>
      </c>
      <c r="C11641" s="24"/>
    </row>
    <row r="11642" spans="1:3" ht="12.75" customHeight="1" x14ac:dyDescent="0.2">
      <c r="A11642" s="215" t="s">
        <v>10550</v>
      </c>
      <c r="B11642" s="215" t="s">
        <v>13</v>
      </c>
      <c r="C11642" s="24"/>
    </row>
    <row r="11643" spans="1:3" ht="12.75" customHeight="1" x14ac:dyDescent="0.2">
      <c r="A11643" s="215" t="s">
        <v>10551</v>
      </c>
      <c r="B11643" s="215" t="s">
        <v>13</v>
      </c>
      <c r="C11643" s="24"/>
    </row>
    <row r="11644" spans="1:3" ht="12.75" customHeight="1" x14ac:dyDescent="0.2">
      <c r="A11644" s="215" t="s">
        <v>10552</v>
      </c>
      <c r="B11644" s="215" t="s">
        <v>13</v>
      </c>
      <c r="C11644" s="24"/>
    </row>
    <row r="11645" spans="1:3" ht="12.75" customHeight="1" x14ac:dyDescent="0.2">
      <c r="A11645" s="215" t="s">
        <v>10506</v>
      </c>
      <c r="B11645" s="215" t="s">
        <v>13</v>
      </c>
      <c r="C11645" s="24"/>
    </row>
    <row r="11646" spans="1:3" ht="12.75" customHeight="1" x14ac:dyDescent="0.2">
      <c r="A11646" s="215" t="s">
        <v>10553</v>
      </c>
      <c r="B11646" s="215" t="s">
        <v>13</v>
      </c>
      <c r="C11646" s="24"/>
    </row>
    <row r="11647" spans="1:3" ht="12.75" customHeight="1" x14ac:dyDescent="0.2">
      <c r="A11647" s="215" t="s">
        <v>22074</v>
      </c>
      <c r="B11647" s="215" t="s">
        <v>13</v>
      </c>
      <c r="C11647" s="24"/>
    </row>
    <row r="11648" spans="1:3" ht="12.75" customHeight="1" x14ac:dyDescent="0.2">
      <c r="A11648" s="215" t="s">
        <v>22075</v>
      </c>
      <c r="B11648" s="215" t="s">
        <v>13</v>
      </c>
      <c r="C11648" s="24"/>
    </row>
    <row r="11649" spans="1:4" ht="12.75" customHeight="1" x14ac:dyDescent="0.2">
      <c r="A11649" s="215" t="s">
        <v>10554</v>
      </c>
      <c r="B11649" s="215" t="s">
        <v>13</v>
      </c>
      <c r="C11649" s="24"/>
    </row>
    <row r="11650" spans="1:4" ht="12.75" customHeight="1" x14ac:dyDescent="0.2">
      <c r="A11650" s="215" t="s">
        <v>22076</v>
      </c>
      <c r="B11650" s="215" t="s">
        <v>13</v>
      </c>
      <c r="C11650" s="24"/>
    </row>
    <row r="11651" spans="1:4" ht="12.75" customHeight="1" x14ac:dyDescent="0.2">
      <c r="A11651" s="215" t="s">
        <v>22077</v>
      </c>
      <c r="B11651" s="215" t="s">
        <v>13</v>
      </c>
      <c r="C11651" s="24"/>
    </row>
    <row r="11652" spans="1:4" ht="12.75" customHeight="1" x14ac:dyDescent="0.2">
      <c r="A11652" s="215" t="s">
        <v>10555</v>
      </c>
      <c r="B11652" s="215" t="s">
        <v>13</v>
      </c>
      <c r="C11652" s="24"/>
    </row>
    <row r="11653" spans="1:4" ht="12.75" customHeight="1" x14ac:dyDescent="0.2">
      <c r="A11653" s="268" t="s">
        <v>19531</v>
      </c>
      <c r="B11653" s="268" t="s">
        <v>13</v>
      </c>
      <c r="C11653" s="24"/>
    </row>
    <row r="11654" spans="1:4" ht="12.75" customHeight="1" x14ac:dyDescent="0.2">
      <c r="A11654" s="215" t="s">
        <v>10556</v>
      </c>
      <c r="B11654" s="215" t="s">
        <v>13</v>
      </c>
      <c r="C11654" s="24"/>
    </row>
    <row r="11655" spans="1:4" ht="12.75" customHeight="1" x14ac:dyDescent="0.2">
      <c r="A11655" s="215" t="s">
        <v>10557</v>
      </c>
      <c r="B11655" s="215" t="s">
        <v>13</v>
      </c>
      <c r="C11655" s="24"/>
    </row>
    <row r="11656" spans="1:4" ht="12.75" customHeight="1" x14ac:dyDescent="0.2">
      <c r="A11656" s="215" t="s">
        <v>10558</v>
      </c>
      <c r="B11656" s="215" t="s">
        <v>13</v>
      </c>
      <c r="C11656" s="24"/>
    </row>
    <row r="11657" spans="1:4" ht="12.75" customHeight="1" x14ac:dyDescent="0.2">
      <c r="A11657" s="215" t="s">
        <v>22078</v>
      </c>
      <c r="B11657" s="215" t="s">
        <v>13</v>
      </c>
      <c r="C11657" s="24"/>
    </row>
    <row r="11658" spans="1:4" ht="12.75" customHeight="1" x14ac:dyDescent="0.2">
      <c r="A11658" s="215" t="s">
        <v>10559</v>
      </c>
      <c r="B11658" s="215" t="s">
        <v>13</v>
      </c>
      <c r="C11658" s="24"/>
    </row>
    <row r="11659" spans="1:4" ht="12.75" customHeight="1" x14ac:dyDescent="0.2">
      <c r="A11659" s="215" t="s">
        <v>10560</v>
      </c>
      <c r="B11659" s="215" t="s">
        <v>13</v>
      </c>
      <c r="C11659" s="24"/>
    </row>
    <row r="11660" spans="1:4" ht="12.75" customHeight="1" x14ac:dyDescent="0.2">
      <c r="A11660" s="215" t="s">
        <v>10507</v>
      </c>
      <c r="B11660" s="215" t="s">
        <v>13</v>
      </c>
      <c r="C11660" s="24"/>
    </row>
    <row r="11661" spans="1:4" ht="12.75" customHeight="1" x14ac:dyDescent="0.2">
      <c r="A11661" s="215" t="s">
        <v>19532</v>
      </c>
      <c r="B11661" s="215" t="s">
        <v>13</v>
      </c>
      <c r="C11661" s="24"/>
    </row>
    <row r="11662" spans="1:4" ht="12.75" customHeight="1" x14ac:dyDescent="0.2">
      <c r="A11662" s="215" t="s">
        <v>10508</v>
      </c>
      <c r="B11662" s="215" t="s">
        <v>13</v>
      </c>
      <c r="C11662" s="24"/>
    </row>
    <row r="11663" spans="1:4" ht="12.75" customHeight="1" x14ac:dyDescent="0.2">
      <c r="A11663" s="215" t="s">
        <v>1811</v>
      </c>
      <c r="B11663" s="215" t="s">
        <v>13</v>
      </c>
      <c r="C11663" s="24"/>
    </row>
    <row r="11664" spans="1:4" s="24" customFormat="1" ht="12.75" customHeight="1" x14ac:dyDescent="0.2">
      <c r="A11664" s="215" t="s">
        <v>10509</v>
      </c>
      <c r="B11664" s="215" t="s">
        <v>13</v>
      </c>
      <c r="D11664" s="120"/>
    </row>
    <row r="11665" spans="1:3" ht="12.75" customHeight="1" x14ac:dyDescent="0.2">
      <c r="A11665" s="215" t="s">
        <v>10561</v>
      </c>
      <c r="B11665" s="215" t="s">
        <v>13</v>
      </c>
      <c r="C11665" s="24"/>
    </row>
    <row r="11666" spans="1:3" ht="12.75" customHeight="1" x14ac:dyDescent="0.2">
      <c r="A11666" s="215" t="s">
        <v>10562</v>
      </c>
      <c r="B11666" s="215" t="s">
        <v>13</v>
      </c>
      <c r="C11666" s="24"/>
    </row>
    <row r="11667" spans="1:3" ht="12.75" customHeight="1" x14ac:dyDescent="0.2">
      <c r="A11667" s="215" t="s">
        <v>1812</v>
      </c>
      <c r="B11667" s="215" t="s">
        <v>13</v>
      </c>
      <c r="C11667" s="24"/>
    </row>
    <row r="11668" spans="1:3" ht="12.75" customHeight="1" x14ac:dyDescent="0.2">
      <c r="A11668" s="215" t="s">
        <v>10510</v>
      </c>
      <c r="B11668" s="215" t="s">
        <v>13</v>
      </c>
      <c r="C11668" s="24"/>
    </row>
    <row r="11669" spans="1:3" ht="12.75" customHeight="1" x14ac:dyDescent="0.2">
      <c r="A11669" s="215" t="s">
        <v>10511</v>
      </c>
      <c r="B11669" s="215" t="s">
        <v>13</v>
      </c>
      <c r="C11669" s="24"/>
    </row>
    <row r="11670" spans="1:3" ht="12.75" customHeight="1" x14ac:dyDescent="0.2">
      <c r="A11670" s="215" t="s">
        <v>10512</v>
      </c>
      <c r="B11670" s="215" t="s">
        <v>13</v>
      </c>
      <c r="C11670" s="24"/>
    </row>
    <row r="11671" spans="1:3" ht="12.75" customHeight="1" x14ac:dyDescent="0.2">
      <c r="A11671" s="215" t="s">
        <v>10513</v>
      </c>
      <c r="B11671" s="215" t="s">
        <v>13</v>
      </c>
      <c r="C11671" s="24"/>
    </row>
    <row r="11672" spans="1:3" ht="12.75" customHeight="1" x14ac:dyDescent="0.2">
      <c r="A11672" s="215" t="s">
        <v>22055</v>
      </c>
      <c r="B11672" s="215" t="s">
        <v>13</v>
      </c>
      <c r="C11672" s="24"/>
    </row>
    <row r="11673" spans="1:3" ht="12.75" customHeight="1" x14ac:dyDescent="0.2">
      <c r="A11673" s="215" t="s">
        <v>10563</v>
      </c>
      <c r="B11673" s="215" t="s">
        <v>13</v>
      </c>
      <c r="C11673" s="24"/>
    </row>
    <row r="11674" spans="1:3" ht="12.75" customHeight="1" x14ac:dyDescent="0.2">
      <c r="A11674" s="215" t="s">
        <v>22079</v>
      </c>
      <c r="B11674" s="215" t="s">
        <v>13</v>
      </c>
      <c r="C11674" s="24"/>
    </row>
    <row r="11675" spans="1:3" ht="12.75" customHeight="1" x14ac:dyDescent="0.2">
      <c r="A11675" s="215" t="s">
        <v>22080</v>
      </c>
      <c r="B11675" s="215" t="s">
        <v>13</v>
      </c>
      <c r="C11675" s="24"/>
    </row>
    <row r="11676" spans="1:3" ht="12.75" customHeight="1" x14ac:dyDescent="0.2">
      <c r="A11676" s="215" t="s">
        <v>10564</v>
      </c>
      <c r="B11676" s="215" t="s">
        <v>13</v>
      </c>
      <c r="C11676" s="24"/>
    </row>
    <row r="11677" spans="1:3" ht="12.75" customHeight="1" x14ac:dyDescent="0.2">
      <c r="A11677" s="215" t="s">
        <v>10565</v>
      </c>
      <c r="B11677" s="215" t="s">
        <v>13</v>
      </c>
      <c r="C11677" s="24"/>
    </row>
    <row r="11678" spans="1:3" ht="12.75" customHeight="1" x14ac:dyDescent="0.2">
      <c r="A11678" s="215" t="s">
        <v>22081</v>
      </c>
      <c r="B11678" s="215" t="s">
        <v>13</v>
      </c>
      <c r="C11678" s="24"/>
    </row>
    <row r="11679" spans="1:3" ht="12.75" customHeight="1" x14ac:dyDescent="0.2">
      <c r="A11679" s="215" t="s">
        <v>22082</v>
      </c>
      <c r="B11679" s="215" t="s">
        <v>13</v>
      </c>
      <c r="C11679" s="24"/>
    </row>
    <row r="11680" spans="1:3" ht="12.75" customHeight="1" x14ac:dyDescent="0.2">
      <c r="A11680" s="215" t="s">
        <v>22083</v>
      </c>
      <c r="B11680" s="215" t="s">
        <v>13</v>
      </c>
      <c r="C11680" s="24"/>
    </row>
    <row r="11681" spans="1:3" ht="12.75" customHeight="1" x14ac:dyDescent="0.2">
      <c r="A11681" s="215" t="s">
        <v>10566</v>
      </c>
      <c r="B11681" s="215" t="s">
        <v>13</v>
      </c>
      <c r="C11681" s="24"/>
    </row>
    <row r="11682" spans="1:3" ht="12.75" customHeight="1" x14ac:dyDescent="0.2">
      <c r="A11682" s="215" t="s">
        <v>10567</v>
      </c>
      <c r="B11682" s="215" t="s">
        <v>13</v>
      </c>
      <c r="C11682" s="24"/>
    </row>
    <row r="11683" spans="1:3" ht="12.75" customHeight="1" x14ac:dyDescent="0.2">
      <c r="A11683" s="215" t="s">
        <v>10514</v>
      </c>
      <c r="B11683" s="215" t="s">
        <v>13</v>
      </c>
      <c r="C11683" s="24"/>
    </row>
    <row r="11684" spans="1:3" ht="12.75" customHeight="1" x14ac:dyDescent="0.2">
      <c r="A11684" s="215" t="s">
        <v>10515</v>
      </c>
      <c r="B11684" s="215" t="s">
        <v>13</v>
      </c>
      <c r="C11684" s="24"/>
    </row>
    <row r="11685" spans="1:3" ht="12.75" customHeight="1" x14ac:dyDescent="0.2">
      <c r="A11685" s="215" t="s">
        <v>10516</v>
      </c>
      <c r="B11685" s="215" t="s">
        <v>13</v>
      </c>
      <c r="C11685" s="24"/>
    </row>
    <row r="11686" spans="1:3" ht="12.75" customHeight="1" x14ac:dyDescent="0.2">
      <c r="A11686" s="215" t="s">
        <v>10568</v>
      </c>
      <c r="B11686" s="215" t="s">
        <v>13</v>
      </c>
      <c r="C11686" s="24"/>
    </row>
    <row r="11687" spans="1:3" ht="12.75" customHeight="1" x14ac:dyDescent="0.2">
      <c r="A11687" s="215" t="s">
        <v>10517</v>
      </c>
      <c r="B11687" s="215" t="s">
        <v>13</v>
      </c>
      <c r="C11687" s="24"/>
    </row>
    <row r="11688" spans="1:3" ht="12.75" customHeight="1" x14ac:dyDescent="0.2">
      <c r="A11688" s="215" t="s">
        <v>10569</v>
      </c>
      <c r="B11688" s="215" t="s">
        <v>13</v>
      </c>
      <c r="C11688" s="24"/>
    </row>
    <row r="11689" spans="1:3" ht="12.75" customHeight="1" x14ac:dyDescent="0.2">
      <c r="A11689" s="215" t="s">
        <v>10570</v>
      </c>
      <c r="B11689" s="215" t="s">
        <v>13</v>
      </c>
      <c r="C11689" s="24"/>
    </row>
    <row r="11690" spans="1:3" ht="12.75" customHeight="1" x14ac:dyDescent="0.2">
      <c r="A11690" s="215" t="s">
        <v>25821</v>
      </c>
      <c r="B11690" s="215" t="s">
        <v>13</v>
      </c>
      <c r="C11690" s="24"/>
    </row>
    <row r="11691" spans="1:3" ht="12.75" customHeight="1" x14ac:dyDescent="0.2">
      <c r="A11691" s="215" t="s">
        <v>10571</v>
      </c>
      <c r="B11691" s="215" t="s">
        <v>13</v>
      </c>
      <c r="C11691" s="24"/>
    </row>
    <row r="11692" spans="1:3" ht="12.75" customHeight="1" x14ac:dyDescent="0.2">
      <c r="A11692" s="215" t="s">
        <v>10518</v>
      </c>
      <c r="B11692" s="215" t="s">
        <v>13</v>
      </c>
      <c r="C11692" s="24"/>
    </row>
    <row r="11693" spans="1:3" ht="12.75" customHeight="1" x14ac:dyDescent="0.2">
      <c r="A11693" s="215" t="s">
        <v>10519</v>
      </c>
      <c r="B11693" s="215" t="s">
        <v>13</v>
      </c>
      <c r="C11693" s="24"/>
    </row>
    <row r="11694" spans="1:3" ht="12.75" customHeight="1" x14ac:dyDescent="0.2">
      <c r="A11694" s="215" t="s">
        <v>10572</v>
      </c>
      <c r="B11694" s="215" t="s">
        <v>13</v>
      </c>
      <c r="C11694" s="24"/>
    </row>
    <row r="11695" spans="1:3" ht="12.75" customHeight="1" x14ac:dyDescent="0.2">
      <c r="A11695" s="215" t="s">
        <v>22084</v>
      </c>
      <c r="B11695" s="215" t="s">
        <v>13</v>
      </c>
      <c r="C11695" s="24"/>
    </row>
    <row r="11696" spans="1:3" ht="12.75" customHeight="1" x14ac:dyDescent="0.2">
      <c r="A11696" s="215" t="s">
        <v>10520</v>
      </c>
      <c r="B11696" s="215" t="s">
        <v>13</v>
      </c>
      <c r="C11696" s="24"/>
    </row>
    <row r="11697" spans="1:3" ht="12.75" customHeight="1" x14ac:dyDescent="0.2">
      <c r="A11697" s="215" t="s">
        <v>10573</v>
      </c>
      <c r="B11697" s="215" t="s">
        <v>13</v>
      </c>
      <c r="C11697" s="24"/>
    </row>
    <row r="11698" spans="1:3" ht="12.75" customHeight="1" x14ac:dyDescent="0.2">
      <c r="A11698" s="185" t="s">
        <v>26550</v>
      </c>
      <c r="B11698" s="185" t="s">
        <v>13</v>
      </c>
      <c r="C11698" s="24"/>
    </row>
    <row r="11699" spans="1:3" ht="12.75" customHeight="1" x14ac:dyDescent="0.2">
      <c r="A11699" s="215" t="s">
        <v>10521</v>
      </c>
      <c r="B11699" s="215" t="s">
        <v>13</v>
      </c>
      <c r="C11699" s="24"/>
    </row>
    <row r="11700" spans="1:3" ht="12.75" customHeight="1" x14ac:dyDescent="0.2">
      <c r="A11700" s="215" t="s">
        <v>1813</v>
      </c>
      <c r="B11700" s="215" t="s">
        <v>13</v>
      </c>
      <c r="C11700" s="24"/>
    </row>
    <row r="11701" spans="1:3" ht="12.75" customHeight="1" x14ac:dyDescent="0.2">
      <c r="A11701" s="215" t="s">
        <v>10522</v>
      </c>
      <c r="B11701" s="215" t="s">
        <v>13</v>
      </c>
      <c r="C11701" s="24"/>
    </row>
    <row r="11702" spans="1:3" ht="12.75" customHeight="1" x14ac:dyDescent="0.2">
      <c r="A11702" s="215" t="s">
        <v>22085</v>
      </c>
      <c r="B11702" s="215" t="s">
        <v>13</v>
      </c>
      <c r="C11702" s="24"/>
    </row>
    <row r="11703" spans="1:3" ht="12.75" customHeight="1" x14ac:dyDescent="0.2">
      <c r="A11703" s="215" t="s">
        <v>10523</v>
      </c>
      <c r="B11703" s="215" t="s">
        <v>13</v>
      </c>
      <c r="C11703" s="24"/>
    </row>
    <row r="11704" spans="1:3" ht="12.75" customHeight="1" x14ac:dyDescent="0.2">
      <c r="A11704" s="215" t="s">
        <v>10524</v>
      </c>
      <c r="B11704" s="215" t="s">
        <v>13</v>
      </c>
      <c r="C11704" s="24"/>
    </row>
    <row r="11705" spans="1:3" ht="12.75" customHeight="1" x14ac:dyDescent="0.2">
      <c r="A11705" s="215" t="s">
        <v>10525</v>
      </c>
      <c r="B11705" s="215" t="s">
        <v>13</v>
      </c>
      <c r="C11705" s="24"/>
    </row>
    <row r="11706" spans="1:3" ht="12.75" customHeight="1" x14ac:dyDescent="0.2">
      <c r="A11706" s="215" t="s">
        <v>10526</v>
      </c>
      <c r="B11706" s="215" t="s">
        <v>13</v>
      </c>
      <c r="C11706" s="24"/>
    </row>
    <row r="11707" spans="1:3" ht="12.75" customHeight="1" x14ac:dyDescent="0.2">
      <c r="A11707" s="215" t="s">
        <v>10527</v>
      </c>
      <c r="B11707" s="215" t="s">
        <v>13</v>
      </c>
      <c r="C11707" s="24"/>
    </row>
    <row r="11708" spans="1:3" ht="12.75" customHeight="1" x14ac:dyDescent="0.2">
      <c r="A11708" s="215" t="s">
        <v>10528</v>
      </c>
      <c r="B11708" s="215" t="s">
        <v>13</v>
      </c>
      <c r="C11708" s="24"/>
    </row>
    <row r="11709" spans="1:3" ht="12.75" customHeight="1" x14ac:dyDescent="0.2">
      <c r="A11709" s="215" t="s">
        <v>10529</v>
      </c>
      <c r="B11709" s="215" t="s">
        <v>13</v>
      </c>
      <c r="C11709" s="24"/>
    </row>
    <row r="11710" spans="1:3" ht="12.75" customHeight="1" x14ac:dyDescent="0.2">
      <c r="A11710" s="215" t="s">
        <v>10530</v>
      </c>
      <c r="B11710" s="215" t="s">
        <v>13</v>
      </c>
      <c r="C11710" s="24"/>
    </row>
    <row r="11711" spans="1:3" ht="12.75" customHeight="1" x14ac:dyDescent="0.2">
      <c r="A11711" s="215" t="s">
        <v>10531</v>
      </c>
      <c r="B11711" s="215" t="s">
        <v>13</v>
      </c>
      <c r="C11711" s="24"/>
    </row>
    <row r="11712" spans="1:3" ht="12.75" customHeight="1" x14ac:dyDescent="0.2">
      <c r="A11712" s="215" t="s">
        <v>10532</v>
      </c>
      <c r="B11712" s="215" t="s">
        <v>13</v>
      </c>
      <c r="C11712" s="24"/>
    </row>
    <row r="11713" spans="1:3" ht="12.75" customHeight="1" x14ac:dyDescent="0.2">
      <c r="A11713" s="215" t="s">
        <v>22086</v>
      </c>
      <c r="B11713" s="215" t="s">
        <v>13</v>
      </c>
      <c r="C11713" s="24"/>
    </row>
    <row r="11714" spans="1:3" ht="12.75" customHeight="1" x14ac:dyDescent="0.2">
      <c r="A11714" s="215" t="s">
        <v>10574</v>
      </c>
      <c r="B11714" s="215" t="s">
        <v>13</v>
      </c>
      <c r="C11714" s="24"/>
    </row>
    <row r="11715" spans="1:3" ht="12.75" customHeight="1" x14ac:dyDescent="0.2">
      <c r="A11715" s="215" t="s">
        <v>1814</v>
      </c>
      <c r="B11715" s="215" t="s">
        <v>13</v>
      </c>
      <c r="C11715" s="24"/>
    </row>
    <row r="11716" spans="1:3" ht="12.75" customHeight="1" x14ac:dyDescent="0.2">
      <c r="A11716" s="215" t="s">
        <v>10533</v>
      </c>
      <c r="B11716" s="215" t="s">
        <v>13</v>
      </c>
      <c r="C11716" s="24"/>
    </row>
    <row r="11717" spans="1:3" ht="12.75" customHeight="1" x14ac:dyDescent="0.2">
      <c r="A11717" s="215" t="s">
        <v>22087</v>
      </c>
      <c r="B11717" s="215" t="s">
        <v>13</v>
      </c>
      <c r="C11717" s="24"/>
    </row>
    <row r="11718" spans="1:3" ht="12.75" customHeight="1" x14ac:dyDescent="0.2">
      <c r="A11718" s="215" t="s">
        <v>22056</v>
      </c>
      <c r="B11718" s="215" t="s">
        <v>13</v>
      </c>
      <c r="C11718" s="24"/>
    </row>
    <row r="11719" spans="1:3" ht="12.75" customHeight="1" x14ac:dyDescent="0.2">
      <c r="A11719" s="215" t="s">
        <v>1815</v>
      </c>
      <c r="B11719" s="215" t="s">
        <v>13</v>
      </c>
      <c r="C11719" s="24"/>
    </row>
    <row r="11720" spans="1:3" ht="12.75" customHeight="1" x14ac:dyDescent="0.2">
      <c r="A11720" s="215" t="s">
        <v>10534</v>
      </c>
      <c r="B11720" s="215" t="s">
        <v>13</v>
      </c>
      <c r="C11720" s="24"/>
    </row>
    <row r="11721" spans="1:3" ht="12.75" customHeight="1" x14ac:dyDescent="0.2">
      <c r="A11721" s="215" t="s">
        <v>10535</v>
      </c>
      <c r="B11721" s="215" t="s">
        <v>13</v>
      </c>
      <c r="C11721" s="24"/>
    </row>
    <row r="11722" spans="1:3" ht="12.75" customHeight="1" x14ac:dyDescent="0.2">
      <c r="A11722" s="215" t="s">
        <v>10536</v>
      </c>
      <c r="B11722" s="215" t="s">
        <v>13</v>
      </c>
      <c r="C11722" s="24"/>
    </row>
    <row r="11723" spans="1:3" ht="12.75" customHeight="1" x14ac:dyDescent="0.2">
      <c r="A11723" s="215" t="s">
        <v>25822</v>
      </c>
      <c r="B11723" s="215" t="s">
        <v>13</v>
      </c>
      <c r="C11723" s="24"/>
    </row>
    <row r="11724" spans="1:3" ht="12.75" customHeight="1" x14ac:dyDescent="0.2">
      <c r="A11724" s="215" t="s">
        <v>10537</v>
      </c>
      <c r="B11724" s="215" t="s">
        <v>13</v>
      </c>
      <c r="C11724" s="24"/>
    </row>
    <row r="11725" spans="1:3" ht="12.75" customHeight="1" x14ac:dyDescent="0.2">
      <c r="A11725" s="215" t="s">
        <v>25823</v>
      </c>
      <c r="B11725" s="215" t="s">
        <v>13</v>
      </c>
      <c r="C11725" s="24"/>
    </row>
    <row r="11726" spans="1:3" ht="12.75" customHeight="1" x14ac:dyDescent="0.2">
      <c r="A11726" s="215" t="s">
        <v>10538</v>
      </c>
      <c r="B11726" s="215" t="s">
        <v>13</v>
      </c>
      <c r="C11726" s="24"/>
    </row>
    <row r="11727" spans="1:3" ht="12.75" customHeight="1" x14ac:dyDescent="0.2">
      <c r="A11727" s="215" t="s">
        <v>10539</v>
      </c>
      <c r="B11727" s="215" t="s">
        <v>13</v>
      </c>
      <c r="C11727" s="24"/>
    </row>
    <row r="11728" spans="1:3" ht="12.75" customHeight="1" x14ac:dyDescent="0.2">
      <c r="A11728" s="215" t="s">
        <v>10540</v>
      </c>
      <c r="B11728" s="215" t="s">
        <v>13</v>
      </c>
      <c r="C11728" s="24"/>
    </row>
    <row r="11729" spans="1:3" ht="12.75" customHeight="1" x14ac:dyDescent="0.2">
      <c r="A11729" s="215" t="s">
        <v>10541</v>
      </c>
      <c r="B11729" s="215" t="s">
        <v>13</v>
      </c>
      <c r="C11729" s="24"/>
    </row>
    <row r="11730" spans="1:3" ht="12.75" customHeight="1" x14ac:dyDescent="0.2">
      <c r="A11730" s="215" t="s">
        <v>25824</v>
      </c>
      <c r="B11730" s="215" t="s">
        <v>13</v>
      </c>
      <c r="C11730" s="24"/>
    </row>
    <row r="11731" spans="1:3" ht="12.75" customHeight="1" x14ac:dyDescent="0.2">
      <c r="A11731" s="215" t="s">
        <v>25825</v>
      </c>
      <c r="B11731" s="215" t="s">
        <v>13</v>
      </c>
      <c r="C11731" s="24"/>
    </row>
    <row r="11732" spans="1:3" ht="12.75" customHeight="1" x14ac:dyDescent="0.2">
      <c r="A11732" s="215" t="s">
        <v>10575</v>
      </c>
      <c r="B11732" s="215" t="s">
        <v>13</v>
      </c>
      <c r="C11732" s="24"/>
    </row>
    <row r="11733" spans="1:3" ht="12.75" customHeight="1" x14ac:dyDescent="0.2">
      <c r="A11733" s="215" t="s">
        <v>10542</v>
      </c>
      <c r="B11733" s="215" t="s">
        <v>13</v>
      </c>
      <c r="C11733" s="24"/>
    </row>
    <row r="11734" spans="1:3" ht="12.75" customHeight="1" x14ac:dyDescent="0.2">
      <c r="A11734" s="215" t="s">
        <v>2093</v>
      </c>
      <c r="B11734" s="215" t="s">
        <v>2093</v>
      </c>
      <c r="C11734" s="24"/>
    </row>
    <row r="11735" spans="1:3" ht="12.75" customHeight="1" x14ac:dyDescent="0.2">
      <c r="A11735" s="215" t="s">
        <v>10577</v>
      </c>
      <c r="B11735" s="215" t="s">
        <v>524</v>
      </c>
      <c r="C11735" s="24"/>
    </row>
    <row r="11736" spans="1:3" ht="12.75" customHeight="1" x14ac:dyDescent="0.2">
      <c r="A11736" s="215" t="s">
        <v>10578</v>
      </c>
      <c r="B11736" s="215" t="s">
        <v>524</v>
      </c>
      <c r="C11736" s="24"/>
    </row>
    <row r="11737" spans="1:3" ht="12.75" customHeight="1" x14ac:dyDescent="0.2">
      <c r="A11737" s="215" t="s">
        <v>10579</v>
      </c>
      <c r="B11737" s="215" t="s">
        <v>524</v>
      </c>
      <c r="C11737" s="24"/>
    </row>
    <row r="11738" spans="1:3" ht="12.75" customHeight="1" x14ac:dyDescent="0.2">
      <c r="A11738" s="215" t="s">
        <v>10580</v>
      </c>
      <c r="B11738" s="215" t="s">
        <v>524</v>
      </c>
      <c r="C11738" s="24"/>
    </row>
    <row r="11739" spans="1:3" ht="12.75" customHeight="1" x14ac:dyDescent="0.2">
      <c r="A11739" s="215" t="s">
        <v>10581</v>
      </c>
      <c r="B11739" s="215" t="s">
        <v>2120</v>
      </c>
      <c r="C11739" s="24"/>
    </row>
    <row r="11740" spans="1:3" ht="12.75" customHeight="1" x14ac:dyDescent="0.2">
      <c r="A11740" s="215" t="s">
        <v>1816</v>
      </c>
      <c r="B11740" s="215" t="s">
        <v>144</v>
      </c>
      <c r="C11740" s="24"/>
    </row>
    <row r="11741" spans="1:3" ht="12.75" customHeight="1" x14ac:dyDescent="0.2">
      <c r="A11741" s="215" t="s">
        <v>10582</v>
      </c>
      <c r="B11741" s="215" t="s">
        <v>144</v>
      </c>
      <c r="C11741" s="24"/>
    </row>
    <row r="11742" spans="1:3" ht="12.75" customHeight="1" x14ac:dyDescent="0.2">
      <c r="A11742" s="215" t="s">
        <v>22089</v>
      </c>
      <c r="B11742" s="215" t="s">
        <v>144</v>
      </c>
      <c r="C11742" s="24"/>
    </row>
    <row r="11743" spans="1:3" ht="12.75" customHeight="1" x14ac:dyDescent="0.2">
      <c r="A11743" s="215" t="s">
        <v>10620</v>
      </c>
      <c r="B11743" s="215" t="s">
        <v>144</v>
      </c>
      <c r="C11743" s="24"/>
    </row>
    <row r="11744" spans="1:3" ht="12.75" customHeight="1" x14ac:dyDescent="0.2">
      <c r="A11744" s="215" t="s">
        <v>10583</v>
      </c>
      <c r="B11744" s="215" t="s">
        <v>144</v>
      </c>
      <c r="C11744" s="24"/>
    </row>
    <row r="11745" spans="1:3" ht="12.75" customHeight="1" x14ac:dyDescent="0.2">
      <c r="A11745" s="215" t="s">
        <v>10621</v>
      </c>
      <c r="B11745" s="215" t="s">
        <v>144</v>
      </c>
      <c r="C11745" s="24"/>
    </row>
    <row r="11746" spans="1:3" ht="12.75" customHeight="1" x14ac:dyDescent="0.2">
      <c r="A11746" s="215" t="s">
        <v>22090</v>
      </c>
      <c r="B11746" s="215" t="s">
        <v>144</v>
      </c>
      <c r="C11746" s="24"/>
    </row>
    <row r="11747" spans="1:3" ht="12.75" customHeight="1" x14ac:dyDescent="0.2">
      <c r="A11747" s="215" t="s">
        <v>22091</v>
      </c>
      <c r="B11747" s="215" t="s">
        <v>144</v>
      </c>
      <c r="C11747" s="24"/>
    </row>
    <row r="11748" spans="1:3" ht="12.75" customHeight="1" x14ac:dyDescent="0.2">
      <c r="A11748" s="215" t="s">
        <v>1817</v>
      </c>
      <c r="B11748" s="215" t="s">
        <v>144</v>
      </c>
      <c r="C11748" s="24"/>
    </row>
    <row r="11749" spans="1:3" ht="12.75" customHeight="1" x14ac:dyDescent="0.2">
      <c r="A11749" s="215" t="s">
        <v>10584</v>
      </c>
      <c r="B11749" s="215" t="s">
        <v>144</v>
      </c>
      <c r="C11749" s="24"/>
    </row>
    <row r="11750" spans="1:3" ht="12.75" customHeight="1" x14ac:dyDescent="0.2">
      <c r="A11750" s="215" t="s">
        <v>10585</v>
      </c>
      <c r="B11750" s="215" t="s">
        <v>144</v>
      </c>
      <c r="C11750" s="24"/>
    </row>
    <row r="11751" spans="1:3" ht="12.75" customHeight="1" x14ac:dyDescent="0.2">
      <c r="A11751" s="215" t="s">
        <v>22092</v>
      </c>
      <c r="B11751" s="215" t="s">
        <v>144</v>
      </c>
      <c r="C11751" s="24"/>
    </row>
    <row r="11752" spans="1:3" ht="12.75" customHeight="1" x14ac:dyDescent="0.2">
      <c r="A11752" s="215" t="s">
        <v>1818</v>
      </c>
      <c r="B11752" s="215" t="s">
        <v>144</v>
      </c>
      <c r="C11752" s="24"/>
    </row>
    <row r="11753" spans="1:3" ht="12.75" customHeight="1" x14ac:dyDescent="0.2">
      <c r="A11753" s="215" t="s">
        <v>10586</v>
      </c>
      <c r="B11753" s="215" t="s">
        <v>144</v>
      </c>
      <c r="C11753" s="24"/>
    </row>
    <row r="11754" spans="1:3" ht="12.75" customHeight="1" x14ac:dyDescent="0.2">
      <c r="A11754" s="215" t="s">
        <v>1819</v>
      </c>
      <c r="B11754" s="215" t="s">
        <v>144</v>
      </c>
      <c r="C11754" s="24"/>
    </row>
    <row r="11755" spans="1:3" ht="12.75" customHeight="1" x14ac:dyDescent="0.2">
      <c r="A11755" s="215" t="s">
        <v>10587</v>
      </c>
      <c r="B11755" s="215" t="s">
        <v>144</v>
      </c>
      <c r="C11755" s="24"/>
    </row>
    <row r="11756" spans="1:3" ht="12.75" customHeight="1" x14ac:dyDescent="0.2">
      <c r="A11756" s="215" t="s">
        <v>1820</v>
      </c>
      <c r="B11756" s="215" t="s">
        <v>144</v>
      </c>
      <c r="C11756" s="24"/>
    </row>
    <row r="11757" spans="1:3" ht="12.75" customHeight="1" x14ac:dyDescent="0.2">
      <c r="A11757" s="215" t="s">
        <v>10588</v>
      </c>
      <c r="B11757" s="215" t="s">
        <v>144</v>
      </c>
      <c r="C11757" s="24"/>
    </row>
    <row r="11758" spans="1:3" ht="12.75" customHeight="1" x14ac:dyDescent="0.2">
      <c r="A11758" s="215" t="s">
        <v>22093</v>
      </c>
      <c r="B11758" s="215" t="s">
        <v>144</v>
      </c>
      <c r="C11758" s="24"/>
    </row>
    <row r="11759" spans="1:3" ht="12.75" customHeight="1" x14ac:dyDescent="0.2">
      <c r="A11759" s="215" t="s">
        <v>10622</v>
      </c>
      <c r="B11759" s="215" t="s">
        <v>144</v>
      </c>
      <c r="C11759" s="24"/>
    </row>
    <row r="11760" spans="1:3" ht="12.75" customHeight="1" x14ac:dyDescent="0.2">
      <c r="A11760" s="215" t="s">
        <v>10623</v>
      </c>
      <c r="B11760" s="215" t="s">
        <v>144</v>
      </c>
      <c r="C11760" s="24"/>
    </row>
    <row r="11761" spans="1:3" ht="12.75" customHeight="1" x14ac:dyDescent="0.2">
      <c r="A11761" s="215" t="s">
        <v>10624</v>
      </c>
      <c r="B11761" s="215" t="s">
        <v>144</v>
      </c>
      <c r="C11761" s="24"/>
    </row>
    <row r="11762" spans="1:3" ht="12.75" customHeight="1" x14ac:dyDescent="0.2">
      <c r="A11762" s="215" t="s">
        <v>10625</v>
      </c>
      <c r="B11762" s="215" t="s">
        <v>144</v>
      </c>
      <c r="C11762" s="24"/>
    </row>
    <row r="11763" spans="1:3" ht="12.75" customHeight="1" x14ac:dyDescent="0.2">
      <c r="A11763" s="215" t="s">
        <v>22094</v>
      </c>
      <c r="B11763" s="215" t="s">
        <v>144</v>
      </c>
      <c r="C11763" s="24"/>
    </row>
    <row r="11764" spans="1:3" ht="12.75" customHeight="1" x14ac:dyDescent="0.2">
      <c r="A11764" s="215" t="s">
        <v>22095</v>
      </c>
      <c r="B11764" s="215" t="s">
        <v>144</v>
      </c>
      <c r="C11764" s="24"/>
    </row>
    <row r="11765" spans="1:3" ht="12.75" customHeight="1" x14ac:dyDescent="0.2">
      <c r="A11765" s="215" t="s">
        <v>10626</v>
      </c>
      <c r="B11765" s="215" t="s">
        <v>144</v>
      </c>
      <c r="C11765" s="24"/>
    </row>
    <row r="11766" spans="1:3" ht="12.75" customHeight="1" x14ac:dyDescent="0.2">
      <c r="A11766" s="215" t="s">
        <v>10627</v>
      </c>
      <c r="B11766" s="215" t="s">
        <v>144</v>
      </c>
      <c r="C11766" s="24"/>
    </row>
    <row r="11767" spans="1:3" ht="12.75" customHeight="1" x14ac:dyDescent="0.2">
      <c r="A11767" s="215" t="s">
        <v>10628</v>
      </c>
      <c r="B11767" s="215" t="s">
        <v>144</v>
      </c>
      <c r="C11767" s="24"/>
    </row>
    <row r="11768" spans="1:3" ht="12.75" customHeight="1" x14ac:dyDescent="0.2">
      <c r="A11768" s="215" t="s">
        <v>22096</v>
      </c>
      <c r="B11768" s="215" t="s">
        <v>144</v>
      </c>
      <c r="C11768" s="24"/>
    </row>
    <row r="11769" spans="1:3" ht="12.75" customHeight="1" x14ac:dyDescent="0.2">
      <c r="A11769" s="215" t="s">
        <v>22097</v>
      </c>
      <c r="B11769" s="215" t="s">
        <v>144</v>
      </c>
      <c r="C11769" s="24"/>
    </row>
    <row r="11770" spans="1:3" ht="12.75" customHeight="1" x14ac:dyDescent="0.2">
      <c r="A11770" s="215" t="s">
        <v>10629</v>
      </c>
      <c r="B11770" s="215" t="s">
        <v>144</v>
      </c>
      <c r="C11770" s="24"/>
    </row>
    <row r="11771" spans="1:3" ht="12.75" customHeight="1" x14ac:dyDescent="0.2">
      <c r="A11771" s="215" t="s">
        <v>10630</v>
      </c>
      <c r="B11771" s="215" t="s">
        <v>144</v>
      </c>
      <c r="C11771" s="24"/>
    </row>
    <row r="11772" spans="1:3" ht="12.75" customHeight="1" x14ac:dyDescent="0.2">
      <c r="A11772" s="215" t="s">
        <v>10631</v>
      </c>
      <c r="B11772" s="215" t="s">
        <v>144</v>
      </c>
      <c r="C11772" s="24"/>
    </row>
    <row r="11773" spans="1:3" ht="12.75" customHeight="1" x14ac:dyDescent="0.2">
      <c r="A11773" s="215" t="s">
        <v>10632</v>
      </c>
      <c r="B11773" s="215" t="s">
        <v>144</v>
      </c>
      <c r="C11773" s="24"/>
    </row>
    <row r="11774" spans="1:3" ht="12.75" customHeight="1" x14ac:dyDescent="0.2">
      <c r="A11774" s="215" t="s">
        <v>22098</v>
      </c>
      <c r="B11774" s="215" t="s">
        <v>144</v>
      </c>
      <c r="C11774" s="24"/>
    </row>
    <row r="11775" spans="1:3" ht="12.75" customHeight="1" x14ac:dyDescent="0.2">
      <c r="A11775" s="215" t="s">
        <v>10589</v>
      </c>
      <c r="B11775" s="215" t="s">
        <v>144</v>
      </c>
      <c r="C11775" s="24"/>
    </row>
    <row r="11776" spans="1:3" ht="12.75" customHeight="1" x14ac:dyDescent="0.2">
      <c r="A11776" s="215" t="s">
        <v>10590</v>
      </c>
      <c r="B11776" s="215" t="s">
        <v>144</v>
      </c>
      <c r="C11776" s="24"/>
    </row>
    <row r="11777" spans="1:3" ht="12.75" customHeight="1" x14ac:dyDescent="0.2">
      <c r="A11777" s="215" t="s">
        <v>10633</v>
      </c>
      <c r="B11777" s="215" t="s">
        <v>144</v>
      </c>
      <c r="C11777" s="24"/>
    </row>
    <row r="11778" spans="1:3" ht="12.75" customHeight="1" x14ac:dyDescent="0.2">
      <c r="A11778" s="215" t="s">
        <v>10634</v>
      </c>
      <c r="B11778" s="215" t="s">
        <v>144</v>
      </c>
      <c r="C11778" s="24"/>
    </row>
    <row r="11779" spans="1:3" ht="12.75" customHeight="1" x14ac:dyDescent="0.2">
      <c r="A11779" s="215" t="s">
        <v>10635</v>
      </c>
      <c r="B11779" s="215" t="s">
        <v>144</v>
      </c>
      <c r="C11779" s="24"/>
    </row>
    <row r="11780" spans="1:3" ht="12.75" customHeight="1" x14ac:dyDescent="0.2">
      <c r="A11780" s="215" t="s">
        <v>22099</v>
      </c>
      <c r="B11780" s="215" t="s">
        <v>144</v>
      </c>
      <c r="C11780" s="24"/>
    </row>
    <row r="11781" spans="1:3" ht="12.75" customHeight="1" x14ac:dyDescent="0.2">
      <c r="A11781" s="215" t="s">
        <v>10636</v>
      </c>
      <c r="B11781" s="215" t="s">
        <v>144</v>
      </c>
      <c r="C11781" s="24"/>
    </row>
    <row r="11782" spans="1:3" ht="12.75" customHeight="1" x14ac:dyDescent="0.2">
      <c r="A11782" s="215" t="s">
        <v>10637</v>
      </c>
      <c r="B11782" s="215" t="s">
        <v>144</v>
      </c>
      <c r="C11782" s="24"/>
    </row>
    <row r="11783" spans="1:3" ht="12.75" customHeight="1" x14ac:dyDescent="0.2">
      <c r="A11783" s="215" t="s">
        <v>22100</v>
      </c>
      <c r="B11783" s="215" t="s">
        <v>144</v>
      </c>
      <c r="C11783" s="24"/>
    </row>
    <row r="11784" spans="1:3" ht="12.75" customHeight="1" x14ac:dyDescent="0.2">
      <c r="A11784" s="215" t="s">
        <v>10638</v>
      </c>
      <c r="B11784" s="215" t="s">
        <v>144</v>
      </c>
      <c r="C11784" s="24"/>
    </row>
    <row r="11785" spans="1:3" ht="12.75" customHeight="1" x14ac:dyDescent="0.2">
      <c r="A11785" s="215" t="s">
        <v>10591</v>
      </c>
      <c r="B11785" s="215" t="s">
        <v>144</v>
      </c>
      <c r="C11785" s="24"/>
    </row>
    <row r="11786" spans="1:3" ht="12.75" customHeight="1" x14ac:dyDescent="0.2">
      <c r="A11786" s="215" t="s">
        <v>22101</v>
      </c>
      <c r="B11786" s="215" t="s">
        <v>144</v>
      </c>
      <c r="C11786" s="24"/>
    </row>
    <row r="11787" spans="1:3" ht="12.75" customHeight="1" x14ac:dyDescent="0.2">
      <c r="A11787" s="215" t="s">
        <v>22102</v>
      </c>
      <c r="B11787" s="215" t="s">
        <v>144</v>
      </c>
      <c r="C11787" s="24"/>
    </row>
    <row r="11788" spans="1:3" ht="12.75" customHeight="1" x14ac:dyDescent="0.2">
      <c r="A11788" s="215" t="s">
        <v>10639</v>
      </c>
      <c r="B11788" s="215" t="s">
        <v>144</v>
      </c>
      <c r="C11788" s="24"/>
    </row>
    <row r="11789" spans="1:3" ht="12.75" customHeight="1" x14ac:dyDescent="0.2">
      <c r="A11789" s="215" t="s">
        <v>22103</v>
      </c>
      <c r="B11789" s="215" t="s">
        <v>144</v>
      </c>
      <c r="C11789" s="24"/>
    </row>
    <row r="11790" spans="1:3" ht="12.75" customHeight="1" x14ac:dyDescent="0.2">
      <c r="A11790" s="215" t="s">
        <v>22104</v>
      </c>
      <c r="B11790" s="215" t="s">
        <v>144</v>
      </c>
      <c r="C11790" s="24"/>
    </row>
    <row r="11791" spans="1:3" ht="12.75" customHeight="1" x14ac:dyDescent="0.2">
      <c r="A11791" s="215" t="s">
        <v>10640</v>
      </c>
      <c r="B11791" s="215" t="s">
        <v>144</v>
      </c>
      <c r="C11791" s="24"/>
    </row>
    <row r="11792" spans="1:3" ht="12.75" customHeight="1" x14ac:dyDescent="0.2">
      <c r="A11792" s="215" t="s">
        <v>10641</v>
      </c>
      <c r="B11792" s="215" t="s">
        <v>144</v>
      </c>
      <c r="C11792" s="24"/>
    </row>
    <row r="11793" spans="1:3" ht="12.75" customHeight="1" x14ac:dyDescent="0.2">
      <c r="A11793" s="215" t="s">
        <v>22105</v>
      </c>
      <c r="B11793" s="215" t="s">
        <v>144</v>
      </c>
      <c r="C11793" s="24"/>
    </row>
    <row r="11794" spans="1:3" ht="12.75" customHeight="1" x14ac:dyDescent="0.2">
      <c r="A11794" s="215" t="s">
        <v>22106</v>
      </c>
      <c r="B11794" s="215" t="s">
        <v>144</v>
      </c>
      <c r="C11794" s="24"/>
    </row>
    <row r="11795" spans="1:3" ht="12.75" customHeight="1" x14ac:dyDescent="0.2">
      <c r="A11795" s="215" t="s">
        <v>10592</v>
      </c>
      <c r="B11795" s="215" t="s">
        <v>144</v>
      </c>
      <c r="C11795" s="24"/>
    </row>
    <row r="11796" spans="1:3" ht="12.75" customHeight="1" x14ac:dyDescent="0.2">
      <c r="A11796" s="215" t="s">
        <v>10593</v>
      </c>
      <c r="B11796" s="215" t="s">
        <v>144</v>
      </c>
      <c r="C11796" s="24"/>
    </row>
    <row r="11797" spans="1:3" ht="12.75" customHeight="1" x14ac:dyDescent="0.2">
      <c r="A11797" s="215" t="s">
        <v>10594</v>
      </c>
      <c r="B11797" s="215" t="s">
        <v>144</v>
      </c>
      <c r="C11797" s="24"/>
    </row>
    <row r="11798" spans="1:3" ht="12.75" customHeight="1" x14ac:dyDescent="0.2">
      <c r="A11798" s="215" t="s">
        <v>10642</v>
      </c>
      <c r="B11798" s="215" t="s">
        <v>144</v>
      </c>
      <c r="C11798" s="24"/>
    </row>
    <row r="11799" spans="1:3" ht="12.75" customHeight="1" x14ac:dyDescent="0.2">
      <c r="A11799" s="215" t="s">
        <v>10643</v>
      </c>
      <c r="B11799" s="215" t="s">
        <v>144</v>
      </c>
      <c r="C11799" s="24"/>
    </row>
    <row r="11800" spans="1:3" ht="12.75" customHeight="1" x14ac:dyDescent="0.2">
      <c r="A11800" s="215" t="s">
        <v>22107</v>
      </c>
      <c r="B11800" s="215" t="s">
        <v>144</v>
      </c>
      <c r="C11800" s="24"/>
    </row>
    <row r="11801" spans="1:3" ht="12.75" customHeight="1" x14ac:dyDescent="0.2">
      <c r="A11801" s="215" t="s">
        <v>22108</v>
      </c>
      <c r="B11801" s="215" t="s">
        <v>144</v>
      </c>
      <c r="C11801" s="24"/>
    </row>
    <row r="11802" spans="1:3" ht="12.75" customHeight="1" x14ac:dyDescent="0.2">
      <c r="A11802" s="215" t="s">
        <v>22109</v>
      </c>
      <c r="B11802" s="215" t="s">
        <v>144</v>
      </c>
      <c r="C11802" s="24"/>
    </row>
    <row r="11803" spans="1:3" ht="12.75" customHeight="1" x14ac:dyDescent="0.2">
      <c r="A11803" s="215" t="s">
        <v>22110</v>
      </c>
      <c r="B11803" s="215" t="s">
        <v>144</v>
      </c>
      <c r="C11803" s="24"/>
    </row>
    <row r="11804" spans="1:3" ht="12.75" customHeight="1" x14ac:dyDescent="0.2">
      <c r="A11804" s="215" t="s">
        <v>10644</v>
      </c>
      <c r="B11804" s="215" t="s">
        <v>144</v>
      </c>
      <c r="C11804" s="24"/>
    </row>
    <row r="11805" spans="1:3" ht="12.75" customHeight="1" x14ac:dyDescent="0.2">
      <c r="A11805" s="215" t="s">
        <v>22111</v>
      </c>
      <c r="B11805" s="215" t="s">
        <v>144</v>
      </c>
      <c r="C11805" s="24"/>
    </row>
    <row r="11806" spans="1:3" ht="12.75" customHeight="1" x14ac:dyDescent="0.2">
      <c r="A11806" s="215" t="s">
        <v>10645</v>
      </c>
      <c r="B11806" s="215" t="s">
        <v>144</v>
      </c>
      <c r="C11806" s="24"/>
    </row>
    <row r="11807" spans="1:3" ht="12.75" customHeight="1" x14ac:dyDescent="0.2">
      <c r="A11807" s="215" t="s">
        <v>22112</v>
      </c>
      <c r="B11807" s="215" t="s">
        <v>144</v>
      </c>
      <c r="C11807" s="24"/>
    </row>
    <row r="11808" spans="1:3" ht="12.75" customHeight="1" x14ac:dyDescent="0.2">
      <c r="A11808" s="215" t="s">
        <v>10595</v>
      </c>
      <c r="B11808" s="215" t="s">
        <v>144</v>
      </c>
      <c r="C11808" s="24"/>
    </row>
    <row r="11809" spans="1:4" ht="12.75" customHeight="1" x14ac:dyDescent="0.2">
      <c r="A11809" s="215" t="s">
        <v>22113</v>
      </c>
      <c r="B11809" s="215" t="s">
        <v>144</v>
      </c>
      <c r="C11809" s="24"/>
    </row>
    <row r="11810" spans="1:4" ht="12.75" customHeight="1" x14ac:dyDescent="0.2">
      <c r="A11810" s="215" t="s">
        <v>22114</v>
      </c>
      <c r="B11810" s="215" t="s">
        <v>144</v>
      </c>
      <c r="C11810" s="24"/>
    </row>
    <row r="11811" spans="1:4" ht="12.75" customHeight="1" x14ac:dyDescent="0.2">
      <c r="A11811" s="215" t="s">
        <v>22115</v>
      </c>
      <c r="B11811" s="215" t="s">
        <v>144</v>
      </c>
      <c r="C11811" s="24"/>
    </row>
    <row r="11812" spans="1:4" ht="12.75" customHeight="1" x14ac:dyDescent="0.2">
      <c r="A11812" s="215" t="s">
        <v>10646</v>
      </c>
      <c r="B11812" s="215" t="s">
        <v>144</v>
      </c>
      <c r="C11812" s="24"/>
    </row>
    <row r="11813" spans="1:4" ht="12.75" customHeight="1" x14ac:dyDescent="0.2">
      <c r="A11813" s="215" t="s">
        <v>22116</v>
      </c>
      <c r="B11813" s="215" t="s">
        <v>144</v>
      </c>
      <c r="C11813" s="24"/>
    </row>
    <row r="11814" spans="1:4" s="24" customFormat="1" ht="12.75" customHeight="1" x14ac:dyDescent="0.2">
      <c r="A11814" s="215" t="s">
        <v>10647</v>
      </c>
      <c r="B11814" s="215" t="s">
        <v>144</v>
      </c>
      <c r="D11814" s="120"/>
    </row>
    <row r="11815" spans="1:4" ht="12.75" customHeight="1" x14ac:dyDescent="0.2">
      <c r="A11815" s="215" t="s">
        <v>22117</v>
      </c>
      <c r="B11815" s="215" t="s">
        <v>144</v>
      </c>
      <c r="C11815" s="24"/>
    </row>
    <row r="11816" spans="1:4" ht="12.75" customHeight="1" x14ac:dyDescent="0.2">
      <c r="A11816" s="215" t="s">
        <v>10648</v>
      </c>
      <c r="B11816" s="215" t="s">
        <v>144</v>
      </c>
      <c r="C11816" s="24"/>
    </row>
    <row r="11817" spans="1:4" ht="12.75" customHeight="1" x14ac:dyDescent="0.2">
      <c r="A11817" s="215" t="s">
        <v>1821</v>
      </c>
      <c r="B11817" s="215" t="s">
        <v>144</v>
      </c>
      <c r="C11817" s="24"/>
    </row>
    <row r="11818" spans="1:4" ht="12.75" customHeight="1" x14ac:dyDescent="0.2">
      <c r="A11818" s="215" t="s">
        <v>10596</v>
      </c>
      <c r="B11818" s="215" t="s">
        <v>144</v>
      </c>
      <c r="C11818" s="24"/>
    </row>
    <row r="11819" spans="1:4" ht="12.75" customHeight="1" x14ac:dyDescent="0.2">
      <c r="A11819" s="185" t="s">
        <v>26801</v>
      </c>
      <c r="B11819" s="185" t="s">
        <v>144</v>
      </c>
      <c r="C11819" s="24"/>
    </row>
    <row r="11820" spans="1:4" ht="12.75" customHeight="1" x14ac:dyDescent="0.2">
      <c r="A11820" s="215" t="s">
        <v>22118</v>
      </c>
      <c r="B11820" s="215" t="s">
        <v>144</v>
      </c>
      <c r="C11820" s="24"/>
    </row>
    <row r="11821" spans="1:4" ht="12.75" customHeight="1" x14ac:dyDescent="0.2">
      <c r="A11821" s="215" t="s">
        <v>22119</v>
      </c>
      <c r="B11821" s="215" t="s">
        <v>144</v>
      </c>
      <c r="C11821" s="24"/>
    </row>
    <row r="11822" spans="1:4" ht="12.75" customHeight="1" x14ac:dyDescent="0.2">
      <c r="A11822" s="215" t="s">
        <v>10597</v>
      </c>
      <c r="B11822" s="215" t="s">
        <v>144</v>
      </c>
      <c r="C11822" s="24"/>
    </row>
    <row r="11823" spans="1:4" ht="12.75" customHeight="1" x14ac:dyDescent="0.2">
      <c r="A11823" s="215" t="s">
        <v>144</v>
      </c>
      <c r="B11823" s="215" t="s">
        <v>144</v>
      </c>
      <c r="C11823" s="24"/>
    </row>
    <row r="11824" spans="1:4" ht="12.75" customHeight="1" x14ac:dyDescent="0.2">
      <c r="A11824" s="215" t="s">
        <v>10598</v>
      </c>
      <c r="B11824" s="215" t="s">
        <v>144</v>
      </c>
      <c r="C11824" s="24"/>
    </row>
    <row r="11825" spans="1:3" ht="12.75" customHeight="1" x14ac:dyDescent="0.2">
      <c r="A11825" s="215" t="s">
        <v>10599</v>
      </c>
      <c r="B11825" s="215" t="s">
        <v>144</v>
      </c>
      <c r="C11825" s="24"/>
    </row>
    <row r="11826" spans="1:3" ht="12.75" customHeight="1" x14ac:dyDescent="0.2">
      <c r="A11826" s="215" t="s">
        <v>10600</v>
      </c>
      <c r="B11826" s="215" t="s">
        <v>144</v>
      </c>
      <c r="C11826" s="24"/>
    </row>
    <row r="11827" spans="1:3" ht="12.75" customHeight="1" x14ac:dyDescent="0.2">
      <c r="A11827" s="215" t="s">
        <v>10649</v>
      </c>
      <c r="B11827" s="215" t="s">
        <v>144</v>
      </c>
      <c r="C11827" s="24"/>
    </row>
    <row r="11828" spans="1:3" ht="12.75" customHeight="1" x14ac:dyDescent="0.2">
      <c r="A11828" s="215" t="s">
        <v>25826</v>
      </c>
      <c r="B11828" s="215" t="s">
        <v>144</v>
      </c>
      <c r="C11828" s="24"/>
    </row>
    <row r="11829" spans="1:3" ht="12.75" customHeight="1" x14ac:dyDescent="0.2">
      <c r="A11829" s="215" t="s">
        <v>1822</v>
      </c>
      <c r="B11829" s="215" t="s">
        <v>144</v>
      </c>
      <c r="C11829" s="24"/>
    </row>
    <row r="11830" spans="1:3" ht="12.75" customHeight="1" x14ac:dyDescent="0.2">
      <c r="A11830" s="215" t="s">
        <v>10601</v>
      </c>
      <c r="B11830" s="215" t="s">
        <v>144</v>
      </c>
      <c r="C11830" s="24"/>
    </row>
    <row r="11831" spans="1:3" ht="12.75" customHeight="1" x14ac:dyDescent="0.2">
      <c r="A11831" s="215" t="s">
        <v>22120</v>
      </c>
      <c r="B11831" s="215" t="s">
        <v>144</v>
      </c>
      <c r="C11831" s="24"/>
    </row>
    <row r="11832" spans="1:3" ht="12.75" customHeight="1" x14ac:dyDescent="0.2">
      <c r="A11832" s="215" t="s">
        <v>22121</v>
      </c>
      <c r="B11832" s="215" t="s">
        <v>144</v>
      </c>
      <c r="C11832" s="24"/>
    </row>
    <row r="11833" spans="1:3" ht="12.75" customHeight="1" x14ac:dyDescent="0.2">
      <c r="A11833" s="185" t="s">
        <v>26836</v>
      </c>
      <c r="B11833" s="185" t="s">
        <v>144</v>
      </c>
      <c r="C11833" s="24"/>
    </row>
    <row r="11834" spans="1:3" ht="12.75" customHeight="1" x14ac:dyDescent="0.2">
      <c r="A11834" s="215" t="s">
        <v>22122</v>
      </c>
      <c r="B11834" s="215" t="s">
        <v>144</v>
      </c>
      <c r="C11834" s="24"/>
    </row>
    <row r="11835" spans="1:3" ht="12.75" customHeight="1" x14ac:dyDescent="0.2">
      <c r="A11835" s="215" t="s">
        <v>10602</v>
      </c>
      <c r="B11835" s="215" t="s">
        <v>144</v>
      </c>
      <c r="C11835" s="24"/>
    </row>
    <row r="11836" spans="1:3" ht="12.75" customHeight="1" x14ac:dyDescent="0.2">
      <c r="A11836" s="215" t="s">
        <v>10603</v>
      </c>
      <c r="B11836" s="215" t="s">
        <v>144</v>
      </c>
      <c r="C11836" s="24"/>
    </row>
    <row r="11837" spans="1:3" ht="12.75" customHeight="1" x14ac:dyDescent="0.2">
      <c r="A11837" s="215" t="s">
        <v>10604</v>
      </c>
      <c r="B11837" s="215" t="s">
        <v>144</v>
      </c>
      <c r="C11837" s="24"/>
    </row>
    <row r="11838" spans="1:3" ht="12.75" customHeight="1" x14ac:dyDescent="0.2">
      <c r="A11838" s="215" t="s">
        <v>10605</v>
      </c>
      <c r="B11838" s="215" t="s">
        <v>144</v>
      </c>
      <c r="C11838" s="24"/>
    </row>
    <row r="11839" spans="1:3" ht="12.75" customHeight="1" x14ac:dyDescent="0.2">
      <c r="A11839" s="215" t="s">
        <v>10606</v>
      </c>
      <c r="B11839" s="215" t="s">
        <v>144</v>
      </c>
      <c r="C11839" s="24"/>
    </row>
    <row r="11840" spans="1:3" ht="12.75" customHeight="1" x14ac:dyDescent="0.2">
      <c r="A11840" s="215" t="s">
        <v>10607</v>
      </c>
      <c r="B11840" s="215" t="s">
        <v>144</v>
      </c>
      <c r="C11840" s="24"/>
    </row>
    <row r="11841" spans="1:3" ht="12.75" customHeight="1" x14ac:dyDescent="0.2">
      <c r="A11841" s="215" t="s">
        <v>22088</v>
      </c>
      <c r="B11841" s="215" t="s">
        <v>144</v>
      </c>
      <c r="C11841" s="24"/>
    </row>
    <row r="11842" spans="1:3" ht="12.75" customHeight="1" x14ac:dyDescent="0.2">
      <c r="A11842" s="215" t="s">
        <v>1823</v>
      </c>
      <c r="B11842" s="215" t="s">
        <v>144</v>
      </c>
      <c r="C11842" s="24"/>
    </row>
    <row r="11843" spans="1:3" ht="12.75" customHeight="1" x14ac:dyDescent="0.2">
      <c r="A11843" s="215" t="s">
        <v>10608</v>
      </c>
      <c r="B11843" s="215" t="s">
        <v>144</v>
      </c>
      <c r="C11843" s="24"/>
    </row>
    <row r="11844" spans="1:3" ht="12.75" customHeight="1" x14ac:dyDescent="0.2">
      <c r="A11844" s="215" t="s">
        <v>22123</v>
      </c>
      <c r="B11844" s="215" t="s">
        <v>144</v>
      </c>
      <c r="C11844" s="24"/>
    </row>
    <row r="11845" spans="1:3" ht="12.75" customHeight="1" x14ac:dyDescent="0.2">
      <c r="A11845" s="215" t="s">
        <v>10609</v>
      </c>
      <c r="B11845" s="215" t="s">
        <v>144</v>
      </c>
      <c r="C11845" s="24"/>
    </row>
    <row r="11846" spans="1:3" ht="12.75" customHeight="1" x14ac:dyDescent="0.2">
      <c r="A11846" s="215" t="s">
        <v>10610</v>
      </c>
      <c r="B11846" s="215" t="s">
        <v>144</v>
      </c>
      <c r="C11846" s="24"/>
    </row>
    <row r="11847" spans="1:3" ht="12.75" customHeight="1" x14ac:dyDescent="0.2">
      <c r="A11847" s="215" t="s">
        <v>10611</v>
      </c>
      <c r="B11847" s="215" t="s">
        <v>144</v>
      </c>
      <c r="C11847" s="24"/>
    </row>
    <row r="11848" spans="1:3" ht="12.75" customHeight="1" x14ac:dyDescent="0.2">
      <c r="A11848" s="215" t="s">
        <v>10612</v>
      </c>
      <c r="B11848" s="215" t="s">
        <v>144</v>
      </c>
      <c r="C11848" s="24"/>
    </row>
    <row r="11849" spans="1:3" ht="12.75" customHeight="1" x14ac:dyDescent="0.2">
      <c r="A11849" s="215" t="s">
        <v>10613</v>
      </c>
      <c r="B11849" s="215" t="s">
        <v>144</v>
      </c>
      <c r="C11849" s="24"/>
    </row>
    <row r="11850" spans="1:3" ht="12.75" customHeight="1" x14ac:dyDescent="0.2">
      <c r="A11850" s="215" t="s">
        <v>1824</v>
      </c>
      <c r="B11850" s="215" t="s">
        <v>144</v>
      </c>
      <c r="C11850" s="24"/>
    </row>
    <row r="11851" spans="1:3" ht="12.75" customHeight="1" x14ac:dyDescent="0.2">
      <c r="A11851" s="215" t="s">
        <v>10614</v>
      </c>
      <c r="B11851" s="215" t="s">
        <v>144</v>
      </c>
      <c r="C11851" s="24"/>
    </row>
    <row r="11852" spans="1:3" ht="12.75" customHeight="1" x14ac:dyDescent="0.2">
      <c r="A11852" s="215" t="s">
        <v>22124</v>
      </c>
      <c r="B11852" s="215" t="s">
        <v>144</v>
      </c>
      <c r="C11852" s="24"/>
    </row>
    <row r="11853" spans="1:3" ht="12.75" customHeight="1" x14ac:dyDescent="0.2">
      <c r="A11853" s="215" t="s">
        <v>10650</v>
      </c>
      <c r="B11853" s="215" t="s">
        <v>144</v>
      </c>
      <c r="C11853" s="24"/>
    </row>
    <row r="11854" spans="1:3" ht="12.75" customHeight="1" x14ac:dyDescent="0.2">
      <c r="A11854" s="215" t="s">
        <v>25827</v>
      </c>
      <c r="B11854" s="215" t="s">
        <v>144</v>
      </c>
      <c r="C11854" s="24"/>
    </row>
    <row r="11855" spans="1:3" ht="12.75" customHeight="1" x14ac:dyDescent="0.2">
      <c r="A11855" s="215" t="s">
        <v>25828</v>
      </c>
      <c r="B11855" s="215" t="s">
        <v>144</v>
      </c>
      <c r="C11855" s="24"/>
    </row>
    <row r="11856" spans="1:3" ht="12.75" customHeight="1" x14ac:dyDescent="0.2">
      <c r="A11856" s="215" t="s">
        <v>10615</v>
      </c>
      <c r="B11856" s="215" t="s">
        <v>144</v>
      </c>
      <c r="C11856" s="24"/>
    </row>
    <row r="11857" spans="1:3" ht="12.75" customHeight="1" x14ac:dyDescent="0.2">
      <c r="A11857" s="215" t="s">
        <v>1825</v>
      </c>
      <c r="B11857" s="215" t="s">
        <v>144</v>
      </c>
      <c r="C11857" s="24"/>
    </row>
    <row r="11858" spans="1:3" ht="12.75" customHeight="1" x14ac:dyDescent="0.2">
      <c r="A11858" s="215" t="s">
        <v>10616</v>
      </c>
      <c r="B11858" s="215" t="s">
        <v>144</v>
      </c>
      <c r="C11858" s="24"/>
    </row>
    <row r="11859" spans="1:3" ht="12.75" customHeight="1" x14ac:dyDescent="0.2">
      <c r="A11859" s="215" t="s">
        <v>10617</v>
      </c>
      <c r="B11859" s="215" t="s">
        <v>144</v>
      </c>
      <c r="C11859" s="24"/>
    </row>
    <row r="11860" spans="1:3" ht="12.75" customHeight="1" x14ac:dyDescent="0.2">
      <c r="A11860" s="215" t="s">
        <v>10618</v>
      </c>
      <c r="B11860" s="215" t="s">
        <v>144</v>
      </c>
      <c r="C11860" s="24"/>
    </row>
    <row r="11861" spans="1:3" ht="12.75" customHeight="1" x14ac:dyDescent="0.2">
      <c r="A11861" s="215" t="s">
        <v>1826</v>
      </c>
      <c r="B11861" s="215" t="s">
        <v>144</v>
      </c>
      <c r="C11861" s="24"/>
    </row>
    <row r="11862" spans="1:3" ht="12.75" customHeight="1" x14ac:dyDescent="0.2">
      <c r="A11862" s="215" t="s">
        <v>10619</v>
      </c>
      <c r="B11862" s="215" t="s">
        <v>144</v>
      </c>
      <c r="C11862" s="24"/>
    </row>
    <row r="11863" spans="1:3" ht="12.75" customHeight="1" x14ac:dyDescent="0.2">
      <c r="A11863" s="215" t="s">
        <v>10651</v>
      </c>
      <c r="B11863" s="215" t="s">
        <v>2570</v>
      </c>
      <c r="C11863" s="24"/>
    </row>
    <row r="11864" spans="1:3" ht="12.75" customHeight="1" x14ac:dyDescent="0.2">
      <c r="A11864" s="215" t="s">
        <v>1827</v>
      </c>
      <c r="B11864" s="215" t="s">
        <v>14</v>
      </c>
      <c r="C11864" s="24"/>
    </row>
    <row r="11865" spans="1:3" ht="12.75" customHeight="1" x14ac:dyDescent="0.2">
      <c r="A11865" s="215" t="s">
        <v>10652</v>
      </c>
      <c r="B11865" s="215" t="s">
        <v>14</v>
      </c>
      <c r="C11865" s="24"/>
    </row>
    <row r="11866" spans="1:3" ht="12.75" customHeight="1" x14ac:dyDescent="0.2">
      <c r="A11866" s="215" t="s">
        <v>10653</v>
      </c>
      <c r="B11866" s="215" t="s">
        <v>14</v>
      </c>
      <c r="C11866" s="24"/>
    </row>
    <row r="11867" spans="1:3" ht="12.75" customHeight="1" x14ac:dyDescent="0.2">
      <c r="A11867" s="215" t="s">
        <v>25829</v>
      </c>
      <c r="B11867" s="215" t="s">
        <v>14</v>
      </c>
      <c r="C11867" s="24"/>
    </row>
    <row r="11868" spans="1:3" ht="12.75" customHeight="1" x14ac:dyDescent="0.2">
      <c r="A11868" s="215" t="s">
        <v>10831</v>
      </c>
      <c r="B11868" s="215" t="s">
        <v>14</v>
      </c>
      <c r="C11868" s="24"/>
    </row>
    <row r="11869" spans="1:3" ht="12.75" customHeight="1" x14ac:dyDescent="0.2">
      <c r="A11869" s="215" t="s">
        <v>10832</v>
      </c>
      <c r="B11869" s="215" t="s">
        <v>14</v>
      </c>
      <c r="C11869" s="24"/>
    </row>
    <row r="11870" spans="1:3" ht="12.75" customHeight="1" x14ac:dyDescent="0.2">
      <c r="A11870" s="215" t="s">
        <v>10654</v>
      </c>
      <c r="B11870" s="215" t="s">
        <v>14</v>
      </c>
      <c r="C11870" s="24"/>
    </row>
    <row r="11871" spans="1:3" ht="12.75" customHeight="1" x14ac:dyDescent="0.2">
      <c r="A11871" s="215" t="s">
        <v>10655</v>
      </c>
      <c r="B11871" s="215" t="s">
        <v>14</v>
      </c>
      <c r="C11871" s="24"/>
    </row>
    <row r="11872" spans="1:3" ht="12.75" customHeight="1" x14ac:dyDescent="0.2">
      <c r="A11872" s="215" t="s">
        <v>10833</v>
      </c>
      <c r="B11872" s="215" t="s">
        <v>14</v>
      </c>
      <c r="C11872" s="24"/>
    </row>
    <row r="11873" spans="1:3" ht="12.75" customHeight="1" x14ac:dyDescent="0.2">
      <c r="A11873" s="215" t="s">
        <v>22126</v>
      </c>
      <c r="B11873" s="215" t="s">
        <v>14</v>
      </c>
      <c r="C11873" s="24"/>
    </row>
    <row r="11874" spans="1:3" ht="12.75" customHeight="1" x14ac:dyDescent="0.2">
      <c r="A11874" s="215" t="s">
        <v>10834</v>
      </c>
      <c r="B11874" s="215" t="s">
        <v>14</v>
      </c>
      <c r="C11874" s="24"/>
    </row>
    <row r="11875" spans="1:3" ht="12.75" customHeight="1" x14ac:dyDescent="0.2">
      <c r="A11875" s="215" t="s">
        <v>10835</v>
      </c>
      <c r="B11875" s="215" t="s">
        <v>14</v>
      </c>
      <c r="C11875" s="24"/>
    </row>
    <row r="11876" spans="1:3" ht="12.75" customHeight="1" x14ac:dyDescent="0.2">
      <c r="A11876" s="215" t="s">
        <v>22127</v>
      </c>
      <c r="B11876" s="215" t="s">
        <v>14</v>
      </c>
      <c r="C11876" s="24"/>
    </row>
    <row r="11877" spans="1:3" ht="12.75" customHeight="1" x14ac:dyDescent="0.2">
      <c r="A11877" s="215" t="s">
        <v>10656</v>
      </c>
      <c r="B11877" s="215" t="s">
        <v>14</v>
      </c>
      <c r="C11877" s="24"/>
    </row>
    <row r="11878" spans="1:3" ht="12.75" customHeight="1" x14ac:dyDescent="0.2">
      <c r="A11878" s="215" t="s">
        <v>10657</v>
      </c>
      <c r="B11878" s="215" t="s">
        <v>14</v>
      </c>
      <c r="C11878" s="24"/>
    </row>
    <row r="11879" spans="1:3" ht="12.75" customHeight="1" x14ac:dyDescent="0.2">
      <c r="A11879" s="215" t="s">
        <v>10658</v>
      </c>
      <c r="B11879" s="215" t="s">
        <v>14</v>
      </c>
      <c r="C11879" s="24"/>
    </row>
    <row r="11880" spans="1:3" ht="12.75" customHeight="1" x14ac:dyDescent="0.2">
      <c r="A11880" s="185" t="s">
        <v>26616</v>
      </c>
      <c r="B11880" s="185" t="s">
        <v>14</v>
      </c>
      <c r="C11880" s="24"/>
    </row>
    <row r="11881" spans="1:3" ht="12.75" customHeight="1" x14ac:dyDescent="0.2">
      <c r="A11881" s="215" t="s">
        <v>10659</v>
      </c>
      <c r="B11881" s="215" t="s">
        <v>14</v>
      </c>
      <c r="C11881" s="24"/>
    </row>
    <row r="11882" spans="1:3" ht="12.75" customHeight="1" x14ac:dyDescent="0.2">
      <c r="A11882" s="215" t="s">
        <v>10836</v>
      </c>
      <c r="B11882" s="215" t="s">
        <v>14</v>
      </c>
      <c r="C11882" s="24"/>
    </row>
    <row r="11883" spans="1:3" ht="12.75" customHeight="1" x14ac:dyDescent="0.2">
      <c r="A11883" s="215" t="s">
        <v>10837</v>
      </c>
      <c r="B11883" s="215" t="s">
        <v>14</v>
      </c>
      <c r="C11883" s="24"/>
    </row>
    <row r="11884" spans="1:3" ht="12.75" customHeight="1" x14ac:dyDescent="0.2">
      <c r="A11884" s="215" t="s">
        <v>10660</v>
      </c>
      <c r="B11884" s="215" t="s">
        <v>14</v>
      </c>
      <c r="C11884" s="24"/>
    </row>
    <row r="11885" spans="1:3" ht="12.75" customHeight="1" x14ac:dyDescent="0.2">
      <c r="A11885" s="215" t="s">
        <v>10661</v>
      </c>
      <c r="B11885" s="215" t="s">
        <v>14</v>
      </c>
      <c r="C11885" s="24"/>
    </row>
    <row r="11886" spans="1:3" ht="12.75" customHeight="1" x14ac:dyDescent="0.2">
      <c r="A11886" s="215" t="s">
        <v>10662</v>
      </c>
      <c r="B11886" s="215" t="s">
        <v>14</v>
      </c>
      <c r="C11886" s="24"/>
    </row>
    <row r="11887" spans="1:3" ht="12.75" customHeight="1" x14ac:dyDescent="0.2">
      <c r="A11887" s="215" t="s">
        <v>10663</v>
      </c>
      <c r="B11887" s="215" t="s">
        <v>14</v>
      </c>
      <c r="C11887" s="24"/>
    </row>
    <row r="11888" spans="1:3" ht="12.75" customHeight="1" x14ac:dyDescent="0.2">
      <c r="A11888" s="215" t="s">
        <v>10838</v>
      </c>
      <c r="B11888" s="215" t="s">
        <v>14</v>
      </c>
      <c r="C11888" s="24"/>
    </row>
    <row r="11889" spans="1:4" ht="12.75" customHeight="1" x14ac:dyDescent="0.2">
      <c r="A11889" s="215" t="s">
        <v>10839</v>
      </c>
      <c r="B11889" s="215" t="s">
        <v>14</v>
      </c>
      <c r="C11889" s="24"/>
    </row>
    <row r="11890" spans="1:4" ht="12.75" customHeight="1" x14ac:dyDescent="0.2">
      <c r="A11890" s="215" t="s">
        <v>10664</v>
      </c>
      <c r="B11890" s="215" t="s">
        <v>14</v>
      </c>
      <c r="C11890" s="24"/>
    </row>
    <row r="11891" spans="1:4" ht="12.75" customHeight="1" x14ac:dyDescent="0.2">
      <c r="A11891" s="215" t="s">
        <v>10840</v>
      </c>
      <c r="B11891" s="215" t="s">
        <v>14</v>
      </c>
      <c r="C11891" s="24"/>
    </row>
    <row r="11892" spans="1:4" ht="12.75" customHeight="1" x14ac:dyDescent="0.2">
      <c r="A11892" s="215" t="s">
        <v>1828</v>
      </c>
      <c r="B11892" s="215" t="s">
        <v>14</v>
      </c>
      <c r="C11892" s="24"/>
    </row>
    <row r="11893" spans="1:4" ht="12.75" customHeight="1" x14ac:dyDescent="0.2">
      <c r="A11893" s="215" t="s">
        <v>10665</v>
      </c>
      <c r="B11893" s="215" t="s">
        <v>14</v>
      </c>
      <c r="C11893" s="24"/>
    </row>
    <row r="11894" spans="1:4" ht="12.75" customHeight="1" x14ac:dyDescent="0.2">
      <c r="A11894" s="215" t="s">
        <v>10666</v>
      </c>
      <c r="B11894" s="215" t="s">
        <v>14</v>
      </c>
      <c r="C11894" s="24"/>
    </row>
    <row r="11895" spans="1:4" ht="12.75" customHeight="1" x14ac:dyDescent="0.2">
      <c r="A11895" s="215" t="s">
        <v>10667</v>
      </c>
      <c r="B11895" s="215" t="s">
        <v>14</v>
      </c>
      <c r="C11895" s="24"/>
    </row>
    <row r="11896" spans="1:4" ht="12.75" customHeight="1" x14ac:dyDescent="0.2">
      <c r="A11896" s="215" t="s">
        <v>10668</v>
      </c>
      <c r="B11896" s="215" t="s">
        <v>14</v>
      </c>
      <c r="C11896" s="24"/>
    </row>
    <row r="11897" spans="1:4" ht="12.75" customHeight="1" x14ac:dyDescent="0.2">
      <c r="A11897" s="215" t="s">
        <v>1829</v>
      </c>
      <c r="B11897" s="215" t="s">
        <v>14</v>
      </c>
      <c r="C11897" s="24"/>
    </row>
    <row r="11898" spans="1:4" ht="12.75" customHeight="1" x14ac:dyDescent="0.2">
      <c r="A11898" s="215" t="s">
        <v>1830</v>
      </c>
      <c r="B11898" s="215" t="s">
        <v>14</v>
      </c>
      <c r="C11898" s="24"/>
    </row>
    <row r="11899" spans="1:4" ht="12.75" customHeight="1" x14ac:dyDescent="0.2">
      <c r="A11899" s="215" t="s">
        <v>10669</v>
      </c>
      <c r="B11899" s="215" t="s">
        <v>14</v>
      </c>
      <c r="C11899" s="24"/>
    </row>
    <row r="11900" spans="1:4" ht="12.75" customHeight="1" x14ac:dyDescent="0.2">
      <c r="A11900" s="215" t="s">
        <v>10670</v>
      </c>
      <c r="B11900" s="215" t="s">
        <v>14</v>
      </c>
      <c r="C11900" s="24"/>
    </row>
    <row r="11901" spans="1:4" s="24" customFormat="1" ht="12.75" customHeight="1" x14ac:dyDescent="0.2">
      <c r="A11901" s="185" t="s">
        <v>26478</v>
      </c>
      <c r="B11901" s="185" t="s">
        <v>14</v>
      </c>
      <c r="D11901" s="120"/>
    </row>
    <row r="11902" spans="1:4" ht="12.75" customHeight="1" x14ac:dyDescent="0.2">
      <c r="A11902" s="215" t="s">
        <v>10671</v>
      </c>
      <c r="B11902" s="215" t="s">
        <v>14</v>
      </c>
      <c r="C11902" s="24"/>
    </row>
    <row r="11903" spans="1:4" ht="12.75" customHeight="1" x14ac:dyDescent="0.2">
      <c r="A11903" s="215" t="s">
        <v>10672</v>
      </c>
      <c r="B11903" s="215" t="s">
        <v>14</v>
      </c>
      <c r="C11903" s="24"/>
    </row>
    <row r="11904" spans="1:4" ht="12.75" customHeight="1" x14ac:dyDescent="0.2">
      <c r="A11904" s="215" t="s">
        <v>10673</v>
      </c>
      <c r="B11904" s="215" t="s">
        <v>14</v>
      </c>
      <c r="C11904" s="24"/>
    </row>
    <row r="11905" spans="1:3" ht="12.75" customHeight="1" x14ac:dyDescent="0.2">
      <c r="A11905" s="215" t="s">
        <v>10674</v>
      </c>
      <c r="B11905" s="215" t="s">
        <v>14</v>
      </c>
      <c r="C11905" s="24"/>
    </row>
    <row r="11906" spans="1:3" ht="12.75" customHeight="1" x14ac:dyDescent="0.2">
      <c r="A11906" s="215" t="s">
        <v>22128</v>
      </c>
      <c r="B11906" s="215" t="s">
        <v>14</v>
      </c>
      <c r="C11906" s="24"/>
    </row>
    <row r="11907" spans="1:3" ht="12.75" customHeight="1" x14ac:dyDescent="0.2">
      <c r="A11907" s="215" t="s">
        <v>10675</v>
      </c>
      <c r="B11907" s="215" t="s">
        <v>14</v>
      </c>
      <c r="C11907" s="24"/>
    </row>
    <row r="11908" spans="1:3" ht="12.75" customHeight="1" x14ac:dyDescent="0.2">
      <c r="A11908" s="215" t="s">
        <v>1831</v>
      </c>
      <c r="B11908" s="215" t="s">
        <v>14</v>
      </c>
      <c r="C11908" s="24"/>
    </row>
    <row r="11909" spans="1:3" ht="12.75" customHeight="1" x14ac:dyDescent="0.2">
      <c r="A11909" s="215" t="s">
        <v>10676</v>
      </c>
      <c r="B11909" s="215" t="s">
        <v>14</v>
      </c>
      <c r="C11909" s="24"/>
    </row>
    <row r="11910" spans="1:3" ht="12.75" customHeight="1" x14ac:dyDescent="0.2">
      <c r="A11910" s="215" t="s">
        <v>10678</v>
      </c>
      <c r="B11910" s="215" t="s">
        <v>14</v>
      </c>
      <c r="C11910" s="24"/>
    </row>
    <row r="11911" spans="1:3" ht="12.75" customHeight="1" x14ac:dyDescent="0.2">
      <c r="A11911" s="215" t="s">
        <v>10679</v>
      </c>
      <c r="B11911" s="215" t="s">
        <v>14</v>
      </c>
      <c r="C11911" s="24"/>
    </row>
    <row r="11912" spans="1:3" ht="12.75" customHeight="1" x14ac:dyDescent="0.2">
      <c r="A11912" s="215" t="s">
        <v>10680</v>
      </c>
      <c r="B11912" s="215" t="s">
        <v>14</v>
      </c>
      <c r="C11912" s="24"/>
    </row>
    <row r="11913" spans="1:3" ht="12.75" customHeight="1" x14ac:dyDescent="0.2">
      <c r="A11913" s="215" t="s">
        <v>22129</v>
      </c>
      <c r="B11913" s="215" t="s">
        <v>14</v>
      </c>
      <c r="C11913" s="24"/>
    </row>
    <row r="11914" spans="1:3" ht="12.75" customHeight="1" x14ac:dyDescent="0.2">
      <c r="A11914" s="215" t="s">
        <v>10841</v>
      </c>
      <c r="B11914" s="215" t="s">
        <v>14</v>
      </c>
      <c r="C11914" s="24"/>
    </row>
    <row r="11915" spans="1:3" ht="12.75" customHeight="1" x14ac:dyDescent="0.2">
      <c r="A11915" s="215" t="s">
        <v>10681</v>
      </c>
      <c r="B11915" s="215" t="s">
        <v>14</v>
      </c>
      <c r="C11915" s="24"/>
    </row>
    <row r="11916" spans="1:3" ht="12.75" customHeight="1" x14ac:dyDescent="0.2">
      <c r="A11916" s="215" t="s">
        <v>10682</v>
      </c>
      <c r="B11916" s="215" t="s">
        <v>14</v>
      </c>
      <c r="C11916" s="24"/>
    </row>
    <row r="11917" spans="1:3" ht="12.75" customHeight="1" x14ac:dyDescent="0.2">
      <c r="A11917" s="215" t="s">
        <v>10683</v>
      </c>
      <c r="B11917" s="215" t="s">
        <v>14</v>
      </c>
      <c r="C11917" s="24"/>
    </row>
    <row r="11918" spans="1:3" ht="12.75" customHeight="1" x14ac:dyDescent="0.2">
      <c r="A11918" s="215" t="s">
        <v>19701</v>
      </c>
      <c r="B11918" s="215" t="s">
        <v>14</v>
      </c>
      <c r="C11918" s="24"/>
    </row>
    <row r="11919" spans="1:3" ht="12.75" customHeight="1" x14ac:dyDescent="0.2">
      <c r="A11919" s="215" t="s">
        <v>22130</v>
      </c>
      <c r="B11919" s="215" t="s">
        <v>14</v>
      </c>
      <c r="C11919" s="24"/>
    </row>
    <row r="11920" spans="1:3" ht="12.75" customHeight="1" x14ac:dyDescent="0.2">
      <c r="A11920" s="215" t="s">
        <v>22131</v>
      </c>
      <c r="B11920" s="215" t="s">
        <v>14</v>
      </c>
      <c r="C11920" s="24"/>
    </row>
    <row r="11921" spans="1:3" ht="12.75" customHeight="1" x14ac:dyDescent="0.2">
      <c r="A11921" s="215" t="s">
        <v>10684</v>
      </c>
      <c r="B11921" s="215" t="s">
        <v>14</v>
      </c>
      <c r="C11921" s="24"/>
    </row>
    <row r="11922" spans="1:3" ht="12.75" customHeight="1" x14ac:dyDescent="0.2">
      <c r="A11922" s="215" t="s">
        <v>10685</v>
      </c>
      <c r="B11922" s="215" t="s">
        <v>14</v>
      </c>
      <c r="C11922" s="24"/>
    </row>
    <row r="11923" spans="1:3" ht="12.75" customHeight="1" x14ac:dyDescent="0.2">
      <c r="A11923" s="215" t="s">
        <v>10686</v>
      </c>
      <c r="B11923" s="215" t="s">
        <v>14</v>
      </c>
      <c r="C11923" s="24"/>
    </row>
    <row r="11924" spans="1:3" ht="12.75" customHeight="1" x14ac:dyDescent="0.2">
      <c r="A11924" s="215" t="s">
        <v>10687</v>
      </c>
      <c r="B11924" s="215" t="s">
        <v>14</v>
      </c>
      <c r="C11924" s="24"/>
    </row>
    <row r="11925" spans="1:3" ht="12.75" customHeight="1" x14ac:dyDescent="0.2">
      <c r="A11925" s="215" t="s">
        <v>10688</v>
      </c>
      <c r="B11925" s="215" t="s">
        <v>14</v>
      </c>
      <c r="C11925" s="24"/>
    </row>
    <row r="11926" spans="1:3" ht="12.75" customHeight="1" x14ac:dyDescent="0.2">
      <c r="A11926" s="215" t="s">
        <v>10689</v>
      </c>
      <c r="B11926" s="215" t="s">
        <v>14</v>
      </c>
      <c r="C11926" s="24"/>
    </row>
    <row r="11927" spans="1:3" ht="12.75" customHeight="1" x14ac:dyDescent="0.2">
      <c r="A11927" s="215" t="s">
        <v>22132</v>
      </c>
      <c r="B11927" s="215" t="s">
        <v>14</v>
      </c>
      <c r="C11927" s="24"/>
    </row>
    <row r="11928" spans="1:3" ht="12.75" customHeight="1" x14ac:dyDescent="0.2">
      <c r="A11928" s="215" t="s">
        <v>22133</v>
      </c>
      <c r="B11928" s="215" t="s">
        <v>14</v>
      </c>
      <c r="C11928" s="24"/>
    </row>
    <row r="11929" spans="1:3" ht="12.75" customHeight="1" x14ac:dyDescent="0.2">
      <c r="A11929" s="185" t="s">
        <v>26633</v>
      </c>
      <c r="B11929" s="185" t="s">
        <v>14</v>
      </c>
      <c r="C11929" s="24"/>
    </row>
    <row r="11930" spans="1:3" ht="12.75" customHeight="1" x14ac:dyDescent="0.2">
      <c r="A11930" s="215" t="s">
        <v>22134</v>
      </c>
      <c r="B11930" s="215" t="s">
        <v>14</v>
      </c>
      <c r="C11930" s="24"/>
    </row>
    <row r="11931" spans="1:3" ht="12.75" customHeight="1" x14ac:dyDescent="0.2">
      <c r="A11931" s="215" t="s">
        <v>22135</v>
      </c>
      <c r="B11931" s="215" t="s">
        <v>14</v>
      </c>
      <c r="C11931" s="24"/>
    </row>
    <row r="11932" spans="1:3" ht="12.75" customHeight="1" x14ac:dyDescent="0.2">
      <c r="A11932" s="215" t="s">
        <v>10690</v>
      </c>
      <c r="B11932" s="215" t="s">
        <v>14</v>
      </c>
      <c r="C11932" s="24"/>
    </row>
    <row r="11933" spans="1:3" ht="12.75" customHeight="1" x14ac:dyDescent="0.2">
      <c r="A11933" s="215" t="s">
        <v>22136</v>
      </c>
      <c r="B11933" s="215" t="s">
        <v>14</v>
      </c>
      <c r="C11933" s="24"/>
    </row>
    <row r="11934" spans="1:3" ht="12.75" customHeight="1" x14ac:dyDescent="0.2">
      <c r="A11934" s="215" t="s">
        <v>10842</v>
      </c>
      <c r="B11934" s="215" t="s">
        <v>14</v>
      </c>
      <c r="C11934" s="24"/>
    </row>
    <row r="11935" spans="1:3" ht="12.75" customHeight="1" x14ac:dyDescent="0.2">
      <c r="A11935" s="215" t="s">
        <v>10691</v>
      </c>
      <c r="B11935" s="215" t="s">
        <v>14</v>
      </c>
      <c r="C11935" s="24"/>
    </row>
    <row r="11936" spans="1:3" ht="12.75" customHeight="1" x14ac:dyDescent="0.2">
      <c r="A11936" s="215" t="s">
        <v>22137</v>
      </c>
      <c r="B11936" s="215" t="s">
        <v>14</v>
      </c>
      <c r="C11936" s="24"/>
    </row>
    <row r="11937" spans="1:3" ht="12.75" customHeight="1" x14ac:dyDescent="0.2">
      <c r="A11937" s="215" t="s">
        <v>10843</v>
      </c>
      <c r="B11937" s="215" t="s">
        <v>14</v>
      </c>
      <c r="C11937" s="24"/>
    </row>
    <row r="11938" spans="1:3" ht="12.75" customHeight="1" x14ac:dyDescent="0.2">
      <c r="A11938" s="215" t="s">
        <v>10692</v>
      </c>
      <c r="B11938" s="215" t="s">
        <v>14</v>
      </c>
      <c r="C11938" s="24"/>
    </row>
    <row r="11939" spans="1:3" ht="12.75" customHeight="1" x14ac:dyDescent="0.2">
      <c r="A11939" s="215" t="s">
        <v>19716</v>
      </c>
      <c r="B11939" s="215" t="s">
        <v>14</v>
      </c>
      <c r="C11939" s="24"/>
    </row>
    <row r="11940" spans="1:3" ht="12.75" customHeight="1" x14ac:dyDescent="0.2">
      <c r="A11940" s="215" t="s">
        <v>22138</v>
      </c>
      <c r="B11940" s="215" t="s">
        <v>14</v>
      </c>
      <c r="C11940" s="24"/>
    </row>
    <row r="11941" spans="1:3" ht="12.75" customHeight="1" x14ac:dyDescent="0.2">
      <c r="A11941" s="215" t="s">
        <v>10693</v>
      </c>
      <c r="B11941" s="215" t="s">
        <v>14</v>
      </c>
      <c r="C11941" s="24"/>
    </row>
    <row r="11942" spans="1:3" ht="12.75" customHeight="1" x14ac:dyDescent="0.2">
      <c r="A11942" s="215" t="s">
        <v>22139</v>
      </c>
      <c r="B11942" s="215" t="s">
        <v>14</v>
      </c>
      <c r="C11942" s="24"/>
    </row>
    <row r="11943" spans="1:3" ht="12.75" customHeight="1" x14ac:dyDescent="0.2">
      <c r="A11943" s="215" t="s">
        <v>10694</v>
      </c>
      <c r="B11943" s="215" t="s">
        <v>14</v>
      </c>
      <c r="C11943" s="24"/>
    </row>
    <row r="11944" spans="1:3" ht="12.75" customHeight="1" x14ac:dyDescent="0.2">
      <c r="A11944" s="215" t="s">
        <v>10695</v>
      </c>
      <c r="B11944" s="215" t="s">
        <v>14</v>
      </c>
      <c r="C11944" s="24"/>
    </row>
    <row r="11945" spans="1:3" ht="12.75" customHeight="1" x14ac:dyDescent="0.2">
      <c r="A11945" s="215" t="s">
        <v>22140</v>
      </c>
      <c r="B11945" s="215" t="s">
        <v>14</v>
      </c>
      <c r="C11945" s="24"/>
    </row>
    <row r="11946" spans="1:3" ht="12.75" customHeight="1" x14ac:dyDescent="0.2">
      <c r="A11946" s="215" t="s">
        <v>25830</v>
      </c>
      <c r="B11946" s="215" t="s">
        <v>14</v>
      </c>
      <c r="C11946" s="24"/>
    </row>
    <row r="11947" spans="1:3" ht="12.75" customHeight="1" x14ac:dyDescent="0.2">
      <c r="A11947" s="215" t="s">
        <v>25831</v>
      </c>
      <c r="B11947" s="215" t="s">
        <v>14</v>
      </c>
      <c r="C11947" s="24"/>
    </row>
    <row r="11948" spans="1:3" ht="12.75" customHeight="1" x14ac:dyDescent="0.2">
      <c r="A11948" s="215" t="s">
        <v>22141</v>
      </c>
      <c r="B11948" s="215" t="s">
        <v>14</v>
      </c>
      <c r="C11948" s="24"/>
    </row>
    <row r="11949" spans="1:3" ht="12.75" customHeight="1" x14ac:dyDescent="0.2">
      <c r="A11949" s="215" t="s">
        <v>22142</v>
      </c>
      <c r="B11949" s="215" t="s">
        <v>14</v>
      </c>
      <c r="C11949" s="24"/>
    </row>
    <row r="11950" spans="1:3" ht="12.75" customHeight="1" x14ac:dyDescent="0.2">
      <c r="A11950" s="215" t="s">
        <v>10696</v>
      </c>
      <c r="B11950" s="215" t="s">
        <v>14</v>
      </c>
      <c r="C11950" s="24"/>
    </row>
    <row r="11951" spans="1:3" ht="12.75" customHeight="1" x14ac:dyDescent="0.2">
      <c r="A11951" s="215" t="s">
        <v>22143</v>
      </c>
      <c r="B11951" s="215" t="s">
        <v>14</v>
      </c>
      <c r="C11951" s="24"/>
    </row>
    <row r="11952" spans="1:3" ht="12.75" customHeight="1" x14ac:dyDescent="0.2">
      <c r="A11952" s="215" t="s">
        <v>22144</v>
      </c>
      <c r="B11952" s="215" t="s">
        <v>14</v>
      </c>
      <c r="C11952" s="24"/>
    </row>
    <row r="11953" spans="1:3" ht="12.75" customHeight="1" x14ac:dyDescent="0.2">
      <c r="A11953" s="215" t="s">
        <v>22145</v>
      </c>
      <c r="B11953" s="215" t="s">
        <v>14</v>
      </c>
      <c r="C11953" s="24"/>
    </row>
    <row r="11954" spans="1:3" ht="12.75" customHeight="1" x14ac:dyDescent="0.2">
      <c r="A11954" s="215" t="s">
        <v>10697</v>
      </c>
      <c r="B11954" s="215" t="s">
        <v>14</v>
      </c>
      <c r="C11954" s="24"/>
    </row>
    <row r="11955" spans="1:3" ht="12.75" customHeight="1" x14ac:dyDescent="0.2">
      <c r="A11955" s="215" t="s">
        <v>10698</v>
      </c>
      <c r="B11955" s="215" t="s">
        <v>14</v>
      </c>
      <c r="C11955" s="24"/>
    </row>
    <row r="11956" spans="1:3" ht="12.75" customHeight="1" x14ac:dyDescent="0.2">
      <c r="A11956" s="215" t="s">
        <v>10699</v>
      </c>
      <c r="B11956" s="215" t="s">
        <v>14</v>
      </c>
      <c r="C11956" s="24"/>
    </row>
    <row r="11957" spans="1:3" ht="12.75" customHeight="1" x14ac:dyDescent="0.2">
      <c r="A11957" s="215" t="s">
        <v>10700</v>
      </c>
      <c r="B11957" s="215" t="s">
        <v>14</v>
      </c>
      <c r="C11957" s="24"/>
    </row>
    <row r="11958" spans="1:3" ht="12.75" customHeight="1" x14ac:dyDescent="0.2">
      <c r="A11958" s="215" t="s">
        <v>22146</v>
      </c>
      <c r="B11958" s="215" t="s">
        <v>14</v>
      </c>
      <c r="C11958" s="24"/>
    </row>
    <row r="11959" spans="1:3" ht="12.75" customHeight="1" x14ac:dyDescent="0.2">
      <c r="A11959" s="215" t="s">
        <v>10701</v>
      </c>
      <c r="B11959" s="215" t="s">
        <v>14</v>
      </c>
      <c r="C11959" s="24"/>
    </row>
    <row r="11960" spans="1:3" ht="12.75" customHeight="1" x14ac:dyDescent="0.2">
      <c r="A11960" s="215" t="s">
        <v>10702</v>
      </c>
      <c r="B11960" s="215" t="s">
        <v>14</v>
      </c>
      <c r="C11960" s="24"/>
    </row>
    <row r="11961" spans="1:3" ht="12.75" customHeight="1" x14ac:dyDescent="0.2">
      <c r="A11961" s="215" t="s">
        <v>25832</v>
      </c>
      <c r="B11961" s="215" t="s">
        <v>14</v>
      </c>
      <c r="C11961" s="24"/>
    </row>
    <row r="11962" spans="1:3" ht="12.75" customHeight="1" x14ac:dyDescent="0.2">
      <c r="A11962" s="215" t="s">
        <v>10703</v>
      </c>
      <c r="B11962" s="215" t="s">
        <v>14</v>
      </c>
      <c r="C11962" s="24"/>
    </row>
    <row r="11963" spans="1:3" ht="12.75" customHeight="1" x14ac:dyDescent="0.2">
      <c r="A11963" s="215" t="s">
        <v>10704</v>
      </c>
      <c r="B11963" s="215" t="s">
        <v>14</v>
      </c>
      <c r="C11963" s="24"/>
    </row>
    <row r="11964" spans="1:3" ht="12.75" customHeight="1" x14ac:dyDescent="0.2">
      <c r="A11964" s="215" t="s">
        <v>10705</v>
      </c>
      <c r="B11964" s="215" t="s">
        <v>14</v>
      </c>
      <c r="C11964" s="24"/>
    </row>
    <row r="11965" spans="1:3" ht="12.75" customHeight="1" x14ac:dyDescent="0.2">
      <c r="A11965" s="215" t="s">
        <v>10706</v>
      </c>
      <c r="B11965" s="215" t="s">
        <v>14</v>
      </c>
      <c r="C11965" s="24"/>
    </row>
    <row r="11966" spans="1:3" ht="12.75" customHeight="1" x14ac:dyDescent="0.2">
      <c r="A11966" s="215" t="s">
        <v>10707</v>
      </c>
      <c r="B11966" s="215" t="s">
        <v>14</v>
      </c>
      <c r="C11966" s="24"/>
    </row>
    <row r="11967" spans="1:3" ht="12.75" customHeight="1" x14ac:dyDescent="0.2">
      <c r="A11967" s="215" t="s">
        <v>22147</v>
      </c>
      <c r="B11967" s="215" t="s">
        <v>14</v>
      </c>
      <c r="C11967" s="24"/>
    </row>
    <row r="11968" spans="1:3" ht="12.75" customHeight="1" x14ac:dyDescent="0.2">
      <c r="A11968" s="215" t="s">
        <v>22148</v>
      </c>
      <c r="B11968" s="215" t="s">
        <v>14</v>
      </c>
      <c r="C11968" s="24"/>
    </row>
    <row r="11969" spans="1:3" ht="12.75" customHeight="1" x14ac:dyDescent="0.2">
      <c r="A11969" s="215" t="s">
        <v>10708</v>
      </c>
      <c r="B11969" s="215" t="s">
        <v>14</v>
      </c>
      <c r="C11969" s="24"/>
    </row>
    <row r="11970" spans="1:3" ht="12.75" customHeight="1" x14ac:dyDescent="0.2">
      <c r="A11970" s="215" t="s">
        <v>22149</v>
      </c>
      <c r="B11970" s="215" t="s">
        <v>14</v>
      </c>
      <c r="C11970" s="24"/>
    </row>
    <row r="11971" spans="1:3" ht="12.75" customHeight="1" x14ac:dyDescent="0.2">
      <c r="A11971" s="215" t="s">
        <v>10709</v>
      </c>
      <c r="B11971" s="215" t="s">
        <v>14</v>
      </c>
      <c r="C11971" s="24"/>
    </row>
    <row r="11972" spans="1:3" ht="12.75" customHeight="1" x14ac:dyDescent="0.2">
      <c r="A11972" s="215" t="s">
        <v>10710</v>
      </c>
      <c r="B11972" s="215" t="s">
        <v>14</v>
      </c>
      <c r="C11972" s="24"/>
    </row>
    <row r="11973" spans="1:3" ht="12.75" customHeight="1" x14ac:dyDescent="0.2">
      <c r="A11973" s="215" t="s">
        <v>10711</v>
      </c>
      <c r="B11973" s="215" t="s">
        <v>14</v>
      </c>
      <c r="C11973" s="24"/>
    </row>
    <row r="11974" spans="1:3" ht="12.75" customHeight="1" x14ac:dyDescent="0.2">
      <c r="A11974" s="215" t="s">
        <v>10712</v>
      </c>
      <c r="B11974" s="215" t="s">
        <v>14</v>
      </c>
      <c r="C11974" s="24"/>
    </row>
    <row r="11975" spans="1:3" ht="12.75" customHeight="1" x14ac:dyDescent="0.2">
      <c r="A11975" s="215" t="s">
        <v>10713</v>
      </c>
      <c r="B11975" s="215" t="s">
        <v>14</v>
      </c>
      <c r="C11975" s="24"/>
    </row>
    <row r="11976" spans="1:3" ht="12.75" customHeight="1" x14ac:dyDescent="0.2">
      <c r="A11976" s="215" t="s">
        <v>10714</v>
      </c>
      <c r="B11976" s="215" t="s">
        <v>14</v>
      </c>
      <c r="C11976" s="24"/>
    </row>
    <row r="11977" spans="1:3" ht="12.75" customHeight="1" x14ac:dyDescent="0.2">
      <c r="A11977" s="215" t="s">
        <v>22150</v>
      </c>
      <c r="B11977" s="215" t="s">
        <v>14</v>
      </c>
      <c r="C11977" s="24"/>
    </row>
    <row r="11978" spans="1:3" ht="12.75" customHeight="1" x14ac:dyDescent="0.2">
      <c r="A11978" s="215" t="s">
        <v>10715</v>
      </c>
      <c r="B11978" s="215" t="s">
        <v>14</v>
      </c>
      <c r="C11978" s="24"/>
    </row>
    <row r="11979" spans="1:3" ht="12.75" customHeight="1" x14ac:dyDescent="0.2">
      <c r="A11979" s="215" t="s">
        <v>10716</v>
      </c>
      <c r="B11979" s="215" t="s">
        <v>14</v>
      </c>
      <c r="C11979" s="24"/>
    </row>
    <row r="11980" spans="1:3" ht="12.75" customHeight="1" x14ac:dyDescent="0.2">
      <c r="A11980" s="215" t="s">
        <v>22151</v>
      </c>
      <c r="B11980" s="215" t="s">
        <v>14</v>
      </c>
      <c r="C11980" s="24"/>
    </row>
    <row r="11981" spans="1:3" ht="12.75" customHeight="1" x14ac:dyDescent="0.2">
      <c r="A11981" s="215" t="s">
        <v>10717</v>
      </c>
      <c r="B11981" s="215" t="s">
        <v>14</v>
      </c>
      <c r="C11981" s="24"/>
    </row>
    <row r="11982" spans="1:3" ht="12.75" customHeight="1" x14ac:dyDescent="0.2">
      <c r="A11982" s="215" t="s">
        <v>10718</v>
      </c>
      <c r="B11982" s="215" t="s">
        <v>14</v>
      </c>
      <c r="C11982" s="24"/>
    </row>
    <row r="11983" spans="1:3" ht="12.75" customHeight="1" x14ac:dyDescent="0.2">
      <c r="A11983" s="215" t="s">
        <v>22152</v>
      </c>
      <c r="B11983" s="215" t="s">
        <v>14</v>
      </c>
      <c r="C11983" s="24"/>
    </row>
    <row r="11984" spans="1:3" ht="12.75" customHeight="1" x14ac:dyDescent="0.2">
      <c r="A11984" s="215" t="s">
        <v>10719</v>
      </c>
      <c r="B11984" s="215" t="s">
        <v>14</v>
      </c>
      <c r="C11984" s="24"/>
    </row>
    <row r="11985" spans="1:3" ht="12.75" customHeight="1" x14ac:dyDescent="0.2">
      <c r="A11985" s="215" t="s">
        <v>22153</v>
      </c>
      <c r="B11985" s="215" t="s">
        <v>14</v>
      </c>
      <c r="C11985" s="24"/>
    </row>
    <row r="11986" spans="1:3" ht="12.75" customHeight="1" x14ac:dyDescent="0.2">
      <c r="A11986" s="215" t="s">
        <v>10720</v>
      </c>
      <c r="B11986" s="215" t="s">
        <v>14</v>
      </c>
      <c r="C11986" s="24"/>
    </row>
    <row r="11987" spans="1:3" ht="12.75" customHeight="1" x14ac:dyDescent="0.2">
      <c r="A11987" s="215" t="s">
        <v>10844</v>
      </c>
      <c r="B11987" s="215" t="s">
        <v>14</v>
      </c>
      <c r="C11987" s="24"/>
    </row>
    <row r="11988" spans="1:3" ht="12.75" customHeight="1" x14ac:dyDescent="0.2">
      <c r="A11988" s="215" t="s">
        <v>10721</v>
      </c>
      <c r="B11988" s="215" t="s">
        <v>14</v>
      </c>
      <c r="C11988" s="24"/>
    </row>
    <row r="11989" spans="1:3" ht="12.75" customHeight="1" x14ac:dyDescent="0.2">
      <c r="A11989" s="215" t="s">
        <v>10722</v>
      </c>
      <c r="B11989" s="215" t="s">
        <v>14</v>
      </c>
      <c r="C11989" s="24"/>
    </row>
    <row r="11990" spans="1:3" ht="12.75" customHeight="1" x14ac:dyDescent="0.2">
      <c r="A11990" s="268" t="s">
        <v>19581</v>
      </c>
      <c r="B11990" s="268" t="s">
        <v>14</v>
      </c>
      <c r="C11990" s="24"/>
    </row>
    <row r="11991" spans="1:3" ht="12.75" customHeight="1" x14ac:dyDescent="0.2">
      <c r="A11991" s="215" t="s">
        <v>10845</v>
      </c>
      <c r="B11991" s="215" t="s">
        <v>14</v>
      </c>
      <c r="C11991" s="24"/>
    </row>
    <row r="11992" spans="1:3" ht="12.75" customHeight="1" x14ac:dyDescent="0.2">
      <c r="A11992" s="215" t="s">
        <v>22154</v>
      </c>
      <c r="B11992" s="215" t="s">
        <v>14</v>
      </c>
      <c r="C11992" s="24"/>
    </row>
    <row r="11993" spans="1:3" ht="12.75" customHeight="1" x14ac:dyDescent="0.2">
      <c r="A11993" s="215" t="s">
        <v>10723</v>
      </c>
      <c r="B11993" s="215" t="s">
        <v>14</v>
      </c>
      <c r="C11993" s="24"/>
    </row>
    <row r="11994" spans="1:3" ht="12.75" customHeight="1" x14ac:dyDescent="0.2">
      <c r="A11994" s="215" t="s">
        <v>22155</v>
      </c>
      <c r="B11994" s="215" t="s">
        <v>14</v>
      </c>
      <c r="C11994" s="24"/>
    </row>
    <row r="11995" spans="1:3" ht="12.75" customHeight="1" x14ac:dyDescent="0.2">
      <c r="A11995" s="215" t="s">
        <v>22156</v>
      </c>
      <c r="B11995" s="215" t="s">
        <v>14</v>
      </c>
      <c r="C11995" s="24"/>
    </row>
    <row r="11996" spans="1:3" ht="12.75" customHeight="1" x14ac:dyDescent="0.2">
      <c r="A11996" s="215" t="s">
        <v>10724</v>
      </c>
      <c r="B11996" s="215" t="s">
        <v>14</v>
      </c>
      <c r="C11996" s="24"/>
    </row>
    <row r="11997" spans="1:3" ht="12.75" customHeight="1" x14ac:dyDescent="0.2">
      <c r="A11997" s="215" t="s">
        <v>19574</v>
      </c>
      <c r="B11997" s="215" t="s">
        <v>14</v>
      </c>
      <c r="C11997" s="24"/>
    </row>
    <row r="11998" spans="1:3" ht="12.75" customHeight="1" x14ac:dyDescent="0.2">
      <c r="A11998" s="215" t="s">
        <v>10846</v>
      </c>
      <c r="B11998" s="215" t="s">
        <v>14</v>
      </c>
      <c r="C11998" s="24"/>
    </row>
    <row r="11999" spans="1:3" ht="12.75" customHeight="1" x14ac:dyDescent="0.2">
      <c r="A11999" s="215" t="s">
        <v>10726</v>
      </c>
      <c r="B11999" s="215" t="s">
        <v>14</v>
      </c>
      <c r="C11999" s="24"/>
    </row>
    <row r="12000" spans="1:3" ht="12.75" customHeight="1" x14ac:dyDescent="0.2">
      <c r="A12000" s="215" t="s">
        <v>10847</v>
      </c>
      <c r="B12000" s="215" t="s">
        <v>14</v>
      </c>
      <c r="C12000" s="24"/>
    </row>
    <row r="12001" spans="1:3" ht="12.75" customHeight="1" x14ac:dyDescent="0.2">
      <c r="A12001" s="215" t="s">
        <v>22157</v>
      </c>
      <c r="B12001" s="215" t="s">
        <v>14</v>
      </c>
      <c r="C12001" s="24"/>
    </row>
    <row r="12002" spans="1:3" ht="12.75" customHeight="1" x14ac:dyDescent="0.2">
      <c r="A12002" s="215" t="s">
        <v>1832</v>
      </c>
      <c r="B12002" s="215" t="s">
        <v>14</v>
      </c>
      <c r="C12002" s="24"/>
    </row>
    <row r="12003" spans="1:3" ht="12.75" customHeight="1" x14ac:dyDescent="0.2">
      <c r="A12003" s="215" t="s">
        <v>10727</v>
      </c>
      <c r="B12003" s="215" t="s">
        <v>14</v>
      </c>
      <c r="C12003" s="24"/>
    </row>
    <row r="12004" spans="1:3" ht="12.75" customHeight="1" x14ac:dyDescent="0.2">
      <c r="A12004" s="215" t="s">
        <v>10728</v>
      </c>
      <c r="B12004" s="215" t="s">
        <v>14</v>
      </c>
      <c r="C12004" s="24"/>
    </row>
    <row r="12005" spans="1:3" ht="12.75" customHeight="1" x14ac:dyDescent="0.2">
      <c r="A12005" s="215" t="s">
        <v>1833</v>
      </c>
      <c r="B12005" s="215" t="s">
        <v>14</v>
      </c>
      <c r="C12005" s="24"/>
    </row>
    <row r="12006" spans="1:3" ht="12.75" customHeight="1" x14ac:dyDescent="0.2">
      <c r="A12006" s="215" t="s">
        <v>10729</v>
      </c>
      <c r="B12006" s="215" t="s">
        <v>14</v>
      </c>
      <c r="C12006" s="24"/>
    </row>
    <row r="12007" spans="1:3" ht="12.75" customHeight="1" x14ac:dyDescent="0.2">
      <c r="A12007" s="215" t="s">
        <v>10730</v>
      </c>
      <c r="B12007" s="215" t="s">
        <v>14</v>
      </c>
      <c r="C12007" s="24"/>
    </row>
    <row r="12008" spans="1:3" ht="12.75" customHeight="1" x14ac:dyDescent="0.2">
      <c r="A12008" s="215" t="s">
        <v>1834</v>
      </c>
      <c r="B12008" s="215" t="s">
        <v>14</v>
      </c>
      <c r="C12008" s="24"/>
    </row>
    <row r="12009" spans="1:3" ht="12.75" customHeight="1" x14ac:dyDescent="0.2">
      <c r="A12009" s="215" t="s">
        <v>10731</v>
      </c>
      <c r="B12009" s="215" t="s">
        <v>14</v>
      </c>
      <c r="C12009" s="24"/>
    </row>
    <row r="12010" spans="1:3" ht="12.75" customHeight="1" x14ac:dyDescent="0.2">
      <c r="A12010" s="215" t="s">
        <v>22158</v>
      </c>
      <c r="B12010" s="215" t="s">
        <v>14</v>
      </c>
      <c r="C12010" s="24"/>
    </row>
    <row r="12011" spans="1:3" ht="12.75" customHeight="1" x14ac:dyDescent="0.2">
      <c r="A12011" s="215" t="s">
        <v>10732</v>
      </c>
      <c r="B12011" s="215" t="s">
        <v>14</v>
      </c>
      <c r="C12011" s="24"/>
    </row>
    <row r="12012" spans="1:3" ht="12.75" customHeight="1" x14ac:dyDescent="0.2">
      <c r="A12012" s="215" t="s">
        <v>22159</v>
      </c>
      <c r="B12012" s="215" t="s">
        <v>14</v>
      </c>
      <c r="C12012" s="24"/>
    </row>
    <row r="12013" spans="1:3" ht="12.75" customHeight="1" x14ac:dyDescent="0.2">
      <c r="A12013" s="215" t="s">
        <v>10733</v>
      </c>
      <c r="B12013" s="215" t="s">
        <v>14</v>
      </c>
      <c r="C12013" s="24"/>
    </row>
    <row r="12014" spans="1:3" ht="12.75" customHeight="1" x14ac:dyDescent="0.2">
      <c r="A12014" s="215" t="s">
        <v>1835</v>
      </c>
      <c r="B12014" s="215" t="s">
        <v>14</v>
      </c>
      <c r="C12014" s="24"/>
    </row>
    <row r="12015" spans="1:3" ht="12.75" customHeight="1" x14ac:dyDescent="0.2">
      <c r="A12015" s="215" t="s">
        <v>10734</v>
      </c>
      <c r="B12015" s="215" t="s">
        <v>14</v>
      </c>
      <c r="C12015" s="24"/>
    </row>
    <row r="12016" spans="1:3" ht="12.75" customHeight="1" x14ac:dyDescent="0.2">
      <c r="A12016" s="215" t="s">
        <v>1836</v>
      </c>
      <c r="B12016" s="215" t="s">
        <v>14</v>
      </c>
      <c r="C12016" s="24"/>
    </row>
    <row r="12017" spans="1:3" ht="12.75" customHeight="1" x14ac:dyDescent="0.2">
      <c r="A12017" s="215" t="s">
        <v>10735</v>
      </c>
      <c r="B12017" s="215" t="s">
        <v>14</v>
      </c>
      <c r="C12017" s="24"/>
    </row>
    <row r="12018" spans="1:3" ht="12.75" customHeight="1" x14ac:dyDescent="0.2">
      <c r="A12018" s="215" t="s">
        <v>10848</v>
      </c>
      <c r="B12018" s="215" t="s">
        <v>14</v>
      </c>
      <c r="C12018" s="24"/>
    </row>
    <row r="12019" spans="1:3" ht="12.75" customHeight="1" x14ac:dyDescent="0.2">
      <c r="A12019" s="215" t="s">
        <v>10736</v>
      </c>
      <c r="B12019" s="215" t="s">
        <v>14</v>
      </c>
      <c r="C12019" s="24"/>
    </row>
    <row r="12020" spans="1:3" ht="12.75" customHeight="1" x14ac:dyDescent="0.2">
      <c r="A12020" s="215" t="s">
        <v>1837</v>
      </c>
      <c r="B12020" s="215" t="s">
        <v>14</v>
      </c>
      <c r="C12020" s="24"/>
    </row>
    <row r="12021" spans="1:3" ht="12.75" customHeight="1" x14ac:dyDescent="0.2">
      <c r="A12021" s="215" t="s">
        <v>10737</v>
      </c>
      <c r="B12021" s="215" t="s">
        <v>14</v>
      </c>
      <c r="C12021" s="24"/>
    </row>
    <row r="12022" spans="1:3" ht="12.75" customHeight="1" x14ac:dyDescent="0.2">
      <c r="A12022" s="215" t="s">
        <v>1838</v>
      </c>
      <c r="B12022" s="215" t="s">
        <v>14</v>
      </c>
      <c r="C12022" s="24"/>
    </row>
    <row r="12023" spans="1:3" ht="12.75" customHeight="1" x14ac:dyDescent="0.2">
      <c r="A12023" s="215" t="s">
        <v>10738</v>
      </c>
      <c r="B12023" s="215" t="s">
        <v>14</v>
      </c>
      <c r="C12023" s="24"/>
    </row>
    <row r="12024" spans="1:3" ht="12.75" customHeight="1" x14ac:dyDescent="0.2">
      <c r="A12024" s="185" t="s">
        <v>26652</v>
      </c>
      <c r="B12024" s="185" t="s">
        <v>14</v>
      </c>
      <c r="C12024" s="24"/>
    </row>
    <row r="12025" spans="1:3" ht="12.75" customHeight="1" x14ac:dyDescent="0.2">
      <c r="A12025" s="185" t="s">
        <v>26653</v>
      </c>
      <c r="B12025" s="185" t="s">
        <v>14</v>
      </c>
      <c r="C12025" s="24"/>
    </row>
    <row r="12026" spans="1:3" ht="12.75" customHeight="1" x14ac:dyDescent="0.2">
      <c r="A12026" s="215" t="s">
        <v>22160</v>
      </c>
      <c r="B12026" s="215" t="s">
        <v>14</v>
      </c>
      <c r="C12026" s="24"/>
    </row>
    <row r="12027" spans="1:3" ht="12.75" customHeight="1" x14ac:dyDescent="0.2">
      <c r="A12027" s="215" t="s">
        <v>10741</v>
      </c>
      <c r="B12027" s="215" t="s">
        <v>14</v>
      </c>
      <c r="C12027" s="24"/>
    </row>
    <row r="12028" spans="1:3" ht="12.75" customHeight="1" x14ac:dyDescent="0.2">
      <c r="A12028" s="215" t="s">
        <v>22161</v>
      </c>
      <c r="B12028" s="215" t="s">
        <v>14</v>
      </c>
      <c r="C12028" s="24"/>
    </row>
    <row r="12029" spans="1:3" ht="12.75" customHeight="1" x14ac:dyDescent="0.2">
      <c r="A12029" s="215" t="s">
        <v>22162</v>
      </c>
      <c r="B12029" s="215" t="s">
        <v>14</v>
      </c>
      <c r="C12029" s="24"/>
    </row>
    <row r="12030" spans="1:3" ht="12.75" customHeight="1" x14ac:dyDescent="0.2">
      <c r="A12030" s="215" t="s">
        <v>22163</v>
      </c>
      <c r="B12030" s="215" t="s">
        <v>14</v>
      </c>
      <c r="C12030" s="24"/>
    </row>
    <row r="12031" spans="1:3" ht="12.75" customHeight="1" x14ac:dyDescent="0.2">
      <c r="A12031" s="215" t="s">
        <v>10742</v>
      </c>
      <c r="B12031" s="215" t="s">
        <v>14</v>
      </c>
      <c r="C12031" s="24"/>
    </row>
    <row r="12032" spans="1:3" ht="12.75" customHeight="1" x14ac:dyDescent="0.2">
      <c r="A12032" s="215" t="s">
        <v>10743</v>
      </c>
      <c r="B12032" s="215" t="s">
        <v>14</v>
      </c>
      <c r="C12032" s="24"/>
    </row>
    <row r="12033" spans="1:3" ht="12.75" customHeight="1" x14ac:dyDescent="0.2">
      <c r="A12033" s="215" t="s">
        <v>10744</v>
      </c>
      <c r="B12033" s="215" t="s">
        <v>14</v>
      </c>
      <c r="C12033" s="24"/>
    </row>
    <row r="12034" spans="1:3" ht="12.75" customHeight="1" x14ac:dyDescent="0.2">
      <c r="A12034" s="215" t="s">
        <v>10745</v>
      </c>
      <c r="B12034" s="215" t="s">
        <v>14</v>
      </c>
      <c r="C12034" s="24"/>
    </row>
    <row r="12035" spans="1:3" ht="12.75" customHeight="1" x14ac:dyDescent="0.2">
      <c r="A12035" s="215" t="s">
        <v>10746</v>
      </c>
      <c r="B12035" s="215" t="s">
        <v>14</v>
      </c>
      <c r="C12035" s="24"/>
    </row>
    <row r="12036" spans="1:3" ht="12.75" customHeight="1" x14ac:dyDescent="0.2">
      <c r="A12036" s="215" t="s">
        <v>10747</v>
      </c>
      <c r="B12036" s="215" t="s">
        <v>14</v>
      </c>
      <c r="C12036" s="24"/>
    </row>
    <row r="12037" spans="1:3" ht="12.75" customHeight="1" x14ac:dyDescent="0.2">
      <c r="A12037" s="215" t="s">
        <v>10748</v>
      </c>
      <c r="B12037" s="215" t="s">
        <v>14</v>
      </c>
      <c r="C12037" s="24"/>
    </row>
    <row r="12038" spans="1:3" ht="12.75" customHeight="1" x14ac:dyDescent="0.2">
      <c r="A12038" s="215" t="s">
        <v>1839</v>
      </c>
      <c r="B12038" s="215" t="s">
        <v>14</v>
      </c>
      <c r="C12038" s="24"/>
    </row>
    <row r="12039" spans="1:3" ht="12.75" customHeight="1" x14ac:dyDescent="0.2">
      <c r="A12039" s="215" t="s">
        <v>10749</v>
      </c>
      <c r="B12039" s="215" t="s">
        <v>14</v>
      </c>
      <c r="C12039" s="24"/>
    </row>
    <row r="12040" spans="1:3" ht="12.75" customHeight="1" x14ac:dyDescent="0.2">
      <c r="A12040" s="185" t="s">
        <v>26654</v>
      </c>
      <c r="B12040" s="185" t="s">
        <v>14</v>
      </c>
      <c r="C12040" s="24"/>
    </row>
    <row r="12041" spans="1:3" ht="12.75" customHeight="1" x14ac:dyDescent="0.2">
      <c r="A12041" s="215" t="s">
        <v>22164</v>
      </c>
      <c r="B12041" s="215" t="s">
        <v>14</v>
      </c>
      <c r="C12041" s="24"/>
    </row>
    <row r="12042" spans="1:3" ht="12.75" customHeight="1" x14ac:dyDescent="0.2">
      <c r="A12042" s="215" t="s">
        <v>22165</v>
      </c>
      <c r="B12042" s="215" t="s">
        <v>14</v>
      </c>
      <c r="C12042" s="24"/>
    </row>
    <row r="12043" spans="1:3" ht="12.75" customHeight="1" x14ac:dyDescent="0.2">
      <c r="A12043" s="215" t="s">
        <v>22166</v>
      </c>
      <c r="B12043" s="215" t="s">
        <v>14</v>
      </c>
      <c r="C12043" s="24"/>
    </row>
    <row r="12044" spans="1:3" ht="12.75" customHeight="1" x14ac:dyDescent="0.2">
      <c r="A12044" s="215" t="s">
        <v>10750</v>
      </c>
      <c r="B12044" s="215" t="s">
        <v>14</v>
      </c>
      <c r="C12044" s="24"/>
    </row>
    <row r="12045" spans="1:3" ht="12.75" customHeight="1" x14ac:dyDescent="0.2">
      <c r="A12045" s="215" t="s">
        <v>10751</v>
      </c>
      <c r="B12045" s="215" t="s">
        <v>14</v>
      </c>
      <c r="C12045" s="24"/>
    </row>
    <row r="12046" spans="1:3" ht="12.75" customHeight="1" x14ac:dyDescent="0.2">
      <c r="A12046" s="215" t="s">
        <v>10752</v>
      </c>
      <c r="B12046" s="215" t="s">
        <v>14</v>
      </c>
      <c r="C12046" s="24"/>
    </row>
    <row r="12047" spans="1:3" ht="12.75" customHeight="1" x14ac:dyDescent="0.2">
      <c r="A12047" s="215" t="s">
        <v>10753</v>
      </c>
      <c r="B12047" s="215" t="s">
        <v>14</v>
      </c>
      <c r="C12047" s="24"/>
    </row>
    <row r="12048" spans="1:3" ht="12.75" customHeight="1" x14ac:dyDescent="0.2">
      <c r="A12048" s="215" t="s">
        <v>22167</v>
      </c>
      <c r="B12048" s="215" t="s">
        <v>14</v>
      </c>
      <c r="C12048" s="24"/>
    </row>
    <row r="12049" spans="1:4" ht="12.75" customHeight="1" x14ac:dyDescent="0.2">
      <c r="A12049" s="215" t="s">
        <v>10754</v>
      </c>
      <c r="B12049" s="215" t="s">
        <v>14</v>
      </c>
      <c r="C12049" s="24"/>
    </row>
    <row r="12050" spans="1:4" ht="12.75" customHeight="1" x14ac:dyDescent="0.2">
      <c r="A12050" s="215" t="s">
        <v>10755</v>
      </c>
      <c r="B12050" s="215" t="s">
        <v>14</v>
      </c>
      <c r="C12050" s="24"/>
    </row>
    <row r="12051" spans="1:4" ht="12.75" customHeight="1" x14ac:dyDescent="0.2">
      <c r="A12051" s="215" t="s">
        <v>10756</v>
      </c>
      <c r="B12051" s="215" t="s">
        <v>14</v>
      </c>
      <c r="C12051" s="24"/>
    </row>
    <row r="12052" spans="1:4" ht="12.75" customHeight="1" x14ac:dyDescent="0.2">
      <c r="A12052" s="215" t="s">
        <v>10757</v>
      </c>
      <c r="B12052" s="215" t="s">
        <v>14</v>
      </c>
      <c r="C12052" s="24"/>
    </row>
    <row r="12053" spans="1:4" ht="12.75" customHeight="1" x14ac:dyDescent="0.2">
      <c r="A12053" s="215" t="s">
        <v>10758</v>
      </c>
      <c r="B12053" s="215" t="s">
        <v>14</v>
      </c>
      <c r="C12053" s="24"/>
    </row>
    <row r="12054" spans="1:4" ht="12.75" customHeight="1" x14ac:dyDescent="0.2">
      <c r="A12054" s="215" t="s">
        <v>10759</v>
      </c>
      <c r="B12054" s="215" t="s">
        <v>14</v>
      </c>
      <c r="C12054" s="24"/>
    </row>
    <row r="12055" spans="1:4" ht="12.75" customHeight="1" x14ac:dyDescent="0.2">
      <c r="A12055" s="215" t="s">
        <v>10760</v>
      </c>
      <c r="B12055" s="215" t="s">
        <v>14</v>
      </c>
      <c r="C12055" s="24"/>
    </row>
    <row r="12056" spans="1:4" s="24" customFormat="1" ht="12.75" customHeight="1" x14ac:dyDescent="0.2">
      <c r="A12056" s="215" t="s">
        <v>10761</v>
      </c>
      <c r="B12056" s="215" t="s">
        <v>14</v>
      </c>
      <c r="D12056" s="120"/>
    </row>
    <row r="12057" spans="1:4" ht="12.75" customHeight="1" x14ac:dyDescent="0.2">
      <c r="A12057" s="215" t="s">
        <v>22168</v>
      </c>
      <c r="B12057" s="215" t="s">
        <v>14</v>
      </c>
      <c r="C12057" s="24"/>
    </row>
    <row r="12058" spans="1:4" ht="12.75" customHeight="1" x14ac:dyDescent="0.2">
      <c r="A12058" s="215" t="s">
        <v>10762</v>
      </c>
      <c r="B12058" s="215" t="s">
        <v>14</v>
      </c>
      <c r="C12058" s="24"/>
    </row>
    <row r="12059" spans="1:4" ht="12.75" customHeight="1" x14ac:dyDescent="0.2">
      <c r="A12059" s="215" t="s">
        <v>22169</v>
      </c>
      <c r="B12059" s="215" t="s">
        <v>14</v>
      </c>
      <c r="C12059" s="24"/>
    </row>
    <row r="12060" spans="1:4" ht="12.75" customHeight="1" x14ac:dyDescent="0.2">
      <c r="A12060" s="215" t="s">
        <v>10763</v>
      </c>
      <c r="B12060" s="215" t="s">
        <v>14</v>
      </c>
      <c r="C12060" s="24"/>
    </row>
    <row r="12061" spans="1:4" ht="12.75" customHeight="1" x14ac:dyDescent="0.2">
      <c r="A12061" s="215" t="s">
        <v>1840</v>
      </c>
      <c r="B12061" s="215" t="s">
        <v>14</v>
      </c>
      <c r="C12061" s="24"/>
    </row>
    <row r="12062" spans="1:4" ht="12.75" customHeight="1" x14ac:dyDescent="0.2">
      <c r="A12062" s="215" t="s">
        <v>10764</v>
      </c>
      <c r="B12062" s="215" t="s">
        <v>14</v>
      </c>
      <c r="C12062" s="24"/>
    </row>
    <row r="12063" spans="1:4" ht="12.75" customHeight="1" x14ac:dyDescent="0.2">
      <c r="A12063" s="215" t="s">
        <v>1841</v>
      </c>
      <c r="B12063" s="215" t="s">
        <v>14</v>
      </c>
      <c r="C12063" s="24"/>
    </row>
    <row r="12064" spans="1:4" ht="12.75" customHeight="1" x14ac:dyDescent="0.2">
      <c r="A12064" s="215" t="s">
        <v>10765</v>
      </c>
      <c r="B12064" s="215" t="s">
        <v>14</v>
      </c>
      <c r="C12064" s="24"/>
    </row>
    <row r="12065" spans="1:3" ht="12.75" customHeight="1" x14ac:dyDescent="0.2">
      <c r="A12065" s="215" t="s">
        <v>1842</v>
      </c>
      <c r="B12065" s="215" t="s">
        <v>14</v>
      </c>
      <c r="C12065" s="24"/>
    </row>
    <row r="12066" spans="1:3" ht="12.75" customHeight="1" x14ac:dyDescent="0.2">
      <c r="A12066" s="215" t="s">
        <v>10766</v>
      </c>
      <c r="B12066" s="215" t="s">
        <v>14</v>
      </c>
      <c r="C12066" s="24"/>
    </row>
    <row r="12067" spans="1:3" ht="12.75" customHeight="1" x14ac:dyDescent="0.2">
      <c r="A12067" s="215" t="s">
        <v>10767</v>
      </c>
      <c r="B12067" s="215" t="s">
        <v>14</v>
      </c>
      <c r="C12067" s="24"/>
    </row>
    <row r="12068" spans="1:3" ht="12.75" customHeight="1" x14ac:dyDescent="0.2">
      <c r="A12068" s="215" t="s">
        <v>10768</v>
      </c>
      <c r="B12068" s="215" t="s">
        <v>14</v>
      </c>
      <c r="C12068" s="24"/>
    </row>
    <row r="12069" spans="1:3" ht="12.75" customHeight="1" x14ac:dyDescent="0.2">
      <c r="A12069" s="215" t="s">
        <v>10769</v>
      </c>
      <c r="B12069" s="215" t="s">
        <v>14</v>
      </c>
      <c r="C12069" s="24"/>
    </row>
    <row r="12070" spans="1:3" ht="12.75" customHeight="1" x14ac:dyDescent="0.2">
      <c r="A12070" s="215" t="s">
        <v>10770</v>
      </c>
      <c r="B12070" s="215" t="s">
        <v>14</v>
      </c>
      <c r="C12070" s="24"/>
    </row>
    <row r="12071" spans="1:3" ht="12.75" customHeight="1" x14ac:dyDescent="0.2">
      <c r="A12071" s="215" t="s">
        <v>10771</v>
      </c>
      <c r="B12071" s="215" t="s">
        <v>14</v>
      </c>
      <c r="C12071" s="24"/>
    </row>
    <row r="12072" spans="1:3" ht="12.75" customHeight="1" x14ac:dyDescent="0.2">
      <c r="A12072" s="215" t="s">
        <v>22170</v>
      </c>
      <c r="B12072" s="215" t="s">
        <v>14</v>
      </c>
      <c r="C12072" s="24"/>
    </row>
    <row r="12073" spans="1:3" ht="12.75" customHeight="1" x14ac:dyDescent="0.2">
      <c r="A12073" s="215" t="s">
        <v>10772</v>
      </c>
      <c r="B12073" s="215" t="s">
        <v>14</v>
      </c>
      <c r="C12073" s="24"/>
    </row>
    <row r="12074" spans="1:3" ht="12.75" customHeight="1" x14ac:dyDescent="0.2">
      <c r="A12074" s="215" t="s">
        <v>22171</v>
      </c>
      <c r="B12074" s="215" t="s">
        <v>14</v>
      </c>
      <c r="C12074" s="24"/>
    </row>
    <row r="12075" spans="1:3" ht="12.75" customHeight="1" x14ac:dyDescent="0.2">
      <c r="A12075" s="215" t="s">
        <v>10773</v>
      </c>
      <c r="B12075" s="215" t="s">
        <v>14</v>
      </c>
      <c r="C12075" s="24"/>
    </row>
    <row r="12076" spans="1:3" ht="12.75" customHeight="1" x14ac:dyDescent="0.2">
      <c r="A12076" s="215" t="s">
        <v>10774</v>
      </c>
      <c r="B12076" s="215" t="s">
        <v>14</v>
      </c>
      <c r="C12076" s="24"/>
    </row>
    <row r="12077" spans="1:3" ht="12.75" customHeight="1" x14ac:dyDescent="0.2">
      <c r="A12077" s="215" t="s">
        <v>14</v>
      </c>
      <c r="B12077" s="215" t="s">
        <v>14</v>
      </c>
      <c r="C12077" s="24"/>
    </row>
    <row r="12078" spans="1:3" ht="12.75" customHeight="1" x14ac:dyDescent="0.2">
      <c r="A12078" s="215" t="s">
        <v>10775</v>
      </c>
      <c r="B12078" s="215" t="s">
        <v>14</v>
      </c>
      <c r="C12078" s="24"/>
    </row>
    <row r="12079" spans="1:3" ht="12.75" customHeight="1" x14ac:dyDescent="0.2">
      <c r="A12079" s="215" t="s">
        <v>10776</v>
      </c>
      <c r="B12079" s="215" t="s">
        <v>14</v>
      </c>
      <c r="C12079" s="24"/>
    </row>
    <row r="12080" spans="1:3" ht="12.75" customHeight="1" x14ac:dyDescent="0.2">
      <c r="A12080" s="215" t="s">
        <v>10777</v>
      </c>
      <c r="B12080" s="215" t="s">
        <v>14</v>
      </c>
      <c r="C12080" s="24"/>
    </row>
    <row r="12081" spans="1:3" ht="12.75" customHeight="1" x14ac:dyDescent="0.2">
      <c r="A12081" s="215" t="s">
        <v>10778</v>
      </c>
      <c r="B12081" s="215" t="s">
        <v>14</v>
      </c>
      <c r="C12081" s="24"/>
    </row>
    <row r="12082" spans="1:3" ht="12.75" customHeight="1" x14ac:dyDescent="0.2">
      <c r="A12082" s="215" t="s">
        <v>10779</v>
      </c>
      <c r="B12082" s="215" t="s">
        <v>14</v>
      </c>
      <c r="C12082" s="24"/>
    </row>
    <row r="12083" spans="1:3" ht="12.75" customHeight="1" x14ac:dyDescent="0.2">
      <c r="A12083" s="215" t="s">
        <v>1843</v>
      </c>
      <c r="B12083" s="215" t="s">
        <v>14</v>
      </c>
      <c r="C12083" s="24"/>
    </row>
    <row r="12084" spans="1:3" ht="12.75" customHeight="1" x14ac:dyDescent="0.2">
      <c r="A12084" s="215" t="s">
        <v>10780</v>
      </c>
      <c r="B12084" s="215" t="s">
        <v>14</v>
      </c>
      <c r="C12084" s="24"/>
    </row>
    <row r="12085" spans="1:3" ht="12.75" customHeight="1" x14ac:dyDescent="0.2">
      <c r="A12085" s="215" t="s">
        <v>22172</v>
      </c>
      <c r="B12085" s="215" t="s">
        <v>14</v>
      </c>
      <c r="C12085" s="24"/>
    </row>
    <row r="12086" spans="1:3" ht="12.75" customHeight="1" x14ac:dyDescent="0.2">
      <c r="A12086" s="215" t="s">
        <v>10781</v>
      </c>
      <c r="B12086" s="215" t="s">
        <v>14</v>
      </c>
      <c r="C12086" s="24"/>
    </row>
    <row r="12087" spans="1:3" ht="12.75" customHeight="1" x14ac:dyDescent="0.2">
      <c r="A12087" s="215" t="s">
        <v>1844</v>
      </c>
      <c r="B12087" s="215" t="s">
        <v>14</v>
      </c>
      <c r="C12087" s="24"/>
    </row>
    <row r="12088" spans="1:3" ht="12.75" customHeight="1" x14ac:dyDescent="0.2">
      <c r="A12088" s="215" t="s">
        <v>10782</v>
      </c>
      <c r="B12088" s="215" t="s">
        <v>14</v>
      </c>
      <c r="C12088" s="24"/>
    </row>
    <row r="12089" spans="1:3" ht="12.75" customHeight="1" x14ac:dyDescent="0.2">
      <c r="A12089" s="215" t="s">
        <v>22173</v>
      </c>
      <c r="B12089" s="215" t="s">
        <v>14</v>
      </c>
      <c r="C12089" s="24"/>
    </row>
    <row r="12090" spans="1:3" ht="12.75" customHeight="1" x14ac:dyDescent="0.2">
      <c r="A12090" s="215" t="s">
        <v>25833</v>
      </c>
      <c r="B12090" s="215" t="s">
        <v>14</v>
      </c>
      <c r="C12090" s="24"/>
    </row>
    <row r="12091" spans="1:3" ht="12.75" customHeight="1" x14ac:dyDescent="0.2">
      <c r="A12091" s="215" t="s">
        <v>22174</v>
      </c>
      <c r="B12091" s="215" t="s">
        <v>14</v>
      </c>
      <c r="C12091" s="24"/>
    </row>
    <row r="12092" spans="1:3" ht="12.75" customHeight="1" x14ac:dyDescent="0.2">
      <c r="A12092" s="215" t="s">
        <v>22175</v>
      </c>
      <c r="B12092" s="215" t="s">
        <v>14</v>
      </c>
      <c r="C12092" s="24"/>
    </row>
    <row r="12093" spans="1:3" ht="12.75" customHeight="1" x14ac:dyDescent="0.2">
      <c r="A12093" s="215" t="s">
        <v>22176</v>
      </c>
      <c r="B12093" s="215" t="s">
        <v>14</v>
      </c>
      <c r="C12093" s="24"/>
    </row>
    <row r="12094" spans="1:3" ht="12.75" customHeight="1" x14ac:dyDescent="0.2">
      <c r="A12094" s="215" t="s">
        <v>25834</v>
      </c>
      <c r="B12094" s="215" t="s">
        <v>14</v>
      </c>
      <c r="C12094" s="24"/>
    </row>
    <row r="12095" spans="1:3" ht="12.75" customHeight="1" x14ac:dyDescent="0.2">
      <c r="A12095" s="215" t="s">
        <v>22177</v>
      </c>
      <c r="B12095" s="215" t="s">
        <v>14</v>
      </c>
      <c r="C12095" s="24"/>
    </row>
    <row r="12096" spans="1:3" ht="12.75" customHeight="1" x14ac:dyDescent="0.2">
      <c r="A12096" s="215" t="s">
        <v>22178</v>
      </c>
      <c r="B12096" s="215" t="s">
        <v>14</v>
      </c>
      <c r="C12096" s="24"/>
    </row>
    <row r="12097" spans="1:3" ht="12.75" customHeight="1" x14ac:dyDescent="0.2">
      <c r="A12097" s="215" t="s">
        <v>10783</v>
      </c>
      <c r="B12097" s="215" t="s">
        <v>14</v>
      </c>
      <c r="C12097" s="24"/>
    </row>
    <row r="12098" spans="1:3" ht="12.75" customHeight="1" x14ac:dyDescent="0.2">
      <c r="A12098" s="215" t="s">
        <v>10784</v>
      </c>
      <c r="B12098" s="215" t="s">
        <v>14</v>
      </c>
      <c r="C12098" s="24"/>
    </row>
    <row r="12099" spans="1:3" ht="12.75" customHeight="1" x14ac:dyDescent="0.2">
      <c r="A12099" s="215" t="s">
        <v>10785</v>
      </c>
      <c r="B12099" s="215" t="s">
        <v>14</v>
      </c>
      <c r="C12099" s="24"/>
    </row>
    <row r="12100" spans="1:3" ht="12.75" customHeight="1" x14ac:dyDescent="0.2">
      <c r="A12100" s="215" t="s">
        <v>22179</v>
      </c>
      <c r="B12100" s="215" t="s">
        <v>14</v>
      </c>
      <c r="C12100" s="24"/>
    </row>
    <row r="12101" spans="1:3" ht="12.75" customHeight="1" x14ac:dyDescent="0.2">
      <c r="A12101" s="215" t="s">
        <v>22180</v>
      </c>
      <c r="B12101" s="215" t="s">
        <v>14</v>
      </c>
      <c r="C12101" s="24"/>
    </row>
    <row r="12102" spans="1:3" ht="12.75" customHeight="1" x14ac:dyDescent="0.2">
      <c r="A12102" s="215" t="s">
        <v>10786</v>
      </c>
      <c r="B12102" s="215" t="s">
        <v>14</v>
      </c>
      <c r="C12102" s="24"/>
    </row>
    <row r="12103" spans="1:3" ht="12.75" customHeight="1" x14ac:dyDescent="0.2">
      <c r="A12103" s="215" t="s">
        <v>10787</v>
      </c>
      <c r="B12103" s="215" t="s">
        <v>14</v>
      </c>
      <c r="C12103" s="24"/>
    </row>
    <row r="12104" spans="1:3" ht="12.75" customHeight="1" x14ac:dyDescent="0.2">
      <c r="A12104" s="215" t="s">
        <v>10788</v>
      </c>
      <c r="B12104" s="215" t="s">
        <v>14</v>
      </c>
      <c r="C12104" s="24"/>
    </row>
    <row r="12105" spans="1:3" ht="12.75" customHeight="1" x14ac:dyDescent="0.2">
      <c r="A12105" s="215" t="s">
        <v>10789</v>
      </c>
      <c r="B12105" s="215" t="s">
        <v>14</v>
      </c>
      <c r="C12105" s="24"/>
    </row>
    <row r="12106" spans="1:3" ht="12.75" customHeight="1" x14ac:dyDescent="0.2">
      <c r="A12106" s="215" t="s">
        <v>22181</v>
      </c>
      <c r="B12106" s="215" t="s">
        <v>14</v>
      </c>
      <c r="C12106" s="24"/>
    </row>
    <row r="12107" spans="1:3" ht="12.75" customHeight="1" x14ac:dyDescent="0.2">
      <c r="A12107" s="215" t="s">
        <v>10790</v>
      </c>
      <c r="B12107" s="215" t="s">
        <v>14</v>
      </c>
      <c r="C12107" s="24"/>
    </row>
    <row r="12108" spans="1:3" ht="12.75" customHeight="1" x14ac:dyDescent="0.2">
      <c r="A12108" s="215" t="s">
        <v>22182</v>
      </c>
      <c r="B12108" s="215" t="s">
        <v>14</v>
      </c>
      <c r="C12108" s="24"/>
    </row>
    <row r="12109" spans="1:3" ht="12.75" customHeight="1" x14ac:dyDescent="0.2">
      <c r="A12109" s="215" t="s">
        <v>10791</v>
      </c>
      <c r="B12109" s="215" t="s">
        <v>14</v>
      </c>
      <c r="C12109" s="24"/>
    </row>
    <row r="12110" spans="1:3" ht="12.75" customHeight="1" x14ac:dyDescent="0.2">
      <c r="A12110" s="215" t="s">
        <v>22183</v>
      </c>
      <c r="B12110" s="215" t="s">
        <v>14</v>
      </c>
      <c r="C12110" s="24"/>
    </row>
    <row r="12111" spans="1:3" ht="12.75" customHeight="1" x14ac:dyDescent="0.2">
      <c r="A12111" s="215" t="s">
        <v>22184</v>
      </c>
      <c r="B12111" s="215" t="s">
        <v>14</v>
      </c>
      <c r="C12111" s="24"/>
    </row>
    <row r="12112" spans="1:3" ht="12.75" customHeight="1" x14ac:dyDescent="0.2">
      <c r="A12112" s="215" t="s">
        <v>10792</v>
      </c>
      <c r="B12112" s="215" t="s">
        <v>14</v>
      </c>
      <c r="C12112" s="24"/>
    </row>
    <row r="12113" spans="1:3" ht="12.75" customHeight="1" x14ac:dyDescent="0.2">
      <c r="A12113" s="215" t="s">
        <v>10849</v>
      </c>
      <c r="B12113" s="215" t="s">
        <v>14</v>
      </c>
      <c r="C12113" s="24"/>
    </row>
    <row r="12114" spans="1:3" ht="12.75" customHeight="1" x14ac:dyDescent="0.2">
      <c r="A12114" s="215" t="s">
        <v>10793</v>
      </c>
      <c r="B12114" s="215" t="s">
        <v>14</v>
      </c>
      <c r="C12114" s="24"/>
    </row>
    <row r="12115" spans="1:3" ht="12.75" customHeight="1" x14ac:dyDescent="0.2">
      <c r="A12115" s="215" t="s">
        <v>1845</v>
      </c>
      <c r="B12115" s="215" t="s">
        <v>14</v>
      </c>
      <c r="C12115" s="24"/>
    </row>
    <row r="12116" spans="1:3" ht="12.75" customHeight="1" x14ac:dyDescent="0.2">
      <c r="A12116" s="215" t="s">
        <v>10794</v>
      </c>
      <c r="B12116" s="215" t="s">
        <v>14</v>
      </c>
      <c r="C12116" s="24"/>
    </row>
    <row r="12117" spans="1:3" ht="12.75" customHeight="1" x14ac:dyDescent="0.2">
      <c r="A12117" s="215" t="s">
        <v>22125</v>
      </c>
      <c r="B12117" s="215" t="s">
        <v>14</v>
      </c>
      <c r="C12117" s="24"/>
    </row>
    <row r="12118" spans="1:3" ht="12.75" customHeight="1" x14ac:dyDescent="0.2">
      <c r="A12118" s="215" t="s">
        <v>1846</v>
      </c>
      <c r="B12118" s="215" t="s">
        <v>14</v>
      </c>
      <c r="C12118" s="24"/>
    </row>
    <row r="12119" spans="1:3" ht="12.75" customHeight="1" x14ac:dyDescent="0.2">
      <c r="A12119" s="215" t="s">
        <v>10795</v>
      </c>
      <c r="B12119" s="215" t="s">
        <v>14</v>
      </c>
      <c r="C12119" s="24"/>
    </row>
    <row r="12120" spans="1:3" ht="12.75" customHeight="1" x14ac:dyDescent="0.2">
      <c r="A12120" s="215" t="s">
        <v>1847</v>
      </c>
      <c r="B12120" s="215" t="s">
        <v>14</v>
      </c>
      <c r="C12120" s="24"/>
    </row>
    <row r="12121" spans="1:3" ht="12.75" customHeight="1" x14ac:dyDescent="0.2">
      <c r="A12121" s="215" t="s">
        <v>10796</v>
      </c>
      <c r="B12121" s="215" t="s">
        <v>14</v>
      </c>
      <c r="C12121" s="24"/>
    </row>
    <row r="12122" spans="1:3" ht="12.75" customHeight="1" x14ac:dyDescent="0.2">
      <c r="A12122" s="215" t="s">
        <v>10797</v>
      </c>
      <c r="B12122" s="215" t="s">
        <v>14</v>
      </c>
      <c r="C12122" s="24"/>
    </row>
    <row r="12123" spans="1:3" ht="12.75" customHeight="1" x14ac:dyDescent="0.2">
      <c r="A12123" s="215" t="s">
        <v>10798</v>
      </c>
      <c r="B12123" s="215" t="s">
        <v>14</v>
      </c>
      <c r="C12123" s="24"/>
    </row>
    <row r="12124" spans="1:3" ht="12.75" customHeight="1" x14ac:dyDescent="0.2">
      <c r="A12124" s="215" t="s">
        <v>10799</v>
      </c>
      <c r="B12124" s="215" t="s">
        <v>14</v>
      </c>
      <c r="C12124" s="24"/>
    </row>
    <row r="12125" spans="1:3" ht="12.75" customHeight="1" x14ac:dyDescent="0.2">
      <c r="A12125" s="215" t="s">
        <v>1848</v>
      </c>
      <c r="B12125" s="215" t="s">
        <v>14</v>
      </c>
      <c r="C12125" s="24"/>
    </row>
    <row r="12126" spans="1:3" ht="12.75" customHeight="1" x14ac:dyDescent="0.2">
      <c r="A12126" s="215" t="s">
        <v>10800</v>
      </c>
      <c r="B12126" s="215" t="s">
        <v>14</v>
      </c>
      <c r="C12126" s="24"/>
    </row>
    <row r="12127" spans="1:3" ht="12.75" customHeight="1" x14ac:dyDescent="0.2">
      <c r="A12127" s="215" t="s">
        <v>1849</v>
      </c>
      <c r="B12127" s="215" t="s">
        <v>14</v>
      </c>
      <c r="C12127" s="24"/>
    </row>
    <row r="12128" spans="1:3" ht="12.75" customHeight="1" x14ac:dyDescent="0.2">
      <c r="A12128" s="215" t="s">
        <v>10801</v>
      </c>
      <c r="B12128" s="215" t="s">
        <v>14</v>
      </c>
      <c r="C12128" s="24"/>
    </row>
    <row r="12129" spans="1:3" ht="12.75" customHeight="1" x14ac:dyDescent="0.2">
      <c r="A12129" s="215" t="s">
        <v>1850</v>
      </c>
      <c r="B12129" s="215" t="s">
        <v>14</v>
      </c>
      <c r="C12129" s="24"/>
    </row>
    <row r="12130" spans="1:3" ht="12.75" customHeight="1" x14ac:dyDescent="0.2">
      <c r="A12130" s="215" t="s">
        <v>10802</v>
      </c>
      <c r="B12130" s="215" t="s">
        <v>14</v>
      </c>
      <c r="C12130" s="24"/>
    </row>
    <row r="12131" spans="1:3" ht="12.75" customHeight="1" x14ac:dyDescent="0.2">
      <c r="A12131" s="215" t="s">
        <v>10803</v>
      </c>
      <c r="B12131" s="215" t="s">
        <v>14</v>
      </c>
      <c r="C12131" s="24"/>
    </row>
    <row r="12132" spans="1:3" ht="12.75" customHeight="1" x14ac:dyDescent="0.2">
      <c r="A12132" s="215" t="s">
        <v>25835</v>
      </c>
      <c r="B12132" s="215" t="s">
        <v>14</v>
      </c>
      <c r="C12132" s="24"/>
    </row>
    <row r="12133" spans="1:3" ht="12.75" customHeight="1" x14ac:dyDescent="0.2">
      <c r="A12133" s="215" t="s">
        <v>10804</v>
      </c>
      <c r="B12133" s="215" t="s">
        <v>14</v>
      </c>
      <c r="C12133" s="24"/>
    </row>
    <row r="12134" spans="1:3" ht="12.75" customHeight="1" x14ac:dyDescent="0.2">
      <c r="A12134" s="215" t="s">
        <v>10805</v>
      </c>
      <c r="B12134" s="215" t="s">
        <v>14</v>
      </c>
      <c r="C12134" s="24"/>
    </row>
    <row r="12135" spans="1:3" ht="12.75" customHeight="1" x14ac:dyDescent="0.2">
      <c r="A12135" s="215" t="s">
        <v>10806</v>
      </c>
      <c r="B12135" s="215" t="s">
        <v>14</v>
      </c>
      <c r="C12135" s="24"/>
    </row>
    <row r="12136" spans="1:3" ht="12.75" customHeight="1" x14ac:dyDescent="0.2">
      <c r="A12136" s="215" t="s">
        <v>25836</v>
      </c>
      <c r="B12136" s="215" t="s">
        <v>14</v>
      </c>
      <c r="C12136" s="24"/>
    </row>
    <row r="12137" spans="1:3" ht="12.75" customHeight="1" x14ac:dyDescent="0.2">
      <c r="A12137" s="215" t="s">
        <v>10807</v>
      </c>
      <c r="B12137" s="215" t="s">
        <v>14</v>
      </c>
      <c r="C12137" s="24"/>
    </row>
    <row r="12138" spans="1:3" ht="12.75" customHeight="1" x14ac:dyDescent="0.2">
      <c r="A12138" s="215" t="s">
        <v>25837</v>
      </c>
      <c r="B12138" s="215" t="s">
        <v>14</v>
      </c>
      <c r="C12138" s="24"/>
    </row>
    <row r="12139" spans="1:3" ht="12.75" customHeight="1" x14ac:dyDescent="0.2">
      <c r="A12139" s="215" t="s">
        <v>10809</v>
      </c>
      <c r="B12139" s="215" t="s">
        <v>14</v>
      </c>
      <c r="C12139" s="24"/>
    </row>
    <row r="12140" spans="1:3" ht="12.75" customHeight="1" x14ac:dyDescent="0.2">
      <c r="A12140" s="215" t="s">
        <v>25838</v>
      </c>
      <c r="B12140" s="215" t="s">
        <v>14</v>
      </c>
      <c r="C12140" s="24"/>
    </row>
    <row r="12141" spans="1:3" ht="12.75" customHeight="1" x14ac:dyDescent="0.2">
      <c r="A12141" s="215" t="s">
        <v>10850</v>
      </c>
      <c r="B12141" s="215" t="s">
        <v>14</v>
      </c>
      <c r="C12141" s="24"/>
    </row>
    <row r="12142" spans="1:3" ht="12.75" customHeight="1" x14ac:dyDescent="0.2">
      <c r="A12142" s="215" t="s">
        <v>10810</v>
      </c>
      <c r="B12142" s="215" t="s">
        <v>14</v>
      </c>
      <c r="C12142" s="24"/>
    </row>
    <row r="12143" spans="1:3" ht="12.75" customHeight="1" x14ac:dyDescent="0.2">
      <c r="A12143" s="215" t="s">
        <v>25839</v>
      </c>
      <c r="B12143" s="215" t="s">
        <v>14</v>
      </c>
      <c r="C12143" s="24"/>
    </row>
    <row r="12144" spans="1:3" ht="12.75" customHeight="1" x14ac:dyDescent="0.2">
      <c r="A12144" s="215" t="s">
        <v>10811</v>
      </c>
      <c r="B12144" s="215" t="s">
        <v>14</v>
      </c>
      <c r="C12144" s="24"/>
    </row>
    <row r="12145" spans="1:3" ht="12.75" customHeight="1" x14ac:dyDescent="0.2">
      <c r="A12145" s="215" t="s">
        <v>10812</v>
      </c>
      <c r="B12145" s="215" t="s">
        <v>14</v>
      </c>
      <c r="C12145" s="24"/>
    </row>
    <row r="12146" spans="1:3" ht="12.75" customHeight="1" x14ac:dyDescent="0.2">
      <c r="A12146" s="215" t="s">
        <v>25840</v>
      </c>
      <c r="B12146" s="215" t="s">
        <v>14</v>
      </c>
      <c r="C12146" s="24"/>
    </row>
    <row r="12147" spans="1:3" ht="12.75" customHeight="1" x14ac:dyDescent="0.2">
      <c r="A12147" s="215" t="s">
        <v>25841</v>
      </c>
      <c r="B12147" s="215" t="s">
        <v>14</v>
      </c>
      <c r="C12147" s="24"/>
    </row>
    <row r="12148" spans="1:3" ht="12.75" customHeight="1" x14ac:dyDescent="0.2">
      <c r="A12148" s="215" t="s">
        <v>10813</v>
      </c>
      <c r="B12148" s="215" t="s">
        <v>14</v>
      </c>
      <c r="C12148" s="24"/>
    </row>
    <row r="12149" spans="1:3" ht="12.75" customHeight="1" x14ac:dyDescent="0.2">
      <c r="A12149" s="215" t="s">
        <v>1851</v>
      </c>
      <c r="B12149" s="215" t="s">
        <v>14</v>
      </c>
      <c r="C12149" s="24"/>
    </row>
    <row r="12150" spans="1:3" ht="12.75" customHeight="1" x14ac:dyDescent="0.2">
      <c r="A12150" s="215" t="s">
        <v>10814</v>
      </c>
      <c r="B12150" s="215" t="s">
        <v>14</v>
      </c>
      <c r="C12150" s="24"/>
    </row>
    <row r="12151" spans="1:3" ht="12.75" customHeight="1" x14ac:dyDescent="0.2">
      <c r="A12151" s="215" t="s">
        <v>1852</v>
      </c>
      <c r="B12151" s="215" t="s">
        <v>14</v>
      </c>
      <c r="C12151" s="24"/>
    </row>
    <row r="12152" spans="1:3" ht="12.75" customHeight="1" x14ac:dyDescent="0.2">
      <c r="A12152" s="215" t="s">
        <v>10815</v>
      </c>
      <c r="B12152" s="215" t="s">
        <v>14</v>
      </c>
      <c r="C12152" s="24"/>
    </row>
    <row r="12153" spans="1:3" ht="12.75" customHeight="1" x14ac:dyDescent="0.2">
      <c r="A12153" s="215" t="s">
        <v>10816</v>
      </c>
      <c r="B12153" s="215" t="s">
        <v>14</v>
      </c>
      <c r="C12153" s="24"/>
    </row>
    <row r="12154" spans="1:3" ht="12.75" customHeight="1" x14ac:dyDescent="0.2">
      <c r="A12154" s="215" t="s">
        <v>1853</v>
      </c>
      <c r="B12154" s="215" t="s">
        <v>14</v>
      </c>
      <c r="C12154" s="24"/>
    </row>
    <row r="12155" spans="1:3" ht="12.75" customHeight="1" x14ac:dyDescent="0.2">
      <c r="A12155" s="215" t="s">
        <v>1854</v>
      </c>
      <c r="B12155" s="215" t="s">
        <v>14</v>
      </c>
      <c r="C12155" s="24"/>
    </row>
    <row r="12156" spans="1:3" ht="12.75" customHeight="1" x14ac:dyDescent="0.2">
      <c r="A12156" s="215" t="s">
        <v>10817</v>
      </c>
      <c r="B12156" s="215" t="s">
        <v>14</v>
      </c>
      <c r="C12156" s="24"/>
    </row>
    <row r="12157" spans="1:3" ht="12.75" customHeight="1" x14ac:dyDescent="0.2">
      <c r="A12157" s="215" t="s">
        <v>10818</v>
      </c>
      <c r="B12157" s="215" t="s">
        <v>14</v>
      </c>
      <c r="C12157" s="24"/>
    </row>
    <row r="12158" spans="1:3" ht="12.75" customHeight="1" x14ac:dyDescent="0.2">
      <c r="A12158" s="215" t="s">
        <v>3232</v>
      </c>
      <c r="B12158" s="215" t="s">
        <v>14</v>
      </c>
      <c r="C12158" s="24"/>
    </row>
    <row r="12159" spans="1:3" ht="12.75" customHeight="1" x14ac:dyDescent="0.2">
      <c r="A12159" s="215" t="s">
        <v>10819</v>
      </c>
      <c r="B12159" s="215" t="s">
        <v>14</v>
      </c>
      <c r="C12159" s="24"/>
    </row>
    <row r="12160" spans="1:3" ht="12.75" customHeight="1" x14ac:dyDescent="0.2">
      <c r="A12160" s="215" t="s">
        <v>1855</v>
      </c>
      <c r="B12160" s="215" t="s">
        <v>14</v>
      </c>
      <c r="C12160" s="24"/>
    </row>
    <row r="12161" spans="1:4" ht="12.75" customHeight="1" x14ac:dyDescent="0.2">
      <c r="A12161" s="215" t="s">
        <v>10820</v>
      </c>
      <c r="B12161" s="215" t="s">
        <v>14</v>
      </c>
      <c r="C12161" s="24"/>
    </row>
    <row r="12162" spans="1:4" ht="12.75" customHeight="1" x14ac:dyDescent="0.2">
      <c r="A12162" s="215" t="s">
        <v>1856</v>
      </c>
      <c r="B12162" s="215" t="s">
        <v>14</v>
      </c>
      <c r="C12162" s="24"/>
    </row>
    <row r="12163" spans="1:4" ht="12.75" customHeight="1" x14ac:dyDescent="0.2">
      <c r="A12163" s="215" t="s">
        <v>10821</v>
      </c>
      <c r="B12163" s="215" t="s">
        <v>14</v>
      </c>
      <c r="C12163" s="24"/>
    </row>
    <row r="12164" spans="1:4" ht="12.75" customHeight="1" x14ac:dyDescent="0.2">
      <c r="A12164" s="215" t="s">
        <v>10822</v>
      </c>
      <c r="B12164" s="215" t="s">
        <v>14</v>
      </c>
      <c r="C12164" s="24"/>
    </row>
    <row r="12165" spans="1:4" ht="12.75" customHeight="1" x14ac:dyDescent="0.2">
      <c r="A12165" s="215" t="s">
        <v>22185</v>
      </c>
      <c r="B12165" s="215" t="s">
        <v>14</v>
      </c>
      <c r="C12165" s="24"/>
    </row>
    <row r="12166" spans="1:4" s="24" customFormat="1" ht="12.75" customHeight="1" x14ac:dyDescent="0.2">
      <c r="A12166" s="215" t="s">
        <v>1857</v>
      </c>
      <c r="B12166" s="215" t="s">
        <v>14</v>
      </c>
      <c r="D12166" s="120"/>
    </row>
    <row r="12167" spans="1:4" ht="12.75" customHeight="1" x14ac:dyDescent="0.2">
      <c r="A12167" s="215" t="s">
        <v>10823</v>
      </c>
      <c r="B12167" s="215" t="s">
        <v>14</v>
      </c>
      <c r="C12167" s="24"/>
    </row>
    <row r="12168" spans="1:4" ht="12.75" customHeight="1" x14ac:dyDescent="0.2">
      <c r="A12168" s="215" t="s">
        <v>1858</v>
      </c>
      <c r="B12168" s="215" t="s">
        <v>14</v>
      </c>
      <c r="C12168" s="24"/>
    </row>
    <row r="12169" spans="1:4" ht="12.75" customHeight="1" x14ac:dyDescent="0.2">
      <c r="A12169" s="215" t="s">
        <v>10824</v>
      </c>
      <c r="B12169" s="215" t="s">
        <v>14</v>
      </c>
      <c r="C12169" s="24"/>
    </row>
    <row r="12170" spans="1:4" ht="12.75" customHeight="1" x14ac:dyDescent="0.2">
      <c r="A12170" s="215" t="s">
        <v>10851</v>
      </c>
      <c r="B12170" s="215" t="s">
        <v>14</v>
      </c>
      <c r="C12170" s="24"/>
    </row>
    <row r="12171" spans="1:4" ht="12.75" customHeight="1" x14ac:dyDescent="0.2">
      <c r="A12171" s="215" t="s">
        <v>1859</v>
      </c>
      <c r="B12171" s="215" t="s">
        <v>14</v>
      </c>
      <c r="C12171" s="24"/>
    </row>
    <row r="12172" spans="1:4" ht="12.75" customHeight="1" x14ac:dyDescent="0.2">
      <c r="A12172" s="215" t="s">
        <v>10825</v>
      </c>
      <c r="B12172" s="215" t="s">
        <v>14</v>
      </c>
      <c r="C12172" s="24"/>
    </row>
    <row r="12173" spans="1:4" ht="12.75" customHeight="1" x14ac:dyDescent="0.2">
      <c r="A12173" s="215" t="s">
        <v>10826</v>
      </c>
      <c r="B12173" s="215" t="s">
        <v>14</v>
      </c>
      <c r="C12173" s="24"/>
    </row>
    <row r="12174" spans="1:4" ht="12.75" customHeight="1" x14ac:dyDescent="0.2">
      <c r="A12174" s="215" t="s">
        <v>1860</v>
      </c>
      <c r="B12174" s="215" t="s">
        <v>14</v>
      </c>
      <c r="C12174" s="24"/>
    </row>
    <row r="12175" spans="1:4" ht="12.75" customHeight="1" x14ac:dyDescent="0.2">
      <c r="A12175" s="215" t="s">
        <v>10827</v>
      </c>
      <c r="B12175" s="215" t="s">
        <v>14</v>
      </c>
      <c r="C12175" s="24"/>
    </row>
    <row r="12176" spans="1:4" ht="12.75" customHeight="1" x14ac:dyDescent="0.2">
      <c r="A12176" s="215" t="s">
        <v>10828</v>
      </c>
      <c r="B12176" s="215" t="s">
        <v>14</v>
      </c>
      <c r="C12176" s="24"/>
    </row>
    <row r="12177" spans="1:3" ht="12.75" customHeight="1" x14ac:dyDescent="0.2">
      <c r="A12177" s="215" t="s">
        <v>1861</v>
      </c>
      <c r="B12177" s="215" t="s">
        <v>14</v>
      </c>
      <c r="C12177" s="24"/>
    </row>
    <row r="12178" spans="1:3" ht="12.75" customHeight="1" x14ac:dyDescent="0.2">
      <c r="A12178" s="215" t="s">
        <v>10829</v>
      </c>
      <c r="B12178" s="215" t="s">
        <v>14</v>
      </c>
      <c r="C12178" s="24"/>
    </row>
    <row r="12179" spans="1:3" ht="12.75" customHeight="1" x14ac:dyDescent="0.2">
      <c r="A12179" s="215" t="s">
        <v>10830</v>
      </c>
      <c r="B12179" s="215" t="s">
        <v>14</v>
      </c>
      <c r="C12179" s="24"/>
    </row>
    <row r="12180" spans="1:3" ht="12.75" customHeight="1" x14ac:dyDescent="0.2">
      <c r="A12180" s="215" t="s">
        <v>10852</v>
      </c>
      <c r="B12180" s="215" t="s">
        <v>1957</v>
      </c>
      <c r="C12180" s="24"/>
    </row>
    <row r="12181" spans="1:3" ht="12.75" customHeight="1" x14ac:dyDescent="0.2">
      <c r="A12181" s="215" t="s">
        <v>10858</v>
      </c>
      <c r="B12181" s="215" t="s">
        <v>1185</v>
      </c>
      <c r="C12181" s="24"/>
    </row>
    <row r="12182" spans="1:3" ht="12.75" customHeight="1" x14ac:dyDescent="0.2">
      <c r="A12182" s="215" t="s">
        <v>10859</v>
      </c>
      <c r="B12182" s="215" t="s">
        <v>1185</v>
      </c>
      <c r="C12182" s="24"/>
    </row>
    <row r="12183" spans="1:3" ht="12.75" customHeight="1" x14ac:dyDescent="0.2">
      <c r="A12183" s="215" t="s">
        <v>22186</v>
      </c>
      <c r="B12183" s="215" t="s">
        <v>1185</v>
      </c>
      <c r="C12183" s="24"/>
    </row>
    <row r="12184" spans="1:3" ht="12.75" customHeight="1" x14ac:dyDescent="0.2">
      <c r="A12184" s="215" t="s">
        <v>22187</v>
      </c>
      <c r="B12184" s="215" t="s">
        <v>1185</v>
      </c>
      <c r="C12184" s="24"/>
    </row>
    <row r="12185" spans="1:3" ht="12.75" customHeight="1" x14ac:dyDescent="0.2">
      <c r="A12185" s="215" t="s">
        <v>10860</v>
      </c>
      <c r="B12185" s="215" t="s">
        <v>1185</v>
      </c>
      <c r="C12185" s="24"/>
    </row>
    <row r="12186" spans="1:3" ht="12.75" customHeight="1" x14ac:dyDescent="0.2">
      <c r="A12186" s="215" t="s">
        <v>10853</v>
      </c>
      <c r="B12186" s="215" t="s">
        <v>1185</v>
      </c>
      <c r="C12186" s="24"/>
    </row>
    <row r="12187" spans="1:3" ht="12.75" customHeight="1" x14ac:dyDescent="0.2">
      <c r="A12187" s="215" t="s">
        <v>10854</v>
      </c>
      <c r="B12187" s="215" t="s">
        <v>1185</v>
      </c>
      <c r="C12187" s="24"/>
    </row>
    <row r="12188" spans="1:3" ht="12.75" customHeight="1" x14ac:dyDescent="0.2">
      <c r="A12188" s="215" t="s">
        <v>10861</v>
      </c>
      <c r="B12188" s="215" t="s">
        <v>1185</v>
      </c>
      <c r="C12188" s="24"/>
    </row>
    <row r="12189" spans="1:3" ht="12.75" customHeight="1" x14ac:dyDescent="0.2">
      <c r="A12189" s="215" t="s">
        <v>10862</v>
      </c>
      <c r="B12189" s="215" t="s">
        <v>1185</v>
      </c>
      <c r="C12189" s="24"/>
    </row>
    <row r="12190" spans="1:3" ht="12.75" customHeight="1" x14ac:dyDescent="0.2">
      <c r="A12190" s="269" t="s">
        <v>25842</v>
      </c>
      <c r="B12190" s="269" t="s">
        <v>1185</v>
      </c>
      <c r="C12190" s="24"/>
    </row>
    <row r="12191" spans="1:3" ht="12.75" customHeight="1" x14ac:dyDescent="0.2">
      <c r="A12191" s="215" t="s">
        <v>22188</v>
      </c>
      <c r="B12191" s="215" t="s">
        <v>1185</v>
      </c>
      <c r="C12191" s="24"/>
    </row>
    <row r="12192" spans="1:3" ht="12.75" customHeight="1" x14ac:dyDescent="0.2">
      <c r="A12192" s="215" t="s">
        <v>10855</v>
      </c>
      <c r="B12192" s="215" t="s">
        <v>1185</v>
      </c>
      <c r="C12192" s="24"/>
    </row>
    <row r="12193" spans="1:3" ht="12.75" customHeight="1" x14ac:dyDescent="0.2">
      <c r="A12193" s="215" t="s">
        <v>22189</v>
      </c>
      <c r="B12193" s="215" t="s">
        <v>1185</v>
      </c>
      <c r="C12193" s="24"/>
    </row>
    <row r="12194" spans="1:3" ht="12.75" customHeight="1" x14ac:dyDescent="0.2">
      <c r="A12194" s="215" t="s">
        <v>10856</v>
      </c>
      <c r="B12194" s="215" t="s">
        <v>1185</v>
      </c>
      <c r="C12194" s="24"/>
    </row>
    <row r="12195" spans="1:3" ht="12.75" customHeight="1" x14ac:dyDescent="0.2">
      <c r="A12195" s="215" t="s">
        <v>10857</v>
      </c>
      <c r="B12195" s="215" t="s">
        <v>1185</v>
      </c>
      <c r="C12195" s="24"/>
    </row>
    <row r="12196" spans="1:3" ht="12.75" customHeight="1" x14ac:dyDescent="0.2">
      <c r="A12196" s="215" t="s">
        <v>1862</v>
      </c>
      <c r="B12196" s="215" t="s">
        <v>105</v>
      </c>
      <c r="C12196" s="24"/>
    </row>
    <row r="12197" spans="1:3" ht="12.75" customHeight="1" x14ac:dyDescent="0.2">
      <c r="A12197" s="215" t="s">
        <v>10864</v>
      </c>
      <c r="B12197" s="215" t="s">
        <v>105</v>
      </c>
      <c r="C12197" s="24"/>
    </row>
    <row r="12198" spans="1:3" ht="12.75" customHeight="1" x14ac:dyDescent="0.2">
      <c r="A12198" s="215" t="s">
        <v>1863</v>
      </c>
      <c r="B12198" s="215" t="s">
        <v>105</v>
      </c>
      <c r="C12198" s="24"/>
    </row>
    <row r="12199" spans="1:3" ht="12.75" customHeight="1" x14ac:dyDescent="0.2">
      <c r="A12199" s="215" t="s">
        <v>10865</v>
      </c>
      <c r="B12199" s="215" t="s">
        <v>105</v>
      </c>
      <c r="C12199" s="24"/>
    </row>
    <row r="12200" spans="1:3" ht="12.75" customHeight="1" x14ac:dyDescent="0.2">
      <c r="A12200" s="215" t="s">
        <v>1864</v>
      </c>
      <c r="B12200" s="215" t="s">
        <v>105</v>
      </c>
      <c r="C12200" s="24"/>
    </row>
    <row r="12201" spans="1:3" ht="12.75" customHeight="1" x14ac:dyDescent="0.2">
      <c r="A12201" s="215" t="s">
        <v>10866</v>
      </c>
      <c r="B12201" s="215" t="s">
        <v>105</v>
      </c>
      <c r="C12201" s="24"/>
    </row>
    <row r="12202" spans="1:3" ht="12.75" customHeight="1" x14ac:dyDescent="0.2">
      <c r="A12202" s="215" t="s">
        <v>1865</v>
      </c>
      <c r="B12202" s="215" t="s">
        <v>105</v>
      </c>
      <c r="C12202" s="24"/>
    </row>
    <row r="12203" spans="1:3" ht="12.75" customHeight="1" x14ac:dyDescent="0.2">
      <c r="A12203" s="215" t="s">
        <v>10867</v>
      </c>
      <c r="B12203" s="215" t="s">
        <v>105</v>
      </c>
      <c r="C12203" s="24"/>
    </row>
    <row r="12204" spans="1:3" ht="12.75" customHeight="1" x14ac:dyDescent="0.2">
      <c r="A12204" s="185" t="s">
        <v>26498</v>
      </c>
      <c r="B12204" s="185" t="s">
        <v>105</v>
      </c>
      <c r="C12204" s="24"/>
    </row>
    <row r="12205" spans="1:3" ht="12.75" customHeight="1" x14ac:dyDescent="0.2">
      <c r="A12205" s="215" t="s">
        <v>1866</v>
      </c>
      <c r="B12205" s="215" t="s">
        <v>105</v>
      </c>
      <c r="C12205" s="24"/>
    </row>
    <row r="12206" spans="1:3" ht="12.75" customHeight="1" x14ac:dyDescent="0.2">
      <c r="A12206" s="215" t="s">
        <v>10868</v>
      </c>
      <c r="B12206" s="215" t="s">
        <v>105</v>
      </c>
      <c r="C12206" s="24"/>
    </row>
    <row r="12207" spans="1:3" ht="12.75" customHeight="1" x14ac:dyDescent="0.2">
      <c r="A12207" s="215" t="s">
        <v>1867</v>
      </c>
      <c r="B12207" s="215" t="s">
        <v>105</v>
      </c>
      <c r="C12207" s="24"/>
    </row>
    <row r="12208" spans="1:3" ht="12.75" customHeight="1" x14ac:dyDescent="0.2">
      <c r="A12208" s="215" t="s">
        <v>10869</v>
      </c>
      <c r="B12208" s="215" t="s">
        <v>105</v>
      </c>
      <c r="C12208" s="24"/>
    </row>
    <row r="12209" spans="1:3" ht="12.75" customHeight="1" x14ac:dyDescent="0.2">
      <c r="A12209" s="215" t="s">
        <v>1868</v>
      </c>
      <c r="B12209" s="215" t="s">
        <v>105</v>
      </c>
      <c r="C12209" s="24"/>
    </row>
    <row r="12210" spans="1:3" ht="12.75" customHeight="1" x14ac:dyDescent="0.2">
      <c r="A12210" s="215" t="s">
        <v>10870</v>
      </c>
      <c r="B12210" s="215" t="s">
        <v>105</v>
      </c>
      <c r="C12210" s="24"/>
    </row>
    <row r="12211" spans="1:3" ht="12.75" customHeight="1" x14ac:dyDescent="0.2">
      <c r="A12211" s="215" t="s">
        <v>249</v>
      </c>
      <c r="B12211" s="215" t="s">
        <v>105</v>
      </c>
      <c r="C12211" s="24"/>
    </row>
    <row r="12212" spans="1:3" ht="12.75" customHeight="1" x14ac:dyDescent="0.2">
      <c r="A12212" s="215" t="s">
        <v>10871</v>
      </c>
      <c r="B12212" s="215" t="s">
        <v>105</v>
      </c>
      <c r="C12212" s="24"/>
    </row>
    <row r="12213" spans="1:3" ht="12.75" customHeight="1" x14ac:dyDescent="0.2">
      <c r="A12213" s="215" t="s">
        <v>22191</v>
      </c>
      <c r="B12213" s="215" t="s">
        <v>105</v>
      </c>
      <c r="C12213" s="24"/>
    </row>
    <row r="12214" spans="1:3" ht="12.75" customHeight="1" x14ac:dyDescent="0.2">
      <c r="A12214" s="215" t="s">
        <v>1869</v>
      </c>
      <c r="B12214" s="215" t="s">
        <v>105</v>
      </c>
      <c r="C12214" s="24"/>
    </row>
    <row r="12215" spans="1:3" ht="12.75" customHeight="1" x14ac:dyDescent="0.2">
      <c r="A12215" s="215" t="s">
        <v>10872</v>
      </c>
      <c r="B12215" s="215" t="s">
        <v>105</v>
      </c>
      <c r="C12215" s="24"/>
    </row>
    <row r="12216" spans="1:3" ht="12.75" customHeight="1" x14ac:dyDescent="0.2">
      <c r="A12216" s="215" t="s">
        <v>10873</v>
      </c>
      <c r="B12216" s="215" t="s">
        <v>105</v>
      </c>
      <c r="C12216" s="24"/>
    </row>
    <row r="12217" spans="1:3" ht="12.75" customHeight="1" x14ac:dyDescent="0.2">
      <c r="A12217" s="215" t="s">
        <v>1870</v>
      </c>
      <c r="B12217" s="215" t="s">
        <v>105</v>
      </c>
      <c r="C12217" s="24"/>
    </row>
    <row r="12218" spans="1:3" ht="12.75" customHeight="1" x14ac:dyDescent="0.2">
      <c r="A12218" s="215" t="s">
        <v>10874</v>
      </c>
      <c r="B12218" s="215" t="s">
        <v>105</v>
      </c>
      <c r="C12218" s="24"/>
    </row>
    <row r="12219" spans="1:3" ht="12.75" customHeight="1" x14ac:dyDescent="0.2">
      <c r="A12219" s="215" t="s">
        <v>10875</v>
      </c>
      <c r="B12219" s="215" t="s">
        <v>105</v>
      </c>
      <c r="C12219" s="24"/>
    </row>
    <row r="12220" spans="1:3" ht="12.75" customHeight="1" x14ac:dyDescent="0.2">
      <c r="A12220" s="215" t="s">
        <v>1871</v>
      </c>
      <c r="B12220" s="215" t="s">
        <v>105</v>
      </c>
      <c r="C12220" s="24"/>
    </row>
    <row r="12221" spans="1:3" ht="12.75" customHeight="1" x14ac:dyDescent="0.2">
      <c r="A12221" s="215" t="s">
        <v>10876</v>
      </c>
      <c r="B12221" s="215" t="s">
        <v>105</v>
      </c>
      <c r="C12221" s="24"/>
    </row>
    <row r="12222" spans="1:3" ht="12.75" customHeight="1" x14ac:dyDescent="0.2">
      <c r="A12222" s="215" t="s">
        <v>1872</v>
      </c>
      <c r="B12222" s="215" t="s">
        <v>105</v>
      </c>
      <c r="C12222" s="24"/>
    </row>
    <row r="12223" spans="1:3" ht="12.75" customHeight="1" x14ac:dyDescent="0.2">
      <c r="A12223" s="215" t="s">
        <v>10877</v>
      </c>
      <c r="B12223" s="215" t="s">
        <v>105</v>
      </c>
      <c r="C12223" s="24"/>
    </row>
    <row r="12224" spans="1:3" ht="12.75" customHeight="1" x14ac:dyDescent="0.2">
      <c r="A12224" s="215" t="s">
        <v>10878</v>
      </c>
      <c r="B12224" s="215" t="s">
        <v>105</v>
      </c>
      <c r="C12224" s="24"/>
    </row>
    <row r="12225" spans="1:3" ht="12.75" customHeight="1" x14ac:dyDescent="0.2">
      <c r="A12225" s="215" t="s">
        <v>10879</v>
      </c>
      <c r="B12225" s="215" t="s">
        <v>105</v>
      </c>
      <c r="C12225" s="24"/>
    </row>
    <row r="12226" spans="1:3" ht="12.75" customHeight="1" x14ac:dyDescent="0.2">
      <c r="A12226" s="215" t="s">
        <v>1873</v>
      </c>
      <c r="B12226" s="215" t="s">
        <v>105</v>
      </c>
      <c r="C12226" s="24"/>
    </row>
    <row r="12227" spans="1:3" ht="12.75" customHeight="1" x14ac:dyDescent="0.2">
      <c r="A12227" s="215" t="s">
        <v>10880</v>
      </c>
      <c r="B12227" s="215" t="s">
        <v>105</v>
      </c>
      <c r="C12227" s="24"/>
    </row>
    <row r="12228" spans="1:3" ht="12.75" customHeight="1" x14ac:dyDescent="0.2">
      <c r="A12228" s="215" t="s">
        <v>1874</v>
      </c>
      <c r="B12228" s="215" t="s">
        <v>105</v>
      </c>
      <c r="C12228" s="24"/>
    </row>
    <row r="12229" spans="1:3" ht="12.75" customHeight="1" x14ac:dyDescent="0.2">
      <c r="A12229" s="215" t="s">
        <v>10881</v>
      </c>
      <c r="B12229" s="215" t="s">
        <v>105</v>
      </c>
      <c r="C12229" s="24"/>
    </row>
    <row r="12230" spans="1:3" ht="12.75" customHeight="1" x14ac:dyDescent="0.2">
      <c r="A12230" s="215" t="s">
        <v>10882</v>
      </c>
      <c r="B12230" s="215" t="s">
        <v>105</v>
      </c>
      <c r="C12230" s="24"/>
    </row>
    <row r="12231" spans="1:3" ht="12.75" customHeight="1" x14ac:dyDescent="0.2">
      <c r="A12231" s="215" t="s">
        <v>105</v>
      </c>
      <c r="B12231" s="215" t="s">
        <v>105</v>
      </c>
      <c r="C12231" s="24"/>
    </row>
    <row r="12232" spans="1:3" ht="12.75" customHeight="1" x14ac:dyDescent="0.2">
      <c r="A12232" s="215" t="s">
        <v>10883</v>
      </c>
      <c r="B12232" s="215" t="s">
        <v>105</v>
      </c>
      <c r="C12232" s="24"/>
    </row>
    <row r="12233" spans="1:3" ht="12.75" customHeight="1" x14ac:dyDescent="0.2">
      <c r="A12233" s="215" t="s">
        <v>22190</v>
      </c>
      <c r="B12233" s="215" t="s">
        <v>105</v>
      </c>
      <c r="C12233" s="24"/>
    </row>
    <row r="12234" spans="1:3" ht="12.75" customHeight="1" x14ac:dyDescent="0.2">
      <c r="A12234" s="215" t="s">
        <v>10884</v>
      </c>
      <c r="B12234" s="215" t="s">
        <v>105</v>
      </c>
      <c r="C12234" s="24"/>
    </row>
    <row r="12235" spans="1:3" ht="12.75" customHeight="1" x14ac:dyDescent="0.2">
      <c r="A12235" s="215" t="s">
        <v>10885</v>
      </c>
      <c r="B12235" s="215" t="s">
        <v>105</v>
      </c>
      <c r="C12235" s="24"/>
    </row>
    <row r="12236" spans="1:3" ht="12.75" customHeight="1" x14ac:dyDescent="0.2">
      <c r="A12236" s="215" t="s">
        <v>22192</v>
      </c>
      <c r="B12236" s="215" t="s">
        <v>105</v>
      </c>
      <c r="C12236" s="24"/>
    </row>
    <row r="12237" spans="1:3" ht="12.75" customHeight="1" x14ac:dyDescent="0.2">
      <c r="A12237" s="215" t="s">
        <v>10886</v>
      </c>
      <c r="B12237" s="215" t="s">
        <v>105</v>
      </c>
      <c r="C12237" s="24"/>
    </row>
    <row r="12238" spans="1:3" ht="12.75" customHeight="1" x14ac:dyDescent="0.2">
      <c r="A12238" s="215" t="s">
        <v>1875</v>
      </c>
      <c r="B12238" s="215" t="s">
        <v>105</v>
      </c>
      <c r="C12238" s="24"/>
    </row>
    <row r="12239" spans="1:3" ht="12.75" customHeight="1" x14ac:dyDescent="0.2">
      <c r="A12239" s="215" t="s">
        <v>1876</v>
      </c>
      <c r="B12239" s="215" t="s">
        <v>105</v>
      </c>
      <c r="C12239" s="24"/>
    </row>
    <row r="12240" spans="1:3" ht="12.75" customHeight="1" x14ac:dyDescent="0.2">
      <c r="A12240" s="215" t="s">
        <v>10887</v>
      </c>
      <c r="B12240" s="215" t="s">
        <v>105</v>
      </c>
      <c r="C12240" s="24"/>
    </row>
    <row r="12241" spans="1:3" ht="12.75" customHeight="1" x14ac:dyDescent="0.2">
      <c r="A12241" s="215" t="s">
        <v>10888</v>
      </c>
      <c r="B12241" s="215" t="s">
        <v>105</v>
      </c>
      <c r="C12241" s="24"/>
    </row>
    <row r="12242" spans="1:3" ht="12.75" customHeight="1" x14ac:dyDescent="0.2">
      <c r="A12242" s="215" t="s">
        <v>10889</v>
      </c>
      <c r="B12242" s="215" t="s">
        <v>105</v>
      </c>
      <c r="C12242" s="24"/>
    </row>
    <row r="12243" spans="1:3" ht="12.75" customHeight="1" x14ac:dyDescent="0.2">
      <c r="A12243" s="215" t="s">
        <v>10914</v>
      </c>
      <c r="B12243" s="215" t="s">
        <v>105</v>
      </c>
      <c r="C12243" s="24"/>
    </row>
    <row r="12244" spans="1:3" ht="12.75" customHeight="1" x14ac:dyDescent="0.2">
      <c r="A12244" s="215" t="s">
        <v>251</v>
      </c>
      <c r="B12244" s="215" t="s">
        <v>105</v>
      </c>
      <c r="C12244" s="24"/>
    </row>
    <row r="12245" spans="1:3" ht="12.75" customHeight="1" x14ac:dyDescent="0.2">
      <c r="A12245" s="215" t="s">
        <v>10890</v>
      </c>
      <c r="B12245" s="215" t="s">
        <v>105</v>
      </c>
      <c r="C12245" s="24"/>
    </row>
    <row r="12246" spans="1:3" ht="12.75" customHeight="1" x14ac:dyDescent="0.2">
      <c r="A12246" s="215" t="s">
        <v>10891</v>
      </c>
      <c r="B12246" s="215" t="s">
        <v>105</v>
      </c>
      <c r="C12246" s="24"/>
    </row>
    <row r="12247" spans="1:3" ht="12.75" customHeight="1" x14ac:dyDescent="0.2">
      <c r="A12247" s="215" t="s">
        <v>1878</v>
      </c>
      <c r="B12247" s="215" t="s">
        <v>105</v>
      </c>
      <c r="C12247" s="24"/>
    </row>
    <row r="12248" spans="1:3" ht="12.75" customHeight="1" x14ac:dyDescent="0.2">
      <c r="A12248" s="215" t="s">
        <v>10892</v>
      </c>
      <c r="B12248" s="215" t="s">
        <v>105</v>
      </c>
      <c r="C12248" s="24"/>
    </row>
    <row r="12249" spans="1:3" ht="12.75" customHeight="1" x14ac:dyDescent="0.2">
      <c r="A12249" s="215" t="s">
        <v>1879</v>
      </c>
      <c r="B12249" s="215" t="s">
        <v>105</v>
      </c>
      <c r="C12249" s="24"/>
    </row>
    <row r="12250" spans="1:3" ht="12.75" customHeight="1" x14ac:dyDescent="0.2">
      <c r="A12250" s="215" t="s">
        <v>10893</v>
      </c>
      <c r="B12250" s="215" t="s">
        <v>105</v>
      </c>
      <c r="C12250" s="24"/>
    </row>
    <row r="12251" spans="1:3" ht="12.75" customHeight="1" x14ac:dyDescent="0.2">
      <c r="A12251" s="215" t="s">
        <v>1880</v>
      </c>
      <c r="B12251" s="215" t="s">
        <v>105</v>
      </c>
      <c r="C12251" s="24"/>
    </row>
    <row r="12252" spans="1:3" ht="12.75" customHeight="1" x14ac:dyDescent="0.2">
      <c r="A12252" s="215" t="s">
        <v>10894</v>
      </c>
      <c r="B12252" s="215" t="s">
        <v>105</v>
      </c>
      <c r="C12252" s="24"/>
    </row>
    <row r="12253" spans="1:3" ht="12.75" customHeight="1" x14ac:dyDescent="0.2">
      <c r="A12253" s="215" t="s">
        <v>252</v>
      </c>
      <c r="B12253" s="215" t="s">
        <v>105</v>
      </c>
      <c r="C12253" s="24"/>
    </row>
    <row r="12254" spans="1:3" ht="12.75" customHeight="1" x14ac:dyDescent="0.2">
      <c r="A12254" s="215" t="s">
        <v>10895</v>
      </c>
      <c r="B12254" s="215" t="s">
        <v>105</v>
      </c>
      <c r="C12254" s="24"/>
    </row>
    <row r="12255" spans="1:3" ht="12.75" customHeight="1" x14ac:dyDescent="0.2">
      <c r="A12255" s="215" t="s">
        <v>10896</v>
      </c>
      <c r="B12255" s="215" t="s">
        <v>105</v>
      </c>
      <c r="C12255" s="24"/>
    </row>
    <row r="12256" spans="1:3" ht="12.75" customHeight="1" x14ac:dyDescent="0.2">
      <c r="A12256" s="215" t="s">
        <v>1881</v>
      </c>
      <c r="B12256" s="215" t="s">
        <v>105</v>
      </c>
      <c r="C12256" s="24"/>
    </row>
    <row r="12257" spans="1:3" ht="12.75" customHeight="1" x14ac:dyDescent="0.2">
      <c r="A12257" s="215" t="s">
        <v>10897</v>
      </c>
      <c r="B12257" s="215" t="s">
        <v>105</v>
      </c>
      <c r="C12257" s="24"/>
    </row>
    <row r="12258" spans="1:3" ht="12.75" customHeight="1" x14ac:dyDescent="0.2">
      <c r="A12258" s="215" t="s">
        <v>10898</v>
      </c>
      <c r="B12258" s="215" t="s">
        <v>105</v>
      </c>
      <c r="C12258" s="24"/>
    </row>
    <row r="12259" spans="1:3" ht="12.75" customHeight="1" x14ac:dyDescent="0.2">
      <c r="A12259" s="215" t="s">
        <v>1882</v>
      </c>
      <c r="B12259" s="215" t="s">
        <v>105</v>
      </c>
      <c r="C12259" s="24"/>
    </row>
    <row r="12260" spans="1:3" ht="12.75" customHeight="1" x14ac:dyDescent="0.2">
      <c r="A12260" s="215" t="s">
        <v>10899</v>
      </c>
      <c r="B12260" s="215" t="s">
        <v>105</v>
      </c>
      <c r="C12260" s="24"/>
    </row>
    <row r="12261" spans="1:3" ht="12.75" customHeight="1" x14ac:dyDescent="0.2">
      <c r="A12261" s="215" t="s">
        <v>22193</v>
      </c>
      <c r="B12261" s="215" t="s">
        <v>105</v>
      </c>
      <c r="C12261" s="24"/>
    </row>
    <row r="12262" spans="1:3" ht="12.75" customHeight="1" x14ac:dyDescent="0.2">
      <c r="A12262" s="215" t="s">
        <v>10900</v>
      </c>
      <c r="B12262" s="215" t="s">
        <v>105</v>
      </c>
      <c r="C12262" s="24"/>
    </row>
    <row r="12263" spans="1:3" ht="12.75" customHeight="1" x14ac:dyDescent="0.2">
      <c r="A12263" s="215" t="s">
        <v>1883</v>
      </c>
      <c r="B12263" s="215" t="s">
        <v>105</v>
      </c>
      <c r="C12263" s="24"/>
    </row>
    <row r="12264" spans="1:3" ht="12.75" customHeight="1" x14ac:dyDescent="0.2">
      <c r="A12264" s="215" t="s">
        <v>10901</v>
      </c>
      <c r="B12264" s="215" t="s">
        <v>105</v>
      </c>
      <c r="C12264" s="24"/>
    </row>
    <row r="12265" spans="1:3" ht="12.75" customHeight="1" x14ac:dyDescent="0.2">
      <c r="A12265" s="215" t="s">
        <v>10902</v>
      </c>
      <c r="B12265" s="215" t="s">
        <v>105</v>
      </c>
      <c r="C12265" s="24"/>
    </row>
    <row r="12266" spans="1:3" ht="12.75" customHeight="1" x14ac:dyDescent="0.2">
      <c r="A12266" s="215" t="s">
        <v>1884</v>
      </c>
      <c r="B12266" s="215" t="s">
        <v>105</v>
      </c>
      <c r="C12266" s="24"/>
    </row>
    <row r="12267" spans="1:3" ht="12.75" customHeight="1" x14ac:dyDescent="0.2">
      <c r="A12267" s="215" t="s">
        <v>1885</v>
      </c>
      <c r="B12267" s="215" t="s">
        <v>105</v>
      </c>
      <c r="C12267" s="24"/>
    </row>
    <row r="12268" spans="1:3" ht="12.75" customHeight="1" x14ac:dyDescent="0.2">
      <c r="A12268" s="215" t="s">
        <v>10903</v>
      </c>
      <c r="B12268" s="215" t="s">
        <v>105</v>
      </c>
      <c r="C12268" s="24"/>
    </row>
    <row r="12269" spans="1:3" ht="12.75" customHeight="1" x14ac:dyDescent="0.2">
      <c r="A12269" s="215" t="s">
        <v>10904</v>
      </c>
      <c r="B12269" s="215" t="s">
        <v>105</v>
      </c>
      <c r="C12269" s="24"/>
    </row>
    <row r="12270" spans="1:3" ht="12.75" customHeight="1" x14ac:dyDescent="0.2">
      <c r="A12270" s="215" t="s">
        <v>1886</v>
      </c>
      <c r="B12270" s="215" t="s">
        <v>105</v>
      </c>
      <c r="C12270" s="24"/>
    </row>
    <row r="12271" spans="1:3" ht="12.75" customHeight="1" x14ac:dyDescent="0.2">
      <c r="A12271" s="215" t="s">
        <v>10905</v>
      </c>
      <c r="B12271" s="215" t="s">
        <v>105</v>
      </c>
      <c r="C12271" s="24"/>
    </row>
    <row r="12272" spans="1:3" ht="12.75" customHeight="1" x14ac:dyDescent="0.2">
      <c r="A12272" s="215" t="s">
        <v>10906</v>
      </c>
      <c r="B12272" s="215" t="s">
        <v>105</v>
      </c>
      <c r="C12272" s="24"/>
    </row>
    <row r="12273" spans="1:3" ht="12.75" customHeight="1" x14ac:dyDescent="0.2">
      <c r="A12273" s="215" t="s">
        <v>1887</v>
      </c>
      <c r="B12273" s="215" t="s">
        <v>105</v>
      </c>
      <c r="C12273" s="24"/>
    </row>
    <row r="12274" spans="1:3" ht="12.75" customHeight="1" x14ac:dyDescent="0.2">
      <c r="A12274" s="215" t="s">
        <v>10907</v>
      </c>
      <c r="B12274" s="215" t="s">
        <v>105</v>
      </c>
      <c r="C12274" s="24"/>
    </row>
    <row r="12275" spans="1:3" ht="12.75" customHeight="1" x14ac:dyDescent="0.2">
      <c r="A12275" s="215" t="s">
        <v>1888</v>
      </c>
      <c r="B12275" s="215" t="s">
        <v>105</v>
      </c>
      <c r="C12275" s="24"/>
    </row>
    <row r="12276" spans="1:3" ht="12.75" customHeight="1" x14ac:dyDescent="0.2">
      <c r="A12276" s="215" t="s">
        <v>10908</v>
      </c>
      <c r="B12276" s="215" t="s">
        <v>105</v>
      </c>
      <c r="C12276" s="24"/>
    </row>
    <row r="12277" spans="1:3" ht="12.75" customHeight="1" x14ac:dyDescent="0.2">
      <c r="A12277" s="215" t="s">
        <v>10915</v>
      </c>
      <c r="B12277" s="215" t="s">
        <v>105</v>
      </c>
      <c r="C12277" s="24"/>
    </row>
    <row r="12278" spans="1:3" ht="12.75" customHeight="1" x14ac:dyDescent="0.2">
      <c r="A12278" s="215" t="s">
        <v>257</v>
      </c>
      <c r="B12278" s="215" t="s">
        <v>105</v>
      </c>
      <c r="C12278" s="24"/>
    </row>
    <row r="12279" spans="1:3" ht="12.75" customHeight="1" x14ac:dyDescent="0.2">
      <c r="A12279" s="215" t="s">
        <v>10909</v>
      </c>
      <c r="B12279" s="215" t="s">
        <v>105</v>
      </c>
      <c r="C12279" s="24"/>
    </row>
    <row r="12280" spans="1:3" ht="12.75" customHeight="1" x14ac:dyDescent="0.2">
      <c r="A12280" s="215" t="s">
        <v>22194</v>
      </c>
      <c r="B12280" s="215" t="s">
        <v>105</v>
      </c>
      <c r="C12280" s="24"/>
    </row>
    <row r="12281" spans="1:3" ht="12.75" customHeight="1" x14ac:dyDescent="0.2">
      <c r="A12281" s="215" t="s">
        <v>10910</v>
      </c>
      <c r="B12281" s="215" t="s">
        <v>105</v>
      </c>
      <c r="C12281" s="24"/>
    </row>
    <row r="12282" spans="1:3" ht="12.75" customHeight="1" x14ac:dyDescent="0.2">
      <c r="A12282" s="215" t="s">
        <v>10911</v>
      </c>
      <c r="B12282" s="215" t="s">
        <v>105</v>
      </c>
      <c r="C12282" s="24"/>
    </row>
    <row r="12283" spans="1:3" ht="12.75" customHeight="1" x14ac:dyDescent="0.2">
      <c r="A12283" s="215" t="s">
        <v>1889</v>
      </c>
      <c r="B12283" s="215" t="s">
        <v>105</v>
      </c>
      <c r="C12283" s="24"/>
    </row>
    <row r="12284" spans="1:3" ht="12.75" customHeight="1" x14ac:dyDescent="0.2">
      <c r="A12284" s="215" t="s">
        <v>10912</v>
      </c>
      <c r="B12284" s="215" t="s">
        <v>105</v>
      </c>
      <c r="C12284" s="24"/>
    </row>
    <row r="12285" spans="1:3" ht="12.75" customHeight="1" x14ac:dyDescent="0.2">
      <c r="A12285" s="215" t="s">
        <v>1890</v>
      </c>
      <c r="B12285" s="215" t="s">
        <v>105</v>
      </c>
      <c r="C12285" s="24"/>
    </row>
    <row r="12286" spans="1:3" ht="12.75" customHeight="1" x14ac:dyDescent="0.2">
      <c r="A12286" s="215" t="s">
        <v>10913</v>
      </c>
      <c r="B12286" s="215" t="s">
        <v>105</v>
      </c>
      <c r="C12286" s="24"/>
    </row>
    <row r="12287" spans="1:3" ht="12.75" customHeight="1" x14ac:dyDescent="0.2">
      <c r="A12287" s="215" t="s">
        <v>1891</v>
      </c>
      <c r="B12287" s="215" t="s">
        <v>70</v>
      </c>
      <c r="C12287" s="24"/>
    </row>
    <row r="12288" spans="1:3" ht="12.75" customHeight="1" x14ac:dyDescent="0.2">
      <c r="A12288" s="215" t="s">
        <v>10916</v>
      </c>
      <c r="B12288" s="215" t="s">
        <v>70</v>
      </c>
      <c r="C12288" s="24"/>
    </row>
    <row r="12289" spans="1:3" ht="12.75" customHeight="1" x14ac:dyDescent="0.2">
      <c r="A12289" s="215" t="s">
        <v>10917</v>
      </c>
      <c r="B12289" s="215" t="s">
        <v>70</v>
      </c>
      <c r="C12289" s="24"/>
    </row>
    <row r="12290" spans="1:3" ht="12.75" customHeight="1" x14ac:dyDescent="0.2">
      <c r="A12290" s="215" t="s">
        <v>1892</v>
      </c>
      <c r="B12290" s="215" t="s">
        <v>70</v>
      </c>
      <c r="C12290" s="24"/>
    </row>
    <row r="12291" spans="1:3" ht="12.75" customHeight="1" x14ac:dyDescent="0.2">
      <c r="A12291" s="215" t="s">
        <v>10918</v>
      </c>
      <c r="B12291" s="215" t="s">
        <v>70</v>
      </c>
      <c r="C12291" s="24"/>
    </row>
    <row r="12292" spans="1:3" ht="12.75" customHeight="1" x14ac:dyDescent="0.2">
      <c r="A12292" s="215" t="s">
        <v>1893</v>
      </c>
      <c r="B12292" s="215" t="s">
        <v>70</v>
      </c>
      <c r="C12292" s="24"/>
    </row>
    <row r="12293" spans="1:3" ht="12.75" customHeight="1" x14ac:dyDescent="0.2">
      <c r="A12293" s="215" t="s">
        <v>10919</v>
      </c>
      <c r="B12293" s="215" t="s">
        <v>70</v>
      </c>
      <c r="C12293" s="24"/>
    </row>
    <row r="12294" spans="1:3" ht="12.75" customHeight="1" x14ac:dyDescent="0.2">
      <c r="A12294" s="215" t="s">
        <v>1894</v>
      </c>
      <c r="B12294" s="215" t="s">
        <v>70</v>
      </c>
      <c r="C12294" s="24"/>
    </row>
    <row r="12295" spans="1:3" ht="12.75" customHeight="1" x14ac:dyDescent="0.2">
      <c r="A12295" s="215" t="s">
        <v>10920</v>
      </c>
      <c r="B12295" s="215" t="s">
        <v>70</v>
      </c>
      <c r="C12295" s="24"/>
    </row>
    <row r="12296" spans="1:3" ht="12.75" customHeight="1" x14ac:dyDescent="0.2">
      <c r="A12296" s="215" t="s">
        <v>1895</v>
      </c>
      <c r="B12296" s="215" t="s">
        <v>70</v>
      </c>
      <c r="C12296" s="24"/>
    </row>
    <row r="12297" spans="1:3" ht="12.75" customHeight="1" x14ac:dyDescent="0.2">
      <c r="A12297" s="215" t="s">
        <v>10921</v>
      </c>
      <c r="B12297" s="215" t="s">
        <v>70</v>
      </c>
      <c r="C12297" s="24"/>
    </row>
    <row r="12298" spans="1:3" ht="12.75" customHeight="1" x14ac:dyDescent="0.2">
      <c r="A12298" s="215" t="s">
        <v>1896</v>
      </c>
      <c r="B12298" s="215" t="s">
        <v>70</v>
      </c>
      <c r="C12298" s="24"/>
    </row>
    <row r="12299" spans="1:3" ht="12.75" customHeight="1" x14ac:dyDescent="0.2">
      <c r="A12299" s="215" t="s">
        <v>10922</v>
      </c>
      <c r="B12299" s="215" t="s">
        <v>70</v>
      </c>
      <c r="C12299" s="24"/>
    </row>
    <row r="12300" spans="1:3" ht="12.75" customHeight="1" x14ac:dyDescent="0.2">
      <c r="A12300" s="215" t="s">
        <v>70</v>
      </c>
      <c r="B12300" s="215" t="s">
        <v>70</v>
      </c>
      <c r="C12300" s="24"/>
    </row>
    <row r="12301" spans="1:3" ht="12.75" customHeight="1" x14ac:dyDescent="0.2">
      <c r="A12301" s="215" t="s">
        <v>10923</v>
      </c>
      <c r="B12301" s="215" t="s">
        <v>70</v>
      </c>
      <c r="C12301" s="24"/>
    </row>
    <row r="12302" spans="1:3" ht="12.75" customHeight="1" x14ac:dyDescent="0.2">
      <c r="A12302" s="215" t="s">
        <v>10924</v>
      </c>
      <c r="B12302" s="215" t="s">
        <v>70</v>
      </c>
      <c r="C12302" s="24"/>
    </row>
    <row r="12303" spans="1:3" ht="12.75" customHeight="1" x14ac:dyDescent="0.2">
      <c r="A12303" s="215" t="s">
        <v>10925</v>
      </c>
      <c r="B12303" s="215" t="s">
        <v>70</v>
      </c>
      <c r="C12303" s="24"/>
    </row>
    <row r="12304" spans="1:3" ht="12.75" customHeight="1" x14ac:dyDescent="0.2">
      <c r="A12304" s="215" t="s">
        <v>1897</v>
      </c>
      <c r="B12304" s="215" t="s">
        <v>70</v>
      </c>
      <c r="C12304" s="24"/>
    </row>
    <row r="12305" spans="1:3" ht="12.75" customHeight="1" x14ac:dyDescent="0.2">
      <c r="A12305" s="215" t="s">
        <v>10926</v>
      </c>
      <c r="B12305" s="215" t="s">
        <v>70</v>
      </c>
      <c r="C12305" s="24"/>
    </row>
    <row r="12306" spans="1:3" ht="12.75" customHeight="1" x14ac:dyDescent="0.2">
      <c r="A12306" s="215" t="s">
        <v>1898</v>
      </c>
      <c r="B12306" s="215" t="s">
        <v>70</v>
      </c>
      <c r="C12306" s="24"/>
    </row>
    <row r="12307" spans="1:3" ht="12.75" customHeight="1" x14ac:dyDescent="0.2">
      <c r="A12307" s="215" t="s">
        <v>1899</v>
      </c>
      <c r="B12307" s="215" t="s">
        <v>70</v>
      </c>
      <c r="C12307" s="24"/>
    </row>
    <row r="12308" spans="1:3" ht="12.75" customHeight="1" x14ac:dyDescent="0.2">
      <c r="A12308" s="215" t="s">
        <v>10927</v>
      </c>
      <c r="B12308" s="215" t="s">
        <v>70</v>
      </c>
      <c r="C12308" s="24"/>
    </row>
    <row r="12309" spans="1:3" ht="12.75" customHeight="1" x14ac:dyDescent="0.2">
      <c r="A12309" s="215" t="s">
        <v>1900</v>
      </c>
      <c r="B12309" s="215" t="s">
        <v>70</v>
      </c>
      <c r="C12309" s="24"/>
    </row>
    <row r="12310" spans="1:3" ht="12.75" customHeight="1" x14ac:dyDescent="0.2">
      <c r="A12310" s="215" t="s">
        <v>10928</v>
      </c>
      <c r="B12310" s="215" t="s">
        <v>70</v>
      </c>
      <c r="C12310" s="24"/>
    </row>
    <row r="12311" spans="1:3" ht="12.75" customHeight="1" x14ac:dyDescent="0.2">
      <c r="A12311" s="215" t="s">
        <v>1901</v>
      </c>
      <c r="B12311" s="215" t="s">
        <v>70</v>
      </c>
      <c r="C12311" s="24"/>
    </row>
    <row r="12312" spans="1:3" ht="12.75" customHeight="1" x14ac:dyDescent="0.2">
      <c r="A12312" s="215" t="s">
        <v>10929</v>
      </c>
      <c r="B12312" s="215" t="s">
        <v>70</v>
      </c>
      <c r="C12312" s="24"/>
    </row>
    <row r="12313" spans="1:3" ht="12.75" customHeight="1" x14ac:dyDescent="0.2">
      <c r="A12313" s="215" t="s">
        <v>1902</v>
      </c>
      <c r="B12313" s="215" t="s">
        <v>70</v>
      </c>
      <c r="C12313" s="24"/>
    </row>
    <row r="12314" spans="1:3" ht="12.75" customHeight="1" x14ac:dyDescent="0.2">
      <c r="A12314" s="215" t="s">
        <v>10930</v>
      </c>
      <c r="B12314" s="215" t="s">
        <v>70</v>
      </c>
      <c r="C12314" s="24"/>
    </row>
    <row r="12315" spans="1:3" ht="12.75" customHeight="1" x14ac:dyDescent="0.2">
      <c r="A12315" s="215" t="s">
        <v>3377</v>
      </c>
      <c r="B12315" s="215" t="s">
        <v>3377</v>
      </c>
      <c r="C12315" s="24"/>
    </row>
    <row r="12316" spans="1:3" ht="12.75" customHeight="1" x14ac:dyDescent="0.2">
      <c r="A12316" s="269" t="s">
        <v>10931</v>
      </c>
      <c r="B12316" s="269" t="s">
        <v>3377</v>
      </c>
      <c r="C12316" s="24"/>
    </row>
    <row r="12317" spans="1:3" ht="12.75" customHeight="1" x14ac:dyDescent="0.2">
      <c r="A12317" s="215" t="s">
        <v>10932</v>
      </c>
      <c r="B12317" s="215" t="s">
        <v>3377</v>
      </c>
      <c r="C12317" s="24"/>
    </row>
    <row r="12318" spans="1:3" ht="12.75" customHeight="1" x14ac:dyDescent="0.2">
      <c r="A12318" s="215" t="s">
        <v>10933</v>
      </c>
      <c r="B12318" s="215" t="s">
        <v>2047</v>
      </c>
      <c r="C12318" s="24"/>
    </row>
    <row r="12319" spans="1:3" ht="12.75" customHeight="1" x14ac:dyDescent="0.2">
      <c r="A12319" s="215" t="s">
        <v>3045</v>
      </c>
      <c r="B12319" s="215" t="s">
        <v>3045</v>
      </c>
      <c r="C12319" s="24"/>
    </row>
    <row r="12320" spans="1:3" ht="12.75" customHeight="1" x14ac:dyDescent="0.2">
      <c r="A12320" s="215" t="s">
        <v>10942</v>
      </c>
      <c r="B12320" s="215" t="s">
        <v>1958</v>
      </c>
      <c r="C12320" s="24"/>
    </row>
    <row r="12321" spans="1:3" ht="12.75" customHeight="1" x14ac:dyDescent="0.2">
      <c r="A12321" s="215" t="s">
        <v>10934</v>
      </c>
      <c r="B12321" s="215" t="s">
        <v>1958</v>
      </c>
      <c r="C12321" s="24"/>
    </row>
    <row r="12322" spans="1:3" ht="12.75" customHeight="1" x14ac:dyDescent="0.2">
      <c r="A12322" s="215" t="s">
        <v>10935</v>
      </c>
      <c r="B12322" s="215" t="s">
        <v>1958</v>
      </c>
      <c r="C12322" s="24"/>
    </row>
    <row r="12323" spans="1:3" ht="12.75" customHeight="1" x14ac:dyDescent="0.2">
      <c r="A12323" s="215" t="s">
        <v>10936</v>
      </c>
      <c r="B12323" s="215" t="s">
        <v>1958</v>
      </c>
      <c r="C12323" s="24"/>
    </row>
    <row r="12324" spans="1:3" ht="12.75" customHeight="1" x14ac:dyDescent="0.2">
      <c r="A12324" s="215" t="s">
        <v>10937</v>
      </c>
      <c r="B12324" s="215" t="s">
        <v>1958</v>
      </c>
      <c r="C12324" s="24"/>
    </row>
    <row r="12325" spans="1:3" ht="12.75" customHeight="1" x14ac:dyDescent="0.2">
      <c r="A12325" s="215" t="s">
        <v>10938</v>
      </c>
      <c r="B12325" s="215" t="s">
        <v>1958</v>
      </c>
      <c r="C12325" s="24"/>
    </row>
    <row r="12326" spans="1:3" ht="12.75" customHeight="1" x14ac:dyDescent="0.2">
      <c r="A12326" s="215" t="s">
        <v>10939</v>
      </c>
      <c r="B12326" s="215" t="s">
        <v>1958</v>
      </c>
      <c r="C12326" s="24"/>
    </row>
    <row r="12327" spans="1:3" ht="12.75" customHeight="1" x14ac:dyDescent="0.2">
      <c r="A12327" s="215" t="s">
        <v>10940</v>
      </c>
      <c r="B12327" s="215" t="s">
        <v>1958</v>
      </c>
      <c r="C12327" s="24"/>
    </row>
    <row r="12328" spans="1:3" ht="12.75" customHeight="1" x14ac:dyDescent="0.2">
      <c r="A12328" s="215" t="s">
        <v>10941</v>
      </c>
      <c r="B12328" s="215" t="s">
        <v>1958</v>
      </c>
      <c r="C12328" s="24"/>
    </row>
    <row r="12329" spans="1:3" ht="12.75" customHeight="1" x14ac:dyDescent="0.2">
      <c r="A12329" s="215" t="s">
        <v>10943</v>
      </c>
      <c r="B12329" s="215" t="s">
        <v>1958</v>
      </c>
      <c r="C12329" s="24"/>
    </row>
    <row r="12330" spans="1:3" ht="12.75" customHeight="1" x14ac:dyDescent="0.2">
      <c r="A12330" s="215" t="s">
        <v>10944</v>
      </c>
      <c r="B12330" s="215" t="s">
        <v>308</v>
      </c>
      <c r="C12330" s="24"/>
    </row>
    <row r="12331" spans="1:3" ht="12.75" customHeight="1" x14ac:dyDescent="0.2">
      <c r="A12331" s="215" t="s">
        <v>308</v>
      </c>
      <c r="B12331" s="215" t="s">
        <v>308</v>
      </c>
      <c r="C12331" s="24"/>
    </row>
    <row r="12332" spans="1:3" ht="12.75" customHeight="1" x14ac:dyDescent="0.2">
      <c r="A12332" s="215" t="s">
        <v>10945</v>
      </c>
      <c r="B12332" s="215" t="s">
        <v>308</v>
      </c>
      <c r="C12332" s="24"/>
    </row>
    <row r="12333" spans="1:3" ht="12.75" customHeight="1" x14ac:dyDescent="0.2">
      <c r="A12333" s="215" t="s">
        <v>10946</v>
      </c>
      <c r="B12333" s="215" t="s">
        <v>308</v>
      </c>
      <c r="C12333" s="24"/>
    </row>
    <row r="12334" spans="1:3" ht="12.75" customHeight="1" x14ac:dyDescent="0.2">
      <c r="A12334" s="215" t="s">
        <v>10947</v>
      </c>
      <c r="B12334" s="215" t="s">
        <v>308</v>
      </c>
      <c r="C12334" s="24"/>
    </row>
    <row r="12335" spans="1:3" ht="12.75" customHeight="1" x14ac:dyDescent="0.2">
      <c r="A12335" s="215" t="s">
        <v>10948</v>
      </c>
      <c r="B12335" s="215" t="s">
        <v>308</v>
      </c>
      <c r="C12335" s="24"/>
    </row>
    <row r="12336" spans="1:3" ht="12.75" customHeight="1" x14ac:dyDescent="0.2">
      <c r="A12336" s="215" t="s">
        <v>22195</v>
      </c>
      <c r="B12336" s="215" t="s">
        <v>1110</v>
      </c>
      <c r="C12336" s="24"/>
    </row>
    <row r="12337" spans="1:3" ht="12.75" customHeight="1" x14ac:dyDescent="0.2">
      <c r="A12337" s="215" t="s">
        <v>10949</v>
      </c>
      <c r="B12337" s="215" t="s">
        <v>1110</v>
      </c>
      <c r="C12337" s="24"/>
    </row>
    <row r="12338" spans="1:3" ht="12.75" customHeight="1" x14ac:dyDescent="0.2">
      <c r="A12338" s="215" t="s">
        <v>1903</v>
      </c>
      <c r="B12338" s="215" t="s">
        <v>92</v>
      </c>
      <c r="C12338" s="24"/>
    </row>
    <row r="12339" spans="1:3" ht="12.75" customHeight="1" x14ac:dyDescent="0.2">
      <c r="A12339" s="215" t="s">
        <v>10950</v>
      </c>
      <c r="B12339" s="215" t="s">
        <v>92</v>
      </c>
      <c r="C12339" s="24"/>
    </row>
    <row r="12340" spans="1:3" ht="12.75" customHeight="1" x14ac:dyDescent="0.2">
      <c r="A12340" s="215" t="s">
        <v>1904</v>
      </c>
      <c r="B12340" s="215" t="s">
        <v>92</v>
      </c>
      <c r="C12340" s="24"/>
    </row>
    <row r="12341" spans="1:3" ht="12.75" customHeight="1" x14ac:dyDescent="0.2">
      <c r="A12341" s="215" t="s">
        <v>10951</v>
      </c>
      <c r="B12341" s="215" t="s">
        <v>92</v>
      </c>
      <c r="C12341" s="24"/>
    </row>
    <row r="12342" spans="1:3" ht="12.75" customHeight="1" x14ac:dyDescent="0.2">
      <c r="A12342" s="215" t="s">
        <v>1905</v>
      </c>
      <c r="B12342" s="215" t="s">
        <v>92</v>
      </c>
      <c r="C12342" s="24"/>
    </row>
    <row r="12343" spans="1:3" ht="12.75" customHeight="1" x14ac:dyDescent="0.2">
      <c r="A12343" s="215" t="s">
        <v>10952</v>
      </c>
      <c r="B12343" s="215" t="s">
        <v>92</v>
      </c>
      <c r="C12343" s="24"/>
    </row>
    <row r="12344" spans="1:3" ht="12.75" customHeight="1" x14ac:dyDescent="0.2">
      <c r="A12344" s="215" t="s">
        <v>1906</v>
      </c>
      <c r="B12344" s="215" t="s">
        <v>92</v>
      </c>
      <c r="C12344" s="24"/>
    </row>
    <row r="12345" spans="1:3" ht="12.75" customHeight="1" x14ac:dyDescent="0.2">
      <c r="A12345" s="215" t="s">
        <v>10953</v>
      </c>
      <c r="B12345" s="215" t="s">
        <v>92</v>
      </c>
      <c r="C12345" s="24"/>
    </row>
    <row r="12346" spans="1:3" ht="12.75" customHeight="1" x14ac:dyDescent="0.2">
      <c r="A12346" s="215" t="s">
        <v>1907</v>
      </c>
      <c r="B12346" s="215" t="s">
        <v>92</v>
      </c>
      <c r="C12346" s="24"/>
    </row>
    <row r="12347" spans="1:3" ht="12.75" customHeight="1" x14ac:dyDescent="0.2">
      <c r="A12347" s="215" t="s">
        <v>10954</v>
      </c>
      <c r="B12347" s="215" t="s">
        <v>92</v>
      </c>
      <c r="C12347" s="24"/>
    </row>
    <row r="12348" spans="1:3" ht="12.75" customHeight="1" x14ac:dyDescent="0.2">
      <c r="A12348" s="215" t="s">
        <v>1908</v>
      </c>
      <c r="B12348" s="215" t="s">
        <v>92</v>
      </c>
      <c r="C12348" s="24"/>
    </row>
    <row r="12349" spans="1:3" ht="12.75" customHeight="1" x14ac:dyDescent="0.2">
      <c r="A12349" s="215" t="s">
        <v>10955</v>
      </c>
      <c r="B12349" s="215" t="s">
        <v>92</v>
      </c>
      <c r="C12349" s="24"/>
    </row>
    <row r="12350" spans="1:3" ht="12.75" customHeight="1" x14ac:dyDescent="0.2">
      <c r="A12350" s="215" t="s">
        <v>92</v>
      </c>
      <c r="B12350" s="215" t="s">
        <v>92</v>
      </c>
      <c r="C12350" s="24"/>
    </row>
    <row r="12351" spans="1:3" ht="12.75" customHeight="1" x14ac:dyDescent="0.2">
      <c r="A12351" s="215" t="s">
        <v>10956</v>
      </c>
      <c r="B12351" s="215" t="s">
        <v>92</v>
      </c>
      <c r="C12351" s="24"/>
    </row>
    <row r="12352" spans="1:3" ht="12.75" customHeight="1" x14ac:dyDescent="0.2">
      <c r="A12352" s="215" t="s">
        <v>10957</v>
      </c>
      <c r="B12352" s="215" t="s">
        <v>92</v>
      </c>
      <c r="C12352" s="24"/>
    </row>
    <row r="12353" spans="1:3" ht="12.75" customHeight="1" x14ac:dyDescent="0.2">
      <c r="A12353" s="215" t="s">
        <v>10958</v>
      </c>
      <c r="B12353" s="215" t="s">
        <v>92</v>
      </c>
      <c r="C12353" s="24"/>
    </row>
    <row r="12354" spans="1:3" ht="12.75" customHeight="1" x14ac:dyDescent="0.2">
      <c r="A12354" s="215" t="s">
        <v>10959</v>
      </c>
      <c r="B12354" s="215" t="s">
        <v>92</v>
      </c>
      <c r="C12354" s="24"/>
    </row>
    <row r="12355" spans="1:3" ht="12.75" customHeight="1" x14ac:dyDescent="0.2">
      <c r="A12355" s="215" t="s">
        <v>10960</v>
      </c>
      <c r="B12355" s="215" t="s">
        <v>92</v>
      </c>
      <c r="C12355" s="24"/>
    </row>
    <row r="12356" spans="1:3" ht="12.75" customHeight="1" x14ac:dyDescent="0.2">
      <c r="A12356" s="215" t="s">
        <v>19645</v>
      </c>
      <c r="B12356" s="215" t="s">
        <v>92</v>
      </c>
      <c r="C12356" s="24"/>
    </row>
    <row r="12357" spans="1:3" ht="12.75" customHeight="1" x14ac:dyDescent="0.2">
      <c r="A12357" s="215" t="s">
        <v>3234</v>
      </c>
      <c r="B12357" s="215" t="s">
        <v>92</v>
      </c>
      <c r="C12357" s="24"/>
    </row>
    <row r="12358" spans="1:3" ht="12.75" customHeight="1" x14ac:dyDescent="0.2">
      <c r="A12358" s="215" t="s">
        <v>10961</v>
      </c>
      <c r="B12358" s="215" t="s">
        <v>92</v>
      </c>
      <c r="C12358" s="24"/>
    </row>
    <row r="12359" spans="1:3" ht="12.75" customHeight="1" x14ac:dyDescent="0.2">
      <c r="A12359" s="215" t="s">
        <v>1909</v>
      </c>
      <c r="B12359" s="215" t="s">
        <v>92</v>
      </c>
      <c r="C12359" s="24"/>
    </row>
    <row r="12360" spans="1:3" ht="12.75" customHeight="1" x14ac:dyDescent="0.2">
      <c r="A12360" s="215" t="s">
        <v>1910</v>
      </c>
      <c r="B12360" s="215" t="s">
        <v>92</v>
      </c>
      <c r="C12360" s="24"/>
    </row>
    <row r="12361" spans="1:3" ht="12.75" customHeight="1" x14ac:dyDescent="0.2">
      <c r="A12361" s="215" t="s">
        <v>10962</v>
      </c>
      <c r="B12361" s="215" t="s">
        <v>92</v>
      </c>
      <c r="C12361" s="24"/>
    </row>
    <row r="12362" spans="1:3" ht="12.75" customHeight="1" x14ac:dyDescent="0.2">
      <c r="A12362" s="215" t="s">
        <v>1911</v>
      </c>
      <c r="B12362" s="215" t="s">
        <v>92</v>
      </c>
      <c r="C12362" s="24"/>
    </row>
    <row r="12363" spans="1:3" ht="12.75" customHeight="1" x14ac:dyDescent="0.2">
      <c r="A12363" s="215" t="s">
        <v>10963</v>
      </c>
      <c r="B12363" s="215" t="s">
        <v>92</v>
      </c>
      <c r="C12363" s="24"/>
    </row>
    <row r="12364" spans="1:3" ht="12.75" customHeight="1" x14ac:dyDescent="0.2">
      <c r="A12364" s="215" t="s">
        <v>1912</v>
      </c>
      <c r="B12364" s="215" t="s">
        <v>92</v>
      </c>
      <c r="C12364" s="24"/>
    </row>
    <row r="12365" spans="1:3" ht="12.75" customHeight="1" x14ac:dyDescent="0.2">
      <c r="A12365" s="215" t="s">
        <v>10964</v>
      </c>
      <c r="B12365" s="215" t="s">
        <v>92</v>
      </c>
      <c r="C12365" s="24"/>
    </row>
    <row r="12366" spans="1:3" ht="12.75" customHeight="1" x14ac:dyDescent="0.2">
      <c r="A12366" s="215" t="s">
        <v>10965</v>
      </c>
      <c r="B12366" s="215" t="s">
        <v>92</v>
      </c>
      <c r="C12366" s="24"/>
    </row>
    <row r="12367" spans="1:3" ht="12.75" customHeight="1" x14ac:dyDescent="0.2">
      <c r="A12367" s="215" t="s">
        <v>1913</v>
      </c>
      <c r="B12367" s="215" t="s">
        <v>92</v>
      </c>
      <c r="C12367" s="24"/>
    </row>
    <row r="12368" spans="1:3" ht="12.75" customHeight="1" x14ac:dyDescent="0.2">
      <c r="A12368" s="215" t="s">
        <v>10966</v>
      </c>
      <c r="B12368" s="215" t="s">
        <v>92</v>
      </c>
      <c r="C12368" s="24"/>
    </row>
    <row r="12369" spans="1:3" ht="12.75" customHeight="1" x14ac:dyDescent="0.2">
      <c r="A12369" s="215" t="s">
        <v>1914</v>
      </c>
      <c r="B12369" s="215" t="s">
        <v>92</v>
      </c>
      <c r="C12369" s="24"/>
    </row>
    <row r="12370" spans="1:3" ht="12.75" customHeight="1" x14ac:dyDescent="0.2">
      <c r="A12370" s="215" t="s">
        <v>10967</v>
      </c>
      <c r="B12370" s="215" t="s">
        <v>92</v>
      </c>
      <c r="C12370" s="24"/>
    </row>
    <row r="12371" spans="1:3" ht="12.75" customHeight="1" x14ac:dyDescent="0.2">
      <c r="A12371" s="215" t="s">
        <v>1915</v>
      </c>
      <c r="B12371" s="215" t="s">
        <v>92</v>
      </c>
      <c r="C12371" s="24"/>
    </row>
    <row r="12372" spans="1:3" ht="12.75" customHeight="1" x14ac:dyDescent="0.2">
      <c r="A12372" s="215" t="s">
        <v>10968</v>
      </c>
      <c r="B12372" s="215" t="s">
        <v>92</v>
      </c>
      <c r="C12372" s="24"/>
    </row>
    <row r="12373" spans="1:3" ht="12.75" customHeight="1" x14ac:dyDescent="0.2">
      <c r="A12373" s="215" t="s">
        <v>10985</v>
      </c>
      <c r="B12373" s="215" t="s">
        <v>92</v>
      </c>
      <c r="C12373" s="24"/>
    </row>
    <row r="12374" spans="1:3" ht="12.75" customHeight="1" x14ac:dyDescent="0.2">
      <c r="A12374" s="215" t="s">
        <v>1916</v>
      </c>
      <c r="B12374" s="215" t="s">
        <v>92</v>
      </c>
      <c r="C12374" s="24"/>
    </row>
    <row r="12375" spans="1:3" ht="12.75" customHeight="1" x14ac:dyDescent="0.2">
      <c r="A12375" s="215" t="s">
        <v>10969</v>
      </c>
      <c r="B12375" s="215" t="s">
        <v>92</v>
      </c>
      <c r="C12375" s="24"/>
    </row>
    <row r="12376" spans="1:3" ht="12.75" customHeight="1" x14ac:dyDescent="0.2">
      <c r="A12376" s="215" t="s">
        <v>10970</v>
      </c>
      <c r="B12376" s="215" t="s">
        <v>92</v>
      </c>
      <c r="C12376" s="24"/>
    </row>
    <row r="12377" spans="1:3" ht="12.75" customHeight="1" x14ac:dyDescent="0.2">
      <c r="A12377" s="215" t="s">
        <v>1917</v>
      </c>
      <c r="B12377" s="215" t="s">
        <v>92</v>
      </c>
      <c r="C12377" s="24"/>
    </row>
    <row r="12378" spans="1:3" ht="12.75" customHeight="1" x14ac:dyDescent="0.2">
      <c r="A12378" s="215" t="s">
        <v>10971</v>
      </c>
      <c r="B12378" s="215" t="s">
        <v>92</v>
      </c>
      <c r="C12378" s="24"/>
    </row>
    <row r="12379" spans="1:3" ht="12.75" customHeight="1" x14ac:dyDescent="0.2">
      <c r="A12379" s="215" t="s">
        <v>1918</v>
      </c>
      <c r="B12379" s="215" t="s">
        <v>92</v>
      </c>
      <c r="C12379" s="24"/>
    </row>
    <row r="12380" spans="1:3" ht="12.75" customHeight="1" x14ac:dyDescent="0.2">
      <c r="A12380" s="215" t="s">
        <v>10972</v>
      </c>
      <c r="B12380" s="215" t="s">
        <v>92</v>
      </c>
      <c r="C12380" s="24"/>
    </row>
    <row r="12381" spans="1:3" ht="12.75" customHeight="1" x14ac:dyDescent="0.2">
      <c r="A12381" s="215" t="s">
        <v>1919</v>
      </c>
      <c r="B12381" s="215" t="s">
        <v>92</v>
      </c>
      <c r="C12381" s="24"/>
    </row>
    <row r="12382" spans="1:3" ht="12.75" customHeight="1" x14ac:dyDescent="0.2">
      <c r="A12382" s="215" t="s">
        <v>10973</v>
      </c>
      <c r="B12382" s="215" t="s">
        <v>92</v>
      </c>
      <c r="C12382" s="24"/>
    </row>
    <row r="12383" spans="1:3" ht="12.75" customHeight="1" x14ac:dyDescent="0.2">
      <c r="A12383" s="215" t="s">
        <v>1920</v>
      </c>
      <c r="B12383" s="215" t="s">
        <v>92</v>
      </c>
      <c r="C12383" s="24"/>
    </row>
    <row r="12384" spans="1:3" ht="12.75" customHeight="1" x14ac:dyDescent="0.2">
      <c r="A12384" s="215" t="s">
        <v>10974</v>
      </c>
      <c r="B12384" s="215" t="s">
        <v>92</v>
      </c>
      <c r="C12384" s="24"/>
    </row>
    <row r="12385" spans="1:3" ht="12.75" customHeight="1" x14ac:dyDescent="0.2">
      <c r="A12385" s="215" t="s">
        <v>1921</v>
      </c>
      <c r="B12385" s="215" t="s">
        <v>92</v>
      </c>
      <c r="C12385" s="24"/>
    </row>
    <row r="12386" spans="1:3" ht="12.75" customHeight="1" x14ac:dyDescent="0.2">
      <c r="A12386" s="215" t="s">
        <v>10975</v>
      </c>
      <c r="B12386" s="215" t="s">
        <v>92</v>
      </c>
      <c r="C12386" s="24"/>
    </row>
    <row r="12387" spans="1:3" ht="12.75" customHeight="1" x14ac:dyDescent="0.2">
      <c r="A12387" s="215" t="s">
        <v>1922</v>
      </c>
      <c r="B12387" s="215" t="s">
        <v>92</v>
      </c>
      <c r="C12387" s="24"/>
    </row>
    <row r="12388" spans="1:3" ht="12.75" customHeight="1" x14ac:dyDescent="0.2">
      <c r="A12388" s="215" t="s">
        <v>10976</v>
      </c>
      <c r="B12388" s="215" t="s">
        <v>92</v>
      </c>
      <c r="C12388" s="24"/>
    </row>
    <row r="12389" spans="1:3" ht="12.75" customHeight="1" x14ac:dyDescent="0.2">
      <c r="A12389" s="215" t="s">
        <v>1923</v>
      </c>
      <c r="B12389" s="215" t="s">
        <v>92</v>
      </c>
      <c r="C12389" s="24"/>
    </row>
    <row r="12390" spans="1:3" ht="12.75" customHeight="1" x14ac:dyDescent="0.2">
      <c r="A12390" s="215" t="s">
        <v>10977</v>
      </c>
      <c r="B12390" s="215" t="s">
        <v>92</v>
      </c>
      <c r="C12390" s="24"/>
    </row>
    <row r="12391" spans="1:3" ht="12.75" customHeight="1" x14ac:dyDescent="0.2">
      <c r="A12391" s="215" t="s">
        <v>1924</v>
      </c>
      <c r="B12391" s="215" t="s">
        <v>92</v>
      </c>
      <c r="C12391" s="24"/>
    </row>
    <row r="12392" spans="1:3" ht="12.75" customHeight="1" x14ac:dyDescent="0.2">
      <c r="A12392" s="215" t="s">
        <v>10978</v>
      </c>
      <c r="B12392" s="215" t="s">
        <v>92</v>
      </c>
      <c r="C12392" s="24"/>
    </row>
    <row r="12393" spans="1:3" ht="12.75" customHeight="1" x14ac:dyDescent="0.2">
      <c r="A12393" s="215" t="s">
        <v>1925</v>
      </c>
      <c r="B12393" s="215" t="s">
        <v>92</v>
      </c>
      <c r="C12393" s="24"/>
    </row>
    <row r="12394" spans="1:3" ht="12.75" customHeight="1" x14ac:dyDescent="0.2">
      <c r="A12394" s="215" t="s">
        <v>10979</v>
      </c>
      <c r="B12394" s="215" t="s">
        <v>92</v>
      </c>
      <c r="C12394" s="24"/>
    </row>
    <row r="12395" spans="1:3" ht="12.75" customHeight="1" x14ac:dyDescent="0.2">
      <c r="A12395" s="215" t="s">
        <v>10980</v>
      </c>
      <c r="B12395" s="215" t="s">
        <v>92</v>
      </c>
      <c r="C12395" s="24"/>
    </row>
    <row r="12396" spans="1:3" ht="12.75" customHeight="1" x14ac:dyDescent="0.2">
      <c r="A12396" s="215" t="s">
        <v>13446</v>
      </c>
      <c r="B12396" s="215" t="s">
        <v>92</v>
      </c>
      <c r="C12396" s="24"/>
    </row>
    <row r="12397" spans="1:3" ht="12.75" customHeight="1" x14ac:dyDescent="0.2">
      <c r="A12397" s="215" t="s">
        <v>1926</v>
      </c>
      <c r="B12397" s="215" t="s">
        <v>92</v>
      </c>
      <c r="C12397" s="24"/>
    </row>
    <row r="12398" spans="1:3" ht="12.75" customHeight="1" x14ac:dyDescent="0.2">
      <c r="A12398" s="215" t="s">
        <v>10981</v>
      </c>
      <c r="B12398" s="215" t="s">
        <v>92</v>
      </c>
      <c r="C12398" s="24"/>
    </row>
    <row r="12399" spans="1:3" ht="12.75" customHeight="1" x14ac:dyDescent="0.2">
      <c r="A12399" s="215" t="s">
        <v>1927</v>
      </c>
      <c r="B12399" s="215" t="s">
        <v>92</v>
      </c>
      <c r="C12399" s="24"/>
    </row>
    <row r="12400" spans="1:3" ht="12.75" customHeight="1" x14ac:dyDescent="0.2">
      <c r="A12400" s="215" t="s">
        <v>10982</v>
      </c>
      <c r="B12400" s="215" t="s">
        <v>92</v>
      </c>
      <c r="C12400" s="24"/>
    </row>
    <row r="12401" spans="1:3" ht="12.75" customHeight="1" x14ac:dyDescent="0.2">
      <c r="A12401" s="215" t="s">
        <v>1928</v>
      </c>
      <c r="B12401" s="215" t="s">
        <v>92</v>
      </c>
      <c r="C12401" s="24"/>
    </row>
    <row r="12402" spans="1:3" ht="12.75" customHeight="1" x14ac:dyDescent="0.2">
      <c r="A12402" s="215" t="s">
        <v>10983</v>
      </c>
      <c r="B12402" s="215" t="s">
        <v>92</v>
      </c>
      <c r="C12402" s="24"/>
    </row>
    <row r="12403" spans="1:3" ht="12.75" customHeight="1" x14ac:dyDescent="0.2">
      <c r="A12403" s="215" t="s">
        <v>22196</v>
      </c>
      <c r="B12403" s="215" t="s">
        <v>92</v>
      </c>
      <c r="C12403" s="24"/>
    </row>
    <row r="12404" spans="1:3" ht="12.75" customHeight="1" x14ac:dyDescent="0.2">
      <c r="A12404" s="215" t="s">
        <v>1929</v>
      </c>
      <c r="B12404" s="215" t="s">
        <v>92</v>
      </c>
      <c r="C12404" s="24"/>
    </row>
    <row r="12405" spans="1:3" ht="12.75" customHeight="1" x14ac:dyDescent="0.2">
      <c r="A12405" s="215" t="s">
        <v>10984</v>
      </c>
      <c r="B12405" s="215" t="s">
        <v>92</v>
      </c>
      <c r="C12405" s="24"/>
    </row>
    <row r="12406" spans="1:3" ht="12.75" customHeight="1" x14ac:dyDescent="0.2">
      <c r="A12406" s="215" t="s">
        <v>10986</v>
      </c>
      <c r="B12406" s="215" t="s">
        <v>71</v>
      </c>
      <c r="C12406" s="24"/>
    </row>
    <row r="12407" spans="1:3" ht="12.75" customHeight="1" x14ac:dyDescent="0.2">
      <c r="A12407" s="215" t="s">
        <v>469</v>
      </c>
      <c r="B12407" s="215" t="s">
        <v>71</v>
      </c>
      <c r="C12407" s="24"/>
    </row>
    <row r="12408" spans="1:3" ht="12.75" customHeight="1" x14ac:dyDescent="0.2">
      <c r="A12408" s="215" t="s">
        <v>565</v>
      </c>
      <c r="B12408" s="215" t="s">
        <v>71</v>
      </c>
      <c r="C12408" s="24"/>
    </row>
    <row r="12409" spans="1:3" ht="12.75" customHeight="1" x14ac:dyDescent="0.2">
      <c r="A12409" s="215" t="s">
        <v>752</v>
      </c>
      <c r="B12409" s="215" t="s">
        <v>71</v>
      </c>
      <c r="C12409" s="24"/>
    </row>
    <row r="12410" spans="1:3" ht="12.75" customHeight="1" x14ac:dyDescent="0.2">
      <c r="A12410" s="215" t="s">
        <v>646</v>
      </c>
      <c r="B12410" s="215" t="s">
        <v>71</v>
      </c>
      <c r="C12410" s="24"/>
    </row>
    <row r="12411" spans="1:3" ht="12.75" customHeight="1" x14ac:dyDescent="0.2">
      <c r="A12411" s="215" t="s">
        <v>71</v>
      </c>
      <c r="B12411" s="215" t="s">
        <v>71</v>
      </c>
      <c r="C12411" s="24"/>
    </row>
    <row r="12412" spans="1:3" ht="12.75" customHeight="1" x14ac:dyDescent="0.2">
      <c r="A12412" s="215" t="s">
        <v>10987</v>
      </c>
      <c r="B12412" s="215" t="s">
        <v>71</v>
      </c>
      <c r="C12412" s="24"/>
    </row>
    <row r="12413" spans="1:3" ht="12.75" customHeight="1" x14ac:dyDescent="0.2">
      <c r="A12413" s="215" t="s">
        <v>10988</v>
      </c>
      <c r="B12413" s="215" t="s">
        <v>71</v>
      </c>
      <c r="C12413" s="24"/>
    </row>
    <row r="12414" spans="1:3" ht="12.75" customHeight="1" x14ac:dyDescent="0.2">
      <c r="A12414" s="215" t="s">
        <v>10989</v>
      </c>
      <c r="B12414" s="215" t="s">
        <v>71</v>
      </c>
      <c r="C12414" s="24"/>
    </row>
    <row r="12415" spans="1:3" ht="12.75" customHeight="1" x14ac:dyDescent="0.2">
      <c r="A12415" s="215" t="s">
        <v>10990</v>
      </c>
      <c r="B12415" s="215" t="s">
        <v>71</v>
      </c>
      <c r="C12415" s="24"/>
    </row>
    <row r="12416" spans="1:3" ht="12.75" customHeight="1" x14ac:dyDescent="0.2">
      <c r="A12416" s="215" t="s">
        <v>498</v>
      </c>
      <c r="B12416" s="215" t="s">
        <v>71</v>
      </c>
      <c r="C12416" s="24"/>
    </row>
    <row r="12417" spans="1:3" ht="12.75" customHeight="1" x14ac:dyDescent="0.2">
      <c r="A12417" s="215" t="s">
        <v>629</v>
      </c>
      <c r="B12417" s="215" t="s">
        <v>71</v>
      </c>
      <c r="C12417" s="24"/>
    </row>
    <row r="12418" spans="1:3" ht="12.75" customHeight="1" x14ac:dyDescent="0.2">
      <c r="A12418" s="215" t="s">
        <v>709</v>
      </c>
      <c r="B12418" s="215" t="s">
        <v>71</v>
      </c>
      <c r="C12418" s="24"/>
    </row>
    <row r="12419" spans="1:3" ht="12.75" customHeight="1" x14ac:dyDescent="0.2">
      <c r="A12419" s="215" t="s">
        <v>717</v>
      </c>
      <c r="B12419" s="215" t="s">
        <v>71</v>
      </c>
      <c r="C12419" s="24"/>
    </row>
    <row r="12420" spans="1:3" ht="12.75" customHeight="1" x14ac:dyDescent="0.2">
      <c r="A12420" s="215" t="s">
        <v>732</v>
      </c>
      <c r="B12420" s="215" t="s">
        <v>71</v>
      </c>
      <c r="C12420" s="24"/>
    </row>
    <row r="12421" spans="1:3" ht="12.75" customHeight="1" x14ac:dyDescent="0.2">
      <c r="A12421" s="215" t="s">
        <v>588</v>
      </c>
      <c r="B12421" s="215" t="s">
        <v>71</v>
      </c>
      <c r="C12421" s="24"/>
    </row>
    <row r="12422" spans="1:3" ht="12.75" customHeight="1" x14ac:dyDescent="0.2">
      <c r="A12422" s="215" t="s">
        <v>659</v>
      </c>
      <c r="B12422" s="215" t="s">
        <v>71</v>
      </c>
      <c r="C12422" s="24"/>
    </row>
    <row r="12423" spans="1:3" ht="12.75" customHeight="1" x14ac:dyDescent="0.2">
      <c r="A12423" s="215" t="s">
        <v>495</v>
      </c>
      <c r="B12423" s="215" t="s">
        <v>71</v>
      </c>
      <c r="C12423" s="24"/>
    </row>
    <row r="12424" spans="1:3" ht="12.75" customHeight="1" x14ac:dyDescent="0.2">
      <c r="A12424" s="215" t="s">
        <v>10991</v>
      </c>
      <c r="B12424" s="215" t="s">
        <v>71</v>
      </c>
      <c r="C12424" s="24"/>
    </row>
    <row r="12425" spans="1:3" ht="12.75" customHeight="1" x14ac:dyDescent="0.2">
      <c r="A12425" s="215" t="s">
        <v>503</v>
      </c>
      <c r="B12425" s="215" t="s">
        <v>71</v>
      </c>
      <c r="C12425" s="24"/>
    </row>
    <row r="12426" spans="1:3" ht="12.75" customHeight="1" x14ac:dyDescent="0.2">
      <c r="A12426" s="215" t="s">
        <v>512</v>
      </c>
      <c r="B12426" s="215" t="s">
        <v>71</v>
      </c>
      <c r="C12426" s="24"/>
    </row>
    <row r="12427" spans="1:3" ht="12.75" customHeight="1" x14ac:dyDescent="0.2">
      <c r="A12427" s="215" t="s">
        <v>522</v>
      </c>
      <c r="B12427" s="215" t="s">
        <v>71</v>
      </c>
      <c r="C12427" s="24"/>
    </row>
    <row r="12428" spans="1:3" ht="12.75" customHeight="1" x14ac:dyDescent="0.2">
      <c r="A12428" s="215" t="s">
        <v>531</v>
      </c>
      <c r="B12428" s="215" t="s">
        <v>71</v>
      </c>
      <c r="C12428" s="24"/>
    </row>
    <row r="12429" spans="1:3" ht="12.75" customHeight="1" x14ac:dyDescent="0.2">
      <c r="A12429" s="215" t="s">
        <v>660</v>
      </c>
      <c r="B12429" s="215" t="s">
        <v>71</v>
      </c>
      <c r="C12429" s="24"/>
    </row>
    <row r="12430" spans="1:3" ht="12.75" customHeight="1" x14ac:dyDescent="0.2">
      <c r="A12430" s="215" t="s">
        <v>10992</v>
      </c>
      <c r="B12430" s="215" t="s">
        <v>1960</v>
      </c>
      <c r="C12430" s="24"/>
    </row>
    <row r="12431" spans="1:3" ht="12.75" customHeight="1" x14ac:dyDescent="0.2">
      <c r="A12431" s="215" t="s">
        <v>10993</v>
      </c>
      <c r="B12431" s="215" t="s">
        <v>1960</v>
      </c>
      <c r="C12431" s="24"/>
    </row>
    <row r="12432" spans="1:3" ht="12.75" customHeight="1" x14ac:dyDescent="0.2">
      <c r="A12432" s="215" t="s">
        <v>22197</v>
      </c>
      <c r="B12432" s="215" t="s">
        <v>207</v>
      </c>
      <c r="C12432" s="24"/>
    </row>
    <row r="12433" spans="1:3" ht="12.75" customHeight="1" x14ac:dyDescent="0.2">
      <c r="A12433" s="215" t="s">
        <v>22198</v>
      </c>
      <c r="B12433" s="215" t="s">
        <v>207</v>
      </c>
      <c r="C12433" s="24"/>
    </row>
    <row r="12434" spans="1:3" ht="12.75" customHeight="1" x14ac:dyDescent="0.2">
      <c r="A12434" s="215" t="s">
        <v>10994</v>
      </c>
      <c r="B12434" s="215" t="s">
        <v>207</v>
      </c>
      <c r="C12434" s="24"/>
    </row>
    <row r="12435" spans="1:3" ht="12.75" customHeight="1" x14ac:dyDescent="0.2">
      <c r="A12435" s="215" t="s">
        <v>3235</v>
      </c>
      <c r="B12435" s="215" t="s">
        <v>207</v>
      </c>
      <c r="C12435" s="24"/>
    </row>
    <row r="12436" spans="1:3" ht="12.75" customHeight="1" x14ac:dyDescent="0.2">
      <c r="A12436" s="215" t="s">
        <v>19175</v>
      </c>
      <c r="B12436" s="215" t="s">
        <v>207</v>
      </c>
      <c r="C12436" s="24"/>
    </row>
    <row r="12437" spans="1:3" ht="12.75" customHeight="1" x14ac:dyDescent="0.2">
      <c r="A12437" s="215" t="s">
        <v>6037</v>
      </c>
      <c r="B12437" s="215" t="s">
        <v>207</v>
      </c>
      <c r="C12437" s="24"/>
    </row>
    <row r="12438" spans="1:3" ht="12.75" customHeight="1" x14ac:dyDescent="0.2">
      <c r="A12438" s="215" t="s">
        <v>11010</v>
      </c>
      <c r="B12438" s="215" t="s">
        <v>207</v>
      </c>
      <c r="C12438" s="24"/>
    </row>
    <row r="12439" spans="1:3" ht="12.75" customHeight="1" x14ac:dyDescent="0.2">
      <c r="A12439" s="215" t="s">
        <v>10995</v>
      </c>
      <c r="B12439" s="215" t="s">
        <v>207</v>
      </c>
      <c r="C12439" s="24"/>
    </row>
    <row r="12440" spans="1:3" ht="12.75" customHeight="1" x14ac:dyDescent="0.2">
      <c r="A12440" s="215" t="s">
        <v>22199</v>
      </c>
      <c r="B12440" s="215" t="s">
        <v>207</v>
      </c>
      <c r="C12440" s="24"/>
    </row>
    <row r="12441" spans="1:3" ht="12.75" customHeight="1" x14ac:dyDescent="0.2">
      <c r="A12441" s="215" t="s">
        <v>10996</v>
      </c>
      <c r="B12441" s="215" t="s">
        <v>207</v>
      </c>
      <c r="C12441" s="24"/>
    </row>
    <row r="12442" spans="1:3" ht="12.75" customHeight="1" x14ac:dyDescent="0.2">
      <c r="A12442" s="269" t="s">
        <v>10997</v>
      </c>
      <c r="B12442" s="269" t="s">
        <v>207</v>
      </c>
      <c r="C12442" s="24"/>
    </row>
    <row r="12443" spans="1:3" ht="12.75" customHeight="1" x14ac:dyDescent="0.2">
      <c r="A12443" s="215" t="s">
        <v>10998</v>
      </c>
      <c r="B12443" s="215" t="s">
        <v>207</v>
      </c>
      <c r="C12443" s="24"/>
    </row>
    <row r="12444" spans="1:3" ht="12.75" customHeight="1" x14ac:dyDescent="0.2">
      <c r="A12444" s="215" t="s">
        <v>207</v>
      </c>
      <c r="B12444" s="215" t="s">
        <v>207</v>
      </c>
      <c r="C12444" s="24"/>
    </row>
    <row r="12445" spans="1:3" ht="12.75" customHeight="1" x14ac:dyDescent="0.2">
      <c r="A12445" s="215" t="s">
        <v>10999</v>
      </c>
      <c r="B12445" s="215" t="s">
        <v>207</v>
      </c>
      <c r="C12445" s="24"/>
    </row>
    <row r="12446" spans="1:3" ht="12.75" customHeight="1" x14ac:dyDescent="0.2">
      <c r="A12446" s="215" t="s">
        <v>22200</v>
      </c>
      <c r="B12446" s="215" t="s">
        <v>207</v>
      </c>
      <c r="C12446" s="24"/>
    </row>
    <row r="12447" spans="1:3" ht="12.75" customHeight="1" x14ac:dyDescent="0.2">
      <c r="A12447" s="215" t="s">
        <v>19176</v>
      </c>
      <c r="B12447" s="215" t="s">
        <v>207</v>
      </c>
      <c r="C12447" s="24"/>
    </row>
    <row r="12448" spans="1:3" ht="12.75" customHeight="1" x14ac:dyDescent="0.2">
      <c r="A12448" s="215" t="s">
        <v>22211</v>
      </c>
      <c r="B12448" s="215" t="s">
        <v>207</v>
      </c>
      <c r="C12448" s="24"/>
    </row>
    <row r="12449" spans="1:3" ht="12.75" customHeight="1" x14ac:dyDescent="0.2">
      <c r="A12449" s="269" t="s">
        <v>11000</v>
      </c>
      <c r="B12449" s="269" t="s">
        <v>207</v>
      </c>
      <c r="C12449" s="24"/>
    </row>
    <row r="12450" spans="1:3" ht="12.75" customHeight="1" x14ac:dyDescent="0.2">
      <c r="A12450" s="215" t="s">
        <v>11011</v>
      </c>
      <c r="B12450" s="215" t="s">
        <v>207</v>
      </c>
      <c r="C12450" s="24"/>
    </row>
    <row r="12451" spans="1:3" ht="12.75" customHeight="1" x14ac:dyDescent="0.2">
      <c r="A12451" s="215" t="s">
        <v>3236</v>
      </c>
      <c r="B12451" s="215" t="s">
        <v>207</v>
      </c>
      <c r="C12451" s="24"/>
    </row>
    <row r="12452" spans="1:3" ht="12.75" customHeight="1" x14ac:dyDescent="0.2">
      <c r="A12452" s="215" t="s">
        <v>11001</v>
      </c>
      <c r="B12452" s="215" t="s">
        <v>207</v>
      </c>
      <c r="C12452" s="24"/>
    </row>
    <row r="12453" spans="1:3" ht="12.75" customHeight="1" x14ac:dyDescent="0.2">
      <c r="A12453" s="215" t="s">
        <v>9241</v>
      </c>
      <c r="B12453" s="215" t="s">
        <v>207</v>
      </c>
      <c r="C12453" s="24"/>
    </row>
    <row r="12454" spans="1:3" ht="12.75" customHeight="1" x14ac:dyDescent="0.2">
      <c r="A12454" s="215" t="s">
        <v>22201</v>
      </c>
      <c r="B12454" s="215" t="s">
        <v>207</v>
      </c>
      <c r="C12454" s="24"/>
    </row>
    <row r="12455" spans="1:3" ht="12.75" customHeight="1" x14ac:dyDescent="0.2">
      <c r="A12455" s="215" t="s">
        <v>25843</v>
      </c>
      <c r="B12455" s="215" t="s">
        <v>207</v>
      </c>
      <c r="C12455" s="24"/>
    </row>
    <row r="12456" spans="1:3" ht="12.75" customHeight="1" x14ac:dyDescent="0.2">
      <c r="A12456" s="215" t="s">
        <v>22202</v>
      </c>
      <c r="B12456" s="215" t="s">
        <v>207</v>
      </c>
      <c r="C12456" s="24"/>
    </row>
    <row r="12457" spans="1:3" ht="12.75" customHeight="1" x14ac:dyDescent="0.2">
      <c r="A12457" s="215" t="s">
        <v>22203</v>
      </c>
      <c r="B12457" s="215" t="s">
        <v>207</v>
      </c>
      <c r="C12457" s="24"/>
    </row>
    <row r="12458" spans="1:3" ht="12.75" customHeight="1" x14ac:dyDescent="0.2">
      <c r="A12458" s="215" t="s">
        <v>11002</v>
      </c>
      <c r="B12458" s="215" t="s">
        <v>207</v>
      </c>
      <c r="C12458" s="24"/>
    </row>
    <row r="12459" spans="1:3" ht="12.75" customHeight="1" x14ac:dyDescent="0.2">
      <c r="A12459" s="215" t="s">
        <v>3237</v>
      </c>
      <c r="B12459" s="215" t="s">
        <v>207</v>
      </c>
      <c r="C12459" s="24"/>
    </row>
    <row r="12460" spans="1:3" ht="12.75" customHeight="1" x14ac:dyDescent="0.2">
      <c r="A12460" s="215" t="s">
        <v>11003</v>
      </c>
      <c r="B12460" s="215" t="s">
        <v>207</v>
      </c>
      <c r="C12460" s="24"/>
    </row>
    <row r="12461" spans="1:3" ht="12.75" customHeight="1" x14ac:dyDescent="0.2">
      <c r="A12461" s="215" t="s">
        <v>11004</v>
      </c>
      <c r="B12461" s="215" t="s">
        <v>207</v>
      </c>
      <c r="C12461" s="24"/>
    </row>
    <row r="12462" spans="1:3" ht="12.75" customHeight="1" x14ac:dyDescent="0.2">
      <c r="A12462" s="215" t="s">
        <v>3238</v>
      </c>
      <c r="B12462" s="215" t="s">
        <v>207</v>
      </c>
      <c r="C12462" s="24"/>
    </row>
    <row r="12463" spans="1:3" ht="12.75" customHeight="1" x14ac:dyDescent="0.2">
      <c r="A12463" s="215" t="s">
        <v>19688</v>
      </c>
      <c r="B12463" s="215" t="s">
        <v>207</v>
      </c>
      <c r="C12463" s="24"/>
    </row>
    <row r="12464" spans="1:3" ht="12.75" customHeight="1" x14ac:dyDescent="0.2">
      <c r="A12464" s="215" t="s">
        <v>22204</v>
      </c>
      <c r="B12464" s="215" t="s">
        <v>207</v>
      </c>
      <c r="C12464" s="24"/>
    </row>
    <row r="12465" spans="1:3" ht="12.75" customHeight="1" x14ac:dyDescent="0.2">
      <c r="A12465" s="215" t="s">
        <v>11012</v>
      </c>
      <c r="B12465" s="215" t="s">
        <v>207</v>
      </c>
      <c r="C12465" s="24"/>
    </row>
    <row r="12466" spans="1:3" ht="12.75" customHeight="1" x14ac:dyDescent="0.2">
      <c r="A12466" s="185" t="s">
        <v>26461</v>
      </c>
      <c r="B12466" s="185" t="s">
        <v>207</v>
      </c>
      <c r="C12466" s="24"/>
    </row>
    <row r="12467" spans="1:3" ht="12.75" customHeight="1" x14ac:dyDescent="0.2">
      <c r="A12467" s="185" t="s">
        <v>26461</v>
      </c>
      <c r="B12467" s="185" t="s">
        <v>207</v>
      </c>
      <c r="C12467" s="24"/>
    </row>
    <row r="12468" spans="1:3" ht="12.75" customHeight="1" x14ac:dyDescent="0.2">
      <c r="A12468" s="185" t="s">
        <v>26451</v>
      </c>
      <c r="B12468" s="185" t="s">
        <v>207</v>
      </c>
      <c r="C12468" s="24"/>
    </row>
    <row r="12469" spans="1:3" ht="12.75" customHeight="1" x14ac:dyDescent="0.2">
      <c r="A12469" s="185" t="s">
        <v>26462</v>
      </c>
      <c r="B12469" s="185" t="s">
        <v>207</v>
      </c>
      <c r="C12469" s="24"/>
    </row>
    <row r="12470" spans="1:3" ht="12.75" customHeight="1" x14ac:dyDescent="0.2">
      <c r="A12470" s="185" t="s">
        <v>26462</v>
      </c>
      <c r="B12470" s="185" t="s">
        <v>207</v>
      </c>
      <c r="C12470" s="24"/>
    </row>
    <row r="12471" spans="1:3" ht="12.75" customHeight="1" x14ac:dyDescent="0.2">
      <c r="A12471" s="215" t="s">
        <v>3239</v>
      </c>
      <c r="B12471" s="215" t="s">
        <v>207</v>
      </c>
      <c r="C12471" s="24"/>
    </row>
    <row r="12472" spans="1:3" ht="12.75" customHeight="1" x14ac:dyDescent="0.2">
      <c r="A12472" s="215" t="s">
        <v>22205</v>
      </c>
      <c r="B12472" s="215" t="s">
        <v>207</v>
      </c>
      <c r="C12472" s="24"/>
    </row>
    <row r="12473" spans="1:3" ht="12.75" customHeight="1" x14ac:dyDescent="0.2">
      <c r="A12473" s="215" t="s">
        <v>22206</v>
      </c>
      <c r="B12473" s="215" t="s">
        <v>207</v>
      </c>
      <c r="C12473" s="24"/>
    </row>
    <row r="12474" spans="1:3" ht="12.75" customHeight="1" x14ac:dyDescent="0.2">
      <c r="A12474" s="215" t="s">
        <v>11005</v>
      </c>
      <c r="B12474" s="215" t="s">
        <v>207</v>
      </c>
      <c r="C12474" s="24"/>
    </row>
    <row r="12475" spans="1:3" ht="12.75" customHeight="1" x14ac:dyDescent="0.2">
      <c r="A12475" s="215" t="s">
        <v>3353</v>
      </c>
      <c r="B12475" s="215" t="s">
        <v>207</v>
      </c>
      <c r="C12475" s="24"/>
    </row>
    <row r="12476" spans="1:3" ht="12.75" customHeight="1" x14ac:dyDescent="0.2">
      <c r="A12476" s="215" t="s">
        <v>19185</v>
      </c>
      <c r="B12476" s="215" t="s">
        <v>207</v>
      </c>
      <c r="C12476" s="24"/>
    </row>
    <row r="12477" spans="1:3" ht="12.75" customHeight="1" x14ac:dyDescent="0.2">
      <c r="A12477" s="215" t="s">
        <v>3240</v>
      </c>
      <c r="B12477" s="215" t="s">
        <v>207</v>
      </c>
      <c r="C12477" s="24"/>
    </row>
    <row r="12478" spans="1:3" ht="12.75" customHeight="1" x14ac:dyDescent="0.2">
      <c r="A12478" s="215" t="s">
        <v>681</v>
      </c>
      <c r="B12478" s="215" t="s">
        <v>207</v>
      </c>
      <c r="C12478" s="24"/>
    </row>
    <row r="12479" spans="1:3" ht="12.75" customHeight="1" x14ac:dyDescent="0.2">
      <c r="A12479" s="215" t="s">
        <v>11006</v>
      </c>
      <c r="B12479" s="215" t="s">
        <v>207</v>
      </c>
      <c r="C12479" s="24"/>
    </row>
    <row r="12480" spans="1:3" ht="12.75" customHeight="1" x14ac:dyDescent="0.2">
      <c r="A12480" s="215" t="s">
        <v>22207</v>
      </c>
      <c r="B12480" s="215" t="s">
        <v>207</v>
      </c>
      <c r="C12480" s="24"/>
    </row>
    <row r="12481" spans="1:3" ht="12.75" customHeight="1" x14ac:dyDescent="0.2">
      <c r="A12481" s="215" t="s">
        <v>11007</v>
      </c>
      <c r="B12481" s="215" t="s">
        <v>207</v>
      </c>
      <c r="C12481" s="24"/>
    </row>
    <row r="12482" spans="1:3" ht="12.75" customHeight="1" x14ac:dyDescent="0.2">
      <c r="A12482" s="215" t="s">
        <v>11013</v>
      </c>
      <c r="B12482" s="215" t="s">
        <v>207</v>
      </c>
      <c r="C12482" s="24"/>
    </row>
    <row r="12483" spans="1:3" ht="12.75" customHeight="1" x14ac:dyDescent="0.2">
      <c r="A12483" s="215" t="s">
        <v>605</v>
      </c>
      <c r="B12483" s="215" t="s">
        <v>207</v>
      </c>
      <c r="C12483" s="24"/>
    </row>
    <row r="12484" spans="1:3" ht="12.75" customHeight="1" x14ac:dyDescent="0.2">
      <c r="A12484" s="215" t="s">
        <v>11008</v>
      </c>
      <c r="B12484" s="215" t="s">
        <v>207</v>
      </c>
      <c r="C12484" s="24"/>
    </row>
    <row r="12485" spans="1:3" ht="12.75" customHeight="1" x14ac:dyDescent="0.2">
      <c r="A12485" s="215" t="s">
        <v>22208</v>
      </c>
      <c r="B12485" s="215" t="s">
        <v>207</v>
      </c>
      <c r="C12485" s="24"/>
    </row>
    <row r="12486" spans="1:3" ht="12.75" customHeight="1" x14ac:dyDescent="0.2">
      <c r="A12486" s="215" t="s">
        <v>11009</v>
      </c>
      <c r="B12486" s="215" t="s">
        <v>207</v>
      </c>
      <c r="C12486" s="24"/>
    </row>
    <row r="12487" spans="1:3" ht="12.75" customHeight="1" x14ac:dyDescent="0.2">
      <c r="A12487" s="215" t="s">
        <v>19618</v>
      </c>
      <c r="B12487" s="215" t="s">
        <v>207</v>
      </c>
      <c r="C12487" s="24"/>
    </row>
    <row r="12488" spans="1:3" ht="12.75" customHeight="1" x14ac:dyDescent="0.2">
      <c r="A12488" s="215" t="s">
        <v>22209</v>
      </c>
      <c r="B12488" s="215" t="s">
        <v>207</v>
      </c>
      <c r="C12488" s="24"/>
    </row>
    <row r="12489" spans="1:3" ht="12.75" customHeight="1" x14ac:dyDescent="0.2">
      <c r="A12489" s="215" t="s">
        <v>25844</v>
      </c>
      <c r="B12489" s="215" t="s">
        <v>207</v>
      </c>
      <c r="C12489" s="24"/>
    </row>
    <row r="12490" spans="1:3" ht="12.75" customHeight="1" x14ac:dyDescent="0.2">
      <c r="A12490" s="215" t="s">
        <v>19595</v>
      </c>
      <c r="B12490" s="215" t="s">
        <v>207</v>
      </c>
      <c r="C12490" s="24"/>
    </row>
    <row r="12491" spans="1:3" ht="12.75" customHeight="1" x14ac:dyDescent="0.2">
      <c r="A12491" s="215" t="s">
        <v>22210</v>
      </c>
      <c r="B12491" s="215" t="s">
        <v>207</v>
      </c>
      <c r="C12491" s="24"/>
    </row>
    <row r="12492" spans="1:3" ht="12.75" customHeight="1" x14ac:dyDescent="0.2">
      <c r="A12492" s="215" t="s">
        <v>25845</v>
      </c>
      <c r="B12492" s="215" t="s">
        <v>207</v>
      </c>
      <c r="C12492" s="24"/>
    </row>
    <row r="12493" spans="1:3" ht="12.75" customHeight="1" x14ac:dyDescent="0.2">
      <c r="A12493" s="215" t="s">
        <v>11014</v>
      </c>
      <c r="B12493" s="215" t="s">
        <v>89</v>
      </c>
      <c r="C12493" s="24"/>
    </row>
    <row r="12494" spans="1:3" ht="12.75" customHeight="1" x14ac:dyDescent="0.2">
      <c r="A12494" s="215" t="s">
        <v>1930</v>
      </c>
      <c r="B12494" s="215" t="s">
        <v>89</v>
      </c>
      <c r="C12494" s="24"/>
    </row>
    <row r="12495" spans="1:3" ht="12.75" customHeight="1" x14ac:dyDescent="0.2">
      <c r="A12495" s="215" t="s">
        <v>11015</v>
      </c>
      <c r="B12495" s="215" t="s">
        <v>89</v>
      </c>
      <c r="C12495" s="24"/>
    </row>
    <row r="12496" spans="1:3" ht="12.75" customHeight="1" x14ac:dyDescent="0.2">
      <c r="A12496" s="215" t="s">
        <v>11016</v>
      </c>
      <c r="B12496" s="215" t="s">
        <v>89</v>
      </c>
      <c r="C12496" s="24"/>
    </row>
    <row r="12497" spans="1:3" ht="12.75" customHeight="1" x14ac:dyDescent="0.2">
      <c r="A12497" s="215" t="s">
        <v>11017</v>
      </c>
      <c r="B12497" s="215" t="s">
        <v>89</v>
      </c>
      <c r="C12497" s="24"/>
    </row>
    <row r="12498" spans="1:3" ht="12.75" customHeight="1" x14ac:dyDescent="0.2">
      <c r="A12498" s="215" t="s">
        <v>11018</v>
      </c>
      <c r="B12498" s="215" t="s">
        <v>89</v>
      </c>
      <c r="C12498" s="24"/>
    </row>
    <row r="12499" spans="1:3" ht="12.75" customHeight="1" x14ac:dyDescent="0.2">
      <c r="A12499" s="215" t="s">
        <v>1931</v>
      </c>
      <c r="B12499" s="215" t="s">
        <v>89</v>
      </c>
      <c r="C12499" s="24"/>
    </row>
    <row r="12500" spans="1:3" ht="12.75" customHeight="1" x14ac:dyDescent="0.2">
      <c r="A12500" s="215" t="s">
        <v>11019</v>
      </c>
      <c r="B12500" s="215" t="s">
        <v>89</v>
      </c>
      <c r="C12500" s="24"/>
    </row>
    <row r="12501" spans="1:3" ht="12.75" customHeight="1" x14ac:dyDescent="0.2">
      <c r="A12501" s="215" t="s">
        <v>11047</v>
      </c>
      <c r="B12501" s="215" t="s">
        <v>89</v>
      </c>
      <c r="C12501" s="24"/>
    </row>
    <row r="12502" spans="1:3" ht="12.75" customHeight="1" x14ac:dyDescent="0.2">
      <c r="A12502" s="215" t="s">
        <v>11020</v>
      </c>
      <c r="B12502" s="215" t="s">
        <v>89</v>
      </c>
      <c r="C12502" s="24"/>
    </row>
    <row r="12503" spans="1:3" ht="12.75" customHeight="1" x14ac:dyDescent="0.2">
      <c r="A12503" s="215" t="s">
        <v>1932</v>
      </c>
      <c r="B12503" s="215" t="s">
        <v>89</v>
      </c>
      <c r="C12503" s="24"/>
    </row>
    <row r="12504" spans="1:3" ht="12.75" customHeight="1" x14ac:dyDescent="0.2">
      <c r="A12504" s="215" t="s">
        <v>11021</v>
      </c>
      <c r="B12504" s="215" t="s">
        <v>89</v>
      </c>
      <c r="C12504" s="24"/>
    </row>
    <row r="12505" spans="1:3" ht="12.75" customHeight="1" x14ac:dyDescent="0.2">
      <c r="A12505" s="215" t="s">
        <v>11022</v>
      </c>
      <c r="B12505" s="215" t="s">
        <v>89</v>
      </c>
      <c r="C12505" s="24"/>
    </row>
    <row r="12506" spans="1:3" ht="12.75" customHeight="1" x14ac:dyDescent="0.2">
      <c r="A12506" s="215" t="s">
        <v>3241</v>
      </c>
      <c r="B12506" s="215" t="s">
        <v>89</v>
      </c>
      <c r="C12506" s="24"/>
    </row>
    <row r="12507" spans="1:3" ht="12.75" customHeight="1" x14ac:dyDescent="0.2">
      <c r="A12507" s="215" t="s">
        <v>11023</v>
      </c>
      <c r="B12507" s="215" t="s">
        <v>89</v>
      </c>
      <c r="C12507" s="24"/>
    </row>
    <row r="12508" spans="1:3" ht="12.75" customHeight="1" x14ac:dyDescent="0.2">
      <c r="A12508" s="215" t="s">
        <v>1933</v>
      </c>
      <c r="B12508" s="215" t="s">
        <v>89</v>
      </c>
      <c r="C12508" s="24"/>
    </row>
    <row r="12509" spans="1:3" ht="12.75" customHeight="1" x14ac:dyDescent="0.2">
      <c r="A12509" s="215" t="s">
        <v>11024</v>
      </c>
      <c r="B12509" s="215" t="s">
        <v>89</v>
      </c>
      <c r="C12509" s="24"/>
    </row>
    <row r="12510" spans="1:3" ht="12.75" customHeight="1" x14ac:dyDescent="0.2">
      <c r="A12510" s="215" t="s">
        <v>11025</v>
      </c>
      <c r="B12510" s="215" t="s">
        <v>89</v>
      </c>
      <c r="C12510" s="24"/>
    </row>
    <row r="12511" spans="1:3" ht="12.75" customHeight="1" x14ac:dyDescent="0.2">
      <c r="A12511" s="215" t="s">
        <v>11048</v>
      </c>
      <c r="B12511" s="215" t="s">
        <v>89</v>
      </c>
      <c r="C12511" s="24"/>
    </row>
    <row r="12512" spans="1:3" ht="12.75" customHeight="1" x14ac:dyDescent="0.2">
      <c r="A12512" s="215" t="s">
        <v>11049</v>
      </c>
      <c r="B12512" s="215" t="s">
        <v>89</v>
      </c>
      <c r="C12512" s="24"/>
    </row>
    <row r="12513" spans="1:3" ht="12.75" customHeight="1" x14ac:dyDescent="0.2">
      <c r="A12513" s="215" t="s">
        <v>1934</v>
      </c>
      <c r="B12513" s="215" t="s">
        <v>89</v>
      </c>
      <c r="C12513" s="24"/>
    </row>
    <row r="12514" spans="1:3" ht="12.75" customHeight="1" x14ac:dyDescent="0.2">
      <c r="A12514" s="215" t="s">
        <v>11026</v>
      </c>
      <c r="B12514" s="215" t="s">
        <v>89</v>
      </c>
      <c r="C12514" s="24"/>
    </row>
    <row r="12515" spans="1:3" ht="12.75" customHeight="1" x14ac:dyDescent="0.2">
      <c r="A12515" s="215" t="s">
        <v>1935</v>
      </c>
      <c r="B12515" s="215" t="s">
        <v>89</v>
      </c>
      <c r="C12515" s="24"/>
    </row>
    <row r="12516" spans="1:3" ht="12.75" customHeight="1" x14ac:dyDescent="0.2">
      <c r="A12516" s="215" t="s">
        <v>11027</v>
      </c>
      <c r="B12516" s="215" t="s">
        <v>89</v>
      </c>
      <c r="C12516" s="24"/>
    </row>
    <row r="12517" spans="1:3" ht="12.75" customHeight="1" x14ac:dyDescent="0.2">
      <c r="A12517" s="215" t="s">
        <v>89</v>
      </c>
      <c r="B12517" s="215" t="s">
        <v>89</v>
      </c>
      <c r="C12517" s="24"/>
    </row>
    <row r="12518" spans="1:3" ht="12.75" customHeight="1" x14ac:dyDescent="0.2">
      <c r="A12518" s="215" t="s">
        <v>11028</v>
      </c>
      <c r="B12518" s="215" t="s">
        <v>89</v>
      </c>
      <c r="C12518" s="24"/>
    </row>
    <row r="12519" spans="1:3" ht="12.75" customHeight="1" x14ac:dyDescent="0.2">
      <c r="A12519" s="215" t="s">
        <v>11029</v>
      </c>
      <c r="B12519" s="215" t="s">
        <v>89</v>
      </c>
      <c r="C12519" s="24"/>
    </row>
    <row r="12520" spans="1:3" ht="12.75" customHeight="1" x14ac:dyDescent="0.2">
      <c r="A12520" s="215" t="s">
        <v>11030</v>
      </c>
      <c r="B12520" s="215" t="s">
        <v>89</v>
      </c>
      <c r="C12520" s="24"/>
    </row>
    <row r="12521" spans="1:3" ht="12.75" customHeight="1" x14ac:dyDescent="0.2">
      <c r="A12521" s="215" t="s">
        <v>11031</v>
      </c>
      <c r="B12521" s="215" t="s">
        <v>89</v>
      </c>
      <c r="C12521" s="24"/>
    </row>
    <row r="12522" spans="1:3" ht="12.75" customHeight="1" x14ac:dyDescent="0.2">
      <c r="A12522" s="215" t="s">
        <v>11032</v>
      </c>
      <c r="B12522" s="215" t="s">
        <v>89</v>
      </c>
      <c r="C12522" s="24"/>
    </row>
    <row r="12523" spans="1:3" ht="12.75" customHeight="1" x14ac:dyDescent="0.2">
      <c r="A12523" s="215" t="s">
        <v>11033</v>
      </c>
      <c r="B12523" s="215" t="s">
        <v>89</v>
      </c>
      <c r="C12523" s="24"/>
    </row>
    <row r="12524" spans="1:3" ht="12.75" customHeight="1" x14ac:dyDescent="0.2">
      <c r="A12524" s="215" t="s">
        <v>11034</v>
      </c>
      <c r="B12524" s="215" t="s">
        <v>89</v>
      </c>
      <c r="C12524" s="24"/>
    </row>
    <row r="12525" spans="1:3" ht="12.75" customHeight="1" x14ac:dyDescent="0.2">
      <c r="A12525" s="269" t="s">
        <v>11035</v>
      </c>
      <c r="B12525" s="269" t="s">
        <v>89</v>
      </c>
      <c r="C12525" s="24"/>
    </row>
    <row r="12526" spans="1:3" ht="12.75" customHeight="1" x14ac:dyDescent="0.2">
      <c r="A12526" s="215" t="s">
        <v>11036</v>
      </c>
      <c r="B12526" s="215" t="s">
        <v>89</v>
      </c>
      <c r="C12526" s="24"/>
    </row>
    <row r="12527" spans="1:3" ht="12.75" customHeight="1" x14ac:dyDescent="0.2">
      <c r="A12527" s="215" t="s">
        <v>11037</v>
      </c>
      <c r="B12527" s="215" t="s">
        <v>89</v>
      </c>
      <c r="C12527" s="24"/>
    </row>
    <row r="12528" spans="1:3" ht="12.75" customHeight="1" x14ac:dyDescent="0.2">
      <c r="A12528" s="215" t="s">
        <v>1936</v>
      </c>
      <c r="B12528" s="215" t="s">
        <v>89</v>
      </c>
      <c r="C12528" s="24"/>
    </row>
    <row r="12529" spans="1:4" ht="12.75" customHeight="1" x14ac:dyDescent="0.2">
      <c r="A12529" s="215" t="s">
        <v>11038</v>
      </c>
      <c r="B12529" s="215" t="s">
        <v>89</v>
      </c>
      <c r="C12529" s="24"/>
    </row>
    <row r="12530" spans="1:4" ht="12.75" customHeight="1" x14ac:dyDescent="0.2">
      <c r="A12530" s="215" t="s">
        <v>1937</v>
      </c>
      <c r="B12530" s="215" t="s">
        <v>89</v>
      </c>
      <c r="C12530" s="24"/>
    </row>
    <row r="12531" spans="1:4" ht="12.75" customHeight="1" x14ac:dyDescent="0.2">
      <c r="A12531" s="215" t="s">
        <v>11039</v>
      </c>
      <c r="B12531" s="215" t="s">
        <v>89</v>
      </c>
      <c r="C12531" s="24"/>
    </row>
    <row r="12532" spans="1:4" ht="12.75" customHeight="1" x14ac:dyDescent="0.2">
      <c r="A12532" s="215" t="s">
        <v>11050</v>
      </c>
      <c r="B12532" s="215" t="s">
        <v>89</v>
      </c>
      <c r="C12532" s="24"/>
    </row>
    <row r="12533" spans="1:4" ht="12.75" customHeight="1" x14ac:dyDescent="0.2">
      <c r="A12533" s="215" t="s">
        <v>1938</v>
      </c>
      <c r="B12533" s="215" t="s">
        <v>89</v>
      </c>
      <c r="C12533" s="24"/>
    </row>
    <row r="12534" spans="1:4" s="24" customFormat="1" ht="12.75" customHeight="1" x14ac:dyDescent="0.2">
      <c r="A12534" s="215" t="s">
        <v>11040</v>
      </c>
      <c r="B12534" s="215" t="s">
        <v>89</v>
      </c>
      <c r="D12534" s="120"/>
    </row>
    <row r="12535" spans="1:4" ht="12.75" customHeight="1" x14ac:dyDescent="0.2">
      <c r="A12535" s="215" t="s">
        <v>11041</v>
      </c>
      <c r="B12535" s="215" t="s">
        <v>89</v>
      </c>
      <c r="C12535" s="24"/>
    </row>
    <row r="12536" spans="1:4" ht="12.75" customHeight="1" x14ac:dyDescent="0.2">
      <c r="A12536" s="215" t="s">
        <v>11042</v>
      </c>
      <c r="B12536" s="215" t="s">
        <v>89</v>
      </c>
      <c r="C12536" s="24"/>
    </row>
    <row r="12537" spans="1:4" ht="12.75" customHeight="1" x14ac:dyDescent="0.2">
      <c r="A12537" s="215" t="s">
        <v>1939</v>
      </c>
      <c r="B12537" s="215" t="s">
        <v>89</v>
      </c>
      <c r="C12537" s="24"/>
    </row>
    <row r="12538" spans="1:4" ht="12.75" customHeight="1" x14ac:dyDescent="0.2">
      <c r="A12538" s="215" t="s">
        <v>11043</v>
      </c>
      <c r="B12538" s="215" t="s">
        <v>89</v>
      </c>
      <c r="C12538" s="24"/>
    </row>
    <row r="12539" spans="1:4" ht="12.75" customHeight="1" x14ac:dyDescent="0.2">
      <c r="A12539" s="215" t="s">
        <v>1940</v>
      </c>
      <c r="B12539" s="215" t="s">
        <v>89</v>
      </c>
      <c r="C12539" s="24"/>
    </row>
    <row r="12540" spans="1:4" ht="12.75" customHeight="1" x14ac:dyDescent="0.2">
      <c r="A12540" s="215" t="s">
        <v>11044</v>
      </c>
      <c r="B12540" s="215" t="s">
        <v>89</v>
      </c>
      <c r="C12540" s="24"/>
    </row>
    <row r="12541" spans="1:4" ht="12.75" customHeight="1" x14ac:dyDescent="0.2">
      <c r="A12541" s="215" t="s">
        <v>11051</v>
      </c>
      <c r="B12541" s="215" t="s">
        <v>89</v>
      </c>
      <c r="C12541" s="24"/>
    </row>
    <row r="12542" spans="1:4" ht="12.75" customHeight="1" x14ac:dyDescent="0.2">
      <c r="A12542" s="215" t="s">
        <v>11052</v>
      </c>
      <c r="B12542" s="215" t="s">
        <v>89</v>
      </c>
      <c r="C12542" s="24"/>
    </row>
    <row r="12543" spans="1:4" ht="12.75" customHeight="1" x14ac:dyDescent="0.2">
      <c r="A12543" s="215" t="s">
        <v>11053</v>
      </c>
      <c r="B12543" s="215" t="s">
        <v>89</v>
      </c>
      <c r="C12543" s="24"/>
    </row>
    <row r="12544" spans="1:4" ht="12.75" customHeight="1" x14ac:dyDescent="0.2">
      <c r="A12544" s="215" t="s">
        <v>1941</v>
      </c>
      <c r="B12544" s="215" t="s">
        <v>89</v>
      </c>
      <c r="C12544" s="24"/>
    </row>
    <row r="12545" spans="1:3" ht="12.75" customHeight="1" x14ac:dyDescent="0.2">
      <c r="A12545" s="215" t="s">
        <v>11045</v>
      </c>
      <c r="B12545" s="215" t="s">
        <v>89</v>
      </c>
      <c r="C12545" s="24"/>
    </row>
    <row r="12546" spans="1:3" ht="12.75" customHeight="1" x14ac:dyDescent="0.2">
      <c r="A12546" s="215" t="s">
        <v>1942</v>
      </c>
      <c r="B12546" s="215" t="s">
        <v>89</v>
      </c>
      <c r="C12546" s="24"/>
    </row>
    <row r="12547" spans="1:3" ht="12.75" customHeight="1" x14ac:dyDescent="0.2">
      <c r="A12547" s="215" t="s">
        <v>11046</v>
      </c>
      <c r="B12547" s="215" t="s">
        <v>89</v>
      </c>
      <c r="C12547" s="24"/>
    </row>
    <row r="12548" spans="1:3" ht="12.75" customHeight="1" x14ac:dyDescent="0.2">
      <c r="A12548" s="215" t="s">
        <v>22212</v>
      </c>
      <c r="B12548" s="215" t="s">
        <v>89</v>
      </c>
      <c r="C12548" s="24"/>
    </row>
    <row r="12549" spans="1:3" ht="12.75" customHeight="1" x14ac:dyDescent="0.2">
      <c r="A12549" s="215" t="s">
        <v>3242</v>
      </c>
      <c r="B12549" s="215" t="s">
        <v>3242</v>
      </c>
      <c r="C12549" s="24"/>
    </row>
    <row r="12550" spans="1:3" ht="12.75" customHeight="1" x14ac:dyDescent="0.2">
      <c r="A12550" s="215" t="s">
        <v>19643</v>
      </c>
      <c r="B12550" s="215" t="s">
        <v>3242</v>
      </c>
      <c r="C12550" s="24"/>
    </row>
    <row r="12551" spans="1:3" ht="12.75" customHeight="1" x14ac:dyDescent="0.2">
      <c r="A12551" s="215" t="s">
        <v>22213</v>
      </c>
      <c r="B12551" s="215" t="s">
        <v>3242</v>
      </c>
      <c r="C12551" s="24"/>
    </row>
    <row r="12552" spans="1:3" ht="12.75" customHeight="1" x14ac:dyDescent="0.2">
      <c r="A12552" s="215" t="s">
        <v>22214</v>
      </c>
      <c r="B12552" s="215" t="s">
        <v>3242</v>
      </c>
      <c r="C12552" s="24"/>
    </row>
    <row r="12553" spans="1:3" ht="12.75" customHeight="1" x14ac:dyDescent="0.2">
      <c r="A12553" s="215" t="s">
        <v>11055</v>
      </c>
      <c r="B12553" s="215" t="s">
        <v>3242</v>
      </c>
      <c r="C12553" s="24"/>
    </row>
    <row r="12554" spans="1:3" ht="12.75" customHeight="1" x14ac:dyDescent="0.2">
      <c r="A12554" s="215" t="s">
        <v>6157</v>
      </c>
      <c r="B12554" s="215" t="s">
        <v>3242</v>
      </c>
      <c r="C12554" s="24"/>
    </row>
    <row r="12555" spans="1:3" ht="12.75" customHeight="1" x14ac:dyDescent="0.2">
      <c r="A12555" s="215" t="s">
        <v>22215</v>
      </c>
      <c r="B12555" s="215" t="s">
        <v>3242</v>
      </c>
      <c r="C12555" s="24"/>
    </row>
    <row r="12556" spans="1:3" ht="12.75" customHeight="1" x14ac:dyDescent="0.2">
      <c r="A12556" s="215" t="s">
        <v>3745</v>
      </c>
      <c r="B12556" s="215" t="s">
        <v>3242</v>
      </c>
      <c r="C12556" s="24"/>
    </row>
    <row r="12557" spans="1:3" ht="12.75" customHeight="1" x14ac:dyDescent="0.2">
      <c r="A12557" s="215" t="s">
        <v>22216</v>
      </c>
      <c r="B12557" s="215" t="s">
        <v>3242</v>
      </c>
      <c r="C12557" s="24"/>
    </row>
    <row r="12558" spans="1:3" ht="12.75" customHeight="1" x14ac:dyDescent="0.2">
      <c r="A12558" s="215" t="s">
        <v>11054</v>
      </c>
      <c r="B12558" s="215" t="s">
        <v>3242</v>
      </c>
      <c r="C12558" s="24"/>
    </row>
    <row r="12559" spans="1:3" ht="12.75" customHeight="1" x14ac:dyDescent="0.2">
      <c r="A12559" s="215" t="s">
        <v>1943</v>
      </c>
      <c r="B12559" s="215" t="s">
        <v>239</v>
      </c>
      <c r="C12559" s="24"/>
    </row>
    <row r="12560" spans="1:3" ht="12.75" customHeight="1" x14ac:dyDescent="0.2">
      <c r="A12560" s="215" t="s">
        <v>11056</v>
      </c>
      <c r="B12560" s="215" t="s">
        <v>239</v>
      </c>
      <c r="C12560" s="24"/>
    </row>
    <row r="12561" spans="1:3" ht="12.75" customHeight="1" x14ac:dyDescent="0.2">
      <c r="A12561" s="215" t="s">
        <v>1944</v>
      </c>
      <c r="B12561" s="215" t="s">
        <v>239</v>
      </c>
      <c r="C12561" s="24"/>
    </row>
    <row r="12562" spans="1:3" ht="12.75" customHeight="1" x14ac:dyDescent="0.2">
      <c r="A12562" s="215" t="s">
        <v>11057</v>
      </c>
      <c r="B12562" s="215" t="s">
        <v>239</v>
      </c>
      <c r="C12562" s="24"/>
    </row>
    <row r="12563" spans="1:3" ht="12.75" customHeight="1" x14ac:dyDescent="0.2">
      <c r="A12563" s="215" t="s">
        <v>1945</v>
      </c>
      <c r="B12563" s="215" t="s">
        <v>239</v>
      </c>
      <c r="C12563" s="24"/>
    </row>
    <row r="12564" spans="1:3" ht="12.75" customHeight="1" x14ac:dyDescent="0.2">
      <c r="A12564" s="215" t="s">
        <v>11657</v>
      </c>
      <c r="B12564" s="271" t="s">
        <v>239</v>
      </c>
      <c r="C12564" s="24"/>
    </row>
    <row r="12565" spans="1:3" ht="12.75" customHeight="1" x14ac:dyDescent="0.2">
      <c r="A12565" s="215" t="s">
        <v>1946</v>
      </c>
      <c r="B12565" s="215" t="s">
        <v>239</v>
      </c>
      <c r="C12565" s="24"/>
    </row>
    <row r="12566" spans="1:3" ht="12.75" customHeight="1" x14ac:dyDescent="0.2">
      <c r="A12566" s="215" t="s">
        <v>1947</v>
      </c>
      <c r="B12566" s="215" t="s">
        <v>239</v>
      </c>
      <c r="C12566" s="24"/>
    </row>
    <row r="12567" spans="1:3" ht="12.75" customHeight="1" x14ac:dyDescent="0.2">
      <c r="A12567" s="215" t="s">
        <v>11058</v>
      </c>
      <c r="B12567" s="215" t="s">
        <v>239</v>
      </c>
      <c r="C12567" s="24"/>
    </row>
    <row r="12568" spans="1:3" ht="12.75" customHeight="1" x14ac:dyDescent="0.2">
      <c r="A12568" s="215" t="s">
        <v>1948</v>
      </c>
      <c r="B12568" s="215" t="s">
        <v>239</v>
      </c>
      <c r="C12568" s="24"/>
    </row>
    <row r="12569" spans="1:3" ht="12.75" customHeight="1" x14ac:dyDescent="0.2">
      <c r="A12569" s="215" t="s">
        <v>11059</v>
      </c>
      <c r="B12569" s="215" t="s">
        <v>239</v>
      </c>
      <c r="C12569" s="24"/>
    </row>
    <row r="12570" spans="1:3" ht="12.75" customHeight="1" x14ac:dyDescent="0.2">
      <c r="A12570" s="215" t="s">
        <v>1949</v>
      </c>
      <c r="B12570" s="215" t="s">
        <v>239</v>
      </c>
      <c r="C12570" s="24"/>
    </row>
    <row r="12571" spans="1:3" ht="12.75" customHeight="1" x14ac:dyDescent="0.2">
      <c r="A12571" s="215" t="s">
        <v>11060</v>
      </c>
      <c r="B12571" s="215" t="s">
        <v>239</v>
      </c>
      <c r="C12571" s="24"/>
    </row>
    <row r="12572" spans="1:3" ht="12.75" customHeight="1" x14ac:dyDescent="0.2">
      <c r="A12572" s="215" t="s">
        <v>1950</v>
      </c>
      <c r="B12572" s="215" t="s">
        <v>239</v>
      </c>
      <c r="C12572" s="24"/>
    </row>
    <row r="12573" spans="1:3" ht="12.75" customHeight="1" x14ac:dyDescent="0.2">
      <c r="A12573" s="215" t="s">
        <v>11061</v>
      </c>
      <c r="B12573" s="215" t="s">
        <v>239</v>
      </c>
      <c r="C12573" s="24"/>
    </row>
    <row r="12574" spans="1:3" ht="12.75" customHeight="1" x14ac:dyDescent="0.2">
      <c r="A12574" s="215" t="s">
        <v>1951</v>
      </c>
      <c r="B12574" s="215" t="s">
        <v>239</v>
      </c>
      <c r="C12574" s="24"/>
    </row>
    <row r="12575" spans="1:3" ht="12.75" customHeight="1" x14ac:dyDescent="0.2">
      <c r="A12575" s="215" t="s">
        <v>228</v>
      </c>
      <c r="B12575" s="215" t="s">
        <v>239</v>
      </c>
      <c r="C12575" s="24"/>
    </row>
    <row r="12576" spans="1:3" ht="12.75" customHeight="1" x14ac:dyDescent="0.2">
      <c r="A12576" s="215" t="s">
        <v>11062</v>
      </c>
      <c r="B12576" s="215" t="s">
        <v>239</v>
      </c>
      <c r="C12576" s="24"/>
    </row>
    <row r="12577" spans="1:3" ht="12.75" customHeight="1" x14ac:dyDescent="0.2">
      <c r="A12577" s="215" t="s">
        <v>1952</v>
      </c>
      <c r="B12577" s="215" t="s">
        <v>239</v>
      </c>
      <c r="C12577" s="24"/>
    </row>
    <row r="12578" spans="1:3" ht="12.75" customHeight="1" x14ac:dyDescent="0.2">
      <c r="A12578" s="215" t="s">
        <v>11063</v>
      </c>
      <c r="B12578" s="215" t="s">
        <v>239</v>
      </c>
      <c r="C12578" s="24"/>
    </row>
    <row r="12579" spans="1:3" ht="12.75" customHeight="1" x14ac:dyDescent="0.2">
      <c r="A12579" s="215" t="s">
        <v>1953</v>
      </c>
      <c r="B12579" s="215" t="s">
        <v>239</v>
      </c>
      <c r="C12579" s="24"/>
    </row>
    <row r="12580" spans="1:3" ht="12.75" customHeight="1" x14ac:dyDescent="0.2">
      <c r="A12580" s="215" t="s">
        <v>11667</v>
      </c>
      <c r="B12580" s="271" t="s">
        <v>239</v>
      </c>
      <c r="C12580" s="24"/>
    </row>
    <row r="12581" spans="1:3" ht="12.75" customHeight="1" x14ac:dyDescent="0.2">
      <c r="A12581" s="215" t="s">
        <v>11064</v>
      </c>
      <c r="B12581" s="215" t="s">
        <v>239</v>
      </c>
      <c r="C12581" s="24"/>
    </row>
    <row r="12582" spans="1:3" ht="12.75" customHeight="1" x14ac:dyDescent="0.2">
      <c r="A12582" s="215" t="s">
        <v>1954</v>
      </c>
      <c r="B12582" s="215" t="s">
        <v>239</v>
      </c>
      <c r="C12582" s="24"/>
    </row>
    <row r="12583" spans="1:3" ht="12.75" customHeight="1" x14ac:dyDescent="0.2">
      <c r="A12583" s="215" t="s">
        <v>11065</v>
      </c>
      <c r="B12583" s="215" t="s">
        <v>239</v>
      </c>
      <c r="C12583" s="24"/>
    </row>
    <row r="12584" spans="1:3" ht="12.75" customHeight="1" x14ac:dyDescent="0.2">
      <c r="A12584" s="215" t="s">
        <v>1955</v>
      </c>
      <c r="B12584" s="215" t="s">
        <v>239</v>
      </c>
      <c r="C12584" s="24"/>
    </row>
    <row r="12585" spans="1:3" ht="12.75" customHeight="1" x14ac:dyDescent="0.2">
      <c r="A12585" s="215" t="s">
        <v>11066</v>
      </c>
      <c r="B12585" s="215" t="s">
        <v>239</v>
      </c>
      <c r="C12585" s="24"/>
    </row>
    <row r="12586" spans="1:3" ht="12.75" customHeight="1" x14ac:dyDescent="0.2">
      <c r="A12586" s="215" t="s">
        <v>2043</v>
      </c>
      <c r="B12586" s="215" t="s">
        <v>239</v>
      </c>
      <c r="C12586" s="24"/>
    </row>
    <row r="12587" spans="1:3" ht="12.75" customHeight="1" x14ac:dyDescent="0.2">
      <c r="A12587" s="215" t="s">
        <v>11067</v>
      </c>
      <c r="B12587" s="215" t="s">
        <v>239</v>
      </c>
      <c r="C12587" s="24"/>
    </row>
    <row r="12588" spans="1:3" ht="12.75" customHeight="1" x14ac:dyDescent="0.2">
      <c r="A12588" s="215" t="s">
        <v>11068</v>
      </c>
      <c r="B12588" s="215" t="s">
        <v>239</v>
      </c>
      <c r="C12588" s="24"/>
    </row>
    <row r="12589" spans="1:3" ht="12.75" customHeight="1" x14ac:dyDescent="0.2">
      <c r="A12589" s="215" t="s">
        <v>1956</v>
      </c>
      <c r="B12589" s="215" t="s">
        <v>239</v>
      </c>
      <c r="C12589" s="24"/>
    </row>
    <row r="12590" spans="1:3" ht="12.75" customHeight="1" x14ac:dyDescent="0.2">
      <c r="A12590" s="215" t="s">
        <v>1957</v>
      </c>
      <c r="B12590" s="215" t="s">
        <v>239</v>
      </c>
      <c r="C12590" s="24"/>
    </row>
    <row r="12591" spans="1:3" ht="12.75" customHeight="1" x14ac:dyDescent="0.2">
      <c r="A12591" s="215" t="s">
        <v>11069</v>
      </c>
      <c r="B12591" s="215" t="s">
        <v>239</v>
      </c>
      <c r="C12591" s="24"/>
    </row>
    <row r="12592" spans="1:3" ht="12.75" customHeight="1" x14ac:dyDescent="0.2">
      <c r="A12592" s="215" t="s">
        <v>1958</v>
      </c>
      <c r="B12592" s="215" t="s">
        <v>239</v>
      </c>
      <c r="C12592" s="24"/>
    </row>
    <row r="12593" spans="1:3" ht="12.75" customHeight="1" x14ac:dyDescent="0.2">
      <c r="A12593" s="215" t="s">
        <v>11070</v>
      </c>
      <c r="B12593" s="215" t="s">
        <v>239</v>
      </c>
      <c r="C12593" s="24"/>
    </row>
    <row r="12594" spans="1:3" ht="12.75" customHeight="1" x14ac:dyDescent="0.2">
      <c r="A12594" s="215" t="s">
        <v>1959</v>
      </c>
      <c r="B12594" s="215" t="s">
        <v>239</v>
      </c>
      <c r="C12594" s="24"/>
    </row>
    <row r="12595" spans="1:3" ht="12.75" customHeight="1" x14ac:dyDescent="0.2">
      <c r="A12595" s="215" t="s">
        <v>11071</v>
      </c>
      <c r="B12595" s="215" t="s">
        <v>239</v>
      </c>
      <c r="C12595" s="24"/>
    </row>
    <row r="12596" spans="1:3" ht="12.75" customHeight="1" x14ac:dyDescent="0.2">
      <c r="A12596" s="215" t="s">
        <v>1960</v>
      </c>
      <c r="B12596" s="215" t="s">
        <v>239</v>
      </c>
      <c r="C12596" s="24"/>
    </row>
    <row r="12597" spans="1:3" ht="12.75" customHeight="1" x14ac:dyDescent="0.2">
      <c r="A12597" s="215" t="s">
        <v>11072</v>
      </c>
      <c r="B12597" s="215" t="s">
        <v>239</v>
      </c>
      <c r="C12597" s="24"/>
    </row>
    <row r="12598" spans="1:3" ht="12.75" customHeight="1" x14ac:dyDescent="0.2">
      <c r="A12598" s="215" t="s">
        <v>11073</v>
      </c>
      <c r="B12598" s="215" t="s">
        <v>239</v>
      </c>
      <c r="C12598" s="24"/>
    </row>
    <row r="12599" spans="1:3" ht="12.75" customHeight="1" x14ac:dyDescent="0.2">
      <c r="A12599" s="215" t="s">
        <v>239</v>
      </c>
      <c r="B12599" s="215" t="s">
        <v>239</v>
      </c>
      <c r="C12599" s="24"/>
    </row>
    <row r="12600" spans="1:3" ht="12.75" customHeight="1" x14ac:dyDescent="0.2">
      <c r="A12600" s="215" t="s">
        <v>11074</v>
      </c>
      <c r="B12600" s="215" t="s">
        <v>239</v>
      </c>
      <c r="C12600" s="24"/>
    </row>
    <row r="12601" spans="1:3" ht="12.75" customHeight="1" x14ac:dyDescent="0.2">
      <c r="A12601" s="215" t="s">
        <v>11075</v>
      </c>
      <c r="B12601" s="215" t="s">
        <v>239</v>
      </c>
      <c r="C12601" s="24"/>
    </row>
    <row r="12602" spans="1:3" ht="12.75" customHeight="1" x14ac:dyDescent="0.2">
      <c r="A12602" s="215" t="s">
        <v>11076</v>
      </c>
      <c r="B12602" s="215" t="s">
        <v>239</v>
      </c>
      <c r="C12602" s="24"/>
    </row>
    <row r="12603" spans="1:3" ht="12.75" customHeight="1" x14ac:dyDescent="0.2">
      <c r="A12603" s="215" t="s">
        <v>11077</v>
      </c>
      <c r="B12603" s="215" t="s">
        <v>239</v>
      </c>
      <c r="C12603" s="24"/>
    </row>
    <row r="12604" spans="1:3" ht="12.75" customHeight="1" x14ac:dyDescent="0.2">
      <c r="A12604" s="215" t="s">
        <v>1961</v>
      </c>
      <c r="B12604" s="215" t="s">
        <v>239</v>
      </c>
      <c r="C12604" s="24"/>
    </row>
    <row r="12605" spans="1:3" ht="12.75" customHeight="1" x14ac:dyDescent="0.2">
      <c r="A12605" s="215" t="s">
        <v>1962</v>
      </c>
      <c r="B12605" s="215" t="s">
        <v>239</v>
      </c>
      <c r="C12605" s="24"/>
    </row>
    <row r="12606" spans="1:3" ht="12.75" customHeight="1" x14ac:dyDescent="0.2">
      <c r="A12606" s="215" t="s">
        <v>1963</v>
      </c>
      <c r="B12606" s="215" t="s">
        <v>239</v>
      </c>
      <c r="C12606" s="24"/>
    </row>
    <row r="12607" spans="1:3" ht="12.75" customHeight="1" x14ac:dyDescent="0.2">
      <c r="A12607" s="215" t="s">
        <v>1964</v>
      </c>
      <c r="B12607" s="215" t="s">
        <v>239</v>
      </c>
      <c r="C12607" s="24"/>
    </row>
    <row r="12608" spans="1:3" ht="12.75" customHeight="1" x14ac:dyDescent="0.2">
      <c r="A12608" s="215" t="s">
        <v>11078</v>
      </c>
      <c r="B12608" s="215" t="s">
        <v>239</v>
      </c>
      <c r="C12608" s="24"/>
    </row>
    <row r="12609" spans="1:3" ht="12.75" customHeight="1" x14ac:dyDescent="0.2">
      <c r="A12609" s="215" t="s">
        <v>1965</v>
      </c>
      <c r="B12609" s="215" t="s">
        <v>239</v>
      </c>
      <c r="C12609" s="24"/>
    </row>
    <row r="12610" spans="1:3" ht="12.75" customHeight="1" x14ac:dyDescent="0.2">
      <c r="A12610" s="215" t="s">
        <v>1966</v>
      </c>
      <c r="B12610" s="215" t="s">
        <v>239</v>
      </c>
      <c r="C12610" s="24"/>
    </row>
    <row r="12611" spans="1:3" ht="12.75" customHeight="1" x14ac:dyDescent="0.2">
      <c r="A12611" s="215" t="s">
        <v>1967</v>
      </c>
      <c r="B12611" s="215" t="s">
        <v>239</v>
      </c>
      <c r="C12611" s="24"/>
    </row>
    <row r="12612" spans="1:3" ht="12.75" customHeight="1" x14ac:dyDescent="0.2">
      <c r="A12612" s="215" t="s">
        <v>11079</v>
      </c>
      <c r="B12612" s="215" t="s">
        <v>239</v>
      </c>
      <c r="C12612" s="24"/>
    </row>
    <row r="12613" spans="1:3" ht="12.75" customHeight="1" x14ac:dyDescent="0.2">
      <c r="A12613" s="215" t="s">
        <v>11080</v>
      </c>
      <c r="B12613" s="215" t="s">
        <v>239</v>
      </c>
      <c r="C12613" s="24"/>
    </row>
    <row r="12614" spans="1:3" ht="12.75" customHeight="1" x14ac:dyDescent="0.2">
      <c r="A12614" s="215" t="s">
        <v>3243</v>
      </c>
      <c r="B12614" s="215" t="s">
        <v>239</v>
      </c>
      <c r="C12614" s="24"/>
    </row>
    <row r="12615" spans="1:3" ht="12.75" customHeight="1" x14ac:dyDescent="0.2">
      <c r="A12615" s="215" t="s">
        <v>1968</v>
      </c>
      <c r="B12615" s="215" t="s">
        <v>239</v>
      </c>
      <c r="C12615" s="24"/>
    </row>
    <row r="12616" spans="1:3" ht="12.75" customHeight="1" x14ac:dyDescent="0.2">
      <c r="A12616" s="215" t="s">
        <v>11081</v>
      </c>
      <c r="B12616" s="215" t="s">
        <v>239</v>
      </c>
      <c r="C12616" s="24"/>
    </row>
    <row r="12617" spans="1:3" ht="12.75" customHeight="1" x14ac:dyDescent="0.2">
      <c r="A12617" s="215" t="s">
        <v>1969</v>
      </c>
      <c r="B12617" s="215" t="s">
        <v>239</v>
      </c>
      <c r="C12617" s="24"/>
    </row>
    <row r="12618" spans="1:3" ht="12.75" customHeight="1" x14ac:dyDescent="0.2">
      <c r="A12618" s="215" t="s">
        <v>1970</v>
      </c>
      <c r="B12618" s="215" t="s">
        <v>239</v>
      </c>
      <c r="C12618" s="24"/>
    </row>
    <row r="12619" spans="1:3" ht="12.75" customHeight="1" x14ac:dyDescent="0.2">
      <c r="A12619" s="215" t="s">
        <v>11082</v>
      </c>
      <c r="B12619" s="215" t="s">
        <v>239</v>
      </c>
      <c r="C12619" s="24"/>
    </row>
    <row r="12620" spans="1:3" ht="12.75" customHeight="1" x14ac:dyDescent="0.2">
      <c r="A12620" s="215" t="s">
        <v>1971</v>
      </c>
      <c r="B12620" s="215" t="s">
        <v>239</v>
      </c>
      <c r="C12620" s="24"/>
    </row>
    <row r="12621" spans="1:3" ht="12.75" customHeight="1" x14ac:dyDescent="0.2">
      <c r="A12621" s="215" t="s">
        <v>11083</v>
      </c>
      <c r="B12621" s="215" t="s">
        <v>239</v>
      </c>
      <c r="C12621" s="24"/>
    </row>
    <row r="12622" spans="1:3" ht="12.75" customHeight="1" x14ac:dyDescent="0.2">
      <c r="A12622" s="215" t="s">
        <v>1972</v>
      </c>
      <c r="B12622" s="215" t="s">
        <v>239</v>
      </c>
      <c r="C12622" s="24"/>
    </row>
    <row r="12623" spans="1:3" ht="12.75" customHeight="1" x14ac:dyDescent="0.2">
      <c r="A12623" s="215" t="s">
        <v>11084</v>
      </c>
      <c r="B12623" s="215" t="s">
        <v>239</v>
      </c>
      <c r="C12623" s="24"/>
    </row>
    <row r="12624" spans="1:3" ht="12.75" customHeight="1" x14ac:dyDescent="0.2">
      <c r="A12624" s="215" t="s">
        <v>11085</v>
      </c>
      <c r="B12624" s="215" t="s">
        <v>239</v>
      </c>
      <c r="C12624" s="24"/>
    </row>
    <row r="12625" spans="1:3" ht="12.75" customHeight="1" x14ac:dyDescent="0.2">
      <c r="A12625" s="215" t="s">
        <v>1973</v>
      </c>
      <c r="B12625" s="215" t="s">
        <v>239</v>
      </c>
      <c r="C12625" s="24"/>
    </row>
    <row r="12626" spans="1:3" ht="12.75" customHeight="1" x14ac:dyDescent="0.2">
      <c r="A12626" s="215" t="s">
        <v>1974</v>
      </c>
      <c r="B12626" s="215" t="s">
        <v>239</v>
      </c>
      <c r="C12626" s="24"/>
    </row>
    <row r="12627" spans="1:3" ht="12.75" customHeight="1" x14ac:dyDescent="0.2">
      <c r="A12627" s="215" t="s">
        <v>1975</v>
      </c>
      <c r="B12627" s="215" t="s">
        <v>239</v>
      </c>
      <c r="C12627" s="24"/>
    </row>
    <row r="12628" spans="1:3" ht="12.75" customHeight="1" x14ac:dyDescent="0.2">
      <c r="A12628" s="215" t="s">
        <v>1976</v>
      </c>
      <c r="B12628" s="215" t="s">
        <v>239</v>
      </c>
      <c r="C12628" s="24"/>
    </row>
    <row r="12629" spans="1:3" ht="12.75" customHeight="1" x14ac:dyDescent="0.2">
      <c r="A12629" s="215" t="s">
        <v>11086</v>
      </c>
      <c r="B12629" s="215" t="s">
        <v>239</v>
      </c>
      <c r="C12629" s="24"/>
    </row>
    <row r="12630" spans="1:3" ht="12.75" customHeight="1" x14ac:dyDescent="0.2">
      <c r="A12630" s="215" t="s">
        <v>1977</v>
      </c>
      <c r="B12630" s="215" t="s">
        <v>239</v>
      </c>
      <c r="C12630" s="24"/>
    </row>
    <row r="12631" spans="1:3" ht="12.75" customHeight="1" x14ac:dyDescent="0.2">
      <c r="A12631" s="215" t="s">
        <v>11087</v>
      </c>
      <c r="B12631" s="215" t="s">
        <v>239</v>
      </c>
      <c r="C12631" s="24"/>
    </row>
    <row r="12632" spans="1:3" ht="12.75" customHeight="1" x14ac:dyDescent="0.2">
      <c r="A12632" s="215" t="s">
        <v>1978</v>
      </c>
      <c r="B12632" s="215" t="s">
        <v>239</v>
      </c>
      <c r="C12632" s="24"/>
    </row>
    <row r="12633" spans="1:3" ht="12.75" customHeight="1" x14ac:dyDescent="0.2">
      <c r="A12633" s="215" t="s">
        <v>11088</v>
      </c>
      <c r="B12633" s="215" t="s">
        <v>239</v>
      </c>
      <c r="C12633" s="24"/>
    </row>
    <row r="12634" spans="1:3" ht="12.75" customHeight="1" x14ac:dyDescent="0.2">
      <c r="A12634" s="215" t="s">
        <v>1979</v>
      </c>
      <c r="B12634" s="215" t="s">
        <v>239</v>
      </c>
      <c r="C12634" s="24"/>
    </row>
    <row r="12635" spans="1:3" ht="12.75" customHeight="1" x14ac:dyDescent="0.2">
      <c r="A12635" s="215" t="s">
        <v>11089</v>
      </c>
      <c r="B12635" s="215" t="s">
        <v>239</v>
      </c>
      <c r="C12635" s="24"/>
    </row>
    <row r="12636" spans="1:3" ht="12.75" customHeight="1" x14ac:dyDescent="0.2">
      <c r="A12636" s="215" t="s">
        <v>11090</v>
      </c>
      <c r="B12636" s="215" t="s">
        <v>239</v>
      </c>
      <c r="C12636" s="24"/>
    </row>
    <row r="12637" spans="1:3" ht="12.75" customHeight="1" x14ac:dyDescent="0.2">
      <c r="A12637" s="215" t="s">
        <v>1980</v>
      </c>
      <c r="B12637" s="215" t="s">
        <v>239</v>
      </c>
      <c r="C12637" s="24"/>
    </row>
    <row r="12638" spans="1:3" ht="12.75" customHeight="1" x14ac:dyDescent="0.2">
      <c r="A12638" s="215" t="s">
        <v>11091</v>
      </c>
      <c r="B12638" s="215" t="s">
        <v>239</v>
      </c>
      <c r="C12638" s="24"/>
    </row>
    <row r="12639" spans="1:3" ht="12.75" customHeight="1" x14ac:dyDescent="0.2">
      <c r="A12639" s="215" t="s">
        <v>1981</v>
      </c>
      <c r="B12639" s="215" t="s">
        <v>239</v>
      </c>
      <c r="C12639" s="24"/>
    </row>
    <row r="12640" spans="1:3" ht="12.75" customHeight="1" x14ac:dyDescent="0.2">
      <c r="A12640" s="215" t="s">
        <v>11092</v>
      </c>
      <c r="B12640" s="215" t="s">
        <v>239</v>
      </c>
      <c r="C12640" s="24"/>
    </row>
    <row r="12641" spans="1:3" ht="12.75" customHeight="1" x14ac:dyDescent="0.2">
      <c r="A12641" s="215" t="s">
        <v>1982</v>
      </c>
      <c r="B12641" s="215" t="s">
        <v>239</v>
      </c>
      <c r="C12641" s="24"/>
    </row>
    <row r="12642" spans="1:3" ht="12.75" customHeight="1" x14ac:dyDescent="0.2">
      <c r="A12642" s="215" t="s">
        <v>11093</v>
      </c>
      <c r="B12642" s="215" t="s">
        <v>239</v>
      </c>
      <c r="C12642" s="24"/>
    </row>
    <row r="12643" spans="1:3" ht="12.75" customHeight="1" x14ac:dyDescent="0.2">
      <c r="A12643" s="215" t="s">
        <v>1983</v>
      </c>
      <c r="B12643" s="215" t="s">
        <v>239</v>
      </c>
      <c r="C12643" s="24"/>
    </row>
    <row r="12644" spans="1:3" ht="12.75" customHeight="1" x14ac:dyDescent="0.2">
      <c r="A12644" s="268" t="s">
        <v>11698</v>
      </c>
      <c r="B12644" s="272" t="s">
        <v>239</v>
      </c>
      <c r="C12644" s="24"/>
    </row>
    <row r="12645" spans="1:3" ht="12.75" customHeight="1" x14ac:dyDescent="0.2">
      <c r="A12645" s="215" t="s">
        <v>1984</v>
      </c>
      <c r="B12645" s="215" t="s">
        <v>239</v>
      </c>
      <c r="C12645" s="24"/>
    </row>
    <row r="12646" spans="1:3" ht="12.75" customHeight="1" x14ac:dyDescent="0.2">
      <c r="A12646" s="215" t="s">
        <v>11094</v>
      </c>
      <c r="B12646" s="215" t="s">
        <v>239</v>
      </c>
      <c r="C12646" s="24"/>
    </row>
    <row r="12647" spans="1:3" ht="12.75" customHeight="1" x14ac:dyDescent="0.2">
      <c r="A12647" s="215" t="s">
        <v>1985</v>
      </c>
      <c r="B12647" s="215" t="s">
        <v>239</v>
      </c>
      <c r="C12647" s="24"/>
    </row>
    <row r="12648" spans="1:3" ht="12.75" customHeight="1" x14ac:dyDescent="0.2">
      <c r="A12648" s="268" t="s">
        <v>11699</v>
      </c>
      <c r="B12648" s="272" t="s">
        <v>239</v>
      </c>
      <c r="C12648" s="24"/>
    </row>
    <row r="12649" spans="1:3" ht="12.75" customHeight="1" x14ac:dyDescent="0.2">
      <c r="A12649" s="215" t="s">
        <v>1986</v>
      </c>
      <c r="B12649" s="215" t="s">
        <v>239</v>
      </c>
      <c r="C12649" s="24"/>
    </row>
    <row r="12650" spans="1:3" ht="12.75" customHeight="1" x14ac:dyDescent="0.2">
      <c r="A12650" s="215" t="s">
        <v>11095</v>
      </c>
      <c r="B12650" s="215" t="s">
        <v>239</v>
      </c>
      <c r="C12650" s="24"/>
    </row>
    <row r="12651" spans="1:3" ht="12.75" customHeight="1" x14ac:dyDescent="0.2">
      <c r="A12651" s="215" t="s">
        <v>1987</v>
      </c>
      <c r="B12651" s="215" t="s">
        <v>239</v>
      </c>
      <c r="C12651" s="24"/>
    </row>
    <row r="12652" spans="1:3" ht="12.75" customHeight="1" x14ac:dyDescent="0.2">
      <c r="A12652" s="215" t="s">
        <v>11096</v>
      </c>
      <c r="B12652" s="215" t="s">
        <v>239</v>
      </c>
      <c r="C12652" s="24"/>
    </row>
    <row r="12653" spans="1:3" ht="12.75" customHeight="1" x14ac:dyDescent="0.2">
      <c r="A12653" s="215" t="s">
        <v>1988</v>
      </c>
      <c r="B12653" s="215" t="s">
        <v>239</v>
      </c>
      <c r="C12653" s="24"/>
    </row>
    <row r="12654" spans="1:3" ht="12.75" customHeight="1" x14ac:dyDescent="0.2">
      <c r="A12654" s="215" t="s">
        <v>11097</v>
      </c>
      <c r="B12654" s="215" t="s">
        <v>239</v>
      </c>
      <c r="C12654" s="24"/>
    </row>
    <row r="12655" spans="1:3" ht="12.75" customHeight="1" x14ac:dyDescent="0.2">
      <c r="A12655" s="215" t="s">
        <v>1989</v>
      </c>
      <c r="B12655" s="215" t="s">
        <v>239</v>
      </c>
      <c r="C12655" s="24"/>
    </row>
    <row r="12656" spans="1:3" ht="12.75" customHeight="1" x14ac:dyDescent="0.2">
      <c r="A12656" s="215" t="s">
        <v>11098</v>
      </c>
      <c r="B12656" s="215" t="s">
        <v>239</v>
      </c>
      <c r="C12656" s="24"/>
    </row>
    <row r="12657" spans="1:3" ht="12.75" customHeight="1" x14ac:dyDescent="0.2">
      <c r="A12657" s="215" t="s">
        <v>1990</v>
      </c>
      <c r="B12657" s="215" t="s">
        <v>239</v>
      </c>
      <c r="C12657" s="24"/>
    </row>
    <row r="12658" spans="1:3" ht="12.75" customHeight="1" x14ac:dyDescent="0.2">
      <c r="A12658" s="215" t="s">
        <v>11099</v>
      </c>
      <c r="B12658" s="215" t="s">
        <v>761</v>
      </c>
      <c r="C12658" s="24"/>
    </row>
    <row r="12659" spans="1:3" ht="12.75" customHeight="1" x14ac:dyDescent="0.2">
      <c r="A12659" s="215" t="s">
        <v>11100</v>
      </c>
      <c r="B12659" s="215" t="s">
        <v>761</v>
      </c>
      <c r="C12659" s="24"/>
    </row>
    <row r="12660" spans="1:3" ht="12.75" customHeight="1" x14ac:dyDescent="0.2">
      <c r="A12660" s="215" t="s">
        <v>25846</v>
      </c>
      <c r="B12660" s="215" t="s">
        <v>145</v>
      </c>
      <c r="C12660" s="24"/>
    </row>
    <row r="12661" spans="1:3" ht="12.75" customHeight="1" x14ac:dyDescent="0.2">
      <c r="A12661" s="215" t="s">
        <v>22218</v>
      </c>
      <c r="B12661" s="215" t="s">
        <v>145</v>
      </c>
      <c r="C12661" s="24"/>
    </row>
    <row r="12662" spans="1:3" ht="12.75" customHeight="1" x14ac:dyDescent="0.2">
      <c r="A12662" s="215" t="s">
        <v>11101</v>
      </c>
      <c r="B12662" s="215" t="s">
        <v>145</v>
      </c>
      <c r="C12662" s="24"/>
    </row>
    <row r="12663" spans="1:3" ht="12.75" customHeight="1" x14ac:dyDescent="0.2">
      <c r="A12663" s="215" t="s">
        <v>22219</v>
      </c>
      <c r="B12663" s="215" t="s">
        <v>145</v>
      </c>
      <c r="C12663" s="24"/>
    </row>
    <row r="12664" spans="1:3" ht="12.75" customHeight="1" x14ac:dyDescent="0.2">
      <c r="A12664" s="215" t="s">
        <v>22220</v>
      </c>
      <c r="B12664" s="215" t="s">
        <v>145</v>
      </c>
      <c r="C12664" s="24"/>
    </row>
    <row r="12665" spans="1:3" ht="12.75" customHeight="1" x14ac:dyDescent="0.2">
      <c r="A12665" s="215" t="s">
        <v>22221</v>
      </c>
      <c r="B12665" s="215" t="s">
        <v>145</v>
      </c>
      <c r="C12665" s="24"/>
    </row>
    <row r="12666" spans="1:3" ht="12.75" customHeight="1" x14ac:dyDescent="0.2">
      <c r="A12666" s="215" t="s">
        <v>11102</v>
      </c>
      <c r="B12666" s="215" t="s">
        <v>145</v>
      </c>
      <c r="C12666" s="24"/>
    </row>
    <row r="12667" spans="1:3" ht="12.75" customHeight="1" x14ac:dyDescent="0.2">
      <c r="A12667" s="215" t="s">
        <v>22222</v>
      </c>
      <c r="B12667" s="215" t="s">
        <v>145</v>
      </c>
      <c r="C12667" s="24"/>
    </row>
    <row r="12668" spans="1:3" ht="12.75" customHeight="1" x14ac:dyDescent="0.2">
      <c r="A12668" s="215" t="s">
        <v>22223</v>
      </c>
      <c r="B12668" s="215" t="s">
        <v>145</v>
      </c>
      <c r="C12668" s="24"/>
    </row>
    <row r="12669" spans="1:3" ht="12.75" customHeight="1" x14ac:dyDescent="0.2">
      <c r="A12669" s="215" t="s">
        <v>22224</v>
      </c>
      <c r="B12669" s="215" t="s">
        <v>145</v>
      </c>
      <c r="C12669" s="24"/>
    </row>
    <row r="12670" spans="1:3" ht="12.75" customHeight="1" x14ac:dyDescent="0.2">
      <c r="A12670" s="215" t="s">
        <v>22225</v>
      </c>
      <c r="B12670" s="215" t="s">
        <v>145</v>
      </c>
      <c r="C12670" s="24"/>
    </row>
    <row r="12671" spans="1:3" ht="12.75" customHeight="1" x14ac:dyDescent="0.2">
      <c r="A12671" s="215" t="s">
        <v>11103</v>
      </c>
      <c r="B12671" s="215" t="s">
        <v>145</v>
      </c>
      <c r="C12671" s="24"/>
    </row>
    <row r="12672" spans="1:3" ht="12.75" customHeight="1" x14ac:dyDescent="0.2">
      <c r="A12672" s="215" t="s">
        <v>22226</v>
      </c>
      <c r="B12672" s="215" t="s">
        <v>145</v>
      </c>
      <c r="C12672" s="24"/>
    </row>
    <row r="12673" spans="1:3" ht="12.75" customHeight="1" x14ac:dyDescent="0.2">
      <c r="A12673" s="215" t="s">
        <v>22227</v>
      </c>
      <c r="B12673" s="215" t="s">
        <v>145</v>
      </c>
      <c r="C12673" s="24"/>
    </row>
    <row r="12674" spans="1:3" ht="12.75" customHeight="1" x14ac:dyDescent="0.2">
      <c r="A12674" s="215" t="s">
        <v>22228</v>
      </c>
      <c r="B12674" s="215" t="s">
        <v>145</v>
      </c>
      <c r="C12674" s="24"/>
    </row>
    <row r="12675" spans="1:3" ht="12.75" customHeight="1" x14ac:dyDescent="0.2">
      <c r="A12675" s="215" t="s">
        <v>11104</v>
      </c>
      <c r="B12675" s="215" t="s">
        <v>145</v>
      </c>
      <c r="C12675" s="24"/>
    </row>
    <row r="12676" spans="1:3" ht="12.75" customHeight="1" x14ac:dyDescent="0.2">
      <c r="A12676" s="215" t="s">
        <v>11105</v>
      </c>
      <c r="B12676" s="215" t="s">
        <v>145</v>
      </c>
      <c r="C12676" s="24"/>
    </row>
    <row r="12677" spans="1:3" ht="12.75" customHeight="1" x14ac:dyDescent="0.2">
      <c r="A12677" s="215" t="s">
        <v>1991</v>
      </c>
      <c r="B12677" s="215" t="s">
        <v>145</v>
      </c>
      <c r="C12677" s="24"/>
    </row>
    <row r="12678" spans="1:3" ht="12.75" customHeight="1" x14ac:dyDescent="0.2">
      <c r="A12678" s="215" t="s">
        <v>11106</v>
      </c>
      <c r="B12678" s="215" t="s">
        <v>145</v>
      </c>
      <c r="C12678" s="24"/>
    </row>
    <row r="12679" spans="1:3" ht="12.75" customHeight="1" x14ac:dyDescent="0.2">
      <c r="A12679" s="215" t="s">
        <v>1992</v>
      </c>
      <c r="B12679" s="215" t="s">
        <v>145</v>
      </c>
      <c r="C12679" s="24"/>
    </row>
    <row r="12680" spans="1:3" ht="12.75" customHeight="1" x14ac:dyDescent="0.2">
      <c r="A12680" s="215" t="s">
        <v>11107</v>
      </c>
      <c r="B12680" s="215" t="s">
        <v>145</v>
      </c>
      <c r="C12680" s="24"/>
    </row>
    <row r="12681" spans="1:3" ht="12.75" customHeight="1" x14ac:dyDescent="0.2">
      <c r="A12681" s="215" t="s">
        <v>11108</v>
      </c>
      <c r="B12681" s="215" t="s">
        <v>145</v>
      </c>
      <c r="C12681" s="24"/>
    </row>
    <row r="12682" spans="1:3" ht="12.75" customHeight="1" x14ac:dyDescent="0.2">
      <c r="A12682" s="215" t="s">
        <v>25847</v>
      </c>
      <c r="B12682" s="215" t="s">
        <v>145</v>
      </c>
      <c r="C12682" s="24"/>
    </row>
    <row r="12683" spans="1:3" ht="12.75" customHeight="1" x14ac:dyDescent="0.2">
      <c r="A12683" s="215" t="s">
        <v>1993</v>
      </c>
      <c r="B12683" s="215" t="s">
        <v>145</v>
      </c>
      <c r="C12683" s="24"/>
    </row>
    <row r="12684" spans="1:3" ht="12.75" customHeight="1" x14ac:dyDescent="0.2">
      <c r="A12684" s="215" t="s">
        <v>11109</v>
      </c>
      <c r="B12684" s="215" t="s">
        <v>145</v>
      </c>
      <c r="C12684" s="24"/>
    </row>
    <row r="12685" spans="1:3" ht="12.75" customHeight="1" x14ac:dyDescent="0.2">
      <c r="A12685" s="215" t="s">
        <v>22229</v>
      </c>
      <c r="B12685" s="215" t="s">
        <v>145</v>
      </c>
      <c r="C12685" s="24"/>
    </row>
    <row r="12686" spans="1:3" ht="12.75" customHeight="1" x14ac:dyDescent="0.2">
      <c r="A12686" s="215" t="s">
        <v>1994</v>
      </c>
      <c r="B12686" s="215" t="s">
        <v>145</v>
      </c>
      <c r="C12686" s="24"/>
    </row>
    <row r="12687" spans="1:3" ht="12.75" customHeight="1" x14ac:dyDescent="0.2">
      <c r="A12687" s="215" t="s">
        <v>11110</v>
      </c>
      <c r="B12687" s="215" t="s">
        <v>145</v>
      </c>
      <c r="C12687" s="24"/>
    </row>
    <row r="12688" spans="1:3" ht="12.75" customHeight="1" x14ac:dyDescent="0.2">
      <c r="A12688" s="215" t="s">
        <v>1995</v>
      </c>
      <c r="B12688" s="215" t="s">
        <v>145</v>
      </c>
      <c r="C12688" s="24"/>
    </row>
    <row r="12689" spans="1:3" ht="12.75" customHeight="1" x14ac:dyDescent="0.2">
      <c r="A12689" s="215" t="s">
        <v>22217</v>
      </c>
      <c r="B12689" s="215" t="s">
        <v>145</v>
      </c>
      <c r="C12689" s="24"/>
    </row>
    <row r="12690" spans="1:3" ht="12.75" customHeight="1" x14ac:dyDescent="0.2">
      <c r="A12690" s="215" t="s">
        <v>1996</v>
      </c>
      <c r="B12690" s="215" t="s">
        <v>145</v>
      </c>
      <c r="C12690" s="24"/>
    </row>
    <row r="12691" spans="1:3" ht="12.75" customHeight="1" x14ac:dyDescent="0.2">
      <c r="A12691" s="215" t="s">
        <v>22230</v>
      </c>
      <c r="B12691" s="215" t="s">
        <v>145</v>
      </c>
      <c r="C12691" s="24"/>
    </row>
    <row r="12692" spans="1:3" ht="12.75" customHeight="1" x14ac:dyDescent="0.2">
      <c r="A12692" s="215" t="s">
        <v>11111</v>
      </c>
      <c r="B12692" s="215" t="s">
        <v>145</v>
      </c>
      <c r="C12692" s="24"/>
    </row>
    <row r="12693" spans="1:3" ht="12.75" customHeight="1" x14ac:dyDescent="0.2">
      <c r="A12693" s="215" t="s">
        <v>11112</v>
      </c>
      <c r="B12693" s="215" t="s">
        <v>145</v>
      </c>
      <c r="C12693" s="24"/>
    </row>
    <row r="12694" spans="1:3" ht="12.75" customHeight="1" x14ac:dyDescent="0.2">
      <c r="A12694" s="215" t="s">
        <v>11113</v>
      </c>
      <c r="B12694" s="215" t="s">
        <v>145</v>
      </c>
      <c r="C12694" s="24"/>
    </row>
    <row r="12695" spans="1:3" ht="12.75" customHeight="1" x14ac:dyDescent="0.2">
      <c r="A12695" s="215" t="s">
        <v>11166</v>
      </c>
      <c r="B12695" s="215" t="s">
        <v>145</v>
      </c>
      <c r="C12695" s="24"/>
    </row>
    <row r="12696" spans="1:3" ht="12.75" customHeight="1" x14ac:dyDescent="0.2">
      <c r="A12696" s="215" t="s">
        <v>1997</v>
      </c>
      <c r="B12696" s="215" t="s">
        <v>145</v>
      </c>
      <c r="C12696" s="24"/>
    </row>
    <row r="12697" spans="1:3" ht="12.75" customHeight="1" x14ac:dyDescent="0.2">
      <c r="A12697" s="215" t="s">
        <v>11114</v>
      </c>
      <c r="B12697" s="215" t="s">
        <v>145</v>
      </c>
      <c r="C12697" s="24"/>
    </row>
    <row r="12698" spans="1:3" ht="12.75" customHeight="1" x14ac:dyDescent="0.2">
      <c r="A12698" s="215" t="s">
        <v>11115</v>
      </c>
      <c r="B12698" s="215" t="s">
        <v>145</v>
      </c>
      <c r="C12698" s="24"/>
    </row>
    <row r="12699" spans="1:3" ht="12.75" customHeight="1" x14ac:dyDescent="0.2">
      <c r="A12699" s="215" t="s">
        <v>22231</v>
      </c>
      <c r="B12699" s="215" t="s">
        <v>145</v>
      </c>
      <c r="C12699" s="24"/>
    </row>
    <row r="12700" spans="1:3" ht="12.75" customHeight="1" x14ac:dyDescent="0.2">
      <c r="A12700" s="215" t="s">
        <v>22232</v>
      </c>
      <c r="B12700" s="215" t="s">
        <v>145</v>
      </c>
      <c r="C12700" s="24"/>
    </row>
    <row r="12701" spans="1:3" ht="12.75" customHeight="1" x14ac:dyDescent="0.2">
      <c r="A12701" s="215" t="s">
        <v>11167</v>
      </c>
      <c r="B12701" s="215" t="s">
        <v>145</v>
      </c>
      <c r="C12701" s="24"/>
    </row>
    <row r="12702" spans="1:3" ht="12.75" customHeight="1" x14ac:dyDescent="0.2">
      <c r="A12702" s="215" t="s">
        <v>22233</v>
      </c>
      <c r="B12702" s="215" t="s">
        <v>145</v>
      </c>
      <c r="C12702" s="24"/>
    </row>
    <row r="12703" spans="1:3" ht="12.75" customHeight="1" x14ac:dyDescent="0.2">
      <c r="A12703" s="215" t="s">
        <v>22234</v>
      </c>
      <c r="B12703" s="215" t="s">
        <v>145</v>
      </c>
      <c r="C12703" s="24"/>
    </row>
    <row r="12704" spans="1:3" ht="12.75" customHeight="1" x14ac:dyDescent="0.2">
      <c r="A12704" s="215" t="s">
        <v>22235</v>
      </c>
      <c r="B12704" s="215" t="s">
        <v>145</v>
      </c>
      <c r="C12704" s="24"/>
    </row>
    <row r="12705" spans="1:3" ht="12.75" customHeight="1" x14ac:dyDescent="0.2">
      <c r="A12705" s="215" t="s">
        <v>22236</v>
      </c>
      <c r="B12705" s="215" t="s">
        <v>145</v>
      </c>
      <c r="C12705" s="24"/>
    </row>
    <row r="12706" spans="1:3" ht="12.75" customHeight="1" x14ac:dyDescent="0.2">
      <c r="A12706" s="215" t="s">
        <v>11116</v>
      </c>
      <c r="B12706" s="215" t="s">
        <v>145</v>
      </c>
      <c r="C12706" s="24"/>
    </row>
    <row r="12707" spans="1:3" ht="12.75" customHeight="1" x14ac:dyDescent="0.2">
      <c r="A12707" s="215" t="s">
        <v>22237</v>
      </c>
      <c r="B12707" s="215" t="s">
        <v>145</v>
      </c>
      <c r="C12707" s="24"/>
    </row>
    <row r="12708" spans="1:3" ht="12.75" customHeight="1" x14ac:dyDescent="0.2">
      <c r="A12708" s="215" t="s">
        <v>11168</v>
      </c>
      <c r="B12708" s="215" t="s">
        <v>145</v>
      </c>
      <c r="C12708" s="24"/>
    </row>
    <row r="12709" spans="1:3" ht="12.75" customHeight="1" x14ac:dyDescent="0.2">
      <c r="A12709" s="215" t="s">
        <v>22238</v>
      </c>
      <c r="B12709" s="215" t="s">
        <v>145</v>
      </c>
      <c r="C12709" s="24"/>
    </row>
    <row r="12710" spans="1:3" ht="12.75" customHeight="1" x14ac:dyDescent="0.2">
      <c r="A12710" s="215" t="s">
        <v>22239</v>
      </c>
      <c r="B12710" s="215" t="s">
        <v>145</v>
      </c>
      <c r="C12710" s="24"/>
    </row>
    <row r="12711" spans="1:3" ht="12.75" customHeight="1" x14ac:dyDescent="0.2">
      <c r="A12711" s="215" t="s">
        <v>11169</v>
      </c>
      <c r="B12711" s="215" t="s">
        <v>145</v>
      </c>
      <c r="C12711" s="24"/>
    </row>
    <row r="12712" spans="1:3" ht="12.75" customHeight="1" x14ac:dyDescent="0.2">
      <c r="A12712" s="215" t="s">
        <v>22240</v>
      </c>
      <c r="B12712" s="215" t="s">
        <v>145</v>
      </c>
      <c r="C12712" s="24"/>
    </row>
    <row r="12713" spans="1:3" ht="12.75" customHeight="1" x14ac:dyDescent="0.2">
      <c r="A12713" s="215" t="s">
        <v>11117</v>
      </c>
      <c r="B12713" s="215" t="s">
        <v>145</v>
      </c>
      <c r="C12713" s="24"/>
    </row>
    <row r="12714" spans="1:3" ht="12.75" customHeight="1" x14ac:dyDescent="0.2">
      <c r="A12714" s="215" t="s">
        <v>11170</v>
      </c>
      <c r="B12714" s="215" t="s">
        <v>145</v>
      </c>
      <c r="C12714" s="24"/>
    </row>
    <row r="12715" spans="1:3" ht="12.75" customHeight="1" x14ac:dyDescent="0.2">
      <c r="A12715" s="215" t="s">
        <v>22241</v>
      </c>
      <c r="B12715" s="215" t="s">
        <v>145</v>
      </c>
      <c r="C12715" s="24"/>
    </row>
    <row r="12716" spans="1:3" ht="12.75" customHeight="1" x14ac:dyDescent="0.2">
      <c r="A12716" s="215" t="s">
        <v>11171</v>
      </c>
      <c r="B12716" s="215" t="s">
        <v>145</v>
      </c>
      <c r="C12716" s="24"/>
    </row>
    <row r="12717" spans="1:3" ht="12.75" customHeight="1" x14ac:dyDescent="0.2">
      <c r="A12717" s="215" t="s">
        <v>22242</v>
      </c>
      <c r="B12717" s="215" t="s">
        <v>145</v>
      </c>
      <c r="C12717" s="24"/>
    </row>
    <row r="12718" spans="1:3" ht="12.75" customHeight="1" x14ac:dyDescent="0.2">
      <c r="A12718" s="215" t="s">
        <v>22243</v>
      </c>
      <c r="B12718" s="215" t="s">
        <v>145</v>
      </c>
      <c r="C12718" s="24"/>
    </row>
    <row r="12719" spans="1:3" ht="12.75" customHeight="1" x14ac:dyDescent="0.2">
      <c r="A12719" s="215" t="s">
        <v>22244</v>
      </c>
      <c r="B12719" s="215" t="s">
        <v>145</v>
      </c>
      <c r="C12719" s="24"/>
    </row>
    <row r="12720" spans="1:3" ht="12.75" customHeight="1" x14ac:dyDescent="0.2">
      <c r="A12720" s="215" t="s">
        <v>11172</v>
      </c>
      <c r="B12720" s="215" t="s">
        <v>145</v>
      </c>
      <c r="C12720" s="24"/>
    </row>
    <row r="12721" spans="1:3" ht="12.75" customHeight="1" x14ac:dyDescent="0.2">
      <c r="A12721" s="215" t="s">
        <v>11118</v>
      </c>
      <c r="B12721" s="215" t="s">
        <v>145</v>
      </c>
      <c r="C12721" s="24"/>
    </row>
    <row r="12722" spans="1:3" ht="12.75" customHeight="1" x14ac:dyDescent="0.2">
      <c r="A12722" s="215" t="s">
        <v>11173</v>
      </c>
      <c r="B12722" s="215" t="s">
        <v>145</v>
      </c>
      <c r="C12722" s="24"/>
    </row>
    <row r="12723" spans="1:3" ht="12.75" customHeight="1" x14ac:dyDescent="0.2">
      <c r="A12723" s="215" t="s">
        <v>22245</v>
      </c>
      <c r="B12723" s="215" t="s">
        <v>145</v>
      </c>
      <c r="C12723" s="24"/>
    </row>
    <row r="12724" spans="1:3" ht="12.75" customHeight="1" x14ac:dyDescent="0.2">
      <c r="A12724" s="215" t="s">
        <v>22246</v>
      </c>
      <c r="B12724" s="215" t="s">
        <v>145</v>
      </c>
      <c r="C12724" s="24"/>
    </row>
    <row r="12725" spans="1:3" ht="12.75" customHeight="1" x14ac:dyDescent="0.2">
      <c r="A12725" s="215" t="s">
        <v>11174</v>
      </c>
      <c r="B12725" s="215" t="s">
        <v>145</v>
      </c>
      <c r="C12725" s="24"/>
    </row>
    <row r="12726" spans="1:3" ht="12.75" customHeight="1" x14ac:dyDescent="0.2">
      <c r="A12726" s="215" t="s">
        <v>11175</v>
      </c>
      <c r="B12726" s="215" t="s">
        <v>145</v>
      </c>
      <c r="C12726" s="24"/>
    </row>
    <row r="12727" spans="1:3" ht="12.75" customHeight="1" x14ac:dyDescent="0.2">
      <c r="A12727" s="215" t="s">
        <v>22247</v>
      </c>
      <c r="B12727" s="215" t="s">
        <v>145</v>
      </c>
      <c r="C12727" s="24"/>
    </row>
    <row r="12728" spans="1:3" ht="12.75" customHeight="1" x14ac:dyDescent="0.2">
      <c r="A12728" s="215" t="s">
        <v>22248</v>
      </c>
      <c r="B12728" s="215" t="s">
        <v>145</v>
      </c>
      <c r="C12728" s="24"/>
    </row>
    <row r="12729" spans="1:3" ht="12.75" customHeight="1" x14ac:dyDescent="0.2">
      <c r="A12729" s="215" t="s">
        <v>11119</v>
      </c>
      <c r="B12729" s="215" t="s">
        <v>145</v>
      </c>
      <c r="C12729" s="24"/>
    </row>
    <row r="12730" spans="1:3" ht="12.75" customHeight="1" x14ac:dyDescent="0.2">
      <c r="A12730" s="215" t="s">
        <v>11176</v>
      </c>
      <c r="B12730" s="215" t="s">
        <v>145</v>
      </c>
      <c r="C12730" s="24"/>
    </row>
    <row r="12731" spans="1:3" ht="12.75" customHeight="1" x14ac:dyDescent="0.2">
      <c r="A12731" s="215" t="s">
        <v>11177</v>
      </c>
      <c r="B12731" s="215" t="s">
        <v>145</v>
      </c>
      <c r="C12731" s="24"/>
    </row>
    <row r="12732" spans="1:3" ht="12.75" customHeight="1" x14ac:dyDescent="0.2">
      <c r="A12732" s="215" t="s">
        <v>22249</v>
      </c>
      <c r="B12732" s="215" t="s">
        <v>145</v>
      </c>
      <c r="C12732" s="24"/>
    </row>
    <row r="12733" spans="1:3" ht="12.75" customHeight="1" x14ac:dyDescent="0.2">
      <c r="A12733" s="215" t="s">
        <v>22250</v>
      </c>
      <c r="B12733" s="215" t="s">
        <v>145</v>
      </c>
      <c r="C12733" s="24"/>
    </row>
    <row r="12734" spans="1:3" ht="12.75" customHeight="1" x14ac:dyDescent="0.2">
      <c r="A12734" s="215" t="s">
        <v>22251</v>
      </c>
      <c r="B12734" s="215" t="s">
        <v>145</v>
      </c>
      <c r="C12734" s="24"/>
    </row>
    <row r="12735" spans="1:3" ht="12.75" customHeight="1" x14ac:dyDescent="0.2">
      <c r="A12735" s="215" t="s">
        <v>11178</v>
      </c>
      <c r="B12735" s="215" t="s">
        <v>145</v>
      </c>
      <c r="C12735" s="24"/>
    </row>
    <row r="12736" spans="1:3" ht="12.75" customHeight="1" x14ac:dyDescent="0.2">
      <c r="A12736" s="215" t="s">
        <v>11120</v>
      </c>
      <c r="B12736" s="215" t="s">
        <v>145</v>
      </c>
      <c r="C12736" s="24"/>
    </row>
    <row r="12737" spans="1:3" ht="12.75" customHeight="1" x14ac:dyDescent="0.2">
      <c r="A12737" s="215" t="s">
        <v>25848</v>
      </c>
      <c r="B12737" s="215" t="s">
        <v>145</v>
      </c>
      <c r="C12737" s="24"/>
    </row>
    <row r="12738" spans="1:3" ht="12.75" customHeight="1" x14ac:dyDescent="0.2">
      <c r="A12738" s="215" t="s">
        <v>22252</v>
      </c>
      <c r="B12738" s="215" t="s">
        <v>145</v>
      </c>
      <c r="C12738" s="24"/>
    </row>
    <row r="12739" spans="1:3" ht="12.75" customHeight="1" x14ac:dyDescent="0.2">
      <c r="A12739" s="215" t="s">
        <v>11121</v>
      </c>
      <c r="B12739" s="215" t="s">
        <v>145</v>
      </c>
      <c r="C12739" s="24"/>
    </row>
    <row r="12740" spans="1:3" ht="12.75" customHeight="1" x14ac:dyDescent="0.2">
      <c r="A12740" s="215" t="s">
        <v>11179</v>
      </c>
      <c r="B12740" s="215" t="s">
        <v>145</v>
      </c>
      <c r="C12740" s="24"/>
    </row>
    <row r="12741" spans="1:3" ht="12.75" customHeight="1" x14ac:dyDescent="0.2">
      <c r="A12741" s="215" t="s">
        <v>11180</v>
      </c>
      <c r="B12741" s="215" t="s">
        <v>145</v>
      </c>
      <c r="C12741" s="24"/>
    </row>
    <row r="12742" spans="1:3" ht="12.75" customHeight="1" x14ac:dyDescent="0.2">
      <c r="A12742" s="215" t="s">
        <v>11122</v>
      </c>
      <c r="B12742" s="215" t="s">
        <v>145</v>
      </c>
      <c r="C12742" s="24"/>
    </row>
    <row r="12743" spans="1:3" ht="12.75" customHeight="1" x14ac:dyDescent="0.2">
      <c r="A12743" s="215" t="s">
        <v>22253</v>
      </c>
      <c r="B12743" s="215" t="s">
        <v>145</v>
      </c>
      <c r="C12743" s="24"/>
    </row>
    <row r="12744" spans="1:3" ht="12.75" customHeight="1" x14ac:dyDescent="0.2">
      <c r="A12744" s="215" t="s">
        <v>22254</v>
      </c>
      <c r="B12744" s="215" t="s">
        <v>145</v>
      </c>
      <c r="C12744" s="24"/>
    </row>
    <row r="12745" spans="1:3" ht="12.75" customHeight="1" x14ac:dyDescent="0.2">
      <c r="A12745" s="215" t="s">
        <v>22255</v>
      </c>
      <c r="B12745" s="215" t="s">
        <v>145</v>
      </c>
      <c r="C12745" s="24"/>
    </row>
    <row r="12746" spans="1:3" ht="12.75" customHeight="1" x14ac:dyDescent="0.2">
      <c r="A12746" s="215" t="s">
        <v>11181</v>
      </c>
      <c r="B12746" s="215" t="s">
        <v>145</v>
      </c>
      <c r="C12746" s="24"/>
    </row>
    <row r="12747" spans="1:3" ht="12.75" customHeight="1" x14ac:dyDescent="0.2">
      <c r="A12747" s="215" t="s">
        <v>11182</v>
      </c>
      <c r="B12747" s="215" t="s">
        <v>145</v>
      </c>
      <c r="C12747" s="24"/>
    </row>
    <row r="12748" spans="1:3" ht="12.75" customHeight="1" x14ac:dyDescent="0.2">
      <c r="A12748" s="215" t="s">
        <v>22256</v>
      </c>
      <c r="B12748" s="215" t="s">
        <v>145</v>
      </c>
      <c r="C12748" s="24"/>
    </row>
    <row r="12749" spans="1:3" ht="12.75" customHeight="1" x14ac:dyDescent="0.2">
      <c r="A12749" s="215" t="s">
        <v>22257</v>
      </c>
      <c r="B12749" s="215" t="s">
        <v>145</v>
      </c>
      <c r="C12749" s="24"/>
    </row>
    <row r="12750" spans="1:3" ht="12.75" customHeight="1" x14ac:dyDescent="0.2">
      <c r="A12750" s="215" t="s">
        <v>22258</v>
      </c>
      <c r="B12750" s="215" t="s">
        <v>145</v>
      </c>
      <c r="C12750" s="24"/>
    </row>
    <row r="12751" spans="1:3" ht="12.75" customHeight="1" x14ac:dyDescent="0.2">
      <c r="A12751" s="215" t="s">
        <v>22259</v>
      </c>
      <c r="B12751" s="215" t="s">
        <v>145</v>
      </c>
      <c r="C12751" s="24"/>
    </row>
    <row r="12752" spans="1:3" ht="12.75" customHeight="1" x14ac:dyDescent="0.2">
      <c r="A12752" s="215" t="s">
        <v>11183</v>
      </c>
      <c r="B12752" s="215" t="s">
        <v>145</v>
      </c>
      <c r="C12752" s="24"/>
    </row>
    <row r="12753" spans="1:3" ht="12.75" customHeight="1" x14ac:dyDescent="0.2">
      <c r="A12753" s="215" t="s">
        <v>11184</v>
      </c>
      <c r="B12753" s="215" t="s">
        <v>145</v>
      </c>
      <c r="C12753" s="24"/>
    </row>
    <row r="12754" spans="1:3" ht="12.75" customHeight="1" x14ac:dyDescent="0.2">
      <c r="A12754" s="215" t="s">
        <v>22260</v>
      </c>
      <c r="B12754" s="215" t="s">
        <v>145</v>
      </c>
      <c r="C12754" s="24"/>
    </row>
    <row r="12755" spans="1:3" ht="12.75" customHeight="1" x14ac:dyDescent="0.2">
      <c r="A12755" s="215" t="s">
        <v>11185</v>
      </c>
      <c r="B12755" s="215" t="s">
        <v>145</v>
      </c>
      <c r="C12755" s="24"/>
    </row>
    <row r="12756" spans="1:3" ht="12.75" customHeight="1" x14ac:dyDescent="0.2">
      <c r="A12756" s="215" t="s">
        <v>145</v>
      </c>
      <c r="B12756" s="215" t="s">
        <v>145</v>
      </c>
      <c r="C12756" s="24"/>
    </row>
    <row r="12757" spans="1:3" ht="12.75" customHeight="1" x14ac:dyDescent="0.2">
      <c r="A12757" s="215" t="s">
        <v>11123</v>
      </c>
      <c r="B12757" s="215" t="s">
        <v>145</v>
      </c>
      <c r="C12757" s="24"/>
    </row>
    <row r="12758" spans="1:3" ht="12.75" customHeight="1" x14ac:dyDescent="0.2">
      <c r="A12758" s="215" t="s">
        <v>22261</v>
      </c>
      <c r="B12758" s="215" t="s">
        <v>145</v>
      </c>
      <c r="C12758" s="24"/>
    </row>
    <row r="12759" spans="1:3" ht="12.75" customHeight="1" x14ac:dyDescent="0.2">
      <c r="A12759" s="215" t="s">
        <v>11124</v>
      </c>
      <c r="B12759" s="215" t="s">
        <v>145</v>
      </c>
      <c r="C12759" s="24"/>
    </row>
    <row r="12760" spans="1:3" ht="12.75" customHeight="1" x14ac:dyDescent="0.2">
      <c r="A12760" s="215" t="s">
        <v>11125</v>
      </c>
      <c r="B12760" s="215" t="s">
        <v>145</v>
      </c>
      <c r="C12760" s="24"/>
    </row>
    <row r="12761" spans="1:3" ht="12.75" customHeight="1" x14ac:dyDescent="0.2">
      <c r="A12761" s="215" t="s">
        <v>11126</v>
      </c>
      <c r="B12761" s="215" t="s">
        <v>145</v>
      </c>
      <c r="C12761" s="24"/>
    </row>
    <row r="12762" spans="1:3" ht="12.75" customHeight="1" x14ac:dyDescent="0.2">
      <c r="A12762" s="215" t="s">
        <v>11127</v>
      </c>
      <c r="B12762" s="215" t="s">
        <v>145</v>
      </c>
      <c r="C12762" s="24"/>
    </row>
    <row r="12763" spans="1:3" ht="12.75" customHeight="1" x14ac:dyDescent="0.2">
      <c r="A12763" s="215" t="s">
        <v>11128</v>
      </c>
      <c r="B12763" s="215" t="s">
        <v>145</v>
      </c>
      <c r="C12763" s="24"/>
    </row>
    <row r="12764" spans="1:3" ht="12.75" customHeight="1" x14ac:dyDescent="0.2">
      <c r="A12764" s="215" t="s">
        <v>11129</v>
      </c>
      <c r="B12764" s="215" t="s">
        <v>145</v>
      </c>
      <c r="C12764" s="24"/>
    </row>
    <row r="12765" spans="1:3" ht="12.75" customHeight="1" x14ac:dyDescent="0.2">
      <c r="A12765" s="215" t="s">
        <v>11130</v>
      </c>
      <c r="B12765" s="215" t="s">
        <v>145</v>
      </c>
      <c r="C12765" s="24"/>
    </row>
    <row r="12766" spans="1:3" ht="12.75" customHeight="1" x14ac:dyDescent="0.2">
      <c r="A12766" s="215" t="s">
        <v>11131</v>
      </c>
      <c r="B12766" s="215" t="s">
        <v>145</v>
      </c>
      <c r="C12766" s="24"/>
    </row>
    <row r="12767" spans="1:3" ht="12.75" customHeight="1" x14ac:dyDescent="0.2">
      <c r="A12767" s="215" t="s">
        <v>11132</v>
      </c>
      <c r="B12767" s="215" t="s">
        <v>145</v>
      </c>
      <c r="C12767" s="24"/>
    </row>
    <row r="12768" spans="1:3" ht="12.75" customHeight="1" x14ac:dyDescent="0.2">
      <c r="A12768" s="215" t="s">
        <v>11133</v>
      </c>
      <c r="B12768" s="215" t="s">
        <v>145</v>
      </c>
      <c r="C12768" s="24"/>
    </row>
    <row r="12769" spans="1:3" ht="12.75" customHeight="1" x14ac:dyDescent="0.2">
      <c r="A12769" s="215" t="s">
        <v>11134</v>
      </c>
      <c r="B12769" s="215" t="s">
        <v>145</v>
      </c>
      <c r="C12769" s="24"/>
    </row>
    <row r="12770" spans="1:3" ht="12.75" customHeight="1" x14ac:dyDescent="0.2">
      <c r="A12770" s="215" t="s">
        <v>11135</v>
      </c>
      <c r="B12770" s="215" t="s">
        <v>145</v>
      </c>
      <c r="C12770" s="24"/>
    </row>
    <row r="12771" spans="1:3" ht="12.75" customHeight="1" x14ac:dyDescent="0.2">
      <c r="A12771" s="215" t="s">
        <v>11136</v>
      </c>
      <c r="B12771" s="215" t="s">
        <v>145</v>
      </c>
      <c r="C12771" s="24"/>
    </row>
    <row r="12772" spans="1:3" ht="12.75" customHeight="1" x14ac:dyDescent="0.2">
      <c r="A12772" s="215" t="s">
        <v>11137</v>
      </c>
      <c r="B12772" s="215" t="s">
        <v>145</v>
      </c>
      <c r="C12772" s="24"/>
    </row>
    <row r="12773" spans="1:3" ht="12.75" customHeight="1" x14ac:dyDescent="0.2">
      <c r="A12773" s="215" t="s">
        <v>11138</v>
      </c>
      <c r="B12773" s="215" t="s">
        <v>145</v>
      </c>
      <c r="C12773" s="24"/>
    </row>
    <row r="12774" spans="1:3" ht="12.75" customHeight="1" x14ac:dyDescent="0.2">
      <c r="A12774" s="215" t="s">
        <v>11139</v>
      </c>
      <c r="B12774" s="215" t="s">
        <v>145</v>
      </c>
      <c r="C12774" s="24"/>
    </row>
    <row r="12775" spans="1:3" ht="12.75" customHeight="1" x14ac:dyDescent="0.2">
      <c r="A12775" s="215" t="s">
        <v>11140</v>
      </c>
      <c r="B12775" s="215" t="s">
        <v>145</v>
      </c>
      <c r="C12775" s="24"/>
    </row>
    <row r="12776" spans="1:3" ht="12.75" customHeight="1" x14ac:dyDescent="0.2">
      <c r="A12776" s="215" t="s">
        <v>11141</v>
      </c>
      <c r="B12776" s="215" t="s">
        <v>145</v>
      </c>
      <c r="C12776" s="24"/>
    </row>
    <row r="12777" spans="1:3" ht="12.75" customHeight="1" x14ac:dyDescent="0.2">
      <c r="A12777" s="215" t="s">
        <v>11142</v>
      </c>
      <c r="B12777" s="215" t="s">
        <v>145</v>
      </c>
      <c r="C12777" s="24"/>
    </row>
    <row r="12778" spans="1:3" ht="12.75" customHeight="1" x14ac:dyDescent="0.2">
      <c r="A12778" s="215" t="s">
        <v>11143</v>
      </c>
      <c r="B12778" s="215" t="s">
        <v>145</v>
      </c>
      <c r="C12778" s="24"/>
    </row>
    <row r="12779" spans="1:3" ht="12.75" customHeight="1" x14ac:dyDescent="0.2">
      <c r="A12779" s="215" t="s">
        <v>11144</v>
      </c>
      <c r="B12779" s="215" t="s">
        <v>145</v>
      </c>
      <c r="C12779" s="24"/>
    </row>
    <row r="12780" spans="1:3" ht="12.75" customHeight="1" x14ac:dyDescent="0.2">
      <c r="A12780" s="215" t="s">
        <v>11145</v>
      </c>
      <c r="B12780" s="215" t="s">
        <v>145</v>
      </c>
      <c r="C12780" s="24"/>
    </row>
    <row r="12781" spans="1:3" ht="12.75" customHeight="1" x14ac:dyDescent="0.2">
      <c r="A12781" s="215" t="s">
        <v>11146</v>
      </c>
      <c r="B12781" s="215" t="s">
        <v>145</v>
      </c>
      <c r="C12781" s="24"/>
    </row>
    <row r="12782" spans="1:3" ht="12.75" customHeight="1" x14ac:dyDescent="0.2">
      <c r="A12782" s="215" t="s">
        <v>22262</v>
      </c>
      <c r="B12782" s="215" t="s">
        <v>145</v>
      </c>
      <c r="C12782" s="24"/>
    </row>
    <row r="12783" spans="1:3" ht="12.75" customHeight="1" x14ac:dyDescent="0.2">
      <c r="A12783" s="215" t="s">
        <v>22263</v>
      </c>
      <c r="B12783" s="215" t="s">
        <v>145</v>
      </c>
      <c r="C12783" s="24"/>
    </row>
    <row r="12784" spans="1:3" ht="12.75" customHeight="1" x14ac:dyDescent="0.2">
      <c r="A12784" s="215" t="s">
        <v>22264</v>
      </c>
      <c r="B12784" s="215" t="s">
        <v>145</v>
      </c>
      <c r="C12784" s="24"/>
    </row>
    <row r="12785" spans="1:4" ht="12.75" customHeight="1" x14ac:dyDescent="0.2">
      <c r="A12785" s="215" t="s">
        <v>11147</v>
      </c>
      <c r="B12785" s="215" t="s">
        <v>145</v>
      </c>
      <c r="C12785" s="24"/>
    </row>
    <row r="12786" spans="1:4" ht="12.75" customHeight="1" x14ac:dyDescent="0.2">
      <c r="A12786" s="215" t="s">
        <v>25849</v>
      </c>
      <c r="B12786" s="215" t="s">
        <v>145</v>
      </c>
      <c r="C12786" s="24"/>
    </row>
    <row r="12787" spans="1:4" ht="12.75" customHeight="1" x14ac:dyDescent="0.2">
      <c r="A12787" s="215" t="s">
        <v>22265</v>
      </c>
      <c r="B12787" s="215" t="s">
        <v>145</v>
      </c>
      <c r="C12787" s="24"/>
    </row>
    <row r="12788" spans="1:4" ht="12.75" customHeight="1" x14ac:dyDescent="0.2">
      <c r="A12788" s="215" t="s">
        <v>11148</v>
      </c>
      <c r="B12788" s="215" t="s">
        <v>145</v>
      </c>
      <c r="C12788" s="24"/>
    </row>
    <row r="12789" spans="1:4" ht="12.75" customHeight="1" x14ac:dyDescent="0.2">
      <c r="A12789" s="215" t="s">
        <v>11149</v>
      </c>
      <c r="B12789" s="215" t="s">
        <v>145</v>
      </c>
      <c r="C12789" s="24"/>
    </row>
    <row r="12790" spans="1:4" ht="12.75" customHeight="1" x14ac:dyDescent="0.2">
      <c r="A12790" s="215" t="s">
        <v>11150</v>
      </c>
      <c r="B12790" s="215" t="s">
        <v>145</v>
      </c>
      <c r="C12790" s="24"/>
    </row>
    <row r="12791" spans="1:4" ht="12.75" customHeight="1" x14ac:dyDescent="0.2">
      <c r="A12791" s="215" t="s">
        <v>11151</v>
      </c>
      <c r="B12791" s="215" t="s">
        <v>145</v>
      </c>
      <c r="C12791" s="24"/>
    </row>
    <row r="12792" spans="1:4" ht="12.75" customHeight="1" x14ac:dyDescent="0.2">
      <c r="A12792" s="215" t="s">
        <v>25850</v>
      </c>
      <c r="B12792" s="215" t="s">
        <v>145</v>
      </c>
      <c r="C12792" s="24"/>
    </row>
    <row r="12793" spans="1:4" ht="12.75" customHeight="1" x14ac:dyDescent="0.2">
      <c r="A12793" s="215" t="s">
        <v>25851</v>
      </c>
      <c r="B12793" s="215" t="s">
        <v>145</v>
      </c>
      <c r="C12793" s="24"/>
    </row>
    <row r="12794" spans="1:4" ht="12.75" customHeight="1" x14ac:dyDescent="0.2">
      <c r="A12794" s="215" t="s">
        <v>25852</v>
      </c>
      <c r="B12794" s="215" t="s">
        <v>145</v>
      </c>
      <c r="C12794" s="24"/>
    </row>
    <row r="12795" spans="1:4" ht="12.75" customHeight="1" x14ac:dyDescent="0.2">
      <c r="A12795" s="215" t="s">
        <v>25853</v>
      </c>
      <c r="B12795" s="215" t="s">
        <v>145</v>
      </c>
      <c r="C12795" s="24"/>
    </row>
    <row r="12796" spans="1:4" ht="12.75" customHeight="1" x14ac:dyDescent="0.2">
      <c r="A12796" s="215" t="s">
        <v>11152</v>
      </c>
      <c r="B12796" s="215" t="s">
        <v>145</v>
      </c>
      <c r="C12796" s="24"/>
    </row>
    <row r="12797" spans="1:4" ht="12.75" customHeight="1" x14ac:dyDescent="0.2">
      <c r="A12797" s="215" t="s">
        <v>25854</v>
      </c>
      <c r="B12797" s="215" t="s">
        <v>145</v>
      </c>
      <c r="C12797" s="24"/>
    </row>
    <row r="12798" spans="1:4" s="24" customFormat="1" ht="12.75" customHeight="1" x14ac:dyDescent="0.2">
      <c r="A12798" s="215" t="s">
        <v>11186</v>
      </c>
      <c r="B12798" s="215" t="s">
        <v>145</v>
      </c>
      <c r="D12798" s="120"/>
    </row>
    <row r="12799" spans="1:4" ht="12.75" customHeight="1" x14ac:dyDescent="0.2">
      <c r="A12799" s="215" t="s">
        <v>1998</v>
      </c>
      <c r="B12799" s="215" t="s">
        <v>145</v>
      </c>
      <c r="C12799" s="24"/>
    </row>
    <row r="12800" spans="1:4" ht="12.75" customHeight="1" x14ac:dyDescent="0.2">
      <c r="A12800" s="215" t="s">
        <v>11153</v>
      </c>
      <c r="B12800" s="215" t="s">
        <v>145</v>
      </c>
      <c r="C12800" s="24"/>
    </row>
    <row r="12801" spans="1:3" ht="12.75" customHeight="1" x14ac:dyDescent="0.2">
      <c r="A12801" s="215" t="s">
        <v>11154</v>
      </c>
      <c r="B12801" s="215" t="s">
        <v>145</v>
      </c>
      <c r="C12801" s="24"/>
    </row>
    <row r="12802" spans="1:3" ht="12.75" customHeight="1" x14ac:dyDescent="0.2">
      <c r="A12802" s="215" t="s">
        <v>11155</v>
      </c>
      <c r="B12802" s="215" t="s">
        <v>145</v>
      </c>
      <c r="C12802" s="24"/>
    </row>
    <row r="12803" spans="1:3" ht="12.75" customHeight="1" x14ac:dyDescent="0.2">
      <c r="A12803" s="215" t="s">
        <v>11156</v>
      </c>
      <c r="B12803" s="215" t="s">
        <v>145</v>
      </c>
      <c r="C12803" s="24"/>
    </row>
    <row r="12804" spans="1:3" ht="12.75" customHeight="1" x14ac:dyDescent="0.2">
      <c r="A12804" s="215" t="s">
        <v>1999</v>
      </c>
      <c r="B12804" s="215" t="s">
        <v>145</v>
      </c>
      <c r="C12804" s="24"/>
    </row>
    <row r="12805" spans="1:3" ht="12.75" customHeight="1" x14ac:dyDescent="0.2">
      <c r="A12805" s="215" t="s">
        <v>11157</v>
      </c>
      <c r="B12805" s="215" t="s">
        <v>145</v>
      </c>
      <c r="C12805" s="24"/>
    </row>
    <row r="12806" spans="1:3" ht="12.75" customHeight="1" x14ac:dyDescent="0.2">
      <c r="A12806" s="215" t="s">
        <v>25855</v>
      </c>
      <c r="B12806" s="215" t="s">
        <v>145</v>
      </c>
      <c r="C12806" s="24"/>
    </row>
    <row r="12807" spans="1:3" ht="12.75" customHeight="1" x14ac:dyDescent="0.2">
      <c r="A12807" s="215" t="s">
        <v>11158</v>
      </c>
      <c r="B12807" s="215" t="s">
        <v>145</v>
      </c>
      <c r="C12807" s="24"/>
    </row>
    <row r="12808" spans="1:3" ht="12.75" customHeight="1" x14ac:dyDescent="0.2">
      <c r="A12808" s="215" t="s">
        <v>11159</v>
      </c>
      <c r="B12808" s="215" t="s">
        <v>145</v>
      </c>
      <c r="C12808" s="24"/>
    </row>
    <row r="12809" spans="1:3" ht="12.75" customHeight="1" x14ac:dyDescent="0.2">
      <c r="A12809" s="215" t="s">
        <v>11160</v>
      </c>
      <c r="B12809" s="215" t="s">
        <v>145</v>
      </c>
      <c r="C12809" s="24"/>
    </row>
    <row r="12810" spans="1:3" ht="12.75" customHeight="1" x14ac:dyDescent="0.2">
      <c r="A12810" s="215" t="s">
        <v>11161</v>
      </c>
      <c r="B12810" s="215" t="s">
        <v>145</v>
      </c>
      <c r="C12810" s="24"/>
    </row>
    <row r="12811" spans="1:3" ht="12.75" customHeight="1" x14ac:dyDescent="0.2">
      <c r="A12811" s="215" t="s">
        <v>11162</v>
      </c>
      <c r="B12811" s="215" t="s">
        <v>145</v>
      </c>
      <c r="C12811" s="24"/>
    </row>
    <row r="12812" spans="1:3" ht="12.75" customHeight="1" x14ac:dyDescent="0.2">
      <c r="A12812" s="215" t="s">
        <v>11163</v>
      </c>
      <c r="B12812" s="215" t="s">
        <v>145</v>
      </c>
      <c r="C12812" s="24"/>
    </row>
    <row r="12813" spans="1:3" ht="12.75" customHeight="1" x14ac:dyDescent="0.2">
      <c r="A12813" s="215" t="s">
        <v>11164</v>
      </c>
      <c r="B12813" s="215" t="s">
        <v>145</v>
      </c>
      <c r="C12813" s="24"/>
    </row>
    <row r="12814" spans="1:3" ht="12.75" customHeight="1" x14ac:dyDescent="0.2">
      <c r="A12814" s="215" t="s">
        <v>11165</v>
      </c>
      <c r="B12814" s="215" t="s">
        <v>145</v>
      </c>
      <c r="C12814" s="24"/>
    </row>
    <row r="12815" spans="1:3" ht="12.75" customHeight="1" x14ac:dyDescent="0.2">
      <c r="A12815" s="215" t="s">
        <v>11303</v>
      </c>
      <c r="B12815" s="215" t="s">
        <v>31</v>
      </c>
      <c r="C12815" s="24"/>
    </row>
    <row r="12816" spans="1:3" ht="12.75" customHeight="1" x14ac:dyDescent="0.2">
      <c r="A12816" s="215" t="s">
        <v>22269</v>
      </c>
      <c r="B12816" s="215" t="s">
        <v>31</v>
      </c>
      <c r="C12816" s="24"/>
    </row>
    <row r="12817" spans="1:4" ht="12.75" customHeight="1" x14ac:dyDescent="0.2">
      <c r="A12817" s="215" t="s">
        <v>2000</v>
      </c>
      <c r="B12817" s="215" t="s">
        <v>31</v>
      </c>
      <c r="C12817" s="24"/>
    </row>
    <row r="12818" spans="1:4" ht="12.75" customHeight="1" x14ac:dyDescent="0.2">
      <c r="A12818" s="215" t="s">
        <v>11187</v>
      </c>
      <c r="B12818" s="215" t="s">
        <v>31</v>
      </c>
      <c r="C12818" s="24"/>
    </row>
    <row r="12819" spans="1:4" s="24" customFormat="1" ht="12.75" customHeight="1" x14ac:dyDescent="0.2">
      <c r="A12819" s="215" t="s">
        <v>11188</v>
      </c>
      <c r="B12819" s="215" t="s">
        <v>31</v>
      </c>
      <c r="D12819" s="120"/>
    </row>
    <row r="12820" spans="1:4" ht="12.75" customHeight="1" x14ac:dyDescent="0.2">
      <c r="A12820" s="215" t="s">
        <v>11189</v>
      </c>
      <c r="B12820" s="215" t="s">
        <v>31</v>
      </c>
      <c r="C12820" s="24"/>
    </row>
    <row r="12821" spans="1:4" ht="12.75" customHeight="1" x14ac:dyDescent="0.2">
      <c r="A12821" s="215" t="s">
        <v>11190</v>
      </c>
      <c r="B12821" s="215" t="s">
        <v>31</v>
      </c>
      <c r="C12821" s="24"/>
    </row>
    <row r="12822" spans="1:4" ht="12.75" customHeight="1" x14ac:dyDescent="0.2">
      <c r="A12822" s="215" t="s">
        <v>11191</v>
      </c>
      <c r="B12822" s="215" t="s">
        <v>31</v>
      </c>
      <c r="C12822" s="24"/>
    </row>
    <row r="12823" spans="1:4" ht="12.75" customHeight="1" x14ac:dyDescent="0.2">
      <c r="A12823" s="215" t="s">
        <v>11192</v>
      </c>
      <c r="B12823" s="215" t="s">
        <v>31</v>
      </c>
      <c r="C12823" s="24"/>
    </row>
    <row r="12824" spans="1:4" ht="12.75" customHeight="1" x14ac:dyDescent="0.2">
      <c r="A12824" s="215" t="s">
        <v>11304</v>
      </c>
      <c r="B12824" s="215" t="s">
        <v>31</v>
      </c>
      <c r="C12824" s="24"/>
    </row>
    <row r="12825" spans="1:4" ht="12.75" customHeight="1" x14ac:dyDescent="0.2">
      <c r="A12825" s="215" t="s">
        <v>22270</v>
      </c>
      <c r="B12825" s="215" t="s">
        <v>31</v>
      </c>
      <c r="C12825" s="24"/>
    </row>
    <row r="12826" spans="1:4" ht="12.75" customHeight="1" x14ac:dyDescent="0.2">
      <c r="A12826" s="215" t="s">
        <v>11305</v>
      </c>
      <c r="B12826" s="215" t="s">
        <v>31</v>
      </c>
      <c r="C12826" s="24"/>
    </row>
    <row r="12827" spans="1:4" ht="12.75" customHeight="1" x14ac:dyDescent="0.2">
      <c r="A12827" s="215" t="s">
        <v>11306</v>
      </c>
      <c r="B12827" s="215" t="s">
        <v>31</v>
      </c>
      <c r="C12827" s="24"/>
    </row>
    <row r="12828" spans="1:4" ht="12.75" customHeight="1" x14ac:dyDescent="0.2">
      <c r="A12828" s="215" t="s">
        <v>22271</v>
      </c>
      <c r="B12828" s="215" t="s">
        <v>31</v>
      </c>
      <c r="C12828" s="24"/>
    </row>
    <row r="12829" spans="1:4" ht="12.75" customHeight="1" x14ac:dyDescent="0.2">
      <c r="A12829" s="215" t="s">
        <v>11307</v>
      </c>
      <c r="B12829" s="215" t="s">
        <v>31</v>
      </c>
      <c r="C12829" s="24"/>
    </row>
    <row r="12830" spans="1:4" ht="12.75" customHeight="1" x14ac:dyDescent="0.2">
      <c r="A12830" s="215" t="s">
        <v>11308</v>
      </c>
      <c r="B12830" s="215" t="s">
        <v>31</v>
      </c>
      <c r="C12830" s="24"/>
    </row>
    <row r="12831" spans="1:4" ht="12.75" customHeight="1" x14ac:dyDescent="0.2">
      <c r="A12831" s="215" t="s">
        <v>11309</v>
      </c>
      <c r="B12831" s="215" t="s">
        <v>31</v>
      </c>
      <c r="C12831" s="24"/>
    </row>
    <row r="12832" spans="1:4" ht="12.75" customHeight="1" x14ac:dyDescent="0.2">
      <c r="A12832" s="215" t="s">
        <v>11310</v>
      </c>
      <c r="B12832" s="215" t="s">
        <v>31</v>
      </c>
      <c r="C12832" s="24"/>
    </row>
    <row r="12833" spans="1:3" ht="12.75" customHeight="1" x14ac:dyDescent="0.2">
      <c r="A12833" s="215" t="s">
        <v>11193</v>
      </c>
      <c r="B12833" s="215" t="s">
        <v>31</v>
      </c>
      <c r="C12833" s="24"/>
    </row>
    <row r="12834" spans="1:3" ht="12.75" customHeight="1" x14ac:dyDescent="0.2">
      <c r="A12834" s="215" t="s">
        <v>11311</v>
      </c>
      <c r="B12834" s="215" t="s">
        <v>31</v>
      </c>
      <c r="C12834" s="24"/>
    </row>
    <row r="12835" spans="1:3" ht="12.75" customHeight="1" x14ac:dyDescent="0.2">
      <c r="A12835" s="215" t="s">
        <v>11312</v>
      </c>
      <c r="B12835" s="215" t="s">
        <v>31</v>
      </c>
      <c r="C12835" s="24"/>
    </row>
    <row r="12836" spans="1:3" ht="12.75" customHeight="1" x14ac:dyDescent="0.2">
      <c r="A12836" s="215" t="s">
        <v>22272</v>
      </c>
      <c r="B12836" s="215" t="s">
        <v>31</v>
      </c>
      <c r="C12836" s="24"/>
    </row>
    <row r="12837" spans="1:3" ht="12.75" customHeight="1" x14ac:dyDescent="0.2">
      <c r="A12837" s="215" t="s">
        <v>11194</v>
      </c>
      <c r="B12837" s="215" t="s">
        <v>31</v>
      </c>
      <c r="C12837" s="24"/>
    </row>
    <row r="12838" spans="1:3" ht="12.75" customHeight="1" x14ac:dyDescent="0.2">
      <c r="A12838" s="215" t="s">
        <v>11195</v>
      </c>
      <c r="B12838" s="215" t="s">
        <v>31</v>
      </c>
      <c r="C12838" s="24"/>
    </row>
    <row r="12839" spans="1:3" ht="12.75" customHeight="1" x14ac:dyDescent="0.2">
      <c r="A12839" s="215" t="s">
        <v>22273</v>
      </c>
      <c r="B12839" s="215" t="s">
        <v>31</v>
      </c>
      <c r="C12839" s="24"/>
    </row>
    <row r="12840" spans="1:3" ht="12.75" customHeight="1" x14ac:dyDescent="0.2">
      <c r="A12840" s="215" t="s">
        <v>11196</v>
      </c>
      <c r="B12840" s="215" t="s">
        <v>31</v>
      </c>
      <c r="C12840" s="24"/>
    </row>
    <row r="12841" spans="1:3" ht="12.75" customHeight="1" x14ac:dyDescent="0.2">
      <c r="A12841" s="215" t="s">
        <v>11197</v>
      </c>
      <c r="B12841" s="215" t="s">
        <v>31</v>
      </c>
      <c r="C12841" s="24"/>
    </row>
    <row r="12842" spans="1:3" ht="12.75" customHeight="1" x14ac:dyDescent="0.2">
      <c r="A12842" s="215" t="s">
        <v>11198</v>
      </c>
      <c r="B12842" s="215" t="s">
        <v>31</v>
      </c>
      <c r="C12842" s="24"/>
    </row>
    <row r="12843" spans="1:3" ht="12.75" customHeight="1" x14ac:dyDescent="0.2">
      <c r="A12843" s="215" t="s">
        <v>11199</v>
      </c>
      <c r="B12843" s="215" t="s">
        <v>31</v>
      </c>
      <c r="C12843" s="24"/>
    </row>
    <row r="12844" spans="1:3" ht="12.75" customHeight="1" x14ac:dyDescent="0.2">
      <c r="A12844" s="215" t="s">
        <v>11200</v>
      </c>
      <c r="B12844" s="215" t="s">
        <v>31</v>
      </c>
      <c r="C12844" s="24"/>
    </row>
    <row r="12845" spans="1:3" ht="12.75" customHeight="1" x14ac:dyDescent="0.2">
      <c r="A12845" s="215" t="s">
        <v>11201</v>
      </c>
      <c r="B12845" s="215" t="s">
        <v>31</v>
      </c>
      <c r="C12845" s="24"/>
    </row>
    <row r="12846" spans="1:3" ht="12.75" customHeight="1" x14ac:dyDescent="0.2">
      <c r="A12846" s="215" t="s">
        <v>11202</v>
      </c>
      <c r="B12846" s="215" t="s">
        <v>31</v>
      </c>
      <c r="C12846" s="24"/>
    </row>
    <row r="12847" spans="1:3" ht="12.75" customHeight="1" x14ac:dyDescent="0.2">
      <c r="A12847" s="215" t="s">
        <v>11313</v>
      </c>
      <c r="B12847" s="215" t="s">
        <v>31</v>
      </c>
      <c r="C12847" s="24"/>
    </row>
    <row r="12848" spans="1:3" ht="12.75" customHeight="1" x14ac:dyDescent="0.2">
      <c r="A12848" s="215" t="s">
        <v>11203</v>
      </c>
      <c r="B12848" s="215" t="s">
        <v>31</v>
      </c>
      <c r="C12848" s="24"/>
    </row>
    <row r="12849" spans="1:3" ht="12.75" customHeight="1" x14ac:dyDescent="0.2">
      <c r="A12849" s="215" t="s">
        <v>11314</v>
      </c>
      <c r="B12849" s="215" t="s">
        <v>31</v>
      </c>
      <c r="C12849" s="24"/>
    </row>
    <row r="12850" spans="1:3" ht="12.75" customHeight="1" x14ac:dyDescent="0.2">
      <c r="A12850" s="215" t="s">
        <v>11315</v>
      </c>
      <c r="B12850" s="215" t="s">
        <v>31</v>
      </c>
      <c r="C12850" s="24"/>
    </row>
    <row r="12851" spans="1:3" ht="12.75" customHeight="1" x14ac:dyDescent="0.2">
      <c r="A12851" s="215" t="s">
        <v>11204</v>
      </c>
      <c r="B12851" s="215" t="s">
        <v>31</v>
      </c>
      <c r="C12851" s="24"/>
    </row>
    <row r="12852" spans="1:3" ht="12.75" customHeight="1" x14ac:dyDescent="0.2">
      <c r="A12852" s="215" t="s">
        <v>11205</v>
      </c>
      <c r="B12852" s="215" t="s">
        <v>31</v>
      </c>
      <c r="C12852" s="24"/>
    </row>
    <row r="12853" spans="1:3" ht="12.75" customHeight="1" x14ac:dyDescent="0.2">
      <c r="A12853" s="215" t="s">
        <v>11206</v>
      </c>
      <c r="B12853" s="215" t="s">
        <v>31</v>
      </c>
      <c r="C12853" s="24"/>
    </row>
    <row r="12854" spans="1:3" ht="12.75" customHeight="1" x14ac:dyDescent="0.2">
      <c r="A12854" s="215" t="s">
        <v>2001</v>
      </c>
      <c r="B12854" s="215" t="s">
        <v>31</v>
      </c>
      <c r="C12854" s="24"/>
    </row>
    <row r="12855" spans="1:3" ht="12.75" customHeight="1" x14ac:dyDescent="0.2">
      <c r="A12855" s="215" t="s">
        <v>11207</v>
      </c>
      <c r="B12855" s="215" t="s">
        <v>31</v>
      </c>
      <c r="C12855" s="24"/>
    </row>
    <row r="12856" spans="1:3" ht="12.75" customHeight="1" x14ac:dyDescent="0.2">
      <c r="A12856" s="215" t="s">
        <v>11208</v>
      </c>
      <c r="B12856" s="215" t="s">
        <v>31</v>
      </c>
      <c r="C12856" s="24"/>
    </row>
    <row r="12857" spans="1:3" ht="12.75" customHeight="1" x14ac:dyDescent="0.2">
      <c r="A12857" s="215" t="s">
        <v>11209</v>
      </c>
      <c r="B12857" s="215" t="s">
        <v>31</v>
      </c>
      <c r="C12857" s="24"/>
    </row>
    <row r="12858" spans="1:3" ht="12.75" customHeight="1" x14ac:dyDescent="0.2">
      <c r="A12858" s="215" t="s">
        <v>11210</v>
      </c>
      <c r="B12858" s="215" t="s">
        <v>31</v>
      </c>
      <c r="C12858" s="24"/>
    </row>
    <row r="12859" spans="1:3" ht="12.75" customHeight="1" x14ac:dyDescent="0.2">
      <c r="A12859" s="215" t="s">
        <v>11211</v>
      </c>
      <c r="B12859" s="215" t="s">
        <v>31</v>
      </c>
      <c r="C12859" s="24"/>
    </row>
    <row r="12860" spans="1:3" ht="12.75" customHeight="1" x14ac:dyDescent="0.2">
      <c r="A12860" s="215" t="s">
        <v>11212</v>
      </c>
      <c r="B12860" s="215" t="s">
        <v>31</v>
      </c>
      <c r="C12860" s="24"/>
    </row>
    <row r="12861" spans="1:3" ht="12.75" customHeight="1" x14ac:dyDescent="0.2">
      <c r="A12861" s="215" t="s">
        <v>11213</v>
      </c>
      <c r="B12861" s="215" t="s">
        <v>31</v>
      </c>
      <c r="C12861" s="24"/>
    </row>
    <row r="12862" spans="1:3" ht="12.75" customHeight="1" x14ac:dyDescent="0.2">
      <c r="A12862" s="215" t="s">
        <v>11214</v>
      </c>
      <c r="B12862" s="215" t="s">
        <v>31</v>
      </c>
      <c r="C12862" s="24"/>
    </row>
    <row r="12863" spans="1:3" ht="12.75" customHeight="1" x14ac:dyDescent="0.2">
      <c r="A12863" s="215" t="s">
        <v>11215</v>
      </c>
      <c r="B12863" s="215" t="s">
        <v>31</v>
      </c>
      <c r="C12863" s="24"/>
    </row>
    <row r="12864" spans="1:3" ht="12.75" customHeight="1" x14ac:dyDescent="0.2">
      <c r="A12864" s="215" t="s">
        <v>11316</v>
      </c>
      <c r="B12864" s="215" t="s">
        <v>31</v>
      </c>
      <c r="C12864" s="24"/>
    </row>
    <row r="12865" spans="1:3" ht="12.75" customHeight="1" x14ac:dyDescent="0.2">
      <c r="A12865" s="215" t="s">
        <v>11317</v>
      </c>
      <c r="B12865" s="215" t="s">
        <v>31</v>
      </c>
      <c r="C12865" s="24"/>
    </row>
    <row r="12866" spans="1:3" ht="12.75" customHeight="1" x14ac:dyDescent="0.2">
      <c r="A12866" s="215" t="s">
        <v>11216</v>
      </c>
      <c r="B12866" s="215" t="s">
        <v>31</v>
      </c>
      <c r="C12866" s="24"/>
    </row>
    <row r="12867" spans="1:3" ht="12.75" customHeight="1" x14ac:dyDescent="0.2">
      <c r="A12867" s="215" t="s">
        <v>11217</v>
      </c>
      <c r="B12867" s="215" t="s">
        <v>31</v>
      </c>
      <c r="C12867" s="24"/>
    </row>
    <row r="12868" spans="1:3" ht="12.75" customHeight="1" x14ac:dyDescent="0.2">
      <c r="A12868" s="215" t="s">
        <v>22274</v>
      </c>
      <c r="B12868" s="215" t="s">
        <v>31</v>
      </c>
      <c r="C12868" s="24"/>
    </row>
    <row r="12869" spans="1:3" ht="12.75" customHeight="1" x14ac:dyDescent="0.2">
      <c r="A12869" s="215" t="s">
        <v>22266</v>
      </c>
      <c r="B12869" s="215" t="s">
        <v>31</v>
      </c>
      <c r="C12869" s="24"/>
    </row>
    <row r="12870" spans="1:3" ht="12.75" customHeight="1" x14ac:dyDescent="0.2">
      <c r="A12870" s="215" t="s">
        <v>11318</v>
      </c>
      <c r="B12870" s="215" t="s">
        <v>31</v>
      </c>
      <c r="C12870" s="24"/>
    </row>
    <row r="12871" spans="1:3" ht="12.75" customHeight="1" x14ac:dyDescent="0.2">
      <c r="A12871" s="215" t="s">
        <v>2002</v>
      </c>
      <c r="B12871" s="215" t="s">
        <v>31</v>
      </c>
      <c r="C12871" s="24"/>
    </row>
    <row r="12872" spans="1:3" ht="12.75" customHeight="1" x14ac:dyDescent="0.2">
      <c r="A12872" s="215" t="s">
        <v>11218</v>
      </c>
      <c r="B12872" s="215" t="s">
        <v>31</v>
      </c>
      <c r="C12872" s="24"/>
    </row>
    <row r="12873" spans="1:3" ht="12.75" customHeight="1" x14ac:dyDescent="0.2">
      <c r="A12873" s="215" t="s">
        <v>11219</v>
      </c>
      <c r="B12873" s="215" t="s">
        <v>31</v>
      </c>
      <c r="C12873" s="24"/>
    </row>
    <row r="12874" spans="1:3" ht="12.75" customHeight="1" x14ac:dyDescent="0.2">
      <c r="A12874" s="215" t="s">
        <v>11220</v>
      </c>
      <c r="B12874" s="215" t="s">
        <v>31</v>
      </c>
      <c r="C12874" s="24"/>
    </row>
    <row r="12875" spans="1:3" ht="12.75" customHeight="1" x14ac:dyDescent="0.2">
      <c r="A12875" s="215" t="s">
        <v>11221</v>
      </c>
      <c r="B12875" s="215" t="s">
        <v>31</v>
      </c>
      <c r="C12875" s="24"/>
    </row>
    <row r="12876" spans="1:3" ht="12.75" customHeight="1" x14ac:dyDescent="0.2">
      <c r="A12876" s="215" t="s">
        <v>11222</v>
      </c>
      <c r="B12876" s="215" t="s">
        <v>31</v>
      </c>
      <c r="C12876" s="24"/>
    </row>
    <row r="12877" spans="1:3" ht="12.75" customHeight="1" x14ac:dyDescent="0.2">
      <c r="A12877" s="215" t="s">
        <v>11223</v>
      </c>
      <c r="B12877" s="215" t="s">
        <v>31</v>
      </c>
      <c r="C12877" s="24"/>
    </row>
    <row r="12878" spans="1:3" ht="12.75" customHeight="1" x14ac:dyDescent="0.2">
      <c r="A12878" s="215" t="s">
        <v>11319</v>
      </c>
      <c r="B12878" s="215" t="s">
        <v>31</v>
      </c>
      <c r="C12878" s="24"/>
    </row>
    <row r="12879" spans="1:3" ht="12.75" customHeight="1" x14ac:dyDescent="0.2">
      <c r="A12879" s="215" t="s">
        <v>11224</v>
      </c>
      <c r="B12879" s="215" t="s">
        <v>31</v>
      </c>
      <c r="C12879" s="24"/>
    </row>
    <row r="12880" spans="1:3" ht="12.75" customHeight="1" x14ac:dyDescent="0.2">
      <c r="A12880" s="215" t="s">
        <v>25856</v>
      </c>
      <c r="B12880" s="215" t="s">
        <v>31</v>
      </c>
      <c r="C12880" s="24"/>
    </row>
    <row r="12881" spans="1:3" ht="12.75" customHeight="1" x14ac:dyDescent="0.2">
      <c r="A12881" s="215" t="s">
        <v>25857</v>
      </c>
      <c r="B12881" s="215" t="s">
        <v>31</v>
      </c>
      <c r="C12881" s="24"/>
    </row>
    <row r="12882" spans="1:3" ht="12.75" customHeight="1" x14ac:dyDescent="0.2">
      <c r="A12882" s="215" t="s">
        <v>22275</v>
      </c>
      <c r="B12882" s="215" t="s">
        <v>31</v>
      </c>
      <c r="C12882" s="24"/>
    </row>
    <row r="12883" spans="1:3" ht="12.75" customHeight="1" x14ac:dyDescent="0.2">
      <c r="A12883" s="215" t="s">
        <v>2003</v>
      </c>
      <c r="B12883" s="215" t="s">
        <v>31</v>
      </c>
      <c r="C12883" s="24"/>
    </row>
    <row r="12884" spans="1:3" ht="12.75" customHeight="1" x14ac:dyDescent="0.2">
      <c r="A12884" s="215" t="s">
        <v>11225</v>
      </c>
      <c r="B12884" s="215" t="s">
        <v>31</v>
      </c>
      <c r="C12884" s="24"/>
    </row>
    <row r="12885" spans="1:3" ht="12.75" customHeight="1" x14ac:dyDescent="0.2">
      <c r="A12885" s="215" t="s">
        <v>11226</v>
      </c>
      <c r="B12885" s="215" t="s">
        <v>31</v>
      </c>
      <c r="C12885" s="24"/>
    </row>
    <row r="12886" spans="1:3" ht="12.75" customHeight="1" x14ac:dyDescent="0.2">
      <c r="A12886" s="215" t="s">
        <v>11227</v>
      </c>
      <c r="B12886" s="215" t="s">
        <v>31</v>
      </c>
      <c r="C12886" s="24"/>
    </row>
    <row r="12887" spans="1:3" ht="12.75" customHeight="1" x14ac:dyDescent="0.2">
      <c r="A12887" s="215" t="s">
        <v>19610</v>
      </c>
      <c r="B12887" s="215" t="s">
        <v>31</v>
      </c>
      <c r="C12887" s="24"/>
    </row>
    <row r="12888" spans="1:3" ht="12.75" customHeight="1" x14ac:dyDescent="0.2">
      <c r="A12888" s="215" t="s">
        <v>22276</v>
      </c>
      <c r="B12888" s="215" t="s">
        <v>31</v>
      </c>
      <c r="C12888" s="24"/>
    </row>
    <row r="12889" spans="1:3" ht="12.75" customHeight="1" x14ac:dyDescent="0.2">
      <c r="A12889" s="215" t="s">
        <v>22277</v>
      </c>
      <c r="B12889" s="215" t="s">
        <v>31</v>
      </c>
      <c r="C12889" s="24"/>
    </row>
    <row r="12890" spans="1:3" ht="12.75" customHeight="1" x14ac:dyDescent="0.2">
      <c r="A12890" s="215" t="s">
        <v>11228</v>
      </c>
      <c r="B12890" s="215" t="s">
        <v>31</v>
      </c>
      <c r="C12890" s="24"/>
    </row>
    <row r="12891" spans="1:3" ht="12.75" customHeight="1" x14ac:dyDescent="0.2">
      <c r="A12891" s="215" t="s">
        <v>25858</v>
      </c>
      <c r="B12891" s="215" t="s">
        <v>31</v>
      </c>
      <c r="C12891" s="24"/>
    </row>
    <row r="12892" spans="1:3" ht="12.75" customHeight="1" x14ac:dyDescent="0.2">
      <c r="A12892" s="215" t="s">
        <v>11229</v>
      </c>
      <c r="B12892" s="215" t="s">
        <v>31</v>
      </c>
      <c r="C12892" s="24"/>
    </row>
    <row r="12893" spans="1:3" ht="12.75" customHeight="1" x14ac:dyDescent="0.2">
      <c r="A12893" s="215" t="s">
        <v>11230</v>
      </c>
      <c r="B12893" s="215" t="s">
        <v>31</v>
      </c>
      <c r="C12893" s="24"/>
    </row>
    <row r="12894" spans="1:3" ht="12.75" customHeight="1" x14ac:dyDescent="0.2">
      <c r="A12894" s="215" t="s">
        <v>22278</v>
      </c>
      <c r="B12894" s="215" t="s">
        <v>31</v>
      </c>
      <c r="C12894" s="24"/>
    </row>
    <row r="12895" spans="1:3" ht="12.75" customHeight="1" x14ac:dyDescent="0.2">
      <c r="A12895" s="215" t="s">
        <v>11320</v>
      </c>
      <c r="B12895" s="215" t="s">
        <v>31</v>
      </c>
      <c r="C12895" s="24"/>
    </row>
    <row r="12896" spans="1:3" ht="12.75" customHeight="1" x14ac:dyDescent="0.2">
      <c r="A12896" s="215" t="s">
        <v>2004</v>
      </c>
      <c r="B12896" s="215" t="s">
        <v>31</v>
      </c>
      <c r="C12896" s="24"/>
    </row>
    <row r="12897" spans="1:3" ht="12.75" customHeight="1" x14ac:dyDescent="0.2">
      <c r="A12897" s="215" t="s">
        <v>11231</v>
      </c>
      <c r="B12897" s="215" t="s">
        <v>31</v>
      </c>
      <c r="C12897" s="24"/>
    </row>
    <row r="12898" spans="1:3" ht="12.75" customHeight="1" x14ac:dyDescent="0.2">
      <c r="A12898" s="215" t="s">
        <v>11321</v>
      </c>
      <c r="B12898" s="215" t="s">
        <v>31</v>
      </c>
      <c r="C12898" s="24"/>
    </row>
    <row r="12899" spans="1:3" ht="12.75" customHeight="1" x14ac:dyDescent="0.2">
      <c r="A12899" s="215" t="s">
        <v>25859</v>
      </c>
      <c r="B12899" s="215" t="s">
        <v>31</v>
      </c>
      <c r="C12899" s="24"/>
    </row>
    <row r="12900" spans="1:3" ht="12.75" customHeight="1" x14ac:dyDescent="0.2">
      <c r="A12900" s="215" t="s">
        <v>11322</v>
      </c>
      <c r="B12900" s="215" t="s">
        <v>31</v>
      </c>
      <c r="C12900" s="24"/>
    </row>
    <row r="12901" spans="1:3" ht="12.75" customHeight="1" x14ac:dyDescent="0.2">
      <c r="A12901" s="215" t="s">
        <v>11323</v>
      </c>
      <c r="B12901" s="215" t="s">
        <v>31</v>
      </c>
      <c r="C12901" s="24"/>
    </row>
    <row r="12902" spans="1:3" ht="12.75" customHeight="1" x14ac:dyDescent="0.2">
      <c r="A12902" s="215" t="s">
        <v>2005</v>
      </c>
      <c r="B12902" s="215" t="s">
        <v>31</v>
      </c>
      <c r="C12902" s="24"/>
    </row>
    <row r="12903" spans="1:3" ht="12.75" customHeight="1" x14ac:dyDescent="0.2">
      <c r="A12903" s="215" t="s">
        <v>11232</v>
      </c>
      <c r="B12903" s="215" t="s">
        <v>31</v>
      </c>
      <c r="C12903" s="24"/>
    </row>
    <row r="12904" spans="1:3" ht="12.75" customHeight="1" x14ac:dyDescent="0.2">
      <c r="A12904" s="215" t="s">
        <v>22279</v>
      </c>
      <c r="B12904" s="215" t="s">
        <v>31</v>
      </c>
      <c r="C12904" s="24"/>
    </row>
    <row r="12905" spans="1:3" ht="12.75" customHeight="1" x14ac:dyDescent="0.2">
      <c r="A12905" s="215" t="s">
        <v>11233</v>
      </c>
      <c r="B12905" s="215" t="s">
        <v>31</v>
      </c>
      <c r="C12905" s="24"/>
    </row>
    <row r="12906" spans="1:3" ht="12.75" customHeight="1" x14ac:dyDescent="0.2">
      <c r="A12906" s="215" t="s">
        <v>11234</v>
      </c>
      <c r="B12906" s="215" t="s">
        <v>31</v>
      </c>
      <c r="C12906" s="24"/>
    </row>
    <row r="12907" spans="1:3" ht="12.75" customHeight="1" x14ac:dyDescent="0.2">
      <c r="A12907" s="215" t="s">
        <v>11235</v>
      </c>
      <c r="B12907" s="215" t="s">
        <v>31</v>
      </c>
      <c r="C12907" s="24"/>
    </row>
    <row r="12908" spans="1:3" ht="12.75" customHeight="1" x14ac:dyDescent="0.2">
      <c r="A12908" s="215" t="s">
        <v>11236</v>
      </c>
      <c r="B12908" s="215" t="s">
        <v>31</v>
      </c>
      <c r="C12908" s="24"/>
    </row>
    <row r="12909" spans="1:3" ht="12.75" customHeight="1" x14ac:dyDescent="0.2">
      <c r="A12909" s="215" t="s">
        <v>11237</v>
      </c>
      <c r="B12909" s="215" t="s">
        <v>31</v>
      </c>
      <c r="C12909" s="24"/>
    </row>
    <row r="12910" spans="1:3" ht="12.75" customHeight="1" x14ac:dyDescent="0.2">
      <c r="A12910" s="215" t="s">
        <v>11238</v>
      </c>
      <c r="B12910" s="215" t="s">
        <v>31</v>
      </c>
      <c r="C12910" s="24"/>
    </row>
    <row r="12911" spans="1:3" ht="12.75" customHeight="1" x14ac:dyDescent="0.2">
      <c r="A12911" s="215" t="s">
        <v>11239</v>
      </c>
      <c r="B12911" s="215" t="s">
        <v>31</v>
      </c>
      <c r="C12911" s="24"/>
    </row>
    <row r="12912" spans="1:3" ht="12.75" customHeight="1" x14ac:dyDescent="0.2">
      <c r="A12912" s="215" t="s">
        <v>11240</v>
      </c>
      <c r="B12912" s="215" t="s">
        <v>31</v>
      </c>
      <c r="C12912" s="24"/>
    </row>
    <row r="12913" spans="1:3" ht="12.75" customHeight="1" x14ac:dyDescent="0.2">
      <c r="A12913" s="215" t="s">
        <v>22280</v>
      </c>
      <c r="B12913" s="215" t="s">
        <v>31</v>
      </c>
      <c r="C12913" s="24"/>
    </row>
    <row r="12914" spans="1:3" ht="12.75" customHeight="1" x14ac:dyDescent="0.2">
      <c r="A12914" s="215" t="s">
        <v>11241</v>
      </c>
      <c r="B12914" s="215" t="s">
        <v>31</v>
      </c>
      <c r="C12914" s="24"/>
    </row>
    <row r="12915" spans="1:3" ht="12.75" customHeight="1" x14ac:dyDescent="0.2">
      <c r="A12915" s="215" t="s">
        <v>11242</v>
      </c>
      <c r="B12915" s="215" t="s">
        <v>31</v>
      </c>
      <c r="C12915" s="24"/>
    </row>
    <row r="12916" spans="1:3" ht="12.75" customHeight="1" x14ac:dyDescent="0.2">
      <c r="A12916" s="215" t="s">
        <v>11243</v>
      </c>
      <c r="B12916" s="215" t="s">
        <v>31</v>
      </c>
      <c r="C12916" s="24"/>
    </row>
    <row r="12917" spans="1:3" ht="12.75" customHeight="1" x14ac:dyDescent="0.2">
      <c r="A12917" s="215" t="s">
        <v>2006</v>
      </c>
      <c r="B12917" s="215" t="s">
        <v>31</v>
      </c>
      <c r="C12917" s="24"/>
    </row>
    <row r="12918" spans="1:3" ht="12.75" customHeight="1" x14ac:dyDescent="0.2">
      <c r="A12918" s="215" t="s">
        <v>11244</v>
      </c>
      <c r="B12918" s="215" t="s">
        <v>31</v>
      </c>
      <c r="C12918" s="24"/>
    </row>
    <row r="12919" spans="1:3" ht="12.75" customHeight="1" x14ac:dyDescent="0.2">
      <c r="A12919" s="215" t="s">
        <v>25860</v>
      </c>
      <c r="B12919" s="215" t="s">
        <v>31</v>
      </c>
      <c r="C12919" s="24"/>
    </row>
    <row r="12920" spans="1:3" ht="12.75" customHeight="1" x14ac:dyDescent="0.2">
      <c r="A12920" s="215" t="s">
        <v>22281</v>
      </c>
      <c r="B12920" s="215" t="s">
        <v>31</v>
      </c>
      <c r="C12920" s="24"/>
    </row>
    <row r="12921" spans="1:3" ht="12.75" customHeight="1" x14ac:dyDescent="0.2">
      <c r="A12921" s="215" t="s">
        <v>11245</v>
      </c>
      <c r="B12921" s="215" t="s">
        <v>31</v>
      </c>
      <c r="C12921" s="24"/>
    </row>
    <row r="12922" spans="1:3" ht="12.75" customHeight="1" x14ac:dyDescent="0.2">
      <c r="A12922" s="215" t="s">
        <v>11246</v>
      </c>
      <c r="B12922" s="215" t="s">
        <v>31</v>
      </c>
      <c r="C12922" s="24"/>
    </row>
    <row r="12923" spans="1:3" ht="12.75" customHeight="1" x14ac:dyDescent="0.2">
      <c r="A12923" s="215" t="s">
        <v>11247</v>
      </c>
      <c r="B12923" s="215" t="s">
        <v>31</v>
      </c>
      <c r="C12923" s="24"/>
    </row>
    <row r="12924" spans="1:3" ht="12.75" customHeight="1" x14ac:dyDescent="0.2">
      <c r="A12924" s="215" t="s">
        <v>11248</v>
      </c>
      <c r="B12924" s="215" t="s">
        <v>31</v>
      </c>
      <c r="C12924" s="24"/>
    </row>
    <row r="12925" spans="1:3" ht="12.75" customHeight="1" x14ac:dyDescent="0.2">
      <c r="A12925" s="215" t="s">
        <v>11249</v>
      </c>
      <c r="B12925" s="215" t="s">
        <v>31</v>
      </c>
      <c r="C12925" s="24"/>
    </row>
    <row r="12926" spans="1:3" ht="12.75" customHeight="1" x14ac:dyDescent="0.2">
      <c r="A12926" s="215" t="s">
        <v>11250</v>
      </c>
      <c r="B12926" s="215" t="s">
        <v>31</v>
      </c>
      <c r="C12926" s="24"/>
    </row>
    <row r="12927" spans="1:3" ht="12.75" customHeight="1" x14ac:dyDescent="0.2">
      <c r="A12927" s="215" t="s">
        <v>11251</v>
      </c>
      <c r="B12927" s="215" t="s">
        <v>31</v>
      </c>
      <c r="C12927" s="24"/>
    </row>
    <row r="12928" spans="1:3" ht="12.75" customHeight="1" x14ac:dyDescent="0.2">
      <c r="A12928" s="215" t="s">
        <v>25861</v>
      </c>
      <c r="B12928" s="215" t="s">
        <v>31</v>
      </c>
      <c r="C12928" s="24"/>
    </row>
    <row r="12929" spans="1:3" ht="12.75" customHeight="1" x14ac:dyDescent="0.2">
      <c r="A12929" s="215" t="s">
        <v>2007</v>
      </c>
      <c r="B12929" s="215" t="s">
        <v>31</v>
      </c>
      <c r="C12929" s="24"/>
    </row>
    <row r="12930" spans="1:3" ht="12.75" customHeight="1" x14ac:dyDescent="0.2">
      <c r="A12930" s="215" t="s">
        <v>11252</v>
      </c>
      <c r="B12930" s="215" t="s">
        <v>31</v>
      </c>
      <c r="C12930" s="24"/>
    </row>
    <row r="12931" spans="1:3" ht="12.75" customHeight="1" x14ac:dyDescent="0.2">
      <c r="A12931" s="215" t="s">
        <v>2008</v>
      </c>
      <c r="B12931" s="215" t="s">
        <v>31</v>
      </c>
      <c r="C12931" s="24"/>
    </row>
    <row r="12932" spans="1:3" ht="12.75" customHeight="1" x14ac:dyDescent="0.2">
      <c r="A12932" s="215" t="s">
        <v>11253</v>
      </c>
      <c r="B12932" s="215" t="s">
        <v>31</v>
      </c>
      <c r="C12932" s="24"/>
    </row>
    <row r="12933" spans="1:3" ht="12.75" customHeight="1" x14ac:dyDescent="0.2">
      <c r="A12933" s="215" t="s">
        <v>11254</v>
      </c>
      <c r="B12933" s="215" t="s">
        <v>31</v>
      </c>
      <c r="C12933" s="24"/>
    </row>
    <row r="12934" spans="1:3" ht="12.75" customHeight="1" x14ac:dyDescent="0.2">
      <c r="A12934" s="215" t="s">
        <v>11255</v>
      </c>
      <c r="B12934" s="215" t="s">
        <v>31</v>
      </c>
      <c r="C12934" s="24"/>
    </row>
    <row r="12935" spans="1:3" ht="12.75" customHeight="1" x14ac:dyDescent="0.2">
      <c r="A12935" s="215" t="s">
        <v>11256</v>
      </c>
      <c r="B12935" s="215" t="s">
        <v>31</v>
      </c>
      <c r="C12935" s="24"/>
    </row>
    <row r="12936" spans="1:3" ht="12.75" customHeight="1" x14ac:dyDescent="0.2">
      <c r="A12936" s="215" t="s">
        <v>11257</v>
      </c>
      <c r="B12936" s="215" t="s">
        <v>31</v>
      </c>
      <c r="C12936" s="24"/>
    </row>
    <row r="12937" spans="1:3" ht="12.75" customHeight="1" x14ac:dyDescent="0.2">
      <c r="A12937" s="215" t="s">
        <v>11258</v>
      </c>
      <c r="B12937" s="215" t="s">
        <v>31</v>
      </c>
      <c r="C12937" s="24"/>
    </row>
    <row r="12938" spans="1:3" ht="12.75" customHeight="1" x14ac:dyDescent="0.2">
      <c r="A12938" s="215" t="s">
        <v>11259</v>
      </c>
      <c r="B12938" s="215" t="s">
        <v>31</v>
      </c>
      <c r="C12938" s="24"/>
    </row>
    <row r="12939" spans="1:3" ht="12.75" customHeight="1" x14ac:dyDescent="0.2">
      <c r="A12939" s="215" t="s">
        <v>22282</v>
      </c>
      <c r="B12939" s="215" t="s">
        <v>31</v>
      </c>
      <c r="C12939" s="24"/>
    </row>
    <row r="12940" spans="1:3" ht="12.75" customHeight="1" x14ac:dyDescent="0.2">
      <c r="A12940" s="185" t="s">
        <v>26445</v>
      </c>
      <c r="B12940" s="185" t="s">
        <v>31</v>
      </c>
      <c r="C12940" s="24"/>
    </row>
    <row r="12941" spans="1:3" ht="12.75" customHeight="1" x14ac:dyDescent="0.2">
      <c r="A12941" s="215" t="s">
        <v>31</v>
      </c>
      <c r="B12941" s="215" t="s">
        <v>31</v>
      </c>
      <c r="C12941" s="24"/>
    </row>
    <row r="12942" spans="1:3" ht="12.75" customHeight="1" x14ac:dyDescent="0.2">
      <c r="A12942" s="215" t="s">
        <v>11260</v>
      </c>
      <c r="B12942" s="215" t="s">
        <v>31</v>
      </c>
      <c r="C12942" s="24"/>
    </row>
    <row r="12943" spans="1:3" ht="12.75" customHeight="1" x14ac:dyDescent="0.2">
      <c r="A12943" s="215" t="s">
        <v>11261</v>
      </c>
      <c r="B12943" s="215" t="s">
        <v>31</v>
      </c>
      <c r="C12943" s="24"/>
    </row>
    <row r="12944" spans="1:3" ht="12.75" customHeight="1" x14ac:dyDescent="0.2">
      <c r="A12944" s="215" t="s">
        <v>11262</v>
      </c>
      <c r="B12944" s="215" t="s">
        <v>31</v>
      </c>
      <c r="C12944" s="24"/>
    </row>
    <row r="12945" spans="1:3" ht="12.75" customHeight="1" x14ac:dyDescent="0.2">
      <c r="A12945" s="215" t="s">
        <v>11263</v>
      </c>
      <c r="B12945" s="215" t="s">
        <v>31</v>
      </c>
      <c r="C12945" s="24"/>
    </row>
    <row r="12946" spans="1:3" ht="12.75" customHeight="1" x14ac:dyDescent="0.2">
      <c r="A12946" s="215" t="s">
        <v>11264</v>
      </c>
      <c r="B12946" s="215" t="s">
        <v>31</v>
      </c>
      <c r="C12946" s="24"/>
    </row>
    <row r="12947" spans="1:3" ht="12.75" customHeight="1" x14ac:dyDescent="0.2">
      <c r="A12947" s="215" t="s">
        <v>25862</v>
      </c>
      <c r="B12947" s="215" t="s">
        <v>31</v>
      </c>
      <c r="C12947" s="24"/>
    </row>
    <row r="12948" spans="1:3" ht="12.75" customHeight="1" x14ac:dyDescent="0.2">
      <c r="A12948" s="215" t="s">
        <v>11265</v>
      </c>
      <c r="B12948" s="215" t="s">
        <v>31</v>
      </c>
      <c r="C12948" s="24"/>
    </row>
    <row r="12949" spans="1:3" ht="12.75" customHeight="1" x14ac:dyDescent="0.2">
      <c r="A12949" s="215" t="s">
        <v>11266</v>
      </c>
      <c r="B12949" s="215" t="s">
        <v>31</v>
      </c>
      <c r="C12949" s="24"/>
    </row>
    <row r="12950" spans="1:3" ht="12.75" customHeight="1" x14ac:dyDescent="0.2">
      <c r="A12950" s="215" t="s">
        <v>11267</v>
      </c>
      <c r="B12950" s="215" t="s">
        <v>31</v>
      </c>
      <c r="C12950" s="24"/>
    </row>
    <row r="12951" spans="1:3" ht="12.75" customHeight="1" x14ac:dyDescent="0.2">
      <c r="A12951" s="215" t="s">
        <v>11268</v>
      </c>
      <c r="B12951" s="215" t="s">
        <v>31</v>
      </c>
      <c r="C12951" s="24"/>
    </row>
    <row r="12952" spans="1:3" ht="12.75" customHeight="1" x14ac:dyDescent="0.2">
      <c r="A12952" s="215" t="s">
        <v>11269</v>
      </c>
      <c r="B12952" s="215" t="s">
        <v>31</v>
      </c>
      <c r="C12952" s="24"/>
    </row>
    <row r="12953" spans="1:3" ht="12.75" customHeight="1" x14ac:dyDescent="0.2">
      <c r="A12953" s="215" t="s">
        <v>22267</v>
      </c>
      <c r="B12953" s="215" t="s">
        <v>31</v>
      </c>
      <c r="C12953" s="24"/>
    </row>
    <row r="12954" spans="1:3" ht="12.75" customHeight="1" x14ac:dyDescent="0.2">
      <c r="A12954" s="215" t="s">
        <v>11270</v>
      </c>
      <c r="B12954" s="215" t="s">
        <v>31</v>
      </c>
      <c r="C12954" s="24"/>
    </row>
    <row r="12955" spans="1:3" ht="12.75" customHeight="1" x14ac:dyDescent="0.2">
      <c r="A12955" s="215" t="s">
        <v>11271</v>
      </c>
      <c r="B12955" s="215" t="s">
        <v>31</v>
      </c>
      <c r="C12955" s="24"/>
    </row>
    <row r="12956" spans="1:3" ht="12.75" customHeight="1" x14ac:dyDescent="0.2">
      <c r="A12956" s="215" t="s">
        <v>11272</v>
      </c>
      <c r="B12956" s="215" t="s">
        <v>31</v>
      </c>
      <c r="C12956" s="24"/>
    </row>
    <row r="12957" spans="1:3" ht="12.75" customHeight="1" x14ac:dyDescent="0.2">
      <c r="A12957" s="215" t="s">
        <v>11273</v>
      </c>
      <c r="B12957" s="215" t="s">
        <v>31</v>
      </c>
      <c r="C12957" s="24"/>
    </row>
    <row r="12958" spans="1:3" ht="12.75" customHeight="1" x14ac:dyDescent="0.2">
      <c r="A12958" s="215" t="s">
        <v>11274</v>
      </c>
      <c r="B12958" s="215" t="s">
        <v>31</v>
      </c>
      <c r="C12958" s="24"/>
    </row>
    <row r="12959" spans="1:3" ht="12.75" customHeight="1" x14ac:dyDescent="0.2">
      <c r="A12959" s="215" t="s">
        <v>11324</v>
      </c>
      <c r="B12959" s="215" t="s">
        <v>31</v>
      </c>
      <c r="C12959" s="24"/>
    </row>
    <row r="12960" spans="1:3" ht="12.75" customHeight="1" x14ac:dyDescent="0.2">
      <c r="A12960" s="215" t="s">
        <v>3244</v>
      </c>
      <c r="B12960" s="215" t="s">
        <v>31</v>
      </c>
      <c r="C12960" s="24"/>
    </row>
    <row r="12961" spans="1:3" ht="12.75" customHeight="1" x14ac:dyDescent="0.2">
      <c r="A12961" s="215" t="s">
        <v>11275</v>
      </c>
      <c r="B12961" s="215" t="s">
        <v>31</v>
      </c>
      <c r="C12961" s="24"/>
    </row>
    <row r="12962" spans="1:3" ht="12.75" customHeight="1" x14ac:dyDescent="0.2">
      <c r="A12962" s="215" t="s">
        <v>2009</v>
      </c>
      <c r="B12962" s="215" t="s">
        <v>31</v>
      </c>
      <c r="C12962" s="24"/>
    </row>
    <row r="12963" spans="1:3" ht="12.75" customHeight="1" x14ac:dyDescent="0.2">
      <c r="A12963" s="215" t="s">
        <v>11276</v>
      </c>
      <c r="B12963" s="215" t="s">
        <v>31</v>
      </c>
      <c r="C12963" s="24"/>
    </row>
    <row r="12964" spans="1:3" ht="12.75" customHeight="1" x14ac:dyDescent="0.2">
      <c r="A12964" s="215" t="s">
        <v>11277</v>
      </c>
      <c r="B12964" s="215" t="s">
        <v>31</v>
      </c>
      <c r="C12964" s="24"/>
    </row>
    <row r="12965" spans="1:3" ht="12.75" customHeight="1" x14ac:dyDescent="0.2">
      <c r="A12965" s="215" t="s">
        <v>11278</v>
      </c>
      <c r="B12965" s="215" t="s">
        <v>31</v>
      </c>
      <c r="C12965" s="24"/>
    </row>
    <row r="12966" spans="1:3" ht="12.75" customHeight="1" x14ac:dyDescent="0.2">
      <c r="A12966" s="215" t="s">
        <v>11279</v>
      </c>
      <c r="B12966" s="215" t="s">
        <v>31</v>
      </c>
      <c r="C12966" s="24"/>
    </row>
    <row r="12967" spans="1:3" ht="12.75" customHeight="1" x14ac:dyDescent="0.2">
      <c r="A12967" s="215" t="s">
        <v>11280</v>
      </c>
      <c r="B12967" s="215" t="s">
        <v>31</v>
      </c>
      <c r="C12967" s="24"/>
    </row>
    <row r="12968" spans="1:3" ht="12.75" customHeight="1" x14ac:dyDescent="0.2">
      <c r="A12968" s="215" t="s">
        <v>11281</v>
      </c>
      <c r="B12968" s="215" t="s">
        <v>31</v>
      </c>
      <c r="C12968" s="24"/>
    </row>
    <row r="12969" spans="1:3" ht="12.75" customHeight="1" x14ac:dyDescent="0.2">
      <c r="A12969" s="215" t="s">
        <v>2010</v>
      </c>
      <c r="B12969" s="215" t="s">
        <v>31</v>
      </c>
      <c r="C12969" s="24"/>
    </row>
    <row r="12970" spans="1:3" ht="12.75" customHeight="1" x14ac:dyDescent="0.2">
      <c r="A12970" s="215" t="s">
        <v>11282</v>
      </c>
      <c r="B12970" s="215" t="s">
        <v>31</v>
      </c>
      <c r="C12970" s="24"/>
    </row>
    <row r="12971" spans="1:3" ht="12.75" customHeight="1" x14ac:dyDescent="0.2">
      <c r="A12971" s="215" t="s">
        <v>19624</v>
      </c>
      <c r="B12971" s="215" t="s">
        <v>31</v>
      </c>
      <c r="C12971" s="24"/>
    </row>
    <row r="12972" spans="1:3" ht="12.75" customHeight="1" x14ac:dyDescent="0.2">
      <c r="A12972" s="215" t="s">
        <v>25863</v>
      </c>
      <c r="B12972" s="215" t="s">
        <v>31</v>
      </c>
      <c r="C12972" s="24"/>
    </row>
    <row r="12973" spans="1:3" ht="12.75" customHeight="1" x14ac:dyDescent="0.2">
      <c r="A12973" s="215" t="s">
        <v>11283</v>
      </c>
      <c r="B12973" s="215" t="s">
        <v>31</v>
      </c>
      <c r="C12973" s="24"/>
    </row>
    <row r="12974" spans="1:3" ht="12.75" customHeight="1" x14ac:dyDescent="0.2">
      <c r="A12974" s="215" t="s">
        <v>22268</v>
      </c>
      <c r="B12974" s="215" t="s">
        <v>31</v>
      </c>
      <c r="C12974" s="24"/>
    </row>
    <row r="12975" spans="1:3" ht="12.75" customHeight="1" x14ac:dyDescent="0.2">
      <c r="A12975" s="215" t="s">
        <v>11284</v>
      </c>
      <c r="B12975" s="215" t="s">
        <v>31</v>
      </c>
      <c r="C12975" s="24"/>
    </row>
    <row r="12976" spans="1:3" ht="12.75" customHeight="1" x14ac:dyDescent="0.2">
      <c r="A12976" s="215" t="s">
        <v>11325</v>
      </c>
      <c r="B12976" s="215" t="s">
        <v>31</v>
      </c>
      <c r="C12976" s="24"/>
    </row>
    <row r="12977" spans="1:3" ht="12.75" customHeight="1" x14ac:dyDescent="0.2">
      <c r="A12977" s="215" t="s">
        <v>25864</v>
      </c>
      <c r="B12977" s="215" t="s">
        <v>31</v>
      </c>
      <c r="C12977" s="24"/>
    </row>
    <row r="12978" spans="1:3" ht="12.75" customHeight="1" x14ac:dyDescent="0.2">
      <c r="A12978" s="215" t="s">
        <v>11285</v>
      </c>
      <c r="B12978" s="215" t="s">
        <v>31</v>
      </c>
      <c r="C12978" s="24"/>
    </row>
    <row r="12979" spans="1:3" ht="12.75" customHeight="1" x14ac:dyDescent="0.2">
      <c r="A12979" s="215" t="s">
        <v>11286</v>
      </c>
      <c r="B12979" s="215" t="s">
        <v>31</v>
      </c>
      <c r="C12979" s="24"/>
    </row>
    <row r="12980" spans="1:3" ht="12.75" customHeight="1" x14ac:dyDescent="0.2">
      <c r="A12980" s="215" t="s">
        <v>2011</v>
      </c>
      <c r="B12980" s="215" t="s">
        <v>31</v>
      </c>
      <c r="C12980" s="24"/>
    </row>
    <row r="12981" spans="1:3" ht="12.75" customHeight="1" x14ac:dyDescent="0.2">
      <c r="A12981" s="215" t="s">
        <v>11287</v>
      </c>
      <c r="B12981" s="215" t="s">
        <v>31</v>
      </c>
      <c r="C12981" s="24"/>
    </row>
    <row r="12982" spans="1:3" ht="12.75" customHeight="1" x14ac:dyDescent="0.2">
      <c r="A12982" s="215" t="s">
        <v>11288</v>
      </c>
      <c r="B12982" s="215" t="s">
        <v>31</v>
      </c>
      <c r="C12982" s="24"/>
    </row>
    <row r="12983" spans="1:3" ht="12.75" customHeight="1" x14ac:dyDescent="0.2">
      <c r="A12983" s="215" t="s">
        <v>11289</v>
      </c>
      <c r="B12983" s="215" t="s">
        <v>31</v>
      </c>
      <c r="C12983" s="24"/>
    </row>
    <row r="12984" spans="1:3" ht="12.75" customHeight="1" x14ac:dyDescent="0.2">
      <c r="A12984" s="215" t="s">
        <v>2012</v>
      </c>
      <c r="B12984" s="215" t="s">
        <v>31</v>
      </c>
      <c r="C12984" s="24"/>
    </row>
    <row r="12985" spans="1:3" ht="12.75" customHeight="1" x14ac:dyDescent="0.2">
      <c r="A12985" s="215" t="s">
        <v>11290</v>
      </c>
      <c r="B12985" s="215" t="s">
        <v>31</v>
      </c>
      <c r="C12985" s="24"/>
    </row>
    <row r="12986" spans="1:3" ht="12.75" customHeight="1" x14ac:dyDescent="0.2">
      <c r="A12986" s="215" t="s">
        <v>11291</v>
      </c>
      <c r="B12986" s="215" t="s">
        <v>31</v>
      </c>
      <c r="C12986" s="24"/>
    </row>
    <row r="12987" spans="1:3" ht="12.75" customHeight="1" x14ac:dyDescent="0.2">
      <c r="A12987" s="215" t="s">
        <v>11292</v>
      </c>
      <c r="B12987" s="215" t="s">
        <v>31</v>
      </c>
      <c r="C12987" s="24"/>
    </row>
    <row r="12988" spans="1:3" ht="12.75" customHeight="1" x14ac:dyDescent="0.2">
      <c r="A12988" s="215" t="s">
        <v>11293</v>
      </c>
      <c r="B12988" s="215" t="s">
        <v>31</v>
      </c>
      <c r="C12988" s="24"/>
    </row>
    <row r="12989" spans="1:3" ht="12.75" customHeight="1" x14ac:dyDescent="0.2">
      <c r="A12989" s="215" t="s">
        <v>11294</v>
      </c>
      <c r="B12989" s="215" t="s">
        <v>31</v>
      </c>
      <c r="C12989" s="24"/>
    </row>
    <row r="12990" spans="1:3" ht="12.75" customHeight="1" x14ac:dyDescent="0.2">
      <c r="A12990" s="215" t="s">
        <v>11295</v>
      </c>
      <c r="B12990" s="215" t="s">
        <v>31</v>
      </c>
      <c r="C12990" s="24"/>
    </row>
    <row r="12991" spans="1:3" ht="12.75" customHeight="1" x14ac:dyDescent="0.2">
      <c r="A12991" s="215" t="s">
        <v>11296</v>
      </c>
      <c r="B12991" s="215" t="s">
        <v>31</v>
      </c>
      <c r="C12991" s="24"/>
    </row>
    <row r="12992" spans="1:3" ht="12.75" customHeight="1" x14ac:dyDescent="0.2">
      <c r="A12992" s="215" t="s">
        <v>11297</v>
      </c>
      <c r="B12992" s="215" t="s">
        <v>31</v>
      </c>
      <c r="C12992" s="24"/>
    </row>
    <row r="12993" spans="1:3" ht="12.75" customHeight="1" x14ac:dyDescent="0.2">
      <c r="A12993" s="215" t="s">
        <v>11298</v>
      </c>
      <c r="B12993" s="215" t="s">
        <v>31</v>
      </c>
      <c r="C12993" s="24"/>
    </row>
    <row r="12994" spans="1:3" ht="12.75" customHeight="1" x14ac:dyDescent="0.2">
      <c r="A12994" s="215" t="s">
        <v>2013</v>
      </c>
      <c r="B12994" s="215" t="s">
        <v>31</v>
      </c>
      <c r="C12994" s="24"/>
    </row>
    <row r="12995" spans="1:3" ht="12.75" customHeight="1" x14ac:dyDescent="0.2">
      <c r="A12995" s="215" t="s">
        <v>11299</v>
      </c>
      <c r="B12995" s="215" t="s">
        <v>31</v>
      </c>
      <c r="C12995" s="24"/>
    </row>
    <row r="12996" spans="1:3" ht="12.75" customHeight="1" x14ac:dyDescent="0.2">
      <c r="A12996" s="215" t="s">
        <v>25865</v>
      </c>
      <c r="B12996" s="215" t="s">
        <v>31</v>
      </c>
      <c r="C12996" s="24"/>
    </row>
    <row r="12997" spans="1:3" ht="12.75" customHeight="1" x14ac:dyDescent="0.2">
      <c r="A12997" s="215" t="s">
        <v>11300</v>
      </c>
      <c r="B12997" s="215" t="s">
        <v>31</v>
      </c>
      <c r="C12997" s="24"/>
    </row>
    <row r="12998" spans="1:3" ht="12.75" customHeight="1" x14ac:dyDescent="0.2">
      <c r="A12998" s="215" t="s">
        <v>11301</v>
      </c>
      <c r="B12998" s="215" t="s">
        <v>31</v>
      </c>
      <c r="C12998" s="24"/>
    </row>
    <row r="12999" spans="1:3" ht="12.75" customHeight="1" x14ac:dyDescent="0.2">
      <c r="A12999" s="215" t="s">
        <v>11302</v>
      </c>
      <c r="B12999" s="215" t="s">
        <v>31</v>
      </c>
      <c r="C12999" s="24"/>
    </row>
    <row r="13000" spans="1:3" ht="12.75" customHeight="1" x14ac:dyDescent="0.2">
      <c r="A13000" s="215" t="s">
        <v>25866</v>
      </c>
      <c r="B13000" s="215" t="s">
        <v>31</v>
      </c>
      <c r="C13000" s="24"/>
    </row>
    <row r="13001" spans="1:3" ht="12.75" customHeight="1" x14ac:dyDescent="0.2">
      <c r="A13001" s="215" t="s">
        <v>11326</v>
      </c>
      <c r="B13001" s="215" t="s">
        <v>31</v>
      </c>
      <c r="C13001" s="24"/>
    </row>
    <row r="13002" spans="1:3" ht="12.75" customHeight="1" x14ac:dyDescent="0.2">
      <c r="A13002" s="215" t="s">
        <v>2014</v>
      </c>
      <c r="B13002" s="215" t="s">
        <v>146</v>
      </c>
      <c r="C13002" s="24"/>
    </row>
    <row r="13003" spans="1:3" ht="12.75" customHeight="1" x14ac:dyDescent="0.2">
      <c r="A13003" s="215" t="s">
        <v>11327</v>
      </c>
      <c r="B13003" s="215" t="s">
        <v>146</v>
      </c>
      <c r="C13003" s="24"/>
    </row>
    <row r="13004" spans="1:3" ht="12.75" customHeight="1" x14ac:dyDescent="0.2">
      <c r="A13004" s="215" t="s">
        <v>22284</v>
      </c>
      <c r="B13004" s="215" t="s">
        <v>146</v>
      </c>
      <c r="C13004" s="24"/>
    </row>
    <row r="13005" spans="1:3" ht="12.75" customHeight="1" x14ac:dyDescent="0.2">
      <c r="A13005" s="215" t="s">
        <v>22285</v>
      </c>
      <c r="B13005" s="215" t="s">
        <v>146</v>
      </c>
      <c r="C13005" s="24"/>
    </row>
    <row r="13006" spans="1:3" ht="12.75" customHeight="1" x14ac:dyDescent="0.2">
      <c r="A13006" s="215" t="s">
        <v>22286</v>
      </c>
      <c r="B13006" s="215" t="s">
        <v>146</v>
      </c>
      <c r="C13006" s="24"/>
    </row>
    <row r="13007" spans="1:3" ht="12.75" customHeight="1" x14ac:dyDescent="0.2">
      <c r="A13007" s="215" t="s">
        <v>22287</v>
      </c>
      <c r="B13007" s="215" t="s">
        <v>146</v>
      </c>
      <c r="C13007" s="24"/>
    </row>
    <row r="13008" spans="1:3" ht="12.75" customHeight="1" x14ac:dyDescent="0.2">
      <c r="A13008" s="215" t="s">
        <v>22288</v>
      </c>
      <c r="B13008" s="215" t="s">
        <v>146</v>
      </c>
      <c r="C13008" s="24"/>
    </row>
    <row r="13009" spans="1:3" ht="12.75" customHeight="1" x14ac:dyDescent="0.2">
      <c r="A13009" s="215" t="s">
        <v>22289</v>
      </c>
      <c r="B13009" s="215" t="s">
        <v>146</v>
      </c>
      <c r="C13009" s="24"/>
    </row>
    <row r="13010" spans="1:3" ht="12.75" customHeight="1" x14ac:dyDescent="0.2">
      <c r="A13010" s="215" t="s">
        <v>22290</v>
      </c>
      <c r="B13010" s="215" t="s">
        <v>146</v>
      </c>
      <c r="C13010" s="24"/>
    </row>
    <row r="13011" spans="1:3" ht="12.75" customHeight="1" x14ac:dyDescent="0.2">
      <c r="A13011" s="185" t="s">
        <v>26513</v>
      </c>
      <c r="B13011" s="185" t="s">
        <v>146</v>
      </c>
      <c r="C13011" s="24"/>
    </row>
    <row r="13012" spans="1:3" ht="12.75" customHeight="1" x14ac:dyDescent="0.2">
      <c r="A13012" s="215" t="s">
        <v>22291</v>
      </c>
      <c r="B13012" s="215" t="s">
        <v>146</v>
      </c>
      <c r="C13012" s="24"/>
    </row>
    <row r="13013" spans="1:3" ht="12.75" customHeight="1" x14ac:dyDescent="0.2">
      <c r="A13013" s="215" t="s">
        <v>22292</v>
      </c>
      <c r="B13013" s="215" t="s">
        <v>146</v>
      </c>
      <c r="C13013" s="24"/>
    </row>
    <row r="13014" spans="1:3" ht="12.75" customHeight="1" x14ac:dyDescent="0.2">
      <c r="A13014" s="215" t="s">
        <v>22293</v>
      </c>
      <c r="B13014" s="215" t="s">
        <v>146</v>
      </c>
      <c r="C13014" s="24"/>
    </row>
    <row r="13015" spans="1:3" ht="12.75" customHeight="1" x14ac:dyDescent="0.2">
      <c r="A13015" s="215" t="s">
        <v>11328</v>
      </c>
      <c r="B13015" s="215" t="s">
        <v>146</v>
      </c>
      <c r="C13015" s="24"/>
    </row>
    <row r="13016" spans="1:3" ht="12.75" customHeight="1" x14ac:dyDescent="0.2">
      <c r="A13016" s="215" t="s">
        <v>11329</v>
      </c>
      <c r="B13016" s="215" t="s">
        <v>146</v>
      </c>
      <c r="C13016" s="24"/>
    </row>
    <row r="13017" spans="1:3" ht="12.75" customHeight="1" x14ac:dyDescent="0.2">
      <c r="A13017" s="215" t="s">
        <v>11330</v>
      </c>
      <c r="B13017" s="215" t="s">
        <v>146</v>
      </c>
      <c r="C13017" s="24"/>
    </row>
    <row r="13018" spans="1:3" ht="12.75" customHeight="1" x14ac:dyDescent="0.2">
      <c r="A13018" s="215" t="s">
        <v>11331</v>
      </c>
      <c r="B13018" s="215" t="s">
        <v>146</v>
      </c>
      <c r="C13018" s="24"/>
    </row>
    <row r="13019" spans="1:3" ht="12.75" customHeight="1" x14ac:dyDescent="0.2">
      <c r="A13019" s="215" t="s">
        <v>2015</v>
      </c>
      <c r="B13019" s="215" t="s">
        <v>146</v>
      </c>
      <c r="C13019" s="24"/>
    </row>
    <row r="13020" spans="1:3" ht="12.75" customHeight="1" x14ac:dyDescent="0.2">
      <c r="A13020" s="215" t="s">
        <v>11332</v>
      </c>
      <c r="B13020" s="215" t="s">
        <v>146</v>
      </c>
      <c r="C13020" s="24"/>
    </row>
    <row r="13021" spans="1:3" ht="12.75" customHeight="1" x14ac:dyDescent="0.2">
      <c r="A13021" s="215" t="s">
        <v>22294</v>
      </c>
      <c r="B13021" s="215" t="s">
        <v>146</v>
      </c>
      <c r="C13021" s="24"/>
    </row>
    <row r="13022" spans="1:3" ht="12.75" customHeight="1" x14ac:dyDescent="0.2">
      <c r="A13022" s="215" t="s">
        <v>11333</v>
      </c>
      <c r="B13022" s="215" t="s">
        <v>146</v>
      </c>
      <c r="C13022" s="24"/>
    </row>
    <row r="13023" spans="1:3" ht="12.75" customHeight="1" x14ac:dyDescent="0.2">
      <c r="A13023" s="215" t="s">
        <v>22295</v>
      </c>
      <c r="B13023" s="215" t="s">
        <v>146</v>
      </c>
      <c r="C13023" s="24"/>
    </row>
    <row r="13024" spans="1:3" ht="12.75" customHeight="1" x14ac:dyDescent="0.2">
      <c r="A13024" s="215" t="s">
        <v>25867</v>
      </c>
      <c r="B13024" s="215" t="s">
        <v>146</v>
      </c>
      <c r="C13024" s="24"/>
    </row>
    <row r="13025" spans="1:3" ht="12.75" customHeight="1" x14ac:dyDescent="0.2">
      <c r="A13025" s="215" t="s">
        <v>22296</v>
      </c>
      <c r="B13025" s="215" t="s">
        <v>146</v>
      </c>
      <c r="C13025" s="24"/>
    </row>
    <row r="13026" spans="1:3" ht="12.75" customHeight="1" x14ac:dyDescent="0.2">
      <c r="A13026" s="215" t="s">
        <v>22297</v>
      </c>
      <c r="B13026" s="215" t="s">
        <v>146</v>
      </c>
      <c r="C13026" s="24"/>
    </row>
    <row r="13027" spans="1:3" ht="12.75" customHeight="1" x14ac:dyDescent="0.2">
      <c r="A13027" s="215" t="s">
        <v>11334</v>
      </c>
      <c r="B13027" s="215" t="s">
        <v>146</v>
      </c>
      <c r="C13027" s="24"/>
    </row>
    <row r="13028" spans="1:3" ht="12.75" customHeight="1" x14ac:dyDescent="0.2">
      <c r="A13028" s="215" t="s">
        <v>11335</v>
      </c>
      <c r="B13028" s="215" t="s">
        <v>146</v>
      </c>
      <c r="C13028" s="24"/>
    </row>
    <row r="13029" spans="1:3" ht="12.75" customHeight="1" x14ac:dyDescent="0.2">
      <c r="A13029" s="215" t="s">
        <v>11336</v>
      </c>
      <c r="B13029" s="215" t="s">
        <v>146</v>
      </c>
      <c r="C13029" s="24"/>
    </row>
    <row r="13030" spans="1:3" ht="12.75" customHeight="1" x14ac:dyDescent="0.2">
      <c r="A13030" s="215" t="s">
        <v>22298</v>
      </c>
      <c r="B13030" s="215" t="s">
        <v>146</v>
      </c>
      <c r="C13030" s="24"/>
    </row>
    <row r="13031" spans="1:3" ht="12.75" customHeight="1" x14ac:dyDescent="0.2">
      <c r="A13031" s="215" t="s">
        <v>11337</v>
      </c>
      <c r="B13031" s="215" t="s">
        <v>146</v>
      </c>
      <c r="C13031" s="24"/>
    </row>
    <row r="13032" spans="1:3" ht="12.75" customHeight="1" x14ac:dyDescent="0.2">
      <c r="A13032" s="215" t="s">
        <v>11338</v>
      </c>
      <c r="B13032" s="215" t="s">
        <v>146</v>
      </c>
      <c r="C13032" s="24"/>
    </row>
    <row r="13033" spans="1:3" ht="12.75" customHeight="1" x14ac:dyDescent="0.2">
      <c r="A13033" s="215" t="s">
        <v>11339</v>
      </c>
      <c r="B13033" s="215" t="s">
        <v>146</v>
      </c>
      <c r="C13033" s="24"/>
    </row>
    <row r="13034" spans="1:3" ht="12.75" customHeight="1" x14ac:dyDescent="0.2">
      <c r="A13034" s="215" t="s">
        <v>11340</v>
      </c>
      <c r="B13034" s="215" t="s">
        <v>146</v>
      </c>
      <c r="C13034" s="24"/>
    </row>
    <row r="13035" spans="1:3" ht="12.75" customHeight="1" x14ac:dyDescent="0.2">
      <c r="A13035" s="215" t="s">
        <v>11341</v>
      </c>
      <c r="B13035" s="215" t="s">
        <v>146</v>
      </c>
      <c r="C13035" s="24"/>
    </row>
    <row r="13036" spans="1:3" ht="12.75" customHeight="1" x14ac:dyDescent="0.2">
      <c r="A13036" s="215" t="s">
        <v>11342</v>
      </c>
      <c r="B13036" s="215" t="s">
        <v>146</v>
      </c>
      <c r="C13036" s="24"/>
    </row>
    <row r="13037" spans="1:3" ht="12.75" customHeight="1" x14ac:dyDescent="0.2">
      <c r="A13037" s="215" t="s">
        <v>11343</v>
      </c>
      <c r="B13037" s="215" t="s">
        <v>146</v>
      </c>
      <c r="C13037" s="24"/>
    </row>
    <row r="13038" spans="1:3" ht="12.75" customHeight="1" x14ac:dyDescent="0.2">
      <c r="A13038" s="215" t="s">
        <v>11344</v>
      </c>
      <c r="B13038" s="215" t="s">
        <v>146</v>
      </c>
      <c r="C13038" s="24"/>
    </row>
    <row r="13039" spans="1:3" ht="12.75" customHeight="1" x14ac:dyDescent="0.2">
      <c r="A13039" s="215" t="s">
        <v>11345</v>
      </c>
      <c r="B13039" s="215" t="s">
        <v>146</v>
      </c>
      <c r="C13039" s="24"/>
    </row>
    <row r="13040" spans="1:3" ht="12.75" customHeight="1" x14ac:dyDescent="0.2">
      <c r="A13040" s="215" t="s">
        <v>11346</v>
      </c>
      <c r="B13040" s="215" t="s">
        <v>146</v>
      </c>
      <c r="C13040" s="24"/>
    </row>
    <row r="13041" spans="1:3" ht="12.75" customHeight="1" x14ac:dyDescent="0.2">
      <c r="A13041" s="215" t="s">
        <v>11347</v>
      </c>
      <c r="B13041" s="215" t="s">
        <v>146</v>
      </c>
      <c r="C13041" s="24"/>
    </row>
    <row r="13042" spans="1:3" ht="12.75" customHeight="1" x14ac:dyDescent="0.2">
      <c r="A13042" s="215" t="s">
        <v>11348</v>
      </c>
      <c r="B13042" s="215" t="s">
        <v>146</v>
      </c>
      <c r="C13042" s="24"/>
    </row>
    <row r="13043" spans="1:3" ht="12.75" customHeight="1" x14ac:dyDescent="0.2">
      <c r="A13043" s="215" t="s">
        <v>22299</v>
      </c>
      <c r="B13043" s="215" t="s">
        <v>146</v>
      </c>
      <c r="C13043" s="24"/>
    </row>
    <row r="13044" spans="1:3" ht="12.75" customHeight="1" x14ac:dyDescent="0.2">
      <c r="A13044" s="215" t="s">
        <v>11349</v>
      </c>
      <c r="B13044" s="215" t="s">
        <v>146</v>
      </c>
      <c r="C13044" s="24"/>
    </row>
    <row r="13045" spans="1:3" ht="12.75" customHeight="1" x14ac:dyDescent="0.2">
      <c r="A13045" s="215" t="s">
        <v>11418</v>
      </c>
      <c r="B13045" s="215" t="s">
        <v>146</v>
      </c>
      <c r="C13045" s="24"/>
    </row>
    <row r="13046" spans="1:3" ht="12.75" customHeight="1" x14ac:dyDescent="0.2">
      <c r="A13046" s="215" t="s">
        <v>11350</v>
      </c>
      <c r="B13046" s="215" t="s">
        <v>146</v>
      </c>
      <c r="C13046" s="24"/>
    </row>
    <row r="13047" spans="1:3" ht="12.75" customHeight="1" x14ac:dyDescent="0.2">
      <c r="A13047" s="215" t="s">
        <v>11351</v>
      </c>
      <c r="B13047" s="215" t="s">
        <v>146</v>
      </c>
      <c r="C13047" s="24"/>
    </row>
    <row r="13048" spans="1:3" ht="12.75" customHeight="1" x14ac:dyDescent="0.2">
      <c r="A13048" s="215" t="s">
        <v>11352</v>
      </c>
      <c r="B13048" s="215" t="s">
        <v>146</v>
      </c>
      <c r="C13048" s="24"/>
    </row>
    <row r="13049" spans="1:3" ht="12.75" customHeight="1" x14ac:dyDescent="0.2">
      <c r="A13049" s="215" t="s">
        <v>11353</v>
      </c>
      <c r="B13049" s="215" t="s">
        <v>146</v>
      </c>
      <c r="C13049" s="24"/>
    </row>
    <row r="13050" spans="1:3" ht="12.75" customHeight="1" x14ac:dyDescent="0.2">
      <c r="A13050" s="215" t="s">
        <v>11419</v>
      </c>
      <c r="B13050" s="215" t="s">
        <v>146</v>
      </c>
      <c r="C13050" s="24"/>
    </row>
    <row r="13051" spans="1:3" ht="12.75" customHeight="1" x14ac:dyDescent="0.2">
      <c r="A13051" s="215" t="s">
        <v>11354</v>
      </c>
      <c r="B13051" s="215" t="s">
        <v>146</v>
      </c>
      <c r="C13051" s="24"/>
    </row>
    <row r="13052" spans="1:3" ht="12.75" customHeight="1" x14ac:dyDescent="0.2">
      <c r="A13052" s="215" t="s">
        <v>11355</v>
      </c>
      <c r="B13052" s="215" t="s">
        <v>146</v>
      </c>
      <c r="C13052" s="24"/>
    </row>
    <row r="13053" spans="1:3" ht="12.75" customHeight="1" x14ac:dyDescent="0.2">
      <c r="A13053" s="215" t="s">
        <v>11356</v>
      </c>
      <c r="B13053" s="215" t="s">
        <v>146</v>
      </c>
      <c r="C13053" s="24"/>
    </row>
    <row r="13054" spans="1:3" ht="12.75" customHeight="1" x14ac:dyDescent="0.2">
      <c r="A13054" s="215" t="s">
        <v>11357</v>
      </c>
      <c r="B13054" s="215" t="s">
        <v>146</v>
      </c>
      <c r="C13054" s="24"/>
    </row>
    <row r="13055" spans="1:3" ht="12.75" customHeight="1" x14ac:dyDescent="0.2">
      <c r="A13055" s="215" t="s">
        <v>11358</v>
      </c>
      <c r="B13055" s="215" t="s">
        <v>146</v>
      </c>
      <c r="C13055" s="24"/>
    </row>
    <row r="13056" spans="1:3" ht="12.75" customHeight="1" x14ac:dyDescent="0.2">
      <c r="A13056" s="215" t="s">
        <v>11359</v>
      </c>
      <c r="B13056" s="215" t="s">
        <v>146</v>
      </c>
      <c r="C13056" s="24"/>
    </row>
    <row r="13057" spans="1:3" ht="12.75" customHeight="1" x14ac:dyDescent="0.2">
      <c r="A13057" s="215" t="s">
        <v>11360</v>
      </c>
      <c r="B13057" s="215" t="s">
        <v>146</v>
      </c>
      <c r="C13057" s="24"/>
    </row>
    <row r="13058" spans="1:3" ht="12.75" customHeight="1" x14ac:dyDescent="0.2">
      <c r="A13058" s="215" t="s">
        <v>11361</v>
      </c>
      <c r="B13058" s="215" t="s">
        <v>146</v>
      </c>
      <c r="C13058" s="24"/>
    </row>
    <row r="13059" spans="1:3" ht="12.75" customHeight="1" x14ac:dyDescent="0.2">
      <c r="A13059" s="215" t="s">
        <v>11362</v>
      </c>
      <c r="B13059" s="215" t="s">
        <v>146</v>
      </c>
      <c r="C13059" s="24"/>
    </row>
    <row r="13060" spans="1:3" ht="12.75" customHeight="1" x14ac:dyDescent="0.2">
      <c r="A13060" s="215" t="s">
        <v>11420</v>
      </c>
      <c r="B13060" s="215" t="s">
        <v>146</v>
      </c>
      <c r="C13060" s="24"/>
    </row>
    <row r="13061" spans="1:3" ht="12.75" customHeight="1" x14ac:dyDescent="0.2">
      <c r="A13061" s="215" t="s">
        <v>11363</v>
      </c>
      <c r="B13061" s="215" t="s">
        <v>146</v>
      </c>
      <c r="C13061" s="24"/>
    </row>
    <row r="13062" spans="1:3" ht="12.75" customHeight="1" x14ac:dyDescent="0.2">
      <c r="A13062" s="215" t="s">
        <v>11364</v>
      </c>
      <c r="B13062" s="215" t="s">
        <v>146</v>
      </c>
      <c r="C13062" s="24"/>
    </row>
    <row r="13063" spans="1:3" ht="12.75" customHeight="1" x14ac:dyDescent="0.2">
      <c r="A13063" s="215" t="s">
        <v>11365</v>
      </c>
      <c r="B13063" s="215" t="s">
        <v>146</v>
      </c>
      <c r="C13063" s="24"/>
    </row>
    <row r="13064" spans="1:3" ht="12.75" customHeight="1" x14ac:dyDescent="0.2">
      <c r="A13064" s="215" t="s">
        <v>11366</v>
      </c>
      <c r="B13064" s="215" t="s">
        <v>146</v>
      </c>
      <c r="C13064" s="24"/>
    </row>
    <row r="13065" spans="1:3" ht="12.75" customHeight="1" x14ac:dyDescent="0.2">
      <c r="A13065" s="215" t="s">
        <v>11367</v>
      </c>
      <c r="B13065" s="215" t="s">
        <v>146</v>
      </c>
      <c r="C13065" s="24"/>
    </row>
    <row r="13066" spans="1:3" ht="12.75" customHeight="1" x14ac:dyDescent="0.2">
      <c r="A13066" s="215" t="s">
        <v>11368</v>
      </c>
      <c r="B13066" s="215" t="s">
        <v>146</v>
      </c>
      <c r="C13066" s="24"/>
    </row>
    <row r="13067" spans="1:3" ht="12.75" customHeight="1" x14ac:dyDescent="0.2">
      <c r="A13067" s="215" t="s">
        <v>11369</v>
      </c>
      <c r="B13067" s="215" t="s">
        <v>146</v>
      </c>
      <c r="C13067" s="24"/>
    </row>
    <row r="13068" spans="1:3" ht="12.75" customHeight="1" x14ac:dyDescent="0.2">
      <c r="A13068" s="215" t="s">
        <v>11421</v>
      </c>
      <c r="B13068" s="215" t="s">
        <v>146</v>
      </c>
      <c r="C13068" s="24"/>
    </row>
    <row r="13069" spans="1:3" ht="12.75" customHeight="1" x14ac:dyDescent="0.2">
      <c r="A13069" s="215" t="s">
        <v>11370</v>
      </c>
      <c r="B13069" s="215" t="s">
        <v>146</v>
      </c>
      <c r="C13069" s="24"/>
    </row>
    <row r="13070" spans="1:3" ht="12.75" customHeight="1" x14ac:dyDescent="0.2">
      <c r="A13070" s="215" t="s">
        <v>11371</v>
      </c>
      <c r="B13070" s="215" t="s">
        <v>146</v>
      </c>
      <c r="C13070" s="24"/>
    </row>
    <row r="13071" spans="1:3" ht="12.75" customHeight="1" x14ac:dyDescent="0.2">
      <c r="A13071" s="215" t="s">
        <v>11372</v>
      </c>
      <c r="B13071" s="215" t="s">
        <v>146</v>
      </c>
      <c r="C13071" s="24"/>
    </row>
    <row r="13072" spans="1:3" ht="12.75" customHeight="1" x14ac:dyDescent="0.2">
      <c r="A13072" s="215" t="s">
        <v>11373</v>
      </c>
      <c r="B13072" s="215" t="s">
        <v>146</v>
      </c>
      <c r="C13072" s="24"/>
    </row>
    <row r="13073" spans="1:4" ht="12.75" customHeight="1" x14ac:dyDescent="0.2">
      <c r="A13073" s="215" t="s">
        <v>11374</v>
      </c>
      <c r="B13073" s="215" t="s">
        <v>146</v>
      </c>
      <c r="C13073" s="24"/>
    </row>
    <row r="13074" spans="1:4" ht="12.75" customHeight="1" x14ac:dyDescent="0.2">
      <c r="A13074" s="215" t="s">
        <v>11375</v>
      </c>
      <c r="B13074" s="215" t="s">
        <v>146</v>
      </c>
      <c r="C13074" s="24"/>
    </row>
    <row r="13075" spans="1:4" ht="12.75" customHeight="1" x14ac:dyDescent="0.2">
      <c r="A13075" s="215" t="s">
        <v>11422</v>
      </c>
      <c r="B13075" s="215" t="s">
        <v>146</v>
      </c>
      <c r="C13075" s="24"/>
    </row>
    <row r="13076" spans="1:4" ht="12.75" customHeight="1" x14ac:dyDescent="0.2">
      <c r="A13076" s="215" t="s">
        <v>11376</v>
      </c>
      <c r="B13076" s="215" t="s">
        <v>146</v>
      </c>
      <c r="C13076" s="24"/>
    </row>
    <row r="13077" spans="1:4" ht="12.75" customHeight="1" x14ac:dyDescent="0.2">
      <c r="A13077" s="215" t="s">
        <v>11377</v>
      </c>
      <c r="B13077" s="215" t="s">
        <v>146</v>
      </c>
      <c r="C13077" s="24"/>
    </row>
    <row r="13078" spans="1:4" ht="12.75" customHeight="1" x14ac:dyDescent="0.2">
      <c r="A13078" s="215" t="s">
        <v>11378</v>
      </c>
      <c r="B13078" s="215" t="s">
        <v>146</v>
      </c>
      <c r="C13078" s="24"/>
    </row>
    <row r="13079" spans="1:4" ht="12.75" customHeight="1" x14ac:dyDescent="0.2">
      <c r="A13079" s="215" t="s">
        <v>11379</v>
      </c>
      <c r="B13079" s="215" t="s">
        <v>146</v>
      </c>
      <c r="C13079" s="24"/>
    </row>
    <row r="13080" spans="1:4" ht="12.75" customHeight="1" x14ac:dyDescent="0.2">
      <c r="A13080" s="215" t="s">
        <v>2016</v>
      </c>
      <c r="B13080" s="215" t="s">
        <v>146</v>
      </c>
      <c r="C13080" s="24"/>
    </row>
    <row r="13081" spans="1:4" ht="12.75" customHeight="1" x14ac:dyDescent="0.2">
      <c r="A13081" s="215" t="s">
        <v>11380</v>
      </c>
      <c r="B13081" s="215" t="s">
        <v>146</v>
      </c>
      <c r="C13081" s="24"/>
    </row>
    <row r="13082" spans="1:4" ht="12.75" customHeight="1" x14ac:dyDescent="0.2">
      <c r="A13082" s="215" t="s">
        <v>11381</v>
      </c>
      <c r="B13082" s="215" t="s">
        <v>146</v>
      </c>
      <c r="C13082" s="24"/>
    </row>
    <row r="13083" spans="1:4" ht="12.75" customHeight="1" x14ac:dyDescent="0.2">
      <c r="A13083" s="215" t="s">
        <v>2017</v>
      </c>
      <c r="B13083" s="215" t="s">
        <v>146</v>
      </c>
      <c r="C13083" s="24"/>
    </row>
    <row r="13084" spans="1:4" ht="12.75" customHeight="1" x14ac:dyDescent="0.2">
      <c r="A13084" s="215" t="s">
        <v>11382</v>
      </c>
      <c r="B13084" s="215" t="s">
        <v>146</v>
      </c>
      <c r="C13084" s="24"/>
    </row>
    <row r="13085" spans="1:4" s="24" customFormat="1" ht="12.75" customHeight="1" x14ac:dyDescent="0.2">
      <c r="A13085" s="215" t="s">
        <v>22300</v>
      </c>
      <c r="B13085" s="215" t="s">
        <v>146</v>
      </c>
      <c r="D13085" s="120"/>
    </row>
    <row r="13086" spans="1:4" ht="12.75" customHeight="1" x14ac:dyDescent="0.2">
      <c r="A13086" s="215" t="s">
        <v>11383</v>
      </c>
      <c r="B13086" s="215" t="s">
        <v>146</v>
      </c>
      <c r="C13086" s="24"/>
    </row>
    <row r="13087" spans="1:4" ht="12.75" customHeight="1" x14ac:dyDescent="0.2">
      <c r="A13087" s="215" t="s">
        <v>2018</v>
      </c>
      <c r="B13087" s="215" t="s">
        <v>146</v>
      </c>
      <c r="C13087" s="24"/>
    </row>
    <row r="13088" spans="1:4" ht="12.75" customHeight="1" x14ac:dyDescent="0.2">
      <c r="A13088" s="215" t="s">
        <v>11384</v>
      </c>
      <c r="B13088" s="215" t="s">
        <v>146</v>
      </c>
      <c r="C13088" s="24"/>
    </row>
    <row r="13089" spans="1:3" ht="12.75" customHeight="1" x14ac:dyDescent="0.2">
      <c r="A13089" s="215" t="s">
        <v>25868</v>
      </c>
      <c r="B13089" s="215" t="s">
        <v>146</v>
      </c>
      <c r="C13089" s="24"/>
    </row>
    <row r="13090" spans="1:3" ht="12.75" customHeight="1" x14ac:dyDescent="0.2">
      <c r="A13090" s="215" t="s">
        <v>22301</v>
      </c>
      <c r="B13090" s="215" t="s">
        <v>146</v>
      </c>
      <c r="C13090" s="24"/>
    </row>
    <row r="13091" spans="1:3" ht="12.75" customHeight="1" x14ac:dyDescent="0.2">
      <c r="A13091" s="215" t="s">
        <v>146</v>
      </c>
      <c r="B13091" s="215" t="s">
        <v>146</v>
      </c>
      <c r="C13091" s="24"/>
    </row>
    <row r="13092" spans="1:3" ht="12.75" customHeight="1" x14ac:dyDescent="0.2">
      <c r="A13092" s="215" t="s">
        <v>11385</v>
      </c>
      <c r="B13092" s="215" t="s">
        <v>146</v>
      </c>
      <c r="C13092" s="24"/>
    </row>
    <row r="13093" spans="1:3" ht="12.75" customHeight="1" x14ac:dyDescent="0.2">
      <c r="A13093" s="215" t="s">
        <v>22302</v>
      </c>
      <c r="B13093" s="215" t="s">
        <v>146</v>
      </c>
      <c r="C13093" s="24"/>
    </row>
    <row r="13094" spans="1:3" ht="12.75" customHeight="1" x14ac:dyDescent="0.2">
      <c r="A13094" s="215" t="s">
        <v>25869</v>
      </c>
      <c r="B13094" s="215" t="s">
        <v>146</v>
      </c>
      <c r="C13094" s="24"/>
    </row>
    <row r="13095" spans="1:3" ht="12.75" customHeight="1" x14ac:dyDescent="0.2">
      <c r="A13095" s="215" t="s">
        <v>22303</v>
      </c>
      <c r="B13095" s="215" t="s">
        <v>146</v>
      </c>
      <c r="C13095" s="24"/>
    </row>
    <row r="13096" spans="1:3" ht="12.75" customHeight="1" x14ac:dyDescent="0.2">
      <c r="A13096" s="215" t="s">
        <v>22304</v>
      </c>
      <c r="B13096" s="215" t="s">
        <v>146</v>
      </c>
      <c r="C13096" s="24"/>
    </row>
    <row r="13097" spans="1:3" ht="12.75" customHeight="1" x14ac:dyDescent="0.2">
      <c r="A13097" s="215" t="s">
        <v>25870</v>
      </c>
      <c r="B13097" s="215" t="s">
        <v>146</v>
      </c>
      <c r="C13097" s="24"/>
    </row>
    <row r="13098" spans="1:3" ht="12.75" customHeight="1" x14ac:dyDescent="0.2">
      <c r="A13098" s="215" t="s">
        <v>25871</v>
      </c>
      <c r="B13098" s="215" t="s">
        <v>146</v>
      </c>
      <c r="C13098" s="24"/>
    </row>
    <row r="13099" spans="1:3" ht="12.75" customHeight="1" x14ac:dyDescent="0.2">
      <c r="A13099" s="215" t="s">
        <v>22305</v>
      </c>
      <c r="B13099" s="215" t="s">
        <v>146</v>
      </c>
      <c r="C13099" s="24"/>
    </row>
    <row r="13100" spans="1:3" ht="12.75" customHeight="1" x14ac:dyDescent="0.2">
      <c r="A13100" s="215" t="s">
        <v>11386</v>
      </c>
      <c r="B13100" s="215" t="s">
        <v>146</v>
      </c>
      <c r="C13100" s="24"/>
    </row>
    <row r="13101" spans="1:3" ht="12.75" customHeight="1" x14ac:dyDescent="0.2">
      <c r="A13101" s="215" t="s">
        <v>11387</v>
      </c>
      <c r="B13101" s="215" t="s">
        <v>146</v>
      </c>
      <c r="C13101" s="24"/>
    </row>
    <row r="13102" spans="1:3" ht="12.75" customHeight="1" x14ac:dyDescent="0.2">
      <c r="A13102" s="215" t="s">
        <v>11388</v>
      </c>
      <c r="B13102" s="215" t="s">
        <v>146</v>
      </c>
      <c r="C13102" s="24"/>
    </row>
    <row r="13103" spans="1:3" ht="12.75" customHeight="1" x14ac:dyDescent="0.2">
      <c r="A13103" s="215" t="s">
        <v>11389</v>
      </c>
      <c r="B13103" s="215" t="s">
        <v>146</v>
      </c>
      <c r="C13103" s="24"/>
    </row>
    <row r="13104" spans="1:3" ht="12.75" customHeight="1" x14ac:dyDescent="0.2">
      <c r="A13104" s="215" t="s">
        <v>11390</v>
      </c>
      <c r="B13104" s="215" t="s">
        <v>146</v>
      </c>
      <c r="C13104" s="24"/>
    </row>
    <row r="13105" spans="1:3" ht="12.75" customHeight="1" x14ac:dyDescent="0.2">
      <c r="A13105" s="215" t="s">
        <v>11391</v>
      </c>
      <c r="B13105" s="215" t="s">
        <v>146</v>
      </c>
      <c r="C13105" s="24"/>
    </row>
    <row r="13106" spans="1:3" ht="12.75" customHeight="1" x14ac:dyDescent="0.2">
      <c r="A13106" s="215" t="s">
        <v>11392</v>
      </c>
      <c r="B13106" s="215" t="s">
        <v>146</v>
      </c>
      <c r="C13106" s="24"/>
    </row>
    <row r="13107" spans="1:3" ht="12.75" customHeight="1" x14ac:dyDescent="0.2">
      <c r="A13107" s="215" t="s">
        <v>11393</v>
      </c>
      <c r="B13107" s="215" t="s">
        <v>146</v>
      </c>
      <c r="C13107" s="24"/>
    </row>
    <row r="13108" spans="1:3" ht="12.75" customHeight="1" x14ac:dyDescent="0.2">
      <c r="A13108" s="215" t="s">
        <v>11394</v>
      </c>
      <c r="B13108" s="215" t="s">
        <v>146</v>
      </c>
      <c r="C13108" s="24"/>
    </row>
    <row r="13109" spans="1:3" ht="12.75" customHeight="1" x14ac:dyDescent="0.2">
      <c r="A13109" s="215" t="s">
        <v>22306</v>
      </c>
      <c r="B13109" s="215" t="s">
        <v>146</v>
      </c>
      <c r="C13109" s="24"/>
    </row>
    <row r="13110" spans="1:3" ht="12.75" customHeight="1" x14ac:dyDescent="0.2">
      <c r="A13110" s="215" t="s">
        <v>11395</v>
      </c>
      <c r="B13110" s="215" t="s">
        <v>146</v>
      </c>
      <c r="C13110" s="24"/>
    </row>
    <row r="13111" spans="1:3" ht="12.75" customHeight="1" x14ac:dyDescent="0.2">
      <c r="A13111" s="215" t="s">
        <v>11396</v>
      </c>
      <c r="B13111" s="215" t="s">
        <v>146</v>
      </c>
      <c r="C13111" s="24"/>
    </row>
    <row r="13112" spans="1:3" ht="12.75" customHeight="1" x14ac:dyDescent="0.2">
      <c r="A13112" s="215" t="s">
        <v>11397</v>
      </c>
      <c r="B13112" s="215" t="s">
        <v>146</v>
      </c>
      <c r="C13112" s="24"/>
    </row>
    <row r="13113" spans="1:3" ht="12.75" customHeight="1" x14ac:dyDescent="0.2">
      <c r="A13113" s="215" t="s">
        <v>11398</v>
      </c>
      <c r="B13113" s="215" t="s">
        <v>146</v>
      </c>
      <c r="C13113" s="24"/>
    </row>
    <row r="13114" spans="1:3" ht="12.75" customHeight="1" x14ac:dyDescent="0.2">
      <c r="A13114" s="215" t="s">
        <v>11399</v>
      </c>
      <c r="B13114" s="215" t="s">
        <v>146</v>
      </c>
      <c r="C13114" s="24"/>
    </row>
    <row r="13115" spans="1:3" ht="12.75" customHeight="1" x14ac:dyDescent="0.2">
      <c r="A13115" s="215" t="s">
        <v>11400</v>
      </c>
      <c r="B13115" s="215" t="s">
        <v>146</v>
      </c>
      <c r="C13115" s="24"/>
    </row>
    <row r="13116" spans="1:3" ht="12.75" customHeight="1" x14ac:dyDescent="0.2">
      <c r="A13116" s="215" t="s">
        <v>11401</v>
      </c>
      <c r="B13116" s="215" t="s">
        <v>146</v>
      </c>
      <c r="C13116" s="24"/>
    </row>
    <row r="13117" spans="1:3" ht="12.75" customHeight="1" x14ac:dyDescent="0.2">
      <c r="A13117" s="215" t="s">
        <v>11402</v>
      </c>
      <c r="B13117" s="215" t="s">
        <v>146</v>
      </c>
      <c r="C13117" s="24"/>
    </row>
    <row r="13118" spans="1:3" ht="12.75" customHeight="1" x14ac:dyDescent="0.2">
      <c r="A13118" s="215" t="s">
        <v>11403</v>
      </c>
      <c r="B13118" s="215" t="s">
        <v>146</v>
      </c>
      <c r="C13118" s="24"/>
    </row>
    <row r="13119" spans="1:3" ht="12.75" customHeight="1" x14ac:dyDescent="0.2">
      <c r="A13119" s="215" t="s">
        <v>11423</v>
      </c>
      <c r="B13119" s="215" t="s">
        <v>146</v>
      </c>
      <c r="C13119" s="24"/>
    </row>
    <row r="13120" spans="1:3" ht="12.75" customHeight="1" x14ac:dyDescent="0.2">
      <c r="A13120" s="215" t="s">
        <v>25872</v>
      </c>
      <c r="B13120" s="215" t="s">
        <v>146</v>
      </c>
      <c r="C13120" s="24"/>
    </row>
    <row r="13121" spans="1:3" ht="12.75" customHeight="1" x14ac:dyDescent="0.2">
      <c r="A13121" s="215" t="s">
        <v>2019</v>
      </c>
      <c r="B13121" s="215" t="s">
        <v>146</v>
      </c>
      <c r="C13121" s="24"/>
    </row>
    <row r="13122" spans="1:3" ht="12.75" customHeight="1" x14ac:dyDescent="0.2">
      <c r="A13122" s="215" t="s">
        <v>11404</v>
      </c>
      <c r="B13122" s="215" t="s">
        <v>146</v>
      </c>
      <c r="C13122" s="24"/>
    </row>
    <row r="13123" spans="1:3" ht="12.75" customHeight="1" x14ac:dyDescent="0.2">
      <c r="A13123" s="215" t="s">
        <v>11405</v>
      </c>
      <c r="B13123" s="215" t="s">
        <v>146</v>
      </c>
      <c r="C13123" s="24"/>
    </row>
    <row r="13124" spans="1:3" ht="12.75" customHeight="1" x14ac:dyDescent="0.2">
      <c r="A13124" s="215" t="s">
        <v>22307</v>
      </c>
      <c r="B13124" s="215" t="s">
        <v>146</v>
      </c>
      <c r="C13124" s="24"/>
    </row>
    <row r="13125" spans="1:3" ht="12.75" customHeight="1" x14ac:dyDescent="0.2">
      <c r="A13125" s="215" t="s">
        <v>22308</v>
      </c>
      <c r="B13125" s="215" t="s">
        <v>146</v>
      </c>
      <c r="C13125" s="24"/>
    </row>
    <row r="13126" spans="1:3" ht="12.75" customHeight="1" x14ac:dyDescent="0.2">
      <c r="A13126" s="215" t="s">
        <v>22309</v>
      </c>
      <c r="B13126" s="215" t="s">
        <v>146</v>
      </c>
      <c r="C13126" s="24"/>
    </row>
    <row r="13127" spans="1:3" ht="12.75" customHeight="1" x14ac:dyDescent="0.2">
      <c r="A13127" s="215" t="s">
        <v>22310</v>
      </c>
      <c r="B13127" s="215" t="s">
        <v>146</v>
      </c>
      <c r="C13127" s="24"/>
    </row>
    <row r="13128" spans="1:3" ht="12.75" customHeight="1" x14ac:dyDescent="0.2">
      <c r="A13128" s="215" t="s">
        <v>22311</v>
      </c>
      <c r="B13128" s="215" t="s">
        <v>146</v>
      </c>
      <c r="C13128" s="24"/>
    </row>
    <row r="13129" spans="1:3" ht="12.75" customHeight="1" x14ac:dyDescent="0.2">
      <c r="A13129" s="215" t="s">
        <v>22312</v>
      </c>
      <c r="B13129" s="215" t="s">
        <v>146</v>
      </c>
      <c r="C13129" s="24"/>
    </row>
    <row r="13130" spans="1:3" ht="12.75" customHeight="1" x14ac:dyDescent="0.2">
      <c r="A13130" s="215" t="s">
        <v>25873</v>
      </c>
      <c r="B13130" s="215" t="s">
        <v>146</v>
      </c>
      <c r="C13130" s="24"/>
    </row>
    <row r="13131" spans="1:3" ht="12.75" customHeight="1" x14ac:dyDescent="0.2">
      <c r="A13131" s="215" t="s">
        <v>11406</v>
      </c>
      <c r="B13131" s="215" t="s">
        <v>146</v>
      </c>
      <c r="C13131" s="24"/>
    </row>
    <row r="13132" spans="1:3" ht="12.75" customHeight="1" x14ac:dyDescent="0.2">
      <c r="A13132" s="215" t="s">
        <v>11407</v>
      </c>
      <c r="B13132" s="215" t="s">
        <v>146</v>
      </c>
      <c r="C13132" s="24"/>
    </row>
    <row r="13133" spans="1:3" ht="12.75" customHeight="1" x14ac:dyDescent="0.2">
      <c r="A13133" s="215" t="s">
        <v>11408</v>
      </c>
      <c r="B13133" s="215" t="s">
        <v>146</v>
      </c>
      <c r="C13133" s="24"/>
    </row>
    <row r="13134" spans="1:3" ht="12.75" customHeight="1" x14ac:dyDescent="0.2">
      <c r="A13134" s="215" t="s">
        <v>11409</v>
      </c>
      <c r="B13134" s="215" t="s">
        <v>146</v>
      </c>
      <c r="C13134" s="24"/>
    </row>
    <row r="13135" spans="1:3" ht="12.75" customHeight="1" x14ac:dyDescent="0.2">
      <c r="A13135" s="215" t="s">
        <v>11410</v>
      </c>
      <c r="B13135" s="215" t="s">
        <v>146</v>
      </c>
      <c r="C13135" s="24"/>
    </row>
    <row r="13136" spans="1:3" ht="12.75" customHeight="1" x14ac:dyDescent="0.2">
      <c r="A13136" s="215" t="s">
        <v>11411</v>
      </c>
      <c r="B13136" s="215" t="s">
        <v>146</v>
      </c>
      <c r="C13136" s="24"/>
    </row>
    <row r="13137" spans="1:3" ht="12.75" customHeight="1" x14ac:dyDescent="0.2">
      <c r="A13137" s="215" t="s">
        <v>25874</v>
      </c>
      <c r="B13137" s="215" t="s">
        <v>146</v>
      </c>
      <c r="C13137" s="24"/>
    </row>
    <row r="13138" spans="1:3" ht="12.75" customHeight="1" x14ac:dyDescent="0.2">
      <c r="A13138" s="215" t="s">
        <v>25875</v>
      </c>
      <c r="B13138" s="215" t="s">
        <v>146</v>
      </c>
      <c r="C13138" s="24"/>
    </row>
    <row r="13139" spans="1:3" ht="12.75" customHeight="1" x14ac:dyDescent="0.2">
      <c r="A13139" s="215" t="s">
        <v>11412</v>
      </c>
      <c r="B13139" s="215" t="s">
        <v>146</v>
      </c>
      <c r="C13139" s="24"/>
    </row>
    <row r="13140" spans="1:3" ht="12.75" customHeight="1" x14ac:dyDescent="0.2">
      <c r="A13140" s="215" t="s">
        <v>22283</v>
      </c>
      <c r="B13140" s="215" t="s">
        <v>146</v>
      </c>
      <c r="C13140" s="24"/>
    </row>
    <row r="13141" spans="1:3" ht="12.75" customHeight="1" x14ac:dyDescent="0.2">
      <c r="A13141" s="215" t="s">
        <v>11413</v>
      </c>
      <c r="B13141" s="215" t="s">
        <v>146</v>
      </c>
      <c r="C13141" s="24"/>
    </row>
    <row r="13142" spans="1:3" ht="12.75" customHeight="1" x14ac:dyDescent="0.2">
      <c r="A13142" s="215" t="s">
        <v>11414</v>
      </c>
      <c r="B13142" s="215" t="s">
        <v>146</v>
      </c>
      <c r="C13142" s="24"/>
    </row>
    <row r="13143" spans="1:3" ht="12.75" customHeight="1" x14ac:dyDescent="0.2">
      <c r="A13143" s="215" t="s">
        <v>11415</v>
      </c>
      <c r="B13143" s="215" t="s">
        <v>146</v>
      </c>
      <c r="C13143" s="24"/>
    </row>
    <row r="13144" spans="1:3" ht="12.75" customHeight="1" x14ac:dyDescent="0.2">
      <c r="A13144" s="215" t="s">
        <v>2020</v>
      </c>
      <c r="B13144" s="215" t="s">
        <v>146</v>
      </c>
      <c r="C13144" s="24"/>
    </row>
    <row r="13145" spans="1:3" ht="12.75" customHeight="1" x14ac:dyDescent="0.2">
      <c r="A13145" s="215" t="s">
        <v>11416</v>
      </c>
      <c r="B13145" s="215" t="s">
        <v>146</v>
      </c>
      <c r="C13145" s="24"/>
    </row>
    <row r="13146" spans="1:3" ht="12.75" customHeight="1" x14ac:dyDescent="0.2">
      <c r="A13146" s="215" t="s">
        <v>22313</v>
      </c>
      <c r="B13146" s="215" t="s">
        <v>146</v>
      </c>
      <c r="C13146" s="24"/>
    </row>
    <row r="13147" spans="1:3" ht="12.75" customHeight="1" x14ac:dyDescent="0.2">
      <c r="A13147" s="215" t="s">
        <v>22314</v>
      </c>
      <c r="B13147" s="215" t="s">
        <v>146</v>
      </c>
      <c r="C13147" s="24"/>
    </row>
    <row r="13148" spans="1:3" ht="12.75" customHeight="1" x14ac:dyDescent="0.2">
      <c r="A13148" s="215" t="s">
        <v>22315</v>
      </c>
      <c r="B13148" s="215" t="s">
        <v>146</v>
      </c>
      <c r="C13148" s="24"/>
    </row>
    <row r="13149" spans="1:3" ht="12.75" customHeight="1" x14ac:dyDescent="0.2">
      <c r="A13149" s="215" t="s">
        <v>11417</v>
      </c>
      <c r="B13149" s="215" t="s">
        <v>146</v>
      </c>
      <c r="C13149" s="24"/>
    </row>
    <row r="13150" spans="1:3" ht="12.75" customHeight="1" x14ac:dyDescent="0.2">
      <c r="A13150" s="215" t="s">
        <v>11424</v>
      </c>
      <c r="B13150" s="215" t="s">
        <v>793</v>
      </c>
      <c r="C13150" s="24"/>
    </row>
    <row r="13151" spans="1:3" ht="12.75" customHeight="1" x14ac:dyDescent="0.2">
      <c r="A13151" s="215" t="s">
        <v>22316</v>
      </c>
      <c r="B13151" s="215" t="s">
        <v>793</v>
      </c>
      <c r="C13151" s="24"/>
    </row>
    <row r="13152" spans="1:3" ht="12.75" customHeight="1" x14ac:dyDescent="0.2">
      <c r="A13152" s="215" t="s">
        <v>11425</v>
      </c>
      <c r="B13152" s="215" t="s">
        <v>799</v>
      </c>
      <c r="C13152" s="24"/>
    </row>
    <row r="13153" spans="1:3" ht="12.75" customHeight="1" x14ac:dyDescent="0.2">
      <c r="A13153" s="215" t="s">
        <v>22317</v>
      </c>
      <c r="B13153" s="215" t="s">
        <v>799</v>
      </c>
      <c r="C13153" s="24"/>
    </row>
    <row r="13154" spans="1:3" ht="12.75" customHeight="1" x14ac:dyDescent="0.2">
      <c r="A13154" s="215" t="s">
        <v>22318</v>
      </c>
      <c r="B13154" s="215" t="s">
        <v>799</v>
      </c>
      <c r="C13154" s="24"/>
    </row>
    <row r="13155" spans="1:3" ht="12.75" customHeight="1" x14ac:dyDescent="0.2">
      <c r="A13155" s="215" t="s">
        <v>22319</v>
      </c>
      <c r="B13155" s="215" t="s">
        <v>799</v>
      </c>
      <c r="C13155" s="24"/>
    </row>
    <row r="13156" spans="1:3" ht="12.75" customHeight="1" x14ac:dyDescent="0.2">
      <c r="A13156" s="215" t="s">
        <v>11426</v>
      </c>
      <c r="B13156" s="215" t="s">
        <v>799</v>
      </c>
      <c r="C13156" s="24"/>
    </row>
    <row r="13157" spans="1:3" ht="12.75" customHeight="1" x14ac:dyDescent="0.2">
      <c r="A13157" s="215" t="s">
        <v>11429</v>
      </c>
      <c r="B13157" s="215" t="s">
        <v>799</v>
      </c>
      <c r="C13157" s="24"/>
    </row>
    <row r="13158" spans="1:3" ht="12.75" customHeight="1" x14ac:dyDescent="0.2">
      <c r="A13158" s="215" t="s">
        <v>22320</v>
      </c>
      <c r="B13158" s="215" t="s">
        <v>799</v>
      </c>
      <c r="C13158" s="24"/>
    </row>
    <row r="13159" spans="1:3" ht="12.75" customHeight="1" x14ac:dyDescent="0.2">
      <c r="A13159" s="215" t="s">
        <v>11427</v>
      </c>
      <c r="B13159" s="215" t="s">
        <v>799</v>
      </c>
      <c r="C13159" s="24"/>
    </row>
    <row r="13160" spans="1:3" ht="12.75" customHeight="1" x14ac:dyDescent="0.2">
      <c r="A13160" s="215" t="s">
        <v>11428</v>
      </c>
      <c r="B13160" s="215" t="s">
        <v>799</v>
      </c>
      <c r="C13160" s="24"/>
    </row>
    <row r="13161" spans="1:3" ht="12.75" customHeight="1" x14ac:dyDescent="0.2">
      <c r="A13161" s="215" t="s">
        <v>11430</v>
      </c>
      <c r="B13161" s="215" t="s">
        <v>15</v>
      </c>
      <c r="C13161" s="24"/>
    </row>
    <row r="13162" spans="1:3" ht="12.75" customHeight="1" x14ac:dyDescent="0.2">
      <c r="A13162" s="215" t="s">
        <v>2021</v>
      </c>
      <c r="B13162" s="215" t="s">
        <v>15</v>
      </c>
      <c r="C13162" s="24"/>
    </row>
    <row r="13163" spans="1:3" ht="12.75" customHeight="1" x14ac:dyDescent="0.2">
      <c r="A13163" s="215" t="s">
        <v>11431</v>
      </c>
      <c r="B13163" s="215" t="s">
        <v>15</v>
      </c>
      <c r="C13163" s="24"/>
    </row>
    <row r="13164" spans="1:3" ht="12.75" customHeight="1" x14ac:dyDescent="0.2">
      <c r="A13164" s="215" t="s">
        <v>25876</v>
      </c>
      <c r="B13164" s="215" t="s">
        <v>15</v>
      </c>
      <c r="C13164" s="24"/>
    </row>
    <row r="13165" spans="1:3" ht="12.75" customHeight="1" x14ac:dyDescent="0.2">
      <c r="A13165" s="215" t="s">
        <v>11432</v>
      </c>
      <c r="B13165" s="215" t="s">
        <v>15</v>
      </c>
      <c r="C13165" s="24"/>
    </row>
    <row r="13166" spans="1:3" ht="12.75" customHeight="1" x14ac:dyDescent="0.2">
      <c r="A13166" s="215" t="s">
        <v>11433</v>
      </c>
      <c r="B13166" s="215" t="s">
        <v>15</v>
      </c>
      <c r="C13166" s="24"/>
    </row>
    <row r="13167" spans="1:3" ht="12.75" customHeight="1" x14ac:dyDescent="0.2">
      <c r="A13167" s="215" t="s">
        <v>11434</v>
      </c>
      <c r="B13167" s="215" t="s">
        <v>15</v>
      </c>
      <c r="C13167" s="24"/>
    </row>
    <row r="13168" spans="1:3" ht="12.75" customHeight="1" x14ac:dyDescent="0.2">
      <c r="A13168" s="215" t="s">
        <v>11435</v>
      </c>
      <c r="B13168" s="215" t="s">
        <v>15</v>
      </c>
      <c r="C13168" s="24"/>
    </row>
    <row r="13169" spans="1:3" ht="12.75" customHeight="1" x14ac:dyDescent="0.2">
      <c r="A13169" s="215" t="s">
        <v>11436</v>
      </c>
      <c r="B13169" s="215" t="s">
        <v>15</v>
      </c>
      <c r="C13169" s="24"/>
    </row>
    <row r="13170" spans="1:3" ht="12.75" customHeight="1" x14ac:dyDescent="0.2">
      <c r="A13170" s="215" t="s">
        <v>25877</v>
      </c>
      <c r="B13170" s="215" t="s">
        <v>15</v>
      </c>
      <c r="C13170" s="24"/>
    </row>
    <row r="13171" spans="1:3" ht="12.75" customHeight="1" x14ac:dyDescent="0.2">
      <c r="A13171" s="215" t="s">
        <v>11437</v>
      </c>
      <c r="B13171" s="215" t="s">
        <v>15</v>
      </c>
      <c r="C13171" s="24"/>
    </row>
    <row r="13172" spans="1:3" ht="12.75" customHeight="1" x14ac:dyDescent="0.2">
      <c r="A13172" s="215" t="s">
        <v>25878</v>
      </c>
      <c r="B13172" s="215" t="s">
        <v>15</v>
      </c>
      <c r="C13172" s="24"/>
    </row>
    <row r="13173" spans="1:3" ht="12.75" customHeight="1" x14ac:dyDescent="0.2">
      <c r="A13173" s="215" t="s">
        <v>2022</v>
      </c>
      <c r="B13173" s="215" t="s">
        <v>15</v>
      </c>
      <c r="C13173" s="24"/>
    </row>
    <row r="13174" spans="1:3" ht="12.75" customHeight="1" x14ac:dyDescent="0.2">
      <c r="A13174" s="215" t="s">
        <v>11438</v>
      </c>
      <c r="B13174" s="215" t="s">
        <v>15</v>
      </c>
      <c r="C13174" s="24"/>
    </row>
    <row r="13175" spans="1:3" ht="12.75" customHeight="1" x14ac:dyDescent="0.2">
      <c r="A13175" s="215" t="s">
        <v>25879</v>
      </c>
      <c r="B13175" s="215" t="s">
        <v>15</v>
      </c>
      <c r="C13175" s="24"/>
    </row>
    <row r="13176" spans="1:3" ht="12.75" customHeight="1" x14ac:dyDescent="0.2">
      <c r="A13176" s="215" t="s">
        <v>2023</v>
      </c>
      <c r="B13176" s="215" t="s">
        <v>15</v>
      </c>
      <c r="C13176" s="24"/>
    </row>
    <row r="13177" spans="1:3" ht="12.75" customHeight="1" x14ac:dyDescent="0.2">
      <c r="A13177" s="215" t="s">
        <v>11439</v>
      </c>
      <c r="B13177" s="215" t="s">
        <v>15</v>
      </c>
      <c r="C13177" s="24"/>
    </row>
    <row r="13178" spans="1:3" ht="12.75" customHeight="1" x14ac:dyDescent="0.2">
      <c r="A13178" s="215" t="s">
        <v>11440</v>
      </c>
      <c r="B13178" s="215" t="s">
        <v>15</v>
      </c>
      <c r="C13178" s="24"/>
    </row>
    <row r="13179" spans="1:3" ht="12.75" customHeight="1" x14ac:dyDescent="0.2">
      <c r="A13179" s="215" t="s">
        <v>11441</v>
      </c>
      <c r="B13179" s="215" t="s">
        <v>15</v>
      </c>
      <c r="C13179" s="24"/>
    </row>
    <row r="13180" spans="1:3" ht="12.75" customHeight="1" x14ac:dyDescent="0.2">
      <c r="A13180" s="215" t="s">
        <v>11442</v>
      </c>
      <c r="B13180" s="215" t="s">
        <v>15</v>
      </c>
      <c r="C13180" s="24"/>
    </row>
    <row r="13181" spans="1:3" ht="12.75" customHeight="1" x14ac:dyDescent="0.2">
      <c r="A13181" s="215" t="s">
        <v>22324</v>
      </c>
      <c r="B13181" s="215" t="s">
        <v>15</v>
      </c>
      <c r="C13181" s="24"/>
    </row>
    <row r="13182" spans="1:3" ht="12.75" customHeight="1" x14ac:dyDescent="0.2">
      <c r="A13182" s="215" t="s">
        <v>3245</v>
      </c>
      <c r="B13182" s="215" t="s">
        <v>15</v>
      </c>
      <c r="C13182" s="24"/>
    </row>
    <row r="13183" spans="1:3" ht="12.75" customHeight="1" x14ac:dyDescent="0.2">
      <c r="A13183" s="215" t="s">
        <v>3246</v>
      </c>
      <c r="B13183" s="215" t="s">
        <v>15</v>
      </c>
      <c r="C13183" s="24"/>
    </row>
    <row r="13184" spans="1:3" ht="12.75" customHeight="1" x14ac:dyDescent="0.2">
      <c r="A13184" s="215" t="s">
        <v>11444</v>
      </c>
      <c r="B13184" s="215" t="s">
        <v>15</v>
      </c>
      <c r="C13184" s="24"/>
    </row>
    <row r="13185" spans="1:3" ht="12.75" customHeight="1" x14ac:dyDescent="0.2">
      <c r="A13185" s="215" t="s">
        <v>15</v>
      </c>
      <c r="B13185" s="215" t="s">
        <v>15</v>
      </c>
      <c r="C13185" s="24"/>
    </row>
    <row r="13186" spans="1:3" ht="12.75" customHeight="1" x14ac:dyDescent="0.2">
      <c r="A13186" s="215" t="s">
        <v>22321</v>
      </c>
      <c r="B13186" s="215" t="s">
        <v>15</v>
      </c>
      <c r="C13186" s="24"/>
    </row>
    <row r="13187" spans="1:3" ht="12.75" customHeight="1" x14ac:dyDescent="0.2">
      <c r="A13187" s="215" t="s">
        <v>25880</v>
      </c>
      <c r="B13187" s="215" t="s">
        <v>15</v>
      </c>
      <c r="C13187" s="24"/>
    </row>
    <row r="13188" spans="1:3" ht="12.75" customHeight="1" x14ac:dyDescent="0.2">
      <c r="A13188" s="215" t="s">
        <v>11445</v>
      </c>
      <c r="B13188" s="215" t="s">
        <v>15</v>
      </c>
      <c r="C13188" s="24"/>
    </row>
    <row r="13189" spans="1:3" ht="12.75" customHeight="1" x14ac:dyDescent="0.2">
      <c r="A13189" s="215" t="s">
        <v>11446</v>
      </c>
      <c r="B13189" s="215" t="s">
        <v>15</v>
      </c>
      <c r="C13189" s="24"/>
    </row>
    <row r="13190" spans="1:3" ht="12.75" customHeight="1" x14ac:dyDescent="0.2">
      <c r="A13190" s="215" t="s">
        <v>11447</v>
      </c>
      <c r="B13190" s="215" t="s">
        <v>15</v>
      </c>
      <c r="C13190" s="24"/>
    </row>
    <row r="13191" spans="1:3" ht="12.75" customHeight="1" x14ac:dyDescent="0.2">
      <c r="A13191" s="215" t="s">
        <v>22322</v>
      </c>
      <c r="B13191" s="215" t="s">
        <v>15</v>
      </c>
      <c r="C13191" s="24"/>
    </row>
    <row r="13192" spans="1:3" ht="12.75" customHeight="1" x14ac:dyDescent="0.2">
      <c r="A13192" s="215" t="s">
        <v>2024</v>
      </c>
      <c r="B13192" s="215" t="s">
        <v>15</v>
      </c>
      <c r="C13192" s="24"/>
    </row>
    <row r="13193" spans="1:3" ht="12.75" customHeight="1" x14ac:dyDescent="0.2">
      <c r="A13193" s="215" t="s">
        <v>11448</v>
      </c>
      <c r="B13193" s="215" t="s">
        <v>15</v>
      </c>
      <c r="C13193" s="24"/>
    </row>
    <row r="13194" spans="1:3" ht="12.75" customHeight="1" x14ac:dyDescent="0.2">
      <c r="A13194" s="185" t="s">
        <v>26447</v>
      </c>
      <c r="B13194" s="185" t="s">
        <v>15</v>
      </c>
      <c r="C13194" s="24"/>
    </row>
    <row r="13195" spans="1:3" ht="12.75" customHeight="1" x14ac:dyDescent="0.2">
      <c r="A13195" s="185" t="s">
        <v>26672</v>
      </c>
      <c r="B13195" s="185" t="s">
        <v>15</v>
      </c>
      <c r="C13195" s="24"/>
    </row>
    <row r="13196" spans="1:3" ht="12.75" customHeight="1" x14ac:dyDescent="0.2">
      <c r="A13196" s="215" t="s">
        <v>11449</v>
      </c>
      <c r="B13196" s="215" t="s">
        <v>15</v>
      </c>
      <c r="C13196" s="24"/>
    </row>
    <row r="13197" spans="1:3" ht="12.75" customHeight="1" x14ac:dyDescent="0.2">
      <c r="A13197" s="215" t="s">
        <v>11450</v>
      </c>
      <c r="B13197" s="215" t="s">
        <v>15</v>
      </c>
      <c r="C13197" s="24"/>
    </row>
    <row r="13198" spans="1:3" ht="12.75" customHeight="1" x14ac:dyDescent="0.2">
      <c r="A13198" s="215" t="s">
        <v>11451</v>
      </c>
      <c r="B13198" s="215" t="s">
        <v>15</v>
      </c>
      <c r="C13198" s="24"/>
    </row>
    <row r="13199" spans="1:3" ht="12.75" customHeight="1" x14ac:dyDescent="0.2">
      <c r="A13199" s="215" t="s">
        <v>22325</v>
      </c>
      <c r="B13199" s="215" t="s">
        <v>15</v>
      </c>
      <c r="C13199" s="24"/>
    </row>
    <row r="13200" spans="1:3" ht="12.75" customHeight="1" x14ac:dyDescent="0.2">
      <c r="A13200" s="215" t="s">
        <v>25881</v>
      </c>
      <c r="B13200" s="215" t="s">
        <v>15</v>
      </c>
      <c r="C13200" s="24"/>
    </row>
    <row r="13201" spans="1:3" ht="12.75" customHeight="1" x14ac:dyDescent="0.2">
      <c r="A13201" s="215" t="s">
        <v>11452</v>
      </c>
      <c r="B13201" s="215" t="s">
        <v>15</v>
      </c>
      <c r="C13201" s="24"/>
    </row>
    <row r="13202" spans="1:3" ht="12.75" customHeight="1" x14ac:dyDescent="0.2">
      <c r="A13202" s="215" t="s">
        <v>11453</v>
      </c>
      <c r="B13202" s="215" t="s">
        <v>15</v>
      </c>
      <c r="C13202" s="24"/>
    </row>
    <row r="13203" spans="1:3" ht="12.75" customHeight="1" x14ac:dyDescent="0.2">
      <c r="A13203" s="215" t="s">
        <v>11454</v>
      </c>
      <c r="B13203" s="215" t="s">
        <v>15</v>
      </c>
      <c r="C13203" s="24"/>
    </row>
    <row r="13204" spans="1:3" ht="12.75" customHeight="1" x14ac:dyDescent="0.2">
      <c r="A13204" s="215" t="s">
        <v>25882</v>
      </c>
      <c r="B13204" s="215" t="s">
        <v>15</v>
      </c>
      <c r="C13204" s="24"/>
    </row>
    <row r="13205" spans="1:3" ht="12.75" customHeight="1" x14ac:dyDescent="0.2">
      <c r="A13205" s="215" t="s">
        <v>22326</v>
      </c>
      <c r="B13205" s="215" t="s">
        <v>15</v>
      </c>
      <c r="C13205" s="24"/>
    </row>
    <row r="13206" spans="1:3" ht="12.75" customHeight="1" x14ac:dyDescent="0.2">
      <c r="A13206" s="215" t="s">
        <v>11455</v>
      </c>
      <c r="B13206" s="215" t="s">
        <v>15</v>
      </c>
      <c r="C13206" s="24"/>
    </row>
    <row r="13207" spans="1:3" ht="12.75" customHeight="1" x14ac:dyDescent="0.2">
      <c r="A13207" s="215" t="s">
        <v>2025</v>
      </c>
      <c r="B13207" s="215" t="s">
        <v>15</v>
      </c>
      <c r="C13207" s="24"/>
    </row>
    <row r="13208" spans="1:3" ht="12.75" customHeight="1" x14ac:dyDescent="0.2">
      <c r="A13208" s="215" t="s">
        <v>11456</v>
      </c>
      <c r="B13208" s="215" t="s">
        <v>15</v>
      </c>
      <c r="C13208" s="24"/>
    </row>
    <row r="13209" spans="1:3" ht="12.75" customHeight="1" x14ac:dyDescent="0.2">
      <c r="A13209" s="215" t="s">
        <v>11457</v>
      </c>
      <c r="B13209" s="215" t="s">
        <v>15</v>
      </c>
      <c r="C13209" s="24"/>
    </row>
    <row r="13210" spans="1:3" ht="12.75" customHeight="1" x14ac:dyDescent="0.2">
      <c r="A13210" s="215" t="s">
        <v>22327</v>
      </c>
      <c r="B13210" s="215" t="s">
        <v>15</v>
      </c>
      <c r="C13210" s="24"/>
    </row>
    <row r="13211" spans="1:3" ht="12.75" customHeight="1" x14ac:dyDescent="0.2">
      <c r="A13211" s="215" t="s">
        <v>11458</v>
      </c>
      <c r="B13211" s="215" t="s">
        <v>15</v>
      </c>
      <c r="C13211" s="24"/>
    </row>
    <row r="13212" spans="1:3" ht="12.75" customHeight="1" x14ac:dyDescent="0.2">
      <c r="A13212" s="215" t="s">
        <v>11459</v>
      </c>
      <c r="B13212" s="215" t="s">
        <v>15</v>
      </c>
      <c r="C13212" s="24"/>
    </row>
    <row r="13213" spans="1:3" ht="12.75" customHeight="1" x14ac:dyDescent="0.2">
      <c r="A13213" s="215" t="s">
        <v>11460</v>
      </c>
      <c r="B13213" s="215" t="s">
        <v>15</v>
      </c>
      <c r="C13213" s="24"/>
    </row>
    <row r="13214" spans="1:3" ht="12.75" customHeight="1" x14ac:dyDescent="0.2">
      <c r="A13214" s="215" t="s">
        <v>11461</v>
      </c>
      <c r="B13214" s="215" t="s">
        <v>15</v>
      </c>
      <c r="C13214" s="24"/>
    </row>
    <row r="13215" spans="1:3" ht="12.75" customHeight="1" x14ac:dyDescent="0.2">
      <c r="A13215" s="215" t="s">
        <v>11462</v>
      </c>
      <c r="B13215" s="215" t="s">
        <v>15</v>
      </c>
      <c r="C13215" s="24"/>
    </row>
    <row r="13216" spans="1:3" ht="12.75" customHeight="1" x14ac:dyDescent="0.2">
      <c r="A13216" s="215" t="s">
        <v>11463</v>
      </c>
      <c r="B13216" s="215" t="s">
        <v>15</v>
      </c>
      <c r="C13216" s="24"/>
    </row>
    <row r="13217" spans="1:3" ht="12.75" customHeight="1" x14ac:dyDescent="0.2">
      <c r="A13217" s="215" t="s">
        <v>11464</v>
      </c>
      <c r="B13217" s="215" t="s">
        <v>15</v>
      </c>
      <c r="C13217" s="24"/>
    </row>
    <row r="13218" spans="1:3" ht="12.75" customHeight="1" x14ac:dyDescent="0.2">
      <c r="A13218" s="215" t="s">
        <v>11465</v>
      </c>
      <c r="B13218" s="215" t="s">
        <v>15</v>
      </c>
      <c r="C13218" s="24"/>
    </row>
    <row r="13219" spans="1:3" ht="12.75" customHeight="1" x14ac:dyDescent="0.2">
      <c r="A13219" s="215" t="s">
        <v>11466</v>
      </c>
      <c r="B13219" s="215" t="s">
        <v>15</v>
      </c>
      <c r="C13219" s="24"/>
    </row>
    <row r="13220" spans="1:3" ht="12.75" customHeight="1" x14ac:dyDescent="0.2">
      <c r="A13220" s="215" t="s">
        <v>11467</v>
      </c>
      <c r="B13220" s="215" t="s">
        <v>15</v>
      </c>
      <c r="C13220" s="24"/>
    </row>
    <row r="13221" spans="1:3" ht="12.75" customHeight="1" x14ac:dyDescent="0.2">
      <c r="A13221" s="215" t="s">
        <v>22328</v>
      </c>
      <c r="B13221" s="215" t="s">
        <v>15</v>
      </c>
      <c r="C13221" s="24"/>
    </row>
    <row r="13222" spans="1:3" ht="12.75" customHeight="1" x14ac:dyDescent="0.2">
      <c r="A13222" s="215" t="s">
        <v>25883</v>
      </c>
      <c r="B13222" s="215" t="s">
        <v>15</v>
      </c>
      <c r="C13222" s="24"/>
    </row>
    <row r="13223" spans="1:3" ht="12.75" customHeight="1" x14ac:dyDescent="0.2">
      <c r="A13223" s="185" t="s">
        <v>26493</v>
      </c>
      <c r="B13223" s="185" t="s">
        <v>15</v>
      </c>
      <c r="C13223" s="24"/>
    </row>
    <row r="13224" spans="1:3" ht="12.75" customHeight="1" x14ac:dyDescent="0.2">
      <c r="A13224" s="215" t="s">
        <v>2026</v>
      </c>
      <c r="B13224" s="215" t="s">
        <v>15</v>
      </c>
      <c r="C13224" s="24"/>
    </row>
    <row r="13225" spans="1:3" ht="12.75" customHeight="1" x14ac:dyDescent="0.2">
      <c r="A13225" s="215" t="s">
        <v>11468</v>
      </c>
      <c r="B13225" s="215" t="s">
        <v>15</v>
      </c>
      <c r="C13225" s="24"/>
    </row>
    <row r="13226" spans="1:3" ht="12.75" customHeight="1" x14ac:dyDescent="0.2">
      <c r="A13226" s="215" t="s">
        <v>22329</v>
      </c>
      <c r="B13226" s="215" t="s">
        <v>15</v>
      </c>
      <c r="C13226" s="24"/>
    </row>
    <row r="13227" spans="1:3" ht="12.75" customHeight="1" x14ac:dyDescent="0.2">
      <c r="A13227" s="215" t="s">
        <v>22330</v>
      </c>
      <c r="B13227" s="215" t="s">
        <v>15</v>
      </c>
      <c r="C13227" s="24"/>
    </row>
    <row r="13228" spans="1:3" ht="12.75" customHeight="1" x14ac:dyDescent="0.2">
      <c r="A13228" s="215" t="s">
        <v>22331</v>
      </c>
      <c r="B13228" s="215" t="s">
        <v>15</v>
      </c>
      <c r="C13228" s="24"/>
    </row>
    <row r="13229" spans="1:3" ht="12.75" customHeight="1" x14ac:dyDescent="0.2">
      <c r="A13229" s="215" t="s">
        <v>11469</v>
      </c>
      <c r="B13229" s="215" t="s">
        <v>15</v>
      </c>
      <c r="C13229" s="24"/>
    </row>
    <row r="13230" spans="1:3" ht="12.75" customHeight="1" x14ac:dyDescent="0.2">
      <c r="A13230" s="215" t="s">
        <v>22332</v>
      </c>
      <c r="B13230" s="215" t="s">
        <v>15</v>
      </c>
      <c r="C13230" s="24"/>
    </row>
    <row r="13231" spans="1:3" ht="12.75" customHeight="1" x14ac:dyDescent="0.2">
      <c r="A13231" s="215" t="s">
        <v>11470</v>
      </c>
      <c r="B13231" s="215" t="s">
        <v>15</v>
      </c>
      <c r="C13231" s="24"/>
    </row>
    <row r="13232" spans="1:3" ht="12.75" customHeight="1" x14ac:dyDescent="0.2">
      <c r="A13232" s="215" t="s">
        <v>11471</v>
      </c>
      <c r="B13232" s="215" t="s">
        <v>15</v>
      </c>
      <c r="C13232" s="24"/>
    </row>
    <row r="13233" spans="1:3" ht="12.75" customHeight="1" x14ac:dyDescent="0.2">
      <c r="A13233" s="215" t="s">
        <v>11472</v>
      </c>
      <c r="B13233" s="215" t="s">
        <v>15</v>
      </c>
      <c r="C13233" s="24"/>
    </row>
    <row r="13234" spans="1:3" ht="12.75" customHeight="1" x14ac:dyDescent="0.2">
      <c r="A13234" s="215" t="s">
        <v>11473</v>
      </c>
      <c r="B13234" s="215" t="s">
        <v>15</v>
      </c>
      <c r="C13234" s="24"/>
    </row>
    <row r="13235" spans="1:3" ht="12.75" customHeight="1" x14ac:dyDescent="0.2">
      <c r="A13235" s="215" t="s">
        <v>11474</v>
      </c>
      <c r="B13235" s="215" t="s">
        <v>15</v>
      </c>
      <c r="C13235" s="24"/>
    </row>
    <row r="13236" spans="1:3" ht="12.75" customHeight="1" x14ac:dyDescent="0.2">
      <c r="A13236" s="215" t="s">
        <v>25884</v>
      </c>
      <c r="B13236" s="215" t="s">
        <v>15</v>
      </c>
      <c r="C13236" s="24"/>
    </row>
    <row r="13237" spans="1:3" ht="12.75" customHeight="1" x14ac:dyDescent="0.2">
      <c r="A13237" s="215" t="s">
        <v>25885</v>
      </c>
      <c r="B13237" s="215" t="s">
        <v>15</v>
      </c>
      <c r="C13237" s="24"/>
    </row>
    <row r="13238" spans="1:3" ht="12.75" customHeight="1" x14ac:dyDescent="0.2">
      <c r="A13238" s="215" t="s">
        <v>25886</v>
      </c>
      <c r="B13238" s="215" t="s">
        <v>15</v>
      </c>
      <c r="C13238" s="24"/>
    </row>
    <row r="13239" spans="1:3" ht="12.75" customHeight="1" x14ac:dyDescent="0.2">
      <c r="A13239" s="215" t="s">
        <v>11475</v>
      </c>
      <c r="B13239" s="215" t="s">
        <v>15</v>
      </c>
      <c r="C13239" s="24"/>
    </row>
    <row r="13240" spans="1:3" ht="12.75" customHeight="1" x14ac:dyDescent="0.2">
      <c r="A13240" s="185" t="s">
        <v>26694</v>
      </c>
      <c r="B13240" s="185" t="s">
        <v>15</v>
      </c>
      <c r="C13240" s="24"/>
    </row>
    <row r="13241" spans="1:3" ht="12.75" customHeight="1" x14ac:dyDescent="0.2">
      <c r="A13241" s="215" t="s">
        <v>22333</v>
      </c>
      <c r="B13241" s="215" t="s">
        <v>15</v>
      </c>
      <c r="C13241" s="24"/>
    </row>
    <row r="13242" spans="1:3" ht="12.75" customHeight="1" x14ac:dyDescent="0.2">
      <c r="A13242" s="215" t="s">
        <v>11480</v>
      </c>
      <c r="B13242" s="215" t="s">
        <v>15</v>
      </c>
      <c r="C13242" s="24"/>
    </row>
    <row r="13243" spans="1:3" ht="12.75" customHeight="1" x14ac:dyDescent="0.2">
      <c r="A13243" s="215" t="s">
        <v>11481</v>
      </c>
      <c r="B13243" s="215" t="s">
        <v>15</v>
      </c>
      <c r="C13243" s="24"/>
    </row>
    <row r="13244" spans="1:3" ht="12.75" customHeight="1" x14ac:dyDescent="0.2">
      <c r="A13244" s="215" t="s">
        <v>22334</v>
      </c>
      <c r="B13244" s="215" t="s">
        <v>15</v>
      </c>
      <c r="C13244" s="24"/>
    </row>
    <row r="13245" spans="1:3" ht="12.75" customHeight="1" x14ac:dyDescent="0.2">
      <c r="A13245" s="215" t="s">
        <v>11482</v>
      </c>
      <c r="B13245" s="215" t="s">
        <v>15</v>
      </c>
      <c r="C13245" s="24"/>
    </row>
    <row r="13246" spans="1:3" ht="12.75" customHeight="1" x14ac:dyDescent="0.2">
      <c r="A13246" s="215" t="s">
        <v>22335</v>
      </c>
      <c r="B13246" s="215" t="s">
        <v>15</v>
      </c>
      <c r="C13246" s="24"/>
    </row>
    <row r="13247" spans="1:3" ht="12.75" customHeight="1" x14ac:dyDescent="0.2">
      <c r="A13247" s="215" t="s">
        <v>22336</v>
      </c>
      <c r="B13247" s="215" t="s">
        <v>15</v>
      </c>
      <c r="C13247" s="24"/>
    </row>
    <row r="13248" spans="1:3" ht="12.75" customHeight="1" x14ac:dyDescent="0.2">
      <c r="A13248" s="215" t="s">
        <v>11483</v>
      </c>
      <c r="B13248" s="215" t="s">
        <v>15</v>
      </c>
      <c r="C13248" s="24"/>
    </row>
    <row r="13249" spans="1:3" ht="12.75" customHeight="1" x14ac:dyDescent="0.2">
      <c r="A13249" s="215" t="s">
        <v>11484</v>
      </c>
      <c r="B13249" s="215" t="s">
        <v>15</v>
      </c>
      <c r="C13249" s="24"/>
    </row>
    <row r="13250" spans="1:3" ht="12.75" customHeight="1" x14ac:dyDescent="0.2">
      <c r="A13250" s="215" t="s">
        <v>22337</v>
      </c>
      <c r="B13250" s="215" t="s">
        <v>15</v>
      </c>
      <c r="C13250" s="24"/>
    </row>
    <row r="13251" spans="1:3" ht="12.75" customHeight="1" x14ac:dyDescent="0.2">
      <c r="A13251" s="215" t="s">
        <v>11476</v>
      </c>
      <c r="B13251" s="215" t="s">
        <v>15</v>
      </c>
      <c r="C13251" s="24"/>
    </row>
    <row r="13252" spans="1:3" ht="12.75" customHeight="1" x14ac:dyDescent="0.2">
      <c r="A13252" s="215" t="s">
        <v>11477</v>
      </c>
      <c r="B13252" s="215" t="s">
        <v>15</v>
      </c>
      <c r="C13252" s="24"/>
    </row>
    <row r="13253" spans="1:3" ht="12.75" customHeight="1" x14ac:dyDescent="0.2">
      <c r="A13253" s="215" t="s">
        <v>25887</v>
      </c>
      <c r="B13253" s="215" t="s">
        <v>15</v>
      </c>
      <c r="C13253" s="24"/>
    </row>
    <row r="13254" spans="1:3" ht="12.75" customHeight="1" x14ac:dyDescent="0.2">
      <c r="A13254" s="215" t="s">
        <v>11485</v>
      </c>
      <c r="B13254" s="215" t="s">
        <v>15</v>
      </c>
      <c r="C13254" s="24"/>
    </row>
    <row r="13255" spans="1:3" ht="12.75" customHeight="1" x14ac:dyDescent="0.2">
      <c r="A13255" s="215" t="s">
        <v>22338</v>
      </c>
      <c r="B13255" s="215" t="s">
        <v>15</v>
      </c>
      <c r="C13255" s="24"/>
    </row>
    <row r="13256" spans="1:3" ht="12.75" customHeight="1" x14ac:dyDescent="0.2">
      <c r="A13256" s="215" t="s">
        <v>11486</v>
      </c>
      <c r="B13256" s="215" t="s">
        <v>15</v>
      </c>
      <c r="C13256" s="24"/>
    </row>
    <row r="13257" spans="1:3" ht="12.75" customHeight="1" x14ac:dyDescent="0.2">
      <c r="A13257" s="215" t="s">
        <v>11487</v>
      </c>
      <c r="B13257" s="215" t="s">
        <v>15</v>
      </c>
      <c r="C13257" s="24"/>
    </row>
    <row r="13258" spans="1:3" ht="12.75" customHeight="1" x14ac:dyDescent="0.2">
      <c r="A13258" s="215" t="s">
        <v>11488</v>
      </c>
      <c r="B13258" s="215" t="s">
        <v>15</v>
      </c>
      <c r="C13258" s="24"/>
    </row>
    <row r="13259" spans="1:3" ht="12.75" customHeight="1" x14ac:dyDescent="0.2">
      <c r="A13259" s="215" t="s">
        <v>25888</v>
      </c>
      <c r="B13259" s="215" t="s">
        <v>15</v>
      </c>
      <c r="C13259" s="24"/>
    </row>
    <row r="13260" spans="1:3" ht="12.75" customHeight="1" x14ac:dyDescent="0.2">
      <c r="A13260" s="215" t="s">
        <v>11489</v>
      </c>
      <c r="B13260" s="215" t="s">
        <v>15</v>
      </c>
      <c r="C13260" s="24"/>
    </row>
    <row r="13261" spans="1:3" ht="12.75" customHeight="1" x14ac:dyDescent="0.2">
      <c r="A13261" s="215" t="s">
        <v>11490</v>
      </c>
      <c r="B13261" s="215" t="s">
        <v>15</v>
      </c>
      <c r="C13261" s="24"/>
    </row>
    <row r="13262" spans="1:3" ht="12.75" customHeight="1" x14ac:dyDescent="0.2">
      <c r="A13262" s="215" t="s">
        <v>22339</v>
      </c>
      <c r="B13262" s="215" t="s">
        <v>15</v>
      </c>
      <c r="C13262" s="24"/>
    </row>
    <row r="13263" spans="1:3" ht="12.75" customHeight="1" x14ac:dyDescent="0.2">
      <c r="A13263" s="215" t="s">
        <v>11491</v>
      </c>
      <c r="B13263" s="215" t="s">
        <v>15</v>
      </c>
      <c r="C13263" s="24"/>
    </row>
    <row r="13264" spans="1:3" ht="12.75" customHeight="1" x14ac:dyDescent="0.2">
      <c r="A13264" s="215" t="s">
        <v>22340</v>
      </c>
      <c r="B13264" s="215" t="s">
        <v>15</v>
      </c>
      <c r="C13264" s="24"/>
    </row>
    <row r="13265" spans="1:3" ht="12.75" customHeight="1" x14ac:dyDescent="0.2">
      <c r="A13265" s="215" t="s">
        <v>22341</v>
      </c>
      <c r="B13265" s="215" t="s">
        <v>15</v>
      </c>
      <c r="C13265" s="24"/>
    </row>
    <row r="13266" spans="1:3" ht="12.75" customHeight="1" x14ac:dyDescent="0.2">
      <c r="A13266" s="215" t="s">
        <v>11492</v>
      </c>
      <c r="B13266" s="215" t="s">
        <v>15</v>
      </c>
      <c r="C13266" s="24"/>
    </row>
    <row r="13267" spans="1:3" ht="12.75" customHeight="1" x14ac:dyDescent="0.2">
      <c r="A13267" s="215" t="s">
        <v>22342</v>
      </c>
      <c r="B13267" s="215" t="s">
        <v>15</v>
      </c>
      <c r="C13267" s="24"/>
    </row>
    <row r="13268" spans="1:3" ht="12.75" customHeight="1" x14ac:dyDescent="0.2">
      <c r="A13268" s="215" t="s">
        <v>11493</v>
      </c>
      <c r="B13268" s="215" t="s">
        <v>15</v>
      </c>
      <c r="C13268" s="24"/>
    </row>
    <row r="13269" spans="1:3" ht="12.75" customHeight="1" x14ac:dyDescent="0.2">
      <c r="A13269" s="215" t="s">
        <v>22343</v>
      </c>
      <c r="B13269" s="215" t="s">
        <v>15</v>
      </c>
      <c r="C13269" s="24"/>
    </row>
    <row r="13270" spans="1:3" ht="12.75" customHeight="1" x14ac:dyDescent="0.2">
      <c r="A13270" s="215" t="s">
        <v>11494</v>
      </c>
      <c r="B13270" s="215" t="s">
        <v>15</v>
      </c>
      <c r="C13270" s="24"/>
    </row>
    <row r="13271" spans="1:3" ht="12.75" customHeight="1" x14ac:dyDescent="0.2">
      <c r="A13271" s="215" t="s">
        <v>22344</v>
      </c>
      <c r="B13271" s="215" t="s">
        <v>15</v>
      </c>
      <c r="C13271" s="24"/>
    </row>
    <row r="13272" spans="1:3" ht="12.75" customHeight="1" x14ac:dyDescent="0.2">
      <c r="A13272" s="215" t="s">
        <v>25472</v>
      </c>
      <c r="B13272" s="215" t="s">
        <v>15</v>
      </c>
      <c r="C13272" s="24"/>
    </row>
    <row r="13273" spans="1:3" ht="12.75" customHeight="1" x14ac:dyDescent="0.2">
      <c r="A13273" s="215" t="s">
        <v>11495</v>
      </c>
      <c r="B13273" s="215" t="s">
        <v>15</v>
      </c>
      <c r="C13273" s="24"/>
    </row>
    <row r="13274" spans="1:3" ht="12.75" customHeight="1" x14ac:dyDescent="0.2">
      <c r="A13274" s="215" t="s">
        <v>22323</v>
      </c>
      <c r="B13274" s="215" t="s">
        <v>15</v>
      </c>
      <c r="C13274" s="24"/>
    </row>
    <row r="13275" spans="1:3" ht="12.75" customHeight="1" x14ac:dyDescent="0.2">
      <c r="A13275" s="215" t="s">
        <v>2027</v>
      </c>
      <c r="B13275" s="215" t="s">
        <v>15</v>
      </c>
      <c r="C13275" s="24"/>
    </row>
    <row r="13276" spans="1:3" ht="12.75" customHeight="1" x14ac:dyDescent="0.2">
      <c r="A13276" s="215" t="s">
        <v>11478</v>
      </c>
      <c r="B13276" s="215" t="s">
        <v>15</v>
      </c>
      <c r="C13276" s="24"/>
    </row>
    <row r="13277" spans="1:3" ht="12.75" customHeight="1" x14ac:dyDescent="0.2">
      <c r="A13277" s="215" t="s">
        <v>22345</v>
      </c>
      <c r="B13277" s="215" t="s">
        <v>15</v>
      </c>
      <c r="C13277" s="24"/>
    </row>
    <row r="13278" spans="1:3" ht="12.75" customHeight="1" x14ac:dyDescent="0.2">
      <c r="A13278" s="215" t="s">
        <v>22346</v>
      </c>
      <c r="B13278" s="215" t="s">
        <v>15</v>
      </c>
      <c r="C13278" s="24"/>
    </row>
    <row r="13279" spans="1:3" ht="12.75" customHeight="1" x14ac:dyDescent="0.2">
      <c r="A13279" s="215" t="s">
        <v>22347</v>
      </c>
      <c r="B13279" s="215" t="s">
        <v>15</v>
      </c>
      <c r="C13279" s="24"/>
    </row>
    <row r="13280" spans="1:3" ht="12.75" customHeight="1" x14ac:dyDescent="0.2">
      <c r="A13280" s="185" t="s">
        <v>26706</v>
      </c>
      <c r="B13280" s="185" t="s">
        <v>15</v>
      </c>
      <c r="C13280" s="24"/>
    </row>
    <row r="13281" spans="1:3" ht="12.75" customHeight="1" x14ac:dyDescent="0.2">
      <c r="A13281" s="215" t="s">
        <v>11479</v>
      </c>
      <c r="B13281" s="215" t="s">
        <v>15</v>
      </c>
      <c r="C13281" s="24"/>
    </row>
    <row r="13282" spans="1:3" ht="12.75" customHeight="1" x14ac:dyDescent="0.2">
      <c r="A13282" s="215" t="s">
        <v>11503</v>
      </c>
      <c r="B13282" s="215" t="s">
        <v>147</v>
      </c>
      <c r="C13282" s="24"/>
    </row>
    <row r="13283" spans="1:3" ht="12.75" customHeight="1" x14ac:dyDescent="0.2">
      <c r="A13283" s="215" t="s">
        <v>11504</v>
      </c>
      <c r="B13283" s="215" t="s">
        <v>147</v>
      </c>
      <c r="C13283" s="24"/>
    </row>
    <row r="13284" spans="1:3" ht="12.75" customHeight="1" x14ac:dyDescent="0.2">
      <c r="A13284" s="215" t="s">
        <v>11505</v>
      </c>
      <c r="B13284" s="215" t="s">
        <v>147</v>
      </c>
      <c r="C13284" s="24"/>
    </row>
    <row r="13285" spans="1:3" ht="12.75" customHeight="1" x14ac:dyDescent="0.2">
      <c r="A13285" s="215" t="s">
        <v>22348</v>
      </c>
      <c r="B13285" s="215" t="s">
        <v>147</v>
      </c>
      <c r="C13285" s="24"/>
    </row>
    <row r="13286" spans="1:3" ht="12.75" customHeight="1" x14ac:dyDescent="0.2">
      <c r="A13286" s="215" t="s">
        <v>22349</v>
      </c>
      <c r="B13286" s="215" t="s">
        <v>147</v>
      </c>
      <c r="C13286" s="24"/>
    </row>
    <row r="13287" spans="1:3" ht="12.75" customHeight="1" x14ac:dyDescent="0.2">
      <c r="A13287" s="215" t="s">
        <v>25889</v>
      </c>
      <c r="B13287" s="215" t="s">
        <v>147</v>
      </c>
      <c r="C13287" s="24"/>
    </row>
    <row r="13288" spans="1:3" ht="12.75" customHeight="1" x14ac:dyDescent="0.2">
      <c r="A13288" s="215" t="s">
        <v>11506</v>
      </c>
      <c r="B13288" s="215" t="s">
        <v>147</v>
      </c>
      <c r="C13288" s="24"/>
    </row>
    <row r="13289" spans="1:3" ht="12.75" customHeight="1" x14ac:dyDescent="0.2">
      <c r="A13289" s="215" t="s">
        <v>22350</v>
      </c>
      <c r="B13289" s="215" t="s">
        <v>147</v>
      </c>
      <c r="C13289" s="24"/>
    </row>
    <row r="13290" spans="1:3" ht="12.75" customHeight="1" x14ac:dyDescent="0.2">
      <c r="A13290" s="215" t="s">
        <v>11496</v>
      </c>
      <c r="B13290" s="215" t="s">
        <v>147</v>
      </c>
      <c r="C13290" s="24"/>
    </row>
    <row r="13291" spans="1:3" ht="12.75" customHeight="1" x14ac:dyDescent="0.2">
      <c r="A13291" s="215" t="s">
        <v>22351</v>
      </c>
      <c r="B13291" s="215" t="s">
        <v>147</v>
      </c>
      <c r="C13291" s="24"/>
    </row>
    <row r="13292" spans="1:3" ht="12.75" customHeight="1" x14ac:dyDescent="0.2">
      <c r="A13292" s="215" t="s">
        <v>11507</v>
      </c>
      <c r="B13292" s="215" t="s">
        <v>147</v>
      </c>
      <c r="C13292" s="24"/>
    </row>
    <row r="13293" spans="1:3" ht="12.75" customHeight="1" x14ac:dyDescent="0.2">
      <c r="A13293" s="215" t="s">
        <v>11508</v>
      </c>
      <c r="B13293" s="215" t="s">
        <v>147</v>
      </c>
      <c r="C13293" s="24"/>
    </row>
    <row r="13294" spans="1:3" ht="12.75" customHeight="1" x14ac:dyDescent="0.2">
      <c r="A13294" s="215" t="s">
        <v>11509</v>
      </c>
      <c r="B13294" s="215" t="s">
        <v>147</v>
      </c>
      <c r="C13294" s="24"/>
    </row>
    <row r="13295" spans="1:3" ht="12.75" customHeight="1" x14ac:dyDescent="0.2">
      <c r="A13295" s="215" t="s">
        <v>11510</v>
      </c>
      <c r="B13295" s="215" t="s">
        <v>147</v>
      </c>
      <c r="C13295" s="24"/>
    </row>
    <row r="13296" spans="1:3" ht="12.75" customHeight="1" x14ac:dyDescent="0.2">
      <c r="A13296" s="215" t="s">
        <v>11511</v>
      </c>
      <c r="B13296" s="215" t="s">
        <v>147</v>
      </c>
      <c r="C13296" s="24"/>
    </row>
    <row r="13297" spans="1:3" ht="12.75" customHeight="1" x14ac:dyDescent="0.2">
      <c r="A13297" s="215" t="s">
        <v>22352</v>
      </c>
      <c r="B13297" s="215" t="s">
        <v>147</v>
      </c>
      <c r="C13297" s="24"/>
    </row>
    <row r="13298" spans="1:3" ht="12.75" customHeight="1" x14ac:dyDescent="0.2">
      <c r="A13298" s="215" t="s">
        <v>22353</v>
      </c>
      <c r="B13298" s="215" t="s">
        <v>147</v>
      </c>
      <c r="C13298" s="24"/>
    </row>
    <row r="13299" spans="1:3" ht="12.75" customHeight="1" x14ac:dyDescent="0.2">
      <c r="A13299" s="185" t="s">
        <v>26814</v>
      </c>
      <c r="B13299" s="185" t="s">
        <v>147</v>
      </c>
      <c r="C13299" s="24"/>
    </row>
    <row r="13300" spans="1:3" ht="12.75" customHeight="1" x14ac:dyDescent="0.2">
      <c r="A13300" s="215" t="s">
        <v>11512</v>
      </c>
      <c r="B13300" s="215" t="s">
        <v>147</v>
      </c>
      <c r="C13300" s="24"/>
    </row>
    <row r="13301" spans="1:3" ht="12.75" customHeight="1" x14ac:dyDescent="0.2">
      <c r="A13301" s="215" t="s">
        <v>22354</v>
      </c>
      <c r="B13301" s="215" t="s">
        <v>147</v>
      </c>
      <c r="C13301" s="24"/>
    </row>
    <row r="13302" spans="1:3" ht="12.75" customHeight="1" x14ac:dyDescent="0.2">
      <c r="A13302" s="215" t="s">
        <v>11513</v>
      </c>
      <c r="B13302" s="215" t="s">
        <v>147</v>
      </c>
      <c r="C13302" s="24"/>
    </row>
    <row r="13303" spans="1:3" ht="12.75" customHeight="1" x14ac:dyDescent="0.2">
      <c r="A13303" s="215" t="s">
        <v>2028</v>
      </c>
      <c r="B13303" s="215" t="s">
        <v>147</v>
      </c>
      <c r="C13303" s="24"/>
    </row>
    <row r="13304" spans="1:3" ht="12.75" customHeight="1" x14ac:dyDescent="0.2">
      <c r="A13304" s="215" t="s">
        <v>11497</v>
      </c>
      <c r="B13304" s="215" t="s">
        <v>147</v>
      </c>
      <c r="C13304" s="24"/>
    </row>
    <row r="13305" spans="1:3" ht="12.75" customHeight="1" x14ac:dyDescent="0.2">
      <c r="A13305" s="215" t="s">
        <v>22355</v>
      </c>
      <c r="B13305" s="215" t="s">
        <v>147</v>
      </c>
      <c r="C13305" s="24"/>
    </row>
    <row r="13306" spans="1:3" ht="12.75" customHeight="1" x14ac:dyDescent="0.2">
      <c r="A13306" s="215" t="s">
        <v>22356</v>
      </c>
      <c r="B13306" s="215" t="s">
        <v>147</v>
      </c>
      <c r="C13306" s="24"/>
    </row>
    <row r="13307" spans="1:3" ht="12.75" customHeight="1" x14ac:dyDescent="0.2">
      <c r="A13307" s="215" t="s">
        <v>22357</v>
      </c>
      <c r="B13307" s="215" t="s">
        <v>147</v>
      </c>
      <c r="C13307" s="24"/>
    </row>
    <row r="13308" spans="1:3" ht="12.75" customHeight="1" x14ac:dyDescent="0.2">
      <c r="A13308" s="215" t="s">
        <v>22358</v>
      </c>
      <c r="B13308" s="215" t="s">
        <v>147</v>
      </c>
      <c r="C13308" s="24"/>
    </row>
    <row r="13309" spans="1:3" ht="12.75" customHeight="1" x14ac:dyDescent="0.2">
      <c r="A13309" s="215" t="s">
        <v>22359</v>
      </c>
      <c r="B13309" s="215" t="s">
        <v>147</v>
      </c>
      <c r="C13309" s="24"/>
    </row>
    <row r="13310" spans="1:3" ht="12.75" customHeight="1" x14ac:dyDescent="0.2">
      <c r="A13310" s="215" t="s">
        <v>11498</v>
      </c>
      <c r="B13310" s="215" t="s">
        <v>147</v>
      </c>
      <c r="C13310" s="24"/>
    </row>
    <row r="13311" spans="1:3" ht="12.75" customHeight="1" x14ac:dyDescent="0.2">
      <c r="A13311" s="215" t="s">
        <v>147</v>
      </c>
      <c r="B13311" s="215" t="s">
        <v>147</v>
      </c>
      <c r="C13311" s="24"/>
    </row>
    <row r="13312" spans="1:3" ht="12.75" customHeight="1" x14ac:dyDescent="0.2">
      <c r="A13312" s="215" t="s">
        <v>11499</v>
      </c>
      <c r="B13312" s="215" t="s">
        <v>147</v>
      </c>
      <c r="C13312" s="24"/>
    </row>
    <row r="13313" spans="1:3" ht="12.75" customHeight="1" x14ac:dyDescent="0.2">
      <c r="A13313" s="185" t="s">
        <v>26817</v>
      </c>
      <c r="B13313" s="185" t="s">
        <v>147</v>
      </c>
      <c r="C13313" s="24"/>
    </row>
    <row r="13314" spans="1:3" ht="12.75" customHeight="1" x14ac:dyDescent="0.2">
      <c r="A13314" s="215" t="s">
        <v>22360</v>
      </c>
      <c r="B13314" s="215" t="s">
        <v>147</v>
      </c>
      <c r="C13314" s="24"/>
    </row>
    <row r="13315" spans="1:3" ht="12.75" customHeight="1" x14ac:dyDescent="0.2">
      <c r="A13315" s="215" t="s">
        <v>22361</v>
      </c>
      <c r="B13315" s="215" t="s">
        <v>147</v>
      </c>
      <c r="C13315" s="24"/>
    </row>
    <row r="13316" spans="1:3" ht="12.75" customHeight="1" x14ac:dyDescent="0.2">
      <c r="A13316" s="185" t="s">
        <v>26818</v>
      </c>
      <c r="B13316" s="185" t="s">
        <v>147</v>
      </c>
      <c r="C13316" s="24"/>
    </row>
    <row r="13317" spans="1:3" ht="12.75" customHeight="1" x14ac:dyDescent="0.2">
      <c r="A13317" s="215" t="s">
        <v>11500</v>
      </c>
      <c r="B13317" s="215" t="s">
        <v>147</v>
      </c>
      <c r="C13317" s="24"/>
    </row>
    <row r="13318" spans="1:3" ht="12.75" customHeight="1" x14ac:dyDescent="0.2">
      <c r="A13318" s="215" t="s">
        <v>11501</v>
      </c>
      <c r="B13318" s="215" t="s">
        <v>147</v>
      </c>
      <c r="C13318" s="24"/>
    </row>
    <row r="13319" spans="1:3" ht="12.75" customHeight="1" x14ac:dyDescent="0.2">
      <c r="A13319" s="215" t="s">
        <v>22362</v>
      </c>
      <c r="B13319" s="215" t="s">
        <v>147</v>
      </c>
      <c r="C13319" s="24"/>
    </row>
    <row r="13320" spans="1:3" ht="12.75" customHeight="1" x14ac:dyDescent="0.2">
      <c r="A13320" s="215" t="s">
        <v>11502</v>
      </c>
      <c r="B13320" s="215" t="s">
        <v>147</v>
      </c>
      <c r="C13320" s="24"/>
    </row>
    <row r="13321" spans="1:3" ht="12.75" customHeight="1" x14ac:dyDescent="0.2">
      <c r="A13321" s="215" t="s">
        <v>11514</v>
      </c>
      <c r="B13321" s="215" t="s">
        <v>147</v>
      </c>
      <c r="C13321" s="24"/>
    </row>
    <row r="13322" spans="1:3" ht="12.75" customHeight="1" x14ac:dyDescent="0.2">
      <c r="A13322" s="215" t="s">
        <v>11515</v>
      </c>
      <c r="B13322" s="215" t="s">
        <v>147</v>
      </c>
      <c r="C13322" s="24"/>
    </row>
    <row r="13323" spans="1:3" ht="12.75" customHeight="1" x14ac:dyDescent="0.2">
      <c r="A13323" s="215" t="s">
        <v>11516</v>
      </c>
      <c r="B13323" s="215" t="s">
        <v>525</v>
      </c>
      <c r="C13323" s="24"/>
    </row>
    <row r="13324" spans="1:3" ht="12.75" customHeight="1" x14ac:dyDescent="0.2">
      <c r="A13324" s="215" t="s">
        <v>11517</v>
      </c>
      <c r="B13324" s="215" t="s">
        <v>43</v>
      </c>
      <c r="C13324" s="24"/>
    </row>
    <row r="13325" spans="1:3" ht="12.75" customHeight="1" x14ac:dyDescent="0.2">
      <c r="A13325" s="215" t="s">
        <v>22363</v>
      </c>
      <c r="B13325" s="215" t="s">
        <v>43</v>
      </c>
      <c r="C13325" s="24"/>
    </row>
    <row r="13326" spans="1:3" ht="12.75" customHeight="1" x14ac:dyDescent="0.2">
      <c r="A13326" s="215" t="s">
        <v>11544</v>
      </c>
      <c r="B13326" s="215" t="s">
        <v>43</v>
      </c>
      <c r="C13326" s="24"/>
    </row>
    <row r="13327" spans="1:3" ht="12.75" customHeight="1" x14ac:dyDescent="0.2">
      <c r="A13327" s="215" t="s">
        <v>11545</v>
      </c>
      <c r="B13327" s="215" t="s">
        <v>43</v>
      </c>
      <c r="C13327" s="24"/>
    </row>
    <row r="13328" spans="1:3" ht="12.75" customHeight="1" x14ac:dyDescent="0.2">
      <c r="A13328" s="215" t="s">
        <v>11546</v>
      </c>
      <c r="B13328" s="215" t="s">
        <v>43</v>
      </c>
      <c r="C13328" s="24"/>
    </row>
    <row r="13329" spans="1:3" ht="12.75" customHeight="1" x14ac:dyDescent="0.2">
      <c r="A13329" s="215" t="s">
        <v>11518</v>
      </c>
      <c r="B13329" s="215" t="s">
        <v>43</v>
      </c>
      <c r="C13329" s="24"/>
    </row>
    <row r="13330" spans="1:3" ht="12.75" customHeight="1" x14ac:dyDescent="0.2">
      <c r="A13330" s="215" t="s">
        <v>11547</v>
      </c>
      <c r="B13330" s="215" t="s">
        <v>43</v>
      </c>
      <c r="C13330" s="24"/>
    </row>
    <row r="13331" spans="1:3" ht="12.75" customHeight="1" x14ac:dyDescent="0.2">
      <c r="A13331" s="215" t="s">
        <v>11519</v>
      </c>
      <c r="B13331" s="215" t="s">
        <v>43</v>
      </c>
      <c r="C13331" s="24"/>
    </row>
    <row r="13332" spans="1:3" ht="12.75" customHeight="1" x14ac:dyDescent="0.2">
      <c r="A13332" s="215" t="s">
        <v>11548</v>
      </c>
      <c r="B13332" s="215" t="s">
        <v>43</v>
      </c>
      <c r="C13332" s="24"/>
    </row>
    <row r="13333" spans="1:3" ht="12.75" customHeight="1" x14ac:dyDescent="0.2">
      <c r="A13333" s="215" t="s">
        <v>11520</v>
      </c>
      <c r="B13333" s="215" t="s">
        <v>43</v>
      </c>
      <c r="C13333" s="24"/>
    </row>
    <row r="13334" spans="1:3" ht="12.75" customHeight="1" x14ac:dyDescent="0.2">
      <c r="A13334" s="215" t="s">
        <v>11549</v>
      </c>
      <c r="B13334" s="215" t="s">
        <v>43</v>
      </c>
      <c r="C13334" s="24"/>
    </row>
    <row r="13335" spans="1:3" ht="12.75" customHeight="1" x14ac:dyDescent="0.2">
      <c r="A13335" s="215" t="s">
        <v>11521</v>
      </c>
      <c r="B13335" s="215" t="s">
        <v>43</v>
      </c>
      <c r="C13335" s="24"/>
    </row>
    <row r="13336" spans="1:3" ht="12.75" customHeight="1" x14ac:dyDescent="0.2">
      <c r="A13336" s="215" t="s">
        <v>11522</v>
      </c>
      <c r="B13336" s="215" t="s">
        <v>43</v>
      </c>
      <c r="C13336" s="24"/>
    </row>
    <row r="13337" spans="1:3" ht="12.75" customHeight="1" x14ac:dyDescent="0.2">
      <c r="A13337" s="215" t="s">
        <v>11550</v>
      </c>
      <c r="B13337" s="215" t="s">
        <v>43</v>
      </c>
      <c r="C13337" s="24"/>
    </row>
    <row r="13338" spans="1:3" ht="12.75" customHeight="1" x14ac:dyDescent="0.2">
      <c r="A13338" s="215" t="s">
        <v>11551</v>
      </c>
      <c r="B13338" s="215" t="s">
        <v>43</v>
      </c>
      <c r="C13338" s="24"/>
    </row>
    <row r="13339" spans="1:3" ht="12.75" customHeight="1" x14ac:dyDescent="0.2">
      <c r="A13339" s="215" t="s">
        <v>11552</v>
      </c>
      <c r="B13339" s="215" t="s">
        <v>43</v>
      </c>
      <c r="C13339" s="24"/>
    </row>
    <row r="13340" spans="1:3" ht="12.75" customHeight="1" x14ac:dyDescent="0.2">
      <c r="A13340" s="215" t="s">
        <v>11523</v>
      </c>
      <c r="B13340" s="215" t="s">
        <v>43</v>
      </c>
      <c r="C13340" s="24"/>
    </row>
    <row r="13341" spans="1:3" ht="12.75" customHeight="1" x14ac:dyDescent="0.2">
      <c r="A13341" s="215" t="s">
        <v>11553</v>
      </c>
      <c r="B13341" s="215" t="s">
        <v>43</v>
      </c>
      <c r="C13341" s="24"/>
    </row>
    <row r="13342" spans="1:3" ht="12.75" customHeight="1" x14ac:dyDescent="0.2">
      <c r="A13342" s="215" t="s">
        <v>2029</v>
      </c>
      <c r="B13342" s="215" t="s">
        <v>43</v>
      </c>
      <c r="C13342" s="24"/>
    </row>
    <row r="13343" spans="1:3" ht="12.75" customHeight="1" x14ac:dyDescent="0.2">
      <c r="A13343" s="215" t="s">
        <v>11524</v>
      </c>
      <c r="B13343" s="215" t="s">
        <v>43</v>
      </c>
      <c r="C13343" s="24"/>
    </row>
    <row r="13344" spans="1:3" ht="12.75" customHeight="1" x14ac:dyDescent="0.2">
      <c r="A13344" s="215" t="s">
        <v>11525</v>
      </c>
      <c r="B13344" s="215" t="s">
        <v>43</v>
      </c>
      <c r="C13344" s="24"/>
    </row>
    <row r="13345" spans="1:3" ht="12.75" customHeight="1" x14ac:dyDescent="0.2">
      <c r="A13345" s="215" t="s">
        <v>11526</v>
      </c>
      <c r="B13345" s="215" t="s">
        <v>43</v>
      </c>
      <c r="C13345" s="24"/>
    </row>
    <row r="13346" spans="1:3" ht="12.75" customHeight="1" x14ac:dyDescent="0.2">
      <c r="A13346" s="215" t="s">
        <v>11527</v>
      </c>
      <c r="B13346" s="215" t="s">
        <v>43</v>
      </c>
      <c r="C13346" s="24"/>
    </row>
    <row r="13347" spans="1:3" ht="12.75" customHeight="1" x14ac:dyDescent="0.2">
      <c r="A13347" s="215" t="s">
        <v>11528</v>
      </c>
      <c r="B13347" s="215" t="s">
        <v>43</v>
      </c>
      <c r="C13347" s="24"/>
    </row>
    <row r="13348" spans="1:3" ht="12.75" customHeight="1" x14ac:dyDescent="0.2">
      <c r="A13348" s="215" t="s">
        <v>11529</v>
      </c>
      <c r="B13348" s="215" t="s">
        <v>43</v>
      </c>
      <c r="C13348" s="24"/>
    </row>
    <row r="13349" spans="1:3" ht="12.75" customHeight="1" x14ac:dyDescent="0.2">
      <c r="A13349" s="215" t="s">
        <v>11530</v>
      </c>
      <c r="B13349" s="215" t="s">
        <v>43</v>
      </c>
      <c r="C13349" s="24"/>
    </row>
    <row r="13350" spans="1:3" ht="12.75" customHeight="1" x14ac:dyDescent="0.2">
      <c r="A13350" s="215" t="s">
        <v>11531</v>
      </c>
      <c r="B13350" s="215" t="s">
        <v>43</v>
      </c>
      <c r="C13350" s="24"/>
    </row>
    <row r="13351" spans="1:3" ht="12.75" customHeight="1" x14ac:dyDescent="0.2">
      <c r="A13351" s="215" t="s">
        <v>2030</v>
      </c>
      <c r="B13351" s="215" t="s">
        <v>43</v>
      </c>
      <c r="C13351" s="24"/>
    </row>
    <row r="13352" spans="1:3" ht="12.75" customHeight="1" x14ac:dyDescent="0.2">
      <c r="A13352" s="215" t="s">
        <v>43</v>
      </c>
      <c r="B13352" s="215" t="s">
        <v>43</v>
      </c>
      <c r="C13352" s="24"/>
    </row>
    <row r="13353" spans="1:3" ht="12.75" customHeight="1" x14ac:dyDescent="0.2">
      <c r="A13353" s="215" t="s">
        <v>11532</v>
      </c>
      <c r="B13353" s="215" t="s">
        <v>43</v>
      </c>
      <c r="C13353" s="24"/>
    </row>
    <row r="13354" spans="1:3" ht="12.75" customHeight="1" x14ac:dyDescent="0.2">
      <c r="A13354" s="215" t="s">
        <v>22364</v>
      </c>
      <c r="B13354" s="215" t="s">
        <v>43</v>
      </c>
      <c r="C13354" s="24"/>
    </row>
    <row r="13355" spans="1:3" ht="12.75" customHeight="1" x14ac:dyDescent="0.2">
      <c r="A13355" s="215" t="s">
        <v>22365</v>
      </c>
      <c r="B13355" s="215" t="s">
        <v>43</v>
      </c>
      <c r="C13355" s="24"/>
    </row>
    <row r="13356" spans="1:3" ht="12.75" customHeight="1" x14ac:dyDescent="0.2">
      <c r="A13356" s="215" t="s">
        <v>25890</v>
      </c>
      <c r="B13356" s="215" t="s">
        <v>43</v>
      </c>
      <c r="C13356" s="24"/>
    </row>
    <row r="13357" spans="1:3" ht="12.75" customHeight="1" x14ac:dyDescent="0.2">
      <c r="A13357" s="215" t="s">
        <v>11533</v>
      </c>
      <c r="B13357" s="215" t="s">
        <v>43</v>
      </c>
      <c r="C13357" s="24"/>
    </row>
    <row r="13358" spans="1:3" ht="12.75" customHeight="1" x14ac:dyDescent="0.2">
      <c r="A13358" s="215" t="s">
        <v>11534</v>
      </c>
      <c r="B13358" s="215" t="s">
        <v>43</v>
      </c>
      <c r="C13358" s="24"/>
    </row>
    <row r="13359" spans="1:3" ht="12.75" customHeight="1" x14ac:dyDescent="0.2">
      <c r="A13359" s="215" t="s">
        <v>11535</v>
      </c>
      <c r="B13359" s="215" t="s">
        <v>43</v>
      </c>
      <c r="C13359" s="24"/>
    </row>
    <row r="13360" spans="1:3" ht="12.75" customHeight="1" x14ac:dyDescent="0.2">
      <c r="A13360" s="215" t="s">
        <v>11536</v>
      </c>
      <c r="B13360" s="215" t="s">
        <v>43</v>
      </c>
      <c r="C13360" s="24"/>
    </row>
    <row r="13361" spans="1:3" ht="12.75" customHeight="1" x14ac:dyDescent="0.2">
      <c r="A13361" s="215" t="s">
        <v>11537</v>
      </c>
      <c r="B13361" s="215" t="s">
        <v>43</v>
      </c>
      <c r="C13361" s="24"/>
    </row>
    <row r="13362" spans="1:3" ht="12.75" customHeight="1" x14ac:dyDescent="0.2">
      <c r="A13362" s="215" t="s">
        <v>11538</v>
      </c>
      <c r="B13362" s="215" t="s">
        <v>43</v>
      </c>
      <c r="C13362" s="24"/>
    </row>
    <row r="13363" spans="1:3" ht="12.75" customHeight="1" x14ac:dyDescent="0.2">
      <c r="A13363" s="215" t="s">
        <v>11539</v>
      </c>
      <c r="B13363" s="215" t="s">
        <v>43</v>
      </c>
      <c r="C13363" s="24"/>
    </row>
    <row r="13364" spans="1:3" ht="12.75" customHeight="1" x14ac:dyDescent="0.2">
      <c r="A13364" s="215" t="s">
        <v>11540</v>
      </c>
      <c r="B13364" s="215" t="s">
        <v>43</v>
      </c>
      <c r="C13364" s="24"/>
    </row>
    <row r="13365" spans="1:3" ht="12.75" customHeight="1" x14ac:dyDescent="0.2">
      <c r="A13365" s="215" t="s">
        <v>11554</v>
      </c>
      <c r="B13365" s="215" t="s">
        <v>43</v>
      </c>
      <c r="C13365" s="24"/>
    </row>
    <row r="13366" spans="1:3" ht="12.75" customHeight="1" x14ac:dyDescent="0.2">
      <c r="A13366" s="215" t="s">
        <v>22366</v>
      </c>
      <c r="B13366" s="215" t="s">
        <v>43</v>
      </c>
      <c r="C13366" s="24"/>
    </row>
    <row r="13367" spans="1:3" ht="12.75" customHeight="1" x14ac:dyDescent="0.2">
      <c r="A13367" s="215" t="s">
        <v>11555</v>
      </c>
      <c r="B13367" s="215" t="s">
        <v>43</v>
      </c>
      <c r="C13367" s="24"/>
    </row>
    <row r="13368" spans="1:3" ht="12.75" customHeight="1" x14ac:dyDescent="0.2">
      <c r="A13368" s="215" t="s">
        <v>22367</v>
      </c>
      <c r="B13368" s="215" t="s">
        <v>43</v>
      </c>
      <c r="C13368" s="24"/>
    </row>
    <row r="13369" spans="1:3" ht="12.75" customHeight="1" x14ac:dyDescent="0.2">
      <c r="A13369" s="215" t="s">
        <v>11541</v>
      </c>
      <c r="B13369" s="215" t="s">
        <v>43</v>
      </c>
      <c r="C13369" s="24"/>
    </row>
    <row r="13370" spans="1:3" ht="12.75" customHeight="1" x14ac:dyDescent="0.2">
      <c r="A13370" s="215" t="s">
        <v>11542</v>
      </c>
      <c r="B13370" s="215" t="s">
        <v>43</v>
      </c>
      <c r="C13370" s="24"/>
    </row>
    <row r="13371" spans="1:3" ht="12.75" customHeight="1" x14ac:dyDescent="0.2">
      <c r="A13371" s="215" t="s">
        <v>25891</v>
      </c>
      <c r="B13371" s="215" t="s">
        <v>43</v>
      </c>
      <c r="C13371" s="24"/>
    </row>
    <row r="13372" spans="1:3" ht="12.75" customHeight="1" x14ac:dyDescent="0.2">
      <c r="A13372" s="215" t="s">
        <v>25892</v>
      </c>
      <c r="B13372" s="215" t="s">
        <v>43</v>
      </c>
      <c r="C13372" s="24"/>
    </row>
    <row r="13373" spans="1:3" ht="12.75" customHeight="1" x14ac:dyDescent="0.2">
      <c r="A13373" s="215" t="s">
        <v>11543</v>
      </c>
      <c r="B13373" s="215" t="s">
        <v>43</v>
      </c>
      <c r="C13373" s="24"/>
    </row>
    <row r="13374" spans="1:3" ht="12.75" customHeight="1" x14ac:dyDescent="0.2">
      <c r="A13374" s="215" t="s">
        <v>11591</v>
      </c>
      <c r="B13374" s="215" t="s">
        <v>250</v>
      </c>
      <c r="C13374" s="24"/>
    </row>
    <row r="13375" spans="1:3" ht="12.75" customHeight="1" x14ac:dyDescent="0.2">
      <c r="A13375" s="215" t="s">
        <v>11592</v>
      </c>
      <c r="B13375" s="215" t="s">
        <v>250</v>
      </c>
      <c r="C13375" s="24"/>
    </row>
    <row r="13376" spans="1:3" ht="12.75" customHeight="1" x14ac:dyDescent="0.2">
      <c r="A13376" s="215" t="s">
        <v>11593</v>
      </c>
      <c r="B13376" s="215" t="s">
        <v>250</v>
      </c>
      <c r="C13376" s="24"/>
    </row>
    <row r="13377" spans="1:3" ht="12.75" customHeight="1" x14ac:dyDescent="0.2">
      <c r="A13377" s="215" t="s">
        <v>11594</v>
      </c>
      <c r="B13377" s="215" t="s">
        <v>250</v>
      </c>
      <c r="C13377" s="24"/>
    </row>
    <row r="13378" spans="1:3" ht="12.75" customHeight="1" x14ac:dyDescent="0.2">
      <c r="A13378" s="215" t="s">
        <v>11595</v>
      </c>
      <c r="B13378" s="215" t="s">
        <v>250</v>
      </c>
      <c r="C13378" s="24"/>
    </row>
    <row r="13379" spans="1:3" ht="12.75" customHeight="1" x14ac:dyDescent="0.2">
      <c r="A13379" s="215" t="s">
        <v>11596</v>
      </c>
      <c r="B13379" s="215" t="s">
        <v>250</v>
      </c>
      <c r="C13379" s="24"/>
    </row>
    <row r="13380" spans="1:3" ht="12.75" customHeight="1" x14ac:dyDescent="0.2">
      <c r="A13380" s="215" t="s">
        <v>11597</v>
      </c>
      <c r="B13380" s="215" t="s">
        <v>250</v>
      </c>
      <c r="C13380" s="24"/>
    </row>
    <row r="13381" spans="1:3" ht="12.75" customHeight="1" x14ac:dyDescent="0.2">
      <c r="A13381" s="215" t="s">
        <v>11598</v>
      </c>
      <c r="B13381" s="215" t="s">
        <v>250</v>
      </c>
      <c r="C13381" s="24"/>
    </row>
    <row r="13382" spans="1:3" ht="12.75" customHeight="1" x14ac:dyDescent="0.2">
      <c r="A13382" s="215" t="s">
        <v>11599</v>
      </c>
      <c r="B13382" s="215" t="s">
        <v>250</v>
      </c>
      <c r="C13382" s="24"/>
    </row>
    <row r="13383" spans="1:3" ht="12.75" customHeight="1" x14ac:dyDescent="0.2">
      <c r="A13383" s="215" t="s">
        <v>11600</v>
      </c>
      <c r="B13383" s="215" t="s">
        <v>250</v>
      </c>
      <c r="C13383" s="24"/>
    </row>
    <row r="13384" spans="1:3" ht="12.75" customHeight="1" x14ac:dyDescent="0.2">
      <c r="A13384" s="215" t="s">
        <v>11601</v>
      </c>
      <c r="B13384" s="215" t="s">
        <v>250</v>
      </c>
      <c r="C13384" s="24"/>
    </row>
    <row r="13385" spans="1:3" ht="12.75" customHeight="1" x14ac:dyDescent="0.2">
      <c r="A13385" s="215" t="s">
        <v>11556</v>
      </c>
      <c r="B13385" s="215" t="s">
        <v>250</v>
      </c>
      <c r="C13385" s="24"/>
    </row>
    <row r="13386" spans="1:3" ht="12.75" customHeight="1" x14ac:dyDescent="0.2">
      <c r="A13386" s="215" t="s">
        <v>11557</v>
      </c>
      <c r="B13386" s="215" t="s">
        <v>250</v>
      </c>
      <c r="C13386" s="24"/>
    </row>
    <row r="13387" spans="1:3" ht="12.75" customHeight="1" x14ac:dyDescent="0.2">
      <c r="A13387" s="215" t="s">
        <v>11602</v>
      </c>
      <c r="B13387" s="215" t="s">
        <v>250</v>
      </c>
      <c r="C13387" s="24"/>
    </row>
    <row r="13388" spans="1:3" ht="12.75" customHeight="1" x14ac:dyDescent="0.2">
      <c r="A13388" s="215" t="s">
        <v>11559</v>
      </c>
      <c r="B13388" s="215" t="s">
        <v>250</v>
      </c>
      <c r="C13388" s="24"/>
    </row>
    <row r="13389" spans="1:3" ht="12.75" customHeight="1" x14ac:dyDescent="0.2">
      <c r="A13389" s="215" t="s">
        <v>11603</v>
      </c>
      <c r="B13389" s="215" t="s">
        <v>250</v>
      </c>
      <c r="C13389" s="24"/>
    </row>
    <row r="13390" spans="1:3" ht="12.75" customHeight="1" x14ac:dyDescent="0.2">
      <c r="A13390" s="215" t="s">
        <v>11560</v>
      </c>
      <c r="B13390" s="215" t="s">
        <v>250</v>
      </c>
      <c r="C13390" s="24"/>
    </row>
    <row r="13391" spans="1:3" ht="12.75" customHeight="1" x14ac:dyDescent="0.2">
      <c r="A13391" s="215" t="s">
        <v>11604</v>
      </c>
      <c r="B13391" s="215" t="s">
        <v>250</v>
      </c>
      <c r="C13391" s="24"/>
    </row>
    <row r="13392" spans="1:3" ht="12.75" customHeight="1" x14ac:dyDescent="0.2">
      <c r="A13392" s="215" t="s">
        <v>11605</v>
      </c>
      <c r="B13392" s="215" t="s">
        <v>250</v>
      </c>
      <c r="C13392" s="24"/>
    </row>
    <row r="13393" spans="1:3" ht="12.75" customHeight="1" x14ac:dyDescent="0.2">
      <c r="A13393" s="215" t="s">
        <v>11561</v>
      </c>
      <c r="B13393" s="215" t="s">
        <v>250</v>
      </c>
      <c r="C13393" s="24"/>
    </row>
    <row r="13394" spans="1:3" ht="12.75" customHeight="1" x14ac:dyDescent="0.2">
      <c r="A13394" s="215" t="s">
        <v>11562</v>
      </c>
      <c r="B13394" s="215" t="s">
        <v>250</v>
      </c>
      <c r="C13394" s="24"/>
    </row>
    <row r="13395" spans="1:3" ht="12.75" customHeight="1" x14ac:dyDescent="0.2">
      <c r="A13395" s="215" t="s">
        <v>11563</v>
      </c>
      <c r="B13395" s="215" t="s">
        <v>250</v>
      </c>
      <c r="C13395" s="24"/>
    </row>
    <row r="13396" spans="1:3" ht="12.75" customHeight="1" x14ac:dyDescent="0.2">
      <c r="A13396" s="215" t="s">
        <v>11606</v>
      </c>
      <c r="B13396" s="215" t="s">
        <v>250</v>
      </c>
      <c r="C13396" s="24"/>
    </row>
    <row r="13397" spans="1:3" ht="12.75" customHeight="1" x14ac:dyDescent="0.2">
      <c r="A13397" s="215" t="s">
        <v>11564</v>
      </c>
      <c r="B13397" s="215" t="s">
        <v>250</v>
      </c>
      <c r="C13397" s="24"/>
    </row>
    <row r="13398" spans="1:3" ht="12.75" customHeight="1" x14ac:dyDescent="0.2">
      <c r="A13398" s="215" t="s">
        <v>25893</v>
      </c>
      <c r="B13398" s="215" t="s">
        <v>250</v>
      </c>
      <c r="C13398" s="24"/>
    </row>
    <row r="13399" spans="1:3" ht="12.75" customHeight="1" x14ac:dyDescent="0.2">
      <c r="A13399" s="215" t="s">
        <v>11565</v>
      </c>
      <c r="B13399" s="215" t="s">
        <v>250</v>
      </c>
      <c r="C13399" s="24"/>
    </row>
    <row r="13400" spans="1:3" ht="12.75" customHeight="1" x14ac:dyDescent="0.2">
      <c r="A13400" s="215" t="s">
        <v>11607</v>
      </c>
      <c r="B13400" s="215" t="s">
        <v>250</v>
      </c>
      <c r="C13400" s="24"/>
    </row>
    <row r="13401" spans="1:3" ht="12.75" customHeight="1" x14ac:dyDescent="0.2">
      <c r="A13401" s="215" t="s">
        <v>11608</v>
      </c>
      <c r="B13401" s="215" t="s">
        <v>250</v>
      </c>
      <c r="C13401" s="24"/>
    </row>
    <row r="13402" spans="1:3" ht="12.75" customHeight="1" x14ac:dyDescent="0.2">
      <c r="A13402" s="215" t="s">
        <v>11609</v>
      </c>
      <c r="B13402" s="215" t="s">
        <v>250</v>
      </c>
      <c r="C13402" s="24"/>
    </row>
    <row r="13403" spans="1:3" ht="12.75" customHeight="1" x14ac:dyDescent="0.2">
      <c r="A13403" s="215" t="s">
        <v>11566</v>
      </c>
      <c r="B13403" s="215" t="s">
        <v>250</v>
      </c>
      <c r="C13403" s="24"/>
    </row>
    <row r="13404" spans="1:3" ht="12.75" customHeight="1" x14ac:dyDescent="0.2">
      <c r="A13404" s="215" t="s">
        <v>11610</v>
      </c>
      <c r="B13404" s="215" t="s">
        <v>250</v>
      </c>
      <c r="C13404" s="24"/>
    </row>
    <row r="13405" spans="1:3" ht="12.75" customHeight="1" x14ac:dyDescent="0.2">
      <c r="A13405" s="215" t="s">
        <v>11611</v>
      </c>
      <c r="B13405" s="215" t="s">
        <v>250</v>
      </c>
      <c r="C13405" s="24"/>
    </row>
    <row r="13406" spans="1:3" ht="12.75" customHeight="1" x14ac:dyDescent="0.2">
      <c r="A13406" s="215" t="s">
        <v>25894</v>
      </c>
      <c r="B13406" s="215" t="s">
        <v>250</v>
      </c>
      <c r="C13406" s="24"/>
    </row>
    <row r="13407" spans="1:3" ht="12.75" customHeight="1" x14ac:dyDescent="0.2">
      <c r="A13407" s="215" t="s">
        <v>11612</v>
      </c>
      <c r="B13407" s="215" t="s">
        <v>250</v>
      </c>
      <c r="C13407" s="24"/>
    </row>
    <row r="13408" spans="1:3" ht="12.75" customHeight="1" x14ac:dyDescent="0.2">
      <c r="A13408" s="215" t="s">
        <v>11614</v>
      </c>
      <c r="B13408" s="215" t="s">
        <v>250</v>
      </c>
      <c r="C13408" s="24"/>
    </row>
    <row r="13409" spans="1:3" ht="12.75" customHeight="1" x14ac:dyDescent="0.2">
      <c r="A13409" s="215" t="s">
        <v>250</v>
      </c>
      <c r="B13409" s="215" t="s">
        <v>250</v>
      </c>
      <c r="C13409" s="24"/>
    </row>
    <row r="13410" spans="1:3" ht="12.75" customHeight="1" x14ac:dyDescent="0.2">
      <c r="A13410" s="215" t="s">
        <v>11567</v>
      </c>
      <c r="B13410" s="215" t="s">
        <v>250</v>
      </c>
      <c r="C13410" s="24"/>
    </row>
    <row r="13411" spans="1:3" ht="12.75" customHeight="1" x14ac:dyDescent="0.2">
      <c r="A13411" s="215" t="s">
        <v>22381</v>
      </c>
      <c r="B13411" s="215" t="s">
        <v>250</v>
      </c>
      <c r="C13411" s="24"/>
    </row>
    <row r="13412" spans="1:3" ht="12.75" customHeight="1" x14ac:dyDescent="0.2">
      <c r="A13412" s="215" t="s">
        <v>11568</v>
      </c>
      <c r="B13412" s="215" t="s">
        <v>250</v>
      </c>
      <c r="C13412" s="24"/>
    </row>
    <row r="13413" spans="1:3" ht="12.75" customHeight="1" x14ac:dyDescent="0.2">
      <c r="A13413" s="215" t="s">
        <v>11569</v>
      </c>
      <c r="B13413" s="215" t="s">
        <v>250</v>
      </c>
      <c r="C13413" s="24"/>
    </row>
    <row r="13414" spans="1:3" ht="12.75" customHeight="1" x14ac:dyDescent="0.2">
      <c r="A13414" s="215" t="s">
        <v>11570</v>
      </c>
      <c r="B13414" s="215" t="s">
        <v>250</v>
      </c>
      <c r="C13414" s="24"/>
    </row>
    <row r="13415" spans="1:3" ht="12.75" customHeight="1" x14ac:dyDescent="0.2">
      <c r="A13415" s="215" t="s">
        <v>11571</v>
      </c>
      <c r="B13415" s="215" t="s">
        <v>250</v>
      </c>
      <c r="C13415" s="24"/>
    </row>
    <row r="13416" spans="1:3" ht="12.75" customHeight="1" x14ac:dyDescent="0.2">
      <c r="A13416" s="215" t="s">
        <v>11572</v>
      </c>
      <c r="B13416" s="215" t="s">
        <v>250</v>
      </c>
      <c r="C13416" s="24"/>
    </row>
    <row r="13417" spans="1:3" ht="12.75" customHeight="1" x14ac:dyDescent="0.2">
      <c r="A13417" s="215" t="s">
        <v>11615</v>
      </c>
      <c r="B13417" s="215" t="s">
        <v>250</v>
      </c>
      <c r="C13417" s="24"/>
    </row>
    <row r="13418" spans="1:3" ht="12.75" customHeight="1" x14ac:dyDescent="0.2">
      <c r="A13418" s="215" t="s">
        <v>11573</v>
      </c>
      <c r="B13418" s="215" t="s">
        <v>250</v>
      </c>
      <c r="C13418" s="24"/>
    </row>
    <row r="13419" spans="1:3" ht="12.75" customHeight="1" x14ac:dyDescent="0.2">
      <c r="A13419" s="215" t="s">
        <v>11616</v>
      </c>
      <c r="B13419" s="215" t="s">
        <v>250</v>
      </c>
      <c r="C13419" s="24"/>
    </row>
    <row r="13420" spans="1:3" ht="12.75" customHeight="1" x14ac:dyDescent="0.2">
      <c r="A13420" s="215" t="s">
        <v>11618</v>
      </c>
      <c r="B13420" s="215" t="s">
        <v>250</v>
      </c>
      <c r="C13420" s="24"/>
    </row>
    <row r="13421" spans="1:3" ht="12.75" customHeight="1" x14ac:dyDescent="0.2">
      <c r="A13421" s="215" t="s">
        <v>11574</v>
      </c>
      <c r="B13421" s="215" t="s">
        <v>250</v>
      </c>
      <c r="C13421" s="24"/>
    </row>
    <row r="13422" spans="1:3" ht="12.75" customHeight="1" x14ac:dyDescent="0.2">
      <c r="A13422" s="215" t="s">
        <v>11619</v>
      </c>
      <c r="B13422" s="215" t="s">
        <v>250</v>
      </c>
      <c r="C13422" s="24"/>
    </row>
    <row r="13423" spans="1:3" ht="12.75" customHeight="1" x14ac:dyDescent="0.2">
      <c r="A13423" s="215" t="s">
        <v>22371</v>
      </c>
      <c r="B13423" s="215" t="s">
        <v>250</v>
      </c>
      <c r="C13423" s="24"/>
    </row>
    <row r="13424" spans="1:3" ht="12.75" customHeight="1" x14ac:dyDescent="0.2">
      <c r="A13424" s="215" t="s">
        <v>11575</v>
      </c>
      <c r="B13424" s="215" t="s">
        <v>250</v>
      </c>
      <c r="C13424" s="24"/>
    </row>
    <row r="13425" spans="1:3" ht="12.75" customHeight="1" x14ac:dyDescent="0.2">
      <c r="A13425" s="215" t="s">
        <v>11576</v>
      </c>
      <c r="B13425" s="215" t="s">
        <v>250</v>
      </c>
      <c r="C13425" s="24"/>
    </row>
    <row r="13426" spans="1:3" ht="12.75" customHeight="1" x14ac:dyDescent="0.2">
      <c r="A13426" s="215" t="s">
        <v>11577</v>
      </c>
      <c r="B13426" s="215" t="s">
        <v>250</v>
      </c>
      <c r="C13426" s="24"/>
    </row>
    <row r="13427" spans="1:3" ht="12.75" customHeight="1" x14ac:dyDescent="0.2">
      <c r="A13427" s="215" t="s">
        <v>11578</v>
      </c>
      <c r="B13427" s="215" t="s">
        <v>250</v>
      </c>
      <c r="C13427" s="24"/>
    </row>
    <row r="13428" spans="1:3" ht="12.75" customHeight="1" x14ac:dyDescent="0.2">
      <c r="A13428" s="215" t="s">
        <v>22370</v>
      </c>
      <c r="B13428" s="215" t="s">
        <v>250</v>
      </c>
      <c r="C13428" s="24"/>
    </row>
    <row r="13429" spans="1:3" ht="12.75" customHeight="1" x14ac:dyDescent="0.2">
      <c r="A13429" s="215" t="s">
        <v>11579</v>
      </c>
      <c r="B13429" s="215" t="s">
        <v>250</v>
      </c>
      <c r="C13429" s="24"/>
    </row>
    <row r="13430" spans="1:3" ht="12.75" customHeight="1" x14ac:dyDescent="0.2">
      <c r="A13430" s="215" t="s">
        <v>11620</v>
      </c>
      <c r="B13430" s="215" t="s">
        <v>250</v>
      </c>
      <c r="C13430" s="24"/>
    </row>
    <row r="13431" spans="1:3" ht="12.75" customHeight="1" x14ac:dyDescent="0.2">
      <c r="A13431" s="215" t="s">
        <v>22373</v>
      </c>
      <c r="B13431" s="215" t="s">
        <v>250</v>
      </c>
      <c r="C13431" s="24"/>
    </row>
    <row r="13432" spans="1:3" ht="12.75" customHeight="1" x14ac:dyDescent="0.2">
      <c r="A13432" s="215" t="s">
        <v>3247</v>
      </c>
      <c r="B13432" s="215" t="s">
        <v>250</v>
      </c>
      <c r="C13432" s="24"/>
    </row>
    <row r="13433" spans="1:3" ht="12.75" customHeight="1" x14ac:dyDescent="0.2">
      <c r="A13433" s="215" t="s">
        <v>11580</v>
      </c>
      <c r="B13433" s="215" t="s">
        <v>250</v>
      </c>
      <c r="C13433" s="24"/>
    </row>
    <row r="13434" spans="1:3" ht="12.75" customHeight="1" x14ac:dyDescent="0.2">
      <c r="A13434" s="215" t="s">
        <v>11621</v>
      </c>
      <c r="B13434" s="215" t="s">
        <v>250</v>
      </c>
      <c r="C13434" s="24"/>
    </row>
    <row r="13435" spans="1:3" ht="12.75" customHeight="1" x14ac:dyDescent="0.2">
      <c r="A13435" s="215" t="s">
        <v>11581</v>
      </c>
      <c r="B13435" s="215" t="s">
        <v>250</v>
      </c>
      <c r="C13435" s="24"/>
    </row>
    <row r="13436" spans="1:3" ht="12.75" customHeight="1" x14ac:dyDescent="0.2">
      <c r="A13436" s="215" t="s">
        <v>11622</v>
      </c>
      <c r="B13436" s="215" t="s">
        <v>250</v>
      </c>
      <c r="C13436" s="24"/>
    </row>
    <row r="13437" spans="1:3" ht="12.75" customHeight="1" x14ac:dyDescent="0.2">
      <c r="A13437" s="215" t="s">
        <v>11623</v>
      </c>
      <c r="B13437" s="215" t="s">
        <v>250</v>
      </c>
      <c r="C13437" s="24"/>
    </row>
    <row r="13438" spans="1:3" ht="12.75" customHeight="1" x14ac:dyDescent="0.2">
      <c r="A13438" s="215" t="s">
        <v>11582</v>
      </c>
      <c r="B13438" s="215" t="s">
        <v>250</v>
      </c>
      <c r="C13438" s="24"/>
    </row>
    <row r="13439" spans="1:3" ht="12.75" customHeight="1" x14ac:dyDescent="0.2">
      <c r="A13439" s="215" t="s">
        <v>25895</v>
      </c>
      <c r="B13439" s="215" t="s">
        <v>250</v>
      </c>
      <c r="C13439" s="24"/>
    </row>
    <row r="13440" spans="1:3" ht="12.75" customHeight="1" x14ac:dyDescent="0.2">
      <c r="A13440" s="215" t="s">
        <v>11584</v>
      </c>
      <c r="B13440" s="215" t="s">
        <v>250</v>
      </c>
      <c r="C13440" s="24"/>
    </row>
    <row r="13441" spans="1:3" ht="12.75" customHeight="1" x14ac:dyDescent="0.2">
      <c r="A13441" s="215" t="s">
        <v>11624</v>
      </c>
      <c r="B13441" s="215" t="s">
        <v>250</v>
      </c>
      <c r="C13441" s="24"/>
    </row>
    <row r="13442" spans="1:3" ht="12.75" customHeight="1" x14ac:dyDescent="0.2">
      <c r="A13442" s="215" t="s">
        <v>22369</v>
      </c>
      <c r="B13442" s="215" t="s">
        <v>250</v>
      </c>
      <c r="C13442" s="24"/>
    </row>
    <row r="13443" spans="1:3" ht="12.75" customHeight="1" x14ac:dyDescent="0.2">
      <c r="A13443" s="215" t="s">
        <v>11625</v>
      </c>
      <c r="B13443" s="215" t="s">
        <v>250</v>
      </c>
      <c r="C13443" s="24"/>
    </row>
    <row r="13444" spans="1:3" ht="12.75" customHeight="1" x14ac:dyDescent="0.2">
      <c r="A13444" s="215" t="s">
        <v>11626</v>
      </c>
      <c r="B13444" s="215" t="s">
        <v>250</v>
      </c>
      <c r="C13444" s="24"/>
    </row>
    <row r="13445" spans="1:3" ht="12.75" customHeight="1" x14ac:dyDescent="0.2">
      <c r="A13445" s="215" t="s">
        <v>11627</v>
      </c>
      <c r="B13445" s="215" t="s">
        <v>250</v>
      </c>
      <c r="C13445" s="24"/>
    </row>
    <row r="13446" spans="1:3" ht="12.75" customHeight="1" x14ac:dyDescent="0.2">
      <c r="A13446" s="215" t="s">
        <v>11628</v>
      </c>
      <c r="B13446" s="215" t="s">
        <v>250</v>
      </c>
      <c r="C13446" s="24"/>
    </row>
    <row r="13447" spans="1:3" ht="12.75" customHeight="1" x14ac:dyDescent="0.2">
      <c r="A13447" s="215" t="s">
        <v>11629</v>
      </c>
      <c r="B13447" s="215" t="s">
        <v>250</v>
      </c>
      <c r="C13447" s="24"/>
    </row>
    <row r="13448" spans="1:3" ht="12.75" customHeight="1" x14ac:dyDescent="0.2">
      <c r="A13448" s="215" t="s">
        <v>11630</v>
      </c>
      <c r="B13448" s="215" t="s">
        <v>250</v>
      </c>
      <c r="C13448" s="24"/>
    </row>
    <row r="13449" spans="1:3" ht="12.75" customHeight="1" x14ac:dyDescent="0.2">
      <c r="A13449" s="215" t="s">
        <v>11632</v>
      </c>
      <c r="B13449" s="215" t="s">
        <v>250</v>
      </c>
      <c r="C13449" s="24"/>
    </row>
    <row r="13450" spans="1:3" ht="12.75" customHeight="1" x14ac:dyDescent="0.2">
      <c r="A13450" s="215" t="s">
        <v>11585</v>
      </c>
      <c r="B13450" s="215" t="s">
        <v>250</v>
      </c>
      <c r="C13450" s="24"/>
    </row>
    <row r="13451" spans="1:3" ht="12.75" customHeight="1" x14ac:dyDescent="0.2">
      <c r="A13451" s="215" t="s">
        <v>11633</v>
      </c>
      <c r="B13451" s="215" t="s">
        <v>250</v>
      </c>
      <c r="C13451" s="24"/>
    </row>
    <row r="13452" spans="1:3" ht="12.75" customHeight="1" x14ac:dyDescent="0.2">
      <c r="A13452" s="215" t="s">
        <v>11634</v>
      </c>
      <c r="B13452" s="215" t="s">
        <v>250</v>
      </c>
      <c r="C13452" s="24"/>
    </row>
    <row r="13453" spans="1:3" ht="12.75" customHeight="1" x14ac:dyDescent="0.2">
      <c r="A13453" s="215" t="s">
        <v>11635</v>
      </c>
      <c r="B13453" s="215" t="s">
        <v>250</v>
      </c>
      <c r="C13453" s="24"/>
    </row>
    <row r="13454" spans="1:3" ht="12.75" customHeight="1" x14ac:dyDescent="0.2">
      <c r="A13454" s="215" t="s">
        <v>11636</v>
      </c>
      <c r="B13454" s="215" t="s">
        <v>250</v>
      </c>
      <c r="C13454" s="24"/>
    </row>
    <row r="13455" spans="1:3" ht="12.75" customHeight="1" x14ac:dyDescent="0.2">
      <c r="A13455" s="215" t="s">
        <v>11637</v>
      </c>
      <c r="B13455" s="215" t="s">
        <v>250</v>
      </c>
      <c r="C13455" s="24"/>
    </row>
    <row r="13456" spans="1:3" ht="12.75" customHeight="1" x14ac:dyDescent="0.2">
      <c r="A13456" s="215" t="s">
        <v>11638</v>
      </c>
      <c r="B13456" s="215" t="s">
        <v>250</v>
      </c>
      <c r="C13456" s="24"/>
    </row>
    <row r="13457" spans="1:3" ht="12.75" customHeight="1" x14ac:dyDescent="0.2">
      <c r="A13457" s="215" t="s">
        <v>11639</v>
      </c>
      <c r="B13457" s="215" t="s">
        <v>250</v>
      </c>
      <c r="C13457" s="24"/>
    </row>
    <row r="13458" spans="1:3" ht="12.75" customHeight="1" x14ac:dyDescent="0.2">
      <c r="A13458" s="215" t="s">
        <v>11640</v>
      </c>
      <c r="B13458" s="215" t="s">
        <v>250</v>
      </c>
      <c r="C13458" s="24"/>
    </row>
    <row r="13459" spans="1:3" ht="12.75" customHeight="1" x14ac:dyDescent="0.2">
      <c r="A13459" s="215" t="s">
        <v>11586</v>
      </c>
      <c r="B13459" s="215" t="s">
        <v>250</v>
      </c>
      <c r="C13459" s="24"/>
    </row>
    <row r="13460" spans="1:3" ht="12.75" customHeight="1" x14ac:dyDescent="0.2">
      <c r="A13460" s="215" t="s">
        <v>11641</v>
      </c>
      <c r="B13460" s="215" t="s">
        <v>250</v>
      </c>
      <c r="C13460" s="24"/>
    </row>
    <row r="13461" spans="1:3" ht="12.75" customHeight="1" x14ac:dyDescent="0.2">
      <c r="A13461" s="215" t="s">
        <v>11642</v>
      </c>
      <c r="B13461" s="215" t="s">
        <v>250</v>
      </c>
      <c r="C13461" s="24"/>
    </row>
    <row r="13462" spans="1:3" ht="12.75" customHeight="1" x14ac:dyDescent="0.2">
      <c r="A13462" s="215" t="s">
        <v>25896</v>
      </c>
      <c r="B13462" s="215" t="s">
        <v>250</v>
      </c>
      <c r="C13462" s="24"/>
    </row>
    <row r="13463" spans="1:3" ht="12.75" customHeight="1" x14ac:dyDescent="0.2">
      <c r="A13463" s="215" t="s">
        <v>11644</v>
      </c>
      <c r="B13463" s="215" t="s">
        <v>250</v>
      </c>
      <c r="C13463" s="24"/>
    </row>
    <row r="13464" spans="1:3" ht="12.75" customHeight="1" x14ac:dyDescent="0.2">
      <c r="A13464" s="215" t="s">
        <v>11587</v>
      </c>
      <c r="B13464" s="215" t="s">
        <v>250</v>
      </c>
      <c r="C13464" s="24"/>
    </row>
    <row r="13465" spans="1:3" ht="12.75" customHeight="1" x14ac:dyDescent="0.2">
      <c r="A13465" s="215" t="s">
        <v>22372</v>
      </c>
      <c r="B13465" s="215" t="s">
        <v>250</v>
      </c>
      <c r="C13465" s="24"/>
    </row>
    <row r="13466" spans="1:3" ht="12.75" customHeight="1" x14ac:dyDescent="0.2">
      <c r="A13466" s="215" t="s">
        <v>11647</v>
      </c>
      <c r="B13466" s="215" t="s">
        <v>250</v>
      </c>
      <c r="C13466" s="24"/>
    </row>
    <row r="13467" spans="1:3" ht="12.75" customHeight="1" x14ac:dyDescent="0.2">
      <c r="A13467" s="215" t="s">
        <v>11648</v>
      </c>
      <c r="B13467" s="215" t="s">
        <v>250</v>
      </c>
      <c r="C13467" s="24"/>
    </row>
    <row r="13468" spans="1:3" ht="12.75" customHeight="1" x14ac:dyDescent="0.2">
      <c r="A13468" s="215" t="s">
        <v>11649</v>
      </c>
      <c r="B13468" s="215" t="s">
        <v>250</v>
      </c>
      <c r="C13468" s="24"/>
    </row>
    <row r="13469" spans="1:3" ht="12.75" customHeight="1" x14ac:dyDescent="0.2">
      <c r="A13469" s="215" t="s">
        <v>11650</v>
      </c>
      <c r="B13469" s="215" t="s">
        <v>250</v>
      </c>
      <c r="C13469" s="24"/>
    </row>
    <row r="13470" spans="1:3" ht="12.75" customHeight="1" x14ac:dyDescent="0.2">
      <c r="A13470" s="215" t="s">
        <v>11651</v>
      </c>
      <c r="B13470" s="215" t="s">
        <v>250</v>
      </c>
      <c r="C13470" s="24"/>
    </row>
    <row r="13471" spans="1:3" ht="12.75" customHeight="1" x14ac:dyDescent="0.2">
      <c r="A13471" s="215" t="s">
        <v>11588</v>
      </c>
      <c r="B13471" s="215" t="s">
        <v>250</v>
      </c>
      <c r="C13471" s="24"/>
    </row>
    <row r="13472" spans="1:3" ht="12.75" customHeight="1" x14ac:dyDescent="0.2">
      <c r="A13472" s="215" t="s">
        <v>22377</v>
      </c>
      <c r="B13472" s="215" t="s">
        <v>250</v>
      </c>
      <c r="C13472" s="24"/>
    </row>
    <row r="13473" spans="1:3" ht="12.75" customHeight="1" x14ac:dyDescent="0.2">
      <c r="A13473" s="215" t="s">
        <v>22382</v>
      </c>
      <c r="B13473" s="215" t="s">
        <v>250</v>
      </c>
      <c r="C13473" s="24"/>
    </row>
    <row r="13474" spans="1:3" ht="12.75" customHeight="1" x14ac:dyDescent="0.2">
      <c r="A13474" s="215" t="s">
        <v>22383</v>
      </c>
      <c r="B13474" s="215" t="s">
        <v>250</v>
      </c>
      <c r="C13474" s="24"/>
    </row>
    <row r="13475" spans="1:3" ht="12.75" customHeight="1" x14ac:dyDescent="0.2">
      <c r="A13475" s="215" t="s">
        <v>22384</v>
      </c>
      <c r="B13475" s="215" t="s">
        <v>250</v>
      </c>
      <c r="C13475" s="24"/>
    </row>
    <row r="13476" spans="1:3" ht="12.75" customHeight="1" x14ac:dyDescent="0.2">
      <c r="A13476" s="215" t="s">
        <v>22385</v>
      </c>
      <c r="B13476" s="215" t="s">
        <v>250</v>
      </c>
      <c r="C13476" s="24"/>
    </row>
    <row r="13477" spans="1:3" ht="12.75" customHeight="1" x14ac:dyDescent="0.2">
      <c r="A13477" s="215" t="s">
        <v>22386</v>
      </c>
      <c r="B13477" s="215" t="s">
        <v>250</v>
      </c>
      <c r="C13477" s="24"/>
    </row>
    <row r="13478" spans="1:3" ht="12.75" customHeight="1" x14ac:dyDescent="0.2">
      <c r="A13478" s="215" t="s">
        <v>22387</v>
      </c>
      <c r="B13478" s="215" t="s">
        <v>250</v>
      </c>
      <c r="C13478" s="24"/>
    </row>
    <row r="13479" spans="1:3" ht="12.75" customHeight="1" x14ac:dyDescent="0.2">
      <c r="A13479" s="215" t="s">
        <v>22388</v>
      </c>
      <c r="B13479" s="215" t="s">
        <v>250</v>
      </c>
      <c r="C13479" s="24"/>
    </row>
    <row r="13480" spans="1:3" ht="12.75" customHeight="1" x14ac:dyDescent="0.2">
      <c r="A13480" s="215" t="s">
        <v>22389</v>
      </c>
      <c r="B13480" s="215" t="s">
        <v>250</v>
      </c>
      <c r="C13480" s="24"/>
    </row>
    <row r="13481" spans="1:3" ht="12.75" customHeight="1" x14ac:dyDescent="0.2">
      <c r="A13481" s="215" t="s">
        <v>22375</v>
      </c>
      <c r="B13481" s="215" t="s">
        <v>250</v>
      </c>
      <c r="C13481" s="24"/>
    </row>
    <row r="13482" spans="1:3" ht="12.75" customHeight="1" x14ac:dyDescent="0.2">
      <c r="A13482" s="215" t="s">
        <v>11589</v>
      </c>
      <c r="B13482" s="215" t="s">
        <v>250</v>
      </c>
      <c r="C13482" s="24"/>
    </row>
    <row r="13483" spans="1:3" ht="12.75" customHeight="1" x14ac:dyDescent="0.2">
      <c r="A13483" s="215" t="s">
        <v>22368</v>
      </c>
      <c r="B13483" s="215" t="s">
        <v>250</v>
      </c>
      <c r="C13483" s="24"/>
    </row>
    <row r="13484" spans="1:3" ht="12.75" customHeight="1" x14ac:dyDescent="0.2">
      <c r="A13484" s="215" t="s">
        <v>22376</v>
      </c>
      <c r="B13484" s="215" t="s">
        <v>250</v>
      </c>
      <c r="C13484" s="24"/>
    </row>
    <row r="13485" spans="1:3" ht="12.75" customHeight="1" x14ac:dyDescent="0.2">
      <c r="A13485" s="215" t="s">
        <v>11652</v>
      </c>
      <c r="B13485" s="215" t="s">
        <v>250</v>
      </c>
      <c r="C13485" s="24"/>
    </row>
    <row r="13486" spans="1:3" ht="12.75" customHeight="1" x14ac:dyDescent="0.2">
      <c r="A13486" s="215" t="s">
        <v>22390</v>
      </c>
      <c r="B13486" s="215" t="s">
        <v>250</v>
      </c>
      <c r="C13486" s="24"/>
    </row>
    <row r="13487" spans="1:3" ht="12.75" customHeight="1" x14ac:dyDescent="0.2">
      <c r="A13487" s="215" t="s">
        <v>9075</v>
      </c>
      <c r="B13487" s="215" t="s">
        <v>250</v>
      </c>
      <c r="C13487" s="24"/>
    </row>
    <row r="13488" spans="1:3" ht="12.75" customHeight="1" x14ac:dyDescent="0.2">
      <c r="A13488" s="215" t="s">
        <v>22391</v>
      </c>
      <c r="B13488" s="215" t="s">
        <v>250</v>
      </c>
      <c r="C13488" s="24"/>
    </row>
    <row r="13489" spans="1:3" ht="12.75" customHeight="1" x14ac:dyDescent="0.2">
      <c r="A13489" s="215" t="s">
        <v>22392</v>
      </c>
      <c r="B13489" s="215" t="s">
        <v>250</v>
      </c>
      <c r="C13489" s="24"/>
    </row>
    <row r="13490" spans="1:3" ht="12.75" customHeight="1" x14ac:dyDescent="0.2">
      <c r="A13490" s="215" t="s">
        <v>22393</v>
      </c>
      <c r="B13490" s="215" t="s">
        <v>250</v>
      </c>
      <c r="C13490" s="24"/>
    </row>
    <row r="13491" spans="1:3" ht="12.75" customHeight="1" x14ac:dyDescent="0.2">
      <c r="A13491" s="215" t="s">
        <v>22394</v>
      </c>
      <c r="B13491" s="215" t="s">
        <v>250</v>
      </c>
      <c r="C13491" s="24"/>
    </row>
    <row r="13492" spans="1:3" ht="12.75" customHeight="1" x14ac:dyDescent="0.2">
      <c r="A13492" s="215" t="s">
        <v>22395</v>
      </c>
      <c r="B13492" s="215" t="s">
        <v>250</v>
      </c>
      <c r="C13492" s="24"/>
    </row>
    <row r="13493" spans="1:3" ht="12.75" customHeight="1" x14ac:dyDescent="0.2">
      <c r="A13493" s="215" t="s">
        <v>22396</v>
      </c>
      <c r="B13493" s="215" t="s">
        <v>250</v>
      </c>
      <c r="C13493" s="24"/>
    </row>
    <row r="13494" spans="1:3" ht="12.75" customHeight="1" x14ac:dyDescent="0.2">
      <c r="A13494" s="215" t="s">
        <v>22378</v>
      </c>
      <c r="B13494" s="215" t="s">
        <v>250</v>
      </c>
      <c r="C13494" s="24"/>
    </row>
    <row r="13495" spans="1:3" ht="12.75" customHeight="1" x14ac:dyDescent="0.2">
      <c r="A13495" s="215" t="s">
        <v>22379</v>
      </c>
      <c r="B13495" s="215" t="s">
        <v>250</v>
      </c>
      <c r="C13495" s="24"/>
    </row>
    <row r="13496" spans="1:3" ht="12.75" customHeight="1" x14ac:dyDescent="0.2">
      <c r="A13496" s="215" t="s">
        <v>22380</v>
      </c>
      <c r="B13496" s="215" t="s">
        <v>250</v>
      </c>
      <c r="C13496" s="24"/>
    </row>
    <row r="13497" spans="1:3" ht="12.75" customHeight="1" x14ac:dyDescent="0.2">
      <c r="A13497" s="215" t="s">
        <v>11590</v>
      </c>
      <c r="B13497" s="215" t="s">
        <v>250</v>
      </c>
      <c r="C13497" s="24"/>
    </row>
    <row r="13498" spans="1:3" ht="12.75" customHeight="1" x14ac:dyDescent="0.2">
      <c r="A13498" s="215" t="s">
        <v>22397</v>
      </c>
      <c r="B13498" s="215" t="s">
        <v>250</v>
      </c>
      <c r="C13498" s="24"/>
    </row>
    <row r="13499" spans="1:3" ht="12.75" customHeight="1" x14ac:dyDescent="0.2">
      <c r="A13499" s="215" t="s">
        <v>22374</v>
      </c>
      <c r="B13499" s="215" t="s">
        <v>250</v>
      </c>
      <c r="C13499" s="24"/>
    </row>
    <row r="13500" spans="1:3" ht="12.75" customHeight="1" x14ac:dyDescent="0.2">
      <c r="A13500" s="215" t="s">
        <v>11653</v>
      </c>
      <c r="B13500" s="215" t="s">
        <v>250</v>
      </c>
      <c r="C13500" s="24"/>
    </row>
    <row r="13501" spans="1:3" ht="12.75" customHeight="1" x14ac:dyDescent="0.2">
      <c r="A13501" s="215" t="s">
        <v>404</v>
      </c>
      <c r="B13501" s="215" t="s">
        <v>103</v>
      </c>
      <c r="C13501" s="24"/>
    </row>
    <row r="13502" spans="1:3" ht="12.75" customHeight="1" x14ac:dyDescent="0.2">
      <c r="A13502" s="215" t="s">
        <v>405</v>
      </c>
      <c r="B13502" s="215" t="s">
        <v>103</v>
      </c>
      <c r="C13502" s="24"/>
    </row>
    <row r="13503" spans="1:3" ht="12.75" customHeight="1" x14ac:dyDescent="0.2">
      <c r="A13503" s="215" t="s">
        <v>2031</v>
      </c>
      <c r="B13503" s="215" t="s">
        <v>103</v>
      </c>
      <c r="C13503" s="24"/>
    </row>
    <row r="13504" spans="1:3" ht="12.75" customHeight="1" x14ac:dyDescent="0.2">
      <c r="A13504" s="215" t="s">
        <v>2032</v>
      </c>
      <c r="B13504" s="215" t="s">
        <v>103</v>
      </c>
      <c r="C13504" s="24"/>
    </row>
    <row r="13505" spans="1:3" ht="12.75" customHeight="1" x14ac:dyDescent="0.2">
      <c r="A13505" s="215" t="s">
        <v>11654</v>
      </c>
      <c r="B13505" s="215" t="s">
        <v>103</v>
      </c>
      <c r="C13505" s="24"/>
    </row>
    <row r="13506" spans="1:3" ht="12.75" customHeight="1" x14ac:dyDescent="0.2">
      <c r="A13506" s="215" t="s">
        <v>2033</v>
      </c>
      <c r="B13506" s="215" t="s">
        <v>103</v>
      </c>
      <c r="C13506" s="24"/>
    </row>
    <row r="13507" spans="1:3" ht="12.75" customHeight="1" x14ac:dyDescent="0.2">
      <c r="A13507" s="215" t="s">
        <v>11655</v>
      </c>
      <c r="B13507" s="215" t="s">
        <v>103</v>
      </c>
      <c r="C13507" s="24"/>
    </row>
    <row r="13508" spans="1:3" ht="12.75" customHeight="1" x14ac:dyDescent="0.2">
      <c r="A13508" s="215" t="s">
        <v>11656</v>
      </c>
      <c r="B13508" s="215" t="s">
        <v>103</v>
      </c>
      <c r="C13508" s="24"/>
    </row>
    <row r="13509" spans="1:3" ht="12.75" customHeight="1" x14ac:dyDescent="0.2">
      <c r="A13509" s="215" t="s">
        <v>2034</v>
      </c>
      <c r="B13509" s="215" t="s">
        <v>103</v>
      </c>
      <c r="C13509" s="24"/>
    </row>
    <row r="13510" spans="1:3" ht="12.75" customHeight="1" x14ac:dyDescent="0.2">
      <c r="A13510" s="215" t="s">
        <v>423</v>
      </c>
      <c r="B13510" s="215" t="s">
        <v>103</v>
      </c>
      <c r="C13510" s="24"/>
    </row>
    <row r="13511" spans="1:3" ht="12.75" customHeight="1" x14ac:dyDescent="0.2">
      <c r="A13511" s="215" t="s">
        <v>424</v>
      </c>
      <c r="B13511" s="215" t="s">
        <v>103</v>
      </c>
      <c r="C13511" s="24"/>
    </row>
    <row r="13512" spans="1:3" ht="12.75" customHeight="1" x14ac:dyDescent="0.2">
      <c r="A13512" s="215" t="s">
        <v>2035</v>
      </c>
      <c r="B13512" s="215" t="s">
        <v>103</v>
      </c>
      <c r="C13512" s="24"/>
    </row>
    <row r="13513" spans="1:3" ht="12.75" customHeight="1" x14ac:dyDescent="0.2">
      <c r="A13513" s="215" t="s">
        <v>2036</v>
      </c>
      <c r="B13513" s="215" t="s">
        <v>103</v>
      </c>
      <c r="C13513" s="24"/>
    </row>
    <row r="13514" spans="1:3" ht="12.75" customHeight="1" x14ac:dyDescent="0.2">
      <c r="A13514" s="215" t="s">
        <v>2037</v>
      </c>
      <c r="B13514" s="215" t="s">
        <v>103</v>
      </c>
      <c r="C13514" s="24"/>
    </row>
    <row r="13515" spans="1:3" ht="12.75" customHeight="1" x14ac:dyDescent="0.2">
      <c r="A13515" s="215" t="s">
        <v>2038</v>
      </c>
      <c r="B13515" s="215" t="s">
        <v>103</v>
      </c>
      <c r="C13515" s="24"/>
    </row>
    <row r="13516" spans="1:3" ht="12.75" customHeight="1" x14ac:dyDescent="0.2">
      <c r="A13516" s="215" t="s">
        <v>11658</v>
      </c>
      <c r="B13516" s="215" t="s">
        <v>103</v>
      </c>
      <c r="C13516" s="24"/>
    </row>
    <row r="13517" spans="1:3" ht="12.75" customHeight="1" x14ac:dyDescent="0.2">
      <c r="A13517" s="215" t="s">
        <v>11659</v>
      </c>
      <c r="B13517" s="215" t="s">
        <v>103</v>
      </c>
      <c r="C13517" s="24"/>
    </row>
    <row r="13518" spans="1:3" ht="12.75" customHeight="1" x14ac:dyDescent="0.2">
      <c r="A13518" s="215" t="s">
        <v>11660</v>
      </c>
      <c r="B13518" s="215" t="s">
        <v>103</v>
      </c>
      <c r="C13518" s="24"/>
    </row>
    <row r="13519" spans="1:3" ht="12.75" customHeight="1" x14ac:dyDescent="0.2">
      <c r="A13519" s="215" t="s">
        <v>11661</v>
      </c>
      <c r="B13519" s="215" t="s">
        <v>103</v>
      </c>
      <c r="C13519" s="24"/>
    </row>
    <row r="13520" spans="1:3" ht="12.75" customHeight="1" x14ac:dyDescent="0.2">
      <c r="A13520" s="215" t="s">
        <v>11662</v>
      </c>
      <c r="B13520" s="215" t="s">
        <v>103</v>
      </c>
      <c r="C13520" s="24"/>
    </row>
    <row r="13521" spans="1:3" ht="12.75" customHeight="1" x14ac:dyDescent="0.2">
      <c r="A13521" s="215" t="s">
        <v>432</v>
      </c>
      <c r="B13521" s="215" t="s">
        <v>103</v>
      </c>
      <c r="C13521" s="24"/>
    </row>
    <row r="13522" spans="1:3" ht="12.75" customHeight="1" x14ac:dyDescent="0.2">
      <c r="A13522" s="215" t="s">
        <v>2039</v>
      </c>
      <c r="B13522" s="215" t="s">
        <v>103</v>
      </c>
      <c r="C13522" s="24"/>
    </row>
    <row r="13523" spans="1:3" ht="12.75" customHeight="1" x14ac:dyDescent="0.2">
      <c r="A13523" s="215" t="s">
        <v>11663</v>
      </c>
      <c r="B13523" s="215" t="s">
        <v>103</v>
      </c>
      <c r="C13523" s="24"/>
    </row>
    <row r="13524" spans="1:3" ht="12.75" customHeight="1" x14ac:dyDescent="0.2">
      <c r="A13524" s="215" t="s">
        <v>3248</v>
      </c>
      <c r="B13524" s="215" t="s">
        <v>103</v>
      </c>
      <c r="C13524" s="24"/>
    </row>
    <row r="13525" spans="1:3" ht="12.75" customHeight="1" x14ac:dyDescent="0.2">
      <c r="A13525" s="215" t="s">
        <v>11664</v>
      </c>
      <c r="B13525" s="215" t="s">
        <v>103</v>
      </c>
      <c r="C13525" s="24"/>
    </row>
    <row r="13526" spans="1:3" ht="12.75" customHeight="1" x14ac:dyDescent="0.2">
      <c r="A13526" s="215" t="s">
        <v>447</v>
      </c>
      <c r="B13526" s="215" t="s">
        <v>103</v>
      </c>
      <c r="C13526" s="24"/>
    </row>
    <row r="13527" spans="1:3" ht="12.75" customHeight="1" x14ac:dyDescent="0.2">
      <c r="A13527" s="215" t="s">
        <v>453</v>
      </c>
      <c r="B13527" s="215" t="s">
        <v>103</v>
      </c>
      <c r="C13527" s="24"/>
    </row>
    <row r="13528" spans="1:3" ht="12.75" customHeight="1" x14ac:dyDescent="0.2">
      <c r="A13528" s="215" t="s">
        <v>2040</v>
      </c>
      <c r="B13528" s="215" t="s">
        <v>103</v>
      </c>
      <c r="C13528" s="24"/>
    </row>
    <row r="13529" spans="1:3" ht="12.75" customHeight="1" x14ac:dyDescent="0.2">
      <c r="A13529" s="215" t="s">
        <v>459</v>
      </c>
      <c r="B13529" s="215" t="s">
        <v>103</v>
      </c>
      <c r="C13529" s="24"/>
    </row>
    <row r="13530" spans="1:3" ht="12.75" customHeight="1" x14ac:dyDescent="0.2">
      <c r="A13530" s="215" t="s">
        <v>471</v>
      </c>
      <c r="B13530" s="215" t="s">
        <v>103</v>
      </c>
      <c r="C13530" s="24"/>
    </row>
    <row r="13531" spans="1:3" ht="12.75" customHeight="1" x14ac:dyDescent="0.2">
      <c r="A13531" s="215" t="s">
        <v>2041</v>
      </c>
      <c r="B13531" s="215" t="s">
        <v>103</v>
      </c>
      <c r="C13531" s="24"/>
    </row>
    <row r="13532" spans="1:3" ht="12.75" customHeight="1" x14ac:dyDescent="0.2">
      <c r="A13532" s="215" t="s">
        <v>487</v>
      </c>
      <c r="B13532" s="215" t="s">
        <v>103</v>
      </c>
      <c r="C13532" s="24"/>
    </row>
    <row r="13533" spans="1:3" ht="12.75" customHeight="1" x14ac:dyDescent="0.2">
      <c r="A13533" s="215" t="s">
        <v>11668</v>
      </c>
      <c r="B13533" s="215" t="s">
        <v>103</v>
      </c>
      <c r="C13533" s="24"/>
    </row>
    <row r="13534" spans="1:3" ht="12.75" customHeight="1" x14ac:dyDescent="0.2">
      <c r="A13534" s="215" t="s">
        <v>532</v>
      </c>
      <c r="B13534" s="215" t="s">
        <v>103</v>
      </c>
      <c r="C13534" s="24"/>
    </row>
    <row r="13535" spans="1:3" ht="12.75" customHeight="1" x14ac:dyDescent="0.2">
      <c r="A13535" s="215" t="s">
        <v>608</v>
      </c>
      <c r="B13535" s="215" t="s">
        <v>103</v>
      </c>
      <c r="C13535" s="24"/>
    </row>
    <row r="13536" spans="1:3" ht="12.75" customHeight="1" x14ac:dyDescent="0.2">
      <c r="A13536" s="215" t="s">
        <v>11669</v>
      </c>
      <c r="B13536" s="215" t="s">
        <v>103</v>
      </c>
      <c r="C13536" s="24"/>
    </row>
    <row r="13537" spans="1:3" ht="12.75" customHeight="1" x14ac:dyDescent="0.2">
      <c r="A13537" s="215" t="s">
        <v>11670</v>
      </c>
      <c r="B13537" s="215" t="s">
        <v>103</v>
      </c>
      <c r="C13537" s="24"/>
    </row>
    <row r="13538" spans="1:3" ht="12.75" customHeight="1" x14ac:dyDescent="0.2">
      <c r="A13538" s="215" t="s">
        <v>652</v>
      </c>
      <c r="B13538" s="215" t="s">
        <v>103</v>
      </c>
      <c r="C13538" s="24"/>
    </row>
    <row r="13539" spans="1:3" ht="12.75" customHeight="1" x14ac:dyDescent="0.2">
      <c r="A13539" s="215" t="s">
        <v>11671</v>
      </c>
      <c r="B13539" s="215" t="s">
        <v>103</v>
      </c>
      <c r="C13539" s="24"/>
    </row>
    <row r="13540" spans="1:3" ht="12.75" customHeight="1" x14ac:dyDescent="0.2">
      <c r="A13540" s="215" t="s">
        <v>11672</v>
      </c>
      <c r="B13540" s="215" t="s">
        <v>103</v>
      </c>
      <c r="C13540" s="24"/>
    </row>
    <row r="13541" spans="1:3" ht="12.75" customHeight="1" x14ac:dyDescent="0.2">
      <c r="A13541" s="215" t="s">
        <v>2044</v>
      </c>
      <c r="B13541" s="215" t="s">
        <v>103</v>
      </c>
      <c r="C13541" s="24"/>
    </row>
    <row r="13542" spans="1:3" ht="12.75" customHeight="1" x14ac:dyDescent="0.2">
      <c r="A13542" s="215" t="s">
        <v>11673</v>
      </c>
      <c r="B13542" s="215" t="s">
        <v>103</v>
      </c>
      <c r="C13542" s="24"/>
    </row>
    <row r="13543" spans="1:3" ht="12.75" customHeight="1" x14ac:dyDescent="0.2">
      <c r="A13543" s="215" t="s">
        <v>11674</v>
      </c>
      <c r="B13543" s="215" t="s">
        <v>103</v>
      </c>
      <c r="C13543" s="24"/>
    </row>
    <row r="13544" spans="1:3" ht="12.75" customHeight="1" x14ac:dyDescent="0.2">
      <c r="A13544" s="215" t="s">
        <v>736</v>
      </c>
      <c r="B13544" s="215" t="s">
        <v>103</v>
      </c>
      <c r="C13544" s="24"/>
    </row>
    <row r="13545" spans="1:3" ht="12.75" customHeight="1" x14ac:dyDescent="0.2">
      <c r="A13545" s="215" t="s">
        <v>2045</v>
      </c>
      <c r="B13545" s="215" t="s">
        <v>103</v>
      </c>
      <c r="C13545" s="24"/>
    </row>
    <row r="13546" spans="1:3" ht="12.75" customHeight="1" x14ac:dyDescent="0.2">
      <c r="A13546" s="215" t="s">
        <v>811</v>
      </c>
      <c r="B13546" s="215" t="s">
        <v>103</v>
      </c>
      <c r="C13546" s="24"/>
    </row>
    <row r="13547" spans="1:3" ht="12.75" customHeight="1" x14ac:dyDescent="0.2">
      <c r="A13547" s="215" t="s">
        <v>818</v>
      </c>
      <c r="B13547" s="215" t="s">
        <v>103</v>
      </c>
      <c r="C13547" s="24"/>
    </row>
    <row r="13548" spans="1:3" ht="12.75" customHeight="1" x14ac:dyDescent="0.2">
      <c r="A13548" s="215" t="s">
        <v>2046</v>
      </c>
      <c r="B13548" s="215" t="s">
        <v>103</v>
      </c>
      <c r="C13548" s="24"/>
    </row>
    <row r="13549" spans="1:3" ht="12.75" customHeight="1" x14ac:dyDescent="0.2">
      <c r="A13549" s="215" t="s">
        <v>11675</v>
      </c>
      <c r="B13549" s="215" t="s">
        <v>103</v>
      </c>
      <c r="C13549" s="24"/>
    </row>
    <row r="13550" spans="1:3" ht="12.75" customHeight="1" x14ac:dyDescent="0.2">
      <c r="A13550" s="215" t="s">
        <v>497</v>
      </c>
      <c r="B13550" s="215" t="s">
        <v>103</v>
      </c>
      <c r="C13550" s="24"/>
    </row>
    <row r="13551" spans="1:3" ht="12.75" customHeight="1" x14ac:dyDescent="0.2">
      <c r="A13551" s="215" t="s">
        <v>505</v>
      </c>
      <c r="B13551" s="215" t="s">
        <v>103</v>
      </c>
      <c r="C13551" s="24"/>
    </row>
    <row r="13552" spans="1:3" ht="12.75" customHeight="1" x14ac:dyDescent="0.2">
      <c r="A13552" s="215" t="s">
        <v>533</v>
      </c>
      <c r="B13552" s="215" t="s">
        <v>103</v>
      </c>
      <c r="C13552" s="24"/>
    </row>
    <row r="13553" spans="1:3" ht="12.75" customHeight="1" x14ac:dyDescent="0.2">
      <c r="A13553" s="215" t="s">
        <v>609</v>
      </c>
      <c r="B13553" s="215" t="s">
        <v>103</v>
      </c>
      <c r="C13553" s="24"/>
    </row>
    <row r="13554" spans="1:3" ht="12.75" customHeight="1" x14ac:dyDescent="0.2">
      <c r="A13554" s="215" t="s">
        <v>618</v>
      </c>
      <c r="B13554" s="215" t="s">
        <v>103</v>
      </c>
      <c r="C13554" s="24"/>
    </row>
    <row r="13555" spans="1:3" ht="12.75" customHeight="1" x14ac:dyDescent="0.2">
      <c r="A13555" s="215" t="s">
        <v>2047</v>
      </c>
      <c r="B13555" s="215" t="s">
        <v>103</v>
      </c>
      <c r="C13555" s="24"/>
    </row>
    <row r="13556" spans="1:3" ht="12.75" customHeight="1" x14ac:dyDescent="0.2">
      <c r="A13556" s="215" t="s">
        <v>11676</v>
      </c>
      <c r="B13556" s="215" t="s">
        <v>103</v>
      </c>
      <c r="C13556" s="24"/>
    </row>
    <row r="13557" spans="1:3" ht="12.75" customHeight="1" x14ac:dyDescent="0.2">
      <c r="A13557" s="215" t="s">
        <v>11677</v>
      </c>
      <c r="B13557" s="215" t="s">
        <v>103</v>
      </c>
      <c r="C13557" s="24"/>
    </row>
    <row r="13558" spans="1:3" ht="12.75" customHeight="1" x14ac:dyDescent="0.2">
      <c r="A13558" s="215" t="s">
        <v>627</v>
      </c>
      <c r="B13558" s="215" t="s">
        <v>103</v>
      </c>
      <c r="C13558" s="24"/>
    </row>
    <row r="13559" spans="1:3" ht="12.75" customHeight="1" x14ac:dyDescent="0.2">
      <c r="A13559" s="215" t="s">
        <v>11678</v>
      </c>
      <c r="B13559" s="215" t="s">
        <v>103</v>
      </c>
      <c r="C13559" s="24"/>
    </row>
    <row r="13560" spans="1:3" ht="12.75" customHeight="1" x14ac:dyDescent="0.2">
      <c r="A13560" s="215" t="s">
        <v>637</v>
      </c>
      <c r="B13560" s="215" t="s">
        <v>103</v>
      </c>
      <c r="C13560" s="24"/>
    </row>
    <row r="13561" spans="1:3" ht="12.75" customHeight="1" x14ac:dyDescent="0.2">
      <c r="A13561" s="215" t="s">
        <v>653</v>
      </c>
      <c r="B13561" s="215" t="s">
        <v>103</v>
      </c>
      <c r="C13561" s="24"/>
    </row>
    <row r="13562" spans="1:3" ht="12.75" customHeight="1" x14ac:dyDescent="0.2">
      <c r="A13562" s="215" t="s">
        <v>662</v>
      </c>
      <c r="B13562" s="215" t="s">
        <v>103</v>
      </c>
      <c r="C13562" s="24"/>
    </row>
    <row r="13563" spans="1:3" ht="12.75" customHeight="1" x14ac:dyDescent="0.2">
      <c r="A13563" s="215" t="s">
        <v>686</v>
      </c>
      <c r="B13563" s="215" t="s">
        <v>103</v>
      </c>
      <c r="C13563" s="24"/>
    </row>
    <row r="13564" spans="1:3" ht="12.75" customHeight="1" x14ac:dyDescent="0.2">
      <c r="A13564" s="215" t="s">
        <v>708</v>
      </c>
      <c r="B13564" s="215" t="s">
        <v>103</v>
      </c>
      <c r="C13564" s="24"/>
    </row>
    <row r="13565" spans="1:3" ht="12.75" customHeight="1" x14ac:dyDescent="0.2">
      <c r="A13565" s="215" t="s">
        <v>2048</v>
      </c>
      <c r="B13565" s="215" t="s">
        <v>103</v>
      </c>
      <c r="C13565" s="24"/>
    </row>
    <row r="13566" spans="1:3" ht="12.75" customHeight="1" x14ac:dyDescent="0.2">
      <c r="A13566" s="215" t="s">
        <v>729</v>
      </c>
      <c r="B13566" s="215" t="s">
        <v>103</v>
      </c>
      <c r="C13566" s="24"/>
    </row>
    <row r="13567" spans="1:3" ht="12.75" customHeight="1" x14ac:dyDescent="0.2">
      <c r="A13567" s="215" t="s">
        <v>737</v>
      </c>
      <c r="B13567" s="215" t="s">
        <v>103</v>
      </c>
      <c r="C13567" s="24"/>
    </row>
    <row r="13568" spans="1:3" ht="12.75" customHeight="1" x14ac:dyDescent="0.2">
      <c r="A13568" s="215" t="s">
        <v>753</v>
      </c>
      <c r="B13568" s="215" t="s">
        <v>103</v>
      </c>
      <c r="C13568" s="24"/>
    </row>
    <row r="13569" spans="1:3" ht="12.75" customHeight="1" x14ac:dyDescent="0.2">
      <c r="A13569" s="215" t="s">
        <v>799</v>
      </c>
      <c r="B13569" s="215" t="s">
        <v>103</v>
      </c>
      <c r="C13569" s="24"/>
    </row>
    <row r="13570" spans="1:3" ht="12.75" customHeight="1" x14ac:dyDescent="0.2">
      <c r="A13570" s="215" t="s">
        <v>11679</v>
      </c>
      <c r="B13570" s="215" t="s">
        <v>103</v>
      </c>
      <c r="C13570" s="24"/>
    </row>
    <row r="13571" spans="1:3" ht="12.75" customHeight="1" x14ac:dyDescent="0.2">
      <c r="A13571" s="215" t="s">
        <v>103</v>
      </c>
      <c r="B13571" s="215" t="s">
        <v>103</v>
      </c>
      <c r="C13571" s="24"/>
    </row>
    <row r="13572" spans="1:3" ht="12.75" customHeight="1" x14ac:dyDescent="0.2">
      <c r="A13572" s="215" t="s">
        <v>11681</v>
      </c>
      <c r="B13572" s="215" t="s">
        <v>103</v>
      </c>
      <c r="C13572" s="24"/>
    </row>
    <row r="13573" spans="1:3" ht="12.75" customHeight="1" x14ac:dyDescent="0.2">
      <c r="A13573" s="215" t="s">
        <v>11684</v>
      </c>
      <c r="B13573" s="215" t="s">
        <v>103</v>
      </c>
      <c r="C13573" s="24"/>
    </row>
    <row r="13574" spans="1:3" ht="12.75" customHeight="1" x14ac:dyDescent="0.2">
      <c r="A13574" s="215" t="s">
        <v>584</v>
      </c>
      <c r="B13574" s="215" t="s">
        <v>103</v>
      </c>
      <c r="C13574" s="24"/>
    </row>
    <row r="13575" spans="1:3" ht="12.75" customHeight="1" x14ac:dyDescent="0.2">
      <c r="A13575" s="215" t="s">
        <v>2049</v>
      </c>
      <c r="B13575" s="215" t="s">
        <v>103</v>
      </c>
      <c r="C13575" s="24"/>
    </row>
    <row r="13576" spans="1:3" ht="12.75" customHeight="1" x14ac:dyDescent="0.2">
      <c r="A13576" s="215" t="s">
        <v>11685</v>
      </c>
      <c r="B13576" s="215" t="s">
        <v>103</v>
      </c>
      <c r="C13576" s="24"/>
    </row>
    <row r="13577" spans="1:3" ht="12.75" customHeight="1" x14ac:dyDescent="0.2">
      <c r="A13577" s="215" t="s">
        <v>11686</v>
      </c>
      <c r="B13577" s="215" t="s">
        <v>103</v>
      </c>
      <c r="C13577" s="24"/>
    </row>
    <row r="13578" spans="1:3" ht="12.75" customHeight="1" x14ac:dyDescent="0.2">
      <c r="A13578" s="215" t="s">
        <v>610</v>
      </c>
      <c r="B13578" s="215" t="s">
        <v>103</v>
      </c>
      <c r="C13578" s="24"/>
    </row>
    <row r="13579" spans="1:3" ht="12.75" customHeight="1" x14ac:dyDescent="0.2">
      <c r="A13579" s="215" t="s">
        <v>746</v>
      </c>
      <c r="B13579" s="215" t="s">
        <v>103</v>
      </c>
      <c r="C13579" s="24"/>
    </row>
    <row r="13580" spans="1:3" ht="12.75" customHeight="1" x14ac:dyDescent="0.2">
      <c r="A13580" s="215" t="s">
        <v>2050</v>
      </c>
      <c r="B13580" s="215" t="s">
        <v>103</v>
      </c>
      <c r="C13580" s="24"/>
    </row>
    <row r="13581" spans="1:3" ht="12.75" customHeight="1" x14ac:dyDescent="0.2">
      <c r="A13581" s="215" t="s">
        <v>11687</v>
      </c>
      <c r="B13581" s="215" t="s">
        <v>103</v>
      </c>
      <c r="C13581" s="24"/>
    </row>
    <row r="13582" spans="1:3" ht="12.75" customHeight="1" x14ac:dyDescent="0.2">
      <c r="A13582" s="215" t="s">
        <v>11688</v>
      </c>
      <c r="B13582" s="215" t="s">
        <v>103</v>
      </c>
      <c r="C13582" s="24"/>
    </row>
    <row r="13583" spans="1:3" ht="12.75" customHeight="1" x14ac:dyDescent="0.2">
      <c r="A13583" s="215" t="s">
        <v>2051</v>
      </c>
      <c r="B13583" s="215" t="s">
        <v>103</v>
      </c>
      <c r="C13583" s="24"/>
    </row>
    <row r="13584" spans="1:3" ht="12.75" customHeight="1" x14ac:dyDescent="0.2">
      <c r="A13584" s="215" t="s">
        <v>11689</v>
      </c>
      <c r="B13584" s="215" t="s">
        <v>103</v>
      </c>
      <c r="C13584" s="24"/>
    </row>
    <row r="13585" spans="1:3" ht="12.75" customHeight="1" x14ac:dyDescent="0.2">
      <c r="A13585" s="215" t="s">
        <v>11690</v>
      </c>
      <c r="B13585" s="215" t="s">
        <v>103</v>
      </c>
      <c r="C13585" s="24"/>
    </row>
    <row r="13586" spans="1:3" ht="12.75" customHeight="1" x14ac:dyDescent="0.2">
      <c r="A13586" s="215" t="s">
        <v>800</v>
      </c>
      <c r="B13586" s="215" t="s">
        <v>103</v>
      </c>
      <c r="C13586" s="24"/>
    </row>
    <row r="13587" spans="1:3" ht="12.75" customHeight="1" x14ac:dyDescent="0.2">
      <c r="A13587" s="215" t="s">
        <v>807</v>
      </c>
      <c r="B13587" s="215" t="s">
        <v>103</v>
      </c>
      <c r="C13587" s="24"/>
    </row>
    <row r="13588" spans="1:3" ht="12.75" customHeight="1" x14ac:dyDescent="0.2">
      <c r="A13588" s="215" t="s">
        <v>516</v>
      </c>
      <c r="B13588" s="215" t="s">
        <v>103</v>
      </c>
      <c r="C13588" s="24"/>
    </row>
    <row r="13589" spans="1:3" ht="12.75" customHeight="1" x14ac:dyDescent="0.2">
      <c r="A13589" s="215" t="s">
        <v>550</v>
      </c>
      <c r="B13589" s="215" t="s">
        <v>103</v>
      </c>
      <c r="C13589" s="24"/>
    </row>
    <row r="13590" spans="1:3" ht="12.75" customHeight="1" x14ac:dyDescent="0.2">
      <c r="A13590" s="215" t="s">
        <v>585</v>
      </c>
      <c r="B13590" s="215" t="s">
        <v>103</v>
      </c>
      <c r="C13590" s="24"/>
    </row>
    <row r="13591" spans="1:3" ht="12.75" customHeight="1" x14ac:dyDescent="0.2">
      <c r="A13591" s="215" t="s">
        <v>593</v>
      </c>
      <c r="B13591" s="215" t="s">
        <v>103</v>
      </c>
      <c r="C13591" s="24"/>
    </row>
    <row r="13592" spans="1:3" ht="12.75" customHeight="1" x14ac:dyDescent="0.2">
      <c r="A13592" s="215" t="s">
        <v>601</v>
      </c>
      <c r="B13592" s="215" t="s">
        <v>103</v>
      </c>
      <c r="C13592" s="24"/>
    </row>
    <row r="13593" spans="1:3" ht="12.75" customHeight="1" x14ac:dyDescent="0.2">
      <c r="A13593" s="215" t="s">
        <v>639</v>
      </c>
      <c r="B13593" s="215" t="s">
        <v>103</v>
      </c>
      <c r="C13593" s="24"/>
    </row>
    <row r="13594" spans="1:3" ht="12.75" customHeight="1" x14ac:dyDescent="0.2">
      <c r="A13594" s="215" t="s">
        <v>648</v>
      </c>
      <c r="B13594" s="215" t="s">
        <v>103</v>
      </c>
      <c r="C13594" s="24"/>
    </row>
    <row r="13595" spans="1:3" ht="12.75" customHeight="1" x14ac:dyDescent="0.2">
      <c r="A13595" s="215" t="s">
        <v>664</v>
      </c>
      <c r="B13595" s="215" t="s">
        <v>103</v>
      </c>
      <c r="C13595" s="24"/>
    </row>
    <row r="13596" spans="1:3" ht="12.75" customHeight="1" x14ac:dyDescent="0.2">
      <c r="A13596" s="215" t="s">
        <v>2052</v>
      </c>
      <c r="B13596" s="215" t="s">
        <v>103</v>
      </c>
      <c r="C13596" s="24"/>
    </row>
    <row r="13597" spans="1:3" ht="12.75" customHeight="1" x14ac:dyDescent="0.2">
      <c r="A13597" s="215" t="s">
        <v>731</v>
      </c>
      <c r="B13597" s="215" t="s">
        <v>103</v>
      </c>
      <c r="C13597" s="24"/>
    </row>
    <row r="13598" spans="1:3" ht="12.75" customHeight="1" x14ac:dyDescent="0.2">
      <c r="A13598" s="215" t="s">
        <v>783</v>
      </c>
      <c r="B13598" s="215" t="s">
        <v>103</v>
      </c>
      <c r="C13598" s="24"/>
    </row>
    <row r="13599" spans="1:3" ht="12.75" customHeight="1" x14ac:dyDescent="0.2">
      <c r="A13599" s="215" t="s">
        <v>789</v>
      </c>
      <c r="B13599" s="215" t="s">
        <v>103</v>
      </c>
      <c r="C13599" s="24"/>
    </row>
    <row r="13600" spans="1:3" ht="12.75" customHeight="1" x14ac:dyDescent="0.2">
      <c r="A13600" s="215" t="s">
        <v>795</v>
      </c>
      <c r="B13600" s="215" t="s">
        <v>103</v>
      </c>
      <c r="C13600" s="24"/>
    </row>
    <row r="13601" spans="1:3" ht="12.75" customHeight="1" x14ac:dyDescent="0.2">
      <c r="A13601" s="215" t="s">
        <v>801</v>
      </c>
      <c r="B13601" s="215" t="s">
        <v>103</v>
      </c>
      <c r="C13601" s="24"/>
    </row>
    <row r="13602" spans="1:3" ht="12.75" customHeight="1" x14ac:dyDescent="0.2">
      <c r="A13602" s="215" t="s">
        <v>2053</v>
      </c>
      <c r="B13602" s="215" t="s">
        <v>103</v>
      </c>
      <c r="C13602" s="24"/>
    </row>
    <row r="13603" spans="1:3" ht="12.75" customHeight="1" x14ac:dyDescent="0.2">
      <c r="A13603" s="215" t="s">
        <v>11691</v>
      </c>
      <c r="B13603" s="215" t="s">
        <v>103</v>
      </c>
      <c r="C13603" s="24"/>
    </row>
    <row r="13604" spans="1:3" ht="12.75" customHeight="1" x14ac:dyDescent="0.2">
      <c r="A13604" s="215" t="s">
        <v>543</v>
      </c>
      <c r="B13604" s="215" t="s">
        <v>103</v>
      </c>
      <c r="C13604" s="24"/>
    </row>
    <row r="13605" spans="1:3" ht="12.75" customHeight="1" x14ac:dyDescent="0.2">
      <c r="A13605" s="215" t="s">
        <v>2054</v>
      </c>
      <c r="B13605" s="215" t="s">
        <v>103</v>
      </c>
      <c r="C13605" s="24"/>
    </row>
    <row r="13606" spans="1:3" ht="12.75" customHeight="1" x14ac:dyDescent="0.2">
      <c r="A13606" s="215" t="s">
        <v>2055</v>
      </c>
      <c r="B13606" s="215" t="s">
        <v>103</v>
      </c>
      <c r="C13606" s="24"/>
    </row>
    <row r="13607" spans="1:3" ht="12.75" customHeight="1" x14ac:dyDescent="0.2">
      <c r="A13607" s="215" t="s">
        <v>2056</v>
      </c>
      <c r="B13607" s="215" t="s">
        <v>103</v>
      </c>
      <c r="C13607" s="24"/>
    </row>
    <row r="13608" spans="1:3" ht="12.75" customHeight="1" x14ac:dyDescent="0.2">
      <c r="A13608" s="215" t="s">
        <v>689</v>
      </c>
      <c r="B13608" s="215" t="s">
        <v>103</v>
      </c>
      <c r="C13608" s="24"/>
    </row>
    <row r="13609" spans="1:3" ht="12.75" customHeight="1" x14ac:dyDescent="0.2">
      <c r="A13609" s="215" t="s">
        <v>631</v>
      </c>
      <c r="B13609" s="215" t="s">
        <v>103</v>
      </c>
      <c r="C13609" s="24"/>
    </row>
    <row r="13610" spans="1:3" ht="12.75" customHeight="1" x14ac:dyDescent="0.2">
      <c r="A13610" s="215" t="s">
        <v>656</v>
      </c>
      <c r="B13610" s="215" t="s">
        <v>103</v>
      </c>
      <c r="C13610" s="24"/>
    </row>
    <row r="13611" spans="1:3" ht="12.75" customHeight="1" x14ac:dyDescent="0.2">
      <c r="A13611" s="215" t="s">
        <v>690</v>
      </c>
      <c r="B13611" s="215" t="s">
        <v>103</v>
      </c>
      <c r="C13611" s="24"/>
    </row>
    <row r="13612" spans="1:3" ht="12.75" customHeight="1" x14ac:dyDescent="0.2">
      <c r="A13612" s="215" t="s">
        <v>718</v>
      </c>
      <c r="B13612" s="215" t="s">
        <v>103</v>
      </c>
      <c r="C13612" s="24"/>
    </row>
    <row r="13613" spans="1:3" ht="12.75" customHeight="1" x14ac:dyDescent="0.2">
      <c r="A13613" s="215" t="s">
        <v>741</v>
      </c>
      <c r="B13613" s="215" t="s">
        <v>103</v>
      </c>
      <c r="C13613" s="24"/>
    </row>
    <row r="13614" spans="1:3" ht="12.75" customHeight="1" x14ac:dyDescent="0.2">
      <c r="A13614" s="215" t="s">
        <v>765</v>
      </c>
      <c r="B13614" s="215" t="s">
        <v>103</v>
      </c>
      <c r="C13614" s="24"/>
    </row>
    <row r="13615" spans="1:3" ht="12.75" customHeight="1" x14ac:dyDescent="0.2">
      <c r="A13615" s="215" t="s">
        <v>778</v>
      </c>
      <c r="B13615" s="215" t="s">
        <v>103</v>
      </c>
      <c r="C13615" s="24"/>
    </row>
    <row r="13616" spans="1:3" ht="12.75" customHeight="1" x14ac:dyDescent="0.2">
      <c r="A13616" s="215" t="s">
        <v>823</v>
      </c>
      <c r="B13616" s="215" t="s">
        <v>103</v>
      </c>
      <c r="C13616" s="24"/>
    </row>
    <row r="13617" spans="1:3" ht="12.75" customHeight="1" x14ac:dyDescent="0.2">
      <c r="A13617" s="215" t="s">
        <v>501</v>
      </c>
      <c r="B13617" s="215" t="s">
        <v>103</v>
      </c>
      <c r="C13617" s="24"/>
    </row>
    <row r="13618" spans="1:3" ht="12.75" customHeight="1" x14ac:dyDescent="0.2">
      <c r="A13618" s="215" t="s">
        <v>2057</v>
      </c>
      <c r="B13618" s="215" t="s">
        <v>103</v>
      </c>
      <c r="C13618" s="24"/>
    </row>
    <row r="13619" spans="1:3" ht="12.75" customHeight="1" x14ac:dyDescent="0.2">
      <c r="A13619" s="215" t="s">
        <v>11692</v>
      </c>
      <c r="B13619" s="215" t="s">
        <v>103</v>
      </c>
      <c r="C13619" s="24"/>
    </row>
    <row r="13620" spans="1:3" ht="12.75" customHeight="1" x14ac:dyDescent="0.2">
      <c r="A13620" s="215" t="s">
        <v>11693</v>
      </c>
      <c r="B13620" s="215" t="s">
        <v>103</v>
      </c>
      <c r="C13620" s="24"/>
    </row>
    <row r="13621" spans="1:3" ht="12.75" customHeight="1" x14ac:dyDescent="0.2">
      <c r="A13621" s="215" t="s">
        <v>11694</v>
      </c>
      <c r="B13621" s="215" t="s">
        <v>103</v>
      </c>
      <c r="C13621" s="24"/>
    </row>
    <row r="13622" spans="1:3" ht="12.75" customHeight="1" x14ac:dyDescent="0.2">
      <c r="A13622" s="215" t="s">
        <v>11695</v>
      </c>
      <c r="B13622" s="215" t="s">
        <v>103</v>
      </c>
      <c r="C13622" s="24"/>
    </row>
    <row r="13623" spans="1:3" ht="12.75" customHeight="1" x14ac:dyDescent="0.2">
      <c r="A13623" s="215" t="s">
        <v>11696</v>
      </c>
      <c r="B13623" s="215" t="s">
        <v>103</v>
      </c>
      <c r="C13623" s="24"/>
    </row>
    <row r="13624" spans="1:3" ht="12.75" customHeight="1" x14ac:dyDescent="0.2">
      <c r="A13624" s="215" t="s">
        <v>604</v>
      </c>
      <c r="B13624" s="215" t="s">
        <v>103</v>
      </c>
      <c r="C13624" s="24"/>
    </row>
    <row r="13625" spans="1:3" ht="12.75" customHeight="1" x14ac:dyDescent="0.2">
      <c r="A13625" s="215" t="s">
        <v>657</v>
      </c>
      <c r="B13625" s="215" t="s">
        <v>103</v>
      </c>
      <c r="C13625" s="24"/>
    </row>
    <row r="13626" spans="1:3" ht="12.75" customHeight="1" x14ac:dyDescent="0.2">
      <c r="A13626" s="215" t="s">
        <v>706</v>
      </c>
      <c r="B13626" s="215" t="s">
        <v>103</v>
      </c>
      <c r="C13626" s="24"/>
    </row>
    <row r="13627" spans="1:3" ht="12.75" customHeight="1" x14ac:dyDescent="0.2">
      <c r="A13627" s="215" t="s">
        <v>719</v>
      </c>
      <c r="B13627" s="215" t="s">
        <v>103</v>
      </c>
      <c r="C13627" s="24"/>
    </row>
    <row r="13628" spans="1:3" ht="12.75" customHeight="1" x14ac:dyDescent="0.2">
      <c r="A13628" s="215" t="s">
        <v>742</v>
      </c>
      <c r="B13628" s="215" t="s">
        <v>103</v>
      </c>
      <c r="C13628" s="24"/>
    </row>
    <row r="13629" spans="1:3" ht="12.75" customHeight="1" x14ac:dyDescent="0.2">
      <c r="A13629" s="215" t="s">
        <v>758</v>
      </c>
      <c r="B13629" s="215" t="s">
        <v>103</v>
      </c>
      <c r="C13629" s="24"/>
    </row>
    <row r="13630" spans="1:3" ht="12.75" customHeight="1" x14ac:dyDescent="0.2">
      <c r="A13630" s="215" t="s">
        <v>766</v>
      </c>
      <c r="B13630" s="215" t="s">
        <v>103</v>
      </c>
      <c r="C13630" s="24"/>
    </row>
    <row r="13631" spans="1:3" ht="12.75" customHeight="1" x14ac:dyDescent="0.2">
      <c r="A13631" s="215" t="s">
        <v>785</v>
      </c>
      <c r="B13631" s="215" t="s">
        <v>103</v>
      </c>
      <c r="C13631" s="24"/>
    </row>
    <row r="13632" spans="1:3" ht="12.75" customHeight="1" x14ac:dyDescent="0.2">
      <c r="A13632" s="215" t="s">
        <v>11697</v>
      </c>
      <c r="B13632" s="215" t="s">
        <v>103</v>
      </c>
      <c r="C13632" s="24"/>
    </row>
    <row r="13633" spans="1:3" ht="12.75" customHeight="1" x14ac:dyDescent="0.2">
      <c r="A13633" s="215" t="s">
        <v>493</v>
      </c>
      <c r="B13633" s="215" t="s">
        <v>103</v>
      </c>
      <c r="C13633" s="24"/>
    </row>
    <row r="13634" spans="1:3" ht="12.75" customHeight="1" x14ac:dyDescent="0.2">
      <c r="A13634" s="215" t="s">
        <v>545</v>
      </c>
      <c r="B13634" s="215" t="s">
        <v>103</v>
      </c>
      <c r="C13634" s="24"/>
    </row>
    <row r="13635" spans="1:3" ht="12.75" customHeight="1" x14ac:dyDescent="0.2">
      <c r="A13635" s="215" t="s">
        <v>554</v>
      </c>
      <c r="B13635" s="215" t="s">
        <v>103</v>
      </c>
      <c r="C13635" s="24"/>
    </row>
    <row r="13636" spans="1:3" ht="12.75" customHeight="1" x14ac:dyDescent="0.2">
      <c r="A13636" s="215" t="s">
        <v>571</v>
      </c>
      <c r="B13636" s="215" t="s">
        <v>103</v>
      </c>
      <c r="C13636" s="24"/>
    </row>
    <row r="13637" spans="1:3" ht="12.75" customHeight="1" x14ac:dyDescent="0.2">
      <c r="A13637" s="215" t="s">
        <v>625</v>
      </c>
      <c r="B13637" s="215" t="s">
        <v>103</v>
      </c>
      <c r="C13637" s="24"/>
    </row>
    <row r="13638" spans="1:3" ht="12.75" customHeight="1" x14ac:dyDescent="0.2">
      <c r="A13638" s="215" t="s">
        <v>330</v>
      </c>
      <c r="B13638" s="215" t="s">
        <v>330</v>
      </c>
      <c r="C13638" s="24"/>
    </row>
    <row r="13639" spans="1:3" ht="12.75" customHeight="1" x14ac:dyDescent="0.2">
      <c r="A13639" s="215" t="s">
        <v>11700</v>
      </c>
      <c r="B13639" s="215" t="s">
        <v>330</v>
      </c>
      <c r="C13639" s="24"/>
    </row>
    <row r="13640" spans="1:3" ht="12.75" customHeight="1" x14ac:dyDescent="0.2">
      <c r="A13640" s="215" t="s">
        <v>11701</v>
      </c>
      <c r="B13640" s="215" t="s">
        <v>330</v>
      </c>
      <c r="C13640" s="24"/>
    </row>
    <row r="13641" spans="1:3" ht="12.75" customHeight="1" x14ac:dyDescent="0.2">
      <c r="A13641" s="215" t="s">
        <v>11702</v>
      </c>
      <c r="B13641" s="215" t="s">
        <v>330</v>
      </c>
      <c r="C13641" s="24"/>
    </row>
    <row r="13642" spans="1:3" ht="12.75" customHeight="1" x14ac:dyDescent="0.2">
      <c r="A13642" s="215" t="s">
        <v>11703</v>
      </c>
      <c r="B13642" s="215" t="s">
        <v>3171</v>
      </c>
      <c r="C13642" s="24"/>
    </row>
    <row r="13643" spans="1:3" ht="12.75" customHeight="1" x14ac:dyDescent="0.2">
      <c r="A13643" s="215" t="s">
        <v>11704</v>
      </c>
      <c r="B13643" s="215" t="s">
        <v>3171</v>
      </c>
      <c r="C13643" s="24"/>
    </row>
    <row r="13644" spans="1:3" ht="12.75" customHeight="1" x14ac:dyDescent="0.2">
      <c r="A13644" s="215" t="s">
        <v>11716</v>
      </c>
      <c r="B13644" s="215" t="s">
        <v>3171</v>
      </c>
      <c r="C13644" s="24"/>
    </row>
    <row r="13645" spans="1:3" ht="12.75" customHeight="1" x14ac:dyDescent="0.2">
      <c r="A13645" s="215" t="s">
        <v>11705</v>
      </c>
      <c r="B13645" s="215" t="s">
        <v>3171</v>
      </c>
      <c r="C13645" s="24"/>
    </row>
    <row r="13646" spans="1:3" ht="12.75" customHeight="1" x14ac:dyDescent="0.2">
      <c r="A13646" s="215" t="s">
        <v>11717</v>
      </c>
      <c r="B13646" s="215" t="s">
        <v>3171</v>
      </c>
      <c r="C13646" s="24"/>
    </row>
    <row r="13647" spans="1:3" ht="12.75" customHeight="1" x14ac:dyDescent="0.2">
      <c r="A13647" s="215" t="s">
        <v>11718</v>
      </c>
      <c r="B13647" s="215" t="s">
        <v>3171</v>
      </c>
      <c r="C13647" s="24"/>
    </row>
    <row r="13648" spans="1:3" ht="12.75" customHeight="1" x14ac:dyDescent="0.2">
      <c r="A13648" s="215" t="s">
        <v>11719</v>
      </c>
      <c r="B13648" s="215" t="s">
        <v>3171</v>
      </c>
      <c r="C13648" s="24"/>
    </row>
    <row r="13649" spans="1:3" ht="12.75" customHeight="1" x14ac:dyDescent="0.2">
      <c r="A13649" s="215" t="s">
        <v>11720</v>
      </c>
      <c r="B13649" s="215" t="s">
        <v>3171</v>
      </c>
      <c r="C13649" s="24"/>
    </row>
    <row r="13650" spans="1:3" ht="12.75" customHeight="1" x14ac:dyDescent="0.2">
      <c r="A13650" s="215" t="s">
        <v>11706</v>
      </c>
      <c r="B13650" s="215" t="s">
        <v>3171</v>
      </c>
      <c r="C13650" s="24"/>
    </row>
    <row r="13651" spans="1:3" ht="12.75" customHeight="1" x14ac:dyDescent="0.2">
      <c r="A13651" s="215" t="s">
        <v>11707</v>
      </c>
      <c r="B13651" s="215" t="s">
        <v>3171</v>
      </c>
      <c r="C13651" s="24"/>
    </row>
    <row r="13652" spans="1:3" ht="12.75" customHeight="1" x14ac:dyDescent="0.2">
      <c r="A13652" s="215" t="s">
        <v>22398</v>
      </c>
      <c r="B13652" s="215" t="s">
        <v>3171</v>
      </c>
      <c r="C13652" s="24"/>
    </row>
    <row r="13653" spans="1:3" ht="12.75" customHeight="1" x14ac:dyDescent="0.2">
      <c r="A13653" s="215" t="s">
        <v>11721</v>
      </c>
      <c r="B13653" s="215" t="s">
        <v>3171</v>
      </c>
      <c r="C13653" s="24"/>
    </row>
    <row r="13654" spans="1:3" ht="12.75" customHeight="1" x14ac:dyDescent="0.2">
      <c r="A13654" s="215" t="s">
        <v>11722</v>
      </c>
      <c r="B13654" s="215" t="s">
        <v>3171</v>
      </c>
      <c r="C13654" s="24"/>
    </row>
    <row r="13655" spans="1:3" ht="12.75" customHeight="1" x14ac:dyDescent="0.2">
      <c r="A13655" s="215" t="s">
        <v>11723</v>
      </c>
      <c r="B13655" s="215" t="s">
        <v>3171</v>
      </c>
      <c r="C13655" s="24"/>
    </row>
    <row r="13656" spans="1:3" ht="12.75" customHeight="1" x14ac:dyDescent="0.2">
      <c r="A13656" s="215" t="s">
        <v>11724</v>
      </c>
      <c r="B13656" s="215" t="s">
        <v>3171</v>
      </c>
      <c r="C13656" s="24"/>
    </row>
    <row r="13657" spans="1:3" ht="12.75" customHeight="1" x14ac:dyDescent="0.2">
      <c r="A13657" s="215" t="s">
        <v>25897</v>
      </c>
      <c r="B13657" s="215" t="s">
        <v>3171</v>
      </c>
      <c r="C13657" s="24"/>
    </row>
    <row r="13658" spans="1:3" ht="12.75" customHeight="1" x14ac:dyDescent="0.2">
      <c r="A13658" s="215" t="s">
        <v>3171</v>
      </c>
      <c r="B13658" s="215" t="s">
        <v>3171</v>
      </c>
      <c r="C13658" s="24"/>
    </row>
    <row r="13659" spans="1:3" ht="12.75" customHeight="1" x14ac:dyDescent="0.2">
      <c r="A13659" s="215" t="s">
        <v>11708</v>
      </c>
      <c r="B13659" s="215" t="s">
        <v>3171</v>
      </c>
      <c r="C13659" s="24"/>
    </row>
    <row r="13660" spans="1:3" ht="12.75" customHeight="1" x14ac:dyDescent="0.2">
      <c r="A13660" s="215" t="s">
        <v>11725</v>
      </c>
      <c r="B13660" s="215" t="s">
        <v>3171</v>
      </c>
      <c r="C13660" s="24"/>
    </row>
    <row r="13661" spans="1:3" ht="12.75" customHeight="1" x14ac:dyDescent="0.2">
      <c r="A13661" s="215" t="s">
        <v>11709</v>
      </c>
      <c r="B13661" s="215" t="s">
        <v>3171</v>
      </c>
      <c r="C13661" s="24"/>
    </row>
    <row r="13662" spans="1:3" ht="12.75" customHeight="1" x14ac:dyDescent="0.2">
      <c r="A13662" s="215" t="s">
        <v>11726</v>
      </c>
      <c r="B13662" s="215" t="s">
        <v>3171</v>
      </c>
      <c r="C13662" s="24"/>
    </row>
    <row r="13663" spans="1:3" ht="12.75" customHeight="1" x14ac:dyDescent="0.2">
      <c r="A13663" s="215" t="s">
        <v>22399</v>
      </c>
      <c r="B13663" s="215" t="s">
        <v>3171</v>
      </c>
      <c r="C13663" s="24"/>
    </row>
    <row r="13664" spans="1:3" ht="12.75" customHeight="1" x14ac:dyDescent="0.2">
      <c r="A13664" s="215" t="s">
        <v>11727</v>
      </c>
      <c r="B13664" s="215" t="s">
        <v>3171</v>
      </c>
      <c r="C13664" s="24"/>
    </row>
    <row r="13665" spans="1:3" ht="12.75" customHeight="1" x14ac:dyDescent="0.2">
      <c r="A13665" s="215" t="s">
        <v>11728</v>
      </c>
      <c r="B13665" s="215" t="s">
        <v>3171</v>
      </c>
      <c r="C13665" s="24"/>
    </row>
    <row r="13666" spans="1:3" ht="12.75" customHeight="1" x14ac:dyDescent="0.2">
      <c r="A13666" s="215" t="s">
        <v>11729</v>
      </c>
      <c r="B13666" s="215" t="s">
        <v>3171</v>
      </c>
      <c r="C13666" s="24"/>
    </row>
    <row r="13667" spans="1:3" ht="12.75" customHeight="1" x14ac:dyDescent="0.2">
      <c r="A13667" s="215" t="s">
        <v>11710</v>
      </c>
      <c r="B13667" s="215" t="s">
        <v>3171</v>
      </c>
      <c r="C13667" s="24"/>
    </row>
    <row r="13668" spans="1:3" ht="12.75" customHeight="1" x14ac:dyDescent="0.2">
      <c r="A13668" s="215" t="s">
        <v>11711</v>
      </c>
      <c r="B13668" s="215" t="s">
        <v>3171</v>
      </c>
      <c r="C13668" s="24"/>
    </row>
    <row r="13669" spans="1:3" ht="12.75" customHeight="1" x14ac:dyDescent="0.2">
      <c r="A13669" s="215" t="s">
        <v>11712</v>
      </c>
      <c r="B13669" s="215" t="s">
        <v>3171</v>
      </c>
      <c r="C13669" s="24"/>
    </row>
    <row r="13670" spans="1:3" ht="12.75" customHeight="1" x14ac:dyDescent="0.2">
      <c r="A13670" s="215" t="s">
        <v>11730</v>
      </c>
      <c r="B13670" s="215" t="s">
        <v>3171</v>
      </c>
      <c r="C13670" s="24"/>
    </row>
    <row r="13671" spans="1:3" ht="12.75" customHeight="1" x14ac:dyDescent="0.2">
      <c r="A13671" s="215" t="s">
        <v>11713</v>
      </c>
      <c r="B13671" s="215" t="s">
        <v>3171</v>
      </c>
      <c r="C13671" s="24"/>
    </row>
    <row r="13672" spans="1:3" ht="12.75" customHeight="1" x14ac:dyDescent="0.2">
      <c r="A13672" s="215" t="s">
        <v>11731</v>
      </c>
      <c r="B13672" s="215" t="s">
        <v>3171</v>
      </c>
      <c r="C13672" s="24"/>
    </row>
    <row r="13673" spans="1:3" ht="12.75" customHeight="1" x14ac:dyDescent="0.2">
      <c r="A13673" s="215" t="s">
        <v>11714</v>
      </c>
      <c r="B13673" s="215" t="s">
        <v>3171</v>
      </c>
      <c r="C13673" s="24"/>
    </row>
    <row r="13674" spans="1:3" ht="12.75" customHeight="1" x14ac:dyDescent="0.2">
      <c r="A13674" s="215" t="s">
        <v>11732</v>
      </c>
      <c r="B13674" s="215" t="s">
        <v>3171</v>
      </c>
      <c r="C13674" s="24"/>
    </row>
    <row r="13675" spans="1:3" ht="12.75" customHeight="1" x14ac:dyDescent="0.2">
      <c r="A13675" s="215" t="s">
        <v>22400</v>
      </c>
      <c r="B13675" s="215" t="s">
        <v>3171</v>
      </c>
      <c r="C13675" s="24"/>
    </row>
    <row r="13676" spans="1:3" ht="12.75" customHeight="1" x14ac:dyDescent="0.2">
      <c r="A13676" s="215" t="s">
        <v>11715</v>
      </c>
      <c r="B13676" s="215" t="s">
        <v>3171</v>
      </c>
      <c r="C13676" s="24"/>
    </row>
    <row r="13677" spans="1:3" ht="12.75" customHeight="1" x14ac:dyDescent="0.2">
      <c r="A13677" s="215" t="s">
        <v>11733</v>
      </c>
      <c r="B13677" s="215" t="s">
        <v>3171</v>
      </c>
      <c r="C13677" s="24"/>
    </row>
    <row r="13678" spans="1:3" ht="12.75" customHeight="1" x14ac:dyDescent="0.2">
      <c r="A13678" s="215" t="s">
        <v>11734</v>
      </c>
      <c r="B13678" s="215" t="s">
        <v>3171</v>
      </c>
      <c r="C13678" s="24"/>
    </row>
    <row r="13679" spans="1:3" ht="12.75" customHeight="1" x14ac:dyDescent="0.2">
      <c r="A13679" s="215" t="s">
        <v>11735</v>
      </c>
      <c r="B13679" s="215" t="s">
        <v>557</v>
      </c>
      <c r="C13679" s="24"/>
    </row>
    <row r="13680" spans="1:3" ht="12.75" customHeight="1" x14ac:dyDescent="0.2">
      <c r="A13680" s="215" t="s">
        <v>11744</v>
      </c>
      <c r="B13680" s="215" t="s">
        <v>557</v>
      </c>
      <c r="C13680" s="24"/>
    </row>
    <row r="13681" spans="1:3" ht="12.75" customHeight="1" x14ac:dyDescent="0.2">
      <c r="A13681" s="215" t="s">
        <v>11745</v>
      </c>
      <c r="B13681" s="215" t="s">
        <v>557</v>
      </c>
      <c r="C13681" s="24"/>
    </row>
    <row r="13682" spans="1:3" ht="12.75" customHeight="1" x14ac:dyDescent="0.2">
      <c r="A13682" s="215" t="s">
        <v>11736</v>
      </c>
      <c r="B13682" s="215" t="s">
        <v>557</v>
      </c>
      <c r="C13682" s="24"/>
    </row>
    <row r="13683" spans="1:3" ht="12.75" customHeight="1" x14ac:dyDescent="0.2">
      <c r="A13683" s="215" t="s">
        <v>11737</v>
      </c>
      <c r="B13683" s="215" t="s">
        <v>557</v>
      </c>
      <c r="C13683" s="24"/>
    </row>
    <row r="13684" spans="1:3" ht="12.75" customHeight="1" x14ac:dyDescent="0.2">
      <c r="A13684" s="215" t="s">
        <v>11738</v>
      </c>
      <c r="B13684" s="215" t="s">
        <v>557</v>
      </c>
      <c r="C13684" s="24"/>
    </row>
    <row r="13685" spans="1:3" ht="12.75" customHeight="1" x14ac:dyDescent="0.2">
      <c r="A13685" s="215" t="s">
        <v>11739</v>
      </c>
      <c r="B13685" s="215" t="s">
        <v>557</v>
      </c>
      <c r="C13685" s="24"/>
    </row>
    <row r="13686" spans="1:3" ht="12.75" customHeight="1" x14ac:dyDescent="0.2">
      <c r="A13686" s="215" t="s">
        <v>11740</v>
      </c>
      <c r="B13686" s="215" t="s">
        <v>557</v>
      </c>
      <c r="C13686" s="24"/>
    </row>
    <row r="13687" spans="1:3" ht="12.75" customHeight="1" x14ac:dyDescent="0.2">
      <c r="A13687" s="215" t="s">
        <v>11741</v>
      </c>
      <c r="B13687" s="215" t="s">
        <v>557</v>
      </c>
      <c r="C13687" s="24"/>
    </row>
    <row r="13688" spans="1:3" ht="12.75" customHeight="1" x14ac:dyDescent="0.2">
      <c r="A13688" s="215" t="s">
        <v>11742</v>
      </c>
      <c r="B13688" s="215" t="s">
        <v>557</v>
      </c>
      <c r="C13688" s="24"/>
    </row>
    <row r="13689" spans="1:3" ht="12.75" customHeight="1" x14ac:dyDescent="0.2">
      <c r="A13689" s="215" t="s">
        <v>11746</v>
      </c>
      <c r="B13689" s="215" t="s">
        <v>557</v>
      </c>
      <c r="C13689" s="24"/>
    </row>
    <row r="13690" spans="1:3" ht="12.75" customHeight="1" x14ac:dyDescent="0.2">
      <c r="A13690" s="215" t="s">
        <v>11743</v>
      </c>
      <c r="B13690" s="215" t="s">
        <v>557</v>
      </c>
      <c r="C13690" s="24"/>
    </row>
    <row r="13691" spans="1:3" ht="12.75" customHeight="1" x14ac:dyDescent="0.2">
      <c r="A13691" s="215" t="s">
        <v>148</v>
      </c>
      <c r="B13691" s="215" t="s">
        <v>148</v>
      </c>
      <c r="C13691" s="24"/>
    </row>
    <row r="13692" spans="1:3" ht="12.75" customHeight="1" x14ac:dyDescent="0.2">
      <c r="A13692" s="215" t="s">
        <v>11747</v>
      </c>
      <c r="B13692" s="215" t="s">
        <v>148</v>
      </c>
      <c r="C13692" s="24"/>
    </row>
    <row r="13693" spans="1:3" ht="12.75" customHeight="1" x14ac:dyDescent="0.2">
      <c r="A13693" s="215" t="s">
        <v>22401</v>
      </c>
      <c r="B13693" s="215" t="s">
        <v>148</v>
      </c>
      <c r="C13693" s="24"/>
    </row>
    <row r="13694" spans="1:3" ht="12.75" customHeight="1" x14ac:dyDescent="0.2">
      <c r="A13694" s="215" t="s">
        <v>22402</v>
      </c>
      <c r="B13694" s="215" t="s">
        <v>148</v>
      </c>
      <c r="C13694" s="24"/>
    </row>
    <row r="13695" spans="1:3" ht="12.75" customHeight="1" x14ac:dyDescent="0.2">
      <c r="A13695" s="215" t="s">
        <v>11748</v>
      </c>
      <c r="B13695" s="215" t="s">
        <v>148</v>
      </c>
      <c r="C13695" s="24"/>
    </row>
    <row r="13696" spans="1:3" ht="12.75" customHeight="1" x14ac:dyDescent="0.2">
      <c r="A13696" s="215" t="s">
        <v>22403</v>
      </c>
      <c r="B13696" s="215" t="s">
        <v>148</v>
      </c>
      <c r="C13696" s="24"/>
    </row>
    <row r="13697" spans="1:3" ht="12.75" customHeight="1" x14ac:dyDescent="0.2">
      <c r="A13697" s="185" t="s">
        <v>26820</v>
      </c>
      <c r="B13697" s="185" t="s">
        <v>148</v>
      </c>
      <c r="C13697" s="24"/>
    </row>
    <row r="13698" spans="1:3" ht="12.75" customHeight="1" x14ac:dyDescent="0.2">
      <c r="A13698" s="215" t="s">
        <v>22404</v>
      </c>
      <c r="B13698" s="215" t="s">
        <v>148</v>
      </c>
      <c r="C13698" s="24"/>
    </row>
    <row r="13699" spans="1:3" ht="12.75" customHeight="1" x14ac:dyDescent="0.2">
      <c r="A13699" s="185" t="s">
        <v>26821</v>
      </c>
      <c r="B13699" s="185" t="s">
        <v>148</v>
      </c>
      <c r="C13699" s="24"/>
    </row>
    <row r="13700" spans="1:3" ht="12.75" customHeight="1" x14ac:dyDescent="0.2">
      <c r="A13700" s="215" t="s">
        <v>11749</v>
      </c>
      <c r="B13700" s="215" t="s">
        <v>148</v>
      </c>
      <c r="C13700" s="24"/>
    </row>
    <row r="13701" spans="1:3" ht="12.75" customHeight="1" x14ac:dyDescent="0.2">
      <c r="A13701" s="215" t="s">
        <v>11750</v>
      </c>
      <c r="B13701" s="215" t="s">
        <v>148</v>
      </c>
      <c r="C13701" s="24"/>
    </row>
    <row r="13702" spans="1:3" ht="12.75" customHeight="1" x14ac:dyDescent="0.2">
      <c r="A13702" s="215" t="s">
        <v>11751</v>
      </c>
      <c r="B13702" s="215" t="s">
        <v>148</v>
      </c>
      <c r="C13702" s="24"/>
    </row>
    <row r="13703" spans="1:3" ht="12.75" customHeight="1" x14ac:dyDescent="0.2">
      <c r="A13703" s="215" t="s">
        <v>11752</v>
      </c>
      <c r="B13703" s="215" t="s">
        <v>148</v>
      </c>
      <c r="C13703" s="24"/>
    </row>
    <row r="13704" spans="1:3" ht="12.75" customHeight="1" x14ac:dyDescent="0.2">
      <c r="A13704" s="215" t="s">
        <v>11753</v>
      </c>
      <c r="B13704" s="215" t="s">
        <v>148</v>
      </c>
      <c r="C13704" s="24"/>
    </row>
    <row r="13705" spans="1:3" ht="12.75" customHeight="1" x14ac:dyDescent="0.2">
      <c r="A13705" s="215" t="s">
        <v>22405</v>
      </c>
      <c r="B13705" s="215" t="s">
        <v>148</v>
      </c>
      <c r="C13705" s="24"/>
    </row>
    <row r="13706" spans="1:3" ht="12.75" customHeight="1" x14ac:dyDescent="0.2">
      <c r="A13706" s="215" t="s">
        <v>11754</v>
      </c>
      <c r="B13706" s="215" t="s">
        <v>148</v>
      </c>
      <c r="C13706" s="24"/>
    </row>
    <row r="13707" spans="1:3" ht="12.75" customHeight="1" x14ac:dyDescent="0.2">
      <c r="A13707" s="215" t="s">
        <v>11755</v>
      </c>
      <c r="B13707" s="215" t="s">
        <v>148</v>
      </c>
      <c r="C13707" s="24"/>
    </row>
    <row r="13708" spans="1:3" ht="12.75" customHeight="1" x14ac:dyDescent="0.2">
      <c r="A13708" s="215" t="s">
        <v>22406</v>
      </c>
      <c r="B13708" s="215" t="s">
        <v>148</v>
      </c>
      <c r="C13708" s="24"/>
    </row>
    <row r="13709" spans="1:3" ht="12.75" customHeight="1" x14ac:dyDescent="0.2">
      <c r="A13709" s="215" t="s">
        <v>22407</v>
      </c>
      <c r="B13709" s="215" t="s">
        <v>148</v>
      </c>
      <c r="C13709" s="24"/>
    </row>
    <row r="13710" spans="1:3" ht="12.75" customHeight="1" x14ac:dyDescent="0.2">
      <c r="A13710" s="215" t="s">
        <v>11757</v>
      </c>
      <c r="B13710" s="215" t="s">
        <v>148</v>
      </c>
      <c r="C13710" s="24"/>
    </row>
    <row r="13711" spans="1:3" ht="12.75" customHeight="1" x14ac:dyDescent="0.2">
      <c r="A13711" s="268" t="s">
        <v>19575</v>
      </c>
      <c r="B13711" s="268" t="s">
        <v>148</v>
      </c>
      <c r="C13711" s="24"/>
    </row>
    <row r="13712" spans="1:3" ht="12.75" customHeight="1" x14ac:dyDescent="0.2">
      <c r="A13712" s="215" t="s">
        <v>11758</v>
      </c>
      <c r="B13712" s="215" t="s">
        <v>148</v>
      </c>
      <c r="C13712" s="24"/>
    </row>
    <row r="13713" spans="1:3" ht="12.75" customHeight="1" x14ac:dyDescent="0.2">
      <c r="A13713" s="215" t="s">
        <v>11759</v>
      </c>
      <c r="B13713" s="215" t="s">
        <v>148</v>
      </c>
      <c r="C13713" s="24"/>
    </row>
    <row r="13714" spans="1:3" ht="12.75" customHeight="1" x14ac:dyDescent="0.2">
      <c r="A13714" s="215" t="s">
        <v>11760</v>
      </c>
      <c r="B13714" s="215" t="s">
        <v>148</v>
      </c>
      <c r="C13714" s="24"/>
    </row>
    <row r="13715" spans="1:3" ht="12.75" customHeight="1" x14ac:dyDescent="0.2">
      <c r="A13715" s="215" t="s">
        <v>22408</v>
      </c>
      <c r="B13715" s="215" t="s">
        <v>148</v>
      </c>
      <c r="C13715" s="24"/>
    </row>
    <row r="13716" spans="1:3" ht="12.75" customHeight="1" x14ac:dyDescent="0.2">
      <c r="A13716" s="215" t="s">
        <v>22409</v>
      </c>
      <c r="B13716" s="215" t="s">
        <v>148</v>
      </c>
      <c r="C13716" s="24"/>
    </row>
    <row r="13717" spans="1:3" ht="12.75" customHeight="1" x14ac:dyDescent="0.2">
      <c r="A13717" s="215" t="s">
        <v>11761</v>
      </c>
      <c r="B13717" s="215" t="s">
        <v>148</v>
      </c>
      <c r="C13717" s="24"/>
    </row>
    <row r="13718" spans="1:3" ht="12.75" customHeight="1" x14ac:dyDescent="0.2">
      <c r="A13718" s="215" t="s">
        <v>22410</v>
      </c>
      <c r="B13718" s="215" t="s">
        <v>148</v>
      </c>
      <c r="C13718" s="24"/>
    </row>
    <row r="13719" spans="1:3" ht="12.75" customHeight="1" x14ac:dyDescent="0.2">
      <c r="A13719" s="215" t="s">
        <v>22411</v>
      </c>
      <c r="B13719" s="215" t="s">
        <v>148</v>
      </c>
      <c r="C13719" s="24"/>
    </row>
    <row r="13720" spans="1:3" ht="12.75" customHeight="1" x14ac:dyDescent="0.2">
      <c r="A13720" s="215" t="s">
        <v>11756</v>
      </c>
      <c r="B13720" s="215" t="s">
        <v>148</v>
      </c>
      <c r="C13720" s="24"/>
    </row>
    <row r="13721" spans="1:3" ht="12.75" customHeight="1" x14ac:dyDescent="0.2">
      <c r="A13721" s="215" t="s">
        <v>11762</v>
      </c>
      <c r="B13721" s="215" t="s">
        <v>148</v>
      </c>
      <c r="C13721" s="24"/>
    </row>
    <row r="13722" spans="1:3" ht="12.75" customHeight="1" x14ac:dyDescent="0.2">
      <c r="A13722" s="215" t="s">
        <v>22412</v>
      </c>
      <c r="B13722" s="215" t="s">
        <v>148</v>
      </c>
      <c r="C13722" s="24"/>
    </row>
    <row r="13723" spans="1:3" ht="12.75" customHeight="1" x14ac:dyDescent="0.2">
      <c r="A13723" s="215" t="s">
        <v>22413</v>
      </c>
      <c r="B13723" s="215" t="s">
        <v>148</v>
      </c>
      <c r="C13723" s="24"/>
    </row>
    <row r="13724" spans="1:3" ht="12.75" customHeight="1" x14ac:dyDescent="0.2">
      <c r="A13724" s="215" t="s">
        <v>11763</v>
      </c>
      <c r="B13724" s="215" t="s">
        <v>148</v>
      </c>
      <c r="C13724" s="24"/>
    </row>
    <row r="13725" spans="1:3" ht="12.75" customHeight="1" x14ac:dyDescent="0.2">
      <c r="A13725" s="215" t="s">
        <v>22414</v>
      </c>
      <c r="B13725" s="215" t="s">
        <v>148</v>
      </c>
      <c r="C13725" s="24"/>
    </row>
    <row r="13726" spans="1:3" ht="12.75" customHeight="1" x14ac:dyDescent="0.2">
      <c r="A13726" s="215" t="s">
        <v>11764</v>
      </c>
      <c r="B13726" s="215" t="s">
        <v>566</v>
      </c>
      <c r="C13726" s="24"/>
    </row>
    <row r="13727" spans="1:3" ht="12.75" customHeight="1" x14ac:dyDescent="0.2">
      <c r="A13727" s="215" t="s">
        <v>11768</v>
      </c>
      <c r="B13727" s="215" t="s">
        <v>566</v>
      </c>
      <c r="C13727" s="24"/>
    </row>
    <row r="13728" spans="1:3" ht="12.75" customHeight="1" x14ac:dyDescent="0.2">
      <c r="A13728" s="215" t="s">
        <v>11769</v>
      </c>
      <c r="B13728" s="215" t="s">
        <v>566</v>
      </c>
      <c r="C13728" s="24"/>
    </row>
    <row r="13729" spans="1:3" ht="12.75" customHeight="1" x14ac:dyDescent="0.2">
      <c r="A13729" s="215" t="s">
        <v>11765</v>
      </c>
      <c r="B13729" s="215" t="s">
        <v>566</v>
      </c>
      <c r="C13729" s="24"/>
    </row>
    <row r="13730" spans="1:3" ht="12.75" customHeight="1" x14ac:dyDescent="0.2">
      <c r="A13730" s="215" t="s">
        <v>22417</v>
      </c>
      <c r="B13730" s="215" t="s">
        <v>566</v>
      </c>
      <c r="C13730" s="24"/>
    </row>
    <row r="13731" spans="1:3" ht="12.75" customHeight="1" x14ac:dyDescent="0.2">
      <c r="A13731" s="215" t="s">
        <v>11766</v>
      </c>
      <c r="B13731" s="215" t="s">
        <v>566</v>
      </c>
      <c r="C13731" s="24"/>
    </row>
    <row r="13732" spans="1:3" ht="12.75" customHeight="1" x14ac:dyDescent="0.2">
      <c r="A13732" s="215" t="s">
        <v>22416</v>
      </c>
      <c r="B13732" s="215" t="s">
        <v>566</v>
      </c>
      <c r="C13732" s="24"/>
    </row>
    <row r="13733" spans="1:3" ht="12.75" customHeight="1" x14ac:dyDescent="0.2">
      <c r="A13733" s="215" t="s">
        <v>22418</v>
      </c>
      <c r="B13733" s="215" t="s">
        <v>566</v>
      </c>
      <c r="C13733" s="24"/>
    </row>
    <row r="13734" spans="1:3" ht="12.75" customHeight="1" x14ac:dyDescent="0.2">
      <c r="A13734" s="215" t="s">
        <v>11770</v>
      </c>
      <c r="B13734" s="215" t="s">
        <v>566</v>
      </c>
      <c r="C13734" s="24"/>
    </row>
    <row r="13735" spans="1:3" ht="12.75" customHeight="1" x14ac:dyDescent="0.2">
      <c r="A13735" s="215" t="s">
        <v>11771</v>
      </c>
      <c r="B13735" s="215" t="s">
        <v>566</v>
      </c>
      <c r="C13735" s="24"/>
    </row>
    <row r="13736" spans="1:3" ht="12.75" customHeight="1" x14ac:dyDescent="0.2">
      <c r="A13736" s="215" t="s">
        <v>22419</v>
      </c>
      <c r="B13736" s="215" t="s">
        <v>566</v>
      </c>
      <c r="C13736" s="24"/>
    </row>
    <row r="13737" spans="1:3" ht="12.75" customHeight="1" x14ac:dyDescent="0.2">
      <c r="A13737" s="215" t="s">
        <v>22420</v>
      </c>
      <c r="B13737" s="215" t="s">
        <v>566</v>
      </c>
      <c r="C13737" s="24"/>
    </row>
    <row r="13738" spans="1:3" ht="12.75" customHeight="1" x14ac:dyDescent="0.2">
      <c r="A13738" s="215" t="s">
        <v>11772</v>
      </c>
      <c r="B13738" s="215" t="s">
        <v>566</v>
      </c>
      <c r="C13738" s="24"/>
    </row>
    <row r="13739" spans="1:3" ht="12.75" customHeight="1" x14ac:dyDescent="0.2">
      <c r="A13739" s="215" t="s">
        <v>11773</v>
      </c>
      <c r="B13739" s="215" t="s">
        <v>566</v>
      </c>
      <c r="C13739" s="24"/>
    </row>
    <row r="13740" spans="1:3" ht="12.75" customHeight="1" x14ac:dyDescent="0.2">
      <c r="A13740" s="215" t="s">
        <v>11774</v>
      </c>
      <c r="B13740" s="215" t="s">
        <v>566</v>
      </c>
      <c r="C13740" s="24"/>
    </row>
    <row r="13741" spans="1:3" ht="12.75" customHeight="1" x14ac:dyDescent="0.2">
      <c r="A13741" s="215" t="s">
        <v>11775</v>
      </c>
      <c r="B13741" s="215" t="s">
        <v>566</v>
      </c>
      <c r="C13741" s="24"/>
    </row>
    <row r="13742" spans="1:3" ht="12.75" customHeight="1" x14ac:dyDescent="0.2">
      <c r="A13742" s="215" t="s">
        <v>22415</v>
      </c>
      <c r="B13742" s="215" t="s">
        <v>566</v>
      </c>
      <c r="C13742" s="24"/>
    </row>
    <row r="13743" spans="1:3" ht="12.75" customHeight="1" x14ac:dyDescent="0.2">
      <c r="A13743" s="215" t="s">
        <v>22421</v>
      </c>
      <c r="B13743" s="215" t="s">
        <v>566</v>
      </c>
      <c r="C13743" s="24"/>
    </row>
    <row r="13744" spans="1:3" ht="12.75" customHeight="1" x14ac:dyDescent="0.2">
      <c r="A13744" s="215" t="s">
        <v>11767</v>
      </c>
      <c r="B13744" s="215" t="s">
        <v>566</v>
      </c>
      <c r="C13744" s="24"/>
    </row>
    <row r="13745" spans="1:3" ht="12.75" customHeight="1" x14ac:dyDescent="0.2">
      <c r="A13745" s="215" t="s">
        <v>1877</v>
      </c>
      <c r="B13745" s="215" t="s">
        <v>1877</v>
      </c>
      <c r="C13745" s="24"/>
    </row>
    <row r="13746" spans="1:3" ht="12.75" customHeight="1" x14ac:dyDescent="0.2">
      <c r="A13746" s="215" t="s">
        <v>22422</v>
      </c>
      <c r="B13746" s="215" t="s">
        <v>1877</v>
      </c>
      <c r="C13746" s="24"/>
    </row>
    <row r="13747" spans="1:3" ht="12.75" customHeight="1" x14ac:dyDescent="0.2">
      <c r="A13747" s="215" t="s">
        <v>11776</v>
      </c>
      <c r="B13747" s="215" t="s">
        <v>2049</v>
      </c>
      <c r="C13747" s="24"/>
    </row>
    <row r="13748" spans="1:3" ht="12.75" customHeight="1" x14ac:dyDescent="0.2">
      <c r="A13748" s="215" t="s">
        <v>11777</v>
      </c>
      <c r="B13748" s="215" t="s">
        <v>2049</v>
      </c>
      <c r="C13748" s="24"/>
    </row>
    <row r="13749" spans="1:3" ht="12.75" customHeight="1" x14ac:dyDescent="0.2">
      <c r="A13749" s="215" t="s">
        <v>295</v>
      </c>
      <c r="B13749" s="215" t="s">
        <v>295</v>
      </c>
      <c r="C13749" s="24"/>
    </row>
    <row r="13750" spans="1:3" ht="12.75" customHeight="1" x14ac:dyDescent="0.2">
      <c r="A13750" s="215" t="s">
        <v>11778</v>
      </c>
      <c r="B13750" s="215" t="s">
        <v>295</v>
      </c>
      <c r="C13750" s="24"/>
    </row>
    <row r="13751" spans="1:3" ht="12.75" customHeight="1" x14ac:dyDescent="0.2">
      <c r="A13751" s="215" t="s">
        <v>11779</v>
      </c>
      <c r="B13751" s="215" t="s">
        <v>295</v>
      </c>
      <c r="C13751" s="24"/>
    </row>
    <row r="13752" spans="1:3" ht="12.75" customHeight="1" x14ac:dyDescent="0.2">
      <c r="A13752" s="215" t="s">
        <v>11780</v>
      </c>
      <c r="B13752" s="215" t="s">
        <v>149</v>
      </c>
      <c r="C13752" s="24"/>
    </row>
    <row r="13753" spans="1:3" ht="12.75" customHeight="1" x14ac:dyDescent="0.2">
      <c r="A13753" s="215" t="s">
        <v>22424</v>
      </c>
      <c r="B13753" s="215" t="s">
        <v>149</v>
      </c>
      <c r="C13753" s="24"/>
    </row>
    <row r="13754" spans="1:3" ht="12.75" customHeight="1" x14ac:dyDescent="0.2">
      <c r="A13754" s="185" t="s">
        <v>26764</v>
      </c>
      <c r="B13754" s="185" t="s">
        <v>149</v>
      </c>
      <c r="C13754" s="24"/>
    </row>
    <row r="13755" spans="1:3" ht="12.75" customHeight="1" x14ac:dyDescent="0.2">
      <c r="A13755" s="215" t="s">
        <v>22423</v>
      </c>
      <c r="B13755" s="215" t="s">
        <v>149</v>
      </c>
      <c r="C13755" s="24"/>
    </row>
    <row r="13756" spans="1:3" ht="12.75" customHeight="1" x14ac:dyDescent="0.2">
      <c r="A13756" s="215" t="s">
        <v>149</v>
      </c>
      <c r="B13756" s="215" t="s">
        <v>149</v>
      </c>
      <c r="C13756" s="24"/>
    </row>
    <row r="13757" spans="1:3" ht="12.75" customHeight="1" x14ac:dyDescent="0.2">
      <c r="A13757" s="215" t="s">
        <v>11781</v>
      </c>
      <c r="B13757" s="215" t="s">
        <v>149</v>
      </c>
      <c r="C13757" s="24"/>
    </row>
    <row r="13758" spans="1:3" ht="12.75" customHeight="1" x14ac:dyDescent="0.2">
      <c r="A13758" s="215" t="s">
        <v>22425</v>
      </c>
      <c r="B13758" s="215" t="s">
        <v>149</v>
      </c>
      <c r="C13758" s="24"/>
    </row>
    <row r="13759" spans="1:3" ht="12.75" customHeight="1" x14ac:dyDescent="0.2">
      <c r="A13759" s="215" t="s">
        <v>11782</v>
      </c>
      <c r="B13759" s="215" t="s">
        <v>149</v>
      </c>
      <c r="C13759" s="24"/>
    </row>
    <row r="13760" spans="1:3" ht="12.75" customHeight="1" x14ac:dyDescent="0.2">
      <c r="A13760" s="215" t="s">
        <v>11783</v>
      </c>
      <c r="B13760" s="215" t="s">
        <v>149</v>
      </c>
      <c r="C13760" s="24"/>
    </row>
    <row r="13761" spans="1:3" ht="12.75" customHeight="1" x14ac:dyDescent="0.2">
      <c r="A13761" s="215" t="s">
        <v>2058</v>
      </c>
      <c r="B13761" s="215" t="s">
        <v>149</v>
      </c>
      <c r="C13761" s="24"/>
    </row>
    <row r="13762" spans="1:3" ht="12.75" customHeight="1" x14ac:dyDescent="0.2">
      <c r="A13762" s="215" t="s">
        <v>11784</v>
      </c>
      <c r="B13762" s="215" t="s">
        <v>149</v>
      </c>
      <c r="C13762" s="24"/>
    </row>
    <row r="13763" spans="1:3" ht="12.75" customHeight="1" x14ac:dyDescent="0.2">
      <c r="A13763" s="215" t="s">
        <v>25898</v>
      </c>
      <c r="B13763" s="215" t="s">
        <v>149</v>
      </c>
      <c r="C13763" s="24"/>
    </row>
    <row r="13764" spans="1:3" ht="12.75" customHeight="1" x14ac:dyDescent="0.2">
      <c r="A13764" s="215" t="s">
        <v>11785</v>
      </c>
      <c r="B13764" s="215" t="s">
        <v>251</v>
      </c>
      <c r="C13764" s="24"/>
    </row>
    <row r="13765" spans="1:3" ht="12.75" customHeight="1" x14ac:dyDescent="0.2">
      <c r="A13765" s="215" t="s">
        <v>22426</v>
      </c>
      <c r="B13765" s="215" t="s">
        <v>251</v>
      </c>
      <c r="C13765" s="24"/>
    </row>
    <row r="13766" spans="1:3" ht="12.75" customHeight="1" x14ac:dyDescent="0.2">
      <c r="A13766" s="215" t="s">
        <v>22427</v>
      </c>
      <c r="B13766" s="215" t="s">
        <v>251</v>
      </c>
      <c r="C13766" s="24"/>
    </row>
    <row r="13767" spans="1:3" ht="12.75" customHeight="1" x14ac:dyDescent="0.2">
      <c r="A13767" s="215" t="s">
        <v>11786</v>
      </c>
      <c r="B13767" s="215" t="s">
        <v>251</v>
      </c>
      <c r="C13767" s="24"/>
    </row>
    <row r="13768" spans="1:3" ht="12.75" customHeight="1" x14ac:dyDescent="0.2">
      <c r="A13768" s="215" t="s">
        <v>11787</v>
      </c>
      <c r="B13768" s="215" t="s">
        <v>251</v>
      </c>
      <c r="C13768" s="24"/>
    </row>
    <row r="13769" spans="1:3" ht="12.75" customHeight="1" x14ac:dyDescent="0.2">
      <c r="A13769" s="215" t="s">
        <v>11788</v>
      </c>
      <c r="B13769" s="215" t="s">
        <v>251</v>
      </c>
      <c r="C13769" s="24"/>
    </row>
    <row r="13770" spans="1:3" ht="12.75" customHeight="1" x14ac:dyDescent="0.2">
      <c r="A13770" s="215" t="s">
        <v>11789</v>
      </c>
      <c r="B13770" s="215" t="s">
        <v>251</v>
      </c>
      <c r="C13770" s="24"/>
    </row>
    <row r="13771" spans="1:3" ht="12.75" customHeight="1" x14ac:dyDescent="0.2">
      <c r="A13771" s="215" t="s">
        <v>224</v>
      </c>
      <c r="B13771" s="215" t="s">
        <v>224</v>
      </c>
      <c r="C13771" s="24"/>
    </row>
    <row r="13772" spans="1:3" ht="12.75" customHeight="1" x14ac:dyDescent="0.2">
      <c r="A13772" s="215" t="s">
        <v>11790</v>
      </c>
      <c r="B13772" s="215" t="s">
        <v>224</v>
      </c>
      <c r="C13772" s="24"/>
    </row>
    <row r="13773" spans="1:3" ht="12.75" customHeight="1" x14ac:dyDescent="0.2">
      <c r="A13773" s="215" t="s">
        <v>11793</v>
      </c>
      <c r="B13773" s="215" t="s">
        <v>702</v>
      </c>
      <c r="C13773" s="24"/>
    </row>
    <row r="13774" spans="1:3" ht="12.75" customHeight="1" x14ac:dyDescent="0.2">
      <c r="A13774" s="215" t="s">
        <v>11794</v>
      </c>
      <c r="B13774" s="215" t="s">
        <v>702</v>
      </c>
      <c r="C13774" s="24"/>
    </row>
    <row r="13775" spans="1:3" ht="12.75" customHeight="1" x14ac:dyDescent="0.2">
      <c r="A13775" s="215" t="s">
        <v>11795</v>
      </c>
      <c r="B13775" s="215" t="s">
        <v>702</v>
      </c>
      <c r="C13775" s="24"/>
    </row>
    <row r="13776" spans="1:3" ht="12.75" customHeight="1" x14ac:dyDescent="0.2">
      <c r="A13776" s="215" t="s">
        <v>11796</v>
      </c>
      <c r="B13776" s="215" t="s">
        <v>702</v>
      </c>
      <c r="C13776" s="24"/>
    </row>
    <row r="13777" spans="1:3" ht="12.75" customHeight="1" x14ac:dyDescent="0.2">
      <c r="A13777" s="215" t="s">
        <v>11797</v>
      </c>
      <c r="B13777" s="215" t="s">
        <v>702</v>
      </c>
      <c r="C13777" s="24"/>
    </row>
    <row r="13778" spans="1:3" ht="12.75" customHeight="1" x14ac:dyDescent="0.2">
      <c r="A13778" s="215" t="s">
        <v>11798</v>
      </c>
      <c r="B13778" s="215" t="s">
        <v>702</v>
      </c>
      <c r="C13778" s="24"/>
    </row>
    <row r="13779" spans="1:3" ht="12.75" customHeight="1" x14ac:dyDescent="0.2">
      <c r="A13779" s="215" t="s">
        <v>11799</v>
      </c>
      <c r="B13779" s="215" t="s">
        <v>702</v>
      </c>
      <c r="C13779" s="24"/>
    </row>
    <row r="13780" spans="1:3" ht="12.75" customHeight="1" x14ac:dyDescent="0.2">
      <c r="A13780" s="215" t="s">
        <v>11800</v>
      </c>
      <c r="B13780" s="215" t="s">
        <v>702</v>
      </c>
      <c r="C13780" s="24"/>
    </row>
    <row r="13781" spans="1:3" ht="12.75" customHeight="1" x14ac:dyDescent="0.2">
      <c r="A13781" s="215" t="s">
        <v>11801</v>
      </c>
      <c r="B13781" s="215" t="s">
        <v>702</v>
      </c>
      <c r="C13781" s="24"/>
    </row>
    <row r="13782" spans="1:3" ht="12.75" customHeight="1" x14ac:dyDescent="0.2">
      <c r="A13782" s="215" t="s">
        <v>11802</v>
      </c>
      <c r="B13782" s="215" t="s">
        <v>702</v>
      </c>
      <c r="C13782" s="24"/>
    </row>
    <row r="13783" spans="1:3" ht="12.75" customHeight="1" x14ac:dyDescent="0.2">
      <c r="A13783" s="215" t="s">
        <v>11803</v>
      </c>
      <c r="B13783" s="215" t="s">
        <v>702</v>
      </c>
      <c r="C13783" s="24"/>
    </row>
    <row r="13784" spans="1:3" ht="12.75" customHeight="1" x14ac:dyDescent="0.2">
      <c r="A13784" s="215" t="s">
        <v>11804</v>
      </c>
      <c r="B13784" s="215" t="s">
        <v>702</v>
      </c>
      <c r="C13784" s="24"/>
    </row>
    <row r="13785" spans="1:3" ht="12.75" customHeight="1" x14ac:dyDescent="0.2">
      <c r="A13785" s="215" t="s">
        <v>11805</v>
      </c>
      <c r="B13785" s="215" t="s">
        <v>702</v>
      </c>
      <c r="C13785" s="24"/>
    </row>
    <row r="13786" spans="1:3" ht="12.75" customHeight="1" x14ac:dyDescent="0.2">
      <c r="A13786" s="215" t="s">
        <v>11806</v>
      </c>
      <c r="B13786" s="215" t="s">
        <v>702</v>
      </c>
      <c r="C13786" s="24"/>
    </row>
    <row r="13787" spans="1:3" ht="12.75" customHeight="1" x14ac:dyDescent="0.2">
      <c r="A13787" s="215" t="s">
        <v>11807</v>
      </c>
      <c r="B13787" s="215" t="s">
        <v>702</v>
      </c>
      <c r="C13787" s="24"/>
    </row>
    <row r="13788" spans="1:3" ht="12.75" customHeight="1" x14ac:dyDescent="0.2">
      <c r="A13788" s="215" t="s">
        <v>11808</v>
      </c>
      <c r="B13788" s="215" t="s">
        <v>702</v>
      </c>
      <c r="C13788" s="24"/>
    </row>
    <row r="13789" spans="1:3" ht="12.75" customHeight="1" x14ac:dyDescent="0.2">
      <c r="A13789" s="215" t="s">
        <v>11791</v>
      </c>
      <c r="B13789" s="215" t="s">
        <v>702</v>
      </c>
      <c r="C13789" s="24"/>
    </row>
    <row r="13790" spans="1:3" ht="12.75" customHeight="1" x14ac:dyDescent="0.2">
      <c r="A13790" s="215" t="s">
        <v>11809</v>
      </c>
      <c r="B13790" s="215" t="s">
        <v>702</v>
      </c>
      <c r="C13790" s="24"/>
    </row>
    <row r="13791" spans="1:3" ht="12.75" customHeight="1" x14ac:dyDescent="0.2">
      <c r="A13791" s="215" t="s">
        <v>11810</v>
      </c>
      <c r="B13791" s="215" t="s">
        <v>702</v>
      </c>
      <c r="C13791" s="24"/>
    </row>
    <row r="13792" spans="1:3" ht="12.75" customHeight="1" x14ac:dyDescent="0.2">
      <c r="A13792" s="215" t="s">
        <v>702</v>
      </c>
      <c r="B13792" s="215" t="s">
        <v>702</v>
      </c>
      <c r="C13792" s="24"/>
    </row>
    <row r="13793" spans="1:3" ht="12.75" customHeight="1" x14ac:dyDescent="0.2">
      <c r="A13793" s="215" t="s">
        <v>11792</v>
      </c>
      <c r="B13793" s="215" t="s">
        <v>702</v>
      </c>
      <c r="C13793" s="24"/>
    </row>
    <row r="13794" spans="1:3" ht="12.75" customHeight="1" x14ac:dyDescent="0.2">
      <c r="A13794" s="215" t="s">
        <v>11811</v>
      </c>
      <c r="B13794" s="215" t="s">
        <v>702</v>
      </c>
      <c r="C13794" s="24"/>
    </row>
    <row r="13795" spans="1:3" ht="12.75" customHeight="1" x14ac:dyDescent="0.2">
      <c r="A13795" s="215" t="s">
        <v>11812</v>
      </c>
      <c r="B13795" s="215" t="s">
        <v>702</v>
      </c>
      <c r="C13795" s="24"/>
    </row>
    <row r="13796" spans="1:3" ht="12.75" customHeight="1" x14ac:dyDescent="0.2">
      <c r="A13796" s="215" t="s">
        <v>11813</v>
      </c>
      <c r="B13796" s="215" t="s">
        <v>702</v>
      </c>
      <c r="C13796" s="24"/>
    </row>
    <row r="13797" spans="1:3" ht="12.75" customHeight="1" x14ac:dyDescent="0.2">
      <c r="A13797" s="215" t="s">
        <v>11814</v>
      </c>
      <c r="B13797" s="215" t="s">
        <v>702</v>
      </c>
      <c r="C13797" s="24"/>
    </row>
    <row r="13798" spans="1:3" ht="12.75" customHeight="1" x14ac:dyDescent="0.2">
      <c r="A13798" s="215" t="s">
        <v>11815</v>
      </c>
      <c r="B13798" s="215" t="s">
        <v>702</v>
      </c>
      <c r="C13798" s="24"/>
    </row>
    <row r="13799" spans="1:3" ht="12.75" customHeight="1" x14ac:dyDescent="0.2">
      <c r="A13799" s="215" t="s">
        <v>11816</v>
      </c>
      <c r="B13799" s="215" t="s">
        <v>702</v>
      </c>
      <c r="C13799" s="24"/>
    </row>
    <row r="13800" spans="1:3" ht="12.75" customHeight="1" x14ac:dyDescent="0.2">
      <c r="A13800" s="215" t="s">
        <v>11817</v>
      </c>
      <c r="B13800" s="215" t="s">
        <v>702</v>
      </c>
      <c r="C13800" s="24"/>
    </row>
    <row r="13801" spans="1:3" ht="12.75" customHeight="1" x14ac:dyDescent="0.2">
      <c r="A13801" s="215" t="s">
        <v>11818</v>
      </c>
      <c r="B13801" s="215" t="s">
        <v>702</v>
      </c>
      <c r="C13801" s="24"/>
    </row>
    <row r="13802" spans="1:3" ht="12.75" customHeight="1" x14ac:dyDescent="0.2">
      <c r="A13802" s="215" t="s">
        <v>11819</v>
      </c>
      <c r="B13802" s="215" t="s">
        <v>702</v>
      </c>
      <c r="C13802" s="24"/>
    </row>
    <row r="13803" spans="1:3" ht="12.75" customHeight="1" x14ac:dyDescent="0.2">
      <c r="A13803" s="215" t="s">
        <v>11820</v>
      </c>
      <c r="B13803" s="215" t="s">
        <v>702</v>
      </c>
      <c r="C13803" s="24"/>
    </row>
    <row r="13804" spans="1:3" ht="12.75" customHeight="1" x14ac:dyDescent="0.2">
      <c r="A13804" s="215" t="s">
        <v>11822</v>
      </c>
      <c r="B13804" s="215" t="s">
        <v>702</v>
      </c>
      <c r="C13804" s="24"/>
    </row>
    <row r="13805" spans="1:3" ht="12.75" customHeight="1" x14ac:dyDescent="0.2">
      <c r="A13805" s="215" t="s">
        <v>11823</v>
      </c>
      <c r="B13805" s="215" t="s">
        <v>702</v>
      </c>
      <c r="C13805" s="24"/>
    </row>
    <row r="13806" spans="1:3" ht="12.75" customHeight="1" x14ac:dyDescent="0.2">
      <c r="A13806" s="215" t="s">
        <v>11824</v>
      </c>
      <c r="B13806" s="215" t="s">
        <v>702</v>
      </c>
      <c r="C13806" s="24"/>
    </row>
    <row r="13807" spans="1:3" ht="12.75" customHeight="1" x14ac:dyDescent="0.2">
      <c r="A13807" s="215" t="s">
        <v>11825</v>
      </c>
      <c r="B13807" s="215" t="s">
        <v>702</v>
      </c>
      <c r="C13807" s="24"/>
    </row>
    <row r="13808" spans="1:3" ht="12.75" customHeight="1" x14ac:dyDescent="0.2">
      <c r="A13808" s="215" t="s">
        <v>11827</v>
      </c>
      <c r="B13808" s="215" t="s">
        <v>702</v>
      </c>
      <c r="C13808" s="24"/>
    </row>
    <row r="13809" spans="1:3" ht="12.75" customHeight="1" x14ac:dyDescent="0.2">
      <c r="A13809" s="215" t="s">
        <v>11828</v>
      </c>
      <c r="B13809" s="215" t="s">
        <v>702</v>
      </c>
      <c r="C13809" s="24"/>
    </row>
    <row r="13810" spans="1:3" ht="12.75" customHeight="1" x14ac:dyDescent="0.2">
      <c r="A13810" s="215" t="s">
        <v>19672</v>
      </c>
      <c r="B13810" s="215" t="s">
        <v>702</v>
      </c>
      <c r="C13810" s="24"/>
    </row>
    <row r="13811" spans="1:3" ht="12.75" customHeight="1" x14ac:dyDescent="0.2">
      <c r="A13811" s="215" t="s">
        <v>407</v>
      </c>
      <c r="B13811" s="215" t="s">
        <v>93</v>
      </c>
      <c r="C13811" s="24"/>
    </row>
    <row r="13812" spans="1:3" ht="12.75" customHeight="1" x14ac:dyDescent="0.2">
      <c r="A13812" s="215" t="s">
        <v>11829</v>
      </c>
      <c r="B13812" s="215" t="s">
        <v>93</v>
      </c>
      <c r="C13812" s="24"/>
    </row>
    <row r="13813" spans="1:3" ht="12.75" customHeight="1" x14ac:dyDescent="0.2">
      <c r="A13813" s="215" t="s">
        <v>409</v>
      </c>
      <c r="B13813" s="215" t="s">
        <v>93</v>
      </c>
      <c r="C13813" s="24"/>
    </row>
    <row r="13814" spans="1:3" ht="12.75" customHeight="1" x14ac:dyDescent="0.2">
      <c r="A13814" s="215" t="s">
        <v>412</v>
      </c>
      <c r="B13814" s="215" t="s">
        <v>93</v>
      </c>
      <c r="C13814" s="24"/>
    </row>
    <row r="13815" spans="1:3" ht="12.75" customHeight="1" x14ac:dyDescent="0.2">
      <c r="A13815" s="215" t="s">
        <v>11830</v>
      </c>
      <c r="B13815" s="215" t="s">
        <v>93</v>
      </c>
      <c r="C13815" s="24"/>
    </row>
    <row r="13816" spans="1:3" ht="12.75" customHeight="1" x14ac:dyDescent="0.2">
      <c r="A13816" s="215" t="s">
        <v>22447</v>
      </c>
      <c r="B13816" s="215" t="s">
        <v>93</v>
      </c>
      <c r="C13816" s="24"/>
    </row>
    <row r="13817" spans="1:3" ht="12.75" customHeight="1" x14ac:dyDescent="0.2">
      <c r="A13817" s="215" t="s">
        <v>22448</v>
      </c>
      <c r="B13817" s="215" t="s">
        <v>93</v>
      </c>
      <c r="C13817" s="24"/>
    </row>
    <row r="13818" spans="1:3" ht="12.75" customHeight="1" x14ac:dyDescent="0.2">
      <c r="A13818" s="215" t="s">
        <v>22449</v>
      </c>
      <c r="B13818" s="215" t="s">
        <v>93</v>
      </c>
      <c r="C13818" s="24"/>
    </row>
    <row r="13819" spans="1:3" ht="12.75" customHeight="1" x14ac:dyDescent="0.2">
      <c r="A13819" s="215" t="s">
        <v>416</v>
      </c>
      <c r="B13819" s="215" t="s">
        <v>93</v>
      </c>
      <c r="C13819" s="24"/>
    </row>
    <row r="13820" spans="1:3" ht="12.75" customHeight="1" x14ac:dyDescent="0.2">
      <c r="A13820" s="215" t="s">
        <v>11831</v>
      </c>
      <c r="B13820" s="215" t="s">
        <v>93</v>
      </c>
      <c r="C13820" s="24"/>
    </row>
    <row r="13821" spans="1:3" ht="12.75" customHeight="1" x14ac:dyDescent="0.2">
      <c r="A13821" s="215" t="s">
        <v>11832</v>
      </c>
      <c r="B13821" s="215" t="s">
        <v>93</v>
      </c>
      <c r="C13821" s="24"/>
    </row>
    <row r="13822" spans="1:3" ht="12.75" customHeight="1" x14ac:dyDescent="0.2">
      <c r="A13822" s="215" t="s">
        <v>11833</v>
      </c>
      <c r="B13822" s="215" t="s">
        <v>93</v>
      </c>
      <c r="C13822" s="24"/>
    </row>
    <row r="13823" spans="1:3" ht="12.75" customHeight="1" x14ac:dyDescent="0.2">
      <c r="A13823" s="215" t="s">
        <v>11834</v>
      </c>
      <c r="B13823" s="215" t="s">
        <v>93</v>
      </c>
      <c r="C13823" s="24"/>
    </row>
    <row r="13824" spans="1:3" ht="12.75" customHeight="1" x14ac:dyDescent="0.2">
      <c r="A13824" s="215" t="s">
        <v>22450</v>
      </c>
      <c r="B13824" s="215" t="s">
        <v>93</v>
      </c>
      <c r="C13824" s="24"/>
    </row>
    <row r="13825" spans="1:3" ht="12.75" customHeight="1" x14ac:dyDescent="0.2">
      <c r="A13825" s="215" t="s">
        <v>11835</v>
      </c>
      <c r="B13825" s="215" t="s">
        <v>93</v>
      </c>
      <c r="C13825" s="24"/>
    </row>
    <row r="13826" spans="1:3" ht="12.75" customHeight="1" x14ac:dyDescent="0.2">
      <c r="A13826" s="215" t="s">
        <v>22428</v>
      </c>
      <c r="B13826" s="215" t="s">
        <v>93</v>
      </c>
      <c r="C13826" s="24"/>
    </row>
    <row r="13827" spans="1:3" ht="12.75" customHeight="1" x14ac:dyDescent="0.2">
      <c r="A13827" s="215" t="s">
        <v>19717</v>
      </c>
      <c r="B13827" s="215" t="s">
        <v>93</v>
      </c>
      <c r="C13827" s="24"/>
    </row>
    <row r="13828" spans="1:3" ht="12.75" customHeight="1" x14ac:dyDescent="0.2">
      <c r="A13828" s="215" t="s">
        <v>22429</v>
      </c>
      <c r="B13828" s="215" t="s">
        <v>93</v>
      </c>
      <c r="C13828" s="24"/>
    </row>
    <row r="13829" spans="1:3" ht="12.75" customHeight="1" x14ac:dyDescent="0.2">
      <c r="A13829" s="215" t="s">
        <v>11903</v>
      </c>
      <c r="B13829" s="215" t="s">
        <v>93</v>
      </c>
      <c r="C13829" s="24"/>
    </row>
    <row r="13830" spans="1:3" ht="12.75" customHeight="1" x14ac:dyDescent="0.2">
      <c r="A13830" s="215" t="s">
        <v>22430</v>
      </c>
      <c r="B13830" s="215" t="s">
        <v>93</v>
      </c>
      <c r="C13830" s="24"/>
    </row>
    <row r="13831" spans="1:3" ht="12.75" customHeight="1" x14ac:dyDescent="0.2">
      <c r="A13831" s="215" t="s">
        <v>22431</v>
      </c>
      <c r="B13831" s="215" t="s">
        <v>93</v>
      </c>
      <c r="C13831" s="24"/>
    </row>
    <row r="13832" spans="1:3" ht="12.75" customHeight="1" x14ac:dyDescent="0.2">
      <c r="A13832" s="215" t="s">
        <v>22451</v>
      </c>
      <c r="B13832" s="215" t="s">
        <v>93</v>
      </c>
      <c r="C13832" s="24"/>
    </row>
    <row r="13833" spans="1:3" ht="12.75" customHeight="1" x14ac:dyDescent="0.2">
      <c r="A13833" s="215" t="s">
        <v>11836</v>
      </c>
      <c r="B13833" s="215" t="s">
        <v>93</v>
      </c>
      <c r="C13833" s="24"/>
    </row>
    <row r="13834" spans="1:3" ht="12.75" customHeight="1" x14ac:dyDescent="0.2">
      <c r="A13834" s="215" t="s">
        <v>22452</v>
      </c>
      <c r="B13834" s="215" t="s">
        <v>93</v>
      </c>
      <c r="C13834" s="24"/>
    </row>
    <row r="13835" spans="1:3" ht="12.75" customHeight="1" x14ac:dyDescent="0.2">
      <c r="A13835" s="215" t="s">
        <v>11837</v>
      </c>
      <c r="B13835" s="215" t="s">
        <v>93</v>
      </c>
      <c r="C13835" s="24"/>
    </row>
    <row r="13836" spans="1:3" ht="12.75" customHeight="1" x14ac:dyDescent="0.2">
      <c r="A13836" s="215" t="s">
        <v>437</v>
      </c>
      <c r="B13836" s="215" t="s">
        <v>93</v>
      </c>
      <c r="C13836" s="24"/>
    </row>
    <row r="13837" spans="1:3" ht="12.75" customHeight="1" x14ac:dyDescent="0.2">
      <c r="A13837" s="215" t="s">
        <v>11838</v>
      </c>
      <c r="B13837" s="215" t="s">
        <v>93</v>
      </c>
      <c r="C13837" s="24"/>
    </row>
    <row r="13838" spans="1:3" ht="12.75" customHeight="1" x14ac:dyDescent="0.2">
      <c r="A13838" s="215" t="s">
        <v>11839</v>
      </c>
      <c r="B13838" s="215" t="s">
        <v>93</v>
      </c>
      <c r="C13838" s="24"/>
    </row>
    <row r="13839" spans="1:3" ht="12.75" customHeight="1" x14ac:dyDescent="0.2">
      <c r="A13839" s="215" t="s">
        <v>3269</v>
      </c>
      <c r="B13839" s="215" t="s">
        <v>93</v>
      </c>
      <c r="C13839" s="24"/>
    </row>
    <row r="13840" spans="1:3" ht="12.75" customHeight="1" x14ac:dyDescent="0.2">
      <c r="A13840" s="215" t="s">
        <v>11840</v>
      </c>
      <c r="B13840" s="215" t="s">
        <v>93</v>
      </c>
      <c r="C13840" s="24"/>
    </row>
    <row r="13841" spans="1:3" ht="12.75" customHeight="1" x14ac:dyDescent="0.2">
      <c r="A13841" s="215" t="s">
        <v>22432</v>
      </c>
      <c r="B13841" s="215" t="s">
        <v>93</v>
      </c>
      <c r="C13841" s="24"/>
    </row>
    <row r="13842" spans="1:3" ht="12.75" customHeight="1" x14ac:dyDescent="0.2">
      <c r="A13842" s="215" t="s">
        <v>22453</v>
      </c>
      <c r="B13842" s="215" t="s">
        <v>93</v>
      </c>
      <c r="C13842" s="24"/>
    </row>
    <row r="13843" spans="1:3" ht="12.75" customHeight="1" x14ac:dyDescent="0.2">
      <c r="A13843" s="215" t="s">
        <v>11841</v>
      </c>
      <c r="B13843" s="215" t="s">
        <v>93</v>
      </c>
      <c r="C13843" s="24"/>
    </row>
    <row r="13844" spans="1:3" ht="12.75" customHeight="1" x14ac:dyDescent="0.2">
      <c r="A13844" s="215" t="s">
        <v>11904</v>
      </c>
      <c r="B13844" s="215" t="s">
        <v>93</v>
      </c>
      <c r="C13844" s="24"/>
    </row>
    <row r="13845" spans="1:3" ht="12.75" customHeight="1" x14ac:dyDescent="0.2">
      <c r="A13845" s="215" t="s">
        <v>22433</v>
      </c>
      <c r="B13845" s="215" t="s">
        <v>93</v>
      </c>
      <c r="C13845" s="24"/>
    </row>
    <row r="13846" spans="1:3" ht="12.75" customHeight="1" x14ac:dyDescent="0.2">
      <c r="A13846" s="215" t="s">
        <v>22434</v>
      </c>
      <c r="B13846" s="215" t="s">
        <v>93</v>
      </c>
      <c r="C13846" s="24"/>
    </row>
    <row r="13847" spans="1:3" ht="12.75" customHeight="1" x14ac:dyDescent="0.2">
      <c r="A13847" s="215" t="s">
        <v>22454</v>
      </c>
      <c r="B13847" s="215" t="s">
        <v>93</v>
      </c>
      <c r="C13847" s="24"/>
    </row>
    <row r="13848" spans="1:3" ht="12.75" customHeight="1" x14ac:dyDescent="0.2">
      <c r="A13848" s="215" t="s">
        <v>22455</v>
      </c>
      <c r="B13848" s="215" t="s">
        <v>93</v>
      </c>
      <c r="C13848" s="24"/>
    </row>
    <row r="13849" spans="1:3" ht="12.75" customHeight="1" x14ac:dyDescent="0.2">
      <c r="A13849" s="215" t="s">
        <v>11905</v>
      </c>
      <c r="B13849" s="215" t="s">
        <v>93</v>
      </c>
      <c r="C13849" s="24"/>
    </row>
    <row r="13850" spans="1:3" ht="12.75" customHeight="1" x14ac:dyDescent="0.2">
      <c r="A13850" s="215" t="s">
        <v>11906</v>
      </c>
      <c r="B13850" s="215" t="s">
        <v>93</v>
      </c>
      <c r="C13850" s="24"/>
    </row>
    <row r="13851" spans="1:3" ht="12.75" customHeight="1" x14ac:dyDescent="0.2">
      <c r="A13851" s="215" t="s">
        <v>11907</v>
      </c>
      <c r="B13851" s="215" t="s">
        <v>93</v>
      </c>
      <c r="C13851" s="24"/>
    </row>
    <row r="13852" spans="1:3" ht="12.75" customHeight="1" x14ac:dyDescent="0.2">
      <c r="A13852" s="215" t="s">
        <v>22435</v>
      </c>
      <c r="B13852" s="215" t="s">
        <v>93</v>
      </c>
      <c r="C13852" s="24"/>
    </row>
    <row r="13853" spans="1:3" ht="12.75" customHeight="1" x14ac:dyDescent="0.2">
      <c r="A13853" s="215" t="s">
        <v>22436</v>
      </c>
      <c r="B13853" s="215" t="s">
        <v>93</v>
      </c>
      <c r="C13853" s="24"/>
    </row>
    <row r="13854" spans="1:3" ht="12.75" customHeight="1" x14ac:dyDescent="0.2">
      <c r="A13854" s="215" t="s">
        <v>22456</v>
      </c>
      <c r="B13854" s="215" t="s">
        <v>93</v>
      </c>
      <c r="C13854" s="24"/>
    </row>
    <row r="13855" spans="1:3" ht="12.75" customHeight="1" x14ac:dyDescent="0.2">
      <c r="A13855" s="215" t="s">
        <v>11908</v>
      </c>
      <c r="B13855" s="215" t="s">
        <v>93</v>
      </c>
      <c r="C13855" s="24"/>
    </row>
    <row r="13856" spans="1:3" ht="12.75" customHeight="1" x14ac:dyDescent="0.2">
      <c r="A13856" s="215" t="s">
        <v>513</v>
      </c>
      <c r="B13856" s="215" t="s">
        <v>93</v>
      </c>
      <c r="C13856" s="24"/>
    </row>
    <row r="13857" spans="1:3" ht="12.75" customHeight="1" x14ac:dyDescent="0.2">
      <c r="A13857" s="215" t="s">
        <v>11842</v>
      </c>
      <c r="B13857" s="215" t="s">
        <v>93</v>
      </c>
      <c r="C13857" s="24"/>
    </row>
    <row r="13858" spans="1:3" ht="12.75" customHeight="1" x14ac:dyDescent="0.2">
      <c r="A13858" s="215" t="s">
        <v>11843</v>
      </c>
      <c r="B13858" s="215" t="s">
        <v>93</v>
      </c>
      <c r="C13858" s="24"/>
    </row>
    <row r="13859" spans="1:3" ht="12.75" customHeight="1" x14ac:dyDescent="0.2">
      <c r="A13859" s="215" t="s">
        <v>11909</v>
      </c>
      <c r="B13859" s="215" t="s">
        <v>93</v>
      </c>
      <c r="C13859" s="24"/>
    </row>
    <row r="13860" spans="1:3" ht="12.75" customHeight="1" x14ac:dyDescent="0.2">
      <c r="A13860" s="215" t="s">
        <v>22457</v>
      </c>
      <c r="B13860" s="215" t="s">
        <v>93</v>
      </c>
      <c r="C13860" s="24"/>
    </row>
    <row r="13861" spans="1:3" ht="12.75" customHeight="1" x14ac:dyDescent="0.2">
      <c r="A13861" s="215" t="s">
        <v>22437</v>
      </c>
      <c r="B13861" s="215" t="s">
        <v>93</v>
      </c>
      <c r="C13861" s="24"/>
    </row>
    <row r="13862" spans="1:3" ht="12.75" customHeight="1" x14ac:dyDescent="0.2">
      <c r="A13862" s="215" t="s">
        <v>22458</v>
      </c>
      <c r="B13862" s="215" t="s">
        <v>93</v>
      </c>
      <c r="C13862" s="24"/>
    </row>
    <row r="13863" spans="1:3" ht="12.75" customHeight="1" x14ac:dyDescent="0.2">
      <c r="A13863" s="215" t="s">
        <v>11910</v>
      </c>
      <c r="B13863" s="215" t="s">
        <v>93</v>
      </c>
      <c r="C13863" s="24"/>
    </row>
    <row r="13864" spans="1:3" ht="12.75" customHeight="1" x14ac:dyDescent="0.2">
      <c r="A13864" s="215" t="s">
        <v>11844</v>
      </c>
      <c r="B13864" s="215" t="s">
        <v>93</v>
      </c>
      <c r="C13864" s="24"/>
    </row>
    <row r="13865" spans="1:3" ht="12.75" customHeight="1" x14ac:dyDescent="0.2">
      <c r="A13865" s="215" t="s">
        <v>11911</v>
      </c>
      <c r="B13865" s="215" t="s">
        <v>93</v>
      </c>
      <c r="C13865" s="24"/>
    </row>
    <row r="13866" spans="1:3" ht="12.75" customHeight="1" x14ac:dyDescent="0.2">
      <c r="A13866" s="215" t="s">
        <v>636</v>
      </c>
      <c r="B13866" s="215" t="s">
        <v>93</v>
      </c>
      <c r="C13866" s="24"/>
    </row>
    <row r="13867" spans="1:3" ht="12.75" customHeight="1" x14ac:dyDescent="0.2">
      <c r="A13867" s="215" t="s">
        <v>11845</v>
      </c>
      <c r="B13867" s="215" t="s">
        <v>93</v>
      </c>
      <c r="C13867" s="24"/>
    </row>
    <row r="13868" spans="1:3" ht="12.75" customHeight="1" x14ac:dyDescent="0.2">
      <c r="A13868" s="269" t="s">
        <v>11846</v>
      </c>
      <c r="B13868" s="269" t="s">
        <v>93</v>
      </c>
      <c r="C13868" s="24"/>
    </row>
    <row r="13869" spans="1:3" ht="12.75" customHeight="1" x14ac:dyDescent="0.2">
      <c r="A13869" s="215" t="s">
        <v>661</v>
      </c>
      <c r="B13869" s="215" t="s">
        <v>93</v>
      </c>
      <c r="C13869" s="24"/>
    </row>
    <row r="13870" spans="1:3" ht="12.75" customHeight="1" x14ac:dyDescent="0.2">
      <c r="A13870" s="215" t="s">
        <v>11847</v>
      </c>
      <c r="B13870" s="215" t="s">
        <v>93</v>
      </c>
      <c r="C13870" s="24"/>
    </row>
    <row r="13871" spans="1:3" ht="12.75" customHeight="1" x14ac:dyDescent="0.2">
      <c r="A13871" s="215" t="s">
        <v>685</v>
      </c>
      <c r="B13871" s="215" t="s">
        <v>93</v>
      </c>
      <c r="C13871" s="24"/>
    </row>
    <row r="13872" spans="1:3" ht="12.75" customHeight="1" x14ac:dyDescent="0.2">
      <c r="A13872" s="215" t="s">
        <v>11848</v>
      </c>
      <c r="B13872" s="215" t="s">
        <v>93</v>
      </c>
      <c r="C13872" s="24"/>
    </row>
    <row r="13873" spans="1:3" ht="12.75" customHeight="1" x14ac:dyDescent="0.2">
      <c r="A13873" s="215" t="s">
        <v>11849</v>
      </c>
      <c r="B13873" s="215" t="s">
        <v>93</v>
      </c>
      <c r="C13873" s="24"/>
    </row>
    <row r="13874" spans="1:3" ht="12.75" customHeight="1" x14ac:dyDescent="0.2">
      <c r="A13874" s="215" t="s">
        <v>11912</v>
      </c>
      <c r="B13874" s="215" t="s">
        <v>93</v>
      </c>
      <c r="C13874" s="24"/>
    </row>
    <row r="13875" spans="1:3" ht="12.75" customHeight="1" x14ac:dyDescent="0.2">
      <c r="A13875" s="215" t="s">
        <v>22438</v>
      </c>
      <c r="B13875" s="215" t="s">
        <v>93</v>
      </c>
      <c r="C13875" s="24"/>
    </row>
    <row r="13876" spans="1:3" ht="12.75" customHeight="1" x14ac:dyDescent="0.2">
      <c r="A13876" s="215" t="s">
        <v>22459</v>
      </c>
      <c r="B13876" s="215" t="s">
        <v>93</v>
      </c>
      <c r="C13876" s="24"/>
    </row>
    <row r="13877" spans="1:3" ht="12.75" customHeight="1" x14ac:dyDescent="0.2">
      <c r="A13877" s="215" t="s">
        <v>11913</v>
      </c>
      <c r="B13877" s="215" t="s">
        <v>93</v>
      </c>
      <c r="C13877" s="24"/>
    </row>
    <row r="13878" spans="1:3" ht="12.75" customHeight="1" x14ac:dyDescent="0.2">
      <c r="A13878" s="215" t="s">
        <v>11914</v>
      </c>
      <c r="B13878" s="215" t="s">
        <v>93</v>
      </c>
      <c r="C13878" s="24"/>
    </row>
    <row r="13879" spans="1:3" ht="12.75" customHeight="1" x14ac:dyDescent="0.2">
      <c r="A13879" s="215" t="s">
        <v>11915</v>
      </c>
      <c r="B13879" s="215" t="s">
        <v>93</v>
      </c>
      <c r="C13879" s="24"/>
    </row>
    <row r="13880" spans="1:3" ht="12.75" customHeight="1" x14ac:dyDescent="0.2">
      <c r="A13880" s="215" t="s">
        <v>19718</v>
      </c>
      <c r="B13880" s="215" t="s">
        <v>93</v>
      </c>
      <c r="C13880" s="24"/>
    </row>
    <row r="13881" spans="1:3" ht="12.75" customHeight="1" x14ac:dyDescent="0.2">
      <c r="A13881" s="215" t="s">
        <v>22439</v>
      </c>
      <c r="B13881" s="215" t="s">
        <v>93</v>
      </c>
      <c r="C13881" s="24"/>
    </row>
    <row r="13882" spans="1:3" ht="12.75" customHeight="1" x14ac:dyDescent="0.2">
      <c r="A13882" s="215" t="s">
        <v>22460</v>
      </c>
      <c r="B13882" s="215" t="s">
        <v>93</v>
      </c>
      <c r="C13882" s="24"/>
    </row>
    <row r="13883" spans="1:3" ht="12.75" customHeight="1" x14ac:dyDescent="0.2">
      <c r="A13883" s="215" t="s">
        <v>768</v>
      </c>
      <c r="B13883" s="215" t="s">
        <v>93</v>
      </c>
      <c r="C13883" s="24"/>
    </row>
    <row r="13884" spans="1:3" ht="12.75" customHeight="1" x14ac:dyDescent="0.2">
      <c r="A13884" s="215" t="s">
        <v>11850</v>
      </c>
      <c r="B13884" s="215" t="s">
        <v>93</v>
      </c>
      <c r="C13884" s="24"/>
    </row>
    <row r="13885" spans="1:3" ht="12.75" customHeight="1" x14ac:dyDescent="0.2">
      <c r="A13885" s="215" t="s">
        <v>22461</v>
      </c>
      <c r="B13885" s="215" t="s">
        <v>93</v>
      </c>
      <c r="C13885" s="24"/>
    </row>
    <row r="13886" spans="1:3" ht="12.75" customHeight="1" x14ac:dyDescent="0.2">
      <c r="A13886" s="269" t="s">
        <v>11916</v>
      </c>
      <c r="B13886" s="269" t="s">
        <v>93</v>
      </c>
      <c r="C13886" s="24"/>
    </row>
    <row r="13887" spans="1:3" ht="12.75" customHeight="1" x14ac:dyDescent="0.2">
      <c r="A13887" s="215" t="s">
        <v>805</v>
      </c>
      <c r="B13887" s="215" t="s">
        <v>93</v>
      </c>
      <c r="C13887" s="24"/>
    </row>
    <row r="13888" spans="1:3" ht="12.75" customHeight="1" x14ac:dyDescent="0.2">
      <c r="A13888" s="215" t="s">
        <v>11851</v>
      </c>
      <c r="B13888" s="215" t="s">
        <v>93</v>
      </c>
      <c r="C13888" s="24"/>
    </row>
    <row r="13889" spans="1:3" ht="12.75" customHeight="1" x14ac:dyDescent="0.2">
      <c r="A13889" s="215" t="s">
        <v>11852</v>
      </c>
      <c r="B13889" s="215" t="s">
        <v>93</v>
      </c>
      <c r="C13889" s="24"/>
    </row>
    <row r="13890" spans="1:3" ht="12.75" customHeight="1" x14ac:dyDescent="0.2">
      <c r="A13890" s="215" t="s">
        <v>22440</v>
      </c>
      <c r="B13890" s="215" t="s">
        <v>93</v>
      </c>
      <c r="C13890" s="24"/>
    </row>
    <row r="13891" spans="1:3" ht="12.75" customHeight="1" x14ac:dyDescent="0.2">
      <c r="A13891" s="215" t="s">
        <v>22441</v>
      </c>
      <c r="B13891" s="215" t="s">
        <v>93</v>
      </c>
      <c r="C13891" s="24"/>
    </row>
    <row r="13892" spans="1:3" ht="12.75" customHeight="1" x14ac:dyDescent="0.2">
      <c r="A13892" s="215" t="s">
        <v>22462</v>
      </c>
      <c r="B13892" s="215" t="s">
        <v>93</v>
      </c>
      <c r="C13892" s="24"/>
    </row>
    <row r="13893" spans="1:3" ht="12.75" customHeight="1" x14ac:dyDescent="0.2">
      <c r="A13893" s="215" t="s">
        <v>11917</v>
      </c>
      <c r="B13893" s="215" t="s">
        <v>93</v>
      </c>
      <c r="C13893" s="24"/>
    </row>
    <row r="13894" spans="1:3" ht="12.75" customHeight="1" x14ac:dyDescent="0.2">
      <c r="A13894" s="215" t="s">
        <v>19719</v>
      </c>
      <c r="B13894" s="215" t="s">
        <v>93</v>
      </c>
      <c r="C13894" s="24"/>
    </row>
    <row r="13895" spans="1:3" ht="12.75" customHeight="1" x14ac:dyDescent="0.2">
      <c r="A13895" s="215" t="s">
        <v>22442</v>
      </c>
      <c r="B13895" s="215" t="s">
        <v>93</v>
      </c>
      <c r="C13895" s="24"/>
    </row>
    <row r="13896" spans="1:3" ht="12.75" customHeight="1" x14ac:dyDescent="0.2">
      <c r="A13896" s="215" t="s">
        <v>22463</v>
      </c>
      <c r="B13896" s="215" t="s">
        <v>93</v>
      </c>
      <c r="C13896" s="24"/>
    </row>
    <row r="13897" spans="1:3" ht="12.75" customHeight="1" x14ac:dyDescent="0.2">
      <c r="A13897" s="215" t="s">
        <v>25899</v>
      </c>
      <c r="B13897" s="215" t="s">
        <v>93</v>
      </c>
      <c r="C13897" s="24"/>
    </row>
    <row r="13898" spans="1:3" ht="12.75" customHeight="1" x14ac:dyDescent="0.2">
      <c r="A13898" s="215" t="s">
        <v>19676</v>
      </c>
      <c r="B13898" s="215" t="s">
        <v>93</v>
      </c>
      <c r="C13898" s="24"/>
    </row>
    <row r="13899" spans="1:3" ht="12.75" customHeight="1" x14ac:dyDescent="0.2">
      <c r="A13899" s="215" t="s">
        <v>22464</v>
      </c>
      <c r="B13899" s="215" t="s">
        <v>93</v>
      </c>
      <c r="C13899" s="24"/>
    </row>
    <row r="13900" spans="1:3" ht="12.75" customHeight="1" x14ac:dyDescent="0.2">
      <c r="A13900" s="215" t="s">
        <v>761</v>
      </c>
      <c r="B13900" s="215" t="s">
        <v>93</v>
      </c>
      <c r="C13900" s="24"/>
    </row>
    <row r="13901" spans="1:3" ht="12.75" customHeight="1" x14ac:dyDescent="0.2">
      <c r="A13901" s="215" t="s">
        <v>11853</v>
      </c>
      <c r="B13901" s="215" t="s">
        <v>93</v>
      </c>
      <c r="C13901" s="24"/>
    </row>
    <row r="13902" spans="1:3" ht="12.75" customHeight="1" x14ac:dyDescent="0.2">
      <c r="A13902" s="215" t="s">
        <v>806</v>
      </c>
      <c r="B13902" s="215" t="s">
        <v>93</v>
      </c>
      <c r="C13902" s="24"/>
    </row>
    <row r="13903" spans="1:3" ht="12.75" customHeight="1" x14ac:dyDescent="0.2">
      <c r="A13903" s="215" t="s">
        <v>22443</v>
      </c>
      <c r="B13903" s="215" t="s">
        <v>93</v>
      </c>
      <c r="C13903" s="24"/>
    </row>
    <row r="13904" spans="1:3" ht="12.75" customHeight="1" x14ac:dyDescent="0.2">
      <c r="A13904" s="215" t="s">
        <v>22444</v>
      </c>
      <c r="B13904" s="215" t="s">
        <v>93</v>
      </c>
      <c r="C13904" s="24"/>
    </row>
    <row r="13905" spans="1:3" ht="12.75" customHeight="1" x14ac:dyDescent="0.2">
      <c r="A13905" s="215" t="s">
        <v>22465</v>
      </c>
      <c r="B13905" s="215" t="s">
        <v>93</v>
      </c>
      <c r="C13905" s="24"/>
    </row>
    <row r="13906" spans="1:3" ht="12.75" customHeight="1" x14ac:dyDescent="0.2">
      <c r="A13906" s="215" t="s">
        <v>11855</v>
      </c>
      <c r="B13906" s="215" t="s">
        <v>93</v>
      </c>
      <c r="C13906" s="24"/>
    </row>
    <row r="13907" spans="1:3" ht="12.75" customHeight="1" x14ac:dyDescent="0.2">
      <c r="A13907" s="215" t="s">
        <v>11918</v>
      </c>
      <c r="B13907" s="215" t="s">
        <v>93</v>
      </c>
      <c r="C13907" s="24"/>
    </row>
    <row r="13908" spans="1:3" ht="12.75" customHeight="1" x14ac:dyDescent="0.2">
      <c r="A13908" s="215" t="s">
        <v>19680</v>
      </c>
      <c r="B13908" s="215" t="s">
        <v>93</v>
      </c>
      <c r="C13908" s="24"/>
    </row>
    <row r="13909" spans="1:3" ht="12.75" customHeight="1" x14ac:dyDescent="0.2">
      <c r="A13909" s="215" t="s">
        <v>19681</v>
      </c>
      <c r="B13909" s="215" t="s">
        <v>93</v>
      </c>
      <c r="C13909" s="24"/>
    </row>
    <row r="13910" spans="1:3" ht="12.75" customHeight="1" x14ac:dyDescent="0.2">
      <c r="A13910" s="215" t="s">
        <v>22466</v>
      </c>
      <c r="B13910" s="215" t="s">
        <v>93</v>
      </c>
      <c r="C13910" s="24"/>
    </row>
    <row r="13911" spans="1:3" ht="12.75" customHeight="1" x14ac:dyDescent="0.2">
      <c r="A13911" s="215" t="s">
        <v>557</v>
      </c>
      <c r="B13911" s="215" t="s">
        <v>93</v>
      </c>
      <c r="C13911" s="24"/>
    </row>
    <row r="13912" spans="1:3" ht="12.75" customHeight="1" x14ac:dyDescent="0.2">
      <c r="A13912" s="215" t="s">
        <v>11856</v>
      </c>
      <c r="B13912" s="215" t="s">
        <v>93</v>
      </c>
      <c r="C13912" s="24"/>
    </row>
    <row r="13913" spans="1:3" ht="12.75" customHeight="1" x14ac:dyDescent="0.2">
      <c r="A13913" s="215" t="s">
        <v>11857</v>
      </c>
      <c r="B13913" s="215" t="s">
        <v>93</v>
      </c>
      <c r="C13913" s="24"/>
    </row>
    <row r="13914" spans="1:3" ht="12.75" customHeight="1" x14ac:dyDescent="0.2">
      <c r="A13914" s="215" t="s">
        <v>11858</v>
      </c>
      <c r="B13914" s="215" t="s">
        <v>93</v>
      </c>
      <c r="C13914" s="24"/>
    </row>
    <row r="13915" spans="1:3" ht="12.75" customHeight="1" x14ac:dyDescent="0.2">
      <c r="A13915" s="215" t="s">
        <v>11919</v>
      </c>
      <c r="B13915" s="215" t="s">
        <v>93</v>
      </c>
      <c r="C13915" s="24"/>
    </row>
    <row r="13916" spans="1:3" ht="12.75" customHeight="1" x14ac:dyDescent="0.2">
      <c r="A13916" s="215" t="s">
        <v>600</v>
      </c>
      <c r="B13916" s="215" t="s">
        <v>93</v>
      </c>
      <c r="C13916" s="24"/>
    </row>
    <row r="13917" spans="1:3" ht="12.75" customHeight="1" x14ac:dyDescent="0.2">
      <c r="A13917" s="215" t="s">
        <v>11859</v>
      </c>
      <c r="B13917" s="215" t="s">
        <v>93</v>
      </c>
      <c r="C13917" s="24"/>
    </row>
    <row r="13918" spans="1:3" ht="12.75" customHeight="1" x14ac:dyDescent="0.2">
      <c r="A13918" s="215" t="s">
        <v>22445</v>
      </c>
      <c r="B13918" s="215" t="s">
        <v>93</v>
      </c>
      <c r="C13918" s="24"/>
    </row>
    <row r="13919" spans="1:3" ht="12.75" customHeight="1" x14ac:dyDescent="0.2">
      <c r="A13919" s="215" t="s">
        <v>22446</v>
      </c>
      <c r="B13919" s="215" t="s">
        <v>93</v>
      </c>
      <c r="C13919" s="24"/>
    </row>
    <row r="13920" spans="1:3" ht="12.75" customHeight="1" x14ac:dyDescent="0.2">
      <c r="A13920" s="215" t="s">
        <v>11860</v>
      </c>
      <c r="B13920" s="215" t="s">
        <v>93</v>
      </c>
      <c r="C13920" s="24"/>
    </row>
    <row r="13921" spans="1:3" ht="12.75" customHeight="1" x14ac:dyDescent="0.2">
      <c r="A13921" s="215" t="s">
        <v>11861</v>
      </c>
      <c r="B13921" s="215" t="s">
        <v>93</v>
      </c>
      <c r="C13921" s="24"/>
    </row>
    <row r="13922" spans="1:3" ht="12.75" customHeight="1" x14ac:dyDescent="0.2">
      <c r="A13922" s="215" t="s">
        <v>11920</v>
      </c>
      <c r="B13922" s="215" t="s">
        <v>93</v>
      </c>
      <c r="C13922" s="24"/>
    </row>
    <row r="13923" spans="1:3" ht="12.75" customHeight="1" x14ac:dyDescent="0.2">
      <c r="A13923" s="215" t="s">
        <v>93</v>
      </c>
      <c r="B13923" s="215" t="s">
        <v>93</v>
      </c>
      <c r="C13923" s="24"/>
    </row>
    <row r="13924" spans="1:3" ht="12.75" customHeight="1" x14ac:dyDescent="0.2">
      <c r="A13924" s="215" t="s">
        <v>11862</v>
      </c>
      <c r="B13924" s="215" t="s">
        <v>93</v>
      </c>
      <c r="C13924" s="24"/>
    </row>
    <row r="13925" spans="1:3" ht="12.75" customHeight="1" x14ac:dyDescent="0.2">
      <c r="A13925" s="215" t="s">
        <v>11863</v>
      </c>
      <c r="B13925" s="215" t="s">
        <v>93</v>
      </c>
      <c r="C13925" s="24"/>
    </row>
    <row r="13926" spans="1:3" ht="12.75" customHeight="1" x14ac:dyDescent="0.2">
      <c r="A13926" s="215" t="s">
        <v>11864</v>
      </c>
      <c r="B13926" s="215" t="s">
        <v>93</v>
      </c>
      <c r="C13926" s="24"/>
    </row>
    <row r="13927" spans="1:3" ht="12.75" customHeight="1" x14ac:dyDescent="0.2">
      <c r="A13927" s="215" t="s">
        <v>11865</v>
      </c>
      <c r="B13927" s="215" t="s">
        <v>93</v>
      </c>
      <c r="C13927" s="24"/>
    </row>
    <row r="13928" spans="1:3" ht="12.75" customHeight="1" x14ac:dyDescent="0.2">
      <c r="A13928" s="215" t="s">
        <v>11866</v>
      </c>
      <c r="B13928" s="215" t="s">
        <v>93</v>
      </c>
      <c r="C13928" s="24"/>
    </row>
    <row r="13929" spans="1:3" ht="12.75" customHeight="1" x14ac:dyDescent="0.2">
      <c r="A13929" s="215" t="s">
        <v>11867</v>
      </c>
      <c r="B13929" s="215" t="s">
        <v>93</v>
      </c>
      <c r="C13929" s="24"/>
    </row>
    <row r="13930" spans="1:3" ht="12.75" customHeight="1" x14ac:dyDescent="0.2">
      <c r="A13930" s="215" t="s">
        <v>11868</v>
      </c>
      <c r="B13930" s="215" t="s">
        <v>93</v>
      </c>
      <c r="C13930" s="24"/>
    </row>
    <row r="13931" spans="1:3" ht="12.75" customHeight="1" x14ac:dyDescent="0.2">
      <c r="A13931" s="215" t="s">
        <v>11869</v>
      </c>
      <c r="B13931" s="215" t="s">
        <v>93</v>
      </c>
      <c r="C13931" s="24"/>
    </row>
    <row r="13932" spans="1:3" ht="12.75" customHeight="1" x14ac:dyDescent="0.2">
      <c r="A13932" s="215" t="s">
        <v>22467</v>
      </c>
      <c r="B13932" s="215" t="s">
        <v>93</v>
      </c>
      <c r="C13932" s="24"/>
    </row>
    <row r="13933" spans="1:3" ht="12.75" customHeight="1" x14ac:dyDescent="0.2">
      <c r="A13933" s="215" t="s">
        <v>22468</v>
      </c>
      <c r="B13933" s="215" t="s">
        <v>93</v>
      </c>
      <c r="C13933" s="24"/>
    </row>
    <row r="13934" spans="1:3" ht="12.75" customHeight="1" x14ac:dyDescent="0.2">
      <c r="A13934" s="215" t="s">
        <v>11870</v>
      </c>
      <c r="B13934" s="215" t="s">
        <v>93</v>
      </c>
      <c r="C13934" s="24"/>
    </row>
    <row r="13935" spans="1:3" ht="12.75" customHeight="1" x14ac:dyDescent="0.2">
      <c r="A13935" s="215" t="s">
        <v>11871</v>
      </c>
      <c r="B13935" s="215" t="s">
        <v>93</v>
      </c>
      <c r="C13935" s="24"/>
    </row>
    <row r="13936" spans="1:3" ht="12.75" customHeight="1" x14ac:dyDescent="0.2">
      <c r="A13936" s="215" t="s">
        <v>22469</v>
      </c>
      <c r="B13936" s="215" t="s">
        <v>93</v>
      </c>
      <c r="C13936" s="24"/>
    </row>
    <row r="13937" spans="1:4" ht="12.75" customHeight="1" x14ac:dyDescent="0.2">
      <c r="A13937" s="215" t="s">
        <v>11872</v>
      </c>
      <c r="B13937" s="215" t="s">
        <v>93</v>
      </c>
      <c r="C13937" s="24"/>
    </row>
    <row r="13938" spans="1:4" ht="12.75" customHeight="1" x14ac:dyDescent="0.2">
      <c r="A13938" s="215" t="s">
        <v>22470</v>
      </c>
      <c r="B13938" s="215" t="s">
        <v>93</v>
      </c>
      <c r="C13938" s="24"/>
    </row>
    <row r="13939" spans="1:4" ht="12.75" customHeight="1" x14ac:dyDescent="0.2">
      <c r="A13939" s="215" t="s">
        <v>11873</v>
      </c>
      <c r="B13939" s="215" t="s">
        <v>93</v>
      </c>
      <c r="C13939" s="24"/>
    </row>
    <row r="13940" spans="1:4" ht="12.75" customHeight="1" x14ac:dyDescent="0.2">
      <c r="A13940" s="215" t="s">
        <v>715</v>
      </c>
      <c r="B13940" s="215" t="s">
        <v>93</v>
      </c>
      <c r="C13940" s="24"/>
    </row>
    <row r="13941" spans="1:4" ht="12.75" customHeight="1" x14ac:dyDescent="0.2">
      <c r="A13941" s="215" t="s">
        <v>11874</v>
      </c>
      <c r="B13941" s="215" t="s">
        <v>93</v>
      </c>
      <c r="C13941" s="24"/>
    </row>
    <row r="13942" spans="1:4" ht="12.75" customHeight="1" x14ac:dyDescent="0.2">
      <c r="A13942" s="215" t="s">
        <v>738</v>
      </c>
      <c r="B13942" s="215" t="s">
        <v>93</v>
      </c>
      <c r="C13942" s="24"/>
    </row>
    <row r="13943" spans="1:4" ht="12.75" customHeight="1" x14ac:dyDescent="0.2">
      <c r="A13943" s="215" t="s">
        <v>11875</v>
      </c>
      <c r="B13943" s="215" t="s">
        <v>93</v>
      </c>
      <c r="C13943" s="24"/>
    </row>
    <row r="13944" spans="1:4" ht="12.75" customHeight="1" x14ac:dyDescent="0.2">
      <c r="A13944" s="215" t="s">
        <v>770</v>
      </c>
      <c r="B13944" s="215" t="s">
        <v>93</v>
      </c>
      <c r="C13944" s="24"/>
    </row>
    <row r="13945" spans="1:4" ht="12.75" customHeight="1" x14ac:dyDescent="0.2">
      <c r="A13945" s="215" t="s">
        <v>11876</v>
      </c>
      <c r="B13945" s="215" t="s">
        <v>93</v>
      </c>
      <c r="C13945" s="24"/>
    </row>
    <row r="13946" spans="1:4" ht="12.75" customHeight="1" x14ac:dyDescent="0.2">
      <c r="A13946" s="215" t="s">
        <v>794</v>
      </c>
      <c r="B13946" s="215" t="s">
        <v>93</v>
      </c>
      <c r="C13946" s="24"/>
    </row>
    <row r="13947" spans="1:4" ht="12.75" customHeight="1" x14ac:dyDescent="0.2">
      <c r="A13947" s="215" t="s">
        <v>672</v>
      </c>
      <c r="B13947" s="215" t="s">
        <v>93</v>
      </c>
      <c r="C13947" s="24"/>
    </row>
    <row r="13948" spans="1:4" ht="12.75" customHeight="1" x14ac:dyDescent="0.2">
      <c r="A13948" s="215" t="s">
        <v>11878</v>
      </c>
      <c r="B13948" s="215" t="s">
        <v>93</v>
      </c>
      <c r="C13948" s="24"/>
    </row>
    <row r="13949" spans="1:4" ht="12.75" customHeight="1" x14ac:dyDescent="0.2">
      <c r="A13949" s="215" t="s">
        <v>11879</v>
      </c>
      <c r="B13949" s="215" t="s">
        <v>93</v>
      </c>
      <c r="C13949" s="24"/>
    </row>
    <row r="13950" spans="1:4" ht="12.75" customHeight="1" x14ac:dyDescent="0.2">
      <c r="A13950" s="215" t="s">
        <v>739</v>
      </c>
      <c r="B13950" s="215" t="s">
        <v>93</v>
      </c>
      <c r="C13950" s="24"/>
    </row>
    <row r="13951" spans="1:4" ht="12.75" customHeight="1" x14ac:dyDescent="0.2">
      <c r="A13951" s="215" t="s">
        <v>11880</v>
      </c>
      <c r="B13951" s="215" t="s">
        <v>93</v>
      </c>
      <c r="C13951" s="24"/>
    </row>
    <row r="13952" spans="1:4" s="24" customFormat="1" ht="12.75" customHeight="1" x14ac:dyDescent="0.2">
      <c r="A13952" s="215" t="s">
        <v>11881</v>
      </c>
      <c r="B13952" s="215" t="s">
        <v>93</v>
      </c>
      <c r="D13952" s="120"/>
    </row>
    <row r="13953" spans="1:3" ht="12.75" customHeight="1" x14ac:dyDescent="0.2">
      <c r="A13953" s="215" t="s">
        <v>771</v>
      </c>
      <c r="B13953" s="215" t="s">
        <v>93</v>
      </c>
      <c r="C13953" s="24"/>
    </row>
    <row r="13954" spans="1:3" ht="12.75" customHeight="1" x14ac:dyDescent="0.2">
      <c r="A13954" s="215" t="s">
        <v>483</v>
      </c>
      <c r="B13954" s="215" t="s">
        <v>93</v>
      </c>
      <c r="C13954" s="24"/>
    </row>
    <row r="13955" spans="1:3" ht="12.75" customHeight="1" x14ac:dyDescent="0.2">
      <c r="A13955" s="215" t="s">
        <v>11882</v>
      </c>
      <c r="B13955" s="215" t="s">
        <v>93</v>
      </c>
      <c r="C13955" s="24"/>
    </row>
    <row r="13956" spans="1:3" ht="12.75" customHeight="1" x14ac:dyDescent="0.2">
      <c r="A13956" s="215" t="s">
        <v>22471</v>
      </c>
      <c r="B13956" s="215" t="s">
        <v>93</v>
      </c>
      <c r="C13956" s="24"/>
    </row>
    <row r="13957" spans="1:3" ht="12.75" customHeight="1" x14ac:dyDescent="0.2">
      <c r="A13957" s="215" t="s">
        <v>568</v>
      </c>
      <c r="B13957" s="215" t="s">
        <v>93</v>
      </c>
      <c r="C13957" s="24"/>
    </row>
    <row r="13958" spans="1:3" ht="12.75" customHeight="1" x14ac:dyDescent="0.2">
      <c r="A13958" s="215" t="s">
        <v>11883</v>
      </c>
      <c r="B13958" s="215" t="s">
        <v>93</v>
      </c>
      <c r="C13958" s="24"/>
    </row>
    <row r="13959" spans="1:3" ht="12.75" customHeight="1" x14ac:dyDescent="0.2">
      <c r="A13959" s="215" t="s">
        <v>595</v>
      </c>
      <c r="B13959" s="215" t="s">
        <v>93</v>
      </c>
      <c r="C13959" s="24"/>
    </row>
    <row r="13960" spans="1:3" ht="12.75" customHeight="1" x14ac:dyDescent="0.2">
      <c r="A13960" s="215" t="s">
        <v>11884</v>
      </c>
      <c r="B13960" s="215" t="s">
        <v>93</v>
      </c>
      <c r="C13960" s="24"/>
    </row>
    <row r="13961" spans="1:3" ht="12.75" customHeight="1" x14ac:dyDescent="0.2">
      <c r="A13961" s="215" t="s">
        <v>640</v>
      </c>
      <c r="B13961" s="215" t="s">
        <v>93</v>
      </c>
      <c r="C13961" s="24"/>
    </row>
    <row r="13962" spans="1:3" ht="12.75" customHeight="1" x14ac:dyDescent="0.2">
      <c r="A13962" s="215" t="s">
        <v>11885</v>
      </c>
      <c r="B13962" s="215" t="s">
        <v>93</v>
      </c>
      <c r="C13962" s="24"/>
    </row>
    <row r="13963" spans="1:3" ht="12.75" customHeight="1" x14ac:dyDescent="0.2">
      <c r="A13963" s="215" t="s">
        <v>711</v>
      </c>
      <c r="B13963" s="215" t="s">
        <v>93</v>
      </c>
      <c r="C13963" s="24"/>
    </row>
    <row r="13964" spans="1:3" ht="12.75" customHeight="1" x14ac:dyDescent="0.2">
      <c r="A13964" s="215" t="s">
        <v>11886</v>
      </c>
      <c r="B13964" s="215" t="s">
        <v>93</v>
      </c>
      <c r="C13964" s="24"/>
    </row>
    <row r="13965" spans="1:3" ht="12.75" customHeight="1" x14ac:dyDescent="0.2">
      <c r="A13965" s="215" t="s">
        <v>11921</v>
      </c>
      <c r="B13965" s="215" t="s">
        <v>93</v>
      </c>
      <c r="C13965" s="24"/>
    </row>
    <row r="13966" spans="1:3" ht="12.75" customHeight="1" x14ac:dyDescent="0.2">
      <c r="A13966" s="215" t="s">
        <v>749</v>
      </c>
      <c r="B13966" s="215" t="s">
        <v>93</v>
      </c>
      <c r="C13966" s="24"/>
    </row>
    <row r="13967" spans="1:3" ht="12.75" customHeight="1" x14ac:dyDescent="0.2">
      <c r="A13967" s="215" t="s">
        <v>11922</v>
      </c>
      <c r="B13967" s="215" t="s">
        <v>93</v>
      </c>
      <c r="C13967" s="24"/>
    </row>
    <row r="13968" spans="1:3" ht="12.75" customHeight="1" x14ac:dyDescent="0.2">
      <c r="A13968" s="215" t="s">
        <v>784</v>
      </c>
      <c r="B13968" s="215" t="s">
        <v>93</v>
      </c>
      <c r="C13968" s="24"/>
    </row>
    <row r="13969" spans="1:3" ht="12.75" customHeight="1" x14ac:dyDescent="0.2">
      <c r="A13969" s="215" t="s">
        <v>11887</v>
      </c>
      <c r="B13969" s="215" t="s">
        <v>93</v>
      </c>
      <c r="C13969" s="24"/>
    </row>
    <row r="13970" spans="1:3" ht="12.75" customHeight="1" x14ac:dyDescent="0.2">
      <c r="A13970" s="215" t="s">
        <v>803</v>
      </c>
      <c r="B13970" s="215" t="s">
        <v>93</v>
      </c>
      <c r="C13970" s="24"/>
    </row>
    <row r="13971" spans="1:3" ht="12.75" customHeight="1" x14ac:dyDescent="0.2">
      <c r="A13971" s="215" t="s">
        <v>11888</v>
      </c>
      <c r="B13971" s="215" t="s">
        <v>93</v>
      </c>
      <c r="C13971" s="24"/>
    </row>
    <row r="13972" spans="1:3" ht="12.75" customHeight="1" x14ac:dyDescent="0.2">
      <c r="A13972" s="215" t="s">
        <v>809</v>
      </c>
      <c r="B13972" s="215" t="s">
        <v>93</v>
      </c>
      <c r="C13972" s="24"/>
    </row>
    <row r="13973" spans="1:3" ht="12.75" customHeight="1" x14ac:dyDescent="0.2">
      <c r="A13973" s="215" t="s">
        <v>11889</v>
      </c>
      <c r="B13973" s="215" t="s">
        <v>93</v>
      </c>
      <c r="C13973" s="24"/>
    </row>
    <row r="13974" spans="1:3" ht="12.75" customHeight="1" x14ac:dyDescent="0.2">
      <c r="A13974" s="215" t="s">
        <v>492</v>
      </c>
      <c r="B13974" s="215" t="s">
        <v>93</v>
      </c>
      <c r="C13974" s="24"/>
    </row>
    <row r="13975" spans="1:3" ht="12.75" customHeight="1" x14ac:dyDescent="0.2">
      <c r="A13975" s="215" t="s">
        <v>11890</v>
      </c>
      <c r="B13975" s="215" t="s">
        <v>93</v>
      </c>
      <c r="C13975" s="24"/>
    </row>
    <row r="13976" spans="1:3" ht="12.75" customHeight="1" x14ac:dyDescent="0.2">
      <c r="A13976" s="215" t="s">
        <v>11891</v>
      </c>
      <c r="B13976" s="215" t="s">
        <v>93</v>
      </c>
      <c r="C13976" s="24"/>
    </row>
    <row r="13977" spans="1:3" ht="12.75" customHeight="1" x14ac:dyDescent="0.2">
      <c r="A13977" s="215" t="s">
        <v>570</v>
      </c>
      <c r="B13977" s="215" t="s">
        <v>93</v>
      </c>
      <c r="C13977" s="24"/>
    </row>
    <row r="13978" spans="1:3" ht="12.75" customHeight="1" x14ac:dyDescent="0.2">
      <c r="A13978" s="215" t="s">
        <v>11892</v>
      </c>
      <c r="B13978" s="215" t="s">
        <v>93</v>
      </c>
      <c r="C13978" s="24"/>
    </row>
    <row r="13979" spans="1:3" ht="12.75" customHeight="1" x14ac:dyDescent="0.2">
      <c r="A13979" s="215" t="s">
        <v>11923</v>
      </c>
      <c r="B13979" s="215" t="s">
        <v>93</v>
      </c>
      <c r="C13979" s="24"/>
    </row>
    <row r="13980" spans="1:3" ht="12.75" customHeight="1" x14ac:dyDescent="0.2">
      <c r="A13980" s="215" t="s">
        <v>666</v>
      </c>
      <c r="B13980" s="215" t="s">
        <v>93</v>
      </c>
      <c r="C13980" s="24"/>
    </row>
    <row r="13981" spans="1:3" ht="12.75" customHeight="1" x14ac:dyDescent="0.2">
      <c r="A13981" s="215" t="s">
        <v>11893</v>
      </c>
      <c r="B13981" s="215" t="s">
        <v>93</v>
      </c>
      <c r="C13981" s="24"/>
    </row>
    <row r="13982" spans="1:3" ht="12.75" customHeight="1" x14ac:dyDescent="0.2">
      <c r="A13982" s="215" t="s">
        <v>791</v>
      </c>
      <c r="B13982" s="215" t="s">
        <v>93</v>
      </c>
      <c r="C13982" s="24"/>
    </row>
    <row r="13983" spans="1:3" ht="12.75" customHeight="1" x14ac:dyDescent="0.2">
      <c r="A13983" s="215" t="s">
        <v>11894</v>
      </c>
      <c r="B13983" s="215" t="s">
        <v>93</v>
      </c>
      <c r="C13983" s="24"/>
    </row>
    <row r="13984" spans="1:3" ht="12.75" customHeight="1" x14ac:dyDescent="0.2">
      <c r="A13984" s="215" t="s">
        <v>11895</v>
      </c>
      <c r="B13984" s="215" t="s">
        <v>93</v>
      </c>
      <c r="C13984" s="24"/>
    </row>
    <row r="13985" spans="1:3" ht="12.75" customHeight="1" x14ac:dyDescent="0.2">
      <c r="A13985" s="215" t="s">
        <v>511</v>
      </c>
      <c r="B13985" s="215" t="s">
        <v>93</v>
      </c>
      <c r="C13985" s="24"/>
    </row>
    <row r="13986" spans="1:3" ht="12.75" customHeight="1" x14ac:dyDescent="0.2">
      <c r="A13986" s="215" t="s">
        <v>11896</v>
      </c>
      <c r="B13986" s="215" t="s">
        <v>93</v>
      </c>
      <c r="C13986" s="24"/>
    </row>
    <row r="13987" spans="1:3" ht="12.75" customHeight="1" x14ac:dyDescent="0.2">
      <c r="A13987" s="215" t="s">
        <v>11897</v>
      </c>
      <c r="B13987" s="215" t="s">
        <v>93</v>
      </c>
      <c r="C13987" s="24"/>
    </row>
    <row r="13988" spans="1:3" ht="12.75" customHeight="1" x14ac:dyDescent="0.2">
      <c r="A13988" s="215" t="s">
        <v>22472</v>
      </c>
      <c r="B13988" s="215" t="s">
        <v>93</v>
      </c>
      <c r="C13988" s="24"/>
    </row>
    <row r="13989" spans="1:3" ht="12.75" customHeight="1" x14ac:dyDescent="0.2">
      <c r="A13989" s="215" t="s">
        <v>11898</v>
      </c>
      <c r="B13989" s="215" t="s">
        <v>93</v>
      </c>
      <c r="C13989" s="24"/>
    </row>
    <row r="13990" spans="1:3" ht="12.75" customHeight="1" x14ac:dyDescent="0.2">
      <c r="A13990" s="215" t="s">
        <v>11900</v>
      </c>
      <c r="B13990" s="215" t="s">
        <v>93</v>
      </c>
      <c r="C13990" s="24"/>
    </row>
    <row r="13991" spans="1:3" ht="12.75" customHeight="1" x14ac:dyDescent="0.2">
      <c r="A13991" s="215" t="s">
        <v>11924</v>
      </c>
      <c r="B13991" s="215" t="s">
        <v>93</v>
      </c>
      <c r="C13991" s="24"/>
    </row>
    <row r="13992" spans="1:3" ht="12.75" customHeight="1" x14ac:dyDescent="0.2">
      <c r="A13992" s="215" t="s">
        <v>22473</v>
      </c>
      <c r="B13992" s="215" t="s">
        <v>93</v>
      </c>
      <c r="C13992" s="24"/>
    </row>
    <row r="13993" spans="1:3" ht="12.75" customHeight="1" x14ac:dyDescent="0.2">
      <c r="A13993" s="215" t="s">
        <v>11925</v>
      </c>
      <c r="B13993" s="215" t="s">
        <v>93</v>
      </c>
      <c r="C13993" s="24"/>
    </row>
    <row r="13994" spans="1:3" ht="12.75" customHeight="1" x14ac:dyDescent="0.2">
      <c r="A13994" s="215" t="s">
        <v>817</v>
      </c>
      <c r="B13994" s="215" t="s">
        <v>93</v>
      </c>
      <c r="C13994" s="24"/>
    </row>
    <row r="13995" spans="1:3" ht="12.75" customHeight="1" x14ac:dyDescent="0.2">
      <c r="A13995" s="215" t="s">
        <v>11901</v>
      </c>
      <c r="B13995" s="215" t="s">
        <v>93</v>
      </c>
      <c r="C13995" s="24"/>
    </row>
    <row r="13996" spans="1:3" ht="12.75" customHeight="1" x14ac:dyDescent="0.2">
      <c r="A13996" s="215" t="s">
        <v>19677</v>
      </c>
      <c r="B13996" s="215" t="s">
        <v>93</v>
      </c>
      <c r="C13996" s="24"/>
    </row>
    <row r="13997" spans="1:3" ht="12.75" customHeight="1" x14ac:dyDescent="0.2">
      <c r="A13997" s="215" t="s">
        <v>22474</v>
      </c>
      <c r="B13997" s="215" t="s">
        <v>93</v>
      </c>
      <c r="C13997" s="24"/>
    </row>
    <row r="13998" spans="1:3" ht="12.75" customHeight="1" x14ac:dyDescent="0.2">
      <c r="A13998" s="215" t="s">
        <v>22475</v>
      </c>
      <c r="B13998" s="215" t="s">
        <v>93</v>
      </c>
      <c r="C13998" s="24"/>
    </row>
    <row r="13999" spans="1:3" ht="12.75" customHeight="1" x14ac:dyDescent="0.2">
      <c r="A13999" s="215" t="s">
        <v>11926</v>
      </c>
      <c r="B13999" s="215" t="s">
        <v>93</v>
      </c>
      <c r="C13999" s="24"/>
    </row>
    <row r="14000" spans="1:3" ht="12.75" customHeight="1" x14ac:dyDescent="0.2">
      <c r="A14000" s="215" t="s">
        <v>11927</v>
      </c>
      <c r="B14000" s="215" t="s">
        <v>93</v>
      </c>
      <c r="C14000" s="24"/>
    </row>
    <row r="14001" spans="1:3" ht="12.75" customHeight="1" x14ac:dyDescent="0.2">
      <c r="A14001" s="215" t="s">
        <v>22476</v>
      </c>
      <c r="B14001" s="215" t="s">
        <v>93</v>
      </c>
      <c r="C14001" s="24"/>
    </row>
    <row r="14002" spans="1:3" ht="12.75" customHeight="1" x14ac:dyDescent="0.2">
      <c r="A14002" s="215" t="s">
        <v>11928</v>
      </c>
      <c r="B14002" s="215" t="s">
        <v>93</v>
      </c>
      <c r="C14002" s="24"/>
    </row>
    <row r="14003" spans="1:3" ht="12.75" customHeight="1" x14ac:dyDescent="0.2">
      <c r="A14003" s="215" t="s">
        <v>668</v>
      </c>
      <c r="B14003" s="215" t="s">
        <v>93</v>
      </c>
      <c r="C14003" s="24"/>
    </row>
    <row r="14004" spans="1:3" ht="12.75" customHeight="1" x14ac:dyDescent="0.2">
      <c r="A14004" s="215" t="s">
        <v>11902</v>
      </c>
      <c r="B14004" s="215" t="s">
        <v>93</v>
      </c>
      <c r="C14004" s="24"/>
    </row>
    <row r="14005" spans="1:3" ht="12.75" customHeight="1" x14ac:dyDescent="0.2">
      <c r="A14005" s="215" t="s">
        <v>22477</v>
      </c>
      <c r="B14005" s="215" t="s">
        <v>93</v>
      </c>
      <c r="C14005" s="24"/>
    </row>
    <row r="14006" spans="1:3" ht="12.75" customHeight="1" x14ac:dyDescent="0.2">
      <c r="A14006" s="215" t="s">
        <v>11929</v>
      </c>
      <c r="B14006" s="215" t="s">
        <v>1675</v>
      </c>
      <c r="C14006" s="24"/>
    </row>
    <row r="14007" spans="1:3" ht="12.75" customHeight="1" x14ac:dyDescent="0.2">
      <c r="A14007" s="215" t="s">
        <v>86</v>
      </c>
      <c r="B14007" s="215" t="s">
        <v>86</v>
      </c>
      <c r="C14007" s="24"/>
    </row>
    <row r="14008" spans="1:3" ht="12.75" customHeight="1" x14ac:dyDescent="0.2">
      <c r="A14008" s="215" t="s">
        <v>2060</v>
      </c>
      <c r="B14008" s="215" t="s">
        <v>2060</v>
      </c>
      <c r="C14008" s="24"/>
    </row>
    <row r="14009" spans="1:3" ht="12.75" customHeight="1" x14ac:dyDescent="0.2">
      <c r="A14009" s="215" t="s">
        <v>11930</v>
      </c>
      <c r="B14009" s="215" t="s">
        <v>2060</v>
      </c>
      <c r="C14009" s="24"/>
    </row>
    <row r="14010" spans="1:3" ht="12.75" customHeight="1" x14ac:dyDescent="0.2">
      <c r="A14010" s="215" t="s">
        <v>11931</v>
      </c>
      <c r="B14010" s="215" t="s">
        <v>2060</v>
      </c>
      <c r="C14010" s="24"/>
    </row>
    <row r="14011" spans="1:3" ht="12.75" customHeight="1" x14ac:dyDescent="0.2">
      <c r="A14011" s="215" t="s">
        <v>3249</v>
      </c>
      <c r="B14011" s="215" t="s">
        <v>16</v>
      </c>
      <c r="C14011" s="24"/>
    </row>
    <row r="14012" spans="1:3" ht="12.75" customHeight="1" x14ac:dyDescent="0.2">
      <c r="A14012" s="215" t="s">
        <v>11932</v>
      </c>
      <c r="B14012" s="215" t="s">
        <v>16</v>
      </c>
      <c r="C14012" s="24"/>
    </row>
    <row r="14013" spans="1:3" ht="12.75" customHeight="1" x14ac:dyDescent="0.2">
      <c r="A14013" s="215" t="s">
        <v>2061</v>
      </c>
      <c r="B14013" s="215" t="s">
        <v>16</v>
      </c>
      <c r="C14013" s="24"/>
    </row>
    <row r="14014" spans="1:3" ht="12.75" customHeight="1" x14ac:dyDescent="0.2">
      <c r="A14014" s="215" t="s">
        <v>11933</v>
      </c>
      <c r="B14014" s="215" t="s">
        <v>16</v>
      </c>
      <c r="C14014" s="24"/>
    </row>
    <row r="14015" spans="1:3" ht="12.75" customHeight="1" x14ac:dyDescent="0.2">
      <c r="A14015" s="215" t="s">
        <v>22485</v>
      </c>
      <c r="B14015" s="215" t="s">
        <v>16</v>
      </c>
      <c r="C14015" s="24"/>
    </row>
    <row r="14016" spans="1:3" ht="12.75" customHeight="1" x14ac:dyDescent="0.2">
      <c r="A14016" s="215" t="s">
        <v>25900</v>
      </c>
      <c r="B14016" s="215" t="s">
        <v>16</v>
      </c>
      <c r="C14016" s="24"/>
    </row>
    <row r="14017" spans="1:4" ht="12.75" customHeight="1" x14ac:dyDescent="0.2">
      <c r="A14017" s="215" t="s">
        <v>2062</v>
      </c>
      <c r="B14017" s="215" t="s">
        <v>16</v>
      </c>
      <c r="C14017" s="24"/>
    </row>
    <row r="14018" spans="1:4" ht="12.75" customHeight="1" x14ac:dyDescent="0.2">
      <c r="A14018" s="215" t="s">
        <v>11934</v>
      </c>
      <c r="B14018" s="215" t="s">
        <v>16</v>
      </c>
      <c r="C14018" s="24"/>
    </row>
    <row r="14019" spans="1:4" ht="12.75" customHeight="1" x14ac:dyDescent="0.2">
      <c r="A14019" s="215" t="s">
        <v>11935</v>
      </c>
      <c r="B14019" s="215" t="s">
        <v>16</v>
      </c>
      <c r="C14019" s="24"/>
    </row>
    <row r="14020" spans="1:4" ht="12.75" customHeight="1" x14ac:dyDescent="0.2">
      <c r="A14020" s="215" t="s">
        <v>11936</v>
      </c>
      <c r="B14020" s="215" t="s">
        <v>16</v>
      </c>
      <c r="C14020" s="24"/>
    </row>
    <row r="14021" spans="1:4" ht="12.75" customHeight="1" x14ac:dyDescent="0.2">
      <c r="A14021" s="215" t="s">
        <v>3250</v>
      </c>
      <c r="B14021" s="215" t="s">
        <v>16</v>
      </c>
      <c r="C14021" s="24"/>
    </row>
    <row r="14022" spans="1:4" ht="12.75" customHeight="1" x14ac:dyDescent="0.2">
      <c r="A14022" s="215" t="s">
        <v>11937</v>
      </c>
      <c r="B14022" s="215" t="s">
        <v>16</v>
      </c>
      <c r="C14022" s="24"/>
    </row>
    <row r="14023" spans="1:4" ht="12.75" customHeight="1" x14ac:dyDescent="0.2">
      <c r="A14023" s="215" t="s">
        <v>2063</v>
      </c>
      <c r="B14023" s="215" t="s">
        <v>16</v>
      </c>
      <c r="C14023" s="24"/>
    </row>
    <row r="14024" spans="1:4" ht="12.75" customHeight="1" x14ac:dyDescent="0.2">
      <c r="A14024" s="215" t="s">
        <v>11938</v>
      </c>
      <c r="B14024" s="215" t="s">
        <v>16</v>
      </c>
      <c r="C14024" s="24"/>
    </row>
    <row r="14025" spans="1:4" ht="12.75" customHeight="1" x14ac:dyDescent="0.2">
      <c r="A14025" s="215" t="s">
        <v>22486</v>
      </c>
      <c r="B14025" s="215" t="s">
        <v>16</v>
      </c>
      <c r="C14025" s="24"/>
    </row>
    <row r="14026" spans="1:4" s="24" customFormat="1" ht="12.75" customHeight="1" x14ac:dyDescent="0.2">
      <c r="A14026" s="215" t="s">
        <v>22487</v>
      </c>
      <c r="B14026" s="215" t="s">
        <v>16</v>
      </c>
      <c r="D14026" s="120"/>
    </row>
    <row r="14027" spans="1:4" ht="12.75" customHeight="1" x14ac:dyDescent="0.2">
      <c r="A14027" s="215" t="s">
        <v>3251</v>
      </c>
      <c r="B14027" s="215" t="s">
        <v>16</v>
      </c>
      <c r="C14027" s="24"/>
    </row>
    <row r="14028" spans="1:4" ht="12.75" customHeight="1" x14ac:dyDescent="0.2">
      <c r="A14028" s="215" t="s">
        <v>11939</v>
      </c>
      <c r="B14028" s="215" t="s">
        <v>16</v>
      </c>
      <c r="C14028" s="24"/>
    </row>
    <row r="14029" spans="1:4" ht="12.75" customHeight="1" x14ac:dyDescent="0.2">
      <c r="A14029" s="215" t="s">
        <v>25901</v>
      </c>
      <c r="B14029" s="215" t="s">
        <v>16</v>
      </c>
      <c r="C14029" s="24"/>
    </row>
    <row r="14030" spans="1:4" ht="12.75" customHeight="1" x14ac:dyDescent="0.2">
      <c r="A14030" s="215" t="s">
        <v>12002</v>
      </c>
      <c r="B14030" s="215" t="s">
        <v>16</v>
      </c>
      <c r="C14030" s="24"/>
    </row>
    <row r="14031" spans="1:4" ht="12.75" customHeight="1" x14ac:dyDescent="0.2">
      <c r="A14031" s="215" t="s">
        <v>16456</v>
      </c>
      <c r="B14031" s="215" t="s">
        <v>16</v>
      </c>
      <c r="C14031" s="24"/>
    </row>
    <row r="14032" spans="1:4" ht="12.75" customHeight="1" x14ac:dyDescent="0.2">
      <c r="A14032" s="215" t="s">
        <v>22484</v>
      </c>
      <c r="B14032" s="215" t="s">
        <v>16</v>
      </c>
      <c r="C14032" s="24"/>
    </row>
    <row r="14033" spans="1:3" ht="12.75" customHeight="1" x14ac:dyDescent="0.2">
      <c r="A14033" s="215" t="s">
        <v>2064</v>
      </c>
      <c r="B14033" s="215" t="s">
        <v>16</v>
      </c>
      <c r="C14033" s="24"/>
    </row>
    <row r="14034" spans="1:3" ht="12.75" customHeight="1" x14ac:dyDescent="0.2">
      <c r="A14034" s="215" t="s">
        <v>11940</v>
      </c>
      <c r="B14034" s="215" t="s">
        <v>16</v>
      </c>
      <c r="C14034" s="24"/>
    </row>
    <row r="14035" spans="1:3" ht="12.75" customHeight="1" x14ac:dyDescent="0.2">
      <c r="A14035" s="215" t="s">
        <v>2065</v>
      </c>
      <c r="B14035" s="215" t="s">
        <v>16</v>
      </c>
      <c r="C14035" s="24"/>
    </row>
    <row r="14036" spans="1:3" ht="12.75" customHeight="1" x14ac:dyDescent="0.2">
      <c r="A14036" s="215" t="s">
        <v>11941</v>
      </c>
      <c r="B14036" s="215" t="s">
        <v>16</v>
      </c>
      <c r="C14036" s="24"/>
    </row>
    <row r="14037" spans="1:3" ht="12.75" customHeight="1" x14ac:dyDescent="0.2">
      <c r="A14037" s="185" t="s">
        <v>26539</v>
      </c>
      <c r="B14037" s="185" t="s">
        <v>16</v>
      </c>
      <c r="C14037" s="24"/>
    </row>
    <row r="14038" spans="1:3" ht="12.75" customHeight="1" x14ac:dyDescent="0.2">
      <c r="A14038" s="215" t="s">
        <v>11942</v>
      </c>
      <c r="B14038" s="215" t="s">
        <v>16</v>
      </c>
      <c r="C14038" s="24"/>
    </row>
    <row r="14039" spans="1:3" ht="12.75" customHeight="1" x14ac:dyDescent="0.2">
      <c r="A14039" s="215" t="s">
        <v>11943</v>
      </c>
      <c r="B14039" s="215" t="s">
        <v>16</v>
      </c>
      <c r="C14039" s="24"/>
    </row>
    <row r="14040" spans="1:3" ht="12.75" customHeight="1" x14ac:dyDescent="0.2">
      <c r="A14040" s="215" t="s">
        <v>11944</v>
      </c>
      <c r="B14040" s="215" t="s">
        <v>16</v>
      </c>
      <c r="C14040" s="24"/>
    </row>
    <row r="14041" spans="1:3" ht="12.75" customHeight="1" x14ac:dyDescent="0.2">
      <c r="A14041" s="215" t="s">
        <v>11945</v>
      </c>
      <c r="B14041" s="215" t="s">
        <v>16</v>
      </c>
      <c r="C14041" s="24"/>
    </row>
    <row r="14042" spans="1:3" ht="12.75" customHeight="1" x14ac:dyDescent="0.2">
      <c r="A14042" s="215" t="s">
        <v>11946</v>
      </c>
      <c r="B14042" s="215" t="s">
        <v>16</v>
      </c>
      <c r="C14042" s="24"/>
    </row>
    <row r="14043" spans="1:3" ht="12.75" customHeight="1" x14ac:dyDescent="0.2">
      <c r="A14043" s="215" t="s">
        <v>11947</v>
      </c>
      <c r="B14043" s="215" t="s">
        <v>16</v>
      </c>
      <c r="C14043" s="24"/>
    </row>
    <row r="14044" spans="1:3" ht="12.75" customHeight="1" x14ac:dyDescent="0.2">
      <c r="A14044" s="215" t="s">
        <v>11948</v>
      </c>
      <c r="B14044" s="215" t="s">
        <v>16</v>
      </c>
      <c r="C14044" s="24"/>
    </row>
    <row r="14045" spans="1:3" ht="12.75" customHeight="1" x14ac:dyDescent="0.2">
      <c r="A14045" s="215" t="s">
        <v>11949</v>
      </c>
      <c r="B14045" s="215" t="s">
        <v>16</v>
      </c>
      <c r="C14045" s="24"/>
    </row>
    <row r="14046" spans="1:3" ht="12.75" customHeight="1" x14ac:dyDescent="0.2">
      <c r="A14046" s="215" t="s">
        <v>11950</v>
      </c>
      <c r="B14046" s="215" t="s">
        <v>16</v>
      </c>
      <c r="C14046" s="24"/>
    </row>
    <row r="14047" spans="1:3" ht="12.75" customHeight="1" x14ac:dyDescent="0.2">
      <c r="A14047" s="215" t="s">
        <v>11951</v>
      </c>
      <c r="B14047" s="215" t="s">
        <v>16</v>
      </c>
      <c r="C14047" s="24"/>
    </row>
    <row r="14048" spans="1:3" ht="12.75" customHeight="1" x14ac:dyDescent="0.2">
      <c r="A14048" s="215" t="s">
        <v>11952</v>
      </c>
      <c r="B14048" s="215" t="s">
        <v>16</v>
      </c>
      <c r="C14048" s="24"/>
    </row>
    <row r="14049" spans="1:3" ht="12.75" customHeight="1" x14ac:dyDescent="0.2">
      <c r="A14049" s="215" t="s">
        <v>22479</v>
      </c>
      <c r="B14049" s="215" t="s">
        <v>16</v>
      </c>
      <c r="C14049" s="24"/>
    </row>
    <row r="14050" spans="1:3" ht="12.75" customHeight="1" x14ac:dyDescent="0.2">
      <c r="A14050" s="215" t="s">
        <v>2066</v>
      </c>
      <c r="B14050" s="215" t="s">
        <v>16</v>
      </c>
      <c r="C14050" s="24"/>
    </row>
    <row r="14051" spans="1:3" ht="12.75" customHeight="1" x14ac:dyDescent="0.2">
      <c r="A14051" s="215" t="s">
        <v>11953</v>
      </c>
      <c r="B14051" s="215" t="s">
        <v>16</v>
      </c>
      <c r="C14051" s="24"/>
    </row>
    <row r="14052" spans="1:3" ht="12.75" customHeight="1" x14ac:dyDescent="0.2">
      <c r="A14052" s="215" t="s">
        <v>11954</v>
      </c>
      <c r="B14052" s="215" t="s">
        <v>16</v>
      </c>
      <c r="C14052" s="24"/>
    </row>
    <row r="14053" spans="1:3" ht="12.75" customHeight="1" x14ac:dyDescent="0.2">
      <c r="A14053" s="215" t="s">
        <v>11955</v>
      </c>
      <c r="B14053" s="215" t="s">
        <v>16</v>
      </c>
      <c r="C14053" s="24"/>
    </row>
    <row r="14054" spans="1:3" ht="12.75" customHeight="1" x14ac:dyDescent="0.2">
      <c r="A14054" s="215" t="s">
        <v>25902</v>
      </c>
      <c r="B14054" s="215" t="s">
        <v>16</v>
      </c>
      <c r="C14054" s="24"/>
    </row>
    <row r="14055" spans="1:3" ht="12.75" customHeight="1" x14ac:dyDescent="0.2">
      <c r="A14055" s="215" t="s">
        <v>3252</v>
      </c>
      <c r="B14055" s="215" t="s">
        <v>16</v>
      </c>
      <c r="C14055" s="24"/>
    </row>
    <row r="14056" spans="1:3" ht="12.75" customHeight="1" x14ac:dyDescent="0.2">
      <c r="A14056" s="215" t="s">
        <v>11956</v>
      </c>
      <c r="B14056" s="215" t="s">
        <v>16</v>
      </c>
      <c r="C14056" s="24"/>
    </row>
    <row r="14057" spans="1:3" ht="12.75" customHeight="1" x14ac:dyDescent="0.2">
      <c r="A14057" s="215" t="s">
        <v>3253</v>
      </c>
      <c r="B14057" s="215" t="s">
        <v>16</v>
      </c>
      <c r="C14057" s="24"/>
    </row>
    <row r="14058" spans="1:3" ht="12.75" customHeight="1" x14ac:dyDescent="0.2">
      <c r="A14058" s="215" t="s">
        <v>11957</v>
      </c>
      <c r="B14058" s="215" t="s">
        <v>16</v>
      </c>
      <c r="C14058" s="24"/>
    </row>
    <row r="14059" spans="1:3" ht="12.75" customHeight="1" x14ac:dyDescent="0.2">
      <c r="A14059" s="215" t="s">
        <v>25903</v>
      </c>
      <c r="B14059" s="215" t="s">
        <v>16</v>
      </c>
      <c r="C14059" s="24"/>
    </row>
    <row r="14060" spans="1:3" ht="12.75" customHeight="1" x14ac:dyDescent="0.2">
      <c r="A14060" s="215" t="s">
        <v>11958</v>
      </c>
      <c r="B14060" s="215" t="s">
        <v>16</v>
      </c>
      <c r="C14060" s="24"/>
    </row>
    <row r="14061" spans="1:3" ht="12.75" customHeight="1" x14ac:dyDescent="0.2">
      <c r="A14061" s="215" t="s">
        <v>2067</v>
      </c>
      <c r="B14061" s="215" t="s">
        <v>16</v>
      </c>
      <c r="C14061" s="24"/>
    </row>
    <row r="14062" spans="1:3" ht="12.75" customHeight="1" x14ac:dyDescent="0.2">
      <c r="A14062" s="215" t="s">
        <v>11959</v>
      </c>
      <c r="B14062" s="215" t="s">
        <v>16</v>
      </c>
      <c r="C14062" s="24"/>
    </row>
    <row r="14063" spans="1:3" ht="12.75" customHeight="1" x14ac:dyDescent="0.2">
      <c r="A14063" s="215" t="s">
        <v>11960</v>
      </c>
      <c r="B14063" s="215" t="s">
        <v>16</v>
      </c>
      <c r="C14063" s="24"/>
    </row>
    <row r="14064" spans="1:3" ht="12.75" customHeight="1" x14ac:dyDescent="0.2">
      <c r="A14064" s="215" t="s">
        <v>11961</v>
      </c>
      <c r="B14064" s="215" t="s">
        <v>16</v>
      </c>
      <c r="C14064" s="24"/>
    </row>
    <row r="14065" spans="1:3" ht="12.75" customHeight="1" x14ac:dyDescent="0.2">
      <c r="A14065" s="215" t="s">
        <v>16</v>
      </c>
      <c r="B14065" s="215" t="s">
        <v>16</v>
      </c>
      <c r="C14065" s="24"/>
    </row>
    <row r="14066" spans="1:3" ht="12.75" customHeight="1" x14ac:dyDescent="0.2">
      <c r="A14066" s="215" t="s">
        <v>22488</v>
      </c>
      <c r="B14066" s="215" t="s">
        <v>16</v>
      </c>
      <c r="C14066" s="24"/>
    </row>
    <row r="14067" spans="1:3" ht="12.75" customHeight="1" x14ac:dyDescent="0.2">
      <c r="A14067" s="215" t="s">
        <v>11962</v>
      </c>
      <c r="B14067" s="215" t="s">
        <v>16</v>
      </c>
      <c r="C14067" s="24"/>
    </row>
    <row r="14068" spans="1:3" ht="12.75" customHeight="1" x14ac:dyDescent="0.2">
      <c r="A14068" s="215" t="s">
        <v>11963</v>
      </c>
      <c r="B14068" s="215" t="s">
        <v>16</v>
      </c>
      <c r="C14068" s="24"/>
    </row>
    <row r="14069" spans="1:3" ht="12.75" customHeight="1" x14ac:dyDescent="0.2">
      <c r="A14069" s="215" t="s">
        <v>11964</v>
      </c>
      <c r="B14069" s="215" t="s">
        <v>16</v>
      </c>
      <c r="C14069" s="24"/>
    </row>
    <row r="14070" spans="1:3" ht="12.75" customHeight="1" x14ac:dyDescent="0.2">
      <c r="A14070" s="215" t="s">
        <v>2068</v>
      </c>
      <c r="B14070" s="215" t="s">
        <v>16</v>
      </c>
      <c r="C14070" s="24"/>
    </row>
    <row r="14071" spans="1:3" ht="12.75" customHeight="1" x14ac:dyDescent="0.2">
      <c r="A14071" s="215" t="s">
        <v>11965</v>
      </c>
      <c r="B14071" s="215" t="s">
        <v>16</v>
      </c>
      <c r="C14071" s="24"/>
    </row>
    <row r="14072" spans="1:3" ht="12.75" customHeight="1" x14ac:dyDescent="0.2">
      <c r="A14072" s="215" t="s">
        <v>22489</v>
      </c>
      <c r="B14072" s="215" t="s">
        <v>16</v>
      </c>
      <c r="C14072" s="24"/>
    </row>
    <row r="14073" spans="1:3" ht="12.75" customHeight="1" x14ac:dyDescent="0.2">
      <c r="A14073" s="215" t="s">
        <v>11966</v>
      </c>
      <c r="B14073" s="215" t="s">
        <v>16</v>
      </c>
      <c r="C14073" s="24"/>
    </row>
    <row r="14074" spans="1:3" ht="12.75" customHeight="1" x14ac:dyDescent="0.2">
      <c r="A14074" s="215" t="s">
        <v>22480</v>
      </c>
      <c r="B14074" s="215" t="s">
        <v>16</v>
      </c>
      <c r="C14074" s="24"/>
    </row>
    <row r="14075" spans="1:3" ht="12.75" customHeight="1" x14ac:dyDescent="0.2">
      <c r="A14075" s="215" t="s">
        <v>2069</v>
      </c>
      <c r="B14075" s="215" t="s">
        <v>16</v>
      </c>
      <c r="C14075" s="24"/>
    </row>
    <row r="14076" spans="1:3" ht="12.75" customHeight="1" x14ac:dyDescent="0.2">
      <c r="A14076" s="215" t="s">
        <v>11967</v>
      </c>
      <c r="B14076" s="215" t="s">
        <v>16</v>
      </c>
      <c r="C14076" s="24"/>
    </row>
    <row r="14077" spans="1:3" ht="12.75" customHeight="1" x14ac:dyDescent="0.2">
      <c r="A14077" s="215" t="s">
        <v>22490</v>
      </c>
      <c r="B14077" s="215" t="s">
        <v>16</v>
      </c>
      <c r="C14077" s="24"/>
    </row>
    <row r="14078" spans="1:3" ht="12.75" customHeight="1" x14ac:dyDescent="0.2">
      <c r="A14078" s="215" t="s">
        <v>11968</v>
      </c>
      <c r="B14078" s="215" t="s">
        <v>16</v>
      </c>
      <c r="C14078" s="24"/>
    </row>
    <row r="14079" spans="1:3" ht="12.75" customHeight="1" x14ac:dyDescent="0.2">
      <c r="A14079" s="215" t="s">
        <v>22491</v>
      </c>
      <c r="B14079" s="215" t="s">
        <v>16</v>
      </c>
      <c r="C14079" s="24"/>
    </row>
    <row r="14080" spans="1:3" ht="12.75" customHeight="1" x14ac:dyDescent="0.2">
      <c r="A14080" s="215" t="s">
        <v>22492</v>
      </c>
      <c r="B14080" s="215" t="s">
        <v>16</v>
      </c>
      <c r="C14080" s="24"/>
    </row>
    <row r="14081" spans="1:3" ht="12.75" customHeight="1" x14ac:dyDescent="0.2">
      <c r="A14081" s="215" t="s">
        <v>22493</v>
      </c>
      <c r="B14081" s="215" t="s">
        <v>16</v>
      </c>
      <c r="C14081" s="24"/>
    </row>
    <row r="14082" spans="1:3" ht="12.75" customHeight="1" x14ac:dyDescent="0.2">
      <c r="A14082" s="215" t="s">
        <v>11969</v>
      </c>
      <c r="B14082" s="215" t="s">
        <v>16</v>
      </c>
      <c r="C14082" s="24"/>
    </row>
    <row r="14083" spans="1:3" ht="12.75" customHeight="1" x14ac:dyDescent="0.2">
      <c r="A14083" s="215" t="s">
        <v>11970</v>
      </c>
      <c r="B14083" s="215" t="s">
        <v>16</v>
      </c>
      <c r="C14083" s="24"/>
    </row>
    <row r="14084" spans="1:3" ht="12.75" customHeight="1" x14ac:dyDescent="0.2">
      <c r="A14084" s="215" t="s">
        <v>11971</v>
      </c>
      <c r="B14084" s="215" t="s">
        <v>16</v>
      </c>
      <c r="C14084" s="24"/>
    </row>
    <row r="14085" spans="1:3" ht="12.75" customHeight="1" x14ac:dyDescent="0.2">
      <c r="A14085" s="215" t="s">
        <v>11972</v>
      </c>
      <c r="B14085" s="215" t="s">
        <v>16</v>
      </c>
      <c r="C14085" s="24"/>
    </row>
    <row r="14086" spans="1:3" ht="12.75" customHeight="1" x14ac:dyDescent="0.2">
      <c r="A14086" s="215" t="s">
        <v>11973</v>
      </c>
      <c r="B14086" s="215" t="s">
        <v>16</v>
      </c>
      <c r="C14086" s="24"/>
    </row>
    <row r="14087" spans="1:3" ht="12.75" customHeight="1" x14ac:dyDescent="0.2">
      <c r="A14087" s="215" t="s">
        <v>11974</v>
      </c>
      <c r="B14087" s="215" t="s">
        <v>16</v>
      </c>
      <c r="C14087" s="24"/>
    </row>
    <row r="14088" spans="1:3" ht="12.75" customHeight="1" x14ac:dyDescent="0.2">
      <c r="A14088" s="215" t="s">
        <v>25904</v>
      </c>
      <c r="B14088" s="215" t="s">
        <v>16</v>
      </c>
      <c r="C14088" s="24"/>
    </row>
    <row r="14089" spans="1:3" ht="12.75" customHeight="1" x14ac:dyDescent="0.2">
      <c r="A14089" s="215" t="s">
        <v>25905</v>
      </c>
      <c r="B14089" s="215" t="s">
        <v>16</v>
      </c>
      <c r="C14089" s="24"/>
    </row>
    <row r="14090" spans="1:3" ht="12.75" customHeight="1" x14ac:dyDescent="0.2">
      <c r="A14090" s="215" t="s">
        <v>2070</v>
      </c>
      <c r="B14090" s="215" t="s">
        <v>16</v>
      </c>
      <c r="C14090" s="24"/>
    </row>
    <row r="14091" spans="1:3" ht="12.75" customHeight="1" x14ac:dyDescent="0.2">
      <c r="A14091" s="215" t="s">
        <v>11975</v>
      </c>
      <c r="B14091" s="215" t="s">
        <v>16</v>
      </c>
      <c r="C14091" s="24"/>
    </row>
    <row r="14092" spans="1:3" ht="12.75" customHeight="1" x14ac:dyDescent="0.2">
      <c r="A14092" s="185" t="s">
        <v>26555</v>
      </c>
      <c r="B14092" s="185" t="s">
        <v>16</v>
      </c>
      <c r="C14092" s="24"/>
    </row>
    <row r="14093" spans="1:3" ht="12.75" customHeight="1" x14ac:dyDescent="0.2">
      <c r="A14093" s="215" t="s">
        <v>22494</v>
      </c>
      <c r="B14093" s="215" t="s">
        <v>16</v>
      </c>
      <c r="C14093" s="24"/>
    </row>
    <row r="14094" spans="1:3" ht="12.75" customHeight="1" x14ac:dyDescent="0.2">
      <c r="A14094" s="185" t="s">
        <v>26556</v>
      </c>
      <c r="B14094" s="185" t="s">
        <v>16</v>
      </c>
      <c r="C14094" s="24"/>
    </row>
    <row r="14095" spans="1:3" ht="12.75" customHeight="1" x14ac:dyDescent="0.2">
      <c r="A14095" s="215" t="s">
        <v>11976</v>
      </c>
      <c r="B14095" s="215" t="s">
        <v>16</v>
      </c>
      <c r="C14095" s="24"/>
    </row>
    <row r="14096" spans="1:3" ht="12.75" customHeight="1" x14ac:dyDescent="0.2">
      <c r="A14096" s="215" t="s">
        <v>11977</v>
      </c>
      <c r="B14096" s="215" t="s">
        <v>16</v>
      </c>
      <c r="C14096" s="24"/>
    </row>
    <row r="14097" spans="1:3" ht="12.75" customHeight="1" x14ac:dyDescent="0.2">
      <c r="A14097" s="215" t="s">
        <v>11978</v>
      </c>
      <c r="B14097" s="215" t="s">
        <v>16</v>
      </c>
      <c r="C14097" s="24"/>
    </row>
    <row r="14098" spans="1:3" ht="12.75" customHeight="1" x14ac:dyDescent="0.2">
      <c r="A14098" s="215" t="s">
        <v>11979</v>
      </c>
      <c r="B14098" s="215" t="s">
        <v>16</v>
      </c>
      <c r="C14098" s="24"/>
    </row>
    <row r="14099" spans="1:3" ht="12.75" customHeight="1" x14ac:dyDescent="0.2">
      <c r="A14099" s="215" t="s">
        <v>11980</v>
      </c>
      <c r="B14099" s="215" t="s">
        <v>16</v>
      </c>
      <c r="C14099" s="24"/>
    </row>
    <row r="14100" spans="1:3" ht="12.75" customHeight="1" x14ac:dyDescent="0.2">
      <c r="A14100" s="215" t="s">
        <v>11981</v>
      </c>
      <c r="B14100" s="215" t="s">
        <v>16</v>
      </c>
      <c r="C14100" s="24"/>
    </row>
    <row r="14101" spans="1:3" ht="12.75" customHeight="1" x14ac:dyDescent="0.2">
      <c r="A14101" s="215" t="s">
        <v>22481</v>
      </c>
      <c r="B14101" s="215" t="s">
        <v>16</v>
      </c>
      <c r="C14101" s="24"/>
    </row>
    <row r="14102" spans="1:3" ht="12.75" customHeight="1" x14ac:dyDescent="0.2">
      <c r="A14102" s="215" t="s">
        <v>12003</v>
      </c>
      <c r="B14102" s="215" t="s">
        <v>16</v>
      </c>
      <c r="C14102" s="24"/>
    </row>
    <row r="14103" spans="1:3" ht="12.75" customHeight="1" x14ac:dyDescent="0.2">
      <c r="A14103" s="215" t="s">
        <v>25906</v>
      </c>
      <c r="B14103" s="215" t="s">
        <v>16</v>
      </c>
      <c r="C14103" s="24"/>
    </row>
    <row r="14104" spans="1:3" ht="12.75" customHeight="1" x14ac:dyDescent="0.2">
      <c r="A14104" s="215" t="s">
        <v>12004</v>
      </c>
      <c r="B14104" s="215" t="s">
        <v>16</v>
      </c>
      <c r="C14104" s="24"/>
    </row>
    <row r="14105" spans="1:3" ht="12.75" customHeight="1" x14ac:dyDescent="0.2">
      <c r="A14105" s="215" t="s">
        <v>11982</v>
      </c>
      <c r="B14105" s="215" t="s">
        <v>16</v>
      </c>
      <c r="C14105" s="24"/>
    </row>
    <row r="14106" spans="1:3" ht="12.75" customHeight="1" x14ac:dyDescent="0.2">
      <c r="A14106" s="215" t="s">
        <v>25907</v>
      </c>
      <c r="B14106" s="215" t="s">
        <v>16</v>
      </c>
      <c r="C14106" s="24"/>
    </row>
    <row r="14107" spans="1:3" ht="12.75" customHeight="1" x14ac:dyDescent="0.2">
      <c r="A14107" s="215" t="s">
        <v>11983</v>
      </c>
      <c r="B14107" s="215" t="s">
        <v>16</v>
      </c>
      <c r="C14107" s="24"/>
    </row>
    <row r="14108" spans="1:3" ht="12.75" customHeight="1" x14ac:dyDescent="0.2">
      <c r="A14108" s="215" t="s">
        <v>11984</v>
      </c>
      <c r="B14108" s="215" t="s">
        <v>16</v>
      </c>
      <c r="C14108" s="24"/>
    </row>
    <row r="14109" spans="1:3" ht="12.75" customHeight="1" x14ac:dyDescent="0.2">
      <c r="A14109" s="215" t="s">
        <v>11985</v>
      </c>
      <c r="B14109" s="215" t="s">
        <v>16</v>
      </c>
      <c r="C14109" s="24"/>
    </row>
    <row r="14110" spans="1:3" ht="12.75" customHeight="1" x14ac:dyDescent="0.2">
      <c r="A14110" s="215" t="s">
        <v>2071</v>
      </c>
      <c r="B14110" s="215" t="s">
        <v>16</v>
      </c>
      <c r="C14110" s="24"/>
    </row>
    <row r="14111" spans="1:3" ht="12.75" customHeight="1" x14ac:dyDescent="0.2">
      <c r="A14111" s="215" t="s">
        <v>11986</v>
      </c>
      <c r="B14111" s="215" t="s">
        <v>16</v>
      </c>
      <c r="C14111" s="24"/>
    </row>
    <row r="14112" spans="1:3" ht="12.75" customHeight="1" x14ac:dyDescent="0.2">
      <c r="A14112" s="215" t="s">
        <v>2072</v>
      </c>
      <c r="B14112" s="215" t="s">
        <v>16</v>
      </c>
      <c r="C14112" s="24"/>
    </row>
    <row r="14113" spans="1:3" ht="12.75" customHeight="1" x14ac:dyDescent="0.2">
      <c r="A14113" s="215" t="s">
        <v>11987</v>
      </c>
      <c r="B14113" s="215" t="s">
        <v>16</v>
      </c>
      <c r="C14113" s="24"/>
    </row>
    <row r="14114" spans="1:3" ht="12.75" customHeight="1" x14ac:dyDescent="0.2">
      <c r="A14114" s="185" t="s">
        <v>26575</v>
      </c>
      <c r="B14114" s="185" t="s">
        <v>16</v>
      </c>
      <c r="C14114" s="24"/>
    </row>
    <row r="14115" spans="1:3" ht="12.75" customHeight="1" x14ac:dyDescent="0.2">
      <c r="A14115" s="215" t="s">
        <v>22495</v>
      </c>
      <c r="B14115" s="215" t="s">
        <v>16</v>
      </c>
      <c r="C14115" s="24"/>
    </row>
    <row r="14116" spans="1:3" ht="12.75" customHeight="1" x14ac:dyDescent="0.2">
      <c r="A14116" s="215" t="s">
        <v>11988</v>
      </c>
      <c r="B14116" s="215" t="s">
        <v>16</v>
      </c>
      <c r="C14116" s="24"/>
    </row>
    <row r="14117" spans="1:3" ht="12.75" customHeight="1" x14ac:dyDescent="0.2">
      <c r="A14117" s="215" t="s">
        <v>22482</v>
      </c>
      <c r="B14117" s="215" t="s">
        <v>16</v>
      </c>
      <c r="C14117" s="24"/>
    </row>
    <row r="14118" spans="1:3" ht="12.75" customHeight="1" x14ac:dyDescent="0.2">
      <c r="A14118" s="215" t="s">
        <v>2073</v>
      </c>
      <c r="B14118" s="215" t="s">
        <v>16</v>
      </c>
      <c r="C14118" s="24"/>
    </row>
    <row r="14119" spans="1:3" ht="12.75" customHeight="1" x14ac:dyDescent="0.2">
      <c r="A14119" s="215" t="s">
        <v>11989</v>
      </c>
      <c r="B14119" s="215" t="s">
        <v>16</v>
      </c>
      <c r="C14119" s="24"/>
    </row>
    <row r="14120" spans="1:3" ht="12.75" customHeight="1" x14ac:dyDescent="0.2">
      <c r="A14120" s="215" t="s">
        <v>22496</v>
      </c>
      <c r="B14120" s="215" t="s">
        <v>16</v>
      </c>
      <c r="C14120" s="24"/>
    </row>
    <row r="14121" spans="1:3" ht="12.75" customHeight="1" x14ac:dyDescent="0.2">
      <c r="A14121" s="215" t="s">
        <v>22497</v>
      </c>
      <c r="B14121" s="215" t="s">
        <v>16</v>
      </c>
      <c r="C14121" s="24"/>
    </row>
    <row r="14122" spans="1:3" ht="12.75" customHeight="1" x14ac:dyDescent="0.2">
      <c r="A14122" s="215" t="s">
        <v>11990</v>
      </c>
      <c r="B14122" s="215" t="s">
        <v>16</v>
      </c>
      <c r="C14122" s="24"/>
    </row>
    <row r="14123" spans="1:3" ht="12.75" customHeight="1" x14ac:dyDescent="0.2">
      <c r="A14123" s="215" t="s">
        <v>11991</v>
      </c>
      <c r="B14123" s="215" t="s">
        <v>16</v>
      </c>
      <c r="C14123" s="24"/>
    </row>
    <row r="14124" spans="1:3" ht="12.75" customHeight="1" x14ac:dyDescent="0.2">
      <c r="A14124" s="215" t="s">
        <v>22483</v>
      </c>
      <c r="B14124" s="215" t="s">
        <v>16</v>
      </c>
      <c r="C14124" s="24"/>
    </row>
    <row r="14125" spans="1:3" ht="12.75" customHeight="1" x14ac:dyDescent="0.2">
      <c r="A14125" s="215" t="s">
        <v>22498</v>
      </c>
      <c r="B14125" s="215" t="s">
        <v>16</v>
      </c>
      <c r="C14125" s="24"/>
    </row>
    <row r="14126" spans="1:3" ht="12.75" customHeight="1" x14ac:dyDescent="0.2">
      <c r="A14126" s="215" t="s">
        <v>11992</v>
      </c>
      <c r="B14126" s="215" t="s">
        <v>16</v>
      </c>
      <c r="C14126" s="24"/>
    </row>
    <row r="14127" spans="1:3" ht="12.75" customHeight="1" x14ac:dyDescent="0.2">
      <c r="A14127" s="215" t="s">
        <v>22499</v>
      </c>
      <c r="B14127" s="215" t="s">
        <v>16</v>
      </c>
      <c r="C14127" s="24"/>
    </row>
    <row r="14128" spans="1:3" ht="12.75" customHeight="1" x14ac:dyDescent="0.2">
      <c r="A14128" s="215" t="s">
        <v>11993</v>
      </c>
      <c r="B14128" s="215" t="s">
        <v>16</v>
      </c>
      <c r="C14128" s="24"/>
    </row>
    <row r="14129" spans="1:3" ht="12.75" customHeight="1" x14ac:dyDescent="0.2">
      <c r="A14129" s="215" t="s">
        <v>12005</v>
      </c>
      <c r="B14129" s="215" t="s">
        <v>16</v>
      </c>
      <c r="C14129" s="24"/>
    </row>
    <row r="14130" spans="1:3" ht="12.75" customHeight="1" x14ac:dyDescent="0.2">
      <c r="A14130" s="215" t="s">
        <v>22500</v>
      </c>
      <c r="B14130" s="215" t="s">
        <v>16</v>
      </c>
      <c r="C14130" s="24"/>
    </row>
    <row r="14131" spans="1:3" ht="12.75" customHeight="1" x14ac:dyDescent="0.2">
      <c r="A14131" s="215" t="s">
        <v>12006</v>
      </c>
      <c r="B14131" s="215" t="s">
        <v>16</v>
      </c>
      <c r="C14131" s="24"/>
    </row>
    <row r="14132" spans="1:3" ht="12.75" customHeight="1" x14ac:dyDescent="0.2">
      <c r="A14132" s="215" t="s">
        <v>22501</v>
      </c>
      <c r="B14132" s="215" t="s">
        <v>16</v>
      </c>
      <c r="C14132" s="24"/>
    </row>
    <row r="14133" spans="1:3" ht="12.75" customHeight="1" x14ac:dyDescent="0.2">
      <c r="A14133" s="215" t="s">
        <v>22502</v>
      </c>
      <c r="B14133" s="215" t="s">
        <v>16</v>
      </c>
      <c r="C14133" s="24"/>
    </row>
    <row r="14134" spans="1:3" ht="12.75" customHeight="1" x14ac:dyDescent="0.2">
      <c r="A14134" s="215" t="s">
        <v>22503</v>
      </c>
      <c r="B14134" s="215" t="s">
        <v>16</v>
      </c>
      <c r="C14134" s="24"/>
    </row>
    <row r="14135" spans="1:3" ht="12.75" customHeight="1" x14ac:dyDescent="0.2">
      <c r="A14135" s="215" t="s">
        <v>12007</v>
      </c>
      <c r="B14135" s="215" t="s">
        <v>16</v>
      </c>
      <c r="C14135" s="24"/>
    </row>
    <row r="14136" spans="1:3" ht="12.75" customHeight="1" x14ac:dyDescent="0.2">
      <c r="A14136" s="215" t="s">
        <v>11994</v>
      </c>
      <c r="B14136" s="215" t="s">
        <v>16</v>
      </c>
      <c r="C14136" s="24"/>
    </row>
    <row r="14137" spans="1:3" ht="12.75" customHeight="1" x14ac:dyDescent="0.2">
      <c r="A14137" s="215" t="s">
        <v>22504</v>
      </c>
      <c r="B14137" s="215" t="s">
        <v>16</v>
      </c>
      <c r="C14137" s="24"/>
    </row>
    <row r="14138" spans="1:3" ht="12.75" customHeight="1" x14ac:dyDescent="0.2">
      <c r="A14138" s="215" t="s">
        <v>12008</v>
      </c>
      <c r="B14138" s="215" t="s">
        <v>16</v>
      </c>
      <c r="C14138" s="24"/>
    </row>
    <row r="14139" spans="1:3" ht="12.75" customHeight="1" x14ac:dyDescent="0.2">
      <c r="A14139" s="215" t="s">
        <v>22505</v>
      </c>
      <c r="B14139" s="215" t="s">
        <v>16</v>
      </c>
      <c r="C14139" s="24"/>
    </row>
    <row r="14140" spans="1:3" ht="12.75" customHeight="1" x14ac:dyDescent="0.2">
      <c r="A14140" s="215" t="s">
        <v>22506</v>
      </c>
      <c r="B14140" s="215" t="s">
        <v>16</v>
      </c>
      <c r="C14140" s="24"/>
    </row>
    <row r="14141" spans="1:3" ht="12.75" customHeight="1" x14ac:dyDescent="0.2">
      <c r="A14141" s="215" t="s">
        <v>22507</v>
      </c>
      <c r="B14141" s="215" t="s">
        <v>16</v>
      </c>
      <c r="C14141" s="24"/>
    </row>
    <row r="14142" spans="1:3" ht="12.75" customHeight="1" x14ac:dyDescent="0.2">
      <c r="A14142" s="215" t="s">
        <v>12009</v>
      </c>
      <c r="B14142" s="215" t="s">
        <v>16</v>
      </c>
      <c r="C14142" s="24"/>
    </row>
    <row r="14143" spans="1:3" ht="12.75" customHeight="1" x14ac:dyDescent="0.2">
      <c r="A14143" s="215" t="s">
        <v>22508</v>
      </c>
      <c r="B14143" s="215" t="s">
        <v>16</v>
      </c>
      <c r="C14143" s="24"/>
    </row>
    <row r="14144" spans="1:3" ht="12.75" customHeight="1" x14ac:dyDescent="0.2">
      <c r="A14144" s="215" t="s">
        <v>11995</v>
      </c>
      <c r="B14144" s="215" t="s">
        <v>16</v>
      </c>
      <c r="C14144" s="24"/>
    </row>
    <row r="14145" spans="1:3" ht="12.75" customHeight="1" x14ac:dyDescent="0.2">
      <c r="A14145" s="215" t="s">
        <v>11996</v>
      </c>
      <c r="B14145" s="215" t="s">
        <v>16</v>
      </c>
      <c r="C14145" s="24"/>
    </row>
    <row r="14146" spans="1:3" ht="12.75" customHeight="1" x14ac:dyDescent="0.2">
      <c r="A14146" s="215" t="s">
        <v>12010</v>
      </c>
      <c r="B14146" s="215" t="s">
        <v>16</v>
      </c>
      <c r="C14146" s="24"/>
    </row>
    <row r="14147" spans="1:3" ht="12.75" customHeight="1" x14ac:dyDescent="0.2">
      <c r="A14147" s="215" t="s">
        <v>12011</v>
      </c>
      <c r="B14147" s="215" t="s">
        <v>16</v>
      </c>
      <c r="C14147" s="24"/>
    </row>
    <row r="14148" spans="1:3" ht="12.75" customHeight="1" x14ac:dyDescent="0.2">
      <c r="A14148" s="215" t="s">
        <v>12012</v>
      </c>
      <c r="B14148" s="215" t="s">
        <v>16</v>
      </c>
      <c r="C14148" s="24"/>
    </row>
    <row r="14149" spans="1:3" ht="12.75" customHeight="1" x14ac:dyDescent="0.2">
      <c r="A14149" s="215" t="s">
        <v>12013</v>
      </c>
      <c r="B14149" s="215" t="s">
        <v>16</v>
      </c>
      <c r="C14149" s="24"/>
    </row>
    <row r="14150" spans="1:3" ht="12.75" customHeight="1" x14ac:dyDescent="0.2">
      <c r="A14150" s="215" t="s">
        <v>19615</v>
      </c>
      <c r="B14150" s="215" t="s">
        <v>16</v>
      </c>
      <c r="C14150" s="24"/>
    </row>
    <row r="14151" spans="1:3" ht="12.75" customHeight="1" x14ac:dyDescent="0.2">
      <c r="A14151" s="215" t="s">
        <v>12014</v>
      </c>
      <c r="B14151" s="215" t="s">
        <v>16</v>
      </c>
      <c r="C14151" s="24"/>
    </row>
    <row r="14152" spans="1:3" ht="12.75" customHeight="1" x14ac:dyDescent="0.2">
      <c r="A14152" s="215" t="s">
        <v>25908</v>
      </c>
      <c r="B14152" s="215" t="s">
        <v>16</v>
      </c>
      <c r="C14152" s="24"/>
    </row>
    <row r="14153" spans="1:3" ht="12.75" customHeight="1" x14ac:dyDescent="0.2">
      <c r="A14153" s="215" t="s">
        <v>12015</v>
      </c>
      <c r="B14153" s="215" t="s">
        <v>16</v>
      </c>
      <c r="C14153" s="24"/>
    </row>
    <row r="14154" spans="1:3" ht="12.75" customHeight="1" x14ac:dyDescent="0.2">
      <c r="A14154" s="215" t="s">
        <v>12016</v>
      </c>
      <c r="B14154" s="215" t="s">
        <v>16</v>
      </c>
      <c r="C14154" s="24"/>
    </row>
    <row r="14155" spans="1:3" ht="12.75" customHeight="1" x14ac:dyDescent="0.2">
      <c r="A14155" s="215" t="s">
        <v>22509</v>
      </c>
      <c r="B14155" s="215" t="s">
        <v>16</v>
      </c>
      <c r="C14155" s="24"/>
    </row>
    <row r="14156" spans="1:3" ht="12.75" customHeight="1" x14ac:dyDescent="0.2">
      <c r="A14156" s="215" t="s">
        <v>22510</v>
      </c>
      <c r="B14156" s="215" t="s">
        <v>16</v>
      </c>
      <c r="C14156" s="24"/>
    </row>
    <row r="14157" spans="1:3" ht="12.75" customHeight="1" x14ac:dyDescent="0.2">
      <c r="A14157" s="185" t="s">
        <v>26600</v>
      </c>
      <c r="B14157" s="185" t="s">
        <v>16</v>
      </c>
      <c r="C14157" s="24"/>
    </row>
    <row r="14158" spans="1:3" ht="12.75" customHeight="1" x14ac:dyDescent="0.2">
      <c r="A14158" s="215" t="s">
        <v>22478</v>
      </c>
      <c r="B14158" s="215" t="s">
        <v>16</v>
      </c>
      <c r="C14158" s="24"/>
    </row>
    <row r="14159" spans="1:3" ht="12.75" customHeight="1" x14ac:dyDescent="0.2">
      <c r="A14159" s="215" t="s">
        <v>22511</v>
      </c>
      <c r="B14159" s="215" t="s">
        <v>16</v>
      </c>
      <c r="C14159" s="24"/>
    </row>
    <row r="14160" spans="1:3" ht="12.75" customHeight="1" x14ac:dyDescent="0.2">
      <c r="A14160" s="215" t="s">
        <v>11997</v>
      </c>
      <c r="B14160" s="215" t="s">
        <v>16</v>
      </c>
      <c r="C14160" s="24"/>
    </row>
    <row r="14161" spans="1:3" ht="12.75" customHeight="1" x14ac:dyDescent="0.2">
      <c r="A14161" s="215" t="s">
        <v>22512</v>
      </c>
      <c r="B14161" s="215" t="s">
        <v>16</v>
      </c>
      <c r="C14161" s="24"/>
    </row>
    <row r="14162" spans="1:3" ht="12.75" customHeight="1" x14ac:dyDescent="0.2">
      <c r="A14162" s="215" t="s">
        <v>19623</v>
      </c>
      <c r="B14162" s="215" t="s">
        <v>16</v>
      </c>
      <c r="C14162" s="24"/>
    </row>
    <row r="14163" spans="1:3" ht="12.75" customHeight="1" x14ac:dyDescent="0.2">
      <c r="A14163" s="215" t="s">
        <v>22513</v>
      </c>
      <c r="B14163" s="215" t="s">
        <v>16</v>
      </c>
      <c r="C14163" s="24"/>
    </row>
    <row r="14164" spans="1:3" ht="12.75" customHeight="1" x14ac:dyDescent="0.2">
      <c r="A14164" s="215" t="s">
        <v>11998</v>
      </c>
      <c r="B14164" s="215" t="s">
        <v>16</v>
      </c>
      <c r="C14164" s="24"/>
    </row>
    <row r="14165" spans="1:3" ht="12.75" customHeight="1" x14ac:dyDescent="0.2">
      <c r="A14165" s="215" t="s">
        <v>22514</v>
      </c>
      <c r="B14165" s="215" t="s">
        <v>16</v>
      </c>
      <c r="C14165" s="24"/>
    </row>
    <row r="14166" spans="1:3" ht="12.75" customHeight="1" x14ac:dyDescent="0.2">
      <c r="A14166" s="215" t="s">
        <v>22515</v>
      </c>
      <c r="B14166" s="215" t="s">
        <v>16</v>
      </c>
      <c r="C14166" s="24"/>
    </row>
    <row r="14167" spans="1:3" ht="12.75" customHeight="1" x14ac:dyDescent="0.2">
      <c r="A14167" s="215" t="s">
        <v>12017</v>
      </c>
      <c r="B14167" s="215" t="s">
        <v>16</v>
      </c>
      <c r="C14167" s="24"/>
    </row>
    <row r="14168" spans="1:3" ht="12.75" customHeight="1" x14ac:dyDescent="0.2">
      <c r="A14168" s="215" t="s">
        <v>12018</v>
      </c>
      <c r="B14168" s="215" t="s">
        <v>16</v>
      </c>
      <c r="C14168" s="24"/>
    </row>
    <row r="14169" spans="1:3" ht="12.75" customHeight="1" x14ac:dyDescent="0.2">
      <c r="A14169" s="215" t="s">
        <v>12019</v>
      </c>
      <c r="B14169" s="215" t="s">
        <v>16</v>
      </c>
      <c r="C14169" s="24"/>
    </row>
    <row r="14170" spans="1:3" ht="12.75" customHeight="1" x14ac:dyDescent="0.2">
      <c r="A14170" s="215" t="s">
        <v>22516</v>
      </c>
      <c r="B14170" s="215" t="s">
        <v>16</v>
      </c>
      <c r="C14170" s="24"/>
    </row>
    <row r="14171" spans="1:3" ht="12.75" customHeight="1" x14ac:dyDescent="0.2">
      <c r="A14171" s="215" t="s">
        <v>12020</v>
      </c>
      <c r="B14171" s="215" t="s">
        <v>16</v>
      </c>
      <c r="C14171" s="24"/>
    </row>
    <row r="14172" spans="1:3" ht="12.75" customHeight="1" x14ac:dyDescent="0.2">
      <c r="A14172" s="215" t="s">
        <v>22517</v>
      </c>
      <c r="B14172" s="215" t="s">
        <v>16</v>
      </c>
      <c r="C14172" s="24"/>
    </row>
    <row r="14173" spans="1:3" ht="12.75" customHeight="1" x14ac:dyDescent="0.2">
      <c r="A14173" s="215" t="s">
        <v>11999</v>
      </c>
      <c r="B14173" s="215" t="s">
        <v>16</v>
      </c>
      <c r="C14173" s="24"/>
    </row>
    <row r="14174" spans="1:3" ht="12.75" customHeight="1" x14ac:dyDescent="0.2">
      <c r="A14174" s="215" t="s">
        <v>22518</v>
      </c>
      <c r="B14174" s="215" t="s">
        <v>16</v>
      </c>
      <c r="C14174" s="24"/>
    </row>
    <row r="14175" spans="1:3" ht="12.75" customHeight="1" x14ac:dyDescent="0.2">
      <c r="A14175" s="215" t="s">
        <v>12021</v>
      </c>
      <c r="B14175" s="215" t="s">
        <v>16</v>
      </c>
      <c r="C14175" s="24"/>
    </row>
    <row r="14176" spans="1:3" ht="12.75" customHeight="1" x14ac:dyDescent="0.2">
      <c r="A14176" s="215" t="s">
        <v>12022</v>
      </c>
      <c r="B14176" s="215" t="s">
        <v>16</v>
      </c>
      <c r="C14176" s="24"/>
    </row>
    <row r="14177" spans="1:3" ht="12.75" customHeight="1" x14ac:dyDescent="0.2">
      <c r="A14177" s="215" t="s">
        <v>22519</v>
      </c>
      <c r="B14177" s="215" t="s">
        <v>16</v>
      </c>
      <c r="C14177" s="24"/>
    </row>
    <row r="14178" spans="1:3" ht="12.75" customHeight="1" x14ac:dyDescent="0.2">
      <c r="A14178" s="215" t="s">
        <v>12023</v>
      </c>
      <c r="B14178" s="215" t="s">
        <v>16</v>
      </c>
      <c r="C14178" s="24"/>
    </row>
    <row r="14179" spans="1:3" ht="12.75" customHeight="1" x14ac:dyDescent="0.2">
      <c r="A14179" s="215" t="s">
        <v>22520</v>
      </c>
      <c r="B14179" s="215" t="s">
        <v>16</v>
      </c>
      <c r="C14179" s="24"/>
    </row>
    <row r="14180" spans="1:3" ht="12.75" customHeight="1" x14ac:dyDescent="0.2">
      <c r="A14180" s="215" t="s">
        <v>12024</v>
      </c>
      <c r="B14180" s="215" t="s">
        <v>16</v>
      </c>
      <c r="C14180" s="24"/>
    </row>
    <row r="14181" spans="1:3" ht="12.75" customHeight="1" x14ac:dyDescent="0.2">
      <c r="A14181" s="215" t="s">
        <v>22521</v>
      </c>
      <c r="B14181" s="215" t="s">
        <v>16</v>
      </c>
      <c r="C14181" s="24"/>
    </row>
    <row r="14182" spans="1:3" ht="12.75" customHeight="1" x14ac:dyDescent="0.2">
      <c r="A14182" s="215" t="s">
        <v>22522</v>
      </c>
      <c r="B14182" s="215" t="s">
        <v>16</v>
      </c>
      <c r="C14182" s="24"/>
    </row>
    <row r="14183" spans="1:3" ht="12.75" customHeight="1" x14ac:dyDescent="0.2">
      <c r="A14183" s="215" t="s">
        <v>12025</v>
      </c>
      <c r="B14183" s="215" t="s">
        <v>16</v>
      </c>
      <c r="C14183" s="24"/>
    </row>
    <row r="14184" spans="1:3" ht="12.75" customHeight="1" x14ac:dyDescent="0.2">
      <c r="A14184" s="215" t="s">
        <v>22523</v>
      </c>
      <c r="B14184" s="215" t="s">
        <v>16</v>
      </c>
      <c r="C14184" s="24"/>
    </row>
    <row r="14185" spans="1:3" ht="12.75" customHeight="1" x14ac:dyDescent="0.2">
      <c r="A14185" s="215" t="s">
        <v>12000</v>
      </c>
      <c r="B14185" s="215" t="s">
        <v>16</v>
      </c>
      <c r="C14185" s="24"/>
    </row>
    <row r="14186" spans="1:3" ht="12.75" customHeight="1" x14ac:dyDescent="0.2">
      <c r="A14186" s="215" t="s">
        <v>12001</v>
      </c>
      <c r="B14186" s="215" t="s">
        <v>16</v>
      </c>
      <c r="C14186" s="24"/>
    </row>
    <row r="14187" spans="1:3" ht="12.75" customHeight="1" x14ac:dyDescent="0.2">
      <c r="A14187" s="215" t="s">
        <v>12026</v>
      </c>
      <c r="B14187" s="215" t="s">
        <v>16</v>
      </c>
      <c r="C14187" s="24"/>
    </row>
    <row r="14188" spans="1:3" ht="12.75" customHeight="1" x14ac:dyDescent="0.2">
      <c r="A14188" s="215" t="s">
        <v>22524</v>
      </c>
      <c r="B14188" s="215" t="s">
        <v>16</v>
      </c>
      <c r="C14188" s="24"/>
    </row>
    <row r="14189" spans="1:3" ht="12.75" customHeight="1" x14ac:dyDescent="0.2">
      <c r="A14189" s="215" t="s">
        <v>12027</v>
      </c>
      <c r="B14189" s="215" t="s">
        <v>202</v>
      </c>
      <c r="C14189" s="24"/>
    </row>
    <row r="14190" spans="1:3" ht="12.75" customHeight="1" x14ac:dyDescent="0.2">
      <c r="A14190" s="215" t="s">
        <v>12028</v>
      </c>
      <c r="B14190" s="215" t="s">
        <v>202</v>
      </c>
      <c r="C14190" s="24"/>
    </row>
    <row r="14191" spans="1:3" ht="12.75" customHeight="1" x14ac:dyDescent="0.2">
      <c r="A14191" s="215" t="s">
        <v>22530</v>
      </c>
      <c r="B14191" s="215" t="s">
        <v>202</v>
      </c>
      <c r="C14191" s="24"/>
    </row>
    <row r="14192" spans="1:3" ht="12.75" customHeight="1" x14ac:dyDescent="0.2">
      <c r="A14192" s="215" t="s">
        <v>22531</v>
      </c>
      <c r="B14192" s="215" t="s">
        <v>202</v>
      </c>
      <c r="C14192" s="24"/>
    </row>
    <row r="14193" spans="1:3" ht="12.75" customHeight="1" x14ac:dyDescent="0.2">
      <c r="A14193" s="215" t="s">
        <v>12029</v>
      </c>
      <c r="B14193" s="215" t="s">
        <v>202</v>
      </c>
      <c r="C14193" s="24"/>
    </row>
    <row r="14194" spans="1:3" ht="12.75" customHeight="1" x14ac:dyDescent="0.2">
      <c r="A14194" s="215" t="s">
        <v>2074</v>
      </c>
      <c r="B14194" s="215" t="s">
        <v>202</v>
      </c>
      <c r="C14194" s="24"/>
    </row>
    <row r="14195" spans="1:3" ht="12.75" customHeight="1" x14ac:dyDescent="0.2">
      <c r="A14195" s="215" t="s">
        <v>12030</v>
      </c>
      <c r="B14195" s="215" t="s">
        <v>202</v>
      </c>
      <c r="C14195" s="24"/>
    </row>
    <row r="14196" spans="1:3" ht="12.75" customHeight="1" x14ac:dyDescent="0.2">
      <c r="A14196" s="215" t="s">
        <v>22532</v>
      </c>
      <c r="B14196" s="215" t="s">
        <v>202</v>
      </c>
      <c r="C14196" s="24"/>
    </row>
    <row r="14197" spans="1:3" ht="12.75" customHeight="1" x14ac:dyDescent="0.2">
      <c r="A14197" s="215" t="s">
        <v>22533</v>
      </c>
      <c r="B14197" s="215" t="s">
        <v>202</v>
      </c>
      <c r="C14197" s="24"/>
    </row>
    <row r="14198" spans="1:3" ht="12.75" customHeight="1" x14ac:dyDescent="0.2">
      <c r="A14198" s="215" t="s">
        <v>22534</v>
      </c>
      <c r="B14198" s="215" t="s">
        <v>202</v>
      </c>
      <c r="C14198" s="24"/>
    </row>
    <row r="14199" spans="1:3" ht="12.75" customHeight="1" x14ac:dyDescent="0.2">
      <c r="A14199" s="215" t="s">
        <v>22535</v>
      </c>
      <c r="B14199" s="215" t="s">
        <v>202</v>
      </c>
      <c r="C14199" s="24"/>
    </row>
    <row r="14200" spans="1:3" ht="12.75" customHeight="1" x14ac:dyDescent="0.2">
      <c r="A14200" s="215" t="s">
        <v>12031</v>
      </c>
      <c r="B14200" s="215" t="s">
        <v>202</v>
      </c>
      <c r="C14200" s="24"/>
    </row>
    <row r="14201" spans="1:3" ht="12.75" customHeight="1" x14ac:dyDescent="0.2">
      <c r="A14201" s="215" t="s">
        <v>2075</v>
      </c>
      <c r="B14201" s="215" t="s">
        <v>202</v>
      </c>
      <c r="C14201" s="24"/>
    </row>
    <row r="14202" spans="1:3" ht="12.75" customHeight="1" x14ac:dyDescent="0.2">
      <c r="A14202" s="215" t="s">
        <v>12032</v>
      </c>
      <c r="B14202" s="215" t="s">
        <v>202</v>
      </c>
      <c r="C14202" s="24"/>
    </row>
    <row r="14203" spans="1:3" ht="12.75" customHeight="1" x14ac:dyDescent="0.2">
      <c r="A14203" s="215" t="s">
        <v>22536</v>
      </c>
      <c r="B14203" s="215" t="s">
        <v>202</v>
      </c>
      <c r="C14203" s="24"/>
    </row>
    <row r="14204" spans="1:3" ht="12.75" customHeight="1" x14ac:dyDescent="0.2">
      <c r="A14204" s="215" t="s">
        <v>12033</v>
      </c>
      <c r="B14204" s="215" t="s">
        <v>202</v>
      </c>
      <c r="C14204" s="24"/>
    </row>
    <row r="14205" spans="1:3" ht="12.75" customHeight="1" x14ac:dyDescent="0.2">
      <c r="A14205" s="215" t="s">
        <v>22526</v>
      </c>
      <c r="B14205" s="215" t="s">
        <v>202</v>
      </c>
      <c r="C14205" s="24"/>
    </row>
    <row r="14206" spans="1:3" ht="12.75" customHeight="1" x14ac:dyDescent="0.2">
      <c r="A14206" s="215" t="s">
        <v>22537</v>
      </c>
      <c r="B14206" s="215" t="s">
        <v>202</v>
      </c>
      <c r="C14206" s="24"/>
    </row>
    <row r="14207" spans="1:3" ht="12.75" customHeight="1" x14ac:dyDescent="0.2">
      <c r="A14207" s="215" t="s">
        <v>12121</v>
      </c>
      <c r="B14207" s="215" t="s">
        <v>202</v>
      </c>
      <c r="C14207" s="24"/>
    </row>
    <row r="14208" spans="1:3" ht="12.75" customHeight="1" x14ac:dyDescent="0.2">
      <c r="A14208" s="215" t="s">
        <v>22538</v>
      </c>
      <c r="B14208" s="215" t="s">
        <v>202</v>
      </c>
      <c r="C14208" s="24"/>
    </row>
    <row r="14209" spans="1:3" ht="12.75" customHeight="1" x14ac:dyDescent="0.2">
      <c r="A14209" s="215" t="s">
        <v>22539</v>
      </c>
      <c r="B14209" s="215" t="s">
        <v>202</v>
      </c>
      <c r="C14209" s="24"/>
    </row>
    <row r="14210" spans="1:3" ht="12.75" customHeight="1" x14ac:dyDescent="0.2">
      <c r="A14210" s="215" t="s">
        <v>12122</v>
      </c>
      <c r="B14210" s="215" t="s">
        <v>202</v>
      </c>
      <c r="C14210" s="24"/>
    </row>
    <row r="14211" spans="1:3" ht="12.75" customHeight="1" x14ac:dyDescent="0.2">
      <c r="A14211" s="215" t="s">
        <v>12123</v>
      </c>
      <c r="B14211" s="215" t="s">
        <v>202</v>
      </c>
      <c r="C14211" s="24"/>
    </row>
    <row r="14212" spans="1:3" ht="12.75" customHeight="1" x14ac:dyDescent="0.2">
      <c r="A14212" s="215" t="s">
        <v>25909</v>
      </c>
      <c r="B14212" s="215" t="s">
        <v>202</v>
      </c>
      <c r="C14212" s="24"/>
    </row>
    <row r="14213" spans="1:3" ht="12.75" customHeight="1" x14ac:dyDescent="0.2">
      <c r="A14213" s="215" t="s">
        <v>22540</v>
      </c>
      <c r="B14213" s="215" t="s">
        <v>202</v>
      </c>
      <c r="C14213" s="24"/>
    </row>
    <row r="14214" spans="1:3" ht="12.75" customHeight="1" x14ac:dyDescent="0.2">
      <c r="A14214" s="215" t="s">
        <v>22541</v>
      </c>
      <c r="B14214" s="215" t="s">
        <v>202</v>
      </c>
      <c r="C14214" s="24"/>
    </row>
    <row r="14215" spans="1:3" ht="12.75" customHeight="1" x14ac:dyDescent="0.2">
      <c r="A14215" s="215" t="s">
        <v>25910</v>
      </c>
      <c r="B14215" s="215" t="s">
        <v>202</v>
      </c>
      <c r="C14215" s="24"/>
    </row>
    <row r="14216" spans="1:3" ht="12.75" customHeight="1" x14ac:dyDescent="0.2">
      <c r="A14216" s="215" t="s">
        <v>12124</v>
      </c>
      <c r="B14216" s="215" t="s">
        <v>202</v>
      </c>
      <c r="C14216" s="24"/>
    </row>
    <row r="14217" spans="1:3" ht="12.75" customHeight="1" x14ac:dyDescent="0.2">
      <c r="A14217" s="215" t="s">
        <v>12125</v>
      </c>
      <c r="B14217" s="215" t="s">
        <v>202</v>
      </c>
      <c r="C14217" s="24"/>
    </row>
    <row r="14218" spans="1:3" ht="12.75" customHeight="1" x14ac:dyDescent="0.2">
      <c r="A14218" s="215" t="s">
        <v>22542</v>
      </c>
      <c r="B14218" s="215" t="s">
        <v>202</v>
      </c>
      <c r="C14218" s="24"/>
    </row>
    <row r="14219" spans="1:3" ht="12.75" customHeight="1" x14ac:dyDescent="0.2">
      <c r="A14219" s="215" t="s">
        <v>12126</v>
      </c>
      <c r="B14219" s="215" t="s">
        <v>202</v>
      </c>
      <c r="C14219" s="24"/>
    </row>
    <row r="14220" spans="1:3" ht="12.75" customHeight="1" x14ac:dyDescent="0.2">
      <c r="A14220" s="215" t="s">
        <v>12127</v>
      </c>
      <c r="B14220" s="215" t="s">
        <v>202</v>
      </c>
      <c r="C14220" s="24"/>
    </row>
    <row r="14221" spans="1:3" ht="12.75" customHeight="1" x14ac:dyDescent="0.2">
      <c r="A14221" s="215" t="s">
        <v>2076</v>
      </c>
      <c r="B14221" s="215" t="s">
        <v>202</v>
      </c>
      <c r="C14221" s="24"/>
    </row>
    <row r="14222" spans="1:3" ht="12.75" customHeight="1" x14ac:dyDescent="0.2">
      <c r="A14222" s="215" t="s">
        <v>12034</v>
      </c>
      <c r="B14222" s="215" t="s">
        <v>202</v>
      </c>
      <c r="C14222" s="24"/>
    </row>
    <row r="14223" spans="1:3" ht="12.75" customHeight="1" x14ac:dyDescent="0.2">
      <c r="A14223" s="185" t="s">
        <v>26777</v>
      </c>
      <c r="B14223" s="185" t="s">
        <v>202</v>
      </c>
      <c r="C14223" s="24"/>
    </row>
    <row r="14224" spans="1:3" ht="12.75" customHeight="1" x14ac:dyDescent="0.2">
      <c r="A14224" s="215" t="s">
        <v>12035</v>
      </c>
      <c r="B14224" s="215" t="s">
        <v>202</v>
      </c>
      <c r="C14224" s="24"/>
    </row>
    <row r="14225" spans="1:3" ht="12.75" customHeight="1" x14ac:dyDescent="0.2">
      <c r="A14225" s="215" t="s">
        <v>22543</v>
      </c>
      <c r="B14225" s="215" t="s">
        <v>202</v>
      </c>
      <c r="C14225" s="24"/>
    </row>
    <row r="14226" spans="1:3" ht="12.75" customHeight="1" x14ac:dyDescent="0.2">
      <c r="A14226" s="215" t="s">
        <v>22544</v>
      </c>
      <c r="B14226" s="215" t="s">
        <v>202</v>
      </c>
      <c r="C14226" s="24"/>
    </row>
    <row r="14227" spans="1:3" ht="12.75" customHeight="1" x14ac:dyDescent="0.2">
      <c r="A14227" s="215" t="s">
        <v>22545</v>
      </c>
      <c r="B14227" s="215" t="s">
        <v>202</v>
      </c>
      <c r="C14227" s="24"/>
    </row>
    <row r="14228" spans="1:3" ht="12.75" customHeight="1" x14ac:dyDescent="0.2">
      <c r="A14228" s="215" t="s">
        <v>12036</v>
      </c>
      <c r="B14228" s="215" t="s">
        <v>202</v>
      </c>
      <c r="C14228" s="24"/>
    </row>
    <row r="14229" spans="1:3" ht="12.75" customHeight="1" x14ac:dyDescent="0.2">
      <c r="A14229" s="215" t="s">
        <v>12037</v>
      </c>
      <c r="B14229" s="215" t="s">
        <v>202</v>
      </c>
      <c r="C14229" s="24"/>
    </row>
    <row r="14230" spans="1:3" ht="12.75" customHeight="1" x14ac:dyDescent="0.2">
      <c r="A14230" s="215" t="s">
        <v>12038</v>
      </c>
      <c r="B14230" s="215" t="s">
        <v>202</v>
      </c>
      <c r="C14230" s="24"/>
    </row>
    <row r="14231" spans="1:3" ht="12.75" customHeight="1" x14ac:dyDescent="0.2">
      <c r="A14231" s="215" t="s">
        <v>22546</v>
      </c>
      <c r="B14231" s="215" t="s">
        <v>202</v>
      </c>
      <c r="C14231" s="24"/>
    </row>
    <row r="14232" spans="1:3" ht="12.75" customHeight="1" x14ac:dyDescent="0.2">
      <c r="A14232" s="215" t="s">
        <v>22547</v>
      </c>
      <c r="B14232" s="215" t="s">
        <v>202</v>
      </c>
      <c r="C14232" s="24"/>
    </row>
    <row r="14233" spans="1:3" ht="12.75" customHeight="1" x14ac:dyDescent="0.2">
      <c r="A14233" s="215" t="s">
        <v>12128</v>
      </c>
      <c r="B14233" s="215" t="s">
        <v>202</v>
      </c>
      <c r="C14233" s="24"/>
    </row>
    <row r="14234" spans="1:3" ht="12.75" customHeight="1" x14ac:dyDescent="0.2">
      <c r="A14234" s="215" t="s">
        <v>22548</v>
      </c>
      <c r="B14234" s="215" t="s">
        <v>202</v>
      </c>
      <c r="C14234" s="24"/>
    </row>
    <row r="14235" spans="1:3" ht="12.75" customHeight="1" x14ac:dyDescent="0.2">
      <c r="A14235" s="215" t="s">
        <v>12129</v>
      </c>
      <c r="B14235" s="215" t="s">
        <v>202</v>
      </c>
      <c r="C14235" s="24"/>
    </row>
    <row r="14236" spans="1:3" ht="12.75" customHeight="1" x14ac:dyDescent="0.2">
      <c r="A14236" s="215" t="s">
        <v>12130</v>
      </c>
      <c r="B14236" s="215" t="s">
        <v>202</v>
      </c>
      <c r="C14236" s="24"/>
    </row>
    <row r="14237" spans="1:3" ht="12.75" customHeight="1" x14ac:dyDescent="0.2">
      <c r="A14237" s="215" t="s">
        <v>12131</v>
      </c>
      <c r="B14237" s="215" t="s">
        <v>202</v>
      </c>
      <c r="C14237" s="24"/>
    </row>
    <row r="14238" spans="1:3" ht="12.75" customHeight="1" x14ac:dyDescent="0.2">
      <c r="A14238" s="215" t="s">
        <v>12132</v>
      </c>
      <c r="B14238" s="215" t="s">
        <v>202</v>
      </c>
      <c r="C14238" s="24"/>
    </row>
    <row r="14239" spans="1:3" ht="12.75" customHeight="1" x14ac:dyDescent="0.2">
      <c r="A14239" s="215" t="s">
        <v>19586</v>
      </c>
      <c r="B14239" s="215" t="s">
        <v>202</v>
      </c>
      <c r="C14239" s="24"/>
    </row>
    <row r="14240" spans="1:3" ht="12.75" customHeight="1" x14ac:dyDescent="0.2">
      <c r="A14240" s="215" t="s">
        <v>12039</v>
      </c>
      <c r="B14240" s="215" t="s">
        <v>202</v>
      </c>
      <c r="C14240" s="24"/>
    </row>
    <row r="14241" spans="1:3" ht="12.75" customHeight="1" x14ac:dyDescent="0.2">
      <c r="A14241" s="215" t="s">
        <v>22549</v>
      </c>
      <c r="B14241" s="215" t="s">
        <v>202</v>
      </c>
      <c r="C14241" s="24"/>
    </row>
    <row r="14242" spans="1:3" ht="12.75" customHeight="1" x14ac:dyDescent="0.2">
      <c r="A14242" s="215" t="s">
        <v>12133</v>
      </c>
      <c r="B14242" s="215" t="s">
        <v>202</v>
      </c>
      <c r="C14242" s="24"/>
    </row>
    <row r="14243" spans="1:3" ht="12.75" customHeight="1" x14ac:dyDescent="0.2">
      <c r="A14243" s="215" t="s">
        <v>12134</v>
      </c>
      <c r="B14243" s="215" t="s">
        <v>202</v>
      </c>
      <c r="C14243" s="24"/>
    </row>
    <row r="14244" spans="1:3" ht="12.75" customHeight="1" x14ac:dyDescent="0.2">
      <c r="A14244" s="215" t="s">
        <v>12135</v>
      </c>
      <c r="B14244" s="215" t="s">
        <v>202</v>
      </c>
      <c r="C14244" s="24"/>
    </row>
    <row r="14245" spans="1:3" ht="12.75" customHeight="1" x14ac:dyDescent="0.2">
      <c r="A14245" s="215" t="s">
        <v>12136</v>
      </c>
      <c r="B14245" s="215" t="s">
        <v>202</v>
      </c>
      <c r="C14245" s="24"/>
    </row>
    <row r="14246" spans="1:3" ht="12.75" customHeight="1" x14ac:dyDescent="0.2">
      <c r="A14246" s="215" t="s">
        <v>22550</v>
      </c>
      <c r="B14246" s="215" t="s">
        <v>202</v>
      </c>
      <c r="C14246" s="24"/>
    </row>
    <row r="14247" spans="1:3" ht="12.75" customHeight="1" x14ac:dyDescent="0.2">
      <c r="A14247" s="215" t="s">
        <v>12040</v>
      </c>
      <c r="B14247" s="215" t="s">
        <v>202</v>
      </c>
      <c r="C14247" s="24"/>
    </row>
    <row r="14248" spans="1:3" ht="12.75" customHeight="1" x14ac:dyDescent="0.2">
      <c r="A14248" s="215" t="s">
        <v>12041</v>
      </c>
      <c r="B14248" s="215" t="s">
        <v>202</v>
      </c>
      <c r="C14248" s="24"/>
    </row>
    <row r="14249" spans="1:3" ht="12.75" customHeight="1" x14ac:dyDescent="0.2">
      <c r="A14249" s="215" t="s">
        <v>25911</v>
      </c>
      <c r="B14249" s="215" t="s">
        <v>202</v>
      </c>
      <c r="C14249" s="24"/>
    </row>
    <row r="14250" spans="1:3" ht="12.75" customHeight="1" x14ac:dyDescent="0.2">
      <c r="A14250" s="215" t="s">
        <v>22551</v>
      </c>
      <c r="B14250" s="215" t="s">
        <v>202</v>
      </c>
      <c r="C14250" s="24"/>
    </row>
    <row r="14251" spans="1:3" ht="12.75" customHeight="1" x14ac:dyDescent="0.2">
      <c r="A14251" s="215" t="s">
        <v>12042</v>
      </c>
      <c r="B14251" s="215" t="s">
        <v>202</v>
      </c>
      <c r="C14251" s="24"/>
    </row>
    <row r="14252" spans="1:3" ht="12.75" customHeight="1" x14ac:dyDescent="0.2">
      <c r="A14252" s="215" t="s">
        <v>22552</v>
      </c>
      <c r="B14252" s="215" t="s">
        <v>202</v>
      </c>
      <c r="C14252" s="24"/>
    </row>
    <row r="14253" spans="1:3" ht="12.75" customHeight="1" x14ac:dyDescent="0.2">
      <c r="A14253" s="215" t="s">
        <v>12043</v>
      </c>
      <c r="B14253" s="215" t="s">
        <v>202</v>
      </c>
      <c r="C14253" s="24"/>
    </row>
    <row r="14254" spans="1:3" ht="12.75" customHeight="1" x14ac:dyDescent="0.2">
      <c r="A14254" s="215" t="s">
        <v>2077</v>
      </c>
      <c r="B14254" s="215" t="s">
        <v>202</v>
      </c>
      <c r="C14254" s="24"/>
    </row>
    <row r="14255" spans="1:3" ht="12.75" customHeight="1" x14ac:dyDescent="0.2">
      <c r="A14255" s="215" t="s">
        <v>12044</v>
      </c>
      <c r="B14255" s="215" t="s">
        <v>202</v>
      </c>
      <c r="C14255" s="24"/>
    </row>
    <row r="14256" spans="1:3" ht="12.75" customHeight="1" x14ac:dyDescent="0.2">
      <c r="A14256" s="215" t="s">
        <v>12045</v>
      </c>
      <c r="B14256" s="215" t="s">
        <v>202</v>
      </c>
      <c r="C14256" s="24"/>
    </row>
    <row r="14257" spans="1:3" ht="12.75" customHeight="1" x14ac:dyDescent="0.2">
      <c r="A14257" s="215" t="s">
        <v>12046</v>
      </c>
      <c r="B14257" s="215" t="s">
        <v>202</v>
      </c>
      <c r="C14257" s="24"/>
    </row>
    <row r="14258" spans="1:3" ht="12.75" customHeight="1" x14ac:dyDescent="0.2">
      <c r="A14258" s="215" t="s">
        <v>12047</v>
      </c>
      <c r="B14258" s="215" t="s">
        <v>202</v>
      </c>
      <c r="C14258" s="24"/>
    </row>
    <row r="14259" spans="1:3" ht="12.75" customHeight="1" x14ac:dyDescent="0.2">
      <c r="A14259" s="215" t="s">
        <v>12137</v>
      </c>
      <c r="B14259" s="215" t="s">
        <v>202</v>
      </c>
      <c r="C14259" s="24"/>
    </row>
    <row r="14260" spans="1:3" ht="12.75" customHeight="1" x14ac:dyDescent="0.2">
      <c r="A14260" s="215" t="s">
        <v>22553</v>
      </c>
      <c r="B14260" s="215" t="s">
        <v>202</v>
      </c>
      <c r="C14260" s="24"/>
    </row>
    <row r="14261" spans="1:3" ht="12.75" customHeight="1" x14ac:dyDescent="0.2">
      <c r="A14261" s="215" t="s">
        <v>12048</v>
      </c>
      <c r="B14261" s="215" t="s">
        <v>202</v>
      </c>
      <c r="C14261" s="24"/>
    </row>
    <row r="14262" spans="1:3" ht="12.75" customHeight="1" x14ac:dyDescent="0.2">
      <c r="A14262" s="215" t="s">
        <v>12049</v>
      </c>
      <c r="B14262" s="215" t="s">
        <v>202</v>
      </c>
      <c r="C14262" s="24"/>
    </row>
    <row r="14263" spans="1:3" ht="12.75" customHeight="1" x14ac:dyDescent="0.2">
      <c r="A14263" s="215" t="s">
        <v>22554</v>
      </c>
      <c r="B14263" s="215" t="s">
        <v>202</v>
      </c>
      <c r="C14263" s="24"/>
    </row>
    <row r="14264" spans="1:3" ht="12.75" customHeight="1" x14ac:dyDescent="0.2">
      <c r="A14264" s="215" t="s">
        <v>12138</v>
      </c>
      <c r="B14264" s="215" t="s">
        <v>202</v>
      </c>
      <c r="C14264" s="24"/>
    </row>
    <row r="14265" spans="1:3" ht="12.75" customHeight="1" x14ac:dyDescent="0.2">
      <c r="A14265" s="215" t="s">
        <v>22555</v>
      </c>
      <c r="B14265" s="215" t="s">
        <v>202</v>
      </c>
      <c r="C14265" s="24"/>
    </row>
    <row r="14266" spans="1:3" ht="12.75" customHeight="1" x14ac:dyDescent="0.2">
      <c r="A14266" s="215" t="s">
        <v>12139</v>
      </c>
      <c r="B14266" s="215" t="s">
        <v>202</v>
      </c>
      <c r="C14266" s="24"/>
    </row>
    <row r="14267" spans="1:3" ht="12.75" customHeight="1" x14ac:dyDescent="0.2">
      <c r="A14267" s="215" t="s">
        <v>22556</v>
      </c>
      <c r="B14267" s="215" t="s">
        <v>202</v>
      </c>
      <c r="C14267" s="24"/>
    </row>
    <row r="14268" spans="1:3" ht="12.75" customHeight="1" x14ac:dyDescent="0.2">
      <c r="A14268" s="215" t="s">
        <v>22557</v>
      </c>
      <c r="B14268" s="215" t="s">
        <v>202</v>
      </c>
      <c r="C14268" s="24"/>
    </row>
    <row r="14269" spans="1:3" ht="12.75" customHeight="1" x14ac:dyDescent="0.2">
      <c r="A14269" s="215" t="s">
        <v>12140</v>
      </c>
      <c r="B14269" s="215" t="s">
        <v>202</v>
      </c>
      <c r="C14269" s="24"/>
    </row>
    <row r="14270" spans="1:3" ht="12.75" customHeight="1" x14ac:dyDescent="0.2">
      <c r="A14270" s="215" t="s">
        <v>12141</v>
      </c>
      <c r="B14270" s="215" t="s">
        <v>202</v>
      </c>
      <c r="C14270" s="24"/>
    </row>
    <row r="14271" spans="1:3" ht="12.75" customHeight="1" x14ac:dyDescent="0.2">
      <c r="A14271" s="215" t="s">
        <v>12142</v>
      </c>
      <c r="B14271" s="215" t="s">
        <v>202</v>
      </c>
      <c r="C14271" s="24"/>
    </row>
    <row r="14272" spans="1:3" ht="12.75" customHeight="1" x14ac:dyDescent="0.2">
      <c r="A14272" s="215" t="s">
        <v>12143</v>
      </c>
      <c r="B14272" s="215" t="s">
        <v>202</v>
      </c>
      <c r="C14272" s="24"/>
    </row>
    <row r="14273" spans="1:3" ht="12.75" customHeight="1" x14ac:dyDescent="0.2">
      <c r="A14273" s="215" t="s">
        <v>22558</v>
      </c>
      <c r="B14273" s="215" t="s">
        <v>202</v>
      </c>
      <c r="C14273" s="24"/>
    </row>
    <row r="14274" spans="1:3" ht="12.75" customHeight="1" x14ac:dyDescent="0.2">
      <c r="A14274" s="215" t="s">
        <v>22559</v>
      </c>
      <c r="B14274" s="215" t="s">
        <v>202</v>
      </c>
      <c r="C14274" s="24"/>
    </row>
    <row r="14275" spans="1:3" ht="12.75" customHeight="1" x14ac:dyDescent="0.2">
      <c r="A14275" s="185" t="s">
        <v>26781</v>
      </c>
      <c r="B14275" s="185" t="s">
        <v>202</v>
      </c>
      <c r="C14275" s="24"/>
    </row>
    <row r="14276" spans="1:3" ht="12.75" customHeight="1" x14ac:dyDescent="0.2">
      <c r="A14276" s="215" t="s">
        <v>22560</v>
      </c>
      <c r="B14276" s="215" t="s">
        <v>202</v>
      </c>
      <c r="C14276" s="24"/>
    </row>
    <row r="14277" spans="1:3" ht="12.75" customHeight="1" x14ac:dyDescent="0.2">
      <c r="A14277" s="215" t="s">
        <v>25912</v>
      </c>
      <c r="B14277" s="215" t="s">
        <v>202</v>
      </c>
      <c r="C14277" s="24"/>
    </row>
    <row r="14278" spans="1:3" ht="12.75" customHeight="1" x14ac:dyDescent="0.2">
      <c r="A14278" s="185" t="s">
        <v>26782</v>
      </c>
      <c r="B14278" s="185" t="s">
        <v>202</v>
      </c>
      <c r="C14278" s="24"/>
    </row>
    <row r="14279" spans="1:3" ht="12.75" customHeight="1" x14ac:dyDescent="0.2">
      <c r="A14279" s="215" t="s">
        <v>22561</v>
      </c>
      <c r="B14279" s="215" t="s">
        <v>202</v>
      </c>
      <c r="C14279" s="24"/>
    </row>
    <row r="14280" spans="1:3" ht="12.75" customHeight="1" x14ac:dyDescent="0.2">
      <c r="A14280" s="215" t="s">
        <v>12144</v>
      </c>
      <c r="B14280" s="215" t="s">
        <v>202</v>
      </c>
      <c r="C14280" s="24"/>
    </row>
    <row r="14281" spans="1:3" ht="12.75" customHeight="1" x14ac:dyDescent="0.2">
      <c r="A14281" s="215" t="s">
        <v>12145</v>
      </c>
      <c r="B14281" s="215" t="s">
        <v>202</v>
      </c>
      <c r="C14281" s="24"/>
    </row>
    <row r="14282" spans="1:3" ht="12.75" customHeight="1" x14ac:dyDescent="0.2">
      <c r="A14282" s="185" t="s">
        <v>26783</v>
      </c>
      <c r="B14282" s="185" t="s">
        <v>202</v>
      </c>
      <c r="C14282" s="24"/>
    </row>
    <row r="14283" spans="1:3" ht="12.75" customHeight="1" x14ac:dyDescent="0.2">
      <c r="A14283" s="215" t="s">
        <v>12050</v>
      </c>
      <c r="B14283" s="215" t="s">
        <v>202</v>
      </c>
      <c r="C14283" s="24"/>
    </row>
    <row r="14284" spans="1:3" ht="12.75" customHeight="1" x14ac:dyDescent="0.2">
      <c r="A14284" s="215" t="s">
        <v>12051</v>
      </c>
      <c r="B14284" s="215" t="s">
        <v>202</v>
      </c>
      <c r="C14284" s="24"/>
    </row>
    <row r="14285" spans="1:3" ht="12.75" customHeight="1" x14ac:dyDescent="0.2">
      <c r="A14285" s="215" t="s">
        <v>12052</v>
      </c>
      <c r="B14285" s="215" t="s">
        <v>202</v>
      </c>
      <c r="C14285" s="24"/>
    </row>
    <row r="14286" spans="1:3" ht="12.75" customHeight="1" x14ac:dyDescent="0.2">
      <c r="A14286" s="215" t="s">
        <v>25913</v>
      </c>
      <c r="B14286" s="215" t="s">
        <v>202</v>
      </c>
      <c r="C14286" s="24"/>
    </row>
    <row r="14287" spans="1:3" ht="12.75" customHeight="1" x14ac:dyDescent="0.2">
      <c r="A14287" s="215" t="s">
        <v>22562</v>
      </c>
      <c r="B14287" s="215" t="s">
        <v>202</v>
      </c>
      <c r="C14287" s="24"/>
    </row>
    <row r="14288" spans="1:3" ht="12.75" customHeight="1" x14ac:dyDescent="0.2">
      <c r="A14288" s="215" t="s">
        <v>12146</v>
      </c>
      <c r="B14288" s="215" t="s">
        <v>202</v>
      </c>
      <c r="C14288" s="24"/>
    </row>
    <row r="14289" spans="1:3" ht="12.75" customHeight="1" x14ac:dyDescent="0.2">
      <c r="A14289" s="215" t="s">
        <v>22563</v>
      </c>
      <c r="B14289" s="215" t="s">
        <v>202</v>
      </c>
      <c r="C14289" s="24"/>
    </row>
    <row r="14290" spans="1:3" ht="12.75" customHeight="1" x14ac:dyDescent="0.2">
      <c r="A14290" s="215" t="s">
        <v>22564</v>
      </c>
      <c r="B14290" s="215" t="s">
        <v>202</v>
      </c>
      <c r="C14290" s="24"/>
    </row>
    <row r="14291" spans="1:3" ht="12.75" customHeight="1" x14ac:dyDescent="0.2">
      <c r="A14291" s="215" t="s">
        <v>12147</v>
      </c>
      <c r="B14291" s="215" t="s">
        <v>202</v>
      </c>
      <c r="C14291" s="24"/>
    </row>
    <row r="14292" spans="1:3" ht="12.75" customHeight="1" x14ac:dyDescent="0.2">
      <c r="A14292" s="215" t="s">
        <v>12148</v>
      </c>
      <c r="B14292" s="215" t="s">
        <v>202</v>
      </c>
      <c r="C14292" s="24"/>
    </row>
    <row r="14293" spans="1:3" ht="12.75" customHeight="1" x14ac:dyDescent="0.2">
      <c r="A14293" s="215" t="s">
        <v>12149</v>
      </c>
      <c r="B14293" s="215" t="s">
        <v>202</v>
      </c>
      <c r="C14293" s="24"/>
    </row>
    <row r="14294" spans="1:3" ht="12.75" customHeight="1" x14ac:dyDescent="0.2">
      <c r="A14294" s="215" t="s">
        <v>12053</v>
      </c>
      <c r="B14294" s="215" t="s">
        <v>202</v>
      </c>
      <c r="C14294" s="24"/>
    </row>
    <row r="14295" spans="1:3" ht="12.75" customHeight="1" x14ac:dyDescent="0.2">
      <c r="A14295" s="215" t="s">
        <v>12054</v>
      </c>
      <c r="B14295" s="215" t="s">
        <v>202</v>
      </c>
      <c r="C14295" s="24"/>
    </row>
    <row r="14296" spans="1:3" ht="12.75" customHeight="1" x14ac:dyDescent="0.2">
      <c r="A14296" s="215" t="s">
        <v>12055</v>
      </c>
      <c r="B14296" s="215" t="s">
        <v>202</v>
      </c>
      <c r="C14296" s="24"/>
    </row>
    <row r="14297" spans="1:3" ht="12.75" customHeight="1" x14ac:dyDescent="0.2">
      <c r="A14297" s="215" t="s">
        <v>12150</v>
      </c>
      <c r="B14297" s="215" t="s">
        <v>202</v>
      </c>
      <c r="C14297" s="24"/>
    </row>
    <row r="14298" spans="1:3" ht="12.75" customHeight="1" x14ac:dyDescent="0.2">
      <c r="A14298" s="215" t="s">
        <v>12151</v>
      </c>
      <c r="B14298" s="215" t="s">
        <v>202</v>
      </c>
      <c r="C14298" s="24"/>
    </row>
    <row r="14299" spans="1:3" ht="12.75" customHeight="1" x14ac:dyDescent="0.2">
      <c r="A14299" s="215" t="s">
        <v>12152</v>
      </c>
      <c r="B14299" s="215" t="s">
        <v>202</v>
      </c>
      <c r="C14299" s="24"/>
    </row>
    <row r="14300" spans="1:3" ht="12.75" customHeight="1" x14ac:dyDescent="0.2">
      <c r="A14300" s="215" t="s">
        <v>22565</v>
      </c>
      <c r="B14300" s="215" t="s">
        <v>202</v>
      </c>
      <c r="C14300" s="24"/>
    </row>
    <row r="14301" spans="1:3" ht="12.75" customHeight="1" x14ac:dyDescent="0.2">
      <c r="A14301" s="215" t="s">
        <v>22566</v>
      </c>
      <c r="B14301" s="215" t="s">
        <v>202</v>
      </c>
      <c r="C14301" s="24"/>
    </row>
    <row r="14302" spans="1:3" ht="12.75" customHeight="1" x14ac:dyDescent="0.2">
      <c r="A14302" s="215" t="s">
        <v>12153</v>
      </c>
      <c r="B14302" s="215" t="s">
        <v>202</v>
      </c>
      <c r="C14302" s="24"/>
    </row>
    <row r="14303" spans="1:3" ht="12.75" customHeight="1" x14ac:dyDescent="0.2">
      <c r="A14303" s="215" t="s">
        <v>12154</v>
      </c>
      <c r="B14303" s="215" t="s">
        <v>202</v>
      </c>
      <c r="C14303" s="24"/>
    </row>
    <row r="14304" spans="1:3" ht="12.75" customHeight="1" x14ac:dyDescent="0.2">
      <c r="A14304" s="215" t="s">
        <v>12155</v>
      </c>
      <c r="B14304" s="215" t="s">
        <v>202</v>
      </c>
      <c r="C14304" s="24"/>
    </row>
    <row r="14305" spans="1:3" ht="12.75" customHeight="1" x14ac:dyDescent="0.2">
      <c r="A14305" s="215" t="s">
        <v>12156</v>
      </c>
      <c r="B14305" s="215" t="s">
        <v>202</v>
      </c>
      <c r="C14305" s="24"/>
    </row>
    <row r="14306" spans="1:3" ht="12.75" customHeight="1" x14ac:dyDescent="0.2">
      <c r="A14306" s="215" t="s">
        <v>22567</v>
      </c>
      <c r="B14306" s="215" t="s">
        <v>202</v>
      </c>
      <c r="C14306" s="24"/>
    </row>
    <row r="14307" spans="1:3" ht="12.75" customHeight="1" x14ac:dyDescent="0.2">
      <c r="A14307" s="215" t="s">
        <v>12056</v>
      </c>
      <c r="B14307" s="215" t="s">
        <v>202</v>
      </c>
      <c r="C14307" s="24"/>
    </row>
    <row r="14308" spans="1:3" ht="12.75" customHeight="1" x14ac:dyDescent="0.2">
      <c r="A14308" s="185" t="s">
        <v>26784</v>
      </c>
      <c r="B14308" s="185" t="s">
        <v>202</v>
      </c>
      <c r="C14308" s="24"/>
    </row>
    <row r="14309" spans="1:3" ht="12.75" customHeight="1" x14ac:dyDescent="0.2">
      <c r="A14309" s="215" t="s">
        <v>12157</v>
      </c>
      <c r="B14309" s="215" t="s">
        <v>202</v>
      </c>
      <c r="C14309" s="24"/>
    </row>
    <row r="14310" spans="1:3" ht="12.75" customHeight="1" x14ac:dyDescent="0.2">
      <c r="A14310" s="215" t="s">
        <v>12057</v>
      </c>
      <c r="B14310" s="215" t="s">
        <v>202</v>
      </c>
      <c r="C14310" s="24"/>
    </row>
    <row r="14311" spans="1:3" ht="12.75" customHeight="1" x14ac:dyDescent="0.2">
      <c r="A14311" s="215" t="s">
        <v>12158</v>
      </c>
      <c r="B14311" s="215" t="s">
        <v>202</v>
      </c>
      <c r="C14311" s="24"/>
    </row>
    <row r="14312" spans="1:3" ht="12.75" customHeight="1" x14ac:dyDescent="0.2">
      <c r="A14312" s="185" t="s">
        <v>26785</v>
      </c>
      <c r="B14312" s="185" t="s">
        <v>202</v>
      </c>
      <c r="C14312" s="24"/>
    </row>
    <row r="14313" spans="1:3" ht="12.75" customHeight="1" x14ac:dyDescent="0.2">
      <c r="A14313" s="215" t="s">
        <v>12159</v>
      </c>
      <c r="B14313" s="215" t="s">
        <v>202</v>
      </c>
      <c r="C14313" s="24"/>
    </row>
    <row r="14314" spans="1:3" ht="12.75" customHeight="1" x14ac:dyDescent="0.2">
      <c r="A14314" s="185" t="s">
        <v>26786</v>
      </c>
      <c r="B14314" s="185" t="s">
        <v>202</v>
      </c>
      <c r="C14314" s="24"/>
    </row>
    <row r="14315" spans="1:3" ht="12.75" customHeight="1" x14ac:dyDescent="0.2">
      <c r="A14315" s="215" t="s">
        <v>12160</v>
      </c>
      <c r="B14315" s="215" t="s">
        <v>202</v>
      </c>
      <c r="C14315" s="24"/>
    </row>
    <row r="14316" spans="1:3" ht="12.75" customHeight="1" x14ac:dyDescent="0.2">
      <c r="A14316" s="215" t="s">
        <v>12161</v>
      </c>
      <c r="B14316" s="215" t="s">
        <v>202</v>
      </c>
      <c r="C14316" s="24"/>
    </row>
    <row r="14317" spans="1:3" ht="12.75" customHeight="1" x14ac:dyDescent="0.2">
      <c r="A14317" s="215" t="s">
        <v>25914</v>
      </c>
      <c r="B14317" s="215" t="s">
        <v>202</v>
      </c>
      <c r="C14317" s="24"/>
    </row>
    <row r="14318" spans="1:3" ht="12.75" customHeight="1" x14ac:dyDescent="0.2">
      <c r="A14318" s="215" t="s">
        <v>12162</v>
      </c>
      <c r="B14318" s="215" t="s">
        <v>202</v>
      </c>
      <c r="C14318" s="24"/>
    </row>
    <row r="14319" spans="1:3" ht="12.75" customHeight="1" x14ac:dyDescent="0.2">
      <c r="A14319" s="215" t="s">
        <v>22568</v>
      </c>
      <c r="B14319" s="215" t="s">
        <v>202</v>
      </c>
      <c r="C14319" s="24"/>
    </row>
    <row r="14320" spans="1:3" ht="12.75" customHeight="1" x14ac:dyDescent="0.2">
      <c r="A14320" s="215" t="s">
        <v>12163</v>
      </c>
      <c r="B14320" s="215" t="s">
        <v>202</v>
      </c>
      <c r="C14320" s="24"/>
    </row>
    <row r="14321" spans="1:3" ht="12.75" customHeight="1" x14ac:dyDescent="0.2">
      <c r="A14321" s="215" t="s">
        <v>12058</v>
      </c>
      <c r="B14321" s="215" t="s">
        <v>202</v>
      </c>
      <c r="C14321" s="24"/>
    </row>
    <row r="14322" spans="1:3" ht="12.75" customHeight="1" x14ac:dyDescent="0.2">
      <c r="A14322" s="215" t="s">
        <v>12164</v>
      </c>
      <c r="B14322" s="215" t="s">
        <v>202</v>
      </c>
      <c r="C14322" s="24"/>
    </row>
    <row r="14323" spans="1:3" ht="12.75" customHeight="1" x14ac:dyDescent="0.2">
      <c r="A14323" s="215" t="s">
        <v>12165</v>
      </c>
      <c r="B14323" s="215" t="s">
        <v>202</v>
      </c>
      <c r="C14323" s="24"/>
    </row>
    <row r="14324" spans="1:3" ht="12.75" customHeight="1" x14ac:dyDescent="0.2">
      <c r="A14324" s="215" t="s">
        <v>12166</v>
      </c>
      <c r="B14324" s="215" t="s">
        <v>202</v>
      </c>
      <c r="C14324" s="24"/>
    </row>
    <row r="14325" spans="1:3" ht="12.75" customHeight="1" x14ac:dyDescent="0.2">
      <c r="A14325" s="215" t="s">
        <v>22569</v>
      </c>
      <c r="B14325" s="215" t="s">
        <v>202</v>
      </c>
      <c r="C14325" s="24"/>
    </row>
    <row r="14326" spans="1:3" ht="12.75" customHeight="1" x14ac:dyDescent="0.2">
      <c r="A14326" s="215" t="s">
        <v>12167</v>
      </c>
      <c r="B14326" s="215" t="s">
        <v>202</v>
      </c>
      <c r="C14326" s="24"/>
    </row>
    <row r="14327" spans="1:3" ht="12.75" customHeight="1" x14ac:dyDescent="0.2">
      <c r="A14327" s="215" t="s">
        <v>12059</v>
      </c>
      <c r="B14327" s="215" t="s">
        <v>202</v>
      </c>
      <c r="C14327" s="24"/>
    </row>
    <row r="14328" spans="1:3" ht="12.75" customHeight="1" x14ac:dyDescent="0.2">
      <c r="A14328" s="215" t="s">
        <v>12060</v>
      </c>
      <c r="B14328" s="215" t="s">
        <v>202</v>
      </c>
      <c r="C14328" s="24"/>
    </row>
    <row r="14329" spans="1:3" ht="12.75" customHeight="1" x14ac:dyDescent="0.2">
      <c r="A14329" s="215" t="s">
        <v>22570</v>
      </c>
      <c r="B14329" s="215" t="s">
        <v>202</v>
      </c>
      <c r="C14329" s="24"/>
    </row>
    <row r="14330" spans="1:3" ht="12.75" customHeight="1" x14ac:dyDescent="0.2">
      <c r="A14330" s="215" t="s">
        <v>12061</v>
      </c>
      <c r="B14330" s="215" t="s">
        <v>202</v>
      </c>
      <c r="C14330" s="24"/>
    </row>
    <row r="14331" spans="1:3" ht="12.75" customHeight="1" x14ac:dyDescent="0.2">
      <c r="A14331" s="215" t="s">
        <v>22571</v>
      </c>
      <c r="B14331" s="215" t="s">
        <v>202</v>
      </c>
      <c r="C14331" s="24"/>
    </row>
    <row r="14332" spans="1:3" ht="12.75" customHeight="1" x14ac:dyDescent="0.2">
      <c r="A14332" s="215" t="s">
        <v>22572</v>
      </c>
      <c r="B14332" s="215" t="s">
        <v>202</v>
      </c>
      <c r="C14332" s="24"/>
    </row>
    <row r="14333" spans="1:3" ht="12.75" customHeight="1" x14ac:dyDescent="0.2">
      <c r="A14333" s="215" t="s">
        <v>12062</v>
      </c>
      <c r="B14333" s="215" t="s">
        <v>202</v>
      </c>
      <c r="C14333" s="24"/>
    </row>
    <row r="14334" spans="1:3" ht="12.75" customHeight="1" x14ac:dyDescent="0.2">
      <c r="A14334" s="215" t="s">
        <v>22573</v>
      </c>
      <c r="B14334" s="215" t="s">
        <v>202</v>
      </c>
      <c r="C14334" s="24"/>
    </row>
    <row r="14335" spans="1:3" ht="12.75" customHeight="1" x14ac:dyDescent="0.2">
      <c r="A14335" s="215" t="s">
        <v>22574</v>
      </c>
      <c r="B14335" s="215" t="s">
        <v>202</v>
      </c>
      <c r="C14335" s="24"/>
    </row>
    <row r="14336" spans="1:3" ht="12.75" customHeight="1" x14ac:dyDescent="0.2">
      <c r="A14336" s="215" t="s">
        <v>12168</v>
      </c>
      <c r="B14336" s="215" t="s">
        <v>202</v>
      </c>
      <c r="C14336" s="24"/>
    </row>
    <row r="14337" spans="1:3" ht="12.75" customHeight="1" x14ac:dyDescent="0.2">
      <c r="A14337" s="215" t="s">
        <v>12169</v>
      </c>
      <c r="B14337" s="215" t="s">
        <v>202</v>
      </c>
      <c r="C14337" s="24"/>
    </row>
    <row r="14338" spans="1:3" ht="12.75" customHeight="1" x14ac:dyDescent="0.2">
      <c r="A14338" s="215" t="s">
        <v>12170</v>
      </c>
      <c r="B14338" s="215" t="s">
        <v>202</v>
      </c>
      <c r="C14338" s="24"/>
    </row>
    <row r="14339" spans="1:3" ht="12.75" customHeight="1" x14ac:dyDescent="0.2">
      <c r="A14339" s="215" t="s">
        <v>12171</v>
      </c>
      <c r="B14339" s="215" t="s">
        <v>202</v>
      </c>
      <c r="C14339" s="24"/>
    </row>
    <row r="14340" spans="1:3" ht="12.75" customHeight="1" x14ac:dyDescent="0.2">
      <c r="A14340" s="215" t="s">
        <v>12172</v>
      </c>
      <c r="B14340" s="215" t="s">
        <v>202</v>
      </c>
      <c r="C14340" s="24"/>
    </row>
    <row r="14341" spans="1:3" ht="12.75" customHeight="1" x14ac:dyDescent="0.2">
      <c r="A14341" s="215" t="s">
        <v>22575</v>
      </c>
      <c r="B14341" s="215" t="s">
        <v>202</v>
      </c>
      <c r="C14341" s="24"/>
    </row>
    <row r="14342" spans="1:3" ht="12.75" customHeight="1" x14ac:dyDescent="0.2">
      <c r="A14342" s="215" t="s">
        <v>22576</v>
      </c>
      <c r="B14342" s="215" t="s">
        <v>202</v>
      </c>
      <c r="C14342" s="24"/>
    </row>
    <row r="14343" spans="1:3" ht="12.75" customHeight="1" x14ac:dyDescent="0.2">
      <c r="A14343" s="215" t="s">
        <v>22577</v>
      </c>
      <c r="B14343" s="215" t="s">
        <v>202</v>
      </c>
      <c r="C14343" s="24"/>
    </row>
    <row r="14344" spans="1:3" ht="12.75" customHeight="1" x14ac:dyDescent="0.2">
      <c r="A14344" s="215" t="s">
        <v>12173</v>
      </c>
      <c r="B14344" s="215" t="s">
        <v>202</v>
      </c>
      <c r="C14344" s="24"/>
    </row>
    <row r="14345" spans="1:3" ht="12.75" customHeight="1" x14ac:dyDescent="0.2">
      <c r="A14345" s="215" t="s">
        <v>12174</v>
      </c>
      <c r="B14345" s="215" t="s">
        <v>202</v>
      </c>
      <c r="C14345" s="24"/>
    </row>
    <row r="14346" spans="1:3" ht="12.75" customHeight="1" x14ac:dyDescent="0.2">
      <c r="A14346" s="215" t="s">
        <v>22578</v>
      </c>
      <c r="B14346" s="215" t="s">
        <v>202</v>
      </c>
      <c r="C14346" s="24"/>
    </row>
    <row r="14347" spans="1:3" ht="12.75" customHeight="1" x14ac:dyDescent="0.2">
      <c r="A14347" s="215" t="s">
        <v>12175</v>
      </c>
      <c r="B14347" s="215" t="s">
        <v>202</v>
      </c>
      <c r="C14347" s="24"/>
    </row>
    <row r="14348" spans="1:3" ht="12.75" customHeight="1" x14ac:dyDescent="0.2">
      <c r="A14348" s="215" t="s">
        <v>12176</v>
      </c>
      <c r="B14348" s="215" t="s">
        <v>202</v>
      </c>
      <c r="C14348" s="24"/>
    </row>
    <row r="14349" spans="1:3" ht="12.75" customHeight="1" x14ac:dyDescent="0.2">
      <c r="A14349" s="215" t="s">
        <v>12063</v>
      </c>
      <c r="B14349" s="215" t="s">
        <v>202</v>
      </c>
      <c r="C14349" s="24"/>
    </row>
    <row r="14350" spans="1:3" ht="12.75" customHeight="1" x14ac:dyDescent="0.2">
      <c r="A14350" s="215" t="s">
        <v>12177</v>
      </c>
      <c r="B14350" s="215" t="s">
        <v>202</v>
      </c>
      <c r="C14350" s="24"/>
    </row>
    <row r="14351" spans="1:3" ht="12.75" customHeight="1" x14ac:dyDescent="0.2">
      <c r="A14351" s="215" t="s">
        <v>12178</v>
      </c>
      <c r="B14351" s="215" t="s">
        <v>202</v>
      </c>
      <c r="C14351" s="24"/>
    </row>
    <row r="14352" spans="1:3" ht="12.75" customHeight="1" x14ac:dyDescent="0.2">
      <c r="A14352" s="215" t="s">
        <v>25915</v>
      </c>
      <c r="B14352" s="215" t="s">
        <v>202</v>
      </c>
      <c r="C14352" s="24"/>
    </row>
    <row r="14353" spans="1:3" ht="12.75" customHeight="1" x14ac:dyDescent="0.2">
      <c r="A14353" s="215" t="s">
        <v>12064</v>
      </c>
      <c r="B14353" s="215" t="s">
        <v>202</v>
      </c>
      <c r="C14353" s="24"/>
    </row>
    <row r="14354" spans="1:3" ht="12.75" customHeight="1" x14ac:dyDescent="0.2">
      <c r="A14354" s="215" t="s">
        <v>12065</v>
      </c>
      <c r="B14354" s="215" t="s">
        <v>202</v>
      </c>
      <c r="C14354" s="24"/>
    </row>
    <row r="14355" spans="1:3" ht="12.75" customHeight="1" x14ac:dyDescent="0.2">
      <c r="A14355" s="215" t="s">
        <v>22579</v>
      </c>
      <c r="B14355" s="215" t="s">
        <v>202</v>
      </c>
      <c r="C14355" s="24"/>
    </row>
    <row r="14356" spans="1:3" ht="12.75" customHeight="1" x14ac:dyDescent="0.2">
      <c r="A14356" s="215" t="s">
        <v>12179</v>
      </c>
      <c r="B14356" s="215" t="s">
        <v>202</v>
      </c>
      <c r="C14356" s="24"/>
    </row>
    <row r="14357" spans="1:3" ht="12.75" customHeight="1" x14ac:dyDescent="0.2">
      <c r="A14357" s="215" t="s">
        <v>12066</v>
      </c>
      <c r="B14357" s="215" t="s">
        <v>202</v>
      </c>
      <c r="C14357" s="24"/>
    </row>
    <row r="14358" spans="1:3" ht="12.75" customHeight="1" x14ac:dyDescent="0.2">
      <c r="A14358" s="215" t="s">
        <v>25916</v>
      </c>
      <c r="B14358" s="215" t="s">
        <v>202</v>
      </c>
      <c r="C14358" s="24"/>
    </row>
    <row r="14359" spans="1:3" ht="12.75" customHeight="1" x14ac:dyDescent="0.2">
      <c r="A14359" s="215" t="s">
        <v>12180</v>
      </c>
      <c r="B14359" s="215" t="s">
        <v>202</v>
      </c>
      <c r="C14359" s="24"/>
    </row>
    <row r="14360" spans="1:3" ht="12.75" customHeight="1" x14ac:dyDescent="0.2">
      <c r="A14360" s="215" t="s">
        <v>22580</v>
      </c>
      <c r="B14360" s="215" t="s">
        <v>202</v>
      </c>
      <c r="C14360" s="24"/>
    </row>
    <row r="14361" spans="1:3" ht="12.75" customHeight="1" x14ac:dyDescent="0.2">
      <c r="A14361" s="215" t="s">
        <v>22581</v>
      </c>
      <c r="B14361" s="215" t="s">
        <v>202</v>
      </c>
      <c r="C14361" s="24"/>
    </row>
    <row r="14362" spans="1:3" ht="12.75" customHeight="1" x14ac:dyDescent="0.2">
      <c r="A14362" s="215" t="s">
        <v>22582</v>
      </c>
      <c r="B14362" s="215" t="s">
        <v>202</v>
      </c>
      <c r="C14362" s="24"/>
    </row>
    <row r="14363" spans="1:3" ht="12.75" customHeight="1" x14ac:dyDescent="0.2">
      <c r="A14363" s="215" t="s">
        <v>22583</v>
      </c>
      <c r="B14363" s="215" t="s">
        <v>202</v>
      </c>
      <c r="C14363" s="24"/>
    </row>
    <row r="14364" spans="1:3" ht="12.75" customHeight="1" x14ac:dyDescent="0.2">
      <c r="A14364" s="215" t="s">
        <v>2078</v>
      </c>
      <c r="B14364" s="215" t="s">
        <v>202</v>
      </c>
      <c r="C14364" s="24"/>
    </row>
    <row r="14365" spans="1:3" ht="12.75" customHeight="1" x14ac:dyDescent="0.2">
      <c r="A14365" s="215" t="s">
        <v>12067</v>
      </c>
      <c r="B14365" s="215" t="s">
        <v>202</v>
      </c>
      <c r="C14365" s="24"/>
    </row>
    <row r="14366" spans="1:3" ht="12.75" customHeight="1" x14ac:dyDescent="0.2">
      <c r="A14366" s="215" t="s">
        <v>12068</v>
      </c>
      <c r="B14366" s="215" t="s">
        <v>202</v>
      </c>
      <c r="C14366" s="24"/>
    </row>
    <row r="14367" spans="1:3" ht="12.75" customHeight="1" x14ac:dyDescent="0.2">
      <c r="A14367" s="215" t="s">
        <v>12069</v>
      </c>
      <c r="B14367" s="215" t="s">
        <v>202</v>
      </c>
      <c r="C14367" s="24"/>
    </row>
    <row r="14368" spans="1:3" ht="12.75" customHeight="1" x14ac:dyDescent="0.2">
      <c r="A14368" s="215" t="s">
        <v>2079</v>
      </c>
      <c r="B14368" s="215" t="s">
        <v>202</v>
      </c>
      <c r="C14368" s="24"/>
    </row>
    <row r="14369" spans="1:3" ht="12.75" customHeight="1" x14ac:dyDescent="0.2">
      <c r="A14369" s="215" t="s">
        <v>12070</v>
      </c>
      <c r="B14369" s="215" t="s">
        <v>202</v>
      </c>
      <c r="C14369" s="24"/>
    </row>
    <row r="14370" spans="1:3" ht="12.75" customHeight="1" x14ac:dyDescent="0.2">
      <c r="A14370" s="215" t="s">
        <v>25917</v>
      </c>
      <c r="B14370" s="215" t="s">
        <v>202</v>
      </c>
      <c r="C14370" s="24"/>
    </row>
    <row r="14371" spans="1:3" ht="12.75" customHeight="1" x14ac:dyDescent="0.2">
      <c r="A14371" s="215" t="s">
        <v>25918</v>
      </c>
      <c r="B14371" s="215" t="s">
        <v>202</v>
      </c>
      <c r="C14371" s="24"/>
    </row>
    <row r="14372" spans="1:3" ht="12.75" customHeight="1" x14ac:dyDescent="0.2">
      <c r="A14372" s="215" t="s">
        <v>12071</v>
      </c>
      <c r="B14372" s="215" t="s">
        <v>202</v>
      </c>
      <c r="C14372" s="24"/>
    </row>
    <row r="14373" spans="1:3" ht="12.75" customHeight="1" x14ac:dyDescent="0.2">
      <c r="A14373" s="215" t="s">
        <v>12072</v>
      </c>
      <c r="B14373" s="215" t="s">
        <v>202</v>
      </c>
      <c r="C14373" s="24"/>
    </row>
    <row r="14374" spans="1:3" ht="12.75" customHeight="1" x14ac:dyDescent="0.2">
      <c r="A14374" s="215" t="s">
        <v>12073</v>
      </c>
      <c r="B14374" s="215" t="s">
        <v>202</v>
      </c>
      <c r="C14374" s="24"/>
    </row>
    <row r="14375" spans="1:3" ht="12.75" customHeight="1" x14ac:dyDescent="0.2">
      <c r="A14375" s="215" t="s">
        <v>12074</v>
      </c>
      <c r="B14375" s="215" t="s">
        <v>202</v>
      </c>
      <c r="C14375" s="24"/>
    </row>
    <row r="14376" spans="1:3" ht="12.75" customHeight="1" x14ac:dyDescent="0.2">
      <c r="A14376" s="215" t="s">
        <v>12075</v>
      </c>
      <c r="B14376" s="215" t="s">
        <v>202</v>
      </c>
      <c r="C14376" s="24"/>
    </row>
    <row r="14377" spans="1:3" ht="12.75" customHeight="1" x14ac:dyDescent="0.2">
      <c r="A14377" s="215" t="s">
        <v>12076</v>
      </c>
      <c r="B14377" s="215" t="s">
        <v>202</v>
      </c>
      <c r="C14377" s="24"/>
    </row>
    <row r="14378" spans="1:3" ht="12.75" customHeight="1" x14ac:dyDescent="0.2">
      <c r="A14378" s="215" t="s">
        <v>12077</v>
      </c>
      <c r="B14378" s="215" t="s">
        <v>202</v>
      </c>
      <c r="C14378" s="24"/>
    </row>
    <row r="14379" spans="1:3" ht="12.75" customHeight="1" x14ac:dyDescent="0.2">
      <c r="A14379" s="185" t="s">
        <v>26479</v>
      </c>
      <c r="B14379" s="185" t="s">
        <v>202</v>
      </c>
      <c r="C14379" s="24"/>
    </row>
    <row r="14380" spans="1:3" ht="12.75" customHeight="1" x14ac:dyDescent="0.2">
      <c r="A14380" s="215" t="s">
        <v>22584</v>
      </c>
      <c r="B14380" s="215" t="s">
        <v>202</v>
      </c>
      <c r="C14380" s="24"/>
    </row>
    <row r="14381" spans="1:3" ht="12.75" customHeight="1" x14ac:dyDescent="0.2">
      <c r="A14381" s="215" t="s">
        <v>12078</v>
      </c>
      <c r="B14381" s="215" t="s">
        <v>202</v>
      </c>
      <c r="C14381" s="24"/>
    </row>
    <row r="14382" spans="1:3" ht="12.75" customHeight="1" x14ac:dyDescent="0.2">
      <c r="A14382" s="215" t="s">
        <v>12079</v>
      </c>
      <c r="B14382" s="215" t="s">
        <v>202</v>
      </c>
      <c r="C14382" s="24"/>
    </row>
    <row r="14383" spans="1:3" ht="12.75" customHeight="1" x14ac:dyDescent="0.2">
      <c r="A14383" s="215" t="s">
        <v>12080</v>
      </c>
      <c r="B14383" s="215" t="s">
        <v>202</v>
      </c>
      <c r="C14383" s="24"/>
    </row>
    <row r="14384" spans="1:3" ht="12.75" customHeight="1" x14ac:dyDescent="0.2">
      <c r="A14384" s="215" t="s">
        <v>12081</v>
      </c>
      <c r="B14384" s="215" t="s">
        <v>202</v>
      </c>
      <c r="C14384" s="24"/>
    </row>
    <row r="14385" spans="1:3" ht="12.75" customHeight="1" x14ac:dyDescent="0.2">
      <c r="A14385" s="215" t="s">
        <v>12082</v>
      </c>
      <c r="B14385" s="215" t="s">
        <v>202</v>
      </c>
      <c r="C14385" s="24"/>
    </row>
    <row r="14386" spans="1:3" ht="12.75" customHeight="1" x14ac:dyDescent="0.2">
      <c r="A14386" s="215" t="s">
        <v>12083</v>
      </c>
      <c r="B14386" s="215" t="s">
        <v>202</v>
      </c>
      <c r="C14386" s="24"/>
    </row>
    <row r="14387" spans="1:3" ht="12.75" customHeight="1" x14ac:dyDescent="0.2">
      <c r="A14387" s="215" t="s">
        <v>22527</v>
      </c>
      <c r="B14387" s="215" t="s">
        <v>202</v>
      </c>
      <c r="C14387" s="24"/>
    </row>
    <row r="14388" spans="1:3" ht="12.75" customHeight="1" x14ac:dyDescent="0.2">
      <c r="A14388" s="215" t="s">
        <v>2080</v>
      </c>
      <c r="B14388" s="215" t="s">
        <v>202</v>
      </c>
      <c r="C14388" s="24"/>
    </row>
    <row r="14389" spans="1:3" ht="12.75" customHeight="1" x14ac:dyDescent="0.2">
      <c r="A14389" s="215" t="s">
        <v>12084</v>
      </c>
      <c r="B14389" s="215" t="s">
        <v>202</v>
      </c>
      <c r="C14389" s="24"/>
    </row>
    <row r="14390" spans="1:3" ht="12.75" customHeight="1" x14ac:dyDescent="0.2">
      <c r="A14390" s="215" t="s">
        <v>22585</v>
      </c>
      <c r="B14390" s="215" t="s">
        <v>202</v>
      </c>
      <c r="C14390" s="24"/>
    </row>
    <row r="14391" spans="1:3" ht="12.75" customHeight="1" x14ac:dyDescent="0.2">
      <c r="A14391" s="215" t="s">
        <v>12085</v>
      </c>
      <c r="B14391" s="215" t="s">
        <v>202</v>
      </c>
      <c r="C14391" s="24"/>
    </row>
    <row r="14392" spans="1:3" ht="12.75" customHeight="1" x14ac:dyDescent="0.2">
      <c r="A14392" s="215" t="s">
        <v>202</v>
      </c>
      <c r="B14392" s="215" t="s">
        <v>202</v>
      </c>
      <c r="C14392" s="24"/>
    </row>
    <row r="14393" spans="1:3" ht="12.75" customHeight="1" x14ac:dyDescent="0.2">
      <c r="A14393" s="215" t="s">
        <v>12086</v>
      </c>
      <c r="B14393" s="215" t="s">
        <v>202</v>
      </c>
      <c r="C14393" s="24"/>
    </row>
    <row r="14394" spans="1:3" ht="12.75" customHeight="1" x14ac:dyDescent="0.2">
      <c r="A14394" s="215" t="s">
        <v>12087</v>
      </c>
      <c r="B14394" s="215" t="s">
        <v>202</v>
      </c>
      <c r="C14394" s="24"/>
    </row>
    <row r="14395" spans="1:3" ht="12.75" customHeight="1" x14ac:dyDescent="0.2">
      <c r="A14395" s="215" t="s">
        <v>12088</v>
      </c>
      <c r="B14395" s="215" t="s">
        <v>202</v>
      </c>
      <c r="C14395" s="24"/>
    </row>
    <row r="14396" spans="1:3" ht="12.75" customHeight="1" x14ac:dyDescent="0.2">
      <c r="A14396" s="215" t="s">
        <v>12089</v>
      </c>
      <c r="B14396" s="215" t="s">
        <v>202</v>
      </c>
      <c r="C14396" s="24"/>
    </row>
    <row r="14397" spans="1:3" ht="12.75" customHeight="1" x14ac:dyDescent="0.2">
      <c r="A14397" s="215" t="s">
        <v>2081</v>
      </c>
      <c r="B14397" s="215" t="s">
        <v>202</v>
      </c>
      <c r="C14397" s="24"/>
    </row>
    <row r="14398" spans="1:3" ht="12.75" customHeight="1" x14ac:dyDescent="0.2">
      <c r="A14398" s="215" t="s">
        <v>12090</v>
      </c>
      <c r="B14398" s="215" t="s">
        <v>202</v>
      </c>
      <c r="C14398" s="24"/>
    </row>
    <row r="14399" spans="1:3" ht="12.75" customHeight="1" x14ac:dyDescent="0.2">
      <c r="A14399" s="185" t="s">
        <v>26827</v>
      </c>
      <c r="B14399" s="185" t="s">
        <v>202</v>
      </c>
      <c r="C14399" s="24"/>
    </row>
    <row r="14400" spans="1:3" ht="12.75" customHeight="1" x14ac:dyDescent="0.2">
      <c r="A14400" s="215" t="s">
        <v>22586</v>
      </c>
      <c r="B14400" s="215" t="s">
        <v>202</v>
      </c>
      <c r="C14400" s="24"/>
    </row>
    <row r="14401" spans="1:3" ht="12.75" customHeight="1" x14ac:dyDescent="0.2">
      <c r="A14401" s="215" t="s">
        <v>12091</v>
      </c>
      <c r="B14401" s="215" t="s">
        <v>202</v>
      </c>
      <c r="C14401" s="24"/>
    </row>
    <row r="14402" spans="1:3" ht="12.75" customHeight="1" x14ac:dyDescent="0.2">
      <c r="A14402" s="215" t="s">
        <v>22528</v>
      </c>
      <c r="B14402" s="215" t="s">
        <v>202</v>
      </c>
      <c r="C14402" s="24"/>
    </row>
    <row r="14403" spans="1:3" ht="12.75" customHeight="1" x14ac:dyDescent="0.2">
      <c r="A14403" s="215" t="s">
        <v>2082</v>
      </c>
      <c r="B14403" s="215" t="s">
        <v>202</v>
      </c>
      <c r="C14403" s="24"/>
    </row>
    <row r="14404" spans="1:3" ht="12.75" customHeight="1" x14ac:dyDescent="0.2">
      <c r="A14404" s="215" t="s">
        <v>12092</v>
      </c>
      <c r="B14404" s="215" t="s">
        <v>202</v>
      </c>
      <c r="C14404" s="24"/>
    </row>
    <row r="14405" spans="1:3" ht="12.75" customHeight="1" x14ac:dyDescent="0.2">
      <c r="A14405" s="215" t="s">
        <v>12093</v>
      </c>
      <c r="B14405" s="215" t="s">
        <v>202</v>
      </c>
      <c r="C14405" s="24"/>
    </row>
    <row r="14406" spans="1:3" ht="12.75" customHeight="1" x14ac:dyDescent="0.2">
      <c r="A14406" s="215" t="s">
        <v>25919</v>
      </c>
      <c r="B14406" s="215" t="s">
        <v>202</v>
      </c>
      <c r="C14406" s="24"/>
    </row>
    <row r="14407" spans="1:3" ht="12.75" customHeight="1" x14ac:dyDescent="0.2">
      <c r="A14407" s="215" t="s">
        <v>2083</v>
      </c>
      <c r="B14407" s="215" t="s">
        <v>202</v>
      </c>
      <c r="C14407" s="24"/>
    </row>
    <row r="14408" spans="1:3" ht="12.75" customHeight="1" x14ac:dyDescent="0.2">
      <c r="A14408" s="215" t="s">
        <v>12094</v>
      </c>
      <c r="B14408" s="215" t="s">
        <v>202</v>
      </c>
      <c r="C14408" s="24"/>
    </row>
    <row r="14409" spans="1:3" ht="12.75" customHeight="1" x14ac:dyDescent="0.2">
      <c r="A14409" s="215" t="s">
        <v>22587</v>
      </c>
      <c r="B14409" s="215" t="s">
        <v>202</v>
      </c>
      <c r="C14409" s="24"/>
    </row>
    <row r="14410" spans="1:3" ht="12.75" customHeight="1" x14ac:dyDescent="0.2">
      <c r="A14410" s="215" t="s">
        <v>25920</v>
      </c>
      <c r="B14410" s="215" t="s">
        <v>202</v>
      </c>
      <c r="C14410" s="24"/>
    </row>
    <row r="14411" spans="1:3" ht="12.75" customHeight="1" x14ac:dyDescent="0.2">
      <c r="A14411" s="215" t="s">
        <v>12181</v>
      </c>
      <c r="B14411" s="215" t="s">
        <v>202</v>
      </c>
      <c r="C14411" s="24"/>
    </row>
    <row r="14412" spans="1:3" ht="12.75" customHeight="1" x14ac:dyDescent="0.2">
      <c r="A14412" s="215" t="s">
        <v>2084</v>
      </c>
      <c r="B14412" s="215" t="s">
        <v>202</v>
      </c>
      <c r="C14412" s="24"/>
    </row>
    <row r="14413" spans="1:3" ht="12.75" customHeight="1" x14ac:dyDescent="0.2">
      <c r="A14413" s="215" t="s">
        <v>12095</v>
      </c>
      <c r="B14413" s="215" t="s">
        <v>202</v>
      </c>
      <c r="C14413" s="24"/>
    </row>
    <row r="14414" spans="1:3" ht="12.75" customHeight="1" x14ac:dyDescent="0.2">
      <c r="A14414" s="215" t="s">
        <v>22588</v>
      </c>
      <c r="B14414" s="215" t="s">
        <v>202</v>
      </c>
      <c r="C14414" s="24"/>
    </row>
    <row r="14415" spans="1:3" ht="12.75" customHeight="1" x14ac:dyDescent="0.2">
      <c r="A14415" s="215" t="s">
        <v>25921</v>
      </c>
      <c r="B14415" s="215" t="s">
        <v>202</v>
      </c>
      <c r="C14415" s="24"/>
    </row>
    <row r="14416" spans="1:3" ht="12.75" customHeight="1" x14ac:dyDescent="0.2">
      <c r="A14416" s="215" t="s">
        <v>25922</v>
      </c>
      <c r="B14416" s="215" t="s">
        <v>202</v>
      </c>
      <c r="C14416" s="24"/>
    </row>
    <row r="14417" spans="1:3" ht="12.75" customHeight="1" x14ac:dyDescent="0.2">
      <c r="A14417" s="215" t="s">
        <v>12096</v>
      </c>
      <c r="B14417" s="215" t="s">
        <v>202</v>
      </c>
      <c r="C14417" s="24"/>
    </row>
    <row r="14418" spans="1:3" ht="12.75" customHeight="1" x14ac:dyDescent="0.2">
      <c r="A14418" s="215" t="s">
        <v>12097</v>
      </c>
      <c r="B14418" s="215" t="s">
        <v>202</v>
      </c>
      <c r="C14418" s="24"/>
    </row>
    <row r="14419" spans="1:3" ht="12.75" customHeight="1" x14ac:dyDescent="0.2">
      <c r="A14419" s="215" t="s">
        <v>12098</v>
      </c>
      <c r="B14419" s="215" t="s">
        <v>202</v>
      </c>
      <c r="C14419" s="24"/>
    </row>
    <row r="14420" spans="1:3" ht="12.75" customHeight="1" x14ac:dyDescent="0.2">
      <c r="A14420" s="215" t="s">
        <v>12099</v>
      </c>
      <c r="B14420" s="215" t="s">
        <v>202</v>
      </c>
      <c r="C14420" s="24"/>
    </row>
    <row r="14421" spans="1:3" ht="12.75" customHeight="1" x14ac:dyDescent="0.2">
      <c r="A14421" s="215" t="s">
        <v>12100</v>
      </c>
      <c r="B14421" s="215" t="s">
        <v>202</v>
      </c>
      <c r="C14421" s="24"/>
    </row>
    <row r="14422" spans="1:3" ht="12.75" customHeight="1" x14ac:dyDescent="0.2">
      <c r="A14422" s="215" t="s">
        <v>12101</v>
      </c>
      <c r="B14422" s="215" t="s">
        <v>202</v>
      </c>
      <c r="C14422" s="24"/>
    </row>
    <row r="14423" spans="1:3" ht="12.75" customHeight="1" x14ac:dyDescent="0.2">
      <c r="A14423" s="215" t="s">
        <v>12102</v>
      </c>
      <c r="B14423" s="215" t="s">
        <v>202</v>
      </c>
      <c r="C14423" s="24"/>
    </row>
    <row r="14424" spans="1:3" ht="12.75" customHeight="1" x14ac:dyDescent="0.2">
      <c r="A14424" s="215" t="s">
        <v>12103</v>
      </c>
      <c r="B14424" s="215" t="s">
        <v>202</v>
      </c>
      <c r="C14424" s="24"/>
    </row>
    <row r="14425" spans="1:3" ht="12.75" customHeight="1" x14ac:dyDescent="0.2">
      <c r="A14425" s="215" t="s">
        <v>12104</v>
      </c>
      <c r="B14425" s="215" t="s">
        <v>202</v>
      </c>
      <c r="C14425" s="24"/>
    </row>
    <row r="14426" spans="1:3" ht="12.75" customHeight="1" x14ac:dyDescent="0.2">
      <c r="A14426" s="215" t="s">
        <v>12105</v>
      </c>
      <c r="B14426" s="215" t="s">
        <v>202</v>
      </c>
      <c r="C14426" s="24"/>
    </row>
    <row r="14427" spans="1:3" ht="12.75" customHeight="1" x14ac:dyDescent="0.2">
      <c r="A14427" s="215" t="s">
        <v>12106</v>
      </c>
      <c r="B14427" s="215" t="s">
        <v>202</v>
      </c>
      <c r="C14427" s="24"/>
    </row>
    <row r="14428" spans="1:3" ht="12.75" customHeight="1" x14ac:dyDescent="0.2">
      <c r="A14428" s="215" t="s">
        <v>12107</v>
      </c>
      <c r="B14428" s="215" t="s">
        <v>202</v>
      </c>
      <c r="C14428" s="24"/>
    </row>
    <row r="14429" spans="1:3" ht="12.75" customHeight="1" x14ac:dyDescent="0.2">
      <c r="A14429" s="215" t="s">
        <v>25923</v>
      </c>
      <c r="B14429" s="215" t="s">
        <v>202</v>
      </c>
      <c r="C14429" s="24"/>
    </row>
    <row r="14430" spans="1:3" ht="12.75" customHeight="1" x14ac:dyDescent="0.2">
      <c r="A14430" s="215" t="s">
        <v>12108</v>
      </c>
      <c r="B14430" s="215" t="s">
        <v>202</v>
      </c>
      <c r="C14430" s="24"/>
    </row>
    <row r="14431" spans="1:3" ht="12.75" customHeight="1" x14ac:dyDescent="0.2">
      <c r="A14431" s="215" t="s">
        <v>25924</v>
      </c>
      <c r="B14431" s="215" t="s">
        <v>202</v>
      </c>
      <c r="C14431" s="24"/>
    </row>
    <row r="14432" spans="1:3" ht="12.75" customHeight="1" x14ac:dyDescent="0.2">
      <c r="A14432" s="215" t="s">
        <v>12182</v>
      </c>
      <c r="B14432" s="215" t="s">
        <v>202</v>
      </c>
      <c r="C14432" s="24"/>
    </row>
    <row r="14433" spans="1:3" ht="12.75" customHeight="1" x14ac:dyDescent="0.2">
      <c r="A14433" s="215" t="s">
        <v>12183</v>
      </c>
      <c r="B14433" s="215" t="s">
        <v>202</v>
      </c>
      <c r="C14433" s="24"/>
    </row>
    <row r="14434" spans="1:3" ht="12.75" customHeight="1" x14ac:dyDescent="0.2">
      <c r="A14434" s="215" t="s">
        <v>12184</v>
      </c>
      <c r="B14434" s="215" t="s">
        <v>202</v>
      </c>
      <c r="C14434" s="24"/>
    </row>
    <row r="14435" spans="1:3" ht="12.75" customHeight="1" x14ac:dyDescent="0.2">
      <c r="A14435" s="215" t="s">
        <v>25925</v>
      </c>
      <c r="B14435" s="215" t="s">
        <v>202</v>
      </c>
      <c r="C14435" s="24"/>
    </row>
    <row r="14436" spans="1:3" ht="12.75" customHeight="1" x14ac:dyDescent="0.2">
      <c r="A14436" s="215" t="s">
        <v>25926</v>
      </c>
      <c r="B14436" s="215" t="s">
        <v>202</v>
      </c>
      <c r="C14436" s="24"/>
    </row>
    <row r="14437" spans="1:3" ht="12.75" customHeight="1" x14ac:dyDescent="0.2">
      <c r="A14437" s="215" t="s">
        <v>2085</v>
      </c>
      <c r="B14437" s="215" t="s">
        <v>202</v>
      </c>
      <c r="C14437" s="24"/>
    </row>
    <row r="14438" spans="1:3" ht="12.75" customHeight="1" x14ac:dyDescent="0.2">
      <c r="A14438" s="215" t="s">
        <v>12109</v>
      </c>
      <c r="B14438" s="215" t="s">
        <v>202</v>
      </c>
      <c r="C14438" s="24"/>
    </row>
    <row r="14439" spans="1:3" ht="12.75" customHeight="1" x14ac:dyDescent="0.2">
      <c r="A14439" s="215" t="s">
        <v>22589</v>
      </c>
      <c r="B14439" s="215" t="s">
        <v>202</v>
      </c>
      <c r="C14439" s="24"/>
    </row>
    <row r="14440" spans="1:3" ht="12.75" customHeight="1" x14ac:dyDescent="0.2">
      <c r="A14440" s="215" t="s">
        <v>22590</v>
      </c>
      <c r="B14440" s="215" t="s">
        <v>202</v>
      </c>
      <c r="C14440" s="24"/>
    </row>
    <row r="14441" spans="1:3" ht="12.75" customHeight="1" x14ac:dyDescent="0.2">
      <c r="A14441" s="215" t="s">
        <v>25927</v>
      </c>
      <c r="B14441" s="215" t="s">
        <v>202</v>
      </c>
      <c r="C14441" s="24"/>
    </row>
    <row r="14442" spans="1:3" ht="12.75" customHeight="1" x14ac:dyDescent="0.2">
      <c r="A14442" s="215" t="s">
        <v>12110</v>
      </c>
      <c r="B14442" s="215" t="s">
        <v>202</v>
      </c>
      <c r="C14442" s="24"/>
    </row>
    <row r="14443" spans="1:3" ht="12.75" customHeight="1" x14ac:dyDescent="0.2">
      <c r="A14443" s="215" t="s">
        <v>12111</v>
      </c>
      <c r="B14443" s="215" t="s">
        <v>202</v>
      </c>
      <c r="C14443" s="24"/>
    </row>
    <row r="14444" spans="1:3" ht="12.75" customHeight="1" x14ac:dyDescent="0.2">
      <c r="A14444" s="215" t="s">
        <v>12112</v>
      </c>
      <c r="B14444" s="215" t="s">
        <v>202</v>
      </c>
      <c r="C14444" s="24"/>
    </row>
    <row r="14445" spans="1:3" ht="12.75" customHeight="1" x14ac:dyDescent="0.2">
      <c r="A14445" s="215" t="s">
        <v>12113</v>
      </c>
      <c r="B14445" s="215" t="s">
        <v>202</v>
      </c>
      <c r="C14445" s="24"/>
    </row>
    <row r="14446" spans="1:3" ht="12.75" customHeight="1" x14ac:dyDescent="0.2">
      <c r="A14446" s="215" t="s">
        <v>12114</v>
      </c>
      <c r="B14446" s="215" t="s">
        <v>202</v>
      </c>
      <c r="C14446" s="24"/>
    </row>
    <row r="14447" spans="1:3" ht="12.75" customHeight="1" x14ac:dyDescent="0.2">
      <c r="A14447" s="215" t="s">
        <v>12115</v>
      </c>
      <c r="B14447" s="215" t="s">
        <v>202</v>
      </c>
      <c r="C14447" s="24"/>
    </row>
    <row r="14448" spans="1:3" ht="12.75" customHeight="1" x14ac:dyDescent="0.2">
      <c r="A14448" s="215" t="s">
        <v>12116</v>
      </c>
      <c r="B14448" s="215" t="s">
        <v>202</v>
      </c>
      <c r="C14448" s="24"/>
    </row>
    <row r="14449" spans="1:3" ht="12.75" customHeight="1" x14ac:dyDescent="0.2">
      <c r="A14449" s="215" t="s">
        <v>12117</v>
      </c>
      <c r="B14449" s="215" t="s">
        <v>202</v>
      </c>
      <c r="C14449" s="24"/>
    </row>
    <row r="14450" spans="1:3" ht="12.75" customHeight="1" x14ac:dyDescent="0.2">
      <c r="A14450" s="215" t="s">
        <v>22529</v>
      </c>
      <c r="B14450" s="215" t="s">
        <v>202</v>
      </c>
      <c r="C14450" s="24"/>
    </row>
    <row r="14451" spans="1:3" ht="12.75" customHeight="1" x14ac:dyDescent="0.2">
      <c r="A14451" s="215" t="s">
        <v>22525</v>
      </c>
      <c r="B14451" s="215" t="s">
        <v>202</v>
      </c>
      <c r="C14451" s="24"/>
    </row>
    <row r="14452" spans="1:3" ht="12.75" customHeight="1" x14ac:dyDescent="0.2">
      <c r="A14452" s="215" t="s">
        <v>12185</v>
      </c>
      <c r="B14452" s="215" t="s">
        <v>202</v>
      </c>
      <c r="C14452" s="24"/>
    </row>
    <row r="14453" spans="1:3" ht="12.75" customHeight="1" x14ac:dyDescent="0.2">
      <c r="A14453" s="215" t="s">
        <v>25461</v>
      </c>
      <c r="B14453" s="215" t="s">
        <v>202</v>
      </c>
      <c r="C14453" s="24"/>
    </row>
    <row r="14454" spans="1:3" ht="12.75" customHeight="1" x14ac:dyDescent="0.2">
      <c r="A14454" s="215" t="s">
        <v>2086</v>
      </c>
      <c r="B14454" s="215" t="s">
        <v>202</v>
      </c>
      <c r="C14454" s="24"/>
    </row>
    <row r="14455" spans="1:3" ht="12.75" customHeight="1" x14ac:dyDescent="0.2">
      <c r="A14455" s="215" t="s">
        <v>12118</v>
      </c>
      <c r="B14455" s="215" t="s">
        <v>202</v>
      </c>
      <c r="C14455" s="24"/>
    </row>
    <row r="14456" spans="1:3" ht="12.75" customHeight="1" x14ac:dyDescent="0.2">
      <c r="A14456" s="215" t="s">
        <v>12119</v>
      </c>
      <c r="B14456" s="215" t="s">
        <v>202</v>
      </c>
      <c r="C14456" s="24"/>
    </row>
    <row r="14457" spans="1:3" ht="12.75" customHeight="1" x14ac:dyDescent="0.2">
      <c r="A14457" s="215" t="s">
        <v>2087</v>
      </c>
      <c r="B14457" s="215" t="s">
        <v>202</v>
      </c>
      <c r="C14457" s="24"/>
    </row>
    <row r="14458" spans="1:3" ht="12.75" customHeight="1" x14ac:dyDescent="0.2">
      <c r="A14458" s="215" t="s">
        <v>12120</v>
      </c>
      <c r="B14458" s="215" t="s">
        <v>202</v>
      </c>
      <c r="C14458" s="24"/>
    </row>
    <row r="14459" spans="1:3" ht="12.75" customHeight="1" x14ac:dyDescent="0.2">
      <c r="A14459" s="215" t="s">
        <v>25928</v>
      </c>
      <c r="B14459" s="215" t="s">
        <v>202</v>
      </c>
      <c r="C14459" s="24"/>
    </row>
    <row r="14460" spans="1:3" ht="12.75" customHeight="1" x14ac:dyDescent="0.2">
      <c r="A14460" s="215" t="s">
        <v>4908</v>
      </c>
      <c r="B14460" s="215" t="s">
        <v>302</v>
      </c>
      <c r="C14460" s="24"/>
    </row>
    <row r="14461" spans="1:3" ht="12.75" customHeight="1" x14ac:dyDescent="0.2">
      <c r="A14461" s="215" t="s">
        <v>4909</v>
      </c>
      <c r="B14461" s="215" t="s">
        <v>302</v>
      </c>
      <c r="C14461" s="24"/>
    </row>
    <row r="14462" spans="1:3" ht="12.75" customHeight="1" x14ac:dyDescent="0.2">
      <c r="A14462" s="215" t="s">
        <v>4910</v>
      </c>
      <c r="B14462" s="215" t="s">
        <v>302</v>
      </c>
      <c r="C14462" s="24"/>
    </row>
    <row r="14463" spans="1:3" ht="12.75" customHeight="1" x14ac:dyDescent="0.2">
      <c r="A14463" s="215" t="s">
        <v>22592</v>
      </c>
      <c r="B14463" s="215" t="s">
        <v>302</v>
      </c>
      <c r="C14463" s="24"/>
    </row>
    <row r="14464" spans="1:3" ht="12.75" customHeight="1" x14ac:dyDescent="0.2">
      <c r="A14464" s="215" t="s">
        <v>22591</v>
      </c>
      <c r="B14464" s="215" t="s">
        <v>302</v>
      </c>
      <c r="C14464" s="24"/>
    </row>
    <row r="14465" spans="1:3" ht="12.75" customHeight="1" x14ac:dyDescent="0.2">
      <c r="A14465" s="215" t="s">
        <v>12186</v>
      </c>
      <c r="B14465" s="215" t="s">
        <v>302</v>
      </c>
      <c r="C14465" s="24"/>
    </row>
    <row r="14466" spans="1:3" ht="12.75" customHeight="1" x14ac:dyDescent="0.2">
      <c r="A14466" s="215" t="s">
        <v>2088</v>
      </c>
      <c r="B14466" s="215" t="s">
        <v>29</v>
      </c>
      <c r="C14466" s="24"/>
    </row>
    <row r="14467" spans="1:3" ht="12.75" customHeight="1" x14ac:dyDescent="0.2">
      <c r="A14467" s="215" t="s">
        <v>12187</v>
      </c>
      <c r="B14467" s="215" t="s">
        <v>29</v>
      </c>
      <c r="C14467" s="24"/>
    </row>
    <row r="14468" spans="1:3" ht="12.75" customHeight="1" x14ac:dyDescent="0.2">
      <c r="A14468" s="215" t="s">
        <v>2089</v>
      </c>
      <c r="B14468" s="215" t="s">
        <v>29</v>
      </c>
      <c r="C14468" s="24"/>
    </row>
    <row r="14469" spans="1:3" ht="12.75" customHeight="1" x14ac:dyDescent="0.2">
      <c r="A14469" s="215" t="s">
        <v>12188</v>
      </c>
      <c r="B14469" s="215" t="s">
        <v>29</v>
      </c>
      <c r="C14469" s="24"/>
    </row>
    <row r="14470" spans="1:3" ht="12.75" customHeight="1" x14ac:dyDescent="0.2">
      <c r="A14470" s="215" t="s">
        <v>22593</v>
      </c>
      <c r="B14470" s="215" t="s">
        <v>29</v>
      </c>
      <c r="C14470" s="24"/>
    </row>
    <row r="14471" spans="1:3" ht="12.75" customHeight="1" x14ac:dyDescent="0.2">
      <c r="A14471" s="215" t="s">
        <v>2090</v>
      </c>
      <c r="B14471" s="215" t="s">
        <v>29</v>
      </c>
      <c r="C14471" s="24"/>
    </row>
    <row r="14472" spans="1:3" ht="12.75" customHeight="1" x14ac:dyDescent="0.2">
      <c r="A14472" s="215" t="s">
        <v>12189</v>
      </c>
      <c r="B14472" s="215" t="s">
        <v>29</v>
      </c>
      <c r="C14472" s="24"/>
    </row>
    <row r="14473" spans="1:3" ht="12.75" customHeight="1" x14ac:dyDescent="0.2">
      <c r="A14473" s="215" t="s">
        <v>2091</v>
      </c>
      <c r="B14473" s="215" t="s">
        <v>29</v>
      </c>
      <c r="C14473" s="24"/>
    </row>
    <row r="14474" spans="1:3" ht="12.75" customHeight="1" x14ac:dyDescent="0.2">
      <c r="A14474" s="215" t="s">
        <v>12190</v>
      </c>
      <c r="B14474" s="215" t="s">
        <v>29</v>
      </c>
      <c r="C14474" s="24"/>
    </row>
    <row r="14475" spans="1:3" ht="12.75" customHeight="1" x14ac:dyDescent="0.2">
      <c r="A14475" s="215" t="s">
        <v>12209</v>
      </c>
      <c r="B14475" s="215" t="s">
        <v>29</v>
      </c>
      <c r="C14475" s="24"/>
    </row>
    <row r="14476" spans="1:3" ht="12.75" customHeight="1" x14ac:dyDescent="0.2">
      <c r="A14476" s="215" t="s">
        <v>2092</v>
      </c>
      <c r="B14476" s="215" t="s">
        <v>29</v>
      </c>
      <c r="C14476" s="24"/>
    </row>
    <row r="14477" spans="1:3" ht="12.75" customHeight="1" x14ac:dyDescent="0.2">
      <c r="A14477" s="215" t="s">
        <v>12191</v>
      </c>
      <c r="B14477" s="215" t="s">
        <v>29</v>
      </c>
      <c r="C14477" s="24"/>
    </row>
    <row r="14478" spans="1:3" ht="12.75" customHeight="1" x14ac:dyDescent="0.2">
      <c r="A14478" s="215" t="s">
        <v>25929</v>
      </c>
      <c r="B14478" s="215" t="s">
        <v>29</v>
      </c>
      <c r="C14478" s="24"/>
    </row>
    <row r="14479" spans="1:3" ht="12.75" customHeight="1" x14ac:dyDescent="0.2">
      <c r="A14479" s="215" t="s">
        <v>12192</v>
      </c>
      <c r="B14479" s="215" t="s">
        <v>29</v>
      </c>
      <c r="C14479" s="24"/>
    </row>
    <row r="14480" spans="1:3" ht="12.75" customHeight="1" x14ac:dyDescent="0.2">
      <c r="A14480" s="215" t="s">
        <v>12193</v>
      </c>
      <c r="B14480" s="215" t="s">
        <v>29</v>
      </c>
      <c r="C14480" s="24"/>
    </row>
    <row r="14481" spans="1:3" ht="12.75" customHeight="1" x14ac:dyDescent="0.2">
      <c r="A14481" s="215" t="s">
        <v>22594</v>
      </c>
      <c r="B14481" s="215" t="s">
        <v>29</v>
      </c>
      <c r="C14481" s="24"/>
    </row>
    <row r="14482" spans="1:3" ht="12.75" customHeight="1" x14ac:dyDescent="0.2">
      <c r="A14482" s="215" t="s">
        <v>22595</v>
      </c>
      <c r="B14482" s="215" t="s">
        <v>29</v>
      </c>
      <c r="C14482" s="24"/>
    </row>
    <row r="14483" spans="1:3" ht="12.75" customHeight="1" x14ac:dyDescent="0.2">
      <c r="A14483" s="215" t="s">
        <v>22596</v>
      </c>
      <c r="B14483" s="215" t="s">
        <v>29</v>
      </c>
      <c r="C14483" s="24"/>
    </row>
    <row r="14484" spans="1:3" ht="12.75" customHeight="1" x14ac:dyDescent="0.2">
      <c r="A14484" s="215" t="s">
        <v>2094</v>
      </c>
      <c r="B14484" s="215" t="s">
        <v>29</v>
      </c>
      <c r="C14484" s="24"/>
    </row>
    <row r="14485" spans="1:3" ht="12.75" customHeight="1" x14ac:dyDescent="0.2">
      <c r="A14485" s="215" t="s">
        <v>12194</v>
      </c>
      <c r="B14485" s="215" t="s">
        <v>29</v>
      </c>
      <c r="C14485" s="24"/>
    </row>
    <row r="14486" spans="1:3" ht="12.75" customHeight="1" x14ac:dyDescent="0.2">
      <c r="A14486" s="215" t="s">
        <v>25930</v>
      </c>
      <c r="B14486" s="215" t="s">
        <v>29</v>
      </c>
      <c r="C14486" s="24"/>
    </row>
    <row r="14487" spans="1:3" ht="12.75" customHeight="1" x14ac:dyDescent="0.2">
      <c r="A14487" s="215" t="s">
        <v>22597</v>
      </c>
      <c r="B14487" s="215" t="s">
        <v>29</v>
      </c>
      <c r="C14487" s="24"/>
    </row>
    <row r="14488" spans="1:3" ht="12.75" customHeight="1" x14ac:dyDescent="0.2">
      <c r="A14488" s="215" t="s">
        <v>22598</v>
      </c>
      <c r="B14488" s="215" t="s">
        <v>29</v>
      </c>
      <c r="C14488" s="24"/>
    </row>
    <row r="14489" spans="1:3" ht="12.75" customHeight="1" x14ac:dyDescent="0.2">
      <c r="A14489" s="185" t="s">
        <v>26665</v>
      </c>
      <c r="B14489" s="185" t="s">
        <v>29</v>
      </c>
      <c r="C14489" s="24"/>
    </row>
    <row r="14490" spans="1:3" ht="12.75" customHeight="1" x14ac:dyDescent="0.2">
      <c r="A14490" s="185" t="s">
        <v>26666</v>
      </c>
      <c r="B14490" s="185" t="s">
        <v>29</v>
      </c>
      <c r="C14490" s="24"/>
    </row>
    <row r="14491" spans="1:3" ht="12.75" customHeight="1" x14ac:dyDescent="0.2">
      <c r="A14491" s="185" t="s">
        <v>26667</v>
      </c>
      <c r="B14491" s="185" t="s">
        <v>29</v>
      </c>
      <c r="C14491" s="24"/>
    </row>
    <row r="14492" spans="1:3" ht="12.75" customHeight="1" x14ac:dyDescent="0.2">
      <c r="A14492" s="215" t="s">
        <v>12195</v>
      </c>
      <c r="B14492" s="215" t="s">
        <v>29</v>
      </c>
      <c r="C14492" s="24"/>
    </row>
    <row r="14493" spans="1:3" ht="12.75" customHeight="1" x14ac:dyDescent="0.2">
      <c r="A14493" s="215" t="s">
        <v>12210</v>
      </c>
      <c r="B14493" s="215" t="s">
        <v>29</v>
      </c>
      <c r="C14493" s="24"/>
    </row>
    <row r="14494" spans="1:3" ht="12.75" customHeight="1" x14ac:dyDescent="0.2">
      <c r="A14494" s="215" t="s">
        <v>12211</v>
      </c>
      <c r="B14494" s="215" t="s">
        <v>29</v>
      </c>
      <c r="C14494" s="24"/>
    </row>
    <row r="14495" spans="1:3" ht="12.75" customHeight="1" x14ac:dyDescent="0.2">
      <c r="A14495" s="215" t="s">
        <v>29</v>
      </c>
      <c r="B14495" s="215" t="s">
        <v>29</v>
      </c>
      <c r="C14495" s="24"/>
    </row>
    <row r="14496" spans="1:3" ht="12.75" customHeight="1" x14ac:dyDescent="0.2">
      <c r="A14496" s="215" t="s">
        <v>12196</v>
      </c>
      <c r="B14496" s="215" t="s">
        <v>29</v>
      </c>
      <c r="C14496" s="24"/>
    </row>
    <row r="14497" spans="1:3" ht="12.75" customHeight="1" x14ac:dyDescent="0.2">
      <c r="A14497" s="215" t="s">
        <v>12197</v>
      </c>
      <c r="B14497" s="215" t="s">
        <v>29</v>
      </c>
      <c r="C14497" s="24"/>
    </row>
    <row r="14498" spans="1:3" ht="12.75" customHeight="1" x14ac:dyDescent="0.2">
      <c r="A14498" s="215" t="s">
        <v>22599</v>
      </c>
      <c r="B14498" s="215" t="s">
        <v>29</v>
      </c>
      <c r="C14498" s="24"/>
    </row>
    <row r="14499" spans="1:3" ht="12.75" customHeight="1" x14ac:dyDescent="0.2">
      <c r="A14499" s="215" t="s">
        <v>22600</v>
      </c>
      <c r="B14499" s="215" t="s">
        <v>29</v>
      </c>
      <c r="C14499" s="24"/>
    </row>
    <row r="14500" spans="1:3" ht="12.75" customHeight="1" x14ac:dyDescent="0.2">
      <c r="A14500" s="215" t="s">
        <v>22601</v>
      </c>
      <c r="B14500" s="215" t="s">
        <v>29</v>
      </c>
      <c r="C14500" s="24"/>
    </row>
    <row r="14501" spans="1:3" ht="12.75" customHeight="1" x14ac:dyDescent="0.2">
      <c r="A14501" s="185" t="s">
        <v>26669</v>
      </c>
      <c r="B14501" s="185" t="s">
        <v>29</v>
      </c>
      <c r="C14501" s="24"/>
    </row>
    <row r="14502" spans="1:3" ht="12.75" customHeight="1" x14ac:dyDescent="0.2">
      <c r="A14502" s="185" t="s">
        <v>26670</v>
      </c>
      <c r="B14502" s="185" t="s">
        <v>29</v>
      </c>
      <c r="C14502" s="24"/>
    </row>
    <row r="14503" spans="1:3" ht="12.75" customHeight="1" x14ac:dyDescent="0.2">
      <c r="A14503" s="215" t="s">
        <v>25931</v>
      </c>
      <c r="B14503" s="215" t="s">
        <v>29</v>
      </c>
      <c r="C14503" s="24"/>
    </row>
    <row r="14504" spans="1:3" ht="12.75" customHeight="1" x14ac:dyDescent="0.2">
      <c r="A14504" s="215" t="s">
        <v>22602</v>
      </c>
      <c r="B14504" s="215" t="s">
        <v>29</v>
      </c>
      <c r="C14504" s="24"/>
    </row>
    <row r="14505" spans="1:3" ht="12.75" customHeight="1" x14ac:dyDescent="0.2">
      <c r="A14505" s="215" t="s">
        <v>22603</v>
      </c>
      <c r="B14505" s="215" t="s">
        <v>29</v>
      </c>
      <c r="C14505" s="24"/>
    </row>
    <row r="14506" spans="1:3" ht="12.75" customHeight="1" x14ac:dyDescent="0.2">
      <c r="A14506" s="215" t="s">
        <v>12198</v>
      </c>
      <c r="B14506" s="215" t="s">
        <v>29</v>
      </c>
      <c r="C14506" s="24"/>
    </row>
    <row r="14507" spans="1:3" ht="12.75" customHeight="1" x14ac:dyDescent="0.2">
      <c r="A14507" s="215" t="s">
        <v>12199</v>
      </c>
      <c r="B14507" s="215" t="s">
        <v>29</v>
      </c>
      <c r="C14507" s="24"/>
    </row>
    <row r="14508" spans="1:3" ht="12.75" customHeight="1" x14ac:dyDescent="0.2">
      <c r="A14508" s="215" t="s">
        <v>12200</v>
      </c>
      <c r="B14508" s="215" t="s">
        <v>29</v>
      </c>
      <c r="C14508" s="24"/>
    </row>
    <row r="14509" spans="1:3" ht="12.75" customHeight="1" x14ac:dyDescent="0.2">
      <c r="A14509" s="215" t="s">
        <v>12201</v>
      </c>
      <c r="B14509" s="215" t="s">
        <v>29</v>
      </c>
      <c r="C14509" s="24"/>
    </row>
    <row r="14510" spans="1:3" ht="12.75" customHeight="1" x14ac:dyDescent="0.2">
      <c r="A14510" s="215" t="s">
        <v>12202</v>
      </c>
      <c r="B14510" s="215" t="s">
        <v>29</v>
      </c>
      <c r="C14510" s="24"/>
    </row>
    <row r="14511" spans="1:3" ht="12.75" customHeight="1" x14ac:dyDescent="0.2">
      <c r="A14511" s="215" t="s">
        <v>12203</v>
      </c>
      <c r="B14511" s="215" t="s">
        <v>29</v>
      </c>
      <c r="C14511" s="24"/>
    </row>
    <row r="14512" spans="1:3" ht="12.75" customHeight="1" x14ac:dyDescent="0.2">
      <c r="A14512" s="215" t="s">
        <v>12212</v>
      </c>
      <c r="B14512" s="215" t="s">
        <v>29</v>
      </c>
      <c r="C14512" s="24"/>
    </row>
    <row r="14513" spans="1:4" s="24" customFormat="1" ht="12.75" customHeight="1" x14ac:dyDescent="0.2">
      <c r="A14513" s="215" t="s">
        <v>12213</v>
      </c>
      <c r="B14513" s="215" t="s">
        <v>29</v>
      </c>
      <c r="D14513" s="120"/>
    </row>
    <row r="14514" spans="1:4" ht="12.75" customHeight="1" x14ac:dyDescent="0.2">
      <c r="A14514" s="215" t="s">
        <v>12204</v>
      </c>
      <c r="B14514" s="215" t="s">
        <v>29</v>
      </c>
      <c r="C14514" s="24"/>
    </row>
    <row r="14515" spans="1:4" ht="12.75" customHeight="1" x14ac:dyDescent="0.2">
      <c r="A14515" s="215" t="s">
        <v>12214</v>
      </c>
      <c r="B14515" s="215" t="s">
        <v>29</v>
      </c>
      <c r="C14515" s="24"/>
    </row>
    <row r="14516" spans="1:4" ht="12.75" customHeight="1" x14ac:dyDescent="0.2">
      <c r="A14516" s="215" t="s">
        <v>12215</v>
      </c>
      <c r="B14516" s="215" t="s">
        <v>29</v>
      </c>
      <c r="C14516" s="24"/>
    </row>
    <row r="14517" spans="1:4" ht="12.75" customHeight="1" x14ac:dyDescent="0.2">
      <c r="A14517" s="215" t="s">
        <v>2095</v>
      </c>
      <c r="B14517" s="215" t="s">
        <v>29</v>
      </c>
      <c r="C14517" s="24"/>
    </row>
    <row r="14518" spans="1:4" ht="12.75" customHeight="1" x14ac:dyDescent="0.2">
      <c r="A14518" s="215" t="s">
        <v>12205</v>
      </c>
      <c r="B14518" s="215" t="s">
        <v>29</v>
      </c>
      <c r="C14518" s="24"/>
    </row>
    <row r="14519" spans="1:4" ht="12.75" customHeight="1" x14ac:dyDescent="0.2">
      <c r="A14519" s="215" t="s">
        <v>22604</v>
      </c>
      <c r="B14519" s="215" t="s">
        <v>29</v>
      </c>
      <c r="C14519" s="24"/>
    </row>
    <row r="14520" spans="1:4" ht="12.75" customHeight="1" x14ac:dyDescent="0.2">
      <c r="A14520" s="185" t="s">
        <v>26696</v>
      </c>
      <c r="B14520" s="185" t="s">
        <v>29</v>
      </c>
      <c r="C14520" s="24"/>
    </row>
    <row r="14521" spans="1:4" ht="12.75" customHeight="1" x14ac:dyDescent="0.2">
      <c r="A14521" s="215" t="s">
        <v>12206</v>
      </c>
      <c r="B14521" s="215" t="s">
        <v>29</v>
      </c>
      <c r="C14521" s="24"/>
    </row>
    <row r="14522" spans="1:4" ht="12.75" customHeight="1" x14ac:dyDescent="0.2">
      <c r="A14522" s="185" t="s">
        <v>26697</v>
      </c>
      <c r="B14522" s="185" t="s">
        <v>29</v>
      </c>
      <c r="C14522" s="24"/>
    </row>
    <row r="14523" spans="1:4" ht="12.75" customHeight="1" x14ac:dyDescent="0.2">
      <c r="A14523" s="185" t="s">
        <v>26698</v>
      </c>
      <c r="B14523" s="185" t="s">
        <v>29</v>
      </c>
      <c r="C14523" s="24"/>
    </row>
    <row r="14524" spans="1:4" ht="12.75" customHeight="1" x14ac:dyDescent="0.2">
      <c r="A14524" s="215" t="s">
        <v>12207</v>
      </c>
      <c r="B14524" s="215" t="s">
        <v>29</v>
      </c>
      <c r="C14524" s="24"/>
    </row>
    <row r="14525" spans="1:4" ht="12.75" customHeight="1" x14ac:dyDescent="0.2">
      <c r="A14525" s="215" t="s">
        <v>22605</v>
      </c>
      <c r="B14525" s="215" t="s">
        <v>29</v>
      </c>
      <c r="C14525" s="24"/>
    </row>
    <row r="14526" spans="1:4" ht="12.75" customHeight="1" x14ac:dyDescent="0.2">
      <c r="A14526" s="215" t="s">
        <v>12208</v>
      </c>
      <c r="B14526" s="215" t="s">
        <v>29</v>
      </c>
      <c r="C14526" s="24"/>
    </row>
    <row r="14527" spans="1:4" ht="12.75" customHeight="1" x14ac:dyDescent="0.2">
      <c r="A14527" s="215" t="s">
        <v>12216</v>
      </c>
      <c r="B14527" s="215" t="s">
        <v>29</v>
      </c>
      <c r="C14527" s="24"/>
    </row>
    <row r="14528" spans="1:4" ht="12.75" customHeight="1" x14ac:dyDescent="0.2">
      <c r="A14528" s="215" t="s">
        <v>17766</v>
      </c>
      <c r="B14528" s="215" t="s">
        <v>170</v>
      </c>
      <c r="C14528" s="24"/>
    </row>
    <row r="14529" spans="1:3" ht="12.75" customHeight="1" x14ac:dyDescent="0.2">
      <c r="A14529" s="215" t="s">
        <v>12217</v>
      </c>
      <c r="B14529" s="215" t="s">
        <v>170</v>
      </c>
      <c r="C14529" s="24"/>
    </row>
    <row r="14530" spans="1:3" ht="12.75" customHeight="1" x14ac:dyDescent="0.2">
      <c r="A14530" s="215" t="s">
        <v>17955</v>
      </c>
      <c r="B14530" s="215" t="s">
        <v>170</v>
      </c>
      <c r="C14530" s="24"/>
    </row>
    <row r="14531" spans="1:3" ht="12.75" customHeight="1" x14ac:dyDescent="0.2">
      <c r="A14531" s="215" t="s">
        <v>3484</v>
      </c>
      <c r="B14531" s="215" t="s">
        <v>170</v>
      </c>
      <c r="C14531" s="24"/>
    </row>
    <row r="14532" spans="1:3" ht="12.75" customHeight="1" x14ac:dyDescent="0.2">
      <c r="A14532" s="215" t="s">
        <v>22607</v>
      </c>
      <c r="B14532" s="215" t="s">
        <v>170</v>
      </c>
      <c r="C14532" s="24"/>
    </row>
    <row r="14533" spans="1:3" ht="12.75" customHeight="1" x14ac:dyDescent="0.2">
      <c r="A14533" s="215" t="s">
        <v>3486</v>
      </c>
      <c r="B14533" s="215" t="s">
        <v>170</v>
      </c>
      <c r="C14533" s="24"/>
    </row>
    <row r="14534" spans="1:3" ht="12.75" customHeight="1" x14ac:dyDescent="0.2">
      <c r="A14534" s="215" t="s">
        <v>17956</v>
      </c>
      <c r="B14534" s="215" t="s">
        <v>170</v>
      </c>
      <c r="C14534" s="24"/>
    </row>
    <row r="14535" spans="1:3" ht="12.75" customHeight="1" x14ac:dyDescent="0.2">
      <c r="A14535" s="215" t="s">
        <v>17769</v>
      </c>
      <c r="B14535" s="215" t="s">
        <v>170</v>
      </c>
      <c r="C14535" s="24"/>
    </row>
    <row r="14536" spans="1:3" ht="12.75" customHeight="1" x14ac:dyDescent="0.2">
      <c r="A14536" s="215" t="s">
        <v>12218</v>
      </c>
      <c r="B14536" s="215" t="s">
        <v>170</v>
      </c>
      <c r="C14536" s="24"/>
    </row>
    <row r="14537" spans="1:3" ht="12.75" customHeight="1" x14ac:dyDescent="0.2">
      <c r="A14537" s="215" t="s">
        <v>17770</v>
      </c>
      <c r="B14537" s="215" t="s">
        <v>170</v>
      </c>
      <c r="C14537" s="24"/>
    </row>
    <row r="14538" spans="1:3" ht="12.75" customHeight="1" x14ac:dyDescent="0.2">
      <c r="A14538" s="215" t="s">
        <v>17771</v>
      </c>
      <c r="B14538" s="215" t="s">
        <v>170</v>
      </c>
      <c r="C14538" s="24"/>
    </row>
    <row r="14539" spans="1:3" ht="12.75" customHeight="1" x14ac:dyDescent="0.2">
      <c r="A14539" s="215" t="s">
        <v>25932</v>
      </c>
      <c r="B14539" s="215" t="s">
        <v>170</v>
      </c>
      <c r="C14539" s="24"/>
    </row>
    <row r="14540" spans="1:3" ht="12.75" customHeight="1" x14ac:dyDescent="0.2">
      <c r="A14540" s="215" t="s">
        <v>17776</v>
      </c>
      <c r="B14540" s="215" t="s">
        <v>170</v>
      </c>
      <c r="C14540" s="24"/>
    </row>
    <row r="14541" spans="1:3" ht="12.75" customHeight="1" x14ac:dyDescent="0.2">
      <c r="A14541" s="215" t="s">
        <v>2096</v>
      </c>
      <c r="B14541" s="215" t="s">
        <v>170</v>
      </c>
      <c r="C14541" s="24"/>
    </row>
    <row r="14542" spans="1:3" ht="12.75" customHeight="1" x14ac:dyDescent="0.2">
      <c r="A14542" s="215" t="s">
        <v>12219</v>
      </c>
      <c r="B14542" s="215" t="s">
        <v>170</v>
      </c>
      <c r="C14542" s="24"/>
    </row>
    <row r="14543" spans="1:3" ht="12.75" customHeight="1" x14ac:dyDescent="0.2">
      <c r="A14543" s="215" t="s">
        <v>4831</v>
      </c>
      <c r="B14543" s="215" t="s">
        <v>170</v>
      </c>
      <c r="C14543" s="24"/>
    </row>
    <row r="14544" spans="1:3" ht="12.75" customHeight="1" x14ac:dyDescent="0.2">
      <c r="A14544" s="215" t="s">
        <v>17781</v>
      </c>
      <c r="B14544" s="215" t="s">
        <v>170</v>
      </c>
      <c r="C14544" s="24"/>
    </row>
    <row r="14545" spans="1:3" ht="12.75" customHeight="1" x14ac:dyDescent="0.2">
      <c r="A14545" s="215" t="s">
        <v>17782</v>
      </c>
      <c r="B14545" s="215" t="s">
        <v>170</v>
      </c>
      <c r="C14545" s="24"/>
    </row>
    <row r="14546" spans="1:3" ht="12.75" customHeight="1" x14ac:dyDescent="0.2">
      <c r="A14546" s="215" t="s">
        <v>12220</v>
      </c>
      <c r="B14546" s="215" t="s">
        <v>170</v>
      </c>
      <c r="C14546" s="24"/>
    </row>
    <row r="14547" spans="1:3" ht="12.75" customHeight="1" x14ac:dyDescent="0.2">
      <c r="A14547" s="215" t="s">
        <v>2097</v>
      </c>
      <c r="B14547" s="215" t="s">
        <v>170</v>
      </c>
      <c r="C14547" s="24"/>
    </row>
    <row r="14548" spans="1:3" ht="12.75" customHeight="1" x14ac:dyDescent="0.2">
      <c r="A14548" s="215" t="s">
        <v>12221</v>
      </c>
      <c r="B14548" s="215" t="s">
        <v>170</v>
      </c>
      <c r="C14548" s="24"/>
    </row>
    <row r="14549" spans="1:3" ht="12.75" customHeight="1" x14ac:dyDescent="0.2">
      <c r="A14549" s="215" t="s">
        <v>17790</v>
      </c>
      <c r="B14549" s="215" t="s">
        <v>170</v>
      </c>
      <c r="C14549" s="24"/>
    </row>
    <row r="14550" spans="1:3" ht="12.75" customHeight="1" x14ac:dyDescent="0.2">
      <c r="A14550" s="215" t="s">
        <v>17800</v>
      </c>
      <c r="B14550" s="215" t="s">
        <v>170</v>
      </c>
      <c r="C14550" s="24"/>
    </row>
    <row r="14551" spans="1:3" ht="12.75" customHeight="1" x14ac:dyDescent="0.2">
      <c r="A14551" s="215" t="s">
        <v>17809</v>
      </c>
      <c r="B14551" s="215" t="s">
        <v>170</v>
      </c>
      <c r="C14551" s="24"/>
    </row>
    <row r="14552" spans="1:3" ht="12.75" customHeight="1" x14ac:dyDescent="0.2">
      <c r="A14552" s="215" t="s">
        <v>17961</v>
      </c>
      <c r="B14552" s="215" t="s">
        <v>170</v>
      </c>
      <c r="C14552" s="24"/>
    </row>
    <row r="14553" spans="1:3" ht="12.75" customHeight="1" x14ac:dyDescent="0.2">
      <c r="A14553" s="215" t="s">
        <v>17811</v>
      </c>
      <c r="B14553" s="215" t="s">
        <v>170</v>
      </c>
      <c r="C14553" s="24"/>
    </row>
    <row r="14554" spans="1:3" ht="12.75" customHeight="1" x14ac:dyDescent="0.2">
      <c r="A14554" s="215" t="s">
        <v>17812</v>
      </c>
      <c r="B14554" s="215" t="s">
        <v>170</v>
      </c>
      <c r="C14554" s="24"/>
    </row>
    <row r="14555" spans="1:3" ht="12.75" customHeight="1" x14ac:dyDescent="0.2">
      <c r="A14555" s="215" t="s">
        <v>17819</v>
      </c>
      <c r="B14555" s="215" t="s">
        <v>170</v>
      </c>
      <c r="C14555" s="24"/>
    </row>
    <row r="14556" spans="1:3" ht="12.75" customHeight="1" x14ac:dyDescent="0.2">
      <c r="A14556" s="215" t="s">
        <v>12222</v>
      </c>
      <c r="B14556" s="215" t="s">
        <v>170</v>
      </c>
      <c r="C14556" s="24"/>
    </row>
    <row r="14557" spans="1:3" ht="12.75" customHeight="1" x14ac:dyDescent="0.2">
      <c r="A14557" s="215" t="s">
        <v>12223</v>
      </c>
      <c r="B14557" s="215" t="s">
        <v>170</v>
      </c>
      <c r="C14557" s="24"/>
    </row>
    <row r="14558" spans="1:3" ht="12.75" customHeight="1" x14ac:dyDescent="0.2">
      <c r="A14558" s="215" t="s">
        <v>17829</v>
      </c>
      <c r="B14558" s="215" t="s">
        <v>170</v>
      </c>
      <c r="C14558" s="24"/>
    </row>
    <row r="14559" spans="1:3" ht="12.75" customHeight="1" x14ac:dyDescent="0.2">
      <c r="A14559" s="215" t="s">
        <v>17830</v>
      </c>
      <c r="B14559" s="215" t="s">
        <v>170</v>
      </c>
      <c r="C14559" s="24"/>
    </row>
    <row r="14560" spans="1:3" ht="12.75" customHeight="1" x14ac:dyDescent="0.2">
      <c r="A14560" s="215" t="s">
        <v>17964</v>
      </c>
      <c r="B14560" s="215" t="s">
        <v>170</v>
      </c>
      <c r="C14560" s="24"/>
    </row>
    <row r="14561" spans="1:3" ht="12.75" customHeight="1" x14ac:dyDescent="0.2">
      <c r="A14561" s="215" t="s">
        <v>17836</v>
      </c>
      <c r="B14561" s="215" t="s">
        <v>170</v>
      </c>
      <c r="C14561" s="24"/>
    </row>
    <row r="14562" spans="1:3" ht="12.75" customHeight="1" x14ac:dyDescent="0.2">
      <c r="A14562" s="215" t="s">
        <v>4841</v>
      </c>
      <c r="B14562" s="215" t="s">
        <v>170</v>
      </c>
      <c r="C14562" s="24"/>
    </row>
    <row r="14563" spans="1:3" ht="12.75" customHeight="1" x14ac:dyDescent="0.2">
      <c r="A14563" s="215" t="s">
        <v>17837</v>
      </c>
      <c r="B14563" s="215" t="s">
        <v>170</v>
      </c>
      <c r="C14563" s="24"/>
    </row>
    <row r="14564" spans="1:3" ht="12.75" customHeight="1" x14ac:dyDescent="0.2">
      <c r="A14564" s="215" t="s">
        <v>12224</v>
      </c>
      <c r="B14564" s="215" t="s">
        <v>170</v>
      </c>
      <c r="C14564" s="24"/>
    </row>
    <row r="14565" spans="1:3" ht="12.75" customHeight="1" x14ac:dyDescent="0.2">
      <c r="A14565" s="215" t="s">
        <v>17839</v>
      </c>
      <c r="B14565" s="215" t="s">
        <v>170</v>
      </c>
      <c r="C14565" s="24"/>
    </row>
    <row r="14566" spans="1:3" ht="12.75" customHeight="1" x14ac:dyDescent="0.2">
      <c r="A14566" s="215" t="s">
        <v>17967</v>
      </c>
      <c r="B14566" s="215" t="s">
        <v>170</v>
      </c>
      <c r="C14566" s="24"/>
    </row>
    <row r="14567" spans="1:3" ht="12.75" customHeight="1" x14ac:dyDescent="0.2">
      <c r="A14567" s="215" t="s">
        <v>17968</v>
      </c>
      <c r="B14567" s="215" t="s">
        <v>170</v>
      </c>
      <c r="C14567" s="24"/>
    </row>
    <row r="14568" spans="1:3" ht="12.75" customHeight="1" x14ac:dyDescent="0.2">
      <c r="A14568" s="215" t="s">
        <v>12225</v>
      </c>
      <c r="B14568" s="215" t="s">
        <v>170</v>
      </c>
      <c r="C14568" s="24"/>
    </row>
    <row r="14569" spans="1:3" ht="12.75" customHeight="1" x14ac:dyDescent="0.2">
      <c r="A14569" s="215" t="s">
        <v>12243</v>
      </c>
      <c r="B14569" s="215" t="s">
        <v>170</v>
      </c>
      <c r="C14569" s="24"/>
    </row>
    <row r="14570" spans="1:3" ht="12.75" customHeight="1" x14ac:dyDescent="0.2">
      <c r="A14570" s="215" t="s">
        <v>12226</v>
      </c>
      <c r="B14570" s="215" t="s">
        <v>170</v>
      </c>
      <c r="C14570" s="24"/>
    </row>
    <row r="14571" spans="1:3" ht="12.75" customHeight="1" x14ac:dyDescent="0.2">
      <c r="A14571" s="215" t="s">
        <v>17848</v>
      </c>
      <c r="B14571" s="215" t="s">
        <v>170</v>
      </c>
      <c r="C14571" s="24"/>
    </row>
    <row r="14572" spans="1:3" ht="12.75" customHeight="1" x14ac:dyDescent="0.2">
      <c r="A14572" s="215" t="s">
        <v>17853</v>
      </c>
      <c r="B14572" s="215" t="s">
        <v>170</v>
      </c>
      <c r="C14572" s="24"/>
    </row>
    <row r="14573" spans="1:3" ht="12.75" customHeight="1" x14ac:dyDescent="0.2">
      <c r="A14573" s="215" t="s">
        <v>4846</v>
      </c>
      <c r="B14573" s="215" t="s">
        <v>170</v>
      </c>
      <c r="C14573" s="24"/>
    </row>
    <row r="14574" spans="1:3" ht="12.75" customHeight="1" x14ac:dyDescent="0.2">
      <c r="A14574" s="215" t="s">
        <v>12227</v>
      </c>
      <c r="B14574" s="215" t="s">
        <v>170</v>
      </c>
      <c r="C14574" s="24"/>
    </row>
    <row r="14575" spans="1:3" ht="12.75" customHeight="1" x14ac:dyDescent="0.2">
      <c r="A14575" s="215" t="s">
        <v>17858</v>
      </c>
      <c r="B14575" s="215" t="s">
        <v>170</v>
      </c>
      <c r="C14575" s="24"/>
    </row>
    <row r="14576" spans="1:3" ht="12.75" customHeight="1" x14ac:dyDescent="0.2">
      <c r="A14576" s="215" t="s">
        <v>17859</v>
      </c>
      <c r="B14576" s="215" t="s">
        <v>170</v>
      </c>
      <c r="C14576" s="24"/>
    </row>
    <row r="14577" spans="1:3" ht="12.75" customHeight="1" x14ac:dyDescent="0.2">
      <c r="A14577" s="215" t="s">
        <v>12244</v>
      </c>
      <c r="B14577" s="215" t="s">
        <v>170</v>
      </c>
      <c r="C14577" s="24"/>
    </row>
    <row r="14578" spans="1:3" ht="12.75" customHeight="1" x14ac:dyDescent="0.2">
      <c r="A14578" s="215" t="s">
        <v>170</v>
      </c>
      <c r="B14578" s="215" t="s">
        <v>170</v>
      </c>
      <c r="C14578" s="24"/>
    </row>
    <row r="14579" spans="1:3" ht="12.75" customHeight="1" x14ac:dyDescent="0.2">
      <c r="A14579" s="215" t="s">
        <v>12228</v>
      </c>
      <c r="B14579" s="215" t="s">
        <v>170</v>
      </c>
      <c r="C14579" s="24"/>
    </row>
    <row r="14580" spans="1:3" ht="12.75" customHeight="1" x14ac:dyDescent="0.2">
      <c r="A14580" s="215" t="s">
        <v>25933</v>
      </c>
      <c r="B14580" s="215" t="s">
        <v>170</v>
      </c>
      <c r="C14580" s="24"/>
    </row>
    <row r="14581" spans="1:3" ht="12.75" customHeight="1" x14ac:dyDescent="0.2">
      <c r="A14581" s="215" t="s">
        <v>12229</v>
      </c>
      <c r="B14581" s="215" t="s">
        <v>170</v>
      </c>
      <c r="C14581" s="24"/>
    </row>
    <row r="14582" spans="1:3" ht="12.75" customHeight="1" x14ac:dyDescent="0.2">
      <c r="A14582" s="215" t="s">
        <v>12230</v>
      </c>
      <c r="B14582" s="215" t="s">
        <v>170</v>
      </c>
      <c r="C14582" s="24"/>
    </row>
    <row r="14583" spans="1:3" ht="12.75" customHeight="1" x14ac:dyDescent="0.2">
      <c r="A14583" s="215" t="s">
        <v>17862</v>
      </c>
      <c r="B14583" s="215" t="s">
        <v>170</v>
      </c>
      <c r="C14583" s="24"/>
    </row>
    <row r="14584" spans="1:3" ht="12.75" customHeight="1" x14ac:dyDescent="0.2">
      <c r="A14584" s="215" t="s">
        <v>12231</v>
      </c>
      <c r="B14584" s="215" t="s">
        <v>170</v>
      </c>
      <c r="C14584" s="24"/>
    </row>
    <row r="14585" spans="1:3" ht="12.75" customHeight="1" x14ac:dyDescent="0.2">
      <c r="A14585" s="215" t="s">
        <v>17863</v>
      </c>
      <c r="B14585" s="215" t="s">
        <v>170</v>
      </c>
      <c r="C14585" s="24"/>
    </row>
    <row r="14586" spans="1:3" ht="12.75" customHeight="1" x14ac:dyDescent="0.2">
      <c r="A14586" s="215" t="s">
        <v>17867</v>
      </c>
      <c r="B14586" s="215" t="s">
        <v>170</v>
      </c>
      <c r="C14586" s="24"/>
    </row>
    <row r="14587" spans="1:3" ht="12.75" customHeight="1" x14ac:dyDescent="0.2">
      <c r="A14587" s="215" t="s">
        <v>17971</v>
      </c>
      <c r="B14587" s="215" t="s">
        <v>170</v>
      </c>
      <c r="C14587" s="24"/>
    </row>
    <row r="14588" spans="1:3" ht="12.75" customHeight="1" x14ac:dyDescent="0.2">
      <c r="A14588" s="215" t="s">
        <v>17972</v>
      </c>
      <c r="B14588" s="215" t="s">
        <v>170</v>
      </c>
      <c r="C14588" s="24"/>
    </row>
    <row r="14589" spans="1:3" ht="12.75" customHeight="1" x14ac:dyDescent="0.2">
      <c r="A14589" s="215" t="s">
        <v>17973</v>
      </c>
      <c r="B14589" s="215" t="s">
        <v>170</v>
      </c>
      <c r="C14589" s="24"/>
    </row>
    <row r="14590" spans="1:3" ht="12.75" customHeight="1" x14ac:dyDescent="0.2">
      <c r="A14590" s="215" t="s">
        <v>17974</v>
      </c>
      <c r="B14590" s="215" t="s">
        <v>170</v>
      </c>
      <c r="C14590" s="24"/>
    </row>
    <row r="14591" spans="1:3" ht="12.75" customHeight="1" x14ac:dyDescent="0.2">
      <c r="A14591" s="215" t="s">
        <v>12232</v>
      </c>
      <c r="B14591" s="215" t="s">
        <v>170</v>
      </c>
      <c r="C14591" s="24"/>
    </row>
    <row r="14592" spans="1:3" ht="12.75" customHeight="1" x14ac:dyDescent="0.2">
      <c r="A14592" s="215" t="s">
        <v>17894</v>
      </c>
      <c r="B14592" s="215" t="s">
        <v>170</v>
      </c>
      <c r="C14592" s="24"/>
    </row>
    <row r="14593" spans="1:3" ht="12.75" customHeight="1" x14ac:dyDescent="0.2">
      <c r="A14593" s="215" t="s">
        <v>17897</v>
      </c>
      <c r="B14593" s="215" t="s">
        <v>170</v>
      </c>
      <c r="C14593" s="24"/>
    </row>
    <row r="14594" spans="1:3" ht="12.75" customHeight="1" x14ac:dyDescent="0.2">
      <c r="A14594" s="215" t="s">
        <v>17975</v>
      </c>
      <c r="B14594" s="215" t="s">
        <v>170</v>
      </c>
      <c r="C14594" s="24"/>
    </row>
    <row r="14595" spans="1:3" ht="12.75" customHeight="1" x14ac:dyDescent="0.2">
      <c r="A14595" s="215" t="s">
        <v>12245</v>
      </c>
      <c r="B14595" s="215" t="s">
        <v>170</v>
      </c>
      <c r="C14595" s="24"/>
    </row>
    <row r="14596" spans="1:3" ht="12.75" customHeight="1" x14ac:dyDescent="0.2">
      <c r="A14596" s="215" t="s">
        <v>4864</v>
      </c>
      <c r="B14596" s="215" t="s">
        <v>170</v>
      </c>
      <c r="C14596" s="24"/>
    </row>
    <row r="14597" spans="1:3" ht="12.75" customHeight="1" x14ac:dyDescent="0.2">
      <c r="A14597" s="215" t="s">
        <v>17908</v>
      </c>
      <c r="B14597" s="215" t="s">
        <v>170</v>
      </c>
      <c r="C14597" s="24"/>
    </row>
    <row r="14598" spans="1:3" ht="12.75" customHeight="1" x14ac:dyDescent="0.2">
      <c r="A14598" s="215" t="s">
        <v>12233</v>
      </c>
      <c r="B14598" s="215" t="s">
        <v>170</v>
      </c>
      <c r="C14598" s="24"/>
    </row>
    <row r="14599" spans="1:3" ht="12.75" customHeight="1" x14ac:dyDescent="0.2">
      <c r="A14599" s="215" t="s">
        <v>12234</v>
      </c>
      <c r="B14599" s="215" t="s">
        <v>170</v>
      </c>
      <c r="C14599" s="24"/>
    </row>
    <row r="14600" spans="1:3" ht="12.75" customHeight="1" x14ac:dyDescent="0.2">
      <c r="A14600" s="215" t="s">
        <v>17978</v>
      </c>
      <c r="B14600" s="215" t="s">
        <v>170</v>
      </c>
      <c r="C14600" s="24"/>
    </row>
    <row r="14601" spans="1:3" ht="12.75" customHeight="1" x14ac:dyDescent="0.2">
      <c r="A14601" s="215" t="s">
        <v>17912</v>
      </c>
      <c r="B14601" s="215" t="s">
        <v>170</v>
      </c>
      <c r="C14601" s="24"/>
    </row>
    <row r="14602" spans="1:3" ht="12.75" customHeight="1" x14ac:dyDescent="0.2">
      <c r="A14602" s="215" t="s">
        <v>17914</v>
      </c>
      <c r="B14602" s="215" t="s">
        <v>170</v>
      </c>
      <c r="C14602" s="24"/>
    </row>
    <row r="14603" spans="1:3" ht="12.75" customHeight="1" x14ac:dyDescent="0.2">
      <c r="A14603" s="215" t="s">
        <v>12235</v>
      </c>
      <c r="B14603" s="215" t="s">
        <v>170</v>
      </c>
      <c r="C14603" s="24"/>
    </row>
    <row r="14604" spans="1:3" ht="12.75" customHeight="1" x14ac:dyDescent="0.2">
      <c r="A14604" s="215" t="s">
        <v>17915</v>
      </c>
      <c r="B14604" s="215" t="s">
        <v>170</v>
      </c>
      <c r="C14604" s="24"/>
    </row>
    <row r="14605" spans="1:3" ht="12.75" customHeight="1" x14ac:dyDescent="0.2">
      <c r="A14605" s="215" t="s">
        <v>12236</v>
      </c>
      <c r="B14605" s="215" t="s">
        <v>170</v>
      </c>
      <c r="C14605" s="24"/>
    </row>
    <row r="14606" spans="1:3" ht="12.75" customHeight="1" x14ac:dyDescent="0.2">
      <c r="A14606" s="215" t="s">
        <v>17925</v>
      </c>
      <c r="B14606" s="215" t="s">
        <v>170</v>
      </c>
      <c r="C14606" s="24"/>
    </row>
    <row r="14607" spans="1:3" ht="12.75" customHeight="1" x14ac:dyDescent="0.2">
      <c r="A14607" s="215" t="s">
        <v>17980</v>
      </c>
      <c r="B14607" s="215" t="s">
        <v>170</v>
      </c>
      <c r="C14607" s="24"/>
    </row>
    <row r="14608" spans="1:3" ht="12.75" customHeight="1" x14ac:dyDescent="0.2">
      <c r="A14608" s="215" t="s">
        <v>17929</v>
      </c>
      <c r="B14608" s="215" t="s">
        <v>170</v>
      </c>
      <c r="C14608" s="24"/>
    </row>
    <row r="14609" spans="1:3" ht="12.75" customHeight="1" x14ac:dyDescent="0.2">
      <c r="A14609" s="215" t="s">
        <v>22606</v>
      </c>
      <c r="B14609" s="215" t="s">
        <v>170</v>
      </c>
      <c r="C14609" s="24"/>
    </row>
    <row r="14610" spans="1:3" ht="12.75" customHeight="1" x14ac:dyDescent="0.2">
      <c r="A14610" s="215" t="s">
        <v>17982</v>
      </c>
      <c r="B14610" s="215" t="s">
        <v>170</v>
      </c>
      <c r="C14610" s="24"/>
    </row>
    <row r="14611" spans="1:3" ht="12.75" customHeight="1" x14ac:dyDescent="0.2">
      <c r="A14611" s="215" t="s">
        <v>17984</v>
      </c>
      <c r="B14611" s="215" t="s">
        <v>170</v>
      </c>
      <c r="C14611" s="24"/>
    </row>
    <row r="14612" spans="1:3" ht="12.75" customHeight="1" x14ac:dyDescent="0.2">
      <c r="A14612" s="215" t="s">
        <v>12237</v>
      </c>
      <c r="B14612" s="215" t="s">
        <v>170</v>
      </c>
      <c r="C14612" s="24"/>
    </row>
    <row r="14613" spans="1:3" ht="12.75" customHeight="1" x14ac:dyDescent="0.2">
      <c r="A14613" s="215" t="s">
        <v>12238</v>
      </c>
      <c r="B14613" s="215" t="s">
        <v>170</v>
      </c>
      <c r="C14613" s="24"/>
    </row>
    <row r="14614" spans="1:3" ht="12.75" customHeight="1" x14ac:dyDescent="0.2">
      <c r="A14614" s="215" t="s">
        <v>17943</v>
      </c>
      <c r="B14614" s="215" t="s">
        <v>170</v>
      </c>
      <c r="C14614" s="24"/>
    </row>
    <row r="14615" spans="1:3" ht="12.75" customHeight="1" x14ac:dyDescent="0.2">
      <c r="A14615" s="215" t="s">
        <v>17946</v>
      </c>
      <c r="B14615" s="215" t="s">
        <v>170</v>
      </c>
      <c r="C14615" s="24"/>
    </row>
    <row r="14616" spans="1:3" ht="12.75" customHeight="1" x14ac:dyDescent="0.2">
      <c r="A14616" s="215" t="s">
        <v>12239</v>
      </c>
      <c r="B14616" s="215" t="s">
        <v>170</v>
      </c>
      <c r="C14616" s="24"/>
    </row>
    <row r="14617" spans="1:3" ht="12.75" customHeight="1" x14ac:dyDescent="0.2">
      <c r="A14617" s="215" t="s">
        <v>17950</v>
      </c>
      <c r="B14617" s="215" t="s">
        <v>170</v>
      </c>
      <c r="C14617" s="24"/>
    </row>
    <row r="14618" spans="1:3" ht="12.75" customHeight="1" x14ac:dyDescent="0.2">
      <c r="A14618" s="215" t="s">
        <v>17952</v>
      </c>
      <c r="B14618" s="215" t="s">
        <v>170</v>
      </c>
      <c r="C14618" s="24"/>
    </row>
    <row r="14619" spans="1:3" ht="12.75" customHeight="1" x14ac:dyDescent="0.2">
      <c r="A14619" s="215" t="s">
        <v>12241</v>
      </c>
      <c r="B14619" s="215" t="s">
        <v>170</v>
      </c>
      <c r="C14619" s="24"/>
    </row>
    <row r="14620" spans="1:3" ht="12.75" customHeight="1" x14ac:dyDescent="0.2">
      <c r="A14620" s="215" t="s">
        <v>17989</v>
      </c>
      <c r="B14620" s="215" t="s">
        <v>170</v>
      </c>
      <c r="C14620" s="24"/>
    </row>
    <row r="14621" spans="1:3" ht="12.75" customHeight="1" x14ac:dyDescent="0.2">
      <c r="A14621" s="215" t="s">
        <v>12242</v>
      </c>
      <c r="B14621" s="215" t="s">
        <v>170</v>
      </c>
      <c r="C14621" s="24"/>
    </row>
    <row r="14622" spans="1:3" ht="12.75" customHeight="1" x14ac:dyDescent="0.2">
      <c r="A14622" s="215" t="s">
        <v>12246</v>
      </c>
      <c r="B14622" s="215" t="s">
        <v>170</v>
      </c>
      <c r="C14622" s="24"/>
    </row>
    <row r="14623" spans="1:3" ht="12.75" customHeight="1" x14ac:dyDescent="0.2">
      <c r="A14623" s="215" t="s">
        <v>17993</v>
      </c>
      <c r="B14623" s="215" t="s">
        <v>170</v>
      </c>
      <c r="C14623" s="24"/>
    </row>
    <row r="14624" spans="1:3" ht="12.75" customHeight="1" x14ac:dyDescent="0.2">
      <c r="A14624" s="215" t="s">
        <v>12247</v>
      </c>
      <c r="B14624" s="215" t="s">
        <v>170</v>
      </c>
      <c r="C14624" s="24"/>
    </row>
    <row r="14625" spans="1:3" ht="12.75" customHeight="1" x14ac:dyDescent="0.2">
      <c r="A14625" s="215" t="s">
        <v>17995</v>
      </c>
      <c r="B14625" s="215" t="s">
        <v>170</v>
      </c>
      <c r="C14625" s="24"/>
    </row>
    <row r="14626" spans="1:3" ht="12.75" customHeight="1" x14ac:dyDescent="0.2">
      <c r="A14626" s="215" t="s">
        <v>12248</v>
      </c>
      <c r="B14626" s="215" t="s">
        <v>170</v>
      </c>
      <c r="C14626" s="24"/>
    </row>
    <row r="14627" spans="1:3" ht="12.75" customHeight="1" x14ac:dyDescent="0.2">
      <c r="A14627" s="215" t="s">
        <v>25934</v>
      </c>
      <c r="B14627" s="215" t="s">
        <v>57</v>
      </c>
      <c r="C14627" s="24"/>
    </row>
    <row r="14628" spans="1:3" ht="12.75" customHeight="1" x14ac:dyDescent="0.2">
      <c r="A14628" s="215" t="s">
        <v>22614</v>
      </c>
      <c r="B14628" s="215" t="s">
        <v>57</v>
      </c>
      <c r="C14628" s="24"/>
    </row>
    <row r="14629" spans="1:3" ht="12.75" customHeight="1" x14ac:dyDescent="0.2">
      <c r="A14629" s="215" t="s">
        <v>12249</v>
      </c>
      <c r="B14629" s="215" t="s">
        <v>57</v>
      </c>
      <c r="C14629" s="24"/>
    </row>
    <row r="14630" spans="1:3" ht="12.75" customHeight="1" x14ac:dyDescent="0.2">
      <c r="A14630" s="215" t="s">
        <v>12250</v>
      </c>
      <c r="B14630" s="215" t="s">
        <v>57</v>
      </c>
      <c r="C14630" s="24"/>
    </row>
    <row r="14631" spans="1:3" ht="12.75" customHeight="1" x14ac:dyDescent="0.2">
      <c r="A14631" s="215" t="s">
        <v>22615</v>
      </c>
      <c r="B14631" s="215" t="s">
        <v>57</v>
      </c>
      <c r="C14631" s="24"/>
    </row>
    <row r="14632" spans="1:3" ht="12.75" customHeight="1" x14ac:dyDescent="0.2">
      <c r="A14632" s="215" t="s">
        <v>12251</v>
      </c>
      <c r="B14632" s="215" t="s">
        <v>57</v>
      </c>
      <c r="C14632" s="24"/>
    </row>
    <row r="14633" spans="1:3" ht="12.75" customHeight="1" x14ac:dyDescent="0.2">
      <c r="A14633" s="215" t="s">
        <v>22616</v>
      </c>
      <c r="B14633" s="215" t="s">
        <v>57</v>
      </c>
      <c r="C14633" s="24"/>
    </row>
    <row r="14634" spans="1:3" ht="12.75" customHeight="1" x14ac:dyDescent="0.2">
      <c r="A14634" s="215" t="s">
        <v>22617</v>
      </c>
      <c r="B14634" s="215" t="s">
        <v>57</v>
      </c>
      <c r="C14634" s="24"/>
    </row>
    <row r="14635" spans="1:3" ht="12.75" customHeight="1" x14ac:dyDescent="0.2">
      <c r="A14635" s="215" t="s">
        <v>22618</v>
      </c>
      <c r="B14635" s="215" t="s">
        <v>57</v>
      </c>
      <c r="C14635" s="24"/>
    </row>
    <row r="14636" spans="1:3" ht="12.75" customHeight="1" x14ac:dyDescent="0.2">
      <c r="A14636" s="215" t="s">
        <v>22619</v>
      </c>
      <c r="B14636" s="215" t="s">
        <v>57</v>
      </c>
      <c r="C14636" s="24"/>
    </row>
    <row r="14637" spans="1:3" ht="12.75" customHeight="1" x14ac:dyDescent="0.2">
      <c r="A14637" s="215" t="s">
        <v>22620</v>
      </c>
      <c r="B14637" s="215" t="s">
        <v>57</v>
      </c>
      <c r="C14637" s="24"/>
    </row>
    <row r="14638" spans="1:3" ht="12.75" customHeight="1" x14ac:dyDescent="0.2">
      <c r="A14638" s="215" t="s">
        <v>22621</v>
      </c>
      <c r="B14638" s="215" t="s">
        <v>57</v>
      </c>
      <c r="C14638" s="24"/>
    </row>
    <row r="14639" spans="1:3" ht="12.75" customHeight="1" x14ac:dyDescent="0.2">
      <c r="A14639" s="215" t="s">
        <v>25935</v>
      </c>
      <c r="B14639" s="215" t="s">
        <v>57</v>
      </c>
      <c r="C14639" s="24"/>
    </row>
    <row r="14640" spans="1:3" ht="12.75" customHeight="1" x14ac:dyDescent="0.2">
      <c r="A14640" s="185" t="s">
        <v>26732</v>
      </c>
      <c r="B14640" s="185" t="s">
        <v>57</v>
      </c>
      <c r="C14640" s="24"/>
    </row>
    <row r="14641" spans="1:3" ht="12.75" customHeight="1" x14ac:dyDescent="0.2">
      <c r="A14641" s="215" t="s">
        <v>22622</v>
      </c>
      <c r="B14641" s="215" t="s">
        <v>57</v>
      </c>
      <c r="C14641" s="24"/>
    </row>
    <row r="14642" spans="1:3" ht="12.75" customHeight="1" x14ac:dyDescent="0.2">
      <c r="A14642" s="215" t="s">
        <v>12252</v>
      </c>
      <c r="B14642" s="215" t="s">
        <v>57</v>
      </c>
      <c r="C14642" s="24"/>
    </row>
    <row r="14643" spans="1:3" ht="12.75" customHeight="1" x14ac:dyDescent="0.2">
      <c r="A14643" s="215" t="s">
        <v>22623</v>
      </c>
      <c r="B14643" s="215" t="s">
        <v>57</v>
      </c>
      <c r="C14643" s="24"/>
    </row>
    <row r="14644" spans="1:3" ht="12.75" customHeight="1" x14ac:dyDescent="0.2">
      <c r="A14644" s="215" t="s">
        <v>2098</v>
      </c>
      <c r="B14644" s="215" t="s">
        <v>57</v>
      </c>
      <c r="C14644" s="24"/>
    </row>
    <row r="14645" spans="1:3" ht="12.75" customHeight="1" x14ac:dyDescent="0.2">
      <c r="A14645" s="215" t="s">
        <v>12253</v>
      </c>
      <c r="B14645" s="215" t="s">
        <v>57</v>
      </c>
      <c r="C14645" s="24"/>
    </row>
    <row r="14646" spans="1:3" ht="12.75" customHeight="1" x14ac:dyDescent="0.2">
      <c r="A14646" s="185" t="s">
        <v>26735</v>
      </c>
      <c r="B14646" s="185" t="s">
        <v>57</v>
      </c>
      <c r="C14646" s="24"/>
    </row>
    <row r="14647" spans="1:3" ht="12.75" customHeight="1" x14ac:dyDescent="0.2">
      <c r="A14647" s="215" t="s">
        <v>25936</v>
      </c>
      <c r="B14647" s="215" t="s">
        <v>57</v>
      </c>
      <c r="C14647" s="24"/>
    </row>
    <row r="14648" spans="1:3" ht="12.75" customHeight="1" x14ac:dyDescent="0.2">
      <c r="A14648" s="215" t="s">
        <v>12254</v>
      </c>
      <c r="B14648" s="215" t="s">
        <v>57</v>
      </c>
      <c r="C14648" s="24"/>
    </row>
    <row r="14649" spans="1:3" ht="12.75" customHeight="1" x14ac:dyDescent="0.2">
      <c r="A14649" s="215" t="s">
        <v>12476</v>
      </c>
      <c r="B14649" s="215" t="s">
        <v>57</v>
      </c>
      <c r="C14649" s="24"/>
    </row>
    <row r="14650" spans="1:3" ht="12.75" customHeight="1" x14ac:dyDescent="0.2">
      <c r="A14650" s="185" t="s">
        <v>26737</v>
      </c>
      <c r="B14650" s="185" t="s">
        <v>57</v>
      </c>
      <c r="C14650" s="24"/>
    </row>
    <row r="14651" spans="1:3" ht="12.75" customHeight="1" x14ac:dyDescent="0.2">
      <c r="A14651" s="215" t="s">
        <v>22624</v>
      </c>
      <c r="B14651" s="215" t="s">
        <v>57</v>
      </c>
      <c r="C14651" s="24"/>
    </row>
    <row r="14652" spans="1:3" ht="12.75" customHeight="1" x14ac:dyDescent="0.2">
      <c r="A14652" s="215" t="s">
        <v>12477</v>
      </c>
      <c r="B14652" s="215" t="s">
        <v>57</v>
      </c>
      <c r="C14652" s="24"/>
    </row>
    <row r="14653" spans="1:3" ht="12.75" customHeight="1" x14ac:dyDescent="0.2">
      <c r="A14653" s="215" t="s">
        <v>12255</v>
      </c>
      <c r="B14653" s="215" t="s">
        <v>57</v>
      </c>
      <c r="C14653" s="24"/>
    </row>
    <row r="14654" spans="1:3" ht="12.75" customHeight="1" x14ac:dyDescent="0.2">
      <c r="A14654" s="215" t="s">
        <v>12256</v>
      </c>
      <c r="B14654" s="215" t="s">
        <v>57</v>
      </c>
      <c r="C14654" s="24"/>
    </row>
    <row r="14655" spans="1:3" ht="12.75" customHeight="1" x14ac:dyDescent="0.2">
      <c r="A14655" s="185" t="s">
        <v>26740</v>
      </c>
      <c r="B14655" s="185" t="s">
        <v>57</v>
      </c>
      <c r="C14655" s="24"/>
    </row>
    <row r="14656" spans="1:3" ht="12.75" customHeight="1" x14ac:dyDescent="0.2">
      <c r="A14656" s="215" t="s">
        <v>12257</v>
      </c>
      <c r="B14656" s="215" t="s">
        <v>57</v>
      </c>
      <c r="C14656" s="24"/>
    </row>
    <row r="14657" spans="1:3" ht="12.75" customHeight="1" x14ac:dyDescent="0.2">
      <c r="A14657" s="215" t="s">
        <v>12258</v>
      </c>
      <c r="B14657" s="215" t="s">
        <v>57</v>
      </c>
      <c r="C14657" s="24"/>
    </row>
    <row r="14658" spans="1:3" ht="12.75" customHeight="1" x14ac:dyDescent="0.2">
      <c r="A14658" s="215" t="s">
        <v>12259</v>
      </c>
      <c r="B14658" s="215" t="s">
        <v>57</v>
      </c>
      <c r="C14658" s="24"/>
    </row>
    <row r="14659" spans="1:3" ht="12.75" customHeight="1" x14ac:dyDescent="0.2">
      <c r="A14659" s="215" t="s">
        <v>12260</v>
      </c>
      <c r="B14659" s="215" t="s">
        <v>57</v>
      </c>
      <c r="C14659" s="24"/>
    </row>
    <row r="14660" spans="1:3" ht="12.75" customHeight="1" x14ac:dyDescent="0.2">
      <c r="A14660" s="215" t="s">
        <v>12261</v>
      </c>
      <c r="B14660" s="215" t="s">
        <v>57</v>
      </c>
      <c r="C14660" s="24"/>
    </row>
    <row r="14661" spans="1:3" ht="12.75" customHeight="1" x14ac:dyDescent="0.2">
      <c r="A14661" s="215" t="s">
        <v>22625</v>
      </c>
      <c r="B14661" s="215" t="s">
        <v>57</v>
      </c>
      <c r="C14661" s="24"/>
    </row>
    <row r="14662" spans="1:3" ht="12.75" customHeight="1" x14ac:dyDescent="0.2">
      <c r="A14662" s="185" t="s">
        <v>26743</v>
      </c>
      <c r="B14662" s="185" t="s">
        <v>57</v>
      </c>
      <c r="C14662" s="24"/>
    </row>
    <row r="14663" spans="1:3" ht="12.75" customHeight="1" x14ac:dyDescent="0.2">
      <c r="A14663" s="215" t="s">
        <v>22626</v>
      </c>
      <c r="B14663" s="215" t="s">
        <v>57</v>
      </c>
      <c r="C14663" s="24"/>
    </row>
    <row r="14664" spans="1:3" ht="12.75" customHeight="1" x14ac:dyDescent="0.2">
      <c r="A14664" s="215" t="s">
        <v>12262</v>
      </c>
      <c r="B14664" s="215" t="s">
        <v>57</v>
      </c>
      <c r="C14664" s="24"/>
    </row>
    <row r="14665" spans="1:3" ht="12.75" customHeight="1" x14ac:dyDescent="0.2">
      <c r="A14665" s="215" t="s">
        <v>12263</v>
      </c>
      <c r="B14665" s="215" t="s">
        <v>57</v>
      </c>
      <c r="C14665" s="24"/>
    </row>
    <row r="14666" spans="1:3" ht="12.75" customHeight="1" x14ac:dyDescent="0.2">
      <c r="A14666" s="215" t="s">
        <v>12264</v>
      </c>
      <c r="B14666" s="215" t="s">
        <v>57</v>
      </c>
      <c r="C14666" s="24"/>
    </row>
    <row r="14667" spans="1:3" ht="12.75" customHeight="1" x14ac:dyDescent="0.2">
      <c r="A14667" s="185" t="s">
        <v>26746</v>
      </c>
      <c r="B14667" s="185" t="s">
        <v>57</v>
      </c>
      <c r="C14667" s="24"/>
    </row>
    <row r="14668" spans="1:3" ht="12.75" customHeight="1" x14ac:dyDescent="0.2">
      <c r="A14668" s="215" t="s">
        <v>12478</v>
      </c>
      <c r="B14668" s="215" t="s">
        <v>57</v>
      </c>
      <c r="C14668" s="24"/>
    </row>
    <row r="14669" spans="1:3" ht="12.75" customHeight="1" x14ac:dyDescent="0.2">
      <c r="A14669" s="215" t="s">
        <v>12265</v>
      </c>
      <c r="B14669" s="215" t="s">
        <v>57</v>
      </c>
      <c r="C14669" s="24"/>
    </row>
    <row r="14670" spans="1:3" ht="12.75" customHeight="1" x14ac:dyDescent="0.2">
      <c r="A14670" s="215" t="s">
        <v>2099</v>
      </c>
      <c r="B14670" s="215" t="s">
        <v>57</v>
      </c>
      <c r="C14670" s="24"/>
    </row>
    <row r="14671" spans="1:3" ht="12.75" customHeight="1" x14ac:dyDescent="0.2">
      <c r="A14671" s="215" t="s">
        <v>12266</v>
      </c>
      <c r="B14671" s="215" t="s">
        <v>57</v>
      </c>
      <c r="C14671" s="24"/>
    </row>
    <row r="14672" spans="1:3" ht="12.75" customHeight="1" x14ac:dyDescent="0.2">
      <c r="A14672" s="215" t="s">
        <v>12267</v>
      </c>
      <c r="B14672" s="215" t="s">
        <v>57</v>
      </c>
      <c r="C14672" s="24"/>
    </row>
    <row r="14673" spans="1:3" ht="12.75" customHeight="1" x14ac:dyDescent="0.2">
      <c r="A14673" s="215" t="s">
        <v>12271</v>
      </c>
      <c r="B14673" s="215" t="s">
        <v>57</v>
      </c>
      <c r="C14673" s="24"/>
    </row>
    <row r="14674" spans="1:3" ht="12.75" customHeight="1" x14ac:dyDescent="0.2">
      <c r="A14674" s="215" t="s">
        <v>2101</v>
      </c>
      <c r="B14674" s="215" t="s">
        <v>57</v>
      </c>
      <c r="C14674" s="24"/>
    </row>
    <row r="14675" spans="1:3" ht="12.75" customHeight="1" x14ac:dyDescent="0.2">
      <c r="A14675" s="215" t="s">
        <v>12272</v>
      </c>
      <c r="B14675" s="215" t="s">
        <v>57</v>
      </c>
      <c r="C14675" s="24"/>
    </row>
    <row r="14676" spans="1:3" ht="12.75" customHeight="1" x14ac:dyDescent="0.2">
      <c r="A14676" s="215" t="s">
        <v>12273</v>
      </c>
      <c r="B14676" s="215" t="s">
        <v>57</v>
      </c>
      <c r="C14676" s="24"/>
    </row>
    <row r="14677" spans="1:3" ht="12.75" customHeight="1" x14ac:dyDescent="0.2">
      <c r="A14677" s="215" t="s">
        <v>12274</v>
      </c>
      <c r="B14677" s="215" t="s">
        <v>57</v>
      </c>
      <c r="C14677" s="24"/>
    </row>
    <row r="14678" spans="1:3" ht="12.75" customHeight="1" x14ac:dyDescent="0.2">
      <c r="A14678" s="215" t="s">
        <v>12275</v>
      </c>
      <c r="B14678" s="215" t="s">
        <v>57</v>
      </c>
      <c r="C14678" s="24"/>
    </row>
    <row r="14679" spans="1:3" ht="12.75" customHeight="1" x14ac:dyDescent="0.2">
      <c r="A14679" s="215" t="s">
        <v>12276</v>
      </c>
      <c r="B14679" s="215" t="s">
        <v>57</v>
      </c>
      <c r="C14679" s="24"/>
    </row>
    <row r="14680" spans="1:3" ht="12.75" customHeight="1" x14ac:dyDescent="0.2">
      <c r="A14680" s="215" t="s">
        <v>2102</v>
      </c>
      <c r="B14680" s="215" t="s">
        <v>57</v>
      </c>
      <c r="C14680" s="24"/>
    </row>
    <row r="14681" spans="1:3" ht="12.75" customHeight="1" x14ac:dyDescent="0.2">
      <c r="A14681" s="215" t="s">
        <v>12277</v>
      </c>
      <c r="B14681" s="215" t="s">
        <v>57</v>
      </c>
      <c r="C14681" s="24"/>
    </row>
    <row r="14682" spans="1:3" ht="12.75" customHeight="1" x14ac:dyDescent="0.2">
      <c r="A14682" s="215" t="s">
        <v>12479</v>
      </c>
      <c r="B14682" s="215" t="s">
        <v>57</v>
      </c>
      <c r="C14682" s="24"/>
    </row>
    <row r="14683" spans="1:3" ht="12.75" customHeight="1" x14ac:dyDescent="0.2">
      <c r="A14683" s="215" t="s">
        <v>22627</v>
      </c>
      <c r="B14683" s="215" t="s">
        <v>57</v>
      </c>
      <c r="C14683" s="24"/>
    </row>
    <row r="14684" spans="1:3" ht="12.75" customHeight="1" x14ac:dyDescent="0.2">
      <c r="A14684" s="215" t="s">
        <v>12480</v>
      </c>
      <c r="B14684" s="215" t="s">
        <v>57</v>
      </c>
      <c r="C14684" s="24"/>
    </row>
    <row r="14685" spans="1:3" ht="12.75" customHeight="1" x14ac:dyDescent="0.2">
      <c r="A14685" s="215" t="s">
        <v>22628</v>
      </c>
      <c r="B14685" s="215" t="s">
        <v>57</v>
      </c>
      <c r="C14685" s="24"/>
    </row>
    <row r="14686" spans="1:3" ht="12.75" customHeight="1" x14ac:dyDescent="0.2">
      <c r="A14686" s="215" t="s">
        <v>12481</v>
      </c>
      <c r="B14686" s="215" t="s">
        <v>57</v>
      </c>
      <c r="C14686" s="24"/>
    </row>
    <row r="14687" spans="1:3" ht="12.75" customHeight="1" x14ac:dyDescent="0.2">
      <c r="A14687" s="215" t="s">
        <v>12482</v>
      </c>
      <c r="B14687" s="215" t="s">
        <v>57</v>
      </c>
      <c r="C14687" s="24"/>
    </row>
    <row r="14688" spans="1:3" ht="12.75" customHeight="1" x14ac:dyDescent="0.2">
      <c r="A14688" s="215" t="s">
        <v>22629</v>
      </c>
      <c r="B14688" s="215" t="s">
        <v>57</v>
      </c>
      <c r="C14688" s="24"/>
    </row>
    <row r="14689" spans="1:3" ht="12.75" customHeight="1" x14ac:dyDescent="0.2">
      <c r="A14689" s="215" t="s">
        <v>22630</v>
      </c>
      <c r="B14689" s="215" t="s">
        <v>57</v>
      </c>
      <c r="C14689" s="24"/>
    </row>
    <row r="14690" spans="1:3" ht="12.75" customHeight="1" x14ac:dyDescent="0.2">
      <c r="A14690" s="215" t="s">
        <v>22631</v>
      </c>
      <c r="B14690" s="215" t="s">
        <v>57</v>
      </c>
      <c r="C14690" s="24"/>
    </row>
    <row r="14691" spans="1:3" ht="12.75" customHeight="1" x14ac:dyDescent="0.2">
      <c r="A14691" s="215" t="s">
        <v>12278</v>
      </c>
      <c r="B14691" s="215" t="s">
        <v>57</v>
      </c>
      <c r="C14691" s="24"/>
    </row>
    <row r="14692" spans="1:3" ht="12.75" customHeight="1" x14ac:dyDescent="0.2">
      <c r="A14692" s="215" t="s">
        <v>12279</v>
      </c>
      <c r="B14692" s="215" t="s">
        <v>57</v>
      </c>
      <c r="C14692" s="24"/>
    </row>
    <row r="14693" spans="1:3" ht="12.75" customHeight="1" x14ac:dyDescent="0.2">
      <c r="A14693" s="215" t="s">
        <v>12281</v>
      </c>
      <c r="B14693" s="215" t="s">
        <v>57</v>
      </c>
      <c r="C14693" s="24"/>
    </row>
    <row r="14694" spans="1:3" ht="12.75" customHeight="1" x14ac:dyDescent="0.2">
      <c r="A14694" s="215" t="s">
        <v>25937</v>
      </c>
      <c r="B14694" s="215" t="s">
        <v>57</v>
      </c>
      <c r="C14694" s="24"/>
    </row>
    <row r="14695" spans="1:3" ht="12.75" customHeight="1" x14ac:dyDescent="0.2">
      <c r="A14695" s="215" t="s">
        <v>2103</v>
      </c>
      <c r="B14695" s="215" t="s">
        <v>57</v>
      </c>
      <c r="C14695" s="24"/>
    </row>
    <row r="14696" spans="1:3" ht="12.75" customHeight="1" x14ac:dyDescent="0.2">
      <c r="A14696" s="215" t="s">
        <v>12282</v>
      </c>
      <c r="B14696" s="215" t="s">
        <v>57</v>
      </c>
      <c r="C14696" s="24"/>
    </row>
    <row r="14697" spans="1:3" ht="12.75" customHeight="1" x14ac:dyDescent="0.2">
      <c r="A14697" s="215" t="s">
        <v>2104</v>
      </c>
      <c r="B14697" s="215" t="s">
        <v>57</v>
      </c>
      <c r="C14697" s="24"/>
    </row>
    <row r="14698" spans="1:3" ht="12.75" customHeight="1" x14ac:dyDescent="0.2">
      <c r="A14698" s="215" t="s">
        <v>12283</v>
      </c>
      <c r="B14698" s="215" t="s">
        <v>57</v>
      </c>
      <c r="C14698" s="24"/>
    </row>
    <row r="14699" spans="1:3" ht="12.75" customHeight="1" x14ac:dyDescent="0.2">
      <c r="A14699" s="215" t="s">
        <v>22632</v>
      </c>
      <c r="B14699" s="215" t="s">
        <v>57</v>
      </c>
      <c r="C14699" s="24"/>
    </row>
    <row r="14700" spans="1:3" ht="12.75" customHeight="1" x14ac:dyDescent="0.2">
      <c r="A14700" s="215" t="s">
        <v>22633</v>
      </c>
      <c r="B14700" s="215" t="s">
        <v>57</v>
      </c>
      <c r="C14700" s="24"/>
    </row>
    <row r="14701" spans="1:3" ht="12.75" customHeight="1" x14ac:dyDescent="0.2">
      <c r="A14701" s="215" t="s">
        <v>22634</v>
      </c>
      <c r="B14701" s="215" t="s">
        <v>57</v>
      </c>
      <c r="C14701" s="24"/>
    </row>
    <row r="14702" spans="1:3" ht="12.75" customHeight="1" x14ac:dyDescent="0.2">
      <c r="A14702" s="215" t="s">
        <v>12284</v>
      </c>
      <c r="B14702" s="215" t="s">
        <v>57</v>
      </c>
      <c r="C14702" s="24"/>
    </row>
    <row r="14703" spans="1:3" ht="12.75" customHeight="1" x14ac:dyDescent="0.2">
      <c r="A14703" s="215" t="s">
        <v>12483</v>
      </c>
      <c r="B14703" s="215" t="s">
        <v>57</v>
      </c>
      <c r="C14703" s="24"/>
    </row>
    <row r="14704" spans="1:3" ht="12.75" customHeight="1" x14ac:dyDescent="0.2">
      <c r="A14704" s="215" t="s">
        <v>12285</v>
      </c>
      <c r="B14704" s="215" t="s">
        <v>57</v>
      </c>
      <c r="C14704" s="24"/>
    </row>
    <row r="14705" spans="1:3" ht="12.75" customHeight="1" x14ac:dyDescent="0.2">
      <c r="A14705" s="215" t="s">
        <v>2105</v>
      </c>
      <c r="B14705" s="215" t="s">
        <v>57</v>
      </c>
      <c r="C14705" s="24"/>
    </row>
    <row r="14706" spans="1:3" ht="12.75" customHeight="1" x14ac:dyDescent="0.2">
      <c r="A14706" s="215" t="s">
        <v>12286</v>
      </c>
      <c r="B14706" s="215" t="s">
        <v>57</v>
      </c>
      <c r="C14706" s="24"/>
    </row>
    <row r="14707" spans="1:3" ht="12.75" customHeight="1" x14ac:dyDescent="0.2">
      <c r="A14707" s="215" t="s">
        <v>2106</v>
      </c>
      <c r="B14707" s="215" t="s">
        <v>57</v>
      </c>
      <c r="C14707" s="24"/>
    </row>
    <row r="14708" spans="1:3" ht="12.75" customHeight="1" x14ac:dyDescent="0.2">
      <c r="A14708" s="215" t="s">
        <v>12287</v>
      </c>
      <c r="B14708" s="215" t="s">
        <v>57</v>
      </c>
      <c r="C14708" s="24"/>
    </row>
    <row r="14709" spans="1:3" ht="12.75" customHeight="1" x14ac:dyDescent="0.2">
      <c r="A14709" s="215" t="s">
        <v>2107</v>
      </c>
      <c r="B14709" s="215" t="s">
        <v>57</v>
      </c>
      <c r="C14709" s="24"/>
    </row>
    <row r="14710" spans="1:3" ht="12.75" customHeight="1" x14ac:dyDescent="0.2">
      <c r="A14710" s="215" t="s">
        <v>12288</v>
      </c>
      <c r="B14710" s="215" t="s">
        <v>57</v>
      </c>
      <c r="C14710" s="24"/>
    </row>
    <row r="14711" spans="1:3" ht="12.75" customHeight="1" x14ac:dyDescent="0.2">
      <c r="A14711" s="215" t="s">
        <v>22635</v>
      </c>
      <c r="B14711" s="215" t="s">
        <v>57</v>
      </c>
      <c r="C14711" s="24"/>
    </row>
    <row r="14712" spans="1:3" ht="12.75" customHeight="1" x14ac:dyDescent="0.2">
      <c r="A14712" s="215" t="s">
        <v>12289</v>
      </c>
      <c r="B14712" s="215" t="s">
        <v>57</v>
      </c>
      <c r="C14712" s="24"/>
    </row>
    <row r="14713" spans="1:3" ht="12.75" customHeight="1" x14ac:dyDescent="0.2">
      <c r="A14713" s="215" t="s">
        <v>12290</v>
      </c>
      <c r="B14713" s="215" t="s">
        <v>57</v>
      </c>
      <c r="C14713" s="24"/>
    </row>
    <row r="14714" spans="1:3" ht="12.75" customHeight="1" x14ac:dyDescent="0.2">
      <c r="A14714" s="215" t="s">
        <v>12484</v>
      </c>
      <c r="B14714" s="215" t="s">
        <v>57</v>
      </c>
      <c r="C14714" s="24"/>
    </row>
    <row r="14715" spans="1:3" ht="12.75" customHeight="1" x14ac:dyDescent="0.2">
      <c r="A14715" s="215" t="s">
        <v>25938</v>
      </c>
      <c r="B14715" s="215" t="s">
        <v>57</v>
      </c>
      <c r="C14715" s="24"/>
    </row>
    <row r="14716" spans="1:3" ht="12.75" customHeight="1" x14ac:dyDescent="0.2">
      <c r="A14716" s="215" t="s">
        <v>2108</v>
      </c>
      <c r="B14716" s="215" t="s">
        <v>57</v>
      </c>
      <c r="C14716" s="24"/>
    </row>
    <row r="14717" spans="1:3" ht="12.75" customHeight="1" x14ac:dyDescent="0.2">
      <c r="A14717" s="215" t="s">
        <v>12291</v>
      </c>
      <c r="B14717" s="215" t="s">
        <v>57</v>
      </c>
      <c r="C14717" s="24"/>
    </row>
    <row r="14718" spans="1:3" ht="12.75" customHeight="1" x14ac:dyDescent="0.2">
      <c r="A14718" s="215" t="s">
        <v>2109</v>
      </c>
      <c r="B14718" s="215" t="s">
        <v>57</v>
      </c>
      <c r="C14718" s="24"/>
    </row>
    <row r="14719" spans="1:3" ht="12.75" customHeight="1" x14ac:dyDescent="0.2">
      <c r="A14719" s="215" t="s">
        <v>2110</v>
      </c>
      <c r="B14719" s="215" t="s">
        <v>57</v>
      </c>
      <c r="C14719" s="24"/>
    </row>
    <row r="14720" spans="1:3" ht="12.75" customHeight="1" x14ac:dyDescent="0.2">
      <c r="A14720" s="215" t="s">
        <v>12292</v>
      </c>
      <c r="B14720" s="215" t="s">
        <v>57</v>
      </c>
      <c r="C14720" s="24"/>
    </row>
    <row r="14721" spans="1:3" ht="12.75" customHeight="1" x14ac:dyDescent="0.2">
      <c r="A14721" s="215" t="s">
        <v>12293</v>
      </c>
      <c r="B14721" s="215" t="s">
        <v>57</v>
      </c>
      <c r="C14721" s="24"/>
    </row>
    <row r="14722" spans="1:3" ht="12.75" customHeight="1" x14ac:dyDescent="0.2">
      <c r="A14722" s="215" t="s">
        <v>12294</v>
      </c>
      <c r="B14722" s="215" t="s">
        <v>57</v>
      </c>
      <c r="C14722" s="24"/>
    </row>
    <row r="14723" spans="1:3" ht="12.75" customHeight="1" x14ac:dyDescent="0.2">
      <c r="A14723" s="215" t="s">
        <v>12295</v>
      </c>
      <c r="B14723" s="215" t="s">
        <v>57</v>
      </c>
      <c r="C14723" s="24"/>
    </row>
    <row r="14724" spans="1:3" ht="12.75" customHeight="1" x14ac:dyDescent="0.2">
      <c r="A14724" s="215" t="s">
        <v>12296</v>
      </c>
      <c r="B14724" s="215" t="s">
        <v>57</v>
      </c>
      <c r="C14724" s="24"/>
    </row>
    <row r="14725" spans="1:3" ht="12.75" customHeight="1" x14ac:dyDescent="0.2">
      <c r="A14725" s="215" t="s">
        <v>12297</v>
      </c>
      <c r="B14725" s="215" t="s">
        <v>57</v>
      </c>
      <c r="C14725" s="24"/>
    </row>
    <row r="14726" spans="1:3" ht="12.75" customHeight="1" x14ac:dyDescent="0.2">
      <c r="A14726" s="215" t="s">
        <v>12485</v>
      </c>
      <c r="B14726" s="215" t="s">
        <v>57</v>
      </c>
      <c r="C14726" s="24"/>
    </row>
    <row r="14727" spans="1:3" ht="12.75" customHeight="1" x14ac:dyDescent="0.2">
      <c r="A14727" s="215" t="s">
        <v>12298</v>
      </c>
      <c r="B14727" s="215" t="s">
        <v>57</v>
      </c>
      <c r="C14727" s="24"/>
    </row>
    <row r="14728" spans="1:3" ht="12.75" customHeight="1" x14ac:dyDescent="0.2">
      <c r="A14728" s="215" t="s">
        <v>12486</v>
      </c>
      <c r="B14728" s="215" t="s">
        <v>57</v>
      </c>
      <c r="C14728" s="24"/>
    </row>
    <row r="14729" spans="1:3" ht="12.75" customHeight="1" x14ac:dyDescent="0.2">
      <c r="A14729" s="215" t="s">
        <v>2111</v>
      </c>
      <c r="B14729" s="215" t="s">
        <v>57</v>
      </c>
      <c r="C14729" s="24"/>
    </row>
    <row r="14730" spans="1:3" ht="12.75" customHeight="1" x14ac:dyDescent="0.2">
      <c r="A14730" s="215" t="s">
        <v>12299</v>
      </c>
      <c r="B14730" s="215" t="s">
        <v>57</v>
      </c>
      <c r="C14730" s="24"/>
    </row>
    <row r="14731" spans="1:3" ht="12.75" customHeight="1" x14ac:dyDescent="0.2">
      <c r="A14731" s="215" t="s">
        <v>3254</v>
      </c>
      <c r="B14731" s="215" t="s">
        <v>57</v>
      </c>
      <c r="C14731" s="24"/>
    </row>
    <row r="14732" spans="1:3" ht="12.75" customHeight="1" x14ac:dyDescent="0.2">
      <c r="A14732" s="215" t="s">
        <v>12300</v>
      </c>
      <c r="B14732" s="215" t="s">
        <v>57</v>
      </c>
      <c r="C14732" s="24"/>
    </row>
    <row r="14733" spans="1:3" ht="12.75" customHeight="1" x14ac:dyDescent="0.2">
      <c r="A14733" s="215" t="s">
        <v>12487</v>
      </c>
      <c r="B14733" s="215" t="s">
        <v>57</v>
      </c>
      <c r="C14733" s="24"/>
    </row>
    <row r="14734" spans="1:3" ht="12.75" customHeight="1" x14ac:dyDescent="0.2">
      <c r="A14734" s="215" t="s">
        <v>3255</v>
      </c>
      <c r="B14734" s="215" t="s">
        <v>57</v>
      </c>
      <c r="C14734" s="24"/>
    </row>
    <row r="14735" spans="1:3" ht="12.75" customHeight="1" x14ac:dyDescent="0.2">
      <c r="A14735" s="215" t="s">
        <v>12301</v>
      </c>
      <c r="B14735" s="215" t="s">
        <v>57</v>
      </c>
      <c r="C14735" s="24"/>
    </row>
    <row r="14736" spans="1:3" ht="12.75" customHeight="1" x14ac:dyDescent="0.2">
      <c r="A14736" s="215" t="s">
        <v>2112</v>
      </c>
      <c r="B14736" s="215" t="s">
        <v>57</v>
      </c>
      <c r="C14736" s="24"/>
    </row>
    <row r="14737" spans="1:3" ht="12.75" customHeight="1" x14ac:dyDescent="0.2">
      <c r="A14737" s="215" t="s">
        <v>12302</v>
      </c>
      <c r="B14737" s="215" t="s">
        <v>57</v>
      </c>
      <c r="C14737" s="24"/>
    </row>
    <row r="14738" spans="1:3" ht="12.75" customHeight="1" x14ac:dyDescent="0.2">
      <c r="A14738" s="215" t="s">
        <v>12488</v>
      </c>
      <c r="B14738" s="215" t="s">
        <v>57</v>
      </c>
      <c r="C14738" s="24"/>
    </row>
    <row r="14739" spans="1:3" ht="12.75" customHeight="1" x14ac:dyDescent="0.2">
      <c r="A14739" s="215" t="s">
        <v>12303</v>
      </c>
      <c r="B14739" s="215" t="s">
        <v>57</v>
      </c>
      <c r="C14739" s="24"/>
    </row>
    <row r="14740" spans="1:3" ht="12.75" customHeight="1" x14ac:dyDescent="0.2">
      <c r="A14740" s="215" t="s">
        <v>12304</v>
      </c>
      <c r="B14740" s="215" t="s">
        <v>57</v>
      </c>
      <c r="C14740" s="24"/>
    </row>
    <row r="14741" spans="1:3" ht="12.75" customHeight="1" x14ac:dyDescent="0.2">
      <c r="A14741" s="215" t="s">
        <v>12305</v>
      </c>
      <c r="B14741" s="215" t="s">
        <v>57</v>
      </c>
      <c r="C14741" s="24"/>
    </row>
    <row r="14742" spans="1:3" ht="12.75" customHeight="1" x14ac:dyDescent="0.2">
      <c r="A14742" s="215" t="s">
        <v>12306</v>
      </c>
      <c r="B14742" s="215" t="s">
        <v>57</v>
      </c>
      <c r="C14742" s="24"/>
    </row>
    <row r="14743" spans="1:3" ht="12.75" customHeight="1" x14ac:dyDescent="0.2">
      <c r="A14743" s="215" t="s">
        <v>12307</v>
      </c>
      <c r="B14743" s="215" t="s">
        <v>57</v>
      </c>
      <c r="C14743" s="24"/>
    </row>
    <row r="14744" spans="1:3" ht="12.75" customHeight="1" x14ac:dyDescent="0.2">
      <c r="A14744" s="215" t="s">
        <v>12308</v>
      </c>
      <c r="B14744" s="215" t="s">
        <v>57</v>
      </c>
      <c r="C14744" s="24"/>
    </row>
    <row r="14745" spans="1:3" ht="12.75" customHeight="1" x14ac:dyDescent="0.2">
      <c r="A14745" s="215" t="s">
        <v>12309</v>
      </c>
      <c r="B14745" s="215" t="s">
        <v>57</v>
      </c>
      <c r="C14745" s="24"/>
    </row>
    <row r="14746" spans="1:3" ht="12.75" customHeight="1" x14ac:dyDescent="0.2">
      <c r="A14746" s="215" t="s">
        <v>12310</v>
      </c>
      <c r="B14746" s="215" t="s">
        <v>57</v>
      </c>
      <c r="C14746" s="24"/>
    </row>
    <row r="14747" spans="1:3" ht="12.75" customHeight="1" x14ac:dyDescent="0.2">
      <c r="A14747" s="215" t="s">
        <v>12311</v>
      </c>
      <c r="B14747" s="215" t="s">
        <v>57</v>
      </c>
      <c r="C14747" s="24"/>
    </row>
    <row r="14748" spans="1:3" ht="12.75" customHeight="1" x14ac:dyDescent="0.2">
      <c r="A14748" s="215" t="s">
        <v>12312</v>
      </c>
      <c r="B14748" s="215" t="s">
        <v>57</v>
      </c>
      <c r="C14748" s="24"/>
    </row>
    <row r="14749" spans="1:3" ht="12.75" customHeight="1" x14ac:dyDescent="0.2">
      <c r="A14749" s="215" t="s">
        <v>12313</v>
      </c>
      <c r="B14749" s="215" t="s">
        <v>57</v>
      </c>
      <c r="C14749" s="24"/>
    </row>
    <row r="14750" spans="1:3" ht="12.75" customHeight="1" x14ac:dyDescent="0.2">
      <c r="A14750" s="215" t="s">
        <v>12314</v>
      </c>
      <c r="B14750" s="215" t="s">
        <v>57</v>
      </c>
      <c r="C14750" s="24"/>
    </row>
    <row r="14751" spans="1:3" ht="12.75" customHeight="1" x14ac:dyDescent="0.2">
      <c r="A14751" s="215" t="s">
        <v>12315</v>
      </c>
      <c r="B14751" s="215" t="s">
        <v>57</v>
      </c>
      <c r="C14751" s="24"/>
    </row>
    <row r="14752" spans="1:3" ht="12.75" customHeight="1" x14ac:dyDescent="0.2">
      <c r="A14752" s="215" t="s">
        <v>12316</v>
      </c>
      <c r="B14752" s="215" t="s">
        <v>57</v>
      </c>
      <c r="C14752" s="24"/>
    </row>
    <row r="14753" spans="1:3" ht="12.75" customHeight="1" x14ac:dyDescent="0.2">
      <c r="A14753" s="215" t="s">
        <v>12317</v>
      </c>
      <c r="B14753" s="215" t="s">
        <v>57</v>
      </c>
      <c r="C14753" s="24"/>
    </row>
    <row r="14754" spans="1:3" ht="12.75" customHeight="1" x14ac:dyDescent="0.2">
      <c r="A14754" s="215" t="s">
        <v>12318</v>
      </c>
      <c r="B14754" s="215" t="s">
        <v>57</v>
      </c>
      <c r="C14754" s="24"/>
    </row>
    <row r="14755" spans="1:3" ht="12.75" customHeight="1" x14ac:dyDescent="0.2">
      <c r="A14755" s="215" t="s">
        <v>12319</v>
      </c>
      <c r="B14755" s="215" t="s">
        <v>57</v>
      </c>
      <c r="C14755" s="24"/>
    </row>
    <row r="14756" spans="1:3" ht="12.75" customHeight="1" x14ac:dyDescent="0.2">
      <c r="A14756" s="215" t="s">
        <v>12320</v>
      </c>
      <c r="B14756" s="215" t="s">
        <v>57</v>
      </c>
      <c r="C14756" s="24"/>
    </row>
    <row r="14757" spans="1:3" ht="12.75" customHeight="1" x14ac:dyDescent="0.2">
      <c r="A14757" s="215" t="s">
        <v>12321</v>
      </c>
      <c r="B14757" s="215" t="s">
        <v>57</v>
      </c>
      <c r="C14757" s="24"/>
    </row>
    <row r="14758" spans="1:3" ht="12.75" customHeight="1" x14ac:dyDescent="0.2">
      <c r="A14758" s="215" t="s">
        <v>12322</v>
      </c>
      <c r="B14758" s="215" t="s">
        <v>57</v>
      </c>
      <c r="C14758" s="24"/>
    </row>
    <row r="14759" spans="1:3" ht="12.75" customHeight="1" x14ac:dyDescent="0.2">
      <c r="A14759" s="215" t="s">
        <v>12323</v>
      </c>
      <c r="B14759" s="215" t="s">
        <v>57</v>
      </c>
      <c r="C14759" s="24"/>
    </row>
    <row r="14760" spans="1:3" ht="12.75" customHeight="1" x14ac:dyDescent="0.2">
      <c r="A14760" s="215" t="s">
        <v>12324</v>
      </c>
      <c r="B14760" s="215" t="s">
        <v>57</v>
      </c>
      <c r="C14760" s="24"/>
    </row>
    <row r="14761" spans="1:3" ht="12.75" customHeight="1" x14ac:dyDescent="0.2">
      <c r="A14761" s="215" t="s">
        <v>12325</v>
      </c>
      <c r="B14761" s="215" t="s">
        <v>57</v>
      </c>
      <c r="C14761" s="24"/>
    </row>
    <row r="14762" spans="1:3" ht="12.75" customHeight="1" x14ac:dyDescent="0.2">
      <c r="A14762" s="215" t="s">
        <v>12326</v>
      </c>
      <c r="B14762" s="215" t="s">
        <v>57</v>
      </c>
      <c r="C14762" s="24"/>
    </row>
    <row r="14763" spans="1:3" ht="12.75" customHeight="1" x14ac:dyDescent="0.2">
      <c r="A14763" s="215" t="s">
        <v>12327</v>
      </c>
      <c r="B14763" s="215" t="s">
        <v>57</v>
      </c>
      <c r="C14763" s="24"/>
    </row>
    <row r="14764" spans="1:3" ht="12.75" customHeight="1" x14ac:dyDescent="0.2">
      <c r="A14764" s="215" t="s">
        <v>2113</v>
      </c>
      <c r="B14764" s="215" t="s">
        <v>57</v>
      </c>
      <c r="C14764" s="24"/>
    </row>
    <row r="14765" spans="1:3" ht="12.75" customHeight="1" x14ac:dyDescent="0.2">
      <c r="A14765" s="215" t="s">
        <v>12328</v>
      </c>
      <c r="B14765" s="215" t="s">
        <v>57</v>
      </c>
      <c r="C14765" s="24"/>
    </row>
    <row r="14766" spans="1:3" ht="12.75" customHeight="1" x14ac:dyDescent="0.2">
      <c r="A14766" s="215" t="s">
        <v>22636</v>
      </c>
      <c r="B14766" s="215" t="s">
        <v>57</v>
      </c>
      <c r="C14766" s="24"/>
    </row>
    <row r="14767" spans="1:3" ht="12.75" customHeight="1" x14ac:dyDescent="0.2">
      <c r="A14767" s="215" t="s">
        <v>22637</v>
      </c>
      <c r="B14767" s="215" t="s">
        <v>57</v>
      </c>
      <c r="C14767" s="24"/>
    </row>
    <row r="14768" spans="1:3" ht="12.75" customHeight="1" x14ac:dyDescent="0.2">
      <c r="A14768" s="215" t="s">
        <v>12329</v>
      </c>
      <c r="B14768" s="215" t="s">
        <v>57</v>
      </c>
      <c r="C14768" s="24"/>
    </row>
    <row r="14769" spans="1:3" ht="12.75" customHeight="1" x14ac:dyDescent="0.2">
      <c r="A14769" s="215" t="s">
        <v>22638</v>
      </c>
      <c r="B14769" s="215" t="s">
        <v>57</v>
      </c>
      <c r="C14769" s="24"/>
    </row>
    <row r="14770" spans="1:3" ht="12.75" customHeight="1" x14ac:dyDescent="0.2">
      <c r="A14770" s="215" t="s">
        <v>22639</v>
      </c>
      <c r="B14770" s="215" t="s">
        <v>57</v>
      </c>
      <c r="C14770" s="24"/>
    </row>
    <row r="14771" spans="1:3" ht="12.75" customHeight="1" x14ac:dyDescent="0.2">
      <c r="A14771" s="215" t="s">
        <v>12330</v>
      </c>
      <c r="B14771" s="215" t="s">
        <v>57</v>
      </c>
      <c r="C14771" s="24"/>
    </row>
    <row r="14772" spans="1:3" ht="12.75" customHeight="1" x14ac:dyDescent="0.2">
      <c r="A14772" s="215" t="s">
        <v>22640</v>
      </c>
      <c r="B14772" s="215" t="s">
        <v>57</v>
      </c>
      <c r="C14772" s="24"/>
    </row>
    <row r="14773" spans="1:3" ht="12.75" customHeight="1" x14ac:dyDescent="0.2">
      <c r="A14773" s="215" t="s">
        <v>12331</v>
      </c>
      <c r="B14773" s="215" t="s">
        <v>57</v>
      </c>
      <c r="C14773" s="24"/>
    </row>
    <row r="14774" spans="1:3" ht="12.75" customHeight="1" x14ac:dyDescent="0.2">
      <c r="A14774" s="215" t="s">
        <v>22641</v>
      </c>
      <c r="B14774" s="215" t="s">
        <v>57</v>
      </c>
      <c r="C14774" s="24"/>
    </row>
    <row r="14775" spans="1:3" ht="12.75" customHeight="1" x14ac:dyDescent="0.2">
      <c r="A14775" s="215" t="s">
        <v>2114</v>
      </c>
      <c r="B14775" s="215" t="s">
        <v>57</v>
      </c>
      <c r="C14775" s="24"/>
    </row>
    <row r="14776" spans="1:3" ht="12.75" customHeight="1" x14ac:dyDescent="0.2">
      <c r="A14776" s="215" t="s">
        <v>12332</v>
      </c>
      <c r="B14776" s="215" t="s">
        <v>57</v>
      </c>
      <c r="C14776" s="24"/>
    </row>
    <row r="14777" spans="1:3" ht="12.75" customHeight="1" x14ac:dyDescent="0.2">
      <c r="A14777" s="215" t="s">
        <v>22642</v>
      </c>
      <c r="B14777" s="215" t="s">
        <v>57</v>
      </c>
      <c r="C14777" s="24"/>
    </row>
    <row r="14778" spans="1:3" ht="12.75" customHeight="1" x14ac:dyDescent="0.2">
      <c r="A14778" s="215" t="s">
        <v>12333</v>
      </c>
      <c r="B14778" s="215" t="s">
        <v>57</v>
      </c>
      <c r="C14778" s="24"/>
    </row>
    <row r="14779" spans="1:3" ht="12.75" customHeight="1" x14ac:dyDescent="0.2">
      <c r="A14779" s="215" t="s">
        <v>2115</v>
      </c>
      <c r="B14779" s="215" t="s">
        <v>57</v>
      </c>
      <c r="C14779" s="24"/>
    </row>
    <row r="14780" spans="1:3" ht="12.75" customHeight="1" x14ac:dyDescent="0.2">
      <c r="A14780" s="215" t="s">
        <v>12334</v>
      </c>
      <c r="B14780" s="215" t="s">
        <v>57</v>
      </c>
      <c r="C14780" s="24"/>
    </row>
    <row r="14781" spans="1:3" ht="12.75" customHeight="1" x14ac:dyDescent="0.2">
      <c r="A14781" s="215" t="s">
        <v>22643</v>
      </c>
      <c r="B14781" s="215" t="s">
        <v>57</v>
      </c>
      <c r="C14781" s="24"/>
    </row>
    <row r="14782" spans="1:3" ht="12.75" customHeight="1" x14ac:dyDescent="0.2">
      <c r="A14782" s="215" t="s">
        <v>12335</v>
      </c>
      <c r="B14782" s="215" t="s">
        <v>57</v>
      </c>
      <c r="C14782" s="24"/>
    </row>
    <row r="14783" spans="1:3" ht="12.75" customHeight="1" x14ac:dyDescent="0.2">
      <c r="A14783" s="215" t="s">
        <v>2116</v>
      </c>
      <c r="B14783" s="215" t="s">
        <v>57</v>
      </c>
      <c r="C14783" s="24"/>
    </row>
    <row r="14784" spans="1:3" ht="12.75" customHeight="1" x14ac:dyDescent="0.2">
      <c r="A14784" s="215" t="s">
        <v>12336</v>
      </c>
      <c r="B14784" s="215" t="s">
        <v>57</v>
      </c>
      <c r="C14784" s="24"/>
    </row>
    <row r="14785" spans="1:3" ht="12.75" customHeight="1" x14ac:dyDescent="0.2">
      <c r="A14785" s="215" t="s">
        <v>12341</v>
      </c>
      <c r="B14785" s="215" t="s">
        <v>57</v>
      </c>
      <c r="C14785" s="24"/>
    </row>
    <row r="14786" spans="1:3" ht="12.75" customHeight="1" x14ac:dyDescent="0.2">
      <c r="A14786" s="215" t="s">
        <v>25939</v>
      </c>
      <c r="B14786" s="215" t="s">
        <v>57</v>
      </c>
      <c r="C14786" s="24"/>
    </row>
    <row r="14787" spans="1:3" ht="12.75" customHeight="1" x14ac:dyDescent="0.2">
      <c r="A14787" s="215" t="s">
        <v>12489</v>
      </c>
      <c r="B14787" s="215" t="s">
        <v>57</v>
      </c>
      <c r="C14787" s="24"/>
    </row>
    <row r="14788" spans="1:3" ht="12.75" customHeight="1" x14ac:dyDescent="0.2">
      <c r="A14788" s="215" t="s">
        <v>2118</v>
      </c>
      <c r="B14788" s="215" t="s">
        <v>57</v>
      </c>
      <c r="C14788" s="24"/>
    </row>
    <row r="14789" spans="1:3" ht="12.75" customHeight="1" x14ac:dyDescent="0.2">
      <c r="A14789" s="215" t="s">
        <v>12342</v>
      </c>
      <c r="B14789" s="215" t="s">
        <v>57</v>
      </c>
      <c r="C14789" s="24"/>
    </row>
    <row r="14790" spans="1:3" ht="12.75" customHeight="1" x14ac:dyDescent="0.2">
      <c r="A14790" s="215" t="s">
        <v>12343</v>
      </c>
      <c r="B14790" s="215" t="s">
        <v>57</v>
      </c>
      <c r="C14790" s="24"/>
    </row>
    <row r="14791" spans="1:3" ht="12.75" customHeight="1" x14ac:dyDescent="0.2">
      <c r="A14791" s="215" t="s">
        <v>230</v>
      </c>
      <c r="B14791" s="215" t="s">
        <v>57</v>
      </c>
      <c r="C14791" s="24"/>
    </row>
    <row r="14792" spans="1:3" ht="12.75" customHeight="1" x14ac:dyDescent="0.2">
      <c r="A14792" s="215" t="s">
        <v>12490</v>
      </c>
      <c r="B14792" s="215" t="s">
        <v>57</v>
      </c>
      <c r="C14792" s="24"/>
    </row>
    <row r="14793" spans="1:3" ht="12.75" customHeight="1" x14ac:dyDescent="0.2">
      <c r="A14793" s="215" t="s">
        <v>3256</v>
      </c>
      <c r="B14793" s="215" t="s">
        <v>57</v>
      </c>
      <c r="C14793" s="24"/>
    </row>
    <row r="14794" spans="1:3" ht="12.75" customHeight="1" x14ac:dyDescent="0.2">
      <c r="A14794" s="215" t="s">
        <v>2119</v>
      </c>
      <c r="B14794" s="215" t="s">
        <v>57</v>
      </c>
      <c r="C14794" s="24"/>
    </row>
    <row r="14795" spans="1:3" ht="12.75" customHeight="1" x14ac:dyDescent="0.2">
      <c r="A14795" s="215" t="s">
        <v>12344</v>
      </c>
      <c r="B14795" s="215" t="s">
        <v>57</v>
      </c>
      <c r="C14795" s="24"/>
    </row>
    <row r="14796" spans="1:3" ht="12.75" customHeight="1" x14ac:dyDescent="0.2">
      <c r="A14796" s="215" t="s">
        <v>12491</v>
      </c>
      <c r="B14796" s="215" t="s">
        <v>57</v>
      </c>
      <c r="C14796" s="24"/>
    </row>
    <row r="14797" spans="1:3" ht="12.75" customHeight="1" x14ac:dyDescent="0.2">
      <c r="A14797" s="215" t="s">
        <v>12345</v>
      </c>
      <c r="B14797" s="215" t="s">
        <v>57</v>
      </c>
      <c r="C14797" s="24"/>
    </row>
    <row r="14798" spans="1:3" ht="12.75" customHeight="1" x14ac:dyDescent="0.2">
      <c r="A14798" s="215" t="s">
        <v>12346</v>
      </c>
      <c r="B14798" s="215" t="s">
        <v>57</v>
      </c>
      <c r="C14798" s="24"/>
    </row>
    <row r="14799" spans="1:3" ht="12.75" customHeight="1" x14ac:dyDescent="0.2">
      <c r="A14799" s="215" t="s">
        <v>2120</v>
      </c>
      <c r="B14799" s="215" t="s">
        <v>57</v>
      </c>
      <c r="C14799" s="24"/>
    </row>
    <row r="14800" spans="1:3" ht="12.75" customHeight="1" x14ac:dyDescent="0.2">
      <c r="A14800" s="215" t="s">
        <v>12347</v>
      </c>
      <c r="B14800" s="215" t="s">
        <v>57</v>
      </c>
      <c r="C14800" s="24"/>
    </row>
    <row r="14801" spans="1:3" ht="12.75" customHeight="1" x14ac:dyDescent="0.2">
      <c r="A14801" s="215" t="s">
        <v>22644</v>
      </c>
      <c r="B14801" s="215" t="s">
        <v>57</v>
      </c>
      <c r="C14801" s="24"/>
    </row>
    <row r="14802" spans="1:3" ht="12.75" customHeight="1" x14ac:dyDescent="0.2">
      <c r="A14802" s="215" t="s">
        <v>25940</v>
      </c>
      <c r="B14802" s="215" t="s">
        <v>57</v>
      </c>
      <c r="C14802" s="24"/>
    </row>
    <row r="14803" spans="1:3" ht="12.75" customHeight="1" x14ac:dyDescent="0.2">
      <c r="A14803" s="215" t="s">
        <v>22645</v>
      </c>
      <c r="B14803" s="215" t="s">
        <v>57</v>
      </c>
      <c r="C14803" s="24"/>
    </row>
    <row r="14804" spans="1:3" ht="12.75" customHeight="1" x14ac:dyDescent="0.2">
      <c r="A14804" s="215" t="s">
        <v>22646</v>
      </c>
      <c r="B14804" s="215" t="s">
        <v>57</v>
      </c>
      <c r="C14804" s="24"/>
    </row>
    <row r="14805" spans="1:3" ht="12.75" customHeight="1" x14ac:dyDescent="0.2">
      <c r="A14805" s="215" t="s">
        <v>22647</v>
      </c>
      <c r="B14805" s="215" t="s">
        <v>57</v>
      </c>
      <c r="C14805" s="24"/>
    </row>
    <row r="14806" spans="1:3" ht="12.75" customHeight="1" x14ac:dyDescent="0.2">
      <c r="A14806" s="215" t="s">
        <v>22648</v>
      </c>
      <c r="B14806" s="215" t="s">
        <v>57</v>
      </c>
      <c r="C14806" s="24"/>
    </row>
    <row r="14807" spans="1:3" ht="12.75" customHeight="1" x14ac:dyDescent="0.2">
      <c r="A14807" s="215" t="s">
        <v>22649</v>
      </c>
      <c r="B14807" s="215" t="s">
        <v>57</v>
      </c>
      <c r="C14807" s="24"/>
    </row>
    <row r="14808" spans="1:3" ht="12.75" customHeight="1" x14ac:dyDescent="0.2">
      <c r="A14808" s="215" t="s">
        <v>12348</v>
      </c>
      <c r="B14808" s="215" t="s">
        <v>57</v>
      </c>
      <c r="C14808" s="24"/>
    </row>
    <row r="14809" spans="1:3" ht="12.75" customHeight="1" x14ac:dyDescent="0.2">
      <c r="A14809" s="215" t="s">
        <v>12349</v>
      </c>
      <c r="B14809" s="215" t="s">
        <v>57</v>
      </c>
      <c r="C14809" s="24"/>
    </row>
    <row r="14810" spans="1:3" ht="12.75" customHeight="1" x14ac:dyDescent="0.2">
      <c r="A14810" s="215" t="s">
        <v>12350</v>
      </c>
      <c r="B14810" s="215" t="s">
        <v>57</v>
      </c>
      <c r="C14810" s="24"/>
    </row>
    <row r="14811" spans="1:3" ht="12.75" customHeight="1" x14ac:dyDescent="0.2">
      <c r="A14811" s="215" t="s">
        <v>12351</v>
      </c>
      <c r="B14811" s="215" t="s">
        <v>57</v>
      </c>
      <c r="C14811" s="24"/>
    </row>
    <row r="14812" spans="1:3" ht="12.75" customHeight="1" x14ac:dyDescent="0.2">
      <c r="A14812" s="215" t="s">
        <v>12352</v>
      </c>
      <c r="B14812" s="215" t="s">
        <v>57</v>
      </c>
      <c r="C14812" s="24"/>
    </row>
    <row r="14813" spans="1:3" ht="12.75" customHeight="1" x14ac:dyDescent="0.2">
      <c r="A14813" s="215" t="s">
        <v>12353</v>
      </c>
      <c r="B14813" s="215" t="s">
        <v>57</v>
      </c>
      <c r="C14813" s="24"/>
    </row>
    <row r="14814" spans="1:3" ht="12.75" customHeight="1" x14ac:dyDescent="0.2">
      <c r="A14814" s="215" t="s">
        <v>12354</v>
      </c>
      <c r="B14814" s="215" t="s">
        <v>57</v>
      </c>
      <c r="C14814" s="24"/>
    </row>
    <row r="14815" spans="1:3" ht="12.75" customHeight="1" x14ac:dyDescent="0.2">
      <c r="A14815" s="215" t="s">
        <v>2121</v>
      </c>
      <c r="B14815" s="215" t="s">
        <v>57</v>
      </c>
      <c r="C14815" s="24"/>
    </row>
    <row r="14816" spans="1:3" ht="12.75" customHeight="1" x14ac:dyDescent="0.2">
      <c r="A14816" s="215" t="s">
        <v>12355</v>
      </c>
      <c r="B14816" s="215" t="s">
        <v>57</v>
      </c>
      <c r="C14816" s="24"/>
    </row>
    <row r="14817" spans="1:3" ht="12.75" customHeight="1" x14ac:dyDescent="0.2">
      <c r="A14817" s="215" t="s">
        <v>2122</v>
      </c>
      <c r="B14817" s="215" t="s">
        <v>57</v>
      </c>
      <c r="C14817" s="24"/>
    </row>
    <row r="14818" spans="1:3" ht="12.75" customHeight="1" x14ac:dyDescent="0.2">
      <c r="A14818" s="215" t="s">
        <v>12356</v>
      </c>
      <c r="B14818" s="215" t="s">
        <v>57</v>
      </c>
      <c r="C14818" s="24"/>
    </row>
    <row r="14819" spans="1:3" ht="12.75" customHeight="1" x14ac:dyDescent="0.2">
      <c r="A14819" s="215" t="s">
        <v>25941</v>
      </c>
      <c r="B14819" s="215" t="s">
        <v>57</v>
      </c>
      <c r="C14819" s="24"/>
    </row>
    <row r="14820" spans="1:3" ht="12.75" customHeight="1" x14ac:dyDescent="0.2">
      <c r="A14820" s="215" t="s">
        <v>22650</v>
      </c>
      <c r="B14820" s="215" t="s">
        <v>57</v>
      </c>
      <c r="C14820" s="24"/>
    </row>
    <row r="14821" spans="1:3" ht="12.75" customHeight="1" x14ac:dyDescent="0.2">
      <c r="A14821" s="215" t="s">
        <v>12357</v>
      </c>
      <c r="B14821" s="215" t="s">
        <v>57</v>
      </c>
      <c r="C14821" s="24"/>
    </row>
    <row r="14822" spans="1:3" ht="12.75" customHeight="1" x14ac:dyDescent="0.2">
      <c r="A14822" s="215" t="s">
        <v>22651</v>
      </c>
      <c r="B14822" s="215" t="s">
        <v>57</v>
      </c>
      <c r="C14822" s="24"/>
    </row>
    <row r="14823" spans="1:3" ht="12.75" customHeight="1" x14ac:dyDescent="0.2">
      <c r="A14823" s="215" t="s">
        <v>12492</v>
      </c>
      <c r="B14823" s="215" t="s">
        <v>57</v>
      </c>
      <c r="C14823" s="24"/>
    </row>
    <row r="14824" spans="1:3" ht="12.75" customHeight="1" x14ac:dyDescent="0.2">
      <c r="A14824" s="185" t="s">
        <v>26491</v>
      </c>
      <c r="B14824" s="185" t="s">
        <v>57</v>
      </c>
      <c r="C14824" s="24"/>
    </row>
    <row r="14825" spans="1:3" ht="12.75" customHeight="1" x14ac:dyDescent="0.2">
      <c r="A14825" s="215" t="s">
        <v>12493</v>
      </c>
      <c r="B14825" s="215" t="s">
        <v>57</v>
      </c>
      <c r="C14825" s="24"/>
    </row>
    <row r="14826" spans="1:3" ht="12.75" customHeight="1" x14ac:dyDescent="0.2">
      <c r="A14826" s="215" t="s">
        <v>2123</v>
      </c>
      <c r="B14826" s="215" t="s">
        <v>57</v>
      </c>
      <c r="C14826" s="24"/>
    </row>
    <row r="14827" spans="1:3" ht="12.75" customHeight="1" x14ac:dyDescent="0.2">
      <c r="A14827" s="215" t="s">
        <v>12358</v>
      </c>
      <c r="B14827" s="215" t="s">
        <v>57</v>
      </c>
      <c r="C14827" s="24"/>
    </row>
    <row r="14828" spans="1:3" ht="12.75" customHeight="1" x14ac:dyDescent="0.2">
      <c r="A14828" s="215" t="s">
        <v>12359</v>
      </c>
      <c r="B14828" s="215" t="s">
        <v>57</v>
      </c>
      <c r="C14828" s="24"/>
    </row>
    <row r="14829" spans="1:3" ht="12.75" customHeight="1" x14ac:dyDescent="0.2">
      <c r="A14829" s="215" t="s">
        <v>12360</v>
      </c>
      <c r="B14829" s="215" t="s">
        <v>57</v>
      </c>
      <c r="C14829" s="24"/>
    </row>
    <row r="14830" spans="1:3" ht="12.75" customHeight="1" x14ac:dyDescent="0.2">
      <c r="A14830" s="215" t="s">
        <v>12361</v>
      </c>
      <c r="B14830" s="215" t="s">
        <v>57</v>
      </c>
      <c r="C14830" s="24"/>
    </row>
    <row r="14831" spans="1:3" ht="12.75" customHeight="1" x14ac:dyDescent="0.2">
      <c r="A14831" s="215" t="s">
        <v>12362</v>
      </c>
      <c r="B14831" s="215" t="s">
        <v>57</v>
      </c>
      <c r="C14831" s="24"/>
    </row>
    <row r="14832" spans="1:3" ht="12.75" customHeight="1" x14ac:dyDescent="0.2">
      <c r="A14832" s="215" t="s">
        <v>12363</v>
      </c>
      <c r="B14832" s="215" t="s">
        <v>57</v>
      </c>
      <c r="C14832" s="24"/>
    </row>
    <row r="14833" spans="1:3" ht="12.75" customHeight="1" x14ac:dyDescent="0.2">
      <c r="A14833" s="215" t="s">
        <v>12364</v>
      </c>
      <c r="B14833" s="215" t="s">
        <v>57</v>
      </c>
      <c r="C14833" s="24"/>
    </row>
    <row r="14834" spans="1:3" ht="12.75" customHeight="1" x14ac:dyDescent="0.2">
      <c r="A14834" s="215" t="s">
        <v>2124</v>
      </c>
      <c r="B14834" s="215" t="s">
        <v>57</v>
      </c>
      <c r="C14834" s="24"/>
    </row>
    <row r="14835" spans="1:3" ht="12.75" customHeight="1" x14ac:dyDescent="0.2">
      <c r="A14835" s="215" t="s">
        <v>2125</v>
      </c>
      <c r="B14835" s="215" t="s">
        <v>57</v>
      </c>
      <c r="C14835" s="24"/>
    </row>
    <row r="14836" spans="1:3" ht="12.75" customHeight="1" x14ac:dyDescent="0.2">
      <c r="A14836" s="215" t="s">
        <v>12365</v>
      </c>
      <c r="B14836" s="215" t="s">
        <v>57</v>
      </c>
      <c r="C14836" s="24"/>
    </row>
    <row r="14837" spans="1:3" ht="12.75" customHeight="1" x14ac:dyDescent="0.2">
      <c r="A14837" s="215" t="s">
        <v>22652</v>
      </c>
      <c r="B14837" s="215" t="s">
        <v>57</v>
      </c>
      <c r="C14837" s="24"/>
    </row>
    <row r="14838" spans="1:3" ht="12.75" customHeight="1" x14ac:dyDescent="0.2">
      <c r="A14838" s="185" t="s">
        <v>26822</v>
      </c>
      <c r="B14838" s="185" t="s">
        <v>57</v>
      </c>
      <c r="C14838" s="24"/>
    </row>
    <row r="14839" spans="1:3" ht="12.75" customHeight="1" x14ac:dyDescent="0.2">
      <c r="A14839" s="215" t="s">
        <v>25942</v>
      </c>
      <c r="B14839" s="215" t="s">
        <v>57</v>
      </c>
      <c r="C14839" s="24"/>
    </row>
    <row r="14840" spans="1:3" ht="12.75" customHeight="1" x14ac:dyDescent="0.2">
      <c r="A14840" s="185" t="s">
        <v>26823</v>
      </c>
      <c r="B14840" s="185" t="s">
        <v>57</v>
      </c>
      <c r="C14840" s="24"/>
    </row>
    <row r="14841" spans="1:3" ht="12.75" customHeight="1" x14ac:dyDescent="0.2">
      <c r="A14841" s="215" t="s">
        <v>25943</v>
      </c>
      <c r="B14841" s="215" t="s">
        <v>57</v>
      </c>
      <c r="C14841" s="24"/>
    </row>
    <row r="14842" spans="1:3" ht="12.75" customHeight="1" x14ac:dyDescent="0.2">
      <c r="A14842" s="215" t="s">
        <v>57</v>
      </c>
      <c r="B14842" s="215" t="s">
        <v>57</v>
      </c>
      <c r="C14842" s="24"/>
    </row>
    <row r="14843" spans="1:3" ht="12.75" customHeight="1" x14ac:dyDescent="0.2">
      <c r="A14843" s="215" t="s">
        <v>12366</v>
      </c>
      <c r="B14843" s="215" t="s">
        <v>57</v>
      </c>
      <c r="C14843" s="24"/>
    </row>
    <row r="14844" spans="1:3" ht="12.75" customHeight="1" x14ac:dyDescent="0.2">
      <c r="A14844" s="215" t="s">
        <v>12367</v>
      </c>
      <c r="B14844" s="215" t="s">
        <v>57</v>
      </c>
      <c r="C14844" s="24"/>
    </row>
    <row r="14845" spans="1:3" ht="12.75" customHeight="1" x14ac:dyDescent="0.2">
      <c r="A14845" s="215" t="s">
        <v>12368</v>
      </c>
      <c r="B14845" s="215" t="s">
        <v>57</v>
      </c>
      <c r="C14845" s="24"/>
    </row>
    <row r="14846" spans="1:3" ht="12.75" customHeight="1" x14ac:dyDescent="0.2">
      <c r="A14846" s="215" t="s">
        <v>12369</v>
      </c>
      <c r="B14846" s="215" t="s">
        <v>57</v>
      </c>
      <c r="C14846" s="24"/>
    </row>
    <row r="14847" spans="1:3" ht="12.75" customHeight="1" x14ac:dyDescent="0.2">
      <c r="A14847" s="215" t="s">
        <v>25944</v>
      </c>
      <c r="B14847" s="215" t="s">
        <v>57</v>
      </c>
      <c r="C14847" s="24"/>
    </row>
    <row r="14848" spans="1:3" ht="12.75" customHeight="1" x14ac:dyDescent="0.2">
      <c r="A14848" s="215" t="s">
        <v>22653</v>
      </c>
      <c r="B14848" s="215" t="s">
        <v>57</v>
      </c>
      <c r="C14848" s="24"/>
    </row>
    <row r="14849" spans="1:3" ht="12.75" customHeight="1" x14ac:dyDescent="0.2">
      <c r="A14849" s="215" t="s">
        <v>12370</v>
      </c>
      <c r="B14849" s="215" t="s">
        <v>57</v>
      </c>
      <c r="C14849" s="24"/>
    </row>
    <row r="14850" spans="1:3" ht="12.75" customHeight="1" x14ac:dyDescent="0.2">
      <c r="A14850" s="215" t="s">
        <v>22654</v>
      </c>
      <c r="B14850" s="215" t="s">
        <v>57</v>
      </c>
      <c r="C14850" s="24"/>
    </row>
    <row r="14851" spans="1:3" ht="12.75" customHeight="1" x14ac:dyDescent="0.2">
      <c r="A14851" s="215" t="s">
        <v>22613</v>
      </c>
      <c r="B14851" s="215" t="s">
        <v>57</v>
      </c>
      <c r="C14851" s="24"/>
    </row>
    <row r="14852" spans="1:3" ht="12.75" customHeight="1" x14ac:dyDescent="0.2">
      <c r="A14852" s="215" t="s">
        <v>12371</v>
      </c>
      <c r="B14852" s="215" t="s">
        <v>57</v>
      </c>
      <c r="C14852" s="24"/>
    </row>
    <row r="14853" spans="1:3" ht="12.75" customHeight="1" x14ac:dyDescent="0.2">
      <c r="A14853" s="215" t="s">
        <v>12372</v>
      </c>
      <c r="B14853" s="215" t="s">
        <v>57</v>
      </c>
      <c r="C14853" s="24"/>
    </row>
    <row r="14854" spans="1:3" ht="12.75" customHeight="1" x14ac:dyDescent="0.2">
      <c r="A14854" s="215" t="s">
        <v>12373</v>
      </c>
      <c r="B14854" s="215" t="s">
        <v>57</v>
      </c>
      <c r="C14854" s="24"/>
    </row>
    <row r="14855" spans="1:3" ht="12.75" customHeight="1" x14ac:dyDescent="0.2">
      <c r="A14855" s="215" t="s">
        <v>22655</v>
      </c>
      <c r="B14855" s="215" t="s">
        <v>57</v>
      </c>
      <c r="C14855" s="24"/>
    </row>
    <row r="14856" spans="1:3" ht="12.75" customHeight="1" x14ac:dyDescent="0.2">
      <c r="A14856" s="215" t="s">
        <v>12374</v>
      </c>
      <c r="B14856" s="215" t="s">
        <v>57</v>
      </c>
      <c r="C14856" s="24"/>
    </row>
    <row r="14857" spans="1:3" ht="12.75" customHeight="1" x14ac:dyDescent="0.2">
      <c r="A14857" s="215" t="s">
        <v>12375</v>
      </c>
      <c r="B14857" s="215" t="s">
        <v>57</v>
      </c>
      <c r="C14857" s="24"/>
    </row>
    <row r="14858" spans="1:3" ht="12.75" customHeight="1" x14ac:dyDescent="0.2">
      <c r="A14858" s="215" t="s">
        <v>12376</v>
      </c>
      <c r="B14858" s="215" t="s">
        <v>57</v>
      </c>
      <c r="C14858" s="24"/>
    </row>
    <row r="14859" spans="1:3" ht="12.75" customHeight="1" x14ac:dyDescent="0.2">
      <c r="A14859" s="215" t="s">
        <v>12377</v>
      </c>
      <c r="B14859" s="215" t="s">
        <v>57</v>
      </c>
      <c r="C14859" s="24"/>
    </row>
    <row r="14860" spans="1:3" ht="12.75" customHeight="1" x14ac:dyDescent="0.2">
      <c r="A14860" s="215" t="s">
        <v>25945</v>
      </c>
      <c r="B14860" s="215" t="s">
        <v>57</v>
      </c>
      <c r="C14860" s="24"/>
    </row>
    <row r="14861" spans="1:3" ht="12.75" customHeight="1" x14ac:dyDescent="0.2">
      <c r="A14861" s="215" t="s">
        <v>12378</v>
      </c>
      <c r="B14861" s="215" t="s">
        <v>57</v>
      </c>
      <c r="C14861" s="24"/>
    </row>
    <row r="14862" spans="1:3" ht="12.75" customHeight="1" x14ac:dyDescent="0.2">
      <c r="A14862" s="215" t="s">
        <v>12379</v>
      </c>
      <c r="B14862" s="215" t="s">
        <v>57</v>
      </c>
      <c r="C14862" s="24"/>
    </row>
    <row r="14863" spans="1:3" ht="12.75" customHeight="1" x14ac:dyDescent="0.2">
      <c r="A14863" s="215" t="s">
        <v>25946</v>
      </c>
      <c r="B14863" s="215" t="s">
        <v>57</v>
      </c>
      <c r="C14863" s="24"/>
    </row>
    <row r="14864" spans="1:3" ht="12.75" customHeight="1" x14ac:dyDescent="0.2">
      <c r="A14864" s="215" t="s">
        <v>12380</v>
      </c>
      <c r="B14864" s="215" t="s">
        <v>57</v>
      </c>
      <c r="C14864" s="24"/>
    </row>
    <row r="14865" spans="1:3" ht="12.75" customHeight="1" x14ac:dyDescent="0.2">
      <c r="A14865" s="215" t="s">
        <v>12381</v>
      </c>
      <c r="B14865" s="215" t="s">
        <v>57</v>
      </c>
      <c r="C14865" s="24"/>
    </row>
    <row r="14866" spans="1:3" ht="12.75" customHeight="1" x14ac:dyDescent="0.2">
      <c r="A14866" s="215" t="s">
        <v>12382</v>
      </c>
      <c r="B14866" s="215" t="s">
        <v>57</v>
      </c>
      <c r="C14866" s="24"/>
    </row>
    <row r="14867" spans="1:3" ht="12.75" customHeight="1" x14ac:dyDescent="0.2">
      <c r="A14867" s="215" t="s">
        <v>12383</v>
      </c>
      <c r="B14867" s="215" t="s">
        <v>57</v>
      </c>
      <c r="C14867" s="24"/>
    </row>
    <row r="14868" spans="1:3" ht="12.75" customHeight="1" x14ac:dyDescent="0.2">
      <c r="A14868" s="215" t="s">
        <v>22656</v>
      </c>
      <c r="B14868" s="215" t="s">
        <v>57</v>
      </c>
      <c r="C14868" s="24"/>
    </row>
    <row r="14869" spans="1:3" ht="12.75" customHeight="1" x14ac:dyDescent="0.2">
      <c r="A14869" s="215" t="s">
        <v>12384</v>
      </c>
      <c r="B14869" s="215" t="s">
        <v>57</v>
      </c>
      <c r="C14869" s="24"/>
    </row>
    <row r="14870" spans="1:3" ht="12.75" customHeight="1" x14ac:dyDescent="0.2">
      <c r="A14870" s="215" t="s">
        <v>12385</v>
      </c>
      <c r="B14870" s="215" t="s">
        <v>57</v>
      </c>
      <c r="C14870" s="24"/>
    </row>
    <row r="14871" spans="1:3" ht="12.75" customHeight="1" x14ac:dyDescent="0.2">
      <c r="A14871" s="215" t="s">
        <v>12386</v>
      </c>
      <c r="B14871" s="215" t="s">
        <v>57</v>
      </c>
      <c r="C14871" s="24"/>
    </row>
    <row r="14872" spans="1:3" ht="12.75" customHeight="1" x14ac:dyDescent="0.2">
      <c r="A14872" s="215" t="s">
        <v>3257</v>
      </c>
      <c r="B14872" s="215" t="s">
        <v>57</v>
      </c>
      <c r="C14872" s="24"/>
    </row>
    <row r="14873" spans="1:3" ht="12.75" customHeight="1" x14ac:dyDescent="0.2">
      <c r="A14873" s="215" t="s">
        <v>12387</v>
      </c>
      <c r="B14873" s="215" t="s">
        <v>57</v>
      </c>
      <c r="C14873" s="24"/>
    </row>
    <row r="14874" spans="1:3" ht="12.75" customHeight="1" x14ac:dyDescent="0.2">
      <c r="A14874" s="215" t="s">
        <v>2126</v>
      </c>
      <c r="B14874" s="215" t="s">
        <v>57</v>
      </c>
      <c r="C14874" s="24"/>
    </row>
    <row r="14875" spans="1:3" ht="12.75" customHeight="1" x14ac:dyDescent="0.2">
      <c r="A14875" s="215" t="s">
        <v>12388</v>
      </c>
      <c r="B14875" s="215" t="s">
        <v>57</v>
      </c>
      <c r="C14875" s="24"/>
    </row>
    <row r="14876" spans="1:3" ht="12.75" customHeight="1" x14ac:dyDescent="0.2">
      <c r="A14876" s="215" t="s">
        <v>12389</v>
      </c>
      <c r="B14876" s="215" t="s">
        <v>57</v>
      </c>
      <c r="C14876" s="24"/>
    </row>
    <row r="14877" spans="1:3" ht="12.75" customHeight="1" x14ac:dyDescent="0.2">
      <c r="A14877" s="215" t="s">
        <v>22657</v>
      </c>
      <c r="B14877" s="215" t="s">
        <v>57</v>
      </c>
      <c r="C14877" s="24"/>
    </row>
    <row r="14878" spans="1:3" ht="12.75" customHeight="1" x14ac:dyDescent="0.2">
      <c r="A14878" s="215" t="s">
        <v>22658</v>
      </c>
      <c r="B14878" s="215" t="s">
        <v>57</v>
      </c>
      <c r="C14878" s="24"/>
    </row>
    <row r="14879" spans="1:3" ht="12.75" customHeight="1" x14ac:dyDescent="0.2">
      <c r="A14879" s="215" t="s">
        <v>22659</v>
      </c>
      <c r="B14879" s="215" t="s">
        <v>57</v>
      </c>
      <c r="C14879" s="24"/>
    </row>
    <row r="14880" spans="1:3" ht="12.75" customHeight="1" x14ac:dyDescent="0.2">
      <c r="A14880" s="185" t="s">
        <v>26826</v>
      </c>
      <c r="B14880" s="185" t="s">
        <v>57</v>
      </c>
      <c r="C14880" s="24"/>
    </row>
    <row r="14881" spans="1:3" ht="12.75" customHeight="1" x14ac:dyDescent="0.2">
      <c r="A14881" s="215" t="s">
        <v>12390</v>
      </c>
      <c r="B14881" s="215" t="s">
        <v>57</v>
      </c>
      <c r="C14881" s="24"/>
    </row>
    <row r="14882" spans="1:3" ht="12.75" customHeight="1" x14ac:dyDescent="0.2">
      <c r="A14882" s="215" t="s">
        <v>12391</v>
      </c>
      <c r="B14882" s="215" t="s">
        <v>57</v>
      </c>
      <c r="C14882" s="24"/>
    </row>
    <row r="14883" spans="1:3" ht="12.75" customHeight="1" x14ac:dyDescent="0.2">
      <c r="A14883" s="215" t="s">
        <v>22660</v>
      </c>
      <c r="B14883" s="215" t="s">
        <v>57</v>
      </c>
      <c r="C14883" s="24"/>
    </row>
    <row r="14884" spans="1:3" ht="12.75" customHeight="1" x14ac:dyDescent="0.2">
      <c r="A14884" s="215" t="s">
        <v>25947</v>
      </c>
      <c r="B14884" s="215" t="s">
        <v>57</v>
      </c>
      <c r="C14884" s="24"/>
    </row>
    <row r="14885" spans="1:3" ht="12.75" customHeight="1" x14ac:dyDescent="0.2">
      <c r="A14885" s="215" t="s">
        <v>22661</v>
      </c>
      <c r="B14885" s="215" t="s">
        <v>57</v>
      </c>
      <c r="C14885" s="24"/>
    </row>
    <row r="14886" spans="1:3" ht="12.75" customHeight="1" x14ac:dyDescent="0.2">
      <c r="A14886" s="215" t="s">
        <v>3258</v>
      </c>
      <c r="B14886" s="215" t="s">
        <v>57</v>
      </c>
      <c r="C14886" s="24"/>
    </row>
    <row r="14887" spans="1:3" ht="12.75" customHeight="1" x14ac:dyDescent="0.2">
      <c r="A14887" s="215" t="s">
        <v>12392</v>
      </c>
      <c r="B14887" s="215" t="s">
        <v>57</v>
      </c>
      <c r="C14887" s="24"/>
    </row>
    <row r="14888" spans="1:3" ht="12.75" customHeight="1" x14ac:dyDescent="0.2">
      <c r="A14888" s="215" t="s">
        <v>2127</v>
      </c>
      <c r="B14888" s="215" t="s">
        <v>57</v>
      </c>
      <c r="C14888" s="24"/>
    </row>
    <row r="14889" spans="1:3" ht="12.75" customHeight="1" x14ac:dyDescent="0.2">
      <c r="A14889" s="215" t="s">
        <v>12393</v>
      </c>
      <c r="B14889" s="215" t="s">
        <v>57</v>
      </c>
      <c r="C14889" s="24"/>
    </row>
    <row r="14890" spans="1:3" ht="12.75" customHeight="1" x14ac:dyDescent="0.2">
      <c r="A14890" s="215" t="s">
        <v>2128</v>
      </c>
      <c r="B14890" s="215" t="s">
        <v>57</v>
      </c>
      <c r="C14890" s="24"/>
    </row>
    <row r="14891" spans="1:3" ht="12.75" customHeight="1" x14ac:dyDescent="0.2">
      <c r="A14891" s="215" t="s">
        <v>12394</v>
      </c>
      <c r="B14891" s="215" t="s">
        <v>57</v>
      </c>
      <c r="C14891" s="24"/>
    </row>
    <row r="14892" spans="1:3" ht="12.75" customHeight="1" x14ac:dyDescent="0.2">
      <c r="A14892" s="215" t="s">
        <v>22662</v>
      </c>
      <c r="B14892" s="215" t="s">
        <v>57</v>
      </c>
      <c r="C14892" s="24"/>
    </row>
    <row r="14893" spans="1:3" ht="12.75" customHeight="1" x14ac:dyDescent="0.2">
      <c r="A14893" s="215" t="s">
        <v>22663</v>
      </c>
      <c r="B14893" s="215" t="s">
        <v>57</v>
      </c>
      <c r="C14893" s="24"/>
    </row>
    <row r="14894" spans="1:3" ht="12.75" customHeight="1" x14ac:dyDescent="0.2">
      <c r="A14894" s="215" t="s">
        <v>22664</v>
      </c>
      <c r="B14894" s="215" t="s">
        <v>57</v>
      </c>
      <c r="C14894" s="24"/>
    </row>
    <row r="14895" spans="1:3" ht="12.75" customHeight="1" x14ac:dyDescent="0.2">
      <c r="A14895" s="215" t="s">
        <v>22665</v>
      </c>
      <c r="B14895" s="215" t="s">
        <v>57</v>
      </c>
      <c r="C14895" s="24"/>
    </row>
    <row r="14896" spans="1:3" ht="12.75" customHeight="1" x14ac:dyDescent="0.2">
      <c r="A14896" s="215" t="s">
        <v>22666</v>
      </c>
      <c r="B14896" s="215" t="s">
        <v>57</v>
      </c>
      <c r="C14896" s="24"/>
    </row>
    <row r="14897" spans="1:3" ht="12.75" customHeight="1" x14ac:dyDescent="0.2">
      <c r="A14897" s="215" t="s">
        <v>22667</v>
      </c>
      <c r="B14897" s="215" t="s">
        <v>57</v>
      </c>
      <c r="C14897" s="24"/>
    </row>
    <row r="14898" spans="1:3" ht="12.75" customHeight="1" x14ac:dyDescent="0.2">
      <c r="A14898" s="215" t="s">
        <v>25948</v>
      </c>
      <c r="B14898" s="215" t="s">
        <v>57</v>
      </c>
      <c r="C14898" s="24"/>
    </row>
    <row r="14899" spans="1:3" ht="12.75" customHeight="1" x14ac:dyDescent="0.2">
      <c r="A14899" s="215" t="s">
        <v>2129</v>
      </c>
      <c r="B14899" s="215" t="s">
        <v>57</v>
      </c>
      <c r="C14899" s="24"/>
    </row>
    <row r="14900" spans="1:3" ht="12.75" customHeight="1" x14ac:dyDescent="0.2">
      <c r="A14900" s="215" t="s">
        <v>12395</v>
      </c>
      <c r="B14900" s="215" t="s">
        <v>57</v>
      </c>
      <c r="C14900" s="24"/>
    </row>
    <row r="14901" spans="1:3" ht="12.75" customHeight="1" x14ac:dyDescent="0.2">
      <c r="A14901" s="215" t="s">
        <v>12396</v>
      </c>
      <c r="B14901" s="215" t="s">
        <v>57</v>
      </c>
      <c r="C14901" s="24"/>
    </row>
    <row r="14902" spans="1:3" ht="12.75" customHeight="1" x14ac:dyDescent="0.2">
      <c r="A14902" s="215" t="s">
        <v>12397</v>
      </c>
      <c r="B14902" s="215" t="s">
        <v>57</v>
      </c>
      <c r="C14902" s="24"/>
    </row>
    <row r="14903" spans="1:3" ht="12.75" customHeight="1" x14ac:dyDescent="0.2">
      <c r="A14903" s="215" t="s">
        <v>2130</v>
      </c>
      <c r="B14903" s="215" t="s">
        <v>57</v>
      </c>
      <c r="C14903" s="24"/>
    </row>
    <row r="14904" spans="1:3" ht="12.75" customHeight="1" x14ac:dyDescent="0.2">
      <c r="A14904" s="215" t="s">
        <v>12398</v>
      </c>
      <c r="B14904" s="215" t="s">
        <v>57</v>
      </c>
      <c r="C14904" s="24"/>
    </row>
    <row r="14905" spans="1:3" ht="12.75" customHeight="1" x14ac:dyDescent="0.2">
      <c r="A14905" s="215" t="s">
        <v>2131</v>
      </c>
      <c r="B14905" s="215" t="s">
        <v>57</v>
      </c>
      <c r="C14905" s="24"/>
    </row>
    <row r="14906" spans="1:3" ht="12.75" customHeight="1" x14ac:dyDescent="0.2">
      <c r="A14906" s="215" t="s">
        <v>12399</v>
      </c>
      <c r="B14906" s="215" t="s">
        <v>57</v>
      </c>
      <c r="C14906" s="24"/>
    </row>
    <row r="14907" spans="1:3" ht="12.75" customHeight="1" x14ac:dyDescent="0.2">
      <c r="A14907" s="215" t="s">
        <v>22668</v>
      </c>
      <c r="B14907" s="215" t="s">
        <v>57</v>
      </c>
      <c r="C14907" s="24"/>
    </row>
    <row r="14908" spans="1:3" ht="12.75" customHeight="1" x14ac:dyDescent="0.2">
      <c r="A14908" s="215" t="s">
        <v>12400</v>
      </c>
      <c r="B14908" s="215" t="s">
        <v>57</v>
      </c>
      <c r="C14908" s="24"/>
    </row>
    <row r="14909" spans="1:3" ht="12.75" customHeight="1" x14ac:dyDescent="0.2">
      <c r="A14909" s="215" t="s">
        <v>22669</v>
      </c>
      <c r="B14909" s="215" t="s">
        <v>57</v>
      </c>
      <c r="C14909" s="24"/>
    </row>
    <row r="14910" spans="1:3" ht="12.75" customHeight="1" x14ac:dyDescent="0.2">
      <c r="A14910" s="215" t="s">
        <v>22670</v>
      </c>
      <c r="B14910" s="215" t="s">
        <v>57</v>
      </c>
      <c r="C14910" s="24"/>
    </row>
    <row r="14911" spans="1:3" ht="12.75" customHeight="1" x14ac:dyDescent="0.2">
      <c r="A14911" s="215" t="s">
        <v>22671</v>
      </c>
      <c r="B14911" s="215" t="s">
        <v>57</v>
      </c>
      <c r="C14911" s="24"/>
    </row>
    <row r="14912" spans="1:3" ht="12.75" customHeight="1" x14ac:dyDescent="0.2">
      <c r="A14912" s="215" t="s">
        <v>22672</v>
      </c>
      <c r="B14912" s="215" t="s">
        <v>57</v>
      </c>
      <c r="C14912" s="24"/>
    </row>
    <row r="14913" spans="1:3" ht="12.75" customHeight="1" x14ac:dyDescent="0.2">
      <c r="A14913" s="215" t="s">
        <v>2132</v>
      </c>
      <c r="B14913" s="215" t="s">
        <v>57</v>
      </c>
      <c r="C14913" s="24"/>
    </row>
    <row r="14914" spans="1:3" ht="12.75" customHeight="1" x14ac:dyDescent="0.2">
      <c r="A14914" s="215" t="s">
        <v>12401</v>
      </c>
      <c r="B14914" s="215" t="s">
        <v>57</v>
      </c>
      <c r="C14914" s="24"/>
    </row>
    <row r="14915" spans="1:3" ht="12.75" customHeight="1" x14ac:dyDescent="0.2">
      <c r="A14915" s="215" t="s">
        <v>25949</v>
      </c>
      <c r="B14915" s="215" t="s">
        <v>57</v>
      </c>
      <c r="C14915" s="24"/>
    </row>
    <row r="14916" spans="1:3" ht="12.75" customHeight="1" x14ac:dyDescent="0.2">
      <c r="A14916" s="215" t="s">
        <v>12494</v>
      </c>
      <c r="B14916" s="215" t="s">
        <v>57</v>
      </c>
      <c r="C14916" s="24"/>
    </row>
    <row r="14917" spans="1:3" ht="12.75" customHeight="1" x14ac:dyDescent="0.2">
      <c r="A14917" s="215" t="s">
        <v>2134</v>
      </c>
      <c r="B14917" s="215" t="s">
        <v>57</v>
      </c>
      <c r="C14917" s="24"/>
    </row>
    <row r="14918" spans="1:3" ht="12.75" customHeight="1" x14ac:dyDescent="0.2">
      <c r="A14918" s="215" t="s">
        <v>12416</v>
      </c>
      <c r="B14918" s="215" t="s">
        <v>57</v>
      </c>
      <c r="C14918" s="24"/>
    </row>
    <row r="14919" spans="1:3" ht="12.75" customHeight="1" x14ac:dyDescent="0.2">
      <c r="A14919" s="215" t="s">
        <v>2135</v>
      </c>
      <c r="B14919" s="215" t="s">
        <v>57</v>
      </c>
      <c r="C14919" s="24"/>
    </row>
    <row r="14920" spans="1:3" ht="12.75" customHeight="1" x14ac:dyDescent="0.2">
      <c r="A14920" s="215" t="s">
        <v>12417</v>
      </c>
      <c r="B14920" s="215" t="s">
        <v>57</v>
      </c>
      <c r="C14920" s="24"/>
    </row>
    <row r="14921" spans="1:3" ht="12.75" customHeight="1" x14ac:dyDescent="0.2">
      <c r="A14921" s="215" t="s">
        <v>12495</v>
      </c>
      <c r="B14921" s="215" t="s">
        <v>57</v>
      </c>
      <c r="C14921" s="24"/>
    </row>
    <row r="14922" spans="1:3" ht="12.75" customHeight="1" x14ac:dyDescent="0.2">
      <c r="A14922" s="215" t="s">
        <v>12496</v>
      </c>
      <c r="B14922" s="215" t="s">
        <v>57</v>
      </c>
      <c r="C14922" s="24"/>
    </row>
    <row r="14923" spans="1:3" ht="12.75" customHeight="1" x14ac:dyDescent="0.2">
      <c r="A14923" s="215" t="s">
        <v>25950</v>
      </c>
      <c r="B14923" s="215" t="s">
        <v>57</v>
      </c>
      <c r="C14923" s="24"/>
    </row>
    <row r="14924" spans="1:3" ht="12.75" customHeight="1" x14ac:dyDescent="0.2">
      <c r="A14924" s="215" t="s">
        <v>12418</v>
      </c>
      <c r="B14924" s="215" t="s">
        <v>57</v>
      </c>
      <c r="C14924" s="24"/>
    </row>
    <row r="14925" spans="1:3" ht="12.75" customHeight="1" x14ac:dyDescent="0.2">
      <c r="A14925" s="215" t="s">
        <v>12419</v>
      </c>
      <c r="B14925" s="215" t="s">
        <v>57</v>
      </c>
      <c r="C14925" s="24"/>
    </row>
    <row r="14926" spans="1:3" ht="12.75" customHeight="1" x14ac:dyDescent="0.2">
      <c r="A14926" s="215" t="s">
        <v>22680</v>
      </c>
      <c r="B14926" s="215" t="s">
        <v>57</v>
      </c>
      <c r="C14926" s="24"/>
    </row>
    <row r="14927" spans="1:3" ht="12.75" customHeight="1" x14ac:dyDescent="0.2">
      <c r="A14927" s="215" t="s">
        <v>22681</v>
      </c>
      <c r="B14927" s="215" t="s">
        <v>57</v>
      </c>
      <c r="C14927" s="24"/>
    </row>
    <row r="14928" spans="1:3" ht="12.75" customHeight="1" x14ac:dyDescent="0.2">
      <c r="A14928" s="215" t="s">
        <v>12420</v>
      </c>
      <c r="B14928" s="215" t="s">
        <v>57</v>
      </c>
      <c r="C14928" s="24"/>
    </row>
    <row r="14929" spans="1:3" ht="12.75" customHeight="1" x14ac:dyDescent="0.2">
      <c r="A14929" s="215" t="s">
        <v>25951</v>
      </c>
      <c r="B14929" s="215" t="s">
        <v>57</v>
      </c>
      <c r="C14929" s="24"/>
    </row>
    <row r="14930" spans="1:3" ht="12.75" customHeight="1" x14ac:dyDescent="0.2">
      <c r="A14930" s="215" t="s">
        <v>12421</v>
      </c>
      <c r="B14930" s="215" t="s">
        <v>57</v>
      </c>
      <c r="C14930" s="24"/>
    </row>
    <row r="14931" spans="1:3" ht="12.75" customHeight="1" x14ac:dyDescent="0.2">
      <c r="A14931" s="215" t="s">
        <v>22682</v>
      </c>
      <c r="B14931" s="215" t="s">
        <v>57</v>
      </c>
      <c r="C14931" s="24"/>
    </row>
    <row r="14932" spans="1:3" ht="12.75" customHeight="1" x14ac:dyDescent="0.2">
      <c r="A14932" s="215" t="s">
        <v>22683</v>
      </c>
      <c r="B14932" s="215" t="s">
        <v>57</v>
      </c>
      <c r="C14932" s="24"/>
    </row>
    <row r="14933" spans="1:3" ht="12.75" customHeight="1" x14ac:dyDescent="0.2">
      <c r="A14933" s="215" t="s">
        <v>25952</v>
      </c>
      <c r="B14933" s="215" t="s">
        <v>57</v>
      </c>
      <c r="C14933" s="24"/>
    </row>
    <row r="14934" spans="1:3" ht="12.75" customHeight="1" x14ac:dyDescent="0.2">
      <c r="A14934" s="215" t="s">
        <v>12422</v>
      </c>
      <c r="B14934" s="215" t="s">
        <v>57</v>
      </c>
      <c r="C14934" s="24"/>
    </row>
    <row r="14935" spans="1:3" ht="12.75" customHeight="1" x14ac:dyDescent="0.2">
      <c r="A14935" s="215" t="s">
        <v>12423</v>
      </c>
      <c r="B14935" s="215" t="s">
        <v>57</v>
      </c>
      <c r="C14935" s="24"/>
    </row>
    <row r="14936" spans="1:3" ht="12.75" customHeight="1" x14ac:dyDescent="0.2">
      <c r="A14936" s="215" t="s">
        <v>22684</v>
      </c>
      <c r="B14936" s="215" t="s">
        <v>57</v>
      </c>
      <c r="C14936" s="24"/>
    </row>
    <row r="14937" spans="1:3" ht="12.75" customHeight="1" x14ac:dyDescent="0.2">
      <c r="A14937" s="215" t="s">
        <v>22685</v>
      </c>
      <c r="B14937" s="215" t="s">
        <v>57</v>
      </c>
      <c r="C14937" s="24"/>
    </row>
    <row r="14938" spans="1:3" ht="12.75" customHeight="1" x14ac:dyDescent="0.2">
      <c r="A14938" s="215" t="s">
        <v>22686</v>
      </c>
      <c r="B14938" s="215" t="s">
        <v>57</v>
      </c>
      <c r="C14938" s="24"/>
    </row>
    <row r="14939" spans="1:3" ht="12.75" customHeight="1" x14ac:dyDescent="0.2">
      <c r="A14939" s="215" t="s">
        <v>22687</v>
      </c>
      <c r="B14939" s="215" t="s">
        <v>57</v>
      </c>
      <c r="C14939" s="24"/>
    </row>
    <row r="14940" spans="1:3" ht="12.75" customHeight="1" x14ac:dyDescent="0.2">
      <c r="A14940" s="215" t="s">
        <v>12424</v>
      </c>
      <c r="B14940" s="215" t="s">
        <v>57</v>
      </c>
      <c r="C14940" s="24"/>
    </row>
    <row r="14941" spans="1:3" ht="12.75" customHeight="1" x14ac:dyDescent="0.2">
      <c r="A14941" s="215" t="s">
        <v>22688</v>
      </c>
      <c r="B14941" s="215" t="s">
        <v>57</v>
      </c>
      <c r="C14941" s="24"/>
    </row>
    <row r="14942" spans="1:3" ht="12.75" customHeight="1" x14ac:dyDescent="0.2">
      <c r="A14942" s="215" t="s">
        <v>12425</v>
      </c>
      <c r="B14942" s="215" t="s">
        <v>57</v>
      </c>
      <c r="C14942" s="24"/>
    </row>
    <row r="14943" spans="1:3" ht="12.75" customHeight="1" x14ac:dyDescent="0.2">
      <c r="A14943" s="215" t="s">
        <v>22689</v>
      </c>
      <c r="B14943" s="215" t="s">
        <v>57</v>
      </c>
      <c r="C14943" s="24"/>
    </row>
    <row r="14944" spans="1:3" ht="12.75" customHeight="1" x14ac:dyDescent="0.2">
      <c r="A14944" s="215" t="s">
        <v>22690</v>
      </c>
      <c r="B14944" s="215" t="s">
        <v>57</v>
      </c>
      <c r="C14944" s="24"/>
    </row>
    <row r="14945" spans="1:3" ht="12.75" customHeight="1" x14ac:dyDescent="0.2">
      <c r="A14945" s="215" t="s">
        <v>22691</v>
      </c>
      <c r="B14945" s="215" t="s">
        <v>57</v>
      </c>
      <c r="C14945" s="24"/>
    </row>
    <row r="14946" spans="1:3" ht="12.75" customHeight="1" x14ac:dyDescent="0.2">
      <c r="A14946" s="215" t="s">
        <v>22692</v>
      </c>
      <c r="B14946" s="215" t="s">
        <v>57</v>
      </c>
      <c r="C14946" s="24"/>
    </row>
    <row r="14947" spans="1:3" ht="12.75" customHeight="1" x14ac:dyDescent="0.2">
      <c r="A14947" s="215" t="s">
        <v>12497</v>
      </c>
      <c r="B14947" s="215" t="s">
        <v>57</v>
      </c>
      <c r="C14947" s="24"/>
    </row>
    <row r="14948" spans="1:3" ht="12.75" customHeight="1" x14ac:dyDescent="0.2">
      <c r="A14948" s="215" t="s">
        <v>2137</v>
      </c>
      <c r="B14948" s="215" t="s">
        <v>57</v>
      </c>
      <c r="C14948" s="24"/>
    </row>
    <row r="14949" spans="1:3" ht="12.75" customHeight="1" x14ac:dyDescent="0.2">
      <c r="A14949" s="215" t="s">
        <v>12426</v>
      </c>
      <c r="B14949" s="215" t="s">
        <v>57</v>
      </c>
      <c r="C14949" s="24"/>
    </row>
    <row r="14950" spans="1:3" ht="12.75" customHeight="1" x14ac:dyDescent="0.2">
      <c r="A14950" s="215" t="s">
        <v>12427</v>
      </c>
      <c r="B14950" s="215" t="s">
        <v>57</v>
      </c>
      <c r="C14950" s="24"/>
    </row>
    <row r="14951" spans="1:3" ht="12.75" customHeight="1" x14ac:dyDescent="0.2">
      <c r="A14951" s="215" t="s">
        <v>2138</v>
      </c>
      <c r="B14951" s="215" t="s">
        <v>57</v>
      </c>
      <c r="C14951" s="24"/>
    </row>
    <row r="14952" spans="1:3" ht="12.75" customHeight="1" x14ac:dyDescent="0.2">
      <c r="A14952" s="215" t="s">
        <v>12428</v>
      </c>
      <c r="B14952" s="215" t="s">
        <v>57</v>
      </c>
      <c r="C14952" s="24"/>
    </row>
    <row r="14953" spans="1:3" ht="12.75" customHeight="1" x14ac:dyDescent="0.2">
      <c r="A14953" s="215" t="s">
        <v>22693</v>
      </c>
      <c r="B14953" s="215" t="s">
        <v>57</v>
      </c>
      <c r="C14953" s="24"/>
    </row>
    <row r="14954" spans="1:3" ht="12.75" customHeight="1" x14ac:dyDescent="0.2">
      <c r="A14954" s="215" t="s">
        <v>2139</v>
      </c>
      <c r="B14954" s="215" t="s">
        <v>57</v>
      </c>
      <c r="C14954" s="24"/>
    </row>
    <row r="14955" spans="1:3" ht="12.75" customHeight="1" x14ac:dyDescent="0.2">
      <c r="A14955" s="215" t="s">
        <v>2140</v>
      </c>
      <c r="B14955" s="215" t="s">
        <v>57</v>
      </c>
      <c r="C14955" s="24"/>
    </row>
    <row r="14956" spans="1:3" ht="12.75" customHeight="1" x14ac:dyDescent="0.2">
      <c r="A14956" s="215" t="s">
        <v>12429</v>
      </c>
      <c r="B14956" s="215" t="s">
        <v>57</v>
      </c>
      <c r="C14956" s="24"/>
    </row>
    <row r="14957" spans="1:3" ht="12.75" customHeight="1" x14ac:dyDescent="0.2">
      <c r="A14957" s="215" t="s">
        <v>3259</v>
      </c>
      <c r="B14957" s="215" t="s">
        <v>57</v>
      </c>
      <c r="C14957" s="24"/>
    </row>
    <row r="14958" spans="1:3" ht="12.75" customHeight="1" x14ac:dyDescent="0.2">
      <c r="A14958" s="215" t="s">
        <v>12430</v>
      </c>
      <c r="B14958" s="215" t="s">
        <v>57</v>
      </c>
      <c r="C14958" s="24"/>
    </row>
    <row r="14959" spans="1:3" ht="12.75" customHeight="1" x14ac:dyDescent="0.2">
      <c r="A14959" s="215" t="s">
        <v>2141</v>
      </c>
      <c r="B14959" s="215" t="s">
        <v>57</v>
      </c>
      <c r="C14959" s="24"/>
    </row>
    <row r="14960" spans="1:3" ht="12.75" customHeight="1" x14ac:dyDescent="0.2">
      <c r="A14960" s="215" t="s">
        <v>12431</v>
      </c>
      <c r="B14960" s="215" t="s">
        <v>57</v>
      </c>
      <c r="C14960" s="24"/>
    </row>
    <row r="14961" spans="1:3" ht="12.75" customHeight="1" x14ac:dyDescent="0.2">
      <c r="A14961" s="215" t="s">
        <v>3260</v>
      </c>
      <c r="B14961" s="215" t="s">
        <v>57</v>
      </c>
      <c r="C14961" s="24"/>
    </row>
    <row r="14962" spans="1:3" ht="12.75" customHeight="1" x14ac:dyDescent="0.2">
      <c r="A14962" s="215" t="s">
        <v>12432</v>
      </c>
      <c r="B14962" s="215" t="s">
        <v>57</v>
      </c>
      <c r="C14962" s="24"/>
    </row>
    <row r="14963" spans="1:3" ht="12.75" customHeight="1" x14ac:dyDescent="0.2">
      <c r="A14963" s="215" t="s">
        <v>12433</v>
      </c>
      <c r="B14963" s="215" t="s">
        <v>57</v>
      </c>
      <c r="C14963" s="24"/>
    </row>
    <row r="14964" spans="1:3" ht="12.75" customHeight="1" x14ac:dyDescent="0.2">
      <c r="A14964" s="215" t="s">
        <v>12434</v>
      </c>
      <c r="B14964" s="215" t="s">
        <v>57</v>
      </c>
      <c r="C14964" s="24"/>
    </row>
    <row r="14965" spans="1:3" ht="12.75" customHeight="1" x14ac:dyDescent="0.2">
      <c r="A14965" s="215" t="s">
        <v>12435</v>
      </c>
      <c r="B14965" s="215" t="s">
        <v>57</v>
      </c>
      <c r="C14965" s="24"/>
    </row>
    <row r="14966" spans="1:3" ht="12.75" customHeight="1" x14ac:dyDescent="0.2">
      <c r="A14966" s="215" t="s">
        <v>12436</v>
      </c>
      <c r="B14966" s="215" t="s">
        <v>57</v>
      </c>
      <c r="C14966" s="24"/>
    </row>
    <row r="14967" spans="1:3" ht="12.75" customHeight="1" x14ac:dyDescent="0.2">
      <c r="A14967" s="215" t="s">
        <v>25953</v>
      </c>
      <c r="B14967" s="215" t="s">
        <v>57</v>
      </c>
      <c r="C14967" s="24"/>
    </row>
    <row r="14968" spans="1:3" ht="12.75" customHeight="1" x14ac:dyDescent="0.2">
      <c r="A14968" s="215" t="s">
        <v>12437</v>
      </c>
      <c r="B14968" s="215" t="s">
        <v>57</v>
      </c>
      <c r="C14968" s="24"/>
    </row>
    <row r="14969" spans="1:3" ht="12.75" customHeight="1" x14ac:dyDescent="0.2">
      <c r="A14969" s="215" t="s">
        <v>12438</v>
      </c>
      <c r="B14969" s="215" t="s">
        <v>57</v>
      </c>
      <c r="C14969" s="24"/>
    </row>
    <row r="14970" spans="1:3" ht="12.75" customHeight="1" x14ac:dyDescent="0.2">
      <c r="A14970" s="215" t="s">
        <v>12439</v>
      </c>
      <c r="B14970" s="215" t="s">
        <v>57</v>
      </c>
      <c r="C14970" s="24"/>
    </row>
    <row r="14971" spans="1:3" ht="12.75" customHeight="1" x14ac:dyDescent="0.2">
      <c r="A14971" s="215" t="s">
        <v>12440</v>
      </c>
      <c r="B14971" s="215" t="s">
        <v>57</v>
      </c>
      <c r="C14971" s="24"/>
    </row>
    <row r="14972" spans="1:3" ht="12.75" customHeight="1" x14ac:dyDescent="0.2">
      <c r="A14972" s="215" t="s">
        <v>12441</v>
      </c>
      <c r="B14972" s="215" t="s">
        <v>57</v>
      </c>
      <c r="C14972" s="24"/>
    </row>
    <row r="14973" spans="1:3" ht="12.75" customHeight="1" x14ac:dyDescent="0.2">
      <c r="A14973" s="215" t="s">
        <v>12442</v>
      </c>
      <c r="B14973" s="215" t="s">
        <v>57</v>
      </c>
      <c r="C14973" s="24"/>
    </row>
    <row r="14974" spans="1:3" ht="12.75" customHeight="1" x14ac:dyDescent="0.2">
      <c r="A14974" s="215" t="s">
        <v>22608</v>
      </c>
      <c r="B14974" s="215" t="s">
        <v>57</v>
      </c>
      <c r="C14974" s="24"/>
    </row>
    <row r="14975" spans="1:3" ht="12.75" customHeight="1" x14ac:dyDescent="0.2">
      <c r="A14975" s="215" t="s">
        <v>12443</v>
      </c>
      <c r="B14975" s="215" t="s">
        <v>57</v>
      </c>
      <c r="C14975" s="24"/>
    </row>
    <row r="14976" spans="1:3" ht="12.75" customHeight="1" x14ac:dyDescent="0.2">
      <c r="A14976" s="215" t="s">
        <v>12444</v>
      </c>
      <c r="B14976" s="215" t="s">
        <v>57</v>
      </c>
      <c r="C14976" s="24"/>
    </row>
    <row r="14977" spans="1:3" ht="12.75" customHeight="1" x14ac:dyDescent="0.2">
      <c r="A14977" s="215" t="s">
        <v>12445</v>
      </c>
      <c r="B14977" s="215" t="s">
        <v>57</v>
      </c>
      <c r="C14977" s="24"/>
    </row>
    <row r="14978" spans="1:3" ht="12.75" customHeight="1" x14ac:dyDescent="0.2">
      <c r="A14978" s="215" t="s">
        <v>25954</v>
      </c>
      <c r="B14978" s="215" t="s">
        <v>57</v>
      </c>
      <c r="C14978" s="24"/>
    </row>
    <row r="14979" spans="1:3" ht="12.75" customHeight="1" x14ac:dyDescent="0.2">
      <c r="A14979" s="215" t="s">
        <v>12446</v>
      </c>
      <c r="B14979" s="215" t="s">
        <v>57</v>
      </c>
      <c r="C14979" s="24"/>
    </row>
    <row r="14980" spans="1:3" ht="12.75" customHeight="1" x14ac:dyDescent="0.2">
      <c r="A14980" s="215" t="s">
        <v>12447</v>
      </c>
      <c r="B14980" s="215" t="s">
        <v>57</v>
      </c>
      <c r="C14980" s="24"/>
    </row>
    <row r="14981" spans="1:3" ht="12.75" customHeight="1" x14ac:dyDescent="0.2">
      <c r="A14981" s="215" t="s">
        <v>12448</v>
      </c>
      <c r="B14981" s="215" t="s">
        <v>57</v>
      </c>
      <c r="C14981" s="24"/>
    </row>
    <row r="14982" spans="1:3" ht="12.75" customHeight="1" x14ac:dyDescent="0.2">
      <c r="A14982" s="215" t="s">
        <v>12498</v>
      </c>
      <c r="B14982" s="215" t="s">
        <v>57</v>
      </c>
      <c r="C14982" s="24"/>
    </row>
    <row r="14983" spans="1:3" ht="12.75" customHeight="1" x14ac:dyDescent="0.2">
      <c r="A14983" s="215" t="s">
        <v>12499</v>
      </c>
      <c r="B14983" s="215" t="s">
        <v>57</v>
      </c>
      <c r="C14983" s="24"/>
    </row>
    <row r="14984" spans="1:3" ht="12.75" customHeight="1" x14ac:dyDescent="0.2">
      <c r="A14984" s="215" t="s">
        <v>22694</v>
      </c>
      <c r="B14984" s="215" t="s">
        <v>57</v>
      </c>
      <c r="C14984" s="24"/>
    </row>
    <row r="14985" spans="1:3" ht="12.75" customHeight="1" x14ac:dyDescent="0.2">
      <c r="A14985" s="215" t="s">
        <v>25955</v>
      </c>
      <c r="B14985" s="215" t="s">
        <v>57</v>
      </c>
      <c r="C14985" s="24"/>
    </row>
    <row r="14986" spans="1:3" ht="12.75" customHeight="1" x14ac:dyDescent="0.2">
      <c r="A14986" s="215" t="s">
        <v>12500</v>
      </c>
      <c r="B14986" s="215" t="s">
        <v>57</v>
      </c>
      <c r="C14986" s="24"/>
    </row>
    <row r="14987" spans="1:3" ht="12.75" customHeight="1" x14ac:dyDescent="0.2">
      <c r="A14987" s="215" t="s">
        <v>12501</v>
      </c>
      <c r="B14987" s="215" t="s">
        <v>57</v>
      </c>
      <c r="C14987" s="24"/>
    </row>
    <row r="14988" spans="1:3" ht="12.75" customHeight="1" x14ac:dyDescent="0.2">
      <c r="A14988" s="215" t="s">
        <v>12502</v>
      </c>
      <c r="B14988" s="215" t="s">
        <v>57</v>
      </c>
      <c r="C14988" s="24"/>
    </row>
    <row r="14989" spans="1:3" ht="12.75" customHeight="1" x14ac:dyDescent="0.2">
      <c r="A14989" s="215" t="s">
        <v>22695</v>
      </c>
      <c r="B14989" s="215" t="s">
        <v>57</v>
      </c>
      <c r="C14989" s="24"/>
    </row>
    <row r="14990" spans="1:3" ht="12.75" customHeight="1" x14ac:dyDescent="0.2">
      <c r="A14990" s="215" t="s">
        <v>22696</v>
      </c>
      <c r="B14990" s="215" t="s">
        <v>57</v>
      </c>
      <c r="C14990" s="24"/>
    </row>
    <row r="14991" spans="1:3" ht="12.75" customHeight="1" x14ac:dyDescent="0.2">
      <c r="A14991" s="215" t="s">
        <v>22697</v>
      </c>
      <c r="B14991" s="215" t="s">
        <v>57</v>
      </c>
      <c r="C14991" s="24"/>
    </row>
    <row r="14992" spans="1:3" ht="12.75" customHeight="1" x14ac:dyDescent="0.2">
      <c r="A14992" s="215" t="s">
        <v>22698</v>
      </c>
      <c r="B14992" s="215" t="s">
        <v>57</v>
      </c>
      <c r="C14992" s="24"/>
    </row>
    <row r="14993" spans="1:3" ht="12.75" customHeight="1" x14ac:dyDescent="0.2">
      <c r="A14993" s="215" t="s">
        <v>12449</v>
      </c>
      <c r="B14993" s="215" t="s">
        <v>57</v>
      </c>
      <c r="C14993" s="24"/>
    </row>
    <row r="14994" spans="1:3" ht="12.75" customHeight="1" x14ac:dyDescent="0.2">
      <c r="A14994" s="215" t="s">
        <v>12503</v>
      </c>
      <c r="B14994" s="215" t="s">
        <v>57</v>
      </c>
      <c r="C14994" s="24"/>
    </row>
    <row r="14995" spans="1:3" ht="12.75" customHeight="1" x14ac:dyDescent="0.2">
      <c r="A14995" s="215" t="s">
        <v>22699</v>
      </c>
      <c r="B14995" s="215" t="s">
        <v>57</v>
      </c>
      <c r="C14995" s="24"/>
    </row>
    <row r="14996" spans="1:3" ht="12.75" customHeight="1" x14ac:dyDescent="0.2">
      <c r="A14996" s="215" t="s">
        <v>22700</v>
      </c>
      <c r="B14996" s="215" t="s">
        <v>57</v>
      </c>
      <c r="C14996" s="24"/>
    </row>
    <row r="14997" spans="1:3" ht="12.75" customHeight="1" x14ac:dyDescent="0.2">
      <c r="A14997" s="215" t="s">
        <v>12504</v>
      </c>
      <c r="B14997" s="215" t="s">
        <v>57</v>
      </c>
      <c r="C14997" s="24"/>
    </row>
    <row r="14998" spans="1:3" ht="12.75" customHeight="1" x14ac:dyDescent="0.2">
      <c r="A14998" s="215" t="s">
        <v>2142</v>
      </c>
      <c r="B14998" s="215" t="s">
        <v>57</v>
      </c>
      <c r="C14998" s="24"/>
    </row>
    <row r="14999" spans="1:3" ht="12.75" customHeight="1" x14ac:dyDescent="0.2">
      <c r="A14999" s="215" t="s">
        <v>12450</v>
      </c>
      <c r="B14999" s="215" t="s">
        <v>57</v>
      </c>
      <c r="C14999" s="24"/>
    </row>
    <row r="15000" spans="1:3" ht="12.75" customHeight="1" x14ac:dyDescent="0.2">
      <c r="A15000" s="215" t="s">
        <v>2143</v>
      </c>
      <c r="B15000" s="215" t="s">
        <v>57</v>
      </c>
      <c r="C15000" s="24"/>
    </row>
    <row r="15001" spans="1:3" ht="12.75" customHeight="1" x14ac:dyDescent="0.2">
      <c r="A15001" s="215" t="s">
        <v>12451</v>
      </c>
      <c r="B15001" s="215" t="s">
        <v>57</v>
      </c>
      <c r="C15001" s="24"/>
    </row>
    <row r="15002" spans="1:3" ht="12.75" customHeight="1" x14ac:dyDescent="0.2">
      <c r="A15002" s="215" t="s">
        <v>3261</v>
      </c>
      <c r="B15002" s="215" t="s">
        <v>57</v>
      </c>
      <c r="C15002" s="24"/>
    </row>
    <row r="15003" spans="1:3" ht="12.75" customHeight="1" x14ac:dyDescent="0.2">
      <c r="A15003" s="215" t="s">
        <v>12452</v>
      </c>
      <c r="B15003" s="215" t="s">
        <v>57</v>
      </c>
      <c r="C15003" s="24"/>
    </row>
    <row r="15004" spans="1:3" ht="12.75" customHeight="1" x14ac:dyDescent="0.2">
      <c r="A15004" s="215" t="s">
        <v>12505</v>
      </c>
      <c r="B15004" s="215" t="s">
        <v>57</v>
      </c>
      <c r="C15004" s="24"/>
    </row>
    <row r="15005" spans="1:3" ht="12.75" customHeight="1" x14ac:dyDescent="0.2">
      <c r="A15005" s="215" t="s">
        <v>12506</v>
      </c>
      <c r="B15005" s="215" t="s">
        <v>57</v>
      </c>
      <c r="C15005" s="24"/>
    </row>
    <row r="15006" spans="1:3" ht="12.75" customHeight="1" x14ac:dyDescent="0.2">
      <c r="A15006" s="215" t="s">
        <v>22701</v>
      </c>
      <c r="B15006" s="215" t="s">
        <v>57</v>
      </c>
      <c r="C15006" s="24"/>
    </row>
    <row r="15007" spans="1:3" ht="12.75" customHeight="1" x14ac:dyDescent="0.2">
      <c r="A15007" s="215" t="s">
        <v>12507</v>
      </c>
      <c r="B15007" s="215" t="s">
        <v>57</v>
      </c>
      <c r="C15007" s="24"/>
    </row>
    <row r="15008" spans="1:3" ht="12.75" customHeight="1" x14ac:dyDescent="0.2">
      <c r="A15008" s="215" t="s">
        <v>12453</v>
      </c>
      <c r="B15008" s="215" t="s">
        <v>57</v>
      </c>
      <c r="C15008" s="24"/>
    </row>
    <row r="15009" spans="1:3" ht="12.75" customHeight="1" x14ac:dyDescent="0.2">
      <c r="A15009" s="215" t="s">
        <v>12454</v>
      </c>
      <c r="B15009" s="215" t="s">
        <v>57</v>
      </c>
      <c r="C15009" s="24"/>
    </row>
    <row r="15010" spans="1:3" ht="12.75" customHeight="1" x14ac:dyDescent="0.2">
      <c r="A15010" s="215" t="s">
        <v>12508</v>
      </c>
      <c r="B15010" s="215" t="s">
        <v>57</v>
      </c>
      <c r="C15010" s="24"/>
    </row>
    <row r="15011" spans="1:3" ht="12.75" customHeight="1" x14ac:dyDescent="0.2">
      <c r="A15011" s="215" t="s">
        <v>12509</v>
      </c>
      <c r="B15011" s="215" t="s">
        <v>57</v>
      </c>
      <c r="C15011" s="24"/>
    </row>
    <row r="15012" spans="1:3" ht="12.75" customHeight="1" x14ac:dyDescent="0.2">
      <c r="A15012" s="215" t="s">
        <v>12510</v>
      </c>
      <c r="B15012" s="215" t="s">
        <v>57</v>
      </c>
      <c r="C15012" s="24"/>
    </row>
    <row r="15013" spans="1:3" ht="12.75" customHeight="1" x14ac:dyDescent="0.2">
      <c r="A15013" s="215" t="s">
        <v>25956</v>
      </c>
      <c r="B15013" s="215" t="s">
        <v>57</v>
      </c>
      <c r="C15013" s="24"/>
    </row>
    <row r="15014" spans="1:3" ht="12.75" customHeight="1" x14ac:dyDescent="0.2">
      <c r="A15014" s="215" t="s">
        <v>12511</v>
      </c>
      <c r="B15014" s="215" t="s">
        <v>57</v>
      </c>
      <c r="C15014" s="24"/>
    </row>
    <row r="15015" spans="1:3" ht="12.75" customHeight="1" x14ac:dyDescent="0.2">
      <c r="A15015" s="215" t="s">
        <v>12512</v>
      </c>
      <c r="B15015" s="215" t="s">
        <v>57</v>
      </c>
      <c r="C15015" s="24"/>
    </row>
    <row r="15016" spans="1:3" ht="12.75" customHeight="1" x14ac:dyDescent="0.2">
      <c r="A15016" s="215" t="s">
        <v>22702</v>
      </c>
      <c r="B15016" s="215" t="s">
        <v>57</v>
      </c>
      <c r="C15016" s="24"/>
    </row>
    <row r="15017" spans="1:3" ht="12.75" customHeight="1" x14ac:dyDescent="0.2">
      <c r="A15017" s="215" t="s">
        <v>12513</v>
      </c>
      <c r="B15017" s="215" t="s">
        <v>57</v>
      </c>
      <c r="C15017" s="24"/>
    </row>
    <row r="15018" spans="1:3" ht="12.75" customHeight="1" x14ac:dyDescent="0.2">
      <c r="A15018" s="215" t="s">
        <v>22609</v>
      </c>
      <c r="B15018" s="215" t="s">
        <v>57</v>
      </c>
      <c r="C15018" s="24"/>
    </row>
    <row r="15019" spans="1:3" ht="12.75" customHeight="1" x14ac:dyDescent="0.2">
      <c r="A15019" s="215" t="s">
        <v>12455</v>
      </c>
      <c r="B15019" s="215" t="s">
        <v>57</v>
      </c>
      <c r="C15019" s="24"/>
    </row>
    <row r="15020" spans="1:3" ht="12.75" customHeight="1" x14ac:dyDescent="0.2">
      <c r="A15020" s="215" t="s">
        <v>2144</v>
      </c>
      <c r="B15020" s="215" t="s">
        <v>57</v>
      </c>
      <c r="C15020" s="24"/>
    </row>
    <row r="15021" spans="1:3" ht="12.75" customHeight="1" x14ac:dyDescent="0.2">
      <c r="A15021" s="215" t="s">
        <v>12456</v>
      </c>
      <c r="B15021" s="215" t="s">
        <v>57</v>
      </c>
      <c r="C15021" s="24"/>
    </row>
    <row r="15022" spans="1:3" ht="12.75" customHeight="1" x14ac:dyDescent="0.2">
      <c r="A15022" s="215" t="s">
        <v>25957</v>
      </c>
      <c r="B15022" s="215" t="s">
        <v>57</v>
      </c>
      <c r="C15022" s="24"/>
    </row>
    <row r="15023" spans="1:3" ht="12.75" customHeight="1" x14ac:dyDescent="0.2">
      <c r="A15023" s="215" t="s">
        <v>25958</v>
      </c>
      <c r="B15023" s="215" t="s">
        <v>57</v>
      </c>
      <c r="C15023" s="24"/>
    </row>
    <row r="15024" spans="1:3" ht="12.75" customHeight="1" x14ac:dyDescent="0.2">
      <c r="A15024" s="215" t="s">
        <v>25959</v>
      </c>
      <c r="B15024" s="215" t="s">
        <v>57</v>
      </c>
      <c r="C15024" s="24"/>
    </row>
    <row r="15025" spans="1:3" ht="12.75" customHeight="1" x14ac:dyDescent="0.2">
      <c r="A15025" s="215" t="s">
        <v>12457</v>
      </c>
      <c r="B15025" s="215" t="s">
        <v>57</v>
      </c>
      <c r="C15025" s="24"/>
    </row>
    <row r="15026" spans="1:3" ht="12.75" customHeight="1" x14ac:dyDescent="0.2">
      <c r="A15026" s="215" t="s">
        <v>2145</v>
      </c>
      <c r="B15026" s="215" t="s">
        <v>57</v>
      </c>
      <c r="C15026" s="24"/>
    </row>
    <row r="15027" spans="1:3" ht="12.75" customHeight="1" x14ac:dyDescent="0.2">
      <c r="A15027" s="215" t="s">
        <v>12458</v>
      </c>
      <c r="B15027" s="215" t="s">
        <v>57</v>
      </c>
      <c r="C15027" s="24"/>
    </row>
    <row r="15028" spans="1:3" ht="12.75" customHeight="1" x14ac:dyDescent="0.2">
      <c r="A15028" s="215" t="s">
        <v>12459</v>
      </c>
      <c r="B15028" s="215" t="s">
        <v>57</v>
      </c>
      <c r="C15028" s="24"/>
    </row>
    <row r="15029" spans="1:3" ht="12.75" customHeight="1" x14ac:dyDescent="0.2">
      <c r="A15029" s="215" t="s">
        <v>12460</v>
      </c>
      <c r="B15029" s="215" t="s">
        <v>57</v>
      </c>
      <c r="C15029" s="24"/>
    </row>
    <row r="15030" spans="1:3" ht="12.75" customHeight="1" x14ac:dyDescent="0.2">
      <c r="A15030" s="215" t="s">
        <v>12461</v>
      </c>
      <c r="B15030" s="215" t="s">
        <v>57</v>
      </c>
      <c r="C15030" s="24"/>
    </row>
    <row r="15031" spans="1:3" ht="12.75" customHeight="1" x14ac:dyDescent="0.2">
      <c r="A15031" s="215" t="s">
        <v>2146</v>
      </c>
      <c r="B15031" s="215" t="s">
        <v>57</v>
      </c>
      <c r="C15031" s="24"/>
    </row>
    <row r="15032" spans="1:3" ht="12.75" customHeight="1" x14ac:dyDescent="0.2">
      <c r="A15032" s="215" t="s">
        <v>12462</v>
      </c>
      <c r="B15032" s="215" t="s">
        <v>57</v>
      </c>
      <c r="C15032" s="24"/>
    </row>
    <row r="15033" spans="1:3" ht="12.75" customHeight="1" x14ac:dyDescent="0.2">
      <c r="A15033" s="215" t="s">
        <v>12463</v>
      </c>
      <c r="B15033" s="215" t="s">
        <v>57</v>
      </c>
      <c r="C15033" s="24"/>
    </row>
    <row r="15034" spans="1:3" ht="12.75" customHeight="1" x14ac:dyDescent="0.2">
      <c r="A15034" s="185" t="s">
        <v>26455</v>
      </c>
      <c r="B15034" s="185" t="s">
        <v>57</v>
      </c>
      <c r="C15034" s="24"/>
    </row>
    <row r="15035" spans="1:3" ht="12.75" customHeight="1" x14ac:dyDescent="0.2">
      <c r="A15035" s="215" t="s">
        <v>12514</v>
      </c>
      <c r="B15035" s="215" t="s">
        <v>57</v>
      </c>
      <c r="C15035" s="24"/>
    </row>
    <row r="15036" spans="1:3" ht="12.75" customHeight="1" x14ac:dyDescent="0.2">
      <c r="A15036" s="215" t="s">
        <v>22610</v>
      </c>
      <c r="B15036" s="215" t="s">
        <v>57</v>
      </c>
      <c r="C15036" s="24"/>
    </row>
    <row r="15037" spans="1:3" ht="12.75" customHeight="1" x14ac:dyDescent="0.2">
      <c r="A15037" s="215" t="s">
        <v>2148</v>
      </c>
      <c r="B15037" s="215" t="s">
        <v>57</v>
      </c>
      <c r="C15037" s="24"/>
    </row>
    <row r="15038" spans="1:3" ht="12.75" customHeight="1" x14ac:dyDescent="0.2">
      <c r="A15038" s="215" t="s">
        <v>12465</v>
      </c>
      <c r="B15038" s="215" t="s">
        <v>57</v>
      </c>
      <c r="C15038" s="24"/>
    </row>
    <row r="15039" spans="1:3" ht="12.75" customHeight="1" x14ac:dyDescent="0.2">
      <c r="A15039" s="215" t="s">
        <v>12466</v>
      </c>
      <c r="B15039" s="215" t="s">
        <v>57</v>
      </c>
      <c r="C15039" s="24"/>
    </row>
    <row r="15040" spans="1:3" ht="12.75" customHeight="1" x14ac:dyDescent="0.2">
      <c r="A15040" s="215" t="s">
        <v>22705</v>
      </c>
      <c r="B15040" s="215" t="s">
        <v>57</v>
      </c>
      <c r="C15040" s="24"/>
    </row>
    <row r="15041" spans="1:3" ht="12.75" customHeight="1" x14ac:dyDescent="0.2">
      <c r="A15041" s="215" t="s">
        <v>22706</v>
      </c>
      <c r="B15041" s="215" t="s">
        <v>57</v>
      </c>
      <c r="C15041" s="24"/>
    </row>
    <row r="15042" spans="1:3" ht="12.75" customHeight="1" x14ac:dyDescent="0.2">
      <c r="A15042" s="215" t="s">
        <v>12467</v>
      </c>
      <c r="B15042" s="215" t="s">
        <v>57</v>
      </c>
      <c r="C15042" s="24"/>
    </row>
    <row r="15043" spans="1:3" ht="12.75" customHeight="1" x14ac:dyDescent="0.2">
      <c r="A15043" s="215" t="s">
        <v>12515</v>
      </c>
      <c r="B15043" s="215" t="s">
        <v>57</v>
      </c>
      <c r="C15043" s="24"/>
    </row>
    <row r="15044" spans="1:3" ht="12.75" customHeight="1" x14ac:dyDescent="0.2">
      <c r="A15044" s="215" t="s">
        <v>2149</v>
      </c>
      <c r="B15044" s="215" t="s">
        <v>57</v>
      </c>
      <c r="C15044" s="24"/>
    </row>
    <row r="15045" spans="1:3" ht="12.75" customHeight="1" x14ac:dyDescent="0.2">
      <c r="A15045" s="215" t="s">
        <v>12468</v>
      </c>
      <c r="B15045" s="215" t="s">
        <v>57</v>
      </c>
      <c r="C15045" s="24"/>
    </row>
    <row r="15046" spans="1:3" ht="12.75" customHeight="1" x14ac:dyDescent="0.2">
      <c r="A15046" s="215" t="s">
        <v>12516</v>
      </c>
      <c r="B15046" s="215" t="s">
        <v>57</v>
      </c>
      <c r="C15046" s="24"/>
    </row>
    <row r="15047" spans="1:3" ht="12.75" customHeight="1" x14ac:dyDescent="0.2">
      <c r="A15047" s="215" t="s">
        <v>2150</v>
      </c>
      <c r="B15047" s="215" t="s">
        <v>57</v>
      </c>
      <c r="C15047" s="24"/>
    </row>
    <row r="15048" spans="1:3" ht="12.75" customHeight="1" x14ac:dyDescent="0.2">
      <c r="A15048" s="215" t="s">
        <v>22707</v>
      </c>
      <c r="B15048" s="215" t="s">
        <v>57</v>
      </c>
      <c r="C15048" s="24"/>
    </row>
    <row r="15049" spans="1:3" ht="12.75" customHeight="1" x14ac:dyDescent="0.2">
      <c r="A15049" s="215" t="s">
        <v>2151</v>
      </c>
      <c r="B15049" s="215" t="s">
        <v>57</v>
      </c>
      <c r="C15049" s="24"/>
    </row>
    <row r="15050" spans="1:3" ht="12.75" customHeight="1" x14ac:dyDescent="0.2">
      <c r="A15050" s="215" t="s">
        <v>12470</v>
      </c>
      <c r="B15050" s="215" t="s">
        <v>57</v>
      </c>
      <c r="C15050" s="24"/>
    </row>
    <row r="15051" spans="1:3" ht="12.75" customHeight="1" x14ac:dyDescent="0.2">
      <c r="A15051" s="215" t="s">
        <v>22708</v>
      </c>
      <c r="B15051" s="215" t="s">
        <v>57</v>
      </c>
      <c r="C15051" s="24"/>
    </row>
    <row r="15052" spans="1:3" ht="12.75" customHeight="1" x14ac:dyDescent="0.2">
      <c r="A15052" s="185" t="s">
        <v>26594</v>
      </c>
      <c r="B15052" s="185" t="s">
        <v>57</v>
      </c>
      <c r="C15052" s="24"/>
    </row>
    <row r="15053" spans="1:3" ht="12.75" customHeight="1" x14ac:dyDescent="0.2">
      <c r="A15053" s="215" t="s">
        <v>12517</v>
      </c>
      <c r="B15053" s="215" t="s">
        <v>57</v>
      </c>
      <c r="C15053" s="24"/>
    </row>
    <row r="15054" spans="1:3" ht="12.75" customHeight="1" x14ac:dyDescent="0.2">
      <c r="A15054" s="215" t="s">
        <v>22709</v>
      </c>
      <c r="B15054" s="215" t="s">
        <v>57</v>
      </c>
      <c r="C15054" s="24"/>
    </row>
    <row r="15055" spans="1:3" ht="12.75" customHeight="1" x14ac:dyDescent="0.2">
      <c r="A15055" s="215" t="s">
        <v>25960</v>
      </c>
      <c r="B15055" s="215" t="s">
        <v>57</v>
      </c>
      <c r="C15055" s="24"/>
    </row>
    <row r="15056" spans="1:3" ht="12.75" customHeight="1" x14ac:dyDescent="0.2">
      <c r="A15056" s="215" t="s">
        <v>22612</v>
      </c>
      <c r="B15056" s="215" t="s">
        <v>57</v>
      </c>
      <c r="C15056" s="24"/>
    </row>
    <row r="15057" spans="1:3" ht="12.75" customHeight="1" x14ac:dyDescent="0.2">
      <c r="A15057" s="268" t="s">
        <v>12518</v>
      </c>
      <c r="B15057" s="268" t="s">
        <v>57</v>
      </c>
      <c r="C15057" s="24"/>
    </row>
    <row r="15058" spans="1:3" ht="12.75" customHeight="1" x14ac:dyDescent="0.2">
      <c r="A15058" s="215" t="s">
        <v>12519</v>
      </c>
      <c r="B15058" s="215" t="s">
        <v>57</v>
      </c>
      <c r="C15058" s="24"/>
    </row>
    <row r="15059" spans="1:3" ht="12.75" customHeight="1" x14ac:dyDescent="0.2">
      <c r="A15059" s="215" t="s">
        <v>12520</v>
      </c>
      <c r="B15059" s="215" t="s">
        <v>57</v>
      </c>
      <c r="C15059" s="24"/>
    </row>
    <row r="15060" spans="1:3" ht="12.75" customHeight="1" x14ac:dyDescent="0.2">
      <c r="A15060" s="215" t="s">
        <v>12471</v>
      </c>
      <c r="B15060" s="215" t="s">
        <v>57</v>
      </c>
      <c r="C15060" s="24"/>
    </row>
    <row r="15061" spans="1:3" ht="12.75" customHeight="1" x14ac:dyDescent="0.2">
      <c r="A15061" s="215" t="s">
        <v>12472</v>
      </c>
      <c r="B15061" s="215" t="s">
        <v>57</v>
      </c>
      <c r="C15061" s="24"/>
    </row>
    <row r="15062" spans="1:3" ht="12.75" customHeight="1" x14ac:dyDescent="0.2">
      <c r="A15062" s="215" t="s">
        <v>12521</v>
      </c>
      <c r="B15062" s="215" t="s">
        <v>57</v>
      </c>
      <c r="C15062" s="24"/>
    </row>
    <row r="15063" spans="1:3" ht="12.75" customHeight="1" x14ac:dyDescent="0.2">
      <c r="A15063" s="215" t="s">
        <v>22611</v>
      </c>
      <c r="B15063" s="215" t="s">
        <v>57</v>
      </c>
      <c r="C15063" s="24"/>
    </row>
    <row r="15064" spans="1:3" ht="12.75" customHeight="1" x14ac:dyDescent="0.2">
      <c r="A15064" s="215" t="s">
        <v>12522</v>
      </c>
      <c r="B15064" s="215" t="s">
        <v>57</v>
      </c>
      <c r="C15064" s="24"/>
    </row>
    <row r="15065" spans="1:3" ht="12.75" customHeight="1" x14ac:dyDescent="0.2">
      <c r="A15065" s="215" t="s">
        <v>12473</v>
      </c>
      <c r="B15065" s="215" t="s">
        <v>57</v>
      </c>
      <c r="C15065" s="24"/>
    </row>
    <row r="15066" spans="1:3" ht="12.75" customHeight="1" x14ac:dyDescent="0.2">
      <c r="A15066" s="215" t="s">
        <v>22710</v>
      </c>
      <c r="B15066" s="215" t="s">
        <v>57</v>
      </c>
      <c r="C15066" s="24"/>
    </row>
    <row r="15067" spans="1:3" ht="12.75" customHeight="1" x14ac:dyDescent="0.2">
      <c r="A15067" s="215" t="s">
        <v>22711</v>
      </c>
      <c r="B15067" s="215" t="s">
        <v>57</v>
      </c>
      <c r="C15067" s="24"/>
    </row>
    <row r="15068" spans="1:3" ht="12.75" customHeight="1" x14ac:dyDescent="0.2">
      <c r="A15068" s="215" t="s">
        <v>22712</v>
      </c>
      <c r="B15068" s="215" t="s">
        <v>57</v>
      </c>
      <c r="C15068" s="24"/>
    </row>
    <row r="15069" spans="1:3" ht="12.75" customHeight="1" x14ac:dyDescent="0.2">
      <c r="A15069" s="215" t="s">
        <v>12523</v>
      </c>
      <c r="B15069" s="215" t="s">
        <v>57</v>
      </c>
      <c r="C15069" s="24"/>
    </row>
    <row r="15070" spans="1:3" ht="12.75" customHeight="1" x14ac:dyDescent="0.2">
      <c r="A15070" s="215" t="s">
        <v>22713</v>
      </c>
      <c r="B15070" s="215" t="s">
        <v>57</v>
      </c>
      <c r="C15070" s="24"/>
    </row>
    <row r="15071" spans="1:3" ht="12.75" customHeight="1" x14ac:dyDescent="0.2">
      <c r="A15071" s="215" t="s">
        <v>12524</v>
      </c>
      <c r="B15071" s="215" t="s">
        <v>57</v>
      </c>
      <c r="C15071" s="24"/>
    </row>
    <row r="15072" spans="1:3" ht="12.75" customHeight="1" x14ac:dyDescent="0.2">
      <c r="A15072" s="215" t="s">
        <v>12525</v>
      </c>
      <c r="B15072" s="215" t="s">
        <v>57</v>
      </c>
      <c r="C15072" s="24"/>
    </row>
    <row r="15073" spans="1:3" ht="12.75" customHeight="1" x14ac:dyDescent="0.2">
      <c r="A15073" s="215" t="s">
        <v>12526</v>
      </c>
      <c r="B15073" s="215" t="s">
        <v>57</v>
      </c>
      <c r="C15073" s="24"/>
    </row>
    <row r="15074" spans="1:3" ht="12.75" customHeight="1" x14ac:dyDescent="0.2">
      <c r="A15074" s="215" t="s">
        <v>12527</v>
      </c>
      <c r="B15074" s="215" t="s">
        <v>57</v>
      </c>
      <c r="C15074" s="24"/>
    </row>
    <row r="15075" spans="1:3" ht="12.75" customHeight="1" x14ac:dyDescent="0.2">
      <c r="A15075" s="215" t="s">
        <v>22714</v>
      </c>
      <c r="B15075" s="215" t="s">
        <v>57</v>
      </c>
      <c r="C15075" s="24"/>
    </row>
    <row r="15076" spans="1:3" ht="12.75" customHeight="1" x14ac:dyDescent="0.2">
      <c r="A15076" s="215" t="s">
        <v>12474</v>
      </c>
      <c r="B15076" s="215" t="s">
        <v>57</v>
      </c>
      <c r="C15076" s="24"/>
    </row>
    <row r="15077" spans="1:3" ht="12.75" customHeight="1" x14ac:dyDescent="0.2">
      <c r="A15077" s="215" t="s">
        <v>12528</v>
      </c>
      <c r="B15077" s="215" t="s">
        <v>57</v>
      </c>
      <c r="C15077" s="24"/>
    </row>
    <row r="15078" spans="1:3" ht="12.75" customHeight="1" x14ac:dyDescent="0.2">
      <c r="A15078" s="215" t="s">
        <v>19632</v>
      </c>
      <c r="B15078" s="215" t="s">
        <v>57</v>
      </c>
      <c r="C15078" s="24"/>
    </row>
    <row r="15079" spans="1:3" ht="12.75" customHeight="1" x14ac:dyDescent="0.2">
      <c r="A15079" s="215" t="s">
        <v>12475</v>
      </c>
      <c r="B15079" s="215" t="s">
        <v>57</v>
      </c>
      <c r="C15079" s="24"/>
    </row>
    <row r="15080" spans="1:3" ht="12.75" customHeight="1" x14ac:dyDescent="0.2">
      <c r="A15080" s="215" t="s">
        <v>25961</v>
      </c>
      <c r="B15080" s="215" t="s">
        <v>57</v>
      </c>
      <c r="C15080" s="24"/>
    </row>
    <row r="15081" spans="1:3" ht="12.75" customHeight="1" x14ac:dyDescent="0.2">
      <c r="A15081" s="215" t="s">
        <v>19507</v>
      </c>
      <c r="B15081" s="215" t="s">
        <v>57</v>
      </c>
      <c r="C15081" s="24"/>
    </row>
    <row r="15082" spans="1:3" ht="12.75" customHeight="1" x14ac:dyDescent="0.2">
      <c r="A15082" s="215" t="s">
        <v>2983</v>
      </c>
      <c r="B15082" s="215" t="s">
        <v>2983</v>
      </c>
      <c r="C15082" s="24"/>
    </row>
    <row r="15083" spans="1:3" ht="12.75" customHeight="1" x14ac:dyDescent="0.2">
      <c r="A15083" s="215" t="s">
        <v>18314</v>
      </c>
      <c r="B15083" s="215" t="s">
        <v>2983</v>
      </c>
      <c r="C15083" s="24"/>
    </row>
    <row r="15084" spans="1:3" ht="12.75" customHeight="1" x14ac:dyDescent="0.2">
      <c r="A15084" s="215" t="s">
        <v>12529</v>
      </c>
      <c r="B15084" s="215" t="s">
        <v>2983</v>
      </c>
      <c r="C15084" s="24"/>
    </row>
    <row r="15085" spans="1:3" ht="12.75" customHeight="1" x14ac:dyDescent="0.2">
      <c r="A15085" s="215" t="s">
        <v>12530</v>
      </c>
      <c r="B15085" s="215" t="s">
        <v>2983</v>
      </c>
      <c r="C15085" s="24"/>
    </row>
    <row r="15086" spans="1:3" ht="12.75" customHeight="1" x14ac:dyDescent="0.2">
      <c r="A15086" s="215" t="s">
        <v>12531</v>
      </c>
      <c r="B15086" s="215" t="s">
        <v>2983</v>
      </c>
      <c r="C15086" s="24"/>
    </row>
    <row r="15087" spans="1:3" ht="12.75" customHeight="1" x14ac:dyDescent="0.2">
      <c r="A15087" s="215" t="s">
        <v>12532</v>
      </c>
      <c r="B15087" s="215" t="s">
        <v>1694</v>
      </c>
      <c r="C15087" s="24"/>
    </row>
    <row r="15088" spans="1:3" ht="12.75" customHeight="1" x14ac:dyDescent="0.2">
      <c r="A15088" s="215" t="s">
        <v>305</v>
      </c>
      <c r="B15088" s="215" t="s">
        <v>305</v>
      </c>
      <c r="C15088" s="24"/>
    </row>
    <row r="15089" spans="1:3" ht="12.75" customHeight="1" x14ac:dyDescent="0.2">
      <c r="A15089" s="215" t="s">
        <v>12533</v>
      </c>
      <c r="B15089" s="215" t="s">
        <v>305</v>
      </c>
      <c r="C15089" s="24"/>
    </row>
    <row r="15090" spans="1:3" ht="12.75" customHeight="1" x14ac:dyDescent="0.2">
      <c r="A15090" s="215" t="s">
        <v>12534</v>
      </c>
      <c r="B15090" s="215" t="s">
        <v>305</v>
      </c>
      <c r="C15090" s="24"/>
    </row>
    <row r="15091" spans="1:3" ht="12.75" customHeight="1" x14ac:dyDescent="0.2">
      <c r="A15091" s="215" t="s">
        <v>12535</v>
      </c>
      <c r="B15091" s="215" t="s">
        <v>305</v>
      </c>
      <c r="C15091" s="24"/>
    </row>
    <row r="15092" spans="1:3" ht="12.75" customHeight="1" x14ac:dyDescent="0.2">
      <c r="A15092" s="215" t="s">
        <v>2152</v>
      </c>
      <c r="B15092" s="215" t="s">
        <v>191</v>
      </c>
      <c r="C15092" s="24"/>
    </row>
    <row r="15093" spans="1:3" ht="12.75" customHeight="1" x14ac:dyDescent="0.2">
      <c r="A15093" s="215" t="s">
        <v>12536</v>
      </c>
      <c r="B15093" s="215" t="s">
        <v>191</v>
      </c>
      <c r="C15093" s="24"/>
    </row>
    <row r="15094" spans="1:3" ht="12.75" customHeight="1" x14ac:dyDescent="0.2">
      <c r="A15094" s="215" t="s">
        <v>12537</v>
      </c>
      <c r="B15094" s="215" t="s">
        <v>191</v>
      </c>
      <c r="C15094" s="24"/>
    </row>
    <row r="15095" spans="1:3" ht="12.75" customHeight="1" x14ac:dyDescent="0.2">
      <c r="A15095" s="215" t="s">
        <v>12538</v>
      </c>
      <c r="B15095" s="215" t="s">
        <v>191</v>
      </c>
      <c r="C15095" s="24"/>
    </row>
    <row r="15096" spans="1:3" ht="12.75" customHeight="1" x14ac:dyDescent="0.2">
      <c r="A15096" s="215" t="s">
        <v>2153</v>
      </c>
      <c r="B15096" s="215" t="s">
        <v>191</v>
      </c>
      <c r="C15096" s="24"/>
    </row>
    <row r="15097" spans="1:3" ht="12.75" customHeight="1" x14ac:dyDescent="0.2">
      <c r="A15097" s="215" t="s">
        <v>12539</v>
      </c>
      <c r="B15097" s="215" t="s">
        <v>191</v>
      </c>
      <c r="C15097" s="24"/>
    </row>
    <row r="15098" spans="1:3" ht="12.75" customHeight="1" x14ac:dyDescent="0.2">
      <c r="A15098" s="215" t="s">
        <v>25962</v>
      </c>
      <c r="B15098" s="215" t="s">
        <v>191</v>
      </c>
      <c r="C15098" s="24"/>
    </row>
    <row r="15099" spans="1:3" ht="12.75" customHeight="1" x14ac:dyDescent="0.2">
      <c r="A15099" s="215" t="s">
        <v>22715</v>
      </c>
      <c r="B15099" s="215" t="s">
        <v>191</v>
      </c>
      <c r="C15099" s="24"/>
    </row>
    <row r="15100" spans="1:3" ht="12.75" customHeight="1" x14ac:dyDescent="0.2">
      <c r="A15100" s="215" t="s">
        <v>12540</v>
      </c>
      <c r="B15100" s="215" t="s">
        <v>191</v>
      </c>
      <c r="C15100" s="24"/>
    </row>
    <row r="15101" spans="1:3" ht="12.75" customHeight="1" x14ac:dyDescent="0.2">
      <c r="A15101" s="215" t="s">
        <v>22716</v>
      </c>
      <c r="B15101" s="215" t="s">
        <v>191</v>
      </c>
      <c r="C15101" s="24"/>
    </row>
    <row r="15102" spans="1:3" ht="12.75" customHeight="1" x14ac:dyDescent="0.2">
      <c r="A15102" s="215" t="s">
        <v>12541</v>
      </c>
      <c r="B15102" s="215" t="s">
        <v>191</v>
      </c>
      <c r="C15102" s="24"/>
    </row>
    <row r="15103" spans="1:3" ht="12.75" customHeight="1" x14ac:dyDescent="0.2">
      <c r="A15103" s="215" t="s">
        <v>12542</v>
      </c>
      <c r="B15103" s="215" t="s">
        <v>191</v>
      </c>
      <c r="C15103" s="24"/>
    </row>
    <row r="15104" spans="1:3" ht="12.75" customHeight="1" x14ac:dyDescent="0.2">
      <c r="A15104" s="215" t="s">
        <v>12543</v>
      </c>
      <c r="B15104" s="215" t="s">
        <v>191</v>
      </c>
      <c r="C15104" s="24"/>
    </row>
    <row r="15105" spans="1:3" ht="12.75" customHeight="1" x14ac:dyDescent="0.2">
      <c r="A15105" s="215" t="s">
        <v>22717</v>
      </c>
      <c r="B15105" s="215" t="s">
        <v>191</v>
      </c>
      <c r="C15105" s="24"/>
    </row>
    <row r="15106" spans="1:3" ht="12.75" customHeight="1" x14ac:dyDescent="0.2">
      <c r="A15106" s="215" t="s">
        <v>12544</v>
      </c>
      <c r="B15106" s="215" t="s">
        <v>191</v>
      </c>
      <c r="C15106" s="24"/>
    </row>
    <row r="15107" spans="1:3" ht="12.75" customHeight="1" x14ac:dyDescent="0.2">
      <c r="A15107" s="215" t="s">
        <v>12575</v>
      </c>
      <c r="B15107" s="215" t="s">
        <v>191</v>
      </c>
      <c r="C15107" s="24"/>
    </row>
    <row r="15108" spans="1:3" ht="12.75" customHeight="1" x14ac:dyDescent="0.2">
      <c r="A15108" s="215" t="s">
        <v>12576</v>
      </c>
      <c r="B15108" s="215" t="s">
        <v>191</v>
      </c>
      <c r="C15108" s="24"/>
    </row>
    <row r="15109" spans="1:3" ht="12.75" customHeight="1" x14ac:dyDescent="0.2">
      <c r="A15109" s="215" t="s">
        <v>12577</v>
      </c>
      <c r="B15109" s="215" t="s">
        <v>191</v>
      </c>
      <c r="C15109" s="24"/>
    </row>
    <row r="15110" spans="1:3" ht="12.75" customHeight="1" x14ac:dyDescent="0.2">
      <c r="A15110" s="215" t="s">
        <v>12578</v>
      </c>
      <c r="B15110" s="215" t="s">
        <v>191</v>
      </c>
      <c r="C15110" s="24"/>
    </row>
    <row r="15111" spans="1:3" ht="12.75" customHeight="1" x14ac:dyDescent="0.2">
      <c r="A15111" s="215" t="s">
        <v>12545</v>
      </c>
      <c r="B15111" s="215" t="s">
        <v>191</v>
      </c>
      <c r="C15111" s="24"/>
    </row>
    <row r="15112" spans="1:3" ht="12.75" customHeight="1" x14ac:dyDescent="0.2">
      <c r="A15112" s="215" t="s">
        <v>12579</v>
      </c>
      <c r="B15112" s="215" t="s">
        <v>191</v>
      </c>
      <c r="C15112" s="24"/>
    </row>
    <row r="15113" spans="1:3" ht="12.75" customHeight="1" x14ac:dyDescent="0.2">
      <c r="A15113" s="215" t="s">
        <v>12580</v>
      </c>
      <c r="B15113" s="215" t="s">
        <v>191</v>
      </c>
      <c r="C15113" s="24"/>
    </row>
    <row r="15114" spans="1:3" ht="12.75" customHeight="1" x14ac:dyDescent="0.2">
      <c r="A15114" s="215" t="s">
        <v>12581</v>
      </c>
      <c r="B15114" s="215" t="s">
        <v>191</v>
      </c>
      <c r="C15114" s="24"/>
    </row>
    <row r="15115" spans="1:3" ht="12.75" customHeight="1" x14ac:dyDescent="0.2">
      <c r="A15115" s="215" t="s">
        <v>12582</v>
      </c>
      <c r="B15115" s="215" t="s">
        <v>191</v>
      </c>
      <c r="C15115" s="24"/>
    </row>
    <row r="15116" spans="1:3" ht="12.75" customHeight="1" x14ac:dyDescent="0.2">
      <c r="A15116" s="215" t="s">
        <v>22718</v>
      </c>
      <c r="B15116" s="215" t="s">
        <v>191</v>
      </c>
      <c r="C15116" s="24"/>
    </row>
    <row r="15117" spans="1:3" ht="12.75" customHeight="1" x14ac:dyDescent="0.2">
      <c r="A15117" s="215" t="s">
        <v>25963</v>
      </c>
      <c r="B15117" s="215" t="s">
        <v>191</v>
      </c>
      <c r="C15117" s="24"/>
    </row>
    <row r="15118" spans="1:3" ht="12.75" customHeight="1" x14ac:dyDescent="0.2">
      <c r="A15118" s="215" t="s">
        <v>12583</v>
      </c>
      <c r="B15118" s="215" t="s">
        <v>191</v>
      </c>
      <c r="C15118" s="24"/>
    </row>
    <row r="15119" spans="1:3" ht="12.75" customHeight="1" x14ac:dyDescent="0.2">
      <c r="A15119" s="215" t="s">
        <v>12584</v>
      </c>
      <c r="B15119" s="215" t="s">
        <v>191</v>
      </c>
      <c r="C15119" s="24"/>
    </row>
    <row r="15120" spans="1:3" ht="12.75" customHeight="1" x14ac:dyDescent="0.2">
      <c r="A15120" s="215" t="s">
        <v>12546</v>
      </c>
      <c r="B15120" s="215" t="s">
        <v>191</v>
      </c>
      <c r="C15120" s="24"/>
    </row>
    <row r="15121" spans="1:3" ht="12.75" customHeight="1" x14ac:dyDescent="0.2">
      <c r="A15121" s="215" t="s">
        <v>22719</v>
      </c>
      <c r="B15121" s="215" t="s">
        <v>191</v>
      </c>
      <c r="C15121" s="24"/>
    </row>
    <row r="15122" spans="1:3" ht="12.75" customHeight="1" x14ac:dyDescent="0.2">
      <c r="A15122" s="215" t="s">
        <v>12585</v>
      </c>
      <c r="B15122" s="215" t="s">
        <v>191</v>
      </c>
      <c r="C15122" s="24"/>
    </row>
    <row r="15123" spans="1:3" ht="12.75" customHeight="1" x14ac:dyDescent="0.2">
      <c r="A15123" s="215" t="s">
        <v>12547</v>
      </c>
      <c r="B15123" s="215" t="s">
        <v>191</v>
      </c>
      <c r="C15123" s="24"/>
    </row>
    <row r="15124" spans="1:3" ht="12.75" customHeight="1" x14ac:dyDescent="0.2">
      <c r="A15124" s="215" t="s">
        <v>12548</v>
      </c>
      <c r="B15124" s="215" t="s">
        <v>191</v>
      </c>
      <c r="C15124" s="24"/>
    </row>
    <row r="15125" spans="1:3" ht="12.75" customHeight="1" x14ac:dyDescent="0.2">
      <c r="A15125" s="215" t="s">
        <v>12586</v>
      </c>
      <c r="B15125" s="215" t="s">
        <v>191</v>
      </c>
      <c r="C15125" s="24"/>
    </row>
    <row r="15126" spans="1:3" ht="12.75" customHeight="1" x14ac:dyDescent="0.2">
      <c r="A15126" s="215" t="s">
        <v>12587</v>
      </c>
      <c r="B15126" s="215" t="s">
        <v>191</v>
      </c>
      <c r="C15126" s="24"/>
    </row>
    <row r="15127" spans="1:3" ht="12.75" customHeight="1" x14ac:dyDescent="0.2">
      <c r="A15127" s="215" t="s">
        <v>12588</v>
      </c>
      <c r="B15127" s="215" t="s">
        <v>191</v>
      </c>
      <c r="C15127" s="24"/>
    </row>
    <row r="15128" spans="1:3" ht="12.75" customHeight="1" x14ac:dyDescent="0.2">
      <c r="A15128" s="215" t="s">
        <v>22720</v>
      </c>
      <c r="B15128" s="215" t="s">
        <v>191</v>
      </c>
      <c r="C15128" s="24"/>
    </row>
    <row r="15129" spans="1:3" ht="12.75" customHeight="1" x14ac:dyDescent="0.2">
      <c r="A15129" s="215" t="s">
        <v>12589</v>
      </c>
      <c r="B15129" s="215" t="s">
        <v>191</v>
      </c>
      <c r="C15129" s="24"/>
    </row>
    <row r="15130" spans="1:3" ht="12.75" customHeight="1" x14ac:dyDescent="0.2">
      <c r="A15130" s="215" t="s">
        <v>2154</v>
      </c>
      <c r="B15130" s="215" t="s">
        <v>191</v>
      </c>
      <c r="C15130" s="24"/>
    </row>
    <row r="15131" spans="1:3" ht="12.75" customHeight="1" x14ac:dyDescent="0.2">
      <c r="A15131" s="215" t="s">
        <v>12549</v>
      </c>
      <c r="B15131" s="215" t="s">
        <v>191</v>
      </c>
      <c r="C15131" s="24"/>
    </row>
    <row r="15132" spans="1:3" ht="12.75" customHeight="1" x14ac:dyDescent="0.2">
      <c r="A15132" s="215" t="s">
        <v>12550</v>
      </c>
      <c r="B15132" s="215" t="s">
        <v>191</v>
      </c>
      <c r="C15132" s="24"/>
    </row>
    <row r="15133" spans="1:3" ht="12.75" customHeight="1" x14ac:dyDescent="0.2">
      <c r="A15133" s="215" t="s">
        <v>22721</v>
      </c>
      <c r="B15133" s="215" t="s">
        <v>191</v>
      </c>
      <c r="C15133" s="24"/>
    </row>
    <row r="15134" spans="1:3" ht="12.75" customHeight="1" x14ac:dyDescent="0.2">
      <c r="A15134" s="215" t="s">
        <v>12551</v>
      </c>
      <c r="B15134" s="215" t="s">
        <v>191</v>
      </c>
      <c r="C15134" s="24"/>
    </row>
    <row r="15135" spans="1:3" ht="12.75" customHeight="1" x14ac:dyDescent="0.2">
      <c r="A15135" s="215" t="s">
        <v>12590</v>
      </c>
      <c r="B15135" s="215" t="s">
        <v>191</v>
      </c>
      <c r="C15135" s="24"/>
    </row>
    <row r="15136" spans="1:3" ht="12.75" customHeight="1" x14ac:dyDescent="0.2">
      <c r="A15136" s="215" t="s">
        <v>12552</v>
      </c>
      <c r="B15136" s="215" t="s">
        <v>191</v>
      </c>
      <c r="C15136" s="24"/>
    </row>
    <row r="15137" spans="1:3" ht="12.75" customHeight="1" x14ac:dyDescent="0.2">
      <c r="A15137" s="215" t="s">
        <v>12591</v>
      </c>
      <c r="B15137" s="215" t="s">
        <v>191</v>
      </c>
      <c r="C15137" s="24"/>
    </row>
    <row r="15138" spans="1:3" ht="12.75" customHeight="1" x14ac:dyDescent="0.2">
      <c r="A15138" s="215" t="s">
        <v>2155</v>
      </c>
      <c r="B15138" s="215" t="s">
        <v>191</v>
      </c>
      <c r="C15138" s="24"/>
    </row>
    <row r="15139" spans="1:3" ht="12.75" customHeight="1" x14ac:dyDescent="0.2">
      <c r="A15139" s="215" t="s">
        <v>12553</v>
      </c>
      <c r="B15139" s="215" t="s">
        <v>191</v>
      </c>
      <c r="C15139" s="24"/>
    </row>
    <row r="15140" spans="1:3" ht="12.75" customHeight="1" x14ac:dyDescent="0.2">
      <c r="A15140" s="215" t="s">
        <v>12554</v>
      </c>
      <c r="B15140" s="215" t="s">
        <v>191</v>
      </c>
      <c r="C15140" s="24"/>
    </row>
    <row r="15141" spans="1:3" ht="12.75" customHeight="1" x14ac:dyDescent="0.2">
      <c r="A15141" s="215" t="s">
        <v>2156</v>
      </c>
      <c r="B15141" s="215" t="s">
        <v>191</v>
      </c>
      <c r="C15141" s="24"/>
    </row>
    <row r="15142" spans="1:3" ht="12.75" customHeight="1" x14ac:dyDescent="0.2">
      <c r="A15142" s="215" t="s">
        <v>12555</v>
      </c>
      <c r="B15142" s="215" t="s">
        <v>191</v>
      </c>
      <c r="C15142" s="24"/>
    </row>
    <row r="15143" spans="1:3" ht="12.75" customHeight="1" x14ac:dyDescent="0.2">
      <c r="A15143" s="215" t="s">
        <v>25964</v>
      </c>
      <c r="B15143" s="215" t="s">
        <v>191</v>
      </c>
      <c r="C15143" s="24"/>
    </row>
    <row r="15144" spans="1:3" ht="12.75" customHeight="1" x14ac:dyDescent="0.2">
      <c r="A15144" s="215" t="s">
        <v>22722</v>
      </c>
      <c r="B15144" s="215" t="s">
        <v>191</v>
      </c>
      <c r="C15144" s="24"/>
    </row>
    <row r="15145" spans="1:3" ht="12.75" customHeight="1" x14ac:dyDescent="0.2">
      <c r="A15145" s="215" t="s">
        <v>22723</v>
      </c>
      <c r="B15145" s="215" t="s">
        <v>191</v>
      </c>
      <c r="C15145" s="24"/>
    </row>
    <row r="15146" spans="1:3" ht="12.75" customHeight="1" x14ac:dyDescent="0.2">
      <c r="A15146" s="215" t="s">
        <v>12556</v>
      </c>
      <c r="B15146" s="215" t="s">
        <v>191</v>
      </c>
      <c r="C15146" s="24"/>
    </row>
    <row r="15147" spans="1:3" ht="12.75" customHeight="1" x14ac:dyDescent="0.2">
      <c r="A15147" s="215" t="s">
        <v>2157</v>
      </c>
      <c r="B15147" s="215" t="s">
        <v>191</v>
      </c>
      <c r="C15147" s="24"/>
    </row>
    <row r="15148" spans="1:3" ht="12.75" customHeight="1" x14ac:dyDescent="0.2">
      <c r="A15148" s="215" t="s">
        <v>12557</v>
      </c>
      <c r="B15148" s="215" t="s">
        <v>191</v>
      </c>
      <c r="C15148" s="24"/>
    </row>
    <row r="15149" spans="1:3" ht="12.75" customHeight="1" x14ac:dyDescent="0.2">
      <c r="A15149" s="185" t="s">
        <v>26664</v>
      </c>
      <c r="B15149" s="185" t="s">
        <v>191</v>
      </c>
      <c r="C15149" s="24"/>
    </row>
    <row r="15150" spans="1:3" ht="12.75" customHeight="1" x14ac:dyDescent="0.2">
      <c r="A15150" s="215" t="s">
        <v>25965</v>
      </c>
      <c r="B15150" s="215" t="s">
        <v>191</v>
      </c>
      <c r="C15150" s="24"/>
    </row>
    <row r="15151" spans="1:3" ht="12.75" customHeight="1" x14ac:dyDescent="0.2">
      <c r="A15151" s="215" t="s">
        <v>22724</v>
      </c>
      <c r="B15151" s="215" t="s">
        <v>191</v>
      </c>
      <c r="C15151" s="24"/>
    </row>
    <row r="15152" spans="1:3" ht="12.75" customHeight="1" x14ac:dyDescent="0.2">
      <c r="A15152" s="215" t="s">
        <v>12558</v>
      </c>
      <c r="B15152" s="215" t="s">
        <v>191</v>
      </c>
      <c r="C15152" s="24"/>
    </row>
    <row r="15153" spans="1:3" ht="12.75" customHeight="1" x14ac:dyDescent="0.2">
      <c r="A15153" s="215" t="s">
        <v>22725</v>
      </c>
      <c r="B15153" s="215" t="s">
        <v>191</v>
      </c>
      <c r="C15153" s="24"/>
    </row>
    <row r="15154" spans="1:3" ht="12.75" customHeight="1" x14ac:dyDescent="0.2">
      <c r="A15154" s="215" t="s">
        <v>12559</v>
      </c>
      <c r="B15154" s="215" t="s">
        <v>191</v>
      </c>
      <c r="C15154" s="24"/>
    </row>
    <row r="15155" spans="1:3" ht="12.75" customHeight="1" x14ac:dyDescent="0.2">
      <c r="A15155" s="215" t="s">
        <v>1103</v>
      </c>
      <c r="B15155" s="215" t="s">
        <v>191</v>
      </c>
      <c r="C15155" s="24"/>
    </row>
    <row r="15156" spans="1:3" ht="12.75" customHeight="1" x14ac:dyDescent="0.2">
      <c r="A15156" s="215" t="s">
        <v>12560</v>
      </c>
      <c r="B15156" s="215" t="s">
        <v>191</v>
      </c>
      <c r="C15156" s="24"/>
    </row>
    <row r="15157" spans="1:3" ht="12.75" customHeight="1" x14ac:dyDescent="0.2">
      <c r="A15157" s="215" t="s">
        <v>12561</v>
      </c>
      <c r="B15157" s="215" t="s">
        <v>191</v>
      </c>
      <c r="C15157" s="24"/>
    </row>
    <row r="15158" spans="1:3" ht="12.75" customHeight="1" x14ac:dyDescent="0.2">
      <c r="A15158" s="215" t="s">
        <v>22726</v>
      </c>
      <c r="B15158" s="215" t="s">
        <v>191</v>
      </c>
      <c r="C15158" s="24"/>
    </row>
    <row r="15159" spans="1:3" ht="12.75" customHeight="1" x14ac:dyDescent="0.2">
      <c r="A15159" s="215" t="s">
        <v>22727</v>
      </c>
      <c r="B15159" s="215" t="s">
        <v>191</v>
      </c>
      <c r="C15159" s="24"/>
    </row>
    <row r="15160" spans="1:3" ht="12.75" customHeight="1" x14ac:dyDescent="0.2">
      <c r="A15160" s="215" t="s">
        <v>12562</v>
      </c>
      <c r="B15160" s="215" t="s">
        <v>191</v>
      </c>
      <c r="C15160" s="24"/>
    </row>
    <row r="15161" spans="1:3" ht="12.75" customHeight="1" x14ac:dyDescent="0.2">
      <c r="A15161" s="215" t="s">
        <v>191</v>
      </c>
      <c r="B15161" s="215" t="s">
        <v>191</v>
      </c>
      <c r="C15161" s="24"/>
    </row>
    <row r="15162" spans="1:3" ht="12.75" customHeight="1" x14ac:dyDescent="0.2">
      <c r="A15162" s="215" t="s">
        <v>25966</v>
      </c>
      <c r="B15162" s="215" t="s">
        <v>191</v>
      </c>
      <c r="C15162" s="24"/>
    </row>
    <row r="15163" spans="1:3" ht="12.75" customHeight="1" x14ac:dyDescent="0.2">
      <c r="A15163" s="215" t="s">
        <v>25967</v>
      </c>
      <c r="B15163" s="215" t="s">
        <v>191</v>
      </c>
      <c r="C15163" s="24"/>
    </row>
    <row r="15164" spans="1:3" ht="12.75" customHeight="1" x14ac:dyDescent="0.2">
      <c r="A15164" s="215" t="s">
        <v>12563</v>
      </c>
      <c r="B15164" s="215" t="s">
        <v>191</v>
      </c>
      <c r="C15164" s="24"/>
    </row>
    <row r="15165" spans="1:3" ht="12.75" customHeight="1" x14ac:dyDescent="0.2">
      <c r="A15165" s="215" t="s">
        <v>12564</v>
      </c>
      <c r="B15165" s="215" t="s">
        <v>191</v>
      </c>
      <c r="C15165" s="24"/>
    </row>
    <row r="15166" spans="1:3" ht="12.75" customHeight="1" x14ac:dyDescent="0.2">
      <c r="A15166" s="215" t="s">
        <v>12565</v>
      </c>
      <c r="B15166" s="215" t="s">
        <v>191</v>
      </c>
      <c r="C15166" s="24"/>
    </row>
    <row r="15167" spans="1:3" ht="12.75" customHeight="1" x14ac:dyDescent="0.2">
      <c r="A15167" s="215" t="s">
        <v>2158</v>
      </c>
      <c r="B15167" s="215" t="s">
        <v>191</v>
      </c>
      <c r="C15167" s="24"/>
    </row>
    <row r="15168" spans="1:3" ht="12.75" customHeight="1" x14ac:dyDescent="0.2">
      <c r="A15168" s="215" t="s">
        <v>12566</v>
      </c>
      <c r="B15168" s="215" t="s">
        <v>191</v>
      </c>
      <c r="C15168" s="24"/>
    </row>
    <row r="15169" spans="1:3" ht="12.75" customHeight="1" x14ac:dyDescent="0.2">
      <c r="A15169" s="185" t="s">
        <v>26682</v>
      </c>
      <c r="B15169" s="185" t="s">
        <v>191</v>
      </c>
      <c r="C15169" s="24"/>
    </row>
    <row r="15170" spans="1:3" ht="12.75" customHeight="1" x14ac:dyDescent="0.2">
      <c r="A15170" s="215" t="s">
        <v>12567</v>
      </c>
      <c r="B15170" s="215" t="s">
        <v>191</v>
      </c>
      <c r="C15170" s="24"/>
    </row>
    <row r="15171" spans="1:3" ht="12.75" customHeight="1" x14ac:dyDescent="0.2">
      <c r="A15171" s="215" t="s">
        <v>12568</v>
      </c>
      <c r="B15171" s="215" t="s">
        <v>191</v>
      </c>
      <c r="C15171" s="24"/>
    </row>
    <row r="15172" spans="1:3" ht="12.75" customHeight="1" x14ac:dyDescent="0.2">
      <c r="A15172" s="215" t="s">
        <v>22728</v>
      </c>
      <c r="B15172" s="215" t="s">
        <v>191</v>
      </c>
      <c r="C15172" s="24"/>
    </row>
    <row r="15173" spans="1:3" ht="12.75" customHeight="1" x14ac:dyDescent="0.2">
      <c r="A15173" s="215" t="s">
        <v>12569</v>
      </c>
      <c r="B15173" s="215" t="s">
        <v>191</v>
      </c>
      <c r="C15173" s="24"/>
    </row>
    <row r="15174" spans="1:3" ht="12.75" customHeight="1" x14ac:dyDescent="0.2">
      <c r="A15174" s="215" t="s">
        <v>12570</v>
      </c>
      <c r="B15174" s="215" t="s">
        <v>191</v>
      </c>
      <c r="C15174" s="24"/>
    </row>
    <row r="15175" spans="1:3" ht="12.75" customHeight="1" x14ac:dyDescent="0.2">
      <c r="A15175" s="215" t="s">
        <v>12571</v>
      </c>
      <c r="B15175" s="215" t="s">
        <v>191</v>
      </c>
      <c r="C15175" s="24"/>
    </row>
    <row r="15176" spans="1:3" ht="12.75" customHeight="1" x14ac:dyDescent="0.2">
      <c r="A15176" s="215" t="s">
        <v>12572</v>
      </c>
      <c r="B15176" s="215" t="s">
        <v>191</v>
      </c>
      <c r="C15176" s="24"/>
    </row>
    <row r="15177" spans="1:3" ht="12.75" customHeight="1" x14ac:dyDescent="0.2">
      <c r="A15177" s="215" t="s">
        <v>12573</v>
      </c>
      <c r="B15177" s="215" t="s">
        <v>191</v>
      </c>
      <c r="C15177" s="24"/>
    </row>
    <row r="15178" spans="1:3" ht="12.75" customHeight="1" x14ac:dyDescent="0.2">
      <c r="A15178" s="215" t="s">
        <v>3263</v>
      </c>
      <c r="B15178" s="215" t="s">
        <v>191</v>
      </c>
      <c r="C15178" s="24"/>
    </row>
    <row r="15179" spans="1:3" ht="12.75" customHeight="1" x14ac:dyDescent="0.2">
      <c r="A15179" s="215" t="s">
        <v>12574</v>
      </c>
      <c r="B15179" s="215" t="s">
        <v>191</v>
      </c>
      <c r="C15179" s="24"/>
    </row>
    <row r="15180" spans="1:3" ht="12.75" customHeight="1" x14ac:dyDescent="0.2">
      <c r="A15180" s="215" t="s">
        <v>12592</v>
      </c>
      <c r="B15180" s="215" t="s">
        <v>150</v>
      </c>
      <c r="C15180" s="24"/>
    </row>
    <row r="15181" spans="1:3" ht="12.75" customHeight="1" x14ac:dyDescent="0.2">
      <c r="A15181" s="215" t="s">
        <v>22729</v>
      </c>
      <c r="B15181" s="215" t="s">
        <v>150</v>
      </c>
      <c r="C15181" s="24"/>
    </row>
    <row r="15182" spans="1:3" ht="12.75" customHeight="1" x14ac:dyDescent="0.2">
      <c r="A15182" s="215" t="s">
        <v>3751</v>
      </c>
      <c r="B15182" s="215" t="s">
        <v>150</v>
      </c>
      <c r="C15182" s="24"/>
    </row>
    <row r="15183" spans="1:3" ht="12.75" customHeight="1" x14ac:dyDescent="0.2">
      <c r="A15183" s="215" t="s">
        <v>8778</v>
      </c>
      <c r="B15183" s="215" t="s">
        <v>150</v>
      </c>
      <c r="C15183" s="24"/>
    </row>
    <row r="15184" spans="1:3" ht="12.75" customHeight="1" x14ac:dyDescent="0.2">
      <c r="A15184" s="215" t="s">
        <v>12593</v>
      </c>
      <c r="B15184" s="215" t="s">
        <v>150</v>
      </c>
      <c r="C15184" s="24"/>
    </row>
    <row r="15185" spans="1:3" ht="12.75" customHeight="1" x14ac:dyDescent="0.2">
      <c r="A15185" s="215" t="s">
        <v>22730</v>
      </c>
      <c r="B15185" s="215" t="s">
        <v>150</v>
      </c>
      <c r="C15185" s="24"/>
    </row>
    <row r="15186" spans="1:3" ht="12.75" customHeight="1" x14ac:dyDescent="0.2">
      <c r="A15186" s="215" t="s">
        <v>2160</v>
      </c>
      <c r="B15186" s="215" t="s">
        <v>150</v>
      </c>
      <c r="C15186" s="24"/>
    </row>
    <row r="15187" spans="1:3" ht="12.75" customHeight="1" x14ac:dyDescent="0.2">
      <c r="A15187" s="215" t="s">
        <v>12594</v>
      </c>
      <c r="B15187" s="215" t="s">
        <v>150</v>
      </c>
      <c r="C15187" s="24"/>
    </row>
    <row r="15188" spans="1:3" ht="12.75" customHeight="1" x14ac:dyDescent="0.2">
      <c r="A15188" s="215" t="s">
        <v>22733</v>
      </c>
      <c r="B15188" s="215" t="s">
        <v>150</v>
      </c>
      <c r="C15188" s="24"/>
    </row>
    <row r="15189" spans="1:3" ht="12.75" customHeight="1" x14ac:dyDescent="0.2">
      <c r="A15189" s="215" t="s">
        <v>12595</v>
      </c>
      <c r="B15189" s="215" t="s">
        <v>150</v>
      </c>
      <c r="C15189" s="24"/>
    </row>
    <row r="15190" spans="1:3" ht="12.75" customHeight="1" x14ac:dyDescent="0.2">
      <c r="A15190" s="215" t="s">
        <v>12596</v>
      </c>
      <c r="B15190" s="215" t="s">
        <v>150</v>
      </c>
      <c r="C15190" s="24"/>
    </row>
    <row r="15191" spans="1:3" ht="12.75" customHeight="1" x14ac:dyDescent="0.2">
      <c r="A15191" s="215" t="s">
        <v>12597</v>
      </c>
      <c r="B15191" s="215" t="s">
        <v>150</v>
      </c>
      <c r="C15191" s="24"/>
    </row>
    <row r="15192" spans="1:3" ht="12.75" customHeight="1" x14ac:dyDescent="0.2">
      <c r="A15192" s="215" t="s">
        <v>22734</v>
      </c>
      <c r="B15192" s="215" t="s">
        <v>150</v>
      </c>
      <c r="C15192" s="24"/>
    </row>
    <row r="15193" spans="1:3" ht="12.75" customHeight="1" x14ac:dyDescent="0.2">
      <c r="A15193" s="215" t="s">
        <v>22735</v>
      </c>
      <c r="B15193" s="215" t="s">
        <v>150</v>
      </c>
      <c r="C15193" s="24"/>
    </row>
    <row r="15194" spans="1:3" ht="12.75" customHeight="1" x14ac:dyDescent="0.2">
      <c r="A15194" s="215" t="s">
        <v>22736</v>
      </c>
      <c r="B15194" s="215" t="s">
        <v>150</v>
      </c>
      <c r="C15194" s="24"/>
    </row>
    <row r="15195" spans="1:3" ht="12.75" customHeight="1" x14ac:dyDescent="0.2">
      <c r="A15195" s="215" t="s">
        <v>22737</v>
      </c>
      <c r="B15195" s="215" t="s">
        <v>150</v>
      </c>
      <c r="C15195" s="24"/>
    </row>
    <row r="15196" spans="1:3" ht="12.75" customHeight="1" x14ac:dyDescent="0.2">
      <c r="A15196" s="215" t="s">
        <v>22738</v>
      </c>
      <c r="B15196" s="215" t="s">
        <v>150</v>
      </c>
      <c r="C15196" s="24"/>
    </row>
    <row r="15197" spans="1:3" ht="12.75" customHeight="1" x14ac:dyDescent="0.2">
      <c r="A15197" s="215" t="s">
        <v>12759</v>
      </c>
      <c r="B15197" s="215" t="s">
        <v>150</v>
      </c>
      <c r="C15197" s="24"/>
    </row>
    <row r="15198" spans="1:3" ht="12.75" customHeight="1" x14ac:dyDescent="0.2">
      <c r="A15198" s="215" t="s">
        <v>12760</v>
      </c>
      <c r="B15198" s="215" t="s">
        <v>150</v>
      </c>
      <c r="C15198" s="24"/>
    </row>
    <row r="15199" spans="1:3" ht="12.75" customHeight="1" x14ac:dyDescent="0.2">
      <c r="A15199" s="215" t="s">
        <v>12761</v>
      </c>
      <c r="B15199" s="215" t="s">
        <v>150</v>
      </c>
      <c r="C15199" s="24"/>
    </row>
    <row r="15200" spans="1:3" ht="12.75" customHeight="1" x14ac:dyDescent="0.2">
      <c r="A15200" s="215" t="s">
        <v>12598</v>
      </c>
      <c r="B15200" s="215" t="s">
        <v>150</v>
      </c>
      <c r="C15200" s="24"/>
    </row>
    <row r="15201" spans="1:3" ht="12.75" customHeight="1" x14ac:dyDescent="0.2">
      <c r="A15201" s="215" t="s">
        <v>22739</v>
      </c>
      <c r="B15201" s="215" t="s">
        <v>150</v>
      </c>
      <c r="C15201" s="24"/>
    </row>
    <row r="15202" spans="1:3" ht="12.75" customHeight="1" x14ac:dyDescent="0.2">
      <c r="A15202" s="215" t="s">
        <v>12762</v>
      </c>
      <c r="B15202" s="215" t="s">
        <v>150</v>
      </c>
      <c r="C15202" s="24"/>
    </row>
    <row r="15203" spans="1:3" ht="12.75" customHeight="1" x14ac:dyDescent="0.2">
      <c r="A15203" s="215" t="s">
        <v>12599</v>
      </c>
      <c r="B15203" s="215" t="s">
        <v>150</v>
      </c>
      <c r="C15203" s="24"/>
    </row>
    <row r="15204" spans="1:3" ht="12.75" customHeight="1" x14ac:dyDescent="0.2">
      <c r="A15204" s="215" t="s">
        <v>12600</v>
      </c>
      <c r="B15204" s="215" t="s">
        <v>150</v>
      </c>
      <c r="C15204" s="24"/>
    </row>
    <row r="15205" spans="1:3" ht="12.75" customHeight="1" x14ac:dyDescent="0.2">
      <c r="A15205" s="215" t="s">
        <v>25968</v>
      </c>
      <c r="B15205" s="215" t="s">
        <v>150</v>
      </c>
      <c r="C15205" s="24"/>
    </row>
    <row r="15206" spans="1:3" ht="12.75" customHeight="1" x14ac:dyDescent="0.2">
      <c r="A15206" s="215" t="s">
        <v>22740</v>
      </c>
      <c r="B15206" s="215" t="s">
        <v>150</v>
      </c>
      <c r="C15206" s="24"/>
    </row>
    <row r="15207" spans="1:3" ht="12.75" customHeight="1" x14ac:dyDescent="0.2">
      <c r="A15207" s="215" t="s">
        <v>12601</v>
      </c>
      <c r="B15207" s="215" t="s">
        <v>150</v>
      </c>
      <c r="C15207" s="24"/>
    </row>
    <row r="15208" spans="1:3" ht="12.75" customHeight="1" x14ac:dyDescent="0.2">
      <c r="A15208" s="215" t="s">
        <v>22741</v>
      </c>
      <c r="B15208" s="215" t="s">
        <v>150</v>
      </c>
      <c r="C15208" s="24"/>
    </row>
    <row r="15209" spans="1:3" ht="12.75" customHeight="1" x14ac:dyDescent="0.2">
      <c r="A15209" s="215" t="s">
        <v>22742</v>
      </c>
      <c r="B15209" s="215" t="s">
        <v>150</v>
      </c>
      <c r="C15209" s="24"/>
    </row>
    <row r="15210" spans="1:3" ht="12.75" customHeight="1" x14ac:dyDescent="0.2">
      <c r="A15210" s="215" t="s">
        <v>12763</v>
      </c>
      <c r="B15210" s="215" t="s">
        <v>150</v>
      </c>
      <c r="C15210" s="24"/>
    </row>
    <row r="15211" spans="1:3" ht="12.75" customHeight="1" x14ac:dyDescent="0.2">
      <c r="A15211" s="215" t="s">
        <v>12602</v>
      </c>
      <c r="B15211" s="215" t="s">
        <v>150</v>
      </c>
      <c r="C15211" s="24"/>
    </row>
    <row r="15212" spans="1:3" ht="12.75" customHeight="1" x14ac:dyDescent="0.2">
      <c r="A15212" s="215" t="s">
        <v>22743</v>
      </c>
      <c r="B15212" s="215" t="s">
        <v>150</v>
      </c>
      <c r="C15212" s="24"/>
    </row>
    <row r="15213" spans="1:3" ht="12.75" customHeight="1" x14ac:dyDescent="0.2">
      <c r="A15213" s="215" t="s">
        <v>22744</v>
      </c>
      <c r="B15213" s="215" t="s">
        <v>150</v>
      </c>
      <c r="C15213" s="24"/>
    </row>
    <row r="15214" spans="1:3" ht="12.75" customHeight="1" x14ac:dyDescent="0.2">
      <c r="A15214" s="185" t="s">
        <v>26765</v>
      </c>
      <c r="B15214" s="185" t="s">
        <v>150</v>
      </c>
      <c r="C15214" s="24"/>
    </row>
    <row r="15215" spans="1:3" ht="12.75" customHeight="1" x14ac:dyDescent="0.2">
      <c r="A15215" s="215" t="s">
        <v>12603</v>
      </c>
      <c r="B15215" s="215" t="s">
        <v>150</v>
      </c>
      <c r="C15215" s="24"/>
    </row>
    <row r="15216" spans="1:3" ht="12.75" customHeight="1" x14ac:dyDescent="0.2">
      <c r="A15216" s="215" t="s">
        <v>12604</v>
      </c>
      <c r="B15216" s="215" t="s">
        <v>150</v>
      </c>
      <c r="C15216" s="24"/>
    </row>
    <row r="15217" spans="1:3" ht="12.75" customHeight="1" x14ac:dyDescent="0.2">
      <c r="A15217" s="215" t="s">
        <v>22745</v>
      </c>
      <c r="B15217" s="215" t="s">
        <v>150</v>
      </c>
      <c r="C15217" s="24"/>
    </row>
    <row r="15218" spans="1:3" ht="12.75" customHeight="1" x14ac:dyDescent="0.2">
      <c r="A15218" s="215" t="s">
        <v>12605</v>
      </c>
      <c r="B15218" s="215" t="s">
        <v>150</v>
      </c>
      <c r="C15218" s="24"/>
    </row>
    <row r="15219" spans="1:3" ht="12.75" customHeight="1" x14ac:dyDescent="0.2">
      <c r="A15219" s="215" t="s">
        <v>12606</v>
      </c>
      <c r="B15219" s="215" t="s">
        <v>150</v>
      </c>
      <c r="C15219" s="24"/>
    </row>
    <row r="15220" spans="1:3" ht="12.75" customHeight="1" x14ac:dyDescent="0.2">
      <c r="A15220" s="215" t="s">
        <v>12607</v>
      </c>
      <c r="B15220" s="215" t="s">
        <v>150</v>
      </c>
      <c r="C15220" s="24"/>
    </row>
    <row r="15221" spans="1:3" ht="12.75" customHeight="1" x14ac:dyDescent="0.2">
      <c r="A15221" s="215" t="s">
        <v>12764</v>
      </c>
      <c r="B15221" s="215" t="s">
        <v>150</v>
      </c>
      <c r="C15221" s="24"/>
    </row>
    <row r="15222" spans="1:3" ht="12.75" customHeight="1" x14ac:dyDescent="0.2">
      <c r="A15222" s="215" t="s">
        <v>12765</v>
      </c>
      <c r="B15222" s="215" t="s">
        <v>150</v>
      </c>
      <c r="C15222" s="24"/>
    </row>
    <row r="15223" spans="1:3" ht="12.75" customHeight="1" x14ac:dyDescent="0.2">
      <c r="A15223" s="215" t="s">
        <v>22746</v>
      </c>
      <c r="B15223" s="215" t="s">
        <v>150</v>
      </c>
      <c r="C15223" s="24"/>
    </row>
    <row r="15224" spans="1:3" ht="12.75" customHeight="1" x14ac:dyDescent="0.2">
      <c r="A15224" s="215" t="s">
        <v>12766</v>
      </c>
      <c r="B15224" s="215" t="s">
        <v>150</v>
      </c>
      <c r="C15224" s="24"/>
    </row>
    <row r="15225" spans="1:3" ht="12.75" customHeight="1" x14ac:dyDescent="0.2">
      <c r="A15225" s="215" t="s">
        <v>22747</v>
      </c>
      <c r="B15225" s="215" t="s">
        <v>150</v>
      </c>
      <c r="C15225" s="24"/>
    </row>
    <row r="15226" spans="1:3" ht="12.75" customHeight="1" x14ac:dyDescent="0.2">
      <c r="A15226" s="215" t="s">
        <v>22748</v>
      </c>
      <c r="B15226" s="215" t="s">
        <v>150</v>
      </c>
      <c r="C15226" s="24"/>
    </row>
    <row r="15227" spans="1:3" ht="12.75" customHeight="1" x14ac:dyDescent="0.2">
      <c r="A15227" s="215" t="s">
        <v>12608</v>
      </c>
      <c r="B15227" s="215" t="s">
        <v>150</v>
      </c>
      <c r="C15227" s="24"/>
    </row>
    <row r="15228" spans="1:3" ht="12.75" customHeight="1" x14ac:dyDescent="0.2">
      <c r="A15228" s="215" t="s">
        <v>12609</v>
      </c>
      <c r="B15228" s="215" t="s">
        <v>150</v>
      </c>
      <c r="C15228" s="24"/>
    </row>
    <row r="15229" spans="1:3" ht="12.75" customHeight="1" x14ac:dyDescent="0.2">
      <c r="A15229" s="215" t="s">
        <v>12610</v>
      </c>
      <c r="B15229" s="215" t="s">
        <v>150</v>
      </c>
      <c r="C15229" s="24"/>
    </row>
    <row r="15230" spans="1:3" ht="12.75" customHeight="1" x14ac:dyDescent="0.2">
      <c r="A15230" s="215" t="s">
        <v>22749</v>
      </c>
      <c r="B15230" s="215" t="s">
        <v>150</v>
      </c>
      <c r="C15230" s="24"/>
    </row>
    <row r="15231" spans="1:3" ht="12.75" customHeight="1" x14ac:dyDescent="0.2">
      <c r="A15231" s="215" t="s">
        <v>22750</v>
      </c>
      <c r="B15231" s="215" t="s">
        <v>150</v>
      </c>
      <c r="C15231" s="24"/>
    </row>
    <row r="15232" spans="1:3" ht="12.75" customHeight="1" x14ac:dyDescent="0.2">
      <c r="A15232" s="215" t="s">
        <v>12767</v>
      </c>
      <c r="B15232" s="215" t="s">
        <v>150</v>
      </c>
      <c r="C15232" s="24"/>
    </row>
    <row r="15233" spans="1:3" ht="12.75" customHeight="1" x14ac:dyDescent="0.2">
      <c r="A15233" s="215" t="s">
        <v>12768</v>
      </c>
      <c r="B15233" s="215" t="s">
        <v>150</v>
      </c>
      <c r="C15233" s="24"/>
    </row>
    <row r="15234" spans="1:3" ht="12.75" customHeight="1" x14ac:dyDescent="0.2">
      <c r="A15234" s="215" t="s">
        <v>22751</v>
      </c>
      <c r="B15234" s="215" t="s">
        <v>150</v>
      </c>
      <c r="C15234" s="24"/>
    </row>
    <row r="15235" spans="1:3" ht="12.75" customHeight="1" x14ac:dyDescent="0.2">
      <c r="A15235" s="215" t="s">
        <v>12611</v>
      </c>
      <c r="B15235" s="215" t="s">
        <v>150</v>
      </c>
      <c r="C15235" s="24"/>
    </row>
    <row r="15236" spans="1:3" ht="12.75" customHeight="1" x14ac:dyDescent="0.2">
      <c r="A15236" s="215" t="s">
        <v>22752</v>
      </c>
      <c r="B15236" s="215" t="s">
        <v>150</v>
      </c>
      <c r="C15236" s="24"/>
    </row>
    <row r="15237" spans="1:3" ht="12.75" customHeight="1" x14ac:dyDescent="0.2">
      <c r="A15237" s="215" t="s">
        <v>12612</v>
      </c>
      <c r="B15237" s="215" t="s">
        <v>150</v>
      </c>
      <c r="C15237" s="24"/>
    </row>
    <row r="15238" spans="1:3" ht="12.75" customHeight="1" x14ac:dyDescent="0.2">
      <c r="A15238" s="215" t="s">
        <v>12613</v>
      </c>
      <c r="B15238" s="215" t="s">
        <v>150</v>
      </c>
      <c r="C15238" s="24"/>
    </row>
    <row r="15239" spans="1:3" ht="12.75" customHeight="1" x14ac:dyDescent="0.2">
      <c r="A15239" s="215" t="s">
        <v>12769</v>
      </c>
      <c r="B15239" s="215" t="s">
        <v>150</v>
      </c>
      <c r="C15239" s="24"/>
    </row>
    <row r="15240" spans="1:3" ht="12.75" customHeight="1" x14ac:dyDescent="0.2">
      <c r="A15240" s="215" t="s">
        <v>274</v>
      </c>
      <c r="B15240" s="215" t="s">
        <v>150</v>
      </c>
      <c r="C15240" s="24"/>
    </row>
    <row r="15241" spans="1:3" ht="12.75" customHeight="1" x14ac:dyDescent="0.2">
      <c r="A15241" s="215" t="s">
        <v>12614</v>
      </c>
      <c r="B15241" s="215" t="s">
        <v>150</v>
      </c>
      <c r="C15241" s="24"/>
    </row>
    <row r="15242" spans="1:3" ht="12.75" customHeight="1" x14ac:dyDescent="0.2">
      <c r="A15242" s="215" t="s">
        <v>12615</v>
      </c>
      <c r="B15242" s="215" t="s">
        <v>150</v>
      </c>
      <c r="C15242" s="24"/>
    </row>
    <row r="15243" spans="1:3" ht="12.75" customHeight="1" x14ac:dyDescent="0.2">
      <c r="A15243" s="215" t="s">
        <v>22753</v>
      </c>
      <c r="B15243" s="215" t="s">
        <v>150</v>
      </c>
      <c r="C15243" s="24"/>
    </row>
    <row r="15244" spans="1:3" ht="12.75" customHeight="1" x14ac:dyDescent="0.2">
      <c r="A15244" s="215" t="s">
        <v>22754</v>
      </c>
      <c r="B15244" s="215" t="s">
        <v>150</v>
      </c>
      <c r="C15244" s="24"/>
    </row>
    <row r="15245" spans="1:3" ht="12.75" customHeight="1" x14ac:dyDescent="0.2">
      <c r="A15245" s="215" t="s">
        <v>12616</v>
      </c>
      <c r="B15245" s="215" t="s">
        <v>150</v>
      </c>
      <c r="C15245" s="24"/>
    </row>
    <row r="15246" spans="1:3" ht="12.75" customHeight="1" x14ac:dyDescent="0.2">
      <c r="A15246" s="215" t="s">
        <v>12617</v>
      </c>
      <c r="B15246" s="215" t="s">
        <v>150</v>
      </c>
      <c r="C15246" s="24"/>
    </row>
    <row r="15247" spans="1:3" ht="12.75" customHeight="1" x14ac:dyDescent="0.2">
      <c r="A15247" s="215" t="s">
        <v>12770</v>
      </c>
      <c r="B15247" s="215" t="s">
        <v>150</v>
      </c>
      <c r="C15247" s="24"/>
    </row>
    <row r="15248" spans="1:3" ht="12.75" customHeight="1" x14ac:dyDescent="0.2">
      <c r="A15248" s="215" t="s">
        <v>22755</v>
      </c>
      <c r="B15248" s="215" t="s">
        <v>150</v>
      </c>
      <c r="C15248" s="24"/>
    </row>
    <row r="15249" spans="1:3" ht="12.75" customHeight="1" x14ac:dyDescent="0.2">
      <c r="A15249" s="215" t="s">
        <v>4891</v>
      </c>
      <c r="B15249" s="215" t="s">
        <v>150</v>
      </c>
      <c r="C15249" s="24"/>
    </row>
    <row r="15250" spans="1:3" ht="12.75" customHeight="1" x14ac:dyDescent="0.2">
      <c r="A15250" s="215" t="s">
        <v>22756</v>
      </c>
      <c r="B15250" s="215" t="s">
        <v>150</v>
      </c>
      <c r="C15250" s="24"/>
    </row>
    <row r="15251" spans="1:3" ht="12.75" customHeight="1" x14ac:dyDescent="0.2">
      <c r="A15251" s="215" t="s">
        <v>12618</v>
      </c>
      <c r="B15251" s="215" t="s">
        <v>150</v>
      </c>
      <c r="C15251" s="24"/>
    </row>
    <row r="15252" spans="1:3" ht="12.75" customHeight="1" x14ac:dyDescent="0.2">
      <c r="A15252" s="215" t="s">
        <v>12619</v>
      </c>
      <c r="B15252" s="215" t="s">
        <v>150</v>
      </c>
      <c r="C15252" s="24"/>
    </row>
    <row r="15253" spans="1:3" ht="12.75" customHeight="1" x14ac:dyDescent="0.2">
      <c r="A15253" s="215" t="s">
        <v>272</v>
      </c>
      <c r="B15253" s="215" t="s">
        <v>150</v>
      </c>
      <c r="C15253" s="24"/>
    </row>
    <row r="15254" spans="1:3" ht="12.75" customHeight="1" x14ac:dyDescent="0.2">
      <c r="A15254" s="215" t="s">
        <v>12620</v>
      </c>
      <c r="B15254" s="215" t="s">
        <v>150</v>
      </c>
      <c r="C15254" s="24"/>
    </row>
    <row r="15255" spans="1:3" ht="12.75" customHeight="1" x14ac:dyDescent="0.2">
      <c r="A15255" s="215" t="s">
        <v>12621</v>
      </c>
      <c r="B15255" s="215" t="s">
        <v>150</v>
      </c>
      <c r="C15255" s="24"/>
    </row>
    <row r="15256" spans="1:3" ht="12.75" customHeight="1" x14ac:dyDescent="0.2">
      <c r="A15256" s="215" t="s">
        <v>12622</v>
      </c>
      <c r="B15256" s="215" t="s">
        <v>150</v>
      </c>
      <c r="C15256" s="24"/>
    </row>
    <row r="15257" spans="1:3" ht="12.75" customHeight="1" x14ac:dyDescent="0.2">
      <c r="A15257" s="215" t="s">
        <v>22732</v>
      </c>
      <c r="B15257" s="215" t="s">
        <v>150</v>
      </c>
      <c r="C15257" s="24"/>
    </row>
    <row r="15258" spans="1:3" ht="12.75" customHeight="1" x14ac:dyDescent="0.2">
      <c r="A15258" s="215" t="s">
        <v>278</v>
      </c>
      <c r="B15258" s="215" t="s">
        <v>150</v>
      </c>
      <c r="C15258" s="24"/>
    </row>
    <row r="15259" spans="1:3" ht="12.75" customHeight="1" x14ac:dyDescent="0.2">
      <c r="A15259" s="215" t="s">
        <v>12623</v>
      </c>
      <c r="B15259" s="215" t="s">
        <v>150</v>
      </c>
      <c r="C15259" s="24"/>
    </row>
    <row r="15260" spans="1:3" ht="12.75" customHeight="1" x14ac:dyDescent="0.2">
      <c r="A15260" s="215" t="s">
        <v>12624</v>
      </c>
      <c r="B15260" s="215" t="s">
        <v>150</v>
      </c>
      <c r="C15260" s="24"/>
    </row>
    <row r="15261" spans="1:3" ht="12.75" customHeight="1" x14ac:dyDescent="0.2">
      <c r="A15261" s="215" t="s">
        <v>12625</v>
      </c>
      <c r="B15261" s="215" t="s">
        <v>150</v>
      </c>
      <c r="C15261" s="24"/>
    </row>
    <row r="15262" spans="1:3" ht="12.75" customHeight="1" x14ac:dyDescent="0.2">
      <c r="A15262" s="215" t="s">
        <v>12626</v>
      </c>
      <c r="B15262" s="215" t="s">
        <v>150</v>
      </c>
      <c r="C15262" s="24"/>
    </row>
    <row r="15263" spans="1:3" ht="12.75" customHeight="1" x14ac:dyDescent="0.2">
      <c r="A15263" s="215" t="s">
        <v>284</v>
      </c>
      <c r="B15263" s="215" t="s">
        <v>150</v>
      </c>
      <c r="C15263" s="24"/>
    </row>
    <row r="15264" spans="1:3" ht="12.75" customHeight="1" x14ac:dyDescent="0.2">
      <c r="A15264" s="215" t="s">
        <v>12627</v>
      </c>
      <c r="B15264" s="215" t="s">
        <v>150</v>
      </c>
      <c r="C15264" s="24"/>
    </row>
    <row r="15265" spans="1:3" ht="12.75" customHeight="1" x14ac:dyDescent="0.2">
      <c r="A15265" s="215" t="s">
        <v>12628</v>
      </c>
      <c r="B15265" s="215" t="s">
        <v>150</v>
      </c>
      <c r="C15265" s="24"/>
    </row>
    <row r="15266" spans="1:3" ht="12.75" customHeight="1" x14ac:dyDescent="0.2">
      <c r="A15266" s="215" t="s">
        <v>12629</v>
      </c>
      <c r="B15266" s="215" t="s">
        <v>150</v>
      </c>
      <c r="C15266" s="24"/>
    </row>
    <row r="15267" spans="1:3" ht="12.75" customHeight="1" x14ac:dyDescent="0.2">
      <c r="A15267" s="215" t="s">
        <v>2161</v>
      </c>
      <c r="B15267" s="215" t="s">
        <v>150</v>
      </c>
      <c r="C15267" s="24"/>
    </row>
    <row r="15268" spans="1:3" ht="12.75" customHeight="1" x14ac:dyDescent="0.2">
      <c r="A15268" s="215" t="s">
        <v>12630</v>
      </c>
      <c r="B15268" s="215" t="s">
        <v>150</v>
      </c>
      <c r="C15268" s="24"/>
    </row>
    <row r="15269" spans="1:3" ht="12.75" customHeight="1" x14ac:dyDescent="0.2">
      <c r="A15269" s="185" t="s">
        <v>26771</v>
      </c>
      <c r="B15269" s="185" t="s">
        <v>150</v>
      </c>
      <c r="C15269" s="24"/>
    </row>
    <row r="15270" spans="1:3" ht="12.75" customHeight="1" x14ac:dyDescent="0.2">
      <c r="A15270" s="215" t="s">
        <v>280</v>
      </c>
      <c r="B15270" s="215" t="s">
        <v>150</v>
      </c>
      <c r="C15270" s="24"/>
    </row>
    <row r="15271" spans="1:3" ht="12.75" customHeight="1" x14ac:dyDescent="0.2">
      <c r="A15271" s="215" t="s">
        <v>12631</v>
      </c>
      <c r="B15271" s="215" t="s">
        <v>150</v>
      </c>
      <c r="C15271" s="24"/>
    </row>
    <row r="15272" spans="1:3" ht="12.75" customHeight="1" x14ac:dyDescent="0.2">
      <c r="A15272" s="215" t="s">
        <v>12632</v>
      </c>
      <c r="B15272" s="215" t="s">
        <v>150</v>
      </c>
      <c r="C15272" s="24"/>
    </row>
    <row r="15273" spans="1:3" ht="12.75" customHeight="1" x14ac:dyDescent="0.2">
      <c r="A15273" s="215" t="s">
        <v>291</v>
      </c>
      <c r="B15273" s="215" t="s">
        <v>150</v>
      </c>
      <c r="C15273" s="24"/>
    </row>
    <row r="15274" spans="1:3" ht="12.75" customHeight="1" x14ac:dyDescent="0.2">
      <c r="A15274" s="215" t="s">
        <v>12633</v>
      </c>
      <c r="B15274" s="215" t="s">
        <v>150</v>
      </c>
      <c r="C15274" s="24"/>
    </row>
    <row r="15275" spans="1:3" ht="12.75" customHeight="1" x14ac:dyDescent="0.2">
      <c r="A15275" s="215" t="s">
        <v>12634</v>
      </c>
      <c r="B15275" s="215" t="s">
        <v>150</v>
      </c>
      <c r="C15275" s="24"/>
    </row>
    <row r="15276" spans="1:3" ht="12.75" customHeight="1" x14ac:dyDescent="0.2">
      <c r="A15276" s="215" t="s">
        <v>12635</v>
      </c>
      <c r="B15276" s="215" t="s">
        <v>150</v>
      </c>
      <c r="C15276" s="24"/>
    </row>
    <row r="15277" spans="1:3" ht="12.75" customHeight="1" x14ac:dyDescent="0.2">
      <c r="A15277" s="215" t="s">
        <v>12636</v>
      </c>
      <c r="B15277" s="215" t="s">
        <v>150</v>
      </c>
      <c r="C15277" s="24"/>
    </row>
    <row r="15278" spans="1:3" ht="12.75" customHeight="1" x14ac:dyDescent="0.2">
      <c r="A15278" s="215" t="s">
        <v>12637</v>
      </c>
      <c r="B15278" s="215" t="s">
        <v>150</v>
      </c>
      <c r="C15278" s="24"/>
    </row>
    <row r="15279" spans="1:3" ht="12.75" customHeight="1" x14ac:dyDescent="0.2">
      <c r="A15279" s="215" t="s">
        <v>12638</v>
      </c>
      <c r="B15279" s="215" t="s">
        <v>150</v>
      </c>
      <c r="C15279" s="24"/>
    </row>
    <row r="15280" spans="1:3" ht="12.75" customHeight="1" x14ac:dyDescent="0.2">
      <c r="A15280" s="215" t="s">
        <v>12639</v>
      </c>
      <c r="B15280" s="215" t="s">
        <v>150</v>
      </c>
      <c r="C15280" s="24"/>
    </row>
    <row r="15281" spans="1:3" ht="12.75" customHeight="1" x14ac:dyDescent="0.2">
      <c r="A15281" s="215" t="s">
        <v>12640</v>
      </c>
      <c r="B15281" s="215" t="s">
        <v>150</v>
      </c>
      <c r="C15281" s="24"/>
    </row>
    <row r="15282" spans="1:3" ht="12.75" customHeight="1" x14ac:dyDescent="0.2">
      <c r="A15282" s="215" t="s">
        <v>12641</v>
      </c>
      <c r="B15282" s="215" t="s">
        <v>150</v>
      </c>
      <c r="C15282" s="24"/>
    </row>
    <row r="15283" spans="1:3" ht="12.75" customHeight="1" x14ac:dyDescent="0.2">
      <c r="A15283" s="215" t="s">
        <v>22757</v>
      </c>
      <c r="B15283" s="215" t="s">
        <v>150</v>
      </c>
      <c r="C15283" s="24"/>
    </row>
    <row r="15284" spans="1:3" ht="12.75" customHeight="1" x14ac:dyDescent="0.2">
      <c r="A15284" s="215" t="s">
        <v>22731</v>
      </c>
      <c r="B15284" s="215" t="s">
        <v>150</v>
      </c>
      <c r="C15284" s="24"/>
    </row>
    <row r="15285" spans="1:3" ht="12.75" customHeight="1" x14ac:dyDescent="0.2">
      <c r="A15285" s="215" t="s">
        <v>12642</v>
      </c>
      <c r="B15285" s="215" t="s">
        <v>150</v>
      </c>
      <c r="C15285" s="24"/>
    </row>
    <row r="15286" spans="1:3" ht="12.75" customHeight="1" x14ac:dyDescent="0.2">
      <c r="A15286" s="215" t="s">
        <v>12771</v>
      </c>
      <c r="B15286" s="215" t="s">
        <v>150</v>
      </c>
      <c r="C15286" s="24"/>
    </row>
    <row r="15287" spans="1:3" ht="12.75" customHeight="1" x14ac:dyDescent="0.2">
      <c r="A15287" s="215" t="s">
        <v>286</v>
      </c>
      <c r="B15287" s="215" t="s">
        <v>150</v>
      </c>
      <c r="C15287" s="24"/>
    </row>
    <row r="15288" spans="1:3" ht="12.75" customHeight="1" x14ac:dyDescent="0.2">
      <c r="A15288" s="215" t="s">
        <v>12643</v>
      </c>
      <c r="B15288" s="215" t="s">
        <v>150</v>
      </c>
      <c r="C15288" s="24"/>
    </row>
    <row r="15289" spans="1:3" ht="12.75" customHeight="1" x14ac:dyDescent="0.2">
      <c r="A15289" s="215" t="s">
        <v>22758</v>
      </c>
      <c r="B15289" s="215" t="s">
        <v>150</v>
      </c>
      <c r="C15289" s="24"/>
    </row>
    <row r="15290" spans="1:3" ht="12.75" customHeight="1" x14ac:dyDescent="0.2">
      <c r="A15290" s="215" t="s">
        <v>12644</v>
      </c>
      <c r="B15290" s="215" t="s">
        <v>150</v>
      </c>
      <c r="C15290" s="24"/>
    </row>
    <row r="15291" spans="1:3" ht="12.75" customHeight="1" x14ac:dyDescent="0.2">
      <c r="A15291" s="215" t="s">
        <v>12645</v>
      </c>
      <c r="B15291" s="215" t="s">
        <v>150</v>
      </c>
      <c r="C15291" s="24"/>
    </row>
    <row r="15292" spans="1:3" ht="12.75" customHeight="1" x14ac:dyDescent="0.2">
      <c r="A15292" s="215" t="s">
        <v>12646</v>
      </c>
      <c r="B15292" s="215" t="s">
        <v>150</v>
      </c>
      <c r="C15292" s="24"/>
    </row>
    <row r="15293" spans="1:3" ht="12.75" customHeight="1" x14ac:dyDescent="0.2">
      <c r="A15293" s="215" t="s">
        <v>22759</v>
      </c>
      <c r="B15293" s="215" t="s">
        <v>150</v>
      </c>
      <c r="C15293" s="24"/>
    </row>
    <row r="15294" spans="1:3" ht="12.75" customHeight="1" x14ac:dyDescent="0.2">
      <c r="A15294" s="215" t="s">
        <v>12647</v>
      </c>
      <c r="B15294" s="215" t="s">
        <v>150</v>
      </c>
      <c r="C15294" s="24"/>
    </row>
    <row r="15295" spans="1:3" ht="12.75" customHeight="1" x14ac:dyDescent="0.2">
      <c r="A15295" s="215" t="s">
        <v>298</v>
      </c>
      <c r="B15295" s="215" t="s">
        <v>150</v>
      </c>
      <c r="C15295" s="24"/>
    </row>
    <row r="15296" spans="1:3" ht="12.75" customHeight="1" x14ac:dyDescent="0.2">
      <c r="A15296" s="215" t="s">
        <v>12648</v>
      </c>
      <c r="B15296" s="215" t="s">
        <v>150</v>
      </c>
      <c r="C15296" s="24"/>
    </row>
    <row r="15297" spans="1:3" ht="12.75" customHeight="1" x14ac:dyDescent="0.2">
      <c r="A15297" s="215" t="s">
        <v>12649</v>
      </c>
      <c r="B15297" s="215" t="s">
        <v>150</v>
      </c>
      <c r="C15297" s="24"/>
    </row>
    <row r="15298" spans="1:3" ht="12.75" customHeight="1" x14ac:dyDescent="0.2">
      <c r="A15298" s="215" t="s">
        <v>12650</v>
      </c>
      <c r="B15298" s="215" t="s">
        <v>150</v>
      </c>
      <c r="C15298" s="24"/>
    </row>
    <row r="15299" spans="1:3" ht="12.75" customHeight="1" x14ac:dyDescent="0.2">
      <c r="A15299" s="215" t="s">
        <v>12651</v>
      </c>
      <c r="B15299" s="215" t="s">
        <v>150</v>
      </c>
      <c r="C15299" s="24"/>
    </row>
    <row r="15300" spans="1:3" ht="12.75" customHeight="1" x14ac:dyDescent="0.2">
      <c r="A15300" s="215" t="s">
        <v>12772</v>
      </c>
      <c r="B15300" s="215" t="s">
        <v>150</v>
      </c>
      <c r="C15300" s="24"/>
    </row>
    <row r="15301" spans="1:3" ht="12.75" customHeight="1" x14ac:dyDescent="0.2">
      <c r="A15301" s="215" t="s">
        <v>12652</v>
      </c>
      <c r="B15301" s="215" t="s">
        <v>150</v>
      </c>
      <c r="C15301" s="24"/>
    </row>
    <row r="15302" spans="1:3" ht="12.75" customHeight="1" x14ac:dyDescent="0.2">
      <c r="A15302" s="215" t="s">
        <v>12653</v>
      </c>
      <c r="B15302" s="215" t="s">
        <v>150</v>
      </c>
      <c r="C15302" s="24"/>
    </row>
    <row r="15303" spans="1:3" ht="12.75" customHeight="1" x14ac:dyDescent="0.2">
      <c r="A15303" s="215" t="s">
        <v>22760</v>
      </c>
      <c r="B15303" s="215" t="s">
        <v>150</v>
      </c>
      <c r="C15303" s="24"/>
    </row>
    <row r="15304" spans="1:3" ht="12.75" customHeight="1" x14ac:dyDescent="0.2">
      <c r="A15304" s="215" t="s">
        <v>12654</v>
      </c>
      <c r="B15304" s="215" t="s">
        <v>150</v>
      </c>
      <c r="C15304" s="24"/>
    </row>
    <row r="15305" spans="1:3" ht="12.75" customHeight="1" x14ac:dyDescent="0.2">
      <c r="A15305" s="215" t="s">
        <v>12655</v>
      </c>
      <c r="B15305" s="215" t="s">
        <v>150</v>
      </c>
      <c r="C15305" s="24"/>
    </row>
    <row r="15306" spans="1:3" ht="12.75" customHeight="1" x14ac:dyDescent="0.2">
      <c r="A15306" s="215" t="s">
        <v>12656</v>
      </c>
      <c r="B15306" s="215" t="s">
        <v>150</v>
      </c>
      <c r="C15306" s="24"/>
    </row>
    <row r="15307" spans="1:3" ht="12.75" customHeight="1" x14ac:dyDescent="0.2">
      <c r="A15307" s="215" t="s">
        <v>12657</v>
      </c>
      <c r="B15307" s="215" t="s">
        <v>150</v>
      </c>
      <c r="C15307" s="24"/>
    </row>
    <row r="15308" spans="1:3" ht="12.75" customHeight="1" x14ac:dyDescent="0.2">
      <c r="A15308" s="215" t="s">
        <v>12658</v>
      </c>
      <c r="B15308" s="215" t="s">
        <v>150</v>
      </c>
      <c r="C15308" s="24"/>
    </row>
    <row r="15309" spans="1:3" ht="12.75" customHeight="1" x14ac:dyDescent="0.2">
      <c r="A15309" s="215" t="s">
        <v>25969</v>
      </c>
      <c r="B15309" s="215" t="s">
        <v>150</v>
      </c>
      <c r="C15309" s="24"/>
    </row>
    <row r="15310" spans="1:3" ht="12.75" customHeight="1" x14ac:dyDescent="0.2">
      <c r="A15310" s="215" t="s">
        <v>2162</v>
      </c>
      <c r="B15310" s="215" t="s">
        <v>150</v>
      </c>
      <c r="C15310" s="24"/>
    </row>
    <row r="15311" spans="1:3" ht="12.75" customHeight="1" x14ac:dyDescent="0.2">
      <c r="A15311" s="215" t="s">
        <v>12659</v>
      </c>
      <c r="B15311" s="215" t="s">
        <v>150</v>
      </c>
      <c r="C15311" s="24"/>
    </row>
    <row r="15312" spans="1:3" ht="12.75" customHeight="1" x14ac:dyDescent="0.2">
      <c r="A15312" s="215" t="s">
        <v>12660</v>
      </c>
      <c r="B15312" s="215" t="s">
        <v>150</v>
      </c>
      <c r="C15312" s="24"/>
    </row>
    <row r="15313" spans="1:3" ht="12.75" customHeight="1" x14ac:dyDescent="0.2">
      <c r="A15313" s="215" t="s">
        <v>12661</v>
      </c>
      <c r="B15313" s="215" t="s">
        <v>150</v>
      </c>
      <c r="C15313" s="24"/>
    </row>
    <row r="15314" spans="1:3" ht="12.75" customHeight="1" x14ac:dyDescent="0.2">
      <c r="A15314" s="215" t="s">
        <v>12662</v>
      </c>
      <c r="B15314" s="215" t="s">
        <v>150</v>
      </c>
      <c r="C15314" s="24"/>
    </row>
    <row r="15315" spans="1:3" ht="12.75" customHeight="1" x14ac:dyDescent="0.2">
      <c r="A15315" s="215" t="s">
        <v>12663</v>
      </c>
      <c r="B15315" s="215" t="s">
        <v>150</v>
      </c>
      <c r="C15315" s="24"/>
    </row>
    <row r="15316" spans="1:3" ht="12.75" customHeight="1" x14ac:dyDescent="0.2">
      <c r="A15316" s="215" t="s">
        <v>303</v>
      </c>
      <c r="B15316" s="215" t="s">
        <v>150</v>
      </c>
      <c r="C15316" s="24"/>
    </row>
    <row r="15317" spans="1:3" ht="12.75" customHeight="1" x14ac:dyDescent="0.2">
      <c r="A15317" s="215" t="s">
        <v>12664</v>
      </c>
      <c r="B15317" s="215" t="s">
        <v>150</v>
      </c>
      <c r="C15317" s="24"/>
    </row>
    <row r="15318" spans="1:3" ht="12.75" customHeight="1" x14ac:dyDescent="0.2">
      <c r="A15318" s="215" t="s">
        <v>12665</v>
      </c>
      <c r="B15318" s="215" t="s">
        <v>150</v>
      </c>
      <c r="C15318" s="24"/>
    </row>
    <row r="15319" spans="1:3" ht="12.75" customHeight="1" x14ac:dyDescent="0.2">
      <c r="A15319" s="215" t="s">
        <v>2163</v>
      </c>
      <c r="B15319" s="215" t="s">
        <v>150</v>
      </c>
      <c r="C15319" s="24"/>
    </row>
    <row r="15320" spans="1:3" ht="12.75" customHeight="1" x14ac:dyDescent="0.2">
      <c r="A15320" s="215" t="s">
        <v>12666</v>
      </c>
      <c r="B15320" s="215" t="s">
        <v>150</v>
      </c>
      <c r="C15320" s="24"/>
    </row>
    <row r="15321" spans="1:3" ht="12.75" customHeight="1" x14ac:dyDescent="0.2">
      <c r="A15321" s="215" t="s">
        <v>12667</v>
      </c>
      <c r="B15321" s="215" t="s">
        <v>150</v>
      </c>
      <c r="C15321" s="24"/>
    </row>
    <row r="15322" spans="1:3" ht="12.75" customHeight="1" x14ac:dyDescent="0.2">
      <c r="A15322" s="215" t="s">
        <v>12668</v>
      </c>
      <c r="B15322" s="215" t="s">
        <v>150</v>
      </c>
      <c r="C15322" s="24"/>
    </row>
    <row r="15323" spans="1:3" ht="12.75" customHeight="1" x14ac:dyDescent="0.2">
      <c r="A15323" s="215" t="s">
        <v>12773</v>
      </c>
      <c r="B15323" s="215" t="s">
        <v>150</v>
      </c>
      <c r="C15323" s="24"/>
    </row>
    <row r="15324" spans="1:3" ht="12.75" customHeight="1" x14ac:dyDescent="0.2">
      <c r="A15324" s="215" t="s">
        <v>12669</v>
      </c>
      <c r="B15324" s="215" t="s">
        <v>150</v>
      </c>
      <c r="C15324" s="24"/>
    </row>
    <row r="15325" spans="1:3" ht="12.75" customHeight="1" x14ac:dyDescent="0.2">
      <c r="A15325" s="215" t="s">
        <v>12670</v>
      </c>
      <c r="B15325" s="215" t="s">
        <v>150</v>
      </c>
      <c r="C15325" s="24"/>
    </row>
    <row r="15326" spans="1:3" ht="12.75" customHeight="1" x14ac:dyDescent="0.2">
      <c r="A15326" s="215" t="s">
        <v>12671</v>
      </c>
      <c r="B15326" s="215" t="s">
        <v>150</v>
      </c>
      <c r="C15326" s="24"/>
    </row>
    <row r="15327" spans="1:3" ht="12.75" customHeight="1" x14ac:dyDescent="0.2">
      <c r="A15327" s="215" t="s">
        <v>12672</v>
      </c>
      <c r="B15327" s="215" t="s">
        <v>150</v>
      </c>
      <c r="C15327" s="24"/>
    </row>
    <row r="15328" spans="1:3" ht="12.75" customHeight="1" x14ac:dyDescent="0.2">
      <c r="A15328" s="215" t="s">
        <v>22761</v>
      </c>
      <c r="B15328" s="215" t="s">
        <v>150</v>
      </c>
      <c r="C15328" s="24"/>
    </row>
    <row r="15329" spans="1:3" ht="12.75" customHeight="1" x14ac:dyDescent="0.2">
      <c r="A15329" s="215" t="s">
        <v>12673</v>
      </c>
      <c r="B15329" s="215" t="s">
        <v>150</v>
      </c>
      <c r="C15329" s="24"/>
    </row>
    <row r="15330" spans="1:3" ht="12.75" customHeight="1" x14ac:dyDescent="0.2">
      <c r="A15330" s="215" t="s">
        <v>12674</v>
      </c>
      <c r="B15330" s="215" t="s">
        <v>150</v>
      </c>
      <c r="C15330" s="24"/>
    </row>
    <row r="15331" spans="1:3" ht="12.75" customHeight="1" x14ac:dyDescent="0.2">
      <c r="A15331" s="215" t="s">
        <v>4906</v>
      </c>
      <c r="B15331" s="215" t="s">
        <v>150</v>
      </c>
      <c r="C15331" s="24"/>
    </row>
    <row r="15332" spans="1:3" ht="12.75" customHeight="1" x14ac:dyDescent="0.2">
      <c r="A15332" s="215" t="s">
        <v>313</v>
      </c>
      <c r="B15332" s="215" t="s">
        <v>150</v>
      </c>
      <c r="C15332" s="24"/>
    </row>
    <row r="15333" spans="1:3" ht="12.75" customHeight="1" x14ac:dyDescent="0.2">
      <c r="A15333" s="215" t="s">
        <v>12675</v>
      </c>
      <c r="B15333" s="215" t="s">
        <v>150</v>
      </c>
      <c r="C15333" s="24"/>
    </row>
    <row r="15334" spans="1:3" ht="12.75" customHeight="1" x14ac:dyDescent="0.2">
      <c r="A15334" s="215" t="s">
        <v>22762</v>
      </c>
      <c r="B15334" s="215" t="s">
        <v>150</v>
      </c>
      <c r="C15334" s="24"/>
    </row>
    <row r="15335" spans="1:3" ht="12.75" customHeight="1" x14ac:dyDescent="0.2">
      <c r="A15335" s="215" t="s">
        <v>12676</v>
      </c>
      <c r="B15335" s="215" t="s">
        <v>150</v>
      </c>
      <c r="C15335" s="24"/>
    </row>
    <row r="15336" spans="1:3" ht="12.75" customHeight="1" x14ac:dyDescent="0.2">
      <c r="A15336" s="215" t="s">
        <v>12677</v>
      </c>
      <c r="B15336" s="215" t="s">
        <v>150</v>
      </c>
      <c r="C15336" s="24"/>
    </row>
    <row r="15337" spans="1:3" ht="12.75" customHeight="1" x14ac:dyDescent="0.2">
      <c r="A15337" s="215" t="s">
        <v>310</v>
      </c>
      <c r="B15337" s="215" t="s">
        <v>150</v>
      </c>
      <c r="C15337" s="24"/>
    </row>
    <row r="15338" spans="1:3" ht="12.75" customHeight="1" x14ac:dyDescent="0.2">
      <c r="A15338" s="215" t="s">
        <v>12678</v>
      </c>
      <c r="B15338" s="215" t="s">
        <v>150</v>
      </c>
      <c r="C15338" s="24"/>
    </row>
    <row r="15339" spans="1:3" ht="12.75" customHeight="1" x14ac:dyDescent="0.2">
      <c r="A15339" s="215" t="s">
        <v>150</v>
      </c>
      <c r="B15339" s="215" t="s">
        <v>150</v>
      </c>
      <c r="C15339" s="24"/>
    </row>
    <row r="15340" spans="1:3" ht="12.75" customHeight="1" x14ac:dyDescent="0.2">
      <c r="A15340" s="215" t="s">
        <v>12679</v>
      </c>
      <c r="B15340" s="215" t="s">
        <v>150</v>
      </c>
      <c r="C15340" s="24"/>
    </row>
    <row r="15341" spans="1:3" ht="12.75" customHeight="1" x14ac:dyDescent="0.2">
      <c r="A15341" s="215" t="s">
        <v>25970</v>
      </c>
      <c r="B15341" s="215" t="s">
        <v>150</v>
      </c>
      <c r="C15341" s="24"/>
    </row>
    <row r="15342" spans="1:3" ht="12.75" customHeight="1" x14ac:dyDescent="0.2">
      <c r="A15342" s="215" t="s">
        <v>12680</v>
      </c>
      <c r="B15342" s="215" t="s">
        <v>150</v>
      </c>
      <c r="C15342" s="24"/>
    </row>
    <row r="15343" spans="1:3" ht="12.75" customHeight="1" x14ac:dyDescent="0.2">
      <c r="A15343" s="215" t="s">
        <v>22763</v>
      </c>
      <c r="B15343" s="215" t="s">
        <v>150</v>
      </c>
      <c r="C15343" s="24"/>
    </row>
    <row r="15344" spans="1:3" ht="12.75" customHeight="1" x14ac:dyDescent="0.2">
      <c r="A15344" s="215" t="s">
        <v>22764</v>
      </c>
      <c r="B15344" s="215" t="s">
        <v>150</v>
      </c>
      <c r="C15344" s="24"/>
    </row>
    <row r="15345" spans="1:3" ht="12.75" customHeight="1" x14ac:dyDescent="0.2">
      <c r="A15345" s="215" t="s">
        <v>22765</v>
      </c>
      <c r="B15345" s="215" t="s">
        <v>150</v>
      </c>
      <c r="C15345" s="24"/>
    </row>
    <row r="15346" spans="1:3" ht="12.75" customHeight="1" x14ac:dyDescent="0.2">
      <c r="A15346" s="215" t="s">
        <v>12681</v>
      </c>
      <c r="B15346" s="215" t="s">
        <v>150</v>
      </c>
      <c r="C15346" s="24"/>
    </row>
    <row r="15347" spans="1:3" ht="12.75" customHeight="1" x14ac:dyDescent="0.2">
      <c r="A15347" s="215" t="s">
        <v>12682</v>
      </c>
      <c r="B15347" s="215" t="s">
        <v>150</v>
      </c>
      <c r="C15347" s="24"/>
    </row>
    <row r="15348" spans="1:3" ht="12.75" customHeight="1" x14ac:dyDescent="0.2">
      <c r="A15348" s="215" t="s">
        <v>12683</v>
      </c>
      <c r="B15348" s="215" t="s">
        <v>150</v>
      </c>
      <c r="C15348" s="24"/>
    </row>
    <row r="15349" spans="1:3" ht="12.75" customHeight="1" x14ac:dyDescent="0.2">
      <c r="A15349" s="215" t="s">
        <v>12684</v>
      </c>
      <c r="B15349" s="215" t="s">
        <v>150</v>
      </c>
      <c r="C15349" s="24"/>
    </row>
    <row r="15350" spans="1:3" ht="12.75" customHeight="1" x14ac:dyDescent="0.2">
      <c r="A15350" s="215" t="s">
        <v>12685</v>
      </c>
      <c r="B15350" s="215" t="s">
        <v>150</v>
      </c>
      <c r="C15350" s="24"/>
    </row>
    <row r="15351" spans="1:3" ht="12.75" customHeight="1" x14ac:dyDescent="0.2">
      <c r="A15351" s="215" t="s">
        <v>12686</v>
      </c>
      <c r="B15351" s="215" t="s">
        <v>150</v>
      </c>
      <c r="C15351" s="24"/>
    </row>
    <row r="15352" spans="1:3" ht="12.75" customHeight="1" x14ac:dyDescent="0.2">
      <c r="A15352" s="215" t="s">
        <v>12687</v>
      </c>
      <c r="B15352" s="215" t="s">
        <v>150</v>
      </c>
      <c r="C15352" s="24"/>
    </row>
    <row r="15353" spans="1:3" ht="12.75" customHeight="1" x14ac:dyDescent="0.2">
      <c r="A15353" s="215" t="s">
        <v>12688</v>
      </c>
      <c r="B15353" s="215" t="s">
        <v>150</v>
      </c>
      <c r="C15353" s="24"/>
    </row>
    <row r="15354" spans="1:3" ht="12.75" customHeight="1" x14ac:dyDescent="0.2">
      <c r="A15354" s="215" t="s">
        <v>12689</v>
      </c>
      <c r="B15354" s="215" t="s">
        <v>150</v>
      </c>
      <c r="C15354" s="24"/>
    </row>
    <row r="15355" spans="1:3" ht="12.75" customHeight="1" x14ac:dyDescent="0.2">
      <c r="A15355" s="215" t="s">
        <v>12690</v>
      </c>
      <c r="B15355" s="215" t="s">
        <v>150</v>
      </c>
      <c r="C15355" s="24"/>
    </row>
    <row r="15356" spans="1:3" ht="12.75" customHeight="1" x14ac:dyDescent="0.2">
      <c r="A15356" s="215" t="s">
        <v>12691</v>
      </c>
      <c r="B15356" s="215" t="s">
        <v>150</v>
      </c>
      <c r="C15356" s="24"/>
    </row>
    <row r="15357" spans="1:3" ht="12.75" customHeight="1" x14ac:dyDescent="0.2">
      <c r="A15357" s="215" t="s">
        <v>317</v>
      </c>
      <c r="B15357" s="215" t="s">
        <v>150</v>
      </c>
      <c r="C15357" s="24"/>
    </row>
    <row r="15358" spans="1:3" ht="12.75" customHeight="1" x14ac:dyDescent="0.2">
      <c r="A15358" s="215" t="s">
        <v>12692</v>
      </c>
      <c r="B15358" s="215" t="s">
        <v>150</v>
      </c>
      <c r="C15358" s="24"/>
    </row>
    <row r="15359" spans="1:3" ht="12.75" customHeight="1" x14ac:dyDescent="0.2">
      <c r="A15359" s="215" t="s">
        <v>12693</v>
      </c>
      <c r="B15359" s="215" t="s">
        <v>150</v>
      </c>
      <c r="C15359" s="24"/>
    </row>
    <row r="15360" spans="1:3" ht="12.75" customHeight="1" x14ac:dyDescent="0.2">
      <c r="A15360" s="215" t="s">
        <v>12694</v>
      </c>
      <c r="B15360" s="215" t="s">
        <v>150</v>
      </c>
      <c r="C15360" s="24"/>
    </row>
    <row r="15361" spans="1:3" ht="12.75" customHeight="1" x14ac:dyDescent="0.2">
      <c r="A15361" s="215" t="s">
        <v>12695</v>
      </c>
      <c r="B15361" s="215" t="s">
        <v>150</v>
      </c>
      <c r="C15361" s="24"/>
    </row>
    <row r="15362" spans="1:3" ht="12.75" customHeight="1" x14ac:dyDescent="0.2">
      <c r="A15362" s="215" t="s">
        <v>12696</v>
      </c>
      <c r="B15362" s="215" t="s">
        <v>150</v>
      </c>
      <c r="C15362" s="24"/>
    </row>
    <row r="15363" spans="1:3" ht="12.75" customHeight="1" x14ac:dyDescent="0.2">
      <c r="A15363" s="215" t="s">
        <v>12697</v>
      </c>
      <c r="B15363" s="215" t="s">
        <v>150</v>
      </c>
      <c r="C15363" s="24"/>
    </row>
    <row r="15364" spans="1:3" ht="12.75" customHeight="1" x14ac:dyDescent="0.2">
      <c r="A15364" s="215" t="s">
        <v>12698</v>
      </c>
      <c r="B15364" s="215" t="s">
        <v>150</v>
      </c>
      <c r="C15364" s="24"/>
    </row>
    <row r="15365" spans="1:3" ht="12.75" customHeight="1" x14ac:dyDescent="0.2">
      <c r="A15365" s="215" t="s">
        <v>12699</v>
      </c>
      <c r="B15365" s="215" t="s">
        <v>150</v>
      </c>
      <c r="C15365" s="24"/>
    </row>
    <row r="15366" spans="1:3" ht="12.75" customHeight="1" x14ac:dyDescent="0.2">
      <c r="A15366" s="215" t="s">
        <v>12700</v>
      </c>
      <c r="B15366" s="215" t="s">
        <v>150</v>
      </c>
      <c r="C15366" s="24"/>
    </row>
    <row r="15367" spans="1:3" ht="12.75" customHeight="1" x14ac:dyDescent="0.2">
      <c r="A15367" s="215" t="s">
        <v>12701</v>
      </c>
      <c r="B15367" s="215" t="s">
        <v>150</v>
      </c>
      <c r="C15367" s="24"/>
    </row>
    <row r="15368" spans="1:3" ht="12.75" customHeight="1" x14ac:dyDescent="0.2">
      <c r="A15368" s="215" t="s">
        <v>12702</v>
      </c>
      <c r="B15368" s="215" t="s">
        <v>150</v>
      </c>
      <c r="C15368" s="24"/>
    </row>
    <row r="15369" spans="1:3" ht="12.75" customHeight="1" x14ac:dyDescent="0.2">
      <c r="A15369" s="215" t="s">
        <v>12703</v>
      </c>
      <c r="B15369" s="215" t="s">
        <v>150</v>
      </c>
      <c r="C15369" s="24"/>
    </row>
    <row r="15370" spans="1:3" ht="12.75" customHeight="1" x14ac:dyDescent="0.2">
      <c r="A15370" s="215" t="s">
        <v>22766</v>
      </c>
      <c r="B15370" s="215" t="s">
        <v>150</v>
      </c>
      <c r="C15370" s="24"/>
    </row>
    <row r="15371" spans="1:3" ht="12.75" customHeight="1" x14ac:dyDescent="0.2">
      <c r="A15371" s="215" t="s">
        <v>2164</v>
      </c>
      <c r="B15371" s="215" t="s">
        <v>150</v>
      </c>
      <c r="C15371" s="24"/>
    </row>
    <row r="15372" spans="1:3" ht="12.75" customHeight="1" x14ac:dyDescent="0.2">
      <c r="A15372" s="215" t="s">
        <v>12704</v>
      </c>
      <c r="B15372" s="215" t="s">
        <v>150</v>
      </c>
      <c r="C15372" s="24"/>
    </row>
    <row r="15373" spans="1:3" ht="12.75" customHeight="1" x14ac:dyDescent="0.2">
      <c r="A15373" s="215" t="s">
        <v>12705</v>
      </c>
      <c r="B15373" s="215" t="s">
        <v>150</v>
      </c>
      <c r="C15373" s="24"/>
    </row>
    <row r="15374" spans="1:3" ht="12.75" customHeight="1" x14ac:dyDescent="0.2">
      <c r="A15374" s="215" t="s">
        <v>12706</v>
      </c>
      <c r="B15374" s="215" t="s">
        <v>150</v>
      </c>
      <c r="C15374" s="24"/>
    </row>
    <row r="15375" spans="1:3" ht="12.75" customHeight="1" x14ac:dyDescent="0.2">
      <c r="A15375" s="215" t="s">
        <v>12707</v>
      </c>
      <c r="B15375" s="215" t="s">
        <v>150</v>
      </c>
      <c r="C15375" s="24"/>
    </row>
    <row r="15376" spans="1:3" ht="12.75" customHeight="1" x14ac:dyDescent="0.2">
      <c r="A15376" s="215" t="s">
        <v>12708</v>
      </c>
      <c r="B15376" s="215" t="s">
        <v>150</v>
      </c>
      <c r="C15376" s="24"/>
    </row>
    <row r="15377" spans="1:3" ht="12.75" customHeight="1" x14ac:dyDescent="0.2">
      <c r="A15377" s="215" t="s">
        <v>12709</v>
      </c>
      <c r="B15377" s="215" t="s">
        <v>150</v>
      </c>
      <c r="C15377" s="24"/>
    </row>
    <row r="15378" spans="1:3" ht="12.75" customHeight="1" x14ac:dyDescent="0.2">
      <c r="A15378" s="215" t="s">
        <v>12710</v>
      </c>
      <c r="B15378" s="215" t="s">
        <v>150</v>
      </c>
      <c r="C15378" s="24"/>
    </row>
    <row r="15379" spans="1:3" ht="12.75" customHeight="1" x14ac:dyDescent="0.2">
      <c r="A15379" s="215" t="s">
        <v>12711</v>
      </c>
      <c r="B15379" s="215" t="s">
        <v>150</v>
      </c>
      <c r="C15379" s="24"/>
    </row>
    <row r="15380" spans="1:3" ht="12.75" customHeight="1" x14ac:dyDescent="0.2">
      <c r="A15380" s="215" t="s">
        <v>12712</v>
      </c>
      <c r="B15380" s="215" t="s">
        <v>150</v>
      </c>
      <c r="C15380" s="24"/>
    </row>
    <row r="15381" spans="1:3" ht="12.75" customHeight="1" x14ac:dyDescent="0.2">
      <c r="A15381" s="215" t="s">
        <v>12713</v>
      </c>
      <c r="B15381" s="215" t="s">
        <v>150</v>
      </c>
      <c r="C15381" s="24"/>
    </row>
    <row r="15382" spans="1:3" ht="12.75" customHeight="1" x14ac:dyDescent="0.2">
      <c r="A15382" s="215" t="s">
        <v>22767</v>
      </c>
      <c r="B15382" s="215" t="s">
        <v>150</v>
      </c>
      <c r="C15382" s="24"/>
    </row>
    <row r="15383" spans="1:3" ht="12.75" customHeight="1" x14ac:dyDescent="0.2">
      <c r="A15383" s="215" t="s">
        <v>12714</v>
      </c>
      <c r="B15383" s="215" t="s">
        <v>150</v>
      </c>
      <c r="C15383" s="24"/>
    </row>
    <row r="15384" spans="1:3" ht="12.75" customHeight="1" x14ac:dyDescent="0.2">
      <c r="A15384" s="215" t="s">
        <v>2165</v>
      </c>
      <c r="B15384" s="215" t="s">
        <v>150</v>
      </c>
      <c r="C15384" s="24"/>
    </row>
    <row r="15385" spans="1:3" ht="12.75" customHeight="1" x14ac:dyDescent="0.2">
      <c r="A15385" s="215" t="s">
        <v>12715</v>
      </c>
      <c r="B15385" s="215" t="s">
        <v>150</v>
      </c>
      <c r="C15385" s="24"/>
    </row>
    <row r="15386" spans="1:3" ht="12.75" customHeight="1" x14ac:dyDescent="0.2">
      <c r="A15386" s="215" t="s">
        <v>12716</v>
      </c>
      <c r="B15386" s="215" t="s">
        <v>150</v>
      </c>
      <c r="C15386" s="24"/>
    </row>
    <row r="15387" spans="1:3" ht="12.75" customHeight="1" x14ac:dyDescent="0.2">
      <c r="A15387" s="215" t="s">
        <v>318</v>
      </c>
      <c r="B15387" s="215" t="s">
        <v>150</v>
      </c>
      <c r="C15387" s="24"/>
    </row>
    <row r="15388" spans="1:3" ht="12.75" customHeight="1" x14ac:dyDescent="0.2">
      <c r="A15388" s="215" t="s">
        <v>12717</v>
      </c>
      <c r="B15388" s="215" t="s">
        <v>150</v>
      </c>
      <c r="C15388" s="24"/>
    </row>
    <row r="15389" spans="1:3" ht="12.75" customHeight="1" x14ac:dyDescent="0.2">
      <c r="A15389" s="215" t="s">
        <v>12718</v>
      </c>
      <c r="B15389" s="215" t="s">
        <v>150</v>
      </c>
      <c r="C15389" s="24"/>
    </row>
    <row r="15390" spans="1:3" ht="12.75" customHeight="1" x14ac:dyDescent="0.2">
      <c r="A15390" s="215" t="s">
        <v>12719</v>
      </c>
      <c r="B15390" s="215" t="s">
        <v>150</v>
      </c>
      <c r="C15390" s="24"/>
    </row>
    <row r="15391" spans="1:3" ht="12.75" customHeight="1" x14ac:dyDescent="0.2">
      <c r="A15391" s="215" t="s">
        <v>321</v>
      </c>
      <c r="B15391" s="215" t="s">
        <v>150</v>
      </c>
      <c r="C15391" s="24"/>
    </row>
    <row r="15392" spans="1:3" ht="12.75" customHeight="1" x14ac:dyDescent="0.2">
      <c r="A15392" s="215" t="s">
        <v>12720</v>
      </c>
      <c r="B15392" s="215" t="s">
        <v>150</v>
      </c>
      <c r="C15392" s="24"/>
    </row>
    <row r="15393" spans="1:3" ht="12.75" customHeight="1" x14ac:dyDescent="0.2">
      <c r="A15393" s="215" t="s">
        <v>22768</v>
      </c>
      <c r="B15393" s="215" t="s">
        <v>150</v>
      </c>
      <c r="C15393" s="24"/>
    </row>
    <row r="15394" spans="1:3" ht="12.75" customHeight="1" x14ac:dyDescent="0.2">
      <c r="A15394" s="215" t="s">
        <v>12721</v>
      </c>
      <c r="B15394" s="215" t="s">
        <v>150</v>
      </c>
      <c r="C15394" s="24"/>
    </row>
    <row r="15395" spans="1:3" ht="12.75" customHeight="1" x14ac:dyDescent="0.2">
      <c r="A15395" s="215" t="s">
        <v>12722</v>
      </c>
      <c r="B15395" s="215" t="s">
        <v>150</v>
      </c>
      <c r="C15395" s="24"/>
    </row>
    <row r="15396" spans="1:3" ht="12.75" customHeight="1" x14ac:dyDescent="0.2">
      <c r="A15396" s="215" t="s">
        <v>12774</v>
      </c>
      <c r="B15396" s="215" t="s">
        <v>150</v>
      </c>
      <c r="C15396" s="24"/>
    </row>
    <row r="15397" spans="1:3" ht="12.75" customHeight="1" x14ac:dyDescent="0.2">
      <c r="A15397" s="215" t="s">
        <v>12723</v>
      </c>
      <c r="B15397" s="215" t="s">
        <v>150</v>
      </c>
      <c r="C15397" s="24"/>
    </row>
    <row r="15398" spans="1:3" ht="12.75" customHeight="1" x14ac:dyDescent="0.2">
      <c r="A15398" s="215" t="s">
        <v>12724</v>
      </c>
      <c r="B15398" s="215" t="s">
        <v>150</v>
      </c>
      <c r="C15398" s="24"/>
    </row>
    <row r="15399" spans="1:3" ht="12.75" customHeight="1" x14ac:dyDescent="0.2">
      <c r="A15399" s="215" t="s">
        <v>2166</v>
      </c>
      <c r="B15399" s="215" t="s">
        <v>150</v>
      </c>
      <c r="C15399" s="24"/>
    </row>
    <row r="15400" spans="1:3" ht="12.75" customHeight="1" x14ac:dyDescent="0.2">
      <c r="A15400" s="215" t="s">
        <v>12725</v>
      </c>
      <c r="B15400" s="215" t="s">
        <v>150</v>
      </c>
      <c r="C15400" s="24"/>
    </row>
    <row r="15401" spans="1:3" ht="12.75" customHeight="1" x14ac:dyDescent="0.2">
      <c r="A15401" s="215" t="s">
        <v>12726</v>
      </c>
      <c r="B15401" s="215" t="s">
        <v>150</v>
      </c>
      <c r="C15401" s="24"/>
    </row>
    <row r="15402" spans="1:3" ht="12.75" customHeight="1" x14ac:dyDescent="0.2">
      <c r="A15402" s="215" t="s">
        <v>22769</v>
      </c>
      <c r="B15402" s="215" t="s">
        <v>150</v>
      </c>
      <c r="C15402" s="24"/>
    </row>
    <row r="15403" spans="1:3" ht="12.75" customHeight="1" x14ac:dyDescent="0.2">
      <c r="A15403" s="215" t="s">
        <v>12727</v>
      </c>
      <c r="B15403" s="215" t="s">
        <v>150</v>
      </c>
      <c r="C15403" s="24"/>
    </row>
    <row r="15404" spans="1:3" ht="12.75" customHeight="1" x14ac:dyDescent="0.2">
      <c r="A15404" s="215" t="s">
        <v>12728</v>
      </c>
      <c r="B15404" s="215" t="s">
        <v>150</v>
      </c>
      <c r="C15404" s="24"/>
    </row>
    <row r="15405" spans="1:3" ht="12.75" customHeight="1" x14ac:dyDescent="0.2">
      <c r="A15405" s="215" t="s">
        <v>12729</v>
      </c>
      <c r="B15405" s="215" t="s">
        <v>150</v>
      </c>
      <c r="C15405" s="24"/>
    </row>
    <row r="15406" spans="1:3" ht="12.75" customHeight="1" x14ac:dyDescent="0.2">
      <c r="A15406" s="215" t="s">
        <v>12730</v>
      </c>
      <c r="B15406" s="215" t="s">
        <v>150</v>
      </c>
      <c r="C15406" s="24"/>
    </row>
    <row r="15407" spans="1:3" ht="12.75" customHeight="1" x14ac:dyDescent="0.2">
      <c r="A15407" s="215" t="s">
        <v>12731</v>
      </c>
      <c r="B15407" s="215" t="s">
        <v>150</v>
      </c>
      <c r="C15407" s="24"/>
    </row>
    <row r="15408" spans="1:3" ht="12.75" customHeight="1" x14ac:dyDescent="0.2">
      <c r="A15408" s="215" t="s">
        <v>12732</v>
      </c>
      <c r="B15408" s="215" t="s">
        <v>150</v>
      </c>
      <c r="C15408" s="24"/>
    </row>
    <row r="15409" spans="1:3" ht="12.75" customHeight="1" x14ac:dyDescent="0.2">
      <c r="A15409" s="215" t="s">
        <v>12733</v>
      </c>
      <c r="B15409" s="215" t="s">
        <v>150</v>
      </c>
      <c r="C15409" s="24"/>
    </row>
    <row r="15410" spans="1:3" ht="12.75" customHeight="1" x14ac:dyDescent="0.2">
      <c r="A15410" s="215" t="s">
        <v>12734</v>
      </c>
      <c r="B15410" s="215" t="s">
        <v>150</v>
      </c>
      <c r="C15410" s="24"/>
    </row>
    <row r="15411" spans="1:3" ht="12.75" customHeight="1" x14ac:dyDescent="0.2">
      <c r="A15411" s="215" t="s">
        <v>12735</v>
      </c>
      <c r="B15411" s="215" t="s">
        <v>150</v>
      </c>
      <c r="C15411" s="24"/>
    </row>
    <row r="15412" spans="1:3" ht="12.75" customHeight="1" x14ac:dyDescent="0.2">
      <c r="A15412" s="215" t="s">
        <v>12736</v>
      </c>
      <c r="B15412" s="215" t="s">
        <v>150</v>
      </c>
      <c r="C15412" s="24"/>
    </row>
    <row r="15413" spans="1:3" ht="12.75" customHeight="1" x14ac:dyDescent="0.2">
      <c r="A15413" s="215" t="s">
        <v>12737</v>
      </c>
      <c r="B15413" s="215" t="s">
        <v>150</v>
      </c>
      <c r="C15413" s="24"/>
    </row>
    <row r="15414" spans="1:3" ht="12.75" customHeight="1" x14ac:dyDescent="0.2">
      <c r="A15414" s="215" t="s">
        <v>12738</v>
      </c>
      <c r="B15414" s="215" t="s">
        <v>150</v>
      </c>
      <c r="C15414" s="24"/>
    </row>
    <row r="15415" spans="1:3" ht="12.75" customHeight="1" x14ac:dyDescent="0.2">
      <c r="A15415" s="215" t="s">
        <v>12739</v>
      </c>
      <c r="B15415" s="215" t="s">
        <v>150</v>
      </c>
      <c r="C15415" s="24"/>
    </row>
    <row r="15416" spans="1:3" ht="12.75" customHeight="1" x14ac:dyDescent="0.2">
      <c r="A15416" s="215" t="s">
        <v>292</v>
      </c>
      <c r="B15416" s="215" t="s">
        <v>150</v>
      </c>
      <c r="C15416" s="24"/>
    </row>
    <row r="15417" spans="1:3" ht="12.75" customHeight="1" x14ac:dyDescent="0.2">
      <c r="A15417" s="215" t="s">
        <v>12740</v>
      </c>
      <c r="B15417" s="215" t="s">
        <v>150</v>
      </c>
      <c r="C15417" s="24"/>
    </row>
    <row r="15418" spans="1:3" ht="12.75" customHeight="1" x14ac:dyDescent="0.2">
      <c r="A15418" s="215" t="s">
        <v>12741</v>
      </c>
      <c r="B15418" s="215" t="s">
        <v>150</v>
      </c>
      <c r="C15418" s="24"/>
    </row>
    <row r="15419" spans="1:3" ht="12.75" customHeight="1" x14ac:dyDescent="0.2">
      <c r="A15419" s="215" t="s">
        <v>297</v>
      </c>
      <c r="B15419" s="215" t="s">
        <v>150</v>
      </c>
      <c r="C15419" s="24"/>
    </row>
    <row r="15420" spans="1:3" ht="12.75" customHeight="1" x14ac:dyDescent="0.2">
      <c r="A15420" s="215" t="s">
        <v>12742</v>
      </c>
      <c r="B15420" s="215" t="s">
        <v>150</v>
      </c>
      <c r="C15420" s="24"/>
    </row>
    <row r="15421" spans="1:3" ht="12.75" customHeight="1" x14ac:dyDescent="0.2">
      <c r="A15421" s="215" t="s">
        <v>12743</v>
      </c>
      <c r="B15421" s="215" t="s">
        <v>150</v>
      </c>
      <c r="C15421" s="24"/>
    </row>
    <row r="15422" spans="1:3" ht="12.75" customHeight="1" x14ac:dyDescent="0.2">
      <c r="A15422" s="215" t="s">
        <v>304</v>
      </c>
      <c r="B15422" s="215" t="s">
        <v>150</v>
      </c>
      <c r="C15422" s="24"/>
    </row>
    <row r="15423" spans="1:3" ht="12.75" customHeight="1" x14ac:dyDescent="0.2">
      <c r="A15423" s="215" t="s">
        <v>12744</v>
      </c>
      <c r="B15423" s="215" t="s">
        <v>150</v>
      </c>
      <c r="C15423" s="24"/>
    </row>
    <row r="15424" spans="1:3" ht="12.75" customHeight="1" x14ac:dyDescent="0.2">
      <c r="A15424" s="215" t="s">
        <v>309</v>
      </c>
      <c r="B15424" s="215" t="s">
        <v>150</v>
      </c>
      <c r="C15424" s="24"/>
    </row>
    <row r="15425" spans="1:3" ht="12.75" customHeight="1" x14ac:dyDescent="0.2">
      <c r="A15425" s="215" t="s">
        <v>12745</v>
      </c>
      <c r="B15425" s="215" t="s">
        <v>150</v>
      </c>
      <c r="C15425" s="24"/>
    </row>
    <row r="15426" spans="1:3" ht="12.75" customHeight="1" x14ac:dyDescent="0.2">
      <c r="A15426" s="215" t="s">
        <v>12746</v>
      </c>
      <c r="B15426" s="215" t="s">
        <v>150</v>
      </c>
      <c r="C15426" s="24"/>
    </row>
    <row r="15427" spans="1:3" ht="12.75" customHeight="1" x14ac:dyDescent="0.2">
      <c r="A15427" s="215" t="s">
        <v>12747</v>
      </c>
      <c r="B15427" s="215" t="s">
        <v>150</v>
      </c>
      <c r="C15427" s="24"/>
    </row>
    <row r="15428" spans="1:3" ht="12.75" customHeight="1" x14ac:dyDescent="0.2">
      <c r="A15428" s="215" t="s">
        <v>12748</v>
      </c>
      <c r="B15428" s="215" t="s">
        <v>150</v>
      </c>
      <c r="C15428" s="24"/>
    </row>
    <row r="15429" spans="1:3" ht="12.75" customHeight="1" x14ac:dyDescent="0.2">
      <c r="A15429" s="215" t="s">
        <v>12749</v>
      </c>
      <c r="B15429" s="215" t="s">
        <v>150</v>
      </c>
      <c r="C15429" s="24"/>
    </row>
    <row r="15430" spans="1:3" ht="12.75" customHeight="1" x14ac:dyDescent="0.2">
      <c r="A15430" s="215" t="s">
        <v>12750</v>
      </c>
      <c r="B15430" s="215" t="s">
        <v>150</v>
      </c>
      <c r="C15430" s="24"/>
    </row>
    <row r="15431" spans="1:3" ht="12.75" customHeight="1" x14ac:dyDescent="0.2">
      <c r="A15431" s="215" t="s">
        <v>12751</v>
      </c>
      <c r="B15431" s="215" t="s">
        <v>150</v>
      </c>
      <c r="C15431" s="24"/>
    </row>
    <row r="15432" spans="1:3" ht="12.75" customHeight="1" x14ac:dyDescent="0.2">
      <c r="A15432" s="215" t="s">
        <v>12752</v>
      </c>
      <c r="B15432" s="215" t="s">
        <v>150</v>
      </c>
      <c r="C15432" s="24"/>
    </row>
    <row r="15433" spans="1:3" ht="12.75" customHeight="1" x14ac:dyDescent="0.2">
      <c r="A15433" s="215" t="s">
        <v>12753</v>
      </c>
      <c r="B15433" s="215" t="s">
        <v>150</v>
      </c>
      <c r="C15433" s="24"/>
    </row>
    <row r="15434" spans="1:3" ht="12.75" customHeight="1" x14ac:dyDescent="0.2">
      <c r="A15434" s="215" t="s">
        <v>12754</v>
      </c>
      <c r="B15434" s="215" t="s">
        <v>150</v>
      </c>
      <c r="C15434" s="24"/>
    </row>
    <row r="15435" spans="1:3" ht="12.75" customHeight="1" x14ac:dyDescent="0.2">
      <c r="A15435" s="215" t="s">
        <v>22770</v>
      </c>
      <c r="B15435" s="215" t="s">
        <v>150</v>
      </c>
      <c r="C15435" s="24"/>
    </row>
    <row r="15436" spans="1:3" ht="12.75" customHeight="1" x14ac:dyDescent="0.2">
      <c r="A15436" s="215" t="s">
        <v>12755</v>
      </c>
      <c r="B15436" s="215" t="s">
        <v>150</v>
      </c>
      <c r="C15436" s="24"/>
    </row>
    <row r="15437" spans="1:3" ht="12.75" customHeight="1" x14ac:dyDescent="0.2">
      <c r="A15437" s="215" t="s">
        <v>12756</v>
      </c>
      <c r="B15437" s="215" t="s">
        <v>150</v>
      </c>
      <c r="C15437" s="24"/>
    </row>
    <row r="15438" spans="1:3" ht="12.75" customHeight="1" x14ac:dyDescent="0.2">
      <c r="A15438" s="215" t="s">
        <v>12757</v>
      </c>
      <c r="B15438" s="215" t="s">
        <v>150</v>
      </c>
      <c r="C15438" s="24"/>
    </row>
    <row r="15439" spans="1:3" ht="12.75" customHeight="1" x14ac:dyDescent="0.2">
      <c r="A15439" s="215" t="s">
        <v>12758</v>
      </c>
      <c r="B15439" s="215" t="s">
        <v>150</v>
      </c>
      <c r="C15439" s="24"/>
    </row>
    <row r="15440" spans="1:3" ht="12.75" customHeight="1" x14ac:dyDescent="0.2">
      <c r="A15440" s="215" t="s">
        <v>2167</v>
      </c>
      <c r="B15440" s="215" t="s">
        <v>55</v>
      </c>
      <c r="C15440" s="24"/>
    </row>
    <row r="15441" spans="1:3" ht="12.75" customHeight="1" x14ac:dyDescent="0.2">
      <c r="A15441" s="215" t="s">
        <v>12775</v>
      </c>
      <c r="B15441" s="215" t="s">
        <v>55</v>
      </c>
      <c r="C15441" s="24"/>
    </row>
    <row r="15442" spans="1:3" ht="12.75" customHeight="1" x14ac:dyDescent="0.2">
      <c r="A15442" s="215" t="s">
        <v>12815</v>
      </c>
      <c r="B15442" s="215" t="s">
        <v>55</v>
      </c>
      <c r="C15442" s="24"/>
    </row>
    <row r="15443" spans="1:3" ht="12.75" customHeight="1" x14ac:dyDescent="0.2">
      <c r="A15443" s="215" t="s">
        <v>2168</v>
      </c>
      <c r="B15443" s="215" t="s">
        <v>55</v>
      </c>
      <c r="C15443" s="24"/>
    </row>
    <row r="15444" spans="1:3" ht="12.75" customHeight="1" x14ac:dyDescent="0.2">
      <c r="A15444" s="215" t="s">
        <v>12776</v>
      </c>
      <c r="B15444" s="215" t="s">
        <v>55</v>
      </c>
      <c r="C15444" s="24"/>
    </row>
    <row r="15445" spans="1:3" ht="12.75" customHeight="1" x14ac:dyDescent="0.2">
      <c r="A15445" s="215" t="s">
        <v>2169</v>
      </c>
      <c r="B15445" s="215" t="s">
        <v>55</v>
      </c>
      <c r="C15445" s="24"/>
    </row>
    <row r="15446" spans="1:3" ht="12.75" customHeight="1" x14ac:dyDescent="0.2">
      <c r="A15446" s="215" t="s">
        <v>12777</v>
      </c>
      <c r="B15446" s="215" t="s">
        <v>55</v>
      </c>
      <c r="C15446" s="24"/>
    </row>
    <row r="15447" spans="1:3" ht="12.75" customHeight="1" x14ac:dyDescent="0.2">
      <c r="A15447" s="215" t="s">
        <v>12778</v>
      </c>
      <c r="B15447" s="215" t="s">
        <v>55</v>
      </c>
      <c r="C15447" s="24"/>
    </row>
    <row r="15448" spans="1:3" ht="12.75" customHeight="1" x14ac:dyDescent="0.2">
      <c r="A15448" s="215" t="s">
        <v>55</v>
      </c>
      <c r="B15448" s="215" t="s">
        <v>55</v>
      </c>
      <c r="C15448" s="24"/>
    </row>
    <row r="15449" spans="1:3" ht="12.75" customHeight="1" x14ac:dyDescent="0.2">
      <c r="A15449" s="215" t="s">
        <v>12779</v>
      </c>
      <c r="B15449" s="215" t="s">
        <v>55</v>
      </c>
      <c r="C15449" s="24"/>
    </row>
    <row r="15450" spans="1:3" ht="12.75" customHeight="1" x14ac:dyDescent="0.2">
      <c r="A15450" s="215" t="s">
        <v>12780</v>
      </c>
      <c r="B15450" s="215" t="s">
        <v>55</v>
      </c>
      <c r="C15450" s="24"/>
    </row>
    <row r="15451" spans="1:3" ht="12.75" customHeight="1" x14ac:dyDescent="0.2">
      <c r="A15451" s="215" t="s">
        <v>25971</v>
      </c>
      <c r="B15451" s="215" t="s">
        <v>55</v>
      </c>
      <c r="C15451" s="24"/>
    </row>
    <row r="15452" spans="1:3" ht="12.75" customHeight="1" x14ac:dyDescent="0.2">
      <c r="A15452" s="215" t="s">
        <v>25972</v>
      </c>
      <c r="B15452" s="215" t="s">
        <v>55</v>
      </c>
      <c r="C15452" s="24"/>
    </row>
    <row r="15453" spans="1:3" ht="12.75" customHeight="1" x14ac:dyDescent="0.2">
      <c r="A15453" s="215" t="s">
        <v>12781</v>
      </c>
      <c r="B15453" s="215" t="s">
        <v>55</v>
      </c>
      <c r="C15453" s="24"/>
    </row>
    <row r="15454" spans="1:3" ht="12.75" customHeight="1" x14ac:dyDescent="0.2">
      <c r="A15454" s="215" t="s">
        <v>12782</v>
      </c>
      <c r="B15454" s="215" t="s">
        <v>55</v>
      </c>
      <c r="C15454" s="24"/>
    </row>
    <row r="15455" spans="1:3" ht="12.75" customHeight="1" x14ac:dyDescent="0.2">
      <c r="A15455" s="215" t="s">
        <v>12783</v>
      </c>
      <c r="B15455" s="215" t="s">
        <v>55</v>
      </c>
      <c r="C15455" s="24"/>
    </row>
    <row r="15456" spans="1:3" ht="12.75" customHeight="1" x14ac:dyDescent="0.2">
      <c r="A15456" s="215" t="s">
        <v>12784</v>
      </c>
      <c r="B15456" s="215" t="s">
        <v>55</v>
      </c>
      <c r="C15456" s="24"/>
    </row>
    <row r="15457" spans="1:3" ht="12.75" customHeight="1" x14ac:dyDescent="0.2">
      <c r="A15457" s="215" t="s">
        <v>12785</v>
      </c>
      <c r="B15457" s="215" t="s">
        <v>55</v>
      </c>
      <c r="C15457" s="24"/>
    </row>
    <row r="15458" spans="1:3" ht="12.75" customHeight="1" x14ac:dyDescent="0.2">
      <c r="A15458" s="215" t="s">
        <v>12786</v>
      </c>
      <c r="B15458" s="215" t="s">
        <v>55</v>
      </c>
      <c r="C15458" s="24"/>
    </row>
    <row r="15459" spans="1:3" ht="12.75" customHeight="1" x14ac:dyDescent="0.2">
      <c r="A15459" s="215" t="s">
        <v>12787</v>
      </c>
      <c r="B15459" s="215" t="s">
        <v>55</v>
      </c>
      <c r="C15459" s="24"/>
    </row>
    <row r="15460" spans="1:3" ht="12.75" customHeight="1" x14ac:dyDescent="0.2">
      <c r="A15460" s="215" t="s">
        <v>12788</v>
      </c>
      <c r="B15460" s="215" t="s">
        <v>55</v>
      </c>
      <c r="C15460" s="24"/>
    </row>
    <row r="15461" spans="1:3" ht="12.75" customHeight="1" x14ac:dyDescent="0.2">
      <c r="A15461" s="215" t="s">
        <v>12789</v>
      </c>
      <c r="B15461" s="215" t="s">
        <v>55</v>
      </c>
      <c r="C15461" s="24"/>
    </row>
    <row r="15462" spans="1:3" ht="12.75" customHeight="1" x14ac:dyDescent="0.2">
      <c r="A15462" s="215" t="s">
        <v>12790</v>
      </c>
      <c r="B15462" s="215" t="s">
        <v>55</v>
      </c>
      <c r="C15462" s="24"/>
    </row>
    <row r="15463" spans="1:3" ht="12.75" customHeight="1" x14ac:dyDescent="0.2">
      <c r="A15463" s="215" t="s">
        <v>2170</v>
      </c>
      <c r="B15463" s="215" t="s">
        <v>55</v>
      </c>
      <c r="C15463" s="24"/>
    </row>
    <row r="15464" spans="1:3" ht="12.75" customHeight="1" x14ac:dyDescent="0.2">
      <c r="A15464" s="215" t="s">
        <v>12791</v>
      </c>
      <c r="B15464" s="215" t="s">
        <v>55</v>
      </c>
      <c r="C15464" s="24"/>
    </row>
    <row r="15465" spans="1:3" ht="12.75" customHeight="1" x14ac:dyDescent="0.2">
      <c r="A15465" s="215" t="s">
        <v>25973</v>
      </c>
      <c r="B15465" s="215" t="s">
        <v>55</v>
      </c>
      <c r="C15465" s="24"/>
    </row>
    <row r="15466" spans="1:3" ht="12.75" customHeight="1" x14ac:dyDescent="0.2">
      <c r="A15466" s="215" t="s">
        <v>12816</v>
      </c>
      <c r="B15466" s="215" t="s">
        <v>55</v>
      </c>
      <c r="C15466" s="24"/>
    </row>
    <row r="15467" spans="1:3" ht="12.75" customHeight="1" x14ac:dyDescent="0.2">
      <c r="A15467" s="215" t="s">
        <v>3264</v>
      </c>
      <c r="B15467" s="215" t="s">
        <v>55</v>
      </c>
      <c r="C15467" s="24"/>
    </row>
    <row r="15468" spans="1:3" ht="12.75" customHeight="1" x14ac:dyDescent="0.2">
      <c r="A15468" s="215" t="s">
        <v>12792</v>
      </c>
      <c r="B15468" s="215" t="s">
        <v>55</v>
      </c>
      <c r="C15468" s="24"/>
    </row>
    <row r="15469" spans="1:3" ht="12.75" customHeight="1" x14ac:dyDescent="0.2">
      <c r="A15469" s="215" t="s">
        <v>12793</v>
      </c>
      <c r="B15469" s="215" t="s">
        <v>55</v>
      </c>
      <c r="C15469" s="24"/>
    </row>
    <row r="15470" spans="1:3" ht="12.75" customHeight="1" x14ac:dyDescent="0.2">
      <c r="A15470" s="215" t="s">
        <v>25974</v>
      </c>
      <c r="B15470" s="215" t="s">
        <v>55</v>
      </c>
      <c r="C15470" s="24"/>
    </row>
    <row r="15471" spans="1:3" ht="12.75" customHeight="1" x14ac:dyDescent="0.2">
      <c r="A15471" s="215" t="s">
        <v>12794</v>
      </c>
      <c r="B15471" s="215" t="s">
        <v>55</v>
      </c>
      <c r="C15471" s="24"/>
    </row>
    <row r="15472" spans="1:3" ht="12.75" customHeight="1" x14ac:dyDescent="0.2">
      <c r="A15472" s="215" t="s">
        <v>12795</v>
      </c>
      <c r="B15472" s="215" t="s">
        <v>55</v>
      </c>
      <c r="C15472" s="24"/>
    </row>
    <row r="15473" spans="1:3" ht="12.75" customHeight="1" x14ac:dyDescent="0.2">
      <c r="A15473" s="215" t="s">
        <v>2171</v>
      </c>
      <c r="B15473" s="215" t="s">
        <v>55</v>
      </c>
      <c r="C15473" s="24"/>
    </row>
    <row r="15474" spans="1:3" ht="12.75" customHeight="1" x14ac:dyDescent="0.2">
      <c r="A15474" s="215" t="s">
        <v>12796</v>
      </c>
      <c r="B15474" s="215" t="s">
        <v>55</v>
      </c>
      <c r="C15474" s="24"/>
    </row>
    <row r="15475" spans="1:3" ht="12.75" customHeight="1" x14ac:dyDescent="0.2">
      <c r="A15475" s="215" t="s">
        <v>2172</v>
      </c>
      <c r="B15475" s="215" t="s">
        <v>55</v>
      </c>
      <c r="C15475" s="24"/>
    </row>
    <row r="15476" spans="1:3" ht="12.75" customHeight="1" x14ac:dyDescent="0.2">
      <c r="A15476" s="215" t="s">
        <v>12797</v>
      </c>
      <c r="B15476" s="215" t="s">
        <v>55</v>
      </c>
      <c r="C15476" s="24"/>
    </row>
    <row r="15477" spans="1:3" ht="12.75" customHeight="1" x14ac:dyDescent="0.2">
      <c r="A15477" s="215" t="s">
        <v>12798</v>
      </c>
      <c r="B15477" s="215" t="s">
        <v>55</v>
      </c>
      <c r="C15477" s="24"/>
    </row>
    <row r="15478" spans="1:3" ht="12.75" customHeight="1" x14ac:dyDescent="0.2">
      <c r="A15478" s="215" t="s">
        <v>12799</v>
      </c>
      <c r="B15478" s="215" t="s">
        <v>55</v>
      </c>
      <c r="C15478" s="24"/>
    </row>
    <row r="15479" spans="1:3" ht="12.75" customHeight="1" x14ac:dyDescent="0.2">
      <c r="A15479" s="215" t="s">
        <v>12817</v>
      </c>
      <c r="B15479" s="215" t="s">
        <v>55</v>
      </c>
      <c r="C15479" s="24"/>
    </row>
    <row r="15480" spans="1:3" ht="12.75" customHeight="1" x14ac:dyDescent="0.2">
      <c r="A15480" s="215" t="s">
        <v>12818</v>
      </c>
      <c r="B15480" s="215" t="s">
        <v>55</v>
      </c>
      <c r="C15480" s="24"/>
    </row>
    <row r="15481" spans="1:3" ht="12.75" customHeight="1" x14ac:dyDescent="0.2">
      <c r="A15481" s="215" t="s">
        <v>12819</v>
      </c>
      <c r="B15481" s="215" t="s">
        <v>55</v>
      </c>
      <c r="C15481" s="24"/>
    </row>
    <row r="15482" spans="1:3" ht="12.75" customHeight="1" x14ac:dyDescent="0.2">
      <c r="A15482" s="215" t="s">
        <v>22771</v>
      </c>
      <c r="B15482" s="215" t="s">
        <v>55</v>
      </c>
      <c r="C15482" s="24"/>
    </row>
    <row r="15483" spans="1:3" ht="12.75" customHeight="1" x14ac:dyDescent="0.2">
      <c r="A15483" s="215" t="s">
        <v>2173</v>
      </c>
      <c r="B15483" s="215" t="s">
        <v>55</v>
      </c>
      <c r="C15483" s="24"/>
    </row>
    <row r="15484" spans="1:3" ht="12.75" customHeight="1" x14ac:dyDescent="0.2">
      <c r="A15484" s="215" t="s">
        <v>12800</v>
      </c>
      <c r="B15484" s="215" t="s">
        <v>55</v>
      </c>
      <c r="C15484" s="24"/>
    </row>
    <row r="15485" spans="1:3" ht="12.75" customHeight="1" x14ac:dyDescent="0.2">
      <c r="A15485" s="215" t="s">
        <v>12801</v>
      </c>
      <c r="B15485" s="215" t="s">
        <v>55</v>
      </c>
      <c r="C15485" s="24"/>
    </row>
    <row r="15486" spans="1:3" ht="12.75" customHeight="1" x14ac:dyDescent="0.2">
      <c r="A15486" s="185" t="s">
        <v>26577</v>
      </c>
      <c r="B15486" s="185" t="s">
        <v>55</v>
      </c>
      <c r="C15486" s="24"/>
    </row>
    <row r="15487" spans="1:3" ht="12.75" customHeight="1" x14ac:dyDescent="0.2">
      <c r="A15487" s="215" t="s">
        <v>22772</v>
      </c>
      <c r="B15487" s="215" t="s">
        <v>55</v>
      </c>
      <c r="C15487" s="24"/>
    </row>
    <row r="15488" spans="1:3" ht="12.75" customHeight="1" x14ac:dyDescent="0.2">
      <c r="A15488" s="215" t="s">
        <v>12820</v>
      </c>
      <c r="B15488" s="215" t="s">
        <v>55</v>
      </c>
      <c r="C15488" s="24"/>
    </row>
    <row r="15489" spans="1:3" ht="12.75" customHeight="1" x14ac:dyDescent="0.2">
      <c r="A15489" s="215" t="s">
        <v>22773</v>
      </c>
      <c r="B15489" s="215" t="s">
        <v>55</v>
      </c>
      <c r="C15489" s="24"/>
    </row>
    <row r="15490" spans="1:3" ht="12.75" customHeight="1" x14ac:dyDescent="0.2">
      <c r="A15490" s="215" t="s">
        <v>12821</v>
      </c>
      <c r="B15490" s="215" t="s">
        <v>55</v>
      </c>
      <c r="C15490" s="24"/>
    </row>
    <row r="15491" spans="1:3" ht="12.75" customHeight="1" x14ac:dyDescent="0.2">
      <c r="A15491" s="215" t="s">
        <v>22774</v>
      </c>
      <c r="B15491" s="215" t="s">
        <v>55</v>
      </c>
      <c r="C15491" s="24"/>
    </row>
    <row r="15492" spans="1:3" ht="12.75" customHeight="1" x14ac:dyDescent="0.2">
      <c r="A15492" s="215" t="s">
        <v>12822</v>
      </c>
      <c r="B15492" s="215" t="s">
        <v>55</v>
      </c>
      <c r="C15492" s="24"/>
    </row>
    <row r="15493" spans="1:3" ht="12.75" customHeight="1" x14ac:dyDescent="0.2">
      <c r="A15493" s="215" t="s">
        <v>22775</v>
      </c>
      <c r="B15493" s="215" t="s">
        <v>55</v>
      </c>
      <c r="C15493" s="24"/>
    </row>
    <row r="15494" spans="1:3" ht="12.75" customHeight="1" x14ac:dyDescent="0.2">
      <c r="A15494" s="215" t="s">
        <v>22776</v>
      </c>
      <c r="B15494" s="215" t="s">
        <v>55</v>
      </c>
      <c r="C15494" s="24"/>
    </row>
    <row r="15495" spans="1:3" ht="12.75" customHeight="1" x14ac:dyDescent="0.2">
      <c r="A15495" s="215" t="s">
        <v>12823</v>
      </c>
      <c r="B15495" s="215" t="s">
        <v>55</v>
      </c>
      <c r="C15495" s="24"/>
    </row>
    <row r="15496" spans="1:3" ht="12.75" customHeight="1" x14ac:dyDescent="0.2">
      <c r="A15496" s="215" t="s">
        <v>25975</v>
      </c>
      <c r="B15496" s="215" t="s">
        <v>55</v>
      </c>
      <c r="C15496" s="24"/>
    </row>
    <row r="15497" spans="1:3" ht="12.75" customHeight="1" x14ac:dyDescent="0.2">
      <c r="A15497" s="185" t="s">
        <v>26579</v>
      </c>
      <c r="B15497" s="185" t="s">
        <v>55</v>
      </c>
      <c r="C15497" s="24"/>
    </row>
    <row r="15498" spans="1:3" ht="12.75" customHeight="1" x14ac:dyDescent="0.2">
      <c r="A15498" s="215" t="s">
        <v>22777</v>
      </c>
      <c r="B15498" s="215" t="s">
        <v>55</v>
      </c>
      <c r="C15498" s="24"/>
    </row>
    <row r="15499" spans="1:3" ht="12.75" customHeight="1" x14ac:dyDescent="0.2">
      <c r="A15499" s="215" t="s">
        <v>12824</v>
      </c>
      <c r="B15499" s="215" t="s">
        <v>55</v>
      </c>
      <c r="C15499" s="24"/>
    </row>
    <row r="15500" spans="1:3" ht="12.75" customHeight="1" x14ac:dyDescent="0.2">
      <c r="A15500" s="215" t="s">
        <v>12825</v>
      </c>
      <c r="B15500" s="215" t="s">
        <v>55</v>
      </c>
      <c r="C15500" s="24"/>
    </row>
    <row r="15501" spans="1:3" ht="12.75" customHeight="1" x14ac:dyDescent="0.2">
      <c r="A15501" s="215" t="s">
        <v>19524</v>
      </c>
      <c r="B15501" s="215" t="s">
        <v>55</v>
      </c>
      <c r="C15501" s="24"/>
    </row>
    <row r="15502" spans="1:3" ht="12.75" customHeight="1" x14ac:dyDescent="0.2">
      <c r="A15502" s="215" t="s">
        <v>12802</v>
      </c>
      <c r="B15502" s="215" t="s">
        <v>55</v>
      </c>
      <c r="C15502" s="24"/>
    </row>
    <row r="15503" spans="1:3" ht="12.75" customHeight="1" x14ac:dyDescent="0.2">
      <c r="A15503" s="215" t="s">
        <v>22778</v>
      </c>
      <c r="B15503" s="215" t="s">
        <v>55</v>
      </c>
      <c r="C15503" s="24"/>
    </row>
    <row r="15504" spans="1:3" ht="12.75" customHeight="1" x14ac:dyDescent="0.2">
      <c r="A15504" s="215" t="s">
        <v>12826</v>
      </c>
      <c r="B15504" s="215" t="s">
        <v>55</v>
      </c>
      <c r="C15504" s="24"/>
    </row>
    <row r="15505" spans="1:3" ht="12.75" customHeight="1" x14ac:dyDescent="0.2">
      <c r="A15505" s="185" t="s">
        <v>26580</v>
      </c>
      <c r="B15505" s="185" t="s">
        <v>55</v>
      </c>
      <c r="C15505" s="24"/>
    </row>
    <row r="15506" spans="1:3" ht="12.75" customHeight="1" x14ac:dyDescent="0.2">
      <c r="A15506" s="215" t="s">
        <v>22779</v>
      </c>
      <c r="B15506" s="215" t="s">
        <v>55</v>
      </c>
      <c r="C15506" s="24"/>
    </row>
    <row r="15507" spans="1:3" ht="12.75" customHeight="1" x14ac:dyDescent="0.2">
      <c r="A15507" s="215" t="s">
        <v>12827</v>
      </c>
      <c r="B15507" s="215" t="s">
        <v>55</v>
      </c>
      <c r="C15507" s="24"/>
    </row>
    <row r="15508" spans="1:3" ht="12.75" customHeight="1" x14ac:dyDescent="0.2">
      <c r="A15508" s="215" t="s">
        <v>22780</v>
      </c>
      <c r="B15508" s="215" t="s">
        <v>55</v>
      </c>
      <c r="C15508" s="24"/>
    </row>
    <row r="15509" spans="1:3" ht="12.75" customHeight="1" x14ac:dyDescent="0.2">
      <c r="A15509" s="215" t="s">
        <v>12828</v>
      </c>
      <c r="B15509" s="215" t="s">
        <v>55</v>
      </c>
      <c r="C15509" s="24"/>
    </row>
    <row r="15510" spans="1:3" ht="12.75" customHeight="1" x14ac:dyDescent="0.2">
      <c r="A15510" s="215" t="s">
        <v>12829</v>
      </c>
      <c r="B15510" s="215" t="s">
        <v>55</v>
      </c>
      <c r="C15510" s="24"/>
    </row>
    <row r="15511" spans="1:3" ht="12.75" customHeight="1" x14ac:dyDescent="0.2">
      <c r="A15511" s="185" t="s">
        <v>26582</v>
      </c>
      <c r="B15511" s="185" t="s">
        <v>55</v>
      </c>
      <c r="C15511" s="24"/>
    </row>
    <row r="15512" spans="1:3" ht="12.75" customHeight="1" x14ac:dyDescent="0.2">
      <c r="A15512" s="215" t="s">
        <v>12830</v>
      </c>
      <c r="B15512" s="215" t="s">
        <v>55</v>
      </c>
      <c r="C15512" s="24"/>
    </row>
    <row r="15513" spans="1:3" ht="12.75" customHeight="1" x14ac:dyDescent="0.2">
      <c r="A15513" s="215" t="s">
        <v>22781</v>
      </c>
      <c r="B15513" s="215" t="s">
        <v>55</v>
      </c>
      <c r="C15513" s="24"/>
    </row>
    <row r="15514" spans="1:3" ht="12.75" customHeight="1" x14ac:dyDescent="0.2">
      <c r="A15514" s="215" t="s">
        <v>22782</v>
      </c>
      <c r="B15514" s="215" t="s">
        <v>55</v>
      </c>
      <c r="C15514" s="24"/>
    </row>
    <row r="15515" spans="1:3" ht="12.75" customHeight="1" x14ac:dyDescent="0.2">
      <c r="A15515" s="215" t="s">
        <v>22783</v>
      </c>
      <c r="B15515" s="215" t="s">
        <v>55</v>
      </c>
      <c r="C15515" s="24"/>
    </row>
    <row r="15516" spans="1:3" ht="12.75" customHeight="1" x14ac:dyDescent="0.2">
      <c r="A15516" s="215" t="s">
        <v>22784</v>
      </c>
      <c r="B15516" s="215" t="s">
        <v>55</v>
      </c>
      <c r="C15516" s="24"/>
    </row>
    <row r="15517" spans="1:3" ht="12.75" customHeight="1" x14ac:dyDescent="0.2">
      <c r="A15517" s="215" t="s">
        <v>12831</v>
      </c>
      <c r="B15517" s="215" t="s">
        <v>55</v>
      </c>
      <c r="C15517" s="24"/>
    </row>
    <row r="15518" spans="1:3" ht="12.75" customHeight="1" x14ac:dyDescent="0.2">
      <c r="A15518" s="215" t="s">
        <v>12832</v>
      </c>
      <c r="B15518" s="215" t="s">
        <v>55</v>
      </c>
      <c r="C15518" s="24"/>
    </row>
    <row r="15519" spans="1:3" ht="12.75" customHeight="1" x14ac:dyDescent="0.2">
      <c r="A15519" s="215" t="s">
        <v>12833</v>
      </c>
      <c r="B15519" s="215" t="s">
        <v>55</v>
      </c>
      <c r="C15519" s="24"/>
    </row>
    <row r="15520" spans="1:3" ht="12.75" customHeight="1" x14ac:dyDescent="0.2">
      <c r="A15520" s="215" t="s">
        <v>22785</v>
      </c>
      <c r="B15520" s="215" t="s">
        <v>55</v>
      </c>
      <c r="C15520" s="24"/>
    </row>
    <row r="15521" spans="1:3" ht="12.75" customHeight="1" x14ac:dyDescent="0.2">
      <c r="A15521" s="215" t="s">
        <v>22786</v>
      </c>
      <c r="B15521" s="215" t="s">
        <v>55</v>
      </c>
      <c r="C15521" s="24"/>
    </row>
    <row r="15522" spans="1:3" ht="12.75" customHeight="1" x14ac:dyDescent="0.2">
      <c r="A15522" s="215" t="s">
        <v>12834</v>
      </c>
      <c r="B15522" s="215" t="s">
        <v>55</v>
      </c>
      <c r="C15522" s="24"/>
    </row>
    <row r="15523" spans="1:3" ht="12.75" customHeight="1" x14ac:dyDescent="0.2">
      <c r="A15523" s="215" t="s">
        <v>22787</v>
      </c>
      <c r="B15523" s="215" t="s">
        <v>55</v>
      </c>
      <c r="C15523" s="24"/>
    </row>
    <row r="15524" spans="1:3" ht="12.75" customHeight="1" x14ac:dyDescent="0.2">
      <c r="A15524" s="215" t="s">
        <v>12803</v>
      </c>
      <c r="B15524" s="215" t="s">
        <v>55</v>
      </c>
      <c r="C15524" s="24"/>
    </row>
    <row r="15525" spans="1:3" ht="12.75" customHeight="1" x14ac:dyDescent="0.2">
      <c r="A15525" s="215" t="s">
        <v>12835</v>
      </c>
      <c r="B15525" s="215" t="s">
        <v>55</v>
      </c>
      <c r="C15525" s="24"/>
    </row>
    <row r="15526" spans="1:3" ht="12.75" customHeight="1" x14ac:dyDescent="0.2">
      <c r="A15526" s="215" t="s">
        <v>22788</v>
      </c>
      <c r="B15526" s="215" t="s">
        <v>55</v>
      </c>
      <c r="C15526" s="24"/>
    </row>
    <row r="15527" spans="1:3" ht="12.75" customHeight="1" x14ac:dyDescent="0.2">
      <c r="A15527" s="215" t="s">
        <v>12836</v>
      </c>
      <c r="B15527" s="215" t="s">
        <v>55</v>
      </c>
      <c r="C15527" s="24"/>
    </row>
    <row r="15528" spans="1:3" ht="12.75" customHeight="1" x14ac:dyDescent="0.2">
      <c r="A15528" s="215" t="s">
        <v>12837</v>
      </c>
      <c r="B15528" s="215" t="s">
        <v>55</v>
      </c>
      <c r="C15528" s="24"/>
    </row>
    <row r="15529" spans="1:3" ht="12.75" customHeight="1" x14ac:dyDescent="0.2">
      <c r="A15529" s="215" t="s">
        <v>22789</v>
      </c>
      <c r="B15529" s="215" t="s">
        <v>55</v>
      </c>
      <c r="C15529" s="24"/>
    </row>
    <row r="15530" spans="1:3" ht="12.75" customHeight="1" x14ac:dyDescent="0.2">
      <c r="A15530" s="215" t="s">
        <v>22790</v>
      </c>
      <c r="B15530" s="215" t="s">
        <v>55</v>
      </c>
      <c r="C15530" s="24"/>
    </row>
    <row r="15531" spans="1:3" ht="12.75" customHeight="1" x14ac:dyDescent="0.2">
      <c r="A15531" s="215" t="s">
        <v>22791</v>
      </c>
      <c r="B15531" s="215" t="s">
        <v>55</v>
      </c>
      <c r="C15531" s="24"/>
    </row>
    <row r="15532" spans="1:3" ht="12.75" customHeight="1" x14ac:dyDescent="0.2">
      <c r="A15532" s="215" t="s">
        <v>12838</v>
      </c>
      <c r="B15532" s="215" t="s">
        <v>55</v>
      </c>
      <c r="C15532" s="24"/>
    </row>
    <row r="15533" spans="1:3" ht="12.75" customHeight="1" x14ac:dyDescent="0.2">
      <c r="A15533" s="215" t="s">
        <v>25976</v>
      </c>
      <c r="B15533" s="215" t="s">
        <v>55</v>
      </c>
      <c r="C15533" s="24"/>
    </row>
    <row r="15534" spans="1:3" ht="12.75" customHeight="1" x14ac:dyDescent="0.2">
      <c r="A15534" s="215" t="s">
        <v>22792</v>
      </c>
      <c r="B15534" s="215" t="s">
        <v>55</v>
      </c>
      <c r="C15534" s="24"/>
    </row>
    <row r="15535" spans="1:3" ht="12.75" customHeight="1" x14ac:dyDescent="0.2">
      <c r="A15535" s="215" t="s">
        <v>12839</v>
      </c>
      <c r="B15535" s="215" t="s">
        <v>55</v>
      </c>
      <c r="C15535" s="24"/>
    </row>
    <row r="15536" spans="1:3" ht="12.75" customHeight="1" x14ac:dyDescent="0.2">
      <c r="A15536" s="215" t="s">
        <v>22793</v>
      </c>
      <c r="B15536" s="215" t="s">
        <v>55</v>
      </c>
      <c r="C15536" s="24"/>
    </row>
    <row r="15537" spans="1:3" ht="12.75" customHeight="1" x14ac:dyDescent="0.2">
      <c r="A15537" s="215" t="s">
        <v>12804</v>
      </c>
      <c r="B15537" s="215" t="s">
        <v>55</v>
      </c>
      <c r="C15537" s="24"/>
    </row>
    <row r="15538" spans="1:3" ht="12.75" customHeight="1" x14ac:dyDescent="0.2">
      <c r="A15538" s="215" t="s">
        <v>12840</v>
      </c>
      <c r="B15538" s="215" t="s">
        <v>55</v>
      </c>
      <c r="C15538" s="24"/>
    </row>
    <row r="15539" spans="1:3" ht="12.75" customHeight="1" x14ac:dyDescent="0.2">
      <c r="A15539" s="215" t="s">
        <v>12841</v>
      </c>
      <c r="B15539" s="215" t="s">
        <v>55</v>
      </c>
      <c r="C15539" s="24"/>
    </row>
    <row r="15540" spans="1:3" ht="12.75" customHeight="1" x14ac:dyDescent="0.2">
      <c r="A15540" s="215" t="s">
        <v>22794</v>
      </c>
      <c r="B15540" s="215" t="s">
        <v>55</v>
      </c>
      <c r="C15540" s="24"/>
    </row>
    <row r="15541" spans="1:3" ht="12.75" customHeight="1" x14ac:dyDescent="0.2">
      <c r="A15541" s="215" t="s">
        <v>22795</v>
      </c>
      <c r="B15541" s="215" t="s">
        <v>55</v>
      </c>
      <c r="C15541" s="24"/>
    </row>
    <row r="15542" spans="1:3" ht="12.75" customHeight="1" x14ac:dyDescent="0.2">
      <c r="A15542" s="215" t="s">
        <v>2174</v>
      </c>
      <c r="B15542" s="215" t="s">
        <v>55</v>
      </c>
      <c r="C15542" s="24"/>
    </row>
    <row r="15543" spans="1:3" ht="12.75" customHeight="1" x14ac:dyDescent="0.2">
      <c r="A15543" s="215" t="s">
        <v>12805</v>
      </c>
      <c r="B15543" s="215" t="s">
        <v>55</v>
      </c>
      <c r="C15543" s="24"/>
    </row>
    <row r="15544" spans="1:3" ht="12.75" customHeight="1" x14ac:dyDescent="0.2">
      <c r="A15544" s="215" t="s">
        <v>12806</v>
      </c>
      <c r="B15544" s="215" t="s">
        <v>55</v>
      </c>
      <c r="C15544" s="24"/>
    </row>
    <row r="15545" spans="1:3" ht="12.75" customHeight="1" x14ac:dyDescent="0.2">
      <c r="A15545" s="215" t="s">
        <v>12807</v>
      </c>
      <c r="B15545" s="215" t="s">
        <v>55</v>
      </c>
      <c r="C15545" s="24"/>
    </row>
    <row r="15546" spans="1:3" ht="12.75" customHeight="1" x14ac:dyDescent="0.2">
      <c r="A15546" s="215" t="s">
        <v>22796</v>
      </c>
      <c r="B15546" s="215" t="s">
        <v>55</v>
      </c>
      <c r="C15546" s="24"/>
    </row>
    <row r="15547" spans="1:3" ht="12.75" customHeight="1" x14ac:dyDescent="0.2">
      <c r="A15547" s="215" t="s">
        <v>12842</v>
      </c>
      <c r="B15547" s="215" t="s">
        <v>55</v>
      </c>
      <c r="C15547" s="24"/>
    </row>
    <row r="15548" spans="1:3" ht="12.75" customHeight="1" x14ac:dyDescent="0.2">
      <c r="A15548" s="215" t="s">
        <v>22797</v>
      </c>
      <c r="B15548" s="215" t="s">
        <v>55</v>
      </c>
      <c r="C15548" s="24"/>
    </row>
    <row r="15549" spans="1:3" ht="12.75" customHeight="1" x14ac:dyDescent="0.2">
      <c r="A15549" s="215" t="s">
        <v>12808</v>
      </c>
      <c r="B15549" s="215" t="s">
        <v>55</v>
      </c>
      <c r="C15549" s="24"/>
    </row>
    <row r="15550" spans="1:3" ht="12.75" customHeight="1" x14ac:dyDescent="0.2">
      <c r="A15550" s="215" t="s">
        <v>22798</v>
      </c>
      <c r="B15550" s="215" t="s">
        <v>55</v>
      </c>
      <c r="C15550" s="24"/>
    </row>
    <row r="15551" spans="1:3" ht="12.75" customHeight="1" x14ac:dyDescent="0.2">
      <c r="A15551" s="215" t="s">
        <v>2175</v>
      </c>
      <c r="B15551" s="215" t="s">
        <v>55</v>
      </c>
      <c r="C15551" s="24"/>
    </row>
    <row r="15552" spans="1:3" ht="12.75" customHeight="1" x14ac:dyDescent="0.2">
      <c r="A15552" s="215" t="s">
        <v>12809</v>
      </c>
      <c r="B15552" s="215" t="s">
        <v>55</v>
      </c>
      <c r="C15552" s="24"/>
    </row>
    <row r="15553" spans="1:3" ht="12.75" customHeight="1" x14ac:dyDescent="0.2">
      <c r="A15553" s="185" t="s">
        <v>26601</v>
      </c>
      <c r="B15553" s="185" t="s">
        <v>55</v>
      </c>
      <c r="C15553" s="24"/>
    </row>
    <row r="15554" spans="1:3" ht="12.75" customHeight="1" x14ac:dyDescent="0.2">
      <c r="A15554" s="215" t="s">
        <v>12810</v>
      </c>
      <c r="B15554" s="215" t="s">
        <v>55</v>
      </c>
      <c r="C15554" s="24"/>
    </row>
    <row r="15555" spans="1:3" ht="12.75" customHeight="1" x14ac:dyDescent="0.2">
      <c r="A15555" s="215" t="s">
        <v>12811</v>
      </c>
      <c r="B15555" s="215" t="s">
        <v>55</v>
      </c>
      <c r="C15555" s="24"/>
    </row>
    <row r="15556" spans="1:3" ht="12.75" customHeight="1" x14ac:dyDescent="0.2">
      <c r="A15556" s="215" t="s">
        <v>12812</v>
      </c>
      <c r="B15556" s="215" t="s">
        <v>55</v>
      </c>
      <c r="C15556" s="24"/>
    </row>
    <row r="15557" spans="1:3" ht="12.75" customHeight="1" x14ac:dyDescent="0.2">
      <c r="A15557" s="215" t="s">
        <v>12813</v>
      </c>
      <c r="B15557" s="215" t="s">
        <v>55</v>
      </c>
      <c r="C15557" s="24"/>
    </row>
    <row r="15558" spans="1:3" ht="12.75" customHeight="1" x14ac:dyDescent="0.2">
      <c r="A15558" s="215" t="s">
        <v>12814</v>
      </c>
      <c r="B15558" s="215" t="s">
        <v>55</v>
      </c>
      <c r="C15558" s="24"/>
    </row>
    <row r="15559" spans="1:3" ht="12.75" customHeight="1" x14ac:dyDescent="0.2">
      <c r="A15559" s="215" t="s">
        <v>22799</v>
      </c>
      <c r="B15559" s="215" t="s">
        <v>782</v>
      </c>
      <c r="C15559" s="24"/>
    </row>
    <row r="15560" spans="1:3" ht="12.75" customHeight="1" x14ac:dyDescent="0.2">
      <c r="A15560" s="215" t="s">
        <v>22800</v>
      </c>
      <c r="B15560" s="215" t="s">
        <v>782</v>
      </c>
      <c r="C15560" s="24"/>
    </row>
    <row r="15561" spans="1:3" ht="12.75" customHeight="1" x14ac:dyDescent="0.2">
      <c r="A15561" s="215" t="s">
        <v>12843</v>
      </c>
      <c r="B15561" s="215" t="s">
        <v>782</v>
      </c>
      <c r="C15561" s="24"/>
    </row>
    <row r="15562" spans="1:3" ht="12.75" customHeight="1" x14ac:dyDescent="0.2">
      <c r="A15562" s="215" t="s">
        <v>12844</v>
      </c>
      <c r="B15562" s="215" t="s">
        <v>782</v>
      </c>
      <c r="C15562" s="24"/>
    </row>
    <row r="15563" spans="1:3" ht="12.75" customHeight="1" x14ac:dyDescent="0.2">
      <c r="A15563" s="215" t="s">
        <v>12845</v>
      </c>
      <c r="B15563" s="215" t="s">
        <v>2650</v>
      </c>
      <c r="C15563" s="24"/>
    </row>
    <row r="15564" spans="1:3" ht="12.75" customHeight="1" x14ac:dyDescent="0.2">
      <c r="A15564" s="215" t="s">
        <v>22801</v>
      </c>
      <c r="B15564" s="215" t="s">
        <v>2051</v>
      </c>
      <c r="C15564" s="24"/>
    </row>
    <row r="15565" spans="1:3" ht="12.75" customHeight="1" x14ac:dyDescent="0.2">
      <c r="A15565" s="215" t="s">
        <v>12853</v>
      </c>
      <c r="B15565" s="215" t="s">
        <v>3265</v>
      </c>
      <c r="C15565" s="24"/>
    </row>
    <row r="15566" spans="1:3" ht="12.75" customHeight="1" x14ac:dyDescent="0.2">
      <c r="A15566" s="215" t="s">
        <v>12846</v>
      </c>
      <c r="B15566" s="215" t="s">
        <v>3265</v>
      </c>
      <c r="C15566" s="24"/>
    </row>
    <row r="15567" spans="1:3" ht="12.75" customHeight="1" x14ac:dyDescent="0.2">
      <c r="A15567" s="215" t="s">
        <v>22806</v>
      </c>
      <c r="B15567" s="215" t="s">
        <v>3265</v>
      </c>
      <c r="C15567" s="24"/>
    </row>
    <row r="15568" spans="1:3" ht="12.75" customHeight="1" x14ac:dyDescent="0.2">
      <c r="A15568" s="215" t="s">
        <v>12847</v>
      </c>
      <c r="B15568" s="215" t="s">
        <v>3265</v>
      </c>
      <c r="C15568" s="24"/>
    </row>
    <row r="15569" spans="1:4" ht="12.75" customHeight="1" x14ac:dyDescent="0.2">
      <c r="A15569" s="215" t="s">
        <v>12848</v>
      </c>
      <c r="B15569" s="215" t="s">
        <v>3265</v>
      </c>
      <c r="C15569" s="24"/>
    </row>
    <row r="15570" spans="1:4" ht="12.75" customHeight="1" x14ac:dyDescent="0.2">
      <c r="A15570" s="215" t="s">
        <v>22807</v>
      </c>
      <c r="B15570" s="215" t="s">
        <v>3265</v>
      </c>
      <c r="C15570" s="24"/>
    </row>
    <row r="15571" spans="1:4" ht="12.75" customHeight="1" x14ac:dyDescent="0.2">
      <c r="A15571" s="215" t="s">
        <v>12849</v>
      </c>
      <c r="B15571" s="215" t="s">
        <v>3265</v>
      </c>
      <c r="C15571" s="24"/>
    </row>
    <row r="15572" spans="1:4" ht="12.75" customHeight="1" x14ac:dyDescent="0.2">
      <c r="A15572" s="215" t="s">
        <v>22808</v>
      </c>
      <c r="B15572" s="215" t="s">
        <v>3265</v>
      </c>
      <c r="C15572" s="24"/>
    </row>
    <row r="15573" spans="1:4" ht="12.75" customHeight="1" x14ac:dyDescent="0.2">
      <c r="A15573" s="215" t="s">
        <v>22803</v>
      </c>
      <c r="B15573" s="215" t="s">
        <v>3265</v>
      </c>
      <c r="C15573" s="24"/>
    </row>
    <row r="15574" spans="1:4" ht="12.75" customHeight="1" x14ac:dyDescent="0.2">
      <c r="A15574" s="215" t="s">
        <v>22809</v>
      </c>
      <c r="B15574" s="215" t="s">
        <v>3265</v>
      </c>
      <c r="C15574" s="24"/>
    </row>
    <row r="15575" spans="1:4" ht="12.75" customHeight="1" x14ac:dyDescent="0.2">
      <c r="A15575" s="215" t="s">
        <v>22802</v>
      </c>
      <c r="B15575" s="215" t="s">
        <v>3265</v>
      </c>
      <c r="C15575" s="24"/>
    </row>
    <row r="15576" spans="1:4" ht="12.75" customHeight="1" x14ac:dyDescent="0.2">
      <c r="A15576" s="215" t="s">
        <v>22804</v>
      </c>
      <c r="B15576" s="215" t="s">
        <v>3265</v>
      </c>
      <c r="C15576" s="24"/>
    </row>
    <row r="15577" spans="1:4" ht="12.75" customHeight="1" x14ac:dyDescent="0.2">
      <c r="A15577" s="215" t="s">
        <v>12854</v>
      </c>
      <c r="B15577" s="215" t="s">
        <v>3265</v>
      </c>
      <c r="C15577" s="24"/>
    </row>
    <row r="15578" spans="1:4" ht="12.75" customHeight="1" x14ac:dyDescent="0.2">
      <c r="A15578" s="215" t="s">
        <v>22805</v>
      </c>
      <c r="B15578" s="215" t="s">
        <v>3265</v>
      </c>
      <c r="C15578" s="24"/>
    </row>
    <row r="15579" spans="1:4" ht="12.75" customHeight="1" x14ac:dyDescent="0.2">
      <c r="A15579" s="215" t="s">
        <v>2176</v>
      </c>
      <c r="B15579" s="215" t="s">
        <v>90</v>
      </c>
      <c r="C15579" s="24"/>
    </row>
    <row r="15580" spans="1:4" ht="12.75" customHeight="1" x14ac:dyDescent="0.2">
      <c r="A15580" s="215" t="s">
        <v>12855</v>
      </c>
      <c r="B15580" s="215" t="s">
        <v>90</v>
      </c>
      <c r="C15580" s="24"/>
    </row>
    <row r="15581" spans="1:4" s="24" customFormat="1" ht="12.75" customHeight="1" x14ac:dyDescent="0.2">
      <c r="A15581" s="215" t="s">
        <v>2177</v>
      </c>
      <c r="B15581" s="215" t="s">
        <v>90</v>
      </c>
      <c r="D15581" s="120"/>
    </row>
    <row r="15582" spans="1:4" ht="12.75" customHeight="1" x14ac:dyDescent="0.2">
      <c r="A15582" s="215" t="s">
        <v>12856</v>
      </c>
      <c r="B15582" s="215" t="s">
        <v>90</v>
      </c>
      <c r="C15582" s="24"/>
    </row>
    <row r="15583" spans="1:4" ht="12.75" customHeight="1" x14ac:dyDescent="0.2">
      <c r="A15583" s="215" t="s">
        <v>2178</v>
      </c>
      <c r="B15583" s="215" t="s">
        <v>90</v>
      </c>
      <c r="C15583" s="24"/>
    </row>
    <row r="15584" spans="1:4" ht="12.75" customHeight="1" x14ac:dyDescent="0.2">
      <c r="A15584" s="215" t="s">
        <v>12857</v>
      </c>
      <c r="B15584" s="215" t="s">
        <v>90</v>
      </c>
      <c r="C15584" s="24"/>
    </row>
    <row r="15585" spans="1:3" ht="12.75" customHeight="1" x14ac:dyDescent="0.2">
      <c r="A15585" s="215" t="s">
        <v>2179</v>
      </c>
      <c r="B15585" s="215" t="s">
        <v>90</v>
      </c>
      <c r="C15585" s="24"/>
    </row>
    <row r="15586" spans="1:3" ht="12.75" customHeight="1" x14ac:dyDescent="0.2">
      <c r="A15586" s="215" t="s">
        <v>12858</v>
      </c>
      <c r="B15586" s="215" t="s">
        <v>90</v>
      </c>
      <c r="C15586" s="24"/>
    </row>
    <row r="15587" spans="1:3" ht="12.75" customHeight="1" x14ac:dyDescent="0.2">
      <c r="A15587" s="215" t="s">
        <v>2180</v>
      </c>
      <c r="B15587" s="215" t="s">
        <v>90</v>
      </c>
      <c r="C15587" s="24"/>
    </row>
    <row r="15588" spans="1:3" ht="12.75" customHeight="1" x14ac:dyDescent="0.2">
      <c r="A15588" s="215" t="s">
        <v>12859</v>
      </c>
      <c r="B15588" s="215" t="s">
        <v>90</v>
      </c>
      <c r="C15588" s="24"/>
    </row>
    <row r="15589" spans="1:3" ht="12.75" customHeight="1" x14ac:dyDescent="0.2">
      <c r="A15589" s="215" t="s">
        <v>12860</v>
      </c>
      <c r="B15589" s="215" t="s">
        <v>90</v>
      </c>
      <c r="C15589" s="24"/>
    </row>
    <row r="15590" spans="1:3" ht="12.75" customHeight="1" x14ac:dyDescent="0.2">
      <c r="A15590" s="215" t="s">
        <v>2181</v>
      </c>
      <c r="B15590" s="215" t="s">
        <v>90</v>
      </c>
      <c r="C15590" s="24"/>
    </row>
    <row r="15591" spans="1:3" ht="12.75" customHeight="1" x14ac:dyDescent="0.2">
      <c r="A15591" s="215" t="s">
        <v>12861</v>
      </c>
      <c r="B15591" s="215" t="s">
        <v>90</v>
      </c>
      <c r="C15591" s="24"/>
    </row>
    <row r="15592" spans="1:3" ht="12.75" customHeight="1" x14ac:dyDescent="0.2">
      <c r="A15592" s="215" t="s">
        <v>12862</v>
      </c>
      <c r="B15592" s="215" t="s">
        <v>90</v>
      </c>
      <c r="C15592" s="24"/>
    </row>
    <row r="15593" spans="1:3" ht="12.75" customHeight="1" x14ac:dyDescent="0.2">
      <c r="A15593" s="215" t="s">
        <v>22810</v>
      </c>
      <c r="B15593" s="215" t="s">
        <v>90</v>
      </c>
      <c r="C15593" s="24"/>
    </row>
    <row r="15594" spans="1:3" ht="12.75" customHeight="1" x14ac:dyDescent="0.2">
      <c r="A15594" s="215" t="s">
        <v>2182</v>
      </c>
      <c r="B15594" s="215" t="s">
        <v>90</v>
      </c>
      <c r="C15594" s="24"/>
    </row>
    <row r="15595" spans="1:3" ht="12.75" customHeight="1" x14ac:dyDescent="0.2">
      <c r="A15595" s="215" t="s">
        <v>12863</v>
      </c>
      <c r="B15595" s="215" t="s">
        <v>90</v>
      </c>
      <c r="C15595" s="24"/>
    </row>
    <row r="15596" spans="1:3" ht="12.75" customHeight="1" x14ac:dyDescent="0.2">
      <c r="A15596" s="215" t="s">
        <v>2183</v>
      </c>
      <c r="B15596" s="215" t="s">
        <v>90</v>
      </c>
      <c r="C15596" s="24"/>
    </row>
    <row r="15597" spans="1:3" ht="12.75" customHeight="1" x14ac:dyDescent="0.2">
      <c r="A15597" s="215" t="s">
        <v>12864</v>
      </c>
      <c r="B15597" s="215" t="s">
        <v>90</v>
      </c>
      <c r="C15597" s="24"/>
    </row>
    <row r="15598" spans="1:3" ht="12.75" customHeight="1" x14ac:dyDescent="0.2">
      <c r="A15598" s="215" t="s">
        <v>22812</v>
      </c>
      <c r="B15598" s="215" t="s">
        <v>90</v>
      </c>
      <c r="C15598" s="24"/>
    </row>
    <row r="15599" spans="1:3" ht="12.75" customHeight="1" x14ac:dyDescent="0.2">
      <c r="A15599" s="215" t="s">
        <v>2184</v>
      </c>
      <c r="B15599" s="215" t="s">
        <v>90</v>
      </c>
      <c r="C15599" s="24"/>
    </row>
    <row r="15600" spans="1:3" ht="12.75" customHeight="1" x14ac:dyDescent="0.2">
      <c r="A15600" s="215" t="s">
        <v>12865</v>
      </c>
      <c r="B15600" s="215" t="s">
        <v>90</v>
      </c>
      <c r="C15600" s="24"/>
    </row>
    <row r="15601" spans="1:3" ht="12.75" customHeight="1" x14ac:dyDescent="0.2">
      <c r="A15601" s="215" t="s">
        <v>2185</v>
      </c>
      <c r="B15601" s="215" t="s">
        <v>90</v>
      </c>
      <c r="C15601" s="24"/>
    </row>
    <row r="15602" spans="1:3" ht="12.75" customHeight="1" x14ac:dyDescent="0.2">
      <c r="A15602" s="215" t="s">
        <v>12866</v>
      </c>
      <c r="B15602" s="215" t="s">
        <v>90</v>
      </c>
      <c r="C15602" s="24"/>
    </row>
    <row r="15603" spans="1:3" ht="12.75" customHeight="1" x14ac:dyDescent="0.2">
      <c r="A15603" s="215" t="s">
        <v>12889</v>
      </c>
      <c r="B15603" s="215" t="s">
        <v>90</v>
      </c>
      <c r="C15603" s="24"/>
    </row>
    <row r="15604" spans="1:3" ht="12.75" customHeight="1" x14ac:dyDescent="0.2">
      <c r="A15604" s="215" t="s">
        <v>2186</v>
      </c>
      <c r="B15604" s="215" t="s">
        <v>90</v>
      </c>
      <c r="C15604" s="24"/>
    </row>
    <row r="15605" spans="1:3" ht="12.75" customHeight="1" x14ac:dyDescent="0.2">
      <c r="A15605" s="215" t="s">
        <v>12867</v>
      </c>
      <c r="B15605" s="215" t="s">
        <v>90</v>
      </c>
      <c r="C15605" s="24"/>
    </row>
    <row r="15606" spans="1:3" ht="12.75" customHeight="1" x14ac:dyDescent="0.2">
      <c r="A15606" s="215" t="s">
        <v>2187</v>
      </c>
      <c r="B15606" s="215" t="s">
        <v>90</v>
      </c>
      <c r="C15606" s="24"/>
    </row>
    <row r="15607" spans="1:3" ht="12.75" customHeight="1" x14ac:dyDescent="0.2">
      <c r="A15607" s="215" t="s">
        <v>12868</v>
      </c>
      <c r="B15607" s="215" t="s">
        <v>90</v>
      </c>
      <c r="C15607" s="24"/>
    </row>
    <row r="15608" spans="1:3" ht="12.75" customHeight="1" x14ac:dyDescent="0.2">
      <c r="A15608" s="215" t="s">
        <v>2188</v>
      </c>
      <c r="B15608" s="215" t="s">
        <v>90</v>
      </c>
      <c r="C15608" s="24"/>
    </row>
    <row r="15609" spans="1:3" ht="12.75" customHeight="1" x14ac:dyDescent="0.2">
      <c r="A15609" s="215" t="s">
        <v>12869</v>
      </c>
      <c r="B15609" s="215" t="s">
        <v>90</v>
      </c>
      <c r="C15609" s="24"/>
    </row>
    <row r="15610" spans="1:3" ht="12.75" customHeight="1" x14ac:dyDescent="0.2">
      <c r="A15610" s="215" t="s">
        <v>2189</v>
      </c>
      <c r="B15610" s="215" t="s">
        <v>90</v>
      </c>
      <c r="C15610" s="24"/>
    </row>
    <row r="15611" spans="1:3" ht="12.75" customHeight="1" x14ac:dyDescent="0.2">
      <c r="A15611" s="215" t="s">
        <v>12870</v>
      </c>
      <c r="B15611" s="215" t="s">
        <v>90</v>
      </c>
      <c r="C15611" s="24"/>
    </row>
    <row r="15612" spans="1:3" ht="12.75" customHeight="1" x14ac:dyDescent="0.2">
      <c r="A15612" s="215" t="s">
        <v>2190</v>
      </c>
      <c r="B15612" s="215" t="s">
        <v>90</v>
      </c>
      <c r="C15612" s="24"/>
    </row>
    <row r="15613" spans="1:3" ht="12.75" customHeight="1" x14ac:dyDescent="0.2">
      <c r="A15613" s="215" t="s">
        <v>12871</v>
      </c>
      <c r="B15613" s="215" t="s">
        <v>90</v>
      </c>
      <c r="C15613" s="24"/>
    </row>
    <row r="15614" spans="1:3" ht="12.75" customHeight="1" x14ac:dyDescent="0.2">
      <c r="A15614" s="215" t="s">
        <v>12890</v>
      </c>
      <c r="B15614" s="215" t="s">
        <v>90</v>
      </c>
      <c r="C15614" s="24"/>
    </row>
    <row r="15615" spans="1:3" ht="12.75" customHeight="1" x14ac:dyDescent="0.2">
      <c r="A15615" s="215" t="s">
        <v>2191</v>
      </c>
      <c r="B15615" s="215" t="s">
        <v>90</v>
      </c>
      <c r="C15615" s="24"/>
    </row>
    <row r="15616" spans="1:3" ht="12.75" customHeight="1" x14ac:dyDescent="0.2">
      <c r="A15616" s="215" t="s">
        <v>12872</v>
      </c>
      <c r="B15616" s="215" t="s">
        <v>90</v>
      </c>
      <c r="C15616" s="24"/>
    </row>
    <row r="15617" spans="1:4" ht="12.75" customHeight="1" x14ac:dyDescent="0.2">
      <c r="A15617" s="215" t="s">
        <v>2192</v>
      </c>
      <c r="B15617" s="215" t="s">
        <v>90</v>
      </c>
      <c r="C15617" s="24"/>
    </row>
    <row r="15618" spans="1:4" ht="12.75" customHeight="1" x14ac:dyDescent="0.2">
      <c r="A15618" s="215" t="s">
        <v>12873</v>
      </c>
      <c r="B15618" s="215" t="s">
        <v>90</v>
      </c>
      <c r="C15618" s="24"/>
    </row>
    <row r="15619" spans="1:4" ht="12.75" customHeight="1" x14ac:dyDescent="0.2">
      <c r="A15619" s="215" t="s">
        <v>90</v>
      </c>
      <c r="B15619" s="215" t="s">
        <v>90</v>
      </c>
      <c r="C15619" s="24"/>
    </row>
    <row r="15620" spans="1:4" ht="12.75" customHeight="1" x14ac:dyDescent="0.2">
      <c r="A15620" s="215" t="s">
        <v>12874</v>
      </c>
      <c r="B15620" s="215" t="s">
        <v>90</v>
      </c>
      <c r="C15620" s="24"/>
    </row>
    <row r="15621" spans="1:4" ht="12.75" customHeight="1" x14ac:dyDescent="0.2">
      <c r="A15621" s="215" t="s">
        <v>12875</v>
      </c>
      <c r="B15621" s="215" t="s">
        <v>90</v>
      </c>
      <c r="C15621" s="24"/>
    </row>
    <row r="15622" spans="1:4" ht="12.75" customHeight="1" x14ac:dyDescent="0.2">
      <c r="A15622" s="215" t="s">
        <v>12876</v>
      </c>
      <c r="B15622" s="215" t="s">
        <v>90</v>
      </c>
      <c r="C15622" s="24"/>
    </row>
    <row r="15623" spans="1:4" ht="12.75" customHeight="1" x14ac:dyDescent="0.2">
      <c r="A15623" s="215" t="s">
        <v>12877</v>
      </c>
      <c r="B15623" s="215" t="s">
        <v>90</v>
      </c>
      <c r="C15623" s="24"/>
    </row>
    <row r="15624" spans="1:4" ht="12.75" customHeight="1" x14ac:dyDescent="0.2">
      <c r="A15624" s="215" t="s">
        <v>22811</v>
      </c>
      <c r="B15624" s="215" t="s">
        <v>90</v>
      </c>
      <c r="C15624" s="24"/>
    </row>
    <row r="15625" spans="1:4" ht="12.75" customHeight="1" x14ac:dyDescent="0.2">
      <c r="A15625" s="215" t="s">
        <v>12878</v>
      </c>
      <c r="B15625" s="215" t="s">
        <v>90</v>
      </c>
      <c r="C15625" s="24"/>
    </row>
    <row r="15626" spans="1:4" ht="12.75" customHeight="1" x14ac:dyDescent="0.2">
      <c r="A15626" s="215" t="s">
        <v>12879</v>
      </c>
      <c r="B15626" s="215" t="s">
        <v>90</v>
      </c>
      <c r="C15626" s="24"/>
    </row>
    <row r="15627" spans="1:4" ht="12.75" customHeight="1" x14ac:dyDescent="0.2">
      <c r="A15627" s="215" t="s">
        <v>12880</v>
      </c>
      <c r="B15627" s="215" t="s">
        <v>90</v>
      </c>
      <c r="C15627" s="24"/>
    </row>
    <row r="15628" spans="1:4" ht="12.75" customHeight="1" x14ac:dyDescent="0.2">
      <c r="A15628" s="215" t="s">
        <v>12881</v>
      </c>
      <c r="B15628" s="215" t="s">
        <v>90</v>
      </c>
      <c r="C15628" s="24"/>
    </row>
    <row r="15629" spans="1:4" ht="12.75" customHeight="1" x14ac:dyDescent="0.2">
      <c r="A15629" s="215" t="s">
        <v>2193</v>
      </c>
      <c r="B15629" s="215" t="s">
        <v>90</v>
      </c>
      <c r="C15629" s="24"/>
    </row>
    <row r="15630" spans="1:4" ht="12.75" customHeight="1" x14ac:dyDescent="0.2">
      <c r="A15630" s="215" t="s">
        <v>12882</v>
      </c>
      <c r="B15630" s="215" t="s">
        <v>90</v>
      </c>
      <c r="C15630" s="24"/>
    </row>
    <row r="15631" spans="1:4" ht="12.75" customHeight="1" x14ac:dyDescent="0.2">
      <c r="A15631" s="215" t="s">
        <v>2194</v>
      </c>
      <c r="B15631" s="215" t="s">
        <v>90</v>
      </c>
      <c r="C15631" s="24"/>
    </row>
    <row r="15632" spans="1:4" s="24" customFormat="1" ht="12.75" customHeight="1" x14ac:dyDescent="0.2">
      <c r="A15632" s="215" t="s">
        <v>12883</v>
      </c>
      <c r="B15632" s="215" t="s">
        <v>90</v>
      </c>
      <c r="D15632" s="120"/>
    </row>
    <row r="15633" spans="1:3" ht="12.75" customHeight="1" x14ac:dyDescent="0.2">
      <c r="A15633" s="215" t="s">
        <v>2195</v>
      </c>
      <c r="B15633" s="215" t="s">
        <v>90</v>
      </c>
      <c r="C15633" s="24"/>
    </row>
    <row r="15634" spans="1:3" ht="12.75" customHeight="1" x14ac:dyDescent="0.2">
      <c r="A15634" s="215" t="s">
        <v>12884</v>
      </c>
      <c r="B15634" s="215" t="s">
        <v>90</v>
      </c>
      <c r="C15634" s="24"/>
    </row>
    <row r="15635" spans="1:3" ht="12.75" customHeight="1" x14ac:dyDescent="0.2">
      <c r="A15635" s="215" t="s">
        <v>12891</v>
      </c>
      <c r="B15635" s="215" t="s">
        <v>90</v>
      </c>
      <c r="C15635" s="24"/>
    </row>
    <row r="15636" spans="1:3" ht="12.75" customHeight="1" x14ac:dyDescent="0.2">
      <c r="A15636" s="215" t="s">
        <v>12892</v>
      </c>
      <c r="B15636" s="215" t="s">
        <v>90</v>
      </c>
      <c r="C15636" s="24"/>
    </row>
    <row r="15637" spans="1:3" ht="12.75" customHeight="1" x14ac:dyDescent="0.2">
      <c r="A15637" s="215" t="s">
        <v>2196</v>
      </c>
      <c r="B15637" s="215" t="s">
        <v>90</v>
      </c>
      <c r="C15637" s="24"/>
    </row>
    <row r="15638" spans="1:3" ht="12.75" customHeight="1" x14ac:dyDescent="0.2">
      <c r="A15638" s="215" t="s">
        <v>12885</v>
      </c>
      <c r="B15638" s="215" t="s">
        <v>90</v>
      </c>
      <c r="C15638" s="24"/>
    </row>
    <row r="15639" spans="1:3" ht="12.75" customHeight="1" x14ac:dyDescent="0.2">
      <c r="A15639" s="215" t="s">
        <v>2197</v>
      </c>
      <c r="B15639" s="215" t="s">
        <v>90</v>
      </c>
      <c r="C15639" s="24"/>
    </row>
    <row r="15640" spans="1:3" ht="12.75" customHeight="1" x14ac:dyDescent="0.2">
      <c r="A15640" s="215" t="s">
        <v>12886</v>
      </c>
      <c r="B15640" s="215" t="s">
        <v>90</v>
      </c>
      <c r="C15640" s="24"/>
    </row>
    <row r="15641" spans="1:3" ht="12.75" customHeight="1" x14ac:dyDescent="0.2">
      <c r="A15641" s="215" t="s">
        <v>2198</v>
      </c>
      <c r="B15641" s="215" t="s">
        <v>90</v>
      </c>
      <c r="C15641" s="24"/>
    </row>
    <row r="15642" spans="1:3" ht="12.75" customHeight="1" x14ac:dyDescent="0.2">
      <c r="A15642" s="215" t="s">
        <v>12887</v>
      </c>
      <c r="B15642" s="215" t="s">
        <v>90</v>
      </c>
      <c r="C15642" s="24"/>
    </row>
    <row r="15643" spans="1:3" ht="12.75" customHeight="1" x14ac:dyDescent="0.2">
      <c r="A15643" s="215" t="s">
        <v>12893</v>
      </c>
      <c r="B15643" s="215" t="s">
        <v>90</v>
      </c>
      <c r="C15643" s="24"/>
    </row>
    <row r="15644" spans="1:3" ht="12.75" customHeight="1" x14ac:dyDescent="0.2">
      <c r="A15644" s="215" t="s">
        <v>2199</v>
      </c>
      <c r="B15644" s="215" t="s">
        <v>90</v>
      </c>
      <c r="C15644" s="24"/>
    </row>
    <row r="15645" spans="1:3" ht="12.75" customHeight="1" x14ac:dyDescent="0.2">
      <c r="A15645" s="215" t="s">
        <v>12888</v>
      </c>
      <c r="B15645" s="215" t="s">
        <v>90</v>
      </c>
      <c r="C15645" s="24"/>
    </row>
    <row r="15646" spans="1:3" ht="12.75" customHeight="1" x14ac:dyDescent="0.2">
      <c r="A15646" s="215" t="s">
        <v>12894</v>
      </c>
      <c r="B15646" s="215" t="s">
        <v>944</v>
      </c>
      <c r="C15646" s="24"/>
    </row>
    <row r="15647" spans="1:3" ht="12.75" customHeight="1" x14ac:dyDescent="0.2">
      <c r="A15647" s="215" t="s">
        <v>12895</v>
      </c>
      <c r="B15647" s="215" t="s">
        <v>252</v>
      </c>
      <c r="C15647" s="24"/>
    </row>
    <row r="15648" spans="1:3" ht="12.75" customHeight="1" x14ac:dyDescent="0.2">
      <c r="A15648" s="215" t="s">
        <v>12896</v>
      </c>
      <c r="B15648" s="215" t="s">
        <v>252</v>
      </c>
      <c r="C15648" s="24"/>
    </row>
    <row r="15649" spans="1:3" ht="12.75" customHeight="1" x14ac:dyDescent="0.2">
      <c r="A15649" s="215" t="s">
        <v>12897</v>
      </c>
      <c r="B15649" s="215" t="s">
        <v>252</v>
      </c>
      <c r="C15649" s="24"/>
    </row>
    <row r="15650" spans="1:3" ht="12.75" customHeight="1" x14ac:dyDescent="0.2">
      <c r="A15650" s="215" t="s">
        <v>12902</v>
      </c>
      <c r="B15650" s="215" t="s">
        <v>820</v>
      </c>
      <c r="C15650" s="24"/>
    </row>
    <row r="15651" spans="1:3" ht="12.75" customHeight="1" x14ac:dyDescent="0.2">
      <c r="A15651" s="215" t="s">
        <v>12903</v>
      </c>
      <c r="B15651" s="215" t="s">
        <v>820</v>
      </c>
      <c r="C15651" s="24"/>
    </row>
    <row r="15652" spans="1:3" ht="12.75" customHeight="1" x14ac:dyDescent="0.2">
      <c r="A15652" s="215" t="s">
        <v>12904</v>
      </c>
      <c r="B15652" s="215" t="s">
        <v>820</v>
      </c>
      <c r="C15652" s="24"/>
    </row>
    <row r="15653" spans="1:3" ht="12.75" customHeight="1" x14ac:dyDescent="0.2">
      <c r="A15653" s="215" t="s">
        <v>12905</v>
      </c>
      <c r="B15653" s="215" t="s">
        <v>820</v>
      </c>
      <c r="C15653" s="24"/>
    </row>
    <row r="15654" spans="1:3" ht="12.75" customHeight="1" x14ac:dyDescent="0.2">
      <c r="A15654" s="215" t="s">
        <v>12906</v>
      </c>
      <c r="B15654" s="215" t="s">
        <v>820</v>
      </c>
      <c r="C15654" s="24"/>
    </row>
    <row r="15655" spans="1:3" ht="12.75" customHeight="1" x14ac:dyDescent="0.2">
      <c r="A15655" s="215" t="s">
        <v>12907</v>
      </c>
      <c r="B15655" s="215" t="s">
        <v>820</v>
      </c>
      <c r="C15655" s="24"/>
    </row>
    <row r="15656" spans="1:3" ht="12.75" customHeight="1" x14ac:dyDescent="0.2">
      <c r="A15656" s="215" t="s">
        <v>12908</v>
      </c>
      <c r="B15656" s="215" t="s">
        <v>820</v>
      </c>
      <c r="C15656" s="24"/>
    </row>
    <row r="15657" spans="1:3" ht="12.75" customHeight="1" x14ac:dyDescent="0.2">
      <c r="A15657" s="215" t="s">
        <v>12909</v>
      </c>
      <c r="B15657" s="215" t="s">
        <v>820</v>
      </c>
      <c r="C15657" s="24"/>
    </row>
    <row r="15658" spans="1:3" ht="12.75" customHeight="1" x14ac:dyDescent="0.2">
      <c r="A15658" s="215" t="s">
        <v>12910</v>
      </c>
      <c r="B15658" s="215" t="s">
        <v>820</v>
      </c>
      <c r="C15658" s="24"/>
    </row>
    <row r="15659" spans="1:3" ht="12.75" customHeight="1" x14ac:dyDescent="0.2">
      <c r="A15659" s="215" t="s">
        <v>12911</v>
      </c>
      <c r="B15659" s="215" t="s">
        <v>820</v>
      </c>
      <c r="C15659" s="24"/>
    </row>
    <row r="15660" spans="1:3" ht="12.75" customHeight="1" x14ac:dyDescent="0.2">
      <c r="A15660" s="215" t="s">
        <v>12912</v>
      </c>
      <c r="B15660" s="215" t="s">
        <v>820</v>
      </c>
      <c r="C15660" s="24"/>
    </row>
    <row r="15661" spans="1:3" ht="12.75" customHeight="1" x14ac:dyDescent="0.2">
      <c r="A15661" s="185" t="s">
        <v>26470</v>
      </c>
      <c r="B15661" s="185" t="s">
        <v>820</v>
      </c>
      <c r="C15661" s="24"/>
    </row>
    <row r="15662" spans="1:3" ht="12.75" customHeight="1" x14ac:dyDescent="0.2">
      <c r="A15662" s="215" t="s">
        <v>12913</v>
      </c>
      <c r="B15662" s="215" t="s">
        <v>820</v>
      </c>
      <c r="C15662" s="24"/>
    </row>
    <row r="15663" spans="1:3" ht="12.75" customHeight="1" x14ac:dyDescent="0.2">
      <c r="A15663" s="215" t="s">
        <v>12914</v>
      </c>
      <c r="B15663" s="215" t="s">
        <v>820</v>
      </c>
      <c r="C15663" s="24"/>
    </row>
    <row r="15664" spans="1:3" ht="12.75" customHeight="1" x14ac:dyDescent="0.2">
      <c r="A15664" s="215" t="s">
        <v>12915</v>
      </c>
      <c r="B15664" s="215" t="s">
        <v>820</v>
      </c>
      <c r="C15664" s="24"/>
    </row>
    <row r="15665" spans="1:3" ht="12.75" customHeight="1" x14ac:dyDescent="0.2">
      <c r="A15665" s="215" t="s">
        <v>12916</v>
      </c>
      <c r="B15665" s="215" t="s">
        <v>820</v>
      </c>
      <c r="C15665" s="24"/>
    </row>
    <row r="15666" spans="1:3" ht="12.75" customHeight="1" x14ac:dyDescent="0.2">
      <c r="A15666" s="215" t="s">
        <v>12917</v>
      </c>
      <c r="B15666" s="215" t="s">
        <v>820</v>
      </c>
      <c r="C15666" s="24"/>
    </row>
    <row r="15667" spans="1:3" ht="12.75" customHeight="1" x14ac:dyDescent="0.2">
      <c r="A15667" s="215" t="s">
        <v>12918</v>
      </c>
      <c r="B15667" s="215" t="s">
        <v>820</v>
      </c>
      <c r="C15667" s="24"/>
    </row>
    <row r="15668" spans="1:3" ht="12.75" customHeight="1" x14ac:dyDescent="0.2">
      <c r="A15668" s="215" t="s">
        <v>12898</v>
      </c>
      <c r="B15668" s="215" t="s">
        <v>820</v>
      </c>
      <c r="C15668" s="24"/>
    </row>
    <row r="15669" spans="1:3" ht="12.75" customHeight="1" x14ac:dyDescent="0.2">
      <c r="A15669" s="215" t="s">
        <v>12899</v>
      </c>
      <c r="B15669" s="215" t="s">
        <v>820</v>
      </c>
      <c r="C15669" s="24"/>
    </row>
    <row r="15670" spans="1:3" ht="12.75" customHeight="1" x14ac:dyDescent="0.2">
      <c r="A15670" s="215" t="s">
        <v>12919</v>
      </c>
      <c r="B15670" s="215" t="s">
        <v>820</v>
      </c>
      <c r="C15670" s="24"/>
    </row>
    <row r="15671" spans="1:3" ht="12.75" customHeight="1" x14ac:dyDescent="0.2">
      <c r="A15671" s="215" t="s">
        <v>12900</v>
      </c>
      <c r="B15671" s="215" t="s">
        <v>820</v>
      </c>
      <c r="C15671" s="24"/>
    </row>
    <row r="15672" spans="1:3" ht="12.75" customHeight="1" x14ac:dyDescent="0.2">
      <c r="A15672" s="215" t="s">
        <v>12920</v>
      </c>
      <c r="B15672" s="215" t="s">
        <v>820</v>
      </c>
      <c r="C15672" s="24"/>
    </row>
    <row r="15673" spans="1:3" ht="12.75" customHeight="1" x14ac:dyDescent="0.2">
      <c r="A15673" s="215" t="s">
        <v>12921</v>
      </c>
      <c r="B15673" s="215" t="s">
        <v>820</v>
      </c>
      <c r="C15673" s="24"/>
    </row>
    <row r="15674" spans="1:3" ht="12.75" customHeight="1" x14ac:dyDescent="0.2">
      <c r="A15674" s="215" t="s">
        <v>12922</v>
      </c>
      <c r="B15674" s="215" t="s">
        <v>820</v>
      </c>
      <c r="C15674" s="24"/>
    </row>
    <row r="15675" spans="1:3" ht="12.75" customHeight="1" x14ac:dyDescent="0.2">
      <c r="A15675" s="215" t="s">
        <v>12923</v>
      </c>
      <c r="B15675" s="215" t="s">
        <v>820</v>
      </c>
      <c r="C15675" s="24"/>
    </row>
    <row r="15676" spans="1:3" ht="12.75" customHeight="1" x14ac:dyDescent="0.2">
      <c r="A15676" s="215" t="s">
        <v>12924</v>
      </c>
      <c r="B15676" s="215" t="s">
        <v>820</v>
      </c>
      <c r="C15676" s="24"/>
    </row>
    <row r="15677" spans="1:3" ht="12.75" customHeight="1" x14ac:dyDescent="0.2">
      <c r="A15677" s="215" t="s">
        <v>12925</v>
      </c>
      <c r="B15677" s="215" t="s">
        <v>820</v>
      </c>
      <c r="C15677" s="24"/>
    </row>
    <row r="15678" spans="1:3" ht="12.75" customHeight="1" x14ac:dyDescent="0.2">
      <c r="A15678" s="268" t="s">
        <v>19536</v>
      </c>
      <c r="B15678" s="268" t="s">
        <v>820</v>
      </c>
      <c r="C15678" s="24"/>
    </row>
    <row r="15679" spans="1:3" ht="12.75" customHeight="1" x14ac:dyDescent="0.2">
      <c r="A15679" s="215" t="s">
        <v>12926</v>
      </c>
      <c r="B15679" s="215" t="s">
        <v>820</v>
      </c>
      <c r="C15679" s="24"/>
    </row>
    <row r="15680" spans="1:3" ht="12.75" customHeight="1" x14ac:dyDescent="0.2">
      <c r="A15680" s="215" t="s">
        <v>22813</v>
      </c>
      <c r="B15680" s="215" t="s">
        <v>820</v>
      </c>
      <c r="C15680" s="24"/>
    </row>
    <row r="15681" spans="1:3" ht="12.75" customHeight="1" x14ac:dyDescent="0.2">
      <c r="A15681" s="215" t="s">
        <v>12901</v>
      </c>
      <c r="B15681" s="215" t="s">
        <v>820</v>
      </c>
      <c r="C15681" s="24"/>
    </row>
    <row r="15682" spans="1:3" ht="12.75" customHeight="1" x14ac:dyDescent="0.2">
      <c r="A15682" s="215" t="s">
        <v>12927</v>
      </c>
      <c r="B15682" s="215" t="s">
        <v>820</v>
      </c>
      <c r="C15682" s="24"/>
    </row>
    <row r="15683" spans="1:3" ht="12.75" customHeight="1" x14ac:dyDescent="0.2">
      <c r="A15683" s="215" t="s">
        <v>12928</v>
      </c>
      <c r="B15683" s="215" t="s">
        <v>820</v>
      </c>
      <c r="C15683" s="24"/>
    </row>
    <row r="15684" spans="1:3" ht="12.75" customHeight="1" x14ac:dyDescent="0.2">
      <c r="A15684" s="215" t="s">
        <v>12929</v>
      </c>
      <c r="B15684" s="215" t="s">
        <v>820</v>
      </c>
      <c r="C15684" s="24"/>
    </row>
    <row r="15685" spans="1:3" ht="12.75" customHeight="1" x14ac:dyDescent="0.2">
      <c r="A15685" s="215" t="s">
        <v>12930</v>
      </c>
      <c r="B15685" s="215" t="s">
        <v>820</v>
      </c>
      <c r="C15685" s="24"/>
    </row>
    <row r="15686" spans="1:3" ht="12.75" customHeight="1" x14ac:dyDescent="0.2">
      <c r="A15686" s="215" t="s">
        <v>12931</v>
      </c>
      <c r="B15686" s="215" t="s">
        <v>482</v>
      </c>
      <c r="C15686" s="24"/>
    </row>
    <row r="15687" spans="1:3" ht="12.75" customHeight="1" x14ac:dyDescent="0.2">
      <c r="A15687" s="215" t="s">
        <v>2200</v>
      </c>
      <c r="B15687" s="215" t="s">
        <v>48</v>
      </c>
      <c r="C15687" s="24"/>
    </row>
    <row r="15688" spans="1:3" ht="12.75" customHeight="1" x14ac:dyDescent="0.2">
      <c r="A15688" s="215" t="s">
        <v>12932</v>
      </c>
      <c r="B15688" s="215" t="s">
        <v>48</v>
      </c>
      <c r="C15688" s="24"/>
    </row>
    <row r="15689" spans="1:3" ht="12.75" customHeight="1" x14ac:dyDescent="0.2">
      <c r="A15689" s="215" t="s">
        <v>22817</v>
      </c>
      <c r="B15689" s="215" t="s">
        <v>48</v>
      </c>
      <c r="C15689" s="24"/>
    </row>
    <row r="15690" spans="1:3" ht="12.75" customHeight="1" x14ac:dyDescent="0.2">
      <c r="A15690" s="215" t="s">
        <v>12933</v>
      </c>
      <c r="B15690" s="215" t="s">
        <v>48</v>
      </c>
      <c r="C15690" s="24"/>
    </row>
    <row r="15691" spans="1:3" ht="12.75" customHeight="1" x14ac:dyDescent="0.2">
      <c r="A15691" s="215" t="s">
        <v>22814</v>
      </c>
      <c r="B15691" s="215" t="s">
        <v>48</v>
      </c>
      <c r="C15691" s="24"/>
    </row>
    <row r="15692" spans="1:3" ht="12.75" customHeight="1" x14ac:dyDescent="0.2">
      <c r="A15692" s="215" t="s">
        <v>2201</v>
      </c>
      <c r="B15692" s="215" t="s">
        <v>48</v>
      </c>
      <c r="C15692" s="24"/>
    </row>
    <row r="15693" spans="1:3" ht="12.75" customHeight="1" x14ac:dyDescent="0.2">
      <c r="A15693" s="215" t="s">
        <v>12934</v>
      </c>
      <c r="B15693" s="215" t="s">
        <v>48</v>
      </c>
      <c r="C15693" s="24"/>
    </row>
    <row r="15694" spans="1:3" ht="12.75" customHeight="1" x14ac:dyDescent="0.2">
      <c r="A15694" s="185" t="s">
        <v>26446</v>
      </c>
      <c r="B15694" s="185" t="s">
        <v>48</v>
      </c>
      <c r="C15694" s="24"/>
    </row>
    <row r="15695" spans="1:3" ht="12.75" customHeight="1" x14ac:dyDescent="0.2">
      <c r="A15695" s="215" t="s">
        <v>22815</v>
      </c>
      <c r="B15695" s="215" t="s">
        <v>48</v>
      </c>
      <c r="C15695" s="24"/>
    </row>
    <row r="15696" spans="1:3" ht="12.75" customHeight="1" x14ac:dyDescent="0.2">
      <c r="A15696" s="215" t="s">
        <v>2202</v>
      </c>
      <c r="B15696" s="215" t="s">
        <v>48</v>
      </c>
      <c r="C15696" s="24"/>
    </row>
    <row r="15697" spans="1:3" ht="12.75" customHeight="1" x14ac:dyDescent="0.2">
      <c r="A15697" s="215" t="s">
        <v>12935</v>
      </c>
      <c r="B15697" s="215" t="s">
        <v>48</v>
      </c>
      <c r="C15697" s="24"/>
    </row>
    <row r="15698" spans="1:3" ht="12.75" customHeight="1" x14ac:dyDescent="0.2">
      <c r="A15698" s="215" t="s">
        <v>12936</v>
      </c>
      <c r="B15698" s="215" t="s">
        <v>48</v>
      </c>
      <c r="C15698" s="24"/>
    </row>
    <row r="15699" spans="1:3" ht="12.75" customHeight="1" x14ac:dyDescent="0.2">
      <c r="A15699" s="215" t="s">
        <v>12937</v>
      </c>
      <c r="B15699" s="215" t="s">
        <v>48</v>
      </c>
      <c r="C15699" s="24"/>
    </row>
    <row r="15700" spans="1:3" ht="12.75" customHeight="1" x14ac:dyDescent="0.2">
      <c r="A15700" s="215" t="s">
        <v>12938</v>
      </c>
      <c r="B15700" s="215" t="s">
        <v>48</v>
      </c>
      <c r="C15700" s="24"/>
    </row>
    <row r="15701" spans="1:3" ht="12.75" customHeight="1" x14ac:dyDescent="0.2">
      <c r="A15701" s="215" t="s">
        <v>12939</v>
      </c>
      <c r="B15701" s="215" t="s">
        <v>48</v>
      </c>
      <c r="C15701" s="24"/>
    </row>
    <row r="15702" spans="1:3" ht="12.75" customHeight="1" x14ac:dyDescent="0.2">
      <c r="A15702" s="215" t="s">
        <v>25977</v>
      </c>
      <c r="B15702" s="215" t="s">
        <v>48</v>
      </c>
      <c r="C15702" s="24"/>
    </row>
    <row r="15703" spans="1:3" ht="12.75" customHeight="1" x14ac:dyDescent="0.2">
      <c r="A15703" s="215" t="s">
        <v>48</v>
      </c>
      <c r="B15703" s="215" t="s">
        <v>48</v>
      </c>
      <c r="C15703" s="24"/>
    </row>
    <row r="15704" spans="1:3" ht="12.75" customHeight="1" x14ac:dyDescent="0.2">
      <c r="A15704" s="215" t="s">
        <v>12940</v>
      </c>
      <c r="B15704" s="215" t="s">
        <v>48</v>
      </c>
      <c r="C15704" s="24"/>
    </row>
    <row r="15705" spans="1:3" ht="12.75" customHeight="1" x14ac:dyDescent="0.2">
      <c r="A15705" s="215" t="s">
        <v>12941</v>
      </c>
      <c r="B15705" s="215" t="s">
        <v>48</v>
      </c>
      <c r="C15705" s="24"/>
    </row>
    <row r="15706" spans="1:3" ht="12.75" customHeight="1" x14ac:dyDescent="0.2">
      <c r="A15706" s="215" t="s">
        <v>25978</v>
      </c>
      <c r="B15706" s="215" t="s">
        <v>48</v>
      </c>
      <c r="C15706" s="24"/>
    </row>
    <row r="15707" spans="1:3" ht="12.75" customHeight="1" x14ac:dyDescent="0.2">
      <c r="A15707" s="215" t="s">
        <v>22818</v>
      </c>
      <c r="B15707" s="215" t="s">
        <v>48</v>
      </c>
      <c r="C15707" s="24"/>
    </row>
    <row r="15708" spans="1:3" ht="12.75" customHeight="1" x14ac:dyDescent="0.2">
      <c r="A15708" s="185" t="s">
        <v>26548</v>
      </c>
      <c r="B15708" s="185" t="s">
        <v>48</v>
      </c>
      <c r="C15708" s="24"/>
    </row>
    <row r="15709" spans="1:3" ht="12.75" customHeight="1" x14ac:dyDescent="0.2">
      <c r="A15709" s="215" t="s">
        <v>22819</v>
      </c>
      <c r="B15709" s="215" t="s">
        <v>48</v>
      </c>
      <c r="C15709" s="24"/>
    </row>
    <row r="15710" spans="1:3" ht="12.75" customHeight="1" x14ac:dyDescent="0.2">
      <c r="A15710" s="215" t="s">
        <v>12942</v>
      </c>
      <c r="B15710" s="215" t="s">
        <v>48</v>
      </c>
      <c r="C15710" s="24"/>
    </row>
    <row r="15711" spans="1:3" ht="12.75" customHeight="1" x14ac:dyDescent="0.2">
      <c r="A15711" s="215" t="s">
        <v>12943</v>
      </c>
      <c r="B15711" s="215" t="s">
        <v>48</v>
      </c>
      <c r="C15711" s="24"/>
    </row>
    <row r="15712" spans="1:3" ht="12.75" customHeight="1" x14ac:dyDescent="0.2">
      <c r="A15712" s="215" t="s">
        <v>12944</v>
      </c>
      <c r="B15712" s="215" t="s">
        <v>48</v>
      </c>
      <c r="C15712" s="24"/>
    </row>
    <row r="15713" spans="1:3" ht="12.75" customHeight="1" x14ac:dyDescent="0.2">
      <c r="A15713" s="215" t="s">
        <v>12945</v>
      </c>
      <c r="B15713" s="215" t="s">
        <v>48</v>
      </c>
      <c r="C15713" s="24"/>
    </row>
    <row r="15714" spans="1:3" ht="12.75" customHeight="1" x14ac:dyDescent="0.2">
      <c r="A15714" s="215" t="s">
        <v>22820</v>
      </c>
      <c r="B15714" s="215" t="s">
        <v>48</v>
      </c>
      <c r="C15714" s="24"/>
    </row>
    <row r="15715" spans="1:3" ht="12.75" customHeight="1" x14ac:dyDescent="0.2">
      <c r="A15715" s="215" t="s">
        <v>12946</v>
      </c>
      <c r="B15715" s="215" t="s">
        <v>48</v>
      </c>
      <c r="C15715" s="24"/>
    </row>
    <row r="15716" spans="1:3" ht="12.75" customHeight="1" x14ac:dyDescent="0.2">
      <c r="A15716" s="215" t="s">
        <v>12947</v>
      </c>
      <c r="B15716" s="215" t="s">
        <v>48</v>
      </c>
      <c r="C15716" s="24"/>
    </row>
    <row r="15717" spans="1:3" ht="12.75" customHeight="1" x14ac:dyDescent="0.2">
      <c r="A15717" s="215" t="s">
        <v>22816</v>
      </c>
      <c r="B15717" s="215" t="s">
        <v>48</v>
      </c>
      <c r="C15717" s="24"/>
    </row>
    <row r="15718" spans="1:3" ht="12.75" customHeight="1" x14ac:dyDescent="0.2">
      <c r="A15718" s="215" t="s">
        <v>12948</v>
      </c>
      <c r="B15718" s="215" t="s">
        <v>48</v>
      </c>
      <c r="C15718" s="24"/>
    </row>
    <row r="15719" spans="1:3" ht="12.75" customHeight="1" x14ac:dyDescent="0.2">
      <c r="A15719" s="215" t="s">
        <v>12949</v>
      </c>
      <c r="B15719" s="215" t="s">
        <v>48</v>
      </c>
      <c r="C15719" s="24"/>
    </row>
    <row r="15720" spans="1:3" ht="12.75" customHeight="1" x14ac:dyDescent="0.2">
      <c r="A15720" s="215" t="s">
        <v>25979</v>
      </c>
      <c r="B15720" s="215" t="s">
        <v>48</v>
      </c>
      <c r="C15720" s="24"/>
    </row>
    <row r="15721" spans="1:3" ht="12.75" customHeight="1" x14ac:dyDescent="0.2">
      <c r="A15721" s="215" t="s">
        <v>22821</v>
      </c>
      <c r="B15721" s="215" t="s">
        <v>48</v>
      </c>
      <c r="C15721" s="24"/>
    </row>
    <row r="15722" spans="1:3" ht="12.75" customHeight="1" x14ac:dyDescent="0.2">
      <c r="A15722" s="215" t="s">
        <v>12954</v>
      </c>
      <c r="B15722" s="215" t="s">
        <v>48</v>
      </c>
      <c r="C15722" s="24"/>
    </row>
    <row r="15723" spans="1:3" ht="12.75" customHeight="1" x14ac:dyDescent="0.2">
      <c r="A15723" s="215" t="s">
        <v>12955</v>
      </c>
      <c r="B15723" s="215" t="s">
        <v>48</v>
      </c>
      <c r="C15723" s="24"/>
    </row>
    <row r="15724" spans="1:3" ht="12.75" customHeight="1" x14ac:dyDescent="0.2">
      <c r="A15724" s="215" t="s">
        <v>22822</v>
      </c>
      <c r="B15724" s="215" t="s">
        <v>48</v>
      </c>
      <c r="C15724" s="24"/>
    </row>
    <row r="15725" spans="1:3" ht="12.75" customHeight="1" x14ac:dyDescent="0.2">
      <c r="A15725" s="215" t="s">
        <v>25980</v>
      </c>
      <c r="B15725" s="215" t="s">
        <v>48</v>
      </c>
      <c r="C15725" s="24"/>
    </row>
    <row r="15726" spans="1:3" ht="12.75" customHeight="1" x14ac:dyDescent="0.2">
      <c r="A15726" s="215" t="s">
        <v>22823</v>
      </c>
      <c r="B15726" s="215" t="s">
        <v>48</v>
      </c>
      <c r="C15726" s="24"/>
    </row>
    <row r="15727" spans="1:3" ht="12.75" customHeight="1" x14ac:dyDescent="0.2">
      <c r="A15727" s="215" t="s">
        <v>22824</v>
      </c>
      <c r="B15727" s="215" t="s">
        <v>48</v>
      </c>
      <c r="C15727" s="24"/>
    </row>
    <row r="15728" spans="1:3" ht="12.75" customHeight="1" x14ac:dyDescent="0.2">
      <c r="A15728" s="215" t="s">
        <v>12956</v>
      </c>
      <c r="B15728" s="215" t="s">
        <v>48</v>
      </c>
      <c r="C15728" s="24"/>
    </row>
    <row r="15729" spans="1:4" ht="12.75" customHeight="1" x14ac:dyDescent="0.2">
      <c r="A15729" s="215" t="s">
        <v>22825</v>
      </c>
      <c r="B15729" s="215" t="s">
        <v>48</v>
      </c>
      <c r="C15729" s="24"/>
    </row>
    <row r="15730" spans="1:4" ht="12.75" customHeight="1" x14ac:dyDescent="0.2">
      <c r="A15730" s="215" t="s">
        <v>12950</v>
      </c>
      <c r="B15730" s="215" t="s">
        <v>48</v>
      </c>
      <c r="C15730" s="24"/>
    </row>
    <row r="15731" spans="1:4" ht="12.75" customHeight="1" x14ac:dyDescent="0.2">
      <c r="A15731" s="215" t="s">
        <v>22826</v>
      </c>
      <c r="B15731" s="215" t="s">
        <v>48</v>
      </c>
      <c r="C15731" s="24"/>
    </row>
    <row r="15732" spans="1:4" ht="12.75" customHeight="1" x14ac:dyDescent="0.2">
      <c r="A15732" s="215" t="s">
        <v>12957</v>
      </c>
      <c r="B15732" s="215" t="s">
        <v>48</v>
      </c>
      <c r="C15732" s="24"/>
    </row>
    <row r="15733" spans="1:4" ht="12.75" customHeight="1" x14ac:dyDescent="0.2">
      <c r="A15733" s="215" t="s">
        <v>12958</v>
      </c>
      <c r="B15733" s="215" t="s">
        <v>48</v>
      </c>
      <c r="C15733" s="24"/>
    </row>
    <row r="15734" spans="1:4" ht="12.75" customHeight="1" x14ac:dyDescent="0.2">
      <c r="A15734" s="215" t="s">
        <v>22827</v>
      </c>
      <c r="B15734" s="215" t="s">
        <v>48</v>
      </c>
      <c r="C15734" s="24"/>
    </row>
    <row r="15735" spans="1:4" s="24" customFormat="1" ht="12.75" customHeight="1" x14ac:dyDescent="0.2">
      <c r="A15735" s="215" t="s">
        <v>22828</v>
      </c>
      <c r="B15735" s="215" t="s">
        <v>48</v>
      </c>
      <c r="D15735" s="120"/>
    </row>
    <row r="15736" spans="1:4" ht="12.75" customHeight="1" x14ac:dyDescent="0.2">
      <c r="A15736" s="215" t="s">
        <v>12959</v>
      </c>
      <c r="B15736" s="215" t="s">
        <v>48</v>
      </c>
      <c r="C15736" s="24"/>
    </row>
    <row r="15737" spans="1:4" ht="12.75" customHeight="1" x14ac:dyDescent="0.2">
      <c r="A15737" s="215" t="s">
        <v>22829</v>
      </c>
      <c r="B15737" s="215" t="s">
        <v>48</v>
      </c>
      <c r="C15737" s="24"/>
    </row>
    <row r="15738" spans="1:4" ht="12.75" customHeight="1" x14ac:dyDescent="0.2">
      <c r="A15738" s="215" t="s">
        <v>22830</v>
      </c>
      <c r="B15738" s="215" t="s">
        <v>48</v>
      </c>
      <c r="C15738" s="24"/>
    </row>
    <row r="15739" spans="1:4" ht="12.75" customHeight="1" x14ac:dyDescent="0.2">
      <c r="A15739" s="215" t="s">
        <v>22831</v>
      </c>
      <c r="B15739" s="215" t="s">
        <v>48</v>
      </c>
      <c r="C15739" s="24"/>
    </row>
    <row r="15740" spans="1:4" ht="12.75" customHeight="1" x14ac:dyDescent="0.2">
      <c r="A15740" s="215" t="s">
        <v>22832</v>
      </c>
      <c r="B15740" s="215" t="s">
        <v>48</v>
      </c>
      <c r="C15740" s="24"/>
    </row>
    <row r="15741" spans="1:4" ht="12.75" customHeight="1" x14ac:dyDescent="0.2">
      <c r="A15741" s="215" t="s">
        <v>22833</v>
      </c>
      <c r="B15741" s="215" t="s">
        <v>48</v>
      </c>
      <c r="C15741" s="24"/>
    </row>
    <row r="15742" spans="1:4" ht="12.75" customHeight="1" x14ac:dyDescent="0.2">
      <c r="A15742" s="215" t="s">
        <v>22834</v>
      </c>
      <c r="B15742" s="215" t="s">
        <v>48</v>
      </c>
      <c r="C15742" s="24"/>
    </row>
    <row r="15743" spans="1:4" ht="12.75" customHeight="1" x14ac:dyDescent="0.2">
      <c r="A15743" s="215" t="s">
        <v>22835</v>
      </c>
      <c r="B15743" s="215" t="s">
        <v>48</v>
      </c>
      <c r="C15743" s="24"/>
    </row>
    <row r="15744" spans="1:4" ht="12.75" customHeight="1" x14ac:dyDescent="0.2">
      <c r="A15744" s="215" t="s">
        <v>22836</v>
      </c>
      <c r="B15744" s="215" t="s">
        <v>48</v>
      </c>
      <c r="C15744" s="24"/>
    </row>
    <row r="15745" spans="1:3" ht="12.75" customHeight="1" x14ac:dyDescent="0.2">
      <c r="A15745" s="215" t="s">
        <v>22837</v>
      </c>
      <c r="B15745" s="215" t="s">
        <v>48</v>
      </c>
      <c r="C15745" s="24"/>
    </row>
    <row r="15746" spans="1:3" ht="12.75" customHeight="1" x14ac:dyDescent="0.2">
      <c r="A15746" s="215" t="s">
        <v>22838</v>
      </c>
      <c r="B15746" s="215" t="s">
        <v>48</v>
      </c>
      <c r="C15746" s="24"/>
    </row>
    <row r="15747" spans="1:3" ht="12.75" customHeight="1" x14ac:dyDescent="0.2">
      <c r="A15747" s="215" t="s">
        <v>12951</v>
      </c>
      <c r="B15747" s="215" t="s">
        <v>48</v>
      </c>
      <c r="C15747" s="24"/>
    </row>
    <row r="15748" spans="1:3" ht="12.75" customHeight="1" x14ac:dyDescent="0.2">
      <c r="A15748" s="215" t="s">
        <v>22839</v>
      </c>
      <c r="B15748" s="215" t="s">
        <v>48</v>
      </c>
      <c r="C15748" s="24"/>
    </row>
    <row r="15749" spans="1:3" ht="12.75" customHeight="1" x14ac:dyDescent="0.2">
      <c r="A15749" s="215" t="s">
        <v>12952</v>
      </c>
      <c r="B15749" s="215" t="s">
        <v>48</v>
      </c>
      <c r="C15749" s="24"/>
    </row>
    <row r="15750" spans="1:3" ht="12.75" customHeight="1" x14ac:dyDescent="0.2">
      <c r="A15750" s="215" t="s">
        <v>12953</v>
      </c>
      <c r="B15750" s="215" t="s">
        <v>48</v>
      </c>
      <c r="C15750" s="24"/>
    </row>
    <row r="15751" spans="1:3" ht="12.75" customHeight="1" x14ac:dyDescent="0.2">
      <c r="A15751" s="215" t="s">
        <v>22840</v>
      </c>
      <c r="B15751" s="215" t="s">
        <v>48</v>
      </c>
      <c r="C15751" s="24"/>
    </row>
    <row r="15752" spans="1:3" ht="12.75" customHeight="1" x14ac:dyDescent="0.2">
      <c r="A15752" s="215" t="s">
        <v>22841</v>
      </c>
      <c r="B15752" s="215" t="s">
        <v>48</v>
      </c>
      <c r="C15752" s="24"/>
    </row>
    <row r="15753" spans="1:3" ht="12.75" customHeight="1" x14ac:dyDescent="0.2">
      <c r="A15753" s="215" t="s">
        <v>12960</v>
      </c>
      <c r="B15753" s="215" t="s">
        <v>48</v>
      </c>
      <c r="C15753" s="24"/>
    </row>
    <row r="15754" spans="1:3" ht="12.75" customHeight="1" x14ac:dyDescent="0.2">
      <c r="A15754" s="215" t="s">
        <v>22842</v>
      </c>
      <c r="B15754" s="215" t="s">
        <v>48</v>
      </c>
      <c r="C15754" s="24"/>
    </row>
    <row r="15755" spans="1:3" ht="12.75" customHeight="1" x14ac:dyDescent="0.2">
      <c r="A15755" s="215" t="s">
        <v>22843</v>
      </c>
      <c r="B15755" s="215" t="s">
        <v>48</v>
      </c>
      <c r="C15755" s="24"/>
    </row>
    <row r="15756" spans="1:3" ht="12.75" customHeight="1" x14ac:dyDescent="0.2">
      <c r="A15756" s="215" t="s">
        <v>12961</v>
      </c>
      <c r="B15756" s="215" t="s">
        <v>48</v>
      </c>
      <c r="C15756" s="24"/>
    </row>
    <row r="15757" spans="1:3" ht="12.75" customHeight="1" x14ac:dyDescent="0.2">
      <c r="A15757" s="215" t="s">
        <v>22844</v>
      </c>
      <c r="B15757" s="215" t="s">
        <v>48</v>
      </c>
      <c r="C15757" s="24"/>
    </row>
    <row r="15758" spans="1:3" ht="12.75" customHeight="1" x14ac:dyDescent="0.2">
      <c r="A15758" s="215" t="s">
        <v>12962</v>
      </c>
      <c r="B15758" s="215" t="s">
        <v>48</v>
      </c>
      <c r="C15758" s="24"/>
    </row>
    <row r="15759" spans="1:3" ht="12.75" customHeight="1" x14ac:dyDescent="0.2">
      <c r="A15759" s="215" t="s">
        <v>22845</v>
      </c>
      <c r="B15759" s="215" t="s">
        <v>48</v>
      </c>
      <c r="C15759" s="24"/>
    </row>
    <row r="15760" spans="1:3" ht="12.75" customHeight="1" x14ac:dyDescent="0.2">
      <c r="A15760" s="215" t="s">
        <v>22846</v>
      </c>
      <c r="B15760" s="215" t="s">
        <v>48</v>
      </c>
      <c r="C15760" s="24"/>
    </row>
    <row r="15761" spans="1:3" ht="12.75" customHeight="1" x14ac:dyDescent="0.2">
      <c r="A15761" s="215" t="s">
        <v>12963</v>
      </c>
      <c r="B15761" s="215" t="s">
        <v>48</v>
      </c>
      <c r="C15761" s="24"/>
    </row>
    <row r="15762" spans="1:3" ht="12.75" customHeight="1" x14ac:dyDescent="0.2">
      <c r="A15762" s="215" t="s">
        <v>12964</v>
      </c>
      <c r="B15762" s="215" t="s">
        <v>48</v>
      </c>
      <c r="C15762" s="24"/>
    </row>
    <row r="15763" spans="1:3" ht="12.75" customHeight="1" x14ac:dyDescent="0.2">
      <c r="A15763" s="215" t="s">
        <v>12965</v>
      </c>
      <c r="B15763" s="215" t="s">
        <v>17</v>
      </c>
      <c r="C15763" s="24"/>
    </row>
    <row r="15764" spans="1:3" ht="12.75" customHeight="1" x14ac:dyDescent="0.2">
      <c r="A15764" s="215" t="s">
        <v>2203</v>
      </c>
      <c r="B15764" s="215" t="s">
        <v>17</v>
      </c>
      <c r="C15764" s="24"/>
    </row>
    <row r="15765" spans="1:3" ht="12.75" customHeight="1" x14ac:dyDescent="0.2">
      <c r="A15765" s="215" t="s">
        <v>12966</v>
      </c>
      <c r="B15765" s="215" t="s">
        <v>17</v>
      </c>
      <c r="C15765" s="24"/>
    </row>
    <row r="15766" spans="1:3" ht="12.75" customHeight="1" x14ac:dyDescent="0.2">
      <c r="A15766" s="215" t="s">
        <v>12967</v>
      </c>
      <c r="B15766" s="215" t="s">
        <v>17</v>
      </c>
      <c r="C15766" s="24"/>
    </row>
    <row r="15767" spans="1:3" ht="12.75" customHeight="1" x14ac:dyDescent="0.2">
      <c r="A15767" s="215" t="s">
        <v>12968</v>
      </c>
      <c r="B15767" s="215" t="s">
        <v>17</v>
      </c>
      <c r="C15767" s="24"/>
    </row>
    <row r="15768" spans="1:3" ht="12.75" customHeight="1" x14ac:dyDescent="0.2">
      <c r="A15768" s="215" t="s">
        <v>12969</v>
      </c>
      <c r="B15768" s="215" t="s">
        <v>17</v>
      </c>
      <c r="C15768" s="24"/>
    </row>
    <row r="15769" spans="1:3" ht="12.75" customHeight="1" x14ac:dyDescent="0.2">
      <c r="A15769" s="215" t="s">
        <v>12970</v>
      </c>
      <c r="B15769" s="215" t="s">
        <v>17</v>
      </c>
      <c r="C15769" s="24"/>
    </row>
    <row r="15770" spans="1:3" ht="12.75" customHeight="1" x14ac:dyDescent="0.2">
      <c r="A15770" s="215" t="s">
        <v>12971</v>
      </c>
      <c r="B15770" s="215" t="s">
        <v>17</v>
      </c>
      <c r="C15770" s="24"/>
    </row>
    <row r="15771" spans="1:3" ht="12.75" customHeight="1" x14ac:dyDescent="0.2">
      <c r="A15771" s="215" t="s">
        <v>12972</v>
      </c>
      <c r="B15771" s="215" t="s">
        <v>17</v>
      </c>
      <c r="C15771" s="24"/>
    </row>
    <row r="15772" spans="1:3" ht="12.75" customHeight="1" x14ac:dyDescent="0.2">
      <c r="A15772" s="215" t="s">
        <v>12973</v>
      </c>
      <c r="B15772" s="215" t="s">
        <v>17</v>
      </c>
      <c r="C15772" s="24"/>
    </row>
    <row r="15773" spans="1:3" ht="12.75" customHeight="1" x14ac:dyDescent="0.2">
      <c r="A15773" s="215" t="s">
        <v>12974</v>
      </c>
      <c r="B15773" s="215" t="s">
        <v>17</v>
      </c>
      <c r="C15773" s="24"/>
    </row>
    <row r="15774" spans="1:3" ht="12.75" customHeight="1" x14ac:dyDescent="0.2">
      <c r="A15774" s="215" t="s">
        <v>12975</v>
      </c>
      <c r="B15774" s="215" t="s">
        <v>17</v>
      </c>
      <c r="C15774" s="24"/>
    </row>
    <row r="15775" spans="1:3" ht="12.75" customHeight="1" x14ac:dyDescent="0.2">
      <c r="A15775" s="215" t="s">
        <v>12976</v>
      </c>
      <c r="B15775" s="215" t="s">
        <v>17</v>
      </c>
      <c r="C15775" s="24"/>
    </row>
    <row r="15776" spans="1:3" ht="12.75" customHeight="1" x14ac:dyDescent="0.2">
      <c r="A15776" s="215" t="s">
        <v>12977</v>
      </c>
      <c r="B15776" s="215" t="s">
        <v>17</v>
      </c>
      <c r="C15776" s="24"/>
    </row>
    <row r="15777" spans="1:3" ht="12.75" customHeight="1" x14ac:dyDescent="0.2">
      <c r="A15777" s="215" t="s">
        <v>12978</v>
      </c>
      <c r="B15777" s="215" t="s">
        <v>17</v>
      </c>
      <c r="C15777" s="24"/>
    </row>
    <row r="15778" spans="1:3" ht="12.75" customHeight="1" x14ac:dyDescent="0.2">
      <c r="A15778" s="215" t="s">
        <v>2204</v>
      </c>
      <c r="B15778" s="215" t="s">
        <v>17</v>
      </c>
      <c r="C15778" s="24"/>
    </row>
    <row r="15779" spans="1:3" ht="12.75" customHeight="1" x14ac:dyDescent="0.2">
      <c r="A15779" s="215" t="s">
        <v>12979</v>
      </c>
      <c r="B15779" s="215" t="s">
        <v>17</v>
      </c>
      <c r="C15779" s="24"/>
    </row>
    <row r="15780" spans="1:3" ht="12.75" customHeight="1" x14ac:dyDescent="0.2">
      <c r="A15780" s="215" t="s">
        <v>22852</v>
      </c>
      <c r="B15780" s="215" t="s">
        <v>17</v>
      </c>
      <c r="C15780" s="24"/>
    </row>
    <row r="15781" spans="1:3" ht="12.75" customHeight="1" x14ac:dyDescent="0.2">
      <c r="A15781" s="215" t="s">
        <v>12980</v>
      </c>
      <c r="B15781" s="215" t="s">
        <v>17</v>
      </c>
      <c r="C15781" s="24"/>
    </row>
    <row r="15782" spans="1:3" ht="12.75" customHeight="1" x14ac:dyDescent="0.2">
      <c r="A15782" s="215" t="s">
        <v>12981</v>
      </c>
      <c r="B15782" s="215" t="s">
        <v>17</v>
      </c>
      <c r="C15782" s="24"/>
    </row>
    <row r="15783" spans="1:3" ht="12.75" customHeight="1" x14ac:dyDescent="0.2">
      <c r="A15783" s="215" t="s">
        <v>133</v>
      </c>
      <c r="B15783" s="215" t="s">
        <v>17</v>
      </c>
      <c r="C15783" s="24"/>
    </row>
    <row r="15784" spans="1:3" ht="12.75" customHeight="1" x14ac:dyDescent="0.2">
      <c r="A15784" s="215" t="s">
        <v>12982</v>
      </c>
      <c r="B15784" s="215" t="s">
        <v>17</v>
      </c>
      <c r="C15784" s="24"/>
    </row>
    <row r="15785" spans="1:3" ht="12.75" customHeight="1" x14ac:dyDescent="0.2">
      <c r="A15785" s="215" t="s">
        <v>22853</v>
      </c>
      <c r="B15785" s="215" t="s">
        <v>17</v>
      </c>
      <c r="C15785" s="24"/>
    </row>
    <row r="15786" spans="1:3" ht="12.75" customHeight="1" x14ac:dyDescent="0.2">
      <c r="A15786" s="215" t="s">
        <v>12983</v>
      </c>
      <c r="B15786" s="215" t="s">
        <v>17</v>
      </c>
      <c r="C15786" s="24"/>
    </row>
    <row r="15787" spans="1:3" ht="12.75" customHeight="1" x14ac:dyDescent="0.2">
      <c r="A15787" s="215" t="s">
        <v>2205</v>
      </c>
      <c r="B15787" s="215" t="s">
        <v>17</v>
      </c>
      <c r="C15787" s="24"/>
    </row>
    <row r="15788" spans="1:3" ht="12.75" customHeight="1" x14ac:dyDescent="0.2">
      <c r="A15788" s="215" t="s">
        <v>12984</v>
      </c>
      <c r="B15788" s="215" t="s">
        <v>17</v>
      </c>
      <c r="C15788" s="24"/>
    </row>
    <row r="15789" spans="1:3" ht="12.75" customHeight="1" x14ac:dyDescent="0.2">
      <c r="A15789" s="215" t="s">
        <v>13054</v>
      </c>
      <c r="B15789" s="215" t="s">
        <v>17</v>
      </c>
      <c r="C15789" s="24"/>
    </row>
    <row r="15790" spans="1:3" ht="12.75" customHeight="1" x14ac:dyDescent="0.2">
      <c r="A15790" s="215" t="s">
        <v>2206</v>
      </c>
      <c r="B15790" s="215" t="s">
        <v>17</v>
      </c>
      <c r="C15790" s="24"/>
    </row>
    <row r="15791" spans="1:3" ht="12.75" customHeight="1" x14ac:dyDescent="0.2">
      <c r="A15791" s="215" t="s">
        <v>12985</v>
      </c>
      <c r="B15791" s="215" t="s">
        <v>17</v>
      </c>
      <c r="C15791" s="24"/>
    </row>
    <row r="15792" spans="1:3" ht="12.75" customHeight="1" x14ac:dyDescent="0.2">
      <c r="A15792" s="215" t="s">
        <v>22854</v>
      </c>
      <c r="B15792" s="215" t="s">
        <v>17</v>
      </c>
      <c r="C15792" s="24"/>
    </row>
    <row r="15793" spans="1:3" ht="12.75" customHeight="1" x14ac:dyDescent="0.2">
      <c r="A15793" s="215" t="s">
        <v>22855</v>
      </c>
      <c r="B15793" s="215" t="s">
        <v>17</v>
      </c>
      <c r="C15793" s="24"/>
    </row>
    <row r="15794" spans="1:3" ht="12.75" customHeight="1" x14ac:dyDescent="0.2">
      <c r="A15794" s="215" t="s">
        <v>12986</v>
      </c>
      <c r="B15794" s="215" t="s">
        <v>17</v>
      </c>
      <c r="C15794" s="24"/>
    </row>
    <row r="15795" spans="1:3" ht="12.75" customHeight="1" x14ac:dyDescent="0.2">
      <c r="A15795" s="215" t="s">
        <v>22856</v>
      </c>
      <c r="B15795" s="215" t="s">
        <v>17</v>
      </c>
      <c r="C15795" s="24"/>
    </row>
    <row r="15796" spans="1:3" ht="12.75" customHeight="1" x14ac:dyDescent="0.2">
      <c r="A15796" s="215" t="s">
        <v>12987</v>
      </c>
      <c r="B15796" s="215" t="s">
        <v>17</v>
      </c>
      <c r="C15796" s="24"/>
    </row>
    <row r="15797" spans="1:3" ht="12.75" customHeight="1" x14ac:dyDescent="0.2">
      <c r="A15797" s="215" t="s">
        <v>22848</v>
      </c>
      <c r="B15797" s="215" t="s">
        <v>17</v>
      </c>
      <c r="C15797" s="24"/>
    </row>
    <row r="15798" spans="1:3" ht="12.75" customHeight="1" x14ac:dyDescent="0.2">
      <c r="A15798" s="215" t="s">
        <v>2207</v>
      </c>
      <c r="B15798" s="215" t="s">
        <v>17</v>
      </c>
      <c r="C15798" s="24"/>
    </row>
    <row r="15799" spans="1:3" ht="12.75" customHeight="1" x14ac:dyDescent="0.2">
      <c r="A15799" s="215" t="s">
        <v>2208</v>
      </c>
      <c r="B15799" s="215" t="s">
        <v>17</v>
      </c>
      <c r="C15799" s="24"/>
    </row>
    <row r="15800" spans="1:3" ht="12.75" customHeight="1" x14ac:dyDescent="0.2">
      <c r="A15800" s="215" t="s">
        <v>12988</v>
      </c>
      <c r="B15800" s="215" t="s">
        <v>17</v>
      </c>
      <c r="C15800" s="24"/>
    </row>
    <row r="15801" spans="1:3" ht="12.75" customHeight="1" x14ac:dyDescent="0.2">
      <c r="A15801" s="215" t="s">
        <v>12989</v>
      </c>
      <c r="B15801" s="215" t="s">
        <v>17</v>
      </c>
      <c r="C15801" s="24"/>
    </row>
    <row r="15802" spans="1:3" ht="12.75" customHeight="1" x14ac:dyDescent="0.2">
      <c r="A15802" s="215" t="s">
        <v>12990</v>
      </c>
      <c r="B15802" s="215" t="s">
        <v>17</v>
      </c>
      <c r="C15802" s="24"/>
    </row>
    <row r="15803" spans="1:3" ht="12.75" customHeight="1" x14ac:dyDescent="0.2">
      <c r="A15803" s="215" t="s">
        <v>12991</v>
      </c>
      <c r="B15803" s="215" t="s">
        <v>17</v>
      </c>
      <c r="C15803" s="24"/>
    </row>
    <row r="15804" spans="1:3" ht="12.75" customHeight="1" x14ac:dyDescent="0.2">
      <c r="A15804" s="215" t="s">
        <v>12992</v>
      </c>
      <c r="B15804" s="215" t="s">
        <v>17</v>
      </c>
      <c r="C15804" s="24"/>
    </row>
    <row r="15805" spans="1:3" ht="12.75" customHeight="1" x14ac:dyDescent="0.2">
      <c r="A15805" s="215" t="s">
        <v>12993</v>
      </c>
      <c r="B15805" s="215" t="s">
        <v>17</v>
      </c>
      <c r="C15805" s="24"/>
    </row>
    <row r="15806" spans="1:3" ht="12.75" customHeight="1" x14ac:dyDescent="0.2">
      <c r="A15806" s="215" t="s">
        <v>12994</v>
      </c>
      <c r="B15806" s="215" t="s">
        <v>17</v>
      </c>
      <c r="C15806" s="24"/>
    </row>
    <row r="15807" spans="1:3" ht="12.75" customHeight="1" x14ac:dyDescent="0.2">
      <c r="A15807" s="215" t="s">
        <v>12995</v>
      </c>
      <c r="B15807" s="215" t="s">
        <v>17</v>
      </c>
      <c r="C15807" s="24"/>
    </row>
    <row r="15808" spans="1:3" ht="12.75" customHeight="1" x14ac:dyDescent="0.2">
      <c r="A15808" s="215" t="s">
        <v>25459</v>
      </c>
      <c r="B15808" s="215" t="s">
        <v>17</v>
      </c>
      <c r="C15808" s="24"/>
    </row>
    <row r="15809" spans="1:3" ht="12.75" customHeight="1" x14ac:dyDescent="0.2">
      <c r="A15809" s="215" t="s">
        <v>12996</v>
      </c>
      <c r="B15809" s="215" t="s">
        <v>17</v>
      </c>
      <c r="C15809" s="24"/>
    </row>
    <row r="15810" spans="1:3" ht="12.75" customHeight="1" x14ac:dyDescent="0.2">
      <c r="A15810" s="215" t="s">
        <v>12997</v>
      </c>
      <c r="B15810" s="215" t="s">
        <v>17</v>
      </c>
      <c r="C15810" s="24"/>
    </row>
    <row r="15811" spans="1:3" ht="12.75" customHeight="1" x14ac:dyDescent="0.2">
      <c r="A15811" s="215" t="s">
        <v>12998</v>
      </c>
      <c r="B15811" s="215" t="s">
        <v>17</v>
      </c>
      <c r="C15811" s="24"/>
    </row>
    <row r="15812" spans="1:3" ht="12.75" customHeight="1" x14ac:dyDescent="0.2">
      <c r="A15812" s="215" t="s">
        <v>12999</v>
      </c>
      <c r="B15812" s="215" t="s">
        <v>17</v>
      </c>
      <c r="C15812" s="24"/>
    </row>
    <row r="15813" spans="1:3" ht="12.75" customHeight="1" x14ac:dyDescent="0.2">
      <c r="A15813" s="215" t="s">
        <v>13000</v>
      </c>
      <c r="B15813" s="215" t="s">
        <v>17</v>
      </c>
      <c r="C15813" s="24"/>
    </row>
    <row r="15814" spans="1:3" ht="12.75" customHeight="1" x14ac:dyDescent="0.2">
      <c r="A15814" s="215" t="s">
        <v>13001</v>
      </c>
      <c r="B15814" s="215" t="s">
        <v>17</v>
      </c>
      <c r="C15814" s="24"/>
    </row>
    <row r="15815" spans="1:3" ht="12.75" customHeight="1" x14ac:dyDescent="0.2">
      <c r="A15815" s="215" t="s">
        <v>2209</v>
      </c>
      <c r="B15815" s="215" t="s">
        <v>17</v>
      </c>
      <c r="C15815" s="24"/>
    </row>
    <row r="15816" spans="1:3" ht="12.75" customHeight="1" x14ac:dyDescent="0.2">
      <c r="A15816" s="215" t="s">
        <v>13002</v>
      </c>
      <c r="B15816" s="215" t="s">
        <v>17</v>
      </c>
      <c r="C15816" s="24"/>
    </row>
    <row r="15817" spans="1:3" ht="12.75" customHeight="1" x14ac:dyDescent="0.2">
      <c r="A15817" s="215" t="s">
        <v>2210</v>
      </c>
      <c r="B15817" s="215" t="s">
        <v>17</v>
      </c>
      <c r="C15817" s="24"/>
    </row>
    <row r="15818" spans="1:3" ht="12.75" customHeight="1" x14ac:dyDescent="0.2">
      <c r="A15818" s="215" t="s">
        <v>13003</v>
      </c>
      <c r="B15818" s="215" t="s">
        <v>17</v>
      </c>
      <c r="C15818" s="24"/>
    </row>
    <row r="15819" spans="1:3" ht="12.75" customHeight="1" x14ac:dyDescent="0.2">
      <c r="A15819" s="215" t="s">
        <v>22849</v>
      </c>
      <c r="B15819" s="215" t="s">
        <v>17</v>
      </c>
      <c r="C15819" s="24"/>
    </row>
    <row r="15820" spans="1:3" ht="12.75" customHeight="1" x14ac:dyDescent="0.2">
      <c r="A15820" s="215" t="s">
        <v>1443</v>
      </c>
      <c r="B15820" s="215" t="s">
        <v>17</v>
      </c>
      <c r="C15820" s="24"/>
    </row>
    <row r="15821" spans="1:3" ht="12.75" customHeight="1" x14ac:dyDescent="0.2">
      <c r="A15821" s="215" t="s">
        <v>13004</v>
      </c>
      <c r="B15821" s="215" t="s">
        <v>17</v>
      </c>
      <c r="C15821" s="24"/>
    </row>
    <row r="15822" spans="1:3" ht="12.75" customHeight="1" x14ac:dyDescent="0.2">
      <c r="A15822" s="215" t="s">
        <v>2211</v>
      </c>
      <c r="B15822" s="215" t="s">
        <v>17</v>
      </c>
      <c r="C15822" s="24"/>
    </row>
    <row r="15823" spans="1:3" ht="12.75" customHeight="1" x14ac:dyDescent="0.2">
      <c r="A15823" s="215" t="s">
        <v>13005</v>
      </c>
      <c r="B15823" s="215" t="s">
        <v>17</v>
      </c>
      <c r="C15823" s="24"/>
    </row>
    <row r="15824" spans="1:3" ht="12.75" customHeight="1" x14ac:dyDescent="0.2">
      <c r="A15824" s="215" t="s">
        <v>22857</v>
      </c>
      <c r="B15824" s="215" t="s">
        <v>17</v>
      </c>
      <c r="C15824" s="24"/>
    </row>
    <row r="15825" spans="1:3" ht="12.75" customHeight="1" x14ac:dyDescent="0.2">
      <c r="A15825" s="215" t="s">
        <v>22858</v>
      </c>
      <c r="B15825" s="215" t="s">
        <v>17</v>
      </c>
      <c r="C15825" s="24"/>
    </row>
    <row r="15826" spans="1:3" ht="12.75" customHeight="1" x14ac:dyDescent="0.2">
      <c r="A15826" s="215" t="s">
        <v>25981</v>
      </c>
      <c r="B15826" s="215" t="s">
        <v>17</v>
      </c>
      <c r="C15826" s="24"/>
    </row>
    <row r="15827" spans="1:3" ht="12.75" customHeight="1" x14ac:dyDescent="0.2">
      <c r="A15827" s="215" t="s">
        <v>13006</v>
      </c>
      <c r="B15827" s="215" t="s">
        <v>17</v>
      </c>
      <c r="C15827" s="24"/>
    </row>
    <row r="15828" spans="1:3" ht="12.75" customHeight="1" x14ac:dyDescent="0.2">
      <c r="A15828" s="215" t="s">
        <v>13007</v>
      </c>
      <c r="B15828" s="215" t="s">
        <v>17</v>
      </c>
      <c r="C15828" s="24"/>
    </row>
    <row r="15829" spans="1:3" ht="12.75" customHeight="1" x14ac:dyDescent="0.2">
      <c r="A15829" s="215" t="s">
        <v>13008</v>
      </c>
      <c r="B15829" s="215" t="s">
        <v>17</v>
      </c>
      <c r="C15829" s="24"/>
    </row>
    <row r="15830" spans="1:3" ht="12.75" customHeight="1" x14ac:dyDescent="0.2">
      <c r="A15830" s="215" t="s">
        <v>13009</v>
      </c>
      <c r="B15830" s="215" t="s">
        <v>17</v>
      </c>
      <c r="C15830" s="24"/>
    </row>
    <row r="15831" spans="1:3" ht="12.75" customHeight="1" x14ac:dyDescent="0.2">
      <c r="A15831" s="215" t="s">
        <v>13010</v>
      </c>
      <c r="B15831" s="215" t="s">
        <v>17</v>
      </c>
      <c r="C15831" s="24"/>
    </row>
    <row r="15832" spans="1:3" ht="12.75" customHeight="1" x14ac:dyDescent="0.2">
      <c r="A15832" s="215" t="s">
        <v>13011</v>
      </c>
      <c r="B15832" s="215" t="s">
        <v>17</v>
      </c>
      <c r="C15832" s="24"/>
    </row>
    <row r="15833" spans="1:3" ht="12.75" customHeight="1" x14ac:dyDescent="0.2">
      <c r="A15833" s="215" t="s">
        <v>13012</v>
      </c>
      <c r="B15833" s="215" t="s">
        <v>17</v>
      </c>
      <c r="C15833" s="24"/>
    </row>
    <row r="15834" spans="1:3" ht="12.75" customHeight="1" x14ac:dyDescent="0.2">
      <c r="A15834" s="215" t="s">
        <v>22859</v>
      </c>
      <c r="B15834" s="215" t="s">
        <v>17</v>
      </c>
      <c r="C15834" s="24"/>
    </row>
    <row r="15835" spans="1:3" ht="12.75" customHeight="1" x14ac:dyDescent="0.2">
      <c r="A15835" s="215" t="s">
        <v>22850</v>
      </c>
      <c r="B15835" s="215" t="s">
        <v>17</v>
      </c>
      <c r="C15835" s="24"/>
    </row>
    <row r="15836" spans="1:3" ht="12.75" customHeight="1" x14ac:dyDescent="0.2">
      <c r="A15836" s="215" t="s">
        <v>2212</v>
      </c>
      <c r="B15836" s="215" t="s">
        <v>17</v>
      </c>
      <c r="C15836" s="24"/>
    </row>
    <row r="15837" spans="1:3" ht="12.75" customHeight="1" x14ac:dyDescent="0.2">
      <c r="A15837" s="215" t="s">
        <v>13013</v>
      </c>
      <c r="B15837" s="215" t="s">
        <v>17</v>
      </c>
      <c r="C15837" s="24"/>
    </row>
    <row r="15838" spans="1:3" ht="12.75" customHeight="1" x14ac:dyDescent="0.2">
      <c r="A15838" s="215" t="s">
        <v>25457</v>
      </c>
      <c r="B15838" s="215" t="s">
        <v>17</v>
      </c>
      <c r="C15838" s="24"/>
    </row>
    <row r="15839" spans="1:3" ht="12.75" customHeight="1" x14ac:dyDescent="0.2">
      <c r="A15839" s="215" t="s">
        <v>13014</v>
      </c>
      <c r="B15839" s="215" t="s">
        <v>17</v>
      </c>
      <c r="C15839" s="24"/>
    </row>
    <row r="15840" spans="1:3" ht="12.75" customHeight="1" x14ac:dyDescent="0.2">
      <c r="A15840" s="215" t="s">
        <v>2213</v>
      </c>
      <c r="B15840" s="215" t="s">
        <v>17</v>
      </c>
      <c r="C15840" s="24"/>
    </row>
    <row r="15841" spans="1:3" ht="12.75" customHeight="1" x14ac:dyDescent="0.2">
      <c r="A15841" s="215" t="s">
        <v>13015</v>
      </c>
      <c r="B15841" s="215" t="s">
        <v>17</v>
      </c>
      <c r="C15841" s="24"/>
    </row>
    <row r="15842" spans="1:3" ht="12.75" customHeight="1" x14ac:dyDescent="0.2">
      <c r="A15842" s="215" t="s">
        <v>13016</v>
      </c>
      <c r="B15842" s="215" t="s">
        <v>17</v>
      </c>
      <c r="C15842" s="24"/>
    </row>
    <row r="15843" spans="1:3" ht="12.75" customHeight="1" x14ac:dyDescent="0.2">
      <c r="A15843" s="215" t="s">
        <v>13017</v>
      </c>
      <c r="B15843" s="215" t="s">
        <v>17</v>
      </c>
      <c r="C15843" s="24"/>
    </row>
    <row r="15844" spans="1:3" ht="12.75" customHeight="1" x14ac:dyDescent="0.2">
      <c r="A15844" s="215" t="s">
        <v>13018</v>
      </c>
      <c r="B15844" s="215" t="s">
        <v>17</v>
      </c>
      <c r="C15844" s="24"/>
    </row>
    <row r="15845" spans="1:3" ht="12.75" customHeight="1" x14ac:dyDescent="0.2">
      <c r="A15845" s="215" t="s">
        <v>25982</v>
      </c>
      <c r="B15845" s="215" t="s">
        <v>17</v>
      </c>
      <c r="C15845" s="24"/>
    </row>
    <row r="15846" spans="1:3" ht="12.75" customHeight="1" x14ac:dyDescent="0.2">
      <c r="A15846" s="215" t="s">
        <v>13019</v>
      </c>
      <c r="B15846" s="215" t="s">
        <v>17</v>
      </c>
      <c r="C15846" s="24"/>
    </row>
    <row r="15847" spans="1:3" ht="12.75" customHeight="1" x14ac:dyDescent="0.2">
      <c r="A15847" s="215" t="s">
        <v>2214</v>
      </c>
      <c r="B15847" s="215" t="s">
        <v>17</v>
      </c>
      <c r="C15847" s="24"/>
    </row>
    <row r="15848" spans="1:3" ht="12.75" customHeight="1" x14ac:dyDescent="0.2">
      <c r="A15848" s="215" t="s">
        <v>13020</v>
      </c>
      <c r="B15848" s="215" t="s">
        <v>17</v>
      </c>
      <c r="C15848" s="24"/>
    </row>
    <row r="15849" spans="1:3" ht="12.75" customHeight="1" x14ac:dyDescent="0.2">
      <c r="A15849" s="215" t="s">
        <v>13055</v>
      </c>
      <c r="B15849" s="215" t="s">
        <v>17</v>
      </c>
      <c r="C15849" s="24"/>
    </row>
    <row r="15850" spans="1:3" ht="12.75" customHeight="1" x14ac:dyDescent="0.2">
      <c r="A15850" s="215" t="s">
        <v>17</v>
      </c>
      <c r="B15850" s="215" t="s">
        <v>17</v>
      </c>
      <c r="C15850" s="24"/>
    </row>
    <row r="15851" spans="1:3" ht="12.75" customHeight="1" x14ac:dyDescent="0.2">
      <c r="A15851" s="215" t="s">
        <v>13021</v>
      </c>
      <c r="B15851" s="215" t="s">
        <v>17</v>
      </c>
      <c r="C15851" s="24"/>
    </row>
    <row r="15852" spans="1:3" ht="12.75" customHeight="1" x14ac:dyDescent="0.2">
      <c r="A15852" s="215" t="s">
        <v>13022</v>
      </c>
      <c r="B15852" s="215" t="s">
        <v>17</v>
      </c>
      <c r="C15852" s="24"/>
    </row>
    <row r="15853" spans="1:3" ht="12.75" customHeight="1" x14ac:dyDescent="0.2">
      <c r="A15853" s="215" t="s">
        <v>13023</v>
      </c>
      <c r="B15853" s="215" t="s">
        <v>17</v>
      </c>
      <c r="C15853" s="24"/>
    </row>
    <row r="15854" spans="1:3" ht="12.75" customHeight="1" x14ac:dyDescent="0.2">
      <c r="A15854" s="215" t="s">
        <v>2215</v>
      </c>
      <c r="B15854" s="215" t="s">
        <v>17</v>
      </c>
      <c r="C15854" s="24"/>
    </row>
    <row r="15855" spans="1:3" ht="12.75" customHeight="1" x14ac:dyDescent="0.2">
      <c r="A15855" s="215" t="s">
        <v>13024</v>
      </c>
      <c r="B15855" s="215" t="s">
        <v>17</v>
      </c>
      <c r="C15855" s="24"/>
    </row>
    <row r="15856" spans="1:3" ht="12.75" customHeight="1" x14ac:dyDescent="0.2">
      <c r="A15856" s="215" t="s">
        <v>25983</v>
      </c>
      <c r="B15856" s="215" t="s">
        <v>17</v>
      </c>
      <c r="C15856" s="24"/>
    </row>
    <row r="15857" spans="1:3" ht="12.75" customHeight="1" x14ac:dyDescent="0.2">
      <c r="A15857" s="215" t="s">
        <v>19721</v>
      </c>
      <c r="B15857" s="215" t="s">
        <v>17</v>
      </c>
      <c r="C15857" s="24"/>
    </row>
    <row r="15858" spans="1:3" ht="12.75" customHeight="1" x14ac:dyDescent="0.2">
      <c r="A15858" s="215" t="s">
        <v>25984</v>
      </c>
      <c r="B15858" s="215" t="s">
        <v>17</v>
      </c>
      <c r="C15858" s="24"/>
    </row>
    <row r="15859" spans="1:3" ht="12.75" customHeight="1" x14ac:dyDescent="0.2">
      <c r="A15859" s="215" t="s">
        <v>13025</v>
      </c>
      <c r="B15859" s="215" t="s">
        <v>17</v>
      </c>
      <c r="C15859" s="24"/>
    </row>
    <row r="15860" spans="1:3" ht="12.75" customHeight="1" x14ac:dyDescent="0.2">
      <c r="A15860" s="215" t="s">
        <v>13026</v>
      </c>
      <c r="B15860" s="215" t="s">
        <v>17</v>
      </c>
      <c r="C15860" s="24"/>
    </row>
    <row r="15861" spans="1:3" ht="12.75" customHeight="1" x14ac:dyDescent="0.2">
      <c r="A15861" s="215" t="s">
        <v>13027</v>
      </c>
      <c r="B15861" s="215" t="s">
        <v>17</v>
      </c>
      <c r="C15861" s="24"/>
    </row>
    <row r="15862" spans="1:3" ht="12.75" customHeight="1" x14ac:dyDescent="0.2">
      <c r="A15862" s="215" t="s">
        <v>22847</v>
      </c>
      <c r="B15862" s="215" t="s">
        <v>17</v>
      </c>
      <c r="C15862" s="24"/>
    </row>
    <row r="15863" spans="1:3" ht="12.75" customHeight="1" x14ac:dyDescent="0.2">
      <c r="A15863" s="215" t="s">
        <v>13028</v>
      </c>
      <c r="B15863" s="215" t="s">
        <v>17</v>
      </c>
      <c r="C15863" s="24"/>
    </row>
    <row r="15864" spans="1:3" ht="12.75" customHeight="1" x14ac:dyDescent="0.2">
      <c r="A15864" s="215" t="s">
        <v>13029</v>
      </c>
      <c r="B15864" s="215" t="s">
        <v>17</v>
      </c>
      <c r="C15864" s="24"/>
    </row>
    <row r="15865" spans="1:3" ht="12.75" customHeight="1" x14ac:dyDescent="0.2">
      <c r="A15865" s="215" t="s">
        <v>13030</v>
      </c>
      <c r="B15865" s="215" t="s">
        <v>17</v>
      </c>
      <c r="C15865" s="24"/>
    </row>
    <row r="15866" spans="1:3" ht="12.75" customHeight="1" x14ac:dyDescent="0.2">
      <c r="A15866" s="215" t="s">
        <v>25985</v>
      </c>
      <c r="B15866" s="215" t="s">
        <v>17</v>
      </c>
      <c r="C15866" s="24"/>
    </row>
    <row r="15867" spans="1:3" ht="12.75" customHeight="1" x14ac:dyDescent="0.2">
      <c r="A15867" s="215" t="s">
        <v>13031</v>
      </c>
      <c r="B15867" s="215" t="s">
        <v>17</v>
      </c>
      <c r="C15867" s="24"/>
    </row>
    <row r="15868" spans="1:3" ht="12.75" customHeight="1" x14ac:dyDescent="0.2">
      <c r="A15868" s="215" t="s">
        <v>13032</v>
      </c>
      <c r="B15868" s="215" t="s">
        <v>17</v>
      </c>
      <c r="C15868" s="24"/>
    </row>
    <row r="15869" spans="1:3" ht="12.75" customHeight="1" x14ac:dyDescent="0.2">
      <c r="A15869" s="215" t="s">
        <v>13033</v>
      </c>
      <c r="B15869" s="215" t="s">
        <v>17</v>
      </c>
      <c r="C15869" s="24"/>
    </row>
    <row r="15870" spans="1:3" ht="12.75" customHeight="1" x14ac:dyDescent="0.2">
      <c r="A15870" s="215" t="s">
        <v>25986</v>
      </c>
      <c r="B15870" s="215" t="s">
        <v>17</v>
      </c>
      <c r="C15870" s="24"/>
    </row>
    <row r="15871" spans="1:3" ht="12.75" customHeight="1" x14ac:dyDescent="0.2">
      <c r="A15871" s="215" t="s">
        <v>13034</v>
      </c>
      <c r="B15871" s="215" t="s">
        <v>17</v>
      </c>
      <c r="C15871" s="24"/>
    </row>
    <row r="15872" spans="1:3" ht="12.75" customHeight="1" x14ac:dyDescent="0.2">
      <c r="A15872" s="215" t="s">
        <v>13056</v>
      </c>
      <c r="B15872" s="215" t="s">
        <v>17</v>
      </c>
      <c r="C15872" s="24"/>
    </row>
    <row r="15873" spans="1:3" ht="12.75" customHeight="1" x14ac:dyDescent="0.2">
      <c r="A15873" s="215" t="s">
        <v>2216</v>
      </c>
      <c r="B15873" s="215" t="s">
        <v>17</v>
      </c>
      <c r="C15873" s="24"/>
    </row>
    <row r="15874" spans="1:3" ht="12.75" customHeight="1" x14ac:dyDescent="0.2">
      <c r="A15874" s="215" t="s">
        <v>13035</v>
      </c>
      <c r="B15874" s="215" t="s">
        <v>17</v>
      </c>
      <c r="C15874" s="24"/>
    </row>
    <row r="15875" spans="1:3" ht="12.75" customHeight="1" x14ac:dyDescent="0.2">
      <c r="A15875" s="215" t="s">
        <v>22860</v>
      </c>
      <c r="B15875" s="215" t="s">
        <v>17</v>
      </c>
      <c r="C15875" s="24"/>
    </row>
    <row r="15876" spans="1:3" ht="12.75" customHeight="1" x14ac:dyDescent="0.2">
      <c r="A15876" s="215" t="s">
        <v>22861</v>
      </c>
      <c r="B15876" s="215" t="s">
        <v>17</v>
      </c>
      <c r="C15876" s="24"/>
    </row>
    <row r="15877" spans="1:3" ht="12.75" customHeight="1" x14ac:dyDescent="0.2">
      <c r="A15877" s="215" t="s">
        <v>13036</v>
      </c>
      <c r="B15877" s="215" t="s">
        <v>17</v>
      </c>
      <c r="C15877" s="24"/>
    </row>
    <row r="15878" spans="1:3" ht="12.75" customHeight="1" x14ac:dyDescent="0.2">
      <c r="A15878" s="215" t="s">
        <v>22862</v>
      </c>
      <c r="B15878" s="215" t="s">
        <v>17</v>
      </c>
      <c r="C15878" s="24"/>
    </row>
    <row r="15879" spans="1:3" ht="12.75" customHeight="1" x14ac:dyDescent="0.2">
      <c r="A15879" s="215" t="s">
        <v>22863</v>
      </c>
      <c r="B15879" s="215" t="s">
        <v>17</v>
      </c>
      <c r="C15879" s="24"/>
    </row>
    <row r="15880" spans="1:3" ht="12.75" customHeight="1" x14ac:dyDescent="0.2">
      <c r="A15880" s="215" t="s">
        <v>13037</v>
      </c>
      <c r="B15880" s="215" t="s">
        <v>17</v>
      </c>
      <c r="C15880" s="24"/>
    </row>
    <row r="15881" spans="1:3" ht="12.75" customHeight="1" x14ac:dyDescent="0.2">
      <c r="A15881" s="215" t="s">
        <v>13038</v>
      </c>
      <c r="B15881" s="215" t="s">
        <v>17</v>
      </c>
      <c r="C15881" s="24"/>
    </row>
    <row r="15882" spans="1:3" ht="12.75" customHeight="1" x14ac:dyDescent="0.2">
      <c r="A15882" s="215" t="s">
        <v>22864</v>
      </c>
      <c r="B15882" s="215" t="s">
        <v>17</v>
      </c>
      <c r="C15882" s="24"/>
    </row>
    <row r="15883" spans="1:3" ht="12.75" customHeight="1" x14ac:dyDescent="0.2">
      <c r="A15883" s="215" t="s">
        <v>22851</v>
      </c>
      <c r="B15883" s="215" t="s">
        <v>17</v>
      </c>
      <c r="C15883" s="24"/>
    </row>
    <row r="15884" spans="1:3" ht="12.75" customHeight="1" x14ac:dyDescent="0.2">
      <c r="A15884" s="215" t="s">
        <v>2217</v>
      </c>
      <c r="B15884" s="215" t="s">
        <v>17</v>
      </c>
      <c r="C15884" s="24"/>
    </row>
    <row r="15885" spans="1:3" ht="12.75" customHeight="1" x14ac:dyDescent="0.2">
      <c r="A15885" s="215" t="s">
        <v>13039</v>
      </c>
      <c r="B15885" s="215" t="s">
        <v>17</v>
      </c>
      <c r="C15885" s="24"/>
    </row>
    <row r="15886" spans="1:3" ht="12.75" customHeight="1" x14ac:dyDescent="0.2">
      <c r="A15886" s="215" t="s">
        <v>13040</v>
      </c>
      <c r="B15886" s="215" t="s">
        <v>17</v>
      </c>
      <c r="C15886" s="24"/>
    </row>
    <row r="15887" spans="1:3" ht="12.75" customHeight="1" x14ac:dyDescent="0.2">
      <c r="A15887" s="215" t="s">
        <v>13041</v>
      </c>
      <c r="B15887" s="215" t="s">
        <v>17</v>
      </c>
      <c r="C15887" s="24"/>
    </row>
    <row r="15888" spans="1:3" ht="12.75" customHeight="1" x14ac:dyDescent="0.2">
      <c r="A15888" s="215" t="s">
        <v>13042</v>
      </c>
      <c r="B15888" s="215" t="s">
        <v>17</v>
      </c>
      <c r="C15888" s="24"/>
    </row>
    <row r="15889" spans="1:3" ht="12.75" customHeight="1" x14ac:dyDescent="0.2">
      <c r="A15889" s="215" t="s">
        <v>25987</v>
      </c>
      <c r="B15889" s="215" t="s">
        <v>17</v>
      </c>
      <c r="C15889" s="24"/>
    </row>
    <row r="15890" spans="1:3" ht="12.75" customHeight="1" x14ac:dyDescent="0.2">
      <c r="A15890" s="215" t="s">
        <v>13043</v>
      </c>
      <c r="B15890" s="215" t="s">
        <v>17</v>
      </c>
      <c r="C15890" s="24"/>
    </row>
    <row r="15891" spans="1:3" ht="12.75" customHeight="1" x14ac:dyDescent="0.2">
      <c r="A15891" s="215" t="s">
        <v>13044</v>
      </c>
      <c r="B15891" s="215" t="s">
        <v>17</v>
      </c>
      <c r="C15891" s="24"/>
    </row>
    <row r="15892" spans="1:3" ht="12.75" customHeight="1" x14ac:dyDescent="0.2">
      <c r="A15892" s="215" t="s">
        <v>22865</v>
      </c>
      <c r="B15892" s="215" t="s">
        <v>17</v>
      </c>
      <c r="C15892" s="24"/>
    </row>
    <row r="15893" spans="1:3" ht="12.75" customHeight="1" x14ac:dyDescent="0.2">
      <c r="A15893" s="215" t="s">
        <v>2218</v>
      </c>
      <c r="B15893" s="215" t="s">
        <v>17</v>
      </c>
      <c r="C15893" s="24"/>
    </row>
    <row r="15894" spans="1:3" ht="12.75" customHeight="1" x14ac:dyDescent="0.2">
      <c r="A15894" s="215" t="s">
        <v>13045</v>
      </c>
      <c r="B15894" s="215" t="s">
        <v>17</v>
      </c>
      <c r="C15894" s="24"/>
    </row>
    <row r="15895" spans="1:3" ht="12.75" customHeight="1" x14ac:dyDescent="0.2">
      <c r="A15895" s="215" t="s">
        <v>13046</v>
      </c>
      <c r="B15895" s="215" t="s">
        <v>17</v>
      </c>
      <c r="C15895" s="24"/>
    </row>
    <row r="15896" spans="1:3" ht="12.75" customHeight="1" x14ac:dyDescent="0.2">
      <c r="A15896" s="215" t="s">
        <v>2219</v>
      </c>
      <c r="B15896" s="215" t="s">
        <v>17</v>
      </c>
      <c r="C15896" s="24"/>
    </row>
    <row r="15897" spans="1:3" ht="12.75" customHeight="1" x14ac:dyDescent="0.2">
      <c r="A15897" s="215" t="s">
        <v>13047</v>
      </c>
      <c r="B15897" s="215" t="s">
        <v>17</v>
      </c>
      <c r="C15897" s="24"/>
    </row>
    <row r="15898" spans="1:3" ht="12.75" customHeight="1" x14ac:dyDescent="0.2">
      <c r="A15898" s="215" t="s">
        <v>13057</v>
      </c>
      <c r="B15898" s="215" t="s">
        <v>17</v>
      </c>
      <c r="C15898" s="24"/>
    </row>
    <row r="15899" spans="1:3" ht="12.75" customHeight="1" x14ac:dyDescent="0.2">
      <c r="A15899" s="215" t="s">
        <v>22866</v>
      </c>
      <c r="B15899" s="215" t="s">
        <v>17</v>
      </c>
      <c r="C15899" s="24"/>
    </row>
    <row r="15900" spans="1:3" ht="12.75" customHeight="1" x14ac:dyDescent="0.2">
      <c r="A15900" s="215" t="s">
        <v>22867</v>
      </c>
      <c r="B15900" s="215" t="s">
        <v>17</v>
      </c>
      <c r="C15900" s="24"/>
    </row>
    <row r="15901" spans="1:3" ht="12.75" customHeight="1" x14ac:dyDescent="0.2">
      <c r="A15901" s="215" t="s">
        <v>13058</v>
      </c>
      <c r="B15901" s="215" t="s">
        <v>17</v>
      </c>
      <c r="C15901" s="24"/>
    </row>
    <row r="15902" spans="1:3" ht="12.75" customHeight="1" x14ac:dyDescent="0.2">
      <c r="A15902" s="215" t="s">
        <v>22868</v>
      </c>
      <c r="B15902" s="215" t="s">
        <v>17</v>
      </c>
      <c r="C15902" s="24"/>
    </row>
    <row r="15903" spans="1:3" ht="12.75" customHeight="1" x14ac:dyDescent="0.2">
      <c r="A15903" s="215" t="s">
        <v>22869</v>
      </c>
      <c r="B15903" s="215" t="s">
        <v>17</v>
      </c>
      <c r="C15903" s="24"/>
    </row>
    <row r="15904" spans="1:3" ht="12.75" customHeight="1" x14ac:dyDescent="0.2">
      <c r="A15904" s="215" t="s">
        <v>13059</v>
      </c>
      <c r="B15904" s="215" t="s">
        <v>17</v>
      </c>
      <c r="C15904" s="24"/>
    </row>
    <row r="15905" spans="1:3" ht="12.75" customHeight="1" x14ac:dyDescent="0.2">
      <c r="A15905" s="215" t="s">
        <v>22870</v>
      </c>
      <c r="B15905" s="215" t="s">
        <v>17</v>
      </c>
      <c r="C15905" s="24"/>
    </row>
    <row r="15906" spans="1:3" ht="12.75" customHeight="1" x14ac:dyDescent="0.2">
      <c r="A15906" s="215" t="s">
        <v>13060</v>
      </c>
      <c r="B15906" s="215" t="s">
        <v>17</v>
      </c>
      <c r="C15906" s="24"/>
    </row>
    <row r="15907" spans="1:3" ht="12.75" customHeight="1" x14ac:dyDescent="0.2">
      <c r="A15907" s="215" t="s">
        <v>13061</v>
      </c>
      <c r="B15907" s="215" t="s">
        <v>17</v>
      </c>
      <c r="C15907" s="24"/>
    </row>
    <row r="15908" spans="1:3" ht="12.75" customHeight="1" x14ac:dyDescent="0.2">
      <c r="A15908" s="215" t="s">
        <v>22871</v>
      </c>
      <c r="B15908" s="215" t="s">
        <v>17</v>
      </c>
      <c r="C15908" s="24"/>
    </row>
    <row r="15909" spans="1:3" ht="12.75" customHeight="1" x14ac:dyDescent="0.2">
      <c r="A15909" s="215" t="s">
        <v>13048</v>
      </c>
      <c r="B15909" s="215" t="s">
        <v>17</v>
      </c>
      <c r="C15909" s="24"/>
    </row>
    <row r="15910" spans="1:3" ht="12.75" customHeight="1" x14ac:dyDescent="0.2">
      <c r="A15910" s="215" t="s">
        <v>13049</v>
      </c>
      <c r="B15910" s="215" t="s">
        <v>17</v>
      </c>
      <c r="C15910" s="24"/>
    </row>
    <row r="15911" spans="1:3" ht="12.75" customHeight="1" x14ac:dyDescent="0.2">
      <c r="A15911" s="215" t="s">
        <v>13062</v>
      </c>
      <c r="B15911" s="215" t="s">
        <v>17</v>
      </c>
      <c r="C15911" s="24"/>
    </row>
    <row r="15912" spans="1:3" ht="12.75" customHeight="1" x14ac:dyDescent="0.2">
      <c r="A15912" s="215" t="s">
        <v>13063</v>
      </c>
      <c r="B15912" s="215" t="s">
        <v>17</v>
      </c>
      <c r="C15912" s="24"/>
    </row>
    <row r="15913" spans="1:3" ht="12.75" customHeight="1" x14ac:dyDescent="0.2">
      <c r="A15913" s="215" t="s">
        <v>22872</v>
      </c>
      <c r="B15913" s="215" t="s">
        <v>17</v>
      </c>
      <c r="C15913" s="24"/>
    </row>
    <row r="15914" spans="1:3" ht="12.75" customHeight="1" x14ac:dyDescent="0.2">
      <c r="A15914" s="215" t="s">
        <v>22873</v>
      </c>
      <c r="B15914" s="215" t="s">
        <v>17</v>
      </c>
      <c r="C15914" s="24"/>
    </row>
    <row r="15915" spans="1:3" ht="12.75" customHeight="1" x14ac:dyDescent="0.2">
      <c r="A15915" s="215" t="s">
        <v>13064</v>
      </c>
      <c r="B15915" s="215" t="s">
        <v>17</v>
      </c>
      <c r="C15915" s="24"/>
    </row>
    <row r="15916" spans="1:3" ht="12.75" customHeight="1" x14ac:dyDescent="0.2">
      <c r="A15916" s="215" t="s">
        <v>13065</v>
      </c>
      <c r="B15916" s="215" t="s">
        <v>17</v>
      </c>
      <c r="C15916" s="24"/>
    </row>
    <row r="15917" spans="1:3" ht="12.75" customHeight="1" x14ac:dyDescent="0.2">
      <c r="A15917" s="215" t="s">
        <v>13066</v>
      </c>
      <c r="B15917" s="215" t="s">
        <v>17</v>
      </c>
      <c r="C15917" s="24"/>
    </row>
    <row r="15918" spans="1:3" ht="12.75" customHeight="1" x14ac:dyDescent="0.2">
      <c r="A15918" s="215" t="s">
        <v>22874</v>
      </c>
      <c r="B15918" s="215" t="s">
        <v>17</v>
      </c>
      <c r="C15918" s="24"/>
    </row>
    <row r="15919" spans="1:3" ht="12.75" customHeight="1" x14ac:dyDescent="0.2">
      <c r="A15919" s="215" t="s">
        <v>13067</v>
      </c>
      <c r="B15919" s="215" t="s">
        <v>17</v>
      </c>
      <c r="C15919" s="24"/>
    </row>
    <row r="15920" spans="1:3" ht="12.75" customHeight="1" x14ac:dyDescent="0.2">
      <c r="A15920" s="215" t="s">
        <v>25988</v>
      </c>
      <c r="B15920" s="215" t="s">
        <v>17</v>
      </c>
      <c r="C15920" s="24"/>
    </row>
    <row r="15921" spans="1:3" ht="12.75" customHeight="1" x14ac:dyDescent="0.2">
      <c r="A15921" s="215" t="s">
        <v>22875</v>
      </c>
      <c r="B15921" s="215" t="s">
        <v>17</v>
      </c>
      <c r="C15921" s="24"/>
    </row>
    <row r="15922" spans="1:3" ht="12.75" customHeight="1" x14ac:dyDescent="0.2">
      <c r="A15922" s="215" t="s">
        <v>13068</v>
      </c>
      <c r="B15922" s="215" t="s">
        <v>17</v>
      </c>
      <c r="C15922" s="24"/>
    </row>
    <row r="15923" spans="1:3" ht="12.75" customHeight="1" x14ac:dyDescent="0.2">
      <c r="A15923" s="215" t="s">
        <v>13069</v>
      </c>
      <c r="B15923" s="215" t="s">
        <v>17</v>
      </c>
      <c r="C15923" s="24"/>
    </row>
    <row r="15924" spans="1:3" ht="12.75" customHeight="1" x14ac:dyDescent="0.2">
      <c r="A15924" s="215" t="s">
        <v>13070</v>
      </c>
      <c r="B15924" s="215" t="s">
        <v>17</v>
      </c>
      <c r="C15924" s="24"/>
    </row>
    <row r="15925" spans="1:3" ht="12.75" customHeight="1" x14ac:dyDescent="0.2">
      <c r="A15925" s="215" t="s">
        <v>22876</v>
      </c>
      <c r="B15925" s="215" t="s">
        <v>17</v>
      </c>
      <c r="C15925" s="24"/>
    </row>
    <row r="15926" spans="1:3" ht="12.75" customHeight="1" x14ac:dyDescent="0.2">
      <c r="A15926" s="215" t="s">
        <v>22877</v>
      </c>
      <c r="B15926" s="215" t="s">
        <v>17</v>
      </c>
      <c r="C15926" s="24"/>
    </row>
    <row r="15927" spans="1:3" ht="12.75" customHeight="1" x14ac:dyDescent="0.2">
      <c r="A15927" s="215" t="s">
        <v>22878</v>
      </c>
      <c r="B15927" s="215" t="s">
        <v>17</v>
      </c>
      <c r="C15927" s="24"/>
    </row>
    <row r="15928" spans="1:3" ht="12.75" customHeight="1" x14ac:dyDescent="0.2">
      <c r="A15928" s="215" t="s">
        <v>22879</v>
      </c>
      <c r="B15928" s="215" t="s">
        <v>17</v>
      </c>
      <c r="C15928" s="24"/>
    </row>
    <row r="15929" spans="1:3" ht="12.75" customHeight="1" x14ac:dyDescent="0.2">
      <c r="A15929" s="215" t="s">
        <v>13071</v>
      </c>
      <c r="B15929" s="215" t="s">
        <v>17</v>
      </c>
      <c r="C15929" s="24"/>
    </row>
    <row r="15930" spans="1:3" ht="12.75" customHeight="1" x14ac:dyDescent="0.2">
      <c r="A15930" s="215" t="s">
        <v>13072</v>
      </c>
      <c r="B15930" s="215" t="s">
        <v>17</v>
      </c>
      <c r="C15930" s="24"/>
    </row>
    <row r="15931" spans="1:3" ht="12.75" customHeight="1" x14ac:dyDescent="0.2">
      <c r="A15931" s="215" t="s">
        <v>22880</v>
      </c>
      <c r="B15931" s="215" t="s">
        <v>17</v>
      </c>
      <c r="C15931" s="24"/>
    </row>
    <row r="15932" spans="1:3" ht="12.75" customHeight="1" x14ac:dyDescent="0.2">
      <c r="A15932" s="215" t="s">
        <v>13050</v>
      </c>
      <c r="B15932" s="215" t="s">
        <v>17</v>
      </c>
      <c r="C15932" s="24"/>
    </row>
    <row r="15933" spans="1:3" ht="12.75" customHeight="1" x14ac:dyDescent="0.2">
      <c r="A15933" s="215" t="s">
        <v>22881</v>
      </c>
      <c r="B15933" s="215" t="s">
        <v>17</v>
      </c>
      <c r="C15933" s="24"/>
    </row>
    <row r="15934" spans="1:3" ht="12.75" customHeight="1" x14ac:dyDescent="0.2">
      <c r="A15934" s="215" t="s">
        <v>13073</v>
      </c>
      <c r="B15934" s="215" t="s">
        <v>17</v>
      </c>
      <c r="C15934" s="24"/>
    </row>
    <row r="15935" spans="1:3" ht="12.75" customHeight="1" x14ac:dyDescent="0.2">
      <c r="A15935" s="215" t="s">
        <v>13051</v>
      </c>
      <c r="B15935" s="215" t="s">
        <v>17</v>
      </c>
      <c r="C15935" s="24"/>
    </row>
    <row r="15936" spans="1:3" ht="12.75" customHeight="1" x14ac:dyDescent="0.2">
      <c r="A15936" s="215" t="s">
        <v>13074</v>
      </c>
      <c r="B15936" s="215" t="s">
        <v>17</v>
      </c>
      <c r="C15936" s="24"/>
    </row>
    <row r="15937" spans="1:3" ht="12.75" customHeight="1" x14ac:dyDescent="0.2">
      <c r="A15937" s="215" t="s">
        <v>13075</v>
      </c>
      <c r="B15937" s="215" t="s">
        <v>17</v>
      </c>
      <c r="C15937" s="24"/>
    </row>
    <row r="15938" spans="1:3" ht="12.75" customHeight="1" x14ac:dyDescent="0.2">
      <c r="A15938" s="215" t="s">
        <v>13076</v>
      </c>
      <c r="B15938" s="215" t="s">
        <v>17</v>
      </c>
      <c r="C15938" s="24"/>
    </row>
    <row r="15939" spans="1:3" ht="12.75" customHeight="1" x14ac:dyDescent="0.2">
      <c r="A15939" s="215" t="s">
        <v>13077</v>
      </c>
      <c r="B15939" s="215" t="s">
        <v>17</v>
      </c>
      <c r="C15939" s="24"/>
    </row>
    <row r="15940" spans="1:3" ht="12.75" customHeight="1" x14ac:dyDescent="0.2">
      <c r="A15940" s="215" t="s">
        <v>13078</v>
      </c>
      <c r="B15940" s="215" t="s">
        <v>17</v>
      </c>
      <c r="C15940" s="24"/>
    </row>
    <row r="15941" spans="1:3" ht="12.75" customHeight="1" x14ac:dyDescent="0.2">
      <c r="A15941" s="215" t="s">
        <v>22882</v>
      </c>
      <c r="B15941" s="215" t="s">
        <v>17</v>
      </c>
      <c r="C15941" s="24"/>
    </row>
    <row r="15942" spans="1:3" ht="12.75" customHeight="1" x14ac:dyDescent="0.2">
      <c r="A15942" s="215" t="s">
        <v>13079</v>
      </c>
      <c r="B15942" s="215" t="s">
        <v>17</v>
      </c>
      <c r="C15942" s="24"/>
    </row>
    <row r="15943" spans="1:3" ht="12.75" customHeight="1" x14ac:dyDescent="0.2">
      <c r="A15943" s="215" t="s">
        <v>13080</v>
      </c>
      <c r="B15943" s="215" t="s">
        <v>17</v>
      </c>
      <c r="C15943" s="24"/>
    </row>
    <row r="15944" spans="1:3" ht="12.75" customHeight="1" x14ac:dyDescent="0.2">
      <c r="A15944" s="215" t="s">
        <v>25989</v>
      </c>
      <c r="B15944" s="215" t="s">
        <v>17</v>
      </c>
      <c r="C15944" s="24"/>
    </row>
    <row r="15945" spans="1:3" ht="12.75" customHeight="1" x14ac:dyDescent="0.2">
      <c r="A15945" s="215" t="s">
        <v>13081</v>
      </c>
      <c r="B15945" s="215" t="s">
        <v>17</v>
      </c>
      <c r="C15945" s="24"/>
    </row>
    <row r="15946" spans="1:3" ht="12.75" customHeight="1" x14ac:dyDescent="0.2">
      <c r="A15946" s="215" t="s">
        <v>13082</v>
      </c>
      <c r="B15946" s="215" t="s">
        <v>17</v>
      </c>
      <c r="C15946" s="24"/>
    </row>
    <row r="15947" spans="1:3" ht="12.75" customHeight="1" x14ac:dyDescent="0.2">
      <c r="A15947" s="185" t="s">
        <v>26591</v>
      </c>
      <c r="B15947" s="185" t="s">
        <v>17</v>
      </c>
      <c r="C15947" s="24"/>
    </row>
    <row r="15948" spans="1:3" ht="12.75" customHeight="1" x14ac:dyDescent="0.2">
      <c r="A15948" s="215" t="s">
        <v>25990</v>
      </c>
      <c r="B15948" s="215" t="s">
        <v>17</v>
      </c>
      <c r="C15948" s="24"/>
    </row>
    <row r="15949" spans="1:3" ht="12.75" customHeight="1" x14ac:dyDescent="0.2">
      <c r="A15949" s="215" t="s">
        <v>13083</v>
      </c>
      <c r="B15949" s="215" t="s">
        <v>17</v>
      </c>
      <c r="C15949" s="24"/>
    </row>
    <row r="15950" spans="1:3" ht="12.75" customHeight="1" x14ac:dyDescent="0.2">
      <c r="A15950" s="215" t="s">
        <v>13084</v>
      </c>
      <c r="B15950" s="215" t="s">
        <v>17</v>
      </c>
      <c r="C15950" s="24"/>
    </row>
    <row r="15951" spans="1:3" ht="12.75" customHeight="1" x14ac:dyDescent="0.2">
      <c r="A15951" s="215" t="s">
        <v>13085</v>
      </c>
      <c r="B15951" s="215" t="s">
        <v>17</v>
      </c>
      <c r="C15951" s="24"/>
    </row>
    <row r="15952" spans="1:3" ht="12.75" customHeight="1" x14ac:dyDescent="0.2">
      <c r="A15952" s="185" t="s">
        <v>26592</v>
      </c>
      <c r="B15952" s="185" t="s">
        <v>17</v>
      </c>
      <c r="C15952" s="24"/>
    </row>
    <row r="15953" spans="1:3" ht="12.75" customHeight="1" x14ac:dyDescent="0.2">
      <c r="A15953" s="215" t="s">
        <v>13086</v>
      </c>
      <c r="B15953" s="215" t="s">
        <v>17</v>
      </c>
      <c r="C15953" s="24"/>
    </row>
    <row r="15954" spans="1:3" ht="12.75" customHeight="1" x14ac:dyDescent="0.2">
      <c r="A15954" s="215" t="s">
        <v>22883</v>
      </c>
      <c r="B15954" s="215" t="s">
        <v>17</v>
      </c>
      <c r="C15954" s="24"/>
    </row>
    <row r="15955" spans="1:3" ht="12.75" customHeight="1" x14ac:dyDescent="0.2">
      <c r="A15955" s="215" t="s">
        <v>22884</v>
      </c>
      <c r="B15955" s="215" t="s">
        <v>17</v>
      </c>
      <c r="C15955" s="24"/>
    </row>
    <row r="15956" spans="1:3" ht="12.75" customHeight="1" x14ac:dyDescent="0.2">
      <c r="A15956" s="215" t="s">
        <v>13087</v>
      </c>
      <c r="B15956" s="215" t="s">
        <v>17</v>
      </c>
      <c r="C15956" s="24"/>
    </row>
    <row r="15957" spans="1:3" ht="12.75" customHeight="1" x14ac:dyDescent="0.2">
      <c r="A15957" s="215" t="s">
        <v>13088</v>
      </c>
      <c r="B15957" s="215" t="s">
        <v>17</v>
      </c>
      <c r="C15957" s="24"/>
    </row>
    <row r="15958" spans="1:3" ht="12.75" customHeight="1" x14ac:dyDescent="0.2">
      <c r="A15958" s="215" t="s">
        <v>13089</v>
      </c>
      <c r="B15958" s="215" t="s">
        <v>17</v>
      </c>
      <c r="C15958" s="24"/>
    </row>
    <row r="15959" spans="1:3" ht="12.75" customHeight="1" x14ac:dyDescent="0.2">
      <c r="A15959" s="215" t="s">
        <v>22885</v>
      </c>
      <c r="B15959" s="215" t="s">
        <v>17</v>
      </c>
      <c r="C15959" s="24"/>
    </row>
    <row r="15960" spans="1:3" ht="12.75" customHeight="1" x14ac:dyDescent="0.2">
      <c r="A15960" s="215" t="s">
        <v>13090</v>
      </c>
      <c r="B15960" s="215" t="s">
        <v>17</v>
      </c>
      <c r="C15960" s="24"/>
    </row>
    <row r="15961" spans="1:3" ht="12.75" customHeight="1" x14ac:dyDescent="0.2">
      <c r="A15961" s="215" t="s">
        <v>22886</v>
      </c>
      <c r="B15961" s="215" t="s">
        <v>17</v>
      </c>
      <c r="C15961" s="24"/>
    </row>
    <row r="15962" spans="1:3" ht="12.75" customHeight="1" x14ac:dyDescent="0.2">
      <c r="A15962" s="215" t="s">
        <v>22887</v>
      </c>
      <c r="B15962" s="215" t="s">
        <v>17</v>
      </c>
      <c r="C15962" s="24"/>
    </row>
    <row r="15963" spans="1:3" ht="12.75" customHeight="1" x14ac:dyDescent="0.2">
      <c r="A15963" s="215" t="s">
        <v>13091</v>
      </c>
      <c r="B15963" s="215" t="s">
        <v>17</v>
      </c>
      <c r="C15963" s="24"/>
    </row>
    <row r="15964" spans="1:3" ht="12.75" customHeight="1" x14ac:dyDescent="0.2">
      <c r="A15964" s="215" t="s">
        <v>19617</v>
      </c>
      <c r="B15964" s="215" t="s">
        <v>17</v>
      </c>
      <c r="C15964" s="24"/>
    </row>
    <row r="15965" spans="1:3" ht="12.75" customHeight="1" x14ac:dyDescent="0.2">
      <c r="A15965" s="215" t="s">
        <v>13092</v>
      </c>
      <c r="B15965" s="215" t="s">
        <v>17</v>
      </c>
      <c r="C15965" s="24"/>
    </row>
    <row r="15966" spans="1:3" ht="12.75" customHeight="1" x14ac:dyDescent="0.2">
      <c r="A15966" s="215" t="s">
        <v>25991</v>
      </c>
      <c r="B15966" s="215" t="s">
        <v>17</v>
      </c>
      <c r="C15966" s="24"/>
    </row>
    <row r="15967" spans="1:3" ht="12.75" customHeight="1" x14ac:dyDescent="0.2">
      <c r="A15967" s="215" t="s">
        <v>22888</v>
      </c>
      <c r="B15967" s="215" t="s">
        <v>17</v>
      </c>
      <c r="C15967" s="24"/>
    </row>
    <row r="15968" spans="1:3" ht="12.75" customHeight="1" x14ac:dyDescent="0.2">
      <c r="A15968" s="215" t="s">
        <v>22889</v>
      </c>
      <c r="B15968" s="215" t="s">
        <v>17</v>
      </c>
      <c r="C15968" s="24"/>
    </row>
    <row r="15969" spans="1:3" ht="12.75" customHeight="1" x14ac:dyDescent="0.2">
      <c r="A15969" s="215" t="s">
        <v>13052</v>
      </c>
      <c r="B15969" s="215" t="s">
        <v>17</v>
      </c>
      <c r="C15969" s="24"/>
    </row>
    <row r="15970" spans="1:3" ht="12.75" customHeight="1" x14ac:dyDescent="0.2">
      <c r="A15970" s="215" t="s">
        <v>13093</v>
      </c>
      <c r="B15970" s="215" t="s">
        <v>17</v>
      </c>
      <c r="C15970" s="24"/>
    </row>
    <row r="15971" spans="1:3" ht="12.75" customHeight="1" x14ac:dyDescent="0.2">
      <c r="A15971" s="215" t="s">
        <v>13094</v>
      </c>
      <c r="B15971" s="215" t="s">
        <v>17</v>
      </c>
      <c r="C15971" s="24"/>
    </row>
    <row r="15972" spans="1:3" ht="12.75" customHeight="1" x14ac:dyDescent="0.2">
      <c r="A15972" s="215" t="s">
        <v>13053</v>
      </c>
      <c r="B15972" s="215" t="s">
        <v>17</v>
      </c>
      <c r="C15972" s="24"/>
    </row>
    <row r="15973" spans="1:3" ht="12.75" customHeight="1" x14ac:dyDescent="0.2">
      <c r="A15973" s="215" t="s">
        <v>22890</v>
      </c>
      <c r="B15973" s="215" t="s">
        <v>17</v>
      </c>
      <c r="C15973" s="24"/>
    </row>
    <row r="15974" spans="1:3" ht="12.75" customHeight="1" x14ac:dyDescent="0.2">
      <c r="A15974" s="215" t="s">
        <v>13095</v>
      </c>
      <c r="B15974" s="215" t="s">
        <v>17</v>
      </c>
      <c r="C15974" s="24"/>
    </row>
    <row r="15975" spans="1:3" ht="12.75" customHeight="1" x14ac:dyDescent="0.2">
      <c r="A15975" s="215" t="s">
        <v>13096</v>
      </c>
      <c r="B15975" s="215" t="s">
        <v>17</v>
      </c>
      <c r="C15975" s="24"/>
    </row>
    <row r="15976" spans="1:3" ht="12.75" customHeight="1" x14ac:dyDescent="0.2">
      <c r="A15976" s="215" t="s">
        <v>22891</v>
      </c>
      <c r="B15976" s="215" t="s">
        <v>17</v>
      </c>
      <c r="C15976" s="24"/>
    </row>
    <row r="15977" spans="1:3" ht="12.75" customHeight="1" x14ac:dyDescent="0.2">
      <c r="A15977" s="215" t="s">
        <v>13097</v>
      </c>
      <c r="B15977" s="215" t="s">
        <v>17</v>
      </c>
      <c r="C15977" s="24"/>
    </row>
    <row r="15978" spans="1:3" ht="12.75" customHeight="1" x14ac:dyDescent="0.2">
      <c r="A15978" s="215" t="s">
        <v>22892</v>
      </c>
      <c r="B15978" s="215" t="s">
        <v>17</v>
      </c>
      <c r="C15978" s="24"/>
    </row>
    <row r="15979" spans="1:3" ht="12.75" customHeight="1" x14ac:dyDescent="0.2">
      <c r="A15979" s="215" t="s">
        <v>22893</v>
      </c>
      <c r="B15979" s="215" t="s">
        <v>17</v>
      </c>
      <c r="C15979" s="24"/>
    </row>
    <row r="15980" spans="1:3" ht="12.75" customHeight="1" x14ac:dyDescent="0.2">
      <c r="A15980" s="215" t="s">
        <v>25992</v>
      </c>
      <c r="B15980" s="215" t="s">
        <v>17</v>
      </c>
      <c r="C15980" s="24"/>
    </row>
    <row r="15981" spans="1:3" ht="12.75" customHeight="1" x14ac:dyDescent="0.2">
      <c r="A15981" s="185" t="s">
        <v>26593</v>
      </c>
      <c r="B15981" s="185" t="s">
        <v>17</v>
      </c>
      <c r="C15981" s="24"/>
    </row>
    <row r="15982" spans="1:3" ht="12.75" customHeight="1" x14ac:dyDescent="0.2">
      <c r="A15982" s="215" t="s">
        <v>13098</v>
      </c>
      <c r="B15982" s="215" t="s">
        <v>17</v>
      </c>
      <c r="C15982" s="24"/>
    </row>
    <row r="15983" spans="1:3" ht="12.75" customHeight="1" x14ac:dyDescent="0.2">
      <c r="A15983" s="215" t="s">
        <v>13099</v>
      </c>
      <c r="B15983" s="215" t="s">
        <v>17</v>
      </c>
      <c r="C15983" s="24"/>
    </row>
    <row r="15984" spans="1:3" ht="12.75" customHeight="1" x14ac:dyDescent="0.2">
      <c r="A15984" s="215" t="s">
        <v>13100</v>
      </c>
      <c r="B15984" s="215" t="s">
        <v>17</v>
      </c>
      <c r="C15984" s="24"/>
    </row>
    <row r="15985" spans="1:4" ht="12.75" customHeight="1" x14ac:dyDescent="0.2">
      <c r="A15985" s="215" t="s">
        <v>13102</v>
      </c>
      <c r="B15985" s="215" t="s">
        <v>1111</v>
      </c>
      <c r="C15985" s="24"/>
    </row>
    <row r="15986" spans="1:4" ht="12.75" customHeight="1" x14ac:dyDescent="0.2">
      <c r="A15986" s="215" t="s">
        <v>13101</v>
      </c>
      <c r="B15986" s="215" t="s">
        <v>1111</v>
      </c>
      <c r="C15986" s="24"/>
    </row>
    <row r="15987" spans="1:4" ht="12.75" customHeight="1" x14ac:dyDescent="0.2">
      <c r="A15987" s="215" t="s">
        <v>253</v>
      </c>
      <c r="B15987" s="215" t="s">
        <v>253</v>
      </c>
      <c r="C15987" s="24"/>
    </row>
    <row r="15988" spans="1:4" s="24" customFormat="1" ht="12.75" customHeight="1" x14ac:dyDescent="0.2">
      <c r="A15988" s="215" t="s">
        <v>13103</v>
      </c>
      <c r="B15988" s="215" t="s">
        <v>253</v>
      </c>
      <c r="D15988" s="120"/>
    </row>
    <row r="15989" spans="1:4" ht="12.75" customHeight="1" x14ac:dyDescent="0.2">
      <c r="A15989" s="215" t="s">
        <v>8328</v>
      </c>
      <c r="B15989" s="215" t="s">
        <v>253</v>
      </c>
      <c r="C15989" s="24"/>
    </row>
    <row r="15990" spans="1:4" ht="12.75" customHeight="1" x14ac:dyDescent="0.2">
      <c r="A15990" s="215" t="s">
        <v>8329</v>
      </c>
      <c r="B15990" s="215" t="s">
        <v>253</v>
      </c>
      <c r="C15990" s="24"/>
    </row>
    <row r="15991" spans="1:4" ht="12.75" customHeight="1" x14ac:dyDescent="0.2">
      <c r="A15991" s="215" t="s">
        <v>13104</v>
      </c>
      <c r="B15991" s="215" t="s">
        <v>253</v>
      </c>
      <c r="C15991" s="24"/>
    </row>
    <row r="15992" spans="1:4" ht="12.75" customHeight="1" x14ac:dyDescent="0.2">
      <c r="A15992" s="215" t="s">
        <v>13105</v>
      </c>
      <c r="B15992" s="215" t="s">
        <v>140</v>
      </c>
      <c r="C15992" s="24"/>
    </row>
    <row r="15993" spans="1:4" ht="12.75" customHeight="1" x14ac:dyDescent="0.2">
      <c r="A15993" s="215" t="s">
        <v>2220</v>
      </c>
      <c r="B15993" s="215" t="s">
        <v>140</v>
      </c>
      <c r="C15993" s="24"/>
    </row>
    <row r="15994" spans="1:4" ht="12.75" customHeight="1" x14ac:dyDescent="0.2">
      <c r="A15994" s="215" t="s">
        <v>13106</v>
      </c>
      <c r="B15994" s="215" t="s">
        <v>140</v>
      </c>
      <c r="C15994" s="24"/>
    </row>
    <row r="15995" spans="1:4" ht="12.75" customHeight="1" x14ac:dyDescent="0.2">
      <c r="A15995" s="185" t="s">
        <v>26766</v>
      </c>
      <c r="B15995" s="185" t="s">
        <v>140</v>
      </c>
      <c r="C15995" s="24"/>
    </row>
    <row r="15996" spans="1:4" ht="12.75" customHeight="1" x14ac:dyDescent="0.2">
      <c r="A15996" s="215" t="s">
        <v>22895</v>
      </c>
      <c r="B15996" s="215" t="s">
        <v>140</v>
      </c>
      <c r="C15996" s="24"/>
    </row>
    <row r="15997" spans="1:4" ht="12.75" customHeight="1" x14ac:dyDescent="0.2">
      <c r="A15997" s="215" t="s">
        <v>22896</v>
      </c>
      <c r="B15997" s="215" t="s">
        <v>140</v>
      </c>
      <c r="C15997" s="24"/>
    </row>
    <row r="15998" spans="1:4" ht="12.75" customHeight="1" x14ac:dyDescent="0.2">
      <c r="A15998" s="215" t="s">
        <v>22897</v>
      </c>
      <c r="B15998" s="215" t="s">
        <v>140</v>
      </c>
      <c r="C15998" s="24"/>
    </row>
    <row r="15999" spans="1:4" ht="12.75" customHeight="1" x14ac:dyDescent="0.2">
      <c r="A15999" s="215" t="s">
        <v>22898</v>
      </c>
      <c r="B15999" s="215" t="s">
        <v>140</v>
      </c>
      <c r="C15999" s="24"/>
    </row>
    <row r="16000" spans="1:4" ht="12.75" customHeight="1" x14ac:dyDescent="0.2">
      <c r="A16000" s="215" t="s">
        <v>22899</v>
      </c>
      <c r="B16000" s="215" t="s">
        <v>140</v>
      </c>
      <c r="C16000" s="24"/>
    </row>
    <row r="16001" spans="1:3" ht="12.75" customHeight="1" x14ac:dyDescent="0.2">
      <c r="A16001" s="215" t="s">
        <v>13107</v>
      </c>
      <c r="B16001" s="215" t="s">
        <v>140</v>
      </c>
      <c r="C16001" s="24"/>
    </row>
    <row r="16002" spans="1:3" ht="12.75" customHeight="1" x14ac:dyDescent="0.2">
      <c r="A16002" s="215" t="s">
        <v>13108</v>
      </c>
      <c r="B16002" s="215" t="s">
        <v>140</v>
      </c>
      <c r="C16002" s="24"/>
    </row>
    <row r="16003" spans="1:3" ht="12.75" customHeight="1" x14ac:dyDescent="0.2">
      <c r="A16003" s="215" t="s">
        <v>13109</v>
      </c>
      <c r="B16003" s="215" t="s">
        <v>140</v>
      </c>
      <c r="C16003" s="24"/>
    </row>
    <row r="16004" spans="1:3" ht="12.75" customHeight="1" x14ac:dyDescent="0.2">
      <c r="A16004" s="215" t="s">
        <v>13110</v>
      </c>
      <c r="B16004" s="215" t="s">
        <v>140</v>
      </c>
      <c r="C16004" s="24"/>
    </row>
    <row r="16005" spans="1:3" ht="12.75" customHeight="1" x14ac:dyDescent="0.2">
      <c r="A16005" s="215" t="s">
        <v>13111</v>
      </c>
      <c r="B16005" s="215" t="s">
        <v>140</v>
      </c>
      <c r="C16005" s="24"/>
    </row>
    <row r="16006" spans="1:3" ht="12.75" customHeight="1" x14ac:dyDescent="0.2">
      <c r="A16006" s="215" t="s">
        <v>13112</v>
      </c>
      <c r="B16006" s="215" t="s">
        <v>140</v>
      </c>
      <c r="C16006" s="24"/>
    </row>
    <row r="16007" spans="1:3" ht="12.75" customHeight="1" x14ac:dyDescent="0.2">
      <c r="A16007" s="215" t="s">
        <v>13113</v>
      </c>
      <c r="B16007" s="215" t="s">
        <v>140</v>
      </c>
      <c r="C16007" s="24"/>
    </row>
    <row r="16008" spans="1:3" ht="12.75" customHeight="1" x14ac:dyDescent="0.2">
      <c r="A16008" s="215" t="s">
        <v>13114</v>
      </c>
      <c r="B16008" s="215" t="s">
        <v>140</v>
      </c>
      <c r="C16008" s="24"/>
    </row>
    <row r="16009" spans="1:3" ht="12.75" customHeight="1" x14ac:dyDescent="0.2">
      <c r="A16009" s="215" t="s">
        <v>22900</v>
      </c>
      <c r="B16009" s="215" t="s">
        <v>140</v>
      </c>
      <c r="C16009" s="24"/>
    </row>
    <row r="16010" spans="1:3" ht="12.75" customHeight="1" x14ac:dyDescent="0.2">
      <c r="A16010" s="215" t="s">
        <v>25993</v>
      </c>
      <c r="B16010" s="215" t="s">
        <v>140</v>
      </c>
      <c r="C16010" s="24"/>
    </row>
    <row r="16011" spans="1:3" ht="12.75" customHeight="1" x14ac:dyDescent="0.2">
      <c r="A16011" s="215" t="s">
        <v>13115</v>
      </c>
      <c r="B16011" s="215" t="s">
        <v>140</v>
      </c>
      <c r="C16011" s="24"/>
    </row>
    <row r="16012" spans="1:3" ht="12.75" customHeight="1" x14ac:dyDescent="0.2">
      <c r="A16012" s="215" t="s">
        <v>13116</v>
      </c>
      <c r="B16012" s="215" t="s">
        <v>140</v>
      </c>
      <c r="C16012" s="24"/>
    </row>
    <row r="16013" spans="1:3" ht="12.75" customHeight="1" x14ac:dyDescent="0.2">
      <c r="A16013" s="215" t="s">
        <v>2221</v>
      </c>
      <c r="B16013" s="215" t="s">
        <v>140</v>
      </c>
      <c r="C16013" s="24"/>
    </row>
    <row r="16014" spans="1:3" ht="12.75" customHeight="1" x14ac:dyDescent="0.2">
      <c r="A16014" s="215" t="s">
        <v>13117</v>
      </c>
      <c r="B16014" s="215" t="s">
        <v>140</v>
      </c>
      <c r="C16014" s="24"/>
    </row>
    <row r="16015" spans="1:3" ht="12.75" customHeight="1" x14ac:dyDescent="0.2">
      <c r="A16015" s="215" t="s">
        <v>22901</v>
      </c>
      <c r="B16015" s="215" t="s">
        <v>140</v>
      </c>
      <c r="C16015" s="24"/>
    </row>
    <row r="16016" spans="1:3" ht="12.75" customHeight="1" x14ac:dyDescent="0.2">
      <c r="A16016" s="215" t="s">
        <v>22902</v>
      </c>
      <c r="B16016" s="215" t="s">
        <v>140</v>
      </c>
      <c r="C16016" s="24"/>
    </row>
    <row r="16017" spans="1:3" ht="12.75" customHeight="1" x14ac:dyDescent="0.2">
      <c r="A16017" s="215" t="s">
        <v>22903</v>
      </c>
      <c r="B16017" s="215" t="s">
        <v>140</v>
      </c>
      <c r="C16017" s="24"/>
    </row>
    <row r="16018" spans="1:3" ht="12.75" customHeight="1" x14ac:dyDescent="0.2">
      <c r="A16018" s="215" t="s">
        <v>22904</v>
      </c>
      <c r="B16018" s="215" t="s">
        <v>140</v>
      </c>
      <c r="C16018" s="24"/>
    </row>
    <row r="16019" spans="1:3" ht="12.75" customHeight="1" x14ac:dyDescent="0.2">
      <c r="A16019" s="215" t="s">
        <v>13118</v>
      </c>
      <c r="B16019" s="215" t="s">
        <v>140</v>
      </c>
      <c r="C16019" s="24"/>
    </row>
    <row r="16020" spans="1:3" ht="12.75" customHeight="1" x14ac:dyDescent="0.2">
      <c r="A16020" s="215" t="s">
        <v>22905</v>
      </c>
      <c r="B16020" s="215" t="s">
        <v>140</v>
      </c>
      <c r="C16020" s="24"/>
    </row>
    <row r="16021" spans="1:3" ht="12.75" customHeight="1" x14ac:dyDescent="0.2">
      <c r="A16021" s="215" t="s">
        <v>13162</v>
      </c>
      <c r="B16021" s="215" t="s">
        <v>140</v>
      </c>
      <c r="C16021" s="24"/>
    </row>
    <row r="16022" spans="1:3" ht="12.75" customHeight="1" x14ac:dyDescent="0.2">
      <c r="A16022" s="215" t="s">
        <v>2222</v>
      </c>
      <c r="B16022" s="215" t="s">
        <v>140</v>
      </c>
      <c r="C16022" s="24"/>
    </row>
    <row r="16023" spans="1:3" ht="12.75" customHeight="1" x14ac:dyDescent="0.2">
      <c r="A16023" s="215" t="s">
        <v>13119</v>
      </c>
      <c r="B16023" s="215" t="s">
        <v>140</v>
      </c>
      <c r="C16023" s="24"/>
    </row>
    <row r="16024" spans="1:3" ht="12.75" customHeight="1" x14ac:dyDescent="0.2">
      <c r="A16024" s="215" t="s">
        <v>13120</v>
      </c>
      <c r="B16024" s="215" t="s">
        <v>140</v>
      </c>
      <c r="C16024" s="24"/>
    </row>
    <row r="16025" spans="1:3" ht="12.75" customHeight="1" x14ac:dyDescent="0.2">
      <c r="A16025" s="215" t="s">
        <v>13121</v>
      </c>
      <c r="B16025" s="215" t="s">
        <v>140</v>
      </c>
      <c r="C16025" s="24"/>
    </row>
    <row r="16026" spans="1:3" ht="12.75" customHeight="1" x14ac:dyDescent="0.2">
      <c r="A16026" s="215" t="s">
        <v>13122</v>
      </c>
      <c r="B16026" s="215" t="s">
        <v>140</v>
      </c>
      <c r="C16026" s="24"/>
    </row>
    <row r="16027" spans="1:3" ht="12.75" customHeight="1" x14ac:dyDescent="0.2">
      <c r="A16027" s="215" t="s">
        <v>2223</v>
      </c>
      <c r="B16027" s="215" t="s">
        <v>140</v>
      </c>
      <c r="C16027" s="24"/>
    </row>
    <row r="16028" spans="1:3" ht="12.75" customHeight="1" x14ac:dyDescent="0.2">
      <c r="A16028" s="215" t="s">
        <v>13123</v>
      </c>
      <c r="B16028" s="215" t="s">
        <v>140</v>
      </c>
      <c r="C16028" s="24"/>
    </row>
    <row r="16029" spans="1:3" ht="12.75" customHeight="1" x14ac:dyDescent="0.2">
      <c r="A16029" s="215" t="s">
        <v>22894</v>
      </c>
      <c r="B16029" s="215" t="s">
        <v>140</v>
      </c>
      <c r="C16029" s="24"/>
    </row>
    <row r="16030" spans="1:3" ht="12.75" customHeight="1" x14ac:dyDescent="0.2">
      <c r="A16030" s="215" t="s">
        <v>13124</v>
      </c>
      <c r="B16030" s="215" t="s">
        <v>140</v>
      </c>
      <c r="C16030" s="24"/>
    </row>
    <row r="16031" spans="1:3" ht="12.75" customHeight="1" x14ac:dyDescent="0.2">
      <c r="A16031" s="215" t="s">
        <v>2224</v>
      </c>
      <c r="B16031" s="215" t="s">
        <v>140</v>
      </c>
      <c r="C16031" s="24"/>
    </row>
    <row r="16032" spans="1:3" ht="12.75" customHeight="1" x14ac:dyDescent="0.2">
      <c r="A16032" s="215" t="s">
        <v>13125</v>
      </c>
      <c r="B16032" s="215" t="s">
        <v>140</v>
      </c>
      <c r="C16032" s="24"/>
    </row>
    <row r="16033" spans="1:3" ht="12.75" customHeight="1" x14ac:dyDescent="0.2">
      <c r="A16033" s="215" t="s">
        <v>22906</v>
      </c>
      <c r="B16033" s="215" t="s">
        <v>140</v>
      </c>
      <c r="C16033" s="24"/>
    </row>
    <row r="16034" spans="1:3" ht="12.75" customHeight="1" x14ac:dyDescent="0.2">
      <c r="A16034" s="215" t="s">
        <v>22907</v>
      </c>
      <c r="B16034" s="215" t="s">
        <v>140</v>
      </c>
      <c r="C16034" s="24"/>
    </row>
    <row r="16035" spans="1:3" ht="12.75" customHeight="1" x14ac:dyDescent="0.2">
      <c r="A16035" s="215" t="s">
        <v>13126</v>
      </c>
      <c r="B16035" s="215" t="s">
        <v>140</v>
      </c>
      <c r="C16035" s="24"/>
    </row>
    <row r="16036" spans="1:3" ht="12.75" customHeight="1" x14ac:dyDescent="0.2">
      <c r="A16036" s="215" t="s">
        <v>13127</v>
      </c>
      <c r="B16036" s="215" t="s">
        <v>140</v>
      </c>
      <c r="C16036" s="24"/>
    </row>
    <row r="16037" spans="1:3" ht="12.75" customHeight="1" x14ac:dyDescent="0.2">
      <c r="A16037" s="215" t="s">
        <v>13128</v>
      </c>
      <c r="B16037" s="215" t="s">
        <v>140</v>
      </c>
      <c r="C16037" s="24"/>
    </row>
    <row r="16038" spans="1:3" ht="12.75" customHeight="1" x14ac:dyDescent="0.2">
      <c r="A16038" s="215" t="s">
        <v>2225</v>
      </c>
      <c r="B16038" s="215" t="s">
        <v>140</v>
      </c>
      <c r="C16038" s="24"/>
    </row>
    <row r="16039" spans="1:3" ht="12.75" customHeight="1" x14ac:dyDescent="0.2">
      <c r="A16039" s="215" t="s">
        <v>13129</v>
      </c>
      <c r="B16039" s="215" t="s">
        <v>140</v>
      </c>
      <c r="C16039" s="24"/>
    </row>
    <row r="16040" spans="1:3" ht="12.75" customHeight="1" x14ac:dyDescent="0.2">
      <c r="A16040" s="215" t="s">
        <v>22908</v>
      </c>
      <c r="B16040" s="215" t="s">
        <v>140</v>
      </c>
      <c r="C16040" s="24"/>
    </row>
    <row r="16041" spans="1:3" ht="12.75" customHeight="1" x14ac:dyDescent="0.2">
      <c r="A16041" s="215" t="s">
        <v>22909</v>
      </c>
      <c r="B16041" s="215" t="s">
        <v>140</v>
      </c>
      <c r="C16041" s="24"/>
    </row>
    <row r="16042" spans="1:3" ht="12.75" customHeight="1" x14ac:dyDescent="0.2">
      <c r="A16042" s="215" t="s">
        <v>22910</v>
      </c>
      <c r="B16042" s="215" t="s">
        <v>140</v>
      </c>
      <c r="C16042" s="24"/>
    </row>
    <row r="16043" spans="1:3" ht="12.75" customHeight="1" x14ac:dyDescent="0.2">
      <c r="A16043" s="215" t="s">
        <v>13163</v>
      </c>
      <c r="B16043" s="215" t="s">
        <v>140</v>
      </c>
      <c r="C16043" s="24"/>
    </row>
    <row r="16044" spans="1:3" ht="12.75" customHeight="1" x14ac:dyDescent="0.2">
      <c r="A16044" s="215" t="s">
        <v>22911</v>
      </c>
      <c r="B16044" s="215" t="s">
        <v>140</v>
      </c>
      <c r="C16044" s="24"/>
    </row>
    <row r="16045" spans="1:3" ht="12.75" customHeight="1" x14ac:dyDescent="0.2">
      <c r="A16045" s="215" t="s">
        <v>22912</v>
      </c>
      <c r="B16045" s="215" t="s">
        <v>140</v>
      </c>
      <c r="C16045" s="24"/>
    </row>
    <row r="16046" spans="1:3" ht="12.75" customHeight="1" x14ac:dyDescent="0.2">
      <c r="A16046" s="215" t="s">
        <v>13164</v>
      </c>
      <c r="B16046" s="215" t="s">
        <v>140</v>
      </c>
      <c r="C16046" s="24"/>
    </row>
    <row r="16047" spans="1:3" ht="12.75" customHeight="1" x14ac:dyDescent="0.2">
      <c r="A16047" s="215" t="s">
        <v>22913</v>
      </c>
      <c r="B16047" s="215" t="s">
        <v>140</v>
      </c>
      <c r="C16047" s="24"/>
    </row>
    <row r="16048" spans="1:3" ht="12.75" customHeight="1" x14ac:dyDescent="0.2">
      <c r="A16048" s="215" t="s">
        <v>13165</v>
      </c>
      <c r="B16048" s="215" t="s">
        <v>140</v>
      </c>
      <c r="C16048" s="24"/>
    </row>
    <row r="16049" spans="1:4" ht="12.75" customHeight="1" x14ac:dyDescent="0.2">
      <c r="A16049" s="215" t="s">
        <v>22914</v>
      </c>
      <c r="B16049" s="215" t="s">
        <v>140</v>
      </c>
      <c r="C16049" s="24"/>
    </row>
    <row r="16050" spans="1:4" ht="12.75" customHeight="1" x14ac:dyDescent="0.2">
      <c r="A16050" s="215" t="s">
        <v>13166</v>
      </c>
      <c r="B16050" s="215" t="s">
        <v>140</v>
      </c>
      <c r="C16050" s="24"/>
    </row>
    <row r="16051" spans="1:4" ht="12.75" customHeight="1" x14ac:dyDescent="0.2">
      <c r="A16051" s="215" t="s">
        <v>22915</v>
      </c>
      <c r="B16051" s="215" t="s">
        <v>140</v>
      </c>
      <c r="C16051" s="24"/>
    </row>
    <row r="16052" spans="1:4" s="24" customFormat="1" ht="12.75" customHeight="1" x14ac:dyDescent="0.2">
      <c r="A16052" s="185" t="s">
        <v>26813</v>
      </c>
      <c r="B16052" s="185" t="s">
        <v>140</v>
      </c>
      <c r="D16052" s="120"/>
    </row>
    <row r="16053" spans="1:4" ht="12.75" customHeight="1" x14ac:dyDescent="0.2">
      <c r="A16053" s="215" t="s">
        <v>22916</v>
      </c>
      <c r="B16053" s="215" t="s">
        <v>140</v>
      </c>
      <c r="C16053" s="24"/>
    </row>
    <row r="16054" spans="1:4" ht="12.75" customHeight="1" x14ac:dyDescent="0.2">
      <c r="A16054" s="215" t="s">
        <v>19601</v>
      </c>
      <c r="B16054" s="215" t="s">
        <v>140</v>
      </c>
      <c r="C16054" s="24"/>
    </row>
    <row r="16055" spans="1:4" ht="12.75" customHeight="1" x14ac:dyDescent="0.2">
      <c r="A16055" s="215" t="s">
        <v>22917</v>
      </c>
      <c r="B16055" s="215" t="s">
        <v>140</v>
      </c>
      <c r="C16055" s="24"/>
    </row>
    <row r="16056" spans="1:4" ht="12.75" customHeight="1" x14ac:dyDescent="0.2">
      <c r="A16056" s="215" t="s">
        <v>22918</v>
      </c>
      <c r="B16056" s="215" t="s">
        <v>140</v>
      </c>
      <c r="C16056" s="24"/>
    </row>
    <row r="16057" spans="1:4" ht="12.75" customHeight="1" x14ac:dyDescent="0.2">
      <c r="A16057" s="215" t="s">
        <v>22919</v>
      </c>
      <c r="B16057" s="215" t="s">
        <v>140</v>
      </c>
      <c r="C16057" s="24"/>
    </row>
    <row r="16058" spans="1:4" ht="12.75" customHeight="1" x14ac:dyDescent="0.2">
      <c r="A16058" s="215" t="s">
        <v>13167</v>
      </c>
      <c r="B16058" s="215" t="s">
        <v>140</v>
      </c>
      <c r="C16058" s="24"/>
    </row>
    <row r="16059" spans="1:4" ht="12.75" customHeight="1" x14ac:dyDescent="0.2">
      <c r="A16059" s="215" t="s">
        <v>22920</v>
      </c>
      <c r="B16059" s="215" t="s">
        <v>140</v>
      </c>
      <c r="C16059" s="24"/>
    </row>
    <row r="16060" spans="1:4" ht="12.75" customHeight="1" x14ac:dyDescent="0.2">
      <c r="A16060" s="215" t="s">
        <v>22921</v>
      </c>
      <c r="B16060" s="215" t="s">
        <v>140</v>
      </c>
      <c r="C16060" s="24"/>
    </row>
    <row r="16061" spans="1:4" ht="12.75" customHeight="1" x14ac:dyDescent="0.2">
      <c r="A16061" s="215" t="s">
        <v>22922</v>
      </c>
      <c r="B16061" s="215" t="s">
        <v>140</v>
      </c>
      <c r="C16061" s="24"/>
    </row>
    <row r="16062" spans="1:4" ht="12.75" customHeight="1" x14ac:dyDescent="0.2">
      <c r="A16062" s="215" t="s">
        <v>13168</v>
      </c>
      <c r="B16062" s="215" t="s">
        <v>140</v>
      </c>
      <c r="C16062" s="24"/>
    </row>
    <row r="16063" spans="1:4" ht="12.75" customHeight="1" x14ac:dyDescent="0.2">
      <c r="A16063" s="215" t="s">
        <v>22923</v>
      </c>
      <c r="B16063" s="215" t="s">
        <v>140</v>
      </c>
      <c r="C16063" s="24"/>
    </row>
    <row r="16064" spans="1:4" ht="12.75" customHeight="1" x14ac:dyDescent="0.2">
      <c r="A16064" s="215" t="s">
        <v>22924</v>
      </c>
      <c r="B16064" s="215" t="s">
        <v>140</v>
      </c>
      <c r="C16064" s="24"/>
    </row>
    <row r="16065" spans="1:3" ht="12.75" customHeight="1" x14ac:dyDescent="0.2">
      <c r="A16065" s="215" t="s">
        <v>22925</v>
      </c>
      <c r="B16065" s="215" t="s">
        <v>140</v>
      </c>
      <c r="C16065" s="24"/>
    </row>
    <row r="16066" spans="1:3" ht="12.75" customHeight="1" x14ac:dyDescent="0.2">
      <c r="A16066" s="215" t="s">
        <v>22926</v>
      </c>
      <c r="B16066" s="215" t="s">
        <v>140</v>
      </c>
      <c r="C16066" s="24"/>
    </row>
    <row r="16067" spans="1:3" ht="12.75" customHeight="1" x14ac:dyDescent="0.2">
      <c r="A16067" s="215" t="s">
        <v>13169</v>
      </c>
      <c r="B16067" s="215" t="s">
        <v>140</v>
      </c>
      <c r="C16067" s="24"/>
    </row>
    <row r="16068" spans="1:3" ht="12.75" customHeight="1" x14ac:dyDescent="0.2">
      <c r="A16068" s="215" t="s">
        <v>22927</v>
      </c>
      <c r="B16068" s="215" t="s">
        <v>140</v>
      </c>
      <c r="C16068" s="24"/>
    </row>
    <row r="16069" spans="1:3" ht="12.75" customHeight="1" x14ac:dyDescent="0.2">
      <c r="A16069" s="215" t="s">
        <v>13130</v>
      </c>
      <c r="B16069" s="215" t="s">
        <v>140</v>
      </c>
      <c r="C16069" s="24"/>
    </row>
    <row r="16070" spans="1:3" ht="12.75" customHeight="1" x14ac:dyDescent="0.2">
      <c r="A16070" s="215" t="s">
        <v>22928</v>
      </c>
      <c r="B16070" s="215" t="s">
        <v>140</v>
      </c>
      <c r="C16070" s="24"/>
    </row>
    <row r="16071" spans="1:3" ht="12.75" customHeight="1" x14ac:dyDescent="0.2">
      <c r="A16071" s="215" t="s">
        <v>22929</v>
      </c>
      <c r="B16071" s="215" t="s">
        <v>140</v>
      </c>
      <c r="C16071" s="24"/>
    </row>
    <row r="16072" spans="1:3" ht="12.75" customHeight="1" x14ac:dyDescent="0.2">
      <c r="A16072" s="215" t="s">
        <v>22930</v>
      </c>
      <c r="B16072" s="215" t="s">
        <v>140</v>
      </c>
      <c r="C16072" s="24"/>
    </row>
    <row r="16073" spans="1:3" ht="12.75" customHeight="1" x14ac:dyDescent="0.2">
      <c r="A16073" s="215" t="s">
        <v>13170</v>
      </c>
      <c r="B16073" s="215" t="s">
        <v>140</v>
      </c>
      <c r="C16073" s="24"/>
    </row>
    <row r="16074" spans="1:3" ht="12.75" customHeight="1" x14ac:dyDescent="0.2">
      <c r="A16074" s="215" t="s">
        <v>13171</v>
      </c>
      <c r="B16074" s="215" t="s">
        <v>140</v>
      </c>
      <c r="C16074" s="24"/>
    </row>
    <row r="16075" spans="1:3" ht="12.75" customHeight="1" x14ac:dyDescent="0.2">
      <c r="A16075" s="215" t="s">
        <v>13172</v>
      </c>
      <c r="B16075" s="215" t="s">
        <v>140</v>
      </c>
      <c r="C16075" s="24"/>
    </row>
    <row r="16076" spans="1:3" ht="12.75" customHeight="1" x14ac:dyDescent="0.2">
      <c r="A16076" s="215" t="s">
        <v>13173</v>
      </c>
      <c r="B16076" s="215" t="s">
        <v>140</v>
      </c>
      <c r="C16076" s="24"/>
    </row>
    <row r="16077" spans="1:3" ht="12.75" customHeight="1" x14ac:dyDescent="0.2">
      <c r="A16077" s="215" t="s">
        <v>22931</v>
      </c>
      <c r="B16077" s="215" t="s">
        <v>140</v>
      </c>
      <c r="C16077" s="24"/>
    </row>
    <row r="16078" spans="1:3" ht="12.75" customHeight="1" x14ac:dyDescent="0.2">
      <c r="A16078" s="215" t="s">
        <v>22932</v>
      </c>
      <c r="B16078" s="215" t="s">
        <v>140</v>
      </c>
      <c r="C16078" s="24"/>
    </row>
    <row r="16079" spans="1:3" ht="12.75" customHeight="1" x14ac:dyDescent="0.2">
      <c r="A16079" s="215" t="s">
        <v>22933</v>
      </c>
      <c r="B16079" s="215" t="s">
        <v>140</v>
      </c>
      <c r="C16079" s="24"/>
    </row>
    <row r="16080" spans="1:3" ht="12.75" customHeight="1" x14ac:dyDescent="0.2">
      <c r="A16080" s="215" t="s">
        <v>13174</v>
      </c>
      <c r="B16080" s="215" t="s">
        <v>140</v>
      </c>
      <c r="C16080" s="24"/>
    </row>
    <row r="16081" spans="1:3" ht="12.75" customHeight="1" x14ac:dyDescent="0.2">
      <c r="A16081" s="215" t="s">
        <v>13131</v>
      </c>
      <c r="B16081" s="215" t="s">
        <v>140</v>
      </c>
      <c r="C16081" s="24"/>
    </row>
    <row r="16082" spans="1:3" ht="12.75" customHeight="1" x14ac:dyDescent="0.2">
      <c r="A16082" s="215" t="s">
        <v>13175</v>
      </c>
      <c r="B16082" s="215" t="s">
        <v>140</v>
      </c>
      <c r="C16082" s="24"/>
    </row>
    <row r="16083" spans="1:3" ht="12.75" customHeight="1" x14ac:dyDescent="0.2">
      <c r="A16083" s="215" t="s">
        <v>13176</v>
      </c>
      <c r="B16083" s="215" t="s">
        <v>140</v>
      </c>
      <c r="C16083" s="24"/>
    </row>
    <row r="16084" spans="1:3" ht="12.75" customHeight="1" x14ac:dyDescent="0.2">
      <c r="A16084" s="215" t="s">
        <v>13177</v>
      </c>
      <c r="B16084" s="215" t="s">
        <v>140</v>
      </c>
      <c r="C16084" s="24"/>
    </row>
    <row r="16085" spans="1:3" ht="12.75" customHeight="1" x14ac:dyDescent="0.2">
      <c r="A16085" s="215" t="s">
        <v>22934</v>
      </c>
      <c r="B16085" s="215" t="s">
        <v>140</v>
      </c>
      <c r="C16085" s="24"/>
    </row>
    <row r="16086" spans="1:3" ht="12.75" customHeight="1" x14ac:dyDescent="0.2">
      <c r="A16086" s="215" t="s">
        <v>22935</v>
      </c>
      <c r="B16086" s="215" t="s">
        <v>140</v>
      </c>
      <c r="C16086" s="24"/>
    </row>
    <row r="16087" spans="1:3" ht="12.75" customHeight="1" x14ac:dyDescent="0.2">
      <c r="A16087" s="215" t="s">
        <v>13178</v>
      </c>
      <c r="B16087" s="215" t="s">
        <v>140</v>
      </c>
      <c r="C16087" s="24"/>
    </row>
    <row r="16088" spans="1:3" ht="12.75" customHeight="1" x14ac:dyDescent="0.2">
      <c r="A16088" s="215" t="s">
        <v>22936</v>
      </c>
      <c r="B16088" s="215" t="s">
        <v>140</v>
      </c>
      <c r="C16088" s="24"/>
    </row>
    <row r="16089" spans="1:3" ht="12.75" customHeight="1" x14ac:dyDescent="0.2">
      <c r="A16089" s="215" t="s">
        <v>22937</v>
      </c>
      <c r="B16089" s="215" t="s">
        <v>140</v>
      </c>
      <c r="C16089" s="24"/>
    </row>
    <row r="16090" spans="1:3" ht="12.75" customHeight="1" x14ac:dyDescent="0.2">
      <c r="A16090" s="215" t="s">
        <v>22938</v>
      </c>
      <c r="B16090" s="215" t="s">
        <v>140</v>
      </c>
      <c r="C16090" s="24"/>
    </row>
    <row r="16091" spans="1:3" ht="12.75" customHeight="1" x14ac:dyDescent="0.2">
      <c r="A16091" s="215" t="s">
        <v>13179</v>
      </c>
      <c r="B16091" s="215" t="s">
        <v>140</v>
      </c>
      <c r="C16091" s="24"/>
    </row>
    <row r="16092" spans="1:3" ht="12.75" customHeight="1" x14ac:dyDescent="0.2">
      <c r="A16092" s="215" t="s">
        <v>22939</v>
      </c>
      <c r="B16092" s="215" t="s">
        <v>140</v>
      </c>
      <c r="C16092" s="24"/>
    </row>
    <row r="16093" spans="1:3" ht="12.75" customHeight="1" x14ac:dyDescent="0.2">
      <c r="A16093" s="215" t="s">
        <v>22940</v>
      </c>
      <c r="B16093" s="215" t="s">
        <v>140</v>
      </c>
      <c r="C16093" s="24"/>
    </row>
    <row r="16094" spans="1:3" ht="12.75" customHeight="1" x14ac:dyDescent="0.2">
      <c r="A16094" s="215" t="s">
        <v>25994</v>
      </c>
      <c r="B16094" s="215" t="s">
        <v>140</v>
      </c>
      <c r="C16094" s="24"/>
    </row>
    <row r="16095" spans="1:3" ht="12.75" customHeight="1" x14ac:dyDescent="0.2">
      <c r="A16095" s="185" t="s">
        <v>26815</v>
      </c>
      <c r="B16095" s="185" t="s">
        <v>140</v>
      </c>
      <c r="C16095" s="24"/>
    </row>
    <row r="16096" spans="1:3" ht="12.75" customHeight="1" x14ac:dyDescent="0.2">
      <c r="A16096" s="215" t="s">
        <v>13180</v>
      </c>
      <c r="B16096" s="215" t="s">
        <v>140</v>
      </c>
      <c r="C16096" s="24"/>
    </row>
    <row r="16097" spans="1:3" ht="12.75" customHeight="1" x14ac:dyDescent="0.2">
      <c r="A16097" s="215" t="s">
        <v>22941</v>
      </c>
      <c r="B16097" s="215" t="s">
        <v>140</v>
      </c>
      <c r="C16097" s="24"/>
    </row>
    <row r="16098" spans="1:3" ht="12.75" customHeight="1" x14ac:dyDescent="0.2">
      <c r="A16098" s="215" t="s">
        <v>13181</v>
      </c>
      <c r="B16098" s="215" t="s">
        <v>140</v>
      </c>
      <c r="C16098" s="24"/>
    </row>
    <row r="16099" spans="1:3" ht="12.75" customHeight="1" x14ac:dyDescent="0.2">
      <c r="A16099" s="215" t="s">
        <v>13182</v>
      </c>
      <c r="B16099" s="215" t="s">
        <v>140</v>
      </c>
      <c r="C16099" s="24"/>
    </row>
    <row r="16100" spans="1:3" ht="12.75" customHeight="1" x14ac:dyDescent="0.2">
      <c r="A16100" s="215" t="s">
        <v>13183</v>
      </c>
      <c r="B16100" s="215" t="s">
        <v>140</v>
      </c>
      <c r="C16100" s="24"/>
    </row>
    <row r="16101" spans="1:3" ht="12.75" customHeight="1" x14ac:dyDescent="0.2">
      <c r="A16101" s="215" t="s">
        <v>13184</v>
      </c>
      <c r="B16101" s="215" t="s">
        <v>140</v>
      </c>
      <c r="C16101" s="24"/>
    </row>
    <row r="16102" spans="1:3" ht="12.75" customHeight="1" x14ac:dyDescent="0.2">
      <c r="A16102" s="215" t="s">
        <v>13185</v>
      </c>
      <c r="B16102" s="215" t="s">
        <v>140</v>
      </c>
      <c r="C16102" s="24"/>
    </row>
    <row r="16103" spans="1:3" ht="12.75" customHeight="1" x14ac:dyDescent="0.2">
      <c r="A16103" s="215" t="s">
        <v>13132</v>
      </c>
      <c r="B16103" s="215" t="s">
        <v>140</v>
      </c>
      <c r="C16103" s="24"/>
    </row>
    <row r="16104" spans="1:3" ht="12.75" customHeight="1" x14ac:dyDescent="0.2">
      <c r="A16104" s="215" t="s">
        <v>22942</v>
      </c>
      <c r="B16104" s="215" t="s">
        <v>140</v>
      </c>
      <c r="C16104" s="24"/>
    </row>
    <row r="16105" spans="1:3" ht="12.75" customHeight="1" x14ac:dyDescent="0.2">
      <c r="A16105" s="215" t="s">
        <v>22943</v>
      </c>
      <c r="B16105" s="215" t="s">
        <v>140</v>
      </c>
      <c r="C16105" s="24"/>
    </row>
    <row r="16106" spans="1:3" ht="12.75" customHeight="1" x14ac:dyDescent="0.2">
      <c r="A16106" s="215" t="s">
        <v>22944</v>
      </c>
      <c r="B16106" s="215" t="s">
        <v>140</v>
      </c>
      <c r="C16106" s="24"/>
    </row>
    <row r="16107" spans="1:3" ht="12.75" customHeight="1" x14ac:dyDescent="0.2">
      <c r="A16107" s="215" t="s">
        <v>25995</v>
      </c>
      <c r="B16107" s="215" t="s">
        <v>140</v>
      </c>
      <c r="C16107" s="24"/>
    </row>
    <row r="16108" spans="1:3" ht="12.75" customHeight="1" x14ac:dyDescent="0.2">
      <c r="A16108" s="215" t="s">
        <v>22945</v>
      </c>
      <c r="B16108" s="215" t="s">
        <v>140</v>
      </c>
      <c r="C16108" s="24"/>
    </row>
    <row r="16109" spans="1:3" ht="12.75" customHeight="1" x14ac:dyDescent="0.2">
      <c r="A16109" s="215" t="s">
        <v>22946</v>
      </c>
      <c r="B16109" s="215" t="s">
        <v>140</v>
      </c>
      <c r="C16109" s="24"/>
    </row>
    <row r="16110" spans="1:3" ht="12.75" customHeight="1" x14ac:dyDescent="0.2">
      <c r="A16110" s="215" t="s">
        <v>13186</v>
      </c>
      <c r="B16110" s="215" t="s">
        <v>140</v>
      </c>
      <c r="C16110" s="24"/>
    </row>
    <row r="16111" spans="1:3" ht="12.75" customHeight="1" x14ac:dyDescent="0.2">
      <c r="A16111" s="215" t="s">
        <v>22947</v>
      </c>
      <c r="B16111" s="215" t="s">
        <v>140</v>
      </c>
      <c r="C16111" s="24"/>
    </row>
    <row r="16112" spans="1:3" ht="12.75" customHeight="1" x14ac:dyDescent="0.2">
      <c r="A16112" s="215" t="s">
        <v>22948</v>
      </c>
      <c r="B16112" s="215" t="s">
        <v>140</v>
      </c>
      <c r="C16112" s="24"/>
    </row>
    <row r="16113" spans="1:3" ht="12.75" customHeight="1" x14ac:dyDescent="0.2">
      <c r="A16113" s="215" t="s">
        <v>13187</v>
      </c>
      <c r="B16113" s="215" t="s">
        <v>140</v>
      </c>
      <c r="C16113" s="24"/>
    </row>
    <row r="16114" spans="1:3" ht="12.75" customHeight="1" x14ac:dyDescent="0.2">
      <c r="A16114" s="215" t="s">
        <v>22949</v>
      </c>
      <c r="B16114" s="215" t="s">
        <v>140</v>
      </c>
      <c r="C16114" s="24"/>
    </row>
    <row r="16115" spans="1:3" ht="12.75" customHeight="1" x14ac:dyDescent="0.2">
      <c r="A16115" s="215" t="s">
        <v>22950</v>
      </c>
      <c r="B16115" s="215" t="s">
        <v>140</v>
      </c>
      <c r="C16115" s="24"/>
    </row>
    <row r="16116" spans="1:3" ht="12.75" customHeight="1" x14ac:dyDescent="0.2">
      <c r="A16116" s="215" t="s">
        <v>22951</v>
      </c>
      <c r="B16116" s="215" t="s">
        <v>140</v>
      </c>
      <c r="C16116" s="24"/>
    </row>
    <row r="16117" spans="1:3" ht="12.75" customHeight="1" x14ac:dyDescent="0.2">
      <c r="A16117" s="215" t="s">
        <v>13188</v>
      </c>
      <c r="B16117" s="215" t="s">
        <v>140</v>
      </c>
      <c r="C16117" s="24"/>
    </row>
    <row r="16118" spans="1:3" ht="12.75" customHeight="1" x14ac:dyDescent="0.2">
      <c r="A16118" s="215" t="s">
        <v>13133</v>
      </c>
      <c r="B16118" s="215" t="s">
        <v>140</v>
      </c>
      <c r="C16118" s="24"/>
    </row>
    <row r="16119" spans="1:3" ht="12.75" customHeight="1" x14ac:dyDescent="0.2">
      <c r="A16119" s="215" t="s">
        <v>13134</v>
      </c>
      <c r="B16119" s="215" t="s">
        <v>140</v>
      </c>
      <c r="C16119" s="24"/>
    </row>
    <row r="16120" spans="1:3" ht="12.75" customHeight="1" x14ac:dyDescent="0.2">
      <c r="A16120" s="215" t="s">
        <v>13135</v>
      </c>
      <c r="B16120" s="215" t="s">
        <v>140</v>
      </c>
      <c r="C16120" s="24"/>
    </row>
    <row r="16121" spans="1:3" ht="12.75" customHeight="1" x14ac:dyDescent="0.2">
      <c r="A16121" s="215" t="s">
        <v>140</v>
      </c>
      <c r="B16121" s="215" t="s">
        <v>140</v>
      </c>
      <c r="C16121" s="24"/>
    </row>
    <row r="16122" spans="1:3" ht="12.75" customHeight="1" x14ac:dyDescent="0.2">
      <c r="A16122" s="215" t="s">
        <v>13136</v>
      </c>
      <c r="B16122" s="215" t="s">
        <v>140</v>
      </c>
      <c r="C16122" s="24"/>
    </row>
    <row r="16123" spans="1:3" ht="12.75" customHeight="1" x14ac:dyDescent="0.2">
      <c r="A16123" s="215" t="s">
        <v>22952</v>
      </c>
      <c r="B16123" s="215" t="s">
        <v>140</v>
      </c>
      <c r="C16123" s="24"/>
    </row>
    <row r="16124" spans="1:3" ht="12.75" customHeight="1" x14ac:dyDescent="0.2">
      <c r="A16124" s="215" t="s">
        <v>13137</v>
      </c>
      <c r="B16124" s="215" t="s">
        <v>140</v>
      </c>
      <c r="C16124" s="24"/>
    </row>
    <row r="16125" spans="1:3" ht="12.75" customHeight="1" x14ac:dyDescent="0.2">
      <c r="A16125" s="215" t="s">
        <v>13138</v>
      </c>
      <c r="B16125" s="215" t="s">
        <v>140</v>
      </c>
      <c r="C16125" s="24"/>
    </row>
    <row r="16126" spans="1:3" ht="12.75" customHeight="1" x14ac:dyDescent="0.2">
      <c r="A16126" s="215" t="s">
        <v>13139</v>
      </c>
      <c r="B16126" s="215" t="s">
        <v>140</v>
      </c>
      <c r="C16126" s="24"/>
    </row>
    <row r="16127" spans="1:3" ht="12.75" customHeight="1" x14ac:dyDescent="0.2">
      <c r="A16127" s="215" t="s">
        <v>13140</v>
      </c>
      <c r="B16127" s="215" t="s">
        <v>140</v>
      </c>
      <c r="C16127" s="24"/>
    </row>
    <row r="16128" spans="1:3" ht="12.75" customHeight="1" x14ac:dyDescent="0.2">
      <c r="A16128" s="215" t="s">
        <v>13141</v>
      </c>
      <c r="B16128" s="215" t="s">
        <v>140</v>
      </c>
      <c r="C16128" s="24"/>
    </row>
    <row r="16129" spans="1:3" ht="12.75" customHeight="1" x14ac:dyDescent="0.2">
      <c r="A16129" s="215" t="s">
        <v>13142</v>
      </c>
      <c r="B16129" s="215" t="s">
        <v>140</v>
      </c>
      <c r="C16129" s="24"/>
    </row>
    <row r="16130" spans="1:3" ht="12.75" customHeight="1" x14ac:dyDescent="0.2">
      <c r="A16130" s="215" t="s">
        <v>13143</v>
      </c>
      <c r="B16130" s="215" t="s">
        <v>140</v>
      </c>
      <c r="C16130" s="24"/>
    </row>
    <row r="16131" spans="1:3" ht="12.75" customHeight="1" x14ac:dyDescent="0.2">
      <c r="A16131" s="215" t="s">
        <v>13144</v>
      </c>
      <c r="B16131" s="215" t="s">
        <v>140</v>
      </c>
      <c r="C16131" s="24"/>
    </row>
    <row r="16132" spans="1:3" ht="12.75" customHeight="1" x14ac:dyDescent="0.2">
      <c r="A16132" s="215" t="s">
        <v>13145</v>
      </c>
      <c r="B16132" s="215" t="s">
        <v>140</v>
      </c>
      <c r="C16132" s="24"/>
    </row>
    <row r="16133" spans="1:3" ht="12.75" customHeight="1" x14ac:dyDescent="0.2">
      <c r="A16133" s="215" t="s">
        <v>13146</v>
      </c>
      <c r="B16133" s="215" t="s">
        <v>140</v>
      </c>
      <c r="C16133" s="24"/>
    </row>
    <row r="16134" spans="1:3" ht="12.75" customHeight="1" x14ac:dyDescent="0.2">
      <c r="A16134" s="215" t="s">
        <v>13147</v>
      </c>
      <c r="B16134" s="215" t="s">
        <v>140</v>
      </c>
      <c r="C16134" s="24"/>
    </row>
    <row r="16135" spans="1:3" ht="12.75" customHeight="1" x14ac:dyDescent="0.2">
      <c r="A16135" s="215" t="s">
        <v>13148</v>
      </c>
      <c r="B16135" s="215" t="s">
        <v>140</v>
      </c>
      <c r="C16135" s="24"/>
    </row>
    <row r="16136" spans="1:3" ht="12.75" customHeight="1" x14ac:dyDescent="0.2">
      <c r="A16136" s="215" t="s">
        <v>13149</v>
      </c>
      <c r="B16136" s="215" t="s">
        <v>140</v>
      </c>
      <c r="C16136" s="24"/>
    </row>
    <row r="16137" spans="1:3" ht="12.75" customHeight="1" x14ac:dyDescent="0.2">
      <c r="A16137" s="185" t="s">
        <v>26833</v>
      </c>
      <c r="B16137" s="185" t="s">
        <v>140</v>
      </c>
      <c r="C16137" s="24"/>
    </row>
    <row r="16138" spans="1:3" ht="12.75" customHeight="1" x14ac:dyDescent="0.2">
      <c r="A16138" s="215" t="s">
        <v>13150</v>
      </c>
      <c r="B16138" s="215" t="s">
        <v>140</v>
      </c>
      <c r="C16138" s="24"/>
    </row>
    <row r="16139" spans="1:3" ht="12.75" customHeight="1" x14ac:dyDescent="0.2">
      <c r="A16139" s="215" t="s">
        <v>13151</v>
      </c>
      <c r="B16139" s="215" t="s">
        <v>140</v>
      </c>
      <c r="C16139" s="24"/>
    </row>
    <row r="16140" spans="1:3" ht="12.75" customHeight="1" x14ac:dyDescent="0.2">
      <c r="A16140" s="215" t="s">
        <v>13152</v>
      </c>
      <c r="B16140" s="215" t="s">
        <v>140</v>
      </c>
      <c r="C16140" s="24"/>
    </row>
    <row r="16141" spans="1:3" ht="12.75" customHeight="1" x14ac:dyDescent="0.2">
      <c r="A16141" s="215" t="s">
        <v>2226</v>
      </c>
      <c r="B16141" s="215" t="s">
        <v>140</v>
      </c>
      <c r="C16141" s="24"/>
    </row>
    <row r="16142" spans="1:3" ht="12.75" customHeight="1" x14ac:dyDescent="0.2">
      <c r="A16142" s="215" t="s">
        <v>13153</v>
      </c>
      <c r="B16142" s="215" t="s">
        <v>140</v>
      </c>
      <c r="C16142" s="24"/>
    </row>
    <row r="16143" spans="1:3" ht="12.75" customHeight="1" x14ac:dyDescent="0.2">
      <c r="A16143" s="215" t="s">
        <v>13154</v>
      </c>
      <c r="B16143" s="215" t="s">
        <v>140</v>
      </c>
      <c r="C16143" s="24"/>
    </row>
    <row r="16144" spans="1:3" ht="12.75" customHeight="1" x14ac:dyDescent="0.2">
      <c r="A16144" s="215" t="s">
        <v>2227</v>
      </c>
      <c r="B16144" s="215" t="s">
        <v>140</v>
      </c>
      <c r="C16144" s="24"/>
    </row>
    <row r="16145" spans="1:4" ht="12.75" customHeight="1" x14ac:dyDescent="0.2">
      <c r="A16145" s="215" t="s">
        <v>13155</v>
      </c>
      <c r="B16145" s="215" t="s">
        <v>140</v>
      </c>
      <c r="C16145" s="24"/>
    </row>
    <row r="16146" spans="1:4" ht="12.75" customHeight="1" x14ac:dyDescent="0.2">
      <c r="A16146" s="215" t="s">
        <v>13156</v>
      </c>
      <c r="B16146" s="215" t="s">
        <v>140</v>
      </c>
      <c r="C16146" s="24"/>
    </row>
    <row r="16147" spans="1:4" ht="12.75" customHeight="1" x14ac:dyDescent="0.2">
      <c r="A16147" s="215" t="s">
        <v>13157</v>
      </c>
      <c r="B16147" s="215" t="s">
        <v>140</v>
      </c>
      <c r="C16147" s="24"/>
    </row>
    <row r="16148" spans="1:4" ht="12.75" customHeight="1" x14ac:dyDescent="0.2">
      <c r="A16148" s="215" t="s">
        <v>13158</v>
      </c>
      <c r="B16148" s="215" t="s">
        <v>140</v>
      </c>
      <c r="C16148" s="24"/>
    </row>
    <row r="16149" spans="1:4" ht="12.75" customHeight="1" x14ac:dyDescent="0.2">
      <c r="A16149" s="215" t="s">
        <v>13159</v>
      </c>
      <c r="B16149" s="215" t="s">
        <v>140</v>
      </c>
      <c r="C16149" s="24"/>
    </row>
    <row r="16150" spans="1:4" ht="12.75" customHeight="1" x14ac:dyDescent="0.2">
      <c r="A16150" s="215" t="s">
        <v>13160</v>
      </c>
      <c r="B16150" s="215" t="s">
        <v>140</v>
      </c>
      <c r="C16150" s="24"/>
    </row>
    <row r="16151" spans="1:4" ht="12.75" customHeight="1" x14ac:dyDescent="0.2">
      <c r="A16151" s="215" t="s">
        <v>13161</v>
      </c>
      <c r="B16151" s="215" t="s">
        <v>140</v>
      </c>
      <c r="C16151" s="24"/>
    </row>
    <row r="16152" spans="1:4" ht="12.75" customHeight="1" x14ac:dyDescent="0.2">
      <c r="A16152" s="215" t="s">
        <v>22953</v>
      </c>
      <c r="B16152" s="215" t="s">
        <v>140</v>
      </c>
      <c r="C16152" s="24"/>
    </row>
    <row r="16153" spans="1:4" ht="12.75" customHeight="1" x14ac:dyDescent="0.2">
      <c r="A16153" s="215" t="s">
        <v>13189</v>
      </c>
      <c r="B16153" s="215" t="s">
        <v>140</v>
      </c>
      <c r="C16153" s="24"/>
    </row>
    <row r="16154" spans="1:4" ht="12.75" customHeight="1" x14ac:dyDescent="0.2">
      <c r="A16154" s="215" t="s">
        <v>22954</v>
      </c>
      <c r="B16154" s="215" t="s">
        <v>140</v>
      </c>
      <c r="C16154" s="24"/>
    </row>
    <row r="16155" spans="1:4" ht="12.75" customHeight="1" x14ac:dyDescent="0.2">
      <c r="A16155" s="215" t="s">
        <v>22955</v>
      </c>
      <c r="B16155" s="215" t="s">
        <v>140</v>
      </c>
      <c r="C16155" s="24"/>
    </row>
    <row r="16156" spans="1:4" ht="12.75" customHeight="1" x14ac:dyDescent="0.2">
      <c r="A16156" s="215" t="s">
        <v>1605</v>
      </c>
      <c r="B16156" s="215" t="s">
        <v>169</v>
      </c>
      <c r="C16156" s="24"/>
    </row>
    <row r="16157" spans="1:4" ht="12.75" customHeight="1" x14ac:dyDescent="0.2">
      <c r="A16157" s="215" t="s">
        <v>13190</v>
      </c>
      <c r="B16157" s="215" t="s">
        <v>169</v>
      </c>
      <c r="C16157" s="24"/>
    </row>
    <row r="16158" spans="1:4" ht="12.75" customHeight="1" x14ac:dyDescent="0.2">
      <c r="A16158" s="215" t="s">
        <v>22956</v>
      </c>
      <c r="B16158" s="215" t="s">
        <v>169</v>
      </c>
      <c r="C16158" s="24"/>
    </row>
    <row r="16159" spans="1:4" ht="12.75" customHeight="1" x14ac:dyDescent="0.2">
      <c r="A16159" s="215" t="s">
        <v>13191</v>
      </c>
      <c r="B16159" s="215" t="s">
        <v>169</v>
      </c>
      <c r="C16159" s="24"/>
    </row>
    <row r="16160" spans="1:4" s="24" customFormat="1" ht="12.75" customHeight="1" x14ac:dyDescent="0.2">
      <c r="A16160" s="215" t="s">
        <v>13192</v>
      </c>
      <c r="B16160" s="215" t="s">
        <v>169</v>
      </c>
      <c r="D16160" s="120"/>
    </row>
    <row r="16161" spans="1:3" ht="12.75" customHeight="1" x14ac:dyDescent="0.2">
      <c r="A16161" s="215" t="s">
        <v>22957</v>
      </c>
      <c r="B16161" s="215" t="s">
        <v>169</v>
      </c>
      <c r="C16161" s="24"/>
    </row>
    <row r="16162" spans="1:3" ht="12.75" customHeight="1" x14ac:dyDescent="0.2">
      <c r="A16162" s="215" t="s">
        <v>13193</v>
      </c>
      <c r="B16162" s="215" t="s">
        <v>169</v>
      </c>
      <c r="C16162" s="24"/>
    </row>
    <row r="16163" spans="1:3" ht="12.75" customHeight="1" x14ac:dyDescent="0.2">
      <c r="A16163" s="215" t="s">
        <v>13194</v>
      </c>
      <c r="B16163" s="215" t="s">
        <v>169</v>
      </c>
      <c r="C16163" s="24"/>
    </row>
    <row r="16164" spans="1:3" ht="12.75" customHeight="1" x14ac:dyDescent="0.2">
      <c r="A16164" s="215" t="s">
        <v>13260</v>
      </c>
      <c r="B16164" s="215" t="s">
        <v>169</v>
      </c>
      <c r="C16164" s="24"/>
    </row>
    <row r="16165" spans="1:3" ht="12.75" customHeight="1" x14ac:dyDescent="0.2">
      <c r="A16165" s="215" t="s">
        <v>2229</v>
      </c>
      <c r="B16165" s="215" t="s">
        <v>169</v>
      </c>
      <c r="C16165" s="24"/>
    </row>
    <row r="16166" spans="1:3" ht="12.75" customHeight="1" x14ac:dyDescent="0.2">
      <c r="A16166" s="215" t="s">
        <v>13195</v>
      </c>
      <c r="B16166" s="215" t="s">
        <v>169</v>
      </c>
      <c r="C16166" s="24"/>
    </row>
    <row r="16167" spans="1:3" ht="12.75" customHeight="1" x14ac:dyDescent="0.2">
      <c r="A16167" s="215" t="s">
        <v>13196</v>
      </c>
      <c r="B16167" s="215" t="s">
        <v>169</v>
      </c>
      <c r="C16167" s="24"/>
    </row>
    <row r="16168" spans="1:3" ht="12.75" customHeight="1" x14ac:dyDescent="0.2">
      <c r="A16168" s="215" t="s">
        <v>2230</v>
      </c>
      <c r="B16168" s="215" t="s">
        <v>169</v>
      </c>
      <c r="C16168" s="24"/>
    </row>
    <row r="16169" spans="1:3" ht="12.75" customHeight="1" x14ac:dyDescent="0.2">
      <c r="A16169" s="215" t="s">
        <v>13197</v>
      </c>
      <c r="B16169" s="215" t="s">
        <v>169</v>
      </c>
      <c r="C16169" s="24"/>
    </row>
    <row r="16170" spans="1:3" ht="12.75" customHeight="1" x14ac:dyDescent="0.2">
      <c r="A16170" s="215" t="s">
        <v>2231</v>
      </c>
      <c r="B16170" s="215" t="s">
        <v>169</v>
      </c>
      <c r="C16170" s="24"/>
    </row>
    <row r="16171" spans="1:3" ht="12.75" customHeight="1" x14ac:dyDescent="0.2">
      <c r="A16171" s="215" t="s">
        <v>13198</v>
      </c>
      <c r="B16171" s="215" t="s">
        <v>169</v>
      </c>
      <c r="C16171" s="24"/>
    </row>
    <row r="16172" spans="1:3" ht="12.75" customHeight="1" x14ac:dyDescent="0.2">
      <c r="A16172" s="215" t="s">
        <v>22963</v>
      </c>
      <c r="B16172" s="215" t="s">
        <v>169</v>
      </c>
      <c r="C16172" s="24"/>
    </row>
    <row r="16173" spans="1:3" ht="12.75" customHeight="1" x14ac:dyDescent="0.2">
      <c r="A16173" s="215" t="s">
        <v>13199</v>
      </c>
      <c r="B16173" s="215" t="s">
        <v>169</v>
      </c>
      <c r="C16173" s="24"/>
    </row>
    <row r="16174" spans="1:3" ht="12.75" customHeight="1" x14ac:dyDescent="0.2">
      <c r="A16174" s="215" t="s">
        <v>13200</v>
      </c>
      <c r="B16174" s="215" t="s">
        <v>169</v>
      </c>
      <c r="C16174" s="24"/>
    </row>
    <row r="16175" spans="1:3" ht="12.75" customHeight="1" x14ac:dyDescent="0.2">
      <c r="A16175" s="215" t="s">
        <v>22964</v>
      </c>
      <c r="B16175" s="215" t="s">
        <v>169</v>
      </c>
      <c r="C16175" s="24"/>
    </row>
    <row r="16176" spans="1:3" ht="12.75" customHeight="1" x14ac:dyDescent="0.2">
      <c r="A16176" s="215" t="s">
        <v>22965</v>
      </c>
      <c r="B16176" s="215" t="s">
        <v>169</v>
      </c>
      <c r="C16176" s="24"/>
    </row>
    <row r="16177" spans="1:3" ht="12.75" customHeight="1" x14ac:dyDescent="0.2">
      <c r="A16177" s="215" t="s">
        <v>22966</v>
      </c>
      <c r="B16177" s="215" t="s">
        <v>169</v>
      </c>
      <c r="C16177" s="24"/>
    </row>
    <row r="16178" spans="1:3" ht="12.75" customHeight="1" x14ac:dyDescent="0.2">
      <c r="A16178" s="215" t="s">
        <v>13201</v>
      </c>
      <c r="B16178" s="215" t="s">
        <v>169</v>
      </c>
      <c r="C16178" s="24"/>
    </row>
    <row r="16179" spans="1:3" ht="12.75" customHeight="1" x14ac:dyDescent="0.2">
      <c r="A16179" s="215" t="s">
        <v>13202</v>
      </c>
      <c r="B16179" s="215" t="s">
        <v>169</v>
      </c>
      <c r="C16179" s="24"/>
    </row>
    <row r="16180" spans="1:3" ht="12.75" customHeight="1" x14ac:dyDescent="0.2">
      <c r="A16180" s="215" t="s">
        <v>13203</v>
      </c>
      <c r="B16180" s="215" t="s">
        <v>169</v>
      </c>
      <c r="C16180" s="24"/>
    </row>
    <row r="16181" spans="1:3" ht="12.75" customHeight="1" x14ac:dyDescent="0.2">
      <c r="A16181" s="215" t="s">
        <v>13204</v>
      </c>
      <c r="B16181" s="215" t="s">
        <v>169</v>
      </c>
      <c r="C16181" s="24"/>
    </row>
    <row r="16182" spans="1:3" ht="12.75" customHeight="1" x14ac:dyDescent="0.2">
      <c r="A16182" s="215" t="s">
        <v>13205</v>
      </c>
      <c r="B16182" s="215" t="s">
        <v>169</v>
      </c>
      <c r="C16182" s="24"/>
    </row>
    <row r="16183" spans="1:3" ht="12.75" customHeight="1" x14ac:dyDescent="0.2">
      <c r="A16183" s="215" t="s">
        <v>13206</v>
      </c>
      <c r="B16183" s="215" t="s">
        <v>169</v>
      </c>
      <c r="C16183" s="24"/>
    </row>
    <row r="16184" spans="1:3" ht="12.75" customHeight="1" x14ac:dyDescent="0.2">
      <c r="A16184" s="215" t="s">
        <v>13207</v>
      </c>
      <c r="B16184" s="215" t="s">
        <v>169</v>
      </c>
      <c r="C16184" s="24"/>
    </row>
    <row r="16185" spans="1:3" ht="12.75" customHeight="1" x14ac:dyDescent="0.2">
      <c r="A16185" s="215" t="s">
        <v>13208</v>
      </c>
      <c r="B16185" s="215" t="s">
        <v>169</v>
      </c>
      <c r="C16185" s="24"/>
    </row>
    <row r="16186" spans="1:3" ht="12.75" customHeight="1" x14ac:dyDescent="0.2">
      <c r="A16186" s="215" t="s">
        <v>13209</v>
      </c>
      <c r="B16186" s="215" t="s">
        <v>169</v>
      </c>
      <c r="C16186" s="24"/>
    </row>
    <row r="16187" spans="1:3" ht="12.75" customHeight="1" x14ac:dyDescent="0.2">
      <c r="A16187" s="215" t="s">
        <v>13210</v>
      </c>
      <c r="B16187" s="215" t="s">
        <v>169</v>
      </c>
      <c r="C16187" s="24"/>
    </row>
    <row r="16188" spans="1:3" ht="12.75" customHeight="1" x14ac:dyDescent="0.2">
      <c r="A16188" s="215" t="s">
        <v>13211</v>
      </c>
      <c r="B16188" s="215" t="s">
        <v>169</v>
      </c>
      <c r="C16188" s="24"/>
    </row>
    <row r="16189" spans="1:3" ht="12.75" customHeight="1" x14ac:dyDescent="0.2">
      <c r="A16189" s="215" t="s">
        <v>13212</v>
      </c>
      <c r="B16189" s="215" t="s">
        <v>169</v>
      </c>
      <c r="C16189" s="24"/>
    </row>
    <row r="16190" spans="1:3" ht="12.75" customHeight="1" x14ac:dyDescent="0.2">
      <c r="A16190" s="215" t="s">
        <v>13213</v>
      </c>
      <c r="B16190" s="215" t="s">
        <v>169</v>
      </c>
      <c r="C16190" s="24"/>
    </row>
    <row r="16191" spans="1:3" ht="12.75" customHeight="1" x14ac:dyDescent="0.2">
      <c r="A16191" s="215" t="s">
        <v>13214</v>
      </c>
      <c r="B16191" s="215" t="s">
        <v>169</v>
      </c>
      <c r="C16191" s="24"/>
    </row>
    <row r="16192" spans="1:3" ht="12.75" customHeight="1" x14ac:dyDescent="0.2">
      <c r="A16192" s="215" t="s">
        <v>13215</v>
      </c>
      <c r="B16192" s="215" t="s">
        <v>169</v>
      </c>
      <c r="C16192" s="24"/>
    </row>
    <row r="16193" spans="1:3" ht="12.75" customHeight="1" x14ac:dyDescent="0.2">
      <c r="A16193" s="215" t="s">
        <v>22967</v>
      </c>
      <c r="B16193" s="215" t="s">
        <v>169</v>
      </c>
      <c r="C16193" s="24"/>
    </row>
    <row r="16194" spans="1:3" ht="12.75" customHeight="1" x14ac:dyDescent="0.2">
      <c r="A16194" s="215" t="s">
        <v>22968</v>
      </c>
      <c r="B16194" s="215" t="s">
        <v>169</v>
      </c>
      <c r="C16194" s="24"/>
    </row>
    <row r="16195" spans="1:3" ht="12.75" customHeight="1" x14ac:dyDescent="0.2">
      <c r="A16195" s="215" t="s">
        <v>22969</v>
      </c>
      <c r="B16195" s="215" t="s">
        <v>169</v>
      </c>
      <c r="C16195" s="24"/>
    </row>
    <row r="16196" spans="1:3" ht="12.75" customHeight="1" x14ac:dyDescent="0.2">
      <c r="A16196" s="215" t="s">
        <v>22970</v>
      </c>
      <c r="B16196" s="215" t="s">
        <v>169</v>
      </c>
      <c r="C16196" s="24"/>
    </row>
    <row r="16197" spans="1:3" ht="12.75" customHeight="1" x14ac:dyDescent="0.2">
      <c r="A16197" s="215" t="s">
        <v>13216</v>
      </c>
      <c r="B16197" s="215" t="s">
        <v>169</v>
      </c>
      <c r="C16197" s="24"/>
    </row>
    <row r="16198" spans="1:3" ht="12.75" customHeight="1" x14ac:dyDescent="0.2">
      <c r="A16198" s="215" t="s">
        <v>22971</v>
      </c>
      <c r="B16198" s="215" t="s">
        <v>169</v>
      </c>
      <c r="C16198" s="24"/>
    </row>
    <row r="16199" spans="1:3" ht="12.75" customHeight="1" x14ac:dyDescent="0.2">
      <c r="A16199" s="215" t="s">
        <v>22972</v>
      </c>
      <c r="B16199" s="215" t="s">
        <v>169</v>
      </c>
      <c r="C16199" s="24"/>
    </row>
    <row r="16200" spans="1:3" ht="12.75" customHeight="1" x14ac:dyDescent="0.2">
      <c r="A16200" s="215" t="s">
        <v>169</v>
      </c>
      <c r="B16200" s="215" t="s">
        <v>169</v>
      </c>
      <c r="C16200" s="24"/>
    </row>
    <row r="16201" spans="1:3" ht="12.75" customHeight="1" x14ac:dyDescent="0.2">
      <c r="A16201" s="215" t="s">
        <v>13217</v>
      </c>
      <c r="B16201" s="215" t="s">
        <v>169</v>
      </c>
      <c r="C16201" s="24"/>
    </row>
    <row r="16202" spans="1:3" ht="12.75" customHeight="1" x14ac:dyDescent="0.2">
      <c r="A16202" s="215" t="s">
        <v>13218</v>
      </c>
      <c r="B16202" s="215" t="s">
        <v>169</v>
      </c>
      <c r="C16202" s="24"/>
    </row>
    <row r="16203" spans="1:3" ht="12.75" customHeight="1" x14ac:dyDescent="0.2">
      <c r="A16203" s="215" t="s">
        <v>13219</v>
      </c>
      <c r="B16203" s="215" t="s">
        <v>169</v>
      </c>
      <c r="C16203" s="24"/>
    </row>
    <row r="16204" spans="1:3" ht="12.75" customHeight="1" x14ac:dyDescent="0.2">
      <c r="A16204" s="215" t="s">
        <v>13220</v>
      </c>
      <c r="B16204" s="215" t="s">
        <v>169</v>
      </c>
      <c r="C16204" s="24"/>
    </row>
    <row r="16205" spans="1:3" ht="12.75" customHeight="1" x14ac:dyDescent="0.2">
      <c r="A16205" s="215" t="s">
        <v>13221</v>
      </c>
      <c r="B16205" s="215" t="s">
        <v>169</v>
      </c>
      <c r="C16205" s="24"/>
    </row>
    <row r="16206" spans="1:3" ht="12.75" customHeight="1" x14ac:dyDescent="0.2">
      <c r="A16206" s="215" t="s">
        <v>13222</v>
      </c>
      <c r="B16206" s="215" t="s">
        <v>169</v>
      </c>
      <c r="C16206" s="24"/>
    </row>
    <row r="16207" spans="1:3" ht="12.75" customHeight="1" x14ac:dyDescent="0.2">
      <c r="A16207" s="215" t="s">
        <v>13223</v>
      </c>
      <c r="B16207" s="215" t="s">
        <v>169</v>
      </c>
      <c r="C16207" s="24"/>
    </row>
    <row r="16208" spans="1:3" ht="12.75" customHeight="1" x14ac:dyDescent="0.2">
      <c r="A16208" s="215" t="s">
        <v>13224</v>
      </c>
      <c r="B16208" s="215" t="s">
        <v>169</v>
      </c>
      <c r="C16208" s="24"/>
    </row>
    <row r="16209" spans="1:3" ht="12.75" customHeight="1" x14ac:dyDescent="0.2">
      <c r="A16209" s="215" t="s">
        <v>22973</v>
      </c>
      <c r="B16209" s="215" t="s">
        <v>169</v>
      </c>
      <c r="C16209" s="24"/>
    </row>
    <row r="16210" spans="1:3" ht="12.75" customHeight="1" x14ac:dyDescent="0.2">
      <c r="A16210" s="215" t="s">
        <v>22974</v>
      </c>
      <c r="B16210" s="215" t="s">
        <v>169</v>
      </c>
      <c r="C16210" s="24"/>
    </row>
    <row r="16211" spans="1:3" ht="12.75" customHeight="1" x14ac:dyDescent="0.2">
      <c r="A16211" s="215" t="s">
        <v>13225</v>
      </c>
      <c r="B16211" s="215" t="s">
        <v>169</v>
      </c>
      <c r="C16211" s="24"/>
    </row>
    <row r="16212" spans="1:3" ht="12.75" customHeight="1" x14ac:dyDescent="0.2">
      <c r="A16212" s="215" t="s">
        <v>13226</v>
      </c>
      <c r="B16212" s="215" t="s">
        <v>169</v>
      </c>
      <c r="C16212" s="24"/>
    </row>
    <row r="16213" spans="1:3" ht="12.75" customHeight="1" x14ac:dyDescent="0.2">
      <c r="A16213" s="215" t="s">
        <v>13227</v>
      </c>
      <c r="B16213" s="215" t="s">
        <v>169</v>
      </c>
      <c r="C16213" s="24"/>
    </row>
    <row r="16214" spans="1:3" ht="12.75" customHeight="1" x14ac:dyDescent="0.2">
      <c r="A16214" s="215" t="s">
        <v>13228</v>
      </c>
      <c r="B16214" s="215" t="s">
        <v>169</v>
      </c>
      <c r="C16214" s="24"/>
    </row>
    <row r="16215" spans="1:3" ht="12.75" customHeight="1" x14ac:dyDescent="0.2">
      <c r="A16215" s="185" t="s">
        <v>26507</v>
      </c>
      <c r="B16215" s="185" t="s">
        <v>169</v>
      </c>
      <c r="C16215" s="24"/>
    </row>
    <row r="16216" spans="1:3" ht="12.75" customHeight="1" x14ac:dyDescent="0.2">
      <c r="A16216" s="215" t="s">
        <v>13229</v>
      </c>
      <c r="B16216" s="215" t="s">
        <v>169</v>
      </c>
      <c r="C16216" s="24"/>
    </row>
    <row r="16217" spans="1:3" ht="12.75" customHeight="1" x14ac:dyDescent="0.2">
      <c r="A16217" s="215" t="s">
        <v>22975</v>
      </c>
      <c r="B16217" s="215" t="s">
        <v>169</v>
      </c>
      <c r="C16217" s="24"/>
    </row>
    <row r="16218" spans="1:3" ht="12.75" customHeight="1" x14ac:dyDescent="0.2">
      <c r="A16218" s="215" t="s">
        <v>22960</v>
      </c>
      <c r="B16218" s="215" t="s">
        <v>169</v>
      </c>
      <c r="C16218" s="24"/>
    </row>
    <row r="16219" spans="1:3" ht="12.75" customHeight="1" x14ac:dyDescent="0.2">
      <c r="A16219" s="215" t="s">
        <v>13230</v>
      </c>
      <c r="B16219" s="215" t="s">
        <v>169</v>
      </c>
      <c r="C16219" s="24"/>
    </row>
    <row r="16220" spans="1:3" ht="12.75" customHeight="1" x14ac:dyDescent="0.2">
      <c r="A16220" s="215" t="s">
        <v>13231</v>
      </c>
      <c r="B16220" s="215" t="s">
        <v>169</v>
      </c>
      <c r="C16220" s="24"/>
    </row>
    <row r="16221" spans="1:3" ht="12.75" customHeight="1" x14ac:dyDescent="0.2">
      <c r="A16221" s="215" t="s">
        <v>25996</v>
      </c>
      <c r="B16221" s="215" t="s">
        <v>169</v>
      </c>
      <c r="C16221" s="24"/>
    </row>
    <row r="16222" spans="1:3" ht="12.75" customHeight="1" x14ac:dyDescent="0.2">
      <c r="A16222" s="215" t="s">
        <v>2232</v>
      </c>
      <c r="B16222" s="215" t="s">
        <v>169</v>
      </c>
      <c r="C16222" s="24"/>
    </row>
    <row r="16223" spans="1:3" ht="12.75" customHeight="1" x14ac:dyDescent="0.2">
      <c r="A16223" s="215" t="s">
        <v>13232</v>
      </c>
      <c r="B16223" s="215" t="s">
        <v>169</v>
      </c>
      <c r="C16223" s="24"/>
    </row>
    <row r="16224" spans="1:3" ht="12.75" customHeight="1" x14ac:dyDescent="0.2">
      <c r="A16224" s="215" t="s">
        <v>13233</v>
      </c>
      <c r="B16224" s="215" t="s">
        <v>169</v>
      </c>
      <c r="C16224" s="24"/>
    </row>
    <row r="16225" spans="1:3" ht="12.75" customHeight="1" x14ac:dyDescent="0.2">
      <c r="A16225" s="215" t="s">
        <v>13234</v>
      </c>
      <c r="B16225" s="215" t="s">
        <v>169</v>
      </c>
      <c r="C16225" s="24"/>
    </row>
    <row r="16226" spans="1:3" ht="12.75" customHeight="1" x14ac:dyDescent="0.2">
      <c r="A16226" s="215" t="s">
        <v>22958</v>
      </c>
      <c r="B16226" s="215" t="s">
        <v>169</v>
      </c>
      <c r="C16226" s="24"/>
    </row>
    <row r="16227" spans="1:3" ht="12.75" customHeight="1" x14ac:dyDescent="0.2">
      <c r="A16227" s="215" t="s">
        <v>2233</v>
      </c>
      <c r="B16227" s="215" t="s">
        <v>169</v>
      </c>
      <c r="C16227" s="24"/>
    </row>
    <row r="16228" spans="1:3" ht="12.75" customHeight="1" x14ac:dyDescent="0.2">
      <c r="A16228" s="215" t="s">
        <v>13235</v>
      </c>
      <c r="B16228" s="215" t="s">
        <v>169</v>
      </c>
      <c r="C16228" s="24"/>
    </row>
    <row r="16229" spans="1:3" ht="12.75" customHeight="1" x14ac:dyDescent="0.2">
      <c r="A16229" s="215" t="s">
        <v>22976</v>
      </c>
      <c r="B16229" s="215" t="s">
        <v>169</v>
      </c>
      <c r="C16229" s="24"/>
    </row>
    <row r="16230" spans="1:3" ht="12.75" customHeight="1" x14ac:dyDescent="0.2">
      <c r="A16230" s="215" t="s">
        <v>25997</v>
      </c>
      <c r="B16230" s="215" t="s">
        <v>169</v>
      </c>
      <c r="C16230" s="24"/>
    </row>
    <row r="16231" spans="1:3" ht="12.75" customHeight="1" x14ac:dyDescent="0.2">
      <c r="A16231" s="215" t="s">
        <v>22977</v>
      </c>
      <c r="B16231" s="215" t="s">
        <v>169</v>
      </c>
      <c r="C16231" s="24"/>
    </row>
    <row r="16232" spans="1:3" ht="12.75" customHeight="1" x14ac:dyDescent="0.2">
      <c r="A16232" s="215" t="s">
        <v>2234</v>
      </c>
      <c r="B16232" s="215" t="s">
        <v>169</v>
      </c>
      <c r="C16232" s="24"/>
    </row>
    <row r="16233" spans="1:3" ht="12.75" customHeight="1" x14ac:dyDescent="0.2">
      <c r="A16233" s="215" t="s">
        <v>13236</v>
      </c>
      <c r="B16233" s="215" t="s">
        <v>169</v>
      </c>
      <c r="C16233" s="24"/>
    </row>
    <row r="16234" spans="1:3" ht="12.75" customHeight="1" x14ac:dyDescent="0.2">
      <c r="A16234" s="215" t="s">
        <v>2235</v>
      </c>
      <c r="B16234" s="215" t="s">
        <v>169</v>
      </c>
      <c r="C16234" s="24"/>
    </row>
    <row r="16235" spans="1:3" ht="12.75" customHeight="1" x14ac:dyDescent="0.2">
      <c r="A16235" s="215" t="s">
        <v>13237</v>
      </c>
      <c r="B16235" s="215" t="s">
        <v>169</v>
      </c>
      <c r="C16235" s="24"/>
    </row>
    <row r="16236" spans="1:3" ht="12.75" customHeight="1" x14ac:dyDescent="0.2">
      <c r="A16236" s="215" t="s">
        <v>13238</v>
      </c>
      <c r="B16236" s="215" t="s">
        <v>169</v>
      </c>
      <c r="C16236" s="24"/>
    </row>
    <row r="16237" spans="1:3" ht="12.75" customHeight="1" x14ac:dyDescent="0.2">
      <c r="A16237" s="215" t="s">
        <v>13239</v>
      </c>
      <c r="B16237" s="215" t="s">
        <v>169</v>
      </c>
      <c r="C16237" s="24"/>
    </row>
    <row r="16238" spans="1:3" ht="12.75" customHeight="1" x14ac:dyDescent="0.2">
      <c r="A16238" s="215" t="s">
        <v>13240</v>
      </c>
      <c r="B16238" s="215" t="s">
        <v>169</v>
      </c>
      <c r="C16238" s="24"/>
    </row>
    <row r="16239" spans="1:3" ht="12.75" customHeight="1" x14ac:dyDescent="0.2">
      <c r="A16239" s="215" t="s">
        <v>13241</v>
      </c>
      <c r="B16239" s="215" t="s">
        <v>169</v>
      </c>
      <c r="C16239" s="24"/>
    </row>
    <row r="16240" spans="1:3" ht="12.75" customHeight="1" x14ac:dyDescent="0.2">
      <c r="A16240" s="215" t="s">
        <v>13242</v>
      </c>
      <c r="B16240" s="215" t="s">
        <v>169</v>
      </c>
      <c r="C16240" s="24"/>
    </row>
    <row r="16241" spans="1:4" ht="12.75" customHeight="1" x14ac:dyDescent="0.2">
      <c r="A16241" s="215" t="s">
        <v>22959</v>
      </c>
      <c r="B16241" s="215" t="s">
        <v>169</v>
      </c>
      <c r="C16241" s="24"/>
    </row>
    <row r="16242" spans="1:4" ht="12.75" customHeight="1" x14ac:dyDescent="0.2">
      <c r="A16242" s="215" t="s">
        <v>2236</v>
      </c>
      <c r="B16242" s="215" t="s">
        <v>169</v>
      </c>
      <c r="C16242" s="24"/>
    </row>
    <row r="16243" spans="1:4" ht="12.75" customHeight="1" x14ac:dyDescent="0.2">
      <c r="A16243" s="215" t="s">
        <v>13243</v>
      </c>
      <c r="B16243" s="215" t="s">
        <v>169</v>
      </c>
      <c r="C16243" s="24"/>
    </row>
    <row r="16244" spans="1:4" ht="12.75" customHeight="1" x14ac:dyDescent="0.2">
      <c r="A16244" s="215" t="s">
        <v>13244</v>
      </c>
      <c r="B16244" s="215" t="s">
        <v>169</v>
      </c>
      <c r="C16244" s="24"/>
    </row>
    <row r="16245" spans="1:4" ht="12.75" customHeight="1" x14ac:dyDescent="0.2">
      <c r="A16245" s="215" t="s">
        <v>13245</v>
      </c>
      <c r="B16245" s="215" t="s">
        <v>169</v>
      </c>
      <c r="C16245" s="24"/>
    </row>
    <row r="16246" spans="1:4" ht="12.75" customHeight="1" x14ac:dyDescent="0.2">
      <c r="A16246" s="215" t="s">
        <v>13246</v>
      </c>
      <c r="B16246" s="215" t="s">
        <v>169</v>
      </c>
      <c r="C16246" s="24"/>
    </row>
    <row r="16247" spans="1:4" s="24" customFormat="1" ht="12.75" customHeight="1" x14ac:dyDescent="0.2">
      <c r="A16247" s="215" t="s">
        <v>22961</v>
      </c>
      <c r="B16247" s="215" t="s">
        <v>169</v>
      </c>
      <c r="D16247" s="120"/>
    </row>
    <row r="16248" spans="1:4" ht="12.75" customHeight="1" x14ac:dyDescent="0.2">
      <c r="A16248" s="215" t="s">
        <v>2237</v>
      </c>
      <c r="B16248" s="215" t="s">
        <v>169</v>
      </c>
      <c r="C16248" s="24"/>
    </row>
    <row r="16249" spans="1:4" ht="12.75" customHeight="1" x14ac:dyDescent="0.2">
      <c r="A16249" s="215" t="s">
        <v>13247</v>
      </c>
      <c r="B16249" s="215" t="s">
        <v>169</v>
      </c>
      <c r="C16249" s="24"/>
    </row>
    <row r="16250" spans="1:4" ht="12.75" customHeight="1" x14ac:dyDescent="0.2">
      <c r="A16250" s="215" t="s">
        <v>13248</v>
      </c>
      <c r="B16250" s="215" t="s">
        <v>169</v>
      </c>
      <c r="C16250" s="24"/>
    </row>
    <row r="16251" spans="1:4" ht="12.75" customHeight="1" x14ac:dyDescent="0.2">
      <c r="A16251" s="215" t="s">
        <v>13249</v>
      </c>
      <c r="B16251" s="215" t="s">
        <v>169</v>
      </c>
      <c r="C16251" s="24"/>
    </row>
    <row r="16252" spans="1:4" ht="12.75" customHeight="1" x14ac:dyDescent="0.2">
      <c r="A16252" s="215" t="s">
        <v>13250</v>
      </c>
      <c r="B16252" s="215" t="s">
        <v>169</v>
      </c>
      <c r="C16252" s="24"/>
    </row>
    <row r="16253" spans="1:4" ht="12.75" customHeight="1" x14ac:dyDescent="0.2">
      <c r="A16253" s="215" t="s">
        <v>13251</v>
      </c>
      <c r="B16253" s="215" t="s">
        <v>169</v>
      </c>
      <c r="C16253" s="24"/>
    </row>
    <row r="16254" spans="1:4" ht="12.75" customHeight="1" x14ac:dyDescent="0.2">
      <c r="A16254" s="215" t="s">
        <v>22978</v>
      </c>
      <c r="B16254" s="215" t="s">
        <v>169</v>
      </c>
      <c r="C16254" s="24"/>
    </row>
    <row r="16255" spans="1:4" ht="12.75" customHeight="1" x14ac:dyDescent="0.2">
      <c r="A16255" s="215" t="s">
        <v>13252</v>
      </c>
      <c r="B16255" s="215" t="s">
        <v>169</v>
      </c>
      <c r="C16255" s="24"/>
    </row>
    <row r="16256" spans="1:4" ht="12.75" customHeight="1" x14ac:dyDescent="0.2">
      <c r="A16256" s="215" t="s">
        <v>13253</v>
      </c>
      <c r="B16256" s="215" t="s">
        <v>169</v>
      </c>
      <c r="C16256" s="24"/>
    </row>
    <row r="16257" spans="1:3" ht="12.75" customHeight="1" x14ac:dyDescent="0.2">
      <c r="A16257" s="215" t="s">
        <v>22962</v>
      </c>
      <c r="B16257" s="215" t="s">
        <v>169</v>
      </c>
      <c r="C16257" s="24"/>
    </row>
    <row r="16258" spans="1:3" ht="12.75" customHeight="1" x14ac:dyDescent="0.2">
      <c r="A16258" s="215" t="s">
        <v>13254</v>
      </c>
      <c r="B16258" s="215" t="s">
        <v>169</v>
      </c>
      <c r="C16258" s="24"/>
    </row>
    <row r="16259" spans="1:3" ht="12.75" customHeight="1" x14ac:dyDescent="0.2">
      <c r="A16259" s="215" t="s">
        <v>2238</v>
      </c>
      <c r="B16259" s="215" t="s">
        <v>169</v>
      </c>
      <c r="C16259" s="24"/>
    </row>
    <row r="16260" spans="1:3" ht="12.75" customHeight="1" x14ac:dyDescent="0.2">
      <c r="A16260" s="215" t="s">
        <v>13255</v>
      </c>
      <c r="B16260" s="215" t="s">
        <v>169</v>
      </c>
      <c r="C16260" s="24"/>
    </row>
    <row r="16261" spans="1:3" ht="12.75" customHeight="1" x14ac:dyDescent="0.2">
      <c r="A16261" s="215" t="s">
        <v>13256</v>
      </c>
      <c r="B16261" s="215" t="s">
        <v>169</v>
      </c>
      <c r="C16261" s="24"/>
    </row>
    <row r="16262" spans="1:3" ht="12.75" customHeight="1" x14ac:dyDescent="0.2">
      <c r="A16262" s="215" t="s">
        <v>13257</v>
      </c>
      <c r="B16262" s="215" t="s">
        <v>169</v>
      </c>
      <c r="C16262" s="24"/>
    </row>
    <row r="16263" spans="1:3" ht="12.75" customHeight="1" x14ac:dyDescent="0.2">
      <c r="A16263" s="215" t="s">
        <v>13258</v>
      </c>
      <c r="B16263" s="215" t="s">
        <v>169</v>
      </c>
      <c r="C16263" s="24"/>
    </row>
    <row r="16264" spans="1:3" ht="12.75" customHeight="1" x14ac:dyDescent="0.2">
      <c r="A16264" s="215" t="s">
        <v>13259</v>
      </c>
      <c r="B16264" s="215" t="s">
        <v>169</v>
      </c>
      <c r="C16264" s="24"/>
    </row>
    <row r="16265" spans="1:3" ht="12.75" customHeight="1" x14ac:dyDescent="0.2">
      <c r="A16265" s="215" t="s">
        <v>13261</v>
      </c>
      <c r="B16265" s="215" t="s">
        <v>106</v>
      </c>
      <c r="C16265" s="24"/>
    </row>
    <row r="16266" spans="1:3" ht="12.75" customHeight="1" x14ac:dyDescent="0.2">
      <c r="A16266" s="215" t="s">
        <v>13262</v>
      </c>
      <c r="B16266" s="215" t="s">
        <v>106</v>
      </c>
      <c r="C16266" s="24"/>
    </row>
    <row r="16267" spans="1:3" ht="12.75" customHeight="1" x14ac:dyDescent="0.2">
      <c r="A16267" s="215" t="s">
        <v>13263</v>
      </c>
      <c r="B16267" s="215" t="s">
        <v>106</v>
      </c>
      <c r="C16267" s="24"/>
    </row>
    <row r="16268" spans="1:3" ht="12.75" customHeight="1" x14ac:dyDescent="0.2">
      <c r="A16268" s="215" t="s">
        <v>106</v>
      </c>
      <c r="B16268" s="215" t="s">
        <v>106</v>
      </c>
      <c r="C16268" s="24"/>
    </row>
    <row r="16269" spans="1:3" ht="12.75" customHeight="1" x14ac:dyDescent="0.2">
      <c r="A16269" s="215" t="s">
        <v>6499</v>
      </c>
      <c r="B16269" s="215" t="s">
        <v>106</v>
      </c>
      <c r="C16269" s="24"/>
    </row>
    <row r="16270" spans="1:3" ht="12.75" customHeight="1" x14ac:dyDescent="0.2">
      <c r="A16270" s="215" t="s">
        <v>13264</v>
      </c>
      <c r="B16270" s="215" t="s">
        <v>106</v>
      </c>
      <c r="C16270" s="24"/>
    </row>
    <row r="16271" spans="1:3" ht="12.75" customHeight="1" x14ac:dyDescent="0.2">
      <c r="A16271" s="215" t="s">
        <v>2239</v>
      </c>
      <c r="B16271" s="215" t="s">
        <v>106</v>
      </c>
      <c r="C16271" s="24"/>
    </row>
    <row r="16272" spans="1:3" ht="12.75" customHeight="1" x14ac:dyDescent="0.2">
      <c r="A16272" s="215" t="s">
        <v>13265</v>
      </c>
      <c r="B16272" s="215" t="s">
        <v>106</v>
      </c>
      <c r="C16272" s="24"/>
    </row>
    <row r="16273" spans="1:3" ht="12.75" customHeight="1" x14ac:dyDescent="0.2">
      <c r="A16273" s="215" t="s">
        <v>13266</v>
      </c>
      <c r="B16273" s="215" t="s">
        <v>106</v>
      </c>
      <c r="C16273" s="24"/>
    </row>
    <row r="16274" spans="1:3" ht="12.75" customHeight="1" x14ac:dyDescent="0.2">
      <c r="A16274" s="215" t="s">
        <v>13267</v>
      </c>
      <c r="B16274" s="215" t="s">
        <v>106</v>
      </c>
      <c r="C16274" s="24"/>
    </row>
    <row r="16275" spans="1:3" ht="12.75" customHeight="1" x14ac:dyDescent="0.2">
      <c r="A16275" s="215" t="s">
        <v>19539</v>
      </c>
      <c r="B16275" s="215" t="s">
        <v>106</v>
      </c>
      <c r="C16275" s="24"/>
    </row>
    <row r="16276" spans="1:3" ht="12.75" customHeight="1" x14ac:dyDescent="0.2">
      <c r="A16276" s="215" t="s">
        <v>22982</v>
      </c>
      <c r="B16276" s="215" t="s">
        <v>106</v>
      </c>
      <c r="C16276" s="24"/>
    </row>
    <row r="16277" spans="1:3" ht="12.75" customHeight="1" x14ac:dyDescent="0.2">
      <c r="A16277" s="215" t="s">
        <v>22979</v>
      </c>
      <c r="B16277" s="215" t="s">
        <v>106</v>
      </c>
      <c r="C16277" s="24"/>
    </row>
    <row r="16278" spans="1:3" ht="12.75" customHeight="1" x14ac:dyDescent="0.2">
      <c r="A16278" s="215" t="s">
        <v>22980</v>
      </c>
      <c r="B16278" s="215" t="s">
        <v>106</v>
      </c>
      <c r="C16278" s="24"/>
    </row>
    <row r="16279" spans="1:3" ht="12.75" customHeight="1" x14ac:dyDescent="0.2">
      <c r="A16279" s="215" t="s">
        <v>22983</v>
      </c>
      <c r="B16279" s="215" t="s">
        <v>106</v>
      </c>
      <c r="C16279" s="24"/>
    </row>
    <row r="16280" spans="1:3" ht="12.75" customHeight="1" x14ac:dyDescent="0.2">
      <c r="A16280" s="215" t="s">
        <v>22984</v>
      </c>
      <c r="B16280" s="215" t="s">
        <v>106</v>
      </c>
      <c r="C16280" s="24"/>
    </row>
    <row r="16281" spans="1:3" ht="12.75" customHeight="1" x14ac:dyDescent="0.2">
      <c r="A16281" s="215" t="s">
        <v>22985</v>
      </c>
      <c r="B16281" s="215" t="s">
        <v>106</v>
      </c>
      <c r="C16281" s="24"/>
    </row>
    <row r="16282" spans="1:3" ht="12.75" customHeight="1" x14ac:dyDescent="0.2">
      <c r="A16282" s="215" t="s">
        <v>22986</v>
      </c>
      <c r="B16282" s="215" t="s">
        <v>106</v>
      </c>
      <c r="C16282" s="24"/>
    </row>
    <row r="16283" spans="1:3" ht="12.75" customHeight="1" x14ac:dyDescent="0.2">
      <c r="A16283" s="215" t="s">
        <v>22987</v>
      </c>
      <c r="B16283" s="215" t="s">
        <v>106</v>
      </c>
      <c r="C16283" s="24"/>
    </row>
    <row r="16284" spans="1:3" ht="12.75" customHeight="1" x14ac:dyDescent="0.2">
      <c r="A16284" s="215" t="s">
        <v>22981</v>
      </c>
      <c r="B16284" s="215" t="s">
        <v>106</v>
      </c>
      <c r="C16284" s="24"/>
    </row>
    <row r="16285" spans="1:3" ht="12.75" customHeight="1" x14ac:dyDescent="0.2">
      <c r="A16285" s="215" t="s">
        <v>13268</v>
      </c>
      <c r="B16285" s="215" t="s">
        <v>106</v>
      </c>
      <c r="C16285" s="24"/>
    </row>
    <row r="16286" spans="1:3" ht="12.75" customHeight="1" x14ac:dyDescent="0.2">
      <c r="A16286" s="185" t="s">
        <v>26434</v>
      </c>
      <c r="B16286" s="185" t="s">
        <v>106</v>
      </c>
      <c r="C16286" s="24"/>
    </row>
    <row r="16287" spans="1:3" ht="12.75" customHeight="1" x14ac:dyDescent="0.2">
      <c r="A16287" s="215" t="s">
        <v>22988</v>
      </c>
      <c r="B16287" s="215" t="s">
        <v>1554</v>
      </c>
      <c r="C16287" s="24"/>
    </row>
    <row r="16288" spans="1:3" ht="12.75" customHeight="1" x14ac:dyDescent="0.2">
      <c r="A16288" s="215" t="s">
        <v>13269</v>
      </c>
      <c r="B16288" s="215" t="s">
        <v>1554</v>
      </c>
      <c r="C16288" s="24"/>
    </row>
    <row r="16289" spans="1:3" ht="12.75" customHeight="1" x14ac:dyDescent="0.2">
      <c r="A16289" s="215" t="s">
        <v>13270</v>
      </c>
      <c r="B16289" s="215" t="s">
        <v>1554</v>
      </c>
      <c r="C16289" s="24"/>
    </row>
    <row r="16290" spans="1:3" ht="12.75" customHeight="1" x14ac:dyDescent="0.2">
      <c r="A16290" s="215" t="s">
        <v>13366</v>
      </c>
      <c r="B16290" s="215" t="s">
        <v>72</v>
      </c>
      <c r="C16290" s="24"/>
    </row>
    <row r="16291" spans="1:3" ht="12.75" customHeight="1" x14ac:dyDescent="0.2">
      <c r="A16291" s="215" t="s">
        <v>331</v>
      </c>
      <c r="B16291" s="215" t="s">
        <v>72</v>
      </c>
      <c r="C16291" s="24"/>
    </row>
    <row r="16292" spans="1:3" ht="12.75" customHeight="1" x14ac:dyDescent="0.2">
      <c r="A16292" s="215" t="s">
        <v>13271</v>
      </c>
      <c r="B16292" s="215" t="s">
        <v>72</v>
      </c>
      <c r="C16292" s="24"/>
    </row>
    <row r="16293" spans="1:3" ht="12.75" customHeight="1" x14ac:dyDescent="0.2">
      <c r="A16293" s="215" t="s">
        <v>332</v>
      </c>
      <c r="B16293" s="215" t="s">
        <v>72</v>
      </c>
      <c r="C16293" s="24"/>
    </row>
    <row r="16294" spans="1:3" ht="12.75" customHeight="1" x14ac:dyDescent="0.2">
      <c r="A16294" s="215" t="s">
        <v>13272</v>
      </c>
      <c r="B16294" s="215" t="s">
        <v>72</v>
      </c>
      <c r="C16294" s="24"/>
    </row>
    <row r="16295" spans="1:3" ht="12.75" customHeight="1" x14ac:dyDescent="0.2">
      <c r="A16295" s="215" t="s">
        <v>13273</v>
      </c>
      <c r="B16295" s="215" t="s">
        <v>72</v>
      </c>
      <c r="C16295" s="24"/>
    </row>
    <row r="16296" spans="1:3" ht="12.75" customHeight="1" x14ac:dyDescent="0.2">
      <c r="A16296" s="215" t="s">
        <v>333</v>
      </c>
      <c r="B16296" s="215" t="s">
        <v>72</v>
      </c>
      <c r="C16296" s="24"/>
    </row>
    <row r="16297" spans="1:3" ht="12.75" customHeight="1" x14ac:dyDescent="0.2">
      <c r="A16297" s="215" t="s">
        <v>13274</v>
      </c>
      <c r="B16297" s="215" t="s">
        <v>72</v>
      </c>
      <c r="C16297" s="24"/>
    </row>
    <row r="16298" spans="1:3" ht="12.75" customHeight="1" x14ac:dyDescent="0.2">
      <c r="A16298" s="215" t="s">
        <v>334</v>
      </c>
      <c r="B16298" s="215" t="s">
        <v>72</v>
      </c>
      <c r="C16298" s="24"/>
    </row>
    <row r="16299" spans="1:3" ht="12.75" customHeight="1" x14ac:dyDescent="0.2">
      <c r="A16299" s="215" t="s">
        <v>13275</v>
      </c>
      <c r="B16299" s="215" t="s">
        <v>72</v>
      </c>
      <c r="C16299" s="24"/>
    </row>
    <row r="16300" spans="1:3" ht="12.75" customHeight="1" x14ac:dyDescent="0.2">
      <c r="A16300" s="215" t="s">
        <v>335</v>
      </c>
      <c r="B16300" s="215" t="s">
        <v>72</v>
      </c>
      <c r="C16300" s="24"/>
    </row>
    <row r="16301" spans="1:3" ht="12.75" customHeight="1" x14ac:dyDescent="0.2">
      <c r="A16301" s="215" t="s">
        <v>13276</v>
      </c>
      <c r="B16301" s="215" t="s">
        <v>72</v>
      </c>
      <c r="C16301" s="24"/>
    </row>
    <row r="16302" spans="1:3" ht="12.75" customHeight="1" x14ac:dyDescent="0.2">
      <c r="A16302" s="215" t="s">
        <v>336</v>
      </c>
      <c r="B16302" s="215" t="s">
        <v>72</v>
      </c>
      <c r="C16302" s="24"/>
    </row>
    <row r="16303" spans="1:3" ht="12.75" customHeight="1" x14ac:dyDescent="0.2">
      <c r="A16303" s="215" t="s">
        <v>13277</v>
      </c>
      <c r="B16303" s="215" t="s">
        <v>72</v>
      </c>
      <c r="C16303" s="24"/>
    </row>
    <row r="16304" spans="1:3" ht="12.75" customHeight="1" x14ac:dyDescent="0.2">
      <c r="A16304" s="215" t="s">
        <v>25998</v>
      </c>
      <c r="B16304" s="215" t="s">
        <v>72</v>
      </c>
      <c r="C16304" s="24"/>
    </row>
    <row r="16305" spans="1:3" ht="12.75" customHeight="1" x14ac:dyDescent="0.2">
      <c r="A16305" s="215" t="s">
        <v>337</v>
      </c>
      <c r="B16305" s="215" t="s">
        <v>72</v>
      </c>
      <c r="C16305" s="24"/>
    </row>
    <row r="16306" spans="1:3" ht="12.75" customHeight="1" x14ac:dyDescent="0.2">
      <c r="A16306" s="215" t="s">
        <v>13278</v>
      </c>
      <c r="B16306" s="215" t="s">
        <v>72</v>
      </c>
      <c r="C16306" s="24"/>
    </row>
    <row r="16307" spans="1:3" ht="12.75" customHeight="1" x14ac:dyDescent="0.2">
      <c r="A16307" s="215" t="s">
        <v>13367</v>
      </c>
      <c r="B16307" s="215" t="s">
        <v>72</v>
      </c>
      <c r="C16307" s="24"/>
    </row>
    <row r="16308" spans="1:3" ht="12.75" customHeight="1" x14ac:dyDescent="0.2">
      <c r="A16308" s="215" t="s">
        <v>338</v>
      </c>
      <c r="B16308" s="215" t="s">
        <v>72</v>
      </c>
      <c r="C16308" s="24"/>
    </row>
    <row r="16309" spans="1:3" ht="12.75" customHeight="1" x14ac:dyDescent="0.2">
      <c r="A16309" s="215" t="s">
        <v>13279</v>
      </c>
      <c r="B16309" s="215" t="s">
        <v>72</v>
      </c>
      <c r="C16309" s="24"/>
    </row>
    <row r="16310" spans="1:3" ht="12.75" customHeight="1" x14ac:dyDescent="0.2">
      <c r="A16310" s="215" t="s">
        <v>339</v>
      </c>
      <c r="B16310" s="215" t="s">
        <v>72</v>
      </c>
      <c r="C16310" s="24"/>
    </row>
    <row r="16311" spans="1:3" ht="12.75" customHeight="1" x14ac:dyDescent="0.2">
      <c r="A16311" s="215" t="s">
        <v>13280</v>
      </c>
      <c r="B16311" s="215" t="s">
        <v>72</v>
      </c>
      <c r="C16311" s="24"/>
    </row>
    <row r="16312" spans="1:3" ht="12.75" customHeight="1" x14ac:dyDescent="0.2">
      <c r="A16312" s="215" t="s">
        <v>340</v>
      </c>
      <c r="B16312" s="215" t="s">
        <v>72</v>
      </c>
      <c r="C16312" s="24"/>
    </row>
    <row r="16313" spans="1:3" ht="12.75" customHeight="1" x14ac:dyDescent="0.2">
      <c r="A16313" s="215" t="s">
        <v>13281</v>
      </c>
      <c r="B16313" s="215" t="s">
        <v>72</v>
      </c>
      <c r="C16313" s="24"/>
    </row>
    <row r="16314" spans="1:3" ht="12.75" customHeight="1" x14ac:dyDescent="0.2">
      <c r="A16314" s="215" t="s">
        <v>341</v>
      </c>
      <c r="B16314" s="215" t="s">
        <v>72</v>
      </c>
      <c r="C16314" s="24"/>
    </row>
    <row r="16315" spans="1:3" ht="12.75" customHeight="1" x14ac:dyDescent="0.2">
      <c r="A16315" s="215" t="s">
        <v>13282</v>
      </c>
      <c r="B16315" s="215" t="s">
        <v>72</v>
      </c>
      <c r="C16315" s="24"/>
    </row>
    <row r="16316" spans="1:3" ht="12.75" customHeight="1" x14ac:dyDescent="0.2">
      <c r="A16316" s="215" t="s">
        <v>342</v>
      </c>
      <c r="B16316" s="215" t="s">
        <v>72</v>
      </c>
      <c r="C16316" s="24"/>
    </row>
    <row r="16317" spans="1:3" ht="12.75" customHeight="1" x14ac:dyDescent="0.2">
      <c r="A16317" s="215" t="s">
        <v>13283</v>
      </c>
      <c r="B16317" s="215" t="s">
        <v>72</v>
      </c>
      <c r="C16317" s="24"/>
    </row>
    <row r="16318" spans="1:3" ht="12.75" customHeight="1" x14ac:dyDescent="0.2">
      <c r="A16318" s="215" t="s">
        <v>22994</v>
      </c>
      <c r="B16318" s="215" t="s">
        <v>72</v>
      </c>
      <c r="C16318" s="24"/>
    </row>
    <row r="16319" spans="1:3" ht="12.75" customHeight="1" x14ac:dyDescent="0.2">
      <c r="A16319" s="215" t="s">
        <v>343</v>
      </c>
      <c r="B16319" s="215" t="s">
        <v>72</v>
      </c>
      <c r="C16319" s="24"/>
    </row>
    <row r="16320" spans="1:3" ht="12.75" customHeight="1" x14ac:dyDescent="0.2">
      <c r="A16320" s="215" t="s">
        <v>13284</v>
      </c>
      <c r="B16320" s="215" t="s">
        <v>72</v>
      </c>
      <c r="C16320" s="24"/>
    </row>
    <row r="16321" spans="1:3" ht="12.75" customHeight="1" x14ac:dyDescent="0.2">
      <c r="A16321" s="215" t="s">
        <v>344</v>
      </c>
      <c r="B16321" s="215" t="s">
        <v>72</v>
      </c>
      <c r="C16321" s="24"/>
    </row>
    <row r="16322" spans="1:3" ht="12.75" customHeight="1" x14ac:dyDescent="0.2">
      <c r="A16322" s="215" t="s">
        <v>346</v>
      </c>
      <c r="B16322" s="215" t="s">
        <v>72</v>
      </c>
      <c r="C16322" s="24"/>
    </row>
    <row r="16323" spans="1:3" ht="12.75" customHeight="1" x14ac:dyDescent="0.2">
      <c r="A16323" s="215" t="s">
        <v>13285</v>
      </c>
      <c r="B16323" s="215" t="s">
        <v>72</v>
      </c>
      <c r="C16323" s="24"/>
    </row>
    <row r="16324" spans="1:3" ht="12.75" customHeight="1" x14ac:dyDescent="0.2">
      <c r="A16324" s="215" t="s">
        <v>345</v>
      </c>
      <c r="B16324" s="215" t="s">
        <v>72</v>
      </c>
      <c r="C16324" s="24"/>
    </row>
    <row r="16325" spans="1:3" ht="12.75" customHeight="1" x14ac:dyDescent="0.2">
      <c r="A16325" s="215" t="s">
        <v>13286</v>
      </c>
      <c r="B16325" s="215" t="s">
        <v>72</v>
      </c>
      <c r="C16325" s="24"/>
    </row>
    <row r="16326" spans="1:3" ht="12.75" customHeight="1" x14ac:dyDescent="0.2">
      <c r="A16326" s="215" t="s">
        <v>22990</v>
      </c>
      <c r="B16326" s="215" t="s">
        <v>72</v>
      </c>
      <c r="C16326" s="24"/>
    </row>
    <row r="16327" spans="1:3" ht="12.75" customHeight="1" x14ac:dyDescent="0.2">
      <c r="A16327" s="215" t="s">
        <v>13368</v>
      </c>
      <c r="B16327" s="215" t="s">
        <v>72</v>
      </c>
      <c r="C16327" s="24"/>
    </row>
    <row r="16328" spans="1:3" ht="12.75" customHeight="1" x14ac:dyDescent="0.2">
      <c r="A16328" s="215" t="s">
        <v>347</v>
      </c>
      <c r="B16328" s="215" t="s">
        <v>72</v>
      </c>
      <c r="C16328" s="24"/>
    </row>
    <row r="16329" spans="1:3" ht="12.75" customHeight="1" x14ac:dyDescent="0.2">
      <c r="A16329" s="215" t="s">
        <v>22991</v>
      </c>
      <c r="B16329" s="215" t="s">
        <v>72</v>
      </c>
      <c r="C16329" s="24"/>
    </row>
    <row r="16330" spans="1:3" ht="12.75" customHeight="1" x14ac:dyDescent="0.2">
      <c r="A16330" s="215" t="s">
        <v>13287</v>
      </c>
      <c r="B16330" s="215" t="s">
        <v>72</v>
      </c>
      <c r="C16330" s="24"/>
    </row>
    <row r="16331" spans="1:3" ht="12.75" customHeight="1" x14ac:dyDescent="0.2">
      <c r="A16331" s="215" t="s">
        <v>22995</v>
      </c>
      <c r="B16331" s="215" t="s">
        <v>72</v>
      </c>
      <c r="C16331" s="24"/>
    </row>
    <row r="16332" spans="1:3" ht="12.75" customHeight="1" x14ac:dyDescent="0.2">
      <c r="A16332" s="215" t="s">
        <v>13288</v>
      </c>
      <c r="B16332" s="215" t="s">
        <v>72</v>
      </c>
      <c r="C16332" s="24"/>
    </row>
    <row r="16333" spans="1:3" ht="12.75" customHeight="1" x14ac:dyDescent="0.2">
      <c r="A16333" s="215" t="s">
        <v>348</v>
      </c>
      <c r="B16333" s="215" t="s">
        <v>72</v>
      </c>
      <c r="C16333" s="24"/>
    </row>
    <row r="16334" spans="1:3" ht="12.75" customHeight="1" x14ac:dyDescent="0.2">
      <c r="A16334" s="215" t="s">
        <v>13289</v>
      </c>
      <c r="B16334" s="215" t="s">
        <v>72</v>
      </c>
      <c r="C16334" s="24"/>
    </row>
    <row r="16335" spans="1:3" ht="12.75" customHeight="1" x14ac:dyDescent="0.2">
      <c r="A16335" s="215" t="s">
        <v>13369</v>
      </c>
      <c r="B16335" s="215" t="s">
        <v>72</v>
      </c>
      <c r="C16335" s="24"/>
    </row>
    <row r="16336" spans="1:3" ht="12.75" customHeight="1" x14ac:dyDescent="0.2">
      <c r="A16336" s="215" t="s">
        <v>349</v>
      </c>
      <c r="B16336" s="215" t="s">
        <v>72</v>
      </c>
      <c r="C16336" s="24"/>
    </row>
    <row r="16337" spans="1:3" ht="12.75" customHeight="1" x14ac:dyDescent="0.2">
      <c r="A16337" s="215" t="s">
        <v>13290</v>
      </c>
      <c r="B16337" s="215" t="s">
        <v>72</v>
      </c>
      <c r="C16337" s="24"/>
    </row>
    <row r="16338" spans="1:3" ht="12.75" customHeight="1" x14ac:dyDescent="0.2">
      <c r="A16338" s="215" t="s">
        <v>350</v>
      </c>
      <c r="B16338" s="215" t="s">
        <v>72</v>
      </c>
      <c r="C16338" s="24"/>
    </row>
    <row r="16339" spans="1:3" ht="12.75" customHeight="1" x14ac:dyDescent="0.2">
      <c r="A16339" s="215" t="s">
        <v>13291</v>
      </c>
      <c r="B16339" s="215" t="s">
        <v>72</v>
      </c>
      <c r="C16339" s="24"/>
    </row>
    <row r="16340" spans="1:3" ht="12.75" customHeight="1" x14ac:dyDescent="0.2">
      <c r="A16340" s="215" t="s">
        <v>13292</v>
      </c>
      <c r="B16340" s="215" t="s">
        <v>72</v>
      </c>
      <c r="C16340" s="24"/>
    </row>
    <row r="16341" spans="1:3" ht="12.75" customHeight="1" x14ac:dyDescent="0.2">
      <c r="A16341" s="215" t="s">
        <v>13370</v>
      </c>
      <c r="B16341" s="215" t="s">
        <v>72</v>
      </c>
      <c r="C16341" s="24"/>
    </row>
    <row r="16342" spans="1:3" ht="12.75" customHeight="1" x14ac:dyDescent="0.2">
      <c r="A16342" s="215" t="s">
        <v>22992</v>
      </c>
      <c r="B16342" s="215" t="s">
        <v>72</v>
      </c>
      <c r="C16342" s="24"/>
    </row>
    <row r="16343" spans="1:3" ht="12.75" customHeight="1" x14ac:dyDescent="0.2">
      <c r="A16343" s="215" t="s">
        <v>25999</v>
      </c>
      <c r="B16343" s="215" t="s">
        <v>72</v>
      </c>
      <c r="C16343" s="24"/>
    </row>
    <row r="16344" spans="1:3" ht="12.75" customHeight="1" x14ac:dyDescent="0.2">
      <c r="A16344" s="215" t="s">
        <v>351</v>
      </c>
      <c r="B16344" s="215" t="s">
        <v>72</v>
      </c>
      <c r="C16344" s="24"/>
    </row>
    <row r="16345" spans="1:3" ht="12.75" customHeight="1" x14ac:dyDescent="0.2">
      <c r="A16345" s="215" t="s">
        <v>13293</v>
      </c>
      <c r="B16345" s="215" t="s">
        <v>72</v>
      </c>
      <c r="C16345" s="24"/>
    </row>
    <row r="16346" spans="1:3" ht="12.75" customHeight="1" x14ac:dyDescent="0.2">
      <c r="A16346" s="215" t="s">
        <v>22996</v>
      </c>
      <c r="B16346" s="215" t="s">
        <v>72</v>
      </c>
      <c r="C16346" s="24"/>
    </row>
    <row r="16347" spans="1:3" ht="12.75" customHeight="1" x14ac:dyDescent="0.2">
      <c r="A16347" s="215" t="s">
        <v>352</v>
      </c>
      <c r="B16347" s="215" t="s">
        <v>72</v>
      </c>
      <c r="C16347" s="24"/>
    </row>
    <row r="16348" spans="1:3" ht="12.75" customHeight="1" x14ac:dyDescent="0.2">
      <c r="A16348" s="215" t="s">
        <v>13294</v>
      </c>
      <c r="B16348" s="215" t="s">
        <v>72</v>
      </c>
      <c r="C16348" s="24"/>
    </row>
    <row r="16349" spans="1:3" ht="12.75" customHeight="1" x14ac:dyDescent="0.2">
      <c r="A16349" s="215" t="s">
        <v>353</v>
      </c>
      <c r="B16349" s="215" t="s">
        <v>72</v>
      </c>
      <c r="C16349" s="24"/>
    </row>
    <row r="16350" spans="1:3" ht="12.75" customHeight="1" x14ac:dyDescent="0.2">
      <c r="A16350" s="215" t="s">
        <v>13295</v>
      </c>
      <c r="B16350" s="215" t="s">
        <v>72</v>
      </c>
      <c r="C16350" s="24"/>
    </row>
    <row r="16351" spans="1:3" ht="12.75" customHeight="1" x14ac:dyDescent="0.2">
      <c r="A16351" s="215" t="s">
        <v>13296</v>
      </c>
      <c r="B16351" s="215" t="s">
        <v>72</v>
      </c>
      <c r="C16351" s="24"/>
    </row>
    <row r="16352" spans="1:3" ht="12.75" customHeight="1" x14ac:dyDescent="0.2">
      <c r="A16352" s="215" t="s">
        <v>13297</v>
      </c>
      <c r="B16352" s="215" t="s">
        <v>72</v>
      </c>
      <c r="C16352" s="24"/>
    </row>
    <row r="16353" spans="1:3" ht="12.75" customHeight="1" x14ac:dyDescent="0.2">
      <c r="A16353" s="215" t="s">
        <v>72</v>
      </c>
      <c r="B16353" s="215" t="s">
        <v>72</v>
      </c>
      <c r="C16353" s="24"/>
    </row>
    <row r="16354" spans="1:3" ht="12.75" customHeight="1" x14ac:dyDescent="0.2">
      <c r="A16354" s="215" t="s">
        <v>13298</v>
      </c>
      <c r="B16354" s="215" t="s">
        <v>72</v>
      </c>
      <c r="C16354" s="24"/>
    </row>
    <row r="16355" spans="1:3" ht="12.75" customHeight="1" x14ac:dyDescent="0.2">
      <c r="A16355" s="215" t="s">
        <v>13299</v>
      </c>
      <c r="B16355" s="215" t="s">
        <v>72</v>
      </c>
      <c r="C16355" s="24"/>
    </row>
    <row r="16356" spans="1:3" ht="12.75" customHeight="1" x14ac:dyDescent="0.2">
      <c r="A16356" s="215" t="s">
        <v>13300</v>
      </c>
      <c r="B16356" s="215" t="s">
        <v>72</v>
      </c>
      <c r="C16356" s="24"/>
    </row>
    <row r="16357" spans="1:3" ht="12.75" customHeight="1" x14ac:dyDescent="0.2">
      <c r="A16357" s="215" t="s">
        <v>13301</v>
      </c>
      <c r="B16357" s="215" t="s">
        <v>72</v>
      </c>
      <c r="C16357" s="24"/>
    </row>
    <row r="16358" spans="1:3" ht="12.75" customHeight="1" x14ac:dyDescent="0.2">
      <c r="A16358" s="215" t="s">
        <v>13302</v>
      </c>
      <c r="B16358" s="215" t="s">
        <v>72</v>
      </c>
      <c r="C16358" s="24"/>
    </row>
    <row r="16359" spans="1:3" ht="12.75" customHeight="1" x14ac:dyDescent="0.2">
      <c r="A16359" s="215" t="s">
        <v>13303</v>
      </c>
      <c r="B16359" s="215" t="s">
        <v>72</v>
      </c>
      <c r="C16359" s="24"/>
    </row>
    <row r="16360" spans="1:3" ht="12.75" customHeight="1" x14ac:dyDescent="0.2">
      <c r="A16360" s="215" t="s">
        <v>354</v>
      </c>
      <c r="B16360" s="215" t="s">
        <v>72</v>
      </c>
      <c r="C16360" s="24"/>
    </row>
    <row r="16361" spans="1:3" ht="12.75" customHeight="1" x14ac:dyDescent="0.2">
      <c r="A16361" s="215" t="s">
        <v>13304</v>
      </c>
      <c r="B16361" s="215" t="s">
        <v>72</v>
      </c>
      <c r="C16361" s="24"/>
    </row>
    <row r="16362" spans="1:3" ht="12.75" customHeight="1" x14ac:dyDescent="0.2">
      <c r="A16362" s="215" t="s">
        <v>13305</v>
      </c>
      <c r="B16362" s="215" t="s">
        <v>72</v>
      </c>
      <c r="C16362" s="24"/>
    </row>
    <row r="16363" spans="1:3" ht="12.75" customHeight="1" x14ac:dyDescent="0.2">
      <c r="A16363" s="215" t="s">
        <v>355</v>
      </c>
      <c r="B16363" s="215" t="s">
        <v>72</v>
      </c>
      <c r="C16363" s="24"/>
    </row>
    <row r="16364" spans="1:3" ht="12.75" customHeight="1" x14ac:dyDescent="0.2">
      <c r="A16364" s="215" t="s">
        <v>13306</v>
      </c>
      <c r="B16364" s="215" t="s">
        <v>72</v>
      </c>
      <c r="C16364" s="24"/>
    </row>
    <row r="16365" spans="1:3" ht="12.75" customHeight="1" x14ac:dyDescent="0.2">
      <c r="A16365" s="215" t="s">
        <v>13307</v>
      </c>
      <c r="B16365" s="215" t="s">
        <v>72</v>
      </c>
      <c r="C16365" s="24"/>
    </row>
    <row r="16366" spans="1:3" ht="12.75" customHeight="1" x14ac:dyDescent="0.2">
      <c r="A16366" s="215" t="s">
        <v>356</v>
      </c>
      <c r="B16366" s="215" t="s">
        <v>72</v>
      </c>
      <c r="C16366" s="24"/>
    </row>
    <row r="16367" spans="1:3" ht="12.75" customHeight="1" x14ac:dyDescent="0.2">
      <c r="A16367" s="215" t="s">
        <v>13308</v>
      </c>
      <c r="B16367" s="215" t="s">
        <v>72</v>
      </c>
      <c r="C16367" s="24"/>
    </row>
    <row r="16368" spans="1:3" ht="12.75" customHeight="1" x14ac:dyDescent="0.2">
      <c r="A16368" s="215" t="s">
        <v>357</v>
      </c>
      <c r="B16368" s="215" t="s">
        <v>72</v>
      </c>
      <c r="C16368" s="24"/>
    </row>
    <row r="16369" spans="1:3" ht="12.75" customHeight="1" x14ac:dyDescent="0.2">
      <c r="A16369" s="215" t="s">
        <v>13309</v>
      </c>
      <c r="B16369" s="215" t="s">
        <v>72</v>
      </c>
      <c r="C16369" s="24"/>
    </row>
    <row r="16370" spans="1:3" ht="12.75" customHeight="1" x14ac:dyDescent="0.2">
      <c r="A16370" s="215" t="s">
        <v>13310</v>
      </c>
      <c r="B16370" s="215" t="s">
        <v>72</v>
      </c>
      <c r="C16370" s="24"/>
    </row>
    <row r="16371" spans="1:3" ht="12.75" customHeight="1" x14ac:dyDescent="0.2">
      <c r="A16371" s="215" t="s">
        <v>358</v>
      </c>
      <c r="B16371" s="215" t="s">
        <v>72</v>
      </c>
      <c r="C16371" s="24"/>
    </row>
    <row r="16372" spans="1:3" ht="12.75" customHeight="1" x14ac:dyDescent="0.2">
      <c r="A16372" s="215" t="s">
        <v>13311</v>
      </c>
      <c r="B16372" s="215" t="s">
        <v>72</v>
      </c>
      <c r="C16372" s="24"/>
    </row>
    <row r="16373" spans="1:3" ht="12.75" customHeight="1" x14ac:dyDescent="0.2">
      <c r="A16373" s="215" t="s">
        <v>13371</v>
      </c>
      <c r="B16373" s="215" t="s">
        <v>72</v>
      </c>
      <c r="C16373" s="24"/>
    </row>
    <row r="16374" spans="1:3" ht="12.75" customHeight="1" x14ac:dyDescent="0.2">
      <c r="A16374" s="215" t="s">
        <v>359</v>
      </c>
      <c r="B16374" s="215" t="s">
        <v>72</v>
      </c>
      <c r="C16374" s="24"/>
    </row>
    <row r="16375" spans="1:3" ht="12.75" customHeight="1" x14ac:dyDescent="0.2">
      <c r="A16375" s="215" t="s">
        <v>13312</v>
      </c>
      <c r="B16375" s="215" t="s">
        <v>72</v>
      </c>
      <c r="C16375" s="24"/>
    </row>
    <row r="16376" spans="1:3" ht="12.75" customHeight="1" x14ac:dyDescent="0.2">
      <c r="A16376" s="215" t="s">
        <v>360</v>
      </c>
      <c r="B16376" s="215" t="s">
        <v>72</v>
      </c>
      <c r="C16376" s="24"/>
    </row>
    <row r="16377" spans="1:3" ht="12.75" customHeight="1" x14ac:dyDescent="0.2">
      <c r="A16377" s="215" t="s">
        <v>13313</v>
      </c>
      <c r="B16377" s="215" t="s">
        <v>72</v>
      </c>
      <c r="C16377" s="24"/>
    </row>
    <row r="16378" spans="1:3" ht="12.75" customHeight="1" x14ac:dyDescent="0.2">
      <c r="A16378" s="215" t="s">
        <v>361</v>
      </c>
      <c r="B16378" s="215" t="s">
        <v>72</v>
      </c>
      <c r="C16378" s="24"/>
    </row>
    <row r="16379" spans="1:3" ht="12.75" customHeight="1" x14ac:dyDescent="0.2">
      <c r="A16379" s="215" t="s">
        <v>13314</v>
      </c>
      <c r="B16379" s="215" t="s">
        <v>72</v>
      </c>
      <c r="C16379" s="24"/>
    </row>
    <row r="16380" spans="1:3" ht="12.75" customHeight="1" x14ac:dyDescent="0.2">
      <c r="A16380" s="215" t="s">
        <v>362</v>
      </c>
      <c r="B16380" s="215" t="s">
        <v>72</v>
      </c>
      <c r="C16380" s="24"/>
    </row>
    <row r="16381" spans="1:3" ht="12.75" customHeight="1" x14ac:dyDescent="0.2">
      <c r="A16381" s="215" t="s">
        <v>13315</v>
      </c>
      <c r="B16381" s="215" t="s">
        <v>72</v>
      </c>
      <c r="C16381" s="24"/>
    </row>
    <row r="16382" spans="1:3" ht="12.75" customHeight="1" x14ac:dyDescent="0.2">
      <c r="A16382" s="215" t="s">
        <v>13372</v>
      </c>
      <c r="B16382" s="215" t="s">
        <v>72</v>
      </c>
      <c r="C16382" s="24"/>
    </row>
    <row r="16383" spans="1:3" ht="12.75" customHeight="1" x14ac:dyDescent="0.2">
      <c r="A16383" s="215" t="s">
        <v>19696</v>
      </c>
      <c r="B16383" s="215" t="s">
        <v>72</v>
      </c>
      <c r="C16383" s="24"/>
    </row>
    <row r="16384" spans="1:3" ht="12.75" customHeight="1" x14ac:dyDescent="0.2">
      <c r="A16384" s="215" t="s">
        <v>363</v>
      </c>
      <c r="B16384" s="215" t="s">
        <v>72</v>
      </c>
      <c r="C16384" s="24"/>
    </row>
    <row r="16385" spans="1:3" ht="12.75" customHeight="1" x14ac:dyDescent="0.2">
      <c r="A16385" s="215" t="s">
        <v>13316</v>
      </c>
      <c r="B16385" s="215" t="s">
        <v>72</v>
      </c>
      <c r="C16385" s="24"/>
    </row>
    <row r="16386" spans="1:3" ht="12.75" customHeight="1" x14ac:dyDescent="0.2">
      <c r="A16386" s="215" t="s">
        <v>13317</v>
      </c>
      <c r="B16386" s="215" t="s">
        <v>72</v>
      </c>
      <c r="C16386" s="24"/>
    </row>
    <row r="16387" spans="1:3" ht="12.75" customHeight="1" x14ac:dyDescent="0.2">
      <c r="A16387" s="215" t="s">
        <v>13373</v>
      </c>
      <c r="B16387" s="215" t="s">
        <v>72</v>
      </c>
      <c r="C16387" s="24"/>
    </row>
    <row r="16388" spans="1:3" ht="12.75" customHeight="1" x14ac:dyDescent="0.2">
      <c r="A16388" s="215" t="s">
        <v>2245</v>
      </c>
      <c r="B16388" s="215" t="s">
        <v>72</v>
      </c>
      <c r="C16388" s="24"/>
    </row>
    <row r="16389" spans="1:3" ht="12.75" customHeight="1" x14ac:dyDescent="0.2">
      <c r="A16389" s="215" t="s">
        <v>13318</v>
      </c>
      <c r="B16389" s="215" t="s">
        <v>72</v>
      </c>
      <c r="C16389" s="24"/>
    </row>
    <row r="16390" spans="1:3" ht="12.75" customHeight="1" x14ac:dyDescent="0.2">
      <c r="A16390" s="215" t="s">
        <v>364</v>
      </c>
      <c r="B16390" s="215" t="s">
        <v>72</v>
      </c>
      <c r="C16390" s="24"/>
    </row>
    <row r="16391" spans="1:3" ht="12.75" customHeight="1" x14ac:dyDescent="0.2">
      <c r="A16391" s="215" t="s">
        <v>13319</v>
      </c>
      <c r="B16391" s="215" t="s">
        <v>72</v>
      </c>
      <c r="C16391" s="24"/>
    </row>
    <row r="16392" spans="1:3" ht="12.75" customHeight="1" x14ac:dyDescent="0.2">
      <c r="A16392" s="215" t="s">
        <v>365</v>
      </c>
      <c r="B16392" s="215" t="s">
        <v>72</v>
      </c>
      <c r="C16392" s="24"/>
    </row>
    <row r="16393" spans="1:3" ht="12.75" customHeight="1" x14ac:dyDescent="0.2">
      <c r="A16393" s="215" t="s">
        <v>13320</v>
      </c>
      <c r="B16393" s="215" t="s">
        <v>72</v>
      </c>
      <c r="C16393" s="24"/>
    </row>
    <row r="16394" spans="1:3" ht="12.75" customHeight="1" x14ac:dyDescent="0.2">
      <c r="A16394" s="215" t="s">
        <v>366</v>
      </c>
      <c r="B16394" s="215" t="s">
        <v>72</v>
      </c>
      <c r="C16394" s="24"/>
    </row>
    <row r="16395" spans="1:3" ht="12.75" customHeight="1" x14ac:dyDescent="0.2">
      <c r="A16395" s="215" t="s">
        <v>13321</v>
      </c>
      <c r="B16395" s="215" t="s">
        <v>72</v>
      </c>
      <c r="C16395" s="24"/>
    </row>
    <row r="16396" spans="1:3" ht="12.75" customHeight="1" x14ac:dyDescent="0.2">
      <c r="A16396" s="215" t="s">
        <v>367</v>
      </c>
      <c r="B16396" s="215" t="s">
        <v>72</v>
      </c>
      <c r="C16396" s="24"/>
    </row>
    <row r="16397" spans="1:3" ht="12.75" customHeight="1" x14ac:dyDescent="0.2">
      <c r="A16397" s="215" t="s">
        <v>13322</v>
      </c>
      <c r="B16397" s="215" t="s">
        <v>72</v>
      </c>
      <c r="C16397" s="24"/>
    </row>
    <row r="16398" spans="1:3" ht="12.75" customHeight="1" x14ac:dyDescent="0.2">
      <c r="A16398" s="215" t="s">
        <v>13323</v>
      </c>
      <c r="B16398" s="215" t="s">
        <v>72</v>
      </c>
      <c r="C16398" s="24"/>
    </row>
    <row r="16399" spans="1:3" ht="12.75" customHeight="1" x14ac:dyDescent="0.2">
      <c r="A16399" s="215" t="s">
        <v>368</v>
      </c>
      <c r="B16399" s="215" t="s">
        <v>72</v>
      </c>
      <c r="C16399" s="24"/>
    </row>
    <row r="16400" spans="1:3" ht="12.75" customHeight="1" x14ac:dyDescent="0.2">
      <c r="A16400" s="215" t="s">
        <v>13324</v>
      </c>
      <c r="B16400" s="215" t="s">
        <v>72</v>
      </c>
      <c r="C16400" s="24"/>
    </row>
    <row r="16401" spans="1:3" ht="12.75" customHeight="1" x14ac:dyDescent="0.2">
      <c r="A16401" s="215" t="s">
        <v>13325</v>
      </c>
      <c r="B16401" s="215" t="s">
        <v>72</v>
      </c>
      <c r="C16401" s="24"/>
    </row>
    <row r="16402" spans="1:3" ht="12.75" customHeight="1" x14ac:dyDescent="0.2">
      <c r="A16402" s="215" t="s">
        <v>369</v>
      </c>
      <c r="B16402" s="215" t="s">
        <v>72</v>
      </c>
      <c r="C16402" s="24"/>
    </row>
    <row r="16403" spans="1:3" ht="12.75" customHeight="1" x14ac:dyDescent="0.2">
      <c r="A16403" s="215" t="s">
        <v>13326</v>
      </c>
      <c r="B16403" s="215" t="s">
        <v>72</v>
      </c>
      <c r="C16403" s="24"/>
    </row>
    <row r="16404" spans="1:3" ht="12.75" customHeight="1" x14ac:dyDescent="0.2">
      <c r="A16404" s="215" t="s">
        <v>13374</v>
      </c>
      <c r="B16404" s="215" t="s">
        <v>72</v>
      </c>
      <c r="C16404" s="24"/>
    </row>
    <row r="16405" spans="1:3" ht="12.75" customHeight="1" x14ac:dyDescent="0.2">
      <c r="A16405" s="215" t="s">
        <v>370</v>
      </c>
      <c r="B16405" s="215" t="s">
        <v>72</v>
      </c>
      <c r="C16405" s="24"/>
    </row>
    <row r="16406" spans="1:3" ht="12.75" customHeight="1" x14ac:dyDescent="0.2">
      <c r="A16406" s="215" t="s">
        <v>13327</v>
      </c>
      <c r="B16406" s="215" t="s">
        <v>72</v>
      </c>
      <c r="C16406" s="24"/>
    </row>
    <row r="16407" spans="1:3" ht="12.75" customHeight="1" x14ac:dyDescent="0.2">
      <c r="A16407" s="215" t="s">
        <v>13328</v>
      </c>
      <c r="B16407" s="215" t="s">
        <v>72</v>
      </c>
      <c r="C16407" s="24"/>
    </row>
    <row r="16408" spans="1:3" ht="12.75" customHeight="1" x14ac:dyDescent="0.2">
      <c r="A16408" s="215" t="s">
        <v>371</v>
      </c>
      <c r="B16408" s="215" t="s">
        <v>72</v>
      </c>
      <c r="C16408" s="24"/>
    </row>
    <row r="16409" spans="1:3" ht="12.75" customHeight="1" x14ac:dyDescent="0.2">
      <c r="A16409" s="215" t="s">
        <v>372</v>
      </c>
      <c r="B16409" s="215" t="s">
        <v>72</v>
      </c>
      <c r="C16409" s="24"/>
    </row>
    <row r="16410" spans="1:3" ht="12.75" customHeight="1" x14ac:dyDescent="0.2">
      <c r="A16410" s="215" t="s">
        <v>13329</v>
      </c>
      <c r="B16410" s="215" t="s">
        <v>72</v>
      </c>
      <c r="C16410" s="24"/>
    </row>
    <row r="16411" spans="1:3" ht="12.75" customHeight="1" x14ac:dyDescent="0.2">
      <c r="A16411" s="215" t="s">
        <v>373</v>
      </c>
      <c r="B16411" s="215" t="s">
        <v>72</v>
      </c>
      <c r="C16411" s="24"/>
    </row>
    <row r="16412" spans="1:3" ht="12.75" customHeight="1" x14ac:dyDescent="0.2">
      <c r="A16412" s="215" t="s">
        <v>13375</v>
      </c>
      <c r="B16412" s="215" t="s">
        <v>72</v>
      </c>
      <c r="C16412" s="24"/>
    </row>
    <row r="16413" spans="1:3" ht="12.75" customHeight="1" x14ac:dyDescent="0.2">
      <c r="A16413" s="215" t="s">
        <v>2247</v>
      </c>
      <c r="B16413" s="215" t="s">
        <v>72</v>
      </c>
      <c r="C16413" s="24"/>
    </row>
    <row r="16414" spans="1:3" ht="12.75" customHeight="1" x14ac:dyDescent="0.2">
      <c r="A16414" s="215" t="s">
        <v>13330</v>
      </c>
      <c r="B16414" s="215" t="s">
        <v>72</v>
      </c>
      <c r="C16414" s="24"/>
    </row>
    <row r="16415" spans="1:3" ht="12.75" customHeight="1" x14ac:dyDescent="0.2">
      <c r="A16415" s="215" t="s">
        <v>374</v>
      </c>
      <c r="B16415" s="215" t="s">
        <v>72</v>
      </c>
      <c r="C16415" s="24"/>
    </row>
    <row r="16416" spans="1:3" ht="12.75" customHeight="1" x14ac:dyDescent="0.2">
      <c r="A16416" s="215" t="s">
        <v>13331</v>
      </c>
      <c r="B16416" s="215" t="s">
        <v>72</v>
      </c>
      <c r="C16416" s="24"/>
    </row>
    <row r="16417" spans="1:3" ht="12.75" customHeight="1" x14ac:dyDescent="0.2">
      <c r="A16417" s="215" t="s">
        <v>375</v>
      </c>
      <c r="B16417" s="215" t="s">
        <v>72</v>
      </c>
      <c r="C16417" s="24"/>
    </row>
    <row r="16418" spans="1:3" ht="12.75" customHeight="1" x14ac:dyDescent="0.2">
      <c r="A16418" s="215" t="s">
        <v>13332</v>
      </c>
      <c r="B16418" s="215" t="s">
        <v>72</v>
      </c>
      <c r="C16418" s="24"/>
    </row>
    <row r="16419" spans="1:3" ht="12.75" customHeight="1" x14ac:dyDescent="0.2">
      <c r="A16419" s="215" t="s">
        <v>377</v>
      </c>
      <c r="B16419" s="215" t="s">
        <v>72</v>
      </c>
      <c r="C16419" s="24"/>
    </row>
    <row r="16420" spans="1:3" ht="12.75" customHeight="1" x14ac:dyDescent="0.2">
      <c r="A16420" s="215" t="s">
        <v>13333</v>
      </c>
      <c r="B16420" s="215" t="s">
        <v>72</v>
      </c>
      <c r="C16420" s="24"/>
    </row>
    <row r="16421" spans="1:3" ht="12.75" customHeight="1" x14ac:dyDescent="0.2">
      <c r="A16421" s="215" t="s">
        <v>13334</v>
      </c>
      <c r="B16421" s="215" t="s">
        <v>72</v>
      </c>
      <c r="C16421" s="24"/>
    </row>
    <row r="16422" spans="1:3" ht="12.75" customHeight="1" x14ac:dyDescent="0.2">
      <c r="A16422" s="215" t="s">
        <v>2248</v>
      </c>
      <c r="B16422" s="215" t="s">
        <v>72</v>
      </c>
      <c r="C16422" s="24"/>
    </row>
    <row r="16423" spans="1:3" ht="12.75" customHeight="1" x14ac:dyDescent="0.2">
      <c r="A16423" s="215" t="s">
        <v>376</v>
      </c>
      <c r="B16423" s="215" t="s">
        <v>72</v>
      </c>
      <c r="C16423" s="24"/>
    </row>
    <row r="16424" spans="1:3" ht="12.75" customHeight="1" x14ac:dyDescent="0.2">
      <c r="A16424" s="215" t="s">
        <v>13335</v>
      </c>
      <c r="B16424" s="215" t="s">
        <v>72</v>
      </c>
      <c r="C16424" s="24"/>
    </row>
    <row r="16425" spans="1:3" ht="12.75" customHeight="1" x14ac:dyDescent="0.2">
      <c r="A16425" s="215" t="s">
        <v>378</v>
      </c>
      <c r="B16425" s="215" t="s">
        <v>72</v>
      </c>
      <c r="C16425" s="24"/>
    </row>
    <row r="16426" spans="1:3" ht="12.75" customHeight="1" x14ac:dyDescent="0.2">
      <c r="A16426" s="215" t="s">
        <v>13336</v>
      </c>
      <c r="B16426" s="215" t="s">
        <v>72</v>
      </c>
      <c r="C16426" s="24"/>
    </row>
    <row r="16427" spans="1:3" ht="12.75" customHeight="1" x14ac:dyDescent="0.2">
      <c r="A16427" s="215" t="s">
        <v>13337</v>
      </c>
      <c r="B16427" s="215" t="s">
        <v>72</v>
      </c>
      <c r="C16427" s="24"/>
    </row>
    <row r="16428" spans="1:3" ht="12.75" customHeight="1" x14ac:dyDescent="0.2">
      <c r="A16428" s="215" t="s">
        <v>379</v>
      </c>
      <c r="B16428" s="215" t="s">
        <v>72</v>
      </c>
      <c r="C16428" s="24"/>
    </row>
    <row r="16429" spans="1:3" ht="12.75" customHeight="1" x14ac:dyDescent="0.2">
      <c r="A16429" s="215" t="s">
        <v>13338</v>
      </c>
      <c r="B16429" s="215" t="s">
        <v>72</v>
      </c>
      <c r="C16429" s="24"/>
    </row>
    <row r="16430" spans="1:3" ht="12.75" customHeight="1" x14ac:dyDescent="0.2">
      <c r="A16430" s="215" t="s">
        <v>13339</v>
      </c>
      <c r="B16430" s="215" t="s">
        <v>72</v>
      </c>
      <c r="C16430" s="24"/>
    </row>
    <row r="16431" spans="1:3" ht="12.75" customHeight="1" x14ac:dyDescent="0.2">
      <c r="A16431" s="215" t="s">
        <v>380</v>
      </c>
      <c r="B16431" s="215" t="s">
        <v>72</v>
      </c>
      <c r="C16431" s="24"/>
    </row>
    <row r="16432" spans="1:3" ht="12.75" customHeight="1" x14ac:dyDescent="0.2">
      <c r="A16432" s="215" t="s">
        <v>13340</v>
      </c>
      <c r="B16432" s="215" t="s">
        <v>72</v>
      </c>
      <c r="C16432" s="24"/>
    </row>
    <row r="16433" spans="1:3" ht="12.75" customHeight="1" x14ac:dyDescent="0.2">
      <c r="A16433" s="215" t="s">
        <v>381</v>
      </c>
      <c r="B16433" s="215" t="s">
        <v>72</v>
      </c>
      <c r="C16433" s="24"/>
    </row>
    <row r="16434" spans="1:3" ht="12.75" customHeight="1" x14ac:dyDescent="0.2">
      <c r="A16434" s="215" t="s">
        <v>13341</v>
      </c>
      <c r="B16434" s="215" t="s">
        <v>72</v>
      </c>
      <c r="C16434" s="24"/>
    </row>
    <row r="16435" spans="1:3" ht="12.75" customHeight="1" x14ac:dyDescent="0.2">
      <c r="A16435" s="215" t="s">
        <v>13376</v>
      </c>
      <c r="B16435" s="215" t="s">
        <v>72</v>
      </c>
      <c r="C16435" s="24"/>
    </row>
    <row r="16436" spans="1:3" ht="12.75" customHeight="1" x14ac:dyDescent="0.2">
      <c r="A16436" s="215" t="s">
        <v>2250</v>
      </c>
      <c r="B16436" s="215" t="s">
        <v>72</v>
      </c>
      <c r="C16436" s="24"/>
    </row>
    <row r="16437" spans="1:3" ht="12.75" customHeight="1" x14ac:dyDescent="0.2">
      <c r="A16437" s="215" t="s">
        <v>13342</v>
      </c>
      <c r="B16437" s="215" t="s">
        <v>72</v>
      </c>
      <c r="C16437" s="24"/>
    </row>
    <row r="16438" spans="1:3" ht="12.75" customHeight="1" x14ac:dyDescent="0.2">
      <c r="A16438" s="215" t="s">
        <v>382</v>
      </c>
      <c r="B16438" s="215" t="s">
        <v>72</v>
      </c>
      <c r="C16438" s="24"/>
    </row>
    <row r="16439" spans="1:3" ht="12.75" customHeight="1" x14ac:dyDescent="0.2">
      <c r="A16439" s="215" t="s">
        <v>13343</v>
      </c>
      <c r="B16439" s="215" t="s">
        <v>72</v>
      </c>
      <c r="C16439" s="24"/>
    </row>
    <row r="16440" spans="1:3" ht="12.75" customHeight="1" x14ac:dyDescent="0.2">
      <c r="A16440" s="215" t="s">
        <v>13377</v>
      </c>
      <c r="B16440" s="215" t="s">
        <v>72</v>
      </c>
      <c r="C16440" s="24"/>
    </row>
    <row r="16441" spans="1:3" ht="12.75" customHeight="1" x14ac:dyDescent="0.2">
      <c r="A16441" s="215" t="s">
        <v>383</v>
      </c>
      <c r="B16441" s="215" t="s">
        <v>72</v>
      </c>
      <c r="C16441" s="24"/>
    </row>
    <row r="16442" spans="1:3" ht="12.75" customHeight="1" x14ac:dyDescent="0.2">
      <c r="A16442" s="215" t="s">
        <v>13344</v>
      </c>
      <c r="B16442" s="215" t="s">
        <v>72</v>
      </c>
      <c r="C16442" s="24"/>
    </row>
    <row r="16443" spans="1:3" ht="12.75" customHeight="1" x14ac:dyDescent="0.2">
      <c r="A16443" s="215" t="s">
        <v>384</v>
      </c>
      <c r="B16443" s="215" t="s">
        <v>72</v>
      </c>
      <c r="C16443" s="24"/>
    </row>
    <row r="16444" spans="1:3" ht="12.75" customHeight="1" x14ac:dyDescent="0.2">
      <c r="A16444" s="215" t="s">
        <v>13345</v>
      </c>
      <c r="B16444" s="215" t="s">
        <v>72</v>
      </c>
      <c r="C16444" s="24"/>
    </row>
    <row r="16445" spans="1:3" ht="12.75" customHeight="1" x14ac:dyDescent="0.2">
      <c r="A16445" s="215" t="s">
        <v>385</v>
      </c>
      <c r="B16445" s="215" t="s">
        <v>72</v>
      </c>
      <c r="C16445" s="24"/>
    </row>
    <row r="16446" spans="1:3" ht="12.75" customHeight="1" x14ac:dyDescent="0.2">
      <c r="A16446" s="215" t="s">
        <v>13346</v>
      </c>
      <c r="B16446" s="215" t="s">
        <v>72</v>
      </c>
      <c r="C16446" s="24"/>
    </row>
    <row r="16447" spans="1:3" ht="12.75" customHeight="1" x14ac:dyDescent="0.2">
      <c r="A16447" s="215" t="s">
        <v>386</v>
      </c>
      <c r="B16447" s="215" t="s">
        <v>72</v>
      </c>
      <c r="C16447" s="24"/>
    </row>
    <row r="16448" spans="1:3" ht="12.75" customHeight="1" x14ac:dyDescent="0.2">
      <c r="A16448" s="215" t="s">
        <v>13347</v>
      </c>
      <c r="B16448" s="215" t="s">
        <v>72</v>
      </c>
      <c r="C16448" s="24"/>
    </row>
    <row r="16449" spans="1:3" ht="12.75" customHeight="1" x14ac:dyDescent="0.2">
      <c r="A16449" s="215" t="s">
        <v>387</v>
      </c>
      <c r="B16449" s="215" t="s">
        <v>72</v>
      </c>
      <c r="C16449" s="24"/>
    </row>
    <row r="16450" spans="1:3" ht="12.75" customHeight="1" x14ac:dyDescent="0.2">
      <c r="A16450" s="215" t="s">
        <v>13348</v>
      </c>
      <c r="B16450" s="215" t="s">
        <v>72</v>
      </c>
      <c r="C16450" s="24"/>
    </row>
    <row r="16451" spans="1:3" ht="12.75" customHeight="1" x14ac:dyDescent="0.2">
      <c r="A16451" s="215" t="s">
        <v>388</v>
      </c>
      <c r="B16451" s="215" t="s">
        <v>72</v>
      </c>
      <c r="C16451" s="24"/>
    </row>
    <row r="16452" spans="1:3" ht="12.75" customHeight="1" x14ac:dyDescent="0.2">
      <c r="A16452" s="215" t="s">
        <v>13349</v>
      </c>
      <c r="B16452" s="215" t="s">
        <v>72</v>
      </c>
      <c r="C16452" s="24"/>
    </row>
    <row r="16453" spans="1:3" ht="12.75" customHeight="1" x14ac:dyDescent="0.2">
      <c r="A16453" s="215" t="s">
        <v>13350</v>
      </c>
      <c r="B16453" s="215" t="s">
        <v>72</v>
      </c>
      <c r="C16453" s="24"/>
    </row>
    <row r="16454" spans="1:3" ht="12.75" customHeight="1" x14ac:dyDescent="0.2">
      <c r="A16454" s="215" t="s">
        <v>389</v>
      </c>
      <c r="B16454" s="215" t="s">
        <v>72</v>
      </c>
      <c r="C16454" s="24"/>
    </row>
    <row r="16455" spans="1:3" ht="12.75" customHeight="1" x14ac:dyDescent="0.2">
      <c r="A16455" s="215" t="s">
        <v>13351</v>
      </c>
      <c r="B16455" s="215" t="s">
        <v>72</v>
      </c>
      <c r="C16455" s="24"/>
    </row>
    <row r="16456" spans="1:3" ht="12.75" customHeight="1" x14ac:dyDescent="0.2">
      <c r="A16456" s="215" t="s">
        <v>22993</v>
      </c>
      <c r="B16456" s="215" t="s">
        <v>72</v>
      </c>
      <c r="C16456" s="24"/>
    </row>
    <row r="16457" spans="1:3" ht="12.75" customHeight="1" x14ac:dyDescent="0.2">
      <c r="A16457" s="215" t="s">
        <v>13352</v>
      </c>
      <c r="B16457" s="215" t="s">
        <v>72</v>
      </c>
      <c r="C16457" s="24"/>
    </row>
    <row r="16458" spans="1:3" ht="12.75" customHeight="1" x14ac:dyDescent="0.2">
      <c r="A16458" s="215" t="s">
        <v>390</v>
      </c>
      <c r="B16458" s="215" t="s">
        <v>72</v>
      </c>
      <c r="C16458" s="24"/>
    </row>
    <row r="16459" spans="1:3" ht="12.75" customHeight="1" x14ac:dyDescent="0.2">
      <c r="A16459" s="215" t="s">
        <v>13353</v>
      </c>
      <c r="B16459" s="215" t="s">
        <v>72</v>
      </c>
      <c r="C16459" s="24"/>
    </row>
    <row r="16460" spans="1:3" ht="12.75" customHeight="1" x14ac:dyDescent="0.2">
      <c r="A16460" s="215" t="s">
        <v>13354</v>
      </c>
      <c r="B16460" s="215" t="s">
        <v>72</v>
      </c>
      <c r="C16460" s="24"/>
    </row>
    <row r="16461" spans="1:3" ht="12.75" customHeight="1" x14ac:dyDescent="0.2">
      <c r="A16461" s="215" t="s">
        <v>391</v>
      </c>
      <c r="B16461" s="215" t="s">
        <v>72</v>
      </c>
      <c r="C16461" s="24"/>
    </row>
    <row r="16462" spans="1:3" ht="12.75" customHeight="1" x14ac:dyDescent="0.2">
      <c r="A16462" s="215" t="s">
        <v>13355</v>
      </c>
      <c r="B16462" s="215" t="s">
        <v>72</v>
      </c>
      <c r="C16462" s="24"/>
    </row>
    <row r="16463" spans="1:3" ht="12.75" customHeight="1" x14ac:dyDescent="0.2">
      <c r="A16463" s="215" t="s">
        <v>392</v>
      </c>
      <c r="B16463" s="215" t="s">
        <v>72</v>
      </c>
      <c r="C16463" s="24"/>
    </row>
    <row r="16464" spans="1:3" ht="12.75" customHeight="1" x14ac:dyDescent="0.2">
      <c r="A16464" s="215" t="s">
        <v>393</v>
      </c>
      <c r="B16464" s="215" t="s">
        <v>72</v>
      </c>
      <c r="C16464" s="24"/>
    </row>
    <row r="16465" spans="1:3" ht="12.75" customHeight="1" x14ac:dyDescent="0.2">
      <c r="A16465" s="215" t="s">
        <v>13356</v>
      </c>
      <c r="B16465" s="215" t="s">
        <v>72</v>
      </c>
      <c r="C16465" s="24"/>
    </row>
    <row r="16466" spans="1:3" ht="12.75" customHeight="1" x14ac:dyDescent="0.2">
      <c r="A16466" s="215" t="s">
        <v>13357</v>
      </c>
      <c r="B16466" s="215" t="s">
        <v>72</v>
      </c>
      <c r="C16466" s="24"/>
    </row>
    <row r="16467" spans="1:3" ht="12.75" customHeight="1" x14ac:dyDescent="0.2">
      <c r="A16467" s="215" t="s">
        <v>13378</v>
      </c>
      <c r="B16467" s="215" t="s">
        <v>72</v>
      </c>
      <c r="C16467" s="24"/>
    </row>
    <row r="16468" spans="1:3" ht="12.75" customHeight="1" x14ac:dyDescent="0.2">
      <c r="A16468" s="215" t="s">
        <v>13379</v>
      </c>
      <c r="B16468" s="215" t="s">
        <v>72</v>
      </c>
      <c r="C16468" s="24"/>
    </row>
    <row r="16469" spans="1:3" ht="12.75" customHeight="1" x14ac:dyDescent="0.2">
      <c r="A16469" s="215" t="s">
        <v>13380</v>
      </c>
      <c r="B16469" s="215" t="s">
        <v>72</v>
      </c>
      <c r="C16469" s="24"/>
    </row>
    <row r="16470" spans="1:3" ht="12.75" customHeight="1" x14ac:dyDescent="0.2">
      <c r="A16470" s="215" t="s">
        <v>394</v>
      </c>
      <c r="B16470" s="215" t="s">
        <v>72</v>
      </c>
      <c r="C16470" s="24"/>
    </row>
    <row r="16471" spans="1:3" ht="12.75" customHeight="1" x14ac:dyDescent="0.2">
      <c r="A16471" s="215" t="s">
        <v>13358</v>
      </c>
      <c r="B16471" s="215" t="s">
        <v>72</v>
      </c>
      <c r="C16471" s="24"/>
    </row>
    <row r="16472" spans="1:3" ht="12.75" customHeight="1" x14ac:dyDescent="0.2">
      <c r="A16472" s="215" t="s">
        <v>395</v>
      </c>
      <c r="B16472" s="215" t="s">
        <v>72</v>
      </c>
      <c r="C16472" s="24"/>
    </row>
    <row r="16473" spans="1:3" ht="12.75" customHeight="1" x14ac:dyDescent="0.2">
      <c r="A16473" s="215" t="s">
        <v>13359</v>
      </c>
      <c r="B16473" s="215" t="s">
        <v>72</v>
      </c>
      <c r="C16473" s="24"/>
    </row>
    <row r="16474" spans="1:3" ht="12.75" customHeight="1" x14ac:dyDescent="0.2">
      <c r="A16474" s="215" t="s">
        <v>396</v>
      </c>
      <c r="B16474" s="215" t="s">
        <v>72</v>
      </c>
      <c r="C16474" s="24"/>
    </row>
    <row r="16475" spans="1:3" ht="12.75" customHeight="1" x14ac:dyDescent="0.2">
      <c r="A16475" s="215" t="s">
        <v>13360</v>
      </c>
      <c r="B16475" s="215" t="s">
        <v>72</v>
      </c>
      <c r="C16475" s="24"/>
    </row>
    <row r="16476" spans="1:3" ht="12.75" customHeight="1" x14ac:dyDescent="0.2">
      <c r="A16476" s="215" t="s">
        <v>397</v>
      </c>
      <c r="B16476" s="215" t="s">
        <v>72</v>
      </c>
      <c r="C16476" s="24"/>
    </row>
    <row r="16477" spans="1:3" ht="12.75" customHeight="1" x14ac:dyDescent="0.2">
      <c r="A16477" s="215" t="s">
        <v>398</v>
      </c>
      <c r="B16477" s="215" t="s">
        <v>72</v>
      </c>
      <c r="C16477" s="24"/>
    </row>
    <row r="16478" spans="1:3" ht="12.75" customHeight="1" x14ac:dyDescent="0.2">
      <c r="A16478" s="215" t="s">
        <v>13361</v>
      </c>
      <c r="B16478" s="215" t="s">
        <v>72</v>
      </c>
      <c r="C16478" s="24"/>
    </row>
    <row r="16479" spans="1:3" ht="12.75" customHeight="1" x14ac:dyDescent="0.2">
      <c r="A16479" s="215" t="s">
        <v>399</v>
      </c>
      <c r="B16479" s="215" t="s">
        <v>72</v>
      </c>
      <c r="C16479" s="24"/>
    </row>
    <row r="16480" spans="1:3" ht="12.75" customHeight="1" x14ac:dyDescent="0.2">
      <c r="A16480" s="215" t="s">
        <v>13362</v>
      </c>
      <c r="B16480" s="215" t="s">
        <v>72</v>
      </c>
      <c r="C16480" s="24"/>
    </row>
    <row r="16481" spans="1:3" ht="12.75" customHeight="1" x14ac:dyDescent="0.2">
      <c r="A16481" s="215" t="s">
        <v>400</v>
      </c>
      <c r="B16481" s="215" t="s">
        <v>72</v>
      </c>
      <c r="C16481" s="24"/>
    </row>
    <row r="16482" spans="1:3" ht="12.75" customHeight="1" x14ac:dyDescent="0.2">
      <c r="A16482" s="215" t="s">
        <v>13363</v>
      </c>
      <c r="B16482" s="215" t="s">
        <v>72</v>
      </c>
      <c r="C16482" s="24"/>
    </row>
    <row r="16483" spans="1:3" ht="12.75" customHeight="1" x14ac:dyDescent="0.2">
      <c r="A16483" s="215" t="s">
        <v>401</v>
      </c>
      <c r="B16483" s="215" t="s">
        <v>72</v>
      </c>
      <c r="C16483" s="24"/>
    </row>
    <row r="16484" spans="1:3" ht="12.75" customHeight="1" x14ac:dyDescent="0.2">
      <c r="A16484" s="215" t="s">
        <v>22989</v>
      </c>
      <c r="B16484" s="215" t="s">
        <v>72</v>
      </c>
      <c r="C16484" s="24"/>
    </row>
    <row r="16485" spans="1:3" ht="12.75" customHeight="1" x14ac:dyDescent="0.2">
      <c r="A16485" s="215" t="s">
        <v>402</v>
      </c>
      <c r="B16485" s="215" t="s">
        <v>72</v>
      </c>
      <c r="C16485" s="24"/>
    </row>
    <row r="16486" spans="1:3" ht="12.75" customHeight="1" x14ac:dyDescent="0.2">
      <c r="A16486" s="215" t="s">
        <v>13364</v>
      </c>
      <c r="B16486" s="215" t="s">
        <v>72</v>
      </c>
      <c r="C16486" s="24"/>
    </row>
    <row r="16487" spans="1:3" ht="12.75" customHeight="1" x14ac:dyDescent="0.2">
      <c r="A16487" s="215" t="s">
        <v>403</v>
      </c>
      <c r="B16487" s="215" t="s">
        <v>72</v>
      </c>
      <c r="C16487" s="24"/>
    </row>
    <row r="16488" spans="1:3" ht="12.75" customHeight="1" x14ac:dyDescent="0.2">
      <c r="A16488" s="215" t="s">
        <v>13365</v>
      </c>
      <c r="B16488" s="215" t="s">
        <v>72</v>
      </c>
      <c r="C16488" s="24"/>
    </row>
    <row r="16489" spans="1:3" ht="12.75" customHeight="1" x14ac:dyDescent="0.2">
      <c r="A16489" s="269" t="s">
        <v>26000</v>
      </c>
      <c r="B16489" s="269" t="s">
        <v>2914</v>
      </c>
      <c r="C16489" s="24"/>
    </row>
    <row r="16490" spans="1:3" ht="12.75" customHeight="1" x14ac:dyDescent="0.2">
      <c r="A16490" s="215" t="s">
        <v>13386</v>
      </c>
      <c r="B16490" s="215" t="s">
        <v>314</v>
      </c>
      <c r="C16490" s="24"/>
    </row>
    <row r="16491" spans="1:3" ht="12.75" customHeight="1" x14ac:dyDescent="0.2">
      <c r="A16491" s="215" t="s">
        <v>314</v>
      </c>
      <c r="B16491" s="215" t="s">
        <v>314</v>
      </c>
      <c r="C16491" s="24"/>
    </row>
    <row r="16492" spans="1:3" ht="12.75" customHeight="1" x14ac:dyDescent="0.2">
      <c r="A16492" s="215" t="s">
        <v>13387</v>
      </c>
      <c r="B16492" s="215" t="s">
        <v>314</v>
      </c>
      <c r="C16492" s="24"/>
    </row>
    <row r="16493" spans="1:3" ht="12.75" customHeight="1" x14ac:dyDescent="0.2">
      <c r="A16493" s="215" t="s">
        <v>13388</v>
      </c>
      <c r="B16493" s="215" t="s">
        <v>314</v>
      </c>
      <c r="C16493" s="24"/>
    </row>
    <row r="16494" spans="1:3" ht="12.75" customHeight="1" x14ac:dyDescent="0.2">
      <c r="A16494" s="215" t="s">
        <v>13389</v>
      </c>
      <c r="B16494" s="215" t="s">
        <v>1883</v>
      </c>
      <c r="C16494" s="24"/>
    </row>
    <row r="16495" spans="1:3" ht="12.75" customHeight="1" x14ac:dyDescent="0.2">
      <c r="A16495" s="215" t="s">
        <v>13390</v>
      </c>
      <c r="B16495" s="215" t="s">
        <v>1883</v>
      </c>
      <c r="C16495" s="24"/>
    </row>
    <row r="16496" spans="1:3" ht="12.75" customHeight="1" x14ac:dyDescent="0.2">
      <c r="A16496" s="215" t="s">
        <v>8409</v>
      </c>
      <c r="B16496" s="215" t="s">
        <v>2800</v>
      </c>
      <c r="C16496" s="24"/>
    </row>
    <row r="16497" spans="1:3" ht="12.75" customHeight="1" x14ac:dyDescent="0.2">
      <c r="A16497" s="215" t="s">
        <v>17255</v>
      </c>
      <c r="B16497" s="215" t="s">
        <v>2800</v>
      </c>
      <c r="C16497" s="24"/>
    </row>
    <row r="16498" spans="1:3" ht="12.75" customHeight="1" x14ac:dyDescent="0.2">
      <c r="A16498" s="215" t="s">
        <v>17256</v>
      </c>
      <c r="B16498" s="215" t="s">
        <v>2800</v>
      </c>
      <c r="C16498" s="24"/>
    </row>
    <row r="16499" spans="1:3" ht="12.75" customHeight="1" x14ac:dyDescent="0.2">
      <c r="A16499" s="215" t="s">
        <v>17258</v>
      </c>
      <c r="B16499" s="215" t="s">
        <v>2800</v>
      </c>
      <c r="C16499" s="24"/>
    </row>
    <row r="16500" spans="1:3" ht="12.75" customHeight="1" x14ac:dyDescent="0.2">
      <c r="A16500" s="215" t="s">
        <v>13391</v>
      </c>
      <c r="B16500" s="215" t="s">
        <v>542</v>
      </c>
      <c r="C16500" s="24"/>
    </row>
    <row r="16501" spans="1:3" ht="12.75" customHeight="1" x14ac:dyDescent="0.2">
      <c r="A16501" s="215" t="s">
        <v>115</v>
      </c>
      <c r="B16501" s="215" t="s">
        <v>115</v>
      </c>
      <c r="C16501" s="24"/>
    </row>
    <row r="16502" spans="1:3" ht="12.75" customHeight="1" x14ac:dyDescent="0.2">
      <c r="A16502" s="215" t="s">
        <v>13392</v>
      </c>
      <c r="B16502" s="215" t="s">
        <v>115</v>
      </c>
      <c r="C16502" s="24"/>
    </row>
    <row r="16503" spans="1:3" ht="12.75" customHeight="1" x14ac:dyDescent="0.2">
      <c r="A16503" s="215" t="s">
        <v>13393</v>
      </c>
      <c r="B16503" s="215" t="s">
        <v>558</v>
      </c>
      <c r="C16503" s="24"/>
    </row>
    <row r="16504" spans="1:3" ht="12.75" customHeight="1" x14ac:dyDescent="0.2">
      <c r="A16504" s="215" t="s">
        <v>22997</v>
      </c>
      <c r="B16504" s="215" t="s">
        <v>576</v>
      </c>
      <c r="C16504" s="24"/>
    </row>
    <row r="16505" spans="1:3" ht="12.75" customHeight="1" x14ac:dyDescent="0.2">
      <c r="A16505" s="215" t="s">
        <v>13394</v>
      </c>
      <c r="B16505" s="215" t="s">
        <v>576</v>
      </c>
      <c r="C16505" s="24"/>
    </row>
    <row r="16506" spans="1:3" ht="12.75" customHeight="1" x14ac:dyDescent="0.2">
      <c r="A16506" s="215" t="s">
        <v>22998</v>
      </c>
      <c r="B16506" s="215" t="s">
        <v>2505</v>
      </c>
      <c r="C16506" s="24"/>
    </row>
    <row r="16507" spans="1:3" ht="12.75" customHeight="1" x14ac:dyDescent="0.2">
      <c r="A16507" s="215" t="s">
        <v>2251</v>
      </c>
      <c r="B16507" s="215" t="s">
        <v>211</v>
      </c>
      <c r="C16507" s="24"/>
    </row>
    <row r="16508" spans="1:3" ht="12.75" customHeight="1" x14ac:dyDescent="0.2">
      <c r="A16508" s="215" t="s">
        <v>13396</v>
      </c>
      <c r="B16508" s="215" t="s">
        <v>211</v>
      </c>
      <c r="C16508" s="24"/>
    </row>
    <row r="16509" spans="1:3" ht="12.75" customHeight="1" x14ac:dyDescent="0.2">
      <c r="A16509" s="215" t="s">
        <v>3266</v>
      </c>
      <c r="B16509" s="215" t="s">
        <v>211</v>
      </c>
      <c r="C16509" s="24"/>
    </row>
    <row r="16510" spans="1:3" ht="12.75" customHeight="1" x14ac:dyDescent="0.2">
      <c r="A16510" s="215" t="s">
        <v>13397</v>
      </c>
      <c r="B16510" s="215" t="s">
        <v>211</v>
      </c>
      <c r="C16510" s="24"/>
    </row>
    <row r="16511" spans="1:3" ht="12.75" customHeight="1" x14ac:dyDescent="0.2">
      <c r="A16511" s="215" t="s">
        <v>13398</v>
      </c>
      <c r="B16511" s="215" t="s">
        <v>211</v>
      </c>
      <c r="C16511" s="24"/>
    </row>
    <row r="16512" spans="1:3" ht="12.75" customHeight="1" x14ac:dyDescent="0.2">
      <c r="A16512" s="215" t="s">
        <v>2252</v>
      </c>
      <c r="B16512" s="215" t="s">
        <v>211</v>
      </c>
      <c r="C16512" s="24"/>
    </row>
    <row r="16513" spans="1:3" ht="12.75" customHeight="1" x14ac:dyDescent="0.2">
      <c r="A16513" s="215" t="s">
        <v>13399</v>
      </c>
      <c r="B16513" s="215" t="s">
        <v>211</v>
      </c>
      <c r="C16513" s="24"/>
    </row>
    <row r="16514" spans="1:3" ht="12.75" customHeight="1" x14ac:dyDescent="0.2">
      <c r="A16514" s="215" t="s">
        <v>2253</v>
      </c>
      <c r="B16514" s="215" t="s">
        <v>211</v>
      </c>
      <c r="C16514" s="24"/>
    </row>
    <row r="16515" spans="1:3" ht="12.75" customHeight="1" x14ac:dyDescent="0.2">
      <c r="A16515" s="215" t="s">
        <v>13400</v>
      </c>
      <c r="B16515" s="215" t="s">
        <v>211</v>
      </c>
      <c r="C16515" s="24"/>
    </row>
    <row r="16516" spans="1:3" ht="12.75" customHeight="1" x14ac:dyDescent="0.2">
      <c r="A16516" s="215" t="s">
        <v>13401</v>
      </c>
      <c r="B16516" s="215" t="s">
        <v>211</v>
      </c>
      <c r="C16516" s="24"/>
    </row>
    <row r="16517" spans="1:3" ht="12.75" customHeight="1" x14ac:dyDescent="0.2">
      <c r="A16517" s="215" t="s">
        <v>2254</v>
      </c>
      <c r="B16517" s="215" t="s">
        <v>211</v>
      </c>
      <c r="C16517" s="24"/>
    </row>
    <row r="16518" spans="1:3" ht="12.75" customHeight="1" x14ac:dyDescent="0.2">
      <c r="A16518" s="215" t="s">
        <v>13402</v>
      </c>
      <c r="B16518" s="215" t="s">
        <v>211</v>
      </c>
      <c r="C16518" s="24"/>
    </row>
    <row r="16519" spans="1:3" ht="12.75" customHeight="1" x14ac:dyDescent="0.2">
      <c r="A16519" s="215" t="s">
        <v>2255</v>
      </c>
      <c r="B16519" s="215" t="s">
        <v>211</v>
      </c>
      <c r="C16519" s="24"/>
    </row>
    <row r="16520" spans="1:3" ht="12.75" customHeight="1" x14ac:dyDescent="0.2">
      <c r="A16520" s="215" t="s">
        <v>13403</v>
      </c>
      <c r="B16520" s="215" t="s">
        <v>211</v>
      </c>
      <c r="C16520" s="24"/>
    </row>
    <row r="16521" spans="1:3" ht="12.75" customHeight="1" x14ac:dyDescent="0.2">
      <c r="A16521" s="215" t="s">
        <v>2256</v>
      </c>
      <c r="B16521" s="215" t="s">
        <v>211</v>
      </c>
      <c r="C16521" s="24"/>
    </row>
    <row r="16522" spans="1:3" ht="12.75" customHeight="1" x14ac:dyDescent="0.2">
      <c r="A16522" s="215" t="s">
        <v>13404</v>
      </c>
      <c r="B16522" s="215" t="s">
        <v>211</v>
      </c>
      <c r="C16522" s="24"/>
    </row>
    <row r="16523" spans="1:3" ht="12.75" customHeight="1" x14ac:dyDescent="0.2">
      <c r="A16523" s="215" t="s">
        <v>22999</v>
      </c>
      <c r="B16523" s="215" t="s">
        <v>211</v>
      </c>
      <c r="C16523" s="24"/>
    </row>
    <row r="16524" spans="1:3" ht="12.75" customHeight="1" x14ac:dyDescent="0.2">
      <c r="A16524" s="215" t="s">
        <v>2257</v>
      </c>
      <c r="B16524" s="215" t="s">
        <v>211</v>
      </c>
      <c r="C16524" s="24"/>
    </row>
    <row r="16525" spans="1:3" ht="12.75" customHeight="1" x14ac:dyDescent="0.2">
      <c r="A16525" s="215" t="s">
        <v>2258</v>
      </c>
      <c r="B16525" s="215" t="s">
        <v>211</v>
      </c>
      <c r="C16525" s="24"/>
    </row>
    <row r="16526" spans="1:3" ht="12.75" customHeight="1" x14ac:dyDescent="0.2">
      <c r="A16526" s="215" t="s">
        <v>13405</v>
      </c>
      <c r="B16526" s="215" t="s">
        <v>211</v>
      </c>
      <c r="C16526" s="24"/>
    </row>
    <row r="16527" spans="1:3" ht="12.75" customHeight="1" x14ac:dyDescent="0.2">
      <c r="A16527" s="215" t="s">
        <v>2259</v>
      </c>
      <c r="B16527" s="215" t="s">
        <v>211</v>
      </c>
      <c r="C16527" s="24"/>
    </row>
    <row r="16528" spans="1:3" ht="12.75" customHeight="1" x14ac:dyDescent="0.2">
      <c r="A16528" s="215" t="s">
        <v>13406</v>
      </c>
      <c r="B16528" s="215" t="s">
        <v>211</v>
      </c>
      <c r="C16528" s="24"/>
    </row>
    <row r="16529" spans="1:3" ht="12.75" customHeight="1" x14ac:dyDescent="0.2">
      <c r="A16529" s="215" t="s">
        <v>2260</v>
      </c>
      <c r="B16529" s="215" t="s">
        <v>211</v>
      </c>
      <c r="C16529" s="24"/>
    </row>
    <row r="16530" spans="1:3" ht="12.75" customHeight="1" x14ac:dyDescent="0.2">
      <c r="A16530" s="215" t="s">
        <v>13407</v>
      </c>
      <c r="B16530" s="215" t="s">
        <v>211</v>
      </c>
      <c r="C16530" s="24"/>
    </row>
    <row r="16531" spans="1:3" ht="12.75" customHeight="1" x14ac:dyDescent="0.2">
      <c r="A16531" s="215" t="s">
        <v>2261</v>
      </c>
      <c r="B16531" s="215" t="s">
        <v>211</v>
      </c>
      <c r="C16531" s="24"/>
    </row>
    <row r="16532" spans="1:3" ht="12.75" customHeight="1" x14ac:dyDescent="0.2">
      <c r="A16532" s="215" t="s">
        <v>13408</v>
      </c>
      <c r="B16532" s="215" t="s">
        <v>211</v>
      </c>
      <c r="C16532" s="24"/>
    </row>
    <row r="16533" spans="1:3" ht="12.75" customHeight="1" x14ac:dyDescent="0.2">
      <c r="A16533" s="215" t="s">
        <v>2262</v>
      </c>
      <c r="B16533" s="215" t="s">
        <v>211</v>
      </c>
      <c r="C16533" s="24"/>
    </row>
    <row r="16534" spans="1:3" ht="12.75" customHeight="1" x14ac:dyDescent="0.2">
      <c r="A16534" s="215" t="s">
        <v>13409</v>
      </c>
      <c r="B16534" s="215" t="s">
        <v>211</v>
      </c>
      <c r="C16534" s="24"/>
    </row>
    <row r="16535" spans="1:3" ht="12.75" customHeight="1" x14ac:dyDescent="0.2">
      <c r="A16535" s="215" t="s">
        <v>13410</v>
      </c>
      <c r="B16535" s="215" t="s">
        <v>211</v>
      </c>
      <c r="C16535" s="24"/>
    </row>
    <row r="16536" spans="1:3" ht="12.75" customHeight="1" x14ac:dyDescent="0.2">
      <c r="A16536" s="215" t="s">
        <v>2263</v>
      </c>
      <c r="B16536" s="215" t="s">
        <v>211</v>
      </c>
      <c r="C16536" s="24"/>
    </row>
    <row r="16537" spans="1:3" ht="12.75" customHeight="1" x14ac:dyDescent="0.2">
      <c r="A16537" s="215" t="s">
        <v>13411</v>
      </c>
      <c r="B16537" s="215" t="s">
        <v>211</v>
      </c>
      <c r="C16537" s="24"/>
    </row>
    <row r="16538" spans="1:3" ht="12.75" customHeight="1" x14ac:dyDescent="0.2">
      <c r="A16538" s="215" t="s">
        <v>2264</v>
      </c>
      <c r="B16538" s="215" t="s">
        <v>211</v>
      </c>
      <c r="C16538" s="24"/>
    </row>
    <row r="16539" spans="1:3" ht="12.75" customHeight="1" x14ac:dyDescent="0.2">
      <c r="A16539" s="215" t="s">
        <v>2265</v>
      </c>
      <c r="B16539" s="215" t="s">
        <v>211</v>
      </c>
      <c r="C16539" s="24"/>
    </row>
    <row r="16540" spans="1:3" ht="12.75" customHeight="1" x14ac:dyDescent="0.2">
      <c r="A16540" s="215" t="s">
        <v>13412</v>
      </c>
      <c r="B16540" s="215" t="s">
        <v>211</v>
      </c>
      <c r="C16540" s="24"/>
    </row>
    <row r="16541" spans="1:3" ht="12.75" customHeight="1" x14ac:dyDescent="0.2">
      <c r="A16541" s="215" t="s">
        <v>2266</v>
      </c>
      <c r="B16541" s="215" t="s">
        <v>211</v>
      </c>
      <c r="C16541" s="24"/>
    </row>
    <row r="16542" spans="1:3" ht="12.75" customHeight="1" x14ac:dyDescent="0.2">
      <c r="A16542" s="215" t="s">
        <v>13413</v>
      </c>
      <c r="B16542" s="215" t="s">
        <v>211</v>
      </c>
      <c r="C16542" s="24"/>
    </row>
    <row r="16543" spans="1:3" ht="12.75" customHeight="1" x14ac:dyDescent="0.2">
      <c r="A16543" s="215" t="s">
        <v>13449</v>
      </c>
      <c r="B16543" s="215" t="s">
        <v>211</v>
      </c>
      <c r="C16543" s="24"/>
    </row>
    <row r="16544" spans="1:3" ht="12.75" customHeight="1" x14ac:dyDescent="0.2">
      <c r="A16544" s="215" t="s">
        <v>2267</v>
      </c>
      <c r="B16544" s="215" t="s">
        <v>211</v>
      </c>
      <c r="C16544" s="24"/>
    </row>
    <row r="16545" spans="1:3" ht="12.75" customHeight="1" x14ac:dyDescent="0.2">
      <c r="A16545" s="215" t="s">
        <v>13414</v>
      </c>
      <c r="B16545" s="215" t="s">
        <v>211</v>
      </c>
      <c r="C16545" s="24"/>
    </row>
    <row r="16546" spans="1:3" ht="12.75" customHeight="1" x14ac:dyDescent="0.2">
      <c r="A16546" s="215" t="s">
        <v>13415</v>
      </c>
      <c r="B16546" s="215" t="s">
        <v>211</v>
      </c>
      <c r="C16546" s="24"/>
    </row>
    <row r="16547" spans="1:3" ht="12.75" customHeight="1" x14ac:dyDescent="0.2">
      <c r="A16547" s="215" t="s">
        <v>2268</v>
      </c>
      <c r="B16547" s="215" t="s">
        <v>211</v>
      </c>
      <c r="C16547" s="24"/>
    </row>
    <row r="16548" spans="1:3" ht="12.75" customHeight="1" x14ac:dyDescent="0.2">
      <c r="A16548" s="215" t="s">
        <v>13416</v>
      </c>
      <c r="B16548" s="215" t="s">
        <v>211</v>
      </c>
      <c r="C16548" s="24"/>
    </row>
    <row r="16549" spans="1:3" ht="12.75" customHeight="1" x14ac:dyDescent="0.2">
      <c r="A16549" s="215" t="s">
        <v>211</v>
      </c>
      <c r="B16549" s="215" t="s">
        <v>211</v>
      </c>
      <c r="C16549" s="24"/>
    </row>
    <row r="16550" spans="1:3" ht="12.75" customHeight="1" x14ac:dyDescent="0.2">
      <c r="A16550" s="215" t="s">
        <v>13417</v>
      </c>
      <c r="B16550" s="215" t="s">
        <v>211</v>
      </c>
      <c r="C16550" s="24"/>
    </row>
    <row r="16551" spans="1:3" ht="12.75" customHeight="1" x14ac:dyDescent="0.2">
      <c r="A16551" s="215" t="s">
        <v>13418</v>
      </c>
      <c r="B16551" s="215" t="s">
        <v>211</v>
      </c>
      <c r="C16551" s="24"/>
    </row>
    <row r="16552" spans="1:3" ht="12.75" customHeight="1" x14ac:dyDescent="0.2">
      <c r="A16552" s="215" t="s">
        <v>23002</v>
      </c>
      <c r="B16552" s="215" t="s">
        <v>211</v>
      </c>
      <c r="C16552" s="24"/>
    </row>
    <row r="16553" spans="1:3" ht="12.75" customHeight="1" x14ac:dyDescent="0.2">
      <c r="A16553" s="215" t="s">
        <v>13419</v>
      </c>
      <c r="B16553" s="215" t="s">
        <v>211</v>
      </c>
      <c r="C16553" s="24"/>
    </row>
    <row r="16554" spans="1:3" ht="12.75" customHeight="1" x14ac:dyDescent="0.2">
      <c r="A16554" s="215" t="s">
        <v>13420</v>
      </c>
      <c r="B16554" s="215" t="s">
        <v>211</v>
      </c>
      <c r="C16554" s="24"/>
    </row>
    <row r="16555" spans="1:3" ht="12.75" customHeight="1" x14ac:dyDescent="0.2">
      <c r="A16555" s="269" t="s">
        <v>13421</v>
      </c>
      <c r="B16555" s="269" t="s">
        <v>211</v>
      </c>
      <c r="C16555" s="24"/>
    </row>
    <row r="16556" spans="1:3" ht="12.75" customHeight="1" x14ac:dyDescent="0.2">
      <c r="A16556" s="215" t="s">
        <v>13422</v>
      </c>
      <c r="B16556" s="215" t="s">
        <v>211</v>
      </c>
      <c r="C16556" s="24"/>
    </row>
    <row r="16557" spans="1:3" ht="12.75" customHeight="1" x14ac:dyDescent="0.2">
      <c r="A16557" s="215" t="s">
        <v>2269</v>
      </c>
      <c r="B16557" s="215" t="s">
        <v>211</v>
      </c>
      <c r="C16557" s="24"/>
    </row>
    <row r="16558" spans="1:3" ht="12.75" customHeight="1" x14ac:dyDescent="0.2">
      <c r="A16558" s="215" t="s">
        <v>13423</v>
      </c>
      <c r="B16558" s="215" t="s">
        <v>211</v>
      </c>
      <c r="C16558" s="24"/>
    </row>
    <row r="16559" spans="1:3" ht="12.75" customHeight="1" x14ac:dyDescent="0.2">
      <c r="A16559" s="215" t="s">
        <v>2270</v>
      </c>
      <c r="B16559" s="215" t="s">
        <v>211</v>
      </c>
      <c r="C16559" s="24"/>
    </row>
    <row r="16560" spans="1:3" ht="12.75" customHeight="1" x14ac:dyDescent="0.2">
      <c r="A16560" s="215" t="s">
        <v>13424</v>
      </c>
      <c r="B16560" s="215" t="s">
        <v>211</v>
      </c>
      <c r="C16560" s="24"/>
    </row>
    <row r="16561" spans="1:3" ht="12.75" customHeight="1" x14ac:dyDescent="0.2">
      <c r="A16561" s="215" t="s">
        <v>2271</v>
      </c>
      <c r="B16561" s="215" t="s">
        <v>211</v>
      </c>
      <c r="C16561" s="24"/>
    </row>
    <row r="16562" spans="1:3" ht="12.75" customHeight="1" x14ac:dyDescent="0.2">
      <c r="A16562" s="215" t="s">
        <v>13425</v>
      </c>
      <c r="B16562" s="215" t="s">
        <v>211</v>
      </c>
      <c r="C16562" s="24"/>
    </row>
    <row r="16563" spans="1:3" ht="12.75" customHeight="1" x14ac:dyDescent="0.2">
      <c r="A16563" s="215" t="s">
        <v>13426</v>
      </c>
      <c r="B16563" s="215" t="s">
        <v>211</v>
      </c>
      <c r="C16563" s="24"/>
    </row>
    <row r="16564" spans="1:3" ht="12.75" customHeight="1" x14ac:dyDescent="0.2">
      <c r="A16564" s="215" t="s">
        <v>2272</v>
      </c>
      <c r="B16564" s="215" t="s">
        <v>211</v>
      </c>
      <c r="C16564" s="24"/>
    </row>
    <row r="16565" spans="1:3" ht="12.75" customHeight="1" x14ac:dyDescent="0.2">
      <c r="A16565" s="215" t="s">
        <v>2273</v>
      </c>
      <c r="B16565" s="215" t="s">
        <v>211</v>
      </c>
      <c r="C16565" s="24"/>
    </row>
    <row r="16566" spans="1:3" ht="12.75" customHeight="1" x14ac:dyDescent="0.2">
      <c r="A16566" s="215" t="s">
        <v>13427</v>
      </c>
      <c r="B16566" s="215" t="s">
        <v>211</v>
      </c>
      <c r="C16566" s="24"/>
    </row>
    <row r="16567" spans="1:3" ht="12.75" customHeight="1" x14ac:dyDescent="0.2">
      <c r="A16567" s="215" t="s">
        <v>2274</v>
      </c>
      <c r="B16567" s="215" t="s">
        <v>211</v>
      </c>
      <c r="C16567" s="24"/>
    </row>
    <row r="16568" spans="1:3" ht="12.75" customHeight="1" x14ac:dyDescent="0.2">
      <c r="A16568" s="215" t="s">
        <v>13428</v>
      </c>
      <c r="B16568" s="215" t="s">
        <v>211</v>
      </c>
      <c r="C16568" s="24"/>
    </row>
    <row r="16569" spans="1:3" ht="12.75" customHeight="1" x14ac:dyDescent="0.2">
      <c r="A16569" s="215" t="s">
        <v>13429</v>
      </c>
      <c r="B16569" s="215" t="s">
        <v>211</v>
      </c>
      <c r="C16569" s="24"/>
    </row>
    <row r="16570" spans="1:3" ht="12.75" customHeight="1" x14ac:dyDescent="0.2">
      <c r="A16570" s="215" t="s">
        <v>13430</v>
      </c>
      <c r="B16570" s="215" t="s">
        <v>211</v>
      </c>
      <c r="C16570" s="24"/>
    </row>
    <row r="16571" spans="1:3" ht="12.75" customHeight="1" x14ac:dyDescent="0.2">
      <c r="A16571" s="215" t="s">
        <v>2275</v>
      </c>
      <c r="B16571" s="215" t="s">
        <v>211</v>
      </c>
      <c r="C16571" s="24"/>
    </row>
    <row r="16572" spans="1:3" ht="12.75" customHeight="1" x14ac:dyDescent="0.2">
      <c r="A16572" s="215" t="s">
        <v>13431</v>
      </c>
      <c r="B16572" s="215" t="s">
        <v>211</v>
      </c>
      <c r="C16572" s="24"/>
    </row>
    <row r="16573" spans="1:3" ht="12.75" customHeight="1" x14ac:dyDescent="0.2">
      <c r="A16573" s="215" t="s">
        <v>13432</v>
      </c>
      <c r="B16573" s="215" t="s">
        <v>211</v>
      </c>
      <c r="C16573" s="24"/>
    </row>
    <row r="16574" spans="1:3" ht="12.75" customHeight="1" x14ac:dyDescent="0.2">
      <c r="A16574" s="215" t="s">
        <v>2276</v>
      </c>
      <c r="B16574" s="215" t="s">
        <v>211</v>
      </c>
      <c r="C16574" s="24"/>
    </row>
    <row r="16575" spans="1:3" ht="12.75" customHeight="1" x14ac:dyDescent="0.2">
      <c r="A16575" s="215" t="s">
        <v>13433</v>
      </c>
      <c r="B16575" s="215" t="s">
        <v>211</v>
      </c>
      <c r="C16575" s="24"/>
    </row>
    <row r="16576" spans="1:3" ht="12.75" customHeight="1" x14ac:dyDescent="0.2">
      <c r="A16576" s="215" t="s">
        <v>2277</v>
      </c>
      <c r="B16576" s="215" t="s">
        <v>211</v>
      </c>
      <c r="C16576" s="24"/>
    </row>
    <row r="16577" spans="1:3" ht="12.75" customHeight="1" x14ac:dyDescent="0.2">
      <c r="A16577" s="215" t="s">
        <v>13434</v>
      </c>
      <c r="B16577" s="215" t="s">
        <v>211</v>
      </c>
      <c r="C16577" s="24"/>
    </row>
    <row r="16578" spans="1:3" ht="12.75" customHeight="1" x14ac:dyDescent="0.2">
      <c r="A16578" s="215" t="s">
        <v>13435</v>
      </c>
      <c r="B16578" s="215" t="s">
        <v>211</v>
      </c>
      <c r="C16578" s="24"/>
    </row>
    <row r="16579" spans="1:3" ht="12.75" customHeight="1" x14ac:dyDescent="0.2">
      <c r="A16579" s="215" t="s">
        <v>2278</v>
      </c>
      <c r="B16579" s="215" t="s">
        <v>211</v>
      </c>
      <c r="C16579" s="24"/>
    </row>
    <row r="16580" spans="1:3" ht="12.75" customHeight="1" x14ac:dyDescent="0.2">
      <c r="A16580" s="215" t="s">
        <v>13436</v>
      </c>
      <c r="B16580" s="215" t="s">
        <v>211</v>
      </c>
      <c r="C16580" s="24"/>
    </row>
    <row r="16581" spans="1:3" ht="12.75" customHeight="1" x14ac:dyDescent="0.2">
      <c r="A16581" s="215" t="s">
        <v>2279</v>
      </c>
      <c r="B16581" s="215" t="s">
        <v>211</v>
      </c>
      <c r="C16581" s="24"/>
    </row>
    <row r="16582" spans="1:3" ht="12.75" customHeight="1" x14ac:dyDescent="0.2">
      <c r="A16582" s="215" t="s">
        <v>2280</v>
      </c>
      <c r="B16582" s="215" t="s">
        <v>211</v>
      </c>
      <c r="C16582" s="24"/>
    </row>
    <row r="16583" spans="1:3" ht="12.75" customHeight="1" x14ac:dyDescent="0.2">
      <c r="A16583" s="215" t="s">
        <v>13437</v>
      </c>
      <c r="B16583" s="215" t="s">
        <v>211</v>
      </c>
      <c r="C16583" s="24"/>
    </row>
    <row r="16584" spans="1:3" ht="12.75" customHeight="1" x14ac:dyDescent="0.2">
      <c r="A16584" s="215" t="s">
        <v>2281</v>
      </c>
      <c r="B16584" s="215" t="s">
        <v>211</v>
      </c>
      <c r="C16584" s="24"/>
    </row>
    <row r="16585" spans="1:3" ht="12.75" customHeight="1" x14ac:dyDescent="0.2">
      <c r="A16585" s="215" t="s">
        <v>13438</v>
      </c>
      <c r="B16585" s="215" t="s">
        <v>211</v>
      </c>
      <c r="C16585" s="24"/>
    </row>
    <row r="16586" spans="1:3" ht="12.75" customHeight="1" x14ac:dyDescent="0.2">
      <c r="A16586" s="215" t="s">
        <v>13439</v>
      </c>
      <c r="B16586" s="215" t="s">
        <v>211</v>
      </c>
      <c r="C16586" s="24"/>
    </row>
    <row r="16587" spans="1:3" ht="12.75" customHeight="1" x14ac:dyDescent="0.2">
      <c r="A16587" s="215" t="s">
        <v>3267</v>
      </c>
      <c r="B16587" s="215" t="s">
        <v>211</v>
      </c>
      <c r="C16587" s="24"/>
    </row>
    <row r="16588" spans="1:3" ht="12.75" customHeight="1" x14ac:dyDescent="0.2">
      <c r="A16588" s="215" t="s">
        <v>23003</v>
      </c>
      <c r="B16588" s="215" t="s">
        <v>211</v>
      </c>
      <c r="C16588" s="24"/>
    </row>
    <row r="16589" spans="1:3" ht="12.75" customHeight="1" x14ac:dyDescent="0.2">
      <c r="A16589" s="215" t="s">
        <v>23004</v>
      </c>
      <c r="B16589" s="215" t="s">
        <v>211</v>
      </c>
      <c r="C16589" s="24"/>
    </row>
    <row r="16590" spans="1:3" ht="12.75" customHeight="1" x14ac:dyDescent="0.2">
      <c r="A16590" s="215" t="s">
        <v>2282</v>
      </c>
      <c r="B16590" s="215" t="s">
        <v>211</v>
      </c>
      <c r="C16590" s="24"/>
    </row>
    <row r="16591" spans="1:3" ht="12.75" customHeight="1" x14ac:dyDescent="0.2">
      <c r="A16591" s="215" t="s">
        <v>13440</v>
      </c>
      <c r="B16591" s="215" t="s">
        <v>211</v>
      </c>
      <c r="C16591" s="24"/>
    </row>
    <row r="16592" spans="1:3" ht="12.75" customHeight="1" x14ac:dyDescent="0.2">
      <c r="A16592" s="215" t="s">
        <v>2283</v>
      </c>
      <c r="B16592" s="215" t="s">
        <v>211</v>
      </c>
      <c r="C16592" s="24"/>
    </row>
    <row r="16593" spans="1:3" ht="12.75" customHeight="1" x14ac:dyDescent="0.2">
      <c r="A16593" s="215" t="s">
        <v>13441</v>
      </c>
      <c r="B16593" s="215" t="s">
        <v>211</v>
      </c>
      <c r="C16593" s="24"/>
    </row>
    <row r="16594" spans="1:3" ht="12.75" customHeight="1" x14ac:dyDescent="0.2">
      <c r="A16594" s="215" t="s">
        <v>13442</v>
      </c>
      <c r="B16594" s="215" t="s">
        <v>211</v>
      </c>
      <c r="C16594" s="24"/>
    </row>
    <row r="16595" spans="1:3" ht="12.75" customHeight="1" x14ac:dyDescent="0.2">
      <c r="A16595" s="215" t="s">
        <v>2284</v>
      </c>
      <c r="B16595" s="215" t="s">
        <v>211</v>
      </c>
      <c r="C16595" s="24"/>
    </row>
    <row r="16596" spans="1:3" ht="12.75" customHeight="1" x14ac:dyDescent="0.2">
      <c r="A16596" s="215" t="s">
        <v>13443</v>
      </c>
      <c r="B16596" s="215" t="s">
        <v>211</v>
      </c>
      <c r="C16596" s="24"/>
    </row>
    <row r="16597" spans="1:3" ht="12.75" customHeight="1" x14ac:dyDescent="0.2">
      <c r="A16597" s="215" t="s">
        <v>23000</v>
      </c>
      <c r="B16597" s="215" t="s">
        <v>211</v>
      </c>
      <c r="C16597" s="24"/>
    </row>
    <row r="16598" spans="1:3" ht="12.75" customHeight="1" x14ac:dyDescent="0.2">
      <c r="A16598" s="215" t="s">
        <v>23001</v>
      </c>
      <c r="B16598" s="215" t="s">
        <v>211</v>
      </c>
      <c r="C16598" s="24"/>
    </row>
    <row r="16599" spans="1:3" ht="12.75" customHeight="1" x14ac:dyDescent="0.2">
      <c r="A16599" s="215" t="s">
        <v>13444</v>
      </c>
      <c r="B16599" s="215" t="s">
        <v>211</v>
      </c>
      <c r="C16599" s="24"/>
    </row>
    <row r="16600" spans="1:3" ht="12.75" customHeight="1" x14ac:dyDescent="0.2">
      <c r="A16600" s="215" t="s">
        <v>13445</v>
      </c>
      <c r="B16600" s="215" t="s">
        <v>211</v>
      </c>
      <c r="C16600" s="24"/>
    </row>
    <row r="16601" spans="1:3" ht="12.75" customHeight="1" x14ac:dyDescent="0.2">
      <c r="A16601" s="215" t="s">
        <v>2285</v>
      </c>
      <c r="B16601" s="215" t="s">
        <v>211</v>
      </c>
      <c r="C16601" s="24"/>
    </row>
    <row r="16602" spans="1:3" ht="12.75" customHeight="1" x14ac:dyDescent="0.2">
      <c r="A16602" s="215" t="s">
        <v>13447</v>
      </c>
      <c r="B16602" s="215" t="s">
        <v>211</v>
      </c>
      <c r="C16602" s="24"/>
    </row>
    <row r="16603" spans="1:3" ht="12.75" customHeight="1" x14ac:dyDescent="0.2">
      <c r="A16603" s="215" t="s">
        <v>25465</v>
      </c>
      <c r="B16603" s="215" t="s">
        <v>211</v>
      </c>
      <c r="C16603" s="24"/>
    </row>
    <row r="16604" spans="1:3" ht="12.75" customHeight="1" x14ac:dyDescent="0.2">
      <c r="A16604" s="215" t="s">
        <v>2286</v>
      </c>
      <c r="B16604" s="215" t="s">
        <v>211</v>
      </c>
      <c r="C16604" s="24"/>
    </row>
    <row r="16605" spans="1:3" ht="12.75" customHeight="1" x14ac:dyDescent="0.2">
      <c r="A16605" s="215" t="s">
        <v>13448</v>
      </c>
      <c r="B16605" s="215" t="s">
        <v>211</v>
      </c>
      <c r="C16605" s="24"/>
    </row>
    <row r="16606" spans="1:3" ht="12.75" customHeight="1" x14ac:dyDescent="0.2">
      <c r="A16606" s="215" t="s">
        <v>13456</v>
      </c>
      <c r="B16606" s="215" t="s">
        <v>1231</v>
      </c>
      <c r="C16606" s="24"/>
    </row>
    <row r="16607" spans="1:3" ht="12.75" customHeight="1" x14ac:dyDescent="0.2">
      <c r="A16607" s="215" t="s">
        <v>13457</v>
      </c>
      <c r="B16607" s="215" t="s">
        <v>1231</v>
      </c>
      <c r="C16607" s="24"/>
    </row>
    <row r="16608" spans="1:3" ht="12.75" customHeight="1" x14ac:dyDescent="0.2">
      <c r="A16608" s="215" t="s">
        <v>13458</v>
      </c>
      <c r="B16608" s="215" t="s">
        <v>1231</v>
      </c>
      <c r="C16608" s="24"/>
    </row>
    <row r="16609" spans="1:3" ht="12.75" customHeight="1" x14ac:dyDescent="0.2">
      <c r="A16609" s="215" t="s">
        <v>13459</v>
      </c>
      <c r="B16609" s="215" t="s">
        <v>1231</v>
      </c>
      <c r="C16609" s="24"/>
    </row>
    <row r="16610" spans="1:3" ht="12.75" customHeight="1" x14ac:dyDescent="0.2">
      <c r="A16610" s="215" t="s">
        <v>23008</v>
      </c>
      <c r="B16610" s="215" t="s">
        <v>1231</v>
      </c>
      <c r="C16610" s="24"/>
    </row>
    <row r="16611" spans="1:3" ht="12.75" customHeight="1" x14ac:dyDescent="0.2">
      <c r="A16611" s="215" t="s">
        <v>23009</v>
      </c>
      <c r="B16611" s="215" t="s">
        <v>1231</v>
      </c>
      <c r="C16611" s="24"/>
    </row>
    <row r="16612" spans="1:3" ht="12.75" customHeight="1" x14ac:dyDescent="0.2">
      <c r="A16612" s="215" t="s">
        <v>23010</v>
      </c>
      <c r="B16612" s="215" t="s">
        <v>1231</v>
      </c>
      <c r="C16612" s="24"/>
    </row>
    <row r="16613" spans="1:3" ht="12.75" customHeight="1" x14ac:dyDescent="0.2">
      <c r="A16613" s="215" t="s">
        <v>23011</v>
      </c>
      <c r="B16613" s="215" t="s">
        <v>1231</v>
      </c>
      <c r="C16613" s="24"/>
    </row>
    <row r="16614" spans="1:3" ht="12.75" customHeight="1" x14ac:dyDescent="0.2">
      <c r="A16614" s="215" t="s">
        <v>26001</v>
      </c>
      <c r="B16614" s="215" t="s">
        <v>1231</v>
      </c>
      <c r="C16614" s="24"/>
    </row>
    <row r="16615" spans="1:3" ht="12.75" customHeight="1" x14ac:dyDescent="0.2">
      <c r="A16615" s="215" t="s">
        <v>23012</v>
      </c>
      <c r="B16615" s="215" t="s">
        <v>1231</v>
      </c>
      <c r="C16615" s="24"/>
    </row>
    <row r="16616" spans="1:3" ht="12.75" customHeight="1" x14ac:dyDescent="0.2">
      <c r="A16616" s="215" t="s">
        <v>25466</v>
      </c>
      <c r="B16616" s="215" t="s">
        <v>1231</v>
      </c>
      <c r="C16616" s="24"/>
    </row>
    <row r="16617" spans="1:3" ht="12.75" customHeight="1" x14ac:dyDescent="0.2">
      <c r="A16617" s="215" t="s">
        <v>23005</v>
      </c>
      <c r="B16617" s="215" t="s">
        <v>1231</v>
      </c>
      <c r="C16617" s="24"/>
    </row>
    <row r="16618" spans="1:3" ht="12.75" customHeight="1" x14ac:dyDescent="0.2">
      <c r="A16618" s="215" t="s">
        <v>13460</v>
      </c>
      <c r="B16618" s="215" t="s">
        <v>1231</v>
      </c>
      <c r="C16618" s="24"/>
    </row>
    <row r="16619" spans="1:3" ht="12.75" customHeight="1" x14ac:dyDescent="0.2">
      <c r="A16619" s="215" t="s">
        <v>13450</v>
      </c>
      <c r="B16619" s="215" t="s">
        <v>1231</v>
      </c>
      <c r="C16619" s="24"/>
    </row>
    <row r="16620" spans="1:3" ht="12.75" customHeight="1" x14ac:dyDescent="0.2">
      <c r="A16620" s="215" t="s">
        <v>1231</v>
      </c>
      <c r="B16620" s="215" t="s">
        <v>1231</v>
      </c>
      <c r="C16620" s="24"/>
    </row>
    <row r="16621" spans="1:3" ht="12.75" customHeight="1" x14ac:dyDescent="0.2">
      <c r="A16621" s="215" t="s">
        <v>13451</v>
      </c>
      <c r="B16621" s="215" t="s">
        <v>1231</v>
      </c>
      <c r="C16621" s="24"/>
    </row>
    <row r="16622" spans="1:3" ht="12.75" customHeight="1" x14ac:dyDescent="0.2">
      <c r="A16622" s="215" t="s">
        <v>13452</v>
      </c>
      <c r="B16622" s="215" t="s">
        <v>1231</v>
      </c>
      <c r="C16622" s="24"/>
    </row>
    <row r="16623" spans="1:3" ht="12.75" customHeight="1" x14ac:dyDescent="0.2">
      <c r="A16623" s="215" t="s">
        <v>13453</v>
      </c>
      <c r="B16623" s="215" t="s">
        <v>1231</v>
      </c>
      <c r="C16623" s="24"/>
    </row>
    <row r="16624" spans="1:3" ht="12.75" customHeight="1" x14ac:dyDescent="0.2">
      <c r="A16624" s="215" t="s">
        <v>23006</v>
      </c>
      <c r="B16624" s="215" t="s">
        <v>1231</v>
      </c>
      <c r="C16624" s="24"/>
    </row>
    <row r="16625" spans="1:3" ht="12.75" customHeight="1" x14ac:dyDescent="0.2">
      <c r="A16625" s="215" t="s">
        <v>23013</v>
      </c>
      <c r="B16625" s="215" t="s">
        <v>1231</v>
      </c>
      <c r="C16625" s="24"/>
    </row>
    <row r="16626" spans="1:3" ht="12.75" customHeight="1" x14ac:dyDescent="0.2">
      <c r="A16626" s="215" t="s">
        <v>23014</v>
      </c>
      <c r="B16626" s="215" t="s">
        <v>1231</v>
      </c>
      <c r="C16626" s="24"/>
    </row>
    <row r="16627" spans="1:3" ht="12.75" customHeight="1" x14ac:dyDescent="0.2">
      <c r="A16627" s="215" t="s">
        <v>23015</v>
      </c>
      <c r="B16627" s="215" t="s">
        <v>1231</v>
      </c>
      <c r="C16627" s="24"/>
    </row>
    <row r="16628" spans="1:3" ht="12.75" customHeight="1" x14ac:dyDescent="0.2">
      <c r="A16628" s="215" t="s">
        <v>23016</v>
      </c>
      <c r="B16628" s="215" t="s">
        <v>1231</v>
      </c>
      <c r="C16628" s="24"/>
    </row>
    <row r="16629" spans="1:3" ht="12.75" customHeight="1" x14ac:dyDescent="0.2">
      <c r="A16629" s="215" t="s">
        <v>23007</v>
      </c>
      <c r="B16629" s="215" t="s">
        <v>1231</v>
      </c>
      <c r="C16629" s="24"/>
    </row>
    <row r="16630" spans="1:3" ht="12.75" customHeight="1" x14ac:dyDescent="0.2">
      <c r="A16630" s="215" t="s">
        <v>13454</v>
      </c>
      <c r="B16630" s="215" t="s">
        <v>1231</v>
      </c>
      <c r="C16630" s="24"/>
    </row>
    <row r="16631" spans="1:3" ht="12.75" customHeight="1" x14ac:dyDescent="0.2">
      <c r="A16631" s="215" t="s">
        <v>13455</v>
      </c>
      <c r="B16631" s="215" t="s">
        <v>1231</v>
      </c>
      <c r="C16631" s="24"/>
    </row>
    <row r="16632" spans="1:3" ht="12.75" customHeight="1" x14ac:dyDescent="0.2">
      <c r="A16632" s="215" t="s">
        <v>13461</v>
      </c>
      <c r="B16632" s="215" t="s">
        <v>1231</v>
      </c>
      <c r="C16632" s="24"/>
    </row>
    <row r="16633" spans="1:3" ht="12.75" customHeight="1" x14ac:dyDescent="0.2">
      <c r="A16633" s="215" t="s">
        <v>13570</v>
      </c>
      <c r="B16633" s="215" t="s">
        <v>32</v>
      </c>
      <c r="C16633" s="24"/>
    </row>
    <row r="16634" spans="1:3" ht="12.75" customHeight="1" x14ac:dyDescent="0.2">
      <c r="A16634" s="215" t="s">
        <v>23021</v>
      </c>
      <c r="B16634" s="215" t="s">
        <v>32</v>
      </c>
      <c r="C16634" s="24"/>
    </row>
    <row r="16635" spans="1:3" ht="12.75" customHeight="1" x14ac:dyDescent="0.2">
      <c r="A16635" s="215" t="s">
        <v>13462</v>
      </c>
      <c r="B16635" s="215" t="s">
        <v>32</v>
      </c>
      <c r="C16635" s="24"/>
    </row>
    <row r="16636" spans="1:3" ht="12.75" customHeight="1" x14ac:dyDescent="0.2">
      <c r="A16636" s="215" t="s">
        <v>13463</v>
      </c>
      <c r="B16636" s="215" t="s">
        <v>32</v>
      </c>
      <c r="C16636" s="24"/>
    </row>
    <row r="16637" spans="1:3" ht="12.75" customHeight="1" x14ac:dyDescent="0.2">
      <c r="A16637" s="215" t="s">
        <v>13464</v>
      </c>
      <c r="B16637" s="215" t="s">
        <v>32</v>
      </c>
      <c r="C16637" s="24"/>
    </row>
    <row r="16638" spans="1:3" ht="12.75" customHeight="1" x14ac:dyDescent="0.2">
      <c r="A16638" s="215" t="s">
        <v>13465</v>
      </c>
      <c r="B16638" s="215" t="s">
        <v>32</v>
      </c>
      <c r="C16638" s="24"/>
    </row>
    <row r="16639" spans="1:3" ht="12.75" customHeight="1" x14ac:dyDescent="0.2">
      <c r="A16639" s="215" t="s">
        <v>23022</v>
      </c>
      <c r="B16639" s="215" t="s">
        <v>32</v>
      </c>
      <c r="C16639" s="24"/>
    </row>
    <row r="16640" spans="1:3" ht="12.75" customHeight="1" x14ac:dyDescent="0.2">
      <c r="A16640" s="215" t="s">
        <v>23023</v>
      </c>
      <c r="B16640" s="215" t="s">
        <v>32</v>
      </c>
      <c r="C16640" s="24"/>
    </row>
    <row r="16641" spans="1:3" ht="12.75" customHeight="1" x14ac:dyDescent="0.2">
      <c r="A16641" s="215" t="s">
        <v>23024</v>
      </c>
      <c r="B16641" s="215" t="s">
        <v>32</v>
      </c>
      <c r="C16641" s="24"/>
    </row>
    <row r="16642" spans="1:3" ht="12.75" customHeight="1" x14ac:dyDescent="0.2">
      <c r="A16642" s="215" t="s">
        <v>23025</v>
      </c>
      <c r="B16642" s="215" t="s">
        <v>32</v>
      </c>
      <c r="C16642" s="24"/>
    </row>
    <row r="16643" spans="1:3" ht="12.75" customHeight="1" x14ac:dyDescent="0.2">
      <c r="A16643" s="215" t="s">
        <v>13571</v>
      </c>
      <c r="B16643" s="215" t="s">
        <v>32</v>
      </c>
      <c r="C16643" s="24"/>
    </row>
    <row r="16644" spans="1:3" ht="12.75" customHeight="1" x14ac:dyDescent="0.2">
      <c r="A16644" s="215" t="s">
        <v>23026</v>
      </c>
      <c r="B16644" s="215" t="s">
        <v>32</v>
      </c>
      <c r="C16644" s="24"/>
    </row>
    <row r="16645" spans="1:3" ht="12.75" customHeight="1" x14ac:dyDescent="0.2">
      <c r="A16645" s="215" t="s">
        <v>13466</v>
      </c>
      <c r="B16645" s="215" t="s">
        <v>32</v>
      </c>
      <c r="C16645" s="24"/>
    </row>
    <row r="16646" spans="1:3" ht="12.75" customHeight="1" x14ac:dyDescent="0.2">
      <c r="A16646" s="215" t="s">
        <v>13467</v>
      </c>
      <c r="B16646" s="215" t="s">
        <v>32</v>
      </c>
      <c r="C16646" s="24"/>
    </row>
    <row r="16647" spans="1:3" ht="12.75" customHeight="1" x14ac:dyDescent="0.2">
      <c r="A16647" s="215" t="s">
        <v>23027</v>
      </c>
      <c r="B16647" s="215" t="s">
        <v>32</v>
      </c>
      <c r="C16647" s="24"/>
    </row>
    <row r="16648" spans="1:3" ht="12.75" customHeight="1" x14ac:dyDescent="0.2">
      <c r="A16648" s="215" t="s">
        <v>13468</v>
      </c>
      <c r="B16648" s="215" t="s">
        <v>32</v>
      </c>
      <c r="C16648" s="24"/>
    </row>
    <row r="16649" spans="1:3" ht="12.75" customHeight="1" x14ac:dyDescent="0.2">
      <c r="A16649" s="215" t="s">
        <v>23028</v>
      </c>
      <c r="B16649" s="215" t="s">
        <v>32</v>
      </c>
      <c r="C16649" s="24"/>
    </row>
    <row r="16650" spans="1:3" ht="12.75" customHeight="1" x14ac:dyDescent="0.2">
      <c r="A16650" s="215" t="s">
        <v>13469</v>
      </c>
      <c r="B16650" s="215" t="s">
        <v>32</v>
      </c>
      <c r="C16650" s="24"/>
    </row>
    <row r="16651" spans="1:3" ht="12.75" customHeight="1" x14ac:dyDescent="0.2">
      <c r="A16651" s="215" t="s">
        <v>13470</v>
      </c>
      <c r="B16651" s="215" t="s">
        <v>32</v>
      </c>
      <c r="C16651" s="24"/>
    </row>
    <row r="16652" spans="1:3" ht="12.75" customHeight="1" x14ac:dyDescent="0.2">
      <c r="A16652" s="215" t="s">
        <v>23029</v>
      </c>
      <c r="B16652" s="215" t="s">
        <v>32</v>
      </c>
      <c r="C16652" s="24"/>
    </row>
    <row r="16653" spans="1:3" ht="12.75" customHeight="1" x14ac:dyDescent="0.2">
      <c r="A16653" s="215" t="s">
        <v>2287</v>
      </c>
      <c r="B16653" s="215" t="s">
        <v>32</v>
      </c>
      <c r="C16653" s="24"/>
    </row>
    <row r="16654" spans="1:3" ht="12.75" customHeight="1" x14ac:dyDescent="0.2">
      <c r="A16654" s="215" t="s">
        <v>13471</v>
      </c>
      <c r="B16654" s="215" t="s">
        <v>32</v>
      </c>
      <c r="C16654" s="24"/>
    </row>
    <row r="16655" spans="1:3" ht="12.75" customHeight="1" x14ac:dyDescent="0.2">
      <c r="A16655" s="215" t="s">
        <v>13472</v>
      </c>
      <c r="B16655" s="215" t="s">
        <v>32</v>
      </c>
      <c r="C16655" s="24"/>
    </row>
    <row r="16656" spans="1:3" ht="12.75" customHeight="1" x14ac:dyDescent="0.2">
      <c r="A16656" s="215" t="s">
        <v>13473</v>
      </c>
      <c r="B16656" s="215" t="s">
        <v>32</v>
      </c>
      <c r="C16656" s="24"/>
    </row>
    <row r="16657" spans="1:3" ht="12.75" customHeight="1" x14ac:dyDescent="0.2">
      <c r="A16657" s="215" t="s">
        <v>13474</v>
      </c>
      <c r="B16657" s="215" t="s">
        <v>32</v>
      </c>
      <c r="C16657" s="24"/>
    </row>
    <row r="16658" spans="1:3" ht="12.75" customHeight="1" x14ac:dyDescent="0.2">
      <c r="A16658" s="215" t="s">
        <v>13475</v>
      </c>
      <c r="B16658" s="215" t="s">
        <v>32</v>
      </c>
      <c r="C16658" s="24"/>
    </row>
    <row r="16659" spans="1:3" ht="12.75" customHeight="1" x14ac:dyDescent="0.2">
      <c r="A16659" s="215" t="s">
        <v>13476</v>
      </c>
      <c r="B16659" s="215" t="s">
        <v>32</v>
      </c>
      <c r="C16659" s="24"/>
    </row>
    <row r="16660" spans="1:3" ht="12.75" customHeight="1" x14ac:dyDescent="0.2">
      <c r="A16660" s="215" t="s">
        <v>13477</v>
      </c>
      <c r="B16660" s="215" t="s">
        <v>32</v>
      </c>
      <c r="C16660" s="24"/>
    </row>
    <row r="16661" spans="1:3" ht="12.75" customHeight="1" x14ac:dyDescent="0.2">
      <c r="A16661" s="215" t="s">
        <v>13478</v>
      </c>
      <c r="B16661" s="215" t="s">
        <v>32</v>
      </c>
      <c r="C16661" s="24"/>
    </row>
    <row r="16662" spans="1:3" ht="12.75" customHeight="1" x14ac:dyDescent="0.2">
      <c r="A16662" s="215" t="s">
        <v>13479</v>
      </c>
      <c r="B16662" s="215" t="s">
        <v>32</v>
      </c>
      <c r="C16662" s="24"/>
    </row>
    <row r="16663" spans="1:3" ht="12.75" customHeight="1" x14ac:dyDescent="0.2">
      <c r="A16663" s="215" t="s">
        <v>13480</v>
      </c>
      <c r="B16663" s="215" t="s">
        <v>32</v>
      </c>
      <c r="C16663" s="24"/>
    </row>
    <row r="16664" spans="1:3" ht="12.75" customHeight="1" x14ac:dyDescent="0.2">
      <c r="A16664" s="215" t="s">
        <v>13481</v>
      </c>
      <c r="B16664" s="215" t="s">
        <v>32</v>
      </c>
      <c r="C16664" s="24"/>
    </row>
    <row r="16665" spans="1:3" ht="12.75" customHeight="1" x14ac:dyDescent="0.2">
      <c r="A16665" s="215" t="s">
        <v>13482</v>
      </c>
      <c r="B16665" s="215" t="s">
        <v>32</v>
      </c>
      <c r="C16665" s="24"/>
    </row>
    <row r="16666" spans="1:3" ht="12.75" customHeight="1" x14ac:dyDescent="0.2">
      <c r="A16666" s="215" t="s">
        <v>13483</v>
      </c>
      <c r="B16666" s="215" t="s">
        <v>32</v>
      </c>
      <c r="C16666" s="24"/>
    </row>
    <row r="16667" spans="1:3" ht="12.75" customHeight="1" x14ac:dyDescent="0.2">
      <c r="A16667" s="215" t="s">
        <v>13484</v>
      </c>
      <c r="B16667" s="215" t="s">
        <v>32</v>
      </c>
      <c r="C16667" s="24"/>
    </row>
    <row r="16668" spans="1:3" ht="12.75" customHeight="1" x14ac:dyDescent="0.2">
      <c r="A16668" s="215" t="s">
        <v>13485</v>
      </c>
      <c r="B16668" s="215" t="s">
        <v>32</v>
      </c>
      <c r="C16668" s="24"/>
    </row>
    <row r="16669" spans="1:3" ht="12.75" customHeight="1" x14ac:dyDescent="0.2">
      <c r="A16669" s="215" t="s">
        <v>26002</v>
      </c>
      <c r="B16669" s="215" t="s">
        <v>32</v>
      </c>
      <c r="C16669" s="24"/>
    </row>
    <row r="16670" spans="1:3" ht="12.75" customHeight="1" x14ac:dyDescent="0.2">
      <c r="A16670" s="215" t="s">
        <v>13572</v>
      </c>
      <c r="B16670" s="215" t="s">
        <v>32</v>
      </c>
      <c r="C16670" s="24"/>
    </row>
    <row r="16671" spans="1:3" ht="12.75" customHeight="1" x14ac:dyDescent="0.2">
      <c r="A16671" s="215" t="s">
        <v>13573</v>
      </c>
      <c r="B16671" s="215" t="s">
        <v>32</v>
      </c>
      <c r="C16671" s="24"/>
    </row>
    <row r="16672" spans="1:3" ht="12.75" customHeight="1" x14ac:dyDescent="0.2">
      <c r="A16672" s="215" t="s">
        <v>13486</v>
      </c>
      <c r="B16672" s="215" t="s">
        <v>32</v>
      </c>
      <c r="C16672" s="24"/>
    </row>
    <row r="16673" spans="1:3" ht="12.75" customHeight="1" x14ac:dyDescent="0.2">
      <c r="A16673" s="215" t="s">
        <v>3268</v>
      </c>
      <c r="B16673" s="215" t="s">
        <v>32</v>
      </c>
      <c r="C16673" s="24"/>
    </row>
    <row r="16674" spans="1:3" ht="12.75" customHeight="1" x14ac:dyDescent="0.2">
      <c r="A16674" s="215" t="s">
        <v>13487</v>
      </c>
      <c r="B16674" s="215" t="s">
        <v>32</v>
      </c>
      <c r="C16674" s="24"/>
    </row>
    <row r="16675" spans="1:3" ht="12.75" customHeight="1" x14ac:dyDescent="0.2">
      <c r="A16675" s="215" t="s">
        <v>2288</v>
      </c>
      <c r="B16675" s="215" t="s">
        <v>32</v>
      </c>
      <c r="C16675" s="24"/>
    </row>
    <row r="16676" spans="1:3" ht="12.75" customHeight="1" x14ac:dyDescent="0.2">
      <c r="A16676" s="215" t="s">
        <v>13488</v>
      </c>
      <c r="B16676" s="215" t="s">
        <v>32</v>
      </c>
      <c r="C16676" s="24"/>
    </row>
    <row r="16677" spans="1:3" ht="12.75" customHeight="1" x14ac:dyDescent="0.2">
      <c r="A16677" s="215" t="s">
        <v>13489</v>
      </c>
      <c r="B16677" s="215" t="s">
        <v>32</v>
      </c>
      <c r="C16677" s="24"/>
    </row>
    <row r="16678" spans="1:3" ht="12.75" customHeight="1" x14ac:dyDescent="0.2">
      <c r="A16678" s="215" t="s">
        <v>13574</v>
      </c>
      <c r="B16678" s="215" t="s">
        <v>32</v>
      </c>
      <c r="C16678" s="24"/>
    </row>
    <row r="16679" spans="1:3" ht="12.75" customHeight="1" x14ac:dyDescent="0.2">
      <c r="A16679" s="215" t="s">
        <v>13575</v>
      </c>
      <c r="B16679" s="215" t="s">
        <v>32</v>
      </c>
      <c r="C16679" s="24"/>
    </row>
    <row r="16680" spans="1:3" ht="12.75" customHeight="1" x14ac:dyDescent="0.2">
      <c r="A16680" s="215" t="s">
        <v>13576</v>
      </c>
      <c r="B16680" s="215" t="s">
        <v>32</v>
      </c>
      <c r="C16680" s="24"/>
    </row>
    <row r="16681" spans="1:3" ht="12.75" customHeight="1" x14ac:dyDescent="0.2">
      <c r="A16681" s="215" t="s">
        <v>13490</v>
      </c>
      <c r="B16681" s="215" t="s">
        <v>32</v>
      </c>
      <c r="C16681" s="24"/>
    </row>
    <row r="16682" spans="1:3" ht="12.75" customHeight="1" x14ac:dyDescent="0.2">
      <c r="A16682" s="215" t="s">
        <v>23030</v>
      </c>
      <c r="B16682" s="215" t="s">
        <v>32</v>
      </c>
      <c r="C16682" s="24"/>
    </row>
    <row r="16683" spans="1:3" ht="12.75" customHeight="1" x14ac:dyDescent="0.2">
      <c r="A16683" s="215" t="s">
        <v>23031</v>
      </c>
      <c r="B16683" s="215" t="s">
        <v>32</v>
      </c>
      <c r="C16683" s="24"/>
    </row>
    <row r="16684" spans="1:3" ht="12.75" customHeight="1" x14ac:dyDescent="0.2">
      <c r="A16684" s="215" t="s">
        <v>2289</v>
      </c>
      <c r="B16684" s="215" t="s">
        <v>32</v>
      </c>
      <c r="C16684" s="24"/>
    </row>
    <row r="16685" spans="1:3" ht="12.75" customHeight="1" x14ac:dyDescent="0.2">
      <c r="A16685" s="215" t="s">
        <v>13491</v>
      </c>
      <c r="B16685" s="215" t="s">
        <v>32</v>
      </c>
      <c r="C16685" s="24"/>
    </row>
    <row r="16686" spans="1:3" ht="12.75" customHeight="1" x14ac:dyDescent="0.2">
      <c r="A16686" s="215" t="s">
        <v>23032</v>
      </c>
      <c r="B16686" s="215" t="s">
        <v>32</v>
      </c>
      <c r="C16686" s="24"/>
    </row>
    <row r="16687" spans="1:3" ht="12.75" customHeight="1" x14ac:dyDescent="0.2">
      <c r="A16687" s="215" t="s">
        <v>23033</v>
      </c>
      <c r="B16687" s="215" t="s">
        <v>32</v>
      </c>
      <c r="C16687" s="24"/>
    </row>
    <row r="16688" spans="1:3" ht="12.75" customHeight="1" x14ac:dyDescent="0.2">
      <c r="A16688" s="215" t="s">
        <v>2290</v>
      </c>
      <c r="B16688" s="215" t="s">
        <v>32</v>
      </c>
      <c r="C16688" s="24"/>
    </row>
    <row r="16689" spans="1:4" ht="12.75" customHeight="1" x14ac:dyDescent="0.2">
      <c r="A16689" s="215" t="s">
        <v>13492</v>
      </c>
      <c r="B16689" s="215" t="s">
        <v>32</v>
      </c>
      <c r="C16689" s="24"/>
    </row>
    <row r="16690" spans="1:4" ht="12.75" customHeight="1" x14ac:dyDescent="0.2">
      <c r="A16690" s="215" t="s">
        <v>13493</v>
      </c>
      <c r="B16690" s="215" t="s">
        <v>32</v>
      </c>
      <c r="C16690" s="24"/>
    </row>
    <row r="16691" spans="1:4" ht="12.75" customHeight="1" x14ac:dyDescent="0.2">
      <c r="A16691" s="215" t="s">
        <v>13494</v>
      </c>
      <c r="B16691" s="215" t="s">
        <v>32</v>
      </c>
      <c r="C16691" s="24"/>
    </row>
    <row r="16692" spans="1:4" ht="12.75" customHeight="1" x14ac:dyDescent="0.2">
      <c r="A16692" s="215" t="s">
        <v>13495</v>
      </c>
      <c r="B16692" s="215" t="s">
        <v>32</v>
      </c>
      <c r="C16692" s="24"/>
    </row>
    <row r="16693" spans="1:4" ht="12.75" customHeight="1" x14ac:dyDescent="0.2">
      <c r="A16693" s="215" t="s">
        <v>13496</v>
      </c>
      <c r="B16693" s="215" t="s">
        <v>32</v>
      </c>
      <c r="C16693" s="24"/>
    </row>
    <row r="16694" spans="1:4" ht="12.75" customHeight="1" x14ac:dyDescent="0.2">
      <c r="A16694" s="215" t="s">
        <v>13497</v>
      </c>
      <c r="B16694" s="215" t="s">
        <v>32</v>
      </c>
      <c r="C16694" s="24"/>
    </row>
    <row r="16695" spans="1:4" ht="12.75" customHeight="1" x14ac:dyDescent="0.2">
      <c r="A16695" s="215" t="s">
        <v>13498</v>
      </c>
      <c r="B16695" s="215" t="s">
        <v>32</v>
      </c>
      <c r="C16695" s="24"/>
    </row>
    <row r="16696" spans="1:4" ht="12.75" customHeight="1" x14ac:dyDescent="0.2">
      <c r="A16696" s="215" t="s">
        <v>13577</v>
      </c>
      <c r="B16696" s="215" t="s">
        <v>32</v>
      </c>
      <c r="C16696" s="24"/>
    </row>
    <row r="16697" spans="1:4" ht="12.75" customHeight="1" x14ac:dyDescent="0.2">
      <c r="A16697" s="215" t="s">
        <v>23034</v>
      </c>
      <c r="B16697" s="215" t="s">
        <v>32</v>
      </c>
      <c r="C16697" s="24"/>
    </row>
    <row r="16698" spans="1:4" ht="12.75" customHeight="1" x14ac:dyDescent="0.2">
      <c r="A16698" s="215" t="s">
        <v>13578</v>
      </c>
      <c r="B16698" s="215" t="s">
        <v>32</v>
      </c>
      <c r="C16698" s="24"/>
    </row>
    <row r="16699" spans="1:4" s="24" customFormat="1" ht="12.75" customHeight="1" x14ac:dyDescent="0.2">
      <c r="A16699" s="215" t="s">
        <v>13579</v>
      </c>
      <c r="B16699" s="215" t="s">
        <v>32</v>
      </c>
      <c r="D16699" s="120"/>
    </row>
    <row r="16700" spans="1:4" ht="12.75" customHeight="1" x14ac:dyDescent="0.2">
      <c r="A16700" s="215" t="s">
        <v>13580</v>
      </c>
      <c r="B16700" s="215" t="s">
        <v>32</v>
      </c>
      <c r="C16700" s="24"/>
    </row>
    <row r="16701" spans="1:4" ht="12.75" customHeight="1" x14ac:dyDescent="0.2">
      <c r="A16701" s="215" t="s">
        <v>23035</v>
      </c>
      <c r="B16701" s="215" t="s">
        <v>32</v>
      </c>
      <c r="C16701" s="24"/>
    </row>
    <row r="16702" spans="1:4" ht="12.75" customHeight="1" x14ac:dyDescent="0.2">
      <c r="A16702" s="215" t="s">
        <v>13499</v>
      </c>
      <c r="B16702" s="215" t="s">
        <v>32</v>
      </c>
      <c r="C16702" s="24"/>
    </row>
    <row r="16703" spans="1:4" ht="12.75" customHeight="1" x14ac:dyDescent="0.2">
      <c r="A16703" s="215" t="s">
        <v>13581</v>
      </c>
      <c r="B16703" s="215" t="s">
        <v>32</v>
      </c>
      <c r="C16703" s="24"/>
    </row>
    <row r="16704" spans="1:4" ht="12.75" customHeight="1" x14ac:dyDescent="0.2">
      <c r="A16704" s="215" t="s">
        <v>13500</v>
      </c>
      <c r="B16704" s="215" t="s">
        <v>32</v>
      </c>
      <c r="C16704" s="24"/>
    </row>
    <row r="16705" spans="1:3" ht="12.75" customHeight="1" x14ac:dyDescent="0.2">
      <c r="A16705" s="215" t="s">
        <v>13582</v>
      </c>
      <c r="B16705" s="215" t="s">
        <v>32</v>
      </c>
      <c r="C16705" s="24"/>
    </row>
    <row r="16706" spans="1:3" ht="12.75" customHeight="1" x14ac:dyDescent="0.2">
      <c r="A16706" s="215" t="s">
        <v>2291</v>
      </c>
      <c r="B16706" s="215" t="s">
        <v>32</v>
      </c>
      <c r="C16706" s="24"/>
    </row>
    <row r="16707" spans="1:3" ht="12.75" customHeight="1" x14ac:dyDescent="0.2">
      <c r="A16707" s="215" t="s">
        <v>13501</v>
      </c>
      <c r="B16707" s="215" t="s">
        <v>32</v>
      </c>
      <c r="C16707" s="24"/>
    </row>
    <row r="16708" spans="1:3" ht="12.75" customHeight="1" x14ac:dyDescent="0.2">
      <c r="A16708" s="215" t="s">
        <v>13502</v>
      </c>
      <c r="B16708" s="215" t="s">
        <v>32</v>
      </c>
      <c r="C16708" s="24"/>
    </row>
    <row r="16709" spans="1:3" ht="12.75" customHeight="1" x14ac:dyDescent="0.2">
      <c r="A16709" s="215" t="s">
        <v>13503</v>
      </c>
      <c r="B16709" s="215" t="s">
        <v>32</v>
      </c>
      <c r="C16709" s="24"/>
    </row>
    <row r="16710" spans="1:3" ht="12.75" customHeight="1" x14ac:dyDescent="0.2">
      <c r="A16710" s="215" t="s">
        <v>23036</v>
      </c>
      <c r="B16710" s="215" t="s">
        <v>32</v>
      </c>
      <c r="C16710" s="24"/>
    </row>
    <row r="16711" spans="1:3" ht="12.75" customHeight="1" x14ac:dyDescent="0.2">
      <c r="A16711" s="215" t="s">
        <v>23037</v>
      </c>
      <c r="B16711" s="215" t="s">
        <v>32</v>
      </c>
      <c r="C16711" s="24"/>
    </row>
    <row r="16712" spans="1:3" ht="12.75" customHeight="1" x14ac:dyDescent="0.2">
      <c r="A16712" s="215" t="s">
        <v>13504</v>
      </c>
      <c r="B16712" s="215" t="s">
        <v>32</v>
      </c>
      <c r="C16712" s="24"/>
    </row>
    <row r="16713" spans="1:3" ht="12.75" customHeight="1" x14ac:dyDescent="0.2">
      <c r="A16713" s="215" t="s">
        <v>13583</v>
      </c>
      <c r="B16713" s="215" t="s">
        <v>32</v>
      </c>
      <c r="C16713" s="24"/>
    </row>
    <row r="16714" spans="1:3" ht="12.75" customHeight="1" x14ac:dyDescent="0.2">
      <c r="A16714" s="215" t="s">
        <v>13584</v>
      </c>
      <c r="B16714" s="215" t="s">
        <v>32</v>
      </c>
      <c r="C16714" s="24"/>
    </row>
    <row r="16715" spans="1:3" ht="12.75" customHeight="1" x14ac:dyDescent="0.2">
      <c r="A16715" s="215" t="s">
        <v>25458</v>
      </c>
      <c r="B16715" s="215" t="s">
        <v>32</v>
      </c>
      <c r="C16715" s="24"/>
    </row>
    <row r="16716" spans="1:3" ht="12.75" customHeight="1" x14ac:dyDescent="0.2">
      <c r="A16716" s="215" t="s">
        <v>23038</v>
      </c>
      <c r="B16716" s="215" t="s">
        <v>32</v>
      </c>
      <c r="C16716" s="24"/>
    </row>
    <row r="16717" spans="1:3" ht="12.75" customHeight="1" x14ac:dyDescent="0.2">
      <c r="A16717" s="215" t="s">
        <v>13585</v>
      </c>
      <c r="B16717" s="215" t="s">
        <v>32</v>
      </c>
      <c r="C16717" s="24"/>
    </row>
    <row r="16718" spans="1:3" ht="12.75" customHeight="1" x14ac:dyDescent="0.2">
      <c r="A16718" s="215" t="s">
        <v>2292</v>
      </c>
      <c r="B16718" s="215" t="s">
        <v>32</v>
      </c>
      <c r="C16718" s="24"/>
    </row>
    <row r="16719" spans="1:3" ht="12.75" customHeight="1" x14ac:dyDescent="0.2">
      <c r="A16719" s="215" t="s">
        <v>13505</v>
      </c>
      <c r="B16719" s="215" t="s">
        <v>32</v>
      </c>
      <c r="C16719" s="24"/>
    </row>
    <row r="16720" spans="1:3" ht="12.75" customHeight="1" x14ac:dyDescent="0.2">
      <c r="A16720" s="215" t="s">
        <v>13506</v>
      </c>
      <c r="B16720" s="215" t="s">
        <v>32</v>
      </c>
      <c r="C16720" s="24"/>
    </row>
    <row r="16721" spans="1:3" ht="12.75" customHeight="1" x14ac:dyDescent="0.2">
      <c r="A16721" s="215" t="s">
        <v>13586</v>
      </c>
      <c r="B16721" s="215" t="s">
        <v>32</v>
      </c>
      <c r="C16721" s="24"/>
    </row>
    <row r="16722" spans="1:3" ht="12.75" customHeight="1" x14ac:dyDescent="0.2">
      <c r="A16722" s="215" t="s">
        <v>13507</v>
      </c>
      <c r="B16722" s="215" t="s">
        <v>32</v>
      </c>
      <c r="C16722" s="24"/>
    </row>
    <row r="16723" spans="1:3" ht="12.75" customHeight="1" x14ac:dyDescent="0.2">
      <c r="A16723" s="215" t="s">
        <v>23039</v>
      </c>
      <c r="B16723" s="215" t="s">
        <v>32</v>
      </c>
      <c r="C16723" s="24"/>
    </row>
    <row r="16724" spans="1:3" ht="12.75" customHeight="1" x14ac:dyDescent="0.2">
      <c r="A16724" s="215" t="s">
        <v>13587</v>
      </c>
      <c r="B16724" s="215" t="s">
        <v>32</v>
      </c>
      <c r="C16724" s="24"/>
    </row>
    <row r="16725" spans="1:3" ht="12.75" customHeight="1" x14ac:dyDescent="0.2">
      <c r="A16725" s="215" t="s">
        <v>2293</v>
      </c>
      <c r="B16725" s="215" t="s">
        <v>32</v>
      </c>
      <c r="C16725" s="24"/>
    </row>
    <row r="16726" spans="1:3" ht="12.75" customHeight="1" x14ac:dyDescent="0.2">
      <c r="A16726" s="215" t="s">
        <v>13508</v>
      </c>
      <c r="B16726" s="215" t="s">
        <v>32</v>
      </c>
      <c r="C16726" s="24"/>
    </row>
    <row r="16727" spans="1:3" ht="12.75" customHeight="1" x14ac:dyDescent="0.2">
      <c r="A16727" s="215" t="s">
        <v>26003</v>
      </c>
      <c r="B16727" s="215" t="s">
        <v>32</v>
      </c>
      <c r="C16727" s="24"/>
    </row>
    <row r="16728" spans="1:3" ht="12.75" customHeight="1" x14ac:dyDescent="0.2">
      <c r="A16728" s="215" t="s">
        <v>13509</v>
      </c>
      <c r="B16728" s="215" t="s">
        <v>32</v>
      </c>
      <c r="C16728" s="24"/>
    </row>
    <row r="16729" spans="1:3" ht="12.75" customHeight="1" x14ac:dyDescent="0.2">
      <c r="A16729" s="215" t="s">
        <v>13510</v>
      </c>
      <c r="B16729" s="215" t="s">
        <v>32</v>
      </c>
      <c r="C16729" s="24"/>
    </row>
    <row r="16730" spans="1:3" ht="12.75" customHeight="1" x14ac:dyDescent="0.2">
      <c r="A16730" s="215" t="s">
        <v>13511</v>
      </c>
      <c r="B16730" s="215" t="s">
        <v>32</v>
      </c>
      <c r="C16730" s="24"/>
    </row>
    <row r="16731" spans="1:3" ht="12.75" customHeight="1" x14ac:dyDescent="0.2">
      <c r="A16731" s="215" t="s">
        <v>13512</v>
      </c>
      <c r="B16731" s="215" t="s">
        <v>32</v>
      </c>
      <c r="C16731" s="24"/>
    </row>
    <row r="16732" spans="1:3" ht="12.75" customHeight="1" x14ac:dyDescent="0.2">
      <c r="A16732" s="215" t="s">
        <v>2294</v>
      </c>
      <c r="B16732" s="215" t="s">
        <v>32</v>
      </c>
      <c r="C16732" s="24"/>
    </row>
    <row r="16733" spans="1:3" ht="12.75" customHeight="1" x14ac:dyDescent="0.2">
      <c r="A16733" s="215" t="s">
        <v>13513</v>
      </c>
      <c r="B16733" s="215" t="s">
        <v>32</v>
      </c>
      <c r="C16733" s="24"/>
    </row>
    <row r="16734" spans="1:3" ht="12.75" customHeight="1" x14ac:dyDescent="0.2">
      <c r="A16734" s="215" t="s">
        <v>23040</v>
      </c>
      <c r="B16734" s="215" t="s">
        <v>32</v>
      </c>
      <c r="C16734" s="24"/>
    </row>
    <row r="16735" spans="1:3" ht="12.75" customHeight="1" x14ac:dyDescent="0.2">
      <c r="A16735" s="215" t="s">
        <v>23041</v>
      </c>
      <c r="B16735" s="215" t="s">
        <v>32</v>
      </c>
      <c r="C16735" s="24"/>
    </row>
    <row r="16736" spans="1:3" ht="12.75" customHeight="1" x14ac:dyDescent="0.2">
      <c r="A16736" s="215" t="s">
        <v>13588</v>
      </c>
      <c r="B16736" s="215" t="s">
        <v>32</v>
      </c>
      <c r="C16736" s="24"/>
    </row>
    <row r="16737" spans="1:3" ht="12.75" customHeight="1" x14ac:dyDescent="0.2">
      <c r="A16737" s="215" t="s">
        <v>13589</v>
      </c>
      <c r="B16737" s="215" t="s">
        <v>32</v>
      </c>
      <c r="C16737" s="24"/>
    </row>
    <row r="16738" spans="1:3" ht="12.75" customHeight="1" x14ac:dyDescent="0.2">
      <c r="A16738" s="215" t="s">
        <v>13590</v>
      </c>
      <c r="B16738" s="215" t="s">
        <v>32</v>
      </c>
      <c r="C16738" s="24"/>
    </row>
    <row r="16739" spans="1:3" ht="12.75" customHeight="1" x14ac:dyDescent="0.2">
      <c r="A16739" s="215" t="s">
        <v>13591</v>
      </c>
      <c r="B16739" s="215" t="s">
        <v>32</v>
      </c>
      <c r="C16739" s="24"/>
    </row>
    <row r="16740" spans="1:3" ht="12.75" customHeight="1" x14ac:dyDescent="0.2">
      <c r="A16740" s="215" t="s">
        <v>13592</v>
      </c>
      <c r="B16740" s="215" t="s">
        <v>32</v>
      </c>
      <c r="C16740" s="24"/>
    </row>
    <row r="16741" spans="1:3" ht="12.75" customHeight="1" x14ac:dyDescent="0.2">
      <c r="A16741" s="215" t="s">
        <v>13593</v>
      </c>
      <c r="B16741" s="215" t="s">
        <v>32</v>
      </c>
      <c r="C16741" s="24"/>
    </row>
    <row r="16742" spans="1:3" ht="12.75" customHeight="1" x14ac:dyDescent="0.2">
      <c r="A16742" s="215" t="s">
        <v>23042</v>
      </c>
      <c r="B16742" s="215" t="s">
        <v>32</v>
      </c>
      <c r="C16742" s="24"/>
    </row>
    <row r="16743" spans="1:3" ht="12.75" customHeight="1" x14ac:dyDescent="0.2">
      <c r="A16743" s="215" t="s">
        <v>13594</v>
      </c>
      <c r="B16743" s="215" t="s">
        <v>32</v>
      </c>
      <c r="C16743" s="24"/>
    </row>
    <row r="16744" spans="1:3" ht="12.75" customHeight="1" x14ac:dyDescent="0.2">
      <c r="A16744" s="215" t="s">
        <v>23043</v>
      </c>
      <c r="B16744" s="215" t="s">
        <v>32</v>
      </c>
      <c r="C16744" s="24"/>
    </row>
    <row r="16745" spans="1:3" ht="12.75" customHeight="1" x14ac:dyDescent="0.2">
      <c r="A16745" s="215" t="s">
        <v>23044</v>
      </c>
      <c r="B16745" s="215" t="s">
        <v>32</v>
      </c>
      <c r="C16745" s="24"/>
    </row>
    <row r="16746" spans="1:3" ht="12.75" customHeight="1" x14ac:dyDescent="0.2">
      <c r="A16746" s="215" t="s">
        <v>23045</v>
      </c>
      <c r="B16746" s="215" t="s">
        <v>32</v>
      </c>
      <c r="C16746" s="24"/>
    </row>
    <row r="16747" spans="1:3" ht="12.75" customHeight="1" x14ac:dyDescent="0.2">
      <c r="A16747" s="215" t="s">
        <v>13595</v>
      </c>
      <c r="B16747" s="215" t="s">
        <v>32</v>
      </c>
      <c r="C16747" s="24"/>
    </row>
    <row r="16748" spans="1:3" ht="12.75" customHeight="1" x14ac:dyDescent="0.2">
      <c r="A16748" s="215" t="s">
        <v>23046</v>
      </c>
      <c r="B16748" s="215" t="s">
        <v>32</v>
      </c>
      <c r="C16748" s="24"/>
    </row>
    <row r="16749" spans="1:3" ht="12.75" customHeight="1" x14ac:dyDescent="0.2">
      <c r="A16749" s="215" t="s">
        <v>23047</v>
      </c>
      <c r="B16749" s="215" t="s">
        <v>32</v>
      </c>
      <c r="C16749" s="24"/>
    </row>
    <row r="16750" spans="1:3" ht="12.75" customHeight="1" x14ac:dyDescent="0.2">
      <c r="A16750" s="215" t="s">
        <v>13596</v>
      </c>
      <c r="B16750" s="215" t="s">
        <v>32</v>
      </c>
      <c r="C16750" s="24"/>
    </row>
    <row r="16751" spans="1:3" ht="12.75" customHeight="1" x14ac:dyDescent="0.2">
      <c r="A16751" s="215" t="s">
        <v>23048</v>
      </c>
      <c r="B16751" s="215" t="s">
        <v>32</v>
      </c>
      <c r="C16751" s="24"/>
    </row>
    <row r="16752" spans="1:3" ht="12.75" customHeight="1" x14ac:dyDescent="0.2">
      <c r="A16752" s="215" t="s">
        <v>23049</v>
      </c>
      <c r="B16752" s="215" t="s">
        <v>32</v>
      </c>
      <c r="C16752" s="24"/>
    </row>
    <row r="16753" spans="1:3" ht="12.75" customHeight="1" x14ac:dyDescent="0.2">
      <c r="A16753" s="215" t="s">
        <v>13597</v>
      </c>
      <c r="B16753" s="215" t="s">
        <v>32</v>
      </c>
      <c r="C16753" s="24"/>
    </row>
    <row r="16754" spans="1:3" ht="12.75" customHeight="1" x14ac:dyDescent="0.2">
      <c r="A16754" s="215" t="s">
        <v>13598</v>
      </c>
      <c r="B16754" s="215" t="s">
        <v>32</v>
      </c>
      <c r="C16754" s="24"/>
    </row>
    <row r="16755" spans="1:3" ht="12.75" customHeight="1" x14ac:dyDescent="0.2">
      <c r="A16755" s="215" t="s">
        <v>23050</v>
      </c>
      <c r="B16755" s="215" t="s">
        <v>32</v>
      </c>
      <c r="C16755" s="24"/>
    </row>
    <row r="16756" spans="1:3" ht="12.75" customHeight="1" x14ac:dyDescent="0.2">
      <c r="A16756" s="215" t="s">
        <v>2295</v>
      </c>
      <c r="B16756" s="215" t="s">
        <v>32</v>
      </c>
      <c r="C16756" s="24"/>
    </row>
    <row r="16757" spans="1:3" ht="12.75" customHeight="1" x14ac:dyDescent="0.2">
      <c r="A16757" s="215" t="s">
        <v>13514</v>
      </c>
      <c r="B16757" s="215" t="s">
        <v>32</v>
      </c>
      <c r="C16757" s="24"/>
    </row>
    <row r="16758" spans="1:3" ht="12.75" customHeight="1" x14ac:dyDescent="0.2">
      <c r="A16758" s="215" t="s">
        <v>13515</v>
      </c>
      <c r="B16758" s="215" t="s">
        <v>32</v>
      </c>
      <c r="C16758" s="24"/>
    </row>
    <row r="16759" spans="1:3" ht="12.75" customHeight="1" x14ac:dyDescent="0.2">
      <c r="A16759" s="215" t="s">
        <v>13516</v>
      </c>
      <c r="B16759" s="215" t="s">
        <v>32</v>
      </c>
      <c r="C16759" s="24"/>
    </row>
    <row r="16760" spans="1:3" ht="12.75" customHeight="1" x14ac:dyDescent="0.2">
      <c r="A16760" s="215" t="s">
        <v>13599</v>
      </c>
      <c r="B16760" s="215" t="s">
        <v>32</v>
      </c>
      <c r="C16760" s="24"/>
    </row>
    <row r="16761" spans="1:3" ht="12.75" customHeight="1" x14ac:dyDescent="0.2">
      <c r="A16761" s="215" t="s">
        <v>13600</v>
      </c>
      <c r="B16761" s="215" t="s">
        <v>32</v>
      </c>
      <c r="C16761" s="24"/>
    </row>
    <row r="16762" spans="1:3" ht="12.75" customHeight="1" x14ac:dyDescent="0.2">
      <c r="A16762" s="215" t="s">
        <v>23051</v>
      </c>
      <c r="B16762" s="215" t="s">
        <v>32</v>
      </c>
      <c r="C16762" s="24"/>
    </row>
    <row r="16763" spans="1:3" ht="12.75" customHeight="1" x14ac:dyDescent="0.2">
      <c r="A16763" s="215" t="s">
        <v>13601</v>
      </c>
      <c r="B16763" s="215" t="s">
        <v>32</v>
      </c>
      <c r="C16763" s="24"/>
    </row>
    <row r="16764" spans="1:3" ht="12.75" customHeight="1" x14ac:dyDescent="0.2">
      <c r="A16764" s="215" t="s">
        <v>23052</v>
      </c>
      <c r="B16764" s="215" t="s">
        <v>32</v>
      </c>
      <c r="C16764" s="24"/>
    </row>
    <row r="16765" spans="1:3" ht="12.75" customHeight="1" x14ac:dyDescent="0.2">
      <c r="A16765" s="215" t="s">
        <v>2296</v>
      </c>
      <c r="B16765" s="215" t="s">
        <v>32</v>
      </c>
      <c r="C16765" s="24"/>
    </row>
    <row r="16766" spans="1:3" ht="12.75" customHeight="1" x14ac:dyDescent="0.2">
      <c r="A16766" s="215" t="s">
        <v>13517</v>
      </c>
      <c r="B16766" s="215" t="s">
        <v>32</v>
      </c>
      <c r="C16766" s="24"/>
    </row>
    <row r="16767" spans="1:3" ht="12.75" customHeight="1" x14ac:dyDescent="0.2">
      <c r="A16767" s="215" t="s">
        <v>13518</v>
      </c>
      <c r="B16767" s="215" t="s">
        <v>32</v>
      </c>
      <c r="C16767" s="24"/>
    </row>
    <row r="16768" spans="1:3" ht="12.75" customHeight="1" x14ac:dyDescent="0.2">
      <c r="A16768" s="215" t="s">
        <v>13519</v>
      </c>
      <c r="B16768" s="215" t="s">
        <v>32</v>
      </c>
      <c r="C16768" s="24"/>
    </row>
    <row r="16769" spans="1:3" ht="12.75" customHeight="1" x14ac:dyDescent="0.2">
      <c r="A16769" s="215" t="s">
        <v>13520</v>
      </c>
      <c r="B16769" s="215" t="s">
        <v>32</v>
      </c>
      <c r="C16769" s="24"/>
    </row>
    <row r="16770" spans="1:3" ht="12.75" customHeight="1" x14ac:dyDescent="0.2">
      <c r="A16770" s="215" t="s">
        <v>23019</v>
      </c>
      <c r="B16770" s="215" t="s">
        <v>32</v>
      </c>
      <c r="C16770" s="24"/>
    </row>
    <row r="16771" spans="1:3" ht="12.75" customHeight="1" x14ac:dyDescent="0.2">
      <c r="A16771" s="215" t="s">
        <v>13602</v>
      </c>
      <c r="B16771" s="215" t="s">
        <v>32</v>
      </c>
      <c r="C16771" s="24"/>
    </row>
    <row r="16772" spans="1:3" ht="12.75" customHeight="1" x14ac:dyDescent="0.2">
      <c r="A16772" s="215" t="s">
        <v>13603</v>
      </c>
      <c r="B16772" s="215" t="s">
        <v>32</v>
      </c>
      <c r="C16772" s="24"/>
    </row>
    <row r="16773" spans="1:3" ht="12.75" customHeight="1" x14ac:dyDescent="0.2">
      <c r="A16773" s="215" t="s">
        <v>13604</v>
      </c>
      <c r="B16773" s="215" t="s">
        <v>32</v>
      </c>
      <c r="C16773" s="24"/>
    </row>
    <row r="16774" spans="1:3" ht="12.75" customHeight="1" x14ac:dyDescent="0.2">
      <c r="A16774" s="215" t="s">
        <v>13521</v>
      </c>
      <c r="B16774" s="215" t="s">
        <v>32</v>
      </c>
      <c r="C16774" s="24"/>
    </row>
    <row r="16775" spans="1:3" ht="12.75" customHeight="1" x14ac:dyDescent="0.2">
      <c r="A16775" s="215" t="s">
        <v>23053</v>
      </c>
      <c r="B16775" s="215" t="s">
        <v>32</v>
      </c>
      <c r="C16775" s="24"/>
    </row>
    <row r="16776" spans="1:3" ht="12.75" customHeight="1" x14ac:dyDescent="0.2">
      <c r="A16776" s="215" t="s">
        <v>23054</v>
      </c>
      <c r="B16776" s="215" t="s">
        <v>32</v>
      </c>
      <c r="C16776" s="24"/>
    </row>
    <row r="16777" spans="1:3" ht="12.75" customHeight="1" x14ac:dyDescent="0.2">
      <c r="A16777" s="215" t="s">
        <v>23055</v>
      </c>
      <c r="B16777" s="215" t="s">
        <v>32</v>
      </c>
      <c r="C16777" s="24"/>
    </row>
    <row r="16778" spans="1:3" ht="12.75" customHeight="1" x14ac:dyDescent="0.2">
      <c r="A16778" s="215" t="s">
        <v>32</v>
      </c>
      <c r="B16778" s="215" t="s">
        <v>32</v>
      </c>
      <c r="C16778" s="24"/>
    </row>
    <row r="16779" spans="1:3" ht="12.75" customHeight="1" x14ac:dyDescent="0.2">
      <c r="A16779" s="215" t="s">
        <v>13522</v>
      </c>
      <c r="B16779" s="215" t="s">
        <v>32</v>
      </c>
      <c r="C16779" s="24"/>
    </row>
    <row r="16780" spans="1:3" ht="12.75" customHeight="1" x14ac:dyDescent="0.2">
      <c r="A16780" s="215" t="s">
        <v>13523</v>
      </c>
      <c r="B16780" s="215" t="s">
        <v>32</v>
      </c>
      <c r="C16780" s="24"/>
    </row>
    <row r="16781" spans="1:3" ht="12.75" customHeight="1" x14ac:dyDescent="0.2">
      <c r="A16781" s="215" t="s">
        <v>13524</v>
      </c>
      <c r="B16781" s="215" t="s">
        <v>32</v>
      </c>
      <c r="C16781" s="24"/>
    </row>
    <row r="16782" spans="1:3" ht="12.75" customHeight="1" x14ac:dyDescent="0.2">
      <c r="A16782" s="215" t="s">
        <v>13525</v>
      </c>
      <c r="B16782" s="215" t="s">
        <v>32</v>
      </c>
      <c r="C16782" s="24"/>
    </row>
    <row r="16783" spans="1:3" ht="12.75" customHeight="1" x14ac:dyDescent="0.2">
      <c r="A16783" s="215" t="s">
        <v>13526</v>
      </c>
      <c r="B16783" s="215" t="s">
        <v>32</v>
      </c>
      <c r="C16783" s="24"/>
    </row>
    <row r="16784" spans="1:3" ht="12.75" customHeight="1" x14ac:dyDescent="0.2">
      <c r="A16784" s="215" t="s">
        <v>13527</v>
      </c>
      <c r="B16784" s="215" t="s">
        <v>32</v>
      </c>
      <c r="C16784" s="24"/>
    </row>
    <row r="16785" spans="1:3" ht="12.75" customHeight="1" x14ac:dyDescent="0.2">
      <c r="A16785" s="215" t="s">
        <v>13528</v>
      </c>
      <c r="B16785" s="215" t="s">
        <v>32</v>
      </c>
      <c r="C16785" s="24"/>
    </row>
    <row r="16786" spans="1:3" ht="12.75" customHeight="1" x14ac:dyDescent="0.2">
      <c r="A16786" s="215" t="s">
        <v>13529</v>
      </c>
      <c r="B16786" s="215" t="s">
        <v>32</v>
      </c>
      <c r="C16786" s="24"/>
    </row>
    <row r="16787" spans="1:3" ht="12.75" customHeight="1" x14ac:dyDescent="0.2">
      <c r="A16787" s="215" t="s">
        <v>13530</v>
      </c>
      <c r="B16787" s="215" t="s">
        <v>32</v>
      </c>
      <c r="C16787" s="24"/>
    </row>
    <row r="16788" spans="1:3" ht="12.75" customHeight="1" x14ac:dyDescent="0.2">
      <c r="A16788" s="215" t="s">
        <v>13531</v>
      </c>
      <c r="B16788" s="215" t="s">
        <v>32</v>
      </c>
      <c r="C16788" s="24"/>
    </row>
    <row r="16789" spans="1:3" ht="12.75" customHeight="1" x14ac:dyDescent="0.2">
      <c r="A16789" s="215" t="s">
        <v>13532</v>
      </c>
      <c r="B16789" s="215" t="s">
        <v>32</v>
      </c>
      <c r="C16789" s="24"/>
    </row>
    <row r="16790" spans="1:3" ht="12.75" customHeight="1" x14ac:dyDescent="0.2">
      <c r="A16790" s="215" t="s">
        <v>13533</v>
      </c>
      <c r="B16790" s="215" t="s">
        <v>32</v>
      </c>
      <c r="C16790" s="24"/>
    </row>
    <row r="16791" spans="1:3" ht="12.75" customHeight="1" x14ac:dyDescent="0.2">
      <c r="A16791" s="215" t="s">
        <v>13534</v>
      </c>
      <c r="B16791" s="215" t="s">
        <v>32</v>
      </c>
      <c r="C16791" s="24"/>
    </row>
    <row r="16792" spans="1:3" ht="12.75" customHeight="1" x14ac:dyDescent="0.2">
      <c r="A16792" s="215" t="s">
        <v>13535</v>
      </c>
      <c r="B16792" s="215" t="s">
        <v>32</v>
      </c>
      <c r="C16792" s="24"/>
    </row>
    <row r="16793" spans="1:3" ht="12.75" customHeight="1" x14ac:dyDescent="0.2">
      <c r="A16793" s="215" t="s">
        <v>13536</v>
      </c>
      <c r="B16793" s="215" t="s">
        <v>32</v>
      </c>
      <c r="C16793" s="24"/>
    </row>
    <row r="16794" spans="1:3" ht="12.75" customHeight="1" x14ac:dyDescent="0.2">
      <c r="A16794" s="215" t="s">
        <v>13537</v>
      </c>
      <c r="B16794" s="215" t="s">
        <v>32</v>
      </c>
      <c r="C16794" s="24"/>
    </row>
    <row r="16795" spans="1:3" ht="12.75" customHeight="1" x14ac:dyDescent="0.2">
      <c r="A16795" s="215" t="s">
        <v>13538</v>
      </c>
      <c r="B16795" s="215" t="s">
        <v>32</v>
      </c>
      <c r="C16795" s="24"/>
    </row>
    <row r="16796" spans="1:3" ht="12.75" customHeight="1" x14ac:dyDescent="0.2">
      <c r="A16796" s="215" t="s">
        <v>13539</v>
      </c>
      <c r="B16796" s="215" t="s">
        <v>32</v>
      </c>
      <c r="C16796" s="24"/>
    </row>
    <row r="16797" spans="1:3" ht="12.75" customHeight="1" x14ac:dyDescent="0.2">
      <c r="A16797" s="215" t="s">
        <v>13540</v>
      </c>
      <c r="B16797" s="215" t="s">
        <v>32</v>
      </c>
      <c r="C16797" s="24"/>
    </row>
    <row r="16798" spans="1:3" ht="12.75" customHeight="1" x14ac:dyDescent="0.2">
      <c r="A16798" s="215" t="s">
        <v>13541</v>
      </c>
      <c r="B16798" s="215" t="s">
        <v>32</v>
      </c>
      <c r="C16798" s="24"/>
    </row>
    <row r="16799" spans="1:3" ht="12.75" customHeight="1" x14ac:dyDescent="0.2">
      <c r="A16799" s="215" t="s">
        <v>13542</v>
      </c>
      <c r="B16799" s="215" t="s">
        <v>32</v>
      </c>
      <c r="C16799" s="24"/>
    </row>
    <row r="16800" spans="1:3" ht="12.75" customHeight="1" x14ac:dyDescent="0.2">
      <c r="A16800" s="215" t="s">
        <v>13605</v>
      </c>
      <c r="B16800" s="215" t="s">
        <v>32</v>
      </c>
      <c r="C16800" s="24"/>
    </row>
    <row r="16801" spans="1:3" ht="12.75" customHeight="1" x14ac:dyDescent="0.2">
      <c r="A16801" s="215" t="s">
        <v>13543</v>
      </c>
      <c r="B16801" s="215" t="s">
        <v>32</v>
      </c>
      <c r="C16801" s="24"/>
    </row>
    <row r="16802" spans="1:3" ht="12.75" customHeight="1" x14ac:dyDescent="0.2">
      <c r="A16802" s="215" t="s">
        <v>13544</v>
      </c>
      <c r="B16802" s="215" t="s">
        <v>32</v>
      </c>
      <c r="C16802" s="24"/>
    </row>
    <row r="16803" spans="1:3" ht="12.75" customHeight="1" x14ac:dyDescent="0.2">
      <c r="A16803" s="215" t="s">
        <v>26004</v>
      </c>
      <c r="B16803" s="215" t="s">
        <v>32</v>
      </c>
      <c r="C16803" s="24"/>
    </row>
    <row r="16804" spans="1:3" ht="12.75" customHeight="1" x14ac:dyDescent="0.2">
      <c r="A16804" s="215" t="s">
        <v>13545</v>
      </c>
      <c r="B16804" s="215" t="s">
        <v>32</v>
      </c>
      <c r="C16804" s="24"/>
    </row>
    <row r="16805" spans="1:3" ht="12.75" customHeight="1" x14ac:dyDescent="0.2">
      <c r="A16805" s="215" t="s">
        <v>13546</v>
      </c>
      <c r="B16805" s="215" t="s">
        <v>32</v>
      </c>
      <c r="C16805" s="24"/>
    </row>
    <row r="16806" spans="1:3" ht="12.75" customHeight="1" x14ac:dyDescent="0.2">
      <c r="A16806" s="215" t="s">
        <v>23017</v>
      </c>
      <c r="B16806" s="215" t="s">
        <v>32</v>
      </c>
      <c r="C16806" s="24"/>
    </row>
    <row r="16807" spans="1:3" ht="12.75" customHeight="1" x14ac:dyDescent="0.2">
      <c r="A16807" s="215" t="s">
        <v>13606</v>
      </c>
      <c r="B16807" s="215" t="s">
        <v>32</v>
      </c>
      <c r="C16807" s="24"/>
    </row>
    <row r="16808" spans="1:3" ht="12.75" customHeight="1" x14ac:dyDescent="0.2">
      <c r="A16808" s="215" t="s">
        <v>13547</v>
      </c>
      <c r="B16808" s="215" t="s">
        <v>32</v>
      </c>
      <c r="C16808" s="24"/>
    </row>
    <row r="16809" spans="1:3" ht="12.75" customHeight="1" x14ac:dyDescent="0.2">
      <c r="A16809" s="215" t="s">
        <v>13548</v>
      </c>
      <c r="B16809" s="215" t="s">
        <v>32</v>
      </c>
      <c r="C16809" s="24"/>
    </row>
    <row r="16810" spans="1:3" ht="12.75" customHeight="1" x14ac:dyDescent="0.2">
      <c r="A16810" s="215" t="s">
        <v>13607</v>
      </c>
      <c r="B16810" s="215" t="s">
        <v>32</v>
      </c>
      <c r="C16810" s="24"/>
    </row>
    <row r="16811" spans="1:3" ht="12.75" customHeight="1" x14ac:dyDescent="0.2">
      <c r="A16811" s="215" t="s">
        <v>2297</v>
      </c>
      <c r="B16811" s="215" t="s">
        <v>32</v>
      </c>
      <c r="C16811" s="24"/>
    </row>
    <row r="16812" spans="1:3" ht="12.75" customHeight="1" x14ac:dyDescent="0.2">
      <c r="A16812" s="215" t="s">
        <v>13549</v>
      </c>
      <c r="B16812" s="215" t="s">
        <v>32</v>
      </c>
      <c r="C16812" s="24"/>
    </row>
    <row r="16813" spans="1:3" ht="12.75" customHeight="1" x14ac:dyDescent="0.2">
      <c r="A16813" s="215" t="s">
        <v>23018</v>
      </c>
      <c r="B16813" s="215" t="s">
        <v>32</v>
      </c>
      <c r="C16813" s="24"/>
    </row>
    <row r="16814" spans="1:3" ht="12.75" customHeight="1" x14ac:dyDescent="0.2">
      <c r="A16814" s="215" t="s">
        <v>2298</v>
      </c>
      <c r="B16814" s="215" t="s">
        <v>32</v>
      </c>
      <c r="C16814" s="24"/>
    </row>
    <row r="16815" spans="1:3" ht="12.75" customHeight="1" x14ac:dyDescent="0.2">
      <c r="A16815" s="215" t="s">
        <v>13550</v>
      </c>
      <c r="B16815" s="215" t="s">
        <v>32</v>
      </c>
      <c r="C16815" s="24"/>
    </row>
    <row r="16816" spans="1:3" ht="12.75" customHeight="1" x14ac:dyDescent="0.2">
      <c r="A16816" s="215" t="s">
        <v>23056</v>
      </c>
      <c r="B16816" s="215" t="s">
        <v>32</v>
      </c>
      <c r="C16816" s="24"/>
    </row>
    <row r="16817" spans="1:3" ht="12.75" customHeight="1" x14ac:dyDescent="0.2">
      <c r="A16817" s="215" t="s">
        <v>23057</v>
      </c>
      <c r="B16817" s="215" t="s">
        <v>32</v>
      </c>
      <c r="C16817" s="24"/>
    </row>
    <row r="16818" spans="1:3" ht="12.75" customHeight="1" x14ac:dyDescent="0.2">
      <c r="A16818" s="215" t="s">
        <v>13551</v>
      </c>
      <c r="B16818" s="215" t="s">
        <v>32</v>
      </c>
      <c r="C16818" s="24"/>
    </row>
    <row r="16819" spans="1:3" ht="12.75" customHeight="1" x14ac:dyDescent="0.2">
      <c r="A16819" s="215" t="s">
        <v>13552</v>
      </c>
      <c r="B16819" s="215" t="s">
        <v>32</v>
      </c>
      <c r="C16819" s="24"/>
    </row>
    <row r="16820" spans="1:3" ht="12.75" customHeight="1" x14ac:dyDescent="0.2">
      <c r="A16820" s="215" t="s">
        <v>13553</v>
      </c>
      <c r="B16820" s="215" t="s">
        <v>32</v>
      </c>
      <c r="C16820" s="24"/>
    </row>
    <row r="16821" spans="1:3" ht="12.75" customHeight="1" x14ac:dyDescent="0.2">
      <c r="A16821" s="215" t="s">
        <v>13554</v>
      </c>
      <c r="B16821" s="215" t="s">
        <v>32</v>
      </c>
      <c r="C16821" s="24"/>
    </row>
    <row r="16822" spans="1:3" ht="12.75" customHeight="1" x14ac:dyDescent="0.2">
      <c r="A16822" s="215" t="s">
        <v>13555</v>
      </c>
      <c r="B16822" s="215" t="s">
        <v>32</v>
      </c>
      <c r="C16822" s="24"/>
    </row>
    <row r="16823" spans="1:3" ht="12.75" customHeight="1" x14ac:dyDescent="0.2">
      <c r="A16823" s="215" t="s">
        <v>23058</v>
      </c>
      <c r="B16823" s="215" t="s">
        <v>32</v>
      </c>
      <c r="C16823" s="24"/>
    </row>
    <row r="16824" spans="1:3" ht="12.75" customHeight="1" x14ac:dyDescent="0.2">
      <c r="A16824" s="215" t="s">
        <v>13556</v>
      </c>
      <c r="B16824" s="215" t="s">
        <v>32</v>
      </c>
      <c r="C16824" s="24"/>
    </row>
    <row r="16825" spans="1:3" ht="12.75" customHeight="1" x14ac:dyDescent="0.2">
      <c r="A16825" s="215" t="s">
        <v>23020</v>
      </c>
      <c r="B16825" s="215" t="s">
        <v>32</v>
      </c>
      <c r="C16825" s="24"/>
    </row>
    <row r="16826" spans="1:3" ht="12.75" customHeight="1" x14ac:dyDescent="0.2">
      <c r="A16826" s="185" t="s">
        <v>26496</v>
      </c>
      <c r="B16826" s="185" t="s">
        <v>32</v>
      </c>
      <c r="C16826" s="24"/>
    </row>
    <row r="16827" spans="1:3" ht="12.75" customHeight="1" x14ac:dyDescent="0.2">
      <c r="A16827" s="215" t="s">
        <v>2299</v>
      </c>
      <c r="B16827" s="215" t="s">
        <v>32</v>
      </c>
      <c r="C16827" s="24"/>
    </row>
    <row r="16828" spans="1:3" ht="12.75" customHeight="1" x14ac:dyDescent="0.2">
      <c r="A16828" s="215" t="s">
        <v>13557</v>
      </c>
      <c r="B16828" s="215" t="s">
        <v>32</v>
      </c>
      <c r="C16828" s="24"/>
    </row>
    <row r="16829" spans="1:3" ht="12.75" customHeight="1" x14ac:dyDescent="0.2">
      <c r="A16829" s="215" t="s">
        <v>13558</v>
      </c>
      <c r="B16829" s="215" t="s">
        <v>32</v>
      </c>
      <c r="C16829" s="24"/>
    </row>
    <row r="16830" spans="1:3" ht="12.75" customHeight="1" x14ac:dyDescent="0.2">
      <c r="A16830" s="215" t="s">
        <v>13559</v>
      </c>
      <c r="B16830" s="215" t="s">
        <v>32</v>
      </c>
      <c r="C16830" s="24"/>
    </row>
    <row r="16831" spans="1:3" ht="12.75" customHeight="1" x14ac:dyDescent="0.2">
      <c r="A16831" s="215" t="s">
        <v>13560</v>
      </c>
      <c r="B16831" s="215" t="s">
        <v>32</v>
      </c>
      <c r="C16831" s="24"/>
    </row>
    <row r="16832" spans="1:3" ht="12.75" customHeight="1" x14ac:dyDescent="0.2">
      <c r="A16832" s="215" t="s">
        <v>26005</v>
      </c>
      <c r="B16832" s="215" t="s">
        <v>32</v>
      </c>
      <c r="C16832" s="24"/>
    </row>
    <row r="16833" spans="1:4" ht="12.75" customHeight="1" x14ac:dyDescent="0.2">
      <c r="A16833" s="215" t="s">
        <v>13608</v>
      </c>
      <c r="B16833" s="215" t="s">
        <v>32</v>
      </c>
      <c r="C16833" s="24"/>
    </row>
    <row r="16834" spans="1:4" ht="12.75" customHeight="1" x14ac:dyDescent="0.2">
      <c r="A16834" s="215" t="s">
        <v>26006</v>
      </c>
      <c r="B16834" s="215" t="s">
        <v>32</v>
      </c>
      <c r="C16834" s="24"/>
    </row>
    <row r="16835" spans="1:4" ht="12.75" customHeight="1" x14ac:dyDescent="0.2">
      <c r="A16835" s="215" t="s">
        <v>2300</v>
      </c>
      <c r="B16835" s="215" t="s">
        <v>32</v>
      </c>
      <c r="C16835" s="24"/>
    </row>
    <row r="16836" spans="1:4" ht="12.75" customHeight="1" x14ac:dyDescent="0.2">
      <c r="A16836" s="215" t="s">
        <v>26007</v>
      </c>
      <c r="B16836" s="215" t="s">
        <v>32</v>
      </c>
      <c r="C16836" s="24"/>
    </row>
    <row r="16837" spans="1:4" s="24" customFormat="1" ht="12.75" customHeight="1" x14ac:dyDescent="0.2">
      <c r="A16837" s="215" t="s">
        <v>13561</v>
      </c>
      <c r="B16837" s="215" t="s">
        <v>32</v>
      </c>
      <c r="D16837" s="120"/>
    </row>
    <row r="16838" spans="1:4" ht="12.75" customHeight="1" x14ac:dyDescent="0.2">
      <c r="A16838" s="215" t="s">
        <v>13562</v>
      </c>
      <c r="B16838" s="215" t="s">
        <v>32</v>
      </c>
      <c r="C16838" s="24"/>
    </row>
    <row r="16839" spans="1:4" ht="12.75" customHeight="1" x14ac:dyDescent="0.2">
      <c r="A16839" s="215" t="s">
        <v>26008</v>
      </c>
      <c r="B16839" s="215" t="s">
        <v>32</v>
      </c>
      <c r="C16839" s="24"/>
    </row>
    <row r="16840" spans="1:4" ht="12.75" customHeight="1" x14ac:dyDescent="0.2">
      <c r="A16840" s="215" t="s">
        <v>13563</v>
      </c>
      <c r="B16840" s="215" t="s">
        <v>32</v>
      </c>
      <c r="C16840" s="24"/>
    </row>
    <row r="16841" spans="1:4" ht="12.75" customHeight="1" x14ac:dyDescent="0.2">
      <c r="A16841" s="215" t="s">
        <v>2301</v>
      </c>
      <c r="B16841" s="215" t="s">
        <v>32</v>
      </c>
      <c r="C16841" s="24"/>
    </row>
    <row r="16842" spans="1:4" ht="12.75" customHeight="1" x14ac:dyDescent="0.2">
      <c r="A16842" s="215" t="s">
        <v>13564</v>
      </c>
      <c r="B16842" s="215" t="s">
        <v>32</v>
      </c>
      <c r="C16842" s="24"/>
    </row>
    <row r="16843" spans="1:4" ht="12.75" customHeight="1" x14ac:dyDescent="0.2">
      <c r="A16843" s="215" t="s">
        <v>13565</v>
      </c>
      <c r="B16843" s="215" t="s">
        <v>32</v>
      </c>
      <c r="C16843" s="24"/>
    </row>
    <row r="16844" spans="1:4" s="24" customFormat="1" ht="12.75" customHeight="1" x14ac:dyDescent="0.2">
      <c r="A16844" s="215" t="s">
        <v>13566</v>
      </c>
      <c r="B16844" s="215" t="s">
        <v>32</v>
      </c>
      <c r="D16844" s="120"/>
    </row>
    <row r="16845" spans="1:4" ht="12.75" customHeight="1" x14ac:dyDescent="0.2">
      <c r="A16845" s="215" t="s">
        <v>23059</v>
      </c>
      <c r="B16845" s="215" t="s">
        <v>32</v>
      </c>
      <c r="C16845" s="24"/>
    </row>
    <row r="16846" spans="1:4" ht="12.75" customHeight="1" x14ac:dyDescent="0.2">
      <c r="A16846" s="215" t="s">
        <v>13567</v>
      </c>
      <c r="B16846" s="215" t="s">
        <v>32</v>
      </c>
      <c r="C16846" s="24"/>
    </row>
    <row r="16847" spans="1:4" ht="12.75" customHeight="1" x14ac:dyDescent="0.2">
      <c r="A16847" s="215" t="s">
        <v>13568</v>
      </c>
      <c r="B16847" s="215" t="s">
        <v>32</v>
      </c>
      <c r="C16847" s="24"/>
    </row>
    <row r="16848" spans="1:4" ht="12.75" customHeight="1" x14ac:dyDescent="0.2">
      <c r="A16848" s="215" t="s">
        <v>13569</v>
      </c>
      <c r="B16848" s="215" t="s">
        <v>32</v>
      </c>
      <c r="C16848" s="24"/>
    </row>
    <row r="16849" spans="1:4" ht="12.75" customHeight="1" x14ac:dyDescent="0.2">
      <c r="A16849" s="215" t="s">
        <v>26009</v>
      </c>
      <c r="B16849" s="215" t="s">
        <v>32</v>
      </c>
      <c r="C16849" s="24"/>
    </row>
    <row r="16850" spans="1:4" ht="12.75" customHeight="1" x14ac:dyDescent="0.2">
      <c r="A16850" s="215" t="s">
        <v>19630</v>
      </c>
      <c r="B16850" s="215" t="s">
        <v>32</v>
      </c>
      <c r="C16850" s="24"/>
    </row>
    <row r="16851" spans="1:4" ht="12.75" customHeight="1" x14ac:dyDescent="0.2">
      <c r="A16851" s="215" t="s">
        <v>168</v>
      </c>
      <c r="B16851" s="215" t="s">
        <v>168</v>
      </c>
      <c r="C16851" s="24"/>
    </row>
    <row r="16852" spans="1:4" ht="12.75" customHeight="1" x14ac:dyDescent="0.2">
      <c r="A16852" s="215" t="s">
        <v>13609</v>
      </c>
      <c r="B16852" s="215" t="s">
        <v>168</v>
      </c>
      <c r="C16852" s="24"/>
    </row>
    <row r="16853" spans="1:4" ht="12.75" customHeight="1" x14ac:dyDescent="0.2">
      <c r="A16853" s="215" t="s">
        <v>13610</v>
      </c>
      <c r="B16853" s="215" t="s">
        <v>168</v>
      </c>
      <c r="C16853" s="24"/>
    </row>
    <row r="16854" spans="1:4" ht="12.75" customHeight="1" x14ac:dyDescent="0.2">
      <c r="A16854" s="215" t="s">
        <v>23061</v>
      </c>
      <c r="B16854" s="215" t="s">
        <v>151</v>
      </c>
      <c r="C16854" s="24"/>
    </row>
    <row r="16855" spans="1:4" ht="12.75" customHeight="1" x14ac:dyDescent="0.2">
      <c r="A16855" s="215" t="s">
        <v>13611</v>
      </c>
      <c r="B16855" s="215" t="s">
        <v>151</v>
      </c>
      <c r="C16855" s="24"/>
    </row>
    <row r="16856" spans="1:4" ht="12.75" customHeight="1" x14ac:dyDescent="0.2">
      <c r="A16856" s="215" t="s">
        <v>23062</v>
      </c>
      <c r="B16856" s="215" t="s">
        <v>151</v>
      </c>
      <c r="C16856" s="24"/>
    </row>
    <row r="16857" spans="1:4" ht="12.75" customHeight="1" x14ac:dyDescent="0.2">
      <c r="A16857" s="215" t="s">
        <v>23063</v>
      </c>
      <c r="B16857" s="215" t="s">
        <v>151</v>
      </c>
      <c r="C16857" s="24"/>
    </row>
    <row r="16858" spans="1:4" s="24" customFormat="1" ht="12.75" customHeight="1" x14ac:dyDescent="0.2">
      <c r="A16858" s="215" t="s">
        <v>13612</v>
      </c>
      <c r="B16858" s="215" t="s">
        <v>151</v>
      </c>
      <c r="D16858" s="120"/>
    </row>
    <row r="16859" spans="1:4" s="24" customFormat="1" ht="12.75" customHeight="1" x14ac:dyDescent="0.2">
      <c r="A16859" s="215" t="s">
        <v>23064</v>
      </c>
      <c r="B16859" s="215" t="s">
        <v>151</v>
      </c>
      <c r="D16859" s="120"/>
    </row>
    <row r="16860" spans="1:4" ht="12.75" customHeight="1" x14ac:dyDescent="0.2">
      <c r="A16860" s="215" t="s">
        <v>23065</v>
      </c>
      <c r="B16860" s="215" t="s">
        <v>151</v>
      </c>
      <c r="C16860" s="24"/>
    </row>
    <row r="16861" spans="1:4" ht="12.75" customHeight="1" x14ac:dyDescent="0.2">
      <c r="A16861" s="215" t="s">
        <v>13613</v>
      </c>
      <c r="B16861" s="215" t="s">
        <v>151</v>
      </c>
      <c r="C16861" s="24"/>
    </row>
    <row r="16862" spans="1:4" s="24" customFormat="1" ht="12.75" customHeight="1" x14ac:dyDescent="0.2">
      <c r="A16862" s="215" t="s">
        <v>13653</v>
      </c>
      <c r="B16862" s="215" t="s">
        <v>151</v>
      </c>
      <c r="D16862" s="120"/>
    </row>
    <row r="16863" spans="1:4" s="24" customFormat="1" ht="12.75" customHeight="1" x14ac:dyDescent="0.2">
      <c r="A16863" s="215" t="s">
        <v>23066</v>
      </c>
      <c r="B16863" s="215" t="s">
        <v>151</v>
      </c>
      <c r="D16863" s="120"/>
    </row>
    <row r="16864" spans="1:4" s="24" customFormat="1" ht="12.75" customHeight="1" x14ac:dyDescent="0.2">
      <c r="A16864" s="215" t="s">
        <v>23067</v>
      </c>
      <c r="B16864" s="215" t="s">
        <v>151</v>
      </c>
      <c r="D16864" s="120"/>
    </row>
    <row r="16865" spans="1:4" s="24" customFormat="1" ht="12.75" customHeight="1" x14ac:dyDescent="0.2">
      <c r="A16865" s="215" t="s">
        <v>13614</v>
      </c>
      <c r="B16865" s="215" t="s">
        <v>151</v>
      </c>
      <c r="D16865" s="120"/>
    </row>
    <row r="16866" spans="1:4" s="24" customFormat="1" ht="12.75" customHeight="1" x14ac:dyDescent="0.2">
      <c r="A16866" s="215" t="s">
        <v>13615</v>
      </c>
      <c r="B16866" s="215" t="s">
        <v>151</v>
      </c>
      <c r="D16866" s="120"/>
    </row>
    <row r="16867" spans="1:4" s="24" customFormat="1" ht="12.75" customHeight="1" x14ac:dyDescent="0.2">
      <c r="A16867" s="215" t="s">
        <v>23068</v>
      </c>
      <c r="B16867" s="215" t="s">
        <v>151</v>
      </c>
      <c r="D16867" s="120"/>
    </row>
    <row r="16868" spans="1:4" ht="12.75" customHeight="1" x14ac:dyDescent="0.2">
      <c r="A16868" s="215" t="s">
        <v>23069</v>
      </c>
      <c r="B16868" s="215" t="s">
        <v>151</v>
      </c>
      <c r="C16868" s="24"/>
    </row>
    <row r="16869" spans="1:4" ht="12.75" customHeight="1" x14ac:dyDescent="0.2">
      <c r="A16869" s="215" t="s">
        <v>23070</v>
      </c>
      <c r="B16869" s="215" t="s">
        <v>151</v>
      </c>
      <c r="C16869" s="24"/>
    </row>
    <row r="16870" spans="1:4" ht="12.75" customHeight="1" x14ac:dyDescent="0.2">
      <c r="A16870" s="215" t="s">
        <v>13616</v>
      </c>
      <c r="B16870" s="215" t="s">
        <v>151</v>
      </c>
      <c r="C16870" s="24"/>
    </row>
    <row r="16871" spans="1:4" ht="12.75" customHeight="1" x14ac:dyDescent="0.2">
      <c r="A16871" s="215" t="s">
        <v>23071</v>
      </c>
      <c r="B16871" s="215" t="s">
        <v>151</v>
      </c>
      <c r="C16871" s="24"/>
    </row>
    <row r="16872" spans="1:4" ht="12.75" customHeight="1" x14ac:dyDescent="0.2">
      <c r="A16872" s="215" t="s">
        <v>13617</v>
      </c>
      <c r="B16872" s="215" t="s">
        <v>151</v>
      </c>
      <c r="C16872" s="24"/>
    </row>
    <row r="16873" spans="1:4" ht="12.75" customHeight="1" x14ac:dyDescent="0.2">
      <c r="A16873" s="215" t="s">
        <v>23072</v>
      </c>
      <c r="B16873" s="215" t="s">
        <v>151</v>
      </c>
      <c r="C16873" s="24"/>
    </row>
    <row r="16874" spans="1:4" ht="12.75" customHeight="1" x14ac:dyDescent="0.2">
      <c r="A16874" s="215" t="s">
        <v>23073</v>
      </c>
      <c r="B16874" s="215" t="s">
        <v>151</v>
      </c>
      <c r="C16874" s="24"/>
    </row>
    <row r="16875" spans="1:4" ht="12.75" customHeight="1" x14ac:dyDescent="0.2">
      <c r="A16875" s="215" t="s">
        <v>23074</v>
      </c>
      <c r="B16875" s="215" t="s">
        <v>151</v>
      </c>
      <c r="C16875" s="24"/>
    </row>
    <row r="16876" spans="1:4" ht="12.75" customHeight="1" x14ac:dyDescent="0.2">
      <c r="A16876" s="215" t="s">
        <v>23075</v>
      </c>
      <c r="B16876" s="215" t="s">
        <v>151</v>
      </c>
      <c r="C16876" s="24"/>
    </row>
    <row r="16877" spans="1:4" ht="12.75" customHeight="1" x14ac:dyDescent="0.2">
      <c r="A16877" s="215" t="s">
        <v>13618</v>
      </c>
      <c r="B16877" s="215" t="s">
        <v>151</v>
      </c>
      <c r="C16877" s="24"/>
    </row>
    <row r="16878" spans="1:4" ht="12.75" customHeight="1" x14ac:dyDescent="0.2">
      <c r="A16878" s="215" t="s">
        <v>13619</v>
      </c>
      <c r="B16878" s="215" t="s">
        <v>151</v>
      </c>
      <c r="C16878" s="24"/>
    </row>
    <row r="16879" spans="1:4" ht="12.75" customHeight="1" x14ac:dyDescent="0.2">
      <c r="A16879" s="215" t="s">
        <v>13654</v>
      </c>
      <c r="B16879" s="215" t="s">
        <v>151</v>
      </c>
      <c r="C16879" s="24"/>
    </row>
    <row r="16880" spans="1:4" ht="12.75" customHeight="1" x14ac:dyDescent="0.2">
      <c r="A16880" s="215" t="s">
        <v>23076</v>
      </c>
      <c r="B16880" s="215" t="s">
        <v>151</v>
      </c>
      <c r="C16880" s="24"/>
    </row>
    <row r="16881" spans="1:3" ht="12.75" customHeight="1" x14ac:dyDescent="0.2">
      <c r="A16881" s="215" t="s">
        <v>23077</v>
      </c>
      <c r="B16881" s="215" t="s">
        <v>151</v>
      </c>
      <c r="C16881" s="24"/>
    </row>
    <row r="16882" spans="1:3" ht="12.75" customHeight="1" x14ac:dyDescent="0.2">
      <c r="A16882" s="215" t="s">
        <v>13655</v>
      </c>
      <c r="B16882" s="215" t="s">
        <v>151</v>
      </c>
      <c r="C16882" s="24"/>
    </row>
    <row r="16883" spans="1:3" ht="12.75" customHeight="1" x14ac:dyDescent="0.2">
      <c r="A16883" s="215" t="s">
        <v>13620</v>
      </c>
      <c r="B16883" s="215" t="s">
        <v>151</v>
      </c>
      <c r="C16883" s="24"/>
    </row>
    <row r="16884" spans="1:3" ht="12.75" customHeight="1" x14ac:dyDescent="0.2">
      <c r="A16884" s="215" t="s">
        <v>23078</v>
      </c>
      <c r="B16884" s="215" t="s">
        <v>151</v>
      </c>
      <c r="C16884" s="24"/>
    </row>
    <row r="16885" spans="1:3" ht="12.75" customHeight="1" x14ac:dyDescent="0.2">
      <c r="A16885" s="215" t="s">
        <v>13621</v>
      </c>
      <c r="B16885" s="215" t="s">
        <v>151</v>
      </c>
      <c r="C16885" s="24"/>
    </row>
    <row r="16886" spans="1:3" ht="12.75" customHeight="1" x14ac:dyDescent="0.2">
      <c r="A16886" s="215" t="s">
        <v>13622</v>
      </c>
      <c r="B16886" s="215" t="s">
        <v>151</v>
      </c>
      <c r="C16886" s="24"/>
    </row>
    <row r="16887" spans="1:3" ht="12.75" customHeight="1" x14ac:dyDescent="0.2">
      <c r="A16887" s="215" t="s">
        <v>26010</v>
      </c>
      <c r="B16887" s="215" t="s">
        <v>151</v>
      </c>
      <c r="C16887" s="24"/>
    </row>
    <row r="16888" spans="1:3" ht="12.75" customHeight="1" x14ac:dyDescent="0.2">
      <c r="A16888" s="215" t="s">
        <v>13623</v>
      </c>
      <c r="B16888" s="215" t="s">
        <v>151</v>
      </c>
      <c r="C16888" s="24"/>
    </row>
    <row r="16889" spans="1:3" ht="12.75" customHeight="1" x14ac:dyDescent="0.2">
      <c r="A16889" s="215" t="s">
        <v>23079</v>
      </c>
      <c r="B16889" s="215" t="s">
        <v>151</v>
      </c>
      <c r="C16889" s="24"/>
    </row>
    <row r="16890" spans="1:3" ht="12.75" customHeight="1" x14ac:dyDescent="0.2">
      <c r="A16890" s="215" t="s">
        <v>23080</v>
      </c>
      <c r="B16890" s="215" t="s">
        <v>151</v>
      </c>
      <c r="C16890" s="24"/>
    </row>
    <row r="16891" spans="1:3" ht="12.75" customHeight="1" x14ac:dyDescent="0.2">
      <c r="A16891" s="215" t="s">
        <v>13624</v>
      </c>
      <c r="B16891" s="215" t="s">
        <v>151</v>
      </c>
      <c r="C16891" s="24"/>
    </row>
    <row r="16892" spans="1:3" ht="12.75" customHeight="1" x14ac:dyDescent="0.2">
      <c r="A16892" s="215" t="s">
        <v>13625</v>
      </c>
      <c r="B16892" s="215" t="s">
        <v>151</v>
      </c>
      <c r="C16892" s="24"/>
    </row>
    <row r="16893" spans="1:3" ht="12.75" customHeight="1" x14ac:dyDescent="0.2">
      <c r="A16893" s="215" t="s">
        <v>13626</v>
      </c>
      <c r="B16893" s="215" t="s">
        <v>151</v>
      </c>
      <c r="C16893" s="24"/>
    </row>
    <row r="16894" spans="1:3" ht="12.75" customHeight="1" x14ac:dyDescent="0.2">
      <c r="A16894" s="215" t="s">
        <v>13627</v>
      </c>
      <c r="B16894" s="215" t="s">
        <v>151</v>
      </c>
      <c r="C16894" s="24"/>
    </row>
    <row r="16895" spans="1:3" ht="12.75" customHeight="1" x14ac:dyDescent="0.2">
      <c r="A16895" s="215" t="s">
        <v>2302</v>
      </c>
      <c r="B16895" s="215" t="s">
        <v>151</v>
      </c>
      <c r="C16895" s="24"/>
    </row>
    <row r="16896" spans="1:3" ht="12.75" customHeight="1" x14ac:dyDescent="0.2">
      <c r="A16896" s="215" t="s">
        <v>13628</v>
      </c>
      <c r="B16896" s="215" t="s">
        <v>151</v>
      </c>
      <c r="C16896" s="24"/>
    </row>
    <row r="16897" spans="1:4" ht="12.75" customHeight="1" x14ac:dyDescent="0.2">
      <c r="A16897" s="215" t="s">
        <v>2303</v>
      </c>
      <c r="B16897" s="215" t="s">
        <v>151</v>
      </c>
      <c r="C16897" s="24"/>
    </row>
    <row r="16898" spans="1:4" ht="12.75" customHeight="1" x14ac:dyDescent="0.2">
      <c r="A16898" s="215" t="s">
        <v>13629</v>
      </c>
      <c r="B16898" s="215" t="s">
        <v>151</v>
      </c>
      <c r="C16898" s="24"/>
    </row>
    <row r="16899" spans="1:4" ht="12.75" customHeight="1" x14ac:dyDescent="0.2">
      <c r="A16899" s="215" t="s">
        <v>23081</v>
      </c>
      <c r="B16899" s="215" t="s">
        <v>151</v>
      </c>
      <c r="C16899" s="24"/>
    </row>
    <row r="16900" spans="1:4" ht="12.75" customHeight="1" x14ac:dyDescent="0.2">
      <c r="A16900" s="215" t="s">
        <v>26011</v>
      </c>
      <c r="B16900" s="215" t="s">
        <v>151</v>
      </c>
      <c r="C16900" s="24"/>
    </row>
    <row r="16901" spans="1:4" ht="12.75" customHeight="1" x14ac:dyDescent="0.2">
      <c r="A16901" s="215" t="s">
        <v>13630</v>
      </c>
      <c r="B16901" s="215" t="s">
        <v>151</v>
      </c>
      <c r="C16901" s="24"/>
    </row>
    <row r="16902" spans="1:4" ht="12.75" customHeight="1" x14ac:dyDescent="0.2">
      <c r="A16902" s="215" t="s">
        <v>151</v>
      </c>
      <c r="B16902" s="215" t="s">
        <v>151</v>
      </c>
      <c r="C16902" s="24"/>
    </row>
    <row r="16903" spans="1:4" ht="12.75" customHeight="1" x14ac:dyDescent="0.2">
      <c r="A16903" s="215" t="s">
        <v>13631</v>
      </c>
      <c r="B16903" s="215" t="s">
        <v>151</v>
      </c>
      <c r="C16903" s="24"/>
    </row>
    <row r="16904" spans="1:4" ht="12.75" customHeight="1" x14ac:dyDescent="0.2">
      <c r="A16904" s="215" t="s">
        <v>13632</v>
      </c>
      <c r="B16904" s="215" t="s">
        <v>151</v>
      </c>
      <c r="C16904" s="24"/>
    </row>
    <row r="16905" spans="1:4" ht="12.75" customHeight="1" x14ac:dyDescent="0.2">
      <c r="A16905" s="215" t="s">
        <v>13633</v>
      </c>
      <c r="B16905" s="215" t="s">
        <v>151</v>
      </c>
      <c r="C16905" s="24"/>
    </row>
    <row r="16906" spans="1:4" ht="12.75" customHeight="1" x14ac:dyDescent="0.2">
      <c r="A16906" s="215" t="s">
        <v>26012</v>
      </c>
      <c r="B16906" s="215" t="s">
        <v>151</v>
      </c>
      <c r="C16906" s="24"/>
    </row>
    <row r="16907" spans="1:4" ht="12.75" customHeight="1" x14ac:dyDescent="0.2">
      <c r="A16907" s="215" t="s">
        <v>23082</v>
      </c>
      <c r="B16907" s="215" t="s">
        <v>151</v>
      </c>
      <c r="C16907" s="24"/>
    </row>
    <row r="16908" spans="1:4" ht="12.75" customHeight="1" x14ac:dyDescent="0.2">
      <c r="A16908" s="215" t="s">
        <v>23083</v>
      </c>
      <c r="B16908" s="215" t="s">
        <v>151</v>
      </c>
      <c r="C16908" s="24"/>
    </row>
    <row r="16909" spans="1:4" ht="12.75" customHeight="1" x14ac:dyDescent="0.2">
      <c r="A16909" s="215" t="s">
        <v>23084</v>
      </c>
      <c r="B16909" s="215" t="s">
        <v>151</v>
      </c>
      <c r="C16909" s="24"/>
    </row>
    <row r="16910" spans="1:4" ht="12.75" customHeight="1" x14ac:dyDescent="0.2">
      <c r="A16910" s="215" t="s">
        <v>13634</v>
      </c>
      <c r="B16910" s="215" t="s">
        <v>151</v>
      </c>
      <c r="C16910" s="24"/>
    </row>
    <row r="16911" spans="1:4" ht="12.75" customHeight="1" x14ac:dyDescent="0.2">
      <c r="A16911" s="215" t="s">
        <v>23085</v>
      </c>
      <c r="B16911" s="215" t="s">
        <v>151</v>
      </c>
      <c r="C16911" s="24"/>
    </row>
    <row r="16912" spans="1:4" s="24" customFormat="1" ht="12.75" customHeight="1" x14ac:dyDescent="0.2">
      <c r="A16912" s="215" t="s">
        <v>26013</v>
      </c>
      <c r="B16912" s="215" t="s">
        <v>151</v>
      </c>
      <c r="D16912" s="120"/>
    </row>
    <row r="16913" spans="1:3" ht="12.75" customHeight="1" x14ac:dyDescent="0.2">
      <c r="A16913" s="185" t="s">
        <v>26838</v>
      </c>
      <c r="B16913" s="185" t="s">
        <v>151</v>
      </c>
      <c r="C16913" s="24"/>
    </row>
    <row r="16914" spans="1:3" ht="12.75" customHeight="1" x14ac:dyDescent="0.2">
      <c r="A16914" s="215" t="s">
        <v>23086</v>
      </c>
      <c r="B16914" s="215" t="s">
        <v>151</v>
      </c>
      <c r="C16914" s="24"/>
    </row>
    <row r="16915" spans="1:3" ht="12.75" customHeight="1" x14ac:dyDescent="0.2">
      <c r="A16915" s="215" t="s">
        <v>13635</v>
      </c>
      <c r="B16915" s="215" t="s">
        <v>151</v>
      </c>
      <c r="C16915" s="24"/>
    </row>
    <row r="16916" spans="1:3" ht="12.75" customHeight="1" x14ac:dyDescent="0.2">
      <c r="A16916" s="215" t="s">
        <v>23087</v>
      </c>
      <c r="B16916" s="215" t="s">
        <v>151</v>
      </c>
      <c r="C16916" s="24"/>
    </row>
    <row r="16917" spans="1:3" ht="12.75" customHeight="1" x14ac:dyDescent="0.2">
      <c r="A16917" s="215" t="s">
        <v>13636</v>
      </c>
      <c r="B16917" s="215" t="s">
        <v>151</v>
      </c>
      <c r="C16917" s="24"/>
    </row>
    <row r="16918" spans="1:3" ht="12.75" customHeight="1" x14ac:dyDescent="0.2">
      <c r="A16918" s="215" t="s">
        <v>13637</v>
      </c>
      <c r="B16918" s="215" t="s">
        <v>151</v>
      </c>
      <c r="C16918" s="24"/>
    </row>
    <row r="16919" spans="1:3" ht="12.75" customHeight="1" x14ac:dyDescent="0.2">
      <c r="A16919" s="215" t="s">
        <v>13638</v>
      </c>
      <c r="B16919" s="215" t="s">
        <v>151</v>
      </c>
      <c r="C16919" s="24"/>
    </row>
    <row r="16920" spans="1:3" ht="12.75" customHeight="1" x14ac:dyDescent="0.2">
      <c r="A16920" s="215" t="s">
        <v>13639</v>
      </c>
      <c r="B16920" s="215" t="s">
        <v>151</v>
      </c>
      <c r="C16920" s="24"/>
    </row>
    <row r="16921" spans="1:3" ht="12.75" customHeight="1" x14ac:dyDescent="0.2">
      <c r="A16921" s="215" t="s">
        <v>13640</v>
      </c>
      <c r="B16921" s="215" t="s">
        <v>151</v>
      </c>
      <c r="C16921" s="24"/>
    </row>
    <row r="16922" spans="1:3" ht="12.75" customHeight="1" x14ac:dyDescent="0.2">
      <c r="A16922" s="215" t="s">
        <v>13641</v>
      </c>
      <c r="B16922" s="215" t="s">
        <v>151</v>
      </c>
      <c r="C16922" s="24"/>
    </row>
    <row r="16923" spans="1:3" ht="12.75" customHeight="1" x14ac:dyDescent="0.2">
      <c r="A16923" s="215" t="s">
        <v>23060</v>
      </c>
      <c r="B16923" s="215" t="s">
        <v>151</v>
      </c>
      <c r="C16923" s="24"/>
    </row>
    <row r="16924" spans="1:3" ht="12.75" customHeight="1" x14ac:dyDescent="0.2">
      <c r="A16924" s="215" t="s">
        <v>13642</v>
      </c>
      <c r="B16924" s="215" t="s">
        <v>151</v>
      </c>
      <c r="C16924" s="24"/>
    </row>
    <row r="16925" spans="1:3" ht="12.75" customHeight="1" x14ac:dyDescent="0.2">
      <c r="A16925" s="215" t="s">
        <v>13656</v>
      </c>
      <c r="B16925" s="215" t="s">
        <v>151</v>
      </c>
      <c r="C16925" s="24"/>
    </row>
    <row r="16926" spans="1:3" ht="12.75" customHeight="1" x14ac:dyDescent="0.2">
      <c r="A16926" s="215" t="s">
        <v>13643</v>
      </c>
      <c r="B16926" s="215" t="s">
        <v>151</v>
      </c>
      <c r="C16926" s="24"/>
    </row>
    <row r="16927" spans="1:3" ht="12.75" customHeight="1" x14ac:dyDescent="0.2">
      <c r="A16927" s="215" t="s">
        <v>13644</v>
      </c>
      <c r="B16927" s="215" t="s">
        <v>151</v>
      </c>
      <c r="C16927" s="24"/>
    </row>
    <row r="16928" spans="1:3" ht="12.75" customHeight="1" x14ac:dyDescent="0.2">
      <c r="A16928" s="215" t="s">
        <v>26014</v>
      </c>
      <c r="B16928" s="215" t="s">
        <v>151</v>
      </c>
      <c r="C16928" s="24"/>
    </row>
    <row r="16929" spans="1:3" ht="12.75" customHeight="1" x14ac:dyDescent="0.2">
      <c r="A16929" s="215" t="s">
        <v>2304</v>
      </c>
      <c r="B16929" s="215" t="s">
        <v>151</v>
      </c>
      <c r="C16929" s="24"/>
    </row>
    <row r="16930" spans="1:3" ht="12.75" customHeight="1" x14ac:dyDescent="0.2">
      <c r="A16930" s="215" t="s">
        <v>13645</v>
      </c>
      <c r="B16930" s="215" t="s">
        <v>151</v>
      </c>
      <c r="C16930" s="24"/>
    </row>
    <row r="16931" spans="1:3" ht="12.75" customHeight="1" x14ac:dyDescent="0.2">
      <c r="A16931" s="215" t="s">
        <v>13646</v>
      </c>
      <c r="B16931" s="215" t="s">
        <v>151</v>
      </c>
      <c r="C16931" s="24"/>
    </row>
    <row r="16932" spans="1:3" ht="12.75" customHeight="1" x14ac:dyDescent="0.2">
      <c r="A16932" s="215" t="s">
        <v>13647</v>
      </c>
      <c r="B16932" s="215" t="s">
        <v>151</v>
      </c>
      <c r="C16932" s="24"/>
    </row>
    <row r="16933" spans="1:3" ht="12.75" customHeight="1" x14ac:dyDescent="0.2">
      <c r="A16933" s="215" t="s">
        <v>13648</v>
      </c>
      <c r="B16933" s="215" t="s">
        <v>151</v>
      </c>
      <c r="C16933" s="24"/>
    </row>
    <row r="16934" spans="1:3" ht="12.75" customHeight="1" x14ac:dyDescent="0.2">
      <c r="A16934" s="215" t="s">
        <v>13649</v>
      </c>
      <c r="B16934" s="215" t="s">
        <v>151</v>
      </c>
      <c r="C16934" s="24"/>
    </row>
    <row r="16935" spans="1:3" ht="12.75" customHeight="1" x14ac:dyDescent="0.2">
      <c r="A16935" s="215" t="s">
        <v>13650</v>
      </c>
      <c r="B16935" s="215" t="s">
        <v>151</v>
      </c>
      <c r="C16935" s="24"/>
    </row>
    <row r="16936" spans="1:3" ht="12.75" customHeight="1" x14ac:dyDescent="0.2">
      <c r="A16936" s="215" t="s">
        <v>13651</v>
      </c>
      <c r="B16936" s="215" t="s">
        <v>151</v>
      </c>
      <c r="C16936" s="24"/>
    </row>
    <row r="16937" spans="1:3" ht="12.75" customHeight="1" x14ac:dyDescent="0.2">
      <c r="A16937" s="215" t="s">
        <v>13652</v>
      </c>
      <c r="B16937" s="215" t="s">
        <v>151</v>
      </c>
      <c r="C16937" s="24"/>
    </row>
    <row r="16938" spans="1:3" ht="12.75" customHeight="1" x14ac:dyDescent="0.2">
      <c r="A16938" s="215" t="s">
        <v>13657</v>
      </c>
      <c r="B16938" s="215" t="s">
        <v>151</v>
      </c>
      <c r="C16938" s="24"/>
    </row>
    <row r="16939" spans="1:3" ht="12.75" customHeight="1" x14ac:dyDescent="0.2">
      <c r="A16939" s="215" t="s">
        <v>13658</v>
      </c>
      <c r="B16939" s="215" t="s">
        <v>151</v>
      </c>
      <c r="C16939" s="24"/>
    </row>
    <row r="16940" spans="1:3" ht="12.75" customHeight="1" x14ac:dyDescent="0.2">
      <c r="A16940" s="215" t="s">
        <v>2100</v>
      </c>
      <c r="B16940" s="215" t="s">
        <v>2136</v>
      </c>
      <c r="C16940" s="24"/>
    </row>
    <row r="16941" spans="1:3" ht="12.75" customHeight="1" x14ac:dyDescent="0.2">
      <c r="A16941" s="215" t="s">
        <v>12268</v>
      </c>
      <c r="B16941" s="215" t="s">
        <v>2136</v>
      </c>
      <c r="C16941" s="24"/>
    </row>
    <row r="16942" spans="1:3" ht="12.75" customHeight="1" x14ac:dyDescent="0.2">
      <c r="A16942" s="215" t="s">
        <v>12269</v>
      </c>
      <c r="B16942" s="215" t="s">
        <v>2136</v>
      </c>
      <c r="C16942" s="24"/>
    </row>
    <row r="16943" spans="1:3" ht="12.75" customHeight="1" x14ac:dyDescent="0.2">
      <c r="A16943" s="215" t="s">
        <v>12270</v>
      </c>
      <c r="B16943" s="215" t="s">
        <v>2136</v>
      </c>
      <c r="C16943" s="24"/>
    </row>
    <row r="16944" spans="1:3" ht="12.75" customHeight="1" x14ac:dyDescent="0.2">
      <c r="A16944" s="215" t="s">
        <v>13659</v>
      </c>
      <c r="B16944" s="215" t="s">
        <v>2136</v>
      </c>
      <c r="C16944" s="24"/>
    </row>
    <row r="16945" spans="1:3" ht="12.75" customHeight="1" x14ac:dyDescent="0.2">
      <c r="A16945" s="215" t="s">
        <v>2117</v>
      </c>
      <c r="B16945" s="215" t="s">
        <v>2136</v>
      </c>
      <c r="C16945" s="24"/>
    </row>
    <row r="16946" spans="1:3" ht="12.75" customHeight="1" x14ac:dyDescent="0.2">
      <c r="A16946" s="215" t="s">
        <v>12337</v>
      </c>
      <c r="B16946" s="215" t="s">
        <v>2136</v>
      </c>
      <c r="C16946" s="24"/>
    </row>
    <row r="16947" spans="1:3" ht="12.75" customHeight="1" x14ac:dyDescent="0.2">
      <c r="A16947" s="215" t="s">
        <v>12338</v>
      </c>
      <c r="B16947" s="215" t="s">
        <v>2136</v>
      </c>
      <c r="C16947" s="24"/>
    </row>
    <row r="16948" spans="1:3" ht="12.75" customHeight="1" x14ac:dyDescent="0.2">
      <c r="A16948" s="215" t="s">
        <v>12339</v>
      </c>
      <c r="B16948" s="215" t="s">
        <v>2136</v>
      </c>
      <c r="C16948" s="24"/>
    </row>
    <row r="16949" spans="1:3" ht="12.75" customHeight="1" x14ac:dyDescent="0.2">
      <c r="A16949" s="215" t="s">
        <v>12340</v>
      </c>
      <c r="B16949" s="215" t="s">
        <v>2136</v>
      </c>
      <c r="C16949" s="24"/>
    </row>
    <row r="16950" spans="1:3" ht="12.75" customHeight="1" x14ac:dyDescent="0.2">
      <c r="A16950" s="215" t="s">
        <v>2133</v>
      </c>
      <c r="B16950" s="215" t="s">
        <v>2136</v>
      </c>
      <c r="C16950" s="24"/>
    </row>
    <row r="16951" spans="1:3" ht="12.75" customHeight="1" x14ac:dyDescent="0.2">
      <c r="A16951" s="215" t="s">
        <v>12402</v>
      </c>
      <c r="B16951" s="215" t="s">
        <v>2136</v>
      </c>
      <c r="C16951" s="24"/>
    </row>
    <row r="16952" spans="1:3" ht="12.75" customHeight="1" x14ac:dyDescent="0.2">
      <c r="A16952" s="215" t="s">
        <v>22673</v>
      </c>
      <c r="B16952" s="215" t="s">
        <v>2136</v>
      </c>
      <c r="C16952" s="24"/>
    </row>
    <row r="16953" spans="1:3" ht="12.75" customHeight="1" x14ac:dyDescent="0.2">
      <c r="A16953" s="215" t="s">
        <v>22674</v>
      </c>
      <c r="B16953" s="215" t="s">
        <v>2136</v>
      </c>
      <c r="C16953" s="24"/>
    </row>
    <row r="16954" spans="1:3" ht="12.75" customHeight="1" x14ac:dyDescent="0.2">
      <c r="A16954" s="215" t="s">
        <v>12403</v>
      </c>
      <c r="B16954" s="215" t="s">
        <v>2136</v>
      </c>
      <c r="C16954" s="24"/>
    </row>
    <row r="16955" spans="1:3" ht="12.75" customHeight="1" x14ac:dyDescent="0.2">
      <c r="A16955" s="215" t="s">
        <v>12404</v>
      </c>
      <c r="B16955" s="215" t="s">
        <v>2136</v>
      </c>
      <c r="C16955" s="24"/>
    </row>
    <row r="16956" spans="1:3" ht="12.75" customHeight="1" x14ac:dyDescent="0.2">
      <c r="A16956" s="215" t="s">
        <v>22675</v>
      </c>
      <c r="B16956" s="215" t="s">
        <v>2136</v>
      </c>
      <c r="C16956" s="24"/>
    </row>
    <row r="16957" spans="1:3" ht="12.75" customHeight="1" x14ac:dyDescent="0.2">
      <c r="A16957" s="215" t="s">
        <v>12405</v>
      </c>
      <c r="B16957" s="215" t="s">
        <v>2136</v>
      </c>
      <c r="C16957" s="24"/>
    </row>
    <row r="16958" spans="1:3" ht="12.75" customHeight="1" x14ac:dyDescent="0.2">
      <c r="A16958" s="215" t="s">
        <v>22676</v>
      </c>
      <c r="B16958" s="215" t="s">
        <v>2136</v>
      </c>
      <c r="C16958" s="24"/>
    </row>
    <row r="16959" spans="1:3" ht="12.75" customHeight="1" x14ac:dyDescent="0.2">
      <c r="A16959" s="215" t="s">
        <v>22677</v>
      </c>
      <c r="B16959" s="215" t="s">
        <v>2136</v>
      </c>
      <c r="C16959" s="24"/>
    </row>
    <row r="16960" spans="1:3" ht="12.75" customHeight="1" x14ac:dyDescent="0.2">
      <c r="A16960" s="215" t="s">
        <v>22678</v>
      </c>
      <c r="B16960" s="215" t="s">
        <v>2136</v>
      </c>
      <c r="C16960" s="24"/>
    </row>
    <row r="16961" spans="1:3" ht="12.75" customHeight="1" x14ac:dyDescent="0.2">
      <c r="A16961" s="215" t="s">
        <v>12406</v>
      </c>
      <c r="B16961" s="215" t="s">
        <v>2136</v>
      </c>
      <c r="C16961" s="24"/>
    </row>
    <row r="16962" spans="1:3" ht="12.75" customHeight="1" x14ac:dyDescent="0.2">
      <c r="A16962" s="215" t="s">
        <v>12407</v>
      </c>
      <c r="B16962" s="215" t="s">
        <v>2136</v>
      </c>
      <c r="C16962" s="24"/>
    </row>
    <row r="16963" spans="1:3" ht="12.75" customHeight="1" x14ac:dyDescent="0.2">
      <c r="A16963" s="215" t="s">
        <v>12408</v>
      </c>
      <c r="B16963" s="215" t="s">
        <v>2136</v>
      </c>
      <c r="C16963" s="24"/>
    </row>
    <row r="16964" spans="1:3" ht="12.75" customHeight="1" x14ac:dyDescent="0.2">
      <c r="A16964" s="215" t="s">
        <v>12409</v>
      </c>
      <c r="B16964" s="215" t="s">
        <v>2136</v>
      </c>
      <c r="C16964" s="24"/>
    </row>
    <row r="16965" spans="1:3" ht="12.75" customHeight="1" x14ac:dyDescent="0.2">
      <c r="A16965" s="215" t="s">
        <v>12410</v>
      </c>
      <c r="B16965" s="215" t="s">
        <v>2136</v>
      </c>
      <c r="C16965" s="24"/>
    </row>
    <row r="16966" spans="1:3" ht="12.75" customHeight="1" x14ac:dyDescent="0.2">
      <c r="A16966" s="215" t="s">
        <v>12411</v>
      </c>
      <c r="B16966" s="215" t="s">
        <v>2136</v>
      </c>
      <c r="C16966" s="24"/>
    </row>
    <row r="16967" spans="1:3" ht="12.75" customHeight="1" x14ac:dyDescent="0.2">
      <c r="A16967" s="215" t="s">
        <v>12412</v>
      </c>
      <c r="B16967" s="215" t="s">
        <v>2136</v>
      </c>
      <c r="C16967" s="24"/>
    </row>
    <row r="16968" spans="1:3" ht="12.75" customHeight="1" x14ac:dyDescent="0.2">
      <c r="A16968" s="215" t="s">
        <v>12413</v>
      </c>
      <c r="B16968" s="215" t="s">
        <v>2136</v>
      </c>
      <c r="C16968" s="24"/>
    </row>
    <row r="16969" spans="1:3" ht="12.75" customHeight="1" x14ac:dyDescent="0.2">
      <c r="A16969" s="215" t="s">
        <v>12414</v>
      </c>
      <c r="B16969" s="215" t="s">
        <v>2136</v>
      </c>
      <c r="C16969" s="24"/>
    </row>
    <row r="16970" spans="1:3" ht="12.75" customHeight="1" x14ac:dyDescent="0.2">
      <c r="A16970" s="215" t="s">
        <v>22679</v>
      </c>
      <c r="B16970" s="215" t="s">
        <v>2136</v>
      </c>
      <c r="C16970" s="24"/>
    </row>
    <row r="16971" spans="1:3" ht="12.75" customHeight="1" x14ac:dyDescent="0.2">
      <c r="A16971" s="215" t="s">
        <v>12415</v>
      </c>
      <c r="B16971" s="215" t="s">
        <v>2136</v>
      </c>
      <c r="C16971" s="24"/>
    </row>
    <row r="16972" spans="1:3" ht="12.75" customHeight="1" x14ac:dyDescent="0.2">
      <c r="A16972" s="215" t="s">
        <v>2136</v>
      </c>
      <c r="B16972" s="215" t="s">
        <v>2136</v>
      </c>
      <c r="C16972" s="24"/>
    </row>
    <row r="16973" spans="1:3" ht="12.75" customHeight="1" x14ac:dyDescent="0.2">
      <c r="A16973" s="215" t="s">
        <v>13660</v>
      </c>
      <c r="B16973" s="215" t="s">
        <v>2136</v>
      </c>
      <c r="C16973" s="24"/>
    </row>
    <row r="16974" spans="1:3" ht="12.75" customHeight="1" x14ac:dyDescent="0.2">
      <c r="A16974" s="215" t="s">
        <v>2147</v>
      </c>
      <c r="B16974" s="215" t="s">
        <v>2136</v>
      </c>
      <c r="C16974" s="24"/>
    </row>
    <row r="16975" spans="1:3" ht="12.75" customHeight="1" x14ac:dyDescent="0.2">
      <c r="A16975" s="215" t="s">
        <v>12464</v>
      </c>
      <c r="B16975" s="215" t="s">
        <v>2136</v>
      </c>
      <c r="C16975" s="24"/>
    </row>
    <row r="16976" spans="1:3" ht="12.75" customHeight="1" x14ac:dyDescent="0.2">
      <c r="A16976" s="215" t="s">
        <v>22703</v>
      </c>
      <c r="B16976" s="215" t="s">
        <v>2136</v>
      </c>
      <c r="C16976" s="24"/>
    </row>
    <row r="16977" spans="1:3" ht="12.75" customHeight="1" x14ac:dyDescent="0.2">
      <c r="A16977" s="215" t="s">
        <v>22704</v>
      </c>
      <c r="B16977" s="215" t="s">
        <v>2136</v>
      </c>
      <c r="C16977" s="24"/>
    </row>
    <row r="16978" spans="1:3" ht="12.75" customHeight="1" x14ac:dyDescent="0.2">
      <c r="A16978" s="215" t="s">
        <v>2305</v>
      </c>
      <c r="B16978" s="215" t="s">
        <v>18</v>
      </c>
      <c r="C16978" s="24"/>
    </row>
    <row r="16979" spans="1:3" ht="12.75" customHeight="1" x14ac:dyDescent="0.2">
      <c r="A16979" s="215" t="s">
        <v>13661</v>
      </c>
      <c r="B16979" s="215" t="s">
        <v>18</v>
      </c>
      <c r="C16979" s="24"/>
    </row>
    <row r="16980" spans="1:3" ht="12.75" customHeight="1" x14ac:dyDescent="0.2">
      <c r="A16980" s="215" t="s">
        <v>23088</v>
      </c>
      <c r="B16980" s="215" t="s">
        <v>18</v>
      </c>
      <c r="C16980" s="24"/>
    </row>
    <row r="16981" spans="1:3" ht="12.75" customHeight="1" x14ac:dyDescent="0.2">
      <c r="A16981" s="215" t="s">
        <v>13662</v>
      </c>
      <c r="B16981" s="215" t="s">
        <v>18</v>
      </c>
      <c r="C16981" s="24"/>
    </row>
    <row r="16982" spans="1:3" ht="12.75" customHeight="1" x14ac:dyDescent="0.2">
      <c r="A16982" s="215" t="s">
        <v>13663</v>
      </c>
      <c r="B16982" s="215" t="s">
        <v>18</v>
      </c>
      <c r="C16982" s="24"/>
    </row>
    <row r="16983" spans="1:3" ht="12.75" customHeight="1" x14ac:dyDescent="0.2">
      <c r="A16983" s="215" t="s">
        <v>26015</v>
      </c>
      <c r="B16983" s="215" t="s">
        <v>18</v>
      </c>
      <c r="C16983" s="24"/>
    </row>
    <row r="16984" spans="1:3" ht="12.75" customHeight="1" x14ac:dyDescent="0.2">
      <c r="A16984" s="215" t="s">
        <v>2306</v>
      </c>
      <c r="B16984" s="215" t="s">
        <v>18</v>
      </c>
      <c r="C16984" s="24"/>
    </row>
    <row r="16985" spans="1:3" ht="12.75" customHeight="1" x14ac:dyDescent="0.2">
      <c r="A16985" s="215" t="s">
        <v>13664</v>
      </c>
      <c r="B16985" s="215" t="s">
        <v>18</v>
      </c>
      <c r="C16985" s="24"/>
    </row>
    <row r="16986" spans="1:3" ht="12.75" customHeight="1" x14ac:dyDescent="0.2">
      <c r="A16986" s="215" t="s">
        <v>2307</v>
      </c>
      <c r="B16986" s="215" t="s">
        <v>18</v>
      </c>
      <c r="C16986" s="24"/>
    </row>
    <row r="16987" spans="1:3" ht="12.75" customHeight="1" x14ac:dyDescent="0.2">
      <c r="A16987" s="215" t="s">
        <v>13665</v>
      </c>
      <c r="B16987" s="215" t="s">
        <v>18</v>
      </c>
      <c r="C16987" s="24"/>
    </row>
    <row r="16988" spans="1:3" ht="12.75" customHeight="1" x14ac:dyDescent="0.2">
      <c r="A16988" s="215" t="s">
        <v>13666</v>
      </c>
      <c r="B16988" s="215" t="s">
        <v>18</v>
      </c>
      <c r="C16988" s="24"/>
    </row>
    <row r="16989" spans="1:3" ht="12.75" customHeight="1" x14ac:dyDescent="0.2">
      <c r="A16989" s="215" t="s">
        <v>23093</v>
      </c>
      <c r="B16989" s="215" t="s">
        <v>18</v>
      </c>
      <c r="C16989" s="24"/>
    </row>
    <row r="16990" spans="1:3" ht="12.75" customHeight="1" x14ac:dyDescent="0.2">
      <c r="A16990" s="185" t="s">
        <v>26402</v>
      </c>
      <c r="B16990" s="185" t="s">
        <v>18</v>
      </c>
      <c r="C16990" s="24"/>
    </row>
    <row r="16991" spans="1:3" ht="12.75" customHeight="1" x14ac:dyDescent="0.2">
      <c r="A16991" s="215" t="s">
        <v>2308</v>
      </c>
      <c r="B16991" s="215" t="s">
        <v>18</v>
      </c>
      <c r="C16991" s="24"/>
    </row>
    <row r="16992" spans="1:3" ht="12.75" customHeight="1" x14ac:dyDescent="0.2">
      <c r="A16992" s="215" t="s">
        <v>13667</v>
      </c>
      <c r="B16992" s="215" t="s">
        <v>18</v>
      </c>
      <c r="C16992" s="24"/>
    </row>
    <row r="16993" spans="1:3" ht="12.75" customHeight="1" x14ac:dyDescent="0.2">
      <c r="A16993" s="215" t="s">
        <v>13668</v>
      </c>
      <c r="B16993" s="215" t="s">
        <v>18</v>
      </c>
      <c r="C16993" s="24"/>
    </row>
    <row r="16994" spans="1:3" ht="12.75" customHeight="1" x14ac:dyDescent="0.2">
      <c r="A16994" s="215" t="s">
        <v>2309</v>
      </c>
      <c r="B16994" s="215" t="s">
        <v>18</v>
      </c>
      <c r="C16994" s="24"/>
    </row>
    <row r="16995" spans="1:3" ht="12.75" customHeight="1" x14ac:dyDescent="0.2">
      <c r="A16995" s="215" t="s">
        <v>13669</v>
      </c>
      <c r="B16995" s="215" t="s">
        <v>18</v>
      </c>
      <c r="C16995" s="24"/>
    </row>
    <row r="16996" spans="1:3" ht="12.75" customHeight="1" x14ac:dyDescent="0.2">
      <c r="A16996" s="215" t="s">
        <v>13670</v>
      </c>
      <c r="B16996" s="215" t="s">
        <v>18</v>
      </c>
      <c r="C16996" s="24"/>
    </row>
    <row r="16997" spans="1:3" ht="12.75" customHeight="1" x14ac:dyDescent="0.2">
      <c r="A16997" s="215" t="s">
        <v>13671</v>
      </c>
      <c r="B16997" s="215" t="s">
        <v>18</v>
      </c>
      <c r="C16997" s="24"/>
    </row>
    <row r="16998" spans="1:3" ht="12.75" customHeight="1" x14ac:dyDescent="0.2">
      <c r="A16998" s="215" t="s">
        <v>2310</v>
      </c>
      <c r="B16998" s="215" t="s">
        <v>18</v>
      </c>
      <c r="C16998" s="24"/>
    </row>
    <row r="16999" spans="1:3" ht="12.75" customHeight="1" x14ac:dyDescent="0.2">
      <c r="A16999" s="215" t="s">
        <v>13672</v>
      </c>
      <c r="B16999" s="215" t="s">
        <v>18</v>
      </c>
      <c r="C16999" s="24"/>
    </row>
    <row r="17000" spans="1:3" ht="12.75" customHeight="1" x14ac:dyDescent="0.2">
      <c r="A17000" s="215" t="s">
        <v>23094</v>
      </c>
      <c r="B17000" s="215" t="s">
        <v>18</v>
      </c>
      <c r="C17000" s="24"/>
    </row>
    <row r="17001" spans="1:3" ht="12.75" customHeight="1" x14ac:dyDescent="0.2">
      <c r="A17001" s="215" t="s">
        <v>23095</v>
      </c>
      <c r="B17001" s="215" t="s">
        <v>18</v>
      </c>
      <c r="C17001" s="24"/>
    </row>
    <row r="17002" spans="1:3" ht="12.75" customHeight="1" x14ac:dyDescent="0.2">
      <c r="A17002" s="215" t="s">
        <v>13673</v>
      </c>
      <c r="B17002" s="215" t="s">
        <v>18</v>
      </c>
      <c r="C17002" s="24"/>
    </row>
    <row r="17003" spans="1:3" ht="12.75" customHeight="1" x14ac:dyDescent="0.2">
      <c r="A17003" s="215" t="s">
        <v>13674</v>
      </c>
      <c r="B17003" s="215" t="s">
        <v>18</v>
      </c>
      <c r="C17003" s="24"/>
    </row>
    <row r="17004" spans="1:3" ht="12.75" customHeight="1" x14ac:dyDescent="0.2">
      <c r="A17004" s="215" t="s">
        <v>13675</v>
      </c>
      <c r="B17004" s="215" t="s">
        <v>18</v>
      </c>
      <c r="C17004" s="24"/>
    </row>
    <row r="17005" spans="1:3" ht="12.75" customHeight="1" x14ac:dyDescent="0.2">
      <c r="A17005" s="215" t="s">
        <v>23089</v>
      </c>
      <c r="B17005" s="215" t="s">
        <v>18</v>
      </c>
      <c r="C17005" s="24"/>
    </row>
    <row r="17006" spans="1:3" ht="12.75" customHeight="1" x14ac:dyDescent="0.2">
      <c r="A17006" s="215" t="s">
        <v>23090</v>
      </c>
      <c r="B17006" s="215" t="s">
        <v>18</v>
      </c>
      <c r="C17006" s="24"/>
    </row>
    <row r="17007" spans="1:3" ht="12.75" customHeight="1" x14ac:dyDescent="0.2">
      <c r="A17007" s="215" t="s">
        <v>2311</v>
      </c>
      <c r="B17007" s="215" t="s">
        <v>18</v>
      </c>
      <c r="C17007" s="24"/>
    </row>
    <row r="17008" spans="1:3" ht="12.75" customHeight="1" x14ac:dyDescent="0.2">
      <c r="A17008" s="215" t="s">
        <v>13676</v>
      </c>
      <c r="B17008" s="215" t="s">
        <v>18</v>
      </c>
      <c r="C17008" s="24"/>
    </row>
    <row r="17009" spans="1:3" ht="12.75" customHeight="1" x14ac:dyDescent="0.2">
      <c r="A17009" s="215" t="s">
        <v>13677</v>
      </c>
      <c r="B17009" s="215" t="s">
        <v>18</v>
      </c>
      <c r="C17009" s="24"/>
    </row>
    <row r="17010" spans="1:3" ht="12.75" customHeight="1" x14ac:dyDescent="0.2">
      <c r="A17010" s="215" t="s">
        <v>13713</v>
      </c>
      <c r="B17010" s="215" t="s">
        <v>18</v>
      </c>
      <c r="C17010" s="24"/>
    </row>
    <row r="17011" spans="1:3" ht="12.75" customHeight="1" x14ac:dyDescent="0.2">
      <c r="A17011" s="215" t="s">
        <v>13714</v>
      </c>
      <c r="B17011" s="215" t="s">
        <v>18</v>
      </c>
      <c r="C17011" s="24"/>
    </row>
    <row r="17012" spans="1:3" ht="12.75" customHeight="1" x14ac:dyDescent="0.2">
      <c r="A17012" s="215" t="s">
        <v>2312</v>
      </c>
      <c r="B17012" s="215" t="s">
        <v>18</v>
      </c>
      <c r="C17012" s="24"/>
    </row>
    <row r="17013" spans="1:3" ht="12.75" customHeight="1" x14ac:dyDescent="0.2">
      <c r="A17013" s="215" t="s">
        <v>13678</v>
      </c>
      <c r="B17013" s="215" t="s">
        <v>18</v>
      </c>
      <c r="C17013" s="24"/>
    </row>
    <row r="17014" spans="1:3" ht="12.75" customHeight="1" x14ac:dyDescent="0.2">
      <c r="A17014" s="215" t="s">
        <v>2313</v>
      </c>
      <c r="B17014" s="215" t="s">
        <v>18</v>
      </c>
      <c r="C17014" s="24"/>
    </row>
    <row r="17015" spans="1:3" ht="12.75" customHeight="1" x14ac:dyDescent="0.2">
      <c r="A17015" s="215" t="s">
        <v>13679</v>
      </c>
      <c r="B17015" s="215" t="s">
        <v>18</v>
      </c>
      <c r="C17015" s="24"/>
    </row>
    <row r="17016" spans="1:3" ht="12.75" customHeight="1" x14ac:dyDescent="0.2">
      <c r="A17016" s="215" t="s">
        <v>23096</v>
      </c>
      <c r="B17016" s="215" t="s">
        <v>18</v>
      </c>
      <c r="C17016" s="24"/>
    </row>
    <row r="17017" spans="1:3" ht="12.75" customHeight="1" x14ac:dyDescent="0.2">
      <c r="A17017" s="215" t="s">
        <v>18</v>
      </c>
      <c r="B17017" s="215" t="s">
        <v>18</v>
      </c>
      <c r="C17017" s="24"/>
    </row>
    <row r="17018" spans="1:3" ht="12.75" customHeight="1" x14ac:dyDescent="0.2">
      <c r="A17018" s="215" t="s">
        <v>13680</v>
      </c>
      <c r="B17018" s="215" t="s">
        <v>18</v>
      </c>
      <c r="C17018" s="24"/>
    </row>
    <row r="17019" spans="1:3" ht="12.75" customHeight="1" x14ac:dyDescent="0.2">
      <c r="A17019" s="215" t="s">
        <v>13681</v>
      </c>
      <c r="B17019" s="215" t="s">
        <v>18</v>
      </c>
      <c r="C17019" s="24"/>
    </row>
    <row r="17020" spans="1:3" ht="12.75" customHeight="1" x14ac:dyDescent="0.2">
      <c r="A17020" s="215" t="s">
        <v>23097</v>
      </c>
      <c r="B17020" s="215" t="s">
        <v>18</v>
      </c>
      <c r="C17020" s="24"/>
    </row>
    <row r="17021" spans="1:3" ht="12.75" customHeight="1" x14ac:dyDescent="0.2">
      <c r="A17021" s="215" t="s">
        <v>23098</v>
      </c>
      <c r="B17021" s="215" t="s">
        <v>18</v>
      </c>
      <c r="C17021" s="24"/>
    </row>
    <row r="17022" spans="1:3" ht="12.75" customHeight="1" x14ac:dyDescent="0.2">
      <c r="A17022" s="215" t="s">
        <v>25454</v>
      </c>
      <c r="B17022" s="215" t="s">
        <v>18</v>
      </c>
      <c r="C17022" s="24"/>
    </row>
    <row r="17023" spans="1:3" ht="12.75" customHeight="1" x14ac:dyDescent="0.2">
      <c r="A17023" s="215" t="s">
        <v>13682</v>
      </c>
      <c r="B17023" s="215" t="s">
        <v>18</v>
      </c>
      <c r="C17023" s="24"/>
    </row>
    <row r="17024" spans="1:3" ht="12.75" customHeight="1" x14ac:dyDescent="0.2">
      <c r="A17024" s="215" t="s">
        <v>13683</v>
      </c>
      <c r="B17024" s="215" t="s">
        <v>18</v>
      </c>
      <c r="C17024" s="24"/>
    </row>
    <row r="17025" spans="1:3" ht="12.75" customHeight="1" x14ac:dyDescent="0.2">
      <c r="A17025" s="215" t="s">
        <v>13684</v>
      </c>
      <c r="B17025" s="215" t="s">
        <v>18</v>
      </c>
      <c r="C17025" s="24"/>
    </row>
    <row r="17026" spans="1:3" ht="12.75" customHeight="1" x14ac:dyDescent="0.2">
      <c r="A17026" s="215" t="s">
        <v>13685</v>
      </c>
      <c r="B17026" s="215" t="s">
        <v>18</v>
      </c>
      <c r="C17026" s="24"/>
    </row>
    <row r="17027" spans="1:3" ht="12.75" customHeight="1" x14ac:dyDescent="0.2">
      <c r="A17027" s="215" t="s">
        <v>13686</v>
      </c>
      <c r="B17027" s="215" t="s">
        <v>18</v>
      </c>
      <c r="C17027" s="24"/>
    </row>
    <row r="17028" spans="1:3" ht="12.75" customHeight="1" x14ac:dyDescent="0.2">
      <c r="A17028" s="215" t="s">
        <v>13687</v>
      </c>
      <c r="B17028" s="215" t="s">
        <v>18</v>
      </c>
      <c r="C17028" s="24"/>
    </row>
    <row r="17029" spans="1:3" ht="12.75" customHeight="1" x14ac:dyDescent="0.2">
      <c r="A17029" s="215" t="s">
        <v>13688</v>
      </c>
      <c r="B17029" s="215" t="s">
        <v>18</v>
      </c>
      <c r="C17029" s="24"/>
    </row>
    <row r="17030" spans="1:3" ht="12.75" customHeight="1" x14ac:dyDescent="0.2">
      <c r="A17030" s="215" t="s">
        <v>13689</v>
      </c>
      <c r="B17030" s="215" t="s">
        <v>18</v>
      </c>
      <c r="C17030" s="24"/>
    </row>
    <row r="17031" spans="1:3" ht="12.75" customHeight="1" x14ac:dyDescent="0.2">
      <c r="A17031" s="215" t="s">
        <v>13690</v>
      </c>
      <c r="B17031" s="215" t="s">
        <v>18</v>
      </c>
      <c r="C17031" s="24"/>
    </row>
    <row r="17032" spans="1:3" ht="12.75" customHeight="1" x14ac:dyDescent="0.2">
      <c r="A17032" s="215" t="s">
        <v>13691</v>
      </c>
      <c r="B17032" s="215" t="s">
        <v>18</v>
      </c>
      <c r="C17032" s="24"/>
    </row>
    <row r="17033" spans="1:3" ht="12.75" customHeight="1" x14ac:dyDescent="0.2">
      <c r="A17033" s="215" t="s">
        <v>13692</v>
      </c>
      <c r="B17033" s="215" t="s">
        <v>18</v>
      </c>
      <c r="C17033" s="24"/>
    </row>
    <row r="17034" spans="1:3" ht="12.75" customHeight="1" x14ac:dyDescent="0.2">
      <c r="A17034" s="215" t="s">
        <v>13693</v>
      </c>
      <c r="B17034" s="215" t="s">
        <v>18</v>
      </c>
      <c r="C17034" s="24"/>
    </row>
    <row r="17035" spans="1:3" ht="12.75" customHeight="1" x14ac:dyDescent="0.2">
      <c r="A17035" s="215" t="s">
        <v>13694</v>
      </c>
      <c r="B17035" s="215" t="s">
        <v>18</v>
      </c>
      <c r="C17035" s="24"/>
    </row>
    <row r="17036" spans="1:3" ht="12.75" customHeight="1" x14ac:dyDescent="0.2">
      <c r="A17036" s="215" t="s">
        <v>23091</v>
      </c>
      <c r="B17036" s="215" t="s">
        <v>18</v>
      </c>
      <c r="C17036" s="24"/>
    </row>
    <row r="17037" spans="1:3" ht="12.75" customHeight="1" x14ac:dyDescent="0.2">
      <c r="A17037" s="215" t="s">
        <v>13695</v>
      </c>
      <c r="B17037" s="215" t="s">
        <v>18</v>
      </c>
      <c r="C17037" s="24"/>
    </row>
    <row r="17038" spans="1:3" ht="12.75" customHeight="1" x14ac:dyDescent="0.2">
      <c r="A17038" s="215" t="s">
        <v>13696</v>
      </c>
      <c r="B17038" s="215" t="s">
        <v>18</v>
      </c>
      <c r="C17038" s="24"/>
    </row>
    <row r="17039" spans="1:3" ht="12.75" customHeight="1" x14ac:dyDescent="0.2">
      <c r="A17039" s="215" t="s">
        <v>26016</v>
      </c>
      <c r="B17039" s="215" t="s">
        <v>18</v>
      </c>
      <c r="C17039" s="24"/>
    </row>
    <row r="17040" spans="1:3" ht="12.75" customHeight="1" x14ac:dyDescent="0.2">
      <c r="A17040" s="215" t="s">
        <v>13697</v>
      </c>
      <c r="B17040" s="215" t="s">
        <v>18</v>
      </c>
      <c r="C17040" s="24"/>
    </row>
    <row r="17041" spans="1:3" ht="12.75" customHeight="1" x14ac:dyDescent="0.2">
      <c r="A17041" s="215" t="s">
        <v>10808</v>
      </c>
      <c r="B17041" s="215" t="s">
        <v>18</v>
      </c>
      <c r="C17041" s="24"/>
    </row>
    <row r="17042" spans="1:3" ht="12.75" customHeight="1" x14ac:dyDescent="0.2">
      <c r="A17042" s="215" t="s">
        <v>26017</v>
      </c>
      <c r="B17042" s="215" t="s">
        <v>18</v>
      </c>
      <c r="C17042" s="24"/>
    </row>
    <row r="17043" spans="1:3" ht="12.75" customHeight="1" x14ac:dyDescent="0.2">
      <c r="A17043" s="215" t="s">
        <v>26018</v>
      </c>
      <c r="B17043" s="215" t="s">
        <v>18</v>
      </c>
      <c r="C17043" s="24"/>
    </row>
    <row r="17044" spans="1:3" ht="12.75" customHeight="1" x14ac:dyDescent="0.2">
      <c r="A17044" s="215" t="s">
        <v>13698</v>
      </c>
      <c r="B17044" s="215" t="s">
        <v>18</v>
      </c>
      <c r="C17044" s="24"/>
    </row>
    <row r="17045" spans="1:3" ht="12.75" customHeight="1" x14ac:dyDescent="0.2">
      <c r="A17045" s="215" t="s">
        <v>13715</v>
      </c>
      <c r="B17045" s="215" t="s">
        <v>18</v>
      </c>
      <c r="C17045" s="24"/>
    </row>
    <row r="17046" spans="1:3" ht="12.75" customHeight="1" x14ac:dyDescent="0.2">
      <c r="A17046" s="215" t="s">
        <v>2314</v>
      </c>
      <c r="B17046" s="215" t="s">
        <v>18</v>
      </c>
      <c r="C17046" s="24"/>
    </row>
    <row r="17047" spans="1:3" ht="12.75" customHeight="1" x14ac:dyDescent="0.2">
      <c r="A17047" s="215" t="s">
        <v>13699</v>
      </c>
      <c r="B17047" s="215" t="s">
        <v>18</v>
      </c>
      <c r="C17047" s="24"/>
    </row>
    <row r="17048" spans="1:3" ht="12.75" customHeight="1" x14ac:dyDescent="0.2">
      <c r="A17048" s="215" t="s">
        <v>13700</v>
      </c>
      <c r="B17048" s="215" t="s">
        <v>18</v>
      </c>
      <c r="C17048" s="24"/>
    </row>
    <row r="17049" spans="1:3" ht="12.75" customHeight="1" x14ac:dyDescent="0.2">
      <c r="A17049" s="215" t="s">
        <v>23099</v>
      </c>
      <c r="B17049" s="215" t="s">
        <v>18</v>
      </c>
      <c r="C17049" s="24"/>
    </row>
    <row r="17050" spans="1:3" ht="12.75" customHeight="1" x14ac:dyDescent="0.2">
      <c r="A17050" s="215" t="s">
        <v>13701</v>
      </c>
      <c r="B17050" s="215" t="s">
        <v>18</v>
      </c>
      <c r="C17050" s="24"/>
    </row>
    <row r="17051" spans="1:3" ht="12.75" customHeight="1" x14ac:dyDescent="0.2">
      <c r="A17051" s="215" t="s">
        <v>13702</v>
      </c>
      <c r="B17051" s="215" t="s">
        <v>18</v>
      </c>
      <c r="C17051" s="24"/>
    </row>
    <row r="17052" spans="1:3" ht="12.75" customHeight="1" x14ac:dyDescent="0.2">
      <c r="A17052" s="215" t="s">
        <v>23092</v>
      </c>
      <c r="B17052" s="215" t="s">
        <v>18</v>
      </c>
      <c r="C17052" s="24"/>
    </row>
    <row r="17053" spans="1:3" ht="12.75" customHeight="1" x14ac:dyDescent="0.2">
      <c r="A17053" s="215" t="s">
        <v>23100</v>
      </c>
      <c r="B17053" s="215" t="s">
        <v>18</v>
      </c>
      <c r="C17053" s="24"/>
    </row>
    <row r="17054" spans="1:3" ht="12.75" customHeight="1" x14ac:dyDescent="0.2">
      <c r="A17054" s="215" t="s">
        <v>23101</v>
      </c>
      <c r="B17054" s="215" t="s">
        <v>18</v>
      </c>
      <c r="C17054" s="24"/>
    </row>
    <row r="17055" spans="1:3" ht="12.75" customHeight="1" x14ac:dyDescent="0.2">
      <c r="A17055" s="215" t="s">
        <v>23102</v>
      </c>
      <c r="B17055" s="215" t="s">
        <v>18</v>
      </c>
      <c r="C17055" s="24"/>
    </row>
    <row r="17056" spans="1:3" ht="12.75" customHeight="1" x14ac:dyDescent="0.2">
      <c r="A17056" s="215" t="s">
        <v>23103</v>
      </c>
      <c r="B17056" s="215" t="s">
        <v>18</v>
      </c>
      <c r="C17056" s="24"/>
    </row>
    <row r="17057" spans="1:3" ht="12.75" customHeight="1" x14ac:dyDescent="0.2">
      <c r="A17057" s="215" t="s">
        <v>13703</v>
      </c>
      <c r="B17057" s="215" t="s">
        <v>18</v>
      </c>
      <c r="C17057" s="24"/>
    </row>
    <row r="17058" spans="1:3" ht="12.75" customHeight="1" x14ac:dyDescent="0.2">
      <c r="A17058" s="215" t="s">
        <v>13704</v>
      </c>
      <c r="B17058" s="215" t="s">
        <v>18</v>
      </c>
      <c r="C17058" s="24"/>
    </row>
    <row r="17059" spans="1:3" ht="12.75" customHeight="1" x14ac:dyDescent="0.2">
      <c r="A17059" s="215" t="s">
        <v>23104</v>
      </c>
      <c r="B17059" s="215" t="s">
        <v>18</v>
      </c>
      <c r="C17059" s="24"/>
    </row>
    <row r="17060" spans="1:3" ht="12.75" customHeight="1" x14ac:dyDescent="0.2">
      <c r="A17060" s="215" t="s">
        <v>13705</v>
      </c>
      <c r="B17060" s="215" t="s">
        <v>18</v>
      </c>
      <c r="C17060" s="24"/>
    </row>
    <row r="17061" spans="1:3" ht="12.75" customHeight="1" x14ac:dyDescent="0.2">
      <c r="A17061" s="215" t="s">
        <v>13716</v>
      </c>
      <c r="B17061" s="215" t="s">
        <v>18</v>
      </c>
      <c r="C17061" s="24"/>
    </row>
    <row r="17062" spans="1:3" ht="12.75" customHeight="1" x14ac:dyDescent="0.2">
      <c r="A17062" s="215" t="s">
        <v>13717</v>
      </c>
      <c r="B17062" s="215" t="s">
        <v>18</v>
      </c>
      <c r="C17062" s="24"/>
    </row>
    <row r="17063" spans="1:3" ht="12.75" customHeight="1" x14ac:dyDescent="0.2">
      <c r="A17063" s="215" t="s">
        <v>13718</v>
      </c>
      <c r="B17063" s="215" t="s">
        <v>18</v>
      </c>
      <c r="C17063" s="24"/>
    </row>
    <row r="17064" spans="1:3" ht="12.75" customHeight="1" x14ac:dyDescent="0.2">
      <c r="A17064" s="215" t="s">
        <v>13719</v>
      </c>
      <c r="B17064" s="215" t="s">
        <v>18</v>
      </c>
      <c r="C17064" s="24"/>
    </row>
    <row r="17065" spans="1:3" ht="12.75" customHeight="1" x14ac:dyDescent="0.2">
      <c r="A17065" s="215" t="s">
        <v>23105</v>
      </c>
      <c r="B17065" s="215" t="s">
        <v>18</v>
      </c>
      <c r="C17065" s="24"/>
    </row>
    <row r="17066" spans="1:3" ht="12.75" customHeight="1" x14ac:dyDescent="0.2">
      <c r="A17066" s="215" t="s">
        <v>13720</v>
      </c>
      <c r="B17066" s="215" t="s">
        <v>18</v>
      </c>
      <c r="C17066" s="24"/>
    </row>
    <row r="17067" spans="1:3" ht="12.75" customHeight="1" x14ac:dyDescent="0.2">
      <c r="A17067" s="215" t="s">
        <v>13706</v>
      </c>
      <c r="B17067" s="215" t="s">
        <v>18</v>
      </c>
      <c r="C17067" s="24"/>
    </row>
    <row r="17068" spans="1:3" ht="12.75" customHeight="1" x14ac:dyDescent="0.2">
      <c r="A17068" s="215" t="s">
        <v>13721</v>
      </c>
      <c r="B17068" s="215" t="s">
        <v>18</v>
      </c>
      <c r="C17068" s="24"/>
    </row>
    <row r="17069" spans="1:3" ht="12.75" customHeight="1" x14ac:dyDescent="0.2">
      <c r="A17069" s="215" t="s">
        <v>13707</v>
      </c>
      <c r="B17069" s="215" t="s">
        <v>18</v>
      </c>
      <c r="C17069" s="24"/>
    </row>
    <row r="17070" spans="1:3" ht="12.75" customHeight="1" x14ac:dyDescent="0.2">
      <c r="A17070" s="215" t="s">
        <v>13708</v>
      </c>
      <c r="B17070" s="215" t="s">
        <v>18</v>
      </c>
      <c r="C17070" s="24"/>
    </row>
    <row r="17071" spans="1:3" ht="12.75" customHeight="1" x14ac:dyDescent="0.2">
      <c r="A17071" s="215" t="s">
        <v>13722</v>
      </c>
      <c r="B17071" s="215" t="s">
        <v>18</v>
      </c>
      <c r="C17071" s="24"/>
    </row>
    <row r="17072" spans="1:3" ht="12.75" customHeight="1" x14ac:dyDescent="0.2">
      <c r="A17072" s="215" t="s">
        <v>19722</v>
      </c>
      <c r="B17072" s="215" t="s">
        <v>18</v>
      </c>
      <c r="C17072" s="24"/>
    </row>
    <row r="17073" spans="1:3" ht="12.75" customHeight="1" x14ac:dyDescent="0.2">
      <c r="A17073" s="185" t="s">
        <v>26590</v>
      </c>
      <c r="B17073" s="185" t="s">
        <v>18</v>
      </c>
      <c r="C17073" s="24"/>
    </row>
    <row r="17074" spans="1:3" ht="12.75" customHeight="1" x14ac:dyDescent="0.2">
      <c r="A17074" s="215" t="s">
        <v>13709</v>
      </c>
      <c r="B17074" s="215" t="s">
        <v>18</v>
      </c>
      <c r="C17074" s="24"/>
    </row>
    <row r="17075" spans="1:3" ht="12.75" customHeight="1" x14ac:dyDescent="0.2">
      <c r="A17075" s="215" t="s">
        <v>23106</v>
      </c>
      <c r="B17075" s="215" t="s">
        <v>18</v>
      </c>
      <c r="C17075" s="24"/>
    </row>
    <row r="17076" spans="1:3" ht="12.75" customHeight="1" x14ac:dyDescent="0.2">
      <c r="A17076" s="215" t="s">
        <v>13723</v>
      </c>
      <c r="B17076" s="215" t="s">
        <v>18</v>
      </c>
      <c r="C17076" s="24"/>
    </row>
    <row r="17077" spans="1:3" ht="12.75" customHeight="1" x14ac:dyDescent="0.2">
      <c r="A17077" s="215" t="s">
        <v>26019</v>
      </c>
      <c r="B17077" s="215" t="s">
        <v>18</v>
      </c>
      <c r="C17077" s="24"/>
    </row>
    <row r="17078" spans="1:3" ht="12.75" customHeight="1" x14ac:dyDescent="0.2">
      <c r="A17078" s="215" t="s">
        <v>13724</v>
      </c>
      <c r="B17078" s="215" t="s">
        <v>18</v>
      </c>
      <c r="C17078" s="24"/>
    </row>
    <row r="17079" spans="1:3" ht="12.75" customHeight="1" x14ac:dyDescent="0.2">
      <c r="A17079" s="215" t="s">
        <v>13725</v>
      </c>
      <c r="B17079" s="215" t="s">
        <v>18</v>
      </c>
      <c r="C17079" s="24"/>
    </row>
    <row r="17080" spans="1:3" ht="12.75" customHeight="1" x14ac:dyDescent="0.2">
      <c r="A17080" s="215" t="s">
        <v>13726</v>
      </c>
      <c r="B17080" s="215" t="s">
        <v>18</v>
      </c>
      <c r="C17080" s="24"/>
    </row>
    <row r="17081" spans="1:3" ht="12.75" customHeight="1" x14ac:dyDescent="0.2">
      <c r="A17081" s="215" t="s">
        <v>26020</v>
      </c>
      <c r="B17081" s="215" t="s">
        <v>18</v>
      </c>
      <c r="C17081" s="24"/>
    </row>
    <row r="17082" spans="1:3" ht="12.75" customHeight="1" x14ac:dyDescent="0.2">
      <c r="A17082" s="215" t="s">
        <v>13710</v>
      </c>
      <c r="B17082" s="215" t="s">
        <v>18</v>
      </c>
      <c r="C17082" s="24"/>
    </row>
    <row r="17083" spans="1:3" ht="12.75" customHeight="1" x14ac:dyDescent="0.2">
      <c r="A17083" s="215" t="s">
        <v>23107</v>
      </c>
      <c r="B17083" s="215" t="s">
        <v>18</v>
      </c>
      <c r="C17083" s="24"/>
    </row>
    <row r="17084" spans="1:3" ht="12.75" customHeight="1" x14ac:dyDescent="0.2">
      <c r="A17084" s="215" t="s">
        <v>23108</v>
      </c>
      <c r="B17084" s="215" t="s">
        <v>18</v>
      </c>
      <c r="C17084" s="24"/>
    </row>
    <row r="17085" spans="1:3" ht="12.75" customHeight="1" x14ac:dyDescent="0.2">
      <c r="A17085" s="215" t="s">
        <v>23109</v>
      </c>
      <c r="B17085" s="215" t="s">
        <v>18</v>
      </c>
      <c r="C17085" s="24"/>
    </row>
    <row r="17086" spans="1:3" ht="12.75" customHeight="1" x14ac:dyDescent="0.2">
      <c r="A17086" s="215" t="s">
        <v>23110</v>
      </c>
      <c r="B17086" s="215" t="s">
        <v>18</v>
      </c>
      <c r="C17086" s="24"/>
    </row>
    <row r="17087" spans="1:3" ht="12.75" customHeight="1" x14ac:dyDescent="0.2">
      <c r="A17087" s="215" t="s">
        <v>13727</v>
      </c>
      <c r="B17087" s="215" t="s">
        <v>18</v>
      </c>
      <c r="C17087" s="24"/>
    </row>
    <row r="17088" spans="1:3" ht="12.75" customHeight="1" x14ac:dyDescent="0.2">
      <c r="A17088" s="215" t="s">
        <v>23111</v>
      </c>
      <c r="B17088" s="215" t="s">
        <v>18</v>
      </c>
      <c r="C17088" s="24"/>
    </row>
    <row r="17089" spans="1:3" ht="12.75" customHeight="1" x14ac:dyDescent="0.2">
      <c r="A17089" s="215" t="s">
        <v>13728</v>
      </c>
      <c r="B17089" s="215" t="s">
        <v>18</v>
      </c>
      <c r="C17089" s="24"/>
    </row>
    <row r="17090" spans="1:3" ht="12.75" customHeight="1" x14ac:dyDescent="0.2">
      <c r="A17090" s="215" t="s">
        <v>13729</v>
      </c>
      <c r="B17090" s="215" t="s">
        <v>18</v>
      </c>
      <c r="C17090" s="24"/>
    </row>
    <row r="17091" spans="1:3" ht="12.75" customHeight="1" x14ac:dyDescent="0.2">
      <c r="A17091" s="215" t="s">
        <v>23112</v>
      </c>
      <c r="B17091" s="215" t="s">
        <v>18</v>
      </c>
      <c r="C17091" s="24"/>
    </row>
    <row r="17092" spans="1:3" ht="12.75" customHeight="1" x14ac:dyDescent="0.2">
      <c r="A17092" s="215" t="s">
        <v>23113</v>
      </c>
      <c r="B17092" s="215" t="s">
        <v>18</v>
      </c>
      <c r="C17092" s="24"/>
    </row>
    <row r="17093" spans="1:3" ht="12.75" customHeight="1" x14ac:dyDescent="0.2">
      <c r="A17093" s="215" t="s">
        <v>23114</v>
      </c>
      <c r="B17093" s="215" t="s">
        <v>18</v>
      </c>
      <c r="C17093" s="24"/>
    </row>
    <row r="17094" spans="1:3" ht="12.75" customHeight="1" x14ac:dyDescent="0.2">
      <c r="A17094" s="215" t="s">
        <v>13730</v>
      </c>
      <c r="B17094" s="215" t="s">
        <v>18</v>
      </c>
      <c r="C17094" s="24"/>
    </row>
    <row r="17095" spans="1:3" ht="12.75" customHeight="1" x14ac:dyDescent="0.2">
      <c r="A17095" s="215" t="s">
        <v>26021</v>
      </c>
      <c r="B17095" s="215" t="s">
        <v>18</v>
      </c>
      <c r="C17095" s="24"/>
    </row>
    <row r="17096" spans="1:3" ht="12.75" customHeight="1" x14ac:dyDescent="0.2">
      <c r="A17096" s="215" t="s">
        <v>2315</v>
      </c>
      <c r="B17096" s="215" t="s">
        <v>18</v>
      </c>
      <c r="C17096" s="24"/>
    </row>
    <row r="17097" spans="1:3" ht="12.75" customHeight="1" x14ac:dyDescent="0.2">
      <c r="A17097" s="215" t="s">
        <v>13711</v>
      </c>
      <c r="B17097" s="215" t="s">
        <v>18</v>
      </c>
      <c r="C17097" s="24"/>
    </row>
    <row r="17098" spans="1:3" ht="12.75" customHeight="1" x14ac:dyDescent="0.2">
      <c r="A17098" s="215" t="s">
        <v>13712</v>
      </c>
      <c r="B17098" s="215" t="s">
        <v>18</v>
      </c>
      <c r="C17098" s="24"/>
    </row>
    <row r="17099" spans="1:3" ht="12.75" customHeight="1" x14ac:dyDescent="0.2">
      <c r="A17099" s="215" t="s">
        <v>2316</v>
      </c>
      <c r="B17099" s="215" t="s">
        <v>245</v>
      </c>
      <c r="C17099" s="24"/>
    </row>
    <row r="17100" spans="1:3" ht="12.75" customHeight="1" x14ac:dyDescent="0.2">
      <c r="A17100" s="215" t="s">
        <v>13731</v>
      </c>
      <c r="B17100" s="215" t="s">
        <v>245</v>
      </c>
      <c r="C17100" s="24"/>
    </row>
    <row r="17101" spans="1:3" ht="12.75" customHeight="1" x14ac:dyDescent="0.2">
      <c r="A17101" s="215" t="s">
        <v>23117</v>
      </c>
      <c r="B17101" s="215" t="s">
        <v>245</v>
      </c>
      <c r="C17101" s="24"/>
    </row>
    <row r="17102" spans="1:3" ht="12.75" customHeight="1" x14ac:dyDescent="0.2">
      <c r="A17102" s="185" t="s">
        <v>26709</v>
      </c>
      <c r="B17102" s="185" t="s">
        <v>245</v>
      </c>
      <c r="C17102" s="24"/>
    </row>
    <row r="17103" spans="1:3" ht="12.75" customHeight="1" x14ac:dyDescent="0.2">
      <c r="A17103" s="215" t="s">
        <v>13732</v>
      </c>
      <c r="B17103" s="215" t="s">
        <v>245</v>
      </c>
      <c r="C17103" s="24"/>
    </row>
    <row r="17104" spans="1:3" ht="12.75" customHeight="1" x14ac:dyDescent="0.2">
      <c r="A17104" s="215" t="s">
        <v>13733</v>
      </c>
      <c r="B17104" s="215" t="s">
        <v>245</v>
      </c>
      <c r="C17104" s="24"/>
    </row>
    <row r="17105" spans="1:3" ht="12.75" customHeight="1" x14ac:dyDescent="0.2">
      <c r="A17105" s="215" t="s">
        <v>2317</v>
      </c>
      <c r="B17105" s="215" t="s">
        <v>245</v>
      </c>
      <c r="C17105" s="24"/>
    </row>
    <row r="17106" spans="1:3" ht="12.75" customHeight="1" x14ac:dyDescent="0.2">
      <c r="A17106" s="215" t="s">
        <v>13734</v>
      </c>
      <c r="B17106" s="215" t="s">
        <v>245</v>
      </c>
      <c r="C17106" s="24"/>
    </row>
    <row r="17107" spans="1:3" ht="12.75" customHeight="1" x14ac:dyDescent="0.2">
      <c r="A17107" s="215" t="s">
        <v>19389</v>
      </c>
      <c r="B17107" s="215" t="s">
        <v>245</v>
      </c>
      <c r="C17107" s="24"/>
    </row>
    <row r="17108" spans="1:3" ht="12.75" customHeight="1" x14ac:dyDescent="0.2">
      <c r="A17108" s="215" t="s">
        <v>13735</v>
      </c>
      <c r="B17108" s="215" t="s">
        <v>245</v>
      </c>
      <c r="C17108" s="24"/>
    </row>
    <row r="17109" spans="1:3" ht="12.75" customHeight="1" x14ac:dyDescent="0.2">
      <c r="A17109" s="215" t="s">
        <v>13736</v>
      </c>
      <c r="B17109" s="215" t="s">
        <v>245</v>
      </c>
      <c r="C17109" s="24"/>
    </row>
    <row r="17110" spans="1:3" ht="12.75" customHeight="1" x14ac:dyDescent="0.2">
      <c r="A17110" s="215" t="s">
        <v>23118</v>
      </c>
      <c r="B17110" s="215" t="s">
        <v>245</v>
      </c>
      <c r="C17110" s="24"/>
    </row>
    <row r="17111" spans="1:3" ht="12.75" customHeight="1" x14ac:dyDescent="0.2">
      <c r="A17111" s="215" t="s">
        <v>23119</v>
      </c>
      <c r="B17111" s="215" t="s">
        <v>245</v>
      </c>
      <c r="C17111" s="24"/>
    </row>
    <row r="17112" spans="1:3" ht="12.75" customHeight="1" x14ac:dyDescent="0.2">
      <c r="A17112" s="215" t="s">
        <v>23120</v>
      </c>
      <c r="B17112" s="215" t="s">
        <v>245</v>
      </c>
      <c r="C17112" s="24"/>
    </row>
    <row r="17113" spans="1:3" ht="12.75" customHeight="1" x14ac:dyDescent="0.2">
      <c r="A17113" s="215" t="s">
        <v>13737</v>
      </c>
      <c r="B17113" s="215" t="s">
        <v>245</v>
      </c>
      <c r="C17113" s="24"/>
    </row>
    <row r="17114" spans="1:3" ht="12.75" customHeight="1" x14ac:dyDescent="0.2">
      <c r="A17114" s="215" t="s">
        <v>13795</v>
      </c>
      <c r="B17114" s="215" t="s">
        <v>245</v>
      </c>
      <c r="C17114" s="24"/>
    </row>
    <row r="17115" spans="1:3" ht="12.75" customHeight="1" x14ac:dyDescent="0.2">
      <c r="A17115" s="215" t="s">
        <v>13796</v>
      </c>
      <c r="B17115" s="215" t="s">
        <v>245</v>
      </c>
      <c r="C17115" s="24"/>
    </row>
    <row r="17116" spans="1:3" ht="12.75" customHeight="1" x14ac:dyDescent="0.2">
      <c r="A17116" s="215" t="s">
        <v>13797</v>
      </c>
      <c r="B17116" s="215" t="s">
        <v>245</v>
      </c>
      <c r="C17116" s="24"/>
    </row>
    <row r="17117" spans="1:3" ht="12.75" customHeight="1" x14ac:dyDescent="0.2">
      <c r="A17117" s="215" t="s">
        <v>23121</v>
      </c>
      <c r="B17117" s="215" t="s">
        <v>245</v>
      </c>
      <c r="C17117" s="24"/>
    </row>
    <row r="17118" spans="1:3" ht="12.75" customHeight="1" x14ac:dyDescent="0.2">
      <c r="A17118" s="215" t="s">
        <v>13798</v>
      </c>
      <c r="B17118" s="215" t="s">
        <v>245</v>
      </c>
      <c r="C17118" s="24"/>
    </row>
    <row r="17119" spans="1:3" ht="12.75" customHeight="1" x14ac:dyDescent="0.2">
      <c r="A17119" s="215" t="s">
        <v>13799</v>
      </c>
      <c r="B17119" s="215" t="s">
        <v>245</v>
      </c>
      <c r="C17119" s="24"/>
    </row>
    <row r="17120" spans="1:3" ht="12.75" customHeight="1" x14ac:dyDescent="0.2">
      <c r="A17120" s="215" t="s">
        <v>13800</v>
      </c>
      <c r="B17120" s="215" t="s">
        <v>245</v>
      </c>
      <c r="C17120" s="24"/>
    </row>
    <row r="17121" spans="1:4" ht="12.75" customHeight="1" x14ac:dyDescent="0.2">
      <c r="A17121" s="215" t="s">
        <v>13801</v>
      </c>
      <c r="B17121" s="215" t="s">
        <v>245</v>
      </c>
      <c r="C17121" s="24"/>
    </row>
    <row r="17122" spans="1:4" ht="12.75" customHeight="1" x14ac:dyDescent="0.2">
      <c r="A17122" s="215" t="s">
        <v>13802</v>
      </c>
      <c r="B17122" s="215" t="s">
        <v>245</v>
      </c>
      <c r="C17122" s="24"/>
    </row>
    <row r="17123" spans="1:4" ht="12.75" customHeight="1" x14ac:dyDescent="0.2">
      <c r="A17123" s="215" t="s">
        <v>23122</v>
      </c>
      <c r="B17123" s="215" t="s">
        <v>245</v>
      </c>
      <c r="C17123" s="24"/>
    </row>
    <row r="17124" spans="1:4" ht="12.75" customHeight="1" x14ac:dyDescent="0.2">
      <c r="A17124" s="215" t="s">
        <v>13803</v>
      </c>
      <c r="B17124" s="215" t="s">
        <v>245</v>
      </c>
      <c r="C17124" s="24"/>
    </row>
    <row r="17125" spans="1:4" ht="12.75" customHeight="1" x14ac:dyDescent="0.2">
      <c r="A17125" s="215" t="s">
        <v>23123</v>
      </c>
      <c r="B17125" s="215" t="s">
        <v>245</v>
      </c>
      <c r="C17125" s="24"/>
    </row>
    <row r="17126" spans="1:4" ht="12.75" customHeight="1" x14ac:dyDescent="0.2">
      <c r="A17126" s="215" t="s">
        <v>13804</v>
      </c>
      <c r="B17126" s="215" t="s">
        <v>245</v>
      </c>
      <c r="C17126" s="24"/>
    </row>
    <row r="17127" spans="1:4" ht="12.75" customHeight="1" x14ac:dyDescent="0.2">
      <c r="A17127" s="215" t="s">
        <v>13805</v>
      </c>
      <c r="B17127" s="215" t="s">
        <v>245</v>
      </c>
      <c r="C17127" s="24"/>
    </row>
    <row r="17128" spans="1:4" ht="12.75" customHeight="1" x14ac:dyDescent="0.2">
      <c r="A17128" s="215" t="s">
        <v>23124</v>
      </c>
      <c r="B17128" s="215" t="s">
        <v>245</v>
      </c>
      <c r="C17128" s="24"/>
    </row>
    <row r="17129" spans="1:4" ht="12.75" customHeight="1" x14ac:dyDescent="0.2">
      <c r="A17129" s="215" t="s">
        <v>23125</v>
      </c>
      <c r="B17129" s="215" t="s">
        <v>245</v>
      </c>
      <c r="C17129" s="24"/>
    </row>
    <row r="17130" spans="1:4" s="24" customFormat="1" ht="12.75" customHeight="1" x14ac:dyDescent="0.2">
      <c r="A17130" s="215" t="s">
        <v>23126</v>
      </c>
      <c r="B17130" s="215" t="s">
        <v>245</v>
      </c>
      <c r="D17130" s="120"/>
    </row>
    <row r="17131" spans="1:4" ht="12.75" customHeight="1" x14ac:dyDescent="0.2">
      <c r="A17131" s="215" t="s">
        <v>13806</v>
      </c>
      <c r="B17131" s="215" t="s">
        <v>245</v>
      </c>
      <c r="C17131" s="24"/>
    </row>
    <row r="17132" spans="1:4" ht="12.75" customHeight="1" x14ac:dyDescent="0.2">
      <c r="A17132" s="215" t="s">
        <v>23127</v>
      </c>
      <c r="B17132" s="215" t="s">
        <v>245</v>
      </c>
      <c r="C17132" s="24"/>
    </row>
    <row r="17133" spans="1:4" ht="12.75" customHeight="1" x14ac:dyDescent="0.2">
      <c r="A17133" s="215" t="s">
        <v>23128</v>
      </c>
      <c r="B17133" s="215" t="s">
        <v>245</v>
      </c>
      <c r="C17133" s="24"/>
    </row>
    <row r="17134" spans="1:4" ht="12.75" customHeight="1" x14ac:dyDescent="0.2">
      <c r="A17134" s="215" t="s">
        <v>13807</v>
      </c>
      <c r="B17134" s="215" t="s">
        <v>245</v>
      </c>
      <c r="C17134" s="24"/>
    </row>
    <row r="17135" spans="1:4" ht="12.75" customHeight="1" x14ac:dyDescent="0.2">
      <c r="A17135" s="215" t="s">
        <v>13808</v>
      </c>
      <c r="B17135" s="215" t="s">
        <v>245</v>
      </c>
      <c r="C17135" s="24"/>
    </row>
    <row r="17136" spans="1:4" ht="12.75" customHeight="1" x14ac:dyDescent="0.2">
      <c r="A17136" s="215" t="s">
        <v>13809</v>
      </c>
      <c r="B17136" s="215" t="s">
        <v>245</v>
      </c>
      <c r="C17136" s="24"/>
    </row>
    <row r="17137" spans="1:4" ht="12.75" customHeight="1" x14ac:dyDescent="0.2">
      <c r="A17137" s="215" t="s">
        <v>23129</v>
      </c>
      <c r="B17137" s="215" t="s">
        <v>245</v>
      </c>
      <c r="C17137" s="24"/>
    </row>
    <row r="17138" spans="1:4" ht="12.75" customHeight="1" x14ac:dyDescent="0.2">
      <c r="A17138" s="215" t="s">
        <v>13810</v>
      </c>
      <c r="B17138" s="215" t="s">
        <v>245</v>
      </c>
      <c r="C17138" s="24"/>
    </row>
    <row r="17139" spans="1:4" ht="12.75" customHeight="1" x14ac:dyDescent="0.2">
      <c r="A17139" s="215" t="s">
        <v>13811</v>
      </c>
      <c r="B17139" s="215" t="s">
        <v>245</v>
      </c>
      <c r="C17139" s="24"/>
    </row>
    <row r="17140" spans="1:4" ht="12.75" customHeight="1" x14ac:dyDescent="0.2">
      <c r="A17140" s="215" t="s">
        <v>13738</v>
      </c>
      <c r="B17140" s="215" t="s">
        <v>245</v>
      </c>
      <c r="C17140" s="24"/>
    </row>
    <row r="17141" spans="1:4" ht="12.75" customHeight="1" x14ac:dyDescent="0.2">
      <c r="A17141" s="215" t="s">
        <v>26022</v>
      </c>
      <c r="B17141" s="215" t="s">
        <v>245</v>
      </c>
      <c r="C17141" s="24"/>
    </row>
    <row r="17142" spans="1:4" ht="12.75" customHeight="1" x14ac:dyDescent="0.2">
      <c r="A17142" s="215" t="s">
        <v>13739</v>
      </c>
      <c r="B17142" s="215" t="s">
        <v>245</v>
      </c>
      <c r="C17142" s="24"/>
    </row>
    <row r="17143" spans="1:4" ht="12.75" customHeight="1" x14ac:dyDescent="0.2">
      <c r="A17143" s="215" t="s">
        <v>26023</v>
      </c>
      <c r="B17143" s="215" t="s">
        <v>245</v>
      </c>
      <c r="C17143" s="24"/>
    </row>
    <row r="17144" spans="1:4" ht="12.75" customHeight="1" x14ac:dyDescent="0.2">
      <c r="A17144" s="215" t="s">
        <v>13740</v>
      </c>
      <c r="B17144" s="215" t="s">
        <v>245</v>
      </c>
      <c r="C17144" s="24"/>
    </row>
    <row r="17145" spans="1:4" ht="12.75" customHeight="1" x14ac:dyDescent="0.2">
      <c r="A17145" s="215" t="s">
        <v>13812</v>
      </c>
      <c r="B17145" s="215" t="s">
        <v>245</v>
      </c>
      <c r="C17145" s="24"/>
    </row>
    <row r="17146" spans="1:4" ht="12.75" customHeight="1" x14ac:dyDescent="0.2">
      <c r="A17146" s="215" t="s">
        <v>13813</v>
      </c>
      <c r="B17146" s="215" t="s">
        <v>245</v>
      </c>
      <c r="C17146" s="24"/>
    </row>
    <row r="17147" spans="1:4" ht="12.75" customHeight="1" x14ac:dyDescent="0.2">
      <c r="A17147" s="215" t="s">
        <v>23130</v>
      </c>
      <c r="B17147" s="215" t="s">
        <v>245</v>
      </c>
      <c r="C17147" s="24"/>
    </row>
    <row r="17148" spans="1:4" s="24" customFormat="1" ht="12.75" customHeight="1" x14ac:dyDescent="0.2">
      <c r="A17148" s="215" t="s">
        <v>13741</v>
      </c>
      <c r="B17148" s="215" t="s">
        <v>245</v>
      </c>
      <c r="D17148" s="120"/>
    </row>
    <row r="17149" spans="1:4" ht="12.75" customHeight="1" x14ac:dyDescent="0.2">
      <c r="A17149" s="215" t="s">
        <v>13742</v>
      </c>
      <c r="B17149" s="215" t="s">
        <v>245</v>
      </c>
      <c r="C17149" s="24"/>
    </row>
    <row r="17150" spans="1:4" ht="12.75" customHeight="1" x14ac:dyDescent="0.2">
      <c r="A17150" s="215" t="s">
        <v>13743</v>
      </c>
      <c r="B17150" s="215" t="s">
        <v>245</v>
      </c>
      <c r="C17150" s="24"/>
    </row>
    <row r="17151" spans="1:4" ht="12.75" customHeight="1" x14ac:dyDescent="0.2">
      <c r="A17151" s="215" t="s">
        <v>23131</v>
      </c>
      <c r="B17151" s="215" t="s">
        <v>245</v>
      </c>
      <c r="C17151" s="24"/>
    </row>
    <row r="17152" spans="1:4" ht="12.75" customHeight="1" x14ac:dyDescent="0.2">
      <c r="A17152" s="215" t="s">
        <v>13744</v>
      </c>
      <c r="B17152" s="215" t="s">
        <v>245</v>
      </c>
      <c r="C17152" s="24"/>
    </row>
    <row r="17153" spans="1:3" ht="12.75" customHeight="1" x14ac:dyDescent="0.2">
      <c r="A17153" s="215" t="s">
        <v>13814</v>
      </c>
      <c r="B17153" s="215" t="s">
        <v>245</v>
      </c>
      <c r="C17153" s="24"/>
    </row>
    <row r="17154" spans="1:3" ht="12.75" customHeight="1" x14ac:dyDescent="0.2">
      <c r="A17154" s="215" t="s">
        <v>13815</v>
      </c>
      <c r="B17154" s="215" t="s">
        <v>245</v>
      </c>
      <c r="C17154" s="24"/>
    </row>
    <row r="17155" spans="1:3" ht="12.75" customHeight="1" x14ac:dyDescent="0.2">
      <c r="A17155" s="215" t="s">
        <v>13745</v>
      </c>
      <c r="B17155" s="215" t="s">
        <v>245</v>
      </c>
      <c r="C17155" s="24"/>
    </row>
    <row r="17156" spans="1:3" ht="12.75" customHeight="1" x14ac:dyDescent="0.2">
      <c r="A17156" s="215" t="s">
        <v>13816</v>
      </c>
      <c r="B17156" s="215" t="s">
        <v>245</v>
      </c>
      <c r="C17156" s="24"/>
    </row>
    <row r="17157" spans="1:3" ht="12.75" customHeight="1" x14ac:dyDescent="0.2">
      <c r="A17157" s="215" t="s">
        <v>13817</v>
      </c>
      <c r="B17157" s="215" t="s">
        <v>245</v>
      </c>
      <c r="C17157" s="24"/>
    </row>
    <row r="17158" spans="1:3" ht="12.75" customHeight="1" x14ac:dyDescent="0.2">
      <c r="A17158" s="215" t="s">
        <v>23132</v>
      </c>
      <c r="B17158" s="215" t="s">
        <v>245</v>
      </c>
      <c r="C17158" s="24"/>
    </row>
    <row r="17159" spans="1:3" ht="12.75" customHeight="1" x14ac:dyDescent="0.2">
      <c r="A17159" s="215" t="s">
        <v>26024</v>
      </c>
      <c r="B17159" s="215" t="s">
        <v>245</v>
      </c>
      <c r="C17159" s="24"/>
    </row>
    <row r="17160" spans="1:3" ht="12.75" customHeight="1" x14ac:dyDescent="0.2">
      <c r="A17160" s="215" t="s">
        <v>23133</v>
      </c>
      <c r="B17160" s="215" t="s">
        <v>245</v>
      </c>
      <c r="C17160" s="24"/>
    </row>
    <row r="17161" spans="1:3" ht="12.75" customHeight="1" x14ac:dyDescent="0.2">
      <c r="A17161" s="215" t="s">
        <v>23134</v>
      </c>
      <c r="B17161" s="215" t="s">
        <v>245</v>
      </c>
      <c r="C17161" s="24"/>
    </row>
    <row r="17162" spans="1:3" ht="12.75" customHeight="1" x14ac:dyDescent="0.2">
      <c r="A17162" s="215" t="s">
        <v>13818</v>
      </c>
      <c r="B17162" s="215" t="s">
        <v>245</v>
      </c>
      <c r="C17162" s="24"/>
    </row>
    <row r="17163" spans="1:3" ht="12.75" customHeight="1" x14ac:dyDescent="0.2">
      <c r="A17163" s="215" t="s">
        <v>2318</v>
      </c>
      <c r="B17163" s="215" t="s">
        <v>245</v>
      </c>
      <c r="C17163" s="24"/>
    </row>
    <row r="17164" spans="1:3" ht="12.75" customHeight="1" x14ac:dyDescent="0.2">
      <c r="A17164" s="215" t="s">
        <v>13746</v>
      </c>
      <c r="B17164" s="215" t="s">
        <v>245</v>
      </c>
      <c r="C17164" s="24"/>
    </row>
    <row r="17165" spans="1:3" ht="12.75" customHeight="1" x14ac:dyDescent="0.2">
      <c r="A17165" s="185" t="s">
        <v>26712</v>
      </c>
      <c r="B17165" s="185" t="s">
        <v>245</v>
      </c>
      <c r="C17165" s="24"/>
    </row>
    <row r="17166" spans="1:3" ht="12.75" customHeight="1" x14ac:dyDescent="0.2">
      <c r="A17166" s="215" t="s">
        <v>13747</v>
      </c>
      <c r="B17166" s="215" t="s">
        <v>245</v>
      </c>
      <c r="C17166" s="24"/>
    </row>
    <row r="17167" spans="1:3" ht="12.75" customHeight="1" x14ac:dyDescent="0.2">
      <c r="A17167" s="215" t="s">
        <v>23116</v>
      </c>
      <c r="B17167" s="215" t="s">
        <v>245</v>
      </c>
      <c r="C17167" s="24"/>
    </row>
    <row r="17168" spans="1:3" ht="12.75" customHeight="1" x14ac:dyDescent="0.2">
      <c r="A17168" s="215" t="s">
        <v>23135</v>
      </c>
      <c r="B17168" s="215" t="s">
        <v>245</v>
      </c>
      <c r="C17168" s="24"/>
    </row>
    <row r="17169" spans="1:3" ht="12.75" customHeight="1" x14ac:dyDescent="0.2">
      <c r="A17169" s="215" t="s">
        <v>13748</v>
      </c>
      <c r="B17169" s="215" t="s">
        <v>245</v>
      </c>
      <c r="C17169" s="24"/>
    </row>
    <row r="17170" spans="1:3" ht="12.75" customHeight="1" x14ac:dyDescent="0.2">
      <c r="A17170" s="215" t="s">
        <v>23136</v>
      </c>
      <c r="B17170" s="215" t="s">
        <v>245</v>
      </c>
      <c r="C17170" s="24"/>
    </row>
    <row r="17171" spans="1:3" ht="12.75" customHeight="1" x14ac:dyDescent="0.2">
      <c r="A17171" s="215" t="s">
        <v>13819</v>
      </c>
      <c r="B17171" s="215" t="s">
        <v>245</v>
      </c>
      <c r="C17171" s="24"/>
    </row>
    <row r="17172" spans="1:3" ht="12.75" customHeight="1" x14ac:dyDescent="0.2">
      <c r="A17172" s="215" t="s">
        <v>13820</v>
      </c>
      <c r="B17172" s="215" t="s">
        <v>245</v>
      </c>
      <c r="C17172" s="24"/>
    </row>
    <row r="17173" spans="1:3" ht="12.75" customHeight="1" x14ac:dyDescent="0.2">
      <c r="A17173" s="215" t="s">
        <v>13821</v>
      </c>
      <c r="B17173" s="215" t="s">
        <v>245</v>
      </c>
      <c r="C17173" s="24"/>
    </row>
    <row r="17174" spans="1:3" ht="12.75" customHeight="1" x14ac:dyDescent="0.2">
      <c r="A17174" s="215" t="s">
        <v>13822</v>
      </c>
      <c r="B17174" s="215" t="s">
        <v>245</v>
      </c>
      <c r="C17174" s="24"/>
    </row>
    <row r="17175" spans="1:3" ht="12.75" customHeight="1" x14ac:dyDescent="0.2">
      <c r="A17175" s="215" t="s">
        <v>13823</v>
      </c>
      <c r="B17175" s="215" t="s">
        <v>245</v>
      </c>
      <c r="C17175" s="24"/>
    </row>
    <row r="17176" spans="1:3" ht="12.75" customHeight="1" x14ac:dyDescent="0.2">
      <c r="A17176" s="215" t="s">
        <v>23137</v>
      </c>
      <c r="B17176" s="215" t="s">
        <v>245</v>
      </c>
      <c r="C17176" s="24"/>
    </row>
    <row r="17177" spans="1:3" ht="12.75" customHeight="1" x14ac:dyDescent="0.2">
      <c r="A17177" s="215" t="s">
        <v>13824</v>
      </c>
      <c r="B17177" s="215" t="s">
        <v>245</v>
      </c>
      <c r="C17177" s="24"/>
    </row>
    <row r="17178" spans="1:3" ht="12.75" customHeight="1" x14ac:dyDescent="0.2">
      <c r="A17178" s="185" t="s">
        <v>26713</v>
      </c>
      <c r="B17178" s="185" t="s">
        <v>245</v>
      </c>
      <c r="C17178" s="24"/>
    </row>
    <row r="17179" spans="1:3" ht="12.75" customHeight="1" x14ac:dyDescent="0.2">
      <c r="A17179" s="215" t="s">
        <v>13825</v>
      </c>
      <c r="B17179" s="215" t="s">
        <v>245</v>
      </c>
      <c r="C17179" s="24"/>
    </row>
    <row r="17180" spans="1:3" ht="12.75" customHeight="1" x14ac:dyDescent="0.2">
      <c r="A17180" s="215" t="s">
        <v>13826</v>
      </c>
      <c r="B17180" s="215" t="s">
        <v>245</v>
      </c>
      <c r="C17180" s="24"/>
    </row>
    <row r="17181" spans="1:3" ht="12.75" customHeight="1" x14ac:dyDescent="0.2">
      <c r="A17181" s="215" t="s">
        <v>23138</v>
      </c>
      <c r="B17181" s="215" t="s">
        <v>245</v>
      </c>
      <c r="C17181" s="24"/>
    </row>
    <row r="17182" spans="1:3" ht="12.75" customHeight="1" x14ac:dyDescent="0.2">
      <c r="A17182" s="215" t="s">
        <v>13749</v>
      </c>
      <c r="B17182" s="215" t="s">
        <v>245</v>
      </c>
      <c r="C17182" s="24"/>
    </row>
    <row r="17183" spans="1:3" ht="12.75" customHeight="1" x14ac:dyDescent="0.2">
      <c r="A17183" s="215" t="s">
        <v>13827</v>
      </c>
      <c r="B17183" s="215" t="s">
        <v>245</v>
      </c>
      <c r="C17183" s="24"/>
    </row>
    <row r="17184" spans="1:3" ht="12.75" customHeight="1" x14ac:dyDescent="0.2">
      <c r="A17184" s="215" t="s">
        <v>13828</v>
      </c>
      <c r="B17184" s="215" t="s">
        <v>245</v>
      </c>
      <c r="C17184" s="24"/>
    </row>
    <row r="17185" spans="1:4" ht="12.75" customHeight="1" x14ac:dyDescent="0.2">
      <c r="A17185" s="215" t="s">
        <v>13829</v>
      </c>
      <c r="B17185" s="215" t="s">
        <v>245</v>
      </c>
      <c r="C17185" s="24"/>
    </row>
    <row r="17186" spans="1:4" ht="12.75" customHeight="1" x14ac:dyDescent="0.2">
      <c r="A17186" s="215" t="s">
        <v>23139</v>
      </c>
      <c r="B17186" s="215" t="s">
        <v>245</v>
      </c>
      <c r="C17186" s="24"/>
    </row>
    <row r="17187" spans="1:4" ht="12.75" customHeight="1" x14ac:dyDescent="0.2">
      <c r="A17187" s="215" t="s">
        <v>23140</v>
      </c>
      <c r="B17187" s="215" t="s">
        <v>245</v>
      </c>
      <c r="C17187" s="24"/>
    </row>
    <row r="17188" spans="1:4" ht="12.75" customHeight="1" x14ac:dyDescent="0.2">
      <c r="A17188" s="215" t="s">
        <v>13830</v>
      </c>
      <c r="B17188" s="215" t="s">
        <v>245</v>
      </c>
      <c r="C17188" s="24"/>
    </row>
    <row r="17189" spans="1:4" ht="12.75" customHeight="1" x14ac:dyDescent="0.2">
      <c r="A17189" s="215" t="s">
        <v>13831</v>
      </c>
      <c r="B17189" s="215" t="s">
        <v>245</v>
      </c>
      <c r="C17189" s="24"/>
    </row>
    <row r="17190" spans="1:4" ht="12.75" customHeight="1" x14ac:dyDescent="0.2">
      <c r="A17190" s="215" t="s">
        <v>23141</v>
      </c>
      <c r="B17190" s="215" t="s">
        <v>245</v>
      </c>
      <c r="C17190" s="24"/>
    </row>
    <row r="17191" spans="1:4" s="24" customFormat="1" ht="12.75" customHeight="1" x14ac:dyDescent="0.2">
      <c r="A17191" s="215" t="s">
        <v>13750</v>
      </c>
      <c r="B17191" s="215" t="s">
        <v>245</v>
      </c>
      <c r="D17191" s="120"/>
    </row>
    <row r="17192" spans="1:4" ht="12.75" customHeight="1" x14ac:dyDescent="0.2">
      <c r="A17192" s="215" t="s">
        <v>13832</v>
      </c>
      <c r="B17192" s="215" t="s">
        <v>245</v>
      </c>
      <c r="C17192" s="24"/>
    </row>
    <row r="17193" spans="1:4" ht="12.75" customHeight="1" x14ac:dyDescent="0.2">
      <c r="A17193" s="215" t="s">
        <v>2319</v>
      </c>
      <c r="B17193" s="215" t="s">
        <v>245</v>
      </c>
      <c r="C17193" s="24"/>
    </row>
    <row r="17194" spans="1:4" ht="12.75" customHeight="1" x14ac:dyDescent="0.2">
      <c r="A17194" s="215" t="s">
        <v>13751</v>
      </c>
      <c r="B17194" s="215" t="s">
        <v>245</v>
      </c>
      <c r="C17194" s="24"/>
    </row>
    <row r="17195" spans="1:4" ht="12.75" customHeight="1" x14ac:dyDescent="0.2">
      <c r="A17195" s="215" t="s">
        <v>2320</v>
      </c>
      <c r="B17195" s="215" t="s">
        <v>245</v>
      </c>
      <c r="C17195" s="24"/>
    </row>
    <row r="17196" spans="1:4" ht="12.75" customHeight="1" x14ac:dyDescent="0.2">
      <c r="A17196" s="215" t="s">
        <v>13752</v>
      </c>
      <c r="B17196" s="215" t="s">
        <v>245</v>
      </c>
      <c r="C17196" s="24"/>
    </row>
    <row r="17197" spans="1:4" ht="12.75" customHeight="1" x14ac:dyDescent="0.2">
      <c r="A17197" s="215" t="s">
        <v>23142</v>
      </c>
      <c r="B17197" s="215" t="s">
        <v>245</v>
      </c>
      <c r="C17197" s="24"/>
    </row>
    <row r="17198" spans="1:4" ht="12.75" customHeight="1" x14ac:dyDescent="0.2">
      <c r="A17198" s="215" t="s">
        <v>13753</v>
      </c>
      <c r="B17198" s="215" t="s">
        <v>245</v>
      </c>
      <c r="C17198" s="24"/>
    </row>
    <row r="17199" spans="1:4" ht="12.75" customHeight="1" x14ac:dyDescent="0.2">
      <c r="A17199" s="215" t="s">
        <v>13754</v>
      </c>
      <c r="B17199" s="215" t="s">
        <v>245</v>
      </c>
      <c r="C17199" s="24"/>
    </row>
    <row r="17200" spans="1:4" ht="12.75" customHeight="1" x14ac:dyDescent="0.2">
      <c r="A17200" s="215" t="s">
        <v>13755</v>
      </c>
      <c r="B17200" s="215" t="s">
        <v>245</v>
      </c>
      <c r="C17200" s="24"/>
    </row>
    <row r="17201" spans="1:3" ht="12.75" customHeight="1" x14ac:dyDescent="0.2">
      <c r="A17201" s="215" t="s">
        <v>2321</v>
      </c>
      <c r="B17201" s="215" t="s">
        <v>245</v>
      </c>
      <c r="C17201" s="24"/>
    </row>
    <row r="17202" spans="1:3" ht="12.75" customHeight="1" x14ac:dyDescent="0.2">
      <c r="A17202" s="215" t="s">
        <v>13756</v>
      </c>
      <c r="B17202" s="215" t="s">
        <v>245</v>
      </c>
      <c r="C17202" s="24"/>
    </row>
    <row r="17203" spans="1:3" ht="12.75" customHeight="1" x14ac:dyDescent="0.2">
      <c r="A17203" s="215" t="s">
        <v>13833</v>
      </c>
      <c r="B17203" s="215" t="s">
        <v>245</v>
      </c>
      <c r="C17203" s="24"/>
    </row>
    <row r="17204" spans="1:3" ht="12.75" customHeight="1" x14ac:dyDescent="0.2">
      <c r="A17204" s="215" t="s">
        <v>13757</v>
      </c>
      <c r="B17204" s="215" t="s">
        <v>245</v>
      </c>
      <c r="C17204" s="24"/>
    </row>
    <row r="17205" spans="1:3" ht="12.75" customHeight="1" x14ac:dyDescent="0.2">
      <c r="A17205" s="215" t="s">
        <v>23143</v>
      </c>
      <c r="B17205" s="215" t="s">
        <v>245</v>
      </c>
      <c r="C17205" s="24"/>
    </row>
    <row r="17206" spans="1:3" ht="12.75" customHeight="1" x14ac:dyDescent="0.2">
      <c r="A17206" s="215" t="s">
        <v>23144</v>
      </c>
      <c r="B17206" s="215" t="s">
        <v>245</v>
      </c>
      <c r="C17206" s="24"/>
    </row>
    <row r="17207" spans="1:3" ht="12.75" customHeight="1" x14ac:dyDescent="0.2">
      <c r="A17207" s="215" t="s">
        <v>13834</v>
      </c>
      <c r="B17207" s="215" t="s">
        <v>245</v>
      </c>
      <c r="C17207" s="24"/>
    </row>
    <row r="17208" spans="1:3" ht="12.75" customHeight="1" x14ac:dyDescent="0.2">
      <c r="A17208" s="215" t="s">
        <v>23145</v>
      </c>
      <c r="B17208" s="215" t="s">
        <v>245</v>
      </c>
      <c r="C17208" s="24"/>
    </row>
    <row r="17209" spans="1:3" ht="12.75" customHeight="1" x14ac:dyDescent="0.2">
      <c r="A17209" s="215" t="s">
        <v>23146</v>
      </c>
      <c r="B17209" s="215" t="s">
        <v>245</v>
      </c>
      <c r="C17209" s="24"/>
    </row>
    <row r="17210" spans="1:3" ht="12.75" customHeight="1" x14ac:dyDescent="0.2">
      <c r="A17210" s="215" t="s">
        <v>23147</v>
      </c>
      <c r="B17210" s="215" t="s">
        <v>245</v>
      </c>
      <c r="C17210" s="24"/>
    </row>
    <row r="17211" spans="1:3" ht="12.75" customHeight="1" x14ac:dyDescent="0.2">
      <c r="A17211" s="215" t="s">
        <v>13835</v>
      </c>
      <c r="B17211" s="215" t="s">
        <v>245</v>
      </c>
      <c r="C17211" s="24"/>
    </row>
    <row r="17212" spans="1:3" ht="12.75" customHeight="1" x14ac:dyDescent="0.2">
      <c r="A17212" s="215" t="s">
        <v>245</v>
      </c>
      <c r="B17212" s="215" t="s">
        <v>245</v>
      </c>
      <c r="C17212" s="24"/>
    </row>
    <row r="17213" spans="1:3" ht="12.75" customHeight="1" x14ac:dyDescent="0.2">
      <c r="A17213" s="215" t="s">
        <v>13758</v>
      </c>
      <c r="B17213" s="215" t="s">
        <v>245</v>
      </c>
      <c r="C17213" s="24"/>
    </row>
    <row r="17214" spans="1:3" ht="12.75" customHeight="1" x14ac:dyDescent="0.2">
      <c r="A17214" s="215" t="s">
        <v>23148</v>
      </c>
      <c r="B17214" s="215" t="s">
        <v>245</v>
      </c>
      <c r="C17214" s="24"/>
    </row>
    <row r="17215" spans="1:3" ht="12.75" customHeight="1" x14ac:dyDescent="0.2">
      <c r="A17215" s="215" t="s">
        <v>23149</v>
      </c>
      <c r="B17215" s="215" t="s">
        <v>245</v>
      </c>
      <c r="C17215" s="24"/>
    </row>
    <row r="17216" spans="1:3" ht="12.75" customHeight="1" x14ac:dyDescent="0.2">
      <c r="A17216" s="215" t="s">
        <v>26025</v>
      </c>
      <c r="B17216" s="215" t="s">
        <v>245</v>
      </c>
      <c r="C17216" s="24"/>
    </row>
    <row r="17217" spans="1:3" ht="12.75" customHeight="1" x14ac:dyDescent="0.2">
      <c r="A17217" s="215" t="s">
        <v>23150</v>
      </c>
      <c r="B17217" s="215" t="s">
        <v>245</v>
      </c>
      <c r="C17217" s="24"/>
    </row>
    <row r="17218" spans="1:3" ht="12.75" customHeight="1" x14ac:dyDescent="0.2">
      <c r="A17218" s="215" t="s">
        <v>13759</v>
      </c>
      <c r="B17218" s="215" t="s">
        <v>245</v>
      </c>
      <c r="C17218" s="24"/>
    </row>
    <row r="17219" spans="1:3" ht="12.75" customHeight="1" x14ac:dyDescent="0.2">
      <c r="A17219" s="215" t="s">
        <v>13760</v>
      </c>
      <c r="B17219" s="215" t="s">
        <v>245</v>
      </c>
      <c r="C17219" s="24"/>
    </row>
    <row r="17220" spans="1:3" ht="12.75" customHeight="1" x14ac:dyDescent="0.2">
      <c r="A17220" s="215" t="s">
        <v>13761</v>
      </c>
      <c r="B17220" s="215" t="s">
        <v>245</v>
      </c>
      <c r="C17220" s="24"/>
    </row>
    <row r="17221" spans="1:3" ht="12.75" customHeight="1" x14ac:dyDescent="0.2">
      <c r="A17221" s="215" t="s">
        <v>13762</v>
      </c>
      <c r="B17221" s="215" t="s">
        <v>245</v>
      </c>
      <c r="C17221" s="24"/>
    </row>
    <row r="17222" spans="1:3" ht="12.75" customHeight="1" x14ac:dyDescent="0.2">
      <c r="A17222" s="215" t="s">
        <v>13763</v>
      </c>
      <c r="B17222" s="215" t="s">
        <v>245</v>
      </c>
      <c r="C17222" s="24"/>
    </row>
    <row r="17223" spans="1:3" ht="12.75" customHeight="1" x14ac:dyDescent="0.2">
      <c r="A17223" s="215" t="s">
        <v>13764</v>
      </c>
      <c r="B17223" s="215" t="s">
        <v>245</v>
      </c>
      <c r="C17223" s="24"/>
    </row>
    <row r="17224" spans="1:3" ht="12.75" customHeight="1" x14ac:dyDescent="0.2">
      <c r="A17224" s="215" t="s">
        <v>13765</v>
      </c>
      <c r="B17224" s="215" t="s">
        <v>245</v>
      </c>
      <c r="C17224" s="24"/>
    </row>
    <row r="17225" spans="1:3" ht="12.75" customHeight="1" x14ac:dyDescent="0.2">
      <c r="A17225" s="215" t="s">
        <v>13766</v>
      </c>
      <c r="B17225" s="215" t="s">
        <v>245</v>
      </c>
      <c r="C17225" s="24"/>
    </row>
    <row r="17226" spans="1:3" ht="12.75" customHeight="1" x14ac:dyDescent="0.2">
      <c r="A17226" s="215" t="s">
        <v>13767</v>
      </c>
      <c r="B17226" s="215" t="s">
        <v>245</v>
      </c>
      <c r="C17226" s="24"/>
    </row>
    <row r="17227" spans="1:3" ht="12.75" customHeight="1" x14ac:dyDescent="0.2">
      <c r="A17227" s="215" t="s">
        <v>23151</v>
      </c>
      <c r="B17227" s="215" t="s">
        <v>245</v>
      </c>
      <c r="C17227" s="24"/>
    </row>
    <row r="17228" spans="1:3" ht="12.75" customHeight="1" x14ac:dyDescent="0.2">
      <c r="A17228" s="215" t="s">
        <v>23152</v>
      </c>
      <c r="B17228" s="215" t="s">
        <v>245</v>
      </c>
      <c r="C17228" s="24"/>
    </row>
    <row r="17229" spans="1:3" ht="12.75" customHeight="1" x14ac:dyDescent="0.2">
      <c r="A17229" s="215" t="s">
        <v>23153</v>
      </c>
      <c r="B17229" s="215" t="s">
        <v>245</v>
      </c>
      <c r="C17229" s="24"/>
    </row>
    <row r="17230" spans="1:3" ht="12.75" customHeight="1" x14ac:dyDescent="0.2">
      <c r="A17230" s="215" t="s">
        <v>26026</v>
      </c>
      <c r="B17230" s="215" t="s">
        <v>245</v>
      </c>
      <c r="C17230" s="24"/>
    </row>
    <row r="17231" spans="1:3" ht="12.75" customHeight="1" x14ac:dyDescent="0.2">
      <c r="A17231" s="215" t="s">
        <v>13768</v>
      </c>
      <c r="B17231" s="215" t="s">
        <v>245</v>
      </c>
      <c r="C17231" s="24"/>
    </row>
    <row r="17232" spans="1:3" ht="12.75" customHeight="1" x14ac:dyDescent="0.2">
      <c r="A17232" s="215" t="s">
        <v>23154</v>
      </c>
      <c r="B17232" s="215" t="s">
        <v>245</v>
      </c>
      <c r="C17232" s="24"/>
    </row>
    <row r="17233" spans="1:3" ht="12.75" customHeight="1" x14ac:dyDescent="0.2">
      <c r="A17233" s="215" t="s">
        <v>26027</v>
      </c>
      <c r="B17233" s="215" t="s">
        <v>245</v>
      </c>
      <c r="C17233" s="24"/>
    </row>
    <row r="17234" spans="1:3" ht="12.75" customHeight="1" x14ac:dyDescent="0.2">
      <c r="A17234" s="215" t="s">
        <v>23115</v>
      </c>
      <c r="B17234" s="215" t="s">
        <v>245</v>
      </c>
      <c r="C17234" s="24"/>
    </row>
    <row r="17235" spans="1:3" ht="12.75" customHeight="1" x14ac:dyDescent="0.2">
      <c r="A17235" s="215" t="s">
        <v>13769</v>
      </c>
      <c r="B17235" s="215" t="s">
        <v>245</v>
      </c>
      <c r="C17235" s="24"/>
    </row>
    <row r="17236" spans="1:3" ht="12.75" customHeight="1" x14ac:dyDescent="0.2">
      <c r="A17236" s="215" t="s">
        <v>23155</v>
      </c>
      <c r="B17236" s="215" t="s">
        <v>245</v>
      </c>
      <c r="C17236" s="24"/>
    </row>
    <row r="17237" spans="1:3" ht="12.75" customHeight="1" x14ac:dyDescent="0.2">
      <c r="A17237" s="215" t="s">
        <v>13770</v>
      </c>
      <c r="B17237" s="215" t="s">
        <v>245</v>
      </c>
      <c r="C17237" s="24"/>
    </row>
    <row r="17238" spans="1:3" ht="12.75" customHeight="1" x14ac:dyDescent="0.2">
      <c r="A17238" s="215" t="s">
        <v>13771</v>
      </c>
      <c r="B17238" s="215" t="s">
        <v>245</v>
      </c>
      <c r="C17238" s="24"/>
    </row>
    <row r="17239" spans="1:3" ht="12.75" customHeight="1" x14ac:dyDescent="0.2">
      <c r="A17239" s="215" t="s">
        <v>23156</v>
      </c>
      <c r="B17239" s="215" t="s">
        <v>245</v>
      </c>
      <c r="C17239" s="24"/>
    </row>
    <row r="17240" spans="1:3" ht="12.75" customHeight="1" x14ac:dyDescent="0.2">
      <c r="A17240" s="215" t="s">
        <v>13836</v>
      </c>
      <c r="B17240" s="215" t="s">
        <v>245</v>
      </c>
      <c r="C17240" s="24"/>
    </row>
    <row r="17241" spans="1:3" ht="12.75" customHeight="1" x14ac:dyDescent="0.2">
      <c r="A17241" s="215" t="s">
        <v>2322</v>
      </c>
      <c r="B17241" s="215" t="s">
        <v>245</v>
      </c>
      <c r="C17241" s="24"/>
    </row>
    <row r="17242" spans="1:3" ht="12.75" customHeight="1" x14ac:dyDescent="0.2">
      <c r="A17242" s="215" t="s">
        <v>13772</v>
      </c>
      <c r="B17242" s="215" t="s">
        <v>245</v>
      </c>
      <c r="C17242" s="24"/>
    </row>
    <row r="17243" spans="1:3" ht="12.75" customHeight="1" x14ac:dyDescent="0.2">
      <c r="A17243" s="215" t="s">
        <v>23157</v>
      </c>
      <c r="B17243" s="215" t="s">
        <v>245</v>
      </c>
      <c r="C17243" s="24"/>
    </row>
    <row r="17244" spans="1:3" ht="12.75" customHeight="1" x14ac:dyDescent="0.2">
      <c r="A17244" s="215" t="s">
        <v>23158</v>
      </c>
      <c r="B17244" s="215" t="s">
        <v>245</v>
      </c>
      <c r="C17244" s="24"/>
    </row>
    <row r="17245" spans="1:3" ht="12.75" customHeight="1" x14ac:dyDescent="0.2">
      <c r="A17245" s="215" t="s">
        <v>13773</v>
      </c>
      <c r="B17245" s="215" t="s">
        <v>245</v>
      </c>
      <c r="C17245" s="24"/>
    </row>
    <row r="17246" spans="1:3" ht="12.75" customHeight="1" x14ac:dyDescent="0.2">
      <c r="A17246" s="215" t="s">
        <v>13774</v>
      </c>
      <c r="B17246" s="215" t="s">
        <v>245</v>
      </c>
      <c r="C17246" s="24"/>
    </row>
    <row r="17247" spans="1:3" ht="12.75" customHeight="1" x14ac:dyDescent="0.2">
      <c r="A17247" s="215" t="s">
        <v>13775</v>
      </c>
      <c r="B17247" s="215" t="s">
        <v>245</v>
      </c>
      <c r="C17247" s="24"/>
    </row>
    <row r="17248" spans="1:3" ht="12.75" customHeight="1" x14ac:dyDescent="0.2">
      <c r="A17248" s="215" t="s">
        <v>13776</v>
      </c>
      <c r="B17248" s="215" t="s">
        <v>245</v>
      </c>
      <c r="C17248" s="24"/>
    </row>
    <row r="17249" spans="1:3" ht="12.75" customHeight="1" x14ac:dyDescent="0.2">
      <c r="A17249" s="215" t="s">
        <v>13777</v>
      </c>
      <c r="B17249" s="215" t="s">
        <v>245</v>
      </c>
      <c r="C17249" s="24"/>
    </row>
    <row r="17250" spans="1:3" ht="12.75" customHeight="1" x14ac:dyDescent="0.2">
      <c r="A17250" s="215" t="s">
        <v>13778</v>
      </c>
      <c r="B17250" s="215" t="s">
        <v>245</v>
      </c>
      <c r="C17250" s="24"/>
    </row>
    <row r="17251" spans="1:3" ht="12.75" customHeight="1" x14ac:dyDescent="0.2">
      <c r="A17251" s="215" t="s">
        <v>13779</v>
      </c>
      <c r="B17251" s="215" t="s">
        <v>245</v>
      </c>
      <c r="C17251" s="24"/>
    </row>
    <row r="17252" spans="1:3" ht="12.75" customHeight="1" x14ac:dyDescent="0.2">
      <c r="A17252" s="215" t="s">
        <v>13780</v>
      </c>
      <c r="B17252" s="215" t="s">
        <v>245</v>
      </c>
      <c r="C17252" s="24"/>
    </row>
    <row r="17253" spans="1:3" ht="12.75" customHeight="1" x14ac:dyDescent="0.2">
      <c r="A17253" s="215" t="s">
        <v>26028</v>
      </c>
      <c r="B17253" s="215" t="s">
        <v>245</v>
      </c>
      <c r="C17253" s="24"/>
    </row>
    <row r="17254" spans="1:3" ht="12.75" customHeight="1" x14ac:dyDescent="0.2">
      <c r="A17254" s="215" t="s">
        <v>13781</v>
      </c>
      <c r="B17254" s="215" t="s">
        <v>245</v>
      </c>
      <c r="C17254" s="24"/>
    </row>
    <row r="17255" spans="1:3" ht="12.75" customHeight="1" x14ac:dyDescent="0.2">
      <c r="A17255" s="215" t="s">
        <v>26029</v>
      </c>
      <c r="B17255" s="215" t="s">
        <v>245</v>
      </c>
      <c r="C17255" s="24"/>
    </row>
    <row r="17256" spans="1:3" ht="12.75" customHeight="1" x14ac:dyDescent="0.2">
      <c r="A17256" s="215" t="s">
        <v>13782</v>
      </c>
      <c r="B17256" s="215" t="s">
        <v>245</v>
      </c>
      <c r="C17256" s="24"/>
    </row>
    <row r="17257" spans="1:3" ht="12.75" customHeight="1" x14ac:dyDescent="0.2">
      <c r="A17257" s="215" t="s">
        <v>26030</v>
      </c>
      <c r="B17257" s="215" t="s">
        <v>245</v>
      </c>
      <c r="C17257" s="24"/>
    </row>
    <row r="17258" spans="1:3" ht="12.75" customHeight="1" x14ac:dyDescent="0.2">
      <c r="A17258" s="215" t="s">
        <v>13783</v>
      </c>
      <c r="B17258" s="215" t="s">
        <v>245</v>
      </c>
      <c r="C17258" s="24"/>
    </row>
    <row r="17259" spans="1:3" ht="12.75" customHeight="1" x14ac:dyDescent="0.2">
      <c r="A17259" s="215" t="s">
        <v>13837</v>
      </c>
      <c r="B17259" s="215" t="s">
        <v>245</v>
      </c>
      <c r="C17259" s="24"/>
    </row>
    <row r="17260" spans="1:3" ht="12.75" customHeight="1" x14ac:dyDescent="0.2">
      <c r="A17260" s="215" t="s">
        <v>2323</v>
      </c>
      <c r="B17260" s="215" t="s">
        <v>245</v>
      </c>
      <c r="C17260" s="24"/>
    </row>
    <row r="17261" spans="1:3" ht="12.75" customHeight="1" x14ac:dyDescent="0.2">
      <c r="A17261" s="215" t="s">
        <v>13784</v>
      </c>
      <c r="B17261" s="215" t="s">
        <v>245</v>
      </c>
      <c r="C17261" s="24"/>
    </row>
    <row r="17262" spans="1:3" ht="12.75" customHeight="1" x14ac:dyDescent="0.2">
      <c r="A17262" s="215" t="s">
        <v>2324</v>
      </c>
      <c r="B17262" s="215" t="s">
        <v>245</v>
      </c>
      <c r="C17262" s="24"/>
    </row>
    <row r="17263" spans="1:3" ht="12.75" customHeight="1" x14ac:dyDescent="0.2">
      <c r="A17263" s="215" t="s">
        <v>13785</v>
      </c>
      <c r="B17263" s="215" t="s">
        <v>245</v>
      </c>
      <c r="C17263" s="24"/>
    </row>
    <row r="17264" spans="1:3" ht="12.75" customHeight="1" x14ac:dyDescent="0.2">
      <c r="A17264" s="215" t="s">
        <v>26031</v>
      </c>
      <c r="B17264" s="215" t="s">
        <v>245</v>
      </c>
      <c r="C17264" s="24"/>
    </row>
    <row r="17265" spans="1:3" ht="12.75" customHeight="1" x14ac:dyDescent="0.2">
      <c r="A17265" s="215" t="s">
        <v>26032</v>
      </c>
      <c r="B17265" s="215" t="s">
        <v>245</v>
      </c>
      <c r="C17265" s="24"/>
    </row>
    <row r="17266" spans="1:3" ht="12.75" customHeight="1" x14ac:dyDescent="0.2">
      <c r="A17266" s="215" t="s">
        <v>2325</v>
      </c>
      <c r="B17266" s="215" t="s">
        <v>245</v>
      </c>
      <c r="C17266" s="24"/>
    </row>
    <row r="17267" spans="1:3" ht="12.75" customHeight="1" x14ac:dyDescent="0.2">
      <c r="A17267" s="215" t="s">
        <v>13786</v>
      </c>
      <c r="B17267" s="215" t="s">
        <v>245</v>
      </c>
      <c r="C17267" s="24"/>
    </row>
    <row r="17268" spans="1:3" ht="12.75" customHeight="1" x14ac:dyDescent="0.2">
      <c r="A17268" s="215" t="s">
        <v>23159</v>
      </c>
      <c r="B17268" s="215" t="s">
        <v>245</v>
      </c>
      <c r="C17268" s="24"/>
    </row>
    <row r="17269" spans="1:3" ht="12.75" customHeight="1" x14ac:dyDescent="0.2">
      <c r="A17269" s="215" t="s">
        <v>13787</v>
      </c>
      <c r="B17269" s="215" t="s">
        <v>245</v>
      </c>
      <c r="C17269" s="24"/>
    </row>
    <row r="17270" spans="1:3" ht="12.75" customHeight="1" x14ac:dyDescent="0.2">
      <c r="A17270" s="215" t="s">
        <v>13788</v>
      </c>
      <c r="B17270" s="215" t="s">
        <v>245</v>
      </c>
      <c r="C17270" s="24"/>
    </row>
    <row r="17271" spans="1:3" ht="12.75" customHeight="1" x14ac:dyDescent="0.2">
      <c r="A17271" s="215" t="s">
        <v>13789</v>
      </c>
      <c r="B17271" s="215" t="s">
        <v>245</v>
      </c>
      <c r="C17271" s="24"/>
    </row>
    <row r="17272" spans="1:3" ht="12.75" customHeight="1" x14ac:dyDescent="0.2">
      <c r="A17272" s="215" t="s">
        <v>2326</v>
      </c>
      <c r="B17272" s="215" t="s">
        <v>245</v>
      </c>
      <c r="C17272" s="24"/>
    </row>
    <row r="17273" spans="1:3" ht="12.75" customHeight="1" x14ac:dyDescent="0.2">
      <c r="A17273" s="215" t="s">
        <v>13790</v>
      </c>
      <c r="B17273" s="215" t="s">
        <v>245</v>
      </c>
      <c r="C17273" s="24"/>
    </row>
    <row r="17274" spans="1:3" ht="12.75" customHeight="1" x14ac:dyDescent="0.2">
      <c r="A17274" s="215" t="s">
        <v>23160</v>
      </c>
      <c r="B17274" s="215" t="s">
        <v>245</v>
      </c>
      <c r="C17274" s="24"/>
    </row>
    <row r="17275" spans="1:3" ht="12.75" customHeight="1" x14ac:dyDescent="0.2">
      <c r="A17275" s="215" t="s">
        <v>13791</v>
      </c>
      <c r="B17275" s="215" t="s">
        <v>245</v>
      </c>
      <c r="C17275" s="24"/>
    </row>
    <row r="17276" spans="1:3" ht="12.75" customHeight="1" x14ac:dyDescent="0.2">
      <c r="A17276" s="215" t="s">
        <v>13792</v>
      </c>
      <c r="B17276" s="215" t="s">
        <v>245</v>
      </c>
      <c r="C17276" s="24"/>
    </row>
    <row r="17277" spans="1:3" ht="12.75" customHeight="1" x14ac:dyDescent="0.2">
      <c r="A17277" s="215" t="s">
        <v>2327</v>
      </c>
      <c r="B17277" s="215" t="s">
        <v>245</v>
      </c>
      <c r="C17277" s="24"/>
    </row>
    <row r="17278" spans="1:3" ht="12.75" customHeight="1" x14ac:dyDescent="0.2">
      <c r="A17278" s="215" t="s">
        <v>13793</v>
      </c>
      <c r="B17278" s="215" t="s">
        <v>245</v>
      </c>
      <c r="C17278" s="24"/>
    </row>
    <row r="17279" spans="1:3" ht="12.75" customHeight="1" x14ac:dyDescent="0.2">
      <c r="A17279" s="215" t="s">
        <v>23161</v>
      </c>
      <c r="B17279" s="215" t="s">
        <v>245</v>
      </c>
      <c r="C17279" s="24"/>
    </row>
    <row r="17280" spans="1:3" ht="12.75" customHeight="1" x14ac:dyDescent="0.2">
      <c r="A17280" s="215" t="s">
        <v>13794</v>
      </c>
      <c r="B17280" s="215" t="s">
        <v>245</v>
      </c>
      <c r="C17280" s="24"/>
    </row>
    <row r="17281" spans="1:3" ht="12.75" customHeight="1" x14ac:dyDescent="0.2">
      <c r="A17281" s="215" t="s">
        <v>13838</v>
      </c>
      <c r="B17281" s="215" t="s">
        <v>245</v>
      </c>
      <c r="C17281" s="24"/>
    </row>
    <row r="17282" spans="1:3" ht="12.75" customHeight="1" x14ac:dyDescent="0.2">
      <c r="A17282" s="215" t="s">
        <v>13839</v>
      </c>
      <c r="B17282" s="215" t="s">
        <v>672</v>
      </c>
      <c r="C17282" s="24"/>
    </row>
    <row r="17283" spans="1:3" ht="12.75" customHeight="1" x14ac:dyDescent="0.2">
      <c r="A17283" s="215" t="s">
        <v>13840</v>
      </c>
      <c r="B17283" s="215" t="s">
        <v>672</v>
      </c>
      <c r="C17283" s="24"/>
    </row>
    <row r="17284" spans="1:3" ht="12.75" customHeight="1" x14ac:dyDescent="0.2">
      <c r="A17284" s="215" t="s">
        <v>13846</v>
      </c>
      <c r="B17284" s="215" t="s">
        <v>672</v>
      </c>
      <c r="C17284" s="24"/>
    </row>
    <row r="17285" spans="1:3" ht="12.75" customHeight="1" x14ac:dyDescent="0.2">
      <c r="A17285" s="215" t="s">
        <v>19723</v>
      </c>
      <c r="B17285" s="215" t="s">
        <v>672</v>
      </c>
      <c r="C17285" s="24"/>
    </row>
    <row r="17286" spans="1:3" ht="12.75" customHeight="1" x14ac:dyDescent="0.2">
      <c r="A17286" s="215" t="s">
        <v>19724</v>
      </c>
      <c r="B17286" s="215" t="s">
        <v>672</v>
      </c>
      <c r="C17286" s="24"/>
    </row>
    <row r="17287" spans="1:3" ht="12.75" customHeight="1" x14ac:dyDescent="0.2">
      <c r="A17287" s="215" t="s">
        <v>23167</v>
      </c>
      <c r="B17287" s="215" t="s">
        <v>672</v>
      </c>
      <c r="C17287" s="24"/>
    </row>
    <row r="17288" spans="1:3" ht="12.75" customHeight="1" x14ac:dyDescent="0.2">
      <c r="A17288" s="215" t="s">
        <v>13847</v>
      </c>
      <c r="B17288" s="215" t="s">
        <v>672</v>
      </c>
      <c r="C17288" s="24"/>
    </row>
    <row r="17289" spans="1:3" ht="12.75" customHeight="1" x14ac:dyDescent="0.2">
      <c r="A17289" s="215" t="s">
        <v>19725</v>
      </c>
      <c r="B17289" s="215" t="s">
        <v>672</v>
      </c>
      <c r="C17289" s="24"/>
    </row>
    <row r="17290" spans="1:3" ht="12.75" customHeight="1" x14ac:dyDescent="0.2">
      <c r="A17290" s="215" t="s">
        <v>19607</v>
      </c>
      <c r="B17290" s="215" t="s">
        <v>672</v>
      </c>
      <c r="C17290" s="24"/>
    </row>
    <row r="17291" spans="1:3" ht="12.75" customHeight="1" x14ac:dyDescent="0.2">
      <c r="A17291" s="215" t="s">
        <v>23168</v>
      </c>
      <c r="B17291" s="215" t="s">
        <v>672</v>
      </c>
      <c r="C17291" s="24"/>
    </row>
    <row r="17292" spans="1:3" ht="12.75" customHeight="1" x14ac:dyDescent="0.2">
      <c r="A17292" s="215" t="s">
        <v>13848</v>
      </c>
      <c r="B17292" s="215" t="s">
        <v>672</v>
      </c>
      <c r="C17292" s="24"/>
    </row>
    <row r="17293" spans="1:3" ht="12.75" customHeight="1" x14ac:dyDescent="0.2">
      <c r="A17293" s="215" t="s">
        <v>23163</v>
      </c>
      <c r="B17293" s="215" t="s">
        <v>672</v>
      </c>
      <c r="C17293" s="24"/>
    </row>
    <row r="17294" spans="1:3" ht="12.75" customHeight="1" x14ac:dyDescent="0.2">
      <c r="A17294" s="215" t="s">
        <v>23164</v>
      </c>
      <c r="B17294" s="215" t="s">
        <v>672</v>
      </c>
      <c r="C17294" s="24"/>
    </row>
    <row r="17295" spans="1:3" ht="12.75" customHeight="1" x14ac:dyDescent="0.2">
      <c r="A17295" s="215" t="s">
        <v>23169</v>
      </c>
      <c r="B17295" s="215" t="s">
        <v>672</v>
      </c>
      <c r="C17295" s="24"/>
    </row>
    <row r="17296" spans="1:3" ht="12.75" customHeight="1" x14ac:dyDescent="0.2">
      <c r="A17296" s="185" t="s">
        <v>26866</v>
      </c>
      <c r="B17296" s="185" t="s">
        <v>672</v>
      </c>
      <c r="C17296" s="24"/>
    </row>
    <row r="17297" spans="1:3" ht="12.75" customHeight="1" x14ac:dyDescent="0.2">
      <c r="A17297" s="215" t="s">
        <v>11854</v>
      </c>
      <c r="B17297" s="215" t="s">
        <v>672</v>
      </c>
      <c r="C17297" s="24"/>
    </row>
    <row r="17298" spans="1:3" ht="12.75" customHeight="1" x14ac:dyDescent="0.2">
      <c r="A17298" s="215" t="s">
        <v>23165</v>
      </c>
      <c r="B17298" s="215" t="s">
        <v>672</v>
      </c>
      <c r="C17298" s="24"/>
    </row>
    <row r="17299" spans="1:3" ht="12.75" customHeight="1" x14ac:dyDescent="0.2">
      <c r="A17299" s="215" t="s">
        <v>23162</v>
      </c>
      <c r="B17299" s="215" t="s">
        <v>672</v>
      </c>
      <c r="C17299" s="24"/>
    </row>
    <row r="17300" spans="1:3" ht="12.75" customHeight="1" x14ac:dyDescent="0.2">
      <c r="A17300" s="185" t="s">
        <v>26867</v>
      </c>
      <c r="B17300" s="185" t="s">
        <v>672</v>
      </c>
      <c r="C17300" s="24"/>
    </row>
    <row r="17301" spans="1:3" ht="12.75" customHeight="1" x14ac:dyDescent="0.2">
      <c r="A17301" s="215" t="s">
        <v>13841</v>
      </c>
      <c r="B17301" s="215" t="s">
        <v>672</v>
      </c>
      <c r="C17301" s="24"/>
    </row>
    <row r="17302" spans="1:3" ht="12.75" customHeight="1" x14ac:dyDescent="0.2">
      <c r="A17302" s="215" t="s">
        <v>13842</v>
      </c>
      <c r="B17302" s="215" t="s">
        <v>672</v>
      </c>
      <c r="C17302" s="24"/>
    </row>
    <row r="17303" spans="1:3" ht="12.75" customHeight="1" x14ac:dyDescent="0.2">
      <c r="A17303" s="215" t="s">
        <v>23170</v>
      </c>
      <c r="B17303" s="215" t="s">
        <v>672</v>
      </c>
      <c r="C17303" s="24"/>
    </row>
    <row r="17304" spans="1:3" ht="12.75" customHeight="1" x14ac:dyDescent="0.2">
      <c r="A17304" s="215" t="s">
        <v>13849</v>
      </c>
      <c r="B17304" s="215" t="s">
        <v>672</v>
      </c>
      <c r="C17304" s="24"/>
    </row>
    <row r="17305" spans="1:3" ht="12.75" customHeight="1" x14ac:dyDescent="0.2">
      <c r="A17305" s="215" t="s">
        <v>13843</v>
      </c>
      <c r="B17305" s="215" t="s">
        <v>672</v>
      </c>
      <c r="C17305" s="24"/>
    </row>
    <row r="17306" spans="1:3" ht="12.75" customHeight="1" x14ac:dyDescent="0.2">
      <c r="A17306" s="215" t="s">
        <v>13844</v>
      </c>
      <c r="B17306" s="215" t="s">
        <v>672</v>
      </c>
      <c r="C17306" s="24"/>
    </row>
    <row r="17307" spans="1:3" ht="12.75" customHeight="1" x14ac:dyDescent="0.2">
      <c r="A17307" s="185" t="s">
        <v>26467</v>
      </c>
      <c r="B17307" s="185" t="s">
        <v>672</v>
      </c>
      <c r="C17307" s="24"/>
    </row>
    <row r="17308" spans="1:3" ht="12.75" customHeight="1" x14ac:dyDescent="0.2">
      <c r="A17308" s="215" t="s">
        <v>13850</v>
      </c>
      <c r="B17308" s="215" t="s">
        <v>672</v>
      </c>
      <c r="C17308" s="24"/>
    </row>
    <row r="17309" spans="1:3" ht="12.75" customHeight="1" x14ac:dyDescent="0.2">
      <c r="A17309" s="215" t="s">
        <v>13851</v>
      </c>
      <c r="B17309" s="215" t="s">
        <v>672</v>
      </c>
      <c r="C17309" s="24"/>
    </row>
    <row r="17310" spans="1:3" ht="12.75" customHeight="1" x14ac:dyDescent="0.2">
      <c r="A17310" s="215" t="s">
        <v>13845</v>
      </c>
      <c r="B17310" s="215" t="s">
        <v>672</v>
      </c>
      <c r="C17310" s="24"/>
    </row>
    <row r="17311" spans="1:3" ht="12.75" customHeight="1" x14ac:dyDescent="0.2">
      <c r="A17311" s="215" t="s">
        <v>13852</v>
      </c>
      <c r="B17311" s="215" t="s">
        <v>672</v>
      </c>
      <c r="C17311" s="24"/>
    </row>
    <row r="17312" spans="1:3" ht="12.75" customHeight="1" x14ac:dyDescent="0.2">
      <c r="A17312" s="215" t="s">
        <v>13853</v>
      </c>
      <c r="B17312" s="215" t="s">
        <v>672</v>
      </c>
      <c r="C17312" s="24"/>
    </row>
    <row r="17313" spans="1:3" ht="12.75" customHeight="1" x14ac:dyDescent="0.2">
      <c r="A17313" s="215" t="s">
        <v>23166</v>
      </c>
      <c r="B17313" s="215" t="s">
        <v>672</v>
      </c>
      <c r="C17313" s="24"/>
    </row>
    <row r="17314" spans="1:3" ht="12.75" customHeight="1" x14ac:dyDescent="0.2">
      <c r="A17314" s="215" t="s">
        <v>23171</v>
      </c>
      <c r="B17314" s="215" t="s">
        <v>672</v>
      </c>
      <c r="C17314" s="24"/>
    </row>
    <row r="17315" spans="1:3" ht="12.75" customHeight="1" x14ac:dyDescent="0.2">
      <c r="A17315" s="215" t="s">
        <v>13854</v>
      </c>
      <c r="B17315" s="215" t="s">
        <v>672</v>
      </c>
      <c r="C17315" s="24"/>
    </row>
    <row r="17316" spans="1:3" ht="12.75" customHeight="1" x14ac:dyDescent="0.2">
      <c r="A17316" s="215" t="s">
        <v>23172</v>
      </c>
      <c r="B17316" s="215" t="s">
        <v>672</v>
      </c>
      <c r="C17316" s="24"/>
    </row>
    <row r="17317" spans="1:3" ht="12.75" customHeight="1" x14ac:dyDescent="0.2">
      <c r="A17317" s="215" t="s">
        <v>3172</v>
      </c>
      <c r="B17317" s="215" t="s">
        <v>3172</v>
      </c>
      <c r="C17317" s="24"/>
    </row>
    <row r="17318" spans="1:3" ht="12.75" customHeight="1" x14ac:dyDescent="0.2">
      <c r="A17318" s="215" t="s">
        <v>13855</v>
      </c>
      <c r="B17318" s="215" t="s">
        <v>3172</v>
      </c>
      <c r="C17318" s="24"/>
    </row>
    <row r="17319" spans="1:3" ht="12.75" customHeight="1" x14ac:dyDescent="0.2">
      <c r="A17319" s="215" t="s">
        <v>13856</v>
      </c>
      <c r="B17319" s="215" t="s">
        <v>3172</v>
      </c>
      <c r="C17319" s="24"/>
    </row>
    <row r="17320" spans="1:3" ht="12.75" customHeight="1" x14ac:dyDescent="0.2">
      <c r="A17320" s="215" t="s">
        <v>13857</v>
      </c>
      <c r="B17320" s="215" t="s">
        <v>3172</v>
      </c>
      <c r="C17320" s="24"/>
    </row>
    <row r="17321" spans="1:3" ht="12.75" customHeight="1" x14ac:dyDescent="0.2">
      <c r="A17321" s="215" t="s">
        <v>13858</v>
      </c>
      <c r="B17321" s="215" t="s">
        <v>3172</v>
      </c>
      <c r="C17321" s="24"/>
    </row>
    <row r="17322" spans="1:3" ht="12.75" customHeight="1" x14ac:dyDescent="0.2">
      <c r="A17322" s="215" t="s">
        <v>23174</v>
      </c>
      <c r="B17322" s="215" t="s">
        <v>3172</v>
      </c>
      <c r="C17322" s="24"/>
    </row>
    <row r="17323" spans="1:3" ht="12.75" customHeight="1" x14ac:dyDescent="0.2">
      <c r="A17323" s="215" t="s">
        <v>23175</v>
      </c>
      <c r="B17323" s="215" t="s">
        <v>3172</v>
      </c>
      <c r="C17323" s="24"/>
    </row>
    <row r="17324" spans="1:3" ht="12.75" customHeight="1" x14ac:dyDescent="0.2">
      <c r="A17324" s="215" t="s">
        <v>23176</v>
      </c>
      <c r="B17324" s="215" t="s">
        <v>3172</v>
      </c>
      <c r="C17324" s="24"/>
    </row>
    <row r="17325" spans="1:3" ht="12.75" customHeight="1" x14ac:dyDescent="0.2">
      <c r="A17325" s="215" t="s">
        <v>13859</v>
      </c>
      <c r="B17325" s="215" t="s">
        <v>3172</v>
      </c>
      <c r="C17325" s="24"/>
    </row>
    <row r="17326" spans="1:3" ht="12.75" customHeight="1" x14ac:dyDescent="0.2">
      <c r="A17326" s="215" t="s">
        <v>23177</v>
      </c>
      <c r="B17326" s="215" t="s">
        <v>3172</v>
      </c>
      <c r="C17326" s="24"/>
    </row>
    <row r="17327" spans="1:3" ht="12.75" customHeight="1" x14ac:dyDescent="0.2">
      <c r="A17327" s="215" t="s">
        <v>23178</v>
      </c>
      <c r="B17327" s="215" t="s">
        <v>3172</v>
      </c>
      <c r="C17327" s="24"/>
    </row>
    <row r="17328" spans="1:3" ht="12.75" customHeight="1" x14ac:dyDescent="0.2">
      <c r="A17328" s="215" t="s">
        <v>23179</v>
      </c>
      <c r="B17328" s="215" t="s">
        <v>3172</v>
      </c>
      <c r="C17328" s="24"/>
    </row>
    <row r="17329" spans="1:3" ht="12.75" customHeight="1" x14ac:dyDescent="0.2">
      <c r="A17329" s="215" t="s">
        <v>23180</v>
      </c>
      <c r="B17329" s="215" t="s">
        <v>3172</v>
      </c>
      <c r="C17329" s="24"/>
    </row>
    <row r="17330" spans="1:3" ht="12.75" customHeight="1" x14ac:dyDescent="0.2">
      <c r="A17330" s="215" t="s">
        <v>23181</v>
      </c>
      <c r="B17330" s="215" t="s">
        <v>3172</v>
      </c>
      <c r="C17330" s="24"/>
    </row>
    <row r="17331" spans="1:3" ht="12.75" customHeight="1" x14ac:dyDescent="0.2">
      <c r="A17331" s="215" t="s">
        <v>23182</v>
      </c>
      <c r="B17331" s="215" t="s">
        <v>3172</v>
      </c>
      <c r="C17331" s="24"/>
    </row>
    <row r="17332" spans="1:3" ht="12.75" customHeight="1" x14ac:dyDescent="0.2">
      <c r="A17332" s="215" t="s">
        <v>23184</v>
      </c>
      <c r="B17332" s="215" t="s">
        <v>3172</v>
      </c>
      <c r="C17332" s="24"/>
    </row>
    <row r="17333" spans="1:3" ht="12.75" customHeight="1" x14ac:dyDescent="0.2">
      <c r="A17333" s="215" t="s">
        <v>13860</v>
      </c>
      <c r="B17333" s="215" t="s">
        <v>3172</v>
      </c>
      <c r="C17333" s="24"/>
    </row>
    <row r="17334" spans="1:3" ht="12.75" customHeight="1" x14ac:dyDescent="0.2">
      <c r="A17334" s="215" t="s">
        <v>23185</v>
      </c>
      <c r="B17334" s="215" t="s">
        <v>3172</v>
      </c>
      <c r="C17334" s="24"/>
    </row>
    <row r="17335" spans="1:3" ht="12.75" customHeight="1" x14ac:dyDescent="0.2">
      <c r="A17335" s="215" t="s">
        <v>23173</v>
      </c>
      <c r="B17335" s="215" t="s">
        <v>3172</v>
      </c>
      <c r="C17335" s="24"/>
    </row>
    <row r="17336" spans="1:3" ht="12.75" customHeight="1" x14ac:dyDescent="0.2">
      <c r="A17336" s="215" t="s">
        <v>23183</v>
      </c>
      <c r="B17336" s="215" t="s">
        <v>3172</v>
      </c>
      <c r="C17336" s="24"/>
    </row>
    <row r="17337" spans="1:3" ht="12.75" customHeight="1" x14ac:dyDescent="0.2">
      <c r="A17337" s="215" t="s">
        <v>2328</v>
      </c>
      <c r="B17337" s="215" t="s">
        <v>19</v>
      </c>
      <c r="C17337" s="24"/>
    </row>
    <row r="17338" spans="1:3" ht="12.75" customHeight="1" x14ac:dyDescent="0.2">
      <c r="A17338" s="215" t="s">
        <v>13861</v>
      </c>
      <c r="B17338" s="215" t="s">
        <v>19</v>
      </c>
      <c r="C17338" s="24"/>
    </row>
    <row r="17339" spans="1:3" ht="12.75" customHeight="1" x14ac:dyDescent="0.2">
      <c r="A17339" s="215" t="s">
        <v>13862</v>
      </c>
      <c r="B17339" s="215" t="s">
        <v>19</v>
      </c>
      <c r="C17339" s="24"/>
    </row>
    <row r="17340" spans="1:3" ht="12.75" customHeight="1" x14ac:dyDescent="0.2">
      <c r="A17340" s="215" t="s">
        <v>13863</v>
      </c>
      <c r="B17340" s="215" t="s">
        <v>19</v>
      </c>
      <c r="C17340" s="24"/>
    </row>
    <row r="17341" spans="1:3" ht="12.75" customHeight="1" x14ac:dyDescent="0.2">
      <c r="A17341" s="215" t="s">
        <v>13864</v>
      </c>
      <c r="B17341" s="215" t="s">
        <v>19</v>
      </c>
      <c r="C17341" s="24"/>
    </row>
    <row r="17342" spans="1:3" ht="12.75" customHeight="1" x14ac:dyDescent="0.2">
      <c r="A17342" s="215" t="s">
        <v>13865</v>
      </c>
      <c r="B17342" s="215" t="s">
        <v>19</v>
      </c>
      <c r="C17342" s="24"/>
    </row>
    <row r="17343" spans="1:3" ht="12.75" customHeight="1" x14ac:dyDescent="0.2">
      <c r="A17343" s="215" t="s">
        <v>2329</v>
      </c>
      <c r="B17343" s="215" t="s">
        <v>19</v>
      </c>
      <c r="C17343" s="24"/>
    </row>
    <row r="17344" spans="1:3" ht="12.75" customHeight="1" x14ac:dyDescent="0.2">
      <c r="A17344" s="215" t="s">
        <v>13866</v>
      </c>
      <c r="B17344" s="215" t="s">
        <v>19</v>
      </c>
      <c r="C17344" s="24"/>
    </row>
    <row r="17345" spans="1:4" ht="12.75" customHeight="1" x14ac:dyDescent="0.2">
      <c r="A17345" s="215" t="s">
        <v>13867</v>
      </c>
      <c r="B17345" s="215" t="s">
        <v>19</v>
      </c>
      <c r="C17345" s="24"/>
    </row>
    <row r="17346" spans="1:4" ht="12.75" customHeight="1" x14ac:dyDescent="0.2">
      <c r="A17346" s="215" t="s">
        <v>13868</v>
      </c>
      <c r="B17346" s="215" t="s">
        <v>19</v>
      </c>
      <c r="C17346" s="24"/>
    </row>
    <row r="17347" spans="1:4" ht="12.75" customHeight="1" x14ac:dyDescent="0.2">
      <c r="A17347" s="215" t="s">
        <v>23187</v>
      </c>
      <c r="B17347" s="215" t="s">
        <v>19</v>
      </c>
      <c r="C17347" s="24"/>
    </row>
    <row r="17348" spans="1:4" ht="12.75" customHeight="1" x14ac:dyDescent="0.2">
      <c r="A17348" s="215" t="s">
        <v>23188</v>
      </c>
      <c r="B17348" s="215" t="s">
        <v>19</v>
      </c>
      <c r="C17348" s="24"/>
    </row>
    <row r="17349" spans="1:4" ht="12.75" customHeight="1" x14ac:dyDescent="0.2">
      <c r="A17349" s="185" t="s">
        <v>26520</v>
      </c>
      <c r="B17349" s="185" t="s">
        <v>19</v>
      </c>
      <c r="C17349" s="24"/>
    </row>
    <row r="17350" spans="1:4" ht="12.75" customHeight="1" x14ac:dyDescent="0.2">
      <c r="A17350" s="215" t="s">
        <v>13869</v>
      </c>
      <c r="B17350" s="215" t="s">
        <v>19</v>
      </c>
      <c r="C17350" s="24"/>
    </row>
    <row r="17351" spans="1:4" ht="12.75" customHeight="1" x14ac:dyDescent="0.2">
      <c r="A17351" s="215" t="s">
        <v>13870</v>
      </c>
      <c r="B17351" s="215" t="s">
        <v>19</v>
      </c>
      <c r="C17351" s="24"/>
    </row>
    <row r="17352" spans="1:4" s="24" customFormat="1" ht="12.75" customHeight="1" x14ac:dyDescent="0.2">
      <c r="A17352" s="215" t="s">
        <v>13871</v>
      </c>
      <c r="B17352" s="215" t="s">
        <v>19</v>
      </c>
      <c r="D17352" s="120"/>
    </row>
    <row r="17353" spans="1:4" ht="12.75" customHeight="1" x14ac:dyDescent="0.2">
      <c r="A17353" s="215" t="s">
        <v>13872</v>
      </c>
      <c r="B17353" s="215" t="s">
        <v>19</v>
      </c>
      <c r="C17353" s="24"/>
    </row>
    <row r="17354" spans="1:4" ht="12.75" customHeight="1" x14ac:dyDescent="0.2">
      <c r="A17354" s="215" t="s">
        <v>13873</v>
      </c>
      <c r="B17354" s="215" t="s">
        <v>19</v>
      </c>
      <c r="C17354" s="24"/>
    </row>
    <row r="17355" spans="1:4" ht="12.75" customHeight="1" x14ac:dyDescent="0.2">
      <c r="A17355" s="215" t="s">
        <v>13874</v>
      </c>
      <c r="B17355" s="215" t="s">
        <v>19</v>
      </c>
      <c r="C17355" s="24"/>
    </row>
    <row r="17356" spans="1:4" ht="12.75" customHeight="1" x14ac:dyDescent="0.2">
      <c r="A17356" s="215" t="s">
        <v>13875</v>
      </c>
      <c r="B17356" s="215" t="s">
        <v>19</v>
      </c>
      <c r="C17356" s="24"/>
    </row>
    <row r="17357" spans="1:4" ht="12.75" customHeight="1" x14ac:dyDescent="0.2">
      <c r="A17357" s="215" t="s">
        <v>13876</v>
      </c>
      <c r="B17357" s="215" t="s">
        <v>19</v>
      </c>
      <c r="C17357" s="24"/>
    </row>
    <row r="17358" spans="1:4" ht="12.75" customHeight="1" x14ac:dyDescent="0.2">
      <c r="A17358" s="215" t="s">
        <v>13877</v>
      </c>
      <c r="B17358" s="215" t="s">
        <v>19</v>
      </c>
      <c r="C17358" s="24"/>
    </row>
    <row r="17359" spans="1:4" ht="12.75" customHeight="1" x14ac:dyDescent="0.2">
      <c r="A17359" s="215" t="s">
        <v>13878</v>
      </c>
      <c r="B17359" s="215" t="s">
        <v>19</v>
      </c>
      <c r="C17359" s="24"/>
    </row>
    <row r="17360" spans="1:4" ht="12.75" customHeight="1" x14ac:dyDescent="0.2">
      <c r="A17360" s="215" t="s">
        <v>13879</v>
      </c>
      <c r="B17360" s="215" t="s">
        <v>19</v>
      </c>
      <c r="C17360" s="24"/>
    </row>
    <row r="17361" spans="1:6" ht="12.75" customHeight="1" x14ac:dyDescent="0.2">
      <c r="A17361" s="215" t="s">
        <v>13880</v>
      </c>
      <c r="B17361" s="215" t="s">
        <v>19</v>
      </c>
      <c r="C17361" s="24"/>
      <c r="F17361" s="120"/>
    </row>
    <row r="17362" spans="1:6" ht="12.75" customHeight="1" x14ac:dyDescent="0.2">
      <c r="A17362" s="215" t="s">
        <v>13881</v>
      </c>
      <c r="B17362" s="215" t="s">
        <v>19</v>
      </c>
      <c r="C17362" s="24"/>
    </row>
    <row r="17363" spans="1:6" ht="12.75" customHeight="1" x14ac:dyDescent="0.2">
      <c r="A17363" s="215" t="s">
        <v>23189</v>
      </c>
      <c r="B17363" s="215" t="s">
        <v>19</v>
      </c>
      <c r="C17363" s="24"/>
    </row>
    <row r="17364" spans="1:6" ht="12.75" customHeight="1" x14ac:dyDescent="0.2">
      <c r="A17364" s="215" t="s">
        <v>13882</v>
      </c>
      <c r="B17364" s="215" t="s">
        <v>19</v>
      </c>
      <c r="C17364" s="24"/>
    </row>
    <row r="17365" spans="1:6" ht="12.75" customHeight="1" x14ac:dyDescent="0.2">
      <c r="A17365" s="185" t="s">
        <v>26521</v>
      </c>
      <c r="B17365" s="185" t="s">
        <v>19</v>
      </c>
      <c r="C17365" s="24"/>
    </row>
    <row r="17366" spans="1:6" ht="12.75" customHeight="1" x14ac:dyDescent="0.2">
      <c r="A17366" s="215" t="s">
        <v>26033</v>
      </c>
      <c r="B17366" s="215" t="s">
        <v>19</v>
      </c>
      <c r="C17366" s="24"/>
    </row>
    <row r="17367" spans="1:6" ht="12.75" customHeight="1" x14ac:dyDescent="0.2">
      <c r="A17367" s="215" t="s">
        <v>26034</v>
      </c>
      <c r="B17367" s="215" t="s">
        <v>19</v>
      </c>
      <c r="C17367" s="24"/>
    </row>
    <row r="17368" spans="1:6" ht="12.75" customHeight="1" x14ac:dyDescent="0.2">
      <c r="A17368" s="215" t="s">
        <v>2347</v>
      </c>
      <c r="B17368" s="215" t="s">
        <v>19</v>
      </c>
      <c r="C17368" s="24"/>
    </row>
    <row r="17369" spans="1:6" s="24" customFormat="1" ht="12.75" customHeight="1" x14ac:dyDescent="0.2">
      <c r="A17369" s="215" t="s">
        <v>13883</v>
      </c>
      <c r="B17369" s="215" t="s">
        <v>19</v>
      </c>
      <c r="D17369" s="120"/>
    </row>
    <row r="17370" spans="1:6" ht="12.75" customHeight="1" x14ac:dyDescent="0.2">
      <c r="A17370" s="215" t="s">
        <v>13884</v>
      </c>
      <c r="B17370" s="215" t="s">
        <v>19</v>
      </c>
      <c r="C17370" s="24"/>
    </row>
    <row r="17371" spans="1:6" ht="12.75" customHeight="1" x14ac:dyDescent="0.2">
      <c r="A17371" s="215" t="s">
        <v>2330</v>
      </c>
      <c r="B17371" s="215" t="s">
        <v>19</v>
      </c>
      <c r="C17371" s="24"/>
    </row>
    <row r="17372" spans="1:6" ht="12.75" customHeight="1" x14ac:dyDescent="0.2">
      <c r="A17372" s="215" t="s">
        <v>13885</v>
      </c>
      <c r="B17372" s="215" t="s">
        <v>19</v>
      </c>
      <c r="C17372" s="24"/>
    </row>
    <row r="17373" spans="1:6" ht="12.75" customHeight="1" x14ac:dyDescent="0.2">
      <c r="A17373" s="215" t="s">
        <v>13886</v>
      </c>
      <c r="B17373" s="215" t="s">
        <v>19</v>
      </c>
      <c r="C17373" s="24"/>
    </row>
    <row r="17374" spans="1:6" ht="12.75" customHeight="1" x14ac:dyDescent="0.2">
      <c r="A17374" s="215" t="s">
        <v>13887</v>
      </c>
      <c r="B17374" s="215" t="s">
        <v>19</v>
      </c>
      <c r="C17374" s="24"/>
    </row>
    <row r="17375" spans="1:6" ht="12.75" customHeight="1" x14ac:dyDescent="0.2">
      <c r="A17375" s="215" t="s">
        <v>2331</v>
      </c>
      <c r="B17375" s="215" t="s">
        <v>19</v>
      </c>
      <c r="C17375" s="24"/>
    </row>
    <row r="17376" spans="1:6" ht="12.75" customHeight="1" x14ac:dyDescent="0.2">
      <c r="A17376" s="215" t="s">
        <v>13888</v>
      </c>
      <c r="B17376" s="215" t="s">
        <v>19</v>
      </c>
      <c r="C17376" s="24"/>
    </row>
    <row r="17377" spans="1:3" ht="12.75" customHeight="1" x14ac:dyDescent="0.2">
      <c r="A17377" s="215" t="s">
        <v>13889</v>
      </c>
      <c r="B17377" s="215" t="s">
        <v>19</v>
      </c>
      <c r="C17377" s="24"/>
    </row>
    <row r="17378" spans="1:3" ht="12.75" customHeight="1" x14ac:dyDescent="0.2">
      <c r="A17378" s="215" t="s">
        <v>26035</v>
      </c>
      <c r="B17378" s="215" t="s">
        <v>19</v>
      </c>
      <c r="C17378" s="24"/>
    </row>
    <row r="17379" spans="1:3" ht="12.75" customHeight="1" x14ac:dyDescent="0.2">
      <c r="A17379" s="215" t="s">
        <v>23190</v>
      </c>
      <c r="B17379" s="215" t="s">
        <v>19</v>
      </c>
      <c r="C17379" s="24"/>
    </row>
    <row r="17380" spans="1:3" ht="12.75" customHeight="1" x14ac:dyDescent="0.2">
      <c r="A17380" s="215" t="s">
        <v>23191</v>
      </c>
      <c r="B17380" s="215" t="s">
        <v>19</v>
      </c>
      <c r="C17380" s="24"/>
    </row>
    <row r="17381" spans="1:3" ht="12.75" customHeight="1" x14ac:dyDescent="0.2">
      <c r="A17381" s="215" t="s">
        <v>13890</v>
      </c>
      <c r="B17381" s="215" t="s">
        <v>19</v>
      </c>
      <c r="C17381" s="24"/>
    </row>
    <row r="17382" spans="1:3" ht="12.75" customHeight="1" x14ac:dyDescent="0.2">
      <c r="A17382" s="215" t="s">
        <v>13891</v>
      </c>
      <c r="B17382" s="215" t="s">
        <v>19</v>
      </c>
      <c r="C17382" s="24"/>
    </row>
    <row r="17383" spans="1:3" ht="12.75" customHeight="1" x14ac:dyDescent="0.2">
      <c r="A17383" s="215" t="s">
        <v>13892</v>
      </c>
      <c r="B17383" s="215" t="s">
        <v>19</v>
      </c>
      <c r="C17383" s="24"/>
    </row>
    <row r="17384" spans="1:3" ht="12.75" customHeight="1" x14ac:dyDescent="0.2">
      <c r="A17384" s="215" t="s">
        <v>13893</v>
      </c>
      <c r="B17384" s="215" t="s">
        <v>19</v>
      </c>
      <c r="C17384" s="24"/>
    </row>
    <row r="17385" spans="1:3" ht="12.75" customHeight="1" x14ac:dyDescent="0.2">
      <c r="A17385" s="215" t="s">
        <v>13894</v>
      </c>
      <c r="B17385" s="215" t="s">
        <v>19</v>
      </c>
      <c r="C17385" s="24"/>
    </row>
    <row r="17386" spans="1:3" ht="12.75" customHeight="1" x14ac:dyDescent="0.2">
      <c r="A17386" s="215" t="s">
        <v>13895</v>
      </c>
      <c r="B17386" s="215" t="s">
        <v>19</v>
      </c>
      <c r="C17386" s="24"/>
    </row>
    <row r="17387" spans="1:3" ht="12.75" customHeight="1" x14ac:dyDescent="0.2">
      <c r="A17387" s="215" t="s">
        <v>13896</v>
      </c>
      <c r="B17387" s="215" t="s">
        <v>19</v>
      </c>
      <c r="C17387" s="24"/>
    </row>
    <row r="17388" spans="1:3" ht="12.75" customHeight="1" x14ac:dyDescent="0.2">
      <c r="A17388" s="215" t="s">
        <v>13897</v>
      </c>
      <c r="B17388" s="215" t="s">
        <v>19</v>
      </c>
      <c r="C17388" s="24"/>
    </row>
    <row r="17389" spans="1:3" ht="12.75" customHeight="1" x14ac:dyDescent="0.2">
      <c r="A17389" s="215" t="s">
        <v>13898</v>
      </c>
      <c r="B17389" s="215" t="s">
        <v>19</v>
      </c>
      <c r="C17389" s="24"/>
    </row>
    <row r="17390" spans="1:3" ht="12.75" customHeight="1" x14ac:dyDescent="0.2">
      <c r="A17390" s="215" t="s">
        <v>13899</v>
      </c>
      <c r="B17390" s="215" t="s">
        <v>19</v>
      </c>
      <c r="C17390" s="24"/>
    </row>
    <row r="17391" spans="1:3" ht="12.75" customHeight="1" x14ac:dyDescent="0.2">
      <c r="A17391" s="215" t="s">
        <v>13900</v>
      </c>
      <c r="B17391" s="215" t="s">
        <v>19</v>
      </c>
      <c r="C17391" s="24"/>
    </row>
    <row r="17392" spans="1:3" ht="12.75" customHeight="1" x14ac:dyDescent="0.2">
      <c r="A17392" s="215" t="s">
        <v>13901</v>
      </c>
      <c r="B17392" s="215" t="s">
        <v>19</v>
      </c>
      <c r="C17392" s="24"/>
    </row>
    <row r="17393" spans="1:4" ht="12.75" customHeight="1" x14ac:dyDescent="0.2">
      <c r="A17393" s="215" t="s">
        <v>13902</v>
      </c>
      <c r="B17393" s="215" t="s">
        <v>19</v>
      </c>
      <c r="C17393" s="24"/>
    </row>
    <row r="17394" spans="1:4" ht="12.75" customHeight="1" x14ac:dyDescent="0.2">
      <c r="A17394" s="215" t="s">
        <v>2332</v>
      </c>
      <c r="B17394" s="215" t="s">
        <v>19</v>
      </c>
      <c r="C17394" s="24"/>
    </row>
    <row r="17395" spans="1:4" ht="12.75" customHeight="1" x14ac:dyDescent="0.2">
      <c r="A17395" s="215" t="s">
        <v>13903</v>
      </c>
      <c r="B17395" s="215" t="s">
        <v>19</v>
      </c>
      <c r="C17395" s="24"/>
    </row>
    <row r="17396" spans="1:4" ht="12.75" customHeight="1" x14ac:dyDescent="0.2">
      <c r="A17396" s="215" t="s">
        <v>23192</v>
      </c>
      <c r="B17396" s="215" t="s">
        <v>19</v>
      </c>
      <c r="C17396" s="24"/>
    </row>
    <row r="17397" spans="1:4" ht="12.75" customHeight="1" x14ac:dyDescent="0.2">
      <c r="A17397" s="215" t="s">
        <v>23193</v>
      </c>
      <c r="B17397" s="215" t="s">
        <v>19</v>
      </c>
      <c r="C17397" s="24"/>
    </row>
    <row r="17398" spans="1:4" ht="12.75" customHeight="1" x14ac:dyDescent="0.2">
      <c r="A17398" s="215" t="s">
        <v>13904</v>
      </c>
      <c r="B17398" s="215" t="s">
        <v>19</v>
      </c>
      <c r="C17398" s="24"/>
    </row>
    <row r="17399" spans="1:4" ht="12.75" customHeight="1" x14ac:dyDescent="0.2">
      <c r="A17399" s="215" t="s">
        <v>13905</v>
      </c>
      <c r="B17399" s="215" t="s">
        <v>19</v>
      </c>
      <c r="C17399" s="24"/>
    </row>
    <row r="17400" spans="1:4" ht="12.75" customHeight="1" x14ac:dyDescent="0.2">
      <c r="A17400" s="215" t="s">
        <v>13906</v>
      </c>
      <c r="B17400" s="215" t="s">
        <v>19</v>
      </c>
      <c r="C17400" s="24"/>
    </row>
    <row r="17401" spans="1:4" ht="12.75" customHeight="1" x14ac:dyDescent="0.2">
      <c r="A17401" s="215" t="s">
        <v>13907</v>
      </c>
      <c r="B17401" s="215" t="s">
        <v>19</v>
      </c>
      <c r="C17401" s="24"/>
    </row>
    <row r="17402" spans="1:4" ht="12.75" customHeight="1" x14ac:dyDescent="0.2">
      <c r="A17402" s="215" t="s">
        <v>13908</v>
      </c>
      <c r="B17402" s="215" t="s">
        <v>19</v>
      </c>
      <c r="C17402" s="24"/>
    </row>
    <row r="17403" spans="1:4" s="24" customFormat="1" ht="12.75" customHeight="1" x14ac:dyDescent="0.2">
      <c r="A17403" s="215" t="s">
        <v>13909</v>
      </c>
      <c r="B17403" s="215" t="s">
        <v>19</v>
      </c>
      <c r="D17403" s="120"/>
    </row>
    <row r="17404" spans="1:4" s="24" customFormat="1" ht="12.75" customHeight="1" x14ac:dyDescent="0.2">
      <c r="A17404" s="215" t="s">
        <v>13910</v>
      </c>
      <c r="B17404" s="215" t="s">
        <v>19</v>
      </c>
      <c r="D17404" s="120"/>
    </row>
    <row r="17405" spans="1:4" ht="12.75" customHeight="1" x14ac:dyDescent="0.2">
      <c r="A17405" s="215" t="s">
        <v>13911</v>
      </c>
      <c r="B17405" s="215" t="s">
        <v>19</v>
      </c>
      <c r="C17405" s="24"/>
    </row>
    <row r="17406" spans="1:4" ht="12.75" customHeight="1" x14ac:dyDescent="0.2">
      <c r="A17406" s="215" t="s">
        <v>13912</v>
      </c>
      <c r="B17406" s="215" t="s">
        <v>19</v>
      </c>
      <c r="C17406" s="24"/>
    </row>
    <row r="17407" spans="1:4" ht="12.75" customHeight="1" x14ac:dyDescent="0.2">
      <c r="A17407" s="215" t="s">
        <v>13913</v>
      </c>
      <c r="B17407" s="215" t="s">
        <v>19</v>
      </c>
      <c r="C17407" s="24"/>
    </row>
    <row r="17408" spans="1:4" ht="12.75" customHeight="1" x14ac:dyDescent="0.2">
      <c r="A17408" s="215" t="s">
        <v>13914</v>
      </c>
      <c r="B17408" s="215" t="s">
        <v>19</v>
      </c>
      <c r="C17408" s="24"/>
    </row>
    <row r="17409" spans="1:3" ht="12.75" customHeight="1" x14ac:dyDescent="0.2">
      <c r="A17409" s="215" t="s">
        <v>13915</v>
      </c>
      <c r="B17409" s="215" t="s">
        <v>19</v>
      </c>
      <c r="C17409" s="24"/>
    </row>
    <row r="17410" spans="1:3" ht="12.75" customHeight="1" x14ac:dyDescent="0.2">
      <c r="A17410" s="215" t="s">
        <v>13916</v>
      </c>
      <c r="B17410" s="215" t="s">
        <v>19</v>
      </c>
      <c r="C17410" s="24"/>
    </row>
    <row r="17411" spans="1:3" ht="12.75" customHeight="1" x14ac:dyDescent="0.2">
      <c r="A17411" s="215" t="s">
        <v>13917</v>
      </c>
      <c r="B17411" s="215" t="s">
        <v>19</v>
      </c>
      <c r="C17411" s="24"/>
    </row>
    <row r="17412" spans="1:3" ht="12.75" customHeight="1" x14ac:dyDescent="0.2">
      <c r="A17412" s="215" t="s">
        <v>13918</v>
      </c>
      <c r="B17412" s="215" t="s">
        <v>19</v>
      </c>
      <c r="C17412" s="24"/>
    </row>
    <row r="17413" spans="1:3" ht="12.75" customHeight="1" x14ac:dyDescent="0.2">
      <c r="A17413" s="215" t="s">
        <v>13919</v>
      </c>
      <c r="B17413" s="215" t="s">
        <v>19</v>
      </c>
      <c r="C17413" s="24"/>
    </row>
    <row r="17414" spans="1:3" ht="12.75" customHeight="1" x14ac:dyDescent="0.2">
      <c r="A17414" s="215" t="s">
        <v>23194</v>
      </c>
      <c r="B17414" s="215" t="s">
        <v>19</v>
      </c>
      <c r="C17414" s="24"/>
    </row>
    <row r="17415" spans="1:3" ht="12.75" customHeight="1" x14ac:dyDescent="0.2">
      <c r="A17415" s="215" t="s">
        <v>13920</v>
      </c>
      <c r="B17415" s="215" t="s">
        <v>19</v>
      </c>
      <c r="C17415" s="24"/>
    </row>
    <row r="17416" spans="1:3" ht="12.75" customHeight="1" x14ac:dyDescent="0.2">
      <c r="A17416" s="215" t="s">
        <v>23195</v>
      </c>
      <c r="B17416" s="215" t="s">
        <v>19</v>
      </c>
      <c r="C17416" s="24"/>
    </row>
    <row r="17417" spans="1:3" ht="12.75" customHeight="1" x14ac:dyDescent="0.2">
      <c r="A17417" s="215" t="s">
        <v>26036</v>
      </c>
      <c r="B17417" s="215" t="s">
        <v>19</v>
      </c>
      <c r="C17417" s="24"/>
    </row>
    <row r="17418" spans="1:3" ht="12.75" customHeight="1" x14ac:dyDescent="0.2">
      <c r="A17418" s="215" t="s">
        <v>2333</v>
      </c>
      <c r="B17418" s="215" t="s">
        <v>19</v>
      </c>
      <c r="C17418" s="24"/>
    </row>
    <row r="17419" spans="1:3" ht="12.75" customHeight="1" x14ac:dyDescent="0.2">
      <c r="A17419" s="215" t="s">
        <v>13921</v>
      </c>
      <c r="B17419" s="215" t="s">
        <v>19</v>
      </c>
      <c r="C17419" s="24"/>
    </row>
    <row r="17420" spans="1:3" ht="12.75" customHeight="1" x14ac:dyDescent="0.2">
      <c r="A17420" s="215" t="s">
        <v>13922</v>
      </c>
      <c r="B17420" s="215" t="s">
        <v>19</v>
      </c>
      <c r="C17420" s="24"/>
    </row>
    <row r="17421" spans="1:3" ht="12.75" customHeight="1" x14ac:dyDescent="0.2">
      <c r="A17421" s="215" t="s">
        <v>13923</v>
      </c>
      <c r="B17421" s="215" t="s">
        <v>19</v>
      </c>
      <c r="C17421" s="24"/>
    </row>
    <row r="17422" spans="1:3" ht="12.75" customHeight="1" x14ac:dyDescent="0.2">
      <c r="A17422" s="215" t="s">
        <v>2334</v>
      </c>
      <c r="B17422" s="215" t="s">
        <v>19</v>
      </c>
      <c r="C17422" s="24"/>
    </row>
    <row r="17423" spans="1:3" ht="12.75" customHeight="1" x14ac:dyDescent="0.2">
      <c r="A17423" s="215" t="s">
        <v>13924</v>
      </c>
      <c r="B17423" s="215" t="s">
        <v>19</v>
      </c>
      <c r="C17423" s="24"/>
    </row>
    <row r="17424" spans="1:3" ht="12.75" customHeight="1" x14ac:dyDescent="0.2">
      <c r="A17424" s="215" t="s">
        <v>23196</v>
      </c>
      <c r="B17424" s="215" t="s">
        <v>19</v>
      </c>
      <c r="C17424" s="24"/>
    </row>
    <row r="17425" spans="1:3" ht="12.75" customHeight="1" x14ac:dyDescent="0.2">
      <c r="A17425" s="215" t="s">
        <v>23197</v>
      </c>
      <c r="B17425" s="215" t="s">
        <v>19</v>
      </c>
      <c r="C17425" s="24"/>
    </row>
    <row r="17426" spans="1:3" ht="12.75" customHeight="1" x14ac:dyDescent="0.2">
      <c r="A17426" s="215" t="s">
        <v>13925</v>
      </c>
      <c r="B17426" s="215" t="s">
        <v>19</v>
      </c>
      <c r="C17426" s="24"/>
    </row>
    <row r="17427" spans="1:3" ht="12.75" customHeight="1" x14ac:dyDescent="0.2">
      <c r="A17427" s="215" t="s">
        <v>13926</v>
      </c>
      <c r="B17427" s="215" t="s">
        <v>19</v>
      </c>
      <c r="C17427" s="24"/>
    </row>
    <row r="17428" spans="1:3" ht="12.75" customHeight="1" x14ac:dyDescent="0.2">
      <c r="A17428" s="215" t="s">
        <v>13927</v>
      </c>
      <c r="B17428" s="215" t="s">
        <v>19</v>
      </c>
      <c r="C17428" s="24"/>
    </row>
    <row r="17429" spans="1:3" ht="12.75" customHeight="1" x14ac:dyDescent="0.2">
      <c r="A17429" s="215" t="s">
        <v>13928</v>
      </c>
      <c r="B17429" s="215" t="s">
        <v>19</v>
      </c>
      <c r="C17429" s="24"/>
    </row>
    <row r="17430" spans="1:3" ht="12.75" customHeight="1" x14ac:dyDescent="0.2">
      <c r="A17430" s="215" t="s">
        <v>13929</v>
      </c>
      <c r="B17430" s="215" t="s">
        <v>19</v>
      </c>
      <c r="C17430" s="24"/>
    </row>
    <row r="17431" spans="1:3" ht="12.75" customHeight="1" x14ac:dyDescent="0.2">
      <c r="A17431" s="215" t="s">
        <v>13930</v>
      </c>
      <c r="B17431" s="215" t="s">
        <v>19</v>
      </c>
      <c r="C17431" s="24"/>
    </row>
    <row r="17432" spans="1:3" ht="12.75" customHeight="1" x14ac:dyDescent="0.2">
      <c r="A17432" s="215" t="s">
        <v>13931</v>
      </c>
      <c r="B17432" s="215" t="s">
        <v>19</v>
      </c>
      <c r="C17432" s="24"/>
    </row>
    <row r="17433" spans="1:3" ht="12.75" customHeight="1" x14ac:dyDescent="0.2">
      <c r="A17433" s="215" t="s">
        <v>13933</v>
      </c>
      <c r="B17433" s="215" t="s">
        <v>19</v>
      </c>
      <c r="C17433" s="24"/>
    </row>
    <row r="17434" spans="1:3" ht="12.75" customHeight="1" x14ac:dyDescent="0.2">
      <c r="A17434" s="215" t="s">
        <v>13934</v>
      </c>
      <c r="B17434" s="215" t="s">
        <v>19</v>
      </c>
      <c r="C17434" s="24"/>
    </row>
    <row r="17435" spans="1:3" ht="12.75" customHeight="1" x14ac:dyDescent="0.2">
      <c r="A17435" s="215" t="s">
        <v>13935</v>
      </c>
      <c r="B17435" s="215" t="s">
        <v>19</v>
      </c>
      <c r="C17435" s="24"/>
    </row>
    <row r="17436" spans="1:3" ht="12.75" customHeight="1" x14ac:dyDescent="0.2">
      <c r="A17436" s="215" t="s">
        <v>13936</v>
      </c>
      <c r="B17436" s="215" t="s">
        <v>19</v>
      </c>
      <c r="C17436" s="24"/>
    </row>
    <row r="17437" spans="1:3" ht="12.75" customHeight="1" x14ac:dyDescent="0.2">
      <c r="A17437" s="215" t="s">
        <v>2335</v>
      </c>
      <c r="B17437" s="215" t="s">
        <v>19</v>
      </c>
      <c r="C17437" s="24"/>
    </row>
    <row r="17438" spans="1:3" ht="12.75" customHeight="1" x14ac:dyDescent="0.2">
      <c r="A17438" s="215" t="s">
        <v>13937</v>
      </c>
      <c r="B17438" s="215" t="s">
        <v>19</v>
      </c>
      <c r="C17438" s="24"/>
    </row>
    <row r="17439" spans="1:3" ht="12.75" customHeight="1" x14ac:dyDescent="0.2">
      <c r="A17439" s="215" t="s">
        <v>13938</v>
      </c>
      <c r="B17439" s="215" t="s">
        <v>19</v>
      </c>
      <c r="C17439" s="24"/>
    </row>
    <row r="17440" spans="1:3" ht="12.75" customHeight="1" x14ac:dyDescent="0.2">
      <c r="A17440" s="215" t="s">
        <v>13939</v>
      </c>
      <c r="B17440" s="215" t="s">
        <v>19</v>
      </c>
      <c r="C17440" s="24"/>
    </row>
    <row r="17441" spans="1:3" ht="12.75" customHeight="1" x14ac:dyDescent="0.2">
      <c r="A17441" s="215" t="s">
        <v>13940</v>
      </c>
      <c r="B17441" s="215" t="s">
        <v>19</v>
      </c>
      <c r="C17441" s="24"/>
    </row>
    <row r="17442" spans="1:3" ht="12.75" customHeight="1" x14ac:dyDescent="0.2">
      <c r="A17442" s="215" t="s">
        <v>2336</v>
      </c>
      <c r="B17442" s="215" t="s">
        <v>19</v>
      </c>
      <c r="C17442" s="24"/>
    </row>
    <row r="17443" spans="1:3" ht="12.75" customHeight="1" x14ac:dyDescent="0.2">
      <c r="A17443" s="215" t="s">
        <v>13941</v>
      </c>
      <c r="B17443" s="215" t="s">
        <v>19</v>
      </c>
      <c r="C17443" s="24"/>
    </row>
    <row r="17444" spans="1:3" ht="12.75" customHeight="1" x14ac:dyDescent="0.2">
      <c r="A17444" s="215" t="s">
        <v>13942</v>
      </c>
      <c r="B17444" s="215" t="s">
        <v>19</v>
      </c>
      <c r="C17444" s="24"/>
    </row>
    <row r="17445" spans="1:3" ht="12.75" customHeight="1" x14ac:dyDescent="0.2">
      <c r="A17445" s="215" t="s">
        <v>13943</v>
      </c>
      <c r="B17445" s="215" t="s">
        <v>19</v>
      </c>
      <c r="C17445" s="24"/>
    </row>
    <row r="17446" spans="1:3" ht="12.75" customHeight="1" x14ac:dyDescent="0.2">
      <c r="A17446" s="215" t="s">
        <v>13944</v>
      </c>
      <c r="B17446" s="215" t="s">
        <v>19</v>
      </c>
      <c r="C17446" s="24"/>
    </row>
    <row r="17447" spans="1:3" ht="12.75" customHeight="1" x14ac:dyDescent="0.2">
      <c r="A17447" s="215" t="s">
        <v>13945</v>
      </c>
      <c r="B17447" s="215" t="s">
        <v>19</v>
      </c>
      <c r="C17447" s="24"/>
    </row>
    <row r="17448" spans="1:3" ht="12.75" customHeight="1" x14ac:dyDescent="0.2">
      <c r="A17448" s="215" t="s">
        <v>13946</v>
      </c>
      <c r="B17448" s="215" t="s">
        <v>19</v>
      </c>
      <c r="C17448" s="24"/>
    </row>
    <row r="17449" spans="1:3" ht="12.75" customHeight="1" x14ac:dyDescent="0.2">
      <c r="A17449" s="215" t="s">
        <v>13947</v>
      </c>
      <c r="B17449" s="215" t="s">
        <v>19</v>
      </c>
      <c r="C17449" s="24"/>
    </row>
    <row r="17450" spans="1:3" ht="12.75" customHeight="1" x14ac:dyDescent="0.2">
      <c r="A17450" s="215" t="s">
        <v>13948</v>
      </c>
      <c r="B17450" s="215" t="s">
        <v>19</v>
      </c>
      <c r="C17450" s="24"/>
    </row>
    <row r="17451" spans="1:3" ht="12.75" customHeight="1" x14ac:dyDescent="0.2">
      <c r="A17451" s="215" t="s">
        <v>13949</v>
      </c>
      <c r="B17451" s="215" t="s">
        <v>19</v>
      </c>
      <c r="C17451" s="24"/>
    </row>
    <row r="17452" spans="1:3" ht="12.75" customHeight="1" x14ac:dyDescent="0.2">
      <c r="A17452" s="215" t="s">
        <v>13950</v>
      </c>
      <c r="B17452" s="215" t="s">
        <v>19</v>
      </c>
      <c r="C17452" s="24"/>
    </row>
    <row r="17453" spans="1:3" ht="12.75" customHeight="1" x14ac:dyDescent="0.2">
      <c r="A17453" s="215" t="s">
        <v>13951</v>
      </c>
      <c r="B17453" s="215" t="s">
        <v>19</v>
      </c>
      <c r="C17453" s="24"/>
    </row>
    <row r="17454" spans="1:3" ht="12.75" customHeight="1" x14ac:dyDescent="0.2">
      <c r="A17454" s="215" t="s">
        <v>13952</v>
      </c>
      <c r="B17454" s="215" t="s">
        <v>19</v>
      </c>
      <c r="C17454" s="24"/>
    </row>
    <row r="17455" spans="1:3" ht="12.75" customHeight="1" x14ac:dyDescent="0.2">
      <c r="A17455" s="215" t="s">
        <v>13953</v>
      </c>
      <c r="B17455" s="215" t="s">
        <v>19</v>
      </c>
      <c r="C17455" s="24"/>
    </row>
    <row r="17456" spans="1:3" ht="12.75" customHeight="1" x14ac:dyDescent="0.2">
      <c r="A17456" s="215" t="s">
        <v>13954</v>
      </c>
      <c r="B17456" s="215" t="s">
        <v>19</v>
      </c>
      <c r="C17456" s="24"/>
    </row>
    <row r="17457" spans="1:3" ht="12.75" customHeight="1" x14ac:dyDescent="0.2">
      <c r="A17457" s="215" t="s">
        <v>13955</v>
      </c>
      <c r="B17457" s="215" t="s">
        <v>19</v>
      </c>
      <c r="C17457" s="24"/>
    </row>
    <row r="17458" spans="1:3" ht="12.75" customHeight="1" x14ac:dyDescent="0.2">
      <c r="A17458" s="215" t="s">
        <v>13956</v>
      </c>
      <c r="B17458" s="215" t="s">
        <v>19</v>
      </c>
      <c r="C17458" s="24"/>
    </row>
    <row r="17459" spans="1:3" ht="12.75" customHeight="1" x14ac:dyDescent="0.2">
      <c r="A17459" s="215" t="s">
        <v>13957</v>
      </c>
      <c r="B17459" s="215" t="s">
        <v>19</v>
      </c>
      <c r="C17459" s="24"/>
    </row>
    <row r="17460" spans="1:3" ht="12.75" customHeight="1" x14ac:dyDescent="0.2">
      <c r="A17460" s="215" t="s">
        <v>13958</v>
      </c>
      <c r="B17460" s="215" t="s">
        <v>19</v>
      </c>
      <c r="C17460" s="24"/>
    </row>
    <row r="17461" spans="1:3" ht="12.75" customHeight="1" x14ac:dyDescent="0.2">
      <c r="A17461" s="215" t="s">
        <v>13959</v>
      </c>
      <c r="B17461" s="215" t="s">
        <v>19</v>
      </c>
      <c r="C17461" s="24"/>
    </row>
    <row r="17462" spans="1:3" ht="12.75" customHeight="1" x14ac:dyDescent="0.2">
      <c r="A17462" s="215" t="s">
        <v>13960</v>
      </c>
      <c r="B17462" s="215" t="s">
        <v>19</v>
      </c>
      <c r="C17462" s="24"/>
    </row>
    <row r="17463" spans="1:3" ht="12.75" customHeight="1" x14ac:dyDescent="0.2">
      <c r="A17463" s="215" t="s">
        <v>2337</v>
      </c>
      <c r="B17463" s="215" t="s">
        <v>19</v>
      </c>
      <c r="C17463" s="24"/>
    </row>
    <row r="17464" spans="1:3" ht="12.75" customHeight="1" x14ac:dyDescent="0.2">
      <c r="A17464" s="215" t="s">
        <v>13961</v>
      </c>
      <c r="B17464" s="215" t="s">
        <v>19</v>
      </c>
      <c r="C17464" s="24"/>
    </row>
    <row r="17465" spans="1:3" ht="12.75" customHeight="1" x14ac:dyDescent="0.2">
      <c r="A17465" s="215" t="s">
        <v>2338</v>
      </c>
      <c r="B17465" s="215" t="s">
        <v>19</v>
      </c>
      <c r="C17465" s="24"/>
    </row>
    <row r="17466" spans="1:3" ht="12.75" customHeight="1" x14ac:dyDescent="0.2">
      <c r="A17466" s="215" t="s">
        <v>13962</v>
      </c>
      <c r="B17466" s="215" t="s">
        <v>19</v>
      </c>
      <c r="C17466" s="24"/>
    </row>
    <row r="17467" spans="1:3" ht="12.75" customHeight="1" x14ac:dyDescent="0.2">
      <c r="A17467" s="215" t="s">
        <v>13963</v>
      </c>
      <c r="B17467" s="215" t="s">
        <v>19</v>
      </c>
      <c r="C17467" s="24"/>
    </row>
    <row r="17468" spans="1:3" ht="12.75" customHeight="1" x14ac:dyDescent="0.2">
      <c r="A17468" s="215" t="s">
        <v>23198</v>
      </c>
      <c r="B17468" s="215" t="s">
        <v>19</v>
      </c>
      <c r="C17468" s="24"/>
    </row>
    <row r="17469" spans="1:3" ht="12.75" customHeight="1" x14ac:dyDescent="0.2">
      <c r="A17469" s="215" t="s">
        <v>23199</v>
      </c>
      <c r="B17469" s="215" t="s">
        <v>19</v>
      </c>
      <c r="C17469" s="24"/>
    </row>
    <row r="17470" spans="1:3" ht="12.75" customHeight="1" x14ac:dyDescent="0.2">
      <c r="A17470" s="215" t="s">
        <v>23200</v>
      </c>
      <c r="B17470" s="215" t="s">
        <v>19</v>
      </c>
      <c r="C17470" s="24"/>
    </row>
    <row r="17471" spans="1:3" ht="12.75" customHeight="1" x14ac:dyDescent="0.2">
      <c r="A17471" s="215" t="s">
        <v>23186</v>
      </c>
      <c r="B17471" s="215" t="s">
        <v>19</v>
      </c>
      <c r="C17471" s="24"/>
    </row>
    <row r="17472" spans="1:3" ht="12.75" customHeight="1" x14ac:dyDescent="0.2">
      <c r="A17472" s="215" t="s">
        <v>2339</v>
      </c>
      <c r="B17472" s="215" t="s">
        <v>19</v>
      </c>
      <c r="C17472" s="24"/>
    </row>
    <row r="17473" spans="1:3" ht="12.75" customHeight="1" x14ac:dyDescent="0.2">
      <c r="A17473" s="215" t="s">
        <v>13964</v>
      </c>
      <c r="B17473" s="215" t="s">
        <v>19</v>
      </c>
      <c r="C17473" s="24"/>
    </row>
    <row r="17474" spans="1:3" ht="12.75" customHeight="1" x14ac:dyDescent="0.2">
      <c r="A17474" s="215" t="s">
        <v>13965</v>
      </c>
      <c r="B17474" s="215" t="s">
        <v>19</v>
      </c>
      <c r="C17474" s="24"/>
    </row>
    <row r="17475" spans="1:3" ht="12.75" customHeight="1" x14ac:dyDescent="0.2">
      <c r="A17475" s="215" t="s">
        <v>13966</v>
      </c>
      <c r="B17475" s="215" t="s">
        <v>19</v>
      </c>
      <c r="C17475" s="24"/>
    </row>
    <row r="17476" spans="1:3" ht="12.75" customHeight="1" x14ac:dyDescent="0.2">
      <c r="A17476" s="215" t="s">
        <v>13967</v>
      </c>
      <c r="B17476" s="215" t="s">
        <v>19</v>
      </c>
      <c r="C17476" s="24"/>
    </row>
    <row r="17477" spans="1:3" ht="12.75" customHeight="1" x14ac:dyDescent="0.2">
      <c r="A17477" s="215" t="s">
        <v>2340</v>
      </c>
      <c r="B17477" s="215" t="s">
        <v>19</v>
      </c>
      <c r="C17477" s="24"/>
    </row>
    <row r="17478" spans="1:3" ht="12.75" customHeight="1" x14ac:dyDescent="0.2">
      <c r="A17478" s="215" t="s">
        <v>13968</v>
      </c>
      <c r="B17478" s="215" t="s">
        <v>19</v>
      </c>
      <c r="C17478" s="24"/>
    </row>
    <row r="17479" spans="1:3" ht="12.75" customHeight="1" x14ac:dyDescent="0.2">
      <c r="A17479" s="215" t="s">
        <v>13969</v>
      </c>
      <c r="B17479" s="215" t="s">
        <v>19</v>
      </c>
      <c r="C17479" s="24"/>
    </row>
    <row r="17480" spans="1:3" ht="12.75" customHeight="1" x14ac:dyDescent="0.2">
      <c r="A17480" s="185" t="s">
        <v>26541</v>
      </c>
      <c r="B17480" s="185" t="s">
        <v>19</v>
      </c>
      <c r="C17480" s="24"/>
    </row>
    <row r="17481" spans="1:3" ht="12.75" customHeight="1" x14ac:dyDescent="0.2">
      <c r="A17481" s="215" t="s">
        <v>13970</v>
      </c>
      <c r="B17481" s="215" t="s">
        <v>19</v>
      </c>
      <c r="C17481" s="24"/>
    </row>
    <row r="17482" spans="1:3" ht="12.75" customHeight="1" x14ac:dyDescent="0.2">
      <c r="A17482" s="215" t="s">
        <v>13971</v>
      </c>
      <c r="B17482" s="215" t="s">
        <v>19</v>
      </c>
      <c r="C17482" s="24"/>
    </row>
    <row r="17483" spans="1:3" ht="12.75" customHeight="1" x14ac:dyDescent="0.2">
      <c r="A17483" s="215" t="s">
        <v>13972</v>
      </c>
      <c r="B17483" s="215" t="s">
        <v>19</v>
      </c>
      <c r="C17483" s="24"/>
    </row>
    <row r="17484" spans="1:3" ht="12.75" customHeight="1" x14ac:dyDescent="0.2">
      <c r="A17484" s="215" t="s">
        <v>13973</v>
      </c>
      <c r="B17484" s="215" t="s">
        <v>19</v>
      </c>
      <c r="C17484" s="24"/>
    </row>
    <row r="17485" spans="1:3" ht="12.75" customHeight="1" x14ac:dyDescent="0.2">
      <c r="A17485" s="215" t="s">
        <v>13974</v>
      </c>
      <c r="B17485" s="215" t="s">
        <v>19</v>
      </c>
      <c r="C17485" s="24"/>
    </row>
    <row r="17486" spans="1:3" ht="12.75" customHeight="1" x14ac:dyDescent="0.2">
      <c r="A17486" s="215" t="s">
        <v>13975</v>
      </c>
      <c r="B17486" s="215" t="s">
        <v>19</v>
      </c>
      <c r="C17486" s="24"/>
    </row>
    <row r="17487" spans="1:3" ht="12.75" customHeight="1" x14ac:dyDescent="0.2">
      <c r="A17487" s="215" t="s">
        <v>13976</v>
      </c>
      <c r="B17487" s="215" t="s">
        <v>19</v>
      </c>
      <c r="C17487" s="24"/>
    </row>
    <row r="17488" spans="1:3" ht="12.75" customHeight="1" x14ac:dyDescent="0.2">
      <c r="A17488" s="215" t="s">
        <v>13977</v>
      </c>
      <c r="B17488" s="215" t="s">
        <v>19</v>
      </c>
      <c r="C17488" s="24"/>
    </row>
    <row r="17489" spans="1:3" ht="12.75" customHeight="1" x14ac:dyDescent="0.2">
      <c r="A17489" s="215" t="s">
        <v>13978</v>
      </c>
      <c r="B17489" s="215" t="s">
        <v>19</v>
      </c>
      <c r="C17489" s="24"/>
    </row>
    <row r="17490" spans="1:3" ht="12.75" customHeight="1" x14ac:dyDescent="0.2">
      <c r="A17490" s="215" t="s">
        <v>14118</v>
      </c>
      <c r="B17490" s="215" t="s">
        <v>19</v>
      </c>
      <c r="C17490" s="24"/>
    </row>
    <row r="17491" spans="1:3" ht="12.75" customHeight="1" x14ac:dyDescent="0.2">
      <c r="A17491" s="215" t="s">
        <v>14119</v>
      </c>
      <c r="B17491" s="215" t="s">
        <v>19</v>
      </c>
      <c r="C17491" s="24"/>
    </row>
    <row r="17492" spans="1:3" ht="12.75" customHeight="1" x14ac:dyDescent="0.2">
      <c r="A17492" s="215" t="s">
        <v>14120</v>
      </c>
      <c r="B17492" s="215" t="s">
        <v>19</v>
      </c>
      <c r="C17492" s="24"/>
    </row>
    <row r="17493" spans="1:3" ht="12.75" customHeight="1" x14ac:dyDescent="0.2">
      <c r="A17493" s="215" t="s">
        <v>2341</v>
      </c>
      <c r="B17493" s="215" t="s">
        <v>19</v>
      </c>
      <c r="C17493" s="24"/>
    </row>
    <row r="17494" spans="1:3" ht="12.75" customHeight="1" x14ac:dyDescent="0.2">
      <c r="A17494" s="215" t="s">
        <v>13979</v>
      </c>
      <c r="B17494" s="215" t="s">
        <v>19</v>
      </c>
      <c r="C17494" s="24"/>
    </row>
    <row r="17495" spans="1:3" ht="12.75" customHeight="1" x14ac:dyDescent="0.2">
      <c r="A17495" s="215" t="s">
        <v>14121</v>
      </c>
      <c r="B17495" s="215" t="s">
        <v>19</v>
      </c>
      <c r="C17495" s="24"/>
    </row>
    <row r="17496" spans="1:3" ht="12.75" customHeight="1" x14ac:dyDescent="0.2">
      <c r="A17496" s="215" t="s">
        <v>23201</v>
      </c>
      <c r="B17496" s="215" t="s">
        <v>19</v>
      </c>
      <c r="C17496" s="24"/>
    </row>
    <row r="17497" spans="1:3" ht="12.75" customHeight="1" x14ac:dyDescent="0.2">
      <c r="A17497" s="215" t="s">
        <v>14122</v>
      </c>
      <c r="B17497" s="215" t="s">
        <v>19</v>
      </c>
      <c r="C17497" s="24"/>
    </row>
    <row r="17498" spans="1:3" ht="12.75" customHeight="1" x14ac:dyDescent="0.2">
      <c r="A17498" s="215" t="s">
        <v>13980</v>
      </c>
      <c r="B17498" s="215" t="s">
        <v>19</v>
      </c>
      <c r="C17498" s="24"/>
    </row>
    <row r="17499" spans="1:3" ht="12.75" customHeight="1" x14ac:dyDescent="0.2">
      <c r="A17499" s="215" t="s">
        <v>14123</v>
      </c>
      <c r="B17499" s="215" t="s">
        <v>19</v>
      </c>
      <c r="C17499" s="24"/>
    </row>
    <row r="17500" spans="1:3" ht="12.75" customHeight="1" x14ac:dyDescent="0.2">
      <c r="A17500" s="215" t="s">
        <v>23202</v>
      </c>
      <c r="B17500" s="215" t="s">
        <v>19</v>
      </c>
      <c r="C17500" s="24"/>
    </row>
    <row r="17501" spans="1:3" ht="12.75" customHeight="1" x14ac:dyDescent="0.2">
      <c r="A17501" s="215" t="s">
        <v>23203</v>
      </c>
      <c r="B17501" s="215" t="s">
        <v>19</v>
      </c>
      <c r="C17501" s="24"/>
    </row>
    <row r="17502" spans="1:3" ht="12.75" customHeight="1" x14ac:dyDescent="0.2">
      <c r="A17502" s="215" t="s">
        <v>14124</v>
      </c>
      <c r="B17502" s="215" t="s">
        <v>19</v>
      </c>
      <c r="C17502" s="24"/>
    </row>
    <row r="17503" spans="1:3" ht="12.75" customHeight="1" x14ac:dyDescent="0.2">
      <c r="A17503" s="215" t="s">
        <v>14125</v>
      </c>
      <c r="B17503" s="215" t="s">
        <v>19</v>
      </c>
      <c r="C17503" s="24"/>
    </row>
    <row r="17504" spans="1:3" ht="12.75" customHeight="1" x14ac:dyDescent="0.2">
      <c r="A17504" s="215" t="s">
        <v>13981</v>
      </c>
      <c r="B17504" s="215" t="s">
        <v>19</v>
      </c>
      <c r="C17504" s="24"/>
    </row>
    <row r="17505" spans="1:3" ht="12.75" customHeight="1" x14ac:dyDescent="0.2">
      <c r="A17505" s="215" t="s">
        <v>2342</v>
      </c>
      <c r="B17505" s="215" t="s">
        <v>19</v>
      </c>
      <c r="C17505" s="24"/>
    </row>
    <row r="17506" spans="1:3" ht="12.75" customHeight="1" x14ac:dyDescent="0.2">
      <c r="A17506" s="215" t="s">
        <v>13982</v>
      </c>
      <c r="B17506" s="215" t="s">
        <v>19</v>
      </c>
      <c r="C17506" s="24"/>
    </row>
    <row r="17507" spans="1:3" ht="12.75" customHeight="1" x14ac:dyDescent="0.2">
      <c r="A17507" s="215" t="s">
        <v>13983</v>
      </c>
      <c r="B17507" s="215" t="s">
        <v>19</v>
      </c>
      <c r="C17507" s="24"/>
    </row>
    <row r="17508" spans="1:3" ht="12.75" customHeight="1" x14ac:dyDescent="0.2">
      <c r="A17508" s="215" t="s">
        <v>13984</v>
      </c>
      <c r="B17508" s="215" t="s">
        <v>19</v>
      </c>
      <c r="C17508" s="24"/>
    </row>
    <row r="17509" spans="1:3" ht="12.75" customHeight="1" x14ac:dyDescent="0.2">
      <c r="A17509" s="215" t="s">
        <v>13985</v>
      </c>
      <c r="B17509" s="215" t="s">
        <v>19</v>
      </c>
      <c r="C17509" s="24"/>
    </row>
    <row r="17510" spans="1:3" ht="12.75" customHeight="1" x14ac:dyDescent="0.2">
      <c r="A17510" s="215" t="s">
        <v>14126</v>
      </c>
      <c r="B17510" s="215" t="s">
        <v>19</v>
      </c>
      <c r="C17510" s="24"/>
    </row>
    <row r="17511" spans="1:3" ht="12.75" customHeight="1" x14ac:dyDescent="0.2">
      <c r="A17511" s="215" t="s">
        <v>14127</v>
      </c>
      <c r="B17511" s="215" t="s">
        <v>19</v>
      </c>
      <c r="C17511" s="24"/>
    </row>
    <row r="17512" spans="1:3" ht="12.75" customHeight="1" x14ac:dyDescent="0.2">
      <c r="A17512" s="215" t="s">
        <v>14128</v>
      </c>
      <c r="B17512" s="215" t="s">
        <v>19</v>
      </c>
      <c r="C17512" s="24"/>
    </row>
    <row r="17513" spans="1:3" ht="12.75" customHeight="1" x14ac:dyDescent="0.2">
      <c r="A17513" s="215" t="s">
        <v>14129</v>
      </c>
      <c r="B17513" s="215" t="s">
        <v>19</v>
      </c>
      <c r="C17513" s="24"/>
    </row>
    <row r="17514" spans="1:3" ht="12.75" customHeight="1" x14ac:dyDescent="0.2">
      <c r="A17514" s="215" t="s">
        <v>23204</v>
      </c>
      <c r="B17514" s="215" t="s">
        <v>19</v>
      </c>
      <c r="C17514" s="24"/>
    </row>
    <row r="17515" spans="1:3" ht="12.75" customHeight="1" x14ac:dyDescent="0.2">
      <c r="A17515" s="215" t="s">
        <v>13986</v>
      </c>
      <c r="B17515" s="215" t="s">
        <v>19</v>
      </c>
      <c r="C17515" s="24"/>
    </row>
    <row r="17516" spans="1:3" ht="12.75" customHeight="1" x14ac:dyDescent="0.2">
      <c r="A17516" s="215" t="s">
        <v>23205</v>
      </c>
      <c r="B17516" s="215" t="s">
        <v>19</v>
      </c>
      <c r="C17516" s="24"/>
    </row>
    <row r="17517" spans="1:3" ht="12.75" customHeight="1" x14ac:dyDescent="0.2">
      <c r="A17517" s="215" t="s">
        <v>14130</v>
      </c>
      <c r="B17517" s="215" t="s">
        <v>19</v>
      </c>
      <c r="C17517" s="24"/>
    </row>
    <row r="17518" spans="1:3" ht="12.75" customHeight="1" x14ac:dyDescent="0.2">
      <c r="A17518" s="215" t="s">
        <v>23206</v>
      </c>
      <c r="B17518" s="215" t="s">
        <v>19</v>
      </c>
      <c r="C17518" s="24"/>
    </row>
    <row r="17519" spans="1:3" ht="12.75" customHeight="1" x14ac:dyDescent="0.2">
      <c r="A17519" s="215" t="s">
        <v>23207</v>
      </c>
      <c r="B17519" s="215" t="s">
        <v>19</v>
      </c>
      <c r="C17519" s="24"/>
    </row>
    <row r="17520" spans="1:3" ht="12.75" customHeight="1" x14ac:dyDescent="0.2">
      <c r="A17520" s="215" t="s">
        <v>14131</v>
      </c>
      <c r="B17520" s="215" t="s">
        <v>19</v>
      </c>
      <c r="C17520" s="24"/>
    </row>
    <row r="17521" spans="1:3" ht="12.75" customHeight="1" x14ac:dyDescent="0.2">
      <c r="A17521" s="215" t="s">
        <v>14132</v>
      </c>
      <c r="B17521" s="215" t="s">
        <v>19</v>
      </c>
      <c r="C17521" s="24"/>
    </row>
    <row r="17522" spans="1:3" ht="12.75" customHeight="1" x14ac:dyDescent="0.2">
      <c r="A17522" s="215" t="s">
        <v>26037</v>
      </c>
      <c r="B17522" s="215" t="s">
        <v>19</v>
      </c>
      <c r="C17522" s="24"/>
    </row>
    <row r="17523" spans="1:3" ht="12.75" customHeight="1" x14ac:dyDescent="0.2">
      <c r="A17523" s="215" t="s">
        <v>23208</v>
      </c>
      <c r="B17523" s="215" t="s">
        <v>19</v>
      </c>
      <c r="C17523" s="24"/>
    </row>
    <row r="17524" spans="1:3" ht="12.75" customHeight="1" x14ac:dyDescent="0.2">
      <c r="A17524" s="215" t="s">
        <v>14133</v>
      </c>
      <c r="B17524" s="215" t="s">
        <v>19</v>
      </c>
      <c r="C17524" s="24"/>
    </row>
    <row r="17525" spans="1:3" ht="12.75" customHeight="1" x14ac:dyDescent="0.2">
      <c r="A17525" s="215" t="s">
        <v>14134</v>
      </c>
      <c r="B17525" s="215" t="s">
        <v>19</v>
      </c>
      <c r="C17525" s="24"/>
    </row>
    <row r="17526" spans="1:3" ht="12.75" customHeight="1" x14ac:dyDescent="0.2">
      <c r="A17526" s="215" t="s">
        <v>23209</v>
      </c>
      <c r="B17526" s="215" t="s">
        <v>19</v>
      </c>
      <c r="C17526" s="24"/>
    </row>
    <row r="17527" spans="1:3" ht="12.75" customHeight="1" x14ac:dyDescent="0.2">
      <c r="A17527" s="185" t="s">
        <v>26546</v>
      </c>
      <c r="B17527" s="185" t="s">
        <v>19</v>
      </c>
      <c r="C17527" s="24"/>
    </row>
    <row r="17528" spans="1:3" ht="12.75" customHeight="1" x14ac:dyDescent="0.2">
      <c r="A17528" s="215" t="s">
        <v>23210</v>
      </c>
      <c r="B17528" s="215" t="s">
        <v>19</v>
      </c>
      <c r="C17528" s="24"/>
    </row>
    <row r="17529" spans="1:3" ht="12.75" customHeight="1" x14ac:dyDescent="0.2">
      <c r="A17529" s="215" t="s">
        <v>23211</v>
      </c>
      <c r="B17529" s="215" t="s">
        <v>19</v>
      </c>
      <c r="C17529" s="24"/>
    </row>
    <row r="17530" spans="1:3" ht="12.75" customHeight="1" x14ac:dyDescent="0.2">
      <c r="A17530" s="215" t="s">
        <v>13987</v>
      </c>
      <c r="B17530" s="215" t="s">
        <v>19</v>
      </c>
      <c r="C17530" s="24"/>
    </row>
    <row r="17531" spans="1:3" ht="12.75" customHeight="1" x14ac:dyDescent="0.2">
      <c r="A17531" s="215" t="s">
        <v>13988</v>
      </c>
      <c r="B17531" s="215" t="s">
        <v>19</v>
      </c>
      <c r="C17531" s="24"/>
    </row>
    <row r="17532" spans="1:3" ht="12.75" customHeight="1" x14ac:dyDescent="0.2">
      <c r="A17532" s="215" t="s">
        <v>2343</v>
      </c>
      <c r="B17532" s="215" t="s">
        <v>19</v>
      </c>
      <c r="C17532" s="24"/>
    </row>
    <row r="17533" spans="1:3" ht="12.75" customHeight="1" x14ac:dyDescent="0.2">
      <c r="A17533" s="215" t="s">
        <v>13989</v>
      </c>
      <c r="B17533" s="215" t="s">
        <v>19</v>
      </c>
      <c r="C17533" s="24"/>
    </row>
    <row r="17534" spans="1:3" ht="12.75" customHeight="1" x14ac:dyDescent="0.2">
      <c r="A17534" s="215" t="s">
        <v>13990</v>
      </c>
      <c r="B17534" s="215" t="s">
        <v>19</v>
      </c>
      <c r="C17534" s="24"/>
    </row>
    <row r="17535" spans="1:3" ht="12.75" customHeight="1" x14ac:dyDescent="0.2">
      <c r="A17535" s="215" t="s">
        <v>13991</v>
      </c>
      <c r="B17535" s="215" t="s">
        <v>19</v>
      </c>
      <c r="C17535" s="24"/>
    </row>
    <row r="17536" spans="1:3" ht="12.75" customHeight="1" x14ac:dyDescent="0.2">
      <c r="A17536" s="215" t="s">
        <v>26038</v>
      </c>
      <c r="B17536" s="215" t="s">
        <v>19</v>
      </c>
      <c r="C17536" s="24"/>
    </row>
    <row r="17537" spans="1:3" ht="12.75" customHeight="1" x14ac:dyDescent="0.2">
      <c r="A17537" s="215" t="s">
        <v>3271</v>
      </c>
      <c r="B17537" s="215" t="s">
        <v>19</v>
      </c>
      <c r="C17537" s="24"/>
    </row>
    <row r="17538" spans="1:3" ht="12.75" customHeight="1" x14ac:dyDescent="0.2">
      <c r="A17538" s="215" t="s">
        <v>13992</v>
      </c>
      <c r="B17538" s="215" t="s">
        <v>19</v>
      </c>
      <c r="C17538" s="24"/>
    </row>
    <row r="17539" spans="1:3" ht="12.75" customHeight="1" x14ac:dyDescent="0.2">
      <c r="A17539" s="215" t="s">
        <v>26039</v>
      </c>
      <c r="B17539" s="215" t="s">
        <v>19</v>
      </c>
      <c r="C17539" s="24"/>
    </row>
    <row r="17540" spans="1:3" ht="12.75" customHeight="1" x14ac:dyDescent="0.2">
      <c r="A17540" s="215" t="s">
        <v>26040</v>
      </c>
      <c r="B17540" s="215" t="s">
        <v>19</v>
      </c>
      <c r="C17540" s="24"/>
    </row>
    <row r="17541" spans="1:3" ht="12.75" customHeight="1" x14ac:dyDescent="0.2">
      <c r="A17541" s="215" t="s">
        <v>23212</v>
      </c>
      <c r="B17541" s="215" t="s">
        <v>19</v>
      </c>
      <c r="C17541" s="24"/>
    </row>
    <row r="17542" spans="1:3" ht="12.75" customHeight="1" x14ac:dyDescent="0.2">
      <c r="A17542" s="215" t="s">
        <v>14135</v>
      </c>
      <c r="B17542" s="215" t="s">
        <v>19</v>
      </c>
      <c r="C17542" s="24"/>
    </row>
    <row r="17543" spans="1:3" ht="12.75" customHeight="1" x14ac:dyDescent="0.2">
      <c r="A17543" s="215" t="s">
        <v>23213</v>
      </c>
      <c r="B17543" s="215" t="s">
        <v>19</v>
      </c>
      <c r="C17543" s="24"/>
    </row>
    <row r="17544" spans="1:3" ht="12.75" customHeight="1" x14ac:dyDescent="0.2">
      <c r="A17544" s="185" t="s">
        <v>26551</v>
      </c>
      <c r="B17544" s="185" t="s">
        <v>19</v>
      </c>
      <c r="C17544" s="24"/>
    </row>
    <row r="17545" spans="1:3" ht="12.75" customHeight="1" x14ac:dyDescent="0.2">
      <c r="A17545" s="215" t="s">
        <v>23214</v>
      </c>
      <c r="B17545" s="215" t="s">
        <v>19</v>
      </c>
      <c r="C17545" s="24"/>
    </row>
    <row r="17546" spans="1:3" ht="12.75" customHeight="1" x14ac:dyDescent="0.2">
      <c r="A17546" s="215" t="s">
        <v>13993</v>
      </c>
      <c r="B17546" s="215" t="s">
        <v>19</v>
      </c>
      <c r="C17546" s="24"/>
    </row>
    <row r="17547" spans="1:3" ht="12.75" customHeight="1" x14ac:dyDescent="0.2">
      <c r="A17547" s="215" t="s">
        <v>14136</v>
      </c>
      <c r="B17547" s="215" t="s">
        <v>19</v>
      </c>
      <c r="C17547" s="24"/>
    </row>
    <row r="17548" spans="1:3" ht="12.75" customHeight="1" x14ac:dyDescent="0.2">
      <c r="A17548" s="185" t="s">
        <v>26552</v>
      </c>
      <c r="B17548" s="185" t="s">
        <v>19</v>
      </c>
      <c r="C17548" s="24"/>
    </row>
    <row r="17549" spans="1:3" ht="12.75" customHeight="1" x14ac:dyDescent="0.2">
      <c r="A17549" s="215" t="s">
        <v>13994</v>
      </c>
      <c r="B17549" s="215" t="s">
        <v>19</v>
      </c>
      <c r="C17549" s="24"/>
    </row>
    <row r="17550" spans="1:3" ht="12.75" customHeight="1" x14ac:dyDescent="0.2">
      <c r="A17550" s="215" t="s">
        <v>26041</v>
      </c>
      <c r="B17550" s="215" t="s">
        <v>19</v>
      </c>
      <c r="C17550" s="24"/>
    </row>
    <row r="17551" spans="1:3" ht="12.75" customHeight="1" x14ac:dyDescent="0.2">
      <c r="A17551" s="215" t="s">
        <v>23215</v>
      </c>
      <c r="B17551" s="215" t="s">
        <v>19</v>
      </c>
      <c r="C17551" s="24"/>
    </row>
    <row r="17552" spans="1:3" ht="12.75" customHeight="1" x14ac:dyDescent="0.2">
      <c r="A17552" s="215" t="s">
        <v>23216</v>
      </c>
      <c r="B17552" s="215" t="s">
        <v>19</v>
      </c>
      <c r="C17552" s="24"/>
    </row>
    <row r="17553" spans="1:3" ht="12.75" customHeight="1" x14ac:dyDescent="0.2">
      <c r="A17553" s="215" t="s">
        <v>14137</v>
      </c>
      <c r="B17553" s="215" t="s">
        <v>19</v>
      </c>
      <c r="C17553" s="24"/>
    </row>
    <row r="17554" spans="1:3" ht="12.75" customHeight="1" x14ac:dyDescent="0.2">
      <c r="A17554" s="215" t="s">
        <v>13995</v>
      </c>
      <c r="B17554" s="215" t="s">
        <v>19</v>
      </c>
      <c r="C17554" s="24"/>
    </row>
    <row r="17555" spans="1:3" ht="12.75" customHeight="1" x14ac:dyDescent="0.2">
      <c r="A17555" s="215" t="s">
        <v>13996</v>
      </c>
      <c r="B17555" s="215" t="s">
        <v>19</v>
      </c>
      <c r="C17555" s="24"/>
    </row>
    <row r="17556" spans="1:3" ht="12.75" customHeight="1" x14ac:dyDescent="0.2">
      <c r="A17556" s="215" t="s">
        <v>14138</v>
      </c>
      <c r="B17556" s="215" t="s">
        <v>19</v>
      </c>
      <c r="C17556" s="24"/>
    </row>
    <row r="17557" spans="1:3" ht="12.75" customHeight="1" x14ac:dyDescent="0.2">
      <c r="A17557" s="215" t="s">
        <v>14139</v>
      </c>
      <c r="B17557" s="215" t="s">
        <v>19</v>
      </c>
      <c r="C17557" s="24"/>
    </row>
    <row r="17558" spans="1:3" ht="12.75" customHeight="1" x14ac:dyDescent="0.2">
      <c r="A17558" s="215" t="s">
        <v>14140</v>
      </c>
      <c r="B17558" s="215" t="s">
        <v>19</v>
      </c>
      <c r="C17558" s="24"/>
    </row>
    <row r="17559" spans="1:3" ht="12.75" customHeight="1" x14ac:dyDescent="0.2">
      <c r="A17559" s="215" t="s">
        <v>23217</v>
      </c>
      <c r="B17559" s="215" t="s">
        <v>19</v>
      </c>
      <c r="C17559" s="24"/>
    </row>
    <row r="17560" spans="1:3" ht="12.75" customHeight="1" x14ac:dyDescent="0.2">
      <c r="A17560" s="215" t="s">
        <v>23218</v>
      </c>
      <c r="B17560" s="215" t="s">
        <v>19</v>
      </c>
      <c r="C17560" s="24"/>
    </row>
    <row r="17561" spans="1:3" ht="12.75" customHeight="1" x14ac:dyDescent="0.2">
      <c r="A17561" s="215" t="s">
        <v>14141</v>
      </c>
      <c r="B17561" s="215" t="s">
        <v>19</v>
      </c>
      <c r="C17561" s="24"/>
    </row>
    <row r="17562" spans="1:3" ht="12.75" customHeight="1" x14ac:dyDescent="0.2">
      <c r="A17562" s="215" t="s">
        <v>23219</v>
      </c>
      <c r="B17562" s="215" t="s">
        <v>19</v>
      </c>
      <c r="C17562" s="24"/>
    </row>
    <row r="17563" spans="1:3" ht="12.75" customHeight="1" x14ac:dyDescent="0.2">
      <c r="A17563" s="215" t="s">
        <v>23220</v>
      </c>
      <c r="B17563" s="215" t="s">
        <v>19</v>
      </c>
      <c r="C17563" s="24"/>
    </row>
    <row r="17564" spans="1:3" ht="12.75" customHeight="1" x14ac:dyDescent="0.2">
      <c r="A17564" s="215" t="s">
        <v>23221</v>
      </c>
      <c r="B17564" s="215" t="s">
        <v>19</v>
      </c>
      <c r="C17564" s="24"/>
    </row>
    <row r="17565" spans="1:3" ht="12.75" customHeight="1" x14ac:dyDescent="0.2">
      <c r="A17565" s="215" t="s">
        <v>14142</v>
      </c>
      <c r="B17565" s="215" t="s">
        <v>19</v>
      </c>
      <c r="C17565" s="24"/>
    </row>
    <row r="17566" spans="1:3" ht="12.75" customHeight="1" x14ac:dyDescent="0.2">
      <c r="A17566" s="215" t="s">
        <v>14143</v>
      </c>
      <c r="B17566" s="215" t="s">
        <v>19</v>
      </c>
      <c r="C17566" s="24"/>
    </row>
    <row r="17567" spans="1:3" ht="12.75" customHeight="1" x14ac:dyDescent="0.2">
      <c r="A17567" s="215" t="s">
        <v>14144</v>
      </c>
      <c r="B17567" s="215" t="s">
        <v>19</v>
      </c>
      <c r="C17567" s="24"/>
    </row>
    <row r="17568" spans="1:3" ht="12.75" customHeight="1" x14ac:dyDescent="0.2">
      <c r="A17568" s="215" t="s">
        <v>23222</v>
      </c>
      <c r="B17568" s="215" t="s">
        <v>19</v>
      </c>
      <c r="C17568" s="24"/>
    </row>
    <row r="17569" spans="1:3" ht="12.75" customHeight="1" x14ac:dyDescent="0.2">
      <c r="A17569" s="215" t="s">
        <v>26042</v>
      </c>
      <c r="B17569" s="215" t="s">
        <v>19</v>
      </c>
      <c r="C17569" s="24"/>
    </row>
    <row r="17570" spans="1:3" ht="12.75" customHeight="1" x14ac:dyDescent="0.2">
      <c r="A17570" s="215" t="s">
        <v>23223</v>
      </c>
      <c r="B17570" s="215" t="s">
        <v>19</v>
      </c>
      <c r="C17570" s="24"/>
    </row>
    <row r="17571" spans="1:3" ht="12.75" customHeight="1" x14ac:dyDescent="0.2">
      <c r="A17571" s="215" t="s">
        <v>23224</v>
      </c>
      <c r="B17571" s="215" t="s">
        <v>19</v>
      </c>
      <c r="C17571" s="24"/>
    </row>
    <row r="17572" spans="1:3" ht="12.75" customHeight="1" x14ac:dyDescent="0.2">
      <c r="A17572" s="215" t="s">
        <v>23225</v>
      </c>
      <c r="B17572" s="215" t="s">
        <v>19</v>
      </c>
      <c r="C17572" s="24"/>
    </row>
    <row r="17573" spans="1:3" ht="12.75" customHeight="1" x14ac:dyDescent="0.2">
      <c r="A17573" s="215" t="s">
        <v>23226</v>
      </c>
      <c r="B17573" s="215" t="s">
        <v>19</v>
      </c>
      <c r="C17573" s="24"/>
    </row>
    <row r="17574" spans="1:3" ht="12.75" customHeight="1" x14ac:dyDescent="0.2">
      <c r="A17574" s="215" t="s">
        <v>14145</v>
      </c>
      <c r="B17574" s="215" t="s">
        <v>19</v>
      </c>
      <c r="C17574" s="24"/>
    </row>
    <row r="17575" spans="1:3" ht="12.75" customHeight="1" x14ac:dyDescent="0.2">
      <c r="A17575" s="215" t="s">
        <v>13997</v>
      </c>
      <c r="B17575" s="215" t="s">
        <v>19</v>
      </c>
      <c r="C17575" s="24"/>
    </row>
    <row r="17576" spans="1:3" ht="12.75" customHeight="1" x14ac:dyDescent="0.2">
      <c r="A17576" s="215" t="s">
        <v>14146</v>
      </c>
      <c r="B17576" s="215" t="s">
        <v>19</v>
      </c>
      <c r="C17576" s="24"/>
    </row>
    <row r="17577" spans="1:3" ht="12.75" customHeight="1" x14ac:dyDescent="0.2">
      <c r="A17577" s="215" t="s">
        <v>23227</v>
      </c>
      <c r="B17577" s="215" t="s">
        <v>19</v>
      </c>
      <c r="C17577" s="24"/>
    </row>
    <row r="17578" spans="1:3" ht="12.75" customHeight="1" x14ac:dyDescent="0.2">
      <c r="A17578" s="215" t="s">
        <v>26043</v>
      </c>
      <c r="B17578" s="215" t="s">
        <v>19</v>
      </c>
      <c r="C17578" s="24"/>
    </row>
    <row r="17579" spans="1:3" ht="12.75" customHeight="1" x14ac:dyDescent="0.2">
      <c r="A17579" s="215" t="s">
        <v>13998</v>
      </c>
      <c r="B17579" s="215" t="s">
        <v>19</v>
      </c>
      <c r="C17579" s="24"/>
    </row>
    <row r="17580" spans="1:3" ht="12.75" customHeight="1" x14ac:dyDescent="0.2">
      <c r="A17580" s="215" t="s">
        <v>13999</v>
      </c>
      <c r="B17580" s="215" t="s">
        <v>19</v>
      </c>
      <c r="C17580" s="24"/>
    </row>
    <row r="17581" spans="1:3" ht="12.75" customHeight="1" x14ac:dyDescent="0.2">
      <c r="A17581" s="215" t="s">
        <v>2344</v>
      </c>
      <c r="B17581" s="215" t="s">
        <v>19</v>
      </c>
      <c r="C17581" s="24"/>
    </row>
    <row r="17582" spans="1:3" ht="12.75" customHeight="1" x14ac:dyDescent="0.2">
      <c r="A17582" s="215" t="s">
        <v>14000</v>
      </c>
      <c r="B17582" s="215" t="s">
        <v>19</v>
      </c>
      <c r="C17582" s="24"/>
    </row>
    <row r="17583" spans="1:3" ht="12.75" customHeight="1" x14ac:dyDescent="0.2">
      <c r="A17583" s="215" t="s">
        <v>14001</v>
      </c>
      <c r="B17583" s="215" t="s">
        <v>19</v>
      </c>
      <c r="C17583" s="24"/>
    </row>
    <row r="17584" spans="1:3" ht="12.75" customHeight="1" x14ac:dyDescent="0.2">
      <c r="A17584" s="215" t="s">
        <v>23228</v>
      </c>
      <c r="B17584" s="215" t="s">
        <v>19</v>
      </c>
      <c r="C17584" s="24"/>
    </row>
    <row r="17585" spans="1:4" ht="12.75" customHeight="1" x14ac:dyDescent="0.2">
      <c r="A17585" s="215" t="s">
        <v>23229</v>
      </c>
      <c r="B17585" s="215" t="s">
        <v>19</v>
      </c>
      <c r="C17585" s="24"/>
    </row>
    <row r="17586" spans="1:4" ht="12.75" customHeight="1" x14ac:dyDescent="0.2">
      <c r="A17586" s="215" t="s">
        <v>14002</v>
      </c>
      <c r="B17586" s="215" t="s">
        <v>19</v>
      </c>
      <c r="C17586" s="24"/>
    </row>
    <row r="17587" spans="1:4" ht="12.75" customHeight="1" x14ac:dyDescent="0.2">
      <c r="A17587" s="215" t="s">
        <v>14003</v>
      </c>
      <c r="B17587" s="215" t="s">
        <v>19</v>
      </c>
      <c r="C17587" s="24"/>
    </row>
    <row r="17588" spans="1:4" ht="12.75" customHeight="1" x14ac:dyDescent="0.2">
      <c r="A17588" s="215" t="s">
        <v>23230</v>
      </c>
      <c r="B17588" s="215" t="s">
        <v>19</v>
      </c>
      <c r="C17588" s="24"/>
    </row>
    <row r="17589" spans="1:4" ht="12.75" customHeight="1" x14ac:dyDescent="0.2">
      <c r="A17589" s="215" t="s">
        <v>14004</v>
      </c>
      <c r="B17589" s="215" t="s">
        <v>19</v>
      </c>
      <c r="C17589" s="24"/>
    </row>
    <row r="17590" spans="1:4" ht="12.75" customHeight="1" x14ac:dyDescent="0.2">
      <c r="A17590" s="215" t="s">
        <v>14005</v>
      </c>
      <c r="B17590" s="215" t="s">
        <v>19</v>
      </c>
      <c r="C17590" s="24"/>
    </row>
    <row r="17591" spans="1:4" ht="12.75" customHeight="1" x14ac:dyDescent="0.2">
      <c r="A17591" s="215" t="s">
        <v>14006</v>
      </c>
      <c r="B17591" s="215" t="s">
        <v>19</v>
      </c>
      <c r="C17591" s="24"/>
    </row>
    <row r="17592" spans="1:4" ht="12.75" customHeight="1" x14ac:dyDescent="0.2">
      <c r="A17592" s="215" t="s">
        <v>14007</v>
      </c>
      <c r="B17592" s="215" t="s">
        <v>19</v>
      </c>
      <c r="C17592" s="24"/>
    </row>
    <row r="17593" spans="1:4" ht="12.75" customHeight="1" x14ac:dyDescent="0.2">
      <c r="A17593" s="215" t="s">
        <v>14008</v>
      </c>
      <c r="B17593" s="215" t="s">
        <v>19</v>
      </c>
      <c r="C17593" s="24"/>
    </row>
    <row r="17594" spans="1:4" ht="12.75" customHeight="1" x14ac:dyDescent="0.2">
      <c r="A17594" s="215" t="s">
        <v>14009</v>
      </c>
      <c r="B17594" s="215" t="s">
        <v>19</v>
      </c>
      <c r="C17594" s="24"/>
    </row>
    <row r="17595" spans="1:4" ht="12.75" customHeight="1" x14ac:dyDescent="0.2">
      <c r="A17595" s="215" t="s">
        <v>14010</v>
      </c>
      <c r="B17595" s="215" t="s">
        <v>19</v>
      </c>
      <c r="C17595" s="24"/>
    </row>
    <row r="17596" spans="1:4" ht="12.75" customHeight="1" x14ac:dyDescent="0.2">
      <c r="A17596" s="215" t="s">
        <v>14011</v>
      </c>
      <c r="B17596" s="215" t="s">
        <v>19</v>
      </c>
      <c r="C17596" s="24"/>
    </row>
    <row r="17597" spans="1:4" ht="12.75" customHeight="1" x14ac:dyDescent="0.2">
      <c r="A17597" s="215" t="s">
        <v>14012</v>
      </c>
      <c r="B17597" s="215" t="s">
        <v>19</v>
      </c>
      <c r="C17597" s="24"/>
    </row>
    <row r="17598" spans="1:4" s="24" customFormat="1" ht="12.75" customHeight="1" x14ac:dyDescent="0.2">
      <c r="A17598" s="215" t="s">
        <v>23231</v>
      </c>
      <c r="B17598" s="215" t="s">
        <v>19</v>
      </c>
      <c r="D17598" s="120"/>
    </row>
    <row r="17599" spans="1:4" ht="12.75" customHeight="1" x14ac:dyDescent="0.2">
      <c r="A17599" s="215" t="s">
        <v>14013</v>
      </c>
      <c r="B17599" s="215" t="s">
        <v>19</v>
      </c>
      <c r="C17599" s="24"/>
    </row>
    <row r="17600" spans="1:4" ht="12.75" customHeight="1" x14ac:dyDescent="0.2">
      <c r="A17600" s="215" t="s">
        <v>23232</v>
      </c>
      <c r="B17600" s="215" t="s">
        <v>19</v>
      </c>
      <c r="C17600" s="24"/>
    </row>
    <row r="17601" spans="1:3" ht="12.75" customHeight="1" x14ac:dyDescent="0.2">
      <c r="A17601" s="215" t="s">
        <v>14147</v>
      </c>
      <c r="B17601" s="215" t="s">
        <v>19</v>
      </c>
      <c r="C17601" s="24"/>
    </row>
    <row r="17602" spans="1:3" ht="12.75" customHeight="1" x14ac:dyDescent="0.2">
      <c r="A17602" s="215" t="s">
        <v>14148</v>
      </c>
      <c r="B17602" s="215" t="s">
        <v>19</v>
      </c>
      <c r="C17602" s="24"/>
    </row>
    <row r="17603" spans="1:3" ht="12.75" customHeight="1" x14ac:dyDescent="0.2">
      <c r="A17603" s="215" t="s">
        <v>23233</v>
      </c>
      <c r="B17603" s="215" t="s">
        <v>19</v>
      </c>
      <c r="C17603" s="24"/>
    </row>
    <row r="17604" spans="1:3" ht="12.75" customHeight="1" x14ac:dyDescent="0.2">
      <c r="A17604" s="215" t="s">
        <v>14014</v>
      </c>
      <c r="B17604" s="215" t="s">
        <v>19</v>
      </c>
      <c r="C17604" s="24"/>
    </row>
    <row r="17605" spans="1:3" ht="12.75" customHeight="1" x14ac:dyDescent="0.2">
      <c r="A17605" s="215" t="s">
        <v>23234</v>
      </c>
      <c r="B17605" s="215" t="s">
        <v>19</v>
      </c>
      <c r="C17605" s="24"/>
    </row>
    <row r="17606" spans="1:3" ht="12.75" customHeight="1" x14ac:dyDescent="0.2">
      <c r="A17606" s="215" t="s">
        <v>14149</v>
      </c>
      <c r="B17606" s="215" t="s">
        <v>19</v>
      </c>
      <c r="C17606" s="24"/>
    </row>
    <row r="17607" spans="1:3" ht="12.75" customHeight="1" x14ac:dyDescent="0.2">
      <c r="A17607" s="215" t="s">
        <v>14150</v>
      </c>
      <c r="B17607" s="215" t="s">
        <v>19</v>
      </c>
      <c r="C17607" s="24"/>
    </row>
    <row r="17608" spans="1:3" ht="12.75" customHeight="1" x14ac:dyDescent="0.2">
      <c r="A17608" s="215" t="s">
        <v>23235</v>
      </c>
      <c r="B17608" s="215" t="s">
        <v>19</v>
      </c>
      <c r="C17608" s="24"/>
    </row>
    <row r="17609" spans="1:3" ht="12.75" customHeight="1" x14ac:dyDescent="0.2">
      <c r="A17609" s="215" t="s">
        <v>23236</v>
      </c>
      <c r="B17609" s="215" t="s">
        <v>19</v>
      </c>
      <c r="C17609" s="24"/>
    </row>
    <row r="17610" spans="1:3" ht="12.75" customHeight="1" x14ac:dyDescent="0.2">
      <c r="A17610" s="215" t="s">
        <v>14151</v>
      </c>
      <c r="B17610" s="215" t="s">
        <v>19</v>
      </c>
      <c r="C17610" s="24"/>
    </row>
    <row r="17611" spans="1:3" ht="12.75" customHeight="1" x14ac:dyDescent="0.2">
      <c r="A17611" s="215" t="s">
        <v>23237</v>
      </c>
      <c r="B17611" s="215" t="s">
        <v>19</v>
      </c>
      <c r="C17611" s="24"/>
    </row>
    <row r="17612" spans="1:3" ht="12.75" customHeight="1" x14ac:dyDescent="0.2">
      <c r="A17612" s="215" t="s">
        <v>14152</v>
      </c>
      <c r="B17612" s="215" t="s">
        <v>19</v>
      </c>
      <c r="C17612" s="24"/>
    </row>
    <row r="17613" spans="1:3" ht="12.75" customHeight="1" x14ac:dyDescent="0.2">
      <c r="A17613" s="215" t="s">
        <v>14153</v>
      </c>
      <c r="B17613" s="215" t="s">
        <v>19</v>
      </c>
      <c r="C17613" s="24"/>
    </row>
    <row r="17614" spans="1:3" ht="12.75" customHeight="1" x14ac:dyDescent="0.2">
      <c r="A17614" s="215" t="s">
        <v>14154</v>
      </c>
      <c r="B17614" s="215" t="s">
        <v>19</v>
      </c>
      <c r="C17614" s="24"/>
    </row>
    <row r="17615" spans="1:3" ht="12.75" customHeight="1" x14ac:dyDescent="0.2">
      <c r="A17615" s="215" t="s">
        <v>14155</v>
      </c>
      <c r="B17615" s="215" t="s">
        <v>19</v>
      </c>
      <c r="C17615" s="24"/>
    </row>
    <row r="17616" spans="1:3" ht="12.75" customHeight="1" x14ac:dyDescent="0.2">
      <c r="A17616" s="215" t="s">
        <v>14156</v>
      </c>
      <c r="B17616" s="215" t="s">
        <v>19</v>
      </c>
      <c r="C17616" s="24"/>
    </row>
    <row r="17617" spans="1:3" ht="12.75" customHeight="1" x14ac:dyDescent="0.2">
      <c r="A17617" s="215" t="s">
        <v>14157</v>
      </c>
      <c r="B17617" s="215" t="s">
        <v>19</v>
      </c>
      <c r="C17617" s="24"/>
    </row>
    <row r="17618" spans="1:3" ht="12.75" customHeight="1" x14ac:dyDescent="0.2">
      <c r="A17618" s="215" t="s">
        <v>14158</v>
      </c>
      <c r="B17618" s="215" t="s">
        <v>19</v>
      </c>
      <c r="C17618" s="24"/>
    </row>
    <row r="17619" spans="1:3" ht="12.75" customHeight="1" x14ac:dyDescent="0.2">
      <c r="A17619" s="215" t="s">
        <v>14015</v>
      </c>
      <c r="B17619" s="215" t="s">
        <v>19</v>
      </c>
      <c r="C17619" s="24"/>
    </row>
    <row r="17620" spans="1:3" ht="12.75" customHeight="1" x14ac:dyDescent="0.2">
      <c r="A17620" s="215" t="s">
        <v>23238</v>
      </c>
      <c r="B17620" s="215" t="s">
        <v>19</v>
      </c>
      <c r="C17620" s="24"/>
    </row>
    <row r="17621" spans="1:3" ht="12.75" customHeight="1" x14ac:dyDescent="0.2">
      <c r="A17621" s="215" t="s">
        <v>23239</v>
      </c>
      <c r="B17621" s="215" t="s">
        <v>19</v>
      </c>
      <c r="C17621" s="24"/>
    </row>
    <row r="17622" spans="1:3" ht="12.75" customHeight="1" x14ac:dyDescent="0.2">
      <c r="A17622" s="215" t="s">
        <v>23240</v>
      </c>
      <c r="B17622" s="215" t="s">
        <v>19</v>
      </c>
      <c r="C17622" s="24"/>
    </row>
    <row r="17623" spans="1:3" ht="12.75" customHeight="1" x14ac:dyDescent="0.2">
      <c r="A17623" s="215" t="s">
        <v>14159</v>
      </c>
      <c r="B17623" s="215" t="s">
        <v>19</v>
      </c>
      <c r="C17623" s="24"/>
    </row>
    <row r="17624" spans="1:3" ht="12.75" customHeight="1" x14ac:dyDescent="0.2">
      <c r="A17624" s="215" t="s">
        <v>14160</v>
      </c>
      <c r="B17624" s="215" t="s">
        <v>19</v>
      </c>
      <c r="C17624" s="24"/>
    </row>
    <row r="17625" spans="1:3" ht="12.75" customHeight="1" x14ac:dyDescent="0.2">
      <c r="A17625" s="215" t="s">
        <v>14161</v>
      </c>
      <c r="B17625" s="215" t="s">
        <v>19</v>
      </c>
      <c r="C17625" s="24"/>
    </row>
    <row r="17626" spans="1:3" ht="12.75" customHeight="1" x14ac:dyDescent="0.2">
      <c r="A17626" s="215" t="s">
        <v>14162</v>
      </c>
      <c r="B17626" s="215" t="s">
        <v>19</v>
      </c>
      <c r="C17626" s="24"/>
    </row>
    <row r="17627" spans="1:3" ht="12.75" customHeight="1" x14ac:dyDescent="0.2">
      <c r="A17627" s="215" t="s">
        <v>23241</v>
      </c>
      <c r="B17627" s="215" t="s">
        <v>19</v>
      </c>
      <c r="C17627" s="24"/>
    </row>
    <row r="17628" spans="1:3" ht="12.75" customHeight="1" x14ac:dyDescent="0.2">
      <c r="A17628" s="215" t="s">
        <v>23242</v>
      </c>
      <c r="B17628" s="215" t="s">
        <v>19</v>
      </c>
      <c r="C17628" s="24"/>
    </row>
    <row r="17629" spans="1:3" ht="12.75" customHeight="1" x14ac:dyDescent="0.2">
      <c r="A17629" s="215" t="s">
        <v>14163</v>
      </c>
      <c r="B17629" s="215" t="s">
        <v>19</v>
      </c>
      <c r="C17629" s="24"/>
    </row>
    <row r="17630" spans="1:3" ht="12.75" customHeight="1" x14ac:dyDescent="0.2">
      <c r="A17630" s="215" t="s">
        <v>23243</v>
      </c>
      <c r="B17630" s="215" t="s">
        <v>19</v>
      </c>
      <c r="C17630" s="24"/>
    </row>
    <row r="17631" spans="1:3" ht="12.75" customHeight="1" x14ac:dyDescent="0.2">
      <c r="A17631" s="215" t="s">
        <v>23244</v>
      </c>
      <c r="B17631" s="215" t="s">
        <v>19</v>
      </c>
      <c r="C17631" s="24"/>
    </row>
    <row r="17632" spans="1:3" ht="12.75" customHeight="1" x14ac:dyDescent="0.2">
      <c r="A17632" s="215" t="s">
        <v>14164</v>
      </c>
      <c r="B17632" s="215" t="s">
        <v>19</v>
      </c>
      <c r="C17632" s="24"/>
    </row>
    <row r="17633" spans="1:3" ht="12.75" customHeight="1" x14ac:dyDescent="0.2">
      <c r="A17633" s="215" t="s">
        <v>14165</v>
      </c>
      <c r="B17633" s="215" t="s">
        <v>19</v>
      </c>
      <c r="C17633" s="24"/>
    </row>
    <row r="17634" spans="1:3" ht="12.75" customHeight="1" x14ac:dyDescent="0.2">
      <c r="A17634" s="215" t="s">
        <v>2345</v>
      </c>
      <c r="B17634" s="215" t="s">
        <v>19</v>
      </c>
      <c r="C17634" s="24"/>
    </row>
    <row r="17635" spans="1:3" ht="12.75" customHeight="1" x14ac:dyDescent="0.2">
      <c r="A17635" s="215" t="s">
        <v>14016</v>
      </c>
      <c r="B17635" s="215" t="s">
        <v>19</v>
      </c>
      <c r="C17635" s="24"/>
    </row>
    <row r="17636" spans="1:3" ht="12.75" customHeight="1" x14ac:dyDescent="0.2">
      <c r="A17636" s="215" t="s">
        <v>14017</v>
      </c>
      <c r="B17636" s="215" t="s">
        <v>19</v>
      </c>
      <c r="C17636" s="24"/>
    </row>
    <row r="17637" spans="1:3" ht="12.75" customHeight="1" x14ac:dyDescent="0.2">
      <c r="A17637" s="215" t="s">
        <v>14018</v>
      </c>
      <c r="B17637" s="215" t="s">
        <v>19</v>
      </c>
      <c r="C17637" s="24"/>
    </row>
    <row r="17638" spans="1:3" ht="12.75" customHeight="1" x14ac:dyDescent="0.2">
      <c r="A17638" s="215" t="s">
        <v>14019</v>
      </c>
      <c r="B17638" s="215" t="s">
        <v>19</v>
      </c>
      <c r="C17638" s="24"/>
    </row>
    <row r="17639" spans="1:3" ht="12.75" customHeight="1" x14ac:dyDescent="0.2">
      <c r="A17639" s="215" t="s">
        <v>14020</v>
      </c>
      <c r="B17639" s="215" t="s">
        <v>19</v>
      </c>
      <c r="C17639" s="24"/>
    </row>
    <row r="17640" spans="1:3" ht="12.75" customHeight="1" x14ac:dyDescent="0.2">
      <c r="A17640" s="215" t="s">
        <v>14021</v>
      </c>
      <c r="B17640" s="215" t="s">
        <v>19</v>
      </c>
      <c r="C17640" s="24"/>
    </row>
    <row r="17641" spans="1:3" ht="12.75" customHeight="1" x14ac:dyDescent="0.2">
      <c r="A17641" s="215" t="s">
        <v>14022</v>
      </c>
      <c r="B17641" s="215" t="s">
        <v>19</v>
      </c>
      <c r="C17641" s="24"/>
    </row>
    <row r="17642" spans="1:3" ht="12.75" customHeight="1" x14ac:dyDescent="0.2">
      <c r="A17642" s="215" t="s">
        <v>14023</v>
      </c>
      <c r="B17642" s="215" t="s">
        <v>19</v>
      </c>
      <c r="C17642" s="24"/>
    </row>
    <row r="17643" spans="1:3" ht="12.75" customHeight="1" x14ac:dyDescent="0.2">
      <c r="A17643" s="215" t="s">
        <v>14024</v>
      </c>
      <c r="B17643" s="215" t="s">
        <v>19</v>
      </c>
      <c r="C17643" s="24"/>
    </row>
    <row r="17644" spans="1:3" ht="12.75" customHeight="1" x14ac:dyDescent="0.2">
      <c r="A17644" s="215" t="s">
        <v>14025</v>
      </c>
      <c r="B17644" s="215" t="s">
        <v>19</v>
      </c>
      <c r="C17644" s="24"/>
    </row>
    <row r="17645" spans="1:3" ht="12.75" customHeight="1" x14ac:dyDescent="0.2">
      <c r="A17645" s="215" t="s">
        <v>14166</v>
      </c>
      <c r="B17645" s="215" t="s">
        <v>19</v>
      </c>
      <c r="C17645" s="24"/>
    </row>
    <row r="17646" spans="1:3" ht="12.75" customHeight="1" x14ac:dyDescent="0.2">
      <c r="A17646" s="215" t="s">
        <v>14167</v>
      </c>
      <c r="B17646" s="215" t="s">
        <v>19</v>
      </c>
      <c r="C17646" s="24"/>
    </row>
    <row r="17647" spans="1:3" ht="12.75" customHeight="1" x14ac:dyDescent="0.2">
      <c r="A17647" s="215" t="s">
        <v>14168</v>
      </c>
      <c r="B17647" s="215" t="s">
        <v>19</v>
      </c>
      <c r="C17647" s="24"/>
    </row>
    <row r="17648" spans="1:3" ht="12.75" customHeight="1" x14ac:dyDescent="0.2">
      <c r="A17648" s="215" t="s">
        <v>23245</v>
      </c>
      <c r="B17648" s="215" t="s">
        <v>19</v>
      </c>
      <c r="C17648" s="24"/>
    </row>
    <row r="17649" spans="1:3" ht="12.75" customHeight="1" x14ac:dyDescent="0.2">
      <c r="A17649" s="215" t="s">
        <v>23246</v>
      </c>
      <c r="B17649" s="215" t="s">
        <v>19</v>
      </c>
      <c r="C17649" s="24"/>
    </row>
    <row r="17650" spans="1:3" ht="12.75" customHeight="1" x14ac:dyDescent="0.2">
      <c r="A17650" s="215" t="s">
        <v>23247</v>
      </c>
      <c r="B17650" s="215" t="s">
        <v>19</v>
      </c>
      <c r="C17650" s="24"/>
    </row>
    <row r="17651" spans="1:3" ht="12.75" customHeight="1" x14ac:dyDescent="0.2">
      <c r="A17651" s="215" t="s">
        <v>14169</v>
      </c>
      <c r="B17651" s="215" t="s">
        <v>19</v>
      </c>
      <c r="C17651" s="24"/>
    </row>
    <row r="17652" spans="1:3" ht="12.75" customHeight="1" x14ac:dyDescent="0.2">
      <c r="A17652" s="215" t="s">
        <v>23248</v>
      </c>
      <c r="B17652" s="215" t="s">
        <v>19</v>
      </c>
      <c r="C17652" s="24"/>
    </row>
    <row r="17653" spans="1:3" ht="12.75" customHeight="1" x14ac:dyDescent="0.2">
      <c r="A17653" s="215" t="s">
        <v>14026</v>
      </c>
      <c r="B17653" s="215" t="s">
        <v>19</v>
      </c>
      <c r="C17653" s="24"/>
    </row>
    <row r="17654" spans="1:3" ht="12.75" customHeight="1" x14ac:dyDescent="0.2">
      <c r="A17654" s="215" t="s">
        <v>14027</v>
      </c>
      <c r="B17654" s="215" t="s">
        <v>19</v>
      </c>
      <c r="C17654" s="24"/>
    </row>
    <row r="17655" spans="1:3" ht="12.75" customHeight="1" x14ac:dyDescent="0.2">
      <c r="A17655" s="215" t="s">
        <v>23249</v>
      </c>
      <c r="B17655" s="215" t="s">
        <v>19</v>
      </c>
      <c r="C17655" s="24"/>
    </row>
    <row r="17656" spans="1:3" ht="12.75" customHeight="1" x14ac:dyDescent="0.2">
      <c r="A17656" s="215" t="s">
        <v>23250</v>
      </c>
      <c r="B17656" s="215" t="s">
        <v>19</v>
      </c>
      <c r="C17656" s="24"/>
    </row>
    <row r="17657" spans="1:3" ht="12.75" customHeight="1" x14ac:dyDescent="0.2">
      <c r="A17657" s="215" t="s">
        <v>23251</v>
      </c>
      <c r="B17657" s="215" t="s">
        <v>19</v>
      </c>
      <c r="C17657" s="24"/>
    </row>
    <row r="17658" spans="1:3" ht="12.75" customHeight="1" x14ac:dyDescent="0.2">
      <c r="A17658" s="215" t="s">
        <v>14170</v>
      </c>
      <c r="B17658" s="215" t="s">
        <v>19</v>
      </c>
      <c r="C17658" s="24"/>
    </row>
    <row r="17659" spans="1:3" ht="12.75" customHeight="1" x14ac:dyDescent="0.2">
      <c r="A17659" s="215" t="s">
        <v>14171</v>
      </c>
      <c r="B17659" s="215" t="s">
        <v>19</v>
      </c>
      <c r="C17659" s="24"/>
    </row>
    <row r="17660" spans="1:3" ht="12.75" customHeight="1" x14ac:dyDescent="0.2">
      <c r="A17660" s="215" t="s">
        <v>23252</v>
      </c>
      <c r="B17660" s="215" t="s">
        <v>19</v>
      </c>
      <c r="C17660" s="24"/>
    </row>
    <row r="17661" spans="1:3" ht="12.75" customHeight="1" x14ac:dyDescent="0.2">
      <c r="A17661" s="215" t="s">
        <v>14172</v>
      </c>
      <c r="B17661" s="215" t="s">
        <v>19</v>
      </c>
      <c r="C17661" s="24"/>
    </row>
    <row r="17662" spans="1:3" ht="12.75" customHeight="1" x14ac:dyDescent="0.2">
      <c r="A17662" s="215" t="s">
        <v>14028</v>
      </c>
      <c r="B17662" s="215" t="s">
        <v>19</v>
      </c>
      <c r="C17662" s="24"/>
    </row>
    <row r="17663" spans="1:3" ht="12.75" customHeight="1" x14ac:dyDescent="0.2">
      <c r="A17663" s="215" t="s">
        <v>23253</v>
      </c>
      <c r="B17663" s="215" t="s">
        <v>19</v>
      </c>
      <c r="C17663" s="24"/>
    </row>
    <row r="17664" spans="1:3" ht="12.75" customHeight="1" x14ac:dyDescent="0.2">
      <c r="A17664" s="215" t="s">
        <v>14029</v>
      </c>
      <c r="B17664" s="215" t="s">
        <v>19</v>
      </c>
      <c r="C17664" s="24"/>
    </row>
    <row r="17665" spans="1:3" ht="12.75" customHeight="1" x14ac:dyDescent="0.2">
      <c r="A17665" s="215" t="s">
        <v>23254</v>
      </c>
      <c r="B17665" s="215" t="s">
        <v>19</v>
      </c>
      <c r="C17665" s="24"/>
    </row>
    <row r="17666" spans="1:3" ht="12.75" customHeight="1" x14ac:dyDescent="0.2">
      <c r="A17666" s="215" t="s">
        <v>23255</v>
      </c>
      <c r="B17666" s="215" t="s">
        <v>19</v>
      </c>
      <c r="C17666" s="24"/>
    </row>
    <row r="17667" spans="1:3" ht="12.75" customHeight="1" x14ac:dyDescent="0.2">
      <c r="A17667" s="215" t="s">
        <v>23256</v>
      </c>
      <c r="B17667" s="215" t="s">
        <v>19</v>
      </c>
      <c r="C17667" s="24"/>
    </row>
    <row r="17668" spans="1:3" ht="12.75" customHeight="1" x14ac:dyDescent="0.2">
      <c r="A17668" s="215" t="s">
        <v>23257</v>
      </c>
      <c r="B17668" s="215" t="s">
        <v>19</v>
      </c>
      <c r="C17668" s="24"/>
    </row>
    <row r="17669" spans="1:3" ht="12.75" customHeight="1" x14ac:dyDescent="0.2">
      <c r="A17669" s="215" t="s">
        <v>23258</v>
      </c>
      <c r="B17669" s="215" t="s">
        <v>19</v>
      </c>
      <c r="C17669" s="24"/>
    </row>
    <row r="17670" spans="1:3" ht="12.75" customHeight="1" x14ac:dyDescent="0.2">
      <c r="A17670" s="215" t="s">
        <v>23259</v>
      </c>
      <c r="B17670" s="215" t="s">
        <v>19</v>
      </c>
      <c r="C17670" s="24"/>
    </row>
    <row r="17671" spans="1:3" ht="12.75" customHeight="1" x14ac:dyDescent="0.2">
      <c r="A17671" s="185" t="s">
        <v>26553</v>
      </c>
      <c r="B17671" s="185" t="s">
        <v>19</v>
      </c>
      <c r="C17671" s="24"/>
    </row>
    <row r="17672" spans="1:3" ht="12.75" customHeight="1" x14ac:dyDescent="0.2">
      <c r="A17672" s="215" t="s">
        <v>14173</v>
      </c>
      <c r="B17672" s="215" t="s">
        <v>19</v>
      </c>
      <c r="C17672" s="24"/>
    </row>
    <row r="17673" spans="1:3" ht="12.75" customHeight="1" x14ac:dyDescent="0.2">
      <c r="A17673" s="215" t="s">
        <v>14174</v>
      </c>
      <c r="B17673" s="215" t="s">
        <v>19</v>
      </c>
      <c r="C17673" s="24"/>
    </row>
    <row r="17674" spans="1:3" ht="12.75" customHeight="1" x14ac:dyDescent="0.2">
      <c r="A17674" s="215" t="s">
        <v>14175</v>
      </c>
      <c r="B17674" s="215" t="s">
        <v>19</v>
      </c>
      <c r="C17674" s="24"/>
    </row>
    <row r="17675" spans="1:3" ht="12.75" customHeight="1" x14ac:dyDescent="0.2">
      <c r="A17675" s="215" t="s">
        <v>14176</v>
      </c>
      <c r="B17675" s="215" t="s">
        <v>19</v>
      </c>
      <c r="C17675" s="24"/>
    </row>
    <row r="17676" spans="1:3" ht="12.75" customHeight="1" x14ac:dyDescent="0.2">
      <c r="A17676" s="215" t="s">
        <v>14177</v>
      </c>
      <c r="B17676" s="215" t="s">
        <v>19</v>
      </c>
      <c r="C17676" s="24"/>
    </row>
    <row r="17677" spans="1:3" ht="12.75" customHeight="1" x14ac:dyDescent="0.2">
      <c r="A17677" s="215" t="s">
        <v>14030</v>
      </c>
      <c r="B17677" s="215" t="s">
        <v>19</v>
      </c>
      <c r="C17677" s="24"/>
    </row>
    <row r="17678" spans="1:3" ht="12.75" customHeight="1" x14ac:dyDescent="0.2">
      <c r="A17678" s="215" t="s">
        <v>14178</v>
      </c>
      <c r="B17678" s="215" t="s">
        <v>19</v>
      </c>
      <c r="C17678" s="24"/>
    </row>
    <row r="17679" spans="1:3" ht="12.75" customHeight="1" x14ac:dyDescent="0.2">
      <c r="A17679" s="215" t="s">
        <v>2346</v>
      </c>
      <c r="B17679" s="215" t="s">
        <v>19</v>
      </c>
      <c r="C17679" s="24"/>
    </row>
    <row r="17680" spans="1:3" ht="12.75" customHeight="1" x14ac:dyDescent="0.2">
      <c r="A17680" s="215" t="s">
        <v>14031</v>
      </c>
      <c r="B17680" s="215" t="s">
        <v>19</v>
      </c>
      <c r="C17680" s="24"/>
    </row>
    <row r="17681" spans="1:3" ht="12.75" customHeight="1" x14ac:dyDescent="0.2">
      <c r="A17681" s="215" t="s">
        <v>26044</v>
      </c>
      <c r="B17681" s="215" t="s">
        <v>19</v>
      </c>
      <c r="C17681" s="24"/>
    </row>
    <row r="17682" spans="1:3" ht="12.75" customHeight="1" x14ac:dyDescent="0.2">
      <c r="A17682" s="215" t="s">
        <v>14032</v>
      </c>
      <c r="B17682" s="215" t="s">
        <v>19</v>
      </c>
      <c r="C17682" s="24"/>
    </row>
    <row r="17683" spans="1:3" ht="12.75" customHeight="1" x14ac:dyDescent="0.2">
      <c r="A17683" s="215" t="s">
        <v>14033</v>
      </c>
      <c r="B17683" s="215" t="s">
        <v>19</v>
      </c>
      <c r="C17683" s="24"/>
    </row>
    <row r="17684" spans="1:3" ht="12.75" customHeight="1" x14ac:dyDescent="0.2">
      <c r="A17684" s="215" t="s">
        <v>14034</v>
      </c>
      <c r="B17684" s="215" t="s">
        <v>19</v>
      </c>
      <c r="C17684" s="24"/>
    </row>
    <row r="17685" spans="1:3" ht="12.75" customHeight="1" x14ac:dyDescent="0.2">
      <c r="A17685" s="215" t="s">
        <v>14035</v>
      </c>
      <c r="B17685" s="215" t="s">
        <v>19</v>
      </c>
      <c r="C17685" s="24"/>
    </row>
    <row r="17686" spans="1:3" ht="12.75" customHeight="1" x14ac:dyDescent="0.2">
      <c r="A17686" s="215" t="s">
        <v>14036</v>
      </c>
      <c r="B17686" s="215" t="s">
        <v>19</v>
      </c>
      <c r="C17686" s="24"/>
    </row>
    <row r="17687" spans="1:3" ht="12.75" customHeight="1" x14ac:dyDescent="0.2">
      <c r="A17687" s="215" t="s">
        <v>23260</v>
      </c>
      <c r="B17687" s="215" t="s">
        <v>19</v>
      </c>
      <c r="C17687" s="24"/>
    </row>
    <row r="17688" spans="1:3" ht="12.75" customHeight="1" x14ac:dyDescent="0.2">
      <c r="A17688" s="185" t="s">
        <v>26554</v>
      </c>
      <c r="B17688" s="185" t="s">
        <v>19</v>
      </c>
      <c r="C17688" s="24"/>
    </row>
    <row r="17689" spans="1:3" ht="12.75" customHeight="1" x14ac:dyDescent="0.2">
      <c r="A17689" s="215" t="s">
        <v>19</v>
      </c>
      <c r="B17689" s="215" t="s">
        <v>19</v>
      </c>
      <c r="C17689" s="24"/>
    </row>
    <row r="17690" spans="1:3" ht="12.75" customHeight="1" x14ac:dyDescent="0.2">
      <c r="A17690" s="215" t="s">
        <v>14037</v>
      </c>
      <c r="B17690" s="215" t="s">
        <v>19</v>
      </c>
      <c r="C17690" s="24"/>
    </row>
    <row r="17691" spans="1:3" ht="12.75" customHeight="1" x14ac:dyDescent="0.2">
      <c r="A17691" s="215" t="s">
        <v>14038</v>
      </c>
      <c r="B17691" s="215" t="s">
        <v>19</v>
      </c>
      <c r="C17691" s="24"/>
    </row>
    <row r="17692" spans="1:3" ht="12.75" customHeight="1" x14ac:dyDescent="0.2">
      <c r="A17692" s="215" t="s">
        <v>14039</v>
      </c>
      <c r="B17692" s="215" t="s">
        <v>19</v>
      </c>
      <c r="C17692" s="24"/>
    </row>
    <row r="17693" spans="1:3" ht="12.75" customHeight="1" x14ac:dyDescent="0.2">
      <c r="A17693" s="215" t="s">
        <v>14040</v>
      </c>
      <c r="B17693" s="215" t="s">
        <v>19</v>
      </c>
      <c r="C17693" s="24"/>
    </row>
    <row r="17694" spans="1:3" ht="12.75" customHeight="1" x14ac:dyDescent="0.2">
      <c r="A17694" s="215" t="s">
        <v>14041</v>
      </c>
      <c r="B17694" s="215" t="s">
        <v>19</v>
      </c>
      <c r="C17694" s="24"/>
    </row>
    <row r="17695" spans="1:3" ht="12.75" customHeight="1" x14ac:dyDescent="0.2">
      <c r="A17695" s="215" t="s">
        <v>23261</v>
      </c>
      <c r="B17695" s="215" t="s">
        <v>19</v>
      </c>
      <c r="C17695" s="24"/>
    </row>
    <row r="17696" spans="1:3" ht="12.75" customHeight="1" x14ac:dyDescent="0.2">
      <c r="A17696" s="215" t="s">
        <v>23262</v>
      </c>
      <c r="B17696" s="215" t="s">
        <v>19</v>
      </c>
      <c r="C17696" s="24"/>
    </row>
    <row r="17697" spans="1:4" ht="12.75" customHeight="1" x14ac:dyDescent="0.2">
      <c r="A17697" s="215" t="s">
        <v>23263</v>
      </c>
      <c r="B17697" s="215" t="s">
        <v>19</v>
      </c>
      <c r="C17697" s="24"/>
    </row>
    <row r="17698" spans="1:4" ht="12.75" customHeight="1" x14ac:dyDescent="0.2">
      <c r="A17698" s="215" t="s">
        <v>14042</v>
      </c>
      <c r="B17698" s="215" t="s">
        <v>19</v>
      </c>
      <c r="C17698" s="24"/>
    </row>
    <row r="17699" spans="1:4" ht="12.75" customHeight="1" x14ac:dyDescent="0.2">
      <c r="A17699" s="215" t="s">
        <v>23264</v>
      </c>
      <c r="B17699" s="215" t="s">
        <v>19</v>
      </c>
      <c r="C17699" s="24"/>
    </row>
    <row r="17700" spans="1:4" ht="12.75" customHeight="1" x14ac:dyDescent="0.2">
      <c r="A17700" s="215" t="s">
        <v>14043</v>
      </c>
      <c r="B17700" s="215" t="s">
        <v>19</v>
      </c>
      <c r="C17700" s="24"/>
    </row>
    <row r="17701" spans="1:4" ht="12.75" customHeight="1" x14ac:dyDescent="0.2">
      <c r="A17701" s="215" t="s">
        <v>14044</v>
      </c>
      <c r="B17701" s="215" t="s">
        <v>19</v>
      </c>
      <c r="C17701" s="24"/>
    </row>
    <row r="17702" spans="1:4" ht="12.75" customHeight="1" x14ac:dyDescent="0.2">
      <c r="A17702" s="215" t="s">
        <v>14045</v>
      </c>
      <c r="B17702" s="215" t="s">
        <v>19</v>
      </c>
      <c r="C17702" s="24"/>
    </row>
    <row r="17703" spans="1:4" ht="12.75" customHeight="1" x14ac:dyDescent="0.2">
      <c r="A17703" s="215" t="s">
        <v>14046</v>
      </c>
      <c r="B17703" s="215" t="s">
        <v>19</v>
      </c>
      <c r="C17703" s="24"/>
    </row>
    <row r="17704" spans="1:4" ht="12.75" customHeight="1" x14ac:dyDescent="0.2">
      <c r="A17704" s="215" t="s">
        <v>14047</v>
      </c>
      <c r="B17704" s="215" t="s">
        <v>19</v>
      </c>
      <c r="C17704" s="24"/>
    </row>
    <row r="17705" spans="1:4" ht="12.75" customHeight="1" x14ac:dyDescent="0.2">
      <c r="A17705" s="215" t="s">
        <v>23265</v>
      </c>
      <c r="B17705" s="215" t="s">
        <v>19</v>
      </c>
      <c r="C17705" s="24"/>
    </row>
    <row r="17706" spans="1:4" ht="12.75" customHeight="1" x14ac:dyDescent="0.2">
      <c r="A17706" s="215" t="s">
        <v>23266</v>
      </c>
      <c r="B17706" s="215" t="s">
        <v>19</v>
      </c>
      <c r="C17706" s="24"/>
    </row>
    <row r="17707" spans="1:4" ht="12.75" customHeight="1" x14ac:dyDescent="0.2">
      <c r="A17707" s="215" t="s">
        <v>14048</v>
      </c>
      <c r="B17707" s="215" t="s">
        <v>19</v>
      </c>
      <c r="C17707" s="24"/>
    </row>
    <row r="17708" spans="1:4" ht="12.75" customHeight="1" x14ac:dyDescent="0.2">
      <c r="A17708" s="215" t="s">
        <v>14179</v>
      </c>
      <c r="B17708" s="215" t="s">
        <v>19</v>
      </c>
      <c r="C17708" s="24"/>
    </row>
    <row r="17709" spans="1:4" ht="12.75" customHeight="1" x14ac:dyDescent="0.2">
      <c r="A17709" s="215" t="s">
        <v>23267</v>
      </c>
      <c r="B17709" s="215" t="s">
        <v>19</v>
      </c>
      <c r="C17709" s="24"/>
    </row>
    <row r="17710" spans="1:4" ht="12.75" customHeight="1" x14ac:dyDescent="0.2">
      <c r="A17710" s="215" t="s">
        <v>14180</v>
      </c>
      <c r="B17710" s="215" t="s">
        <v>19</v>
      </c>
      <c r="C17710" s="24"/>
    </row>
    <row r="17711" spans="1:4" ht="12.75" customHeight="1" x14ac:dyDescent="0.2">
      <c r="A17711" s="215" t="s">
        <v>14181</v>
      </c>
      <c r="B17711" s="215" t="s">
        <v>19</v>
      </c>
      <c r="C17711" s="24"/>
    </row>
    <row r="17712" spans="1:4" s="24" customFormat="1" ht="12.75" customHeight="1" x14ac:dyDescent="0.2">
      <c r="A17712" s="215" t="s">
        <v>14182</v>
      </c>
      <c r="B17712" s="215" t="s">
        <v>19</v>
      </c>
      <c r="D17712" s="120"/>
    </row>
    <row r="17713" spans="1:3" ht="12.75" customHeight="1" x14ac:dyDescent="0.2">
      <c r="A17713" s="215" t="s">
        <v>23268</v>
      </c>
      <c r="B17713" s="215" t="s">
        <v>19</v>
      </c>
      <c r="C17713" s="24"/>
    </row>
    <row r="17714" spans="1:3" ht="12.75" customHeight="1" x14ac:dyDescent="0.2">
      <c r="A17714" s="215" t="s">
        <v>14183</v>
      </c>
      <c r="B17714" s="215" t="s">
        <v>19</v>
      </c>
      <c r="C17714" s="24"/>
    </row>
    <row r="17715" spans="1:3" ht="12.75" customHeight="1" x14ac:dyDescent="0.2">
      <c r="A17715" s="215" t="s">
        <v>23269</v>
      </c>
      <c r="B17715" s="215" t="s">
        <v>19</v>
      </c>
      <c r="C17715" s="24"/>
    </row>
    <row r="17716" spans="1:3" ht="12.75" customHeight="1" x14ac:dyDescent="0.2">
      <c r="A17716" s="215" t="s">
        <v>14184</v>
      </c>
      <c r="B17716" s="215" t="s">
        <v>19</v>
      </c>
      <c r="C17716" s="24"/>
    </row>
    <row r="17717" spans="1:3" ht="12.75" customHeight="1" x14ac:dyDescent="0.2">
      <c r="A17717" s="215" t="s">
        <v>14185</v>
      </c>
      <c r="B17717" s="215" t="s">
        <v>19</v>
      </c>
      <c r="C17717" s="24"/>
    </row>
    <row r="17718" spans="1:3" ht="12.75" customHeight="1" x14ac:dyDescent="0.2">
      <c r="A17718" s="215" t="s">
        <v>14186</v>
      </c>
      <c r="B17718" s="215" t="s">
        <v>19</v>
      </c>
      <c r="C17718" s="24"/>
    </row>
    <row r="17719" spans="1:3" ht="12.75" customHeight="1" x14ac:dyDescent="0.2">
      <c r="A17719" s="215" t="s">
        <v>14187</v>
      </c>
      <c r="B17719" s="215" t="s">
        <v>19</v>
      </c>
      <c r="C17719" s="24"/>
    </row>
    <row r="17720" spans="1:3" ht="12.75" customHeight="1" x14ac:dyDescent="0.2">
      <c r="A17720" s="215" t="s">
        <v>23270</v>
      </c>
      <c r="B17720" s="215" t="s">
        <v>19</v>
      </c>
      <c r="C17720" s="24"/>
    </row>
    <row r="17721" spans="1:3" ht="12.75" customHeight="1" x14ac:dyDescent="0.2">
      <c r="A17721" s="215" t="s">
        <v>14188</v>
      </c>
      <c r="B17721" s="215" t="s">
        <v>19</v>
      </c>
      <c r="C17721" s="24"/>
    </row>
    <row r="17722" spans="1:3" ht="12.75" customHeight="1" x14ac:dyDescent="0.2">
      <c r="A17722" s="215" t="s">
        <v>14189</v>
      </c>
      <c r="B17722" s="215" t="s">
        <v>19</v>
      </c>
      <c r="C17722" s="24"/>
    </row>
    <row r="17723" spans="1:3" ht="12.75" customHeight="1" x14ac:dyDescent="0.2">
      <c r="A17723" s="215" t="s">
        <v>14190</v>
      </c>
      <c r="B17723" s="215" t="s">
        <v>19</v>
      </c>
      <c r="C17723" s="24"/>
    </row>
    <row r="17724" spans="1:3" ht="12.75" customHeight="1" x14ac:dyDescent="0.2">
      <c r="A17724" s="215" t="s">
        <v>14191</v>
      </c>
      <c r="B17724" s="215" t="s">
        <v>19</v>
      </c>
      <c r="C17724" s="24"/>
    </row>
    <row r="17725" spans="1:3" ht="12.75" customHeight="1" x14ac:dyDescent="0.2">
      <c r="A17725" s="215" t="s">
        <v>14192</v>
      </c>
      <c r="B17725" s="215" t="s">
        <v>19</v>
      </c>
      <c r="C17725" s="24"/>
    </row>
    <row r="17726" spans="1:3" ht="12.75" customHeight="1" x14ac:dyDescent="0.2">
      <c r="A17726" s="215" t="s">
        <v>23271</v>
      </c>
      <c r="B17726" s="215" t="s">
        <v>19</v>
      </c>
      <c r="C17726" s="24"/>
    </row>
    <row r="17727" spans="1:3" ht="12.75" customHeight="1" x14ac:dyDescent="0.2">
      <c r="A17727" s="215" t="s">
        <v>14193</v>
      </c>
      <c r="B17727" s="215" t="s">
        <v>19</v>
      </c>
      <c r="C17727" s="24"/>
    </row>
    <row r="17728" spans="1:3" ht="12.75" customHeight="1" x14ac:dyDescent="0.2">
      <c r="A17728" s="215" t="s">
        <v>14194</v>
      </c>
      <c r="B17728" s="215" t="s">
        <v>19</v>
      </c>
      <c r="C17728" s="24"/>
    </row>
    <row r="17729" spans="1:3" ht="12.75" customHeight="1" x14ac:dyDescent="0.2">
      <c r="A17729" s="215" t="s">
        <v>14195</v>
      </c>
      <c r="B17729" s="215" t="s">
        <v>19</v>
      </c>
      <c r="C17729" s="24"/>
    </row>
    <row r="17730" spans="1:3" ht="12.75" customHeight="1" x14ac:dyDescent="0.2">
      <c r="A17730" s="185" t="s">
        <v>26558</v>
      </c>
      <c r="B17730" s="185" t="s">
        <v>19</v>
      </c>
      <c r="C17730" s="24"/>
    </row>
    <row r="17731" spans="1:3" ht="12.75" customHeight="1" x14ac:dyDescent="0.2">
      <c r="A17731" s="215" t="s">
        <v>14049</v>
      </c>
      <c r="B17731" s="215" t="s">
        <v>19</v>
      </c>
      <c r="C17731" s="24"/>
    </row>
    <row r="17732" spans="1:3" ht="12.75" customHeight="1" x14ac:dyDescent="0.2">
      <c r="A17732" s="215" t="s">
        <v>23272</v>
      </c>
      <c r="B17732" s="215" t="s">
        <v>19</v>
      </c>
      <c r="C17732" s="24"/>
    </row>
    <row r="17733" spans="1:3" ht="12.75" customHeight="1" x14ac:dyDescent="0.2">
      <c r="A17733" s="215" t="s">
        <v>23273</v>
      </c>
      <c r="B17733" s="215" t="s">
        <v>19</v>
      </c>
      <c r="C17733" s="24"/>
    </row>
    <row r="17734" spans="1:3" ht="12.75" customHeight="1" x14ac:dyDescent="0.2">
      <c r="A17734" s="215" t="s">
        <v>23274</v>
      </c>
      <c r="B17734" s="215" t="s">
        <v>19</v>
      </c>
      <c r="C17734" s="24"/>
    </row>
    <row r="17735" spans="1:3" ht="12.75" customHeight="1" x14ac:dyDescent="0.2">
      <c r="A17735" s="215" t="s">
        <v>23275</v>
      </c>
      <c r="B17735" s="215" t="s">
        <v>19</v>
      </c>
      <c r="C17735" s="24"/>
    </row>
    <row r="17736" spans="1:3" ht="12.75" customHeight="1" x14ac:dyDescent="0.2">
      <c r="A17736" s="215" t="s">
        <v>26045</v>
      </c>
      <c r="B17736" s="215" t="s">
        <v>19</v>
      </c>
      <c r="C17736" s="24"/>
    </row>
    <row r="17737" spans="1:3" ht="12.75" customHeight="1" x14ac:dyDescent="0.2">
      <c r="A17737" s="215" t="s">
        <v>23276</v>
      </c>
      <c r="B17737" s="215" t="s">
        <v>19</v>
      </c>
      <c r="C17737" s="24"/>
    </row>
    <row r="17738" spans="1:3" ht="12.75" customHeight="1" x14ac:dyDescent="0.2">
      <c r="A17738" s="215" t="s">
        <v>14050</v>
      </c>
      <c r="B17738" s="215" t="s">
        <v>19</v>
      </c>
      <c r="C17738" s="24"/>
    </row>
    <row r="17739" spans="1:3" ht="12.75" customHeight="1" x14ac:dyDescent="0.2">
      <c r="A17739" s="215" t="s">
        <v>14051</v>
      </c>
      <c r="B17739" s="215" t="s">
        <v>19</v>
      </c>
      <c r="C17739" s="24"/>
    </row>
    <row r="17740" spans="1:3" ht="12.75" customHeight="1" x14ac:dyDescent="0.2">
      <c r="A17740" s="215" t="s">
        <v>14196</v>
      </c>
      <c r="B17740" s="215" t="s">
        <v>19</v>
      </c>
      <c r="C17740" s="24"/>
    </row>
    <row r="17741" spans="1:3" ht="12.75" customHeight="1" x14ac:dyDescent="0.2">
      <c r="A17741" s="215" t="s">
        <v>23277</v>
      </c>
      <c r="B17741" s="215" t="s">
        <v>19</v>
      </c>
      <c r="C17741" s="24"/>
    </row>
    <row r="17742" spans="1:3" ht="12.75" customHeight="1" x14ac:dyDescent="0.2">
      <c r="A17742" s="215" t="s">
        <v>23278</v>
      </c>
      <c r="B17742" s="215" t="s">
        <v>19</v>
      </c>
      <c r="C17742" s="24"/>
    </row>
    <row r="17743" spans="1:3" ht="12.75" customHeight="1" x14ac:dyDescent="0.2">
      <c r="A17743" s="215" t="s">
        <v>23279</v>
      </c>
      <c r="B17743" s="215" t="s">
        <v>19</v>
      </c>
      <c r="C17743" s="24"/>
    </row>
    <row r="17744" spans="1:3" ht="12.75" customHeight="1" x14ac:dyDescent="0.2">
      <c r="A17744" s="215" t="s">
        <v>23280</v>
      </c>
      <c r="B17744" s="215" t="s">
        <v>19</v>
      </c>
      <c r="C17744" s="24"/>
    </row>
    <row r="17745" spans="1:3" ht="12.75" customHeight="1" x14ac:dyDescent="0.2">
      <c r="A17745" s="185" t="s">
        <v>26559</v>
      </c>
      <c r="B17745" s="185" t="s">
        <v>19</v>
      </c>
      <c r="C17745" s="24"/>
    </row>
    <row r="17746" spans="1:3" ht="12.75" customHeight="1" x14ac:dyDescent="0.2">
      <c r="A17746" s="215" t="s">
        <v>23281</v>
      </c>
      <c r="B17746" s="215" t="s">
        <v>19</v>
      </c>
      <c r="C17746" s="24"/>
    </row>
    <row r="17747" spans="1:3" ht="12.75" customHeight="1" x14ac:dyDescent="0.2">
      <c r="A17747" s="215" t="s">
        <v>14052</v>
      </c>
      <c r="B17747" s="215" t="s">
        <v>19</v>
      </c>
      <c r="C17747" s="24"/>
    </row>
    <row r="17748" spans="1:3" ht="12.75" customHeight="1" x14ac:dyDescent="0.2">
      <c r="A17748" s="185" t="s">
        <v>26560</v>
      </c>
      <c r="B17748" s="185" t="s">
        <v>19</v>
      </c>
      <c r="C17748" s="24"/>
    </row>
    <row r="17749" spans="1:3" ht="12.75" customHeight="1" x14ac:dyDescent="0.2">
      <c r="A17749" s="215" t="s">
        <v>14197</v>
      </c>
      <c r="B17749" s="215" t="s">
        <v>19</v>
      </c>
      <c r="C17749" s="24"/>
    </row>
    <row r="17750" spans="1:3" ht="12.75" customHeight="1" x14ac:dyDescent="0.2">
      <c r="A17750" s="215" t="s">
        <v>14198</v>
      </c>
      <c r="B17750" s="215" t="s">
        <v>19</v>
      </c>
      <c r="C17750" s="24"/>
    </row>
    <row r="17751" spans="1:3" ht="12.75" customHeight="1" x14ac:dyDescent="0.2">
      <c r="A17751" s="215" t="s">
        <v>14053</v>
      </c>
      <c r="B17751" s="215" t="s">
        <v>19</v>
      </c>
      <c r="C17751" s="24"/>
    </row>
    <row r="17752" spans="1:3" ht="12.75" customHeight="1" x14ac:dyDescent="0.2">
      <c r="A17752" s="215" t="s">
        <v>14199</v>
      </c>
      <c r="B17752" s="215" t="s">
        <v>19</v>
      </c>
      <c r="C17752" s="24"/>
    </row>
    <row r="17753" spans="1:3" ht="12.75" customHeight="1" x14ac:dyDescent="0.2">
      <c r="A17753" s="215" t="s">
        <v>14200</v>
      </c>
      <c r="B17753" s="215" t="s">
        <v>19</v>
      </c>
      <c r="C17753" s="24"/>
    </row>
    <row r="17754" spans="1:3" ht="12.75" customHeight="1" x14ac:dyDescent="0.2">
      <c r="A17754" s="215" t="s">
        <v>23282</v>
      </c>
      <c r="B17754" s="215" t="s">
        <v>19</v>
      </c>
      <c r="C17754" s="24"/>
    </row>
    <row r="17755" spans="1:3" ht="12.75" customHeight="1" x14ac:dyDescent="0.2">
      <c r="A17755" s="215" t="s">
        <v>23283</v>
      </c>
      <c r="B17755" s="215" t="s">
        <v>19</v>
      </c>
      <c r="C17755" s="24"/>
    </row>
    <row r="17756" spans="1:3" ht="12.75" customHeight="1" x14ac:dyDescent="0.2">
      <c r="A17756" s="215" t="s">
        <v>23284</v>
      </c>
      <c r="B17756" s="215" t="s">
        <v>19</v>
      </c>
      <c r="C17756" s="24"/>
    </row>
    <row r="17757" spans="1:3" ht="12.75" customHeight="1" x14ac:dyDescent="0.2">
      <c r="A17757" s="215" t="s">
        <v>14201</v>
      </c>
      <c r="B17757" s="215" t="s">
        <v>19</v>
      </c>
      <c r="C17757" s="24"/>
    </row>
    <row r="17758" spans="1:3" ht="12.75" customHeight="1" x14ac:dyDescent="0.2">
      <c r="A17758" s="215" t="s">
        <v>23285</v>
      </c>
      <c r="B17758" s="215" t="s">
        <v>19</v>
      </c>
      <c r="C17758" s="24"/>
    </row>
    <row r="17759" spans="1:3" ht="12.75" customHeight="1" x14ac:dyDescent="0.2">
      <c r="A17759" s="215" t="s">
        <v>23286</v>
      </c>
      <c r="B17759" s="215" t="s">
        <v>19</v>
      </c>
      <c r="C17759" s="24"/>
    </row>
    <row r="17760" spans="1:3" ht="12.75" customHeight="1" x14ac:dyDescent="0.2">
      <c r="A17760" s="215" t="s">
        <v>14202</v>
      </c>
      <c r="B17760" s="215" t="s">
        <v>19</v>
      </c>
      <c r="C17760" s="24"/>
    </row>
    <row r="17761" spans="1:3" ht="12.75" customHeight="1" x14ac:dyDescent="0.2">
      <c r="A17761" s="215" t="s">
        <v>14203</v>
      </c>
      <c r="B17761" s="215" t="s">
        <v>19</v>
      </c>
      <c r="C17761" s="24"/>
    </row>
    <row r="17762" spans="1:3" ht="12.75" customHeight="1" x14ac:dyDescent="0.2">
      <c r="A17762" s="215" t="s">
        <v>23287</v>
      </c>
      <c r="B17762" s="215" t="s">
        <v>19</v>
      </c>
      <c r="C17762" s="24"/>
    </row>
    <row r="17763" spans="1:3" ht="12.75" customHeight="1" x14ac:dyDescent="0.2">
      <c r="A17763" s="215" t="s">
        <v>14054</v>
      </c>
      <c r="B17763" s="215" t="s">
        <v>19</v>
      </c>
      <c r="C17763" s="24"/>
    </row>
    <row r="17764" spans="1:3" ht="12.75" customHeight="1" x14ac:dyDescent="0.2">
      <c r="A17764" s="215" t="s">
        <v>23288</v>
      </c>
      <c r="B17764" s="215" t="s">
        <v>19</v>
      </c>
      <c r="C17764" s="24"/>
    </row>
    <row r="17765" spans="1:3" ht="12.75" customHeight="1" x14ac:dyDescent="0.2">
      <c r="A17765" s="215" t="s">
        <v>14204</v>
      </c>
      <c r="B17765" s="215" t="s">
        <v>19</v>
      </c>
      <c r="C17765" s="24"/>
    </row>
    <row r="17766" spans="1:3" ht="12.75" customHeight="1" x14ac:dyDescent="0.2">
      <c r="A17766" s="215" t="s">
        <v>23289</v>
      </c>
      <c r="B17766" s="215" t="s">
        <v>19</v>
      </c>
      <c r="C17766" s="24"/>
    </row>
    <row r="17767" spans="1:3" ht="12.75" customHeight="1" x14ac:dyDescent="0.2">
      <c r="A17767" s="215" t="s">
        <v>23290</v>
      </c>
      <c r="B17767" s="215" t="s">
        <v>19</v>
      </c>
      <c r="C17767" s="24"/>
    </row>
    <row r="17768" spans="1:3" ht="12.75" customHeight="1" x14ac:dyDescent="0.2">
      <c r="A17768" s="215" t="s">
        <v>14205</v>
      </c>
      <c r="B17768" s="215" t="s">
        <v>19</v>
      </c>
      <c r="C17768" s="24"/>
    </row>
    <row r="17769" spans="1:3" ht="12.75" customHeight="1" x14ac:dyDescent="0.2">
      <c r="A17769" s="215" t="s">
        <v>14206</v>
      </c>
      <c r="B17769" s="215" t="s">
        <v>19</v>
      </c>
      <c r="C17769" s="24"/>
    </row>
    <row r="17770" spans="1:3" ht="12.75" customHeight="1" x14ac:dyDescent="0.2">
      <c r="A17770" s="215" t="s">
        <v>23291</v>
      </c>
      <c r="B17770" s="215" t="s">
        <v>19</v>
      </c>
      <c r="C17770" s="24"/>
    </row>
    <row r="17771" spans="1:3" ht="12.75" customHeight="1" x14ac:dyDescent="0.2">
      <c r="A17771" s="215" t="s">
        <v>23292</v>
      </c>
      <c r="B17771" s="215" t="s">
        <v>19</v>
      </c>
      <c r="C17771" s="24"/>
    </row>
    <row r="17772" spans="1:3" ht="12.75" customHeight="1" x14ac:dyDescent="0.2">
      <c r="A17772" s="215" t="s">
        <v>23293</v>
      </c>
      <c r="B17772" s="215" t="s">
        <v>19</v>
      </c>
      <c r="C17772" s="24"/>
    </row>
    <row r="17773" spans="1:3" ht="12.75" customHeight="1" x14ac:dyDescent="0.2">
      <c r="A17773" s="215" t="s">
        <v>14055</v>
      </c>
      <c r="B17773" s="215" t="s">
        <v>19</v>
      </c>
      <c r="C17773" s="24"/>
    </row>
    <row r="17774" spans="1:3" ht="12.75" customHeight="1" x14ac:dyDescent="0.2">
      <c r="A17774" s="215" t="s">
        <v>23294</v>
      </c>
      <c r="B17774" s="215" t="s">
        <v>19</v>
      </c>
      <c r="C17774" s="24"/>
    </row>
    <row r="17775" spans="1:3" ht="12.75" customHeight="1" x14ac:dyDescent="0.2">
      <c r="A17775" s="215" t="s">
        <v>23295</v>
      </c>
      <c r="B17775" s="215" t="s">
        <v>19</v>
      </c>
      <c r="C17775" s="24"/>
    </row>
    <row r="17776" spans="1:3" ht="12.75" customHeight="1" x14ac:dyDescent="0.2">
      <c r="A17776" s="215" t="s">
        <v>23296</v>
      </c>
      <c r="B17776" s="215" t="s">
        <v>19</v>
      </c>
      <c r="C17776" s="24"/>
    </row>
    <row r="17777" spans="1:3" ht="12.75" customHeight="1" x14ac:dyDescent="0.2">
      <c r="A17777" s="215" t="s">
        <v>14056</v>
      </c>
      <c r="B17777" s="215" t="s">
        <v>19</v>
      </c>
      <c r="C17777" s="24"/>
    </row>
    <row r="17778" spans="1:3" ht="12.75" customHeight="1" x14ac:dyDescent="0.2">
      <c r="A17778" s="215" t="s">
        <v>23297</v>
      </c>
      <c r="B17778" s="215" t="s">
        <v>19</v>
      </c>
      <c r="C17778" s="24"/>
    </row>
    <row r="17779" spans="1:3" ht="12.75" customHeight="1" x14ac:dyDescent="0.2">
      <c r="A17779" s="215" t="s">
        <v>14207</v>
      </c>
      <c r="B17779" s="215" t="s">
        <v>19</v>
      </c>
      <c r="C17779" s="24"/>
    </row>
    <row r="17780" spans="1:3" ht="12.75" customHeight="1" x14ac:dyDescent="0.2">
      <c r="A17780" s="215" t="s">
        <v>2348</v>
      </c>
      <c r="B17780" s="215" t="s">
        <v>19</v>
      </c>
      <c r="C17780" s="24"/>
    </row>
    <row r="17781" spans="1:3" ht="12.75" customHeight="1" x14ac:dyDescent="0.2">
      <c r="A17781" s="215" t="s">
        <v>14057</v>
      </c>
      <c r="B17781" s="215" t="s">
        <v>19</v>
      </c>
      <c r="C17781" s="24"/>
    </row>
    <row r="17782" spans="1:3" ht="12.75" customHeight="1" x14ac:dyDescent="0.2">
      <c r="A17782" s="215" t="s">
        <v>23298</v>
      </c>
      <c r="B17782" s="215" t="s">
        <v>19</v>
      </c>
      <c r="C17782" s="24"/>
    </row>
    <row r="17783" spans="1:3" ht="12.75" customHeight="1" x14ac:dyDescent="0.2">
      <c r="A17783" s="215" t="s">
        <v>23299</v>
      </c>
      <c r="B17783" s="215" t="s">
        <v>19</v>
      </c>
      <c r="C17783" s="24"/>
    </row>
    <row r="17784" spans="1:3" ht="12.75" customHeight="1" x14ac:dyDescent="0.2">
      <c r="A17784" s="215" t="s">
        <v>14058</v>
      </c>
      <c r="B17784" s="215" t="s">
        <v>19</v>
      </c>
      <c r="C17784" s="24"/>
    </row>
    <row r="17785" spans="1:3" ht="12.75" customHeight="1" x14ac:dyDescent="0.2">
      <c r="A17785" s="215" t="s">
        <v>14208</v>
      </c>
      <c r="B17785" s="215" t="s">
        <v>19</v>
      </c>
      <c r="C17785" s="24"/>
    </row>
    <row r="17786" spans="1:3" ht="12.75" customHeight="1" x14ac:dyDescent="0.2">
      <c r="A17786" s="185" t="s">
        <v>26563</v>
      </c>
      <c r="B17786" s="185" t="s">
        <v>19</v>
      </c>
      <c r="C17786" s="24"/>
    </row>
    <row r="17787" spans="1:3" ht="12.75" customHeight="1" x14ac:dyDescent="0.2">
      <c r="A17787" s="215" t="s">
        <v>14209</v>
      </c>
      <c r="B17787" s="215" t="s">
        <v>19</v>
      </c>
      <c r="C17787" s="24"/>
    </row>
    <row r="17788" spans="1:3" ht="12.75" customHeight="1" x14ac:dyDescent="0.2">
      <c r="A17788" s="215" t="s">
        <v>23300</v>
      </c>
      <c r="B17788" s="215" t="s">
        <v>19</v>
      </c>
      <c r="C17788" s="24"/>
    </row>
    <row r="17789" spans="1:3" ht="12.75" customHeight="1" x14ac:dyDescent="0.2">
      <c r="A17789" s="215" t="s">
        <v>23301</v>
      </c>
      <c r="B17789" s="215" t="s">
        <v>19</v>
      </c>
      <c r="C17789" s="24"/>
    </row>
    <row r="17790" spans="1:3" ht="12.75" customHeight="1" x14ac:dyDescent="0.2">
      <c r="A17790" s="215" t="s">
        <v>14210</v>
      </c>
      <c r="B17790" s="215" t="s">
        <v>19</v>
      </c>
      <c r="C17790" s="24"/>
    </row>
    <row r="17791" spans="1:3" ht="12.75" customHeight="1" x14ac:dyDescent="0.2">
      <c r="A17791" s="215" t="s">
        <v>2349</v>
      </c>
      <c r="B17791" s="215" t="s">
        <v>19</v>
      </c>
      <c r="C17791" s="24"/>
    </row>
    <row r="17792" spans="1:3" ht="12.75" customHeight="1" x14ac:dyDescent="0.2">
      <c r="A17792" s="215" t="s">
        <v>14059</v>
      </c>
      <c r="B17792" s="215" t="s">
        <v>19</v>
      </c>
      <c r="C17792" s="24"/>
    </row>
    <row r="17793" spans="1:3" ht="12.75" customHeight="1" x14ac:dyDescent="0.2">
      <c r="A17793" s="215" t="s">
        <v>14060</v>
      </c>
      <c r="B17793" s="215" t="s">
        <v>19</v>
      </c>
      <c r="C17793" s="24"/>
    </row>
    <row r="17794" spans="1:3" ht="12.75" customHeight="1" x14ac:dyDescent="0.2">
      <c r="A17794" s="215" t="s">
        <v>14061</v>
      </c>
      <c r="B17794" s="215" t="s">
        <v>19</v>
      </c>
      <c r="C17794" s="24"/>
    </row>
    <row r="17795" spans="1:3" ht="12.75" customHeight="1" x14ac:dyDescent="0.2">
      <c r="A17795" s="215" t="s">
        <v>14062</v>
      </c>
      <c r="B17795" s="215" t="s">
        <v>19</v>
      </c>
      <c r="C17795" s="24"/>
    </row>
    <row r="17796" spans="1:3" ht="12.75" customHeight="1" x14ac:dyDescent="0.2">
      <c r="A17796" s="215" t="s">
        <v>14063</v>
      </c>
      <c r="B17796" s="215" t="s">
        <v>19</v>
      </c>
      <c r="C17796" s="24"/>
    </row>
    <row r="17797" spans="1:3" ht="12.75" customHeight="1" x14ac:dyDescent="0.2">
      <c r="A17797" s="215" t="s">
        <v>14064</v>
      </c>
      <c r="B17797" s="215" t="s">
        <v>19</v>
      </c>
      <c r="C17797" s="24"/>
    </row>
    <row r="17798" spans="1:3" ht="12.75" customHeight="1" x14ac:dyDescent="0.2">
      <c r="A17798" s="215" t="s">
        <v>14065</v>
      </c>
      <c r="B17798" s="215" t="s">
        <v>19</v>
      </c>
      <c r="C17798" s="24"/>
    </row>
    <row r="17799" spans="1:3" ht="12.75" customHeight="1" x14ac:dyDescent="0.2">
      <c r="A17799" s="215" t="s">
        <v>26046</v>
      </c>
      <c r="B17799" s="215" t="s">
        <v>19</v>
      </c>
      <c r="C17799" s="24"/>
    </row>
    <row r="17800" spans="1:3" ht="12.75" customHeight="1" x14ac:dyDescent="0.2">
      <c r="A17800" s="215" t="s">
        <v>14211</v>
      </c>
      <c r="B17800" s="215" t="s">
        <v>19</v>
      </c>
      <c r="C17800" s="24"/>
    </row>
    <row r="17801" spans="1:3" ht="12.75" customHeight="1" x14ac:dyDescent="0.2">
      <c r="A17801" s="215" t="s">
        <v>14066</v>
      </c>
      <c r="B17801" s="215" t="s">
        <v>19</v>
      </c>
      <c r="C17801" s="24"/>
    </row>
    <row r="17802" spans="1:3" ht="12.75" customHeight="1" x14ac:dyDescent="0.2">
      <c r="A17802" s="215" t="s">
        <v>14067</v>
      </c>
      <c r="B17802" s="215" t="s">
        <v>19</v>
      </c>
      <c r="C17802" s="24"/>
    </row>
    <row r="17803" spans="1:3" ht="12.75" customHeight="1" x14ac:dyDescent="0.2">
      <c r="A17803" s="215" t="s">
        <v>23302</v>
      </c>
      <c r="B17803" s="215" t="s">
        <v>19</v>
      </c>
      <c r="C17803" s="24"/>
    </row>
    <row r="17804" spans="1:3" ht="12.75" customHeight="1" x14ac:dyDescent="0.2">
      <c r="A17804" s="215" t="s">
        <v>14212</v>
      </c>
      <c r="B17804" s="215" t="s">
        <v>19</v>
      </c>
      <c r="C17804" s="24"/>
    </row>
    <row r="17805" spans="1:3" ht="12.75" customHeight="1" x14ac:dyDescent="0.2">
      <c r="A17805" s="215" t="s">
        <v>14213</v>
      </c>
      <c r="B17805" s="215" t="s">
        <v>19</v>
      </c>
      <c r="C17805" s="24"/>
    </row>
    <row r="17806" spans="1:3" ht="12.75" customHeight="1" x14ac:dyDescent="0.2">
      <c r="A17806" s="215" t="s">
        <v>14214</v>
      </c>
      <c r="B17806" s="215" t="s">
        <v>19</v>
      </c>
      <c r="C17806" s="24"/>
    </row>
    <row r="17807" spans="1:3" ht="12.75" customHeight="1" x14ac:dyDescent="0.2">
      <c r="A17807" s="215" t="s">
        <v>23303</v>
      </c>
      <c r="B17807" s="215" t="s">
        <v>19</v>
      </c>
      <c r="C17807" s="24"/>
    </row>
    <row r="17808" spans="1:3" ht="12.75" customHeight="1" x14ac:dyDescent="0.2">
      <c r="A17808" s="215" t="s">
        <v>23304</v>
      </c>
      <c r="B17808" s="215" t="s">
        <v>19</v>
      </c>
      <c r="C17808" s="24"/>
    </row>
    <row r="17809" spans="1:3" ht="12.75" customHeight="1" x14ac:dyDescent="0.2">
      <c r="A17809" s="215" t="s">
        <v>23305</v>
      </c>
      <c r="B17809" s="215" t="s">
        <v>19</v>
      </c>
      <c r="C17809" s="24"/>
    </row>
    <row r="17810" spans="1:3" ht="12.75" customHeight="1" x14ac:dyDescent="0.2">
      <c r="A17810" s="215" t="s">
        <v>26047</v>
      </c>
      <c r="B17810" s="215" t="s">
        <v>19</v>
      </c>
      <c r="C17810" s="24"/>
    </row>
    <row r="17811" spans="1:3" ht="12.75" customHeight="1" x14ac:dyDescent="0.2">
      <c r="A17811" s="215" t="s">
        <v>14215</v>
      </c>
      <c r="B17811" s="215" t="s">
        <v>19</v>
      </c>
      <c r="C17811" s="24"/>
    </row>
    <row r="17812" spans="1:3" ht="12.75" customHeight="1" x14ac:dyDescent="0.2">
      <c r="A17812" s="215" t="s">
        <v>14068</v>
      </c>
      <c r="B17812" s="215" t="s">
        <v>19</v>
      </c>
      <c r="C17812" s="24"/>
    </row>
    <row r="17813" spans="1:3" ht="12.75" customHeight="1" x14ac:dyDescent="0.2">
      <c r="A17813" s="215" t="s">
        <v>14069</v>
      </c>
      <c r="B17813" s="215" t="s">
        <v>19</v>
      </c>
      <c r="C17813" s="24"/>
    </row>
    <row r="17814" spans="1:3" ht="12.75" customHeight="1" x14ac:dyDescent="0.2">
      <c r="A17814" s="215" t="s">
        <v>14070</v>
      </c>
      <c r="B17814" s="215" t="s">
        <v>19</v>
      </c>
      <c r="C17814" s="24"/>
    </row>
    <row r="17815" spans="1:3" ht="12.75" customHeight="1" x14ac:dyDescent="0.2">
      <c r="A17815" s="215" t="s">
        <v>14071</v>
      </c>
      <c r="B17815" s="215" t="s">
        <v>19</v>
      </c>
      <c r="C17815" s="24"/>
    </row>
    <row r="17816" spans="1:3" ht="12.75" customHeight="1" x14ac:dyDescent="0.2">
      <c r="A17816" s="215" t="s">
        <v>14072</v>
      </c>
      <c r="B17816" s="215" t="s">
        <v>19</v>
      </c>
      <c r="C17816" s="24"/>
    </row>
    <row r="17817" spans="1:3" ht="12.75" customHeight="1" x14ac:dyDescent="0.2">
      <c r="A17817" s="215" t="s">
        <v>14073</v>
      </c>
      <c r="B17817" s="215" t="s">
        <v>19</v>
      </c>
      <c r="C17817" s="24"/>
    </row>
    <row r="17818" spans="1:3" ht="12.75" customHeight="1" x14ac:dyDescent="0.2">
      <c r="A17818" s="215" t="s">
        <v>26048</v>
      </c>
      <c r="B17818" s="215" t="s">
        <v>19</v>
      </c>
      <c r="C17818" s="24"/>
    </row>
    <row r="17819" spans="1:3" ht="12.75" customHeight="1" x14ac:dyDescent="0.2">
      <c r="A17819" s="215" t="s">
        <v>14074</v>
      </c>
      <c r="B17819" s="215" t="s">
        <v>19</v>
      </c>
      <c r="C17819" s="24"/>
    </row>
    <row r="17820" spans="1:3" ht="12.75" customHeight="1" x14ac:dyDescent="0.2">
      <c r="A17820" s="215" t="s">
        <v>26049</v>
      </c>
      <c r="B17820" s="215" t="s">
        <v>19</v>
      </c>
      <c r="C17820" s="24"/>
    </row>
    <row r="17821" spans="1:3" ht="12.75" customHeight="1" x14ac:dyDescent="0.2">
      <c r="A17821" s="215" t="s">
        <v>14075</v>
      </c>
      <c r="B17821" s="215" t="s">
        <v>19</v>
      </c>
      <c r="C17821" s="24"/>
    </row>
    <row r="17822" spans="1:3" ht="12.75" customHeight="1" x14ac:dyDescent="0.2">
      <c r="A17822" s="215" t="s">
        <v>14076</v>
      </c>
      <c r="B17822" s="215" t="s">
        <v>19</v>
      </c>
      <c r="C17822" s="24"/>
    </row>
    <row r="17823" spans="1:3" ht="12.75" customHeight="1" x14ac:dyDescent="0.2">
      <c r="A17823" s="215" t="s">
        <v>14077</v>
      </c>
      <c r="B17823" s="215" t="s">
        <v>19</v>
      </c>
      <c r="C17823" s="24"/>
    </row>
    <row r="17824" spans="1:3" ht="12.75" customHeight="1" x14ac:dyDescent="0.2">
      <c r="A17824" s="215" t="s">
        <v>14078</v>
      </c>
      <c r="B17824" s="215" t="s">
        <v>19</v>
      </c>
      <c r="C17824" s="24"/>
    </row>
    <row r="17825" spans="1:3" ht="12.75" customHeight="1" x14ac:dyDescent="0.2">
      <c r="A17825" s="215" t="s">
        <v>14079</v>
      </c>
      <c r="B17825" s="215" t="s">
        <v>19</v>
      </c>
      <c r="C17825" s="24"/>
    </row>
    <row r="17826" spans="1:3" ht="12.75" customHeight="1" x14ac:dyDescent="0.2">
      <c r="A17826" s="215" t="s">
        <v>14080</v>
      </c>
      <c r="B17826" s="215" t="s">
        <v>19</v>
      </c>
      <c r="C17826" s="24"/>
    </row>
    <row r="17827" spans="1:3" ht="12.75" customHeight="1" x14ac:dyDescent="0.2">
      <c r="A17827" s="215" t="s">
        <v>26050</v>
      </c>
      <c r="B17827" s="215" t="s">
        <v>19</v>
      </c>
      <c r="C17827" s="24"/>
    </row>
    <row r="17828" spans="1:3" ht="12.75" customHeight="1" x14ac:dyDescent="0.2">
      <c r="A17828" s="215" t="s">
        <v>14216</v>
      </c>
      <c r="B17828" s="215" t="s">
        <v>19</v>
      </c>
      <c r="C17828" s="24"/>
    </row>
    <row r="17829" spans="1:3" ht="12.75" customHeight="1" x14ac:dyDescent="0.2">
      <c r="A17829" s="215" t="s">
        <v>14217</v>
      </c>
      <c r="B17829" s="215" t="s">
        <v>19</v>
      </c>
      <c r="C17829" s="24"/>
    </row>
    <row r="17830" spans="1:3" ht="12.75" customHeight="1" x14ac:dyDescent="0.2">
      <c r="A17830" s="215" t="s">
        <v>14218</v>
      </c>
      <c r="B17830" s="215" t="s">
        <v>19</v>
      </c>
      <c r="C17830" s="24"/>
    </row>
    <row r="17831" spans="1:3" ht="12.75" customHeight="1" x14ac:dyDescent="0.2">
      <c r="A17831" s="215" t="s">
        <v>14219</v>
      </c>
      <c r="B17831" s="215" t="s">
        <v>19</v>
      </c>
      <c r="C17831" s="24"/>
    </row>
    <row r="17832" spans="1:3" ht="12.75" customHeight="1" x14ac:dyDescent="0.2">
      <c r="A17832" s="215" t="s">
        <v>14220</v>
      </c>
      <c r="B17832" s="215" t="s">
        <v>19</v>
      </c>
      <c r="C17832" s="24"/>
    </row>
    <row r="17833" spans="1:3" ht="12.75" customHeight="1" x14ac:dyDescent="0.2">
      <c r="A17833" s="215" t="s">
        <v>14221</v>
      </c>
      <c r="B17833" s="215" t="s">
        <v>19</v>
      </c>
      <c r="C17833" s="24"/>
    </row>
    <row r="17834" spans="1:3" ht="12.75" customHeight="1" x14ac:dyDescent="0.2">
      <c r="A17834" s="215" t="s">
        <v>14222</v>
      </c>
      <c r="B17834" s="215" t="s">
        <v>19</v>
      </c>
      <c r="C17834" s="24"/>
    </row>
    <row r="17835" spans="1:3" ht="12.75" customHeight="1" x14ac:dyDescent="0.2">
      <c r="A17835" s="215" t="s">
        <v>23306</v>
      </c>
      <c r="B17835" s="215" t="s">
        <v>19</v>
      </c>
      <c r="C17835" s="24"/>
    </row>
    <row r="17836" spans="1:3" ht="12.75" customHeight="1" x14ac:dyDescent="0.2">
      <c r="A17836" s="215" t="s">
        <v>23307</v>
      </c>
      <c r="B17836" s="215" t="s">
        <v>19</v>
      </c>
      <c r="C17836" s="24"/>
    </row>
    <row r="17837" spans="1:3" ht="12.75" customHeight="1" x14ac:dyDescent="0.2">
      <c r="A17837" s="215" t="s">
        <v>14223</v>
      </c>
      <c r="B17837" s="215" t="s">
        <v>19</v>
      </c>
      <c r="C17837" s="24"/>
    </row>
    <row r="17838" spans="1:3" ht="12.75" customHeight="1" x14ac:dyDescent="0.2">
      <c r="A17838" s="215" t="s">
        <v>23308</v>
      </c>
      <c r="B17838" s="215" t="s">
        <v>19</v>
      </c>
      <c r="C17838" s="24"/>
    </row>
    <row r="17839" spans="1:3" ht="12.75" customHeight="1" x14ac:dyDescent="0.2">
      <c r="A17839" s="215" t="s">
        <v>14224</v>
      </c>
      <c r="B17839" s="215" t="s">
        <v>19</v>
      </c>
      <c r="C17839" s="24"/>
    </row>
    <row r="17840" spans="1:3" ht="12.75" customHeight="1" x14ac:dyDescent="0.2">
      <c r="A17840" s="215" t="s">
        <v>23309</v>
      </c>
      <c r="B17840" s="215" t="s">
        <v>19</v>
      </c>
      <c r="C17840" s="24"/>
    </row>
    <row r="17841" spans="1:3" ht="12.75" customHeight="1" x14ac:dyDescent="0.2">
      <c r="A17841" s="215" t="s">
        <v>14225</v>
      </c>
      <c r="B17841" s="215" t="s">
        <v>19</v>
      </c>
      <c r="C17841" s="24"/>
    </row>
    <row r="17842" spans="1:3" ht="12.75" customHeight="1" x14ac:dyDescent="0.2">
      <c r="A17842" s="215" t="s">
        <v>14226</v>
      </c>
      <c r="B17842" s="215" t="s">
        <v>19</v>
      </c>
      <c r="C17842" s="24"/>
    </row>
    <row r="17843" spans="1:3" ht="12.75" customHeight="1" x14ac:dyDescent="0.2">
      <c r="A17843" s="215" t="s">
        <v>23310</v>
      </c>
      <c r="B17843" s="215" t="s">
        <v>19</v>
      </c>
      <c r="C17843" s="24"/>
    </row>
    <row r="17844" spans="1:3" ht="12.75" customHeight="1" x14ac:dyDescent="0.2">
      <c r="A17844" s="215" t="s">
        <v>14081</v>
      </c>
      <c r="B17844" s="215" t="s">
        <v>19</v>
      </c>
      <c r="C17844" s="24"/>
    </row>
    <row r="17845" spans="1:3" ht="12.75" customHeight="1" x14ac:dyDescent="0.2">
      <c r="A17845" s="215" t="s">
        <v>14227</v>
      </c>
      <c r="B17845" s="215" t="s">
        <v>19</v>
      </c>
      <c r="C17845" s="24"/>
    </row>
    <row r="17846" spans="1:3" ht="12.75" customHeight="1" x14ac:dyDescent="0.2">
      <c r="A17846" s="215" t="s">
        <v>14228</v>
      </c>
      <c r="B17846" s="215" t="s">
        <v>19</v>
      </c>
      <c r="C17846" s="24"/>
    </row>
    <row r="17847" spans="1:3" ht="12.75" customHeight="1" x14ac:dyDescent="0.2">
      <c r="A17847" s="215" t="s">
        <v>14082</v>
      </c>
      <c r="B17847" s="215" t="s">
        <v>19</v>
      </c>
      <c r="C17847" s="24"/>
    </row>
    <row r="17848" spans="1:3" ht="12.75" customHeight="1" x14ac:dyDescent="0.2">
      <c r="A17848" s="215" t="s">
        <v>14229</v>
      </c>
      <c r="B17848" s="215" t="s">
        <v>19</v>
      </c>
      <c r="C17848" s="24"/>
    </row>
    <row r="17849" spans="1:3" ht="12.75" customHeight="1" x14ac:dyDescent="0.2">
      <c r="A17849" s="185" t="s">
        <v>26564</v>
      </c>
      <c r="B17849" s="185" t="s">
        <v>19</v>
      </c>
      <c r="C17849" s="24"/>
    </row>
    <row r="17850" spans="1:3" ht="12.75" customHeight="1" x14ac:dyDescent="0.2">
      <c r="A17850" s="185" t="s">
        <v>26565</v>
      </c>
      <c r="B17850" s="185" t="s">
        <v>19</v>
      </c>
      <c r="C17850" s="24"/>
    </row>
    <row r="17851" spans="1:3" ht="12.75" customHeight="1" x14ac:dyDescent="0.2">
      <c r="A17851" s="215" t="s">
        <v>14230</v>
      </c>
      <c r="B17851" s="215" t="s">
        <v>19</v>
      </c>
      <c r="C17851" s="24"/>
    </row>
    <row r="17852" spans="1:3" ht="12.75" customHeight="1" x14ac:dyDescent="0.2">
      <c r="A17852" s="215" t="s">
        <v>23311</v>
      </c>
      <c r="B17852" s="215" t="s">
        <v>19</v>
      </c>
      <c r="C17852" s="24"/>
    </row>
    <row r="17853" spans="1:3" ht="12.75" customHeight="1" x14ac:dyDescent="0.2">
      <c r="A17853" s="215" t="s">
        <v>14231</v>
      </c>
      <c r="B17853" s="215" t="s">
        <v>19</v>
      </c>
      <c r="C17853" s="24"/>
    </row>
    <row r="17854" spans="1:3" ht="12.75" customHeight="1" x14ac:dyDescent="0.2">
      <c r="A17854" s="185" t="s">
        <v>26566</v>
      </c>
      <c r="B17854" s="185" t="s">
        <v>19</v>
      </c>
      <c r="C17854" s="24"/>
    </row>
    <row r="17855" spans="1:3" ht="12.75" customHeight="1" x14ac:dyDescent="0.2">
      <c r="A17855" s="215" t="s">
        <v>23312</v>
      </c>
      <c r="B17855" s="215" t="s">
        <v>19</v>
      </c>
      <c r="C17855" s="24"/>
    </row>
    <row r="17856" spans="1:3" ht="12.75" customHeight="1" x14ac:dyDescent="0.2">
      <c r="A17856" s="215" t="s">
        <v>23313</v>
      </c>
      <c r="B17856" s="215" t="s">
        <v>19</v>
      </c>
      <c r="C17856" s="24"/>
    </row>
    <row r="17857" spans="1:3" ht="12.75" customHeight="1" x14ac:dyDescent="0.2">
      <c r="A17857" s="215" t="s">
        <v>14232</v>
      </c>
      <c r="B17857" s="215" t="s">
        <v>19</v>
      </c>
      <c r="C17857" s="24"/>
    </row>
    <row r="17858" spans="1:3" ht="12.75" customHeight="1" x14ac:dyDescent="0.2">
      <c r="A17858" s="215" t="s">
        <v>14233</v>
      </c>
      <c r="B17858" s="215" t="s">
        <v>19</v>
      </c>
      <c r="C17858" s="24"/>
    </row>
    <row r="17859" spans="1:3" ht="12.75" customHeight="1" x14ac:dyDescent="0.2">
      <c r="A17859" s="215" t="s">
        <v>26051</v>
      </c>
      <c r="B17859" s="215" t="s">
        <v>19</v>
      </c>
      <c r="C17859" s="24"/>
    </row>
    <row r="17860" spans="1:3" ht="12.75" customHeight="1" x14ac:dyDescent="0.2">
      <c r="A17860" s="215" t="s">
        <v>23314</v>
      </c>
      <c r="B17860" s="215" t="s">
        <v>19</v>
      </c>
      <c r="C17860" s="24"/>
    </row>
    <row r="17861" spans="1:3" ht="12.75" customHeight="1" x14ac:dyDescent="0.2">
      <c r="A17861" s="215" t="s">
        <v>14234</v>
      </c>
      <c r="B17861" s="215" t="s">
        <v>19</v>
      </c>
      <c r="C17861" s="24"/>
    </row>
    <row r="17862" spans="1:3" ht="12.75" customHeight="1" x14ac:dyDescent="0.2">
      <c r="A17862" s="215" t="s">
        <v>14235</v>
      </c>
      <c r="B17862" s="215" t="s">
        <v>19</v>
      </c>
      <c r="C17862" s="24"/>
    </row>
    <row r="17863" spans="1:3" ht="12.75" customHeight="1" x14ac:dyDescent="0.2">
      <c r="A17863" s="215" t="s">
        <v>14236</v>
      </c>
      <c r="B17863" s="215" t="s">
        <v>19</v>
      </c>
      <c r="C17863" s="24"/>
    </row>
    <row r="17864" spans="1:3" ht="12.75" customHeight="1" x14ac:dyDescent="0.2">
      <c r="A17864" s="215" t="s">
        <v>14237</v>
      </c>
      <c r="B17864" s="215" t="s">
        <v>19</v>
      </c>
      <c r="C17864" s="24"/>
    </row>
    <row r="17865" spans="1:3" ht="12.75" customHeight="1" x14ac:dyDescent="0.2">
      <c r="A17865" s="215" t="s">
        <v>14083</v>
      </c>
      <c r="B17865" s="215" t="s">
        <v>19</v>
      </c>
      <c r="C17865" s="24"/>
    </row>
    <row r="17866" spans="1:3" ht="12.75" customHeight="1" x14ac:dyDescent="0.2">
      <c r="A17866" s="215" t="s">
        <v>14238</v>
      </c>
      <c r="B17866" s="215" t="s">
        <v>19</v>
      </c>
      <c r="C17866" s="24"/>
    </row>
    <row r="17867" spans="1:3" ht="12.75" customHeight="1" x14ac:dyDescent="0.2">
      <c r="A17867" s="215" t="s">
        <v>14239</v>
      </c>
      <c r="B17867" s="215" t="s">
        <v>19</v>
      </c>
      <c r="C17867" s="24"/>
    </row>
    <row r="17868" spans="1:3" ht="12.75" customHeight="1" x14ac:dyDescent="0.2">
      <c r="A17868" s="215" t="s">
        <v>23315</v>
      </c>
      <c r="B17868" s="215" t="s">
        <v>19</v>
      </c>
      <c r="C17868" s="24"/>
    </row>
    <row r="17869" spans="1:3" ht="12.75" customHeight="1" x14ac:dyDescent="0.2">
      <c r="A17869" s="215" t="s">
        <v>14240</v>
      </c>
      <c r="B17869" s="215" t="s">
        <v>19</v>
      </c>
      <c r="C17869" s="24"/>
    </row>
    <row r="17870" spans="1:3" ht="12.75" customHeight="1" x14ac:dyDescent="0.2">
      <c r="A17870" s="215" t="s">
        <v>14084</v>
      </c>
      <c r="B17870" s="215" t="s">
        <v>19</v>
      </c>
      <c r="C17870" s="24"/>
    </row>
    <row r="17871" spans="1:3" ht="12.75" customHeight="1" x14ac:dyDescent="0.2">
      <c r="A17871" s="215" t="s">
        <v>14085</v>
      </c>
      <c r="B17871" s="215" t="s">
        <v>19</v>
      </c>
      <c r="C17871" s="24"/>
    </row>
    <row r="17872" spans="1:3" ht="12.75" customHeight="1" x14ac:dyDescent="0.2">
      <c r="A17872" s="215" t="s">
        <v>14241</v>
      </c>
      <c r="B17872" s="215" t="s">
        <v>19</v>
      </c>
      <c r="C17872" s="24"/>
    </row>
    <row r="17873" spans="1:3" ht="12.75" customHeight="1" x14ac:dyDescent="0.2">
      <c r="A17873" s="215" t="s">
        <v>2350</v>
      </c>
      <c r="B17873" s="215" t="s">
        <v>19</v>
      </c>
      <c r="C17873" s="24"/>
    </row>
    <row r="17874" spans="1:3" ht="12.75" customHeight="1" x14ac:dyDescent="0.2">
      <c r="A17874" s="215" t="s">
        <v>14086</v>
      </c>
      <c r="B17874" s="215" t="s">
        <v>19</v>
      </c>
      <c r="C17874" s="24"/>
    </row>
    <row r="17875" spans="1:3" ht="12.75" customHeight="1" x14ac:dyDescent="0.2">
      <c r="A17875" s="215" t="s">
        <v>26052</v>
      </c>
      <c r="B17875" s="215" t="s">
        <v>19</v>
      </c>
      <c r="C17875" s="24"/>
    </row>
    <row r="17876" spans="1:3" ht="12.75" customHeight="1" x14ac:dyDescent="0.2">
      <c r="A17876" s="215" t="s">
        <v>23316</v>
      </c>
      <c r="B17876" s="215" t="s">
        <v>19</v>
      </c>
      <c r="C17876" s="24"/>
    </row>
    <row r="17877" spans="1:3" ht="12.75" customHeight="1" x14ac:dyDescent="0.2">
      <c r="A17877" s="215" t="s">
        <v>23317</v>
      </c>
      <c r="B17877" s="215" t="s">
        <v>19</v>
      </c>
      <c r="C17877" s="24"/>
    </row>
    <row r="17878" spans="1:3" ht="12.75" customHeight="1" x14ac:dyDescent="0.2">
      <c r="A17878" s="215" t="s">
        <v>23318</v>
      </c>
      <c r="B17878" s="215" t="s">
        <v>19</v>
      </c>
      <c r="C17878" s="24"/>
    </row>
    <row r="17879" spans="1:3" ht="12.75" customHeight="1" x14ac:dyDescent="0.2">
      <c r="A17879" s="215" t="s">
        <v>14087</v>
      </c>
      <c r="B17879" s="215" t="s">
        <v>19</v>
      </c>
      <c r="C17879" s="24"/>
    </row>
    <row r="17880" spans="1:3" ht="12.75" customHeight="1" x14ac:dyDescent="0.2">
      <c r="A17880" s="215" t="s">
        <v>14088</v>
      </c>
      <c r="B17880" s="215" t="s">
        <v>19</v>
      </c>
      <c r="C17880" s="24"/>
    </row>
    <row r="17881" spans="1:3" ht="12.75" customHeight="1" x14ac:dyDescent="0.2">
      <c r="A17881" s="215" t="s">
        <v>14089</v>
      </c>
      <c r="B17881" s="215" t="s">
        <v>19</v>
      </c>
      <c r="C17881" s="24"/>
    </row>
    <row r="17882" spans="1:3" ht="12.75" customHeight="1" x14ac:dyDescent="0.2">
      <c r="A17882" s="215" t="s">
        <v>14090</v>
      </c>
      <c r="B17882" s="215" t="s">
        <v>19</v>
      </c>
      <c r="C17882" s="24"/>
    </row>
    <row r="17883" spans="1:3" ht="12.75" customHeight="1" x14ac:dyDescent="0.2">
      <c r="A17883" s="215" t="s">
        <v>26053</v>
      </c>
      <c r="B17883" s="215" t="s">
        <v>19</v>
      </c>
      <c r="C17883" s="24"/>
    </row>
    <row r="17884" spans="1:3" ht="12.75" customHeight="1" x14ac:dyDescent="0.2">
      <c r="A17884" s="215" t="s">
        <v>14091</v>
      </c>
      <c r="B17884" s="215" t="s">
        <v>19</v>
      </c>
      <c r="C17884" s="24"/>
    </row>
    <row r="17885" spans="1:3" ht="12.75" customHeight="1" x14ac:dyDescent="0.2">
      <c r="A17885" s="215" t="s">
        <v>23319</v>
      </c>
      <c r="B17885" s="215" t="s">
        <v>19</v>
      </c>
      <c r="C17885" s="24"/>
    </row>
    <row r="17886" spans="1:3" ht="12.75" customHeight="1" x14ac:dyDescent="0.2">
      <c r="A17886" s="215" t="s">
        <v>23320</v>
      </c>
      <c r="B17886" s="215" t="s">
        <v>19</v>
      </c>
      <c r="C17886" s="24"/>
    </row>
    <row r="17887" spans="1:3" ht="12.75" customHeight="1" x14ac:dyDescent="0.2">
      <c r="A17887" s="215" t="s">
        <v>14092</v>
      </c>
      <c r="B17887" s="215" t="s">
        <v>19</v>
      </c>
      <c r="C17887" s="24"/>
    </row>
    <row r="17888" spans="1:3" ht="12.75" customHeight="1" x14ac:dyDescent="0.2">
      <c r="A17888" s="215" t="s">
        <v>26054</v>
      </c>
      <c r="B17888" s="215" t="s">
        <v>19</v>
      </c>
      <c r="C17888" s="24"/>
    </row>
    <row r="17889" spans="1:3" ht="12.75" customHeight="1" x14ac:dyDescent="0.2">
      <c r="A17889" s="215" t="s">
        <v>23321</v>
      </c>
      <c r="B17889" s="215" t="s">
        <v>19</v>
      </c>
      <c r="C17889" s="24"/>
    </row>
    <row r="17890" spans="1:3" ht="12.75" customHeight="1" x14ac:dyDescent="0.2">
      <c r="A17890" s="215" t="s">
        <v>14242</v>
      </c>
      <c r="B17890" s="215" t="s">
        <v>19</v>
      </c>
      <c r="C17890" s="24"/>
    </row>
    <row r="17891" spans="1:3" ht="12.75" customHeight="1" x14ac:dyDescent="0.2">
      <c r="A17891" s="215" t="s">
        <v>23322</v>
      </c>
      <c r="B17891" s="215" t="s">
        <v>19</v>
      </c>
      <c r="C17891" s="24"/>
    </row>
    <row r="17892" spans="1:3" ht="12.75" customHeight="1" x14ac:dyDescent="0.2">
      <c r="A17892" s="215" t="s">
        <v>14243</v>
      </c>
      <c r="B17892" s="215" t="s">
        <v>19</v>
      </c>
      <c r="C17892" s="24"/>
    </row>
    <row r="17893" spans="1:3" ht="12.75" customHeight="1" x14ac:dyDescent="0.2">
      <c r="A17893" s="215" t="s">
        <v>14244</v>
      </c>
      <c r="B17893" s="215" t="s">
        <v>19</v>
      </c>
      <c r="C17893" s="24"/>
    </row>
    <row r="17894" spans="1:3" ht="12.75" customHeight="1" x14ac:dyDescent="0.2">
      <c r="A17894" s="215" t="s">
        <v>14245</v>
      </c>
      <c r="B17894" s="215" t="s">
        <v>19</v>
      </c>
      <c r="C17894" s="24"/>
    </row>
    <row r="17895" spans="1:3" ht="12.75" customHeight="1" x14ac:dyDescent="0.2">
      <c r="A17895" s="215" t="s">
        <v>14246</v>
      </c>
      <c r="B17895" s="215" t="s">
        <v>19</v>
      </c>
      <c r="C17895" s="24"/>
    </row>
    <row r="17896" spans="1:3" ht="12.75" customHeight="1" x14ac:dyDescent="0.2">
      <c r="A17896" s="215" t="s">
        <v>23323</v>
      </c>
      <c r="B17896" s="215" t="s">
        <v>19</v>
      </c>
      <c r="C17896" s="24"/>
    </row>
    <row r="17897" spans="1:3" ht="12.75" customHeight="1" x14ac:dyDescent="0.2">
      <c r="A17897" s="215" t="s">
        <v>23324</v>
      </c>
      <c r="B17897" s="215" t="s">
        <v>19</v>
      </c>
      <c r="C17897" s="24"/>
    </row>
    <row r="17898" spans="1:3" ht="12.75" customHeight="1" x14ac:dyDescent="0.2">
      <c r="A17898" s="215" t="s">
        <v>14247</v>
      </c>
      <c r="B17898" s="215" t="s">
        <v>19</v>
      </c>
      <c r="C17898" s="24"/>
    </row>
    <row r="17899" spans="1:3" ht="12.75" customHeight="1" x14ac:dyDescent="0.2">
      <c r="A17899" s="215" t="s">
        <v>23325</v>
      </c>
      <c r="B17899" s="215" t="s">
        <v>19</v>
      </c>
      <c r="C17899" s="24"/>
    </row>
    <row r="17900" spans="1:3" ht="12.75" customHeight="1" x14ac:dyDescent="0.2">
      <c r="A17900" s="215" t="s">
        <v>14248</v>
      </c>
      <c r="B17900" s="215" t="s">
        <v>19</v>
      </c>
      <c r="C17900" s="24"/>
    </row>
    <row r="17901" spans="1:3" ht="12.75" customHeight="1" x14ac:dyDescent="0.2">
      <c r="A17901" s="215" t="s">
        <v>23326</v>
      </c>
      <c r="B17901" s="215" t="s">
        <v>19</v>
      </c>
      <c r="C17901" s="24"/>
    </row>
    <row r="17902" spans="1:3" ht="12.75" customHeight="1" x14ac:dyDescent="0.2">
      <c r="A17902" s="215" t="s">
        <v>26055</v>
      </c>
      <c r="B17902" s="215" t="s">
        <v>19</v>
      </c>
      <c r="C17902" s="24"/>
    </row>
    <row r="17903" spans="1:3" ht="12.75" customHeight="1" x14ac:dyDescent="0.2">
      <c r="A17903" s="215" t="s">
        <v>14249</v>
      </c>
      <c r="B17903" s="215" t="s">
        <v>19</v>
      </c>
      <c r="C17903" s="24"/>
    </row>
    <row r="17904" spans="1:3" ht="12.75" customHeight="1" x14ac:dyDescent="0.2">
      <c r="A17904" s="215" t="s">
        <v>14250</v>
      </c>
      <c r="B17904" s="215" t="s">
        <v>19</v>
      </c>
      <c r="C17904" s="24"/>
    </row>
    <row r="17905" spans="1:3" ht="12.75" customHeight="1" x14ac:dyDescent="0.2">
      <c r="A17905" s="215" t="s">
        <v>14251</v>
      </c>
      <c r="B17905" s="215" t="s">
        <v>19</v>
      </c>
      <c r="C17905" s="24"/>
    </row>
    <row r="17906" spans="1:3" ht="12.75" customHeight="1" x14ac:dyDescent="0.2">
      <c r="A17906" s="215" t="s">
        <v>14093</v>
      </c>
      <c r="B17906" s="215" t="s">
        <v>19</v>
      </c>
      <c r="C17906" s="24"/>
    </row>
    <row r="17907" spans="1:3" ht="12.75" customHeight="1" x14ac:dyDescent="0.2">
      <c r="A17907" s="215" t="s">
        <v>14094</v>
      </c>
      <c r="B17907" s="215" t="s">
        <v>19</v>
      </c>
      <c r="C17907" s="24"/>
    </row>
    <row r="17908" spans="1:3" ht="12.75" customHeight="1" x14ac:dyDescent="0.2">
      <c r="A17908" s="215" t="s">
        <v>14252</v>
      </c>
      <c r="B17908" s="215" t="s">
        <v>19</v>
      </c>
      <c r="C17908" s="24"/>
    </row>
    <row r="17909" spans="1:3" ht="12.75" customHeight="1" x14ac:dyDescent="0.2">
      <c r="A17909" s="215" t="s">
        <v>23327</v>
      </c>
      <c r="B17909" s="215" t="s">
        <v>19</v>
      </c>
      <c r="C17909" s="24"/>
    </row>
    <row r="17910" spans="1:3" ht="12.75" customHeight="1" x14ac:dyDescent="0.2">
      <c r="A17910" s="215" t="s">
        <v>14253</v>
      </c>
      <c r="B17910" s="215" t="s">
        <v>19</v>
      </c>
      <c r="C17910" s="24"/>
    </row>
    <row r="17911" spans="1:3" ht="12.75" customHeight="1" x14ac:dyDescent="0.2">
      <c r="A17911" s="215" t="s">
        <v>14254</v>
      </c>
      <c r="B17911" s="215" t="s">
        <v>19</v>
      </c>
      <c r="C17911" s="24"/>
    </row>
    <row r="17912" spans="1:3" ht="12.75" customHeight="1" x14ac:dyDescent="0.2">
      <c r="A17912" s="215" t="s">
        <v>14255</v>
      </c>
      <c r="B17912" s="215" t="s">
        <v>19</v>
      </c>
      <c r="C17912" s="24"/>
    </row>
    <row r="17913" spans="1:3" ht="12.75" customHeight="1" x14ac:dyDescent="0.2">
      <c r="A17913" s="215" t="s">
        <v>23328</v>
      </c>
      <c r="B17913" s="215" t="s">
        <v>19</v>
      </c>
      <c r="C17913" s="24"/>
    </row>
    <row r="17914" spans="1:3" ht="12.75" customHeight="1" x14ac:dyDescent="0.2">
      <c r="A17914" s="215" t="s">
        <v>14095</v>
      </c>
      <c r="B17914" s="215" t="s">
        <v>19</v>
      </c>
      <c r="C17914" s="24"/>
    </row>
    <row r="17915" spans="1:3" ht="12.75" customHeight="1" x14ac:dyDescent="0.2">
      <c r="A17915" s="215" t="s">
        <v>14096</v>
      </c>
      <c r="B17915" s="215" t="s">
        <v>19</v>
      </c>
      <c r="C17915" s="24"/>
    </row>
    <row r="17916" spans="1:3" ht="12.75" customHeight="1" x14ac:dyDescent="0.2">
      <c r="A17916" s="215" t="s">
        <v>23329</v>
      </c>
      <c r="B17916" s="215" t="s">
        <v>19</v>
      </c>
      <c r="C17916" s="24"/>
    </row>
    <row r="17917" spans="1:3" ht="12.75" customHeight="1" x14ac:dyDescent="0.2">
      <c r="A17917" s="215" t="s">
        <v>23330</v>
      </c>
      <c r="B17917" s="215" t="s">
        <v>19</v>
      </c>
      <c r="C17917" s="24"/>
    </row>
    <row r="17918" spans="1:3" ht="12.75" customHeight="1" x14ac:dyDescent="0.2">
      <c r="A17918" s="215" t="s">
        <v>23331</v>
      </c>
      <c r="B17918" s="215" t="s">
        <v>19</v>
      </c>
      <c r="C17918" s="24"/>
    </row>
    <row r="17919" spans="1:3" ht="12.75" customHeight="1" x14ac:dyDescent="0.2">
      <c r="A17919" s="215" t="s">
        <v>14097</v>
      </c>
      <c r="B17919" s="215" t="s">
        <v>19</v>
      </c>
      <c r="C17919" s="24"/>
    </row>
    <row r="17920" spans="1:3" ht="12.75" customHeight="1" x14ac:dyDescent="0.2">
      <c r="A17920" s="215" t="s">
        <v>23332</v>
      </c>
      <c r="B17920" s="215" t="s">
        <v>19</v>
      </c>
      <c r="C17920" s="24"/>
    </row>
    <row r="17921" spans="1:3" ht="12.75" customHeight="1" x14ac:dyDescent="0.2">
      <c r="A17921" s="215" t="s">
        <v>23333</v>
      </c>
      <c r="B17921" s="215" t="s">
        <v>19</v>
      </c>
      <c r="C17921" s="24"/>
    </row>
    <row r="17922" spans="1:3" ht="12.75" customHeight="1" x14ac:dyDescent="0.2">
      <c r="A17922" s="215" t="s">
        <v>14256</v>
      </c>
      <c r="B17922" s="215" t="s">
        <v>19</v>
      </c>
      <c r="C17922" s="24"/>
    </row>
    <row r="17923" spans="1:3" ht="12.75" customHeight="1" x14ac:dyDescent="0.2">
      <c r="A17923" s="215" t="s">
        <v>23334</v>
      </c>
      <c r="B17923" s="215" t="s">
        <v>19</v>
      </c>
      <c r="C17923" s="24"/>
    </row>
    <row r="17924" spans="1:3" ht="12.75" customHeight="1" x14ac:dyDescent="0.2">
      <c r="A17924" s="215" t="s">
        <v>14098</v>
      </c>
      <c r="B17924" s="215" t="s">
        <v>19</v>
      </c>
      <c r="C17924" s="24"/>
    </row>
    <row r="17925" spans="1:3" ht="12.75" customHeight="1" x14ac:dyDescent="0.2">
      <c r="A17925" s="215" t="s">
        <v>14257</v>
      </c>
      <c r="B17925" s="215" t="s">
        <v>19</v>
      </c>
      <c r="C17925" s="24"/>
    </row>
    <row r="17926" spans="1:3" ht="12.75" customHeight="1" x14ac:dyDescent="0.2">
      <c r="A17926" s="215" t="s">
        <v>14258</v>
      </c>
      <c r="B17926" s="215" t="s">
        <v>19</v>
      </c>
      <c r="C17926" s="24"/>
    </row>
    <row r="17927" spans="1:3" ht="12.75" customHeight="1" x14ac:dyDescent="0.2">
      <c r="A17927" s="215" t="s">
        <v>23335</v>
      </c>
      <c r="B17927" s="215" t="s">
        <v>19</v>
      </c>
      <c r="C17927" s="24"/>
    </row>
    <row r="17928" spans="1:3" ht="12.75" customHeight="1" x14ac:dyDescent="0.2">
      <c r="A17928" s="215" t="s">
        <v>14259</v>
      </c>
      <c r="B17928" s="215" t="s">
        <v>19</v>
      </c>
      <c r="C17928" s="24"/>
    </row>
    <row r="17929" spans="1:3" ht="12.75" customHeight="1" x14ac:dyDescent="0.2">
      <c r="A17929" s="215" t="s">
        <v>14260</v>
      </c>
      <c r="B17929" s="215" t="s">
        <v>19</v>
      </c>
      <c r="C17929" s="24"/>
    </row>
    <row r="17930" spans="1:3" ht="12.75" customHeight="1" x14ac:dyDescent="0.2">
      <c r="A17930" s="215" t="s">
        <v>14261</v>
      </c>
      <c r="B17930" s="215" t="s">
        <v>19</v>
      </c>
      <c r="C17930" s="24"/>
    </row>
    <row r="17931" spans="1:3" ht="12.75" customHeight="1" x14ac:dyDescent="0.2">
      <c r="A17931" s="215" t="s">
        <v>23336</v>
      </c>
      <c r="B17931" s="215" t="s">
        <v>19</v>
      </c>
      <c r="C17931" s="24"/>
    </row>
    <row r="17932" spans="1:3" ht="12.75" customHeight="1" x14ac:dyDescent="0.2">
      <c r="A17932" s="215" t="s">
        <v>14262</v>
      </c>
      <c r="B17932" s="215" t="s">
        <v>19</v>
      </c>
      <c r="C17932" s="24"/>
    </row>
    <row r="17933" spans="1:3" ht="12.75" customHeight="1" x14ac:dyDescent="0.2">
      <c r="A17933" s="215" t="s">
        <v>23337</v>
      </c>
      <c r="B17933" s="215" t="s">
        <v>19</v>
      </c>
      <c r="C17933" s="24"/>
    </row>
    <row r="17934" spans="1:3" ht="12.75" customHeight="1" x14ac:dyDescent="0.2">
      <c r="A17934" s="215" t="s">
        <v>14099</v>
      </c>
      <c r="B17934" s="215" t="s">
        <v>19</v>
      </c>
      <c r="C17934" s="24"/>
    </row>
    <row r="17935" spans="1:3" ht="12.75" customHeight="1" x14ac:dyDescent="0.2">
      <c r="A17935" s="215" t="s">
        <v>14100</v>
      </c>
      <c r="B17935" s="215" t="s">
        <v>19</v>
      </c>
      <c r="C17935" s="24"/>
    </row>
    <row r="17936" spans="1:3" ht="12.75" customHeight="1" x14ac:dyDescent="0.2">
      <c r="A17936" s="215" t="s">
        <v>23338</v>
      </c>
      <c r="B17936" s="215" t="s">
        <v>19</v>
      </c>
      <c r="C17936" s="24"/>
    </row>
    <row r="17937" spans="1:3" ht="12.75" customHeight="1" x14ac:dyDescent="0.2">
      <c r="A17937" s="215" t="s">
        <v>19580</v>
      </c>
      <c r="B17937" s="215" t="s">
        <v>19</v>
      </c>
      <c r="C17937" s="24"/>
    </row>
    <row r="17938" spans="1:3" ht="12.75" customHeight="1" x14ac:dyDescent="0.2">
      <c r="A17938" s="215" t="s">
        <v>14263</v>
      </c>
      <c r="B17938" s="215" t="s">
        <v>19</v>
      </c>
      <c r="C17938" s="24"/>
    </row>
    <row r="17939" spans="1:3" ht="12.75" customHeight="1" x14ac:dyDescent="0.2">
      <c r="A17939" s="215" t="s">
        <v>23339</v>
      </c>
      <c r="B17939" s="215" t="s">
        <v>19</v>
      </c>
      <c r="C17939" s="24"/>
    </row>
    <row r="17940" spans="1:3" ht="12.75" customHeight="1" x14ac:dyDescent="0.2">
      <c r="A17940" s="215" t="s">
        <v>14264</v>
      </c>
      <c r="B17940" s="215" t="s">
        <v>19</v>
      </c>
      <c r="C17940" s="24"/>
    </row>
    <row r="17941" spans="1:3" ht="12.75" customHeight="1" x14ac:dyDescent="0.2">
      <c r="A17941" s="215" t="s">
        <v>14265</v>
      </c>
      <c r="B17941" s="215" t="s">
        <v>19</v>
      </c>
      <c r="C17941" s="24"/>
    </row>
    <row r="17942" spans="1:3" ht="12.75" customHeight="1" x14ac:dyDescent="0.2">
      <c r="A17942" s="215" t="s">
        <v>14266</v>
      </c>
      <c r="B17942" s="215" t="s">
        <v>19</v>
      </c>
      <c r="C17942" s="24"/>
    </row>
    <row r="17943" spans="1:3" ht="12.75" customHeight="1" x14ac:dyDescent="0.2">
      <c r="A17943" s="215" t="s">
        <v>23340</v>
      </c>
      <c r="B17943" s="215" t="s">
        <v>19</v>
      </c>
      <c r="C17943" s="24"/>
    </row>
    <row r="17944" spans="1:3" ht="12.75" customHeight="1" x14ac:dyDescent="0.2">
      <c r="A17944" s="215" t="s">
        <v>23341</v>
      </c>
      <c r="B17944" s="215" t="s">
        <v>19</v>
      </c>
      <c r="C17944" s="24"/>
    </row>
    <row r="17945" spans="1:3" ht="12.75" customHeight="1" x14ac:dyDescent="0.2">
      <c r="A17945" s="215" t="s">
        <v>14101</v>
      </c>
      <c r="B17945" s="215" t="s">
        <v>19</v>
      </c>
      <c r="C17945" s="24"/>
    </row>
    <row r="17946" spans="1:3" ht="12.75" customHeight="1" x14ac:dyDescent="0.2">
      <c r="A17946" s="185" t="s">
        <v>26573</v>
      </c>
      <c r="B17946" s="185" t="s">
        <v>19</v>
      </c>
      <c r="C17946" s="24"/>
    </row>
    <row r="17947" spans="1:3" ht="12.75" customHeight="1" x14ac:dyDescent="0.2">
      <c r="A17947" s="215" t="s">
        <v>14267</v>
      </c>
      <c r="B17947" s="215" t="s">
        <v>19</v>
      </c>
      <c r="C17947" s="24"/>
    </row>
    <row r="17948" spans="1:3" ht="12.75" customHeight="1" x14ac:dyDescent="0.2">
      <c r="A17948" s="215" t="s">
        <v>14268</v>
      </c>
      <c r="B17948" s="215" t="s">
        <v>19</v>
      </c>
      <c r="C17948" s="24"/>
    </row>
    <row r="17949" spans="1:3" ht="12.75" customHeight="1" x14ac:dyDescent="0.2">
      <c r="A17949" s="215" t="s">
        <v>23342</v>
      </c>
      <c r="B17949" s="215" t="s">
        <v>19</v>
      </c>
      <c r="C17949" s="24"/>
    </row>
    <row r="17950" spans="1:3" ht="12.75" customHeight="1" x14ac:dyDescent="0.2">
      <c r="A17950" s="215" t="s">
        <v>14102</v>
      </c>
      <c r="B17950" s="215" t="s">
        <v>19</v>
      </c>
      <c r="C17950" s="24"/>
    </row>
    <row r="17951" spans="1:3" ht="12.75" customHeight="1" x14ac:dyDescent="0.2">
      <c r="A17951" s="215" t="s">
        <v>2351</v>
      </c>
      <c r="B17951" s="215" t="s">
        <v>19</v>
      </c>
      <c r="C17951" s="24"/>
    </row>
    <row r="17952" spans="1:3" ht="12.75" customHeight="1" x14ac:dyDescent="0.2">
      <c r="A17952" s="215" t="s">
        <v>14103</v>
      </c>
      <c r="B17952" s="215" t="s">
        <v>19</v>
      </c>
      <c r="C17952" s="24"/>
    </row>
    <row r="17953" spans="1:3" ht="12.75" customHeight="1" x14ac:dyDescent="0.2">
      <c r="A17953" s="215" t="s">
        <v>14104</v>
      </c>
      <c r="B17953" s="215" t="s">
        <v>19</v>
      </c>
      <c r="C17953" s="24"/>
    </row>
    <row r="17954" spans="1:3" ht="12.75" customHeight="1" x14ac:dyDescent="0.2">
      <c r="A17954" s="215" t="s">
        <v>23343</v>
      </c>
      <c r="B17954" s="215" t="s">
        <v>19</v>
      </c>
      <c r="C17954" s="24"/>
    </row>
    <row r="17955" spans="1:3" ht="12.75" customHeight="1" x14ac:dyDescent="0.2">
      <c r="A17955" s="215" t="s">
        <v>23344</v>
      </c>
      <c r="B17955" s="215" t="s">
        <v>19</v>
      </c>
      <c r="C17955" s="24"/>
    </row>
    <row r="17956" spans="1:3" ht="12.75" customHeight="1" x14ac:dyDescent="0.2">
      <c r="A17956" s="215" t="s">
        <v>14269</v>
      </c>
      <c r="B17956" s="215" t="s">
        <v>19</v>
      </c>
      <c r="C17956" s="24"/>
    </row>
    <row r="17957" spans="1:3" ht="12.75" customHeight="1" x14ac:dyDescent="0.2">
      <c r="A17957" s="215" t="s">
        <v>14270</v>
      </c>
      <c r="B17957" s="215" t="s">
        <v>19</v>
      </c>
      <c r="C17957" s="24"/>
    </row>
    <row r="17958" spans="1:3" ht="12.75" customHeight="1" x14ac:dyDescent="0.2">
      <c r="A17958" s="215" t="s">
        <v>14105</v>
      </c>
      <c r="B17958" s="215" t="s">
        <v>19</v>
      </c>
      <c r="C17958" s="24"/>
    </row>
    <row r="17959" spans="1:3" ht="12.75" customHeight="1" x14ac:dyDescent="0.2">
      <c r="A17959" s="215" t="s">
        <v>14271</v>
      </c>
      <c r="B17959" s="215" t="s">
        <v>19</v>
      </c>
      <c r="C17959" s="24"/>
    </row>
    <row r="17960" spans="1:3" ht="12.75" customHeight="1" x14ac:dyDescent="0.2">
      <c r="A17960" s="215" t="s">
        <v>2352</v>
      </c>
      <c r="B17960" s="215" t="s">
        <v>19</v>
      </c>
      <c r="C17960" s="24"/>
    </row>
    <row r="17961" spans="1:3" ht="12.75" customHeight="1" x14ac:dyDescent="0.2">
      <c r="A17961" s="215" t="s">
        <v>14106</v>
      </c>
      <c r="B17961" s="215" t="s">
        <v>19</v>
      </c>
      <c r="C17961" s="24"/>
    </row>
    <row r="17962" spans="1:3" ht="12.75" customHeight="1" x14ac:dyDescent="0.2">
      <c r="A17962" s="215" t="s">
        <v>14107</v>
      </c>
      <c r="B17962" s="215" t="s">
        <v>19</v>
      </c>
      <c r="C17962" s="24"/>
    </row>
    <row r="17963" spans="1:3" ht="12.75" customHeight="1" x14ac:dyDescent="0.2">
      <c r="A17963" s="215" t="s">
        <v>14108</v>
      </c>
      <c r="B17963" s="215" t="s">
        <v>19</v>
      </c>
      <c r="C17963" s="24"/>
    </row>
    <row r="17964" spans="1:3" ht="12.75" customHeight="1" x14ac:dyDescent="0.2">
      <c r="A17964" s="215" t="s">
        <v>23345</v>
      </c>
      <c r="B17964" s="215" t="s">
        <v>19</v>
      </c>
      <c r="C17964" s="24"/>
    </row>
    <row r="17965" spans="1:3" ht="12.75" customHeight="1" x14ac:dyDescent="0.2">
      <c r="A17965" s="215" t="s">
        <v>14272</v>
      </c>
      <c r="B17965" s="215" t="s">
        <v>19</v>
      </c>
      <c r="C17965" s="24"/>
    </row>
    <row r="17966" spans="1:3" ht="12.75" customHeight="1" x14ac:dyDescent="0.2">
      <c r="A17966" s="215" t="s">
        <v>14273</v>
      </c>
      <c r="B17966" s="215" t="s">
        <v>19</v>
      </c>
      <c r="C17966" s="24"/>
    </row>
    <row r="17967" spans="1:3" ht="12.75" customHeight="1" x14ac:dyDescent="0.2">
      <c r="A17967" s="215" t="s">
        <v>14274</v>
      </c>
      <c r="B17967" s="215" t="s">
        <v>19</v>
      </c>
      <c r="C17967" s="24"/>
    </row>
    <row r="17968" spans="1:3" ht="12.75" customHeight="1" x14ac:dyDescent="0.2">
      <c r="A17968" s="215" t="s">
        <v>14275</v>
      </c>
      <c r="B17968" s="215" t="s">
        <v>19</v>
      </c>
      <c r="C17968" s="24"/>
    </row>
    <row r="17969" spans="1:3" ht="12.75" customHeight="1" x14ac:dyDescent="0.2">
      <c r="A17969" s="215" t="s">
        <v>23346</v>
      </c>
      <c r="B17969" s="215" t="s">
        <v>19</v>
      </c>
      <c r="C17969" s="24"/>
    </row>
    <row r="17970" spans="1:3" ht="12.75" customHeight="1" x14ac:dyDescent="0.2">
      <c r="A17970" s="215" t="s">
        <v>14276</v>
      </c>
      <c r="B17970" s="215" t="s">
        <v>19</v>
      </c>
      <c r="C17970" s="24"/>
    </row>
    <row r="17971" spans="1:3" ht="12.75" customHeight="1" x14ac:dyDescent="0.2">
      <c r="A17971" s="215" t="s">
        <v>14109</v>
      </c>
      <c r="B17971" s="215" t="s">
        <v>19</v>
      </c>
      <c r="C17971" s="24"/>
    </row>
    <row r="17972" spans="1:3" ht="12.75" customHeight="1" x14ac:dyDescent="0.2">
      <c r="A17972" s="215" t="s">
        <v>23347</v>
      </c>
      <c r="B17972" s="215" t="s">
        <v>19</v>
      </c>
      <c r="C17972" s="24"/>
    </row>
    <row r="17973" spans="1:3" ht="12.75" customHeight="1" x14ac:dyDescent="0.2">
      <c r="A17973" s="215" t="s">
        <v>14277</v>
      </c>
      <c r="B17973" s="215" t="s">
        <v>19</v>
      </c>
      <c r="C17973" s="24"/>
    </row>
    <row r="17974" spans="1:3" ht="12.75" customHeight="1" x14ac:dyDescent="0.2">
      <c r="A17974" s="215" t="s">
        <v>2353</v>
      </c>
      <c r="B17974" s="215" t="s">
        <v>19</v>
      </c>
      <c r="C17974" s="24"/>
    </row>
    <row r="17975" spans="1:3" ht="12.75" customHeight="1" x14ac:dyDescent="0.2">
      <c r="A17975" s="215" t="s">
        <v>14110</v>
      </c>
      <c r="B17975" s="215" t="s">
        <v>19</v>
      </c>
      <c r="C17975" s="24"/>
    </row>
    <row r="17976" spans="1:3" ht="12.75" customHeight="1" x14ac:dyDescent="0.2">
      <c r="A17976" s="215" t="s">
        <v>23348</v>
      </c>
      <c r="B17976" s="215" t="s">
        <v>19</v>
      </c>
      <c r="C17976" s="24"/>
    </row>
    <row r="17977" spans="1:3" ht="12.75" customHeight="1" x14ac:dyDescent="0.2">
      <c r="A17977" s="215" t="s">
        <v>23349</v>
      </c>
      <c r="B17977" s="215" t="s">
        <v>19</v>
      </c>
      <c r="C17977" s="24"/>
    </row>
    <row r="17978" spans="1:3" ht="12.75" customHeight="1" x14ac:dyDescent="0.2">
      <c r="A17978" s="215" t="s">
        <v>14111</v>
      </c>
      <c r="B17978" s="215" t="s">
        <v>19</v>
      </c>
      <c r="C17978" s="24"/>
    </row>
    <row r="17979" spans="1:3" ht="12.75" customHeight="1" x14ac:dyDescent="0.2">
      <c r="A17979" s="215" t="s">
        <v>14112</v>
      </c>
      <c r="B17979" s="215" t="s">
        <v>19</v>
      </c>
      <c r="C17979" s="24"/>
    </row>
    <row r="17980" spans="1:3" ht="12.75" customHeight="1" x14ac:dyDescent="0.2">
      <c r="A17980" s="215" t="s">
        <v>14113</v>
      </c>
      <c r="B17980" s="215" t="s">
        <v>19</v>
      </c>
      <c r="C17980" s="24"/>
    </row>
    <row r="17981" spans="1:3" ht="12.75" customHeight="1" x14ac:dyDescent="0.2">
      <c r="A17981" s="215" t="s">
        <v>14114</v>
      </c>
      <c r="B17981" s="215" t="s">
        <v>19</v>
      </c>
      <c r="C17981" s="24"/>
    </row>
    <row r="17982" spans="1:3" ht="12.75" customHeight="1" x14ac:dyDescent="0.2">
      <c r="A17982" s="215" t="s">
        <v>2354</v>
      </c>
      <c r="B17982" s="215" t="s">
        <v>19</v>
      </c>
      <c r="C17982" s="24"/>
    </row>
    <row r="17983" spans="1:3" ht="12.75" customHeight="1" x14ac:dyDescent="0.2">
      <c r="A17983" s="215" t="s">
        <v>14115</v>
      </c>
      <c r="B17983" s="215" t="s">
        <v>19</v>
      </c>
      <c r="C17983" s="24"/>
    </row>
    <row r="17984" spans="1:3" ht="12.75" customHeight="1" x14ac:dyDescent="0.2">
      <c r="A17984" s="215" t="s">
        <v>14278</v>
      </c>
      <c r="B17984" s="215" t="s">
        <v>19</v>
      </c>
      <c r="C17984" s="24"/>
    </row>
    <row r="17985" spans="1:3" ht="12.75" customHeight="1" x14ac:dyDescent="0.2">
      <c r="A17985" s="215" t="s">
        <v>2355</v>
      </c>
      <c r="B17985" s="215" t="s">
        <v>19</v>
      </c>
      <c r="C17985" s="24"/>
    </row>
    <row r="17986" spans="1:3" ht="12.75" customHeight="1" x14ac:dyDescent="0.2">
      <c r="A17986" s="215" t="s">
        <v>14116</v>
      </c>
      <c r="B17986" s="215" t="s">
        <v>19</v>
      </c>
      <c r="C17986" s="24"/>
    </row>
    <row r="17987" spans="1:3" ht="12.75" customHeight="1" x14ac:dyDescent="0.2">
      <c r="A17987" s="215" t="s">
        <v>14117</v>
      </c>
      <c r="B17987" s="215" t="s">
        <v>19</v>
      </c>
      <c r="C17987" s="24"/>
    </row>
    <row r="17988" spans="1:3" ht="12.75" customHeight="1" x14ac:dyDescent="0.2">
      <c r="A17988" s="215" t="s">
        <v>23351</v>
      </c>
      <c r="B17988" s="215" t="s">
        <v>23</v>
      </c>
      <c r="C17988" s="24"/>
    </row>
    <row r="17989" spans="1:3" ht="12.75" customHeight="1" x14ac:dyDescent="0.2">
      <c r="A17989" s="215" t="s">
        <v>14318</v>
      </c>
      <c r="B17989" s="215" t="s">
        <v>23</v>
      </c>
      <c r="C17989" s="24"/>
    </row>
    <row r="17990" spans="1:3" ht="12.75" customHeight="1" x14ac:dyDescent="0.2">
      <c r="A17990" s="215" t="s">
        <v>14279</v>
      </c>
      <c r="B17990" s="215" t="s">
        <v>23</v>
      </c>
      <c r="C17990" s="24"/>
    </row>
    <row r="17991" spans="1:3" ht="12.75" customHeight="1" x14ac:dyDescent="0.2">
      <c r="A17991" s="215" t="s">
        <v>23352</v>
      </c>
      <c r="B17991" s="215" t="s">
        <v>23</v>
      </c>
      <c r="C17991" s="24"/>
    </row>
    <row r="17992" spans="1:3" ht="12.75" customHeight="1" x14ac:dyDescent="0.2">
      <c r="A17992" s="185" t="s">
        <v>26604</v>
      </c>
      <c r="B17992" s="185" t="s">
        <v>23</v>
      </c>
      <c r="C17992" s="24"/>
    </row>
    <row r="17993" spans="1:3" ht="12.75" customHeight="1" x14ac:dyDescent="0.2">
      <c r="A17993" s="215" t="s">
        <v>23353</v>
      </c>
      <c r="B17993" s="215" t="s">
        <v>23</v>
      </c>
      <c r="C17993" s="24"/>
    </row>
    <row r="17994" spans="1:3" ht="12.75" customHeight="1" x14ac:dyDescent="0.2">
      <c r="A17994" s="215" t="s">
        <v>14319</v>
      </c>
      <c r="B17994" s="215" t="s">
        <v>23</v>
      </c>
      <c r="C17994" s="24"/>
    </row>
    <row r="17995" spans="1:3" ht="12.75" customHeight="1" x14ac:dyDescent="0.2">
      <c r="A17995" s="215" t="s">
        <v>14280</v>
      </c>
      <c r="B17995" s="215" t="s">
        <v>23</v>
      </c>
      <c r="C17995" s="24"/>
    </row>
    <row r="17996" spans="1:3" ht="12.75" customHeight="1" x14ac:dyDescent="0.2">
      <c r="A17996" s="215" t="s">
        <v>23354</v>
      </c>
      <c r="B17996" s="215" t="s">
        <v>23</v>
      </c>
      <c r="C17996" s="24"/>
    </row>
    <row r="17997" spans="1:3" ht="12.75" customHeight="1" x14ac:dyDescent="0.2">
      <c r="A17997" s="215" t="s">
        <v>23355</v>
      </c>
      <c r="B17997" s="215" t="s">
        <v>23</v>
      </c>
      <c r="C17997" s="24"/>
    </row>
    <row r="17998" spans="1:3" ht="12.75" customHeight="1" x14ac:dyDescent="0.2">
      <c r="A17998" s="215" t="s">
        <v>23356</v>
      </c>
      <c r="B17998" s="215" t="s">
        <v>23</v>
      </c>
      <c r="C17998" s="24"/>
    </row>
    <row r="17999" spans="1:3" ht="12.75" customHeight="1" x14ac:dyDescent="0.2">
      <c r="A17999" s="215" t="s">
        <v>23357</v>
      </c>
      <c r="B17999" s="215" t="s">
        <v>23</v>
      </c>
      <c r="C17999" s="24"/>
    </row>
    <row r="18000" spans="1:3" ht="12.75" customHeight="1" x14ac:dyDescent="0.2">
      <c r="A18000" s="185" t="s">
        <v>26617</v>
      </c>
      <c r="B18000" s="185" t="s">
        <v>23</v>
      </c>
      <c r="C18000" s="24"/>
    </row>
    <row r="18001" spans="1:3" ht="12.75" customHeight="1" x14ac:dyDescent="0.2">
      <c r="A18001" s="215" t="s">
        <v>23358</v>
      </c>
      <c r="B18001" s="215" t="s">
        <v>23</v>
      </c>
      <c r="C18001" s="24"/>
    </row>
    <row r="18002" spans="1:3" ht="12.75" customHeight="1" x14ac:dyDescent="0.2">
      <c r="A18002" s="215" t="s">
        <v>23359</v>
      </c>
      <c r="B18002" s="215" t="s">
        <v>23</v>
      </c>
      <c r="C18002" s="24"/>
    </row>
    <row r="18003" spans="1:3" ht="12.75" customHeight="1" x14ac:dyDescent="0.2">
      <c r="A18003" s="215" t="s">
        <v>14320</v>
      </c>
      <c r="B18003" s="215" t="s">
        <v>23</v>
      </c>
      <c r="C18003" s="24"/>
    </row>
    <row r="18004" spans="1:3" ht="12.75" customHeight="1" x14ac:dyDescent="0.2">
      <c r="A18004" s="215" t="s">
        <v>23360</v>
      </c>
      <c r="B18004" s="215" t="s">
        <v>23</v>
      </c>
      <c r="C18004" s="24"/>
    </row>
    <row r="18005" spans="1:3" ht="12.75" customHeight="1" x14ac:dyDescent="0.2">
      <c r="A18005" s="215" t="s">
        <v>23361</v>
      </c>
      <c r="B18005" s="215" t="s">
        <v>23</v>
      </c>
      <c r="C18005" s="24"/>
    </row>
    <row r="18006" spans="1:3" ht="12.75" customHeight="1" x14ac:dyDescent="0.2">
      <c r="A18006" s="185" t="s">
        <v>26618</v>
      </c>
      <c r="B18006" s="185" t="s">
        <v>23</v>
      </c>
      <c r="C18006" s="24"/>
    </row>
    <row r="18007" spans="1:3" ht="12.75" customHeight="1" x14ac:dyDescent="0.2">
      <c r="A18007" s="215" t="s">
        <v>14321</v>
      </c>
      <c r="B18007" s="215" t="s">
        <v>23</v>
      </c>
      <c r="C18007" s="24"/>
    </row>
    <row r="18008" spans="1:3" ht="12.75" customHeight="1" x14ac:dyDescent="0.2">
      <c r="A18008" s="215" t="s">
        <v>23362</v>
      </c>
      <c r="B18008" s="215" t="s">
        <v>23</v>
      </c>
      <c r="C18008" s="24"/>
    </row>
    <row r="18009" spans="1:3" ht="12.75" customHeight="1" x14ac:dyDescent="0.2">
      <c r="A18009" s="215" t="s">
        <v>23363</v>
      </c>
      <c r="B18009" s="215" t="s">
        <v>23</v>
      </c>
      <c r="C18009" s="24"/>
    </row>
    <row r="18010" spans="1:3" ht="12.75" customHeight="1" x14ac:dyDescent="0.2">
      <c r="A18010" s="215" t="s">
        <v>14322</v>
      </c>
      <c r="B18010" s="215" t="s">
        <v>23</v>
      </c>
      <c r="C18010" s="24"/>
    </row>
    <row r="18011" spans="1:3" ht="12.75" customHeight="1" x14ac:dyDescent="0.2">
      <c r="A18011" s="215" t="s">
        <v>14281</v>
      </c>
      <c r="B18011" s="215" t="s">
        <v>23</v>
      </c>
      <c r="C18011" s="24"/>
    </row>
    <row r="18012" spans="1:3" ht="12.75" customHeight="1" x14ac:dyDescent="0.2">
      <c r="A18012" s="215" t="s">
        <v>14282</v>
      </c>
      <c r="B18012" s="215" t="s">
        <v>23</v>
      </c>
      <c r="C18012" s="24"/>
    </row>
    <row r="18013" spans="1:3" ht="12.75" customHeight="1" x14ac:dyDescent="0.2">
      <c r="A18013" s="215" t="s">
        <v>23364</v>
      </c>
      <c r="B18013" s="215" t="s">
        <v>23</v>
      </c>
      <c r="C18013" s="24"/>
    </row>
    <row r="18014" spans="1:3" ht="12.75" customHeight="1" x14ac:dyDescent="0.2">
      <c r="A18014" s="215" t="s">
        <v>14283</v>
      </c>
      <c r="B18014" s="215" t="s">
        <v>23</v>
      </c>
      <c r="C18014" s="24"/>
    </row>
    <row r="18015" spans="1:3" ht="12.75" customHeight="1" x14ac:dyDescent="0.2">
      <c r="A18015" s="215" t="s">
        <v>23365</v>
      </c>
      <c r="B18015" s="215" t="s">
        <v>23</v>
      </c>
      <c r="C18015" s="24"/>
    </row>
    <row r="18016" spans="1:3" ht="12.75" customHeight="1" x14ac:dyDescent="0.2">
      <c r="A18016" s="215" t="s">
        <v>14284</v>
      </c>
      <c r="B18016" s="215" t="s">
        <v>23</v>
      </c>
      <c r="C18016" s="24"/>
    </row>
    <row r="18017" spans="1:3" ht="12.75" customHeight="1" x14ac:dyDescent="0.2">
      <c r="A18017" s="215" t="s">
        <v>14285</v>
      </c>
      <c r="B18017" s="215" t="s">
        <v>23</v>
      </c>
      <c r="C18017" s="24"/>
    </row>
    <row r="18018" spans="1:3" ht="12.75" customHeight="1" x14ac:dyDescent="0.2">
      <c r="A18018" s="215" t="s">
        <v>14323</v>
      </c>
      <c r="B18018" s="215" t="s">
        <v>23</v>
      </c>
      <c r="C18018" s="24"/>
    </row>
    <row r="18019" spans="1:3" ht="12.75" customHeight="1" x14ac:dyDescent="0.2">
      <c r="A18019" s="215" t="s">
        <v>23366</v>
      </c>
      <c r="B18019" s="215" t="s">
        <v>23</v>
      </c>
      <c r="C18019" s="24"/>
    </row>
    <row r="18020" spans="1:3" ht="12.75" customHeight="1" x14ac:dyDescent="0.2">
      <c r="A18020" s="215" t="s">
        <v>14286</v>
      </c>
      <c r="B18020" s="215" t="s">
        <v>23</v>
      </c>
      <c r="C18020" s="24"/>
    </row>
    <row r="18021" spans="1:3" ht="12.75" customHeight="1" x14ac:dyDescent="0.2">
      <c r="A18021" s="215" t="s">
        <v>23367</v>
      </c>
      <c r="B18021" s="215" t="s">
        <v>23</v>
      </c>
      <c r="C18021" s="24"/>
    </row>
    <row r="18022" spans="1:3" ht="12.75" customHeight="1" x14ac:dyDescent="0.2">
      <c r="A18022" s="215" t="s">
        <v>14287</v>
      </c>
      <c r="B18022" s="215" t="s">
        <v>23</v>
      </c>
      <c r="C18022" s="24"/>
    </row>
    <row r="18023" spans="1:3" ht="12.75" customHeight="1" x14ac:dyDescent="0.2">
      <c r="A18023" s="215" t="s">
        <v>23368</v>
      </c>
      <c r="B18023" s="215" t="s">
        <v>23</v>
      </c>
      <c r="C18023" s="24"/>
    </row>
    <row r="18024" spans="1:3" ht="12.75" customHeight="1" x14ac:dyDescent="0.2">
      <c r="A18024" s="215" t="s">
        <v>14288</v>
      </c>
      <c r="B18024" s="215" t="s">
        <v>23</v>
      </c>
      <c r="C18024" s="24"/>
    </row>
    <row r="18025" spans="1:3" ht="12.75" customHeight="1" x14ac:dyDescent="0.2">
      <c r="A18025" s="215" t="s">
        <v>14289</v>
      </c>
      <c r="B18025" s="215" t="s">
        <v>23</v>
      </c>
      <c r="C18025" s="24"/>
    </row>
    <row r="18026" spans="1:3" ht="12.75" customHeight="1" x14ac:dyDescent="0.2">
      <c r="A18026" s="215" t="s">
        <v>14290</v>
      </c>
      <c r="B18026" s="215" t="s">
        <v>23</v>
      </c>
      <c r="C18026" s="24"/>
    </row>
    <row r="18027" spans="1:3" ht="12.75" customHeight="1" x14ac:dyDescent="0.2">
      <c r="A18027" s="215" t="s">
        <v>14291</v>
      </c>
      <c r="B18027" s="215" t="s">
        <v>23</v>
      </c>
      <c r="C18027" s="24"/>
    </row>
    <row r="18028" spans="1:3" ht="12.75" customHeight="1" x14ac:dyDescent="0.2">
      <c r="A18028" s="215" t="s">
        <v>14292</v>
      </c>
      <c r="B18028" s="215" t="s">
        <v>23</v>
      </c>
      <c r="C18028" s="24"/>
    </row>
    <row r="18029" spans="1:3" ht="12.75" customHeight="1" x14ac:dyDescent="0.2">
      <c r="A18029" s="215" t="s">
        <v>2356</v>
      </c>
      <c r="B18029" s="215" t="s">
        <v>23</v>
      </c>
      <c r="C18029" s="24"/>
    </row>
    <row r="18030" spans="1:3" ht="12.75" customHeight="1" x14ac:dyDescent="0.2">
      <c r="A18030" s="215" t="s">
        <v>14293</v>
      </c>
      <c r="B18030" s="215" t="s">
        <v>23</v>
      </c>
      <c r="C18030" s="24"/>
    </row>
    <row r="18031" spans="1:3" ht="12.75" customHeight="1" x14ac:dyDescent="0.2">
      <c r="A18031" s="185" t="s">
        <v>26673</v>
      </c>
      <c r="B18031" s="185" t="s">
        <v>23</v>
      </c>
      <c r="C18031" s="24"/>
    </row>
    <row r="18032" spans="1:3" ht="12.75" customHeight="1" x14ac:dyDescent="0.2">
      <c r="A18032" s="185" t="s">
        <v>26674</v>
      </c>
      <c r="B18032" s="185" t="s">
        <v>23</v>
      </c>
      <c r="C18032" s="24"/>
    </row>
    <row r="18033" spans="1:3" ht="12.75" customHeight="1" x14ac:dyDescent="0.2">
      <c r="A18033" s="215" t="s">
        <v>14294</v>
      </c>
      <c r="B18033" s="215" t="s">
        <v>23</v>
      </c>
      <c r="C18033" s="24"/>
    </row>
    <row r="18034" spans="1:3" ht="12.75" customHeight="1" x14ac:dyDescent="0.2">
      <c r="A18034" s="215" t="s">
        <v>14295</v>
      </c>
      <c r="B18034" s="215" t="s">
        <v>23</v>
      </c>
      <c r="C18034" s="24"/>
    </row>
    <row r="18035" spans="1:3" ht="12.75" customHeight="1" x14ac:dyDescent="0.2">
      <c r="A18035" s="215" t="s">
        <v>23369</v>
      </c>
      <c r="B18035" s="215" t="s">
        <v>23</v>
      </c>
      <c r="C18035" s="24"/>
    </row>
    <row r="18036" spans="1:3" ht="12.75" customHeight="1" x14ac:dyDescent="0.2">
      <c r="A18036" s="215" t="s">
        <v>2357</v>
      </c>
      <c r="B18036" s="215" t="s">
        <v>23</v>
      </c>
      <c r="C18036" s="24"/>
    </row>
    <row r="18037" spans="1:3" ht="12.75" customHeight="1" x14ac:dyDescent="0.2">
      <c r="A18037" s="215" t="s">
        <v>14296</v>
      </c>
      <c r="B18037" s="215" t="s">
        <v>23</v>
      </c>
      <c r="C18037" s="24"/>
    </row>
    <row r="18038" spans="1:3" ht="12.75" customHeight="1" x14ac:dyDescent="0.2">
      <c r="A18038" s="215" t="s">
        <v>14297</v>
      </c>
      <c r="B18038" s="215" t="s">
        <v>23</v>
      </c>
      <c r="C18038" s="24"/>
    </row>
    <row r="18039" spans="1:3" ht="12.75" customHeight="1" x14ac:dyDescent="0.2">
      <c r="A18039" s="215" t="s">
        <v>14298</v>
      </c>
      <c r="B18039" s="215" t="s">
        <v>23</v>
      </c>
      <c r="C18039" s="24"/>
    </row>
    <row r="18040" spans="1:3" ht="12.75" customHeight="1" x14ac:dyDescent="0.2">
      <c r="A18040" s="215" t="s">
        <v>14299</v>
      </c>
      <c r="B18040" s="215" t="s">
        <v>23</v>
      </c>
      <c r="C18040" s="24"/>
    </row>
    <row r="18041" spans="1:3" ht="12.75" customHeight="1" x14ac:dyDescent="0.2">
      <c r="A18041" s="215" t="s">
        <v>14300</v>
      </c>
      <c r="B18041" s="215" t="s">
        <v>23</v>
      </c>
      <c r="C18041" s="24"/>
    </row>
    <row r="18042" spans="1:3" ht="12.75" customHeight="1" x14ac:dyDescent="0.2">
      <c r="A18042" s="215" t="s">
        <v>14301</v>
      </c>
      <c r="B18042" s="215" t="s">
        <v>23</v>
      </c>
      <c r="C18042" s="24"/>
    </row>
    <row r="18043" spans="1:3" ht="12.75" customHeight="1" x14ac:dyDescent="0.2">
      <c r="A18043" s="215" t="s">
        <v>14302</v>
      </c>
      <c r="B18043" s="215" t="s">
        <v>23</v>
      </c>
      <c r="C18043" s="24"/>
    </row>
    <row r="18044" spans="1:3" ht="12.75" customHeight="1" x14ac:dyDescent="0.2">
      <c r="A18044" s="215" t="s">
        <v>23</v>
      </c>
      <c r="B18044" s="215" t="s">
        <v>23</v>
      </c>
      <c r="C18044" s="24"/>
    </row>
    <row r="18045" spans="1:3" ht="12.75" customHeight="1" x14ac:dyDescent="0.2">
      <c r="A18045" s="215" t="s">
        <v>14303</v>
      </c>
      <c r="B18045" s="215" t="s">
        <v>23</v>
      </c>
      <c r="C18045" s="24"/>
    </row>
    <row r="18046" spans="1:3" ht="12.75" customHeight="1" x14ac:dyDescent="0.2">
      <c r="A18046" s="215" t="s">
        <v>14304</v>
      </c>
      <c r="B18046" s="215" t="s">
        <v>23</v>
      </c>
      <c r="C18046" s="24"/>
    </row>
    <row r="18047" spans="1:3" ht="12.75" customHeight="1" x14ac:dyDescent="0.2">
      <c r="A18047" s="215" t="s">
        <v>14305</v>
      </c>
      <c r="B18047" s="215" t="s">
        <v>23</v>
      </c>
      <c r="C18047" s="24"/>
    </row>
    <row r="18048" spans="1:3" ht="12.75" customHeight="1" x14ac:dyDescent="0.2">
      <c r="A18048" s="215" t="s">
        <v>14306</v>
      </c>
      <c r="B18048" s="215" t="s">
        <v>23</v>
      </c>
      <c r="C18048" s="24"/>
    </row>
    <row r="18049" spans="1:3" ht="12.75" customHeight="1" x14ac:dyDescent="0.2">
      <c r="A18049" s="215" t="s">
        <v>14307</v>
      </c>
      <c r="B18049" s="215" t="s">
        <v>23</v>
      </c>
      <c r="C18049" s="24"/>
    </row>
    <row r="18050" spans="1:3" ht="12.75" customHeight="1" x14ac:dyDescent="0.2">
      <c r="A18050" s="215" t="s">
        <v>14308</v>
      </c>
      <c r="B18050" s="215" t="s">
        <v>23</v>
      </c>
      <c r="C18050" s="24"/>
    </row>
    <row r="18051" spans="1:3" ht="12.75" customHeight="1" x14ac:dyDescent="0.2">
      <c r="A18051" s="215" t="s">
        <v>14309</v>
      </c>
      <c r="B18051" s="215" t="s">
        <v>23</v>
      </c>
      <c r="C18051" s="24"/>
    </row>
    <row r="18052" spans="1:3" ht="12.75" customHeight="1" x14ac:dyDescent="0.2">
      <c r="A18052" s="215" t="s">
        <v>14310</v>
      </c>
      <c r="B18052" s="215" t="s">
        <v>23</v>
      </c>
      <c r="C18052" s="24"/>
    </row>
    <row r="18053" spans="1:3" ht="12.75" customHeight="1" x14ac:dyDescent="0.2">
      <c r="A18053" s="215" t="s">
        <v>14311</v>
      </c>
      <c r="B18053" s="215" t="s">
        <v>23</v>
      </c>
      <c r="C18053" s="24"/>
    </row>
    <row r="18054" spans="1:3" ht="12.75" customHeight="1" x14ac:dyDescent="0.2">
      <c r="A18054" s="215" t="s">
        <v>2358</v>
      </c>
      <c r="B18054" s="215" t="s">
        <v>23</v>
      </c>
      <c r="C18054" s="24"/>
    </row>
    <row r="18055" spans="1:3" ht="12.75" customHeight="1" x14ac:dyDescent="0.2">
      <c r="A18055" s="215" t="s">
        <v>14312</v>
      </c>
      <c r="B18055" s="215" t="s">
        <v>23</v>
      </c>
      <c r="C18055" s="24"/>
    </row>
    <row r="18056" spans="1:3" ht="12.75" customHeight="1" x14ac:dyDescent="0.2">
      <c r="A18056" s="215" t="s">
        <v>23370</v>
      </c>
      <c r="B18056" s="215" t="s">
        <v>23</v>
      </c>
      <c r="C18056" s="24"/>
    </row>
    <row r="18057" spans="1:3" ht="12.75" customHeight="1" x14ac:dyDescent="0.2">
      <c r="A18057" s="215" t="s">
        <v>23371</v>
      </c>
      <c r="B18057" s="215" t="s">
        <v>23</v>
      </c>
      <c r="C18057" s="24"/>
    </row>
    <row r="18058" spans="1:3" ht="12.75" customHeight="1" x14ac:dyDescent="0.2">
      <c r="A18058" s="215" t="s">
        <v>23372</v>
      </c>
      <c r="B18058" s="215" t="s">
        <v>23</v>
      </c>
      <c r="C18058" s="24"/>
    </row>
    <row r="18059" spans="1:3" ht="12.75" customHeight="1" x14ac:dyDescent="0.2">
      <c r="A18059" s="215" t="s">
        <v>14313</v>
      </c>
      <c r="B18059" s="215" t="s">
        <v>23</v>
      </c>
      <c r="C18059" s="24"/>
    </row>
    <row r="18060" spans="1:3" ht="12.75" customHeight="1" x14ac:dyDescent="0.2">
      <c r="A18060" s="215" t="s">
        <v>14314</v>
      </c>
      <c r="B18060" s="215" t="s">
        <v>23</v>
      </c>
      <c r="C18060" s="24"/>
    </row>
    <row r="18061" spans="1:3" ht="12.75" customHeight="1" x14ac:dyDescent="0.2">
      <c r="A18061" s="215" t="s">
        <v>14315</v>
      </c>
      <c r="B18061" s="215" t="s">
        <v>23</v>
      </c>
      <c r="C18061" s="24"/>
    </row>
    <row r="18062" spans="1:3" ht="12.75" customHeight="1" x14ac:dyDescent="0.2">
      <c r="A18062" s="215" t="s">
        <v>14316</v>
      </c>
      <c r="B18062" s="215" t="s">
        <v>23</v>
      </c>
      <c r="C18062" s="24"/>
    </row>
    <row r="18063" spans="1:3" ht="12.75" customHeight="1" x14ac:dyDescent="0.2">
      <c r="A18063" s="215" t="s">
        <v>14324</v>
      </c>
      <c r="B18063" s="215" t="s">
        <v>23</v>
      </c>
      <c r="C18063" s="24"/>
    </row>
    <row r="18064" spans="1:3" ht="12.75" customHeight="1" x14ac:dyDescent="0.2">
      <c r="A18064" s="215" t="s">
        <v>14317</v>
      </c>
      <c r="B18064" s="215" t="s">
        <v>23</v>
      </c>
      <c r="C18064" s="24"/>
    </row>
    <row r="18065" spans="1:3" ht="12.75" customHeight="1" x14ac:dyDescent="0.2">
      <c r="A18065" s="215" t="s">
        <v>26056</v>
      </c>
      <c r="B18065" s="215" t="s">
        <v>23</v>
      </c>
      <c r="C18065" s="24"/>
    </row>
    <row r="18066" spans="1:3" ht="12.75" customHeight="1" x14ac:dyDescent="0.2">
      <c r="A18066" s="215" t="s">
        <v>26057</v>
      </c>
      <c r="B18066" s="215" t="s">
        <v>23</v>
      </c>
      <c r="C18066" s="24"/>
    </row>
    <row r="18067" spans="1:3" ht="12.75" customHeight="1" x14ac:dyDescent="0.2">
      <c r="A18067" s="215" t="s">
        <v>23350</v>
      </c>
      <c r="B18067" s="215" t="s">
        <v>23</v>
      </c>
      <c r="C18067" s="24"/>
    </row>
    <row r="18068" spans="1:3" ht="12.75" customHeight="1" x14ac:dyDescent="0.2">
      <c r="A18068" s="215" t="s">
        <v>2359</v>
      </c>
      <c r="B18068" s="215" t="s">
        <v>102</v>
      </c>
      <c r="C18068" s="24"/>
    </row>
    <row r="18069" spans="1:3" ht="12.75" customHeight="1" x14ac:dyDescent="0.2">
      <c r="A18069" s="215" t="s">
        <v>2360</v>
      </c>
      <c r="B18069" s="215" t="s">
        <v>102</v>
      </c>
      <c r="C18069" s="24"/>
    </row>
    <row r="18070" spans="1:3" ht="12.75" customHeight="1" x14ac:dyDescent="0.2">
      <c r="A18070" s="215" t="s">
        <v>14325</v>
      </c>
      <c r="B18070" s="215" t="s">
        <v>102</v>
      </c>
      <c r="C18070" s="24"/>
    </row>
    <row r="18071" spans="1:3" ht="12.75" customHeight="1" x14ac:dyDescent="0.2">
      <c r="A18071" s="215" t="s">
        <v>14326</v>
      </c>
      <c r="B18071" s="215" t="s">
        <v>102</v>
      </c>
      <c r="C18071" s="24"/>
    </row>
    <row r="18072" spans="1:3" ht="12.75" customHeight="1" x14ac:dyDescent="0.2">
      <c r="A18072" s="215" t="s">
        <v>14345</v>
      </c>
      <c r="B18072" s="215" t="s">
        <v>102</v>
      </c>
      <c r="C18072" s="24"/>
    </row>
    <row r="18073" spans="1:3" ht="12.75" customHeight="1" x14ac:dyDescent="0.2">
      <c r="A18073" s="215" t="s">
        <v>23373</v>
      </c>
      <c r="B18073" s="215" t="s">
        <v>102</v>
      </c>
      <c r="C18073" s="24"/>
    </row>
    <row r="18074" spans="1:3" ht="12.75" customHeight="1" x14ac:dyDescent="0.2">
      <c r="A18074" s="215" t="s">
        <v>14346</v>
      </c>
      <c r="B18074" s="215" t="s">
        <v>102</v>
      </c>
      <c r="C18074" s="24"/>
    </row>
    <row r="18075" spans="1:3" ht="12.75" customHeight="1" x14ac:dyDescent="0.2">
      <c r="A18075" s="215" t="s">
        <v>102</v>
      </c>
      <c r="B18075" s="215" t="s">
        <v>102</v>
      </c>
      <c r="C18075" s="24"/>
    </row>
    <row r="18076" spans="1:3" ht="12.75" customHeight="1" x14ac:dyDescent="0.2">
      <c r="A18076" s="215" t="s">
        <v>14327</v>
      </c>
      <c r="B18076" s="215" t="s">
        <v>102</v>
      </c>
      <c r="C18076" s="24"/>
    </row>
    <row r="18077" spans="1:3" ht="12.75" customHeight="1" x14ac:dyDescent="0.2">
      <c r="A18077" s="215" t="s">
        <v>14328</v>
      </c>
      <c r="B18077" s="215" t="s">
        <v>102</v>
      </c>
      <c r="C18077" s="24"/>
    </row>
    <row r="18078" spans="1:3" ht="12.75" customHeight="1" x14ac:dyDescent="0.2">
      <c r="A18078" s="215" t="s">
        <v>14329</v>
      </c>
      <c r="B18078" s="215" t="s">
        <v>102</v>
      </c>
      <c r="C18078" s="24"/>
    </row>
    <row r="18079" spans="1:3" ht="12.75" customHeight="1" x14ac:dyDescent="0.2">
      <c r="A18079" s="215" t="s">
        <v>26058</v>
      </c>
      <c r="B18079" s="215" t="s">
        <v>102</v>
      </c>
      <c r="C18079" s="24"/>
    </row>
    <row r="18080" spans="1:3" ht="12.75" customHeight="1" x14ac:dyDescent="0.2">
      <c r="A18080" s="215" t="s">
        <v>14330</v>
      </c>
      <c r="B18080" s="215" t="s">
        <v>102</v>
      </c>
      <c r="C18080" s="24"/>
    </row>
    <row r="18081" spans="1:3" ht="12.75" customHeight="1" x14ac:dyDescent="0.2">
      <c r="A18081" s="215" t="s">
        <v>14331</v>
      </c>
      <c r="B18081" s="215" t="s">
        <v>102</v>
      </c>
      <c r="C18081" s="24"/>
    </row>
    <row r="18082" spans="1:3" ht="12.75" customHeight="1" x14ac:dyDescent="0.2">
      <c r="A18082" s="215" t="s">
        <v>14332</v>
      </c>
      <c r="B18082" s="215" t="s">
        <v>102</v>
      </c>
      <c r="C18082" s="24"/>
    </row>
    <row r="18083" spans="1:3" ht="12.75" customHeight="1" x14ac:dyDescent="0.2">
      <c r="A18083" s="215" t="s">
        <v>14333</v>
      </c>
      <c r="B18083" s="215" t="s">
        <v>102</v>
      </c>
      <c r="C18083" s="24"/>
    </row>
    <row r="18084" spans="1:3" ht="12.75" customHeight="1" x14ac:dyDescent="0.2">
      <c r="A18084" s="215" t="s">
        <v>14334</v>
      </c>
      <c r="B18084" s="215" t="s">
        <v>102</v>
      </c>
      <c r="C18084" s="24"/>
    </row>
    <row r="18085" spans="1:3" ht="12.75" customHeight="1" x14ac:dyDescent="0.2">
      <c r="A18085" s="215" t="s">
        <v>14335</v>
      </c>
      <c r="B18085" s="215" t="s">
        <v>102</v>
      </c>
      <c r="C18085" s="24"/>
    </row>
    <row r="18086" spans="1:3" ht="12.75" customHeight="1" x14ac:dyDescent="0.2">
      <c r="A18086" s="215" t="s">
        <v>14336</v>
      </c>
      <c r="B18086" s="215" t="s">
        <v>102</v>
      </c>
      <c r="C18086" s="24"/>
    </row>
    <row r="18087" spans="1:3" ht="12.75" customHeight="1" x14ac:dyDescent="0.2">
      <c r="A18087" s="215" t="s">
        <v>14337</v>
      </c>
      <c r="B18087" s="215" t="s">
        <v>102</v>
      </c>
      <c r="C18087" s="24"/>
    </row>
    <row r="18088" spans="1:3" ht="12.75" customHeight="1" x14ac:dyDescent="0.2">
      <c r="A18088" s="215" t="s">
        <v>2361</v>
      </c>
      <c r="B18088" s="215" t="s">
        <v>102</v>
      </c>
      <c r="C18088" s="24"/>
    </row>
    <row r="18089" spans="1:3" ht="12.75" customHeight="1" x14ac:dyDescent="0.2">
      <c r="A18089" s="215" t="s">
        <v>14338</v>
      </c>
      <c r="B18089" s="215" t="s">
        <v>102</v>
      </c>
      <c r="C18089" s="24"/>
    </row>
    <row r="18090" spans="1:3" ht="12.75" customHeight="1" x14ac:dyDescent="0.2">
      <c r="A18090" s="215" t="s">
        <v>14339</v>
      </c>
      <c r="B18090" s="215" t="s">
        <v>102</v>
      </c>
      <c r="C18090" s="24"/>
    </row>
    <row r="18091" spans="1:3" ht="12.75" customHeight="1" x14ac:dyDescent="0.2">
      <c r="A18091" s="215" t="s">
        <v>14340</v>
      </c>
      <c r="B18091" s="215" t="s">
        <v>102</v>
      </c>
      <c r="C18091" s="24"/>
    </row>
    <row r="18092" spans="1:3" ht="12.75" customHeight="1" x14ac:dyDescent="0.2">
      <c r="A18092" s="215" t="s">
        <v>23374</v>
      </c>
      <c r="B18092" s="215" t="s">
        <v>102</v>
      </c>
      <c r="C18092" s="24"/>
    </row>
    <row r="18093" spans="1:3" ht="12.75" customHeight="1" x14ac:dyDescent="0.2">
      <c r="A18093" s="215" t="s">
        <v>14347</v>
      </c>
      <c r="B18093" s="215" t="s">
        <v>102</v>
      </c>
      <c r="C18093" s="24"/>
    </row>
    <row r="18094" spans="1:3" ht="12.75" customHeight="1" x14ac:dyDescent="0.2">
      <c r="A18094" s="215" t="s">
        <v>14341</v>
      </c>
      <c r="B18094" s="215" t="s">
        <v>102</v>
      </c>
      <c r="C18094" s="24"/>
    </row>
    <row r="18095" spans="1:3" ht="12.75" customHeight="1" x14ac:dyDescent="0.2">
      <c r="A18095" s="215" t="s">
        <v>2362</v>
      </c>
      <c r="B18095" s="215" t="s">
        <v>102</v>
      </c>
      <c r="C18095" s="24"/>
    </row>
    <row r="18096" spans="1:3" ht="12.75" customHeight="1" x14ac:dyDescent="0.2">
      <c r="A18096" s="215" t="s">
        <v>14342</v>
      </c>
      <c r="B18096" s="215" t="s">
        <v>102</v>
      </c>
      <c r="C18096" s="24"/>
    </row>
    <row r="18097" spans="1:3" ht="12.75" customHeight="1" x14ac:dyDescent="0.2">
      <c r="A18097" s="215" t="s">
        <v>14343</v>
      </c>
      <c r="B18097" s="215" t="s">
        <v>102</v>
      </c>
      <c r="C18097" s="24"/>
    </row>
    <row r="18098" spans="1:3" ht="12.75" customHeight="1" x14ac:dyDescent="0.2">
      <c r="A18098" s="215" t="s">
        <v>2363</v>
      </c>
      <c r="B18098" s="215" t="s">
        <v>102</v>
      </c>
      <c r="C18098" s="24"/>
    </row>
    <row r="18099" spans="1:3" ht="12.75" customHeight="1" x14ac:dyDescent="0.2">
      <c r="A18099" s="215" t="s">
        <v>14344</v>
      </c>
      <c r="B18099" s="215" t="s">
        <v>102</v>
      </c>
      <c r="C18099" s="24"/>
    </row>
    <row r="18100" spans="1:3" ht="12.75" customHeight="1" x14ac:dyDescent="0.2">
      <c r="A18100" s="215" t="s">
        <v>14348</v>
      </c>
      <c r="B18100" s="215" t="s">
        <v>102</v>
      </c>
      <c r="C18100" s="24"/>
    </row>
    <row r="18101" spans="1:3" ht="12.75" customHeight="1" x14ac:dyDescent="0.2">
      <c r="A18101" s="215" t="s">
        <v>2364</v>
      </c>
      <c r="B18101" s="215" t="s">
        <v>102</v>
      </c>
      <c r="C18101" s="24"/>
    </row>
    <row r="18102" spans="1:3" ht="12.75" customHeight="1" x14ac:dyDescent="0.2">
      <c r="A18102" s="185" t="s">
        <v>26438</v>
      </c>
      <c r="B18102" s="185" t="s">
        <v>231</v>
      </c>
      <c r="C18102" s="24"/>
    </row>
    <row r="18103" spans="1:3" ht="12.75" customHeight="1" x14ac:dyDescent="0.2">
      <c r="A18103" s="215" t="s">
        <v>14362</v>
      </c>
      <c r="B18103" s="215" t="s">
        <v>231</v>
      </c>
      <c r="C18103" s="24"/>
    </row>
    <row r="18104" spans="1:3" ht="12.75" customHeight="1" x14ac:dyDescent="0.2">
      <c r="A18104" s="215" t="s">
        <v>14349</v>
      </c>
      <c r="B18104" s="215" t="s">
        <v>231</v>
      </c>
      <c r="C18104" s="24"/>
    </row>
    <row r="18105" spans="1:3" ht="12.75" customHeight="1" x14ac:dyDescent="0.2">
      <c r="A18105" s="185" t="s">
        <v>26458</v>
      </c>
      <c r="B18105" s="185" t="s">
        <v>231</v>
      </c>
      <c r="C18105" s="24"/>
    </row>
    <row r="18106" spans="1:3" ht="12.75" customHeight="1" x14ac:dyDescent="0.2">
      <c r="A18106" s="185" t="s">
        <v>26458</v>
      </c>
      <c r="B18106" s="185" t="s">
        <v>231</v>
      </c>
      <c r="C18106" s="24"/>
    </row>
    <row r="18107" spans="1:3" ht="12.75" customHeight="1" x14ac:dyDescent="0.2">
      <c r="A18107" s="215" t="s">
        <v>14350</v>
      </c>
      <c r="B18107" s="215" t="s">
        <v>231</v>
      </c>
      <c r="C18107" s="24"/>
    </row>
    <row r="18108" spans="1:3" ht="12.75" customHeight="1" x14ac:dyDescent="0.2">
      <c r="A18108" s="215" t="s">
        <v>14351</v>
      </c>
      <c r="B18108" s="215" t="s">
        <v>231</v>
      </c>
      <c r="C18108" s="24"/>
    </row>
    <row r="18109" spans="1:3" ht="12.75" customHeight="1" x14ac:dyDescent="0.2">
      <c r="A18109" s="215" t="s">
        <v>14352</v>
      </c>
      <c r="B18109" s="215" t="s">
        <v>231</v>
      </c>
      <c r="C18109" s="24"/>
    </row>
    <row r="18110" spans="1:3" ht="12.75" customHeight="1" x14ac:dyDescent="0.2">
      <c r="A18110" s="215" t="s">
        <v>14363</v>
      </c>
      <c r="B18110" s="215" t="s">
        <v>231</v>
      </c>
      <c r="C18110" s="24"/>
    </row>
    <row r="18111" spans="1:3" ht="12.75" customHeight="1" x14ac:dyDescent="0.2">
      <c r="A18111" s="215" t="s">
        <v>14353</v>
      </c>
      <c r="B18111" s="215" t="s">
        <v>231</v>
      </c>
      <c r="C18111" s="24"/>
    </row>
    <row r="18112" spans="1:3" ht="12.75" customHeight="1" x14ac:dyDescent="0.2">
      <c r="A18112" s="269" t="s">
        <v>14354</v>
      </c>
      <c r="B18112" s="269" t="s">
        <v>231</v>
      </c>
      <c r="C18112" s="24"/>
    </row>
    <row r="18113" spans="1:3" ht="12.75" customHeight="1" x14ac:dyDescent="0.2">
      <c r="A18113" s="215" t="s">
        <v>14355</v>
      </c>
      <c r="B18113" s="215" t="s">
        <v>231</v>
      </c>
      <c r="C18113" s="24"/>
    </row>
    <row r="18114" spans="1:3" ht="12.75" customHeight="1" x14ac:dyDescent="0.2">
      <c r="A18114" s="215" t="s">
        <v>14356</v>
      </c>
      <c r="B18114" s="215" t="s">
        <v>231</v>
      </c>
      <c r="C18114" s="24"/>
    </row>
    <row r="18115" spans="1:3" ht="12.75" customHeight="1" x14ac:dyDescent="0.2">
      <c r="A18115" s="215" t="s">
        <v>14357</v>
      </c>
      <c r="B18115" s="215" t="s">
        <v>231</v>
      </c>
      <c r="C18115" s="24"/>
    </row>
    <row r="18116" spans="1:3" ht="12.75" customHeight="1" x14ac:dyDescent="0.2">
      <c r="A18116" s="215" t="s">
        <v>14358</v>
      </c>
      <c r="B18116" s="215" t="s">
        <v>231</v>
      </c>
      <c r="C18116" s="24"/>
    </row>
    <row r="18117" spans="1:3" ht="12.75" customHeight="1" x14ac:dyDescent="0.2">
      <c r="A18117" s="215" t="s">
        <v>14359</v>
      </c>
      <c r="B18117" s="215" t="s">
        <v>231</v>
      </c>
      <c r="C18117" s="24"/>
    </row>
    <row r="18118" spans="1:3" ht="12.75" customHeight="1" x14ac:dyDescent="0.2">
      <c r="A18118" s="215" t="s">
        <v>14364</v>
      </c>
      <c r="B18118" s="215" t="s">
        <v>231</v>
      </c>
      <c r="C18118" s="24"/>
    </row>
    <row r="18119" spans="1:3" ht="12.75" customHeight="1" x14ac:dyDescent="0.2">
      <c r="A18119" s="215" t="s">
        <v>26875</v>
      </c>
      <c r="B18119" s="215" t="s">
        <v>231</v>
      </c>
      <c r="C18119" s="24"/>
    </row>
    <row r="18120" spans="1:3" ht="12.75" customHeight="1" x14ac:dyDescent="0.2">
      <c r="A18120" s="185" t="s">
        <v>26459</v>
      </c>
      <c r="B18120" s="185" t="s">
        <v>231</v>
      </c>
      <c r="C18120" s="24"/>
    </row>
    <row r="18121" spans="1:3" ht="12.75" customHeight="1" x14ac:dyDescent="0.2">
      <c r="A18121" s="185" t="s">
        <v>26459</v>
      </c>
      <c r="B18121" s="185" t="s">
        <v>231</v>
      </c>
      <c r="C18121" s="24"/>
    </row>
    <row r="18122" spans="1:3" ht="12.75" customHeight="1" x14ac:dyDescent="0.2">
      <c r="A18122" s="215" t="s">
        <v>231</v>
      </c>
      <c r="B18122" s="215" t="s">
        <v>231</v>
      </c>
      <c r="C18122" s="24"/>
    </row>
    <row r="18123" spans="1:3" ht="12.75" customHeight="1" x14ac:dyDescent="0.2">
      <c r="A18123" s="215" t="s">
        <v>14365</v>
      </c>
      <c r="B18123" s="215" t="s">
        <v>231</v>
      </c>
      <c r="C18123" s="24"/>
    </row>
    <row r="18124" spans="1:3" ht="12.75" customHeight="1" x14ac:dyDescent="0.2">
      <c r="A18124" s="215" t="s">
        <v>26876</v>
      </c>
      <c r="B18124" s="215" t="s">
        <v>231</v>
      </c>
      <c r="C18124" s="24"/>
    </row>
    <row r="18125" spans="1:3" ht="12.75" customHeight="1" x14ac:dyDescent="0.2">
      <c r="A18125" s="215" t="s">
        <v>14360</v>
      </c>
      <c r="B18125" s="215" t="s">
        <v>231</v>
      </c>
      <c r="C18125" s="24"/>
    </row>
    <row r="18126" spans="1:3" ht="12.75" customHeight="1" x14ac:dyDescent="0.2">
      <c r="A18126" s="215" t="s">
        <v>14361</v>
      </c>
      <c r="B18126" s="215" t="s">
        <v>231</v>
      </c>
      <c r="C18126" s="24"/>
    </row>
    <row r="18127" spans="1:3" ht="12.75" customHeight="1" x14ac:dyDescent="0.2">
      <c r="A18127" s="185" t="s">
        <v>26465</v>
      </c>
      <c r="B18127" s="185" t="s">
        <v>231</v>
      </c>
      <c r="C18127" s="24"/>
    </row>
    <row r="18128" spans="1:3" ht="12.75" customHeight="1" x14ac:dyDescent="0.2">
      <c r="A18128" s="185" t="s">
        <v>26465</v>
      </c>
      <c r="B18128" s="185" t="s">
        <v>231</v>
      </c>
      <c r="C18128" s="24"/>
    </row>
    <row r="18129" spans="1:3" ht="12.75" customHeight="1" x14ac:dyDescent="0.2">
      <c r="A18129" s="215" t="s">
        <v>14366</v>
      </c>
      <c r="B18129" s="215" t="s">
        <v>231</v>
      </c>
      <c r="C18129" s="24"/>
    </row>
    <row r="18130" spans="1:3" ht="12.75" customHeight="1" x14ac:dyDescent="0.2">
      <c r="A18130" s="185" t="s">
        <v>26466</v>
      </c>
      <c r="B18130" s="185" t="s">
        <v>231</v>
      </c>
      <c r="C18130" s="24"/>
    </row>
    <row r="18131" spans="1:3" ht="12.75" customHeight="1" x14ac:dyDescent="0.2">
      <c r="A18131" s="185" t="s">
        <v>26466</v>
      </c>
      <c r="B18131" s="185" t="s">
        <v>231</v>
      </c>
      <c r="C18131" s="24"/>
    </row>
    <row r="18132" spans="1:3" ht="12.75" customHeight="1" x14ac:dyDescent="0.2">
      <c r="A18132" s="215" t="s">
        <v>14367</v>
      </c>
      <c r="B18132" s="215" t="s">
        <v>231</v>
      </c>
      <c r="C18132" s="24"/>
    </row>
    <row r="18133" spans="1:3" ht="12.75" customHeight="1" x14ac:dyDescent="0.2">
      <c r="A18133" s="215" t="s">
        <v>19726</v>
      </c>
      <c r="B18133" s="215" t="s">
        <v>231</v>
      </c>
      <c r="C18133" s="24"/>
    </row>
    <row r="18134" spans="1:3" ht="12.75" customHeight="1" x14ac:dyDescent="0.2">
      <c r="A18134" s="215" t="s">
        <v>23375</v>
      </c>
      <c r="B18134" s="215" t="s">
        <v>231</v>
      </c>
      <c r="C18134" s="24"/>
    </row>
    <row r="18135" spans="1:3" ht="12.75" customHeight="1" x14ac:dyDescent="0.2">
      <c r="A18135" s="215" t="s">
        <v>14368</v>
      </c>
      <c r="B18135" s="215" t="s">
        <v>231</v>
      </c>
      <c r="C18135" s="24"/>
    </row>
    <row r="18136" spans="1:3" ht="12.75" customHeight="1" x14ac:dyDescent="0.2">
      <c r="A18136" s="215" t="s">
        <v>14369</v>
      </c>
      <c r="B18136" s="215" t="s">
        <v>723</v>
      </c>
      <c r="C18136" s="24"/>
    </row>
    <row r="18137" spans="1:3" ht="12.75" customHeight="1" x14ac:dyDescent="0.2">
      <c r="A18137" s="215" t="s">
        <v>23376</v>
      </c>
      <c r="B18137" s="215" t="s">
        <v>747</v>
      </c>
      <c r="C18137" s="24"/>
    </row>
    <row r="18138" spans="1:3" ht="12.75" customHeight="1" x14ac:dyDescent="0.2">
      <c r="A18138" s="215" t="s">
        <v>16202</v>
      </c>
      <c r="B18138" s="215" t="s">
        <v>2623</v>
      </c>
      <c r="C18138" s="24"/>
    </row>
    <row r="18139" spans="1:3" ht="12.75" customHeight="1" x14ac:dyDescent="0.2">
      <c r="A18139" s="215" t="s">
        <v>16209</v>
      </c>
      <c r="B18139" s="215" t="s">
        <v>2623</v>
      </c>
      <c r="C18139" s="24"/>
    </row>
    <row r="18140" spans="1:3" ht="12.75" customHeight="1" x14ac:dyDescent="0.2">
      <c r="A18140" s="215" t="s">
        <v>16214</v>
      </c>
      <c r="B18140" s="215" t="s">
        <v>2623</v>
      </c>
      <c r="C18140" s="24"/>
    </row>
    <row r="18141" spans="1:3" ht="12.75" customHeight="1" x14ac:dyDescent="0.2">
      <c r="A18141" s="215" t="s">
        <v>23378</v>
      </c>
      <c r="B18141" s="215" t="s">
        <v>2623</v>
      </c>
      <c r="C18141" s="24"/>
    </row>
    <row r="18142" spans="1:3" ht="12.75" customHeight="1" x14ac:dyDescent="0.2">
      <c r="A18142" s="215" t="s">
        <v>16335</v>
      </c>
      <c r="B18142" s="215" t="s">
        <v>2623</v>
      </c>
      <c r="C18142" s="24"/>
    </row>
    <row r="18143" spans="1:3" ht="12.75" customHeight="1" x14ac:dyDescent="0.2">
      <c r="A18143" s="215" t="s">
        <v>23379</v>
      </c>
      <c r="B18143" s="215" t="s">
        <v>2623</v>
      </c>
      <c r="C18143" s="24"/>
    </row>
    <row r="18144" spans="1:3" ht="12.75" customHeight="1" x14ac:dyDescent="0.2">
      <c r="A18144" s="215" t="s">
        <v>16341</v>
      </c>
      <c r="B18144" s="215" t="s">
        <v>2623</v>
      </c>
      <c r="C18144" s="24"/>
    </row>
    <row r="18145" spans="1:3" ht="12.75" customHeight="1" x14ac:dyDescent="0.2">
      <c r="A18145" s="215" t="s">
        <v>16241</v>
      </c>
      <c r="B18145" s="215" t="s">
        <v>2623</v>
      </c>
      <c r="C18145" s="24"/>
    </row>
    <row r="18146" spans="1:3" ht="12.75" customHeight="1" x14ac:dyDescent="0.2">
      <c r="A18146" s="215" t="s">
        <v>16346</v>
      </c>
      <c r="B18146" s="215" t="s">
        <v>2623</v>
      </c>
      <c r="C18146" s="24"/>
    </row>
    <row r="18147" spans="1:3" ht="12.75" customHeight="1" x14ac:dyDescent="0.2">
      <c r="A18147" s="215" t="s">
        <v>26059</v>
      </c>
      <c r="B18147" s="215" t="s">
        <v>2623</v>
      </c>
      <c r="C18147" s="24"/>
    </row>
    <row r="18148" spans="1:3" ht="12.75" customHeight="1" x14ac:dyDescent="0.2">
      <c r="A18148" s="215" t="s">
        <v>16351</v>
      </c>
      <c r="B18148" s="215" t="s">
        <v>2623</v>
      </c>
      <c r="C18148" s="24"/>
    </row>
    <row r="18149" spans="1:3" ht="12.75" customHeight="1" x14ac:dyDescent="0.2">
      <c r="A18149" s="215" t="s">
        <v>16352</v>
      </c>
      <c r="B18149" s="215" t="s">
        <v>2623</v>
      </c>
      <c r="C18149" s="24"/>
    </row>
    <row r="18150" spans="1:3" ht="12.75" customHeight="1" x14ac:dyDescent="0.2">
      <c r="A18150" s="215" t="s">
        <v>16353</v>
      </c>
      <c r="B18150" s="215" t="s">
        <v>2623</v>
      </c>
      <c r="C18150" s="24"/>
    </row>
    <row r="18151" spans="1:3" ht="12.75" customHeight="1" x14ac:dyDescent="0.2">
      <c r="A18151" s="215" t="s">
        <v>16266</v>
      </c>
      <c r="B18151" s="215" t="s">
        <v>2623</v>
      </c>
      <c r="C18151" s="24"/>
    </row>
    <row r="18152" spans="1:3" ht="12.75" customHeight="1" x14ac:dyDescent="0.2">
      <c r="A18152" s="215" t="s">
        <v>2623</v>
      </c>
      <c r="B18152" s="215" t="s">
        <v>2623</v>
      </c>
      <c r="C18152" s="24"/>
    </row>
    <row r="18153" spans="1:3" ht="12.75" customHeight="1" x14ac:dyDescent="0.2">
      <c r="A18153" s="215" t="s">
        <v>16267</v>
      </c>
      <c r="B18153" s="215" t="s">
        <v>2623</v>
      </c>
      <c r="C18153" s="24"/>
    </row>
    <row r="18154" spans="1:3" ht="12.75" customHeight="1" x14ac:dyDescent="0.2">
      <c r="A18154" s="215" t="s">
        <v>16268</v>
      </c>
      <c r="B18154" s="215" t="s">
        <v>2623</v>
      </c>
      <c r="C18154" s="24"/>
    </row>
    <row r="18155" spans="1:3" ht="12.75" customHeight="1" x14ac:dyDescent="0.2">
      <c r="A18155" s="215" t="s">
        <v>16269</v>
      </c>
      <c r="B18155" s="215" t="s">
        <v>2623</v>
      </c>
      <c r="C18155" s="24"/>
    </row>
    <row r="18156" spans="1:3" ht="12.75" customHeight="1" x14ac:dyDescent="0.2">
      <c r="A18156" s="215" t="s">
        <v>16270</v>
      </c>
      <c r="B18156" s="215" t="s">
        <v>2623</v>
      </c>
      <c r="C18156" s="24"/>
    </row>
    <row r="18157" spans="1:3" ht="12.75" customHeight="1" x14ac:dyDescent="0.2">
      <c r="A18157" s="215" t="s">
        <v>16271</v>
      </c>
      <c r="B18157" s="215" t="s">
        <v>2623</v>
      </c>
      <c r="C18157" s="24"/>
    </row>
    <row r="18158" spans="1:3" ht="12.75" customHeight="1" x14ac:dyDescent="0.2">
      <c r="A18158" s="215" t="s">
        <v>16272</v>
      </c>
      <c r="B18158" s="215" t="s">
        <v>2623</v>
      </c>
      <c r="C18158" s="24"/>
    </row>
    <row r="18159" spans="1:3" ht="12.75" customHeight="1" x14ac:dyDescent="0.2">
      <c r="A18159" s="215" t="s">
        <v>16273</v>
      </c>
      <c r="B18159" s="215" t="s">
        <v>2623</v>
      </c>
      <c r="C18159" s="24"/>
    </row>
    <row r="18160" spans="1:3" ht="12.75" customHeight="1" x14ac:dyDescent="0.2">
      <c r="A18160" s="215" t="s">
        <v>16274</v>
      </c>
      <c r="B18160" s="215" t="s">
        <v>2623</v>
      </c>
      <c r="C18160" s="24"/>
    </row>
    <row r="18161" spans="1:3" ht="12.75" customHeight="1" x14ac:dyDescent="0.2">
      <c r="A18161" s="215" t="s">
        <v>16275</v>
      </c>
      <c r="B18161" s="215" t="s">
        <v>2623</v>
      </c>
      <c r="C18161" s="24"/>
    </row>
    <row r="18162" spans="1:3" ht="12.75" customHeight="1" x14ac:dyDescent="0.2">
      <c r="A18162" s="215" t="s">
        <v>23377</v>
      </c>
      <c r="B18162" s="215" t="s">
        <v>2623</v>
      </c>
      <c r="C18162" s="24"/>
    </row>
    <row r="18163" spans="1:3" ht="12.75" customHeight="1" x14ac:dyDescent="0.2">
      <c r="A18163" s="215" t="s">
        <v>16312</v>
      </c>
      <c r="B18163" s="215" t="s">
        <v>2623</v>
      </c>
      <c r="C18163" s="24"/>
    </row>
    <row r="18164" spans="1:3" ht="12.75" customHeight="1" x14ac:dyDescent="0.2">
      <c r="A18164" s="215" t="s">
        <v>14370</v>
      </c>
      <c r="B18164" s="215" t="s">
        <v>318</v>
      </c>
      <c r="C18164" s="24"/>
    </row>
    <row r="18165" spans="1:3" ht="12.75" customHeight="1" x14ac:dyDescent="0.2">
      <c r="A18165" s="215" t="s">
        <v>23380</v>
      </c>
      <c r="B18165" s="215" t="s">
        <v>203</v>
      </c>
      <c r="C18165" s="24"/>
    </row>
    <row r="18166" spans="1:3" ht="12.75" customHeight="1" x14ac:dyDescent="0.2">
      <c r="A18166" s="215" t="s">
        <v>203</v>
      </c>
      <c r="B18166" s="215" t="s">
        <v>203</v>
      </c>
      <c r="C18166" s="24"/>
    </row>
    <row r="18167" spans="1:3" ht="12.75" customHeight="1" x14ac:dyDescent="0.2">
      <c r="A18167" s="215" t="s">
        <v>14371</v>
      </c>
      <c r="B18167" s="215" t="s">
        <v>203</v>
      </c>
      <c r="C18167" s="24"/>
    </row>
    <row r="18168" spans="1:3" ht="12.75" customHeight="1" x14ac:dyDescent="0.2">
      <c r="A18168" s="215" t="s">
        <v>14374</v>
      </c>
      <c r="B18168" s="215" t="s">
        <v>203</v>
      </c>
      <c r="C18168" s="24"/>
    </row>
    <row r="18169" spans="1:3" ht="12.75" customHeight="1" x14ac:dyDescent="0.2">
      <c r="A18169" s="215" t="s">
        <v>2365</v>
      </c>
      <c r="B18169" s="215" t="s">
        <v>203</v>
      </c>
      <c r="C18169" s="24"/>
    </row>
    <row r="18170" spans="1:3" ht="12.75" customHeight="1" x14ac:dyDescent="0.2">
      <c r="A18170" s="215" t="s">
        <v>14372</v>
      </c>
      <c r="B18170" s="215" t="s">
        <v>203</v>
      </c>
      <c r="C18170" s="24"/>
    </row>
    <row r="18171" spans="1:3" ht="12.75" customHeight="1" x14ac:dyDescent="0.2">
      <c r="A18171" s="215" t="s">
        <v>23381</v>
      </c>
      <c r="B18171" s="215" t="s">
        <v>203</v>
      </c>
      <c r="C18171" s="24"/>
    </row>
    <row r="18172" spans="1:3" ht="12.75" customHeight="1" x14ac:dyDescent="0.2">
      <c r="A18172" s="215" t="s">
        <v>23382</v>
      </c>
      <c r="B18172" s="215" t="s">
        <v>203</v>
      </c>
      <c r="C18172" s="24"/>
    </row>
    <row r="18173" spans="1:3" ht="12.75" customHeight="1" x14ac:dyDescent="0.2">
      <c r="A18173" s="215" t="s">
        <v>26060</v>
      </c>
      <c r="B18173" s="215" t="s">
        <v>203</v>
      </c>
      <c r="C18173" s="24"/>
    </row>
    <row r="18174" spans="1:3" ht="12.75" customHeight="1" x14ac:dyDescent="0.2">
      <c r="A18174" s="215" t="s">
        <v>14373</v>
      </c>
      <c r="B18174" s="215" t="s">
        <v>203</v>
      </c>
      <c r="C18174" s="24"/>
    </row>
    <row r="18175" spans="1:3" ht="12.75" customHeight="1" x14ac:dyDescent="0.2">
      <c r="A18175" s="215" t="s">
        <v>14402</v>
      </c>
      <c r="B18175" s="215" t="s">
        <v>152</v>
      </c>
      <c r="C18175" s="24"/>
    </row>
    <row r="18176" spans="1:3" ht="12.75" customHeight="1" x14ac:dyDescent="0.2">
      <c r="A18176" s="215" t="s">
        <v>14403</v>
      </c>
      <c r="B18176" s="215" t="s">
        <v>152</v>
      </c>
      <c r="C18176" s="24"/>
    </row>
    <row r="18177" spans="1:3" ht="12.75" customHeight="1" x14ac:dyDescent="0.2">
      <c r="A18177" s="215" t="s">
        <v>14404</v>
      </c>
      <c r="B18177" s="215" t="s">
        <v>152</v>
      </c>
      <c r="C18177" s="24"/>
    </row>
    <row r="18178" spans="1:3" ht="12.75" customHeight="1" x14ac:dyDescent="0.2">
      <c r="A18178" s="215" t="s">
        <v>14405</v>
      </c>
      <c r="B18178" s="215" t="s">
        <v>152</v>
      </c>
      <c r="C18178" s="24"/>
    </row>
    <row r="18179" spans="1:3" ht="12.75" customHeight="1" x14ac:dyDescent="0.2">
      <c r="A18179" s="215" t="s">
        <v>23383</v>
      </c>
      <c r="B18179" s="215" t="s">
        <v>152</v>
      </c>
      <c r="C18179" s="24"/>
    </row>
    <row r="18180" spans="1:3" ht="12.75" customHeight="1" x14ac:dyDescent="0.2">
      <c r="A18180" s="215" t="s">
        <v>23384</v>
      </c>
      <c r="B18180" s="215" t="s">
        <v>152</v>
      </c>
      <c r="C18180" s="24"/>
    </row>
    <row r="18181" spans="1:3" ht="12.75" customHeight="1" x14ac:dyDescent="0.2">
      <c r="A18181" s="215" t="s">
        <v>26061</v>
      </c>
      <c r="B18181" s="215" t="s">
        <v>152</v>
      </c>
      <c r="C18181" s="24"/>
    </row>
    <row r="18182" spans="1:3" ht="12.75" customHeight="1" x14ac:dyDescent="0.2">
      <c r="A18182" s="215" t="s">
        <v>14406</v>
      </c>
      <c r="B18182" s="215" t="s">
        <v>152</v>
      </c>
      <c r="C18182" s="24"/>
    </row>
    <row r="18183" spans="1:3" ht="12.75" customHeight="1" x14ac:dyDescent="0.2">
      <c r="A18183" s="215" t="s">
        <v>23385</v>
      </c>
      <c r="B18183" s="215" t="s">
        <v>152</v>
      </c>
      <c r="C18183" s="24"/>
    </row>
    <row r="18184" spans="1:3" ht="12.75" customHeight="1" x14ac:dyDescent="0.2">
      <c r="A18184" s="215" t="s">
        <v>23386</v>
      </c>
      <c r="B18184" s="215" t="s">
        <v>152</v>
      </c>
      <c r="C18184" s="24"/>
    </row>
    <row r="18185" spans="1:3" ht="12.75" customHeight="1" x14ac:dyDescent="0.2">
      <c r="A18185" s="215" t="s">
        <v>14375</v>
      </c>
      <c r="B18185" s="215" t="s">
        <v>152</v>
      </c>
      <c r="C18185" s="24"/>
    </row>
    <row r="18186" spans="1:3" ht="12.75" customHeight="1" x14ac:dyDescent="0.2">
      <c r="A18186" s="215" t="s">
        <v>14376</v>
      </c>
      <c r="B18186" s="215" t="s">
        <v>152</v>
      </c>
      <c r="C18186" s="24"/>
    </row>
    <row r="18187" spans="1:3" ht="12.75" customHeight="1" x14ac:dyDescent="0.2">
      <c r="A18187" s="185" t="s">
        <v>26730</v>
      </c>
      <c r="B18187" s="185" t="s">
        <v>152</v>
      </c>
      <c r="C18187" s="24"/>
    </row>
    <row r="18188" spans="1:3" ht="12.75" customHeight="1" x14ac:dyDescent="0.2">
      <c r="A18188" s="215" t="s">
        <v>23387</v>
      </c>
      <c r="B18188" s="215" t="s">
        <v>152</v>
      </c>
      <c r="C18188" s="24"/>
    </row>
    <row r="18189" spans="1:3" ht="12.75" customHeight="1" x14ac:dyDescent="0.2">
      <c r="A18189" s="215" t="s">
        <v>23388</v>
      </c>
      <c r="B18189" s="215" t="s">
        <v>152</v>
      </c>
      <c r="C18189" s="24"/>
    </row>
    <row r="18190" spans="1:3" ht="12.75" customHeight="1" x14ac:dyDescent="0.2">
      <c r="A18190" s="215" t="s">
        <v>26062</v>
      </c>
      <c r="B18190" s="215" t="s">
        <v>152</v>
      </c>
      <c r="C18190" s="24"/>
    </row>
    <row r="18191" spans="1:3" ht="12.75" customHeight="1" x14ac:dyDescent="0.2">
      <c r="A18191" s="185" t="s">
        <v>26755</v>
      </c>
      <c r="B18191" s="185" t="s">
        <v>152</v>
      </c>
      <c r="C18191" s="24"/>
    </row>
    <row r="18192" spans="1:3" ht="12.75" customHeight="1" x14ac:dyDescent="0.2">
      <c r="A18192" s="215" t="s">
        <v>14407</v>
      </c>
      <c r="B18192" s="215" t="s">
        <v>152</v>
      </c>
      <c r="C18192" s="24"/>
    </row>
    <row r="18193" spans="1:3" ht="12.75" customHeight="1" x14ac:dyDescent="0.2">
      <c r="A18193" s="215" t="s">
        <v>14377</v>
      </c>
      <c r="B18193" s="215" t="s">
        <v>152</v>
      </c>
      <c r="C18193" s="24"/>
    </row>
    <row r="18194" spans="1:3" ht="12.75" customHeight="1" x14ac:dyDescent="0.2">
      <c r="A18194" s="215" t="s">
        <v>14378</v>
      </c>
      <c r="B18194" s="215" t="s">
        <v>152</v>
      </c>
      <c r="C18194" s="24"/>
    </row>
    <row r="18195" spans="1:3" ht="12.75" customHeight="1" x14ac:dyDescent="0.2">
      <c r="A18195" s="215" t="s">
        <v>26063</v>
      </c>
      <c r="B18195" s="215" t="s">
        <v>152</v>
      </c>
      <c r="C18195" s="24"/>
    </row>
    <row r="18196" spans="1:3" ht="12.75" customHeight="1" x14ac:dyDescent="0.2">
      <c r="A18196" s="215" t="s">
        <v>23389</v>
      </c>
      <c r="B18196" s="215" t="s">
        <v>152</v>
      </c>
      <c r="C18196" s="24"/>
    </row>
    <row r="18197" spans="1:3" ht="12.75" customHeight="1" x14ac:dyDescent="0.2">
      <c r="A18197" s="215" t="s">
        <v>14379</v>
      </c>
      <c r="B18197" s="215" t="s">
        <v>152</v>
      </c>
      <c r="C18197" s="24"/>
    </row>
    <row r="18198" spans="1:3" ht="12.75" customHeight="1" x14ac:dyDescent="0.2">
      <c r="A18198" s="215" t="s">
        <v>14408</v>
      </c>
      <c r="B18198" s="215" t="s">
        <v>152</v>
      </c>
      <c r="C18198" s="24"/>
    </row>
    <row r="18199" spans="1:3" ht="12.75" customHeight="1" x14ac:dyDescent="0.2">
      <c r="A18199" s="215" t="s">
        <v>23390</v>
      </c>
      <c r="B18199" s="215" t="s">
        <v>152</v>
      </c>
      <c r="C18199" s="24"/>
    </row>
    <row r="18200" spans="1:3" ht="12.75" customHeight="1" x14ac:dyDescent="0.2">
      <c r="A18200" s="215" t="s">
        <v>14409</v>
      </c>
      <c r="B18200" s="215" t="s">
        <v>152</v>
      </c>
      <c r="C18200" s="24"/>
    </row>
    <row r="18201" spans="1:3" ht="12.75" customHeight="1" x14ac:dyDescent="0.2">
      <c r="A18201" s="215" t="s">
        <v>23391</v>
      </c>
      <c r="B18201" s="215" t="s">
        <v>152</v>
      </c>
      <c r="C18201" s="24"/>
    </row>
    <row r="18202" spans="1:3" ht="12.75" customHeight="1" x14ac:dyDescent="0.2">
      <c r="A18202" s="215" t="s">
        <v>23392</v>
      </c>
      <c r="B18202" s="215" t="s">
        <v>152</v>
      </c>
      <c r="C18202" s="24"/>
    </row>
    <row r="18203" spans="1:3" ht="12.75" customHeight="1" x14ac:dyDescent="0.2">
      <c r="A18203" s="215" t="s">
        <v>14410</v>
      </c>
      <c r="B18203" s="215" t="s">
        <v>152</v>
      </c>
      <c r="C18203" s="24"/>
    </row>
    <row r="18204" spans="1:3" ht="12.75" customHeight="1" x14ac:dyDescent="0.2">
      <c r="A18204" s="215" t="s">
        <v>23393</v>
      </c>
      <c r="B18204" s="215" t="s">
        <v>152</v>
      </c>
      <c r="C18204" s="24"/>
    </row>
    <row r="18205" spans="1:3" ht="12.75" customHeight="1" x14ac:dyDescent="0.2">
      <c r="A18205" s="215" t="s">
        <v>23394</v>
      </c>
      <c r="B18205" s="215" t="s">
        <v>152</v>
      </c>
      <c r="C18205" s="24"/>
    </row>
    <row r="18206" spans="1:3" ht="12.75" customHeight="1" x14ac:dyDescent="0.2">
      <c r="A18206" s="215" t="s">
        <v>14411</v>
      </c>
      <c r="B18206" s="215" t="s">
        <v>152</v>
      </c>
      <c r="C18206" s="24"/>
    </row>
    <row r="18207" spans="1:3" ht="12.75" customHeight="1" x14ac:dyDescent="0.2">
      <c r="A18207" s="215" t="s">
        <v>23395</v>
      </c>
      <c r="B18207" s="215" t="s">
        <v>152</v>
      </c>
      <c r="C18207" s="24"/>
    </row>
    <row r="18208" spans="1:3" ht="12.75" customHeight="1" x14ac:dyDescent="0.2">
      <c r="A18208" s="215" t="s">
        <v>23396</v>
      </c>
      <c r="B18208" s="215" t="s">
        <v>152</v>
      </c>
      <c r="C18208" s="24"/>
    </row>
    <row r="18209" spans="1:3" ht="12.75" customHeight="1" x14ac:dyDescent="0.2">
      <c r="A18209" s="215" t="s">
        <v>14380</v>
      </c>
      <c r="B18209" s="215" t="s">
        <v>152</v>
      </c>
      <c r="C18209" s="24"/>
    </row>
    <row r="18210" spans="1:3" ht="12.75" customHeight="1" x14ac:dyDescent="0.2">
      <c r="A18210" s="215" t="s">
        <v>14412</v>
      </c>
      <c r="B18210" s="215" t="s">
        <v>152</v>
      </c>
      <c r="C18210" s="24"/>
    </row>
    <row r="18211" spans="1:3" ht="12.75" customHeight="1" x14ac:dyDescent="0.2">
      <c r="A18211" s="215" t="s">
        <v>14413</v>
      </c>
      <c r="B18211" s="215" t="s">
        <v>152</v>
      </c>
      <c r="C18211" s="24"/>
    </row>
    <row r="18212" spans="1:3" ht="12.75" customHeight="1" x14ac:dyDescent="0.2">
      <c r="A18212" s="215" t="s">
        <v>14381</v>
      </c>
      <c r="B18212" s="215" t="s">
        <v>152</v>
      </c>
      <c r="C18212" s="24"/>
    </row>
    <row r="18213" spans="1:3" ht="12.75" customHeight="1" x14ac:dyDescent="0.2">
      <c r="A18213" s="215" t="s">
        <v>23397</v>
      </c>
      <c r="B18213" s="215" t="s">
        <v>152</v>
      </c>
      <c r="C18213" s="24"/>
    </row>
    <row r="18214" spans="1:3" ht="12.75" customHeight="1" x14ac:dyDescent="0.2">
      <c r="A18214" s="215" t="s">
        <v>23398</v>
      </c>
      <c r="B18214" s="215" t="s">
        <v>152</v>
      </c>
      <c r="C18214" s="24"/>
    </row>
    <row r="18215" spans="1:3" ht="12.75" customHeight="1" x14ac:dyDescent="0.2">
      <c r="A18215" s="215" t="s">
        <v>26064</v>
      </c>
      <c r="B18215" s="215" t="s">
        <v>152</v>
      </c>
      <c r="C18215" s="24"/>
    </row>
    <row r="18216" spans="1:3" ht="12.75" customHeight="1" x14ac:dyDescent="0.2">
      <c r="A18216" s="215" t="s">
        <v>14382</v>
      </c>
      <c r="B18216" s="215" t="s">
        <v>152</v>
      </c>
      <c r="C18216" s="24"/>
    </row>
    <row r="18217" spans="1:3" ht="12.75" customHeight="1" x14ac:dyDescent="0.2">
      <c r="A18217" s="215" t="s">
        <v>23399</v>
      </c>
      <c r="B18217" s="215" t="s">
        <v>152</v>
      </c>
      <c r="C18217" s="24"/>
    </row>
    <row r="18218" spans="1:3" ht="12.75" customHeight="1" x14ac:dyDescent="0.2">
      <c r="A18218" s="215" t="s">
        <v>23400</v>
      </c>
      <c r="B18218" s="215" t="s">
        <v>152</v>
      </c>
      <c r="C18218" s="24"/>
    </row>
    <row r="18219" spans="1:3" ht="12.75" customHeight="1" x14ac:dyDescent="0.2">
      <c r="A18219" s="215" t="s">
        <v>14383</v>
      </c>
      <c r="B18219" s="215" t="s">
        <v>152</v>
      </c>
      <c r="C18219" s="24"/>
    </row>
    <row r="18220" spans="1:3" ht="12.75" customHeight="1" x14ac:dyDescent="0.2">
      <c r="A18220" s="215" t="s">
        <v>23401</v>
      </c>
      <c r="B18220" s="215" t="s">
        <v>152</v>
      </c>
      <c r="C18220" s="24"/>
    </row>
    <row r="18221" spans="1:3" ht="12.75" customHeight="1" x14ac:dyDescent="0.2">
      <c r="A18221" s="215" t="s">
        <v>23402</v>
      </c>
      <c r="B18221" s="215" t="s">
        <v>152</v>
      </c>
      <c r="C18221" s="24"/>
    </row>
    <row r="18222" spans="1:3" ht="12.75" customHeight="1" x14ac:dyDescent="0.2">
      <c r="A18222" s="215" t="s">
        <v>2366</v>
      </c>
      <c r="B18222" s="215" t="s">
        <v>152</v>
      </c>
      <c r="C18222" s="24"/>
    </row>
    <row r="18223" spans="1:3" ht="12.75" customHeight="1" x14ac:dyDescent="0.2">
      <c r="A18223" s="215" t="s">
        <v>14384</v>
      </c>
      <c r="B18223" s="215" t="s">
        <v>152</v>
      </c>
      <c r="C18223" s="24"/>
    </row>
    <row r="18224" spans="1:3" ht="12.75" customHeight="1" x14ac:dyDescent="0.2">
      <c r="A18224" s="215" t="s">
        <v>14385</v>
      </c>
      <c r="B18224" s="215" t="s">
        <v>152</v>
      </c>
      <c r="C18224" s="24"/>
    </row>
    <row r="18225" spans="1:3" ht="12.75" customHeight="1" x14ac:dyDescent="0.2">
      <c r="A18225" s="215" t="s">
        <v>14386</v>
      </c>
      <c r="B18225" s="215" t="s">
        <v>152</v>
      </c>
      <c r="C18225" s="24"/>
    </row>
    <row r="18226" spans="1:3" ht="12.75" customHeight="1" x14ac:dyDescent="0.2">
      <c r="A18226" s="215" t="s">
        <v>14387</v>
      </c>
      <c r="B18226" s="215" t="s">
        <v>152</v>
      </c>
      <c r="C18226" s="24"/>
    </row>
    <row r="18227" spans="1:3" ht="12.75" customHeight="1" x14ac:dyDescent="0.2">
      <c r="A18227" s="185" t="s">
        <v>26791</v>
      </c>
      <c r="B18227" s="185" t="s">
        <v>152</v>
      </c>
      <c r="C18227" s="24"/>
    </row>
    <row r="18228" spans="1:3" ht="12.75" customHeight="1" x14ac:dyDescent="0.2">
      <c r="A18228" s="215" t="s">
        <v>14388</v>
      </c>
      <c r="B18228" s="215" t="s">
        <v>152</v>
      </c>
      <c r="C18228" s="24"/>
    </row>
    <row r="18229" spans="1:3" ht="12.75" customHeight="1" x14ac:dyDescent="0.2">
      <c r="A18229" s="215" t="s">
        <v>14389</v>
      </c>
      <c r="B18229" s="215" t="s">
        <v>152</v>
      </c>
      <c r="C18229" s="24"/>
    </row>
    <row r="18230" spans="1:3" ht="12.75" customHeight="1" x14ac:dyDescent="0.2">
      <c r="A18230" s="215" t="s">
        <v>2367</v>
      </c>
      <c r="B18230" s="215" t="s">
        <v>152</v>
      </c>
      <c r="C18230" s="24"/>
    </row>
    <row r="18231" spans="1:3" ht="12.75" customHeight="1" x14ac:dyDescent="0.2">
      <c r="A18231" s="215" t="s">
        <v>14390</v>
      </c>
      <c r="B18231" s="215" t="s">
        <v>152</v>
      </c>
      <c r="C18231" s="24"/>
    </row>
    <row r="18232" spans="1:3" ht="12.75" customHeight="1" x14ac:dyDescent="0.2">
      <c r="A18232" s="215" t="s">
        <v>14391</v>
      </c>
      <c r="B18232" s="215" t="s">
        <v>152</v>
      </c>
      <c r="C18232" s="24"/>
    </row>
    <row r="18233" spans="1:3" ht="12.75" customHeight="1" x14ac:dyDescent="0.2">
      <c r="A18233" s="215" t="s">
        <v>152</v>
      </c>
      <c r="B18233" s="215" t="s">
        <v>152</v>
      </c>
      <c r="C18233" s="24"/>
    </row>
    <row r="18234" spans="1:3" ht="12.75" customHeight="1" x14ac:dyDescent="0.2">
      <c r="A18234" s="215" t="s">
        <v>14392</v>
      </c>
      <c r="B18234" s="215" t="s">
        <v>152</v>
      </c>
      <c r="C18234" s="24"/>
    </row>
    <row r="18235" spans="1:3" ht="12.75" customHeight="1" x14ac:dyDescent="0.2">
      <c r="A18235" s="215" t="s">
        <v>14393</v>
      </c>
      <c r="B18235" s="215" t="s">
        <v>152</v>
      </c>
      <c r="C18235" s="24"/>
    </row>
    <row r="18236" spans="1:3" ht="12.75" customHeight="1" x14ac:dyDescent="0.2">
      <c r="A18236" s="215" t="s">
        <v>14394</v>
      </c>
      <c r="B18236" s="215" t="s">
        <v>152</v>
      </c>
      <c r="C18236" s="24"/>
    </row>
    <row r="18237" spans="1:3" ht="12.75" customHeight="1" x14ac:dyDescent="0.2">
      <c r="A18237" s="215" t="s">
        <v>14395</v>
      </c>
      <c r="B18237" s="215" t="s">
        <v>152</v>
      </c>
      <c r="C18237" s="24"/>
    </row>
    <row r="18238" spans="1:3" ht="12.75" customHeight="1" x14ac:dyDescent="0.2">
      <c r="A18238" s="215" t="s">
        <v>14396</v>
      </c>
      <c r="B18238" s="215" t="s">
        <v>152</v>
      </c>
      <c r="C18238" s="24"/>
    </row>
    <row r="18239" spans="1:3" ht="12.75" customHeight="1" x14ac:dyDescent="0.2">
      <c r="A18239" s="215" t="s">
        <v>14397</v>
      </c>
      <c r="B18239" s="215" t="s">
        <v>152</v>
      </c>
      <c r="C18239" s="24"/>
    </row>
    <row r="18240" spans="1:3" ht="12.75" customHeight="1" x14ac:dyDescent="0.2">
      <c r="A18240" s="215" t="s">
        <v>26065</v>
      </c>
      <c r="B18240" s="215" t="s">
        <v>152</v>
      </c>
      <c r="C18240" s="24"/>
    </row>
    <row r="18241" spans="1:3" ht="12.75" customHeight="1" x14ac:dyDescent="0.2">
      <c r="A18241" s="215" t="s">
        <v>14398</v>
      </c>
      <c r="B18241" s="215" t="s">
        <v>152</v>
      </c>
      <c r="C18241" s="24"/>
    </row>
    <row r="18242" spans="1:3" ht="12.75" customHeight="1" x14ac:dyDescent="0.2">
      <c r="A18242" s="215" t="s">
        <v>14399</v>
      </c>
      <c r="B18242" s="215" t="s">
        <v>152</v>
      </c>
      <c r="C18242" s="24"/>
    </row>
    <row r="18243" spans="1:3" ht="12.75" customHeight="1" x14ac:dyDescent="0.2">
      <c r="A18243" s="215" t="s">
        <v>14400</v>
      </c>
      <c r="B18243" s="215" t="s">
        <v>152</v>
      </c>
      <c r="C18243" s="24"/>
    </row>
    <row r="18244" spans="1:3" ht="12.75" customHeight="1" x14ac:dyDescent="0.2">
      <c r="A18244" s="215" t="s">
        <v>26066</v>
      </c>
      <c r="B18244" s="215" t="s">
        <v>152</v>
      </c>
      <c r="C18244" s="24"/>
    </row>
    <row r="18245" spans="1:3" ht="12.75" customHeight="1" x14ac:dyDescent="0.2">
      <c r="A18245" s="215" t="s">
        <v>2368</v>
      </c>
      <c r="B18245" s="215" t="s">
        <v>152</v>
      </c>
      <c r="C18245" s="24"/>
    </row>
    <row r="18246" spans="1:3" ht="12.75" customHeight="1" x14ac:dyDescent="0.2">
      <c r="A18246" s="215" t="s">
        <v>14401</v>
      </c>
      <c r="B18246" s="215" t="s">
        <v>152</v>
      </c>
      <c r="C18246" s="24"/>
    </row>
    <row r="18247" spans="1:3" ht="12.75" customHeight="1" x14ac:dyDescent="0.2">
      <c r="A18247" s="215" t="s">
        <v>23403</v>
      </c>
      <c r="B18247" s="215" t="s">
        <v>152</v>
      </c>
      <c r="C18247" s="24"/>
    </row>
    <row r="18248" spans="1:3" ht="12.75" customHeight="1" x14ac:dyDescent="0.2">
      <c r="A18248" s="215" t="s">
        <v>1066</v>
      </c>
      <c r="B18248" s="215" t="s">
        <v>1066</v>
      </c>
      <c r="C18248" s="24"/>
    </row>
    <row r="18249" spans="1:3" ht="12.75" customHeight="1" x14ac:dyDescent="0.2">
      <c r="A18249" s="215" t="s">
        <v>14414</v>
      </c>
      <c r="B18249" s="215" t="s">
        <v>1066</v>
      </c>
      <c r="C18249" s="24"/>
    </row>
    <row r="18250" spans="1:3" ht="12.75" customHeight="1" x14ac:dyDescent="0.2">
      <c r="A18250" s="215" t="s">
        <v>2369</v>
      </c>
      <c r="B18250" s="215" t="s">
        <v>201</v>
      </c>
      <c r="C18250" s="24"/>
    </row>
    <row r="18251" spans="1:3" ht="12.75" customHeight="1" x14ac:dyDescent="0.2">
      <c r="A18251" s="215" t="s">
        <v>14415</v>
      </c>
      <c r="B18251" s="215" t="s">
        <v>201</v>
      </c>
      <c r="C18251" s="24"/>
    </row>
    <row r="18252" spans="1:3" ht="12.75" customHeight="1" x14ac:dyDescent="0.2">
      <c r="A18252" s="215" t="s">
        <v>23411</v>
      </c>
      <c r="B18252" s="215" t="s">
        <v>201</v>
      </c>
      <c r="C18252" s="24"/>
    </row>
    <row r="18253" spans="1:3" ht="12.75" customHeight="1" x14ac:dyDescent="0.2">
      <c r="A18253" s="215" t="s">
        <v>14511</v>
      </c>
      <c r="B18253" s="215" t="s">
        <v>201</v>
      </c>
      <c r="C18253" s="24"/>
    </row>
    <row r="18254" spans="1:3" ht="12.75" customHeight="1" x14ac:dyDescent="0.2">
      <c r="A18254" s="215" t="s">
        <v>2370</v>
      </c>
      <c r="B18254" s="215" t="s">
        <v>201</v>
      </c>
      <c r="C18254" s="24"/>
    </row>
    <row r="18255" spans="1:3" ht="12.75" customHeight="1" x14ac:dyDescent="0.2">
      <c r="A18255" s="215" t="s">
        <v>14416</v>
      </c>
      <c r="B18255" s="215" t="s">
        <v>201</v>
      </c>
      <c r="C18255" s="24"/>
    </row>
    <row r="18256" spans="1:3" ht="12.75" customHeight="1" x14ac:dyDescent="0.2">
      <c r="A18256" s="215" t="s">
        <v>14417</v>
      </c>
      <c r="B18256" s="215" t="s">
        <v>201</v>
      </c>
      <c r="C18256" s="24"/>
    </row>
    <row r="18257" spans="1:3" ht="12.75" customHeight="1" x14ac:dyDescent="0.2">
      <c r="A18257" s="215" t="s">
        <v>14418</v>
      </c>
      <c r="B18257" s="215" t="s">
        <v>201</v>
      </c>
      <c r="C18257" s="24"/>
    </row>
    <row r="18258" spans="1:3" ht="12.75" customHeight="1" x14ac:dyDescent="0.2">
      <c r="A18258" s="215" t="s">
        <v>14419</v>
      </c>
      <c r="B18258" s="215" t="s">
        <v>201</v>
      </c>
      <c r="C18258" s="24"/>
    </row>
    <row r="18259" spans="1:3" ht="12.75" customHeight="1" x14ac:dyDescent="0.2">
      <c r="A18259" s="215" t="s">
        <v>14420</v>
      </c>
      <c r="B18259" s="215" t="s">
        <v>201</v>
      </c>
      <c r="C18259" s="24"/>
    </row>
    <row r="18260" spans="1:3" ht="12.75" customHeight="1" x14ac:dyDescent="0.2">
      <c r="A18260" s="215" t="s">
        <v>14421</v>
      </c>
      <c r="B18260" s="215" t="s">
        <v>201</v>
      </c>
      <c r="C18260" s="24"/>
    </row>
    <row r="18261" spans="1:3" ht="12.75" customHeight="1" x14ac:dyDescent="0.2">
      <c r="A18261" s="215" t="s">
        <v>14422</v>
      </c>
      <c r="B18261" s="215" t="s">
        <v>201</v>
      </c>
      <c r="C18261" s="24"/>
    </row>
    <row r="18262" spans="1:3" ht="12.75" customHeight="1" x14ac:dyDescent="0.2">
      <c r="A18262" s="215" t="s">
        <v>14423</v>
      </c>
      <c r="B18262" s="215" t="s">
        <v>201</v>
      </c>
      <c r="C18262" s="24"/>
    </row>
    <row r="18263" spans="1:3" ht="12.75" customHeight="1" x14ac:dyDescent="0.2">
      <c r="A18263" s="215" t="s">
        <v>2371</v>
      </c>
      <c r="B18263" s="215" t="s">
        <v>201</v>
      </c>
      <c r="C18263" s="24"/>
    </row>
    <row r="18264" spans="1:3" ht="12.75" customHeight="1" x14ac:dyDescent="0.2">
      <c r="A18264" s="215" t="s">
        <v>14424</v>
      </c>
      <c r="B18264" s="215" t="s">
        <v>201</v>
      </c>
      <c r="C18264" s="24"/>
    </row>
    <row r="18265" spans="1:3" ht="12.75" customHeight="1" x14ac:dyDescent="0.2">
      <c r="A18265" s="215" t="s">
        <v>23412</v>
      </c>
      <c r="B18265" s="215" t="s">
        <v>201</v>
      </c>
      <c r="C18265" s="24"/>
    </row>
    <row r="18266" spans="1:3" ht="12.75" customHeight="1" x14ac:dyDescent="0.2">
      <c r="A18266" s="215" t="s">
        <v>14425</v>
      </c>
      <c r="B18266" s="215" t="s">
        <v>201</v>
      </c>
      <c r="C18266" s="24"/>
    </row>
    <row r="18267" spans="1:3" ht="12.75" customHeight="1" x14ac:dyDescent="0.2">
      <c r="A18267" s="215" t="s">
        <v>14426</v>
      </c>
      <c r="B18267" s="215" t="s">
        <v>201</v>
      </c>
      <c r="C18267" s="24"/>
    </row>
    <row r="18268" spans="1:3" ht="12.75" customHeight="1" x14ac:dyDescent="0.2">
      <c r="A18268" s="215" t="s">
        <v>23413</v>
      </c>
      <c r="B18268" s="215" t="s">
        <v>201</v>
      </c>
      <c r="C18268" s="24"/>
    </row>
    <row r="18269" spans="1:3" ht="12.75" customHeight="1" x14ac:dyDescent="0.2">
      <c r="A18269" s="215" t="s">
        <v>14427</v>
      </c>
      <c r="B18269" s="215" t="s">
        <v>201</v>
      </c>
      <c r="C18269" s="24"/>
    </row>
    <row r="18270" spans="1:3" ht="12.75" customHeight="1" x14ac:dyDescent="0.2">
      <c r="A18270" s="215" t="s">
        <v>2372</v>
      </c>
      <c r="B18270" s="215" t="s">
        <v>201</v>
      </c>
      <c r="C18270" s="24"/>
    </row>
    <row r="18271" spans="1:3" ht="12.75" customHeight="1" x14ac:dyDescent="0.2">
      <c r="A18271" s="215" t="s">
        <v>14428</v>
      </c>
      <c r="B18271" s="215" t="s">
        <v>201</v>
      </c>
      <c r="C18271" s="24"/>
    </row>
    <row r="18272" spans="1:3" ht="12.75" customHeight="1" x14ac:dyDescent="0.2">
      <c r="A18272" s="215" t="s">
        <v>2373</v>
      </c>
      <c r="B18272" s="215" t="s">
        <v>201</v>
      </c>
      <c r="C18272" s="24"/>
    </row>
    <row r="18273" spans="1:3" ht="12.75" customHeight="1" x14ac:dyDescent="0.2">
      <c r="A18273" s="215" t="s">
        <v>14429</v>
      </c>
      <c r="B18273" s="215" t="s">
        <v>201</v>
      </c>
      <c r="C18273" s="24"/>
    </row>
    <row r="18274" spans="1:3" ht="12.75" customHeight="1" x14ac:dyDescent="0.2">
      <c r="A18274" s="215" t="s">
        <v>14430</v>
      </c>
      <c r="B18274" s="215" t="s">
        <v>201</v>
      </c>
      <c r="C18274" s="24"/>
    </row>
    <row r="18275" spans="1:3" ht="12.75" customHeight="1" x14ac:dyDescent="0.2">
      <c r="A18275" s="215" t="s">
        <v>14431</v>
      </c>
      <c r="B18275" s="215" t="s">
        <v>201</v>
      </c>
      <c r="C18275" s="24"/>
    </row>
    <row r="18276" spans="1:3" ht="12.75" customHeight="1" x14ac:dyDescent="0.2">
      <c r="A18276" s="215" t="s">
        <v>14432</v>
      </c>
      <c r="B18276" s="215" t="s">
        <v>201</v>
      </c>
      <c r="C18276" s="24"/>
    </row>
    <row r="18277" spans="1:3" ht="12.75" customHeight="1" x14ac:dyDescent="0.2">
      <c r="A18277" s="215" t="s">
        <v>14433</v>
      </c>
      <c r="B18277" s="215" t="s">
        <v>201</v>
      </c>
      <c r="C18277" s="24"/>
    </row>
    <row r="18278" spans="1:3" ht="12.75" customHeight="1" x14ac:dyDescent="0.2">
      <c r="A18278" s="215" t="s">
        <v>14434</v>
      </c>
      <c r="B18278" s="215" t="s">
        <v>201</v>
      </c>
      <c r="C18278" s="24"/>
    </row>
    <row r="18279" spans="1:3" ht="12.75" customHeight="1" x14ac:dyDescent="0.2">
      <c r="A18279" s="215" t="s">
        <v>14435</v>
      </c>
      <c r="B18279" s="215" t="s">
        <v>201</v>
      </c>
      <c r="C18279" s="24"/>
    </row>
    <row r="18280" spans="1:3" ht="12.75" customHeight="1" x14ac:dyDescent="0.2">
      <c r="A18280" s="215" t="s">
        <v>14436</v>
      </c>
      <c r="B18280" s="215" t="s">
        <v>201</v>
      </c>
      <c r="C18280" s="24"/>
    </row>
    <row r="18281" spans="1:3" ht="12.75" customHeight="1" x14ac:dyDescent="0.2">
      <c r="A18281" s="215" t="s">
        <v>23414</v>
      </c>
      <c r="B18281" s="215" t="s">
        <v>201</v>
      </c>
      <c r="C18281" s="24"/>
    </row>
    <row r="18282" spans="1:3" ht="12.75" customHeight="1" x14ac:dyDescent="0.2">
      <c r="A18282" s="215" t="s">
        <v>14437</v>
      </c>
      <c r="B18282" s="215" t="s">
        <v>201</v>
      </c>
      <c r="C18282" s="24"/>
    </row>
    <row r="18283" spans="1:3" ht="12.75" customHeight="1" x14ac:dyDescent="0.2">
      <c r="A18283" s="215" t="s">
        <v>2374</v>
      </c>
      <c r="B18283" s="215" t="s">
        <v>201</v>
      </c>
      <c r="C18283" s="24"/>
    </row>
    <row r="18284" spans="1:3" ht="12.75" customHeight="1" x14ac:dyDescent="0.2">
      <c r="A18284" s="215" t="s">
        <v>14438</v>
      </c>
      <c r="B18284" s="215" t="s">
        <v>201</v>
      </c>
      <c r="C18284" s="24"/>
    </row>
    <row r="18285" spans="1:3" ht="12.75" customHeight="1" x14ac:dyDescent="0.2">
      <c r="A18285" s="215" t="s">
        <v>3262</v>
      </c>
      <c r="B18285" s="215" t="s">
        <v>201</v>
      </c>
      <c r="C18285" s="24"/>
    </row>
    <row r="18286" spans="1:3" ht="12.75" customHeight="1" x14ac:dyDescent="0.2">
      <c r="A18286" s="215" t="s">
        <v>3273</v>
      </c>
      <c r="B18286" s="215" t="s">
        <v>201</v>
      </c>
      <c r="C18286" s="24"/>
    </row>
    <row r="18287" spans="1:3" ht="12.75" customHeight="1" x14ac:dyDescent="0.2">
      <c r="A18287" s="215" t="s">
        <v>14439</v>
      </c>
      <c r="B18287" s="215" t="s">
        <v>201</v>
      </c>
      <c r="C18287" s="24"/>
    </row>
    <row r="18288" spans="1:3" ht="12.75" customHeight="1" x14ac:dyDescent="0.2">
      <c r="A18288" s="215" t="s">
        <v>2375</v>
      </c>
      <c r="B18288" s="215" t="s">
        <v>201</v>
      </c>
      <c r="C18288" s="24"/>
    </row>
    <row r="18289" spans="1:3" ht="12.75" customHeight="1" x14ac:dyDescent="0.2">
      <c r="A18289" s="215" t="s">
        <v>14440</v>
      </c>
      <c r="B18289" s="215" t="s">
        <v>201</v>
      </c>
      <c r="C18289" s="24"/>
    </row>
    <row r="18290" spans="1:3" ht="12.75" customHeight="1" x14ac:dyDescent="0.2">
      <c r="A18290" s="215" t="s">
        <v>23415</v>
      </c>
      <c r="B18290" s="215" t="s">
        <v>201</v>
      </c>
      <c r="C18290" s="24"/>
    </row>
    <row r="18291" spans="1:3" ht="12.75" customHeight="1" x14ac:dyDescent="0.2">
      <c r="A18291" s="215" t="s">
        <v>14441</v>
      </c>
      <c r="B18291" s="215" t="s">
        <v>201</v>
      </c>
      <c r="C18291" s="24"/>
    </row>
    <row r="18292" spans="1:3" ht="12.75" customHeight="1" x14ac:dyDescent="0.2">
      <c r="A18292" s="215" t="s">
        <v>23416</v>
      </c>
      <c r="B18292" s="215" t="s">
        <v>201</v>
      </c>
      <c r="C18292" s="24"/>
    </row>
    <row r="18293" spans="1:3" ht="12.75" customHeight="1" x14ac:dyDescent="0.2">
      <c r="A18293" s="215" t="s">
        <v>14442</v>
      </c>
      <c r="B18293" s="215" t="s">
        <v>201</v>
      </c>
      <c r="C18293" s="24"/>
    </row>
    <row r="18294" spans="1:3" ht="12.75" customHeight="1" x14ac:dyDescent="0.2">
      <c r="A18294" s="215" t="s">
        <v>23417</v>
      </c>
      <c r="B18294" s="215" t="s">
        <v>201</v>
      </c>
      <c r="C18294" s="24"/>
    </row>
    <row r="18295" spans="1:3" ht="12.75" customHeight="1" x14ac:dyDescent="0.2">
      <c r="A18295" s="215" t="s">
        <v>14443</v>
      </c>
      <c r="B18295" s="215" t="s">
        <v>201</v>
      </c>
      <c r="C18295" s="24"/>
    </row>
    <row r="18296" spans="1:3" ht="12.75" customHeight="1" x14ac:dyDescent="0.2">
      <c r="A18296" s="215" t="s">
        <v>14444</v>
      </c>
      <c r="B18296" s="215" t="s">
        <v>201</v>
      </c>
      <c r="C18296" s="24"/>
    </row>
    <row r="18297" spans="1:3" ht="12.75" customHeight="1" x14ac:dyDescent="0.2">
      <c r="A18297" s="215" t="s">
        <v>14445</v>
      </c>
      <c r="B18297" s="215" t="s">
        <v>201</v>
      </c>
      <c r="C18297" s="24"/>
    </row>
    <row r="18298" spans="1:3" ht="12.75" customHeight="1" x14ac:dyDescent="0.2">
      <c r="A18298" s="215" t="s">
        <v>14446</v>
      </c>
      <c r="B18298" s="215" t="s">
        <v>201</v>
      </c>
      <c r="C18298" s="24"/>
    </row>
    <row r="18299" spans="1:3" ht="12.75" customHeight="1" x14ac:dyDescent="0.2">
      <c r="A18299" s="215" t="s">
        <v>14447</v>
      </c>
      <c r="B18299" s="215" t="s">
        <v>201</v>
      </c>
      <c r="C18299" s="24"/>
    </row>
    <row r="18300" spans="1:3" ht="12.75" customHeight="1" x14ac:dyDescent="0.2">
      <c r="A18300" s="215" t="s">
        <v>14448</v>
      </c>
      <c r="B18300" s="215" t="s">
        <v>201</v>
      </c>
      <c r="C18300" s="24"/>
    </row>
    <row r="18301" spans="1:3" ht="12.75" customHeight="1" x14ac:dyDescent="0.2">
      <c r="A18301" s="215" t="s">
        <v>23418</v>
      </c>
      <c r="B18301" s="215" t="s">
        <v>201</v>
      </c>
      <c r="C18301" s="24"/>
    </row>
    <row r="18302" spans="1:3" ht="12.75" customHeight="1" x14ac:dyDescent="0.2">
      <c r="A18302" s="215" t="s">
        <v>23419</v>
      </c>
      <c r="B18302" s="215" t="s">
        <v>201</v>
      </c>
      <c r="C18302" s="24"/>
    </row>
    <row r="18303" spans="1:3" ht="12.75" customHeight="1" x14ac:dyDescent="0.2">
      <c r="A18303" s="215" t="s">
        <v>14449</v>
      </c>
      <c r="B18303" s="215" t="s">
        <v>201</v>
      </c>
      <c r="C18303" s="24"/>
    </row>
    <row r="18304" spans="1:3" ht="12.75" customHeight="1" x14ac:dyDescent="0.2">
      <c r="A18304" s="215" t="s">
        <v>26067</v>
      </c>
      <c r="B18304" s="215" t="s">
        <v>201</v>
      </c>
      <c r="C18304" s="24"/>
    </row>
    <row r="18305" spans="1:3" ht="12.75" customHeight="1" x14ac:dyDescent="0.2">
      <c r="A18305" s="215" t="s">
        <v>23406</v>
      </c>
      <c r="B18305" s="215" t="s">
        <v>201</v>
      </c>
      <c r="C18305" s="24"/>
    </row>
    <row r="18306" spans="1:3" ht="12.75" customHeight="1" x14ac:dyDescent="0.2">
      <c r="A18306" s="215" t="s">
        <v>23420</v>
      </c>
      <c r="B18306" s="215" t="s">
        <v>201</v>
      </c>
      <c r="C18306" s="24"/>
    </row>
    <row r="18307" spans="1:3" ht="12.75" customHeight="1" x14ac:dyDescent="0.2">
      <c r="A18307" s="215" t="s">
        <v>23421</v>
      </c>
      <c r="B18307" s="215" t="s">
        <v>201</v>
      </c>
      <c r="C18307" s="24"/>
    </row>
    <row r="18308" spans="1:3" ht="12.75" customHeight="1" x14ac:dyDescent="0.2">
      <c r="A18308" s="215" t="s">
        <v>23422</v>
      </c>
      <c r="B18308" s="215" t="s">
        <v>201</v>
      </c>
      <c r="C18308" s="24"/>
    </row>
    <row r="18309" spans="1:3" ht="12.75" customHeight="1" x14ac:dyDescent="0.2">
      <c r="A18309" s="215" t="s">
        <v>14450</v>
      </c>
      <c r="B18309" s="215" t="s">
        <v>201</v>
      </c>
      <c r="C18309" s="24"/>
    </row>
    <row r="18310" spans="1:3" ht="12.75" customHeight="1" x14ac:dyDescent="0.2">
      <c r="A18310" s="215" t="s">
        <v>14512</v>
      </c>
      <c r="B18310" s="215" t="s">
        <v>201</v>
      </c>
      <c r="C18310" s="24"/>
    </row>
    <row r="18311" spans="1:3" ht="12.75" customHeight="1" x14ac:dyDescent="0.2">
      <c r="A18311" s="215" t="s">
        <v>23423</v>
      </c>
      <c r="B18311" s="215" t="s">
        <v>201</v>
      </c>
      <c r="C18311" s="24"/>
    </row>
    <row r="18312" spans="1:3" ht="12.75" customHeight="1" x14ac:dyDescent="0.2">
      <c r="A18312" s="215" t="s">
        <v>14513</v>
      </c>
      <c r="B18312" s="215" t="s">
        <v>201</v>
      </c>
      <c r="C18312" s="24"/>
    </row>
    <row r="18313" spans="1:3" ht="12.75" customHeight="1" x14ac:dyDescent="0.2">
      <c r="A18313" s="215" t="s">
        <v>14514</v>
      </c>
      <c r="B18313" s="215" t="s">
        <v>201</v>
      </c>
      <c r="C18313" s="24"/>
    </row>
    <row r="18314" spans="1:3" ht="12.75" customHeight="1" x14ac:dyDescent="0.2">
      <c r="A18314" s="215" t="s">
        <v>23424</v>
      </c>
      <c r="B18314" s="215" t="s">
        <v>201</v>
      </c>
      <c r="C18314" s="24"/>
    </row>
    <row r="18315" spans="1:3" ht="12.75" customHeight="1" x14ac:dyDescent="0.2">
      <c r="A18315" s="215" t="s">
        <v>23425</v>
      </c>
      <c r="B18315" s="215" t="s">
        <v>201</v>
      </c>
      <c r="C18315" s="24"/>
    </row>
    <row r="18316" spans="1:3" ht="12.75" customHeight="1" x14ac:dyDescent="0.2">
      <c r="A18316" s="215" t="s">
        <v>23426</v>
      </c>
      <c r="B18316" s="215" t="s">
        <v>201</v>
      </c>
      <c r="C18316" s="24"/>
    </row>
    <row r="18317" spans="1:3" ht="12.75" customHeight="1" x14ac:dyDescent="0.2">
      <c r="A18317" s="215" t="s">
        <v>26068</v>
      </c>
      <c r="B18317" s="215" t="s">
        <v>201</v>
      </c>
      <c r="C18317" s="24"/>
    </row>
    <row r="18318" spans="1:3" ht="12.75" customHeight="1" x14ac:dyDescent="0.2">
      <c r="A18318" s="215" t="s">
        <v>14451</v>
      </c>
      <c r="B18318" s="215" t="s">
        <v>201</v>
      </c>
      <c r="C18318" s="24"/>
    </row>
    <row r="18319" spans="1:3" ht="12.75" customHeight="1" x14ac:dyDescent="0.2">
      <c r="A18319" s="215" t="s">
        <v>2376</v>
      </c>
      <c r="B18319" s="215" t="s">
        <v>201</v>
      </c>
      <c r="C18319" s="24"/>
    </row>
    <row r="18320" spans="1:3" ht="12.75" customHeight="1" x14ac:dyDescent="0.2">
      <c r="A18320" s="215" t="s">
        <v>14452</v>
      </c>
      <c r="B18320" s="215" t="s">
        <v>201</v>
      </c>
      <c r="C18320" s="24"/>
    </row>
    <row r="18321" spans="1:3" ht="12.75" customHeight="1" x14ac:dyDescent="0.2">
      <c r="A18321" s="215" t="s">
        <v>2377</v>
      </c>
      <c r="B18321" s="215" t="s">
        <v>201</v>
      </c>
      <c r="C18321" s="24"/>
    </row>
    <row r="18322" spans="1:3" ht="12.75" customHeight="1" x14ac:dyDescent="0.2">
      <c r="A18322" s="215" t="s">
        <v>14453</v>
      </c>
      <c r="B18322" s="215" t="s">
        <v>201</v>
      </c>
      <c r="C18322" s="24"/>
    </row>
    <row r="18323" spans="1:3" ht="12.75" customHeight="1" x14ac:dyDescent="0.2">
      <c r="A18323" s="215" t="s">
        <v>14454</v>
      </c>
      <c r="B18323" s="215" t="s">
        <v>201</v>
      </c>
      <c r="C18323" s="24"/>
    </row>
    <row r="18324" spans="1:3" ht="12.75" customHeight="1" x14ac:dyDescent="0.2">
      <c r="A18324" s="215" t="s">
        <v>23427</v>
      </c>
      <c r="B18324" s="215" t="s">
        <v>201</v>
      </c>
      <c r="C18324" s="24"/>
    </row>
    <row r="18325" spans="1:3" ht="12.75" customHeight="1" x14ac:dyDescent="0.2">
      <c r="A18325" s="215" t="s">
        <v>23428</v>
      </c>
      <c r="B18325" s="215" t="s">
        <v>201</v>
      </c>
      <c r="C18325" s="24"/>
    </row>
    <row r="18326" spans="1:3" ht="12.75" customHeight="1" x14ac:dyDescent="0.2">
      <c r="A18326" s="215" t="s">
        <v>14515</v>
      </c>
      <c r="B18326" s="215" t="s">
        <v>201</v>
      </c>
      <c r="C18326" s="24"/>
    </row>
    <row r="18327" spans="1:3" ht="12.75" customHeight="1" x14ac:dyDescent="0.2">
      <c r="A18327" s="215" t="s">
        <v>23429</v>
      </c>
      <c r="B18327" s="215" t="s">
        <v>201</v>
      </c>
      <c r="C18327" s="24"/>
    </row>
    <row r="18328" spans="1:3" ht="12.75" customHeight="1" x14ac:dyDescent="0.2">
      <c r="A18328" s="215" t="s">
        <v>23430</v>
      </c>
      <c r="B18328" s="215" t="s">
        <v>201</v>
      </c>
      <c r="C18328" s="24"/>
    </row>
    <row r="18329" spans="1:3" ht="12.75" customHeight="1" x14ac:dyDescent="0.2">
      <c r="A18329" s="215" t="s">
        <v>23431</v>
      </c>
      <c r="B18329" s="215" t="s">
        <v>201</v>
      </c>
      <c r="C18329" s="24"/>
    </row>
    <row r="18330" spans="1:3" ht="12.75" customHeight="1" x14ac:dyDescent="0.2">
      <c r="A18330" s="215" t="s">
        <v>23432</v>
      </c>
      <c r="B18330" s="215" t="s">
        <v>201</v>
      </c>
      <c r="C18330" s="24"/>
    </row>
    <row r="18331" spans="1:3" ht="12.75" customHeight="1" x14ac:dyDescent="0.2">
      <c r="A18331" s="215" t="s">
        <v>14516</v>
      </c>
      <c r="B18331" s="215" t="s">
        <v>201</v>
      </c>
      <c r="C18331" s="24"/>
    </row>
    <row r="18332" spans="1:3" ht="12.75" customHeight="1" x14ac:dyDescent="0.2">
      <c r="A18332" s="215" t="s">
        <v>14455</v>
      </c>
      <c r="B18332" s="215" t="s">
        <v>201</v>
      </c>
      <c r="C18332" s="24"/>
    </row>
    <row r="18333" spans="1:3" ht="12.75" customHeight="1" x14ac:dyDescent="0.2">
      <c r="A18333" s="215" t="s">
        <v>14456</v>
      </c>
      <c r="B18333" s="215" t="s">
        <v>201</v>
      </c>
      <c r="C18333" s="24"/>
    </row>
    <row r="18334" spans="1:3" ht="12.75" customHeight="1" x14ac:dyDescent="0.2">
      <c r="A18334" s="215" t="s">
        <v>23433</v>
      </c>
      <c r="B18334" s="215" t="s">
        <v>201</v>
      </c>
      <c r="C18334" s="24"/>
    </row>
    <row r="18335" spans="1:3" ht="12.75" customHeight="1" x14ac:dyDescent="0.2">
      <c r="A18335" s="215" t="s">
        <v>23434</v>
      </c>
      <c r="B18335" s="215" t="s">
        <v>201</v>
      </c>
      <c r="C18335" s="24"/>
    </row>
    <row r="18336" spans="1:3" ht="12.75" customHeight="1" x14ac:dyDescent="0.2">
      <c r="A18336" s="215" t="s">
        <v>23435</v>
      </c>
      <c r="B18336" s="215" t="s">
        <v>201</v>
      </c>
      <c r="C18336" s="24"/>
    </row>
    <row r="18337" spans="1:3" ht="12.75" customHeight="1" x14ac:dyDescent="0.2">
      <c r="A18337" s="215" t="s">
        <v>14457</v>
      </c>
      <c r="B18337" s="215" t="s">
        <v>201</v>
      </c>
      <c r="C18337" s="24"/>
    </row>
    <row r="18338" spans="1:3" ht="12.75" customHeight="1" x14ac:dyDescent="0.2">
      <c r="A18338" s="215" t="s">
        <v>14458</v>
      </c>
      <c r="B18338" s="215" t="s">
        <v>201</v>
      </c>
      <c r="C18338" s="24"/>
    </row>
    <row r="18339" spans="1:3" ht="12.75" customHeight="1" x14ac:dyDescent="0.2">
      <c r="A18339" s="215" t="s">
        <v>23436</v>
      </c>
      <c r="B18339" s="215" t="s">
        <v>201</v>
      </c>
      <c r="C18339" s="24"/>
    </row>
    <row r="18340" spans="1:3" ht="12.75" customHeight="1" x14ac:dyDescent="0.2">
      <c r="A18340" s="215" t="s">
        <v>23437</v>
      </c>
      <c r="B18340" s="215" t="s">
        <v>201</v>
      </c>
      <c r="C18340" s="24"/>
    </row>
    <row r="18341" spans="1:3" ht="12.75" customHeight="1" x14ac:dyDescent="0.2">
      <c r="A18341" s="215" t="s">
        <v>14517</v>
      </c>
      <c r="B18341" s="215" t="s">
        <v>201</v>
      </c>
      <c r="C18341" s="24"/>
    </row>
    <row r="18342" spans="1:3" ht="12.75" customHeight="1" x14ac:dyDescent="0.2">
      <c r="A18342" s="215" t="s">
        <v>14518</v>
      </c>
      <c r="B18342" s="215" t="s">
        <v>201</v>
      </c>
      <c r="C18342" s="24"/>
    </row>
    <row r="18343" spans="1:3" ht="12.75" customHeight="1" x14ac:dyDescent="0.2">
      <c r="A18343" s="215" t="s">
        <v>14519</v>
      </c>
      <c r="B18343" s="215" t="s">
        <v>201</v>
      </c>
      <c r="C18343" s="24"/>
    </row>
    <row r="18344" spans="1:3" ht="12.75" customHeight="1" x14ac:dyDescent="0.2">
      <c r="A18344" s="215" t="s">
        <v>14520</v>
      </c>
      <c r="B18344" s="215" t="s">
        <v>201</v>
      </c>
      <c r="C18344" s="24"/>
    </row>
    <row r="18345" spans="1:3" ht="12.75" customHeight="1" x14ac:dyDescent="0.2">
      <c r="A18345" s="215" t="s">
        <v>14521</v>
      </c>
      <c r="B18345" s="215" t="s">
        <v>201</v>
      </c>
      <c r="C18345" s="24"/>
    </row>
    <row r="18346" spans="1:3" ht="12.75" customHeight="1" x14ac:dyDescent="0.2">
      <c r="A18346" s="215" t="s">
        <v>14522</v>
      </c>
      <c r="B18346" s="215" t="s">
        <v>201</v>
      </c>
      <c r="C18346" s="24"/>
    </row>
    <row r="18347" spans="1:3" ht="12.75" customHeight="1" x14ac:dyDescent="0.2">
      <c r="A18347" s="215" t="s">
        <v>14523</v>
      </c>
      <c r="B18347" s="215" t="s">
        <v>201</v>
      </c>
      <c r="C18347" s="24"/>
    </row>
    <row r="18348" spans="1:3" ht="12.75" customHeight="1" x14ac:dyDescent="0.2">
      <c r="A18348" s="215" t="s">
        <v>14524</v>
      </c>
      <c r="B18348" s="215" t="s">
        <v>201</v>
      </c>
      <c r="C18348" s="24"/>
    </row>
    <row r="18349" spans="1:3" ht="12.75" customHeight="1" x14ac:dyDescent="0.2">
      <c r="A18349" s="215" t="s">
        <v>23438</v>
      </c>
      <c r="B18349" s="215" t="s">
        <v>201</v>
      </c>
      <c r="C18349" s="24"/>
    </row>
    <row r="18350" spans="1:3" ht="12.75" customHeight="1" x14ac:dyDescent="0.2">
      <c r="A18350" s="215" t="s">
        <v>14525</v>
      </c>
      <c r="B18350" s="215" t="s">
        <v>201</v>
      </c>
      <c r="C18350" s="24"/>
    </row>
    <row r="18351" spans="1:3" ht="12.75" customHeight="1" x14ac:dyDescent="0.2">
      <c r="A18351" s="215" t="s">
        <v>23439</v>
      </c>
      <c r="B18351" s="215" t="s">
        <v>201</v>
      </c>
      <c r="C18351" s="24"/>
    </row>
    <row r="18352" spans="1:3" ht="12.75" customHeight="1" x14ac:dyDescent="0.2">
      <c r="A18352" s="215" t="s">
        <v>14526</v>
      </c>
      <c r="B18352" s="215" t="s">
        <v>201</v>
      </c>
      <c r="C18352" s="24"/>
    </row>
    <row r="18353" spans="1:3" ht="12.75" customHeight="1" x14ac:dyDescent="0.2">
      <c r="A18353" s="215" t="s">
        <v>14527</v>
      </c>
      <c r="B18353" s="215" t="s">
        <v>201</v>
      </c>
      <c r="C18353" s="24"/>
    </row>
    <row r="18354" spans="1:3" ht="12.75" customHeight="1" x14ac:dyDescent="0.2">
      <c r="A18354" s="215" t="s">
        <v>23440</v>
      </c>
      <c r="B18354" s="215" t="s">
        <v>201</v>
      </c>
      <c r="C18354" s="24"/>
    </row>
    <row r="18355" spans="1:3" ht="12.75" customHeight="1" x14ac:dyDescent="0.2">
      <c r="A18355" s="215" t="s">
        <v>14528</v>
      </c>
      <c r="B18355" s="215" t="s">
        <v>201</v>
      </c>
      <c r="C18355" s="24"/>
    </row>
    <row r="18356" spans="1:3" ht="12.75" customHeight="1" x14ac:dyDescent="0.2">
      <c r="A18356" s="215" t="s">
        <v>23441</v>
      </c>
      <c r="B18356" s="215" t="s">
        <v>201</v>
      </c>
      <c r="C18356" s="24"/>
    </row>
    <row r="18357" spans="1:3" ht="12.75" customHeight="1" x14ac:dyDescent="0.2">
      <c r="A18357" s="215" t="s">
        <v>14529</v>
      </c>
      <c r="B18357" s="215" t="s">
        <v>201</v>
      </c>
      <c r="C18357" s="24"/>
    </row>
    <row r="18358" spans="1:3" ht="12.75" customHeight="1" x14ac:dyDescent="0.2">
      <c r="A18358" s="215" t="s">
        <v>26069</v>
      </c>
      <c r="B18358" s="215" t="s">
        <v>201</v>
      </c>
      <c r="C18358" s="24"/>
    </row>
    <row r="18359" spans="1:3" ht="12.75" customHeight="1" x14ac:dyDescent="0.2">
      <c r="A18359" s="215" t="s">
        <v>23442</v>
      </c>
      <c r="B18359" s="215" t="s">
        <v>201</v>
      </c>
      <c r="C18359" s="24"/>
    </row>
    <row r="18360" spans="1:3" ht="12.75" customHeight="1" x14ac:dyDescent="0.2">
      <c r="A18360" s="215" t="s">
        <v>14530</v>
      </c>
      <c r="B18360" s="215" t="s">
        <v>201</v>
      </c>
      <c r="C18360" s="24"/>
    </row>
    <row r="18361" spans="1:3" ht="12.75" customHeight="1" x14ac:dyDescent="0.2">
      <c r="A18361" s="215" t="s">
        <v>23443</v>
      </c>
      <c r="B18361" s="215" t="s">
        <v>201</v>
      </c>
      <c r="C18361" s="24"/>
    </row>
    <row r="18362" spans="1:3" ht="12.75" customHeight="1" x14ac:dyDescent="0.2">
      <c r="A18362" s="215" t="s">
        <v>23444</v>
      </c>
      <c r="B18362" s="215" t="s">
        <v>201</v>
      </c>
      <c r="C18362" s="24"/>
    </row>
    <row r="18363" spans="1:3" ht="12.75" customHeight="1" x14ac:dyDescent="0.2">
      <c r="A18363" s="215" t="s">
        <v>14531</v>
      </c>
      <c r="B18363" s="215" t="s">
        <v>201</v>
      </c>
      <c r="C18363" s="24"/>
    </row>
    <row r="18364" spans="1:3" ht="12.75" customHeight="1" x14ac:dyDescent="0.2">
      <c r="A18364" s="215" t="s">
        <v>14532</v>
      </c>
      <c r="B18364" s="215" t="s">
        <v>201</v>
      </c>
      <c r="C18364" s="24"/>
    </row>
    <row r="18365" spans="1:3" ht="12.75" customHeight="1" x14ac:dyDescent="0.2">
      <c r="A18365" s="215" t="s">
        <v>23445</v>
      </c>
      <c r="B18365" s="215" t="s">
        <v>201</v>
      </c>
      <c r="C18365" s="24"/>
    </row>
    <row r="18366" spans="1:3" ht="12.75" customHeight="1" x14ac:dyDescent="0.2">
      <c r="A18366" s="215" t="s">
        <v>14459</v>
      </c>
      <c r="B18366" s="215" t="s">
        <v>201</v>
      </c>
      <c r="C18366" s="24"/>
    </row>
    <row r="18367" spans="1:3" ht="12.75" customHeight="1" x14ac:dyDescent="0.2">
      <c r="A18367" s="215" t="s">
        <v>14533</v>
      </c>
      <c r="B18367" s="215" t="s">
        <v>201</v>
      </c>
      <c r="C18367" s="24"/>
    </row>
    <row r="18368" spans="1:3" ht="12.75" customHeight="1" x14ac:dyDescent="0.2">
      <c r="A18368" s="215" t="s">
        <v>2378</v>
      </c>
      <c r="B18368" s="215" t="s">
        <v>201</v>
      </c>
      <c r="C18368" s="24"/>
    </row>
    <row r="18369" spans="1:3" ht="12.75" customHeight="1" x14ac:dyDescent="0.2">
      <c r="A18369" s="215" t="s">
        <v>14460</v>
      </c>
      <c r="B18369" s="215" t="s">
        <v>201</v>
      </c>
      <c r="C18369" s="24"/>
    </row>
    <row r="18370" spans="1:3" ht="12.75" customHeight="1" x14ac:dyDescent="0.2">
      <c r="A18370" s="215" t="s">
        <v>23446</v>
      </c>
      <c r="B18370" s="215" t="s">
        <v>201</v>
      </c>
      <c r="C18370" s="24"/>
    </row>
    <row r="18371" spans="1:3" ht="12.75" customHeight="1" x14ac:dyDescent="0.2">
      <c r="A18371" s="215" t="s">
        <v>23447</v>
      </c>
      <c r="B18371" s="215" t="s">
        <v>201</v>
      </c>
      <c r="C18371" s="24"/>
    </row>
    <row r="18372" spans="1:3" ht="12.75" customHeight="1" x14ac:dyDescent="0.2">
      <c r="A18372" s="215" t="s">
        <v>14461</v>
      </c>
      <c r="B18372" s="215" t="s">
        <v>201</v>
      </c>
      <c r="C18372" s="24"/>
    </row>
    <row r="18373" spans="1:3" ht="12.75" customHeight="1" x14ac:dyDescent="0.2">
      <c r="A18373" s="215" t="s">
        <v>23448</v>
      </c>
      <c r="B18373" s="215" t="s">
        <v>201</v>
      </c>
      <c r="C18373" s="24"/>
    </row>
    <row r="18374" spans="1:3" ht="12.75" customHeight="1" x14ac:dyDescent="0.2">
      <c r="A18374" s="215" t="s">
        <v>2379</v>
      </c>
      <c r="B18374" s="215" t="s">
        <v>201</v>
      </c>
      <c r="C18374" s="24"/>
    </row>
    <row r="18375" spans="1:3" ht="12.75" customHeight="1" x14ac:dyDescent="0.2">
      <c r="A18375" s="215" t="s">
        <v>14462</v>
      </c>
      <c r="B18375" s="215" t="s">
        <v>201</v>
      </c>
      <c r="C18375" s="24"/>
    </row>
    <row r="18376" spans="1:3" ht="12.75" customHeight="1" x14ac:dyDescent="0.2">
      <c r="A18376" s="215" t="s">
        <v>14463</v>
      </c>
      <c r="B18376" s="215" t="s">
        <v>201</v>
      </c>
      <c r="C18376" s="24"/>
    </row>
    <row r="18377" spans="1:3" ht="12.75" customHeight="1" x14ac:dyDescent="0.2">
      <c r="A18377" s="215" t="s">
        <v>14464</v>
      </c>
      <c r="B18377" s="215" t="s">
        <v>201</v>
      </c>
      <c r="C18377" s="24"/>
    </row>
    <row r="18378" spans="1:3" ht="12.75" customHeight="1" x14ac:dyDescent="0.2">
      <c r="A18378" s="215" t="s">
        <v>14465</v>
      </c>
      <c r="B18378" s="215" t="s">
        <v>201</v>
      </c>
      <c r="C18378" s="24"/>
    </row>
    <row r="18379" spans="1:3" ht="12.75" customHeight="1" x14ac:dyDescent="0.2">
      <c r="A18379" s="215" t="s">
        <v>23449</v>
      </c>
      <c r="B18379" s="215" t="s">
        <v>201</v>
      </c>
      <c r="C18379" s="24"/>
    </row>
    <row r="18380" spans="1:3" ht="12.75" customHeight="1" x14ac:dyDescent="0.2">
      <c r="A18380" s="215" t="s">
        <v>23450</v>
      </c>
      <c r="B18380" s="215" t="s">
        <v>201</v>
      </c>
      <c r="C18380" s="24"/>
    </row>
    <row r="18381" spans="1:3" ht="12.75" customHeight="1" x14ac:dyDescent="0.2">
      <c r="A18381" s="215" t="s">
        <v>14466</v>
      </c>
      <c r="B18381" s="215" t="s">
        <v>201</v>
      </c>
      <c r="C18381" s="24"/>
    </row>
    <row r="18382" spans="1:3" ht="12.75" customHeight="1" x14ac:dyDescent="0.2">
      <c r="A18382" s="215" t="s">
        <v>14467</v>
      </c>
      <c r="B18382" s="215" t="s">
        <v>201</v>
      </c>
      <c r="C18382" s="24"/>
    </row>
    <row r="18383" spans="1:3" ht="12.75" customHeight="1" x14ac:dyDescent="0.2">
      <c r="A18383" s="215" t="s">
        <v>14468</v>
      </c>
      <c r="B18383" s="215" t="s">
        <v>201</v>
      </c>
      <c r="C18383" s="24"/>
    </row>
    <row r="18384" spans="1:3" ht="12.75" customHeight="1" x14ac:dyDescent="0.2">
      <c r="A18384" s="215" t="s">
        <v>14469</v>
      </c>
      <c r="B18384" s="215" t="s">
        <v>201</v>
      </c>
      <c r="C18384" s="24"/>
    </row>
    <row r="18385" spans="1:3" ht="12.75" customHeight="1" x14ac:dyDescent="0.2">
      <c r="A18385" s="215" t="s">
        <v>14470</v>
      </c>
      <c r="B18385" s="215" t="s">
        <v>201</v>
      </c>
      <c r="C18385" s="24"/>
    </row>
    <row r="18386" spans="1:3" ht="12.75" customHeight="1" x14ac:dyDescent="0.2">
      <c r="A18386" s="215" t="s">
        <v>14471</v>
      </c>
      <c r="B18386" s="215" t="s">
        <v>201</v>
      </c>
      <c r="C18386" s="24"/>
    </row>
    <row r="18387" spans="1:3" ht="12.75" customHeight="1" x14ac:dyDescent="0.2">
      <c r="A18387" s="215" t="s">
        <v>14472</v>
      </c>
      <c r="B18387" s="215" t="s">
        <v>201</v>
      </c>
      <c r="C18387" s="24"/>
    </row>
    <row r="18388" spans="1:3" ht="12.75" customHeight="1" x14ac:dyDescent="0.2">
      <c r="A18388" s="215" t="s">
        <v>14473</v>
      </c>
      <c r="B18388" s="215" t="s">
        <v>201</v>
      </c>
      <c r="C18388" s="24"/>
    </row>
    <row r="18389" spans="1:3" ht="12.75" customHeight="1" x14ac:dyDescent="0.2">
      <c r="A18389" s="215" t="s">
        <v>14474</v>
      </c>
      <c r="B18389" s="215" t="s">
        <v>201</v>
      </c>
      <c r="C18389" s="24"/>
    </row>
    <row r="18390" spans="1:3" ht="12.75" customHeight="1" x14ac:dyDescent="0.2">
      <c r="A18390" s="215" t="s">
        <v>14475</v>
      </c>
      <c r="B18390" s="215" t="s">
        <v>201</v>
      </c>
      <c r="C18390" s="24"/>
    </row>
    <row r="18391" spans="1:3" ht="12.75" customHeight="1" x14ac:dyDescent="0.2">
      <c r="A18391" s="215" t="s">
        <v>14476</v>
      </c>
      <c r="B18391" s="215" t="s">
        <v>201</v>
      </c>
      <c r="C18391" s="24"/>
    </row>
    <row r="18392" spans="1:3" ht="12.75" customHeight="1" x14ac:dyDescent="0.2">
      <c r="A18392" s="215" t="s">
        <v>14477</v>
      </c>
      <c r="B18392" s="215" t="s">
        <v>201</v>
      </c>
      <c r="C18392" s="24"/>
    </row>
    <row r="18393" spans="1:3" ht="12.75" customHeight="1" x14ac:dyDescent="0.2">
      <c r="A18393" s="215" t="s">
        <v>14478</v>
      </c>
      <c r="B18393" s="215" t="s">
        <v>201</v>
      </c>
      <c r="C18393" s="24"/>
    </row>
    <row r="18394" spans="1:3" ht="12.75" customHeight="1" x14ac:dyDescent="0.2">
      <c r="A18394" s="215" t="s">
        <v>23407</v>
      </c>
      <c r="B18394" s="215" t="s">
        <v>201</v>
      </c>
      <c r="C18394" s="24"/>
    </row>
    <row r="18395" spans="1:3" ht="12.75" customHeight="1" x14ac:dyDescent="0.2">
      <c r="A18395" s="215" t="s">
        <v>14534</v>
      </c>
      <c r="B18395" s="215" t="s">
        <v>201</v>
      </c>
      <c r="C18395" s="24"/>
    </row>
    <row r="18396" spans="1:3" ht="12.75" customHeight="1" x14ac:dyDescent="0.2">
      <c r="A18396" s="215" t="s">
        <v>14535</v>
      </c>
      <c r="B18396" s="215" t="s">
        <v>201</v>
      </c>
      <c r="C18396" s="24"/>
    </row>
    <row r="18397" spans="1:3" ht="12.75" customHeight="1" x14ac:dyDescent="0.2">
      <c r="A18397" s="215" t="s">
        <v>14479</v>
      </c>
      <c r="B18397" s="215" t="s">
        <v>201</v>
      </c>
      <c r="C18397" s="24"/>
    </row>
    <row r="18398" spans="1:3" ht="12.75" customHeight="1" x14ac:dyDescent="0.2">
      <c r="A18398" s="215" t="s">
        <v>23451</v>
      </c>
      <c r="B18398" s="215" t="s">
        <v>201</v>
      </c>
      <c r="C18398" s="24"/>
    </row>
    <row r="18399" spans="1:3" ht="12.75" customHeight="1" x14ac:dyDescent="0.2">
      <c r="A18399" s="215" t="s">
        <v>23452</v>
      </c>
      <c r="B18399" s="215" t="s">
        <v>201</v>
      </c>
      <c r="C18399" s="24"/>
    </row>
    <row r="18400" spans="1:3" ht="12.75" customHeight="1" x14ac:dyDescent="0.2">
      <c r="A18400" s="215" t="s">
        <v>23453</v>
      </c>
      <c r="B18400" s="215" t="s">
        <v>201</v>
      </c>
      <c r="C18400" s="24"/>
    </row>
    <row r="18401" spans="1:3" ht="12.75" customHeight="1" x14ac:dyDescent="0.2">
      <c r="A18401" s="215" t="s">
        <v>23454</v>
      </c>
      <c r="B18401" s="215" t="s">
        <v>201</v>
      </c>
      <c r="C18401" s="24"/>
    </row>
    <row r="18402" spans="1:3" ht="12.75" customHeight="1" x14ac:dyDescent="0.2">
      <c r="A18402" s="215" t="s">
        <v>14536</v>
      </c>
      <c r="B18402" s="215" t="s">
        <v>201</v>
      </c>
      <c r="C18402" s="24"/>
    </row>
    <row r="18403" spans="1:3" ht="12.75" customHeight="1" x14ac:dyDescent="0.2">
      <c r="A18403" s="215" t="s">
        <v>23455</v>
      </c>
      <c r="B18403" s="215" t="s">
        <v>201</v>
      </c>
      <c r="C18403" s="24"/>
    </row>
    <row r="18404" spans="1:3" ht="12.75" customHeight="1" x14ac:dyDescent="0.2">
      <c r="A18404" s="215" t="s">
        <v>23456</v>
      </c>
      <c r="B18404" s="215" t="s">
        <v>201</v>
      </c>
      <c r="C18404" s="24"/>
    </row>
    <row r="18405" spans="1:3" ht="12.75" customHeight="1" x14ac:dyDescent="0.2">
      <c r="A18405" s="215" t="s">
        <v>14537</v>
      </c>
      <c r="B18405" s="215" t="s">
        <v>201</v>
      </c>
      <c r="C18405" s="24"/>
    </row>
    <row r="18406" spans="1:3" ht="12.75" customHeight="1" x14ac:dyDescent="0.2">
      <c r="A18406" s="215" t="s">
        <v>14480</v>
      </c>
      <c r="B18406" s="215" t="s">
        <v>201</v>
      </c>
      <c r="C18406" s="24"/>
    </row>
    <row r="18407" spans="1:3" ht="12.75" customHeight="1" x14ac:dyDescent="0.2">
      <c r="A18407" s="215" t="s">
        <v>14538</v>
      </c>
      <c r="B18407" s="215" t="s">
        <v>201</v>
      </c>
      <c r="C18407" s="24"/>
    </row>
    <row r="18408" spans="1:3" ht="12.75" customHeight="1" x14ac:dyDescent="0.2">
      <c r="A18408" s="215" t="s">
        <v>14539</v>
      </c>
      <c r="B18408" s="215" t="s">
        <v>201</v>
      </c>
      <c r="C18408" s="24"/>
    </row>
    <row r="18409" spans="1:3" ht="12.75" customHeight="1" x14ac:dyDescent="0.2">
      <c r="A18409" s="215" t="s">
        <v>23457</v>
      </c>
      <c r="B18409" s="215" t="s">
        <v>201</v>
      </c>
      <c r="C18409" s="24"/>
    </row>
    <row r="18410" spans="1:3" ht="12.75" customHeight="1" x14ac:dyDescent="0.2">
      <c r="A18410" s="215" t="s">
        <v>23458</v>
      </c>
      <c r="B18410" s="215" t="s">
        <v>201</v>
      </c>
      <c r="C18410" s="24"/>
    </row>
    <row r="18411" spans="1:3" ht="12.75" customHeight="1" x14ac:dyDescent="0.2">
      <c r="A18411" s="215" t="s">
        <v>23459</v>
      </c>
      <c r="B18411" s="215" t="s">
        <v>201</v>
      </c>
      <c r="C18411" s="24"/>
    </row>
    <row r="18412" spans="1:3" ht="12.75" customHeight="1" x14ac:dyDescent="0.2">
      <c r="A18412" s="215" t="s">
        <v>14540</v>
      </c>
      <c r="B18412" s="215" t="s">
        <v>201</v>
      </c>
      <c r="C18412" s="24"/>
    </row>
    <row r="18413" spans="1:3" ht="12.75" customHeight="1" x14ac:dyDescent="0.2">
      <c r="A18413" s="215" t="s">
        <v>23460</v>
      </c>
      <c r="B18413" s="215" t="s">
        <v>201</v>
      </c>
      <c r="C18413" s="24"/>
    </row>
    <row r="18414" spans="1:3" ht="12.75" customHeight="1" x14ac:dyDescent="0.2">
      <c r="A18414" s="215" t="s">
        <v>14541</v>
      </c>
      <c r="B18414" s="215" t="s">
        <v>201</v>
      </c>
      <c r="C18414" s="24"/>
    </row>
    <row r="18415" spans="1:3" ht="12.75" customHeight="1" x14ac:dyDescent="0.2">
      <c r="A18415" s="215" t="s">
        <v>23461</v>
      </c>
      <c r="B18415" s="215" t="s">
        <v>201</v>
      </c>
      <c r="C18415" s="24"/>
    </row>
    <row r="18416" spans="1:3" ht="12.75" customHeight="1" x14ac:dyDescent="0.2">
      <c r="A18416" s="215" t="s">
        <v>23462</v>
      </c>
      <c r="B18416" s="215" t="s">
        <v>201</v>
      </c>
      <c r="C18416" s="24"/>
    </row>
    <row r="18417" spans="1:3" ht="12.75" customHeight="1" x14ac:dyDescent="0.2">
      <c r="A18417" s="215" t="s">
        <v>14542</v>
      </c>
      <c r="B18417" s="215" t="s">
        <v>201</v>
      </c>
      <c r="C18417" s="24"/>
    </row>
    <row r="18418" spans="1:3" ht="12.75" customHeight="1" x14ac:dyDescent="0.2">
      <c r="A18418" s="215" t="s">
        <v>23463</v>
      </c>
      <c r="B18418" s="215" t="s">
        <v>201</v>
      </c>
      <c r="C18418" s="24"/>
    </row>
    <row r="18419" spans="1:3" ht="12.75" customHeight="1" x14ac:dyDescent="0.2">
      <c r="A18419" s="215" t="s">
        <v>23464</v>
      </c>
      <c r="B18419" s="215" t="s">
        <v>201</v>
      </c>
      <c r="C18419" s="24"/>
    </row>
    <row r="18420" spans="1:3" ht="12.75" customHeight="1" x14ac:dyDescent="0.2">
      <c r="A18420" s="215" t="s">
        <v>26070</v>
      </c>
      <c r="B18420" s="215" t="s">
        <v>201</v>
      </c>
      <c r="C18420" s="24"/>
    </row>
    <row r="18421" spans="1:3" ht="12.75" customHeight="1" x14ac:dyDescent="0.2">
      <c r="A18421" s="215" t="s">
        <v>26071</v>
      </c>
      <c r="B18421" s="215" t="s">
        <v>201</v>
      </c>
      <c r="C18421" s="24"/>
    </row>
    <row r="18422" spans="1:3" ht="12.75" customHeight="1" x14ac:dyDescent="0.2">
      <c r="A18422" s="215" t="s">
        <v>2380</v>
      </c>
      <c r="B18422" s="215" t="s">
        <v>201</v>
      </c>
      <c r="C18422" s="24"/>
    </row>
    <row r="18423" spans="1:3" ht="12.75" customHeight="1" x14ac:dyDescent="0.2">
      <c r="A18423" s="215" t="s">
        <v>14481</v>
      </c>
      <c r="B18423" s="215" t="s">
        <v>201</v>
      </c>
      <c r="C18423" s="24"/>
    </row>
    <row r="18424" spans="1:3" ht="12.75" customHeight="1" x14ac:dyDescent="0.2">
      <c r="A18424" s="215" t="s">
        <v>23465</v>
      </c>
      <c r="B18424" s="215" t="s">
        <v>201</v>
      </c>
      <c r="C18424" s="24"/>
    </row>
    <row r="18425" spans="1:3" ht="12.75" customHeight="1" x14ac:dyDescent="0.2">
      <c r="A18425" s="215" t="s">
        <v>23466</v>
      </c>
      <c r="B18425" s="215" t="s">
        <v>201</v>
      </c>
      <c r="C18425" s="24"/>
    </row>
    <row r="18426" spans="1:3" ht="12.75" customHeight="1" x14ac:dyDescent="0.2">
      <c r="A18426" s="215" t="s">
        <v>2381</v>
      </c>
      <c r="B18426" s="215" t="s">
        <v>201</v>
      </c>
      <c r="C18426" s="24"/>
    </row>
    <row r="18427" spans="1:3" ht="12.75" customHeight="1" x14ac:dyDescent="0.2">
      <c r="A18427" s="215" t="s">
        <v>14482</v>
      </c>
      <c r="B18427" s="215" t="s">
        <v>201</v>
      </c>
      <c r="C18427" s="24"/>
    </row>
    <row r="18428" spans="1:3" ht="12.75" customHeight="1" x14ac:dyDescent="0.2">
      <c r="A18428" s="215" t="s">
        <v>26072</v>
      </c>
      <c r="B18428" s="215" t="s">
        <v>201</v>
      </c>
      <c r="C18428" s="24"/>
    </row>
    <row r="18429" spans="1:3" ht="12.75" customHeight="1" x14ac:dyDescent="0.2">
      <c r="A18429" s="215" t="s">
        <v>23467</v>
      </c>
      <c r="B18429" s="215" t="s">
        <v>201</v>
      </c>
      <c r="C18429" s="24"/>
    </row>
    <row r="18430" spans="1:3" ht="12.75" customHeight="1" x14ac:dyDescent="0.2">
      <c r="A18430" s="215" t="s">
        <v>23468</v>
      </c>
      <c r="B18430" s="215" t="s">
        <v>201</v>
      </c>
      <c r="C18430" s="24"/>
    </row>
    <row r="18431" spans="1:3" ht="12.75" customHeight="1" x14ac:dyDescent="0.2">
      <c r="A18431" s="215" t="s">
        <v>201</v>
      </c>
      <c r="B18431" s="215" t="s">
        <v>201</v>
      </c>
      <c r="C18431" s="24"/>
    </row>
    <row r="18432" spans="1:3" ht="12.75" customHeight="1" x14ac:dyDescent="0.2">
      <c r="A18432" s="215" t="s">
        <v>14483</v>
      </c>
      <c r="B18432" s="215" t="s">
        <v>201</v>
      </c>
      <c r="C18432" s="24"/>
    </row>
    <row r="18433" spans="1:3" ht="12.75" customHeight="1" x14ac:dyDescent="0.2">
      <c r="A18433" s="215" t="s">
        <v>14484</v>
      </c>
      <c r="B18433" s="215" t="s">
        <v>201</v>
      </c>
      <c r="C18433" s="24"/>
    </row>
    <row r="18434" spans="1:3" ht="12.75" customHeight="1" x14ac:dyDescent="0.2">
      <c r="A18434" s="215" t="s">
        <v>14485</v>
      </c>
      <c r="B18434" s="215" t="s">
        <v>201</v>
      </c>
      <c r="C18434" s="24"/>
    </row>
    <row r="18435" spans="1:3" ht="12.75" customHeight="1" x14ac:dyDescent="0.2">
      <c r="A18435" s="215" t="s">
        <v>25456</v>
      </c>
      <c r="B18435" s="215" t="s">
        <v>201</v>
      </c>
      <c r="C18435" s="24"/>
    </row>
    <row r="18436" spans="1:3" ht="12.75" customHeight="1" x14ac:dyDescent="0.2">
      <c r="A18436" s="185" t="s">
        <v>26721</v>
      </c>
      <c r="B18436" s="185" t="s">
        <v>201</v>
      </c>
      <c r="C18436" s="24"/>
    </row>
    <row r="18437" spans="1:3" ht="12.75" customHeight="1" x14ac:dyDescent="0.2">
      <c r="A18437" s="215" t="s">
        <v>23469</v>
      </c>
      <c r="B18437" s="215" t="s">
        <v>201</v>
      </c>
      <c r="C18437" s="24"/>
    </row>
    <row r="18438" spans="1:3" ht="12.75" customHeight="1" x14ac:dyDescent="0.2">
      <c r="A18438" s="215" t="s">
        <v>23470</v>
      </c>
      <c r="B18438" s="215" t="s">
        <v>201</v>
      </c>
      <c r="C18438" s="24"/>
    </row>
    <row r="18439" spans="1:3" ht="12.75" customHeight="1" x14ac:dyDescent="0.2">
      <c r="A18439" s="215" t="s">
        <v>14486</v>
      </c>
      <c r="B18439" s="215" t="s">
        <v>201</v>
      </c>
      <c r="C18439" s="24"/>
    </row>
    <row r="18440" spans="1:3" ht="12.75" customHeight="1" x14ac:dyDescent="0.2">
      <c r="A18440" s="215" t="s">
        <v>14487</v>
      </c>
      <c r="B18440" s="215" t="s">
        <v>201</v>
      </c>
      <c r="C18440" s="24"/>
    </row>
    <row r="18441" spans="1:3" ht="12.75" customHeight="1" x14ac:dyDescent="0.2">
      <c r="A18441" s="215" t="s">
        <v>14488</v>
      </c>
      <c r="B18441" s="215" t="s">
        <v>201</v>
      </c>
      <c r="C18441" s="24"/>
    </row>
    <row r="18442" spans="1:3" ht="12.75" customHeight="1" x14ac:dyDescent="0.2">
      <c r="A18442" s="215" t="s">
        <v>14489</v>
      </c>
      <c r="B18442" s="215" t="s">
        <v>201</v>
      </c>
      <c r="C18442" s="24"/>
    </row>
    <row r="18443" spans="1:3" ht="12.75" customHeight="1" x14ac:dyDescent="0.2">
      <c r="A18443" s="215" t="s">
        <v>14490</v>
      </c>
      <c r="B18443" s="215" t="s">
        <v>201</v>
      </c>
      <c r="C18443" s="24"/>
    </row>
    <row r="18444" spans="1:3" ht="12.75" customHeight="1" x14ac:dyDescent="0.2">
      <c r="A18444" s="215" t="s">
        <v>14491</v>
      </c>
      <c r="B18444" s="215" t="s">
        <v>201</v>
      </c>
      <c r="C18444" s="24"/>
    </row>
    <row r="18445" spans="1:3" ht="12.75" customHeight="1" x14ac:dyDescent="0.2">
      <c r="A18445" s="215" t="s">
        <v>14492</v>
      </c>
      <c r="B18445" s="215" t="s">
        <v>201</v>
      </c>
      <c r="C18445" s="24"/>
    </row>
    <row r="18446" spans="1:3" ht="12.75" customHeight="1" x14ac:dyDescent="0.2">
      <c r="A18446" s="215" t="s">
        <v>23471</v>
      </c>
      <c r="B18446" s="215" t="s">
        <v>201</v>
      </c>
      <c r="C18446" s="24"/>
    </row>
    <row r="18447" spans="1:3" ht="12.75" customHeight="1" x14ac:dyDescent="0.2">
      <c r="A18447" s="215" t="s">
        <v>14493</v>
      </c>
      <c r="B18447" s="215" t="s">
        <v>201</v>
      </c>
      <c r="C18447" s="24"/>
    </row>
    <row r="18448" spans="1:3" ht="12.75" customHeight="1" x14ac:dyDescent="0.2">
      <c r="A18448" s="215" t="s">
        <v>14494</v>
      </c>
      <c r="B18448" s="215" t="s">
        <v>201</v>
      </c>
      <c r="C18448" s="24"/>
    </row>
    <row r="18449" spans="1:3" ht="12.75" customHeight="1" x14ac:dyDescent="0.2">
      <c r="A18449" s="215" t="s">
        <v>14495</v>
      </c>
      <c r="B18449" s="215" t="s">
        <v>201</v>
      </c>
      <c r="C18449" s="24"/>
    </row>
    <row r="18450" spans="1:3" ht="12.75" customHeight="1" x14ac:dyDescent="0.2">
      <c r="A18450" s="215" t="s">
        <v>23408</v>
      </c>
      <c r="B18450" s="215" t="s">
        <v>201</v>
      </c>
      <c r="C18450" s="24"/>
    </row>
    <row r="18451" spans="1:3" ht="12.75" customHeight="1" x14ac:dyDescent="0.2">
      <c r="A18451" s="215" t="s">
        <v>14543</v>
      </c>
      <c r="B18451" s="215" t="s">
        <v>201</v>
      </c>
      <c r="C18451" s="24"/>
    </row>
    <row r="18452" spans="1:3" ht="12.75" customHeight="1" x14ac:dyDescent="0.2">
      <c r="A18452" s="215" t="s">
        <v>26073</v>
      </c>
      <c r="B18452" s="215" t="s">
        <v>201</v>
      </c>
      <c r="C18452" s="24"/>
    </row>
    <row r="18453" spans="1:3" ht="12.75" customHeight="1" x14ac:dyDescent="0.2">
      <c r="A18453" s="215" t="s">
        <v>26074</v>
      </c>
      <c r="B18453" s="215" t="s">
        <v>201</v>
      </c>
      <c r="C18453" s="24"/>
    </row>
    <row r="18454" spans="1:3" ht="12.75" customHeight="1" x14ac:dyDescent="0.2">
      <c r="A18454" s="215" t="s">
        <v>26075</v>
      </c>
      <c r="B18454" s="215" t="s">
        <v>201</v>
      </c>
      <c r="C18454" s="24"/>
    </row>
    <row r="18455" spans="1:3" ht="12.75" customHeight="1" x14ac:dyDescent="0.2">
      <c r="A18455" s="215" t="s">
        <v>14544</v>
      </c>
      <c r="B18455" s="215" t="s">
        <v>201</v>
      </c>
      <c r="C18455" s="24"/>
    </row>
    <row r="18456" spans="1:3" ht="12.75" customHeight="1" x14ac:dyDescent="0.2">
      <c r="A18456" s="215" t="s">
        <v>26076</v>
      </c>
      <c r="B18456" s="215" t="s">
        <v>201</v>
      </c>
      <c r="C18456" s="24"/>
    </row>
    <row r="18457" spans="1:3" ht="12.75" customHeight="1" x14ac:dyDescent="0.2">
      <c r="A18457" s="215" t="s">
        <v>26077</v>
      </c>
      <c r="B18457" s="215" t="s">
        <v>201</v>
      </c>
      <c r="C18457" s="24"/>
    </row>
    <row r="18458" spans="1:3" ht="12.75" customHeight="1" x14ac:dyDescent="0.2">
      <c r="A18458" s="215" t="s">
        <v>14496</v>
      </c>
      <c r="B18458" s="215" t="s">
        <v>201</v>
      </c>
      <c r="C18458" s="24"/>
    </row>
    <row r="18459" spans="1:3" ht="12.75" customHeight="1" x14ac:dyDescent="0.2">
      <c r="A18459" s="215" t="s">
        <v>23404</v>
      </c>
      <c r="B18459" s="215" t="s">
        <v>201</v>
      </c>
      <c r="C18459" s="24"/>
    </row>
    <row r="18460" spans="1:3" ht="12.75" customHeight="1" x14ac:dyDescent="0.2">
      <c r="A18460" s="215" t="s">
        <v>14497</v>
      </c>
      <c r="B18460" s="215" t="s">
        <v>201</v>
      </c>
      <c r="C18460" s="24"/>
    </row>
    <row r="18461" spans="1:3" ht="12.75" customHeight="1" x14ac:dyDescent="0.2">
      <c r="A18461" s="215" t="s">
        <v>23405</v>
      </c>
      <c r="B18461" s="215" t="s">
        <v>201</v>
      </c>
      <c r="C18461" s="24"/>
    </row>
    <row r="18462" spans="1:3" ht="12.75" customHeight="1" x14ac:dyDescent="0.2">
      <c r="A18462" s="215" t="s">
        <v>14498</v>
      </c>
      <c r="B18462" s="215" t="s">
        <v>201</v>
      </c>
      <c r="C18462" s="24"/>
    </row>
    <row r="18463" spans="1:3" ht="12.75" customHeight="1" x14ac:dyDescent="0.2">
      <c r="A18463" s="215" t="s">
        <v>26078</v>
      </c>
      <c r="B18463" s="215" t="s">
        <v>201</v>
      </c>
      <c r="C18463" s="24"/>
    </row>
    <row r="18464" spans="1:3" ht="12.75" customHeight="1" x14ac:dyDescent="0.2">
      <c r="A18464" s="215" t="s">
        <v>14499</v>
      </c>
      <c r="B18464" s="215" t="s">
        <v>201</v>
      </c>
      <c r="C18464" s="24"/>
    </row>
    <row r="18465" spans="1:3" ht="12.75" customHeight="1" x14ac:dyDescent="0.2">
      <c r="A18465" s="215" t="s">
        <v>2382</v>
      </c>
      <c r="B18465" s="215" t="s">
        <v>201</v>
      </c>
      <c r="C18465" s="24"/>
    </row>
    <row r="18466" spans="1:3" ht="12.75" customHeight="1" x14ac:dyDescent="0.2">
      <c r="A18466" s="215" t="s">
        <v>14500</v>
      </c>
      <c r="B18466" s="215" t="s">
        <v>201</v>
      </c>
      <c r="C18466" s="24"/>
    </row>
    <row r="18467" spans="1:3" ht="12.75" customHeight="1" x14ac:dyDescent="0.2">
      <c r="A18467" s="215" t="s">
        <v>14501</v>
      </c>
      <c r="B18467" s="215" t="s">
        <v>201</v>
      </c>
      <c r="C18467" s="24"/>
    </row>
    <row r="18468" spans="1:3" ht="12.75" customHeight="1" x14ac:dyDescent="0.2">
      <c r="A18468" s="215" t="s">
        <v>2383</v>
      </c>
      <c r="B18468" s="215" t="s">
        <v>201</v>
      </c>
      <c r="C18468" s="24"/>
    </row>
    <row r="18469" spans="1:3" ht="12.75" customHeight="1" x14ac:dyDescent="0.2">
      <c r="A18469" s="215" t="s">
        <v>14502</v>
      </c>
      <c r="B18469" s="215" t="s">
        <v>201</v>
      </c>
      <c r="C18469" s="24"/>
    </row>
    <row r="18470" spans="1:3" ht="12.75" customHeight="1" x14ac:dyDescent="0.2">
      <c r="A18470" s="215" t="s">
        <v>23472</v>
      </c>
      <c r="B18470" s="215" t="s">
        <v>201</v>
      </c>
      <c r="C18470" s="24"/>
    </row>
    <row r="18471" spans="1:3" ht="12.75" customHeight="1" x14ac:dyDescent="0.2">
      <c r="A18471" s="215" t="s">
        <v>23473</v>
      </c>
      <c r="B18471" s="215" t="s">
        <v>201</v>
      </c>
      <c r="C18471" s="24"/>
    </row>
    <row r="18472" spans="1:3" ht="12.75" customHeight="1" x14ac:dyDescent="0.2">
      <c r="A18472" s="215" t="s">
        <v>14503</v>
      </c>
      <c r="B18472" s="215" t="s">
        <v>201</v>
      </c>
      <c r="C18472" s="24"/>
    </row>
    <row r="18473" spans="1:3" ht="12.75" customHeight="1" x14ac:dyDescent="0.2">
      <c r="A18473" s="215" t="s">
        <v>14504</v>
      </c>
      <c r="B18473" s="215" t="s">
        <v>201</v>
      </c>
      <c r="C18473" s="24"/>
    </row>
    <row r="18474" spans="1:3" ht="12.75" customHeight="1" x14ac:dyDescent="0.2">
      <c r="A18474" s="215" t="s">
        <v>26079</v>
      </c>
      <c r="B18474" s="215" t="s">
        <v>201</v>
      </c>
      <c r="C18474" s="24"/>
    </row>
    <row r="18475" spans="1:3" ht="12.75" customHeight="1" x14ac:dyDescent="0.2">
      <c r="A18475" s="215" t="s">
        <v>2384</v>
      </c>
      <c r="B18475" s="215" t="s">
        <v>201</v>
      </c>
      <c r="C18475" s="24"/>
    </row>
    <row r="18476" spans="1:3" ht="12.75" customHeight="1" x14ac:dyDescent="0.2">
      <c r="A18476" s="215" t="s">
        <v>14505</v>
      </c>
      <c r="B18476" s="215" t="s">
        <v>201</v>
      </c>
      <c r="C18476" s="24"/>
    </row>
    <row r="18477" spans="1:3" ht="12.75" customHeight="1" x14ac:dyDescent="0.2">
      <c r="A18477" s="215" t="s">
        <v>23474</v>
      </c>
      <c r="B18477" s="215" t="s">
        <v>201</v>
      </c>
      <c r="C18477" s="24"/>
    </row>
    <row r="18478" spans="1:3" ht="12.75" customHeight="1" x14ac:dyDescent="0.2">
      <c r="A18478" s="215" t="s">
        <v>23475</v>
      </c>
      <c r="B18478" s="215" t="s">
        <v>201</v>
      </c>
      <c r="C18478" s="24"/>
    </row>
    <row r="18479" spans="1:3" ht="12.75" customHeight="1" x14ac:dyDescent="0.2">
      <c r="A18479" s="215" t="s">
        <v>23476</v>
      </c>
      <c r="B18479" s="215" t="s">
        <v>201</v>
      </c>
      <c r="C18479" s="24"/>
    </row>
    <row r="18480" spans="1:3" ht="12.75" customHeight="1" x14ac:dyDescent="0.2">
      <c r="A18480" s="215" t="s">
        <v>23477</v>
      </c>
      <c r="B18480" s="215" t="s">
        <v>201</v>
      </c>
      <c r="C18480" s="24"/>
    </row>
    <row r="18481" spans="1:3" ht="12.75" customHeight="1" x14ac:dyDescent="0.2">
      <c r="A18481" s="215" t="s">
        <v>14506</v>
      </c>
      <c r="B18481" s="215" t="s">
        <v>201</v>
      </c>
      <c r="C18481" s="24"/>
    </row>
    <row r="18482" spans="1:3" ht="12.75" customHeight="1" x14ac:dyDescent="0.2">
      <c r="A18482" s="215" t="s">
        <v>14507</v>
      </c>
      <c r="B18482" s="215" t="s">
        <v>201</v>
      </c>
      <c r="C18482" s="24"/>
    </row>
    <row r="18483" spans="1:3" ht="12.75" customHeight="1" x14ac:dyDescent="0.2">
      <c r="A18483" s="215" t="s">
        <v>23409</v>
      </c>
      <c r="B18483" s="215" t="s">
        <v>201</v>
      </c>
      <c r="C18483" s="24"/>
    </row>
    <row r="18484" spans="1:3" ht="12.75" customHeight="1" x14ac:dyDescent="0.2">
      <c r="A18484" s="215" t="s">
        <v>14545</v>
      </c>
      <c r="B18484" s="215" t="s">
        <v>201</v>
      </c>
      <c r="C18484" s="24"/>
    </row>
    <row r="18485" spans="1:3" ht="12.75" customHeight="1" x14ac:dyDescent="0.2">
      <c r="A18485" s="215" t="s">
        <v>2385</v>
      </c>
      <c r="B18485" s="215" t="s">
        <v>201</v>
      </c>
      <c r="C18485" s="24"/>
    </row>
    <row r="18486" spans="1:3" ht="12.75" customHeight="1" x14ac:dyDescent="0.2">
      <c r="A18486" s="215" t="s">
        <v>14508</v>
      </c>
      <c r="B18486" s="215" t="s">
        <v>201</v>
      </c>
      <c r="C18486" s="24"/>
    </row>
    <row r="18487" spans="1:3" ht="12.75" customHeight="1" x14ac:dyDescent="0.2">
      <c r="A18487" s="215" t="s">
        <v>23478</v>
      </c>
      <c r="B18487" s="215" t="s">
        <v>201</v>
      </c>
      <c r="C18487" s="24"/>
    </row>
    <row r="18488" spans="1:3" ht="12.75" customHeight="1" x14ac:dyDescent="0.2">
      <c r="A18488" s="215" t="s">
        <v>2386</v>
      </c>
      <c r="B18488" s="215" t="s">
        <v>201</v>
      </c>
      <c r="C18488" s="24"/>
    </row>
    <row r="18489" spans="1:3" ht="12.75" customHeight="1" x14ac:dyDescent="0.2">
      <c r="A18489" s="215" t="s">
        <v>14509</v>
      </c>
      <c r="B18489" s="215" t="s">
        <v>201</v>
      </c>
      <c r="C18489" s="24"/>
    </row>
    <row r="18490" spans="1:3" ht="12.75" customHeight="1" x14ac:dyDescent="0.2">
      <c r="A18490" s="215" t="s">
        <v>23410</v>
      </c>
      <c r="B18490" s="215" t="s">
        <v>201</v>
      </c>
      <c r="C18490" s="24"/>
    </row>
    <row r="18491" spans="1:3" ht="12.75" customHeight="1" x14ac:dyDescent="0.2">
      <c r="A18491" s="215" t="s">
        <v>14510</v>
      </c>
      <c r="B18491" s="215" t="s">
        <v>201</v>
      </c>
      <c r="C18491" s="24"/>
    </row>
    <row r="18492" spans="1:3" ht="12.75" customHeight="1" x14ac:dyDescent="0.2">
      <c r="A18492" s="215" t="s">
        <v>14546</v>
      </c>
      <c r="B18492" s="215" t="s">
        <v>116</v>
      </c>
      <c r="C18492" s="24"/>
    </row>
    <row r="18493" spans="1:3" ht="12.75" customHeight="1" x14ac:dyDescent="0.2">
      <c r="A18493" s="215" t="s">
        <v>14547</v>
      </c>
      <c r="B18493" s="215" t="s">
        <v>116</v>
      </c>
      <c r="C18493" s="24"/>
    </row>
    <row r="18494" spans="1:3" ht="12.75" customHeight="1" x14ac:dyDescent="0.2">
      <c r="A18494" s="215" t="s">
        <v>14548</v>
      </c>
      <c r="B18494" s="215" t="s">
        <v>116</v>
      </c>
      <c r="C18494" s="24"/>
    </row>
    <row r="18495" spans="1:3" ht="12.75" customHeight="1" x14ac:dyDescent="0.2">
      <c r="A18495" s="215" t="s">
        <v>14549</v>
      </c>
      <c r="B18495" s="215" t="s">
        <v>116</v>
      </c>
      <c r="C18495" s="24"/>
    </row>
    <row r="18496" spans="1:3" ht="12.75" customHeight="1" x14ac:dyDescent="0.2">
      <c r="A18496" s="215" t="s">
        <v>14550</v>
      </c>
      <c r="B18496" s="215" t="s">
        <v>116</v>
      </c>
      <c r="C18496" s="24"/>
    </row>
    <row r="18497" spans="1:3" ht="12.75" customHeight="1" x14ac:dyDescent="0.2">
      <c r="A18497" s="215" t="s">
        <v>2387</v>
      </c>
      <c r="B18497" s="215" t="s">
        <v>116</v>
      </c>
      <c r="C18497" s="24"/>
    </row>
    <row r="18498" spans="1:3" ht="12.75" customHeight="1" x14ac:dyDescent="0.2">
      <c r="A18498" s="215" t="s">
        <v>14551</v>
      </c>
      <c r="B18498" s="215" t="s">
        <v>116</v>
      </c>
      <c r="C18498" s="24"/>
    </row>
    <row r="18499" spans="1:3" ht="12.75" customHeight="1" x14ac:dyDescent="0.2">
      <c r="A18499" s="215" t="s">
        <v>2388</v>
      </c>
      <c r="B18499" s="215" t="s">
        <v>116</v>
      </c>
      <c r="C18499" s="24"/>
    </row>
    <row r="18500" spans="1:3" ht="12.75" customHeight="1" x14ac:dyDescent="0.2">
      <c r="A18500" s="215" t="s">
        <v>14552</v>
      </c>
      <c r="B18500" s="215" t="s">
        <v>116</v>
      </c>
      <c r="C18500" s="24"/>
    </row>
    <row r="18501" spans="1:3" ht="12.75" customHeight="1" x14ac:dyDescent="0.2">
      <c r="A18501" s="215" t="s">
        <v>23480</v>
      </c>
      <c r="B18501" s="215" t="s">
        <v>116</v>
      </c>
      <c r="C18501" s="24"/>
    </row>
    <row r="18502" spans="1:3" ht="12.75" customHeight="1" x14ac:dyDescent="0.2">
      <c r="A18502" s="215" t="s">
        <v>2389</v>
      </c>
      <c r="B18502" s="215" t="s">
        <v>116</v>
      </c>
      <c r="C18502" s="24"/>
    </row>
    <row r="18503" spans="1:3" ht="12.75" customHeight="1" x14ac:dyDescent="0.2">
      <c r="A18503" s="215" t="s">
        <v>14553</v>
      </c>
      <c r="B18503" s="215" t="s">
        <v>116</v>
      </c>
      <c r="C18503" s="24"/>
    </row>
    <row r="18504" spans="1:3" ht="12.75" customHeight="1" x14ac:dyDescent="0.2">
      <c r="A18504" s="215" t="s">
        <v>3274</v>
      </c>
      <c r="B18504" s="215" t="s">
        <v>116</v>
      </c>
      <c r="C18504" s="24"/>
    </row>
    <row r="18505" spans="1:3" ht="12.75" customHeight="1" x14ac:dyDescent="0.2">
      <c r="A18505" s="215" t="s">
        <v>14554</v>
      </c>
      <c r="B18505" s="215" t="s">
        <v>116</v>
      </c>
      <c r="C18505" s="24"/>
    </row>
    <row r="18506" spans="1:3" ht="12.75" customHeight="1" x14ac:dyDescent="0.2">
      <c r="A18506" s="215" t="s">
        <v>14602</v>
      </c>
      <c r="B18506" s="215" t="s">
        <v>116</v>
      </c>
      <c r="C18506" s="24"/>
    </row>
    <row r="18507" spans="1:3" ht="12.75" customHeight="1" x14ac:dyDescent="0.2">
      <c r="A18507" s="215" t="s">
        <v>3275</v>
      </c>
      <c r="B18507" s="215" t="s">
        <v>116</v>
      </c>
      <c r="C18507" s="24"/>
    </row>
    <row r="18508" spans="1:3" ht="12.75" customHeight="1" x14ac:dyDescent="0.2">
      <c r="A18508" s="215" t="s">
        <v>14555</v>
      </c>
      <c r="B18508" s="215" t="s">
        <v>116</v>
      </c>
      <c r="C18508" s="24"/>
    </row>
    <row r="18509" spans="1:3" ht="12.75" customHeight="1" x14ac:dyDescent="0.2">
      <c r="A18509" s="215" t="s">
        <v>2390</v>
      </c>
      <c r="B18509" s="215" t="s">
        <v>116</v>
      </c>
      <c r="C18509" s="24"/>
    </row>
    <row r="18510" spans="1:3" ht="12.75" customHeight="1" x14ac:dyDescent="0.2">
      <c r="A18510" s="215" t="s">
        <v>14556</v>
      </c>
      <c r="B18510" s="215" t="s">
        <v>116</v>
      </c>
      <c r="C18510" s="24"/>
    </row>
    <row r="18511" spans="1:3" ht="12.75" customHeight="1" x14ac:dyDescent="0.2">
      <c r="A18511" s="215" t="s">
        <v>14557</v>
      </c>
      <c r="B18511" s="215" t="s">
        <v>116</v>
      </c>
      <c r="C18511" s="24"/>
    </row>
    <row r="18512" spans="1:3" ht="12.75" customHeight="1" x14ac:dyDescent="0.2">
      <c r="A18512" s="215" t="s">
        <v>2391</v>
      </c>
      <c r="B18512" s="215" t="s">
        <v>116</v>
      </c>
      <c r="C18512" s="24"/>
    </row>
    <row r="18513" spans="1:3" ht="12.75" customHeight="1" x14ac:dyDescent="0.2">
      <c r="A18513" s="215" t="s">
        <v>14558</v>
      </c>
      <c r="B18513" s="215" t="s">
        <v>116</v>
      </c>
      <c r="C18513" s="24"/>
    </row>
    <row r="18514" spans="1:3" ht="12.75" customHeight="1" x14ac:dyDescent="0.2">
      <c r="A18514" s="215" t="s">
        <v>14559</v>
      </c>
      <c r="B18514" s="215" t="s">
        <v>116</v>
      </c>
      <c r="C18514" s="24"/>
    </row>
    <row r="18515" spans="1:3" ht="12.75" customHeight="1" x14ac:dyDescent="0.2">
      <c r="A18515" s="215" t="s">
        <v>14560</v>
      </c>
      <c r="B18515" s="215" t="s">
        <v>116</v>
      </c>
      <c r="C18515" s="24"/>
    </row>
    <row r="18516" spans="1:3" ht="12.75" customHeight="1" x14ac:dyDescent="0.2">
      <c r="A18516" s="215" t="s">
        <v>14561</v>
      </c>
      <c r="B18516" s="215" t="s">
        <v>116</v>
      </c>
      <c r="C18516" s="24"/>
    </row>
    <row r="18517" spans="1:3" ht="12.75" customHeight="1" x14ac:dyDescent="0.2">
      <c r="A18517" s="215" t="s">
        <v>2392</v>
      </c>
      <c r="B18517" s="215" t="s">
        <v>116</v>
      </c>
      <c r="C18517" s="24"/>
    </row>
    <row r="18518" spans="1:3" ht="12.75" customHeight="1" x14ac:dyDescent="0.2">
      <c r="A18518" s="215" t="s">
        <v>14562</v>
      </c>
      <c r="B18518" s="215" t="s">
        <v>116</v>
      </c>
      <c r="C18518" s="24"/>
    </row>
    <row r="18519" spans="1:3" ht="12.75" customHeight="1" x14ac:dyDescent="0.2">
      <c r="A18519" s="215" t="s">
        <v>23479</v>
      </c>
      <c r="B18519" s="215" t="s">
        <v>116</v>
      </c>
      <c r="C18519" s="24"/>
    </row>
    <row r="18520" spans="1:3" ht="12.75" customHeight="1" x14ac:dyDescent="0.2">
      <c r="A18520" s="215" t="s">
        <v>14603</v>
      </c>
      <c r="B18520" s="215" t="s">
        <v>116</v>
      </c>
      <c r="C18520" s="24"/>
    </row>
    <row r="18521" spans="1:3" ht="12.75" customHeight="1" x14ac:dyDescent="0.2">
      <c r="A18521" s="215" t="s">
        <v>14563</v>
      </c>
      <c r="B18521" s="215" t="s">
        <v>116</v>
      </c>
      <c r="C18521" s="24"/>
    </row>
    <row r="18522" spans="1:3" ht="12.75" customHeight="1" x14ac:dyDescent="0.2">
      <c r="A18522" s="215" t="s">
        <v>2393</v>
      </c>
      <c r="B18522" s="215" t="s">
        <v>116</v>
      </c>
      <c r="C18522" s="24"/>
    </row>
    <row r="18523" spans="1:3" ht="12.75" customHeight="1" x14ac:dyDescent="0.2">
      <c r="A18523" s="215" t="s">
        <v>14564</v>
      </c>
      <c r="B18523" s="215" t="s">
        <v>116</v>
      </c>
      <c r="C18523" s="24"/>
    </row>
    <row r="18524" spans="1:3" ht="12.75" customHeight="1" x14ac:dyDescent="0.2">
      <c r="A18524" s="215" t="s">
        <v>2394</v>
      </c>
      <c r="B18524" s="215" t="s">
        <v>116</v>
      </c>
      <c r="C18524" s="24"/>
    </row>
    <row r="18525" spans="1:3" ht="12.75" customHeight="1" x14ac:dyDescent="0.2">
      <c r="A18525" s="215" t="s">
        <v>14565</v>
      </c>
      <c r="B18525" s="215" t="s">
        <v>116</v>
      </c>
      <c r="C18525" s="24"/>
    </row>
    <row r="18526" spans="1:3" ht="12.75" customHeight="1" x14ac:dyDescent="0.2">
      <c r="A18526" s="215" t="s">
        <v>14566</v>
      </c>
      <c r="B18526" s="215" t="s">
        <v>116</v>
      </c>
      <c r="C18526" s="24"/>
    </row>
    <row r="18527" spans="1:3" ht="12.75" customHeight="1" x14ac:dyDescent="0.2">
      <c r="A18527" s="215" t="s">
        <v>14604</v>
      </c>
      <c r="B18527" s="215" t="s">
        <v>116</v>
      </c>
      <c r="C18527" s="24"/>
    </row>
    <row r="18528" spans="1:3" ht="12.75" customHeight="1" x14ac:dyDescent="0.2">
      <c r="A18528" s="215" t="s">
        <v>23481</v>
      </c>
      <c r="B18528" s="215" t="s">
        <v>116</v>
      </c>
      <c r="C18528" s="24"/>
    </row>
    <row r="18529" spans="1:3" ht="12.75" customHeight="1" x14ac:dyDescent="0.2">
      <c r="A18529" s="215" t="s">
        <v>2395</v>
      </c>
      <c r="B18529" s="215" t="s">
        <v>116</v>
      </c>
      <c r="C18529" s="24"/>
    </row>
    <row r="18530" spans="1:3" ht="12.75" customHeight="1" x14ac:dyDescent="0.2">
      <c r="A18530" s="215" t="s">
        <v>14567</v>
      </c>
      <c r="B18530" s="215" t="s">
        <v>116</v>
      </c>
      <c r="C18530" s="24"/>
    </row>
    <row r="18531" spans="1:3" ht="12.75" customHeight="1" x14ac:dyDescent="0.2">
      <c r="A18531" s="215" t="s">
        <v>3276</v>
      </c>
      <c r="B18531" s="215" t="s">
        <v>116</v>
      </c>
      <c r="C18531" s="24"/>
    </row>
    <row r="18532" spans="1:3" ht="12.75" customHeight="1" x14ac:dyDescent="0.2">
      <c r="A18532" s="215" t="s">
        <v>14568</v>
      </c>
      <c r="B18532" s="215" t="s">
        <v>116</v>
      </c>
      <c r="C18532" s="24"/>
    </row>
    <row r="18533" spans="1:3" ht="12.75" customHeight="1" x14ac:dyDescent="0.2">
      <c r="A18533" s="215" t="s">
        <v>3277</v>
      </c>
      <c r="B18533" s="215" t="s">
        <v>116</v>
      </c>
      <c r="C18533" s="24"/>
    </row>
    <row r="18534" spans="1:3" ht="12.75" customHeight="1" x14ac:dyDescent="0.2">
      <c r="A18534" s="215" t="s">
        <v>14569</v>
      </c>
      <c r="B18534" s="215" t="s">
        <v>116</v>
      </c>
      <c r="C18534" s="24"/>
    </row>
    <row r="18535" spans="1:3" ht="12.75" customHeight="1" x14ac:dyDescent="0.2">
      <c r="A18535" s="215" t="s">
        <v>2396</v>
      </c>
      <c r="B18535" s="215" t="s">
        <v>116</v>
      </c>
      <c r="C18535" s="24"/>
    </row>
    <row r="18536" spans="1:3" ht="12.75" customHeight="1" x14ac:dyDescent="0.2">
      <c r="A18536" s="215" t="s">
        <v>14570</v>
      </c>
      <c r="B18536" s="215" t="s">
        <v>116</v>
      </c>
      <c r="C18536" s="24"/>
    </row>
    <row r="18537" spans="1:3" ht="12.75" customHeight="1" x14ac:dyDescent="0.2">
      <c r="A18537" s="215" t="s">
        <v>3278</v>
      </c>
      <c r="B18537" s="215" t="s">
        <v>116</v>
      </c>
      <c r="C18537" s="24"/>
    </row>
    <row r="18538" spans="1:3" ht="12.75" customHeight="1" x14ac:dyDescent="0.2">
      <c r="A18538" s="215" t="s">
        <v>14571</v>
      </c>
      <c r="B18538" s="215" t="s">
        <v>116</v>
      </c>
      <c r="C18538" s="24"/>
    </row>
    <row r="18539" spans="1:3" ht="12.75" customHeight="1" x14ac:dyDescent="0.2">
      <c r="A18539" s="215" t="s">
        <v>2397</v>
      </c>
      <c r="B18539" s="215" t="s">
        <v>116</v>
      </c>
      <c r="C18539" s="24"/>
    </row>
    <row r="18540" spans="1:3" ht="12.75" customHeight="1" x14ac:dyDescent="0.2">
      <c r="A18540" s="215" t="s">
        <v>14572</v>
      </c>
      <c r="B18540" s="215" t="s">
        <v>116</v>
      </c>
      <c r="C18540" s="24"/>
    </row>
    <row r="18541" spans="1:3" ht="12.75" customHeight="1" x14ac:dyDescent="0.2">
      <c r="A18541" s="215" t="s">
        <v>3279</v>
      </c>
      <c r="B18541" s="215" t="s">
        <v>116</v>
      </c>
      <c r="C18541" s="24"/>
    </row>
    <row r="18542" spans="1:3" ht="12.75" customHeight="1" x14ac:dyDescent="0.2">
      <c r="A18542" s="215" t="s">
        <v>14573</v>
      </c>
      <c r="B18542" s="215" t="s">
        <v>116</v>
      </c>
      <c r="C18542" s="24"/>
    </row>
    <row r="18543" spans="1:3" ht="12.75" customHeight="1" x14ac:dyDescent="0.2">
      <c r="A18543" s="215" t="s">
        <v>3280</v>
      </c>
      <c r="B18543" s="215" t="s">
        <v>116</v>
      </c>
      <c r="C18543" s="24"/>
    </row>
    <row r="18544" spans="1:3" ht="12.75" customHeight="1" x14ac:dyDescent="0.2">
      <c r="A18544" s="215" t="s">
        <v>14574</v>
      </c>
      <c r="B18544" s="215" t="s">
        <v>116</v>
      </c>
      <c r="C18544" s="24"/>
    </row>
    <row r="18545" spans="1:3" ht="12.75" customHeight="1" x14ac:dyDescent="0.2">
      <c r="A18545" s="215" t="s">
        <v>3281</v>
      </c>
      <c r="B18545" s="215" t="s">
        <v>116</v>
      </c>
      <c r="C18545" s="24"/>
    </row>
    <row r="18546" spans="1:3" ht="12.75" customHeight="1" x14ac:dyDescent="0.2">
      <c r="A18546" s="215" t="s">
        <v>14575</v>
      </c>
      <c r="B18546" s="215" t="s">
        <v>116</v>
      </c>
      <c r="C18546" s="24"/>
    </row>
    <row r="18547" spans="1:3" ht="12.75" customHeight="1" x14ac:dyDescent="0.2">
      <c r="A18547" s="215" t="s">
        <v>2398</v>
      </c>
      <c r="B18547" s="215" t="s">
        <v>116</v>
      </c>
      <c r="C18547" s="24"/>
    </row>
    <row r="18548" spans="1:3" ht="12.75" customHeight="1" x14ac:dyDescent="0.2">
      <c r="A18548" s="215" t="s">
        <v>14576</v>
      </c>
      <c r="B18548" s="215" t="s">
        <v>116</v>
      </c>
      <c r="C18548" s="24"/>
    </row>
    <row r="18549" spans="1:3" ht="12.75" customHeight="1" x14ac:dyDescent="0.2">
      <c r="A18549" s="215" t="s">
        <v>116</v>
      </c>
      <c r="B18549" s="215" t="s">
        <v>116</v>
      </c>
      <c r="C18549" s="24"/>
    </row>
    <row r="18550" spans="1:3" ht="12.75" customHeight="1" x14ac:dyDescent="0.2">
      <c r="A18550" s="215" t="s">
        <v>14577</v>
      </c>
      <c r="B18550" s="215" t="s">
        <v>116</v>
      </c>
      <c r="C18550" s="24"/>
    </row>
    <row r="18551" spans="1:3" ht="12.75" customHeight="1" x14ac:dyDescent="0.2">
      <c r="A18551" s="215" t="s">
        <v>14578</v>
      </c>
      <c r="B18551" s="215" t="s">
        <v>116</v>
      </c>
      <c r="C18551" s="24"/>
    </row>
    <row r="18552" spans="1:3" ht="12.75" customHeight="1" x14ac:dyDescent="0.2">
      <c r="A18552" s="215" t="s">
        <v>14579</v>
      </c>
      <c r="B18552" s="215" t="s">
        <v>116</v>
      </c>
      <c r="C18552" s="24"/>
    </row>
    <row r="18553" spans="1:3" ht="12.75" customHeight="1" x14ac:dyDescent="0.2">
      <c r="A18553" s="215" t="s">
        <v>14580</v>
      </c>
      <c r="B18553" s="215" t="s">
        <v>116</v>
      </c>
      <c r="C18553" s="24"/>
    </row>
    <row r="18554" spans="1:3" ht="12.75" customHeight="1" x14ac:dyDescent="0.2">
      <c r="A18554" s="215" t="s">
        <v>14581</v>
      </c>
      <c r="B18554" s="215" t="s">
        <v>116</v>
      </c>
      <c r="C18554" s="24"/>
    </row>
    <row r="18555" spans="1:3" ht="12.75" customHeight="1" x14ac:dyDescent="0.2">
      <c r="A18555" s="215" t="s">
        <v>14582</v>
      </c>
      <c r="B18555" s="215" t="s">
        <v>116</v>
      </c>
      <c r="C18555" s="24"/>
    </row>
    <row r="18556" spans="1:3" ht="12.75" customHeight="1" x14ac:dyDescent="0.2">
      <c r="A18556" s="215" t="s">
        <v>14583</v>
      </c>
      <c r="B18556" s="215" t="s">
        <v>116</v>
      </c>
      <c r="C18556" s="24"/>
    </row>
    <row r="18557" spans="1:3" ht="12.75" customHeight="1" x14ac:dyDescent="0.2">
      <c r="A18557" s="215" t="s">
        <v>14584</v>
      </c>
      <c r="B18557" s="215" t="s">
        <v>116</v>
      </c>
      <c r="C18557" s="24"/>
    </row>
    <row r="18558" spans="1:3" ht="12.75" customHeight="1" x14ac:dyDescent="0.2">
      <c r="A18558" s="215" t="s">
        <v>14605</v>
      </c>
      <c r="B18558" s="215" t="s">
        <v>116</v>
      </c>
      <c r="C18558" s="24"/>
    </row>
    <row r="18559" spans="1:3" ht="12.75" customHeight="1" x14ac:dyDescent="0.2">
      <c r="A18559" s="215" t="s">
        <v>2399</v>
      </c>
      <c r="B18559" s="215" t="s">
        <v>116</v>
      </c>
      <c r="C18559" s="24"/>
    </row>
    <row r="18560" spans="1:3" ht="12.75" customHeight="1" x14ac:dyDescent="0.2">
      <c r="A18560" s="215" t="s">
        <v>14585</v>
      </c>
      <c r="B18560" s="215" t="s">
        <v>116</v>
      </c>
      <c r="C18560" s="24"/>
    </row>
    <row r="18561" spans="1:3" ht="12.75" customHeight="1" x14ac:dyDescent="0.2">
      <c r="A18561" s="215" t="s">
        <v>14586</v>
      </c>
      <c r="B18561" s="215" t="s">
        <v>116</v>
      </c>
      <c r="C18561" s="24"/>
    </row>
    <row r="18562" spans="1:3" ht="12.75" customHeight="1" x14ac:dyDescent="0.2">
      <c r="A18562" s="215" t="s">
        <v>2400</v>
      </c>
      <c r="B18562" s="215" t="s">
        <v>116</v>
      </c>
      <c r="C18562" s="24"/>
    </row>
    <row r="18563" spans="1:3" ht="12.75" customHeight="1" x14ac:dyDescent="0.2">
      <c r="A18563" s="215" t="s">
        <v>14587</v>
      </c>
      <c r="B18563" s="215" t="s">
        <v>116</v>
      </c>
      <c r="C18563" s="24"/>
    </row>
    <row r="18564" spans="1:3" ht="12.75" customHeight="1" x14ac:dyDescent="0.2">
      <c r="A18564" s="215" t="s">
        <v>14588</v>
      </c>
      <c r="B18564" s="215" t="s">
        <v>116</v>
      </c>
      <c r="C18564" s="24"/>
    </row>
    <row r="18565" spans="1:3" ht="12.75" customHeight="1" x14ac:dyDescent="0.2">
      <c r="A18565" s="215" t="s">
        <v>14589</v>
      </c>
      <c r="B18565" s="215" t="s">
        <v>116</v>
      </c>
      <c r="C18565" s="24"/>
    </row>
    <row r="18566" spans="1:3" ht="12.75" customHeight="1" x14ac:dyDescent="0.2">
      <c r="A18566" s="215" t="s">
        <v>2401</v>
      </c>
      <c r="B18566" s="215" t="s">
        <v>116</v>
      </c>
      <c r="C18566" s="24"/>
    </row>
    <row r="18567" spans="1:3" ht="12.75" customHeight="1" x14ac:dyDescent="0.2">
      <c r="A18567" s="215" t="s">
        <v>14590</v>
      </c>
      <c r="B18567" s="215" t="s">
        <v>116</v>
      </c>
      <c r="C18567" s="24"/>
    </row>
    <row r="18568" spans="1:3" ht="12.75" customHeight="1" x14ac:dyDescent="0.2">
      <c r="A18568" s="215" t="s">
        <v>14591</v>
      </c>
      <c r="B18568" s="215" t="s">
        <v>116</v>
      </c>
      <c r="C18568" s="24"/>
    </row>
    <row r="18569" spans="1:3" ht="12.75" customHeight="1" x14ac:dyDescent="0.2">
      <c r="A18569" s="215" t="s">
        <v>2402</v>
      </c>
      <c r="B18569" s="215" t="s">
        <v>116</v>
      </c>
      <c r="C18569" s="24"/>
    </row>
    <row r="18570" spans="1:3" ht="12.75" customHeight="1" x14ac:dyDescent="0.2">
      <c r="A18570" s="215" t="s">
        <v>14592</v>
      </c>
      <c r="B18570" s="215" t="s">
        <v>116</v>
      </c>
      <c r="C18570" s="24"/>
    </row>
    <row r="18571" spans="1:3" ht="12.75" customHeight="1" x14ac:dyDescent="0.2">
      <c r="A18571" s="215" t="s">
        <v>2403</v>
      </c>
      <c r="B18571" s="215" t="s">
        <v>116</v>
      </c>
      <c r="C18571" s="24"/>
    </row>
    <row r="18572" spans="1:3" ht="12.75" customHeight="1" x14ac:dyDescent="0.2">
      <c r="A18572" s="215" t="s">
        <v>14593</v>
      </c>
      <c r="B18572" s="215" t="s">
        <v>116</v>
      </c>
      <c r="C18572" s="24"/>
    </row>
    <row r="18573" spans="1:3" ht="12.75" customHeight="1" x14ac:dyDescent="0.2">
      <c r="A18573" s="215" t="s">
        <v>2404</v>
      </c>
      <c r="B18573" s="215" t="s">
        <v>116</v>
      </c>
      <c r="C18573" s="24"/>
    </row>
    <row r="18574" spans="1:3" ht="12.75" customHeight="1" x14ac:dyDescent="0.2">
      <c r="A18574" s="215" t="s">
        <v>2405</v>
      </c>
      <c r="B18574" s="215" t="s">
        <v>116</v>
      </c>
      <c r="C18574" s="24"/>
    </row>
    <row r="18575" spans="1:3" ht="12.75" customHeight="1" x14ac:dyDescent="0.2">
      <c r="A18575" s="215" t="s">
        <v>14594</v>
      </c>
      <c r="B18575" s="215" t="s">
        <v>116</v>
      </c>
      <c r="C18575" s="24"/>
    </row>
    <row r="18576" spans="1:3" ht="12.75" customHeight="1" x14ac:dyDescent="0.2">
      <c r="A18576" s="215" t="s">
        <v>14595</v>
      </c>
      <c r="B18576" s="215" t="s">
        <v>116</v>
      </c>
      <c r="C18576" s="24"/>
    </row>
    <row r="18577" spans="1:3" ht="12.75" customHeight="1" x14ac:dyDescent="0.2">
      <c r="A18577" s="215" t="s">
        <v>2406</v>
      </c>
      <c r="B18577" s="215" t="s">
        <v>116</v>
      </c>
      <c r="C18577" s="24"/>
    </row>
    <row r="18578" spans="1:3" ht="12.75" customHeight="1" x14ac:dyDescent="0.2">
      <c r="A18578" s="215" t="s">
        <v>14596</v>
      </c>
      <c r="B18578" s="215" t="s">
        <v>116</v>
      </c>
      <c r="C18578" s="24"/>
    </row>
    <row r="18579" spans="1:3" ht="12.75" customHeight="1" x14ac:dyDescent="0.2">
      <c r="A18579" s="215" t="s">
        <v>14597</v>
      </c>
      <c r="B18579" s="215" t="s">
        <v>116</v>
      </c>
      <c r="C18579" s="24"/>
    </row>
    <row r="18580" spans="1:3" ht="12.75" customHeight="1" x14ac:dyDescent="0.2">
      <c r="A18580" s="215" t="s">
        <v>2407</v>
      </c>
      <c r="B18580" s="215" t="s">
        <v>116</v>
      </c>
      <c r="C18580" s="24"/>
    </row>
    <row r="18581" spans="1:3" ht="12.75" customHeight="1" x14ac:dyDescent="0.2">
      <c r="A18581" s="215" t="s">
        <v>14598</v>
      </c>
      <c r="B18581" s="215" t="s">
        <v>116</v>
      </c>
      <c r="C18581" s="24"/>
    </row>
    <row r="18582" spans="1:3" ht="12.75" customHeight="1" x14ac:dyDescent="0.2">
      <c r="A18582" s="215" t="s">
        <v>2408</v>
      </c>
      <c r="B18582" s="215" t="s">
        <v>116</v>
      </c>
      <c r="C18582" s="24"/>
    </row>
    <row r="18583" spans="1:3" ht="12.75" customHeight="1" x14ac:dyDescent="0.2">
      <c r="A18583" s="215" t="s">
        <v>14599</v>
      </c>
      <c r="B18583" s="215" t="s">
        <v>116</v>
      </c>
      <c r="C18583" s="24"/>
    </row>
    <row r="18584" spans="1:3" ht="12.75" customHeight="1" x14ac:dyDescent="0.2">
      <c r="A18584" s="215" t="s">
        <v>14600</v>
      </c>
      <c r="B18584" s="215" t="s">
        <v>116</v>
      </c>
      <c r="C18584" s="24"/>
    </row>
    <row r="18585" spans="1:3" ht="12.75" customHeight="1" x14ac:dyDescent="0.2">
      <c r="A18585" s="215" t="s">
        <v>14601</v>
      </c>
      <c r="B18585" s="215" t="s">
        <v>116</v>
      </c>
      <c r="C18585" s="24"/>
    </row>
    <row r="18586" spans="1:3" ht="12.75" customHeight="1" x14ac:dyDescent="0.2">
      <c r="A18586" s="215" t="s">
        <v>14606</v>
      </c>
      <c r="B18586" s="215" t="s">
        <v>116</v>
      </c>
      <c r="C18586" s="24"/>
    </row>
    <row r="18587" spans="1:3" ht="12.75" customHeight="1" x14ac:dyDescent="0.2">
      <c r="A18587" s="215" t="s">
        <v>14607</v>
      </c>
      <c r="B18587" s="215" t="s">
        <v>116</v>
      </c>
      <c r="C18587" s="24"/>
    </row>
    <row r="18588" spans="1:3" ht="12.75" customHeight="1" x14ac:dyDescent="0.2">
      <c r="A18588" s="215" t="s">
        <v>3282</v>
      </c>
      <c r="B18588" s="215" t="s">
        <v>96</v>
      </c>
      <c r="C18588" s="24"/>
    </row>
    <row r="18589" spans="1:3" ht="12.75" customHeight="1" x14ac:dyDescent="0.2">
      <c r="A18589" s="215" t="s">
        <v>14608</v>
      </c>
      <c r="B18589" s="215" t="s">
        <v>96</v>
      </c>
      <c r="C18589" s="24"/>
    </row>
    <row r="18590" spans="1:3" ht="12.75" customHeight="1" x14ac:dyDescent="0.2">
      <c r="A18590" s="215" t="s">
        <v>14609</v>
      </c>
      <c r="B18590" s="215" t="s">
        <v>96</v>
      </c>
      <c r="C18590" s="24"/>
    </row>
    <row r="18591" spans="1:3" ht="12.75" customHeight="1" x14ac:dyDescent="0.2">
      <c r="A18591" s="215" t="s">
        <v>2409</v>
      </c>
      <c r="B18591" s="215" t="s">
        <v>96</v>
      </c>
      <c r="C18591" s="24"/>
    </row>
    <row r="18592" spans="1:3" ht="12.75" customHeight="1" x14ac:dyDescent="0.2">
      <c r="A18592" s="215" t="s">
        <v>14610</v>
      </c>
      <c r="B18592" s="215" t="s">
        <v>96</v>
      </c>
      <c r="C18592" s="24"/>
    </row>
    <row r="18593" spans="1:3" ht="12.75" customHeight="1" x14ac:dyDescent="0.2">
      <c r="A18593" s="215" t="s">
        <v>96</v>
      </c>
      <c r="B18593" s="215" t="s">
        <v>96</v>
      </c>
      <c r="C18593" s="24"/>
    </row>
    <row r="18594" spans="1:3" ht="12.75" customHeight="1" x14ac:dyDescent="0.2">
      <c r="A18594" s="215" t="s">
        <v>14611</v>
      </c>
      <c r="B18594" s="215" t="s">
        <v>96</v>
      </c>
      <c r="C18594" s="24"/>
    </row>
    <row r="18595" spans="1:3" ht="12.75" customHeight="1" x14ac:dyDescent="0.2">
      <c r="A18595" s="215" t="s">
        <v>14612</v>
      </c>
      <c r="B18595" s="215" t="s">
        <v>96</v>
      </c>
      <c r="C18595" s="24"/>
    </row>
    <row r="18596" spans="1:3" ht="12.75" customHeight="1" x14ac:dyDescent="0.2">
      <c r="A18596" s="215" t="s">
        <v>14613</v>
      </c>
      <c r="B18596" s="215" t="s">
        <v>96</v>
      </c>
      <c r="C18596" s="24"/>
    </row>
    <row r="18597" spans="1:3" ht="12.75" customHeight="1" x14ac:dyDescent="0.2">
      <c r="A18597" s="215" t="s">
        <v>14614</v>
      </c>
      <c r="B18597" s="215" t="s">
        <v>96</v>
      </c>
      <c r="C18597" s="24"/>
    </row>
    <row r="18598" spans="1:3" ht="12.75" customHeight="1" x14ac:dyDescent="0.2">
      <c r="A18598" s="215" t="s">
        <v>14615</v>
      </c>
      <c r="B18598" s="215" t="s">
        <v>96</v>
      </c>
      <c r="C18598" s="24"/>
    </row>
    <row r="18599" spans="1:3" ht="12.75" customHeight="1" x14ac:dyDescent="0.2">
      <c r="A18599" s="215" t="s">
        <v>23482</v>
      </c>
      <c r="B18599" s="215" t="s">
        <v>96</v>
      </c>
      <c r="C18599" s="24"/>
    </row>
    <row r="18600" spans="1:3" ht="12.75" customHeight="1" x14ac:dyDescent="0.2">
      <c r="A18600" s="215" t="s">
        <v>14645</v>
      </c>
      <c r="B18600" s="215" t="s">
        <v>95</v>
      </c>
      <c r="C18600" s="24"/>
    </row>
    <row r="18601" spans="1:3" ht="12.75" customHeight="1" x14ac:dyDescent="0.2">
      <c r="A18601" s="215" t="s">
        <v>23483</v>
      </c>
      <c r="B18601" s="215" t="s">
        <v>95</v>
      </c>
      <c r="C18601" s="24"/>
    </row>
    <row r="18602" spans="1:3" ht="12.75" customHeight="1" x14ac:dyDescent="0.2">
      <c r="A18602" s="215" t="s">
        <v>14616</v>
      </c>
      <c r="B18602" s="215" t="s">
        <v>95</v>
      </c>
      <c r="C18602" s="24"/>
    </row>
    <row r="18603" spans="1:3" ht="12.75" customHeight="1" x14ac:dyDescent="0.2">
      <c r="A18603" s="215" t="s">
        <v>14617</v>
      </c>
      <c r="B18603" s="215" t="s">
        <v>95</v>
      </c>
      <c r="C18603" s="24"/>
    </row>
    <row r="18604" spans="1:3" ht="12.75" customHeight="1" x14ac:dyDescent="0.2">
      <c r="A18604" s="215" t="s">
        <v>14646</v>
      </c>
      <c r="B18604" s="215" t="s">
        <v>95</v>
      </c>
      <c r="C18604" s="24"/>
    </row>
    <row r="18605" spans="1:3" ht="12.75" customHeight="1" x14ac:dyDescent="0.2">
      <c r="A18605" s="215" t="s">
        <v>14618</v>
      </c>
      <c r="B18605" s="215" t="s">
        <v>95</v>
      </c>
      <c r="C18605" s="24"/>
    </row>
    <row r="18606" spans="1:3" ht="12.75" customHeight="1" x14ac:dyDescent="0.2">
      <c r="A18606" s="215" t="s">
        <v>14619</v>
      </c>
      <c r="B18606" s="215" t="s">
        <v>95</v>
      </c>
      <c r="C18606" s="24"/>
    </row>
    <row r="18607" spans="1:3" ht="12.75" customHeight="1" x14ac:dyDescent="0.2">
      <c r="A18607" s="215" t="s">
        <v>23484</v>
      </c>
      <c r="B18607" s="215" t="s">
        <v>95</v>
      </c>
      <c r="C18607" s="24"/>
    </row>
    <row r="18608" spans="1:3" ht="12.75" customHeight="1" x14ac:dyDescent="0.2">
      <c r="A18608" s="215" t="s">
        <v>14620</v>
      </c>
      <c r="B18608" s="215" t="s">
        <v>95</v>
      </c>
      <c r="C18608" s="24"/>
    </row>
    <row r="18609" spans="1:3" ht="12.75" customHeight="1" x14ac:dyDescent="0.2">
      <c r="A18609" s="215" t="s">
        <v>14621</v>
      </c>
      <c r="B18609" s="215" t="s">
        <v>95</v>
      </c>
      <c r="C18609" s="24"/>
    </row>
    <row r="18610" spans="1:3" ht="12.75" customHeight="1" x14ac:dyDescent="0.2">
      <c r="A18610" s="215" t="s">
        <v>14622</v>
      </c>
      <c r="B18610" s="215" t="s">
        <v>95</v>
      </c>
      <c r="C18610" s="24"/>
    </row>
    <row r="18611" spans="1:3" ht="12.75" customHeight="1" x14ac:dyDescent="0.2">
      <c r="A18611" s="215" t="s">
        <v>14623</v>
      </c>
      <c r="B18611" s="215" t="s">
        <v>95</v>
      </c>
      <c r="C18611" s="24"/>
    </row>
    <row r="18612" spans="1:3" ht="12.75" customHeight="1" x14ac:dyDescent="0.2">
      <c r="A18612" s="215" t="s">
        <v>14624</v>
      </c>
      <c r="B18612" s="215" t="s">
        <v>95</v>
      </c>
      <c r="C18612" s="24"/>
    </row>
    <row r="18613" spans="1:3" ht="12.75" customHeight="1" x14ac:dyDescent="0.2">
      <c r="A18613" s="215" t="s">
        <v>23486</v>
      </c>
      <c r="B18613" s="215" t="s">
        <v>95</v>
      </c>
      <c r="C18613" s="24"/>
    </row>
    <row r="18614" spans="1:3" ht="12.75" customHeight="1" x14ac:dyDescent="0.2">
      <c r="A18614" s="215" t="s">
        <v>14625</v>
      </c>
      <c r="B18614" s="215" t="s">
        <v>95</v>
      </c>
      <c r="C18614" s="24"/>
    </row>
    <row r="18615" spans="1:3" ht="12.75" customHeight="1" x14ac:dyDescent="0.2">
      <c r="A18615" s="215" t="s">
        <v>14626</v>
      </c>
      <c r="B18615" s="215" t="s">
        <v>95</v>
      </c>
      <c r="C18615" s="24"/>
    </row>
    <row r="18616" spans="1:3" ht="12.75" customHeight="1" x14ac:dyDescent="0.2">
      <c r="A18616" s="215" t="s">
        <v>14627</v>
      </c>
      <c r="B18616" s="215" t="s">
        <v>95</v>
      </c>
      <c r="C18616" s="24"/>
    </row>
    <row r="18617" spans="1:3" ht="12.75" customHeight="1" x14ac:dyDescent="0.2">
      <c r="A18617" s="215" t="s">
        <v>8032</v>
      </c>
      <c r="B18617" s="215" t="s">
        <v>95</v>
      </c>
      <c r="C18617" s="24"/>
    </row>
    <row r="18618" spans="1:3" ht="12.75" customHeight="1" x14ac:dyDescent="0.2">
      <c r="A18618" s="215" t="s">
        <v>14628</v>
      </c>
      <c r="B18618" s="215" t="s">
        <v>95</v>
      </c>
      <c r="C18618" s="24"/>
    </row>
    <row r="18619" spans="1:3" ht="12.75" customHeight="1" x14ac:dyDescent="0.2">
      <c r="A18619" s="215" t="s">
        <v>14629</v>
      </c>
      <c r="B18619" s="215" t="s">
        <v>95</v>
      </c>
      <c r="C18619" s="24"/>
    </row>
    <row r="18620" spans="1:3" ht="12.75" customHeight="1" x14ac:dyDescent="0.2">
      <c r="A18620" s="215" t="s">
        <v>14630</v>
      </c>
      <c r="B18620" s="215" t="s">
        <v>95</v>
      </c>
      <c r="C18620" s="24"/>
    </row>
    <row r="18621" spans="1:3" ht="12.75" customHeight="1" x14ac:dyDescent="0.2">
      <c r="A18621" s="215" t="s">
        <v>14631</v>
      </c>
      <c r="B18621" s="215" t="s">
        <v>95</v>
      </c>
      <c r="C18621" s="24"/>
    </row>
    <row r="18622" spans="1:3" ht="12.75" customHeight="1" x14ac:dyDescent="0.2">
      <c r="A18622" s="215" t="s">
        <v>14632</v>
      </c>
      <c r="B18622" s="215" t="s">
        <v>95</v>
      </c>
      <c r="C18622" s="24"/>
    </row>
    <row r="18623" spans="1:3" ht="12.75" customHeight="1" x14ac:dyDescent="0.2">
      <c r="A18623" s="215" t="s">
        <v>14633</v>
      </c>
      <c r="B18623" s="215" t="s">
        <v>95</v>
      </c>
      <c r="C18623" s="24"/>
    </row>
    <row r="18624" spans="1:3" ht="12.75" customHeight="1" x14ac:dyDescent="0.2">
      <c r="A18624" s="215" t="s">
        <v>17850</v>
      </c>
      <c r="B18624" s="215" t="s">
        <v>95</v>
      </c>
      <c r="C18624" s="24"/>
    </row>
    <row r="18625" spans="1:3" ht="12.75" customHeight="1" x14ac:dyDescent="0.2">
      <c r="A18625" s="215" t="s">
        <v>14647</v>
      </c>
      <c r="B18625" s="215" t="s">
        <v>95</v>
      </c>
      <c r="C18625" s="24"/>
    </row>
    <row r="18626" spans="1:3" ht="12.75" customHeight="1" x14ac:dyDescent="0.2">
      <c r="A18626" s="215" t="s">
        <v>23487</v>
      </c>
      <c r="B18626" s="215" t="s">
        <v>95</v>
      </c>
      <c r="C18626" s="24"/>
    </row>
    <row r="18627" spans="1:3" ht="12.75" customHeight="1" x14ac:dyDescent="0.2">
      <c r="A18627" s="215" t="s">
        <v>14648</v>
      </c>
      <c r="B18627" s="215" t="s">
        <v>95</v>
      </c>
      <c r="C18627" s="24"/>
    </row>
    <row r="18628" spans="1:3" ht="12.75" customHeight="1" x14ac:dyDescent="0.2">
      <c r="A18628" s="215" t="s">
        <v>3489</v>
      </c>
      <c r="B18628" s="215" t="s">
        <v>95</v>
      </c>
      <c r="C18628" s="24"/>
    </row>
    <row r="18629" spans="1:3" ht="12.75" customHeight="1" x14ac:dyDescent="0.2">
      <c r="A18629" s="215" t="s">
        <v>17883</v>
      </c>
      <c r="B18629" s="215" t="s">
        <v>95</v>
      </c>
      <c r="C18629" s="24"/>
    </row>
    <row r="18630" spans="1:3" ht="12.75" customHeight="1" x14ac:dyDescent="0.2">
      <c r="A18630" s="215" t="s">
        <v>14634</v>
      </c>
      <c r="B18630" s="215" t="s">
        <v>95</v>
      </c>
      <c r="C18630" s="24"/>
    </row>
    <row r="18631" spans="1:3" ht="12.75" customHeight="1" x14ac:dyDescent="0.2">
      <c r="A18631" s="215" t="s">
        <v>14635</v>
      </c>
      <c r="B18631" s="215" t="s">
        <v>95</v>
      </c>
      <c r="C18631" s="24"/>
    </row>
    <row r="18632" spans="1:3" ht="12.75" customHeight="1" x14ac:dyDescent="0.2">
      <c r="A18632" s="215" t="s">
        <v>95</v>
      </c>
      <c r="B18632" s="215" t="s">
        <v>95</v>
      </c>
      <c r="C18632" s="24"/>
    </row>
    <row r="18633" spans="1:3" ht="12.75" customHeight="1" x14ac:dyDescent="0.2">
      <c r="A18633" s="215" t="s">
        <v>14636</v>
      </c>
      <c r="B18633" s="215" t="s">
        <v>95</v>
      </c>
      <c r="C18633" s="24"/>
    </row>
    <row r="18634" spans="1:3" ht="12.75" customHeight="1" x14ac:dyDescent="0.2">
      <c r="A18634" s="185" t="s">
        <v>26725</v>
      </c>
      <c r="B18634" s="185" t="s">
        <v>95</v>
      </c>
      <c r="C18634" s="24"/>
    </row>
    <row r="18635" spans="1:3" ht="12.75" customHeight="1" x14ac:dyDescent="0.2">
      <c r="A18635" s="215" t="s">
        <v>14637</v>
      </c>
      <c r="B18635" s="215" t="s">
        <v>95</v>
      </c>
      <c r="C18635" s="24"/>
    </row>
    <row r="18636" spans="1:3" ht="12.75" customHeight="1" x14ac:dyDescent="0.2">
      <c r="A18636" s="215" t="s">
        <v>14638</v>
      </c>
      <c r="B18636" s="215" t="s">
        <v>95</v>
      </c>
      <c r="C18636" s="24"/>
    </row>
    <row r="18637" spans="1:3" ht="12.75" customHeight="1" x14ac:dyDescent="0.2">
      <c r="A18637" s="215" t="s">
        <v>14639</v>
      </c>
      <c r="B18637" s="215" t="s">
        <v>95</v>
      </c>
      <c r="C18637" s="24"/>
    </row>
    <row r="18638" spans="1:3" ht="12.75" customHeight="1" x14ac:dyDescent="0.2">
      <c r="A18638" s="215" t="s">
        <v>14640</v>
      </c>
      <c r="B18638" s="215" t="s">
        <v>95</v>
      </c>
      <c r="C18638" s="24"/>
    </row>
    <row r="18639" spans="1:3" ht="12.75" customHeight="1" x14ac:dyDescent="0.2">
      <c r="A18639" s="215" t="s">
        <v>14641</v>
      </c>
      <c r="B18639" s="215" t="s">
        <v>95</v>
      </c>
      <c r="C18639" s="24"/>
    </row>
    <row r="18640" spans="1:3" ht="12.75" customHeight="1" x14ac:dyDescent="0.2">
      <c r="A18640" s="215" t="s">
        <v>4866</v>
      </c>
      <c r="B18640" s="215" t="s">
        <v>95</v>
      </c>
      <c r="C18640" s="24"/>
    </row>
    <row r="18641" spans="1:3" ht="12.75" customHeight="1" x14ac:dyDescent="0.2">
      <c r="A18641" s="215" t="s">
        <v>23485</v>
      </c>
      <c r="B18641" s="215" t="s">
        <v>95</v>
      </c>
      <c r="C18641" s="24"/>
    </row>
    <row r="18642" spans="1:3" ht="12.75" customHeight="1" x14ac:dyDescent="0.2">
      <c r="A18642" s="215" t="s">
        <v>17983</v>
      </c>
      <c r="B18642" s="215" t="s">
        <v>95</v>
      </c>
      <c r="C18642" s="24"/>
    </row>
    <row r="18643" spans="1:3" ht="12.75" customHeight="1" x14ac:dyDescent="0.2">
      <c r="A18643" s="215" t="s">
        <v>14649</v>
      </c>
      <c r="B18643" s="215" t="s">
        <v>95</v>
      </c>
      <c r="C18643" s="24"/>
    </row>
    <row r="18644" spans="1:3" ht="12.75" customHeight="1" x14ac:dyDescent="0.2">
      <c r="A18644" s="215" t="s">
        <v>14642</v>
      </c>
      <c r="B18644" s="215" t="s">
        <v>95</v>
      </c>
      <c r="C18644" s="24"/>
    </row>
    <row r="18645" spans="1:3" ht="12.75" customHeight="1" x14ac:dyDescent="0.2">
      <c r="A18645" s="215" t="s">
        <v>14643</v>
      </c>
      <c r="B18645" s="215" t="s">
        <v>95</v>
      </c>
      <c r="C18645" s="24"/>
    </row>
    <row r="18646" spans="1:3" ht="12.75" customHeight="1" x14ac:dyDescent="0.2">
      <c r="A18646" s="215" t="s">
        <v>14650</v>
      </c>
      <c r="B18646" s="215" t="s">
        <v>95</v>
      </c>
      <c r="C18646" s="24"/>
    </row>
    <row r="18647" spans="1:3" ht="12.75" customHeight="1" x14ac:dyDescent="0.2">
      <c r="A18647" s="215" t="s">
        <v>19203</v>
      </c>
      <c r="B18647" s="215" t="s">
        <v>95</v>
      </c>
      <c r="C18647" s="24"/>
    </row>
    <row r="18648" spans="1:3" ht="12.75" customHeight="1" x14ac:dyDescent="0.2">
      <c r="A18648" s="215" t="s">
        <v>14644</v>
      </c>
      <c r="B18648" s="215" t="s">
        <v>95</v>
      </c>
      <c r="C18648" s="24"/>
    </row>
    <row r="18649" spans="1:3" ht="12.75" customHeight="1" x14ac:dyDescent="0.2">
      <c r="A18649" s="215" t="s">
        <v>14651</v>
      </c>
      <c r="B18649" s="215" t="s">
        <v>95</v>
      </c>
      <c r="C18649" s="24"/>
    </row>
    <row r="18650" spans="1:3" ht="12.75" customHeight="1" x14ac:dyDescent="0.2">
      <c r="A18650" s="215" t="s">
        <v>14785</v>
      </c>
      <c r="B18650" s="215" t="s">
        <v>20</v>
      </c>
      <c r="C18650" s="24"/>
    </row>
    <row r="18651" spans="1:3" ht="12.75" customHeight="1" x14ac:dyDescent="0.2">
      <c r="A18651" s="215" t="s">
        <v>23496</v>
      </c>
      <c r="B18651" s="215" t="s">
        <v>20</v>
      </c>
      <c r="C18651" s="24"/>
    </row>
    <row r="18652" spans="1:3" ht="12.75" customHeight="1" x14ac:dyDescent="0.2">
      <c r="A18652" s="215" t="s">
        <v>14786</v>
      </c>
      <c r="B18652" s="215" t="s">
        <v>20</v>
      </c>
      <c r="C18652" s="24"/>
    </row>
    <row r="18653" spans="1:3" ht="12.75" customHeight="1" x14ac:dyDescent="0.2">
      <c r="A18653" s="215" t="s">
        <v>14787</v>
      </c>
      <c r="B18653" s="215" t="s">
        <v>20</v>
      </c>
      <c r="C18653" s="24"/>
    </row>
    <row r="18654" spans="1:3" ht="12.75" customHeight="1" x14ac:dyDescent="0.2">
      <c r="A18654" s="215" t="s">
        <v>14788</v>
      </c>
      <c r="B18654" s="215" t="s">
        <v>20</v>
      </c>
      <c r="C18654" s="24"/>
    </row>
    <row r="18655" spans="1:3" ht="12.75" customHeight="1" x14ac:dyDescent="0.2">
      <c r="A18655" s="215" t="s">
        <v>23497</v>
      </c>
      <c r="B18655" s="215" t="s">
        <v>20</v>
      </c>
      <c r="C18655" s="24"/>
    </row>
    <row r="18656" spans="1:3" ht="12.75" customHeight="1" x14ac:dyDescent="0.2">
      <c r="A18656" s="215" t="s">
        <v>14789</v>
      </c>
      <c r="B18656" s="215" t="s">
        <v>20</v>
      </c>
      <c r="C18656" s="24"/>
    </row>
    <row r="18657" spans="1:3" ht="12.75" customHeight="1" x14ac:dyDescent="0.2">
      <c r="A18657" s="215" t="s">
        <v>14790</v>
      </c>
      <c r="B18657" s="215" t="s">
        <v>20</v>
      </c>
      <c r="C18657" s="24"/>
    </row>
    <row r="18658" spans="1:3" ht="12.75" customHeight="1" x14ac:dyDescent="0.2">
      <c r="A18658" s="215" t="s">
        <v>14791</v>
      </c>
      <c r="B18658" s="215" t="s">
        <v>20</v>
      </c>
      <c r="C18658" s="24"/>
    </row>
    <row r="18659" spans="1:3" ht="12.75" customHeight="1" x14ac:dyDescent="0.2">
      <c r="A18659" s="215" t="s">
        <v>23498</v>
      </c>
      <c r="B18659" s="215" t="s">
        <v>20</v>
      </c>
      <c r="C18659" s="24"/>
    </row>
    <row r="18660" spans="1:3" ht="12.75" customHeight="1" x14ac:dyDescent="0.2">
      <c r="A18660" s="215" t="s">
        <v>14792</v>
      </c>
      <c r="B18660" s="215" t="s">
        <v>20</v>
      </c>
      <c r="C18660" s="24"/>
    </row>
    <row r="18661" spans="1:3" ht="12.75" customHeight="1" x14ac:dyDescent="0.2">
      <c r="A18661" s="215" t="s">
        <v>14793</v>
      </c>
      <c r="B18661" s="215" t="s">
        <v>20</v>
      </c>
      <c r="C18661" s="24"/>
    </row>
    <row r="18662" spans="1:3" ht="12.75" customHeight="1" x14ac:dyDescent="0.2">
      <c r="A18662" s="215" t="s">
        <v>2410</v>
      </c>
      <c r="B18662" s="215" t="s">
        <v>20</v>
      </c>
      <c r="C18662" s="24"/>
    </row>
    <row r="18663" spans="1:3" ht="12.75" customHeight="1" x14ac:dyDescent="0.2">
      <c r="A18663" s="215" t="s">
        <v>14652</v>
      </c>
      <c r="B18663" s="215" t="s">
        <v>20</v>
      </c>
      <c r="C18663" s="24"/>
    </row>
    <row r="18664" spans="1:3" ht="12.75" customHeight="1" x14ac:dyDescent="0.2">
      <c r="A18664" s="185" t="s">
        <v>26605</v>
      </c>
      <c r="B18664" s="185" t="s">
        <v>20</v>
      </c>
      <c r="C18664" s="24"/>
    </row>
    <row r="18665" spans="1:3" ht="12.75" customHeight="1" x14ac:dyDescent="0.2">
      <c r="A18665" s="215" t="s">
        <v>23499</v>
      </c>
      <c r="B18665" s="215" t="s">
        <v>20</v>
      </c>
      <c r="C18665" s="24"/>
    </row>
    <row r="18666" spans="1:3" ht="12.75" customHeight="1" x14ac:dyDescent="0.2">
      <c r="A18666" s="185" t="s">
        <v>26606</v>
      </c>
      <c r="B18666" s="185" t="s">
        <v>20</v>
      </c>
      <c r="C18666" s="24"/>
    </row>
    <row r="18667" spans="1:3" ht="12.75" customHeight="1" x14ac:dyDescent="0.2">
      <c r="A18667" s="215" t="s">
        <v>14653</v>
      </c>
      <c r="B18667" s="215" t="s">
        <v>20</v>
      </c>
      <c r="C18667" s="24"/>
    </row>
    <row r="18668" spans="1:3" ht="12.75" customHeight="1" x14ac:dyDescent="0.2">
      <c r="A18668" s="215" t="s">
        <v>14654</v>
      </c>
      <c r="B18668" s="215" t="s">
        <v>20</v>
      </c>
      <c r="C18668" s="24"/>
    </row>
    <row r="18669" spans="1:3" ht="12.75" customHeight="1" x14ac:dyDescent="0.2">
      <c r="A18669" s="215" t="s">
        <v>14655</v>
      </c>
      <c r="B18669" s="215" t="s">
        <v>20</v>
      </c>
      <c r="C18669" s="24"/>
    </row>
    <row r="18670" spans="1:3" ht="12.75" customHeight="1" x14ac:dyDescent="0.2">
      <c r="A18670" s="215" t="s">
        <v>26080</v>
      </c>
      <c r="B18670" s="215" t="s">
        <v>20</v>
      </c>
      <c r="C18670" s="24"/>
    </row>
    <row r="18671" spans="1:3" ht="12.75" customHeight="1" x14ac:dyDescent="0.2">
      <c r="A18671" s="215" t="s">
        <v>23500</v>
      </c>
      <c r="B18671" s="215" t="s">
        <v>20</v>
      </c>
      <c r="C18671" s="24"/>
    </row>
    <row r="18672" spans="1:3" ht="12.75" customHeight="1" x14ac:dyDescent="0.2">
      <c r="A18672" s="215" t="s">
        <v>14656</v>
      </c>
      <c r="B18672" s="215" t="s">
        <v>20</v>
      </c>
      <c r="C18672" s="24"/>
    </row>
    <row r="18673" spans="1:3" ht="12.75" customHeight="1" x14ac:dyDescent="0.2">
      <c r="A18673" s="215" t="s">
        <v>23501</v>
      </c>
      <c r="B18673" s="215" t="s">
        <v>20</v>
      </c>
      <c r="C18673" s="24"/>
    </row>
    <row r="18674" spans="1:3" ht="12.75" customHeight="1" x14ac:dyDescent="0.2">
      <c r="A18674" s="215" t="s">
        <v>23502</v>
      </c>
      <c r="B18674" s="215" t="s">
        <v>20</v>
      </c>
      <c r="C18674" s="24"/>
    </row>
    <row r="18675" spans="1:3" ht="12.75" customHeight="1" x14ac:dyDescent="0.2">
      <c r="A18675" s="215" t="s">
        <v>14657</v>
      </c>
      <c r="B18675" s="215" t="s">
        <v>20</v>
      </c>
      <c r="C18675" s="24"/>
    </row>
    <row r="18676" spans="1:3" ht="12.75" customHeight="1" x14ac:dyDescent="0.2">
      <c r="A18676" s="215" t="s">
        <v>14658</v>
      </c>
      <c r="B18676" s="215" t="s">
        <v>20</v>
      </c>
      <c r="C18676" s="24"/>
    </row>
    <row r="18677" spans="1:3" ht="12.75" customHeight="1" x14ac:dyDescent="0.2">
      <c r="A18677" s="215" t="s">
        <v>14659</v>
      </c>
      <c r="B18677" s="215" t="s">
        <v>20</v>
      </c>
      <c r="C18677" s="24"/>
    </row>
    <row r="18678" spans="1:3" ht="12.75" customHeight="1" x14ac:dyDescent="0.2">
      <c r="A18678" s="215" t="s">
        <v>26081</v>
      </c>
      <c r="B18678" s="215" t="s">
        <v>20</v>
      </c>
      <c r="C18678" s="24"/>
    </row>
    <row r="18679" spans="1:3" ht="12.75" customHeight="1" x14ac:dyDescent="0.2">
      <c r="A18679" s="215" t="s">
        <v>14660</v>
      </c>
      <c r="B18679" s="215" t="s">
        <v>20</v>
      </c>
      <c r="C18679" s="24"/>
    </row>
    <row r="18680" spans="1:3" ht="12.75" customHeight="1" x14ac:dyDescent="0.2">
      <c r="A18680" s="215" t="s">
        <v>23494</v>
      </c>
      <c r="B18680" s="215" t="s">
        <v>20</v>
      </c>
      <c r="C18680" s="24"/>
    </row>
    <row r="18681" spans="1:3" ht="12.75" customHeight="1" x14ac:dyDescent="0.2">
      <c r="A18681" s="215" t="s">
        <v>2411</v>
      </c>
      <c r="B18681" s="215" t="s">
        <v>20</v>
      </c>
      <c r="C18681" s="24"/>
    </row>
    <row r="18682" spans="1:3" ht="12.75" customHeight="1" x14ac:dyDescent="0.2">
      <c r="A18682" s="215" t="s">
        <v>14661</v>
      </c>
      <c r="B18682" s="215" t="s">
        <v>20</v>
      </c>
      <c r="C18682" s="24"/>
    </row>
    <row r="18683" spans="1:3" ht="12.75" customHeight="1" x14ac:dyDescent="0.2">
      <c r="A18683" s="215" t="s">
        <v>14662</v>
      </c>
      <c r="B18683" s="215" t="s">
        <v>20</v>
      </c>
      <c r="C18683" s="24"/>
    </row>
    <row r="18684" spans="1:3" ht="12.75" customHeight="1" x14ac:dyDescent="0.2">
      <c r="A18684" s="215" t="s">
        <v>14663</v>
      </c>
      <c r="B18684" s="215" t="s">
        <v>20</v>
      </c>
      <c r="C18684" s="24"/>
    </row>
    <row r="18685" spans="1:3" ht="12.75" customHeight="1" x14ac:dyDescent="0.2">
      <c r="A18685" s="215" t="s">
        <v>2412</v>
      </c>
      <c r="B18685" s="215" t="s">
        <v>20</v>
      </c>
      <c r="C18685" s="24"/>
    </row>
    <row r="18686" spans="1:3" ht="12.75" customHeight="1" x14ac:dyDescent="0.2">
      <c r="A18686" s="215" t="s">
        <v>14664</v>
      </c>
      <c r="B18686" s="215" t="s">
        <v>20</v>
      </c>
      <c r="C18686" s="24"/>
    </row>
    <row r="18687" spans="1:3" ht="12.75" customHeight="1" x14ac:dyDescent="0.2">
      <c r="A18687" s="215" t="s">
        <v>14665</v>
      </c>
      <c r="B18687" s="215" t="s">
        <v>20</v>
      </c>
      <c r="C18687" s="24"/>
    </row>
    <row r="18688" spans="1:3" ht="12.75" customHeight="1" x14ac:dyDescent="0.2">
      <c r="A18688" s="215" t="s">
        <v>14794</v>
      </c>
      <c r="B18688" s="215" t="s">
        <v>20</v>
      </c>
      <c r="C18688" s="24"/>
    </row>
    <row r="18689" spans="1:3" ht="12.75" customHeight="1" x14ac:dyDescent="0.2">
      <c r="A18689" s="215" t="s">
        <v>14795</v>
      </c>
      <c r="B18689" s="215" t="s">
        <v>20</v>
      </c>
      <c r="C18689" s="24"/>
    </row>
    <row r="18690" spans="1:3" ht="12.75" customHeight="1" x14ac:dyDescent="0.2">
      <c r="A18690" s="215" t="s">
        <v>14666</v>
      </c>
      <c r="B18690" s="215" t="s">
        <v>20</v>
      </c>
      <c r="C18690" s="24"/>
    </row>
    <row r="18691" spans="1:3" ht="12.75" customHeight="1" x14ac:dyDescent="0.2">
      <c r="A18691" s="215" t="s">
        <v>14667</v>
      </c>
      <c r="B18691" s="215" t="s">
        <v>20</v>
      </c>
      <c r="C18691" s="24"/>
    </row>
    <row r="18692" spans="1:3" ht="12.75" customHeight="1" x14ac:dyDescent="0.2">
      <c r="A18692" s="215" t="s">
        <v>14796</v>
      </c>
      <c r="B18692" s="215" t="s">
        <v>20</v>
      </c>
      <c r="C18692" s="24"/>
    </row>
    <row r="18693" spans="1:3" ht="12.75" customHeight="1" x14ac:dyDescent="0.2">
      <c r="A18693" s="215" t="s">
        <v>14668</v>
      </c>
      <c r="B18693" s="215" t="s">
        <v>20</v>
      </c>
      <c r="C18693" s="24"/>
    </row>
    <row r="18694" spans="1:3" ht="12.75" customHeight="1" x14ac:dyDescent="0.2">
      <c r="A18694" s="215" t="s">
        <v>14797</v>
      </c>
      <c r="B18694" s="215" t="s">
        <v>20</v>
      </c>
      <c r="C18694" s="24"/>
    </row>
    <row r="18695" spans="1:3" ht="12.75" customHeight="1" x14ac:dyDescent="0.2">
      <c r="A18695" s="215" t="s">
        <v>23503</v>
      </c>
      <c r="B18695" s="215" t="s">
        <v>20</v>
      </c>
      <c r="C18695" s="24"/>
    </row>
    <row r="18696" spans="1:3" ht="12.75" customHeight="1" x14ac:dyDescent="0.2">
      <c r="A18696" s="215" t="s">
        <v>26082</v>
      </c>
      <c r="B18696" s="215" t="s">
        <v>20</v>
      </c>
      <c r="C18696" s="24"/>
    </row>
    <row r="18697" spans="1:3" ht="12.75" customHeight="1" x14ac:dyDescent="0.2">
      <c r="A18697" s="215" t="s">
        <v>14798</v>
      </c>
      <c r="B18697" s="215" t="s">
        <v>20</v>
      </c>
      <c r="C18697" s="24"/>
    </row>
    <row r="18698" spans="1:3" ht="12.75" customHeight="1" x14ac:dyDescent="0.2">
      <c r="A18698" s="215" t="s">
        <v>23504</v>
      </c>
      <c r="B18698" s="215" t="s">
        <v>20</v>
      </c>
      <c r="C18698" s="24"/>
    </row>
    <row r="18699" spans="1:3" ht="12.75" customHeight="1" x14ac:dyDescent="0.2">
      <c r="A18699" s="215" t="s">
        <v>23505</v>
      </c>
      <c r="B18699" s="215" t="s">
        <v>20</v>
      </c>
      <c r="C18699" s="24"/>
    </row>
    <row r="18700" spans="1:3" ht="12.75" customHeight="1" x14ac:dyDescent="0.2">
      <c r="A18700" s="215" t="s">
        <v>23506</v>
      </c>
      <c r="B18700" s="215" t="s">
        <v>20</v>
      </c>
      <c r="C18700" s="24"/>
    </row>
    <row r="18701" spans="1:3" ht="12.75" customHeight="1" x14ac:dyDescent="0.2">
      <c r="A18701" s="215" t="s">
        <v>14669</v>
      </c>
      <c r="B18701" s="215" t="s">
        <v>20</v>
      </c>
      <c r="C18701" s="24"/>
    </row>
    <row r="18702" spans="1:3" ht="12.75" customHeight="1" x14ac:dyDescent="0.2">
      <c r="A18702" s="185" t="s">
        <v>26622</v>
      </c>
      <c r="B18702" s="185" t="s">
        <v>20</v>
      </c>
      <c r="C18702" s="24"/>
    </row>
    <row r="18703" spans="1:3" ht="12.75" customHeight="1" x14ac:dyDescent="0.2">
      <c r="A18703" s="215" t="s">
        <v>14670</v>
      </c>
      <c r="B18703" s="215" t="s">
        <v>20</v>
      </c>
      <c r="C18703" s="24"/>
    </row>
    <row r="18704" spans="1:3" ht="12.75" customHeight="1" x14ac:dyDescent="0.2">
      <c r="A18704" s="215" t="s">
        <v>23507</v>
      </c>
      <c r="B18704" s="215" t="s">
        <v>20</v>
      </c>
      <c r="C18704" s="24"/>
    </row>
    <row r="18705" spans="1:3" ht="12.75" customHeight="1" x14ac:dyDescent="0.2">
      <c r="A18705" s="215" t="s">
        <v>14671</v>
      </c>
      <c r="B18705" s="215" t="s">
        <v>20</v>
      </c>
      <c r="C18705" s="24"/>
    </row>
    <row r="18706" spans="1:3" ht="12.75" customHeight="1" x14ac:dyDescent="0.2">
      <c r="A18706" s="215" t="s">
        <v>14672</v>
      </c>
      <c r="B18706" s="215" t="s">
        <v>20</v>
      </c>
      <c r="C18706" s="24"/>
    </row>
    <row r="18707" spans="1:3" ht="12.75" customHeight="1" x14ac:dyDescent="0.2">
      <c r="A18707" s="215" t="s">
        <v>26083</v>
      </c>
      <c r="B18707" s="215" t="s">
        <v>20</v>
      </c>
      <c r="C18707" s="24"/>
    </row>
    <row r="18708" spans="1:3" ht="12.75" customHeight="1" x14ac:dyDescent="0.2">
      <c r="A18708" s="215" t="s">
        <v>14673</v>
      </c>
      <c r="B18708" s="215" t="s">
        <v>20</v>
      </c>
      <c r="C18708" s="24"/>
    </row>
    <row r="18709" spans="1:3" ht="12.75" customHeight="1" x14ac:dyDescent="0.2">
      <c r="A18709" s="215" t="s">
        <v>23508</v>
      </c>
      <c r="B18709" s="215" t="s">
        <v>20</v>
      </c>
      <c r="C18709" s="24"/>
    </row>
    <row r="18710" spans="1:3" ht="12.75" customHeight="1" x14ac:dyDescent="0.2">
      <c r="A18710" s="215" t="s">
        <v>26084</v>
      </c>
      <c r="B18710" s="215" t="s">
        <v>20</v>
      </c>
      <c r="C18710" s="24"/>
    </row>
    <row r="18711" spans="1:3" ht="12.75" customHeight="1" x14ac:dyDescent="0.2">
      <c r="A18711" s="215" t="s">
        <v>14674</v>
      </c>
      <c r="B18711" s="215" t="s">
        <v>20</v>
      </c>
      <c r="C18711" s="24"/>
    </row>
    <row r="18712" spans="1:3" ht="12.75" customHeight="1" x14ac:dyDescent="0.2">
      <c r="A18712" s="215" t="s">
        <v>14675</v>
      </c>
      <c r="B18712" s="215" t="s">
        <v>20</v>
      </c>
      <c r="C18712" s="24"/>
    </row>
    <row r="18713" spans="1:3" ht="12.75" customHeight="1" x14ac:dyDescent="0.2">
      <c r="A18713" s="215" t="s">
        <v>14676</v>
      </c>
      <c r="B18713" s="215" t="s">
        <v>20</v>
      </c>
      <c r="C18713" s="24"/>
    </row>
    <row r="18714" spans="1:3" ht="12.75" customHeight="1" x14ac:dyDescent="0.2">
      <c r="A18714" s="215" t="s">
        <v>14677</v>
      </c>
      <c r="B18714" s="215" t="s">
        <v>20</v>
      </c>
      <c r="C18714" s="24"/>
    </row>
    <row r="18715" spans="1:3" ht="12.75" customHeight="1" x14ac:dyDescent="0.2">
      <c r="A18715" s="185" t="s">
        <v>26626</v>
      </c>
      <c r="B18715" s="185" t="s">
        <v>20</v>
      </c>
      <c r="C18715" s="24"/>
    </row>
    <row r="18716" spans="1:3" ht="12.75" customHeight="1" x14ac:dyDescent="0.2">
      <c r="A18716" s="215" t="s">
        <v>14799</v>
      </c>
      <c r="B18716" s="215" t="s">
        <v>20</v>
      </c>
      <c r="C18716" s="24"/>
    </row>
    <row r="18717" spans="1:3" ht="12.75" customHeight="1" x14ac:dyDescent="0.2">
      <c r="A18717" s="215" t="s">
        <v>23509</v>
      </c>
      <c r="B18717" s="215" t="s">
        <v>20</v>
      </c>
      <c r="C18717" s="24"/>
    </row>
    <row r="18718" spans="1:3" ht="12.75" customHeight="1" x14ac:dyDescent="0.2">
      <c r="A18718" s="215" t="s">
        <v>14678</v>
      </c>
      <c r="B18718" s="215" t="s">
        <v>20</v>
      </c>
      <c r="C18718" s="24"/>
    </row>
    <row r="18719" spans="1:3" ht="12.75" customHeight="1" x14ac:dyDescent="0.2">
      <c r="A18719" s="215" t="s">
        <v>2413</v>
      </c>
      <c r="B18719" s="215" t="s">
        <v>20</v>
      </c>
      <c r="C18719" s="24"/>
    </row>
    <row r="18720" spans="1:3" ht="12.75" customHeight="1" x14ac:dyDescent="0.2">
      <c r="A18720" s="215" t="s">
        <v>14679</v>
      </c>
      <c r="B18720" s="215" t="s">
        <v>20</v>
      </c>
      <c r="C18720" s="24"/>
    </row>
    <row r="18721" spans="1:3" ht="12.75" customHeight="1" x14ac:dyDescent="0.2">
      <c r="A18721" s="215" t="s">
        <v>14680</v>
      </c>
      <c r="B18721" s="215" t="s">
        <v>20</v>
      </c>
      <c r="C18721" s="24"/>
    </row>
    <row r="18722" spans="1:3" ht="12.75" customHeight="1" x14ac:dyDescent="0.2">
      <c r="A18722" s="215" t="s">
        <v>23488</v>
      </c>
      <c r="B18722" s="215" t="s">
        <v>20</v>
      </c>
      <c r="C18722" s="24"/>
    </row>
    <row r="18723" spans="1:3" ht="12.75" customHeight="1" x14ac:dyDescent="0.2">
      <c r="A18723" s="215" t="s">
        <v>2414</v>
      </c>
      <c r="B18723" s="215" t="s">
        <v>20</v>
      </c>
      <c r="C18723" s="24"/>
    </row>
    <row r="18724" spans="1:3" ht="12.75" customHeight="1" x14ac:dyDescent="0.2">
      <c r="A18724" s="215" t="s">
        <v>14681</v>
      </c>
      <c r="B18724" s="215" t="s">
        <v>20</v>
      </c>
      <c r="C18724" s="24"/>
    </row>
    <row r="18725" spans="1:3" ht="12.75" customHeight="1" x14ac:dyDescent="0.2">
      <c r="A18725" s="215" t="s">
        <v>2415</v>
      </c>
      <c r="B18725" s="215" t="s">
        <v>20</v>
      </c>
      <c r="C18725" s="24"/>
    </row>
    <row r="18726" spans="1:3" ht="12.75" customHeight="1" x14ac:dyDescent="0.2">
      <c r="A18726" s="215" t="s">
        <v>14682</v>
      </c>
      <c r="B18726" s="215" t="s">
        <v>20</v>
      </c>
      <c r="C18726" s="24"/>
    </row>
    <row r="18727" spans="1:3" ht="12.75" customHeight="1" x14ac:dyDescent="0.2">
      <c r="A18727" s="215" t="s">
        <v>14683</v>
      </c>
      <c r="B18727" s="215" t="s">
        <v>20</v>
      </c>
      <c r="C18727" s="24"/>
    </row>
    <row r="18728" spans="1:3" ht="12.75" customHeight="1" x14ac:dyDescent="0.2">
      <c r="A18728" s="215" t="s">
        <v>14684</v>
      </c>
      <c r="B18728" s="215" t="s">
        <v>20</v>
      </c>
      <c r="C18728" s="24"/>
    </row>
    <row r="18729" spans="1:3" ht="12.75" customHeight="1" x14ac:dyDescent="0.2">
      <c r="A18729" s="215" t="s">
        <v>14685</v>
      </c>
      <c r="B18729" s="215" t="s">
        <v>20</v>
      </c>
      <c r="C18729" s="24"/>
    </row>
    <row r="18730" spans="1:3" ht="12.75" customHeight="1" x14ac:dyDescent="0.2">
      <c r="A18730" s="215" t="s">
        <v>3283</v>
      </c>
      <c r="B18730" s="215" t="s">
        <v>20</v>
      </c>
      <c r="C18730" s="24"/>
    </row>
    <row r="18731" spans="1:3" ht="12.75" customHeight="1" x14ac:dyDescent="0.2">
      <c r="A18731" s="215" t="s">
        <v>14686</v>
      </c>
      <c r="B18731" s="215" t="s">
        <v>20</v>
      </c>
      <c r="C18731" s="24"/>
    </row>
    <row r="18732" spans="1:3" ht="12.75" customHeight="1" x14ac:dyDescent="0.2">
      <c r="A18732" s="215" t="s">
        <v>2416</v>
      </c>
      <c r="B18732" s="215" t="s">
        <v>20</v>
      </c>
      <c r="C18732" s="24"/>
    </row>
    <row r="18733" spans="1:3" ht="12.75" customHeight="1" x14ac:dyDescent="0.2">
      <c r="A18733" s="215" t="s">
        <v>14687</v>
      </c>
      <c r="B18733" s="215" t="s">
        <v>20</v>
      </c>
      <c r="C18733" s="24"/>
    </row>
    <row r="18734" spans="1:3" ht="12.75" customHeight="1" x14ac:dyDescent="0.2">
      <c r="A18734" s="215" t="s">
        <v>2417</v>
      </c>
      <c r="B18734" s="215" t="s">
        <v>20</v>
      </c>
      <c r="C18734" s="24"/>
    </row>
    <row r="18735" spans="1:3" ht="12.75" customHeight="1" x14ac:dyDescent="0.2">
      <c r="A18735" s="215" t="s">
        <v>14688</v>
      </c>
      <c r="B18735" s="215" t="s">
        <v>20</v>
      </c>
      <c r="C18735" s="24"/>
    </row>
    <row r="18736" spans="1:3" ht="12.75" customHeight="1" x14ac:dyDescent="0.2">
      <c r="A18736" s="215" t="s">
        <v>14689</v>
      </c>
      <c r="B18736" s="215" t="s">
        <v>20</v>
      </c>
      <c r="C18736" s="24"/>
    </row>
    <row r="18737" spans="1:3" ht="12.75" customHeight="1" x14ac:dyDescent="0.2">
      <c r="A18737" s="215" t="s">
        <v>14690</v>
      </c>
      <c r="B18737" s="215" t="s">
        <v>20</v>
      </c>
      <c r="C18737" s="24"/>
    </row>
    <row r="18738" spans="1:3" ht="12.75" customHeight="1" x14ac:dyDescent="0.2">
      <c r="A18738" s="215" t="s">
        <v>3284</v>
      </c>
      <c r="B18738" s="215" t="s">
        <v>20</v>
      </c>
      <c r="C18738" s="24"/>
    </row>
    <row r="18739" spans="1:3" ht="12.75" customHeight="1" x14ac:dyDescent="0.2">
      <c r="A18739" s="215" t="s">
        <v>14691</v>
      </c>
      <c r="B18739" s="215" t="s">
        <v>20</v>
      </c>
      <c r="C18739" s="24"/>
    </row>
    <row r="18740" spans="1:3" ht="12.75" customHeight="1" x14ac:dyDescent="0.2">
      <c r="A18740" s="215" t="s">
        <v>2418</v>
      </c>
      <c r="B18740" s="215" t="s">
        <v>20</v>
      </c>
      <c r="C18740" s="24"/>
    </row>
    <row r="18741" spans="1:3" ht="12.75" customHeight="1" x14ac:dyDescent="0.2">
      <c r="A18741" s="215" t="s">
        <v>14692</v>
      </c>
      <c r="B18741" s="215" t="s">
        <v>20</v>
      </c>
      <c r="C18741" s="24"/>
    </row>
    <row r="18742" spans="1:3" ht="12.75" customHeight="1" x14ac:dyDescent="0.2">
      <c r="A18742" s="215" t="s">
        <v>23510</v>
      </c>
      <c r="B18742" s="215" t="s">
        <v>20</v>
      </c>
      <c r="C18742" s="24"/>
    </row>
    <row r="18743" spans="1:3" ht="12.75" customHeight="1" x14ac:dyDescent="0.2">
      <c r="A18743" s="215" t="s">
        <v>23511</v>
      </c>
      <c r="B18743" s="215" t="s">
        <v>20</v>
      </c>
      <c r="C18743" s="24"/>
    </row>
    <row r="18744" spans="1:3" ht="12.75" customHeight="1" x14ac:dyDescent="0.2">
      <c r="A18744" s="215" t="s">
        <v>23512</v>
      </c>
      <c r="B18744" s="215" t="s">
        <v>20</v>
      </c>
      <c r="C18744" s="24"/>
    </row>
    <row r="18745" spans="1:3" ht="12.75" customHeight="1" x14ac:dyDescent="0.2">
      <c r="A18745" s="185" t="s">
        <v>26661</v>
      </c>
      <c r="B18745" s="185" t="s">
        <v>20</v>
      </c>
      <c r="C18745" s="24"/>
    </row>
    <row r="18746" spans="1:3" ht="12.75" customHeight="1" x14ac:dyDescent="0.2">
      <c r="A18746" s="215" t="s">
        <v>23513</v>
      </c>
      <c r="B18746" s="215" t="s">
        <v>20</v>
      </c>
      <c r="C18746" s="24"/>
    </row>
    <row r="18747" spans="1:3" ht="12.75" customHeight="1" x14ac:dyDescent="0.2">
      <c r="A18747" s="215" t="s">
        <v>14693</v>
      </c>
      <c r="B18747" s="215" t="s">
        <v>20</v>
      </c>
      <c r="C18747" s="24"/>
    </row>
    <row r="18748" spans="1:3" ht="12.75" customHeight="1" x14ac:dyDescent="0.2">
      <c r="A18748" s="215" t="s">
        <v>14694</v>
      </c>
      <c r="B18748" s="215" t="s">
        <v>20</v>
      </c>
      <c r="C18748" s="24"/>
    </row>
    <row r="18749" spans="1:3" ht="12.75" customHeight="1" x14ac:dyDescent="0.2">
      <c r="A18749" s="215" t="s">
        <v>14695</v>
      </c>
      <c r="B18749" s="215" t="s">
        <v>20</v>
      </c>
      <c r="C18749" s="24"/>
    </row>
    <row r="18750" spans="1:3" ht="12.75" customHeight="1" x14ac:dyDescent="0.2">
      <c r="A18750" s="215" t="s">
        <v>14696</v>
      </c>
      <c r="B18750" s="215" t="s">
        <v>20</v>
      </c>
      <c r="C18750" s="24"/>
    </row>
    <row r="18751" spans="1:3" ht="12.75" customHeight="1" x14ac:dyDescent="0.2">
      <c r="A18751" s="215" t="s">
        <v>23514</v>
      </c>
      <c r="B18751" s="215" t="s">
        <v>20</v>
      </c>
      <c r="C18751" s="24"/>
    </row>
    <row r="18752" spans="1:3" ht="12.75" customHeight="1" x14ac:dyDescent="0.2">
      <c r="A18752" s="215" t="s">
        <v>2419</v>
      </c>
      <c r="B18752" s="215" t="s">
        <v>20</v>
      </c>
      <c r="C18752" s="24"/>
    </row>
    <row r="18753" spans="1:3" ht="12.75" customHeight="1" x14ac:dyDescent="0.2">
      <c r="A18753" s="215" t="s">
        <v>14697</v>
      </c>
      <c r="B18753" s="215" t="s">
        <v>20</v>
      </c>
      <c r="C18753" s="24"/>
    </row>
    <row r="18754" spans="1:3" ht="12.75" customHeight="1" x14ac:dyDescent="0.2">
      <c r="A18754" s="215" t="s">
        <v>14800</v>
      </c>
      <c r="B18754" s="215" t="s">
        <v>20</v>
      </c>
      <c r="C18754" s="24"/>
    </row>
    <row r="18755" spans="1:3" ht="12.75" customHeight="1" x14ac:dyDescent="0.2">
      <c r="A18755" s="185" t="s">
        <v>26663</v>
      </c>
      <c r="B18755" s="185" t="s">
        <v>20</v>
      </c>
      <c r="C18755" s="24"/>
    </row>
    <row r="18756" spans="1:3" ht="12.75" customHeight="1" x14ac:dyDescent="0.2">
      <c r="A18756" s="215" t="s">
        <v>23515</v>
      </c>
      <c r="B18756" s="215" t="s">
        <v>20</v>
      </c>
      <c r="C18756" s="24"/>
    </row>
    <row r="18757" spans="1:3" ht="12.75" customHeight="1" x14ac:dyDescent="0.2">
      <c r="A18757" s="215" t="s">
        <v>23516</v>
      </c>
      <c r="B18757" s="215" t="s">
        <v>20</v>
      </c>
      <c r="C18757" s="24"/>
    </row>
    <row r="18758" spans="1:3" ht="12.75" customHeight="1" x14ac:dyDescent="0.2">
      <c r="A18758" s="215" t="s">
        <v>14801</v>
      </c>
      <c r="B18758" s="215" t="s">
        <v>20</v>
      </c>
      <c r="C18758" s="24"/>
    </row>
    <row r="18759" spans="1:3" ht="12.75" customHeight="1" x14ac:dyDescent="0.2">
      <c r="A18759" s="215" t="s">
        <v>14802</v>
      </c>
      <c r="B18759" s="215" t="s">
        <v>20</v>
      </c>
      <c r="C18759" s="24"/>
    </row>
    <row r="18760" spans="1:3" ht="12.75" customHeight="1" x14ac:dyDescent="0.2">
      <c r="A18760" s="215" t="s">
        <v>14803</v>
      </c>
      <c r="B18760" s="215" t="s">
        <v>20</v>
      </c>
      <c r="C18760" s="24"/>
    </row>
    <row r="18761" spans="1:3" ht="12.75" customHeight="1" x14ac:dyDescent="0.2">
      <c r="A18761" s="215" t="s">
        <v>14804</v>
      </c>
      <c r="B18761" s="215" t="s">
        <v>20</v>
      </c>
      <c r="C18761" s="24"/>
    </row>
    <row r="18762" spans="1:3" ht="12.75" customHeight="1" x14ac:dyDescent="0.2">
      <c r="A18762" s="215" t="s">
        <v>14805</v>
      </c>
      <c r="B18762" s="215" t="s">
        <v>20</v>
      </c>
      <c r="C18762" s="24"/>
    </row>
    <row r="18763" spans="1:3" ht="12.75" customHeight="1" x14ac:dyDescent="0.2">
      <c r="A18763" s="215" t="s">
        <v>14806</v>
      </c>
      <c r="B18763" s="215" t="s">
        <v>20</v>
      </c>
      <c r="C18763" s="24"/>
    </row>
    <row r="18764" spans="1:3" ht="12.75" customHeight="1" x14ac:dyDescent="0.2">
      <c r="A18764" s="215" t="s">
        <v>14698</v>
      </c>
      <c r="B18764" s="215" t="s">
        <v>20</v>
      </c>
      <c r="C18764" s="24"/>
    </row>
    <row r="18765" spans="1:3" ht="12.75" customHeight="1" x14ac:dyDescent="0.2">
      <c r="A18765" s="215" t="s">
        <v>14807</v>
      </c>
      <c r="B18765" s="215" t="s">
        <v>20</v>
      </c>
      <c r="C18765" s="24"/>
    </row>
    <row r="18766" spans="1:3" ht="12.75" customHeight="1" x14ac:dyDescent="0.2">
      <c r="A18766" s="215" t="s">
        <v>14699</v>
      </c>
      <c r="B18766" s="215" t="s">
        <v>20</v>
      </c>
      <c r="C18766" s="24"/>
    </row>
    <row r="18767" spans="1:3" ht="12.75" customHeight="1" x14ac:dyDescent="0.2">
      <c r="A18767" s="215" t="s">
        <v>14808</v>
      </c>
      <c r="B18767" s="215" t="s">
        <v>20</v>
      </c>
      <c r="C18767" s="24"/>
    </row>
    <row r="18768" spans="1:3" ht="12.75" customHeight="1" x14ac:dyDescent="0.2">
      <c r="A18768" s="215" t="s">
        <v>14809</v>
      </c>
      <c r="B18768" s="215" t="s">
        <v>20</v>
      </c>
      <c r="C18768" s="24"/>
    </row>
    <row r="18769" spans="1:3" ht="12.75" customHeight="1" x14ac:dyDescent="0.2">
      <c r="A18769" s="215" t="s">
        <v>2420</v>
      </c>
      <c r="B18769" s="215" t="s">
        <v>20</v>
      </c>
      <c r="C18769" s="24"/>
    </row>
    <row r="18770" spans="1:3" ht="12.75" customHeight="1" x14ac:dyDescent="0.2">
      <c r="A18770" s="215" t="s">
        <v>14700</v>
      </c>
      <c r="B18770" s="215" t="s">
        <v>20</v>
      </c>
      <c r="C18770" s="24"/>
    </row>
    <row r="18771" spans="1:3" ht="12.75" customHeight="1" x14ac:dyDescent="0.2">
      <c r="A18771" s="215" t="s">
        <v>2421</v>
      </c>
      <c r="B18771" s="215" t="s">
        <v>20</v>
      </c>
      <c r="C18771" s="24"/>
    </row>
    <row r="18772" spans="1:3" ht="12.75" customHeight="1" x14ac:dyDescent="0.2">
      <c r="A18772" s="215" t="s">
        <v>14701</v>
      </c>
      <c r="B18772" s="215" t="s">
        <v>20</v>
      </c>
      <c r="C18772" s="24"/>
    </row>
    <row r="18773" spans="1:3" ht="12.75" customHeight="1" x14ac:dyDescent="0.2">
      <c r="A18773" s="215" t="s">
        <v>14702</v>
      </c>
      <c r="B18773" s="215" t="s">
        <v>20</v>
      </c>
      <c r="C18773" s="24"/>
    </row>
    <row r="18774" spans="1:3" ht="12.75" customHeight="1" x14ac:dyDescent="0.2">
      <c r="A18774" s="215" t="s">
        <v>14703</v>
      </c>
      <c r="B18774" s="215" t="s">
        <v>20</v>
      </c>
      <c r="C18774" s="24"/>
    </row>
    <row r="18775" spans="1:3" ht="12.75" customHeight="1" x14ac:dyDescent="0.2">
      <c r="A18775" s="215" t="s">
        <v>2422</v>
      </c>
      <c r="B18775" s="215" t="s">
        <v>20</v>
      </c>
      <c r="C18775" s="24"/>
    </row>
    <row r="18776" spans="1:3" ht="12.75" customHeight="1" x14ac:dyDescent="0.2">
      <c r="A18776" s="215" t="s">
        <v>23489</v>
      </c>
      <c r="B18776" s="215" t="s">
        <v>20</v>
      </c>
      <c r="C18776" s="24"/>
    </row>
    <row r="18777" spans="1:3" ht="12.75" customHeight="1" x14ac:dyDescent="0.2">
      <c r="A18777" s="215" t="s">
        <v>14704</v>
      </c>
      <c r="B18777" s="215" t="s">
        <v>20</v>
      </c>
      <c r="C18777" s="24"/>
    </row>
    <row r="18778" spans="1:3" ht="12.75" customHeight="1" x14ac:dyDescent="0.2">
      <c r="A18778" s="215" t="s">
        <v>14705</v>
      </c>
      <c r="B18778" s="215" t="s">
        <v>20</v>
      </c>
      <c r="C18778" s="24"/>
    </row>
    <row r="18779" spans="1:3" ht="12.75" customHeight="1" x14ac:dyDescent="0.2">
      <c r="A18779" s="215" t="s">
        <v>14810</v>
      </c>
      <c r="B18779" s="215" t="s">
        <v>20</v>
      </c>
      <c r="C18779" s="24"/>
    </row>
    <row r="18780" spans="1:3" ht="12.75" customHeight="1" x14ac:dyDescent="0.2">
      <c r="A18780" s="185" t="s">
        <v>26668</v>
      </c>
      <c r="B18780" s="185" t="s">
        <v>20</v>
      </c>
      <c r="C18780" s="24"/>
    </row>
    <row r="18781" spans="1:3" ht="12.75" customHeight="1" x14ac:dyDescent="0.2">
      <c r="A18781" s="215" t="s">
        <v>14811</v>
      </c>
      <c r="B18781" s="215" t="s">
        <v>20</v>
      </c>
      <c r="C18781" s="24"/>
    </row>
    <row r="18782" spans="1:3" ht="12.75" customHeight="1" x14ac:dyDescent="0.2">
      <c r="A18782" s="215" t="s">
        <v>14812</v>
      </c>
      <c r="B18782" s="215" t="s">
        <v>20</v>
      </c>
      <c r="C18782" s="24"/>
    </row>
    <row r="18783" spans="1:3" ht="12.75" customHeight="1" x14ac:dyDescent="0.2">
      <c r="A18783" s="215" t="s">
        <v>23517</v>
      </c>
      <c r="B18783" s="215" t="s">
        <v>20</v>
      </c>
      <c r="C18783" s="24"/>
    </row>
    <row r="18784" spans="1:3" ht="12.75" customHeight="1" x14ac:dyDescent="0.2">
      <c r="A18784" s="215" t="s">
        <v>14706</v>
      </c>
      <c r="B18784" s="215" t="s">
        <v>20</v>
      </c>
      <c r="C18784" s="24"/>
    </row>
    <row r="18785" spans="1:3" ht="12.75" customHeight="1" x14ac:dyDescent="0.2">
      <c r="A18785" s="215" t="s">
        <v>14813</v>
      </c>
      <c r="B18785" s="215" t="s">
        <v>20</v>
      </c>
      <c r="C18785" s="24"/>
    </row>
    <row r="18786" spans="1:3" ht="12.75" customHeight="1" x14ac:dyDescent="0.2">
      <c r="A18786" s="215" t="s">
        <v>14814</v>
      </c>
      <c r="B18786" s="215" t="s">
        <v>20</v>
      </c>
      <c r="C18786" s="24"/>
    </row>
    <row r="18787" spans="1:3" ht="12.75" customHeight="1" x14ac:dyDescent="0.2">
      <c r="A18787" s="215" t="s">
        <v>2423</v>
      </c>
      <c r="B18787" s="215" t="s">
        <v>20</v>
      </c>
      <c r="C18787" s="24"/>
    </row>
    <row r="18788" spans="1:3" ht="12.75" customHeight="1" x14ac:dyDescent="0.2">
      <c r="A18788" s="215" t="s">
        <v>14815</v>
      </c>
      <c r="B18788" s="215" t="s">
        <v>20</v>
      </c>
      <c r="C18788" s="24"/>
    </row>
    <row r="18789" spans="1:3" ht="12.75" customHeight="1" x14ac:dyDescent="0.2">
      <c r="A18789" s="215" t="s">
        <v>23518</v>
      </c>
      <c r="B18789" s="215" t="s">
        <v>20</v>
      </c>
      <c r="C18789" s="24"/>
    </row>
    <row r="18790" spans="1:3" ht="12.75" customHeight="1" x14ac:dyDescent="0.2">
      <c r="A18790" s="215" t="s">
        <v>2424</v>
      </c>
      <c r="B18790" s="215" t="s">
        <v>20</v>
      </c>
      <c r="C18790" s="24"/>
    </row>
    <row r="18791" spans="1:3" ht="12.75" customHeight="1" x14ac:dyDescent="0.2">
      <c r="A18791" s="215" t="s">
        <v>14707</v>
      </c>
      <c r="B18791" s="215" t="s">
        <v>20</v>
      </c>
      <c r="C18791" s="24"/>
    </row>
    <row r="18792" spans="1:3" ht="12.75" customHeight="1" x14ac:dyDescent="0.2">
      <c r="A18792" s="185" t="s">
        <v>26676</v>
      </c>
      <c r="B18792" s="185" t="s">
        <v>20</v>
      </c>
      <c r="C18792" s="24"/>
    </row>
    <row r="18793" spans="1:3" ht="12.75" customHeight="1" x14ac:dyDescent="0.2">
      <c r="A18793" s="215" t="s">
        <v>14708</v>
      </c>
      <c r="B18793" s="215" t="s">
        <v>20</v>
      </c>
      <c r="C18793" s="24"/>
    </row>
    <row r="18794" spans="1:3" ht="12.75" customHeight="1" x14ac:dyDescent="0.2">
      <c r="A18794" s="215" t="s">
        <v>14709</v>
      </c>
      <c r="B18794" s="215" t="s">
        <v>20</v>
      </c>
      <c r="C18794" s="24"/>
    </row>
    <row r="18795" spans="1:3" ht="12.75" customHeight="1" x14ac:dyDescent="0.2">
      <c r="A18795" s="215" t="s">
        <v>14710</v>
      </c>
      <c r="B18795" s="215" t="s">
        <v>20</v>
      </c>
      <c r="C18795" s="24"/>
    </row>
    <row r="18796" spans="1:3" ht="12.75" customHeight="1" x14ac:dyDescent="0.2">
      <c r="A18796" s="215" t="s">
        <v>14711</v>
      </c>
      <c r="B18796" s="215" t="s">
        <v>20</v>
      </c>
      <c r="C18796" s="24"/>
    </row>
    <row r="18797" spans="1:3" ht="12.75" customHeight="1" x14ac:dyDescent="0.2">
      <c r="A18797" s="215" t="s">
        <v>23519</v>
      </c>
      <c r="B18797" s="215" t="s">
        <v>20</v>
      </c>
      <c r="C18797" s="24"/>
    </row>
    <row r="18798" spans="1:3" ht="12.75" customHeight="1" x14ac:dyDescent="0.2">
      <c r="A18798" s="215" t="s">
        <v>14712</v>
      </c>
      <c r="B18798" s="215" t="s">
        <v>20</v>
      </c>
      <c r="C18798" s="24"/>
    </row>
    <row r="18799" spans="1:3" ht="12.75" customHeight="1" x14ac:dyDescent="0.2">
      <c r="A18799" s="215" t="s">
        <v>14713</v>
      </c>
      <c r="B18799" s="215" t="s">
        <v>20</v>
      </c>
      <c r="C18799" s="24"/>
    </row>
    <row r="18800" spans="1:3" ht="12.75" customHeight="1" x14ac:dyDescent="0.2">
      <c r="A18800" s="215" t="s">
        <v>23520</v>
      </c>
      <c r="B18800" s="215" t="s">
        <v>20</v>
      </c>
      <c r="C18800" s="24"/>
    </row>
    <row r="18801" spans="1:4" s="24" customFormat="1" ht="12.75" customHeight="1" x14ac:dyDescent="0.2">
      <c r="A18801" s="215" t="s">
        <v>14714</v>
      </c>
      <c r="B18801" s="215" t="s">
        <v>20</v>
      </c>
      <c r="D18801" s="120"/>
    </row>
    <row r="18802" spans="1:4" ht="12.75" customHeight="1" x14ac:dyDescent="0.2">
      <c r="A18802" s="215" t="s">
        <v>14816</v>
      </c>
      <c r="B18802" s="215" t="s">
        <v>20</v>
      </c>
      <c r="C18802" s="24"/>
    </row>
    <row r="18803" spans="1:4" ht="12.75" customHeight="1" x14ac:dyDescent="0.2">
      <c r="A18803" s="215" t="s">
        <v>14817</v>
      </c>
      <c r="B18803" s="215" t="s">
        <v>20</v>
      </c>
      <c r="C18803" s="24"/>
    </row>
    <row r="18804" spans="1:4" ht="12.75" customHeight="1" x14ac:dyDescent="0.2">
      <c r="A18804" s="215" t="s">
        <v>23521</v>
      </c>
      <c r="B18804" s="215" t="s">
        <v>20</v>
      </c>
      <c r="C18804" s="24"/>
    </row>
    <row r="18805" spans="1:4" ht="12.75" customHeight="1" x14ac:dyDescent="0.2">
      <c r="A18805" s="215" t="s">
        <v>14818</v>
      </c>
      <c r="B18805" s="215" t="s">
        <v>20</v>
      </c>
      <c r="C18805" s="24"/>
    </row>
    <row r="18806" spans="1:4" ht="12.75" customHeight="1" x14ac:dyDescent="0.2">
      <c r="A18806" s="215" t="s">
        <v>14819</v>
      </c>
      <c r="B18806" s="215" t="s">
        <v>20</v>
      </c>
      <c r="C18806" s="24"/>
    </row>
    <row r="18807" spans="1:4" ht="12.75" customHeight="1" x14ac:dyDescent="0.2">
      <c r="A18807" s="215" t="s">
        <v>14715</v>
      </c>
      <c r="B18807" s="215" t="s">
        <v>20</v>
      </c>
      <c r="C18807" s="24"/>
    </row>
    <row r="18808" spans="1:4" ht="12.75" customHeight="1" x14ac:dyDescent="0.2">
      <c r="A18808" s="215" t="s">
        <v>14820</v>
      </c>
      <c r="B18808" s="215" t="s">
        <v>20</v>
      </c>
      <c r="C18808" s="24"/>
    </row>
    <row r="18809" spans="1:4" ht="12.75" customHeight="1" x14ac:dyDescent="0.2">
      <c r="A18809" s="215" t="s">
        <v>14821</v>
      </c>
      <c r="B18809" s="215" t="s">
        <v>20</v>
      </c>
      <c r="C18809" s="24"/>
    </row>
    <row r="18810" spans="1:4" ht="12.75" customHeight="1" x14ac:dyDescent="0.2">
      <c r="A18810" s="215" t="s">
        <v>14716</v>
      </c>
      <c r="B18810" s="215" t="s">
        <v>20</v>
      </c>
      <c r="C18810" s="24"/>
    </row>
    <row r="18811" spans="1:4" ht="12.75" customHeight="1" x14ac:dyDescent="0.2">
      <c r="A18811" s="215" t="s">
        <v>2425</v>
      </c>
      <c r="B18811" s="215" t="s">
        <v>20</v>
      </c>
      <c r="C18811" s="24"/>
    </row>
    <row r="18812" spans="1:4" ht="12.75" customHeight="1" x14ac:dyDescent="0.2">
      <c r="A18812" s="215" t="s">
        <v>14717</v>
      </c>
      <c r="B18812" s="215" t="s">
        <v>20</v>
      </c>
      <c r="C18812" s="24"/>
    </row>
    <row r="18813" spans="1:4" ht="12.75" customHeight="1" x14ac:dyDescent="0.2">
      <c r="A18813" s="215" t="s">
        <v>23522</v>
      </c>
      <c r="B18813" s="215" t="s">
        <v>20</v>
      </c>
      <c r="C18813" s="24"/>
    </row>
    <row r="18814" spans="1:4" ht="12.75" customHeight="1" x14ac:dyDescent="0.2">
      <c r="A18814" s="215" t="s">
        <v>14718</v>
      </c>
      <c r="B18814" s="215" t="s">
        <v>20</v>
      </c>
      <c r="C18814" s="24"/>
    </row>
    <row r="18815" spans="1:4" ht="12.75" customHeight="1" x14ac:dyDescent="0.2">
      <c r="A18815" s="215" t="s">
        <v>14719</v>
      </c>
      <c r="B18815" s="215" t="s">
        <v>20</v>
      </c>
      <c r="C18815" s="24"/>
    </row>
    <row r="18816" spans="1:4" ht="12.75" customHeight="1" x14ac:dyDescent="0.2">
      <c r="A18816" s="215" t="s">
        <v>14720</v>
      </c>
      <c r="B18816" s="215" t="s">
        <v>20</v>
      </c>
      <c r="C18816" s="24"/>
    </row>
    <row r="18817" spans="1:3" ht="12.75" customHeight="1" x14ac:dyDescent="0.2">
      <c r="A18817" s="215" t="s">
        <v>26085</v>
      </c>
      <c r="B18817" s="215" t="s">
        <v>20</v>
      </c>
      <c r="C18817" s="24"/>
    </row>
    <row r="18818" spans="1:3" ht="12.75" customHeight="1" x14ac:dyDescent="0.2">
      <c r="A18818" s="215" t="s">
        <v>14822</v>
      </c>
      <c r="B18818" s="215" t="s">
        <v>20</v>
      </c>
      <c r="C18818" s="24"/>
    </row>
    <row r="18819" spans="1:3" ht="12.75" customHeight="1" x14ac:dyDescent="0.2">
      <c r="A18819" s="215" t="s">
        <v>23523</v>
      </c>
      <c r="B18819" s="215" t="s">
        <v>20</v>
      </c>
      <c r="C18819" s="24"/>
    </row>
    <row r="18820" spans="1:3" ht="12.75" customHeight="1" x14ac:dyDescent="0.2">
      <c r="A18820" s="215" t="s">
        <v>14823</v>
      </c>
      <c r="B18820" s="215" t="s">
        <v>20</v>
      </c>
      <c r="C18820" s="24"/>
    </row>
    <row r="18821" spans="1:3" ht="12.75" customHeight="1" x14ac:dyDescent="0.2">
      <c r="A18821" s="215" t="s">
        <v>14721</v>
      </c>
      <c r="B18821" s="215" t="s">
        <v>20</v>
      </c>
      <c r="C18821" s="24"/>
    </row>
    <row r="18822" spans="1:3" ht="12.75" customHeight="1" x14ac:dyDescent="0.2">
      <c r="A18822" s="215" t="s">
        <v>2426</v>
      </c>
      <c r="B18822" s="215" t="s">
        <v>20</v>
      </c>
      <c r="C18822" s="24"/>
    </row>
    <row r="18823" spans="1:3" ht="12.75" customHeight="1" x14ac:dyDescent="0.2">
      <c r="A18823" s="215" t="s">
        <v>14722</v>
      </c>
      <c r="B18823" s="215" t="s">
        <v>20</v>
      </c>
      <c r="C18823" s="24"/>
    </row>
    <row r="18824" spans="1:3" ht="12.75" customHeight="1" x14ac:dyDescent="0.2">
      <c r="A18824" s="215" t="s">
        <v>14723</v>
      </c>
      <c r="B18824" s="215" t="s">
        <v>20</v>
      </c>
      <c r="C18824" s="24"/>
    </row>
    <row r="18825" spans="1:3" ht="12.75" customHeight="1" x14ac:dyDescent="0.2">
      <c r="A18825" s="215" t="s">
        <v>26086</v>
      </c>
      <c r="B18825" s="215" t="s">
        <v>20</v>
      </c>
      <c r="C18825" s="24"/>
    </row>
    <row r="18826" spans="1:3" ht="12.75" customHeight="1" x14ac:dyDescent="0.2">
      <c r="A18826" s="215" t="s">
        <v>14724</v>
      </c>
      <c r="B18826" s="215" t="s">
        <v>20</v>
      </c>
      <c r="C18826" s="24"/>
    </row>
    <row r="18827" spans="1:3" ht="12.75" customHeight="1" x14ac:dyDescent="0.2">
      <c r="A18827" s="215" t="s">
        <v>14725</v>
      </c>
      <c r="B18827" s="215" t="s">
        <v>20</v>
      </c>
      <c r="C18827" s="24"/>
    </row>
    <row r="18828" spans="1:3" ht="12.75" customHeight="1" x14ac:dyDescent="0.2">
      <c r="A18828" s="215" t="s">
        <v>14726</v>
      </c>
      <c r="B18828" s="215" t="s">
        <v>20</v>
      </c>
      <c r="C18828" s="24"/>
    </row>
    <row r="18829" spans="1:3" ht="12.75" customHeight="1" x14ac:dyDescent="0.2">
      <c r="A18829" s="215" t="s">
        <v>26087</v>
      </c>
      <c r="B18829" s="215" t="s">
        <v>20</v>
      </c>
      <c r="C18829" s="24"/>
    </row>
    <row r="18830" spans="1:3" ht="12.75" customHeight="1" x14ac:dyDescent="0.2">
      <c r="A18830" s="215" t="s">
        <v>14824</v>
      </c>
      <c r="B18830" s="215" t="s">
        <v>20</v>
      </c>
      <c r="C18830" s="24"/>
    </row>
    <row r="18831" spans="1:3" ht="12.75" customHeight="1" x14ac:dyDescent="0.2">
      <c r="A18831" s="215" t="s">
        <v>14727</v>
      </c>
      <c r="B18831" s="215" t="s">
        <v>20</v>
      </c>
      <c r="C18831" s="24"/>
    </row>
    <row r="18832" spans="1:3" ht="12.75" customHeight="1" x14ac:dyDescent="0.2">
      <c r="A18832" s="215" t="s">
        <v>20</v>
      </c>
      <c r="B18832" s="215" t="s">
        <v>20</v>
      </c>
      <c r="C18832" s="24"/>
    </row>
    <row r="18833" spans="1:3" ht="12.75" customHeight="1" x14ac:dyDescent="0.2">
      <c r="A18833" s="215" t="s">
        <v>14728</v>
      </c>
      <c r="B18833" s="215" t="s">
        <v>20</v>
      </c>
      <c r="C18833" s="24"/>
    </row>
    <row r="18834" spans="1:3" ht="12.75" customHeight="1" x14ac:dyDescent="0.2">
      <c r="A18834" s="215" t="s">
        <v>14729</v>
      </c>
      <c r="B18834" s="215" t="s">
        <v>20</v>
      </c>
      <c r="C18834" s="24"/>
    </row>
    <row r="18835" spans="1:3" ht="12.75" customHeight="1" x14ac:dyDescent="0.2">
      <c r="A18835" s="215" t="s">
        <v>23490</v>
      </c>
      <c r="B18835" s="215" t="s">
        <v>20</v>
      </c>
      <c r="C18835" s="24"/>
    </row>
    <row r="18836" spans="1:3" ht="12.75" customHeight="1" x14ac:dyDescent="0.2">
      <c r="A18836" s="215" t="s">
        <v>14730</v>
      </c>
      <c r="B18836" s="215" t="s">
        <v>20</v>
      </c>
      <c r="C18836" s="24"/>
    </row>
    <row r="18837" spans="1:3" ht="12.75" customHeight="1" x14ac:dyDescent="0.2">
      <c r="A18837" s="215" t="s">
        <v>14731</v>
      </c>
      <c r="B18837" s="215" t="s">
        <v>20</v>
      </c>
      <c r="C18837" s="24"/>
    </row>
    <row r="18838" spans="1:3" ht="12.75" customHeight="1" x14ac:dyDescent="0.2">
      <c r="A18838" s="215" t="s">
        <v>14732</v>
      </c>
      <c r="B18838" s="215" t="s">
        <v>20</v>
      </c>
      <c r="C18838" s="24"/>
    </row>
    <row r="18839" spans="1:3" ht="12.75" customHeight="1" x14ac:dyDescent="0.2">
      <c r="A18839" s="215" t="s">
        <v>14733</v>
      </c>
      <c r="B18839" s="215" t="s">
        <v>20</v>
      </c>
      <c r="C18839" s="24"/>
    </row>
    <row r="18840" spans="1:3" ht="12.75" customHeight="1" x14ac:dyDescent="0.2">
      <c r="A18840" s="215" t="s">
        <v>14734</v>
      </c>
      <c r="B18840" s="215" t="s">
        <v>20</v>
      </c>
      <c r="C18840" s="24"/>
    </row>
    <row r="18841" spans="1:3" ht="12.75" customHeight="1" x14ac:dyDescent="0.2">
      <c r="A18841" s="215" t="s">
        <v>3286</v>
      </c>
      <c r="B18841" s="215" t="s">
        <v>20</v>
      </c>
      <c r="C18841" s="24"/>
    </row>
    <row r="18842" spans="1:3" ht="12.75" customHeight="1" x14ac:dyDescent="0.2">
      <c r="A18842" s="215" t="s">
        <v>14735</v>
      </c>
      <c r="B18842" s="215" t="s">
        <v>20</v>
      </c>
      <c r="C18842" s="24"/>
    </row>
    <row r="18843" spans="1:3" ht="12.75" customHeight="1" x14ac:dyDescent="0.2">
      <c r="A18843" s="215" t="s">
        <v>2427</v>
      </c>
      <c r="B18843" s="215" t="s">
        <v>20</v>
      </c>
      <c r="C18843" s="24"/>
    </row>
    <row r="18844" spans="1:3" ht="12.75" customHeight="1" x14ac:dyDescent="0.2">
      <c r="A18844" s="215" t="s">
        <v>14736</v>
      </c>
      <c r="B18844" s="215" t="s">
        <v>20</v>
      </c>
      <c r="C18844" s="24"/>
    </row>
    <row r="18845" spans="1:3" ht="12.75" customHeight="1" x14ac:dyDescent="0.2">
      <c r="A18845" s="215" t="s">
        <v>14737</v>
      </c>
      <c r="B18845" s="215" t="s">
        <v>20</v>
      </c>
      <c r="C18845" s="24"/>
    </row>
    <row r="18846" spans="1:3" ht="12.75" customHeight="1" x14ac:dyDescent="0.2">
      <c r="A18846" s="215" t="s">
        <v>14738</v>
      </c>
      <c r="B18846" s="215" t="s">
        <v>20</v>
      </c>
      <c r="C18846" s="24"/>
    </row>
    <row r="18847" spans="1:3" ht="12.75" customHeight="1" x14ac:dyDescent="0.2">
      <c r="A18847" s="215" t="s">
        <v>2428</v>
      </c>
      <c r="B18847" s="215" t="s">
        <v>20</v>
      </c>
      <c r="C18847" s="24"/>
    </row>
    <row r="18848" spans="1:3" ht="12.75" customHeight="1" x14ac:dyDescent="0.2">
      <c r="A18848" s="215" t="s">
        <v>14739</v>
      </c>
      <c r="B18848" s="215" t="s">
        <v>20</v>
      </c>
      <c r="C18848" s="24"/>
    </row>
    <row r="18849" spans="1:3" ht="12.75" customHeight="1" x14ac:dyDescent="0.2">
      <c r="A18849" s="215" t="s">
        <v>23524</v>
      </c>
      <c r="B18849" s="215" t="s">
        <v>20</v>
      </c>
      <c r="C18849" s="24"/>
    </row>
    <row r="18850" spans="1:3" ht="12.75" customHeight="1" x14ac:dyDescent="0.2">
      <c r="A18850" s="215" t="s">
        <v>14740</v>
      </c>
      <c r="B18850" s="215" t="s">
        <v>20</v>
      </c>
      <c r="C18850" s="24"/>
    </row>
    <row r="18851" spans="1:3" ht="12.75" customHeight="1" x14ac:dyDescent="0.2">
      <c r="A18851" s="215" t="s">
        <v>14741</v>
      </c>
      <c r="B18851" s="215" t="s">
        <v>20</v>
      </c>
      <c r="C18851" s="24"/>
    </row>
    <row r="18852" spans="1:3" ht="12.75" customHeight="1" x14ac:dyDescent="0.2">
      <c r="A18852" s="215" t="s">
        <v>14742</v>
      </c>
      <c r="B18852" s="215" t="s">
        <v>20</v>
      </c>
      <c r="C18852" s="24"/>
    </row>
    <row r="18853" spans="1:3" ht="12.75" customHeight="1" x14ac:dyDescent="0.2">
      <c r="A18853" s="215" t="s">
        <v>14743</v>
      </c>
      <c r="B18853" s="215" t="s">
        <v>20</v>
      </c>
      <c r="C18853" s="24"/>
    </row>
    <row r="18854" spans="1:3" ht="12.75" customHeight="1" x14ac:dyDescent="0.2">
      <c r="A18854" s="215" t="s">
        <v>2429</v>
      </c>
      <c r="B18854" s="215" t="s">
        <v>20</v>
      </c>
      <c r="C18854" s="24"/>
    </row>
    <row r="18855" spans="1:3" ht="12.75" customHeight="1" x14ac:dyDescent="0.2">
      <c r="A18855" s="215" t="s">
        <v>14744</v>
      </c>
      <c r="B18855" s="215" t="s">
        <v>20</v>
      </c>
      <c r="C18855" s="24"/>
    </row>
    <row r="18856" spans="1:3" ht="12.75" customHeight="1" x14ac:dyDescent="0.2">
      <c r="A18856" s="215" t="s">
        <v>2430</v>
      </c>
      <c r="B18856" s="215" t="s">
        <v>20</v>
      </c>
      <c r="C18856" s="24"/>
    </row>
    <row r="18857" spans="1:3" ht="12.75" customHeight="1" x14ac:dyDescent="0.2">
      <c r="A18857" s="215" t="s">
        <v>14745</v>
      </c>
      <c r="B18857" s="215" t="s">
        <v>20</v>
      </c>
      <c r="C18857" s="24"/>
    </row>
    <row r="18858" spans="1:3" ht="12.75" customHeight="1" x14ac:dyDescent="0.2">
      <c r="A18858" s="215" t="s">
        <v>14746</v>
      </c>
      <c r="B18858" s="215" t="s">
        <v>20</v>
      </c>
      <c r="C18858" s="24"/>
    </row>
    <row r="18859" spans="1:3" ht="12.75" customHeight="1" x14ac:dyDescent="0.2">
      <c r="A18859" s="215" t="s">
        <v>14747</v>
      </c>
      <c r="B18859" s="215" t="s">
        <v>20</v>
      </c>
      <c r="C18859" s="24"/>
    </row>
    <row r="18860" spans="1:3" ht="12.75" customHeight="1" x14ac:dyDescent="0.2">
      <c r="A18860" s="215" t="s">
        <v>14748</v>
      </c>
      <c r="B18860" s="215" t="s">
        <v>20</v>
      </c>
      <c r="C18860" s="24"/>
    </row>
    <row r="18861" spans="1:3" ht="12.75" customHeight="1" x14ac:dyDescent="0.2">
      <c r="A18861" s="215" t="s">
        <v>14749</v>
      </c>
      <c r="B18861" s="215" t="s">
        <v>20</v>
      </c>
      <c r="C18861" s="24"/>
    </row>
    <row r="18862" spans="1:3" ht="12.75" customHeight="1" x14ac:dyDescent="0.2">
      <c r="A18862" s="215" t="s">
        <v>14750</v>
      </c>
      <c r="B18862" s="215" t="s">
        <v>20</v>
      </c>
      <c r="C18862" s="24"/>
    </row>
    <row r="18863" spans="1:3" ht="12.75" customHeight="1" x14ac:dyDescent="0.2">
      <c r="A18863" s="215" t="s">
        <v>23491</v>
      </c>
      <c r="B18863" s="215" t="s">
        <v>20</v>
      </c>
      <c r="C18863" s="24"/>
    </row>
    <row r="18864" spans="1:3" ht="12.75" customHeight="1" x14ac:dyDescent="0.2">
      <c r="A18864" s="215" t="s">
        <v>14751</v>
      </c>
      <c r="B18864" s="215" t="s">
        <v>20</v>
      </c>
      <c r="C18864" s="24"/>
    </row>
    <row r="18865" spans="1:3" ht="12.75" customHeight="1" x14ac:dyDescent="0.2">
      <c r="A18865" s="215" t="s">
        <v>23492</v>
      </c>
      <c r="B18865" s="215" t="s">
        <v>20</v>
      </c>
      <c r="C18865" s="24"/>
    </row>
    <row r="18866" spans="1:3" ht="12.75" customHeight="1" x14ac:dyDescent="0.2">
      <c r="A18866" s="215" t="s">
        <v>14752</v>
      </c>
      <c r="B18866" s="215" t="s">
        <v>20</v>
      </c>
      <c r="C18866" s="24"/>
    </row>
    <row r="18867" spans="1:3" ht="12.75" customHeight="1" x14ac:dyDescent="0.2">
      <c r="A18867" s="215" t="s">
        <v>14753</v>
      </c>
      <c r="B18867" s="215" t="s">
        <v>20</v>
      </c>
      <c r="C18867" s="24"/>
    </row>
    <row r="18868" spans="1:3" ht="12.75" customHeight="1" x14ac:dyDescent="0.2">
      <c r="A18868" s="215" t="s">
        <v>2431</v>
      </c>
      <c r="B18868" s="215" t="s">
        <v>20</v>
      </c>
      <c r="C18868" s="24"/>
    </row>
    <row r="18869" spans="1:3" ht="12.75" customHeight="1" x14ac:dyDescent="0.2">
      <c r="A18869" s="215" t="s">
        <v>14754</v>
      </c>
      <c r="B18869" s="215" t="s">
        <v>20</v>
      </c>
      <c r="C18869" s="24"/>
    </row>
    <row r="18870" spans="1:3" ht="12.75" customHeight="1" x14ac:dyDescent="0.2">
      <c r="A18870" s="215" t="s">
        <v>14755</v>
      </c>
      <c r="B18870" s="215" t="s">
        <v>20</v>
      </c>
      <c r="C18870" s="24"/>
    </row>
    <row r="18871" spans="1:3" ht="12.75" customHeight="1" x14ac:dyDescent="0.2">
      <c r="A18871" s="215" t="s">
        <v>23493</v>
      </c>
      <c r="B18871" s="215" t="s">
        <v>20</v>
      </c>
      <c r="C18871" s="24"/>
    </row>
    <row r="18872" spans="1:3" ht="12.75" customHeight="1" x14ac:dyDescent="0.2">
      <c r="A18872" s="215" t="s">
        <v>26088</v>
      </c>
      <c r="B18872" s="215" t="s">
        <v>20</v>
      </c>
      <c r="C18872" s="24"/>
    </row>
    <row r="18873" spans="1:3" ht="12.75" customHeight="1" x14ac:dyDescent="0.2">
      <c r="A18873" s="215" t="s">
        <v>2432</v>
      </c>
      <c r="B18873" s="215" t="s">
        <v>20</v>
      </c>
      <c r="C18873" s="24"/>
    </row>
    <row r="18874" spans="1:3" ht="12.75" customHeight="1" x14ac:dyDescent="0.2">
      <c r="A18874" s="215" t="s">
        <v>14756</v>
      </c>
      <c r="B18874" s="215" t="s">
        <v>20</v>
      </c>
      <c r="C18874" s="24"/>
    </row>
    <row r="18875" spans="1:3" ht="12.75" customHeight="1" x14ac:dyDescent="0.2">
      <c r="A18875" s="215" t="s">
        <v>23525</v>
      </c>
      <c r="B18875" s="215" t="s">
        <v>20</v>
      </c>
      <c r="C18875" s="24"/>
    </row>
    <row r="18876" spans="1:3" ht="12.75" customHeight="1" x14ac:dyDescent="0.2">
      <c r="A18876" s="215" t="s">
        <v>14757</v>
      </c>
      <c r="B18876" s="215" t="s">
        <v>20</v>
      </c>
      <c r="C18876" s="24"/>
    </row>
    <row r="18877" spans="1:3" ht="12.75" customHeight="1" x14ac:dyDescent="0.2">
      <c r="A18877" s="215" t="s">
        <v>14758</v>
      </c>
      <c r="B18877" s="215" t="s">
        <v>20</v>
      </c>
      <c r="C18877" s="24"/>
    </row>
    <row r="18878" spans="1:3" ht="12.75" customHeight="1" x14ac:dyDescent="0.2">
      <c r="A18878" s="215" t="s">
        <v>14759</v>
      </c>
      <c r="B18878" s="215" t="s">
        <v>20</v>
      </c>
      <c r="C18878" s="24"/>
    </row>
    <row r="18879" spans="1:3" ht="12.75" customHeight="1" x14ac:dyDescent="0.2">
      <c r="A18879" s="215" t="s">
        <v>14760</v>
      </c>
      <c r="B18879" s="215" t="s">
        <v>20</v>
      </c>
      <c r="C18879" s="24"/>
    </row>
    <row r="18880" spans="1:3" ht="12.75" customHeight="1" x14ac:dyDescent="0.2">
      <c r="A18880" s="215" t="s">
        <v>14761</v>
      </c>
      <c r="B18880" s="215" t="s">
        <v>20</v>
      </c>
      <c r="C18880" s="24"/>
    </row>
    <row r="18881" spans="1:3" ht="12.75" customHeight="1" x14ac:dyDescent="0.2">
      <c r="A18881" s="215" t="s">
        <v>14762</v>
      </c>
      <c r="B18881" s="215" t="s">
        <v>20</v>
      </c>
      <c r="C18881" s="24"/>
    </row>
    <row r="18882" spans="1:3" ht="12.75" customHeight="1" x14ac:dyDescent="0.2">
      <c r="A18882" s="215" t="s">
        <v>14825</v>
      </c>
      <c r="B18882" s="215" t="s">
        <v>20</v>
      </c>
      <c r="C18882" s="24"/>
    </row>
    <row r="18883" spans="1:3" ht="12.75" customHeight="1" x14ac:dyDescent="0.2">
      <c r="A18883" s="215" t="s">
        <v>2433</v>
      </c>
      <c r="B18883" s="215" t="s">
        <v>20</v>
      </c>
      <c r="C18883" s="24"/>
    </row>
    <row r="18884" spans="1:3" ht="12.75" customHeight="1" x14ac:dyDescent="0.2">
      <c r="A18884" s="215" t="s">
        <v>14763</v>
      </c>
      <c r="B18884" s="215" t="s">
        <v>20</v>
      </c>
      <c r="C18884" s="24"/>
    </row>
    <row r="18885" spans="1:3" ht="12.75" customHeight="1" x14ac:dyDescent="0.2">
      <c r="A18885" s="215" t="s">
        <v>14764</v>
      </c>
      <c r="B18885" s="215" t="s">
        <v>20</v>
      </c>
      <c r="C18885" s="24"/>
    </row>
    <row r="18886" spans="1:3" ht="12.75" customHeight="1" x14ac:dyDescent="0.2">
      <c r="A18886" s="215" t="s">
        <v>2434</v>
      </c>
      <c r="B18886" s="215" t="s">
        <v>20</v>
      </c>
      <c r="C18886" s="24"/>
    </row>
    <row r="18887" spans="1:3" ht="12.75" customHeight="1" x14ac:dyDescent="0.2">
      <c r="A18887" s="215" t="s">
        <v>14765</v>
      </c>
      <c r="B18887" s="215" t="s">
        <v>20</v>
      </c>
      <c r="C18887" s="24"/>
    </row>
    <row r="18888" spans="1:3" ht="12.75" customHeight="1" x14ac:dyDescent="0.2">
      <c r="A18888" s="215" t="s">
        <v>23495</v>
      </c>
      <c r="B18888" s="215" t="s">
        <v>20</v>
      </c>
      <c r="C18888" s="24"/>
    </row>
    <row r="18889" spans="1:3" ht="12.75" customHeight="1" x14ac:dyDescent="0.2">
      <c r="A18889" s="215" t="s">
        <v>14766</v>
      </c>
      <c r="B18889" s="215" t="s">
        <v>20</v>
      </c>
      <c r="C18889" s="24"/>
    </row>
    <row r="18890" spans="1:3" ht="12.75" customHeight="1" x14ac:dyDescent="0.2">
      <c r="A18890" s="215" t="s">
        <v>23526</v>
      </c>
      <c r="B18890" s="215" t="s">
        <v>20</v>
      </c>
      <c r="C18890" s="24"/>
    </row>
    <row r="18891" spans="1:3" ht="12.75" customHeight="1" x14ac:dyDescent="0.2">
      <c r="A18891" s="215" t="s">
        <v>14826</v>
      </c>
      <c r="B18891" s="215" t="s">
        <v>20</v>
      </c>
      <c r="C18891" s="24"/>
    </row>
    <row r="18892" spans="1:3" ht="12.75" customHeight="1" x14ac:dyDescent="0.2">
      <c r="A18892" s="215" t="s">
        <v>14827</v>
      </c>
      <c r="B18892" s="215" t="s">
        <v>20</v>
      </c>
      <c r="C18892" s="24"/>
    </row>
    <row r="18893" spans="1:3" ht="12.75" customHeight="1" x14ac:dyDescent="0.2">
      <c r="A18893" s="215" t="s">
        <v>2435</v>
      </c>
      <c r="B18893" s="215" t="s">
        <v>20</v>
      </c>
      <c r="C18893" s="24"/>
    </row>
    <row r="18894" spans="1:3" ht="12.75" customHeight="1" x14ac:dyDescent="0.2">
      <c r="A18894" s="215" t="s">
        <v>14767</v>
      </c>
      <c r="B18894" s="215" t="s">
        <v>20</v>
      </c>
      <c r="C18894" s="24"/>
    </row>
    <row r="18895" spans="1:3" ht="12.75" customHeight="1" x14ac:dyDescent="0.2">
      <c r="A18895" s="215" t="s">
        <v>14768</v>
      </c>
      <c r="B18895" s="215" t="s">
        <v>20</v>
      </c>
      <c r="C18895" s="24"/>
    </row>
    <row r="18896" spans="1:3" ht="12.75" customHeight="1" x14ac:dyDescent="0.2">
      <c r="A18896" s="215" t="s">
        <v>14828</v>
      </c>
      <c r="B18896" s="215" t="s">
        <v>20</v>
      </c>
      <c r="C18896" s="24"/>
    </row>
    <row r="18897" spans="1:3" ht="12.75" customHeight="1" x14ac:dyDescent="0.2">
      <c r="A18897" s="215" t="s">
        <v>2436</v>
      </c>
      <c r="B18897" s="215" t="s">
        <v>20</v>
      </c>
      <c r="C18897" s="24"/>
    </row>
    <row r="18898" spans="1:3" ht="12.75" customHeight="1" x14ac:dyDescent="0.2">
      <c r="A18898" s="215" t="s">
        <v>14769</v>
      </c>
      <c r="B18898" s="215" t="s">
        <v>20</v>
      </c>
      <c r="C18898" s="24"/>
    </row>
    <row r="18899" spans="1:3" ht="12.75" customHeight="1" x14ac:dyDescent="0.2">
      <c r="A18899" s="215" t="s">
        <v>14770</v>
      </c>
      <c r="B18899" s="215" t="s">
        <v>20</v>
      </c>
      <c r="C18899" s="24"/>
    </row>
    <row r="18900" spans="1:3" ht="12.75" customHeight="1" x14ac:dyDescent="0.2">
      <c r="A18900" s="215" t="s">
        <v>23527</v>
      </c>
      <c r="B18900" s="215" t="s">
        <v>20</v>
      </c>
      <c r="C18900" s="24"/>
    </row>
    <row r="18901" spans="1:3" ht="12.75" customHeight="1" x14ac:dyDescent="0.2">
      <c r="A18901" s="215" t="s">
        <v>23528</v>
      </c>
      <c r="B18901" s="215" t="s">
        <v>20</v>
      </c>
      <c r="C18901" s="24"/>
    </row>
    <row r="18902" spans="1:3" ht="12.75" customHeight="1" x14ac:dyDescent="0.2">
      <c r="A18902" s="215" t="s">
        <v>14771</v>
      </c>
      <c r="B18902" s="215" t="s">
        <v>20</v>
      </c>
      <c r="C18902" s="24"/>
    </row>
    <row r="18903" spans="1:3" ht="12.75" customHeight="1" x14ac:dyDescent="0.2">
      <c r="A18903" s="215" t="s">
        <v>14772</v>
      </c>
      <c r="B18903" s="215" t="s">
        <v>20</v>
      </c>
      <c r="C18903" s="24"/>
    </row>
    <row r="18904" spans="1:3" ht="12.75" customHeight="1" x14ac:dyDescent="0.2">
      <c r="A18904" s="215" t="s">
        <v>14773</v>
      </c>
      <c r="B18904" s="215" t="s">
        <v>20</v>
      </c>
      <c r="C18904" s="24"/>
    </row>
    <row r="18905" spans="1:3" ht="12.75" customHeight="1" x14ac:dyDescent="0.2">
      <c r="A18905" s="215" t="s">
        <v>14774</v>
      </c>
      <c r="B18905" s="215" t="s">
        <v>20</v>
      </c>
      <c r="C18905" s="24"/>
    </row>
    <row r="18906" spans="1:3" ht="12.75" customHeight="1" x14ac:dyDescent="0.2">
      <c r="A18906" s="215" t="s">
        <v>23529</v>
      </c>
      <c r="B18906" s="215" t="s">
        <v>20</v>
      </c>
      <c r="C18906" s="24"/>
    </row>
    <row r="18907" spans="1:3" ht="12.75" customHeight="1" x14ac:dyDescent="0.2">
      <c r="A18907" s="215" t="s">
        <v>14829</v>
      </c>
      <c r="B18907" s="215" t="s">
        <v>20</v>
      </c>
      <c r="C18907" s="24"/>
    </row>
    <row r="18908" spans="1:3" ht="12.75" customHeight="1" x14ac:dyDescent="0.2">
      <c r="A18908" s="215" t="s">
        <v>2437</v>
      </c>
      <c r="B18908" s="215" t="s">
        <v>20</v>
      </c>
      <c r="C18908" s="24"/>
    </row>
    <row r="18909" spans="1:3" ht="12.75" customHeight="1" x14ac:dyDescent="0.2">
      <c r="A18909" s="215" t="s">
        <v>14775</v>
      </c>
      <c r="B18909" s="215" t="s">
        <v>20</v>
      </c>
      <c r="C18909" s="24"/>
    </row>
    <row r="18910" spans="1:3" ht="12.75" customHeight="1" x14ac:dyDescent="0.2">
      <c r="A18910" s="215" t="s">
        <v>23530</v>
      </c>
      <c r="B18910" s="215" t="s">
        <v>20</v>
      </c>
      <c r="C18910" s="24"/>
    </row>
    <row r="18911" spans="1:3" ht="12.75" customHeight="1" x14ac:dyDescent="0.2">
      <c r="A18911" s="215" t="s">
        <v>14776</v>
      </c>
      <c r="B18911" s="215" t="s">
        <v>20</v>
      </c>
      <c r="C18911" s="24"/>
    </row>
    <row r="18912" spans="1:3" ht="12.75" customHeight="1" x14ac:dyDescent="0.2">
      <c r="A18912" s="215" t="s">
        <v>14777</v>
      </c>
      <c r="B18912" s="215" t="s">
        <v>20</v>
      </c>
      <c r="C18912" s="24"/>
    </row>
    <row r="18913" spans="1:3" ht="12.75" customHeight="1" x14ac:dyDescent="0.2">
      <c r="A18913" s="215" t="s">
        <v>14778</v>
      </c>
      <c r="B18913" s="215" t="s">
        <v>20</v>
      </c>
      <c r="C18913" s="24"/>
    </row>
    <row r="18914" spans="1:3" ht="12.75" customHeight="1" x14ac:dyDescent="0.2">
      <c r="A18914" s="185" t="s">
        <v>26704</v>
      </c>
      <c r="B18914" s="185" t="s">
        <v>20</v>
      </c>
      <c r="C18914" s="24"/>
    </row>
    <row r="18915" spans="1:3" ht="12.75" customHeight="1" x14ac:dyDescent="0.2">
      <c r="A18915" s="215" t="s">
        <v>23531</v>
      </c>
      <c r="B18915" s="215" t="s">
        <v>20</v>
      </c>
      <c r="C18915" s="24"/>
    </row>
    <row r="18916" spans="1:3" ht="12.75" customHeight="1" x14ac:dyDescent="0.2">
      <c r="A18916" s="215" t="s">
        <v>14830</v>
      </c>
      <c r="B18916" s="215" t="s">
        <v>20</v>
      </c>
      <c r="C18916" s="24"/>
    </row>
    <row r="18917" spans="1:3" ht="12.75" customHeight="1" x14ac:dyDescent="0.2">
      <c r="A18917" s="215" t="s">
        <v>14831</v>
      </c>
      <c r="B18917" s="215" t="s">
        <v>20</v>
      </c>
      <c r="C18917" s="24"/>
    </row>
    <row r="18918" spans="1:3" ht="12.75" customHeight="1" x14ac:dyDescent="0.2">
      <c r="A18918" s="215" t="s">
        <v>23532</v>
      </c>
      <c r="B18918" s="215" t="s">
        <v>20</v>
      </c>
      <c r="C18918" s="24"/>
    </row>
    <row r="18919" spans="1:3" ht="12.75" customHeight="1" x14ac:dyDescent="0.2">
      <c r="A18919" s="215" t="s">
        <v>23533</v>
      </c>
      <c r="B18919" s="215" t="s">
        <v>20</v>
      </c>
      <c r="C18919" s="24"/>
    </row>
    <row r="18920" spans="1:3" ht="12.75" customHeight="1" x14ac:dyDescent="0.2">
      <c r="A18920" s="215" t="s">
        <v>14832</v>
      </c>
      <c r="B18920" s="215" t="s">
        <v>20</v>
      </c>
      <c r="C18920" s="24"/>
    </row>
    <row r="18921" spans="1:3" ht="12.75" customHeight="1" x14ac:dyDescent="0.2">
      <c r="A18921" s="215" t="s">
        <v>14833</v>
      </c>
      <c r="B18921" s="215" t="s">
        <v>20</v>
      </c>
      <c r="C18921" s="24"/>
    </row>
    <row r="18922" spans="1:3" ht="12.75" customHeight="1" x14ac:dyDescent="0.2">
      <c r="A18922" s="215" t="s">
        <v>25453</v>
      </c>
      <c r="B18922" s="215" t="s">
        <v>20</v>
      </c>
      <c r="C18922" s="24"/>
    </row>
    <row r="18923" spans="1:3" ht="12.75" customHeight="1" x14ac:dyDescent="0.2">
      <c r="A18923" s="215" t="s">
        <v>14834</v>
      </c>
      <c r="B18923" s="215" t="s">
        <v>20</v>
      </c>
      <c r="C18923" s="24"/>
    </row>
    <row r="18924" spans="1:3" ht="12.75" customHeight="1" x14ac:dyDescent="0.2">
      <c r="A18924" s="215" t="s">
        <v>14835</v>
      </c>
      <c r="B18924" s="215" t="s">
        <v>20</v>
      </c>
      <c r="C18924" s="24"/>
    </row>
    <row r="18925" spans="1:3" ht="12.75" customHeight="1" x14ac:dyDescent="0.2">
      <c r="A18925" s="215" t="s">
        <v>14836</v>
      </c>
      <c r="B18925" s="215" t="s">
        <v>20</v>
      </c>
      <c r="C18925" s="24"/>
    </row>
    <row r="18926" spans="1:3" ht="12.75" customHeight="1" x14ac:dyDescent="0.2">
      <c r="A18926" s="215" t="s">
        <v>23534</v>
      </c>
      <c r="B18926" s="215" t="s">
        <v>20</v>
      </c>
      <c r="C18926" s="24"/>
    </row>
    <row r="18927" spans="1:3" ht="12.75" customHeight="1" x14ac:dyDescent="0.2">
      <c r="A18927" s="215" t="s">
        <v>23535</v>
      </c>
      <c r="B18927" s="215" t="s">
        <v>20</v>
      </c>
      <c r="C18927" s="24"/>
    </row>
    <row r="18928" spans="1:3" ht="12.75" customHeight="1" x14ac:dyDescent="0.2">
      <c r="A18928" s="215" t="s">
        <v>14837</v>
      </c>
      <c r="B18928" s="215" t="s">
        <v>20</v>
      </c>
      <c r="C18928" s="24"/>
    </row>
    <row r="18929" spans="1:3" ht="12.75" customHeight="1" x14ac:dyDescent="0.2">
      <c r="A18929" s="215" t="s">
        <v>14838</v>
      </c>
      <c r="B18929" s="215" t="s">
        <v>20</v>
      </c>
      <c r="C18929" s="24"/>
    </row>
    <row r="18930" spans="1:3" ht="12.75" customHeight="1" x14ac:dyDescent="0.2">
      <c r="A18930" s="215" t="s">
        <v>14839</v>
      </c>
      <c r="B18930" s="215" t="s">
        <v>20</v>
      </c>
      <c r="C18930" s="24"/>
    </row>
    <row r="18931" spans="1:3" ht="12.75" customHeight="1" x14ac:dyDescent="0.2">
      <c r="A18931" s="215" t="s">
        <v>14840</v>
      </c>
      <c r="B18931" s="215" t="s">
        <v>20</v>
      </c>
      <c r="C18931" s="24"/>
    </row>
    <row r="18932" spans="1:3" ht="12.75" customHeight="1" x14ac:dyDescent="0.2">
      <c r="A18932" s="215" t="s">
        <v>14779</v>
      </c>
      <c r="B18932" s="215" t="s">
        <v>20</v>
      </c>
      <c r="C18932" s="24"/>
    </row>
    <row r="18933" spans="1:3" ht="12.75" customHeight="1" x14ac:dyDescent="0.2">
      <c r="A18933" s="215" t="s">
        <v>14780</v>
      </c>
      <c r="B18933" s="215" t="s">
        <v>20</v>
      </c>
      <c r="C18933" s="24"/>
    </row>
    <row r="18934" spans="1:3" ht="12.75" customHeight="1" x14ac:dyDescent="0.2">
      <c r="A18934" s="215" t="s">
        <v>14841</v>
      </c>
      <c r="B18934" s="215" t="s">
        <v>20</v>
      </c>
      <c r="C18934" s="24"/>
    </row>
    <row r="18935" spans="1:3" ht="12.75" customHeight="1" x14ac:dyDescent="0.2">
      <c r="A18935" s="215" t="s">
        <v>14842</v>
      </c>
      <c r="B18935" s="215" t="s">
        <v>20</v>
      </c>
      <c r="C18935" s="24"/>
    </row>
    <row r="18936" spans="1:3" ht="12.75" customHeight="1" x14ac:dyDescent="0.2">
      <c r="A18936" s="215" t="s">
        <v>2438</v>
      </c>
      <c r="B18936" s="215" t="s">
        <v>20</v>
      </c>
      <c r="C18936" s="24"/>
    </row>
    <row r="18937" spans="1:3" ht="12.75" customHeight="1" x14ac:dyDescent="0.2">
      <c r="A18937" s="215" t="s">
        <v>14781</v>
      </c>
      <c r="B18937" s="215" t="s">
        <v>20</v>
      </c>
      <c r="C18937" s="24"/>
    </row>
    <row r="18938" spans="1:3" ht="12.75" customHeight="1" x14ac:dyDescent="0.2">
      <c r="A18938" s="215" t="s">
        <v>2439</v>
      </c>
      <c r="B18938" s="215" t="s">
        <v>20</v>
      </c>
      <c r="C18938" s="24"/>
    </row>
    <row r="18939" spans="1:3" ht="12.75" customHeight="1" x14ac:dyDescent="0.2">
      <c r="A18939" s="215" t="s">
        <v>14782</v>
      </c>
      <c r="B18939" s="215" t="s">
        <v>20</v>
      </c>
      <c r="C18939" s="24"/>
    </row>
    <row r="18940" spans="1:3" ht="12.75" customHeight="1" x14ac:dyDescent="0.2">
      <c r="A18940" s="215" t="s">
        <v>14783</v>
      </c>
      <c r="B18940" s="215" t="s">
        <v>20</v>
      </c>
      <c r="C18940" s="24"/>
    </row>
    <row r="18941" spans="1:3" ht="12.75" customHeight="1" x14ac:dyDescent="0.2">
      <c r="A18941" s="215" t="s">
        <v>14784</v>
      </c>
      <c r="B18941" s="215" t="s">
        <v>20</v>
      </c>
      <c r="C18941" s="24"/>
    </row>
    <row r="18942" spans="1:3" ht="12.75" customHeight="1" x14ac:dyDescent="0.2">
      <c r="A18942" s="215" t="s">
        <v>23536</v>
      </c>
      <c r="B18942" s="215" t="s">
        <v>20</v>
      </c>
      <c r="C18942" s="24"/>
    </row>
    <row r="18943" spans="1:3" ht="12.75" customHeight="1" x14ac:dyDescent="0.2">
      <c r="A18943" s="215" t="s">
        <v>23541</v>
      </c>
      <c r="B18943" s="215" t="s">
        <v>39</v>
      </c>
      <c r="C18943" s="24"/>
    </row>
    <row r="18944" spans="1:3" ht="12.75" customHeight="1" x14ac:dyDescent="0.2">
      <c r="A18944" s="215" t="s">
        <v>23542</v>
      </c>
      <c r="B18944" s="215" t="s">
        <v>39</v>
      </c>
      <c r="C18944" s="24"/>
    </row>
    <row r="18945" spans="1:3" ht="12.75" customHeight="1" x14ac:dyDescent="0.2">
      <c r="A18945" s="215" t="s">
        <v>23543</v>
      </c>
      <c r="B18945" s="215" t="s">
        <v>39</v>
      </c>
      <c r="C18945" s="24"/>
    </row>
    <row r="18946" spans="1:3" ht="12.75" customHeight="1" x14ac:dyDescent="0.2">
      <c r="A18946" s="215" t="s">
        <v>23544</v>
      </c>
      <c r="B18946" s="215" t="s">
        <v>39</v>
      </c>
      <c r="C18946" s="24"/>
    </row>
    <row r="18947" spans="1:3" ht="12.75" customHeight="1" x14ac:dyDescent="0.2">
      <c r="A18947" s="215" t="s">
        <v>23545</v>
      </c>
      <c r="B18947" s="215" t="s">
        <v>39</v>
      </c>
      <c r="C18947" s="24"/>
    </row>
    <row r="18948" spans="1:3" ht="12.75" customHeight="1" x14ac:dyDescent="0.2">
      <c r="A18948" s="215" t="s">
        <v>23546</v>
      </c>
      <c r="B18948" s="215" t="s">
        <v>39</v>
      </c>
      <c r="C18948" s="24"/>
    </row>
    <row r="18949" spans="1:3" ht="12.75" customHeight="1" x14ac:dyDescent="0.2">
      <c r="A18949" s="215" t="s">
        <v>14843</v>
      </c>
      <c r="B18949" s="215" t="s">
        <v>39</v>
      </c>
      <c r="C18949" s="24"/>
    </row>
    <row r="18950" spans="1:3" ht="12.75" customHeight="1" x14ac:dyDescent="0.2">
      <c r="A18950" s="215" t="s">
        <v>2440</v>
      </c>
      <c r="B18950" s="215" t="s">
        <v>39</v>
      </c>
      <c r="C18950" s="24"/>
    </row>
    <row r="18951" spans="1:3" ht="12.75" customHeight="1" x14ac:dyDescent="0.2">
      <c r="A18951" s="215" t="s">
        <v>14844</v>
      </c>
      <c r="B18951" s="215" t="s">
        <v>39</v>
      </c>
      <c r="C18951" s="24"/>
    </row>
    <row r="18952" spans="1:3" ht="12.75" customHeight="1" x14ac:dyDescent="0.2">
      <c r="A18952" s="215" t="s">
        <v>23537</v>
      </c>
      <c r="B18952" s="215" t="s">
        <v>39</v>
      </c>
      <c r="C18952" s="24"/>
    </row>
    <row r="18953" spans="1:3" ht="12.75" customHeight="1" x14ac:dyDescent="0.2">
      <c r="A18953" s="215" t="s">
        <v>2441</v>
      </c>
      <c r="B18953" s="215" t="s">
        <v>39</v>
      </c>
      <c r="C18953" s="24"/>
    </row>
    <row r="18954" spans="1:3" ht="12.75" customHeight="1" x14ac:dyDescent="0.2">
      <c r="A18954" s="215" t="s">
        <v>14845</v>
      </c>
      <c r="B18954" s="215" t="s">
        <v>39</v>
      </c>
      <c r="C18954" s="24"/>
    </row>
    <row r="18955" spans="1:3" ht="12.75" customHeight="1" x14ac:dyDescent="0.2">
      <c r="A18955" s="215" t="s">
        <v>14846</v>
      </c>
      <c r="B18955" s="215" t="s">
        <v>39</v>
      </c>
      <c r="C18955" s="24"/>
    </row>
    <row r="18956" spans="1:3" ht="12.75" customHeight="1" x14ac:dyDescent="0.2">
      <c r="A18956" s="215" t="s">
        <v>14847</v>
      </c>
      <c r="B18956" s="215" t="s">
        <v>39</v>
      </c>
      <c r="C18956" s="24"/>
    </row>
    <row r="18957" spans="1:3" ht="12.75" customHeight="1" x14ac:dyDescent="0.2">
      <c r="A18957" s="215" t="s">
        <v>23539</v>
      </c>
      <c r="B18957" s="215" t="s">
        <v>39</v>
      </c>
      <c r="C18957" s="24"/>
    </row>
    <row r="18958" spans="1:3" ht="12.75" customHeight="1" x14ac:dyDescent="0.2">
      <c r="A18958" s="215" t="s">
        <v>2442</v>
      </c>
      <c r="B18958" s="215" t="s">
        <v>39</v>
      </c>
      <c r="C18958" s="24"/>
    </row>
    <row r="18959" spans="1:3" ht="12.75" customHeight="1" x14ac:dyDescent="0.2">
      <c r="A18959" s="215" t="s">
        <v>14848</v>
      </c>
      <c r="B18959" s="215" t="s">
        <v>39</v>
      </c>
      <c r="C18959" s="24"/>
    </row>
    <row r="18960" spans="1:3" ht="12.75" customHeight="1" x14ac:dyDescent="0.2">
      <c r="A18960" s="215" t="s">
        <v>14849</v>
      </c>
      <c r="B18960" s="215" t="s">
        <v>39</v>
      </c>
      <c r="C18960" s="24"/>
    </row>
    <row r="18961" spans="1:3" ht="12.75" customHeight="1" x14ac:dyDescent="0.2">
      <c r="A18961" s="215" t="s">
        <v>14850</v>
      </c>
      <c r="B18961" s="215" t="s">
        <v>39</v>
      </c>
      <c r="C18961" s="24"/>
    </row>
    <row r="18962" spans="1:3" ht="12.75" customHeight="1" x14ac:dyDescent="0.2">
      <c r="A18962" s="268" t="s">
        <v>19654</v>
      </c>
      <c r="B18962" s="268" t="s">
        <v>39</v>
      </c>
      <c r="C18962" s="24"/>
    </row>
    <row r="18963" spans="1:3" ht="12.75" customHeight="1" x14ac:dyDescent="0.2">
      <c r="A18963" s="215" t="s">
        <v>23540</v>
      </c>
      <c r="B18963" s="215" t="s">
        <v>39</v>
      </c>
      <c r="C18963" s="24"/>
    </row>
    <row r="18964" spans="1:3" ht="12.75" customHeight="1" x14ac:dyDescent="0.2">
      <c r="A18964" s="215" t="s">
        <v>14851</v>
      </c>
      <c r="B18964" s="215" t="s">
        <v>39</v>
      </c>
      <c r="C18964" s="24"/>
    </row>
    <row r="18965" spans="1:3" ht="12.75" customHeight="1" x14ac:dyDescent="0.2">
      <c r="A18965" s="215" t="s">
        <v>2443</v>
      </c>
      <c r="B18965" s="215" t="s">
        <v>39</v>
      </c>
      <c r="C18965" s="24"/>
    </row>
    <row r="18966" spans="1:3" ht="12.75" customHeight="1" x14ac:dyDescent="0.2">
      <c r="A18966" s="215" t="s">
        <v>14852</v>
      </c>
      <c r="B18966" s="215" t="s">
        <v>39</v>
      </c>
      <c r="C18966" s="24"/>
    </row>
    <row r="18967" spans="1:3" ht="12.75" customHeight="1" x14ac:dyDescent="0.2">
      <c r="A18967" s="215" t="s">
        <v>2444</v>
      </c>
      <c r="B18967" s="215" t="s">
        <v>39</v>
      </c>
      <c r="C18967" s="24"/>
    </row>
    <row r="18968" spans="1:3" ht="12.75" customHeight="1" x14ac:dyDescent="0.2">
      <c r="A18968" s="215" t="s">
        <v>14853</v>
      </c>
      <c r="B18968" s="215" t="s">
        <v>39</v>
      </c>
      <c r="C18968" s="24"/>
    </row>
    <row r="18969" spans="1:3" ht="12.75" customHeight="1" x14ac:dyDescent="0.2">
      <c r="A18969" s="215" t="s">
        <v>14854</v>
      </c>
      <c r="B18969" s="215" t="s">
        <v>39</v>
      </c>
      <c r="C18969" s="24"/>
    </row>
    <row r="18970" spans="1:3" ht="12.75" customHeight="1" x14ac:dyDescent="0.2">
      <c r="A18970" s="215" t="s">
        <v>14855</v>
      </c>
      <c r="B18970" s="215" t="s">
        <v>39</v>
      </c>
      <c r="C18970" s="24"/>
    </row>
    <row r="18971" spans="1:3" ht="12.75" customHeight="1" x14ac:dyDescent="0.2">
      <c r="A18971" s="215" t="s">
        <v>14856</v>
      </c>
      <c r="B18971" s="215" t="s">
        <v>39</v>
      </c>
      <c r="C18971" s="24"/>
    </row>
    <row r="18972" spans="1:3" ht="12.75" customHeight="1" x14ac:dyDescent="0.2">
      <c r="A18972" s="215" t="s">
        <v>2445</v>
      </c>
      <c r="B18972" s="215" t="s">
        <v>39</v>
      </c>
      <c r="C18972" s="24"/>
    </row>
    <row r="18973" spans="1:3" ht="12.75" customHeight="1" x14ac:dyDescent="0.2">
      <c r="A18973" s="215" t="s">
        <v>14857</v>
      </c>
      <c r="B18973" s="215" t="s">
        <v>39</v>
      </c>
      <c r="C18973" s="24"/>
    </row>
    <row r="18974" spans="1:3" ht="12.75" customHeight="1" x14ac:dyDescent="0.2">
      <c r="A18974" s="215" t="s">
        <v>14950</v>
      </c>
      <c r="B18974" s="215" t="s">
        <v>39</v>
      </c>
      <c r="C18974" s="24"/>
    </row>
    <row r="18975" spans="1:3" ht="12.75" customHeight="1" x14ac:dyDescent="0.2">
      <c r="A18975" s="215" t="s">
        <v>23547</v>
      </c>
      <c r="B18975" s="215" t="s">
        <v>39</v>
      </c>
      <c r="C18975" s="24"/>
    </row>
    <row r="18976" spans="1:3" ht="12.75" customHeight="1" x14ac:dyDescent="0.2">
      <c r="A18976" s="215" t="s">
        <v>23548</v>
      </c>
      <c r="B18976" s="215" t="s">
        <v>39</v>
      </c>
      <c r="C18976" s="24"/>
    </row>
    <row r="18977" spans="1:3" ht="12.75" customHeight="1" x14ac:dyDescent="0.2">
      <c r="A18977" s="215" t="s">
        <v>14858</v>
      </c>
      <c r="B18977" s="215" t="s">
        <v>39</v>
      </c>
      <c r="C18977" s="24"/>
    </row>
    <row r="18978" spans="1:3" ht="12.75" customHeight="1" x14ac:dyDescent="0.2">
      <c r="A18978" s="215" t="s">
        <v>14951</v>
      </c>
      <c r="B18978" s="215" t="s">
        <v>39</v>
      </c>
      <c r="C18978" s="24"/>
    </row>
    <row r="18979" spans="1:3" ht="12.75" customHeight="1" x14ac:dyDescent="0.2">
      <c r="A18979" s="215" t="s">
        <v>14952</v>
      </c>
      <c r="B18979" s="215" t="s">
        <v>39</v>
      </c>
      <c r="C18979" s="24"/>
    </row>
    <row r="18980" spans="1:3" ht="12.75" customHeight="1" x14ac:dyDescent="0.2">
      <c r="A18980" s="215" t="s">
        <v>23549</v>
      </c>
      <c r="B18980" s="215" t="s">
        <v>39</v>
      </c>
      <c r="C18980" s="24"/>
    </row>
    <row r="18981" spans="1:3" ht="12.75" customHeight="1" x14ac:dyDescent="0.2">
      <c r="A18981" s="215" t="s">
        <v>14953</v>
      </c>
      <c r="B18981" s="215" t="s">
        <v>39</v>
      </c>
      <c r="C18981" s="24"/>
    </row>
    <row r="18982" spans="1:3" ht="12.75" customHeight="1" x14ac:dyDescent="0.2">
      <c r="A18982" s="215" t="s">
        <v>23550</v>
      </c>
      <c r="B18982" s="215" t="s">
        <v>39</v>
      </c>
      <c r="C18982" s="24"/>
    </row>
    <row r="18983" spans="1:3" ht="12.75" customHeight="1" x14ac:dyDescent="0.2">
      <c r="A18983" s="215" t="s">
        <v>14954</v>
      </c>
      <c r="B18983" s="215" t="s">
        <v>39</v>
      </c>
      <c r="C18983" s="24"/>
    </row>
    <row r="18984" spans="1:3" ht="12.75" customHeight="1" x14ac:dyDescent="0.2">
      <c r="A18984" s="215" t="s">
        <v>23551</v>
      </c>
      <c r="B18984" s="215" t="s">
        <v>39</v>
      </c>
      <c r="C18984" s="24"/>
    </row>
    <row r="18985" spans="1:3" ht="12.75" customHeight="1" x14ac:dyDescent="0.2">
      <c r="A18985" s="215" t="s">
        <v>26089</v>
      </c>
      <c r="B18985" s="215" t="s">
        <v>39</v>
      </c>
      <c r="C18985" s="24"/>
    </row>
    <row r="18986" spans="1:3" ht="12.75" customHeight="1" x14ac:dyDescent="0.2">
      <c r="A18986" s="215" t="s">
        <v>14955</v>
      </c>
      <c r="B18986" s="215" t="s">
        <v>39</v>
      </c>
      <c r="C18986" s="24"/>
    </row>
    <row r="18987" spans="1:3" ht="12.75" customHeight="1" x14ac:dyDescent="0.2">
      <c r="A18987" s="215" t="s">
        <v>14956</v>
      </c>
      <c r="B18987" s="215" t="s">
        <v>39</v>
      </c>
      <c r="C18987" s="24"/>
    </row>
    <row r="18988" spans="1:3" ht="12.75" customHeight="1" x14ac:dyDescent="0.2">
      <c r="A18988" s="215" t="s">
        <v>23552</v>
      </c>
      <c r="B18988" s="215" t="s">
        <v>39</v>
      </c>
      <c r="C18988" s="24"/>
    </row>
    <row r="18989" spans="1:3" ht="12.75" customHeight="1" x14ac:dyDescent="0.2">
      <c r="A18989" s="215" t="s">
        <v>23553</v>
      </c>
      <c r="B18989" s="215" t="s">
        <v>39</v>
      </c>
      <c r="C18989" s="24"/>
    </row>
    <row r="18990" spans="1:3" ht="12.75" customHeight="1" x14ac:dyDescent="0.2">
      <c r="A18990" s="215" t="s">
        <v>23554</v>
      </c>
      <c r="B18990" s="215" t="s">
        <v>39</v>
      </c>
      <c r="C18990" s="24"/>
    </row>
    <row r="18991" spans="1:3" ht="12.75" customHeight="1" x14ac:dyDescent="0.2">
      <c r="A18991" s="215" t="s">
        <v>26090</v>
      </c>
      <c r="B18991" s="215" t="s">
        <v>39</v>
      </c>
      <c r="C18991" s="24"/>
    </row>
    <row r="18992" spans="1:3" ht="12.75" customHeight="1" x14ac:dyDescent="0.2">
      <c r="A18992" s="215" t="s">
        <v>14957</v>
      </c>
      <c r="B18992" s="215" t="s">
        <v>39</v>
      </c>
      <c r="C18992" s="24"/>
    </row>
    <row r="18993" spans="1:3" ht="12.75" customHeight="1" x14ac:dyDescent="0.2">
      <c r="A18993" s="215" t="s">
        <v>23555</v>
      </c>
      <c r="B18993" s="215" t="s">
        <v>39</v>
      </c>
      <c r="C18993" s="24"/>
    </row>
    <row r="18994" spans="1:3" ht="12.75" customHeight="1" x14ac:dyDescent="0.2">
      <c r="A18994" s="215" t="s">
        <v>23556</v>
      </c>
      <c r="B18994" s="215" t="s">
        <v>39</v>
      </c>
      <c r="C18994" s="24"/>
    </row>
    <row r="18995" spans="1:3" ht="12.75" customHeight="1" x14ac:dyDescent="0.2">
      <c r="A18995" s="215" t="s">
        <v>23557</v>
      </c>
      <c r="B18995" s="215" t="s">
        <v>39</v>
      </c>
      <c r="C18995" s="24"/>
    </row>
    <row r="18996" spans="1:3" ht="12.75" customHeight="1" x14ac:dyDescent="0.2">
      <c r="A18996" s="215" t="s">
        <v>23558</v>
      </c>
      <c r="B18996" s="215" t="s">
        <v>39</v>
      </c>
      <c r="C18996" s="24"/>
    </row>
    <row r="18997" spans="1:3" ht="12.75" customHeight="1" x14ac:dyDescent="0.2">
      <c r="A18997" s="215" t="s">
        <v>23559</v>
      </c>
      <c r="B18997" s="215" t="s">
        <v>39</v>
      </c>
      <c r="C18997" s="24"/>
    </row>
    <row r="18998" spans="1:3" ht="12.75" customHeight="1" x14ac:dyDescent="0.2">
      <c r="A18998" s="215" t="s">
        <v>23560</v>
      </c>
      <c r="B18998" s="215" t="s">
        <v>39</v>
      </c>
      <c r="C18998" s="24"/>
    </row>
    <row r="18999" spans="1:3" ht="12.75" customHeight="1" x14ac:dyDescent="0.2">
      <c r="A18999" s="215" t="s">
        <v>14958</v>
      </c>
      <c r="B18999" s="215" t="s">
        <v>39</v>
      </c>
      <c r="C18999" s="24"/>
    </row>
    <row r="19000" spans="1:3" ht="12.75" customHeight="1" x14ac:dyDescent="0.2">
      <c r="A19000" s="215" t="s">
        <v>14859</v>
      </c>
      <c r="B19000" s="215" t="s">
        <v>39</v>
      </c>
      <c r="C19000" s="24"/>
    </row>
    <row r="19001" spans="1:3" ht="12.75" customHeight="1" x14ac:dyDescent="0.2">
      <c r="A19001" s="215" t="s">
        <v>23561</v>
      </c>
      <c r="B19001" s="215" t="s">
        <v>39</v>
      </c>
      <c r="C19001" s="24"/>
    </row>
    <row r="19002" spans="1:3" ht="12.75" customHeight="1" x14ac:dyDescent="0.2">
      <c r="A19002" s="215" t="s">
        <v>23562</v>
      </c>
      <c r="B19002" s="215" t="s">
        <v>39</v>
      </c>
      <c r="C19002" s="24"/>
    </row>
    <row r="19003" spans="1:3" ht="12.75" customHeight="1" x14ac:dyDescent="0.2">
      <c r="A19003" s="215" t="s">
        <v>23563</v>
      </c>
      <c r="B19003" s="215" t="s">
        <v>39</v>
      </c>
      <c r="C19003" s="24"/>
    </row>
    <row r="19004" spans="1:3" ht="12.75" customHeight="1" x14ac:dyDescent="0.2">
      <c r="A19004" s="215" t="s">
        <v>23564</v>
      </c>
      <c r="B19004" s="215" t="s">
        <v>39</v>
      </c>
      <c r="C19004" s="24"/>
    </row>
    <row r="19005" spans="1:3" ht="12.75" customHeight="1" x14ac:dyDescent="0.2">
      <c r="A19005" s="215" t="s">
        <v>14959</v>
      </c>
      <c r="B19005" s="215" t="s">
        <v>39</v>
      </c>
      <c r="C19005" s="24"/>
    </row>
    <row r="19006" spans="1:3" ht="12.75" customHeight="1" x14ac:dyDescent="0.2">
      <c r="A19006" s="215" t="s">
        <v>14960</v>
      </c>
      <c r="B19006" s="215" t="s">
        <v>39</v>
      </c>
      <c r="C19006" s="24"/>
    </row>
    <row r="19007" spans="1:3" ht="12.75" customHeight="1" x14ac:dyDescent="0.2">
      <c r="A19007" s="215" t="s">
        <v>23565</v>
      </c>
      <c r="B19007" s="215" t="s">
        <v>39</v>
      </c>
      <c r="C19007" s="24"/>
    </row>
    <row r="19008" spans="1:3" ht="12.75" customHeight="1" x14ac:dyDescent="0.2">
      <c r="A19008" s="215" t="s">
        <v>23566</v>
      </c>
      <c r="B19008" s="215" t="s">
        <v>39</v>
      </c>
      <c r="C19008" s="24"/>
    </row>
    <row r="19009" spans="1:3" ht="12.75" customHeight="1" x14ac:dyDescent="0.2">
      <c r="A19009" s="215" t="s">
        <v>14961</v>
      </c>
      <c r="B19009" s="215" t="s">
        <v>39</v>
      </c>
      <c r="C19009" s="24"/>
    </row>
    <row r="19010" spans="1:3" ht="12.75" customHeight="1" x14ac:dyDescent="0.2">
      <c r="A19010" s="215" t="s">
        <v>14962</v>
      </c>
      <c r="B19010" s="215" t="s">
        <v>39</v>
      </c>
      <c r="C19010" s="24"/>
    </row>
    <row r="19011" spans="1:3" ht="12.75" customHeight="1" x14ac:dyDescent="0.2">
      <c r="A19011" s="215" t="s">
        <v>23567</v>
      </c>
      <c r="B19011" s="215" t="s">
        <v>39</v>
      </c>
      <c r="C19011" s="24"/>
    </row>
    <row r="19012" spans="1:3" ht="12.75" customHeight="1" x14ac:dyDescent="0.2">
      <c r="A19012" s="215" t="s">
        <v>14963</v>
      </c>
      <c r="B19012" s="215" t="s">
        <v>39</v>
      </c>
      <c r="C19012" s="24"/>
    </row>
    <row r="19013" spans="1:3" ht="12.75" customHeight="1" x14ac:dyDescent="0.2">
      <c r="A19013" s="215" t="s">
        <v>14964</v>
      </c>
      <c r="B19013" s="215" t="s">
        <v>39</v>
      </c>
      <c r="C19013" s="24"/>
    </row>
    <row r="19014" spans="1:3" ht="12.75" customHeight="1" x14ac:dyDescent="0.2">
      <c r="A19014" s="215" t="s">
        <v>14965</v>
      </c>
      <c r="B19014" s="215" t="s">
        <v>39</v>
      </c>
      <c r="C19014" s="24"/>
    </row>
    <row r="19015" spans="1:3" ht="12.75" customHeight="1" x14ac:dyDescent="0.2">
      <c r="A19015" s="215" t="s">
        <v>14966</v>
      </c>
      <c r="B19015" s="215" t="s">
        <v>39</v>
      </c>
      <c r="C19015" s="24"/>
    </row>
    <row r="19016" spans="1:3" ht="12.75" customHeight="1" x14ac:dyDescent="0.2">
      <c r="A19016" s="215" t="s">
        <v>14967</v>
      </c>
      <c r="B19016" s="215" t="s">
        <v>39</v>
      </c>
      <c r="C19016" s="24"/>
    </row>
    <row r="19017" spans="1:3" ht="12.75" customHeight="1" x14ac:dyDescent="0.2">
      <c r="A19017" s="215" t="s">
        <v>23568</v>
      </c>
      <c r="B19017" s="215" t="s">
        <v>39</v>
      </c>
      <c r="C19017" s="24"/>
    </row>
    <row r="19018" spans="1:3" ht="12.75" customHeight="1" x14ac:dyDescent="0.2">
      <c r="A19018" s="215" t="s">
        <v>23569</v>
      </c>
      <c r="B19018" s="215" t="s">
        <v>39</v>
      </c>
      <c r="C19018" s="24"/>
    </row>
    <row r="19019" spans="1:3" ht="12.75" customHeight="1" x14ac:dyDescent="0.2">
      <c r="A19019" s="215" t="s">
        <v>14968</v>
      </c>
      <c r="B19019" s="215" t="s">
        <v>39</v>
      </c>
      <c r="C19019" s="24"/>
    </row>
    <row r="19020" spans="1:3" ht="12.75" customHeight="1" x14ac:dyDescent="0.2">
      <c r="A19020" s="215" t="s">
        <v>14969</v>
      </c>
      <c r="B19020" s="215" t="s">
        <v>39</v>
      </c>
      <c r="C19020" s="24"/>
    </row>
    <row r="19021" spans="1:3" ht="12.75" customHeight="1" x14ac:dyDescent="0.2">
      <c r="A19021" s="215" t="s">
        <v>23570</v>
      </c>
      <c r="B19021" s="215" t="s">
        <v>39</v>
      </c>
      <c r="C19021" s="24"/>
    </row>
    <row r="19022" spans="1:3" ht="12.75" customHeight="1" x14ac:dyDescent="0.2">
      <c r="A19022" s="215" t="s">
        <v>14970</v>
      </c>
      <c r="B19022" s="215" t="s">
        <v>39</v>
      </c>
      <c r="C19022" s="24"/>
    </row>
    <row r="19023" spans="1:3" ht="12.75" customHeight="1" x14ac:dyDescent="0.2">
      <c r="A19023" s="215" t="s">
        <v>23571</v>
      </c>
      <c r="B19023" s="215" t="s">
        <v>39</v>
      </c>
      <c r="C19023" s="24"/>
    </row>
    <row r="19024" spans="1:3" ht="12.75" customHeight="1" x14ac:dyDescent="0.2">
      <c r="A19024" s="215" t="s">
        <v>14860</v>
      </c>
      <c r="B19024" s="215" t="s">
        <v>39</v>
      </c>
      <c r="C19024" s="24"/>
    </row>
    <row r="19025" spans="1:4" ht="12.75" customHeight="1" x14ac:dyDescent="0.2">
      <c r="A19025" s="215" t="s">
        <v>14861</v>
      </c>
      <c r="B19025" s="215" t="s">
        <v>39</v>
      </c>
      <c r="C19025" s="24"/>
    </row>
    <row r="19026" spans="1:4" ht="12.75" customHeight="1" x14ac:dyDescent="0.2">
      <c r="A19026" s="215" t="s">
        <v>23572</v>
      </c>
      <c r="B19026" s="215" t="s">
        <v>39</v>
      </c>
      <c r="C19026" s="24"/>
    </row>
    <row r="19027" spans="1:4" ht="12.75" customHeight="1" x14ac:dyDescent="0.2">
      <c r="A19027" s="215" t="s">
        <v>14971</v>
      </c>
      <c r="B19027" s="215" t="s">
        <v>39</v>
      </c>
      <c r="C19027" s="24"/>
    </row>
    <row r="19028" spans="1:4" s="24" customFormat="1" ht="12.75" customHeight="1" x14ac:dyDescent="0.2">
      <c r="A19028" s="215" t="s">
        <v>2446</v>
      </c>
      <c r="B19028" s="215" t="s">
        <v>39</v>
      </c>
      <c r="D19028" s="120"/>
    </row>
    <row r="19029" spans="1:4" ht="12.75" customHeight="1" x14ac:dyDescent="0.2">
      <c r="A19029" s="215" t="s">
        <v>14862</v>
      </c>
      <c r="B19029" s="215" t="s">
        <v>39</v>
      </c>
      <c r="C19029" s="24"/>
    </row>
    <row r="19030" spans="1:4" ht="12.75" customHeight="1" x14ac:dyDescent="0.2">
      <c r="A19030" s="215" t="s">
        <v>23573</v>
      </c>
      <c r="B19030" s="215" t="s">
        <v>39</v>
      </c>
      <c r="C19030" s="24"/>
    </row>
    <row r="19031" spans="1:4" ht="12.75" customHeight="1" x14ac:dyDescent="0.2">
      <c r="A19031" s="215" t="s">
        <v>23574</v>
      </c>
      <c r="B19031" s="215" t="s">
        <v>39</v>
      </c>
      <c r="C19031" s="24"/>
    </row>
    <row r="19032" spans="1:4" ht="12.75" customHeight="1" x14ac:dyDescent="0.2">
      <c r="A19032" s="215" t="s">
        <v>23575</v>
      </c>
      <c r="B19032" s="215" t="s">
        <v>39</v>
      </c>
      <c r="C19032" s="24"/>
    </row>
    <row r="19033" spans="1:4" ht="12.75" customHeight="1" x14ac:dyDescent="0.2">
      <c r="A19033" s="215" t="s">
        <v>14863</v>
      </c>
      <c r="B19033" s="215" t="s">
        <v>39</v>
      </c>
      <c r="C19033" s="24"/>
    </row>
    <row r="19034" spans="1:4" ht="12.75" customHeight="1" x14ac:dyDescent="0.2">
      <c r="A19034" s="215" t="s">
        <v>23576</v>
      </c>
      <c r="B19034" s="215" t="s">
        <v>39</v>
      </c>
      <c r="C19034" s="24"/>
    </row>
    <row r="19035" spans="1:4" ht="12.75" customHeight="1" x14ac:dyDescent="0.2">
      <c r="A19035" s="215" t="s">
        <v>23577</v>
      </c>
      <c r="B19035" s="215" t="s">
        <v>39</v>
      </c>
      <c r="C19035" s="24"/>
    </row>
    <row r="19036" spans="1:4" ht="12.75" customHeight="1" x14ac:dyDescent="0.2">
      <c r="A19036" s="215" t="s">
        <v>14864</v>
      </c>
      <c r="B19036" s="215" t="s">
        <v>39</v>
      </c>
      <c r="C19036" s="24"/>
    </row>
    <row r="19037" spans="1:4" ht="12.75" customHeight="1" x14ac:dyDescent="0.2">
      <c r="A19037" s="215" t="s">
        <v>23578</v>
      </c>
      <c r="B19037" s="215" t="s">
        <v>39</v>
      </c>
      <c r="C19037" s="24"/>
    </row>
    <row r="19038" spans="1:4" ht="12.75" customHeight="1" x14ac:dyDescent="0.2">
      <c r="A19038" s="215" t="s">
        <v>14972</v>
      </c>
      <c r="B19038" s="215" t="s">
        <v>39</v>
      </c>
      <c r="C19038" s="24"/>
    </row>
    <row r="19039" spans="1:4" ht="12.75" customHeight="1" x14ac:dyDescent="0.2">
      <c r="A19039" s="215" t="s">
        <v>23579</v>
      </c>
      <c r="B19039" s="215" t="s">
        <v>39</v>
      </c>
      <c r="C19039" s="24"/>
    </row>
    <row r="19040" spans="1:4" ht="12.75" customHeight="1" x14ac:dyDescent="0.2">
      <c r="A19040" s="215" t="s">
        <v>14973</v>
      </c>
      <c r="B19040" s="215" t="s">
        <v>39</v>
      </c>
      <c r="C19040" s="24"/>
    </row>
    <row r="19041" spans="1:3" ht="12.75" customHeight="1" x14ac:dyDescent="0.2">
      <c r="A19041" s="215" t="s">
        <v>23580</v>
      </c>
      <c r="B19041" s="215" t="s">
        <v>39</v>
      </c>
      <c r="C19041" s="24"/>
    </row>
    <row r="19042" spans="1:3" ht="12.75" customHeight="1" x14ac:dyDescent="0.2">
      <c r="A19042" s="215" t="s">
        <v>23581</v>
      </c>
      <c r="B19042" s="215" t="s">
        <v>39</v>
      </c>
      <c r="C19042" s="24"/>
    </row>
    <row r="19043" spans="1:3" ht="12.75" customHeight="1" x14ac:dyDescent="0.2">
      <c r="A19043" s="215" t="s">
        <v>14974</v>
      </c>
      <c r="B19043" s="215" t="s">
        <v>39</v>
      </c>
      <c r="C19043" s="24"/>
    </row>
    <row r="19044" spans="1:3" ht="12.75" customHeight="1" x14ac:dyDescent="0.2">
      <c r="A19044" s="215" t="s">
        <v>14975</v>
      </c>
      <c r="B19044" s="215" t="s">
        <v>39</v>
      </c>
      <c r="C19044" s="24"/>
    </row>
    <row r="19045" spans="1:3" ht="12.75" customHeight="1" x14ac:dyDescent="0.2">
      <c r="A19045" s="215" t="s">
        <v>14976</v>
      </c>
      <c r="B19045" s="215" t="s">
        <v>39</v>
      </c>
      <c r="C19045" s="24"/>
    </row>
    <row r="19046" spans="1:3" ht="12.75" customHeight="1" x14ac:dyDescent="0.2">
      <c r="A19046" s="215" t="s">
        <v>26091</v>
      </c>
      <c r="B19046" s="215" t="s">
        <v>39</v>
      </c>
      <c r="C19046" s="24"/>
    </row>
    <row r="19047" spans="1:3" ht="12.75" customHeight="1" x14ac:dyDescent="0.2">
      <c r="A19047" s="215" t="s">
        <v>14865</v>
      </c>
      <c r="B19047" s="215" t="s">
        <v>39</v>
      </c>
      <c r="C19047" s="24"/>
    </row>
    <row r="19048" spans="1:3" ht="12.75" customHeight="1" x14ac:dyDescent="0.2">
      <c r="A19048" s="215" t="s">
        <v>26092</v>
      </c>
      <c r="B19048" s="215" t="s">
        <v>39</v>
      </c>
      <c r="C19048" s="24"/>
    </row>
    <row r="19049" spans="1:3" ht="12.75" customHeight="1" x14ac:dyDescent="0.2">
      <c r="A19049" s="215" t="s">
        <v>26093</v>
      </c>
      <c r="B19049" s="215" t="s">
        <v>39</v>
      </c>
      <c r="C19049" s="24"/>
    </row>
    <row r="19050" spans="1:3" ht="12.75" customHeight="1" x14ac:dyDescent="0.2">
      <c r="A19050" s="215" t="s">
        <v>23582</v>
      </c>
      <c r="B19050" s="215" t="s">
        <v>39</v>
      </c>
      <c r="C19050" s="24"/>
    </row>
    <row r="19051" spans="1:3" ht="12.75" customHeight="1" x14ac:dyDescent="0.2">
      <c r="A19051" s="215" t="s">
        <v>26094</v>
      </c>
      <c r="B19051" s="215" t="s">
        <v>39</v>
      </c>
      <c r="C19051" s="24"/>
    </row>
    <row r="19052" spans="1:3" ht="12.75" customHeight="1" x14ac:dyDescent="0.2">
      <c r="A19052" s="215" t="s">
        <v>23583</v>
      </c>
      <c r="B19052" s="215" t="s">
        <v>39</v>
      </c>
      <c r="C19052" s="24"/>
    </row>
    <row r="19053" spans="1:3" ht="12.75" customHeight="1" x14ac:dyDescent="0.2">
      <c r="A19053" s="215" t="s">
        <v>14977</v>
      </c>
      <c r="B19053" s="215" t="s">
        <v>39</v>
      </c>
      <c r="C19053" s="24"/>
    </row>
    <row r="19054" spans="1:3" ht="12.75" customHeight="1" x14ac:dyDescent="0.2">
      <c r="A19054" s="215" t="s">
        <v>14866</v>
      </c>
      <c r="B19054" s="215" t="s">
        <v>39</v>
      </c>
      <c r="C19054" s="24"/>
    </row>
    <row r="19055" spans="1:3" ht="12.75" customHeight="1" x14ac:dyDescent="0.2">
      <c r="A19055" s="185" t="s">
        <v>26714</v>
      </c>
      <c r="B19055" s="185" t="s">
        <v>39</v>
      </c>
      <c r="C19055" s="24"/>
    </row>
    <row r="19056" spans="1:3" ht="12.75" customHeight="1" x14ac:dyDescent="0.2">
      <c r="A19056" s="215" t="s">
        <v>14978</v>
      </c>
      <c r="B19056" s="215" t="s">
        <v>39</v>
      </c>
      <c r="C19056" s="24"/>
    </row>
    <row r="19057" spans="1:3" ht="12.75" customHeight="1" x14ac:dyDescent="0.2">
      <c r="A19057" s="215" t="s">
        <v>14979</v>
      </c>
      <c r="B19057" s="215" t="s">
        <v>39</v>
      </c>
      <c r="C19057" s="24"/>
    </row>
    <row r="19058" spans="1:3" ht="12.75" customHeight="1" x14ac:dyDescent="0.2">
      <c r="A19058" s="215" t="s">
        <v>14980</v>
      </c>
      <c r="B19058" s="215" t="s">
        <v>39</v>
      </c>
      <c r="C19058" s="24"/>
    </row>
    <row r="19059" spans="1:3" ht="12.75" customHeight="1" x14ac:dyDescent="0.2">
      <c r="A19059" s="215" t="s">
        <v>14981</v>
      </c>
      <c r="B19059" s="215" t="s">
        <v>39</v>
      </c>
      <c r="C19059" s="24"/>
    </row>
    <row r="19060" spans="1:3" ht="12.75" customHeight="1" x14ac:dyDescent="0.2">
      <c r="A19060" s="215" t="s">
        <v>2447</v>
      </c>
      <c r="B19060" s="215" t="s">
        <v>39</v>
      </c>
      <c r="C19060" s="24"/>
    </row>
    <row r="19061" spans="1:3" ht="12.75" customHeight="1" x14ac:dyDescent="0.2">
      <c r="A19061" s="215" t="s">
        <v>14867</v>
      </c>
      <c r="B19061" s="215" t="s">
        <v>39</v>
      </c>
      <c r="C19061" s="24"/>
    </row>
    <row r="19062" spans="1:3" ht="12.75" customHeight="1" x14ac:dyDescent="0.2">
      <c r="A19062" s="215" t="s">
        <v>14868</v>
      </c>
      <c r="B19062" s="215" t="s">
        <v>39</v>
      </c>
      <c r="C19062" s="24"/>
    </row>
    <row r="19063" spans="1:3" ht="12.75" customHeight="1" x14ac:dyDescent="0.2">
      <c r="A19063" s="215" t="s">
        <v>14869</v>
      </c>
      <c r="B19063" s="215" t="s">
        <v>39</v>
      </c>
      <c r="C19063" s="24"/>
    </row>
    <row r="19064" spans="1:3" ht="12.75" customHeight="1" x14ac:dyDescent="0.2">
      <c r="A19064" s="215" t="s">
        <v>14870</v>
      </c>
      <c r="B19064" s="215" t="s">
        <v>39</v>
      </c>
      <c r="C19064" s="24"/>
    </row>
    <row r="19065" spans="1:3" ht="12.75" customHeight="1" x14ac:dyDescent="0.2">
      <c r="A19065" s="215" t="s">
        <v>14871</v>
      </c>
      <c r="B19065" s="215" t="s">
        <v>39</v>
      </c>
      <c r="C19065" s="24"/>
    </row>
    <row r="19066" spans="1:3" ht="12.75" customHeight="1" x14ac:dyDescent="0.2">
      <c r="A19066" s="215" t="s">
        <v>14872</v>
      </c>
      <c r="B19066" s="215" t="s">
        <v>39</v>
      </c>
      <c r="C19066" s="24"/>
    </row>
    <row r="19067" spans="1:3" ht="12.75" customHeight="1" x14ac:dyDescent="0.2">
      <c r="A19067" s="215" t="s">
        <v>14982</v>
      </c>
      <c r="B19067" s="215" t="s">
        <v>39</v>
      </c>
      <c r="C19067" s="24"/>
    </row>
    <row r="19068" spans="1:3" ht="12.75" customHeight="1" x14ac:dyDescent="0.2">
      <c r="A19068" s="215" t="s">
        <v>23584</v>
      </c>
      <c r="B19068" s="215" t="s">
        <v>39</v>
      </c>
      <c r="C19068" s="24"/>
    </row>
    <row r="19069" spans="1:3" ht="12.75" customHeight="1" x14ac:dyDescent="0.2">
      <c r="A19069" s="215" t="s">
        <v>14983</v>
      </c>
      <c r="B19069" s="215" t="s">
        <v>39</v>
      </c>
      <c r="C19069" s="24"/>
    </row>
    <row r="19070" spans="1:3" ht="12.75" customHeight="1" x14ac:dyDescent="0.2">
      <c r="A19070" s="215" t="s">
        <v>23585</v>
      </c>
      <c r="B19070" s="215" t="s">
        <v>39</v>
      </c>
      <c r="C19070" s="24"/>
    </row>
    <row r="19071" spans="1:3" ht="12.75" customHeight="1" x14ac:dyDescent="0.2">
      <c r="A19071" s="215" t="s">
        <v>14984</v>
      </c>
      <c r="B19071" s="215" t="s">
        <v>39</v>
      </c>
      <c r="C19071" s="24"/>
    </row>
    <row r="19072" spans="1:3" ht="12.75" customHeight="1" x14ac:dyDescent="0.2">
      <c r="A19072" s="215" t="s">
        <v>14985</v>
      </c>
      <c r="B19072" s="215" t="s">
        <v>39</v>
      </c>
      <c r="C19072" s="24"/>
    </row>
    <row r="19073" spans="1:3" ht="12.75" customHeight="1" x14ac:dyDescent="0.2">
      <c r="A19073" s="215" t="s">
        <v>14986</v>
      </c>
      <c r="B19073" s="215" t="s">
        <v>39</v>
      </c>
      <c r="C19073" s="24"/>
    </row>
    <row r="19074" spans="1:3" ht="12.75" customHeight="1" x14ac:dyDescent="0.2">
      <c r="A19074" s="215" t="s">
        <v>14873</v>
      </c>
      <c r="B19074" s="215" t="s">
        <v>39</v>
      </c>
      <c r="C19074" s="24"/>
    </row>
    <row r="19075" spans="1:3" ht="12.75" customHeight="1" x14ac:dyDescent="0.2">
      <c r="A19075" s="215" t="s">
        <v>14987</v>
      </c>
      <c r="B19075" s="215" t="s">
        <v>39</v>
      </c>
      <c r="C19075" s="24"/>
    </row>
    <row r="19076" spans="1:3" ht="12.75" customHeight="1" x14ac:dyDescent="0.2">
      <c r="A19076" s="215" t="s">
        <v>14988</v>
      </c>
      <c r="B19076" s="215" t="s">
        <v>39</v>
      </c>
      <c r="C19076" s="24"/>
    </row>
    <row r="19077" spans="1:3" ht="12.75" customHeight="1" x14ac:dyDescent="0.2">
      <c r="A19077" s="215" t="s">
        <v>14989</v>
      </c>
      <c r="B19077" s="215" t="s">
        <v>39</v>
      </c>
      <c r="C19077" s="24"/>
    </row>
    <row r="19078" spans="1:3" ht="12.75" customHeight="1" x14ac:dyDescent="0.2">
      <c r="A19078" s="215" t="s">
        <v>14990</v>
      </c>
      <c r="B19078" s="215" t="s">
        <v>39</v>
      </c>
      <c r="C19078" s="24"/>
    </row>
    <row r="19079" spans="1:3" ht="12.75" customHeight="1" x14ac:dyDescent="0.2">
      <c r="A19079" s="215" t="s">
        <v>23586</v>
      </c>
      <c r="B19079" s="215" t="s">
        <v>39</v>
      </c>
      <c r="C19079" s="24"/>
    </row>
    <row r="19080" spans="1:3" ht="12.75" customHeight="1" x14ac:dyDescent="0.2">
      <c r="A19080" s="215" t="s">
        <v>23587</v>
      </c>
      <c r="B19080" s="215" t="s">
        <v>39</v>
      </c>
      <c r="C19080" s="24"/>
    </row>
    <row r="19081" spans="1:3" ht="12.75" customHeight="1" x14ac:dyDescent="0.2">
      <c r="A19081" s="215" t="s">
        <v>23588</v>
      </c>
      <c r="B19081" s="215" t="s">
        <v>39</v>
      </c>
      <c r="C19081" s="24"/>
    </row>
    <row r="19082" spans="1:3" ht="12.75" customHeight="1" x14ac:dyDescent="0.2">
      <c r="A19082" s="215" t="s">
        <v>14991</v>
      </c>
      <c r="B19082" s="215" t="s">
        <v>39</v>
      </c>
      <c r="C19082" s="24"/>
    </row>
    <row r="19083" spans="1:3" ht="12.75" customHeight="1" x14ac:dyDescent="0.2">
      <c r="A19083" s="215" t="s">
        <v>14992</v>
      </c>
      <c r="B19083" s="215" t="s">
        <v>39</v>
      </c>
      <c r="C19083" s="24"/>
    </row>
    <row r="19084" spans="1:3" ht="12.75" customHeight="1" x14ac:dyDescent="0.2">
      <c r="A19084" s="215" t="s">
        <v>23589</v>
      </c>
      <c r="B19084" s="215" t="s">
        <v>39</v>
      </c>
      <c r="C19084" s="24"/>
    </row>
    <row r="19085" spans="1:3" ht="12.75" customHeight="1" x14ac:dyDescent="0.2">
      <c r="A19085" s="215" t="s">
        <v>14993</v>
      </c>
      <c r="B19085" s="215" t="s">
        <v>39</v>
      </c>
      <c r="C19085" s="24"/>
    </row>
    <row r="19086" spans="1:3" ht="12.75" customHeight="1" x14ac:dyDescent="0.2">
      <c r="A19086" s="215" t="s">
        <v>14874</v>
      </c>
      <c r="B19086" s="215" t="s">
        <v>39</v>
      </c>
      <c r="C19086" s="24"/>
    </row>
    <row r="19087" spans="1:3" ht="12.75" customHeight="1" x14ac:dyDescent="0.2">
      <c r="A19087" s="215" t="s">
        <v>23590</v>
      </c>
      <c r="B19087" s="215" t="s">
        <v>39</v>
      </c>
      <c r="C19087" s="24"/>
    </row>
    <row r="19088" spans="1:3" ht="12.75" customHeight="1" x14ac:dyDescent="0.2">
      <c r="A19088" s="215" t="s">
        <v>14994</v>
      </c>
      <c r="B19088" s="215" t="s">
        <v>39</v>
      </c>
      <c r="C19088" s="24"/>
    </row>
    <row r="19089" spans="1:3" ht="12.75" customHeight="1" x14ac:dyDescent="0.2">
      <c r="A19089" s="215" t="s">
        <v>14875</v>
      </c>
      <c r="B19089" s="215" t="s">
        <v>39</v>
      </c>
      <c r="C19089" s="24"/>
    </row>
    <row r="19090" spans="1:3" ht="12.75" customHeight="1" x14ac:dyDescent="0.2">
      <c r="A19090" s="215" t="s">
        <v>14995</v>
      </c>
      <c r="B19090" s="215" t="s">
        <v>39</v>
      </c>
      <c r="C19090" s="24"/>
    </row>
    <row r="19091" spans="1:3" ht="12.75" customHeight="1" x14ac:dyDescent="0.2">
      <c r="A19091" s="215" t="s">
        <v>23591</v>
      </c>
      <c r="B19091" s="215" t="s">
        <v>39</v>
      </c>
      <c r="C19091" s="24"/>
    </row>
    <row r="19092" spans="1:3" ht="12.75" customHeight="1" x14ac:dyDescent="0.2">
      <c r="A19092" s="215" t="s">
        <v>14996</v>
      </c>
      <c r="B19092" s="215" t="s">
        <v>39</v>
      </c>
      <c r="C19092" s="24"/>
    </row>
    <row r="19093" spans="1:3" ht="12.75" customHeight="1" x14ac:dyDescent="0.2">
      <c r="A19093" s="215" t="s">
        <v>14997</v>
      </c>
      <c r="B19093" s="215" t="s">
        <v>39</v>
      </c>
      <c r="C19093" s="24"/>
    </row>
    <row r="19094" spans="1:3" ht="12.75" customHeight="1" x14ac:dyDescent="0.2">
      <c r="A19094" s="215" t="s">
        <v>23592</v>
      </c>
      <c r="B19094" s="215" t="s">
        <v>39</v>
      </c>
      <c r="C19094" s="24"/>
    </row>
    <row r="19095" spans="1:3" ht="12.75" customHeight="1" x14ac:dyDescent="0.2">
      <c r="A19095" s="215" t="s">
        <v>23593</v>
      </c>
      <c r="B19095" s="215" t="s">
        <v>39</v>
      </c>
      <c r="C19095" s="24"/>
    </row>
    <row r="19096" spans="1:3" ht="12.75" customHeight="1" x14ac:dyDescent="0.2">
      <c r="A19096" s="215" t="s">
        <v>14998</v>
      </c>
      <c r="B19096" s="215" t="s">
        <v>39</v>
      </c>
      <c r="C19096" s="24"/>
    </row>
    <row r="19097" spans="1:3" ht="12.75" customHeight="1" x14ac:dyDescent="0.2">
      <c r="A19097" s="215" t="s">
        <v>23594</v>
      </c>
      <c r="B19097" s="215" t="s">
        <v>39</v>
      </c>
      <c r="C19097" s="24"/>
    </row>
    <row r="19098" spans="1:3" ht="12.75" customHeight="1" x14ac:dyDescent="0.2">
      <c r="A19098" s="215" t="s">
        <v>23595</v>
      </c>
      <c r="B19098" s="215" t="s">
        <v>39</v>
      </c>
      <c r="C19098" s="24"/>
    </row>
    <row r="19099" spans="1:3" ht="12.75" customHeight="1" x14ac:dyDescent="0.2">
      <c r="A19099" s="215" t="s">
        <v>23596</v>
      </c>
      <c r="B19099" s="215" t="s">
        <v>39</v>
      </c>
      <c r="C19099" s="24"/>
    </row>
    <row r="19100" spans="1:3" ht="12.75" customHeight="1" x14ac:dyDescent="0.2">
      <c r="A19100" s="215" t="s">
        <v>14999</v>
      </c>
      <c r="B19100" s="215" t="s">
        <v>39</v>
      </c>
      <c r="C19100" s="24"/>
    </row>
    <row r="19101" spans="1:3" ht="12.75" customHeight="1" x14ac:dyDescent="0.2">
      <c r="A19101" s="215" t="s">
        <v>15000</v>
      </c>
      <c r="B19101" s="215" t="s">
        <v>39</v>
      </c>
      <c r="C19101" s="24"/>
    </row>
    <row r="19102" spans="1:3" ht="12.75" customHeight="1" x14ac:dyDescent="0.2">
      <c r="A19102" s="215" t="s">
        <v>15001</v>
      </c>
      <c r="B19102" s="215" t="s">
        <v>39</v>
      </c>
      <c r="C19102" s="24"/>
    </row>
    <row r="19103" spans="1:3" ht="12.75" customHeight="1" x14ac:dyDescent="0.2">
      <c r="A19103" s="215" t="s">
        <v>23597</v>
      </c>
      <c r="B19103" s="215" t="s">
        <v>39</v>
      </c>
      <c r="C19103" s="24"/>
    </row>
    <row r="19104" spans="1:3" ht="12.75" customHeight="1" x14ac:dyDescent="0.2">
      <c r="A19104" s="215" t="s">
        <v>23598</v>
      </c>
      <c r="B19104" s="215" t="s">
        <v>39</v>
      </c>
      <c r="C19104" s="24"/>
    </row>
    <row r="19105" spans="1:4" ht="12.75" customHeight="1" x14ac:dyDescent="0.2">
      <c r="A19105" s="215" t="s">
        <v>23599</v>
      </c>
      <c r="B19105" s="215" t="s">
        <v>39</v>
      </c>
      <c r="C19105" s="24"/>
    </row>
    <row r="19106" spans="1:4" ht="12.75" customHeight="1" x14ac:dyDescent="0.2">
      <c r="A19106" s="215" t="s">
        <v>15002</v>
      </c>
      <c r="B19106" s="215" t="s">
        <v>39</v>
      </c>
      <c r="C19106" s="24"/>
    </row>
    <row r="19107" spans="1:4" ht="12.75" customHeight="1" x14ac:dyDescent="0.2">
      <c r="A19107" s="215" t="s">
        <v>23600</v>
      </c>
      <c r="B19107" s="215" t="s">
        <v>39</v>
      </c>
      <c r="C19107" s="24"/>
    </row>
    <row r="19108" spans="1:4" ht="12.75" customHeight="1" x14ac:dyDescent="0.2">
      <c r="A19108" s="215" t="s">
        <v>26095</v>
      </c>
      <c r="B19108" s="215" t="s">
        <v>39</v>
      </c>
      <c r="C19108" s="24"/>
    </row>
    <row r="19109" spans="1:4" ht="12.75" customHeight="1" x14ac:dyDescent="0.2">
      <c r="A19109" s="215" t="s">
        <v>23601</v>
      </c>
      <c r="B19109" s="215" t="s">
        <v>39</v>
      </c>
      <c r="C19109" s="24"/>
    </row>
    <row r="19110" spans="1:4" ht="12.75" customHeight="1" x14ac:dyDescent="0.2">
      <c r="A19110" s="215" t="s">
        <v>15003</v>
      </c>
      <c r="B19110" s="215" t="s">
        <v>39</v>
      </c>
      <c r="C19110" s="24"/>
    </row>
    <row r="19111" spans="1:4" ht="12.75" customHeight="1" x14ac:dyDescent="0.2">
      <c r="A19111" s="215" t="s">
        <v>14876</v>
      </c>
      <c r="B19111" s="215" t="s">
        <v>39</v>
      </c>
      <c r="C19111" s="24"/>
    </row>
    <row r="19112" spans="1:4" ht="12.75" customHeight="1" x14ac:dyDescent="0.2">
      <c r="A19112" s="215" t="s">
        <v>2448</v>
      </c>
      <c r="B19112" s="215" t="s">
        <v>39</v>
      </c>
      <c r="C19112" s="24"/>
    </row>
    <row r="19113" spans="1:4" ht="12.75" customHeight="1" x14ac:dyDescent="0.2">
      <c r="A19113" s="215" t="s">
        <v>14877</v>
      </c>
      <c r="B19113" s="215" t="s">
        <v>39</v>
      </c>
      <c r="C19113" s="24"/>
    </row>
    <row r="19114" spans="1:4" ht="12.75" customHeight="1" x14ac:dyDescent="0.2">
      <c r="A19114" s="215" t="s">
        <v>15004</v>
      </c>
      <c r="B19114" s="215" t="s">
        <v>39</v>
      </c>
      <c r="C19114" s="24"/>
    </row>
    <row r="19115" spans="1:4" ht="12.75" customHeight="1" x14ac:dyDescent="0.2">
      <c r="A19115" s="215" t="s">
        <v>15005</v>
      </c>
      <c r="B19115" s="215" t="s">
        <v>39</v>
      </c>
      <c r="C19115" s="24"/>
    </row>
    <row r="19116" spans="1:4" s="24" customFormat="1" ht="12.75" customHeight="1" x14ac:dyDescent="0.2">
      <c r="A19116" s="215" t="s">
        <v>23602</v>
      </c>
      <c r="B19116" s="215" t="s">
        <v>39</v>
      </c>
      <c r="D19116" s="120"/>
    </row>
    <row r="19117" spans="1:4" ht="12.75" customHeight="1" x14ac:dyDescent="0.2">
      <c r="A19117" s="215" t="s">
        <v>23603</v>
      </c>
      <c r="B19117" s="215" t="s">
        <v>39</v>
      </c>
      <c r="C19117" s="24"/>
    </row>
    <row r="19118" spans="1:4" ht="12.75" customHeight="1" x14ac:dyDescent="0.2">
      <c r="A19118" s="215" t="s">
        <v>14878</v>
      </c>
      <c r="B19118" s="215" t="s">
        <v>39</v>
      </c>
      <c r="C19118" s="24"/>
    </row>
    <row r="19119" spans="1:4" ht="12.75" customHeight="1" x14ac:dyDescent="0.2">
      <c r="A19119" s="215" t="s">
        <v>23604</v>
      </c>
      <c r="B19119" s="215" t="s">
        <v>39</v>
      </c>
      <c r="C19119" s="24"/>
    </row>
    <row r="19120" spans="1:4" ht="12.75" customHeight="1" x14ac:dyDescent="0.2">
      <c r="A19120" s="215" t="s">
        <v>15006</v>
      </c>
      <c r="B19120" s="215" t="s">
        <v>39</v>
      </c>
      <c r="C19120" s="24"/>
    </row>
    <row r="19121" spans="1:3" ht="12.75" customHeight="1" x14ac:dyDescent="0.2">
      <c r="A19121" s="215" t="s">
        <v>15007</v>
      </c>
      <c r="B19121" s="215" t="s">
        <v>39</v>
      </c>
      <c r="C19121" s="24"/>
    </row>
    <row r="19122" spans="1:3" ht="12.75" customHeight="1" x14ac:dyDescent="0.2">
      <c r="A19122" s="215" t="s">
        <v>15008</v>
      </c>
      <c r="B19122" s="215" t="s">
        <v>39</v>
      </c>
      <c r="C19122" s="24"/>
    </row>
    <row r="19123" spans="1:3" ht="12.75" customHeight="1" x14ac:dyDescent="0.2">
      <c r="A19123" s="215" t="s">
        <v>23605</v>
      </c>
      <c r="B19123" s="215" t="s">
        <v>39</v>
      </c>
      <c r="C19123" s="24"/>
    </row>
    <row r="19124" spans="1:3" ht="12.75" customHeight="1" x14ac:dyDescent="0.2">
      <c r="A19124" s="215" t="s">
        <v>23606</v>
      </c>
      <c r="B19124" s="215" t="s">
        <v>39</v>
      </c>
      <c r="C19124" s="24"/>
    </row>
    <row r="19125" spans="1:3" ht="12.75" customHeight="1" x14ac:dyDescent="0.2">
      <c r="A19125" s="215" t="s">
        <v>15009</v>
      </c>
      <c r="B19125" s="215" t="s">
        <v>39</v>
      </c>
      <c r="C19125" s="24"/>
    </row>
    <row r="19126" spans="1:3" ht="12.75" customHeight="1" x14ac:dyDescent="0.2">
      <c r="A19126" s="215" t="s">
        <v>15010</v>
      </c>
      <c r="B19126" s="215" t="s">
        <v>39</v>
      </c>
      <c r="C19126" s="24"/>
    </row>
    <row r="19127" spans="1:3" ht="12.75" customHeight="1" x14ac:dyDescent="0.2">
      <c r="A19127" s="215" t="s">
        <v>23607</v>
      </c>
      <c r="B19127" s="215" t="s">
        <v>39</v>
      </c>
      <c r="C19127" s="24"/>
    </row>
    <row r="19128" spans="1:3" ht="12.75" customHeight="1" x14ac:dyDescent="0.2">
      <c r="A19128" s="215" t="s">
        <v>15011</v>
      </c>
      <c r="B19128" s="215" t="s">
        <v>39</v>
      </c>
      <c r="C19128" s="24"/>
    </row>
    <row r="19129" spans="1:3" ht="12.75" customHeight="1" x14ac:dyDescent="0.2">
      <c r="A19129" s="215" t="s">
        <v>15012</v>
      </c>
      <c r="B19129" s="215" t="s">
        <v>39</v>
      </c>
      <c r="C19129" s="24"/>
    </row>
    <row r="19130" spans="1:3" ht="12.75" customHeight="1" x14ac:dyDescent="0.2">
      <c r="A19130" s="215" t="s">
        <v>15013</v>
      </c>
      <c r="B19130" s="215" t="s">
        <v>39</v>
      </c>
      <c r="C19130" s="24"/>
    </row>
    <row r="19131" spans="1:3" ht="12.75" customHeight="1" x14ac:dyDescent="0.2">
      <c r="A19131" s="215" t="s">
        <v>15014</v>
      </c>
      <c r="B19131" s="215" t="s">
        <v>39</v>
      </c>
      <c r="C19131" s="24"/>
    </row>
    <row r="19132" spans="1:3" ht="12.75" customHeight="1" x14ac:dyDescent="0.2">
      <c r="A19132" s="215" t="s">
        <v>14879</v>
      </c>
      <c r="B19132" s="215" t="s">
        <v>39</v>
      </c>
      <c r="C19132" s="24"/>
    </row>
    <row r="19133" spans="1:3" ht="12.75" customHeight="1" x14ac:dyDescent="0.2">
      <c r="A19133" s="215" t="s">
        <v>2449</v>
      </c>
      <c r="B19133" s="215" t="s">
        <v>39</v>
      </c>
      <c r="C19133" s="24"/>
    </row>
    <row r="19134" spans="1:3" ht="12.75" customHeight="1" x14ac:dyDescent="0.2">
      <c r="A19134" s="215" t="s">
        <v>14880</v>
      </c>
      <c r="B19134" s="215" t="s">
        <v>39</v>
      </c>
      <c r="C19134" s="24"/>
    </row>
    <row r="19135" spans="1:3" ht="12.75" customHeight="1" x14ac:dyDescent="0.2">
      <c r="A19135" s="215" t="s">
        <v>14881</v>
      </c>
      <c r="B19135" s="215" t="s">
        <v>39</v>
      </c>
      <c r="C19135" s="24"/>
    </row>
    <row r="19136" spans="1:3" ht="12.75" customHeight="1" x14ac:dyDescent="0.2">
      <c r="A19136" s="215" t="s">
        <v>2450</v>
      </c>
      <c r="B19136" s="215" t="s">
        <v>39</v>
      </c>
      <c r="C19136" s="24"/>
    </row>
    <row r="19137" spans="1:3" ht="12.75" customHeight="1" x14ac:dyDescent="0.2">
      <c r="A19137" s="215" t="s">
        <v>14882</v>
      </c>
      <c r="B19137" s="215" t="s">
        <v>39</v>
      </c>
      <c r="C19137" s="24"/>
    </row>
    <row r="19138" spans="1:3" ht="12.75" customHeight="1" x14ac:dyDescent="0.2">
      <c r="A19138" s="215" t="s">
        <v>23608</v>
      </c>
      <c r="B19138" s="215" t="s">
        <v>39</v>
      </c>
      <c r="C19138" s="24"/>
    </row>
    <row r="19139" spans="1:3" ht="12.75" customHeight="1" x14ac:dyDescent="0.2">
      <c r="A19139" s="215" t="s">
        <v>23609</v>
      </c>
      <c r="B19139" s="215" t="s">
        <v>39</v>
      </c>
      <c r="C19139" s="24"/>
    </row>
    <row r="19140" spans="1:3" ht="12.75" customHeight="1" x14ac:dyDescent="0.2">
      <c r="A19140" s="215" t="s">
        <v>14883</v>
      </c>
      <c r="B19140" s="215" t="s">
        <v>39</v>
      </c>
      <c r="C19140" s="24"/>
    </row>
    <row r="19141" spans="1:3" ht="12.75" customHeight="1" x14ac:dyDescent="0.2">
      <c r="A19141" s="215" t="s">
        <v>14884</v>
      </c>
      <c r="B19141" s="215" t="s">
        <v>39</v>
      </c>
      <c r="C19141" s="24"/>
    </row>
    <row r="19142" spans="1:3" ht="12.75" customHeight="1" x14ac:dyDescent="0.2">
      <c r="A19142" s="215" t="s">
        <v>2451</v>
      </c>
      <c r="B19142" s="215" t="s">
        <v>39</v>
      </c>
      <c r="C19142" s="24"/>
    </row>
    <row r="19143" spans="1:3" ht="12.75" customHeight="1" x14ac:dyDescent="0.2">
      <c r="A19143" s="215" t="s">
        <v>14885</v>
      </c>
      <c r="B19143" s="215" t="s">
        <v>39</v>
      </c>
      <c r="C19143" s="24"/>
    </row>
    <row r="19144" spans="1:3" ht="12.75" customHeight="1" x14ac:dyDescent="0.2">
      <c r="A19144" s="215" t="s">
        <v>23610</v>
      </c>
      <c r="B19144" s="215" t="s">
        <v>39</v>
      </c>
      <c r="C19144" s="24"/>
    </row>
    <row r="19145" spans="1:3" ht="12.75" customHeight="1" x14ac:dyDescent="0.2">
      <c r="A19145" s="215" t="s">
        <v>14886</v>
      </c>
      <c r="B19145" s="215" t="s">
        <v>39</v>
      </c>
      <c r="C19145" s="24"/>
    </row>
    <row r="19146" spans="1:3" ht="12.75" customHeight="1" x14ac:dyDescent="0.2">
      <c r="A19146" s="215" t="s">
        <v>14887</v>
      </c>
      <c r="B19146" s="215" t="s">
        <v>39</v>
      </c>
      <c r="C19146" s="24"/>
    </row>
    <row r="19147" spans="1:3" ht="12.75" customHeight="1" x14ac:dyDescent="0.2">
      <c r="A19147" s="215" t="s">
        <v>14888</v>
      </c>
      <c r="B19147" s="215" t="s">
        <v>39</v>
      </c>
      <c r="C19147" s="24"/>
    </row>
    <row r="19148" spans="1:3" ht="12.75" customHeight="1" x14ac:dyDescent="0.2">
      <c r="A19148" s="215" t="s">
        <v>14889</v>
      </c>
      <c r="B19148" s="215" t="s">
        <v>39</v>
      </c>
      <c r="C19148" s="24"/>
    </row>
    <row r="19149" spans="1:3" ht="12.75" customHeight="1" x14ac:dyDescent="0.2">
      <c r="A19149" s="215" t="s">
        <v>14890</v>
      </c>
      <c r="B19149" s="215" t="s">
        <v>39</v>
      </c>
      <c r="C19149" s="24"/>
    </row>
    <row r="19150" spans="1:3" ht="12.75" customHeight="1" x14ac:dyDescent="0.2">
      <c r="A19150" s="215" t="s">
        <v>14891</v>
      </c>
      <c r="B19150" s="215" t="s">
        <v>39</v>
      </c>
      <c r="C19150" s="24"/>
    </row>
    <row r="19151" spans="1:3" ht="12.75" customHeight="1" x14ac:dyDescent="0.2">
      <c r="A19151" s="215" t="s">
        <v>14892</v>
      </c>
      <c r="B19151" s="215" t="s">
        <v>39</v>
      </c>
      <c r="C19151" s="24"/>
    </row>
    <row r="19152" spans="1:3" ht="12.75" customHeight="1" x14ac:dyDescent="0.2">
      <c r="A19152" s="215" t="s">
        <v>14893</v>
      </c>
      <c r="B19152" s="215" t="s">
        <v>39</v>
      </c>
      <c r="C19152" s="24"/>
    </row>
    <row r="19153" spans="1:4" ht="12.75" customHeight="1" x14ac:dyDescent="0.2">
      <c r="A19153" s="215" t="s">
        <v>14894</v>
      </c>
      <c r="B19153" s="215" t="s">
        <v>39</v>
      </c>
      <c r="C19153" s="24"/>
    </row>
    <row r="19154" spans="1:4" ht="12.75" customHeight="1" x14ac:dyDescent="0.2">
      <c r="A19154" s="215" t="s">
        <v>23611</v>
      </c>
      <c r="B19154" s="215" t="s">
        <v>39</v>
      </c>
      <c r="C19154" s="24"/>
    </row>
    <row r="19155" spans="1:4" ht="12.75" customHeight="1" x14ac:dyDescent="0.2">
      <c r="A19155" s="215" t="s">
        <v>14895</v>
      </c>
      <c r="B19155" s="215" t="s">
        <v>39</v>
      </c>
      <c r="C19155" s="24"/>
    </row>
    <row r="19156" spans="1:4" ht="12.75" customHeight="1" x14ac:dyDescent="0.2">
      <c r="A19156" s="215" t="s">
        <v>14896</v>
      </c>
      <c r="B19156" s="215" t="s">
        <v>39</v>
      </c>
      <c r="C19156" s="24"/>
    </row>
    <row r="19157" spans="1:4" ht="12.75" customHeight="1" x14ac:dyDescent="0.2">
      <c r="A19157" s="215" t="s">
        <v>14897</v>
      </c>
      <c r="B19157" s="215" t="s">
        <v>39</v>
      </c>
      <c r="C19157" s="24"/>
    </row>
    <row r="19158" spans="1:4" ht="12.75" customHeight="1" x14ac:dyDescent="0.2">
      <c r="A19158" s="215" t="s">
        <v>23612</v>
      </c>
      <c r="B19158" s="215" t="s">
        <v>39</v>
      </c>
      <c r="C19158" s="24"/>
    </row>
    <row r="19159" spans="1:4" ht="12.75" customHeight="1" x14ac:dyDescent="0.2">
      <c r="A19159" s="215" t="s">
        <v>2452</v>
      </c>
      <c r="B19159" s="215" t="s">
        <v>39</v>
      </c>
      <c r="C19159" s="24"/>
    </row>
    <row r="19160" spans="1:4" ht="12.75" customHeight="1" x14ac:dyDescent="0.2">
      <c r="A19160" s="215" t="s">
        <v>14898</v>
      </c>
      <c r="B19160" s="215" t="s">
        <v>39</v>
      </c>
      <c r="C19160" s="24"/>
    </row>
    <row r="19161" spans="1:4" ht="12.75" customHeight="1" x14ac:dyDescent="0.2">
      <c r="A19161" s="215" t="s">
        <v>23613</v>
      </c>
      <c r="B19161" s="215" t="s">
        <v>39</v>
      </c>
      <c r="C19161" s="24"/>
    </row>
    <row r="19162" spans="1:4" ht="12.75" customHeight="1" x14ac:dyDescent="0.2">
      <c r="A19162" s="215" t="s">
        <v>14899</v>
      </c>
      <c r="B19162" s="215" t="s">
        <v>39</v>
      </c>
      <c r="C19162" s="24"/>
    </row>
    <row r="19163" spans="1:4" s="24" customFormat="1" ht="12.75" customHeight="1" x14ac:dyDescent="0.2">
      <c r="A19163" s="215" t="s">
        <v>14900</v>
      </c>
      <c r="B19163" s="215" t="s">
        <v>39</v>
      </c>
      <c r="D19163" s="120"/>
    </row>
    <row r="19164" spans="1:4" ht="12.75" customHeight="1" x14ac:dyDescent="0.2">
      <c r="A19164" s="215" t="s">
        <v>14901</v>
      </c>
      <c r="B19164" s="215" t="s">
        <v>39</v>
      </c>
      <c r="C19164" s="24"/>
    </row>
    <row r="19165" spans="1:4" ht="12.75" customHeight="1" x14ac:dyDescent="0.2">
      <c r="A19165" s="215" t="s">
        <v>14902</v>
      </c>
      <c r="B19165" s="215" t="s">
        <v>39</v>
      </c>
      <c r="C19165" s="24"/>
    </row>
    <row r="19166" spans="1:4" ht="12.75" customHeight="1" x14ac:dyDescent="0.2">
      <c r="A19166" s="215" t="s">
        <v>14903</v>
      </c>
      <c r="B19166" s="215" t="s">
        <v>39</v>
      </c>
      <c r="C19166" s="24"/>
    </row>
    <row r="19167" spans="1:4" ht="12.75" customHeight="1" x14ac:dyDescent="0.2">
      <c r="A19167" s="215" t="s">
        <v>14904</v>
      </c>
      <c r="B19167" s="215" t="s">
        <v>39</v>
      </c>
      <c r="C19167" s="24"/>
    </row>
    <row r="19168" spans="1:4" s="24" customFormat="1" ht="12.75" customHeight="1" x14ac:dyDescent="0.2">
      <c r="A19168" s="215" t="s">
        <v>14905</v>
      </c>
      <c r="B19168" s="215" t="s">
        <v>39</v>
      </c>
      <c r="D19168" s="120"/>
    </row>
    <row r="19169" spans="1:4" s="24" customFormat="1" ht="12.75" customHeight="1" x14ac:dyDescent="0.2">
      <c r="A19169" s="215" t="s">
        <v>14906</v>
      </c>
      <c r="B19169" s="215" t="s">
        <v>39</v>
      </c>
      <c r="D19169" s="120"/>
    </row>
    <row r="19170" spans="1:4" ht="12.75" customHeight="1" x14ac:dyDescent="0.2">
      <c r="A19170" s="215" t="s">
        <v>23614</v>
      </c>
      <c r="B19170" s="215" t="s">
        <v>39</v>
      </c>
      <c r="C19170" s="24"/>
    </row>
    <row r="19171" spans="1:4" ht="12.75" customHeight="1" x14ac:dyDescent="0.2">
      <c r="A19171" s="215" t="s">
        <v>23615</v>
      </c>
      <c r="B19171" s="215" t="s">
        <v>39</v>
      </c>
      <c r="C19171" s="24"/>
    </row>
    <row r="19172" spans="1:4" ht="12.75" customHeight="1" x14ac:dyDescent="0.2">
      <c r="A19172" s="215" t="s">
        <v>23616</v>
      </c>
      <c r="B19172" s="215" t="s">
        <v>39</v>
      </c>
      <c r="C19172" s="24"/>
    </row>
    <row r="19173" spans="1:4" ht="12.75" customHeight="1" x14ac:dyDescent="0.2">
      <c r="A19173" s="215" t="s">
        <v>23617</v>
      </c>
      <c r="B19173" s="215" t="s">
        <v>39</v>
      </c>
      <c r="C19173" s="24"/>
    </row>
    <row r="19174" spans="1:4" ht="12.75" customHeight="1" x14ac:dyDescent="0.2">
      <c r="A19174" s="215" t="s">
        <v>14907</v>
      </c>
      <c r="B19174" s="215" t="s">
        <v>39</v>
      </c>
      <c r="C19174" s="24"/>
    </row>
    <row r="19175" spans="1:4" ht="12.75" customHeight="1" x14ac:dyDescent="0.2">
      <c r="A19175" s="215" t="s">
        <v>14908</v>
      </c>
      <c r="B19175" s="215" t="s">
        <v>39</v>
      </c>
      <c r="C19175" s="24"/>
    </row>
    <row r="19176" spans="1:4" ht="12.75" customHeight="1" x14ac:dyDescent="0.2">
      <c r="A19176" s="215" t="s">
        <v>23618</v>
      </c>
      <c r="B19176" s="215" t="s">
        <v>39</v>
      </c>
      <c r="C19176" s="24"/>
    </row>
    <row r="19177" spans="1:4" ht="12.75" customHeight="1" x14ac:dyDescent="0.2">
      <c r="A19177" s="215" t="s">
        <v>2453</v>
      </c>
      <c r="B19177" s="215" t="s">
        <v>39</v>
      </c>
      <c r="C19177" s="24"/>
    </row>
    <row r="19178" spans="1:4" ht="12.75" customHeight="1" x14ac:dyDescent="0.2">
      <c r="A19178" s="215" t="s">
        <v>14909</v>
      </c>
      <c r="B19178" s="215" t="s">
        <v>39</v>
      </c>
      <c r="C19178" s="24"/>
    </row>
    <row r="19179" spans="1:4" ht="12.75" customHeight="1" x14ac:dyDescent="0.2">
      <c r="A19179" s="215" t="s">
        <v>2454</v>
      </c>
      <c r="B19179" s="215" t="s">
        <v>39</v>
      </c>
      <c r="C19179" s="24"/>
    </row>
    <row r="19180" spans="1:4" ht="12.75" customHeight="1" x14ac:dyDescent="0.2">
      <c r="A19180" s="215" t="s">
        <v>14910</v>
      </c>
      <c r="B19180" s="215" t="s">
        <v>39</v>
      </c>
      <c r="C19180" s="24"/>
    </row>
    <row r="19181" spans="1:4" ht="12.75" customHeight="1" x14ac:dyDescent="0.2">
      <c r="A19181" s="215" t="s">
        <v>14911</v>
      </c>
      <c r="B19181" s="215" t="s">
        <v>39</v>
      </c>
      <c r="C19181" s="24"/>
    </row>
    <row r="19182" spans="1:4" ht="12.75" customHeight="1" x14ac:dyDescent="0.2">
      <c r="A19182" s="215" t="s">
        <v>19520</v>
      </c>
      <c r="B19182" s="215" t="s">
        <v>39</v>
      </c>
      <c r="C19182" s="24"/>
    </row>
    <row r="19183" spans="1:4" ht="12.75" customHeight="1" x14ac:dyDescent="0.2">
      <c r="A19183" s="215" t="s">
        <v>26096</v>
      </c>
      <c r="B19183" s="215" t="s">
        <v>39</v>
      </c>
      <c r="C19183" s="24"/>
    </row>
    <row r="19184" spans="1:4" ht="12.75" customHeight="1" x14ac:dyDescent="0.2">
      <c r="A19184" s="215" t="s">
        <v>15015</v>
      </c>
      <c r="B19184" s="215" t="s">
        <v>39</v>
      </c>
      <c r="C19184" s="24"/>
    </row>
    <row r="19185" spans="1:4" ht="12.75" customHeight="1" x14ac:dyDescent="0.2">
      <c r="A19185" s="215" t="s">
        <v>39</v>
      </c>
      <c r="B19185" s="215" t="s">
        <v>39</v>
      </c>
      <c r="C19185" s="24"/>
    </row>
    <row r="19186" spans="1:4" ht="12.75" customHeight="1" x14ac:dyDescent="0.2">
      <c r="A19186" s="215" t="s">
        <v>26097</v>
      </c>
      <c r="B19186" s="215" t="s">
        <v>39</v>
      </c>
      <c r="C19186" s="24"/>
    </row>
    <row r="19187" spans="1:4" ht="12.75" customHeight="1" x14ac:dyDescent="0.2">
      <c r="A19187" s="215" t="s">
        <v>14912</v>
      </c>
      <c r="B19187" s="215" t="s">
        <v>39</v>
      </c>
      <c r="C19187" s="24"/>
    </row>
    <row r="19188" spans="1:4" ht="12.75" customHeight="1" x14ac:dyDescent="0.2">
      <c r="A19188" s="215" t="s">
        <v>14913</v>
      </c>
      <c r="B19188" s="215" t="s">
        <v>39</v>
      </c>
      <c r="C19188" s="24"/>
    </row>
    <row r="19189" spans="1:4" ht="12.75" customHeight="1" x14ac:dyDescent="0.2">
      <c r="A19189" s="215" t="s">
        <v>23619</v>
      </c>
      <c r="B19189" s="215" t="s">
        <v>39</v>
      </c>
      <c r="C19189" s="24"/>
    </row>
    <row r="19190" spans="1:4" ht="12.75" customHeight="1" x14ac:dyDescent="0.2">
      <c r="A19190" s="215" t="s">
        <v>23620</v>
      </c>
      <c r="B19190" s="215" t="s">
        <v>39</v>
      </c>
      <c r="C19190" s="24"/>
    </row>
    <row r="19191" spans="1:4" ht="12.75" customHeight="1" x14ac:dyDescent="0.2">
      <c r="A19191" s="215" t="s">
        <v>14914</v>
      </c>
      <c r="B19191" s="215" t="s">
        <v>39</v>
      </c>
      <c r="C19191" s="24"/>
    </row>
    <row r="19192" spans="1:4" ht="12.75" customHeight="1" x14ac:dyDescent="0.2">
      <c r="A19192" s="215" t="s">
        <v>14915</v>
      </c>
      <c r="B19192" s="215" t="s">
        <v>39</v>
      </c>
      <c r="C19192" s="24"/>
    </row>
    <row r="19193" spans="1:4" ht="12.75" customHeight="1" x14ac:dyDescent="0.2">
      <c r="A19193" s="215" t="s">
        <v>2455</v>
      </c>
      <c r="B19193" s="215" t="s">
        <v>39</v>
      </c>
      <c r="C19193" s="24"/>
    </row>
    <row r="19194" spans="1:4" ht="12.75" customHeight="1" x14ac:dyDescent="0.2">
      <c r="A19194" s="215" t="s">
        <v>14916</v>
      </c>
      <c r="B19194" s="215" t="s">
        <v>39</v>
      </c>
      <c r="C19194" s="24"/>
    </row>
    <row r="19195" spans="1:4" ht="12.75" customHeight="1" x14ac:dyDescent="0.2">
      <c r="A19195" s="215" t="s">
        <v>23621</v>
      </c>
      <c r="B19195" s="215" t="s">
        <v>39</v>
      </c>
      <c r="C19195" s="24"/>
    </row>
    <row r="19196" spans="1:4" s="24" customFormat="1" ht="12.75" customHeight="1" x14ac:dyDescent="0.2">
      <c r="A19196" s="215" t="s">
        <v>14917</v>
      </c>
      <c r="B19196" s="215" t="s">
        <v>39</v>
      </c>
      <c r="D19196" s="120"/>
    </row>
    <row r="19197" spans="1:4" ht="12.75" customHeight="1" x14ac:dyDescent="0.2">
      <c r="A19197" s="215" t="s">
        <v>14918</v>
      </c>
      <c r="B19197" s="215" t="s">
        <v>39</v>
      </c>
      <c r="C19197" s="24"/>
    </row>
    <row r="19198" spans="1:4" ht="12.75" customHeight="1" x14ac:dyDescent="0.2">
      <c r="A19198" s="215" t="s">
        <v>14919</v>
      </c>
      <c r="B19198" s="215" t="s">
        <v>39</v>
      </c>
      <c r="C19198" s="24"/>
    </row>
    <row r="19199" spans="1:4" ht="12.75" customHeight="1" x14ac:dyDescent="0.2">
      <c r="A19199" s="215" t="s">
        <v>26098</v>
      </c>
      <c r="B19199" s="215" t="s">
        <v>39</v>
      </c>
      <c r="C19199" s="24"/>
    </row>
    <row r="19200" spans="1:4" ht="12.75" customHeight="1" x14ac:dyDescent="0.2">
      <c r="A19200" s="215" t="s">
        <v>23538</v>
      </c>
      <c r="B19200" s="215" t="s">
        <v>39</v>
      </c>
      <c r="C19200" s="24"/>
    </row>
    <row r="19201" spans="1:4" s="24" customFormat="1" ht="12.75" customHeight="1" x14ac:dyDescent="0.2">
      <c r="A19201" s="215" t="s">
        <v>26099</v>
      </c>
      <c r="B19201" s="215" t="s">
        <v>39</v>
      </c>
      <c r="D19201" s="120"/>
    </row>
    <row r="19202" spans="1:4" ht="12.75" customHeight="1" x14ac:dyDescent="0.2">
      <c r="A19202" s="215" t="s">
        <v>14920</v>
      </c>
      <c r="B19202" s="215" t="s">
        <v>39</v>
      </c>
      <c r="C19202" s="24"/>
    </row>
    <row r="19203" spans="1:4" ht="12.75" customHeight="1" x14ac:dyDescent="0.2">
      <c r="A19203" s="215" t="s">
        <v>14921</v>
      </c>
      <c r="B19203" s="215" t="s">
        <v>39</v>
      </c>
      <c r="C19203" s="24"/>
    </row>
    <row r="19204" spans="1:4" ht="12.75" customHeight="1" x14ac:dyDescent="0.2">
      <c r="A19204" s="215" t="s">
        <v>26100</v>
      </c>
      <c r="B19204" s="215" t="s">
        <v>39</v>
      </c>
      <c r="C19204" s="24"/>
    </row>
    <row r="19205" spans="1:4" ht="12.75" customHeight="1" x14ac:dyDescent="0.2">
      <c r="A19205" s="215" t="s">
        <v>26101</v>
      </c>
      <c r="B19205" s="215" t="s">
        <v>39</v>
      </c>
      <c r="C19205" s="24"/>
    </row>
    <row r="19206" spans="1:4" ht="12.75" customHeight="1" x14ac:dyDescent="0.2">
      <c r="A19206" s="215" t="s">
        <v>15016</v>
      </c>
      <c r="B19206" s="215" t="s">
        <v>39</v>
      </c>
      <c r="C19206" s="24"/>
    </row>
    <row r="19207" spans="1:4" ht="12.75" customHeight="1" x14ac:dyDescent="0.2">
      <c r="A19207" s="215" t="s">
        <v>26102</v>
      </c>
      <c r="B19207" s="215" t="s">
        <v>39</v>
      </c>
      <c r="C19207" s="24"/>
    </row>
    <row r="19208" spans="1:4" ht="12.75" customHeight="1" x14ac:dyDescent="0.2">
      <c r="A19208" s="215" t="s">
        <v>15017</v>
      </c>
      <c r="B19208" s="215" t="s">
        <v>39</v>
      </c>
      <c r="C19208" s="24"/>
    </row>
    <row r="19209" spans="1:4" ht="12.75" customHeight="1" x14ac:dyDescent="0.2">
      <c r="A19209" s="215" t="s">
        <v>2456</v>
      </c>
      <c r="B19209" s="215" t="s">
        <v>39</v>
      </c>
      <c r="C19209" s="24"/>
    </row>
    <row r="19210" spans="1:4" ht="12.75" customHeight="1" x14ac:dyDescent="0.2">
      <c r="A19210" s="215" t="s">
        <v>14922</v>
      </c>
      <c r="B19210" s="215" t="s">
        <v>39</v>
      </c>
      <c r="C19210" s="24"/>
    </row>
    <row r="19211" spans="1:4" ht="12.75" customHeight="1" x14ac:dyDescent="0.2">
      <c r="A19211" s="215" t="s">
        <v>14923</v>
      </c>
      <c r="B19211" s="215" t="s">
        <v>39</v>
      </c>
      <c r="C19211" s="24"/>
    </row>
    <row r="19212" spans="1:4" s="24" customFormat="1" ht="12.75" customHeight="1" x14ac:dyDescent="0.2">
      <c r="A19212" s="215" t="s">
        <v>14924</v>
      </c>
      <c r="B19212" s="215" t="s">
        <v>39</v>
      </c>
      <c r="D19212" s="120"/>
    </row>
    <row r="19213" spans="1:4" ht="12.75" customHeight="1" x14ac:dyDescent="0.2">
      <c r="A19213" s="215" t="s">
        <v>14925</v>
      </c>
      <c r="B19213" s="215" t="s">
        <v>39</v>
      </c>
      <c r="C19213" s="24"/>
    </row>
    <row r="19214" spans="1:4" ht="12.75" customHeight="1" x14ac:dyDescent="0.2">
      <c r="A19214" s="215" t="s">
        <v>14926</v>
      </c>
      <c r="B19214" s="215" t="s">
        <v>39</v>
      </c>
      <c r="C19214" s="24"/>
    </row>
    <row r="19215" spans="1:4" ht="12.75" customHeight="1" x14ac:dyDescent="0.2">
      <c r="A19215" s="215" t="s">
        <v>14927</v>
      </c>
      <c r="B19215" s="215" t="s">
        <v>39</v>
      </c>
      <c r="C19215" s="24"/>
    </row>
    <row r="19216" spans="1:4" ht="12.75" customHeight="1" x14ac:dyDescent="0.2">
      <c r="A19216" s="215" t="s">
        <v>14928</v>
      </c>
      <c r="B19216" s="215" t="s">
        <v>39</v>
      </c>
      <c r="C19216" s="24"/>
    </row>
    <row r="19217" spans="1:3" ht="12.75" customHeight="1" x14ac:dyDescent="0.2">
      <c r="A19217" s="215" t="s">
        <v>14929</v>
      </c>
      <c r="B19217" s="215" t="s">
        <v>39</v>
      </c>
      <c r="C19217" s="24"/>
    </row>
    <row r="19218" spans="1:3" ht="12.75" customHeight="1" x14ac:dyDescent="0.2">
      <c r="A19218" s="215" t="s">
        <v>14930</v>
      </c>
      <c r="B19218" s="215" t="s">
        <v>39</v>
      </c>
      <c r="C19218" s="24"/>
    </row>
    <row r="19219" spans="1:3" ht="12.75" customHeight="1" x14ac:dyDescent="0.2">
      <c r="A19219" s="215" t="s">
        <v>14931</v>
      </c>
      <c r="B19219" s="215" t="s">
        <v>39</v>
      </c>
      <c r="C19219" s="24"/>
    </row>
    <row r="19220" spans="1:3" ht="12.75" customHeight="1" x14ac:dyDescent="0.2">
      <c r="A19220" s="215" t="s">
        <v>23622</v>
      </c>
      <c r="B19220" s="215" t="s">
        <v>39</v>
      </c>
      <c r="C19220" s="24"/>
    </row>
    <row r="19221" spans="1:3" ht="12.75" customHeight="1" x14ac:dyDescent="0.2">
      <c r="A19221" s="215" t="s">
        <v>23623</v>
      </c>
      <c r="B19221" s="215" t="s">
        <v>39</v>
      </c>
      <c r="C19221" s="24"/>
    </row>
    <row r="19222" spans="1:3" ht="12.75" customHeight="1" x14ac:dyDescent="0.2">
      <c r="A19222" s="215" t="s">
        <v>14932</v>
      </c>
      <c r="B19222" s="215" t="s">
        <v>39</v>
      </c>
      <c r="C19222" s="24"/>
    </row>
    <row r="19223" spans="1:3" ht="12.75" customHeight="1" x14ac:dyDescent="0.2">
      <c r="A19223" s="215" t="s">
        <v>2457</v>
      </c>
      <c r="B19223" s="215" t="s">
        <v>39</v>
      </c>
      <c r="C19223" s="24"/>
    </row>
    <row r="19224" spans="1:3" ht="12.75" customHeight="1" x14ac:dyDescent="0.2">
      <c r="A19224" s="215" t="s">
        <v>14933</v>
      </c>
      <c r="B19224" s="215" t="s">
        <v>39</v>
      </c>
      <c r="C19224" s="24"/>
    </row>
    <row r="19225" spans="1:3" ht="12.75" customHeight="1" x14ac:dyDescent="0.2">
      <c r="A19225" s="215" t="s">
        <v>23624</v>
      </c>
      <c r="B19225" s="215" t="s">
        <v>39</v>
      </c>
      <c r="C19225" s="24"/>
    </row>
    <row r="19226" spans="1:3" ht="12.75" customHeight="1" x14ac:dyDescent="0.2">
      <c r="A19226" s="215" t="s">
        <v>14934</v>
      </c>
      <c r="B19226" s="215" t="s">
        <v>39</v>
      </c>
      <c r="C19226" s="24"/>
    </row>
    <row r="19227" spans="1:3" ht="12.75" customHeight="1" x14ac:dyDescent="0.2">
      <c r="A19227" s="215" t="s">
        <v>2458</v>
      </c>
      <c r="B19227" s="215" t="s">
        <v>39</v>
      </c>
      <c r="C19227" s="24"/>
    </row>
    <row r="19228" spans="1:3" ht="12.75" customHeight="1" x14ac:dyDescent="0.2">
      <c r="A19228" s="215" t="s">
        <v>14935</v>
      </c>
      <c r="B19228" s="215" t="s">
        <v>39</v>
      </c>
      <c r="C19228" s="24"/>
    </row>
    <row r="19229" spans="1:3" ht="12.75" customHeight="1" x14ac:dyDescent="0.2">
      <c r="A19229" s="215" t="s">
        <v>25468</v>
      </c>
      <c r="B19229" s="215" t="s">
        <v>39</v>
      </c>
      <c r="C19229" s="24"/>
    </row>
    <row r="19230" spans="1:3" ht="12.75" customHeight="1" x14ac:dyDescent="0.2">
      <c r="A19230" s="215" t="s">
        <v>2459</v>
      </c>
      <c r="B19230" s="215" t="s">
        <v>39</v>
      </c>
      <c r="C19230" s="24"/>
    </row>
    <row r="19231" spans="1:3" ht="12.75" customHeight="1" x14ac:dyDescent="0.2">
      <c r="A19231" s="215" t="s">
        <v>14936</v>
      </c>
      <c r="B19231" s="215" t="s">
        <v>39</v>
      </c>
      <c r="C19231" s="24"/>
    </row>
    <row r="19232" spans="1:3" ht="12.75" customHeight="1" x14ac:dyDescent="0.2">
      <c r="A19232" s="215" t="s">
        <v>14937</v>
      </c>
      <c r="B19232" s="215" t="s">
        <v>39</v>
      </c>
      <c r="C19232" s="24"/>
    </row>
    <row r="19233" spans="1:4" ht="12.75" customHeight="1" x14ac:dyDescent="0.2">
      <c r="A19233" s="215" t="s">
        <v>14938</v>
      </c>
      <c r="B19233" s="215" t="s">
        <v>39</v>
      </c>
      <c r="C19233" s="24"/>
    </row>
    <row r="19234" spans="1:4" ht="12.75" customHeight="1" x14ac:dyDescent="0.2">
      <c r="A19234" s="215" t="s">
        <v>26103</v>
      </c>
      <c r="B19234" s="215" t="s">
        <v>39</v>
      </c>
      <c r="C19234" s="24"/>
    </row>
    <row r="19235" spans="1:4" ht="12.75" customHeight="1" x14ac:dyDescent="0.2">
      <c r="A19235" s="215" t="s">
        <v>2460</v>
      </c>
      <c r="B19235" s="215" t="s">
        <v>39</v>
      </c>
      <c r="C19235" s="24"/>
    </row>
    <row r="19236" spans="1:4" ht="12.75" customHeight="1" x14ac:dyDescent="0.2">
      <c r="A19236" s="215" t="s">
        <v>14939</v>
      </c>
      <c r="B19236" s="215" t="s">
        <v>39</v>
      </c>
      <c r="C19236" s="24"/>
    </row>
    <row r="19237" spans="1:4" ht="12.75" customHeight="1" x14ac:dyDescent="0.2">
      <c r="A19237" s="215" t="s">
        <v>14940</v>
      </c>
      <c r="B19237" s="215" t="s">
        <v>39</v>
      </c>
      <c r="C19237" s="24"/>
    </row>
    <row r="19238" spans="1:4" ht="12.75" customHeight="1" x14ac:dyDescent="0.2">
      <c r="A19238" s="215" t="s">
        <v>14941</v>
      </c>
      <c r="B19238" s="215" t="s">
        <v>39</v>
      </c>
      <c r="C19238" s="24"/>
    </row>
    <row r="19239" spans="1:4" s="24" customFormat="1" ht="12.75" customHeight="1" x14ac:dyDescent="0.2">
      <c r="A19239" s="215" t="s">
        <v>14942</v>
      </c>
      <c r="B19239" s="215" t="s">
        <v>39</v>
      </c>
      <c r="D19239" s="120"/>
    </row>
    <row r="19240" spans="1:4" ht="12.75" customHeight="1" x14ac:dyDescent="0.2">
      <c r="A19240" s="215" t="s">
        <v>14943</v>
      </c>
      <c r="B19240" s="215" t="s">
        <v>39</v>
      </c>
      <c r="C19240" s="24"/>
    </row>
    <row r="19241" spans="1:4" ht="12.75" customHeight="1" x14ac:dyDescent="0.2">
      <c r="A19241" s="215" t="s">
        <v>14944</v>
      </c>
      <c r="B19241" s="215" t="s">
        <v>39</v>
      </c>
      <c r="C19241" s="24"/>
    </row>
    <row r="19242" spans="1:4" ht="12.75" customHeight="1" x14ac:dyDescent="0.2">
      <c r="A19242" s="215" t="s">
        <v>14945</v>
      </c>
      <c r="B19242" s="215" t="s">
        <v>39</v>
      </c>
      <c r="C19242" s="24"/>
    </row>
    <row r="19243" spans="1:4" ht="12.75" customHeight="1" x14ac:dyDescent="0.2">
      <c r="A19243" s="215" t="s">
        <v>14946</v>
      </c>
      <c r="B19243" s="215" t="s">
        <v>39</v>
      </c>
      <c r="C19243" s="24"/>
    </row>
    <row r="19244" spans="1:4" ht="12.75" customHeight="1" x14ac:dyDescent="0.2">
      <c r="A19244" s="215" t="s">
        <v>14947</v>
      </c>
      <c r="B19244" s="215" t="s">
        <v>39</v>
      </c>
      <c r="C19244" s="24"/>
    </row>
    <row r="19245" spans="1:4" ht="12.75" customHeight="1" x14ac:dyDescent="0.2">
      <c r="A19245" s="215" t="s">
        <v>14948</v>
      </c>
      <c r="B19245" s="215" t="s">
        <v>39</v>
      </c>
      <c r="C19245" s="24"/>
    </row>
    <row r="19246" spans="1:4" ht="12.75" customHeight="1" x14ac:dyDescent="0.2">
      <c r="A19246" s="215" t="s">
        <v>14949</v>
      </c>
      <c r="B19246" s="215" t="s">
        <v>39</v>
      </c>
      <c r="C19246" s="24"/>
    </row>
    <row r="19247" spans="1:4" ht="12.75" customHeight="1" x14ac:dyDescent="0.2">
      <c r="A19247" s="215" t="s">
        <v>23625</v>
      </c>
      <c r="B19247" s="215" t="s">
        <v>39</v>
      </c>
      <c r="C19247" s="24"/>
    </row>
    <row r="19248" spans="1:4" ht="12.75" customHeight="1" x14ac:dyDescent="0.2">
      <c r="A19248" s="215" t="s">
        <v>23626</v>
      </c>
      <c r="B19248" s="215" t="s">
        <v>39</v>
      </c>
      <c r="C19248" s="24"/>
    </row>
    <row r="19249" spans="1:4" ht="12.75" customHeight="1" x14ac:dyDescent="0.2">
      <c r="A19249" s="215" t="s">
        <v>23627</v>
      </c>
      <c r="B19249" s="215" t="s">
        <v>39</v>
      </c>
      <c r="C19249" s="24"/>
    </row>
    <row r="19250" spans="1:4" ht="12.75" customHeight="1" x14ac:dyDescent="0.2">
      <c r="A19250" s="215" t="s">
        <v>3287</v>
      </c>
      <c r="B19250" s="215" t="s">
        <v>2461</v>
      </c>
      <c r="C19250" s="24"/>
    </row>
    <row r="19251" spans="1:4" ht="12.75" customHeight="1" x14ac:dyDescent="0.2">
      <c r="A19251" s="215" t="s">
        <v>3219</v>
      </c>
      <c r="B19251" s="215" t="s">
        <v>111</v>
      </c>
      <c r="C19251" s="24"/>
    </row>
    <row r="19252" spans="1:4" ht="12.75" customHeight="1" x14ac:dyDescent="0.2">
      <c r="A19252" s="215" t="s">
        <v>111</v>
      </c>
      <c r="B19252" s="215" t="s">
        <v>111</v>
      </c>
      <c r="C19252" s="24"/>
    </row>
    <row r="19253" spans="1:4" s="24" customFormat="1" ht="12.75" customHeight="1" x14ac:dyDescent="0.2">
      <c r="A19253" s="215" t="s">
        <v>2463</v>
      </c>
      <c r="B19253" s="215" t="s">
        <v>21</v>
      </c>
      <c r="D19253" s="120"/>
    </row>
    <row r="19254" spans="1:4" s="24" customFormat="1" ht="12.75" customHeight="1" x14ac:dyDescent="0.2">
      <c r="A19254" s="215" t="s">
        <v>15019</v>
      </c>
      <c r="B19254" s="215" t="s">
        <v>21</v>
      </c>
      <c r="D19254" s="120"/>
    </row>
    <row r="19255" spans="1:4" s="24" customFormat="1" ht="12.75" customHeight="1" x14ac:dyDescent="0.2">
      <c r="A19255" s="215" t="s">
        <v>15020</v>
      </c>
      <c r="B19255" s="215" t="s">
        <v>21</v>
      </c>
      <c r="D19255" s="120"/>
    </row>
    <row r="19256" spans="1:4" ht="12.75" customHeight="1" x14ac:dyDescent="0.2">
      <c r="A19256" s="215" t="s">
        <v>23629</v>
      </c>
      <c r="B19256" s="215" t="s">
        <v>21</v>
      </c>
      <c r="C19256" s="24"/>
    </row>
    <row r="19257" spans="1:4" ht="12.75" customHeight="1" x14ac:dyDescent="0.2">
      <c r="A19257" s="215" t="s">
        <v>15021</v>
      </c>
      <c r="B19257" s="215" t="s">
        <v>21</v>
      </c>
      <c r="C19257" s="24"/>
    </row>
    <row r="19258" spans="1:4" ht="12.75" customHeight="1" x14ac:dyDescent="0.2">
      <c r="A19258" s="215" t="s">
        <v>15022</v>
      </c>
      <c r="B19258" s="215" t="s">
        <v>21</v>
      </c>
      <c r="C19258" s="24"/>
    </row>
    <row r="19259" spans="1:4" ht="12.75" customHeight="1" x14ac:dyDescent="0.2">
      <c r="A19259" s="215" t="s">
        <v>15023</v>
      </c>
      <c r="B19259" s="215" t="s">
        <v>21</v>
      </c>
      <c r="C19259" s="24"/>
    </row>
    <row r="19260" spans="1:4" ht="12.75" customHeight="1" x14ac:dyDescent="0.2">
      <c r="A19260" s="215" t="s">
        <v>15024</v>
      </c>
      <c r="B19260" s="215" t="s">
        <v>21</v>
      </c>
      <c r="C19260" s="24"/>
    </row>
    <row r="19261" spans="1:4" ht="12.75" customHeight="1" x14ac:dyDescent="0.2">
      <c r="A19261" s="215" t="s">
        <v>15025</v>
      </c>
      <c r="B19261" s="215" t="s">
        <v>21</v>
      </c>
      <c r="C19261" s="24"/>
    </row>
    <row r="19262" spans="1:4" ht="12.75" customHeight="1" x14ac:dyDescent="0.2">
      <c r="A19262" s="215" t="s">
        <v>2464</v>
      </c>
      <c r="B19262" s="215" t="s">
        <v>21</v>
      </c>
      <c r="C19262" s="24"/>
    </row>
    <row r="19263" spans="1:4" ht="12.75" customHeight="1" x14ac:dyDescent="0.2">
      <c r="A19263" s="215" t="s">
        <v>15026</v>
      </c>
      <c r="B19263" s="215" t="s">
        <v>21</v>
      </c>
      <c r="C19263" s="24"/>
    </row>
    <row r="19264" spans="1:4" ht="12.75" customHeight="1" x14ac:dyDescent="0.2">
      <c r="A19264" s="215" t="s">
        <v>15027</v>
      </c>
      <c r="B19264" s="215" t="s">
        <v>21</v>
      </c>
      <c r="C19264" s="24"/>
    </row>
    <row r="19265" spans="1:4" ht="12.75" customHeight="1" x14ac:dyDescent="0.2">
      <c r="A19265" s="215" t="s">
        <v>23630</v>
      </c>
      <c r="B19265" s="215" t="s">
        <v>21</v>
      </c>
      <c r="C19265" s="24"/>
    </row>
    <row r="19266" spans="1:4" ht="12.75" customHeight="1" x14ac:dyDescent="0.2">
      <c r="A19266" s="215" t="s">
        <v>2465</v>
      </c>
      <c r="B19266" s="215" t="s">
        <v>21</v>
      </c>
      <c r="C19266" s="24"/>
    </row>
    <row r="19267" spans="1:4" ht="12.75" customHeight="1" x14ac:dyDescent="0.2">
      <c r="A19267" s="215" t="s">
        <v>15028</v>
      </c>
      <c r="B19267" s="215" t="s">
        <v>21</v>
      </c>
      <c r="C19267" s="24"/>
    </row>
    <row r="19268" spans="1:4" ht="12.75" customHeight="1" x14ac:dyDescent="0.2">
      <c r="A19268" s="215" t="s">
        <v>23631</v>
      </c>
      <c r="B19268" s="215" t="s">
        <v>21</v>
      </c>
      <c r="C19268" s="24"/>
    </row>
    <row r="19269" spans="1:4" ht="12.75" customHeight="1" x14ac:dyDescent="0.2">
      <c r="A19269" s="215" t="s">
        <v>23632</v>
      </c>
      <c r="B19269" s="215" t="s">
        <v>21</v>
      </c>
      <c r="C19269" s="24"/>
    </row>
    <row r="19270" spans="1:4" ht="12.75" customHeight="1" x14ac:dyDescent="0.2">
      <c r="A19270" s="215" t="s">
        <v>15029</v>
      </c>
      <c r="B19270" s="215" t="s">
        <v>21</v>
      </c>
      <c r="C19270" s="24"/>
    </row>
    <row r="19271" spans="1:4" ht="12.75" customHeight="1" x14ac:dyDescent="0.2">
      <c r="A19271" s="215" t="s">
        <v>15030</v>
      </c>
      <c r="B19271" s="215" t="s">
        <v>21</v>
      </c>
      <c r="C19271" s="24"/>
    </row>
    <row r="19272" spans="1:4" ht="12.75" customHeight="1" x14ac:dyDescent="0.2">
      <c r="A19272" s="215" t="s">
        <v>15031</v>
      </c>
      <c r="B19272" s="215" t="s">
        <v>21</v>
      </c>
      <c r="C19272" s="24"/>
    </row>
    <row r="19273" spans="1:4" ht="12.75" customHeight="1" x14ac:dyDescent="0.2">
      <c r="A19273" s="215" t="s">
        <v>2466</v>
      </c>
      <c r="B19273" s="215" t="s">
        <v>21</v>
      </c>
      <c r="C19273" s="24"/>
    </row>
    <row r="19274" spans="1:4" ht="12.75" customHeight="1" x14ac:dyDescent="0.2">
      <c r="A19274" s="215" t="s">
        <v>15032</v>
      </c>
      <c r="B19274" s="215" t="s">
        <v>21</v>
      </c>
      <c r="C19274" s="24"/>
    </row>
    <row r="19275" spans="1:4" s="24" customFormat="1" ht="12.75" customHeight="1" x14ac:dyDescent="0.2">
      <c r="A19275" s="215" t="s">
        <v>15033</v>
      </c>
      <c r="B19275" s="215" t="s">
        <v>21</v>
      </c>
      <c r="D19275" s="120"/>
    </row>
    <row r="19276" spans="1:4" ht="12.75" customHeight="1" x14ac:dyDescent="0.2">
      <c r="A19276" s="215" t="s">
        <v>2467</v>
      </c>
      <c r="B19276" s="215" t="s">
        <v>21</v>
      </c>
      <c r="C19276" s="24"/>
    </row>
    <row r="19277" spans="1:4" ht="12.75" customHeight="1" x14ac:dyDescent="0.2">
      <c r="A19277" s="215" t="s">
        <v>15034</v>
      </c>
      <c r="B19277" s="215" t="s">
        <v>21</v>
      </c>
      <c r="C19277" s="24"/>
    </row>
    <row r="19278" spans="1:4" ht="12.75" customHeight="1" x14ac:dyDescent="0.2">
      <c r="A19278" s="215" t="s">
        <v>15035</v>
      </c>
      <c r="B19278" s="215" t="s">
        <v>21</v>
      </c>
      <c r="C19278" s="24"/>
    </row>
    <row r="19279" spans="1:4" ht="12.75" customHeight="1" x14ac:dyDescent="0.2">
      <c r="A19279" s="215" t="s">
        <v>15036</v>
      </c>
      <c r="B19279" s="215" t="s">
        <v>21</v>
      </c>
      <c r="C19279" s="24"/>
    </row>
    <row r="19280" spans="1:4" ht="12.75" customHeight="1" x14ac:dyDescent="0.2">
      <c r="A19280" s="215" t="s">
        <v>2468</v>
      </c>
      <c r="B19280" s="215" t="s">
        <v>21</v>
      </c>
      <c r="C19280" s="24"/>
    </row>
    <row r="19281" spans="1:4" ht="12.75" customHeight="1" x14ac:dyDescent="0.2">
      <c r="A19281" s="215" t="s">
        <v>15037</v>
      </c>
      <c r="B19281" s="215" t="s">
        <v>21</v>
      </c>
      <c r="C19281" s="24"/>
    </row>
    <row r="19282" spans="1:4" ht="12.75" customHeight="1" x14ac:dyDescent="0.2">
      <c r="A19282" s="215" t="s">
        <v>23633</v>
      </c>
      <c r="B19282" s="215" t="s">
        <v>21</v>
      </c>
      <c r="C19282" s="24"/>
    </row>
    <row r="19283" spans="1:4" ht="12.75" customHeight="1" x14ac:dyDescent="0.2">
      <c r="A19283" s="215" t="s">
        <v>15038</v>
      </c>
      <c r="B19283" s="215" t="s">
        <v>21</v>
      </c>
      <c r="C19283" s="24"/>
    </row>
    <row r="19284" spans="1:4" s="24" customFormat="1" ht="12.75" customHeight="1" x14ac:dyDescent="0.2">
      <c r="A19284" s="215" t="s">
        <v>23634</v>
      </c>
      <c r="B19284" s="215" t="s">
        <v>21</v>
      </c>
      <c r="D19284" s="120"/>
    </row>
    <row r="19285" spans="1:4" ht="12.75" customHeight="1" x14ac:dyDescent="0.2">
      <c r="A19285" s="215" t="s">
        <v>15039</v>
      </c>
      <c r="B19285" s="215" t="s">
        <v>21</v>
      </c>
      <c r="C19285" s="24"/>
    </row>
    <row r="19286" spans="1:4" ht="12.75" customHeight="1" x14ac:dyDescent="0.2">
      <c r="A19286" s="185" t="s">
        <v>26636</v>
      </c>
      <c r="B19286" s="185" t="s">
        <v>21</v>
      </c>
      <c r="C19286" s="24"/>
    </row>
    <row r="19287" spans="1:4" ht="12.75" customHeight="1" x14ac:dyDescent="0.2">
      <c r="A19287" s="215" t="s">
        <v>15040</v>
      </c>
      <c r="B19287" s="215" t="s">
        <v>21</v>
      </c>
      <c r="C19287" s="24"/>
    </row>
    <row r="19288" spans="1:4" ht="12.75" customHeight="1" x14ac:dyDescent="0.2">
      <c r="A19288" s="215" t="s">
        <v>26104</v>
      </c>
      <c r="B19288" s="215" t="s">
        <v>21</v>
      </c>
      <c r="C19288" s="24"/>
    </row>
    <row r="19289" spans="1:4" ht="12.75" customHeight="1" x14ac:dyDescent="0.2">
      <c r="A19289" s="215" t="s">
        <v>23635</v>
      </c>
      <c r="B19289" s="215" t="s">
        <v>21</v>
      </c>
      <c r="C19289" s="24"/>
    </row>
    <row r="19290" spans="1:4" ht="12.75" customHeight="1" x14ac:dyDescent="0.2">
      <c r="A19290" s="215" t="s">
        <v>15041</v>
      </c>
      <c r="B19290" s="215" t="s">
        <v>21</v>
      </c>
      <c r="C19290" s="24"/>
    </row>
    <row r="19291" spans="1:4" ht="12.75" customHeight="1" x14ac:dyDescent="0.2">
      <c r="A19291" s="215" t="s">
        <v>23636</v>
      </c>
      <c r="B19291" s="215" t="s">
        <v>21</v>
      </c>
      <c r="C19291" s="24"/>
    </row>
    <row r="19292" spans="1:4" ht="12.75" customHeight="1" x14ac:dyDescent="0.2">
      <c r="A19292" s="215" t="s">
        <v>23637</v>
      </c>
      <c r="B19292" s="215" t="s">
        <v>21</v>
      </c>
      <c r="C19292" s="24"/>
    </row>
    <row r="19293" spans="1:4" ht="12.75" customHeight="1" x14ac:dyDescent="0.2">
      <c r="A19293" s="215" t="s">
        <v>15042</v>
      </c>
      <c r="B19293" s="215" t="s">
        <v>21</v>
      </c>
      <c r="C19293" s="24"/>
    </row>
    <row r="19294" spans="1:4" ht="12.75" customHeight="1" x14ac:dyDescent="0.2">
      <c r="A19294" s="215" t="s">
        <v>2469</v>
      </c>
      <c r="B19294" s="215" t="s">
        <v>21</v>
      </c>
      <c r="C19294" s="24"/>
    </row>
    <row r="19295" spans="1:4" ht="12.75" customHeight="1" x14ac:dyDescent="0.2">
      <c r="A19295" s="215" t="s">
        <v>15043</v>
      </c>
      <c r="B19295" s="215" t="s">
        <v>21</v>
      </c>
      <c r="C19295" s="24"/>
    </row>
    <row r="19296" spans="1:4" ht="12.75" customHeight="1" x14ac:dyDescent="0.2">
      <c r="A19296" s="215" t="s">
        <v>23638</v>
      </c>
      <c r="B19296" s="215" t="s">
        <v>21</v>
      </c>
      <c r="C19296" s="24"/>
    </row>
    <row r="19297" spans="1:4" ht="12.75" customHeight="1" x14ac:dyDescent="0.2">
      <c r="A19297" s="215" t="s">
        <v>15044</v>
      </c>
      <c r="B19297" s="215" t="s">
        <v>21</v>
      </c>
      <c r="C19297" s="24"/>
    </row>
    <row r="19298" spans="1:4" ht="12.75" customHeight="1" x14ac:dyDescent="0.2">
      <c r="A19298" s="215" t="s">
        <v>15045</v>
      </c>
      <c r="B19298" s="215" t="s">
        <v>21</v>
      </c>
      <c r="C19298" s="24"/>
    </row>
    <row r="19299" spans="1:4" ht="12.75" customHeight="1" x14ac:dyDescent="0.2">
      <c r="A19299" s="215" t="s">
        <v>15046</v>
      </c>
      <c r="B19299" s="215" t="s">
        <v>21</v>
      </c>
      <c r="C19299" s="24"/>
    </row>
    <row r="19300" spans="1:4" ht="12.75" customHeight="1" x14ac:dyDescent="0.2">
      <c r="A19300" s="215" t="s">
        <v>2470</v>
      </c>
      <c r="B19300" s="215" t="s">
        <v>21</v>
      </c>
      <c r="C19300" s="24"/>
    </row>
    <row r="19301" spans="1:4" ht="12.75" customHeight="1" x14ac:dyDescent="0.2">
      <c r="A19301" s="215" t="s">
        <v>15047</v>
      </c>
      <c r="B19301" s="215" t="s">
        <v>21</v>
      </c>
      <c r="C19301" s="24"/>
    </row>
    <row r="19302" spans="1:4" ht="12.75" customHeight="1" x14ac:dyDescent="0.2">
      <c r="A19302" s="215" t="s">
        <v>23639</v>
      </c>
      <c r="B19302" s="215" t="s">
        <v>21</v>
      </c>
      <c r="C19302" s="24"/>
    </row>
    <row r="19303" spans="1:4" ht="12.75" customHeight="1" x14ac:dyDescent="0.2">
      <c r="A19303" s="215" t="s">
        <v>23640</v>
      </c>
      <c r="B19303" s="215" t="s">
        <v>21</v>
      </c>
      <c r="C19303" s="24"/>
    </row>
    <row r="19304" spans="1:4" ht="12.75" customHeight="1" x14ac:dyDescent="0.2">
      <c r="A19304" s="215" t="s">
        <v>23641</v>
      </c>
      <c r="B19304" s="215" t="s">
        <v>21</v>
      </c>
      <c r="C19304" s="24"/>
    </row>
    <row r="19305" spans="1:4" ht="12.75" customHeight="1" x14ac:dyDescent="0.2">
      <c r="A19305" s="215" t="s">
        <v>15048</v>
      </c>
      <c r="B19305" s="215" t="s">
        <v>21</v>
      </c>
      <c r="C19305" s="24"/>
    </row>
    <row r="19306" spans="1:4" ht="12.75" customHeight="1" x14ac:dyDescent="0.2">
      <c r="A19306" s="215" t="s">
        <v>2471</v>
      </c>
      <c r="B19306" s="215" t="s">
        <v>21</v>
      </c>
      <c r="C19306" s="24"/>
    </row>
    <row r="19307" spans="1:4" ht="12.75" customHeight="1" x14ac:dyDescent="0.2">
      <c r="A19307" s="215" t="s">
        <v>15049</v>
      </c>
      <c r="B19307" s="215" t="s">
        <v>21</v>
      </c>
      <c r="C19307" s="24"/>
    </row>
    <row r="19308" spans="1:4" ht="12.75" customHeight="1" x14ac:dyDescent="0.2">
      <c r="A19308" s="215" t="s">
        <v>23642</v>
      </c>
      <c r="B19308" s="215" t="s">
        <v>21</v>
      </c>
      <c r="C19308" s="24"/>
    </row>
    <row r="19309" spans="1:4" ht="12.75" customHeight="1" x14ac:dyDescent="0.2">
      <c r="A19309" s="215" t="s">
        <v>23643</v>
      </c>
      <c r="B19309" s="215" t="s">
        <v>21</v>
      </c>
      <c r="C19309" s="24"/>
    </row>
    <row r="19310" spans="1:4" s="24" customFormat="1" ht="12.75" customHeight="1" x14ac:dyDescent="0.2">
      <c r="A19310" s="215" t="s">
        <v>23644</v>
      </c>
      <c r="B19310" s="215" t="s">
        <v>21</v>
      </c>
      <c r="D19310" s="120"/>
    </row>
    <row r="19311" spans="1:4" ht="12.75" customHeight="1" x14ac:dyDescent="0.2">
      <c r="A19311" s="215" t="s">
        <v>23645</v>
      </c>
      <c r="B19311" s="215" t="s">
        <v>21</v>
      </c>
      <c r="C19311" s="24"/>
    </row>
    <row r="19312" spans="1:4" ht="12.75" customHeight="1" x14ac:dyDescent="0.2">
      <c r="A19312" s="215" t="s">
        <v>23646</v>
      </c>
      <c r="B19312" s="215" t="s">
        <v>21</v>
      </c>
      <c r="C19312" s="24"/>
    </row>
    <row r="19313" spans="1:3" ht="12.75" customHeight="1" x14ac:dyDescent="0.2">
      <c r="A19313" s="215" t="s">
        <v>23647</v>
      </c>
      <c r="B19313" s="215" t="s">
        <v>21</v>
      </c>
      <c r="C19313" s="24"/>
    </row>
    <row r="19314" spans="1:3" ht="12.75" customHeight="1" x14ac:dyDescent="0.2">
      <c r="A19314" s="215" t="s">
        <v>2472</v>
      </c>
      <c r="B19314" s="215" t="s">
        <v>21</v>
      </c>
      <c r="C19314" s="24"/>
    </row>
    <row r="19315" spans="1:3" ht="12.75" customHeight="1" x14ac:dyDescent="0.2">
      <c r="A19315" s="215" t="s">
        <v>15050</v>
      </c>
      <c r="B19315" s="215" t="s">
        <v>21</v>
      </c>
      <c r="C19315" s="24"/>
    </row>
    <row r="19316" spans="1:3" ht="12.75" customHeight="1" x14ac:dyDescent="0.2">
      <c r="A19316" s="215" t="s">
        <v>15051</v>
      </c>
      <c r="B19316" s="215" t="s">
        <v>21</v>
      </c>
      <c r="C19316" s="24"/>
    </row>
    <row r="19317" spans="1:3" ht="12.75" customHeight="1" x14ac:dyDescent="0.2">
      <c r="A19317" s="215" t="s">
        <v>15052</v>
      </c>
      <c r="B19317" s="215" t="s">
        <v>21</v>
      </c>
      <c r="C19317" s="24"/>
    </row>
    <row r="19318" spans="1:3" ht="12.75" customHeight="1" x14ac:dyDescent="0.2">
      <c r="A19318" s="215" t="s">
        <v>2473</v>
      </c>
      <c r="B19318" s="215" t="s">
        <v>21</v>
      </c>
      <c r="C19318" s="24"/>
    </row>
    <row r="19319" spans="1:3" ht="12.75" customHeight="1" x14ac:dyDescent="0.2">
      <c r="A19319" s="215" t="s">
        <v>15053</v>
      </c>
      <c r="B19319" s="215" t="s">
        <v>21</v>
      </c>
      <c r="C19319" s="24"/>
    </row>
    <row r="19320" spans="1:3" ht="12.75" customHeight="1" x14ac:dyDescent="0.2">
      <c r="A19320" s="215" t="s">
        <v>15054</v>
      </c>
      <c r="B19320" s="215" t="s">
        <v>21</v>
      </c>
      <c r="C19320" s="24"/>
    </row>
    <row r="19321" spans="1:3" ht="12.75" customHeight="1" x14ac:dyDescent="0.2">
      <c r="A19321" s="215" t="s">
        <v>15055</v>
      </c>
      <c r="B19321" s="215" t="s">
        <v>21</v>
      </c>
      <c r="C19321" s="24"/>
    </row>
    <row r="19322" spans="1:3" ht="12.75" customHeight="1" x14ac:dyDescent="0.2">
      <c r="A19322" s="215" t="s">
        <v>15056</v>
      </c>
      <c r="B19322" s="215" t="s">
        <v>21</v>
      </c>
      <c r="C19322" s="24"/>
    </row>
    <row r="19323" spans="1:3" ht="12.75" customHeight="1" x14ac:dyDescent="0.2">
      <c r="A19323" s="215" t="s">
        <v>15057</v>
      </c>
      <c r="B19323" s="215" t="s">
        <v>21</v>
      </c>
      <c r="C19323" s="24"/>
    </row>
    <row r="19324" spans="1:3" ht="12.75" customHeight="1" x14ac:dyDescent="0.2">
      <c r="A19324" s="215" t="s">
        <v>2474</v>
      </c>
      <c r="B19324" s="215" t="s">
        <v>21</v>
      </c>
      <c r="C19324" s="24"/>
    </row>
    <row r="19325" spans="1:3" ht="12.75" customHeight="1" x14ac:dyDescent="0.2">
      <c r="A19325" s="215" t="s">
        <v>15058</v>
      </c>
      <c r="B19325" s="215" t="s">
        <v>21</v>
      </c>
      <c r="C19325" s="24"/>
    </row>
    <row r="19326" spans="1:3" ht="12.75" customHeight="1" x14ac:dyDescent="0.2">
      <c r="A19326" s="215" t="s">
        <v>23648</v>
      </c>
      <c r="B19326" s="215" t="s">
        <v>21</v>
      </c>
      <c r="C19326" s="24"/>
    </row>
    <row r="19327" spans="1:3" ht="12.75" customHeight="1" x14ac:dyDescent="0.2">
      <c r="A19327" s="215" t="s">
        <v>23649</v>
      </c>
      <c r="B19327" s="215" t="s">
        <v>21</v>
      </c>
      <c r="C19327" s="24"/>
    </row>
    <row r="19328" spans="1:3" ht="12.75" customHeight="1" x14ac:dyDescent="0.2">
      <c r="A19328" s="215" t="s">
        <v>15059</v>
      </c>
      <c r="B19328" s="215" t="s">
        <v>21</v>
      </c>
      <c r="C19328" s="24"/>
    </row>
    <row r="19329" spans="1:4" ht="12.75" customHeight="1" x14ac:dyDescent="0.2">
      <c r="A19329" s="215" t="s">
        <v>2475</v>
      </c>
      <c r="B19329" s="215" t="s">
        <v>21</v>
      </c>
      <c r="C19329" s="24"/>
    </row>
    <row r="19330" spans="1:4" ht="12.75" customHeight="1" x14ac:dyDescent="0.2">
      <c r="A19330" s="215" t="s">
        <v>15060</v>
      </c>
      <c r="B19330" s="215" t="s">
        <v>21</v>
      </c>
      <c r="C19330" s="24"/>
    </row>
    <row r="19331" spans="1:4" ht="12.75" customHeight="1" x14ac:dyDescent="0.2">
      <c r="A19331" s="215" t="s">
        <v>23650</v>
      </c>
      <c r="B19331" s="215" t="s">
        <v>21</v>
      </c>
      <c r="C19331" s="24"/>
    </row>
    <row r="19332" spans="1:4" ht="12.75" customHeight="1" x14ac:dyDescent="0.2">
      <c r="A19332" s="215" t="s">
        <v>23651</v>
      </c>
      <c r="B19332" s="215" t="s">
        <v>21</v>
      </c>
      <c r="C19332" s="24"/>
    </row>
    <row r="19333" spans="1:4" ht="12.75" customHeight="1" x14ac:dyDescent="0.2">
      <c r="A19333" s="215" t="s">
        <v>15061</v>
      </c>
      <c r="B19333" s="215" t="s">
        <v>21</v>
      </c>
      <c r="C19333" s="24"/>
    </row>
    <row r="19334" spans="1:4" ht="12.75" customHeight="1" x14ac:dyDescent="0.2">
      <c r="A19334" s="215" t="s">
        <v>15062</v>
      </c>
      <c r="B19334" s="215" t="s">
        <v>21</v>
      </c>
      <c r="C19334" s="24"/>
    </row>
    <row r="19335" spans="1:4" ht="12.75" customHeight="1" x14ac:dyDescent="0.2">
      <c r="A19335" s="215" t="s">
        <v>2476</v>
      </c>
      <c r="B19335" s="215" t="s">
        <v>21</v>
      </c>
      <c r="C19335" s="24"/>
    </row>
    <row r="19336" spans="1:4" ht="12.75" customHeight="1" x14ac:dyDescent="0.2">
      <c r="A19336" s="215" t="s">
        <v>15063</v>
      </c>
      <c r="B19336" s="215" t="s">
        <v>21</v>
      </c>
      <c r="C19336" s="24"/>
    </row>
    <row r="19337" spans="1:4" ht="12.75" customHeight="1" x14ac:dyDescent="0.2">
      <c r="A19337" s="215" t="s">
        <v>2477</v>
      </c>
      <c r="B19337" s="215" t="s">
        <v>21</v>
      </c>
      <c r="C19337" s="24"/>
    </row>
    <row r="19338" spans="1:4" ht="12.75" customHeight="1" x14ac:dyDescent="0.2">
      <c r="A19338" s="215" t="s">
        <v>15064</v>
      </c>
      <c r="B19338" s="215" t="s">
        <v>21</v>
      </c>
      <c r="C19338" s="24"/>
    </row>
    <row r="19339" spans="1:4" ht="12.75" customHeight="1" x14ac:dyDescent="0.2">
      <c r="A19339" s="215" t="s">
        <v>15104</v>
      </c>
      <c r="B19339" s="215" t="s">
        <v>21</v>
      </c>
      <c r="C19339" s="24"/>
    </row>
    <row r="19340" spans="1:4" ht="12.75" customHeight="1" x14ac:dyDescent="0.2">
      <c r="A19340" s="215" t="s">
        <v>2478</v>
      </c>
      <c r="B19340" s="215" t="s">
        <v>21</v>
      </c>
      <c r="C19340" s="24"/>
    </row>
    <row r="19341" spans="1:4" ht="12.75" customHeight="1" x14ac:dyDescent="0.2">
      <c r="A19341" s="215" t="s">
        <v>15065</v>
      </c>
      <c r="B19341" s="215" t="s">
        <v>21</v>
      </c>
      <c r="C19341" s="24"/>
    </row>
    <row r="19342" spans="1:4" s="24" customFormat="1" ht="12.75" customHeight="1" x14ac:dyDescent="0.2">
      <c r="A19342" s="215" t="s">
        <v>15066</v>
      </c>
      <c r="B19342" s="215" t="s">
        <v>21</v>
      </c>
      <c r="D19342" s="120"/>
    </row>
    <row r="19343" spans="1:4" ht="12.75" customHeight="1" x14ac:dyDescent="0.2">
      <c r="A19343" s="215" t="s">
        <v>15067</v>
      </c>
      <c r="B19343" s="215" t="s">
        <v>21</v>
      </c>
      <c r="C19343" s="24"/>
    </row>
    <row r="19344" spans="1:4" ht="12.75" customHeight="1" x14ac:dyDescent="0.2">
      <c r="A19344" s="215" t="s">
        <v>23652</v>
      </c>
      <c r="B19344" s="215" t="s">
        <v>21</v>
      </c>
      <c r="C19344" s="24"/>
    </row>
    <row r="19345" spans="1:4" s="24" customFormat="1" ht="12.75" customHeight="1" x14ac:dyDescent="0.2">
      <c r="A19345" s="215" t="s">
        <v>15068</v>
      </c>
      <c r="B19345" s="215" t="s">
        <v>21</v>
      </c>
      <c r="D19345" s="120"/>
    </row>
    <row r="19346" spans="1:4" ht="12.75" customHeight="1" x14ac:dyDescent="0.2">
      <c r="A19346" s="215" t="s">
        <v>15069</v>
      </c>
      <c r="B19346" s="215" t="s">
        <v>21</v>
      </c>
      <c r="C19346" s="24"/>
    </row>
    <row r="19347" spans="1:4" ht="12.75" customHeight="1" x14ac:dyDescent="0.2">
      <c r="A19347" s="215" t="s">
        <v>15070</v>
      </c>
      <c r="B19347" s="215" t="s">
        <v>21</v>
      </c>
      <c r="C19347" s="24"/>
    </row>
    <row r="19348" spans="1:4" ht="12.75" customHeight="1" x14ac:dyDescent="0.2">
      <c r="A19348" s="215" t="s">
        <v>21</v>
      </c>
      <c r="B19348" s="215" t="s">
        <v>21</v>
      </c>
      <c r="C19348" s="24"/>
    </row>
    <row r="19349" spans="1:4" ht="12.75" customHeight="1" x14ac:dyDescent="0.2">
      <c r="A19349" s="215" t="s">
        <v>15071</v>
      </c>
      <c r="B19349" s="215" t="s">
        <v>21</v>
      </c>
      <c r="C19349" s="24"/>
    </row>
    <row r="19350" spans="1:4" ht="12.75" customHeight="1" x14ac:dyDescent="0.2">
      <c r="A19350" s="215" t="s">
        <v>15072</v>
      </c>
      <c r="B19350" s="215" t="s">
        <v>21</v>
      </c>
      <c r="C19350" s="24"/>
    </row>
    <row r="19351" spans="1:4" ht="12.75" customHeight="1" x14ac:dyDescent="0.2">
      <c r="A19351" s="215" t="s">
        <v>23653</v>
      </c>
      <c r="B19351" s="215" t="s">
        <v>21</v>
      </c>
      <c r="C19351" s="24"/>
    </row>
    <row r="19352" spans="1:4" ht="12.75" customHeight="1" x14ac:dyDescent="0.2">
      <c r="A19352" s="215" t="s">
        <v>15073</v>
      </c>
      <c r="B19352" s="215" t="s">
        <v>21</v>
      </c>
      <c r="C19352" s="24"/>
    </row>
    <row r="19353" spans="1:4" ht="12.75" customHeight="1" x14ac:dyDescent="0.2">
      <c r="A19353" s="185" t="s">
        <v>26680</v>
      </c>
      <c r="B19353" s="185" t="s">
        <v>21</v>
      </c>
      <c r="C19353" s="24"/>
    </row>
    <row r="19354" spans="1:4" ht="12.75" customHeight="1" x14ac:dyDescent="0.2">
      <c r="A19354" s="215" t="s">
        <v>15074</v>
      </c>
      <c r="B19354" s="215" t="s">
        <v>21</v>
      </c>
      <c r="C19354" s="24"/>
    </row>
    <row r="19355" spans="1:4" ht="12.75" customHeight="1" x14ac:dyDescent="0.2">
      <c r="A19355" s="215" t="s">
        <v>26105</v>
      </c>
      <c r="B19355" s="215" t="s">
        <v>21</v>
      </c>
      <c r="C19355" s="24"/>
    </row>
    <row r="19356" spans="1:4" ht="12.75" customHeight="1" x14ac:dyDescent="0.2">
      <c r="A19356" s="215" t="s">
        <v>23654</v>
      </c>
      <c r="B19356" s="215" t="s">
        <v>21</v>
      </c>
      <c r="C19356" s="24"/>
    </row>
    <row r="19357" spans="1:4" ht="12.75" customHeight="1" x14ac:dyDescent="0.2">
      <c r="A19357" s="215" t="s">
        <v>15075</v>
      </c>
      <c r="B19357" s="215" t="s">
        <v>21</v>
      </c>
      <c r="C19357" s="24"/>
    </row>
    <row r="19358" spans="1:4" ht="12.75" customHeight="1" x14ac:dyDescent="0.2">
      <c r="A19358" s="215" t="s">
        <v>15076</v>
      </c>
      <c r="B19358" s="215" t="s">
        <v>21</v>
      </c>
      <c r="C19358" s="24"/>
    </row>
    <row r="19359" spans="1:4" ht="12.75" customHeight="1" x14ac:dyDescent="0.2">
      <c r="A19359" s="215" t="s">
        <v>15077</v>
      </c>
      <c r="B19359" s="215" t="s">
        <v>21</v>
      </c>
      <c r="C19359" s="24"/>
    </row>
    <row r="19360" spans="1:4" ht="12.75" customHeight="1" x14ac:dyDescent="0.2">
      <c r="A19360" s="215" t="s">
        <v>15078</v>
      </c>
      <c r="B19360" s="215" t="s">
        <v>21</v>
      </c>
      <c r="C19360" s="24"/>
    </row>
    <row r="19361" spans="1:4" ht="12.75" customHeight="1" x14ac:dyDescent="0.2">
      <c r="A19361" s="215" t="s">
        <v>23655</v>
      </c>
      <c r="B19361" s="215" t="s">
        <v>21</v>
      </c>
      <c r="C19361" s="24"/>
    </row>
    <row r="19362" spans="1:4" ht="12.75" customHeight="1" x14ac:dyDescent="0.2">
      <c r="A19362" s="215" t="s">
        <v>15079</v>
      </c>
      <c r="B19362" s="215" t="s">
        <v>21</v>
      </c>
      <c r="C19362" s="24"/>
    </row>
    <row r="19363" spans="1:4" ht="12.75" customHeight="1" x14ac:dyDescent="0.2">
      <c r="A19363" s="215" t="s">
        <v>15080</v>
      </c>
      <c r="B19363" s="215" t="s">
        <v>21</v>
      </c>
      <c r="C19363" s="24"/>
    </row>
    <row r="19364" spans="1:4" ht="12.75" customHeight="1" x14ac:dyDescent="0.2">
      <c r="A19364" s="215" t="s">
        <v>15081</v>
      </c>
      <c r="B19364" s="215" t="s">
        <v>21</v>
      </c>
      <c r="C19364" s="24"/>
    </row>
    <row r="19365" spans="1:4" ht="12.75" customHeight="1" x14ac:dyDescent="0.2">
      <c r="A19365" s="215" t="s">
        <v>15082</v>
      </c>
      <c r="B19365" s="215" t="s">
        <v>21</v>
      </c>
      <c r="C19365" s="24"/>
    </row>
    <row r="19366" spans="1:4" ht="12.75" customHeight="1" x14ac:dyDescent="0.2">
      <c r="A19366" s="215" t="s">
        <v>15083</v>
      </c>
      <c r="B19366" s="215" t="s">
        <v>21</v>
      </c>
      <c r="C19366" s="24"/>
    </row>
    <row r="19367" spans="1:4" ht="12.75" customHeight="1" x14ac:dyDescent="0.2">
      <c r="A19367" s="215" t="s">
        <v>15084</v>
      </c>
      <c r="B19367" s="215" t="s">
        <v>21</v>
      </c>
      <c r="C19367" s="24"/>
    </row>
    <row r="19368" spans="1:4" s="24" customFormat="1" ht="12.75" customHeight="1" x14ac:dyDescent="0.2">
      <c r="A19368" s="215" t="s">
        <v>15085</v>
      </c>
      <c r="B19368" s="215" t="s">
        <v>21</v>
      </c>
      <c r="D19368" s="120"/>
    </row>
    <row r="19369" spans="1:4" s="24" customFormat="1" ht="12.75" customHeight="1" x14ac:dyDescent="0.2">
      <c r="A19369" s="215" t="s">
        <v>15086</v>
      </c>
      <c r="B19369" s="215" t="s">
        <v>21</v>
      </c>
      <c r="D19369" s="120"/>
    </row>
    <row r="19370" spans="1:4" s="24" customFormat="1" ht="12.75" customHeight="1" x14ac:dyDescent="0.2">
      <c r="A19370" s="215" t="s">
        <v>23628</v>
      </c>
      <c r="B19370" s="215" t="s">
        <v>21</v>
      </c>
      <c r="D19370" s="120"/>
    </row>
    <row r="19371" spans="1:4" ht="12.75" customHeight="1" x14ac:dyDescent="0.2">
      <c r="A19371" s="215" t="s">
        <v>15087</v>
      </c>
      <c r="B19371" s="215" t="s">
        <v>21</v>
      </c>
      <c r="C19371" s="24"/>
    </row>
    <row r="19372" spans="1:4" ht="12.75" customHeight="1" x14ac:dyDescent="0.2">
      <c r="A19372" s="215" t="s">
        <v>15088</v>
      </c>
      <c r="B19372" s="215" t="s">
        <v>21</v>
      </c>
      <c r="C19372" s="24"/>
    </row>
    <row r="19373" spans="1:4" ht="12.75" customHeight="1" x14ac:dyDescent="0.2">
      <c r="A19373" s="215" t="s">
        <v>15105</v>
      </c>
      <c r="B19373" s="215" t="s">
        <v>21</v>
      </c>
      <c r="C19373" s="24"/>
    </row>
    <row r="19374" spans="1:4" ht="12.75" customHeight="1" x14ac:dyDescent="0.2">
      <c r="A19374" s="215" t="s">
        <v>15089</v>
      </c>
      <c r="B19374" s="215" t="s">
        <v>21</v>
      </c>
      <c r="C19374" s="24"/>
    </row>
    <row r="19375" spans="1:4" ht="12.75" customHeight="1" x14ac:dyDescent="0.2">
      <c r="A19375" s="215" t="s">
        <v>15090</v>
      </c>
      <c r="B19375" s="215" t="s">
        <v>21</v>
      </c>
      <c r="C19375" s="24"/>
    </row>
    <row r="19376" spans="1:4" ht="12.75" customHeight="1" x14ac:dyDescent="0.2">
      <c r="A19376" s="215" t="s">
        <v>15106</v>
      </c>
      <c r="B19376" s="215" t="s">
        <v>21</v>
      </c>
      <c r="C19376" s="24"/>
    </row>
    <row r="19377" spans="1:4" s="24" customFormat="1" ht="12.75" customHeight="1" x14ac:dyDescent="0.2">
      <c r="A19377" s="215" t="s">
        <v>15107</v>
      </c>
      <c r="B19377" s="215" t="s">
        <v>21</v>
      </c>
      <c r="D19377" s="120"/>
    </row>
    <row r="19378" spans="1:4" s="24" customFormat="1" ht="12.75" customHeight="1" x14ac:dyDescent="0.2">
      <c r="A19378" s="215" t="s">
        <v>15091</v>
      </c>
      <c r="B19378" s="215" t="s">
        <v>21</v>
      </c>
      <c r="D19378" s="120"/>
    </row>
    <row r="19379" spans="1:4" ht="12.75" customHeight="1" x14ac:dyDescent="0.2">
      <c r="A19379" s="215" t="s">
        <v>15108</v>
      </c>
      <c r="B19379" s="215" t="s">
        <v>21</v>
      </c>
      <c r="C19379" s="24"/>
    </row>
    <row r="19380" spans="1:4" ht="12.75" customHeight="1" x14ac:dyDescent="0.2">
      <c r="A19380" s="215" t="s">
        <v>23656</v>
      </c>
      <c r="B19380" s="215" t="s">
        <v>21</v>
      </c>
      <c r="C19380" s="24"/>
    </row>
    <row r="19381" spans="1:4" ht="12.75" customHeight="1" x14ac:dyDescent="0.2">
      <c r="A19381" s="215" t="s">
        <v>15109</v>
      </c>
      <c r="B19381" s="215" t="s">
        <v>21</v>
      </c>
      <c r="C19381" s="24"/>
    </row>
    <row r="19382" spans="1:4" ht="12.75" customHeight="1" x14ac:dyDescent="0.2">
      <c r="A19382" s="215" t="s">
        <v>15110</v>
      </c>
      <c r="B19382" s="215" t="s">
        <v>21</v>
      </c>
      <c r="C19382" s="24"/>
    </row>
    <row r="19383" spans="1:4" ht="12.75" customHeight="1" x14ac:dyDescent="0.2">
      <c r="A19383" s="215" t="s">
        <v>15111</v>
      </c>
      <c r="B19383" s="215" t="s">
        <v>21</v>
      </c>
      <c r="C19383" s="24"/>
    </row>
    <row r="19384" spans="1:4" ht="12.75" customHeight="1" x14ac:dyDescent="0.2">
      <c r="A19384" s="215" t="s">
        <v>15112</v>
      </c>
      <c r="B19384" s="215" t="s">
        <v>21</v>
      </c>
      <c r="C19384" s="24"/>
    </row>
    <row r="19385" spans="1:4" ht="12.75" customHeight="1" x14ac:dyDescent="0.2">
      <c r="A19385" s="215" t="s">
        <v>23657</v>
      </c>
      <c r="B19385" s="215" t="s">
        <v>21</v>
      </c>
      <c r="C19385" s="24"/>
    </row>
    <row r="19386" spans="1:4" ht="12.75" customHeight="1" x14ac:dyDescent="0.2">
      <c r="A19386" s="215" t="s">
        <v>15092</v>
      </c>
      <c r="B19386" s="215" t="s">
        <v>21</v>
      </c>
      <c r="C19386" s="24"/>
    </row>
    <row r="19387" spans="1:4" ht="12.75" customHeight="1" x14ac:dyDescent="0.2">
      <c r="A19387" s="215" t="s">
        <v>2479</v>
      </c>
      <c r="B19387" s="215" t="s">
        <v>21</v>
      </c>
      <c r="C19387" s="24"/>
    </row>
    <row r="19388" spans="1:4" ht="12.75" customHeight="1" x14ac:dyDescent="0.2">
      <c r="A19388" s="215" t="s">
        <v>15093</v>
      </c>
      <c r="B19388" s="215" t="s">
        <v>21</v>
      </c>
      <c r="C19388" s="24"/>
    </row>
    <row r="19389" spans="1:4" s="24" customFormat="1" ht="12.75" customHeight="1" x14ac:dyDescent="0.2">
      <c r="A19389" s="215" t="s">
        <v>23658</v>
      </c>
      <c r="B19389" s="215" t="s">
        <v>21</v>
      </c>
      <c r="D19389" s="120"/>
    </row>
    <row r="19390" spans="1:4" ht="12.75" customHeight="1" x14ac:dyDescent="0.2">
      <c r="A19390" s="215" t="s">
        <v>26106</v>
      </c>
      <c r="B19390" s="215" t="s">
        <v>21</v>
      </c>
      <c r="C19390" s="24"/>
    </row>
    <row r="19391" spans="1:4" ht="12.75" customHeight="1" x14ac:dyDescent="0.2">
      <c r="A19391" s="215" t="s">
        <v>26107</v>
      </c>
      <c r="B19391" s="215" t="s">
        <v>21</v>
      </c>
      <c r="C19391" s="24"/>
    </row>
    <row r="19392" spans="1:4" s="24" customFormat="1" ht="12.75" customHeight="1" x14ac:dyDescent="0.2">
      <c r="A19392" s="215" t="s">
        <v>26108</v>
      </c>
      <c r="B19392" s="215" t="s">
        <v>21</v>
      </c>
      <c r="D19392" s="120"/>
    </row>
    <row r="19393" spans="1:3" ht="12.75" customHeight="1" x14ac:dyDescent="0.2">
      <c r="A19393" s="215" t="s">
        <v>15094</v>
      </c>
      <c r="B19393" s="215" t="s">
        <v>21</v>
      </c>
      <c r="C19393" s="24"/>
    </row>
    <row r="19394" spans="1:3" ht="12.75" customHeight="1" x14ac:dyDescent="0.2">
      <c r="A19394" s="215" t="s">
        <v>23659</v>
      </c>
      <c r="B19394" s="215" t="s">
        <v>21</v>
      </c>
      <c r="C19394" s="24"/>
    </row>
    <row r="19395" spans="1:3" ht="12.75" customHeight="1" x14ac:dyDescent="0.2">
      <c r="A19395" s="215" t="s">
        <v>23660</v>
      </c>
      <c r="B19395" s="215" t="s">
        <v>21</v>
      </c>
      <c r="C19395" s="24"/>
    </row>
    <row r="19396" spans="1:3" ht="12.75" customHeight="1" x14ac:dyDescent="0.2">
      <c r="A19396" s="215" t="s">
        <v>15113</v>
      </c>
      <c r="B19396" s="215" t="s">
        <v>21</v>
      </c>
      <c r="C19396" s="24"/>
    </row>
    <row r="19397" spans="1:3" ht="12.75" customHeight="1" x14ac:dyDescent="0.2">
      <c r="A19397" s="215" t="s">
        <v>15095</v>
      </c>
      <c r="B19397" s="215" t="s">
        <v>21</v>
      </c>
      <c r="C19397" s="24"/>
    </row>
    <row r="19398" spans="1:3" ht="12.75" customHeight="1" x14ac:dyDescent="0.2">
      <c r="A19398" s="215" t="s">
        <v>15114</v>
      </c>
      <c r="B19398" s="215" t="s">
        <v>21</v>
      </c>
      <c r="C19398" s="24"/>
    </row>
    <row r="19399" spans="1:3" ht="12.75" customHeight="1" x14ac:dyDescent="0.2">
      <c r="A19399" s="215" t="s">
        <v>15115</v>
      </c>
      <c r="B19399" s="215" t="s">
        <v>21</v>
      </c>
      <c r="C19399" s="24"/>
    </row>
    <row r="19400" spans="1:3" ht="12.75" customHeight="1" x14ac:dyDescent="0.2">
      <c r="A19400" s="215" t="s">
        <v>15096</v>
      </c>
      <c r="B19400" s="215" t="s">
        <v>21</v>
      </c>
      <c r="C19400" s="24"/>
    </row>
    <row r="19401" spans="1:3" ht="12.75" customHeight="1" x14ac:dyDescent="0.2">
      <c r="A19401" s="215" t="s">
        <v>15116</v>
      </c>
      <c r="B19401" s="215" t="s">
        <v>21</v>
      </c>
      <c r="C19401" s="24"/>
    </row>
    <row r="19402" spans="1:3" ht="12.75" customHeight="1" x14ac:dyDescent="0.2">
      <c r="A19402" s="215" t="s">
        <v>15117</v>
      </c>
      <c r="B19402" s="215" t="s">
        <v>21</v>
      </c>
      <c r="C19402" s="24"/>
    </row>
    <row r="19403" spans="1:3" ht="12.75" customHeight="1" x14ac:dyDescent="0.2">
      <c r="A19403" s="215" t="s">
        <v>15118</v>
      </c>
      <c r="B19403" s="215" t="s">
        <v>21</v>
      </c>
      <c r="C19403" s="24"/>
    </row>
    <row r="19404" spans="1:3" ht="12.75" customHeight="1" x14ac:dyDescent="0.2">
      <c r="A19404" s="215" t="s">
        <v>15119</v>
      </c>
      <c r="B19404" s="215" t="s">
        <v>21</v>
      </c>
      <c r="C19404" s="24"/>
    </row>
    <row r="19405" spans="1:3" ht="12.75" customHeight="1" x14ac:dyDescent="0.2">
      <c r="A19405" s="215" t="s">
        <v>15120</v>
      </c>
      <c r="B19405" s="215" t="s">
        <v>21</v>
      </c>
      <c r="C19405" s="24"/>
    </row>
    <row r="19406" spans="1:3" ht="12.75" customHeight="1" x14ac:dyDescent="0.2">
      <c r="A19406" s="215" t="s">
        <v>15121</v>
      </c>
      <c r="B19406" s="215" t="s">
        <v>21</v>
      </c>
      <c r="C19406" s="24"/>
    </row>
    <row r="19407" spans="1:3" ht="12.75" customHeight="1" x14ac:dyDescent="0.2">
      <c r="A19407" s="215" t="s">
        <v>15122</v>
      </c>
      <c r="B19407" s="215" t="s">
        <v>21</v>
      </c>
      <c r="C19407" s="24"/>
    </row>
    <row r="19408" spans="1:3" ht="12.75" customHeight="1" x14ac:dyDescent="0.2">
      <c r="A19408" s="215" t="s">
        <v>15097</v>
      </c>
      <c r="B19408" s="215" t="s">
        <v>21</v>
      </c>
      <c r="C19408" s="24"/>
    </row>
    <row r="19409" spans="1:4" ht="12.75" customHeight="1" x14ac:dyDescent="0.2">
      <c r="A19409" s="215" t="s">
        <v>23661</v>
      </c>
      <c r="B19409" s="215" t="s">
        <v>21</v>
      </c>
      <c r="C19409" s="24"/>
    </row>
    <row r="19410" spans="1:4" ht="12.75" customHeight="1" x14ac:dyDescent="0.2">
      <c r="A19410" s="215" t="s">
        <v>23662</v>
      </c>
      <c r="B19410" s="215" t="s">
        <v>21</v>
      </c>
      <c r="C19410" s="24"/>
    </row>
    <row r="19411" spans="1:4" s="24" customFormat="1" ht="12.75" customHeight="1" x14ac:dyDescent="0.2">
      <c r="A19411" s="215" t="s">
        <v>19727</v>
      </c>
      <c r="B19411" s="215" t="s">
        <v>21</v>
      </c>
      <c r="D19411" s="120"/>
    </row>
    <row r="19412" spans="1:4" ht="12.75" customHeight="1" x14ac:dyDescent="0.2">
      <c r="A19412" s="215" t="s">
        <v>15123</v>
      </c>
      <c r="B19412" s="215" t="s">
        <v>21</v>
      </c>
      <c r="C19412" s="24"/>
    </row>
    <row r="19413" spans="1:4" ht="12.75" customHeight="1" x14ac:dyDescent="0.2">
      <c r="A19413" s="215" t="s">
        <v>15124</v>
      </c>
      <c r="B19413" s="215" t="s">
        <v>21</v>
      </c>
      <c r="C19413" s="24"/>
    </row>
    <row r="19414" spans="1:4" ht="12.75" customHeight="1" x14ac:dyDescent="0.2">
      <c r="A19414" s="215" t="s">
        <v>15125</v>
      </c>
      <c r="B19414" s="215" t="s">
        <v>21</v>
      </c>
      <c r="C19414" s="24"/>
    </row>
    <row r="19415" spans="1:4" ht="12.75" customHeight="1" x14ac:dyDescent="0.2">
      <c r="A19415" s="215" t="s">
        <v>15126</v>
      </c>
      <c r="B19415" s="215" t="s">
        <v>21</v>
      </c>
      <c r="C19415" s="24"/>
    </row>
    <row r="19416" spans="1:4" ht="12.75" customHeight="1" x14ac:dyDescent="0.2">
      <c r="A19416" s="215" t="s">
        <v>15127</v>
      </c>
      <c r="B19416" s="215" t="s">
        <v>21</v>
      </c>
      <c r="C19416" s="24"/>
    </row>
    <row r="19417" spans="1:4" ht="12.75" customHeight="1" x14ac:dyDescent="0.2">
      <c r="A19417" s="215" t="s">
        <v>15128</v>
      </c>
      <c r="B19417" s="215" t="s">
        <v>21</v>
      </c>
      <c r="C19417" s="24"/>
    </row>
    <row r="19418" spans="1:4" ht="12.75" customHeight="1" x14ac:dyDescent="0.2">
      <c r="A19418" s="215" t="s">
        <v>3270</v>
      </c>
      <c r="B19418" s="215" t="s">
        <v>21</v>
      </c>
      <c r="C19418" s="24"/>
    </row>
    <row r="19419" spans="1:4" ht="12.75" customHeight="1" x14ac:dyDescent="0.2">
      <c r="A19419" s="215" t="s">
        <v>15129</v>
      </c>
      <c r="B19419" s="215" t="s">
        <v>21</v>
      </c>
      <c r="C19419" s="24"/>
    </row>
    <row r="19420" spans="1:4" ht="12.75" customHeight="1" x14ac:dyDescent="0.2">
      <c r="A19420" s="215" t="s">
        <v>15130</v>
      </c>
      <c r="B19420" s="215" t="s">
        <v>21</v>
      </c>
      <c r="C19420" s="24"/>
    </row>
    <row r="19421" spans="1:4" ht="12.75" customHeight="1" x14ac:dyDescent="0.2">
      <c r="A19421" s="215" t="s">
        <v>15131</v>
      </c>
      <c r="B19421" s="215" t="s">
        <v>21</v>
      </c>
      <c r="C19421" s="24"/>
    </row>
    <row r="19422" spans="1:4" ht="12.75" customHeight="1" x14ac:dyDescent="0.2">
      <c r="A19422" s="215" t="s">
        <v>15132</v>
      </c>
      <c r="B19422" s="215" t="s">
        <v>21</v>
      </c>
      <c r="C19422" s="24"/>
    </row>
    <row r="19423" spans="1:4" ht="12.75" customHeight="1" x14ac:dyDescent="0.2">
      <c r="A19423" s="215" t="s">
        <v>23663</v>
      </c>
      <c r="B19423" s="215" t="s">
        <v>21</v>
      </c>
      <c r="C19423" s="24"/>
    </row>
    <row r="19424" spans="1:4" ht="12.75" customHeight="1" x14ac:dyDescent="0.2">
      <c r="A19424" s="215" t="s">
        <v>15133</v>
      </c>
      <c r="B19424" s="215" t="s">
        <v>21</v>
      </c>
      <c r="C19424" s="24"/>
    </row>
    <row r="19425" spans="1:4" ht="12.75" customHeight="1" x14ac:dyDescent="0.2">
      <c r="A19425" s="215" t="s">
        <v>23664</v>
      </c>
      <c r="B19425" s="215" t="s">
        <v>21</v>
      </c>
      <c r="C19425" s="24"/>
    </row>
    <row r="19426" spans="1:4" ht="12.75" customHeight="1" x14ac:dyDescent="0.2">
      <c r="A19426" s="215" t="s">
        <v>15134</v>
      </c>
      <c r="B19426" s="215" t="s">
        <v>21</v>
      </c>
      <c r="C19426" s="24"/>
    </row>
    <row r="19427" spans="1:4" ht="12.75" customHeight="1" x14ac:dyDescent="0.2">
      <c r="A19427" s="215" t="s">
        <v>23665</v>
      </c>
      <c r="B19427" s="215" t="s">
        <v>21</v>
      </c>
      <c r="C19427" s="24"/>
    </row>
    <row r="19428" spans="1:4" ht="12.75" customHeight="1" x14ac:dyDescent="0.2">
      <c r="A19428" s="215" t="s">
        <v>15135</v>
      </c>
      <c r="B19428" s="215" t="s">
        <v>21</v>
      </c>
      <c r="C19428" s="24"/>
    </row>
    <row r="19429" spans="1:4" ht="12.75" customHeight="1" x14ac:dyDescent="0.2">
      <c r="A19429" s="215" t="s">
        <v>2480</v>
      </c>
      <c r="B19429" s="215" t="s">
        <v>21</v>
      </c>
      <c r="C19429" s="24"/>
    </row>
    <row r="19430" spans="1:4" ht="12.75" customHeight="1" x14ac:dyDescent="0.2">
      <c r="A19430" s="215" t="s">
        <v>15098</v>
      </c>
      <c r="B19430" s="215" t="s">
        <v>21</v>
      </c>
      <c r="C19430" s="24"/>
    </row>
    <row r="19431" spans="1:4" ht="12.75" customHeight="1" x14ac:dyDescent="0.2">
      <c r="A19431" s="215" t="s">
        <v>15099</v>
      </c>
      <c r="B19431" s="215" t="s">
        <v>21</v>
      </c>
      <c r="C19431" s="24"/>
    </row>
    <row r="19432" spans="1:4" ht="12.75" customHeight="1" x14ac:dyDescent="0.2">
      <c r="A19432" s="215" t="s">
        <v>23666</v>
      </c>
      <c r="B19432" s="215" t="s">
        <v>21</v>
      </c>
      <c r="C19432" s="24"/>
    </row>
    <row r="19433" spans="1:4" ht="12.75" customHeight="1" x14ac:dyDescent="0.2">
      <c r="A19433" s="215" t="s">
        <v>23667</v>
      </c>
      <c r="B19433" s="215" t="s">
        <v>21</v>
      </c>
      <c r="C19433" s="24"/>
    </row>
    <row r="19434" spans="1:4" ht="12.75" customHeight="1" x14ac:dyDescent="0.2">
      <c r="A19434" s="215" t="s">
        <v>26109</v>
      </c>
      <c r="B19434" s="215" t="s">
        <v>21</v>
      </c>
      <c r="C19434" s="24"/>
    </row>
    <row r="19435" spans="1:4" ht="12.75" customHeight="1" x14ac:dyDescent="0.2">
      <c r="A19435" s="215" t="s">
        <v>15100</v>
      </c>
      <c r="B19435" s="215" t="s">
        <v>21</v>
      </c>
      <c r="C19435" s="24"/>
    </row>
    <row r="19436" spans="1:4" ht="12.75" customHeight="1" x14ac:dyDescent="0.2">
      <c r="A19436" s="215" t="s">
        <v>23668</v>
      </c>
      <c r="B19436" s="215" t="s">
        <v>21</v>
      </c>
      <c r="C19436" s="24"/>
    </row>
    <row r="19437" spans="1:4" ht="12.75" customHeight="1" x14ac:dyDescent="0.2">
      <c r="A19437" s="215" t="s">
        <v>23669</v>
      </c>
      <c r="B19437" s="215" t="s">
        <v>21</v>
      </c>
      <c r="C19437" s="24"/>
    </row>
    <row r="19438" spans="1:4" ht="12.75" customHeight="1" x14ac:dyDescent="0.2">
      <c r="A19438" s="215" t="s">
        <v>15101</v>
      </c>
      <c r="B19438" s="215" t="s">
        <v>21</v>
      </c>
      <c r="C19438" s="24"/>
    </row>
    <row r="19439" spans="1:4" s="24" customFormat="1" ht="12.75" customHeight="1" x14ac:dyDescent="0.2">
      <c r="A19439" s="215" t="s">
        <v>15102</v>
      </c>
      <c r="B19439" s="215" t="s">
        <v>21</v>
      </c>
      <c r="D19439" s="120"/>
    </row>
    <row r="19440" spans="1:4" ht="12.75" customHeight="1" x14ac:dyDescent="0.2">
      <c r="A19440" s="215" t="s">
        <v>15103</v>
      </c>
      <c r="B19440" s="215" t="s">
        <v>21</v>
      </c>
      <c r="C19440" s="24"/>
    </row>
    <row r="19441" spans="1:4" ht="12.75" customHeight="1" x14ac:dyDescent="0.2">
      <c r="A19441" s="215" t="s">
        <v>15136</v>
      </c>
      <c r="B19441" s="215" t="s">
        <v>21</v>
      </c>
      <c r="C19441" s="24"/>
    </row>
    <row r="19442" spans="1:4" ht="12.75" customHeight="1" x14ac:dyDescent="0.2">
      <c r="A19442" s="215" t="s">
        <v>119</v>
      </c>
      <c r="B19442" s="215" t="s">
        <v>119</v>
      </c>
      <c r="C19442" s="24"/>
    </row>
    <row r="19443" spans="1:4" ht="12.75" customHeight="1" x14ac:dyDescent="0.2">
      <c r="A19443" s="215" t="s">
        <v>15137</v>
      </c>
      <c r="B19443" s="215" t="s">
        <v>119</v>
      </c>
      <c r="C19443" s="24"/>
    </row>
    <row r="19444" spans="1:4" ht="12.75" customHeight="1" x14ac:dyDescent="0.2">
      <c r="A19444" s="215" t="s">
        <v>2481</v>
      </c>
      <c r="B19444" s="215" t="s">
        <v>119</v>
      </c>
      <c r="C19444" s="24"/>
    </row>
    <row r="19445" spans="1:4" ht="12.75" customHeight="1" x14ac:dyDescent="0.2">
      <c r="A19445" s="215" t="s">
        <v>15138</v>
      </c>
      <c r="B19445" s="215" t="s">
        <v>119</v>
      </c>
      <c r="C19445" s="24"/>
    </row>
    <row r="19446" spans="1:4" ht="12.75" customHeight="1" x14ac:dyDescent="0.2">
      <c r="A19446" s="215" t="s">
        <v>23670</v>
      </c>
      <c r="B19446" s="215" t="s">
        <v>3187</v>
      </c>
      <c r="C19446" s="24"/>
    </row>
    <row r="19447" spans="1:4" ht="12.75" customHeight="1" x14ac:dyDescent="0.2">
      <c r="A19447" s="215" t="s">
        <v>2918</v>
      </c>
      <c r="B19447" s="215" t="s">
        <v>2918</v>
      </c>
      <c r="C19447" s="24"/>
    </row>
    <row r="19448" spans="1:4" ht="12.75" customHeight="1" x14ac:dyDescent="0.2">
      <c r="A19448" s="215" t="s">
        <v>15139</v>
      </c>
      <c r="B19448" s="215" t="s">
        <v>2918</v>
      </c>
      <c r="C19448" s="24"/>
    </row>
    <row r="19449" spans="1:4" ht="12.75" customHeight="1" x14ac:dyDescent="0.2">
      <c r="A19449" s="215" t="s">
        <v>1067</v>
      </c>
      <c r="B19449" s="215" t="s">
        <v>1067</v>
      </c>
      <c r="C19449" s="24"/>
    </row>
    <row r="19450" spans="1:4" ht="12.75" customHeight="1" x14ac:dyDescent="0.2">
      <c r="A19450" s="215" t="s">
        <v>15145</v>
      </c>
      <c r="B19450" s="215" t="s">
        <v>1067</v>
      </c>
      <c r="C19450" s="24"/>
    </row>
    <row r="19451" spans="1:4" s="24" customFormat="1" ht="12.75" customHeight="1" x14ac:dyDescent="0.2">
      <c r="A19451" s="215" t="s">
        <v>15146</v>
      </c>
      <c r="B19451" s="215" t="s">
        <v>1067</v>
      </c>
      <c r="D19451" s="120"/>
    </row>
    <row r="19452" spans="1:4" s="24" customFormat="1" ht="12.75" customHeight="1" x14ac:dyDescent="0.2">
      <c r="A19452" s="215" t="s">
        <v>15147</v>
      </c>
      <c r="B19452" s="215" t="s">
        <v>1067</v>
      </c>
      <c r="D19452" s="120"/>
    </row>
    <row r="19453" spans="1:4" s="24" customFormat="1" ht="12.75" customHeight="1" x14ac:dyDescent="0.2">
      <c r="A19453" s="215" t="s">
        <v>262</v>
      </c>
      <c r="B19453" s="215" t="s">
        <v>262</v>
      </c>
      <c r="D19453" s="120"/>
    </row>
    <row r="19454" spans="1:4" s="24" customFormat="1" ht="12.75" customHeight="1" x14ac:dyDescent="0.2">
      <c r="A19454" s="215" t="s">
        <v>15148</v>
      </c>
      <c r="B19454" s="215" t="s">
        <v>262</v>
      </c>
      <c r="D19454" s="120"/>
    </row>
    <row r="19455" spans="1:4" s="24" customFormat="1" ht="12.75" customHeight="1" x14ac:dyDescent="0.2">
      <c r="A19455" s="215" t="s">
        <v>15149</v>
      </c>
      <c r="B19455" s="215" t="s">
        <v>262</v>
      </c>
      <c r="D19455" s="120"/>
    </row>
    <row r="19456" spans="1:4" ht="12.75" customHeight="1" x14ac:dyDescent="0.2">
      <c r="A19456" s="215" t="s">
        <v>263</v>
      </c>
      <c r="B19456" s="215" t="s">
        <v>263</v>
      </c>
      <c r="C19456" s="24"/>
    </row>
    <row r="19457" spans="1:4" ht="12.75" customHeight="1" x14ac:dyDescent="0.2">
      <c r="A19457" s="215" t="s">
        <v>15150</v>
      </c>
      <c r="B19457" s="215" t="s">
        <v>263</v>
      </c>
      <c r="C19457" s="24"/>
    </row>
    <row r="19458" spans="1:4" ht="12.75" customHeight="1" x14ac:dyDescent="0.2">
      <c r="A19458" s="215" t="s">
        <v>15151</v>
      </c>
      <c r="B19458" s="215" t="s">
        <v>263</v>
      </c>
      <c r="C19458" s="24"/>
    </row>
    <row r="19459" spans="1:4" ht="12.75" customHeight="1" x14ac:dyDescent="0.2">
      <c r="A19459" s="215" t="s">
        <v>15152</v>
      </c>
      <c r="B19459" s="215" t="s">
        <v>263</v>
      </c>
      <c r="C19459" s="24"/>
    </row>
    <row r="19460" spans="1:4" s="24" customFormat="1" ht="12.75" customHeight="1" x14ac:dyDescent="0.2">
      <c r="A19460" s="215" t="s">
        <v>15153</v>
      </c>
      <c r="B19460" s="215" t="s">
        <v>100</v>
      </c>
      <c r="D19460" s="120"/>
    </row>
    <row r="19461" spans="1:4" s="24" customFormat="1" ht="12.75" customHeight="1" x14ac:dyDescent="0.2">
      <c r="A19461" s="215" t="s">
        <v>23671</v>
      </c>
      <c r="B19461" s="215" t="s">
        <v>100</v>
      </c>
      <c r="D19461" s="120"/>
    </row>
    <row r="19462" spans="1:4" ht="12.75" customHeight="1" x14ac:dyDescent="0.2">
      <c r="A19462" s="215" t="s">
        <v>23672</v>
      </c>
      <c r="B19462" s="215" t="s">
        <v>100</v>
      </c>
      <c r="C19462" s="24"/>
    </row>
    <row r="19463" spans="1:4" ht="12.75" customHeight="1" x14ac:dyDescent="0.2">
      <c r="A19463" s="215" t="s">
        <v>26110</v>
      </c>
      <c r="B19463" s="215" t="s">
        <v>100</v>
      </c>
      <c r="C19463" s="24"/>
    </row>
    <row r="19464" spans="1:4" ht="12.75" customHeight="1" x14ac:dyDescent="0.2">
      <c r="A19464" s="215" t="s">
        <v>15172</v>
      </c>
      <c r="B19464" s="215" t="s">
        <v>100</v>
      </c>
      <c r="C19464" s="24"/>
    </row>
    <row r="19465" spans="1:4" ht="12.75" customHeight="1" x14ac:dyDescent="0.2">
      <c r="A19465" s="215" t="s">
        <v>780</v>
      </c>
      <c r="B19465" s="215" t="s">
        <v>100</v>
      </c>
      <c r="C19465" s="24"/>
    </row>
    <row r="19466" spans="1:4" ht="12.75" customHeight="1" x14ac:dyDescent="0.2">
      <c r="A19466" s="215" t="s">
        <v>15154</v>
      </c>
      <c r="B19466" s="215" t="s">
        <v>100</v>
      </c>
      <c r="C19466" s="24"/>
    </row>
    <row r="19467" spans="1:4" ht="12.75" customHeight="1" x14ac:dyDescent="0.2">
      <c r="A19467" s="215" t="s">
        <v>15155</v>
      </c>
      <c r="B19467" s="215" t="s">
        <v>100</v>
      </c>
      <c r="C19467" s="24"/>
    </row>
    <row r="19468" spans="1:4" ht="12.75" customHeight="1" x14ac:dyDescent="0.2">
      <c r="A19468" s="215" t="s">
        <v>15173</v>
      </c>
      <c r="B19468" s="215" t="s">
        <v>100</v>
      </c>
      <c r="C19468" s="24"/>
    </row>
    <row r="19469" spans="1:4" ht="12.75" customHeight="1" x14ac:dyDescent="0.2">
      <c r="A19469" s="215" t="s">
        <v>23673</v>
      </c>
      <c r="B19469" s="215" t="s">
        <v>100</v>
      </c>
      <c r="C19469" s="24"/>
    </row>
    <row r="19470" spans="1:4" ht="12.75" customHeight="1" x14ac:dyDescent="0.2">
      <c r="A19470" s="215" t="s">
        <v>677</v>
      </c>
      <c r="B19470" s="215" t="s">
        <v>100</v>
      </c>
      <c r="C19470" s="24"/>
    </row>
    <row r="19471" spans="1:4" ht="12.75" customHeight="1" x14ac:dyDescent="0.2">
      <c r="A19471" s="215" t="s">
        <v>15156</v>
      </c>
      <c r="B19471" s="215" t="s">
        <v>100</v>
      </c>
      <c r="C19471" s="24"/>
    </row>
    <row r="19472" spans="1:4" ht="12.75" customHeight="1" x14ac:dyDescent="0.2">
      <c r="A19472" s="215" t="s">
        <v>775</v>
      </c>
      <c r="B19472" s="215" t="s">
        <v>100</v>
      </c>
      <c r="C19472" s="24"/>
    </row>
    <row r="19473" spans="1:3" ht="12.75" customHeight="1" x14ac:dyDescent="0.2">
      <c r="A19473" s="215" t="s">
        <v>15157</v>
      </c>
      <c r="B19473" s="215" t="s">
        <v>100</v>
      </c>
      <c r="C19473" s="24"/>
    </row>
    <row r="19474" spans="1:3" ht="12.75" customHeight="1" x14ac:dyDescent="0.2">
      <c r="A19474" s="215" t="s">
        <v>15174</v>
      </c>
      <c r="B19474" s="215" t="s">
        <v>100</v>
      </c>
      <c r="C19474" s="24"/>
    </row>
    <row r="19475" spans="1:3" ht="12.75" customHeight="1" x14ac:dyDescent="0.2">
      <c r="A19475" s="215" t="s">
        <v>23674</v>
      </c>
      <c r="B19475" s="215" t="s">
        <v>100</v>
      </c>
      <c r="C19475" s="24"/>
    </row>
    <row r="19476" spans="1:3" ht="12.75" customHeight="1" x14ac:dyDescent="0.2">
      <c r="A19476" s="215" t="s">
        <v>703</v>
      </c>
      <c r="B19476" s="215" t="s">
        <v>100</v>
      </c>
      <c r="C19476" s="24"/>
    </row>
    <row r="19477" spans="1:3" ht="12.75" customHeight="1" x14ac:dyDescent="0.2">
      <c r="A19477" s="215" t="s">
        <v>15158</v>
      </c>
      <c r="B19477" s="215" t="s">
        <v>100</v>
      </c>
      <c r="C19477" s="24"/>
    </row>
    <row r="19478" spans="1:3" ht="12.75" customHeight="1" x14ac:dyDescent="0.2">
      <c r="A19478" s="215" t="s">
        <v>15159</v>
      </c>
      <c r="B19478" s="215" t="s">
        <v>100</v>
      </c>
      <c r="C19478" s="24"/>
    </row>
    <row r="19479" spans="1:3" ht="12.75" customHeight="1" x14ac:dyDescent="0.2">
      <c r="A19479" s="215" t="s">
        <v>776</v>
      </c>
      <c r="B19479" s="215" t="s">
        <v>100</v>
      </c>
      <c r="C19479" s="24"/>
    </row>
    <row r="19480" spans="1:3" ht="12.75" customHeight="1" x14ac:dyDescent="0.2">
      <c r="A19480" s="215" t="s">
        <v>15160</v>
      </c>
      <c r="B19480" s="215" t="s">
        <v>100</v>
      </c>
      <c r="C19480" s="24"/>
    </row>
    <row r="19481" spans="1:3" ht="12.75" customHeight="1" x14ac:dyDescent="0.2">
      <c r="A19481" s="215" t="s">
        <v>15161</v>
      </c>
      <c r="B19481" s="215" t="s">
        <v>100</v>
      </c>
      <c r="C19481" s="24"/>
    </row>
    <row r="19482" spans="1:3" ht="12.75" customHeight="1" x14ac:dyDescent="0.2">
      <c r="A19482" s="215" t="s">
        <v>15175</v>
      </c>
      <c r="B19482" s="215" t="s">
        <v>100</v>
      </c>
      <c r="C19482" s="24"/>
    </row>
    <row r="19483" spans="1:3" ht="12.75" customHeight="1" x14ac:dyDescent="0.2">
      <c r="A19483" s="215" t="s">
        <v>100</v>
      </c>
      <c r="B19483" s="215" t="s">
        <v>100</v>
      </c>
      <c r="C19483" s="24"/>
    </row>
    <row r="19484" spans="1:3" ht="12.75" customHeight="1" x14ac:dyDescent="0.2">
      <c r="A19484" s="215" t="s">
        <v>15162</v>
      </c>
      <c r="B19484" s="215" t="s">
        <v>100</v>
      </c>
      <c r="C19484" s="24"/>
    </row>
    <row r="19485" spans="1:3" ht="12.75" customHeight="1" x14ac:dyDescent="0.2">
      <c r="A19485" s="215" t="s">
        <v>15163</v>
      </c>
      <c r="B19485" s="215" t="s">
        <v>100</v>
      </c>
      <c r="C19485" s="24"/>
    </row>
    <row r="19486" spans="1:3" ht="12.75" customHeight="1" x14ac:dyDescent="0.2">
      <c r="A19486" s="215" t="s">
        <v>15164</v>
      </c>
      <c r="B19486" s="215" t="s">
        <v>100</v>
      </c>
      <c r="C19486" s="24"/>
    </row>
    <row r="19487" spans="1:3" ht="12.75" customHeight="1" x14ac:dyDescent="0.2">
      <c r="A19487" s="215" t="s">
        <v>15165</v>
      </c>
      <c r="B19487" s="215" t="s">
        <v>100</v>
      </c>
      <c r="C19487" s="24"/>
    </row>
    <row r="19488" spans="1:3" ht="12.75" customHeight="1" x14ac:dyDescent="0.2">
      <c r="A19488" s="215" t="s">
        <v>15166</v>
      </c>
      <c r="B19488" s="215" t="s">
        <v>100</v>
      </c>
      <c r="C19488" s="24"/>
    </row>
    <row r="19489" spans="1:4" ht="12.75" customHeight="1" x14ac:dyDescent="0.2">
      <c r="A19489" s="215" t="s">
        <v>15167</v>
      </c>
      <c r="B19489" s="215" t="s">
        <v>100</v>
      </c>
      <c r="C19489" s="24"/>
    </row>
    <row r="19490" spans="1:4" ht="12.75" customHeight="1" x14ac:dyDescent="0.2">
      <c r="A19490" s="215" t="s">
        <v>15168</v>
      </c>
      <c r="B19490" s="215" t="s">
        <v>100</v>
      </c>
      <c r="C19490" s="24"/>
    </row>
    <row r="19491" spans="1:4" ht="12.75" customHeight="1" x14ac:dyDescent="0.2">
      <c r="A19491" s="215" t="s">
        <v>551</v>
      </c>
      <c r="B19491" s="215" t="s">
        <v>100</v>
      </c>
      <c r="C19491" s="24"/>
    </row>
    <row r="19492" spans="1:4" ht="12.75" customHeight="1" x14ac:dyDescent="0.2">
      <c r="A19492" s="215" t="s">
        <v>26111</v>
      </c>
      <c r="B19492" s="215" t="s">
        <v>100</v>
      </c>
      <c r="C19492" s="24"/>
    </row>
    <row r="19493" spans="1:4" ht="12.75" customHeight="1" x14ac:dyDescent="0.2">
      <c r="A19493" s="215" t="s">
        <v>726</v>
      </c>
      <c r="B19493" s="215" t="s">
        <v>100</v>
      </c>
      <c r="C19493" s="24"/>
    </row>
    <row r="19494" spans="1:4" ht="12.75" customHeight="1" x14ac:dyDescent="0.2">
      <c r="A19494" s="215" t="s">
        <v>15169</v>
      </c>
      <c r="B19494" s="215" t="s">
        <v>100</v>
      </c>
      <c r="C19494" s="24"/>
    </row>
    <row r="19495" spans="1:4" s="24" customFormat="1" ht="12.75" customHeight="1" x14ac:dyDescent="0.2">
      <c r="A19495" s="215" t="s">
        <v>15170</v>
      </c>
      <c r="B19495" s="215" t="s">
        <v>100</v>
      </c>
      <c r="D19495" s="120"/>
    </row>
    <row r="19496" spans="1:4" ht="12.75" customHeight="1" x14ac:dyDescent="0.2">
      <c r="A19496" s="215" t="s">
        <v>15176</v>
      </c>
      <c r="B19496" s="215" t="s">
        <v>100</v>
      </c>
      <c r="C19496" s="24"/>
    </row>
    <row r="19497" spans="1:4" ht="12.75" customHeight="1" x14ac:dyDescent="0.2">
      <c r="A19497" s="215" t="s">
        <v>26112</v>
      </c>
      <c r="B19497" s="215" t="s">
        <v>100</v>
      </c>
      <c r="C19497" s="24"/>
    </row>
    <row r="19498" spans="1:4" ht="12.75" customHeight="1" x14ac:dyDescent="0.2">
      <c r="A19498" s="215" t="s">
        <v>15177</v>
      </c>
      <c r="B19498" s="215" t="s">
        <v>100</v>
      </c>
      <c r="C19498" s="24"/>
    </row>
    <row r="19499" spans="1:4" ht="12.75" customHeight="1" x14ac:dyDescent="0.2">
      <c r="A19499" s="215" t="s">
        <v>15178</v>
      </c>
      <c r="B19499" s="215" t="s">
        <v>100</v>
      </c>
      <c r="C19499" s="24"/>
    </row>
    <row r="19500" spans="1:4" ht="12.75" customHeight="1" x14ac:dyDescent="0.2">
      <c r="A19500" s="215" t="s">
        <v>15179</v>
      </c>
      <c r="B19500" s="215" t="s">
        <v>100</v>
      </c>
      <c r="C19500" s="24"/>
    </row>
    <row r="19501" spans="1:4" ht="12.75" customHeight="1" x14ac:dyDescent="0.2">
      <c r="A19501" s="215" t="s">
        <v>675</v>
      </c>
      <c r="B19501" s="215" t="s">
        <v>100</v>
      </c>
      <c r="C19501" s="24"/>
    </row>
    <row r="19502" spans="1:4" ht="12.75" customHeight="1" x14ac:dyDescent="0.2">
      <c r="A19502" s="215" t="s">
        <v>707</v>
      </c>
      <c r="B19502" s="215" t="s">
        <v>100</v>
      </c>
      <c r="C19502" s="24"/>
    </row>
    <row r="19503" spans="1:4" ht="12.75" customHeight="1" x14ac:dyDescent="0.2">
      <c r="A19503" s="215" t="s">
        <v>15171</v>
      </c>
      <c r="B19503" s="215" t="s">
        <v>100</v>
      </c>
      <c r="C19503" s="24"/>
    </row>
    <row r="19504" spans="1:4" ht="12.75" customHeight="1" x14ac:dyDescent="0.2">
      <c r="A19504" s="215" t="s">
        <v>15180</v>
      </c>
      <c r="B19504" s="215" t="s">
        <v>1112</v>
      </c>
      <c r="C19504" s="24"/>
    </row>
    <row r="19505" spans="1:4" ht="12.75" customHeight="1" x14ac:dyDescent="0.2">
      <c r="A19505" s="215" t="s">
        <v>2675</v>
      </c>
      <c r="B19505" s="215" t="s">
        <v>2675</v>
      </c>
      <c r="C19505" s="24"/>
    </row>
    <row r="19506" spans="1:4" s="24" customFormat="1" ht="12.75" customHeight="1" x14ac:dyDescent="0.2">
      <c r="A19506" s="215" t="s">
        <v>15181</v>
      </c>
      <c r="B19506" s="215" t="s">
        <v>2675</v>
      </c>
      <c r="D19506" s="120"/>
    </row>
    <row r="19507" spans="1:4" s="24" customFormat="1" ht="12.75" customHeight="1" x14ac:dyDescent="0.2">
      <c r="A19507" s="215" t="s">
        <v>15182</v>
      </c>
      <c r="B19507" s="215" t="s">
        <v>2675</v>
      </c>
      <c r="D19507" s="120"/>
    </row>
    <row r="19508" spans="1:4" ht="12.75" customHeight="1" x14ac:dyDescent="0.2">
      <c r="A19508" s="215" t="s">
        <v>15183</v>
      </c>
      <c r="B19508" s="215" t="s">
        <v>2675</v>
      </c>
      <c r="C19508" s="24"/>
    </row>
    <row r="19509" spans="1:4" ht="12.75" customHeight="1" x14ac:dyDescent="0.2">
      <c r="A19509" s="215" t="s">
        <v>15184</v>
      </c>
      <c r="B19509" s="215" t="s">
        <v>2675</v>
      </c>
      <c r="C19509" s="24"/>
    </row>
    <row r="19510" spans="1:4" ht="12.75" customHeight="1" x14ac:dyDescent="0.2">
      <c r="A19510" s="215" t="s">
        <v>277</v>
      </c>
      <c r="B19510" s="215" t="s">
        <v>167</v>
      </c>
      <c r="C19510" s="24"/>
    </row>
    <row r="19511" spans="1:4" s="24" customFormat="1" ht="12.75" customHeight="1" x14ac:dyDescent="0.2">
      <c r="A19511" s="215" t="s">
        <v>15185</v>
      </c>
      <c r="B19511" s="215" t="s">
        <v>167</v>
      </c>
      <c r="D19511" s="120"/>
    </row>
    <row r="19512" spans="1:4" ht="12.75" customHeight="1" x14ac:dyDescent="0.2">
      <c r="A19512" s="215" t="s">
        <v>289</v>
      </c>
      <c r="B19512" s="215" t="s">
        <v>167</v>
      </c>
      <c r="C19512" s="24"/>
    </row>
    <row r="19513" spans="1:4" ht="12.75" customHeight="1" x14ac:dyDescent="0.2">
      <c r="A19513" s="215" t="s">
        <v>15186</v>
      </c>
      <c r="B19513" s="215" t="s">
        <v>167</v>
      </c>
      <c r="C19513" s="24"/>
    </row>
    <row r="19514" spans="1:4" ht="12.75" customHeight="1" x14ac:dyDescent="0.2">
      <c r="A19514" s="215" t="s">
        <v>23676</v>
      </c>
      <c r="B19514" s="215" t="s">
        <v>167</v>
      </c>
      <c r="C19514" s="24"/>
    </row>
    <row r="19515" spans="1:4" ht="12.75" customHeight="1" x14ac:dyDescent="0.2">
      <c r="A19515" s="215" t="s">
        <v>15195</v>
      </c>
      <c r="B19515" s="215" t="s">
        <v>167</v>
      </c>
      <c r="C19515" s="24"/>
    </row>
    <row r="19516" spans="1:4" ht="12.75" customHeight="1" x14ac:dyDescent="0.2">
      <c r="A19516" s="215" t="s">
        <v>167</v>
      </c>
      <c r="B19516" s="215" t="s">
        <v>167</v>
      </c>
      <c r="C19516" s="24"/>
    </row>
    <row r="19517" spans="1:4" ht="12.75" customHeight="1" x14ac:dyDescent="0.2">
      <c r="A19517" s="215" t="s">
        <v>15187</v>
      </c>
      <c r="B19517" s="215" t="s">
        <v>167</v>
      </c>
      <c r="C19517" s="24"/>
    </row>
    <row r="19518" spans="1:4" s="24" customFormat="1" ht="12.75" customHeight="1" x14ac:dyDescent="0.2">
      <c r="A19518" s="215" t="s">
        <v>15188</v>
      </c>
      <c r="B19518" s="215" t="s">
        <v>167</v>
      </c>
      <c r="D19518" s="120"/>
    </row>
    <row r="19519" spans="1:4" ht="12.75" customHeight="1" x14ac:dyDescent="0.2">
      <c r="A19519" s="215" t="s">
        <v>23677</v>
      </c>
      <c r="B19519" s="215" t="s">
        <v>167</v>
      </c>
      <c r="C19519" s="24"/>
    </row>
    <row r="19520" spans="1:4" ht="12.75" customHeight="1" x14ac:dyDescent="0.2">
      <c r="A19520" s="185" t="s">
        <v>26428</v>
      </c>
      <c r="B19520" s="185" t="s">
        <v>167</v>
      </c>
      <c r="C19520" s="24"/>
    </row>
    <row r="19521" spans="1:4" s="24" customFormat="1" ht="12.75" customHeight="1" x14ac:dyDescent="0.2">
      <c r="A19521" s="215" t="s">
        <v>26113</v>
      </c>
      <c r="B19521" s="215" t="s">
        <v>167</v>
      </c>
      <c r="D19521" s="120"/>
    </row>
    <row r="19522" spans="1:4" s="24" customFormat="1" ht="12.75" customHeight="1" x14ac:dyDescent="0.2">
      <c r="A19522" s="215" t="s">
        <v>15189</v>
      </c>
      <c r="B19522" s="215" t="s">
        <v>167</v>
      </c>
      <c r="D19522" s="120"/>
    </row>
    <row r="19523" spans="1:4" ht="12.75" customHeight="1" x14ac:dyDescent="0.2">
      <c r="A19523" s="215" t="s">
        <v>23675</v>
      </c>
      <c r="B19523" s="215" t="s">
        <v>167</v>
      </c>
      <c r="C19523" s="24"/>
    </row>
    <row r="19524" spans="1:4" ht="12.75" customHeight="1" x14ac:dyDescent="0.2">
      <c r="A19524" s="215" t="s">
        <v>15190</v>
      </c>
      <c r="B19524" s="215" t="s">
        <v>167</v>
      </c>
      <c r="C19524" s="24"/>
    </row>
    <row r="19525" spans="1:4" ht="12.75" customHeight="1" x14ac:dyDescent="0.2">
      <c r="A19525" s="215" t="s">
        <v>15191</v>
      </c>
      <c r="B19525" s="215" t="s">
        <v>167</v>
      </c>
      <c r="C19525" s="24"/>
    </row>
    <row r="19526" spans="1:4" ht="12.75" customHeight="1" x14ac:dyDescent="0.2">
      <c r="A19526" s="215" t="s">
        <v>15192</v>
      </c>
      <c r="B19526" s="215" t="s">
        <v>167</v>
      </c>
      <c r="C19526" s="24"/>
    </row>
    <row r="19527" spans="1:4" ht="12.75" customHeight="1" x14ac:dyDescent="0.2">
      <c r="A19527" s="215" t="s">
        <v>15193</v>
      </c>
      <c r="B19527" s="215" t="s">
        <v>167</v>
      </c>
      <c r="C19527" s="24"/>
    </row>
    <row r="19528" spans="1:4" ht="12.75" customHeight="1" x14ac:dyDescent="0.2">
      <c r="A19528" s="215" t="s">
        <v>15194</v>
      </c>
      <c r="B19528" s="215" t="s">
        <v>167</v>
      </c>
      <c r="C19528" s="24"/>
    </row>
    <row r="19529" spans="1:4" ht="12.75" customHeight="1" x14ac:dyDescent="0.2">
      <c r="A19529" s="215" t="s">
        <v>23678</v>
      </c>
      <c r="B19529" s="215" t="s">
        <v>192</v>
      </c>
      <c r="C19529" s="24"/>
    </row>
    <row r="19530" spans="1:4" s="24" customFormat="1" ht="12.75" customHeight="1" x14ac:dyDescent="0.2">
      <c r="A19530" s="215" t="s">
        <v>26114</v>
      </c>
      <c r="B19530" s="215" t="s">
        <v>192</v>
      </c>
      <c r="D19530" s="120"/>
    </row>
    <row r="19531" spans="1:4" ht="12.75" customHeight="1" x14ac:dyDescent="0.2">
      <c r="A19531" s="215" t="s">
        <v>23679</v>
      </c>
      <c r="B19531" s="215" t="s">
        <v>192</v>
      </c>
      <c r="C19531" s="24"/>
    </row>
    <row r="19532" spans="1:4" ht="12.75" customHeight="1" x14ac:dyDescent="0.2">
      <c r="A19532" s="215" t="s">
        <v>23680</v>
      </c>
      <c r="B19532" s="215" t="s">
        <v>192</v>
      </c>
      <c r="C19532" s="24"/>
    </row>
    <row r="19533" spans="1:4" ht="12.75" customHeight="1" x14ac:dyDescent="0.2">
      <c r="A19533" s="215" t="s">
        <v>15223</v>
      </c>
      <c r="B19533" s="215" t="s">
        <v>192</v>
      </c>
      <c r="C19533" s="24"/>
    </row>
    <row r="19534" spans="1:4" ht="12.75" customHeight="1" x14ac:dyDescent="0.2">
      <c r="A19534" s="215" t="s">
        <v>2482</v>
      </c>
      <c r="B19534" s="215" t="s">
        <v>192</v>
      </c>
      <c r="C19534" s="24"/>
    </row>
    <row r="19535" spans="1:4" ht="12.75" customHeight="1" x14ac:dyDescent="0.2">
      <c r="A19535" s="215" t="s">
        <v>15196</v>
      </c>
      <c r="B19535" s="215" t="s">
        <v>192</v>
      </c>
      <c r="C19535" s="24"/>
    </row>
    <row r="19536" spans="1:4" ht="12.75" customHeight="1" x14ac:dyDescent="0.2">
      <c r="A19536" s="215" t="s">
        <v>26115</v>
      </c>
      <c r="B19536" s="215" t="s">
        <v>192</v>
      </c>
      <c r="C19536" s="24"/>
    </row>
    <row r="19537" spans="1:4" ht="12.75" customHeight="1" x14ac:dyDescent="0.2">
      <c r="A19537" s="215" t="s">
        <v>23681</v>
      </c>
      <c r="B19537" s="215" t="s">
        <v>192</v>
      </c>
      <c r="C19537" s="24"/>
    </row>
    <row r="19538" spans="1:4" ht="12.75" customHeight="1" x14ac:dyDescent="0.2">
      <c r="A19538" s="215" t="s">
        <v>15224</v>
      </c>
      <c r="B19538" s="215" t="s">
        <v>192</v>
      </c>
      <c r="C19538" s="24"/>
    </row>
    <row r="19539" spans="1:4" s="24" customFormat="1" ht="12.75" customHeight="1" x14ac:dyDescent="0.2">
      <c r="A19539" s="215" t="s">
        <v>23682</v>
      </c>
      <c r="B19539" s="215" t="s">
        <v>192</v>
      </c>
      <c r="D19539" s="120"/>
    </row>
    <row r="19540" spans="1:4" ht="12.75" customHeight="1" x14ac:dyDescent="0.2">
      <c r="A19540" s="215" t="s">
        <v>23683</v>
      </c>
      <c r="B19540" s="215" t="s">
        <v>192</v>
      </c>
      <c r="C19540" s="24"/>
    </row>
    <row r="19541" spans="1:4" ht="12.75" customHeight="1" x14ac:dyDescent="0.2">
      <c r="A19541" s="215" t="s">
        <v>15197</v>
      </c>
      <c r="B19541" s="215" t="s">
        <v>192</v>
      </c>
      <c r="C19541" s="24"/>
    </row>
    <row r="19542" spans="1:4" ht="12.75" customHeight="1" x14ac:dyDescent="0.2">
      <c r="A19542" s="215" t="s">
        <v>15198</v>
      </c>
      <c r="B19542" s="215" t="s">
        <v>192</v>
      </c>
      <c r="C19542" s="24"/>
    </row>
    <row r="19543" spans="1:4" ht="12.75" customHeight="1" x14ac:dyDescent="0.2">
      <c r="A19543" s="215" t="s">
        <v>15199</v>
      </c>
      <c r="B19543" s="215" t="s">
        <v>192</v>
      </c>
      <c r="C19543" s="24"/>
    </row>
    <row r="19544" spans="1:4" ht="12.75" customHeight="1" x14ac:dyDescent="0.2">
      <c r="A19544" s="215" t="s">
        <v>15200</v>
      </c>
      <c r="B19544" s="215" t="s">
        <v>192</v>
      </c>
      <c r="C19544" s="24"/>
    </row>
    <row r="19545" spans="1:4" s="24" customFormat="1" ht="12.75" customHeight="1" x14ac:dyDescent="0.2">
      <c r="A19545" s="215" t="s">
        <v>23684</v>
      </c>
      <c r="B19545" s="215" t="s">
        <v>192</v>
      </c>
      <c r="D19545" s="120"/>
    </row>
    <row r="19546" spans="1:4" ht="12.75" customHeight="1" x14ac:dyDescent="0.2">
      <c r="A19546" s="215" t="s">
        <v>23685</v>
      </c>
      <c r="B19546" s="215" t="s">
        <v>192</v>
      </c>
      <c r="C19546" s="24"/>
    </row>
    <row r="19547" spans="1:4" ht="12.75" customHeight="1" x14ac:dyDescent="0.2">
      <c r="A19547" s="215" t="s">
        <v>23686</v>
      </c>
      <c r="B19547" s="215" t="s">
        <v>192</v>
      </c>
      <c r="C19547" s="24"/>
    </row>
    <row r="19548" spans="1:4" ht="12.75" customHeight="1" x14ac:dyDescent="0.2">
      <c r="A19548" s="215" t="s">
        <v>15225</v>
      </c>
      <c r="B19548" s="215" t="s">
        <v>192</v>
      </c>
      <c r="C19548" s="24"/>
    </row>
    <row r="19549" spans="1:4" ht="12.75" customHeight="1" x14ac:dyDescent="0.2">
      <c r="A19549" s="215" t="s">
        <v>23687</v>
      </c>
      <c r="B19549" s="215" t="s">
        <v>192</v>
      </c>
      <c r="C19549" s="24"/>
    </row>
    <row r="19550" spans="1:4" ht="12.75" customHeight="1" x14ac:dyDescent="0.2">
      <c r="A19550" s="215" t="s">
        <v>15226</v>
      </c>
      <c r="B19550" s="215" t="s">
        <v>192</v>
      </c>
      <c r="C19550" s="24"/>
    </row>
    <row r="19551" spans="1:4" s="24" customFormat="1" ht="12.75" customHeight="1" x14ac:dyDescent="0.2">
      <c r="A19551" s="215" t="s">
        <v>2483</v>
      </c>
      <c r="B19551" s="215" t="s">
        <v>192</v>
      </c>
      <c r="D19551" s="120"/>
    </row>
    <row r="19552" spans="1:4" s="24" customFormat="1" ht="12.75" customHeight="1" x14ac:dyDescent="0.2">
      <c r="A19552" s="215" t="s">
        <v>15201</v>
      </c>
      <c r="B19552" s="215" t="s">
        <v>192</v>
      </c>
      <c r="D19552" s="120"/>
    </row>
    <row r="19553" spans="1:4" ht="12.75" customHeight="1" x14ac:dyDescent="0.2">
      <c r="A19553" s="215" t="s">
        <v>15202</v>
      </c>
      <c r="B19553" s="215" t="s">
        <v>192</v>
      </c>
      <c r="C19553" s="24"/>
    </row>
    <row r="19554" spans="1:4" ht="12.75" customHeight="1" x14ac:dyDescent="0.2">
      <c r="A19554" s="215" t="s">
        <v>2484</v>
      </c>
      <c r="B19554" s="215" t="s">
        <v>192</v>
      </c>
      <c r="C19554" s="24"/>
    </row>
    <row r="19555" spans="1:4" ht="12.75" customHeight="1" x14ac:dyDescent="0.2">
      <c r="A19555" s="215" t="s">
        <v>15203</v>
      </c>
      <c r="B19555" s="215" t="s">
        <v>192</v>
      </c>
      <c r="C19555" s="24"/>
    </row>
    <row r="19556" spans="1:4" ht="12.75" customHeight="1" x14ac:dyDescent="0.2">
      <c r="A19556" s="215" t="s">
        <v>15204</v>
      </c>
      <c r="B19556" s="215" t="s">
        <v>192</v>
      </c>
      <c r="C19556" s="24"/>
    </row>
    <row r="19557" spans="1:4" ht="12.75" customHeight="1" x14ac:dyDescent="0.2">
      <c r="A19557" s="215" t="s">
        <v>15205</v>
      </c>
      <c r="B19557" s="215" t="s">
        <v>192</v>
      </c>
      <c r="C19557" s="24"/>
    </row>
    <row r="19558" spans="1:4" ht="12.75" customHeight="1" x14ac:dyDescent="0.2">
      <c r="A19558" s="215" t="s">
        <v>192</v>
      </c>
      <c r="B19558" s="215" t="s">
        <v>192</v>
      </c>
      <c r="C19558" s="24"/>
    </row>
    <row r="19559" spans="1:4" ht="12.75" customHeight="1" x14ac:dyDescent="0.2">
      <c r="A19559" s="215" t="s">
        <v>15206</v>
      </c>
      <c r="B19559" s="215" t="s">
        <v>192</v>
      </c>
      <c r="C19559" s="24"/>
    </row>
    <row r="19560" spans="1:4" ht="12.75" customHeight="1" x14ac:dyDescent="0.2">
      <c r="A19560" s="215" t="s">
        <v>15207</v>
      </c>
      <c r="B19560" s="215" t="s">
        <v>192</v>
      </c>
      <c r="C19560" s="24"/>
    </row>
    <row r="19561" spans="1:4" ht="12.75" customHeight="1" x14ac:dyDescent="0.2">
      <c r="A19561" s="215" t="s">
        <v>15208</v>
      </c>
      <c r="B19561" s="215" t="s">
        <v>192</v>
      </c>
      <c r="C19561" s="24"/>
    </row>
    <row r="19562" spans="1:4" ht="12.75" customHeight="1" x14ac:dyDescent="0.2">
      <c r="A19562" s="215" t="s">
        <v>15209</v>
      </c>
      <c r="B19562" s="215" t="s">
        <v>192</v>
      </c>
      <c r="C19562" s="24"/>
    </row>
    <row r="19563" spans="1:4" ht="12.75" customHeight="1" x14ac:dyDescent="0.2">
      <c r="A19563" s="215" t="s">
        <v>23688</v>
      </c>
      <c r="B19563" s="215" t="s">
        <v>192</v>
      </c>
      <c r="C19563" s="24"/>
    </row>
    <row r="19564" spans="1:4" s="24" customFormat="1" ht="12.75" customHeight="1" x14ac:dyDescent="0.2">
      <c r="A19564" s="215" t="s">
        <v>26116</v>
      </c>
      <c r="B19564" s="215" t="s">
        <v>192</v>
      </c>
      <c r="D19564" s="120"/>
    </row>
    <row r="19565" spans="1:4" ht="12.75" customHeight="1" x14ac:dyDescent="0.2">
      <c r="A19565" s="215" t="s">
        <v>15210</v>
      </c>
      <c r="B19565" s="215" t="s">
        <v>192</v>
      </c>
      <c r="C19565" s="24"/>
    </row>
    <row r="19566" spans="1:4" ht="12.75" customHeight="1" x14ac:dyDescent="0.2">
      <c r="A19566" s="215" t="s">
        <v>23689</v>
      </c>
      <c r="B19566" s="215" t="s">
        <v>192</v>
      </c>
      <c r="C19566" s="24"/>
    </row>
    <row r="19567" spans="1:4" ht="12.75" customHeight="1" x14ac:dyDescent="0.2">
      <c r="A19567" s="215" t="s">
        <v>23690</v>
      </c>
      <c r="B19567" s="215" t="s">
        <v>192</v>
      </c>
      <c r="C19567" s="24"/>
    </row>
    <row r="19568" spans="1:4" s="24" customFormat="1" ht="12.75" customHeight="1" x14ac:dyDescent="0.2">
      <c r="A19568" s="215" t="s">
        <v>15211</v>
      </c>
      <c r="B19568" s="215" t="s">
        <v>192</v>
      </c>
      <c r="D19568" s="120"/>
    </row>
    <row r="19569" spans="1:4" s="24" customFormat="1" ht="12.75" customHeight="1" x14ac:dyDescent="0.2">
      <c r="A19569" s="215" t="s">
        <v>23691</v>
      </c>
      <c r="B19569" s="215" t="s">
        <v>192</v>
      </c>
      <c r="D19569" s="120"/>
    </row>
    <row r="19570" spans="1:4" ht="12.75" customHeight="1" x14ac:dyDescent="0.2">
      <c r="A19570" s="215" t="s">
        <v>15212</v>
      </c>
      <c r="B19570" s="215" t="s">
        <v>192</v>
      </c>
      <c r="C19570" s="24"/>
    </row>
    <row r="19571" spans="1:4" ht="12.75" customHeight="1" x14ac:dyDescent="0.2">
      <c r="A19571" s="215" t="s">
        <v>15213</v>
      </c>
      <c r="B19571" s="215" t="s">
        <v>192</v>
      </c>
      <c r="C19571" s="24"/>
    </row>
    <row r="19572" spans="1:4" ht="12.75" customHeight="1" x14ac:dyDescent="0.2">
      <c r="A19572" s="215" t="s">
        <v>23692</v>
      </c>
      <c r="B19572" s="215" t="s">
        <v>192</v>
      </c>
      <c r="C19572" s="24"/>
    </row>
    <row r="19573" spans="1:4" ht="12.75" customHeight="1" x14ac:dyDescent="0.2">
      <c r="A19573" s="215" t="s">
        <v>23693</v>
      </c>
      <c r="B19573" s="215" t="s">
        <v>192</v>
      </c>
      <c r="C19573" s="24"/>
    </row>
    <row r="19574" spans="1:4" ht="12.75" customHeight="1" x14ac:dyDescent="0.2">
      <c r="A19574" s="215" t="s">
        <v>26117</v>
      </c>
      <c r="B19574" s="215" t="s">
        <v>192</v>
      </c>
      <c r="C19574" s="24"/>
    </row>
    <row r="19575" spans="1:4" ht="12.75" customHeight="1" x14ac:dyDescent="0.2">
      <c r="A19575" s="215" t="s">
        <v>15214</v>
      </c>
      <c r="B19575" s="215" t="s">
        <v>192</v>
      </c>
      <c r="C19575" s="24"/>
    </row>
    <row r="19576" spans="1:4" ht="12.75" customHeight="1" x14ac:dyDescent="0.2">
      <c r="A19576" s="215" t="s">
        <v>15215</v>
      </c>
      <c r="B19576" s="215" t="s">
        <v>192</v>
      </c>
      <c r="C19576" s="24"/>
    </row>
    <row r="19577" spans="1:4" ht="12.75" customHeight="1" x14ac:dyDescent="0.2">
      <c r="A19577" s="215" t="s">
        <v>15216</v>
      </c>
      <c r="B19577" s="215" t="s">
        <v>192</v>
      </c>
      <c r="C19577" s="24"/>
    </row>
    <row r="19578" spans="1:4" ht="12.75" customHeight="1" x14ac:dyDescent="0.2">
      <c r="A19578" s="215" t="s">
        <v>15217</v>
      </c>
      <c r="B19578" s="215" t="s">
        <v>192</v>
      </c>
      <c r="C19578" s="24"/>
    </row>
    <row r="19579" spans="1:4" ht="12.75" customHeight="1" x14ac:dyDescent="0.2">
      <c r="A19579" s="215" t="s">
        <v>15218</v>
      </c>
      <c r="B19579" s="215" t="s">
        <v>192</v>
      </c>
      <c r="C19579" s="24"/>
    </row>
    <row r="19580" spans="1:4" ht="12.75" customHeight="1" x14ac:dyDescent="0.2">
      <c r="A19580" s="215" t="s">
        <v>23694</v>
      </c>
      <c r="B19580" s="215" t="s">
        <v>192</v>
      </c>
      <c r="C19580" s="24"/>
    </row>
    <row r="19581" spans="1:4" ht="12.75" customHeight="1" x14ac:dyDescent="0.2">
      <c r="A19581" s="215" t="s">
        <v>23695</v>
      </c>
      <c r="B19581" s="215" t="s">
        <v>192</v>
      </c>
      <c r="C19581" s="24"/>
    </row>
    <row r="19582" spans="1:4" ht="12.75" customHeight="1" x14ac:dyDescent="0.2">
      <c r="A19582" s="215" t="s">
        <v>15219</v>
      </c>
      <c r="B19582" s="215" t="s">
        <v>192</v>
      </c>
      <c r="C19582" s="24"/>
    </row>
    <row r="19583" spans="1:4" s="24" customFormat="1" ht="12.75" customHeight="1" x14ac:dyDescent="0.2">
      <c r="A19583" s="215" t="s">
        <v>15220</v>
      </c>
      <c r="B19583" s="215" t="s">
        <v>192</v>
      </c>
      <c r="D19583" s="120"/>
    </row>
    <row r="19584" spans="1:4" ht="12.75" customHeight="1" x14ac:dyDescent="0.2">
      <c r="A19584" s="215" t="s">
        <v>26118</v>
      </c>
      <c r="B19584" s="215" t="s">
        <v>192</v>
      </c>
      <c r="C19584" s="24"/>
    </row>
    <row r="19585" spans="1:3" ht="12.75" customHeight="1" x14ac:dyDescent="0.2">
      <c r="A19585" s="215" t="s">
        <v>26119</v>
      </c>
      <c r="B19585" s="215" t="s">
        <v>192</v>
      </c>
      <c r="C19585" s="24"/>
    </row>
    <row r="19586" spans="1:3" ht="12.75" customHeight="1" x14ac:dyDescent="0.2">
      <c r="A19586" s="215" t="s">
        <v>15221</v>
      </c>
      <c r="B19586" s="215" t="s">
        <v>192</v>
      </c>
      <c r="C19586" s="24"/>
    </row>
    <row r="19587" spans="1:3" ht="12.75" customHeight="1" x14ac:dyDescent="0.2">
      <c r="A19587" s="215" t="s">
        <v>2485</v>
      </c>
      <c r="B19587" s="215" t="s">
        <v>192</v>
      </c>
      <c r="C19587" s="24"/>
    </row>
    <row r="19588" spans="1:3" ht="12.75" customHeight="1" x14ac:dyDescent="0.2">
      <c r="A19588" s="215" t="s">
        <v>15222</v>
      </c>
      <c r="B19588" s="215" t="s">
        <v>192</v>
      </c>
      <c r="C19588" s="24"/>
    </row>
    <row r="19589" spans="1:3" ht="12.75" customHeight="1" x14ac:dyDescent="0.2">
      <c r="A19589" s="215" t="s">
        <v>15283</v>
      </c>
      <c r="B19589" s="215" t="s">
        <v>212</v>
      </c>
      <c r="C19589" s="24"/>
    </row>
    <row r="19590" spans="1:3" ht="12.75" customHeight="1" x14ac:dyDescent="0.2">
      <c r="A19590" s="215" t="s">
        <v>3288</v>
      </c>
      <c r="B19590" s="215" t="s">
        <v>212</v>
      </c>
      <c r="C19590" s="24"/>
    </row>
    <row r="19591" spans="1:3" ht="12.75" customHeight="1" x14ac:dyDescent="0.2">
      <c r="A19591" s="215" t="s">
        <v>15227</v>
      </c>
      <c r="B19591" s="215" t="s">
        <v>212</v>
      </c>
      <c r="C19591" s="24"/>
    </row>
    <row r="19592" spans="1:3" ht="12.75" customHeight="1" x14ac:dyDescent="0.2">
      <c r="A19592" s="215" t="s">
        <v>2486</v>
      </c>
      <c r="B19592" s="215" t="s">
        <v>212</v>
      </c>
      <c r="C19592" s="24"/>
    </row>
    <row r="19593" spans="1:3" ht="12.75" customHeight="1" x14ac:dyDescent="0.2">
      <c r="A19593" s="215" t="s">
        <v>15228</v>
      </c>
      <c r="B19593" s="215" t="s">
        <v>212</v>
      </c>
      <c r="C19593" s="24"/>
    </row>
    <row r="19594" spans="1:3" ht="12.75" customHeight="1" x14ac:dyDescent="0.2">
      <c r="A19594" s="215" t="s">
        <v>15229</v>
      </c>
      <c r="B19594" s="215" t="s">
        <v>212</v>
      </c>
      <c r="C19594" s="24"/>
    </row>
    <row r="19595" spans="1:3" ht="12.75" customHeight="1" x14ac:dyDescent="0.2">
      <c r="A19595" s="215" t="s">
        <v>2487</v>
      </c>
      <c r="B19595" s="215" t="s">
        <v>212</v>
      </c>
      <c r="C19595" s="24"/>
    </row>
    <row r="19596" spans="1:3" ht="12.75" customHeight="1" x14ac:dyDescent="0.2">
      <c r="A19596" s="215" t="s">
        <v>15230</v>
      </c>
      <c r="B19596" s="215" t="s">
        <v>212</v>
      </c>
      <c r="C19596" s="24"/>
    </row>
    <row r="19597" spans="1:3" ht="12.75" customHeight="1" x14ac:dyDescent="0.2">
      <c r="A19597" s="215" t="s">
        <v>15284</v>
      </c>
      <c r="B19597" s="215" t="s">
        <v>212</v>
      </c>
      <c r="C19597" s="24"/>
    </row>
    <row r="19598" spans="1:3" ht="12.75" customHeight="1" x14ac:dyDescent="0.2">
      <c r="A19598" s="215" t="s">
        <v>2488</v>
      </c>
      <c r="B19598" s="215" t="s">
        <v>212</v>
      </c>
      <c r="C19598" s="24"/>
    </row>
    <row r="19599" spans="1:3" ht="12.75" customHeight="1" x14ac:dyDescent="0.2">
      <c r="A19599" s="215" t="s">
        <v>15231</v>
      </c>
      <c r="B19599" s="215" t="s">
        <v>212</v>
      </c>
      <c r="C19599" s="24"/>
    </row>
    <row r="19600" spans="1:3" ht="12.75" customHeight="1" x14ac:dyDescent="0.2">
      <c r="A19600" s="215" t="s">
        <v>15232</v>
      </c>
      <c r="B19600" s="215" t="s">
        <v>212</v>
      </c>
      <c r="C19600" s="24"/>
    </row>
    <row r="19601" spans="1:3" ht="12.75" customHeight="1" x14ac:dyDescent="0.2">
      <c r="A19601" s="215" t="s">
        <v>15285</v>
      </c>
      <c r="B19601" s="215" t="s">
        <v>212</v>
      </c>
      <c r="C19601" s="24"/>
    </row>
    <row r="19602" spans="1:3" ht="12.75" customHeight="1" x14ac:dyDescent="0.2">
      <c r="A19602" s="215" t="s">
        <v>15286</v>
      </c>
      <c r="B19602" s="215" t="s">
        <v>212</v>
      </c>
      <c r="C19602" s="24"/>
    </row>
    <row r="19603" spans="1:3" ht="12.75" customHeight="1" x14ac:dyDescent="0.2">
      <c r="A19603" s="215" t="s">
        <v>15287</v>
      </c>
      <c r="B19603" s="215" t="s">
        <v>212</v>
      </c>
      <c r="C19603" s="24"/>
    </row>
    <row r="19604" spans="1:3" ht="12.75" customHeight="1" x14ac:dyDescent="0.2">
      <c r="A19604" s="215" t="s">
        <v>23701</v>
      </c>
      <c r="B19604" s="215" t="s">
        <v>212</v>
      </c>
      <c r="C19604" s="24"/>
    </row>
    <row r="19605" spans="1:3" ht="12.75" customHeight="1" x14ac:dyDescent="0.2">
      <c r="A19605" s="215" t="s">
        <v>2489</v>
      </c>
      <c r="B19605" s="215" t="s">
        <v>212</v>
      </c>
      <c r="C19605" s="24"/>
    </row>
    <row r="19606" spans="1:3" ht="12.75" customHeight="1" x14ac:dyDescent="0.2">
      <c r="A19606" s="215" t="s">
        <v>15233</v>
      </c>
      <c r="B19606" s="215" t="s">
        <v>212</v>
      </c>
      <c r="C19606" s="24"/>
    </row>
    <row r="19607" spans="1:3" ht="12.75" customHeight="1" x14ac:dyDescent="0.2">
      <c r="A19607" s="215" t="s">
        <v>2490</v>
      </c>
      <c r="B19607" s="215" t="s">
        <v>212</v>
      </c>
      <c r="C19607" s="24"/>
    </row>
    <row r="19608" spans="1:3" ht="12.75" customHeight="1" x14ac:dyDescent="0.2">
      <c r="A19608" s="215" t="s">
        <v>15234</v>
      </c>
      <c r="B19608" s="215" t="s">
        <v>212</v>
      </c>
      <c r="C19608" s="24"/>
    </row>
    <row r="19609" spans="1:3" ht="12.75" customHeight="1" x14ac:dyDescent="0.2">
      <c r="A19609" s="215" t="s">
        <v>15235</v>
      </c>
      <c r="B19609" s="215" t="s">
        <v>212</v>
      </c>
      <c r="C19609" s="24"/>
    </row>
    <row r="19610" spans="1:3" ht="12.75" customHeight="1" x14ac:dyDescent="0.2">
      <c r="A19610" s="215" t="s">
        <v>2491</v>
      </c>
      <c r="B19610" s="215" t="s">
        <v>212</v>
      </c>
      <c r="C19610" s="24"/>
    </row>
    <row r="19611" spans="1:3" ht="12.75" customHeight="1" x14ac:dyDescent="0.2">
      <c r="A19611" s="215" t="s">
        <v>15236</v>
      </c>
      <c r="B19611" s="215" t="s">
        <v>212</v>
      </c>
      <c r="C19611" s="24"/>
    </row>
    <row r="19612" spans="1:3" ht="12.75" customHeight="1" x14ac:dyDescent="0.2">
      <c r="A19612" s="215" t="s">
        <v>15237</v>
      </c>
      <c r="B19612" s="215" t="s">
        <v>212</v>
      </c>
      <c r="C19612" s="24"/>
    </row>
    <row r="19613" spans="1:3" ht="12.75" customHeight="1" x14ac:dyDescent="0.2">
      <c r="A19613" s="215" t="s">
        <v>23696</v>
      </c>
      <c r="B19613" s="215" t="s">
        <v>212</v>
      </c>
      <c r="C19613" s="24"/>
    </row>
    <row r="19614" spans="1:3" ht="12.75" customHeight="1" x14ac:dyDescent="0.2">
      <c r="A19614" s="215" t="s">
        <v>2492</v>
      </c>
      <c r="B19614" s="215" t="s">
        <v>212</v>
      </c>
      <c r="C19614" s="24"/>
    </row>
    <row r="19615" spans="1:3" ht="12.75" customHeight="1" x14ac:dyDescent="0.2">
      <c r="A19615" s="215" t="s">
        <v>15238</v>
      </c>
      <c r="B19615" s="215" t="s">
        <v>212</v>
      </c>
      <c r="C19615" s="24"/>
    </row>
    <row r="19616" spans="1:3" ht="12.75" customHeight="1" x14ac:dyDescent="0.2">
      <c r="A19616" s="215" t="s">
        <v>2493</v>
      </c>
      <c r="B19616" s="215" t="s">
        <v>212</v>
      </c>
      <c r="C19616" s="24"/>
    </row>
    <row r="19617" spans="1:3" ht="12.75" customHeight="1" x14ac:dyDescent="0.2">
      <c r="A19617" s="215" t="s">
        <v>15239</v>
      </c>
      <c r="B19617" s="215" t="s">
        <v>212</v>
      </c>
      <c r="C19617" s="24"/>
    </row>
    <row r="19618" spans="1:3" ht="12.75" customHeight="1" x14ac:dyDescent="0.2">
      <c r="A19618" s="215" t="s">
        <v>2494</v>
      </c>
      <c r="B19618" s="215" t="s">
        <v>212</v>
      </c>
      <c r="C19618" s="24"/>
    </row>
    <row r="19619" spans="1:3" ht="12.75" customHeight="1" x14ac:dyDescent="0.2">
      <c r="A19619" s="215" t="s">
        <v>15240</v>
      </c>
      <c r="B19619" s="215" t="s">
        <v>212</v>
      </c>
      <c r="C19619" s="24"/>
    </row>
    <row r="19620" spans="1:3" ht="12.75" customHeight="1" x14ac:dyDescent="0.2">
      <c r="A19620" s="215" t="s">
        <v>3289</v>
      </c>
      <c r="B19620" s="215" t="s">
        <v>212</v>
      </c>
      <c r="C19620" s="24"/>
    </row>
    <row r="19621" spans="1:3" ht="12.75" customHeight="1" x14ac:dyDescent="0.2">
      <c r="A19621" s="215" t="s">
        <v>15241</v>
      </c>
      <c r="B19621" s="215" t="s">
        <v>212</v>
      </c>
      <c r="C19621" s="24"/>
    </row>
    <row r="19622" spans="1:3" ht="12.75" customHeight="1" x14ac:dyDescent="0.2">
      <c r="A19622" s="215" t="s">
        <v>3290</v>
      </c>
      <c r="B19622" s="215" t="s">
        <v>212</v>
      </c>
      <c r="C19622" s="24"/>
    </row>
    <row r="19623" spans="1:3" ht="12.75" customHeight="1" x14ac:dyDescent="0.2">
      <c r="A19623" s="215" t="s">
        <v>15242</v>
      </c>
      <c r="B19623" s="215" t="s">
        <v>212</v>
      </c>
      <c r="C19623" s="24"/>
    </row>
    <row r="19624" spans="1:3" ht="12.75" customHeight="1" x14ac:dyDescent="0.2">
      <c r="A19624" s="215" t="s">
        <v>3291</v>
      </c>
      <c r="B19624" s="215" t="s">
        <v>212</v>
      </c>
      <c r="C19624" s="24"/>
    </row>
    <row r="19625" spans="1:3" ht="12.75" customHeight="1" x14ac:dyDescent="0.2">
      <c r="A19625" s="215" t="s">
        <v>15243</v>
      </c>
      <c r="B19625" s="215" t="s">
        <v>212</v>
      </c>
      <c r="C19625" s="24"/>
    </row>
    <row r="19626" spans="1:3" ht="12.75" customHeight="1" x14ac:dyDescent="0.2">
      <c r="A19626" s="215" t="s">
        <v>3292</v>
      </c>
      <c r="B19626" s="215" t="s">
        <v>212</v>
      </c>
      <c r="C19626" s="24"/>
    </row>
    <row r="19627" spans="1:3" ht="12.75" customHeight="1" x14ac:dyDescent="0.2">
      <c r="A19627" s="215" t="s">
        <v>15244</v>
      </c>
      <c r="B19627" s="215" t="s">
        <v>212</v>
      </c>
      <c r="C19627" s="24"/>
    </row>
    <row r="19628" spans="1:3" ht="12.75" customHeight="1" x14ac:dyDescent="0.2">
      <c r="A19628" s="215" t="s">
        <v>2495</v>
      </c>
      <c r="B19628" s="215" t="s">
        <v>212</v>
      </c>
      <c r="C19628" s="24"/>
    </row>
    <row r="19629" spans="1:3" ht="12.75" customHeight="1" x14ac:dyDescent="0.2">
      <c r="A19629" s="215" t="s">
        <v>15245</v>
      </c>
      <c r="B19629" s="215" t="s">
        <v>212</v>
      </c>
      <c r="C19629" s="24"/>
    </row>
    <row r="19630" spans="1:3" ht="12.75" customHeight="1" x14ac:dyDescent="0.2">
      <c r="A19630" s="215" t="s">
        <v>3293</v>
      </c>
      <c r="B19630" s="215" t="s">
        <v>212</v>
      </c>
      <c r="C19630" s="24"/>
    </row>
    <row r="19631" spans="1:3" ht="12.75" customHeight="1" x14ac:dyDescent="0.2">
      <c r="A19631" s="215" t="s">
        <v>15246</v>
      </c>
      <c r="B19631" s="215" t="s">
        <v>212</v>
      </c>
      <c r="C19631" s="24"/>
    </row>
    <row r="19632" spans="1:3" ht="12.75" customHeight="1" x14ac:dyDescent="0.2">
      <c r="A19632" s="215" t="s">
        <v>2496</v>
      </c>
      <c r="B19632" s="215" t="s">
        <v>212</v>
      </c>
      <c r="C19632" s="24"/>
    </row>
    <row r="19633" spans="1:3" ht="12.75" customHeight="1" x14ac:dyDescent="0.2">
      <c r="A19633" s="215" t="s">
        <v>15247</v>
      </c>
      <c r="B19633" s="215" t="s">
        <v>212</v>
      </c>
      <c r="C19633" s="24"/>
    </row>
    <row r="19634" spans="1:3" ht="12.75" customHeight="1" x14ac:dyDescent="0.2">
      <c r="A19634" s="215" t="s">
        <v>2497</v>
      </c>
      <c r="B19634" s="215" t="s">
        <v>212</v>
      </c>
      <c r="C19634" s="24"/>
    </row>
    <row r="19635" spans="1:3" ht="12.75" customHeight="1" x14ac:dyDescent="0.2">
      <c r="A19635" s="215" t="s">
        <v>15248</v>
      </c>
      <c r="B19635" s="215" t="s">
        <v>212</v>
      </c>
      <c r="C19635" s="24"/>
    </row>
    <row r="19636" spans="1:3" ht="12.75" customHeight="1" x14ac:dyDescent="0.2">
      <c r="A19636" s="215" t="s">
        <v>15288</v>
      </c>
      <c r="B19636" s="215" t="s">
        <v>212</v>
      </c>
      <c r="C19636" s="24"/>
    </row>
    <row r="19637" spans="1:3" ht="12.75" customHeight="1" x14ac:dyDescent="0.2">
      <c r="A19637" s="215" t="s">
        <v>2498</v>
      </c>
      <c r="B19637" s="215" t="s">
        <v>212</v>
      </c>
      <c r="C19637" s="24"/>
    </row>
    <row r="19638" spans="1:3" ht="12.75" customHeight="1" x14ac:dyDescent="0.2">
      <c r="A19638" s="215" t="s">
        <v>15249</v>
      </c>
      <c r="B19638" s="215" t="s">
        <v>212</v>
      </c>
      <c r="C19638" s="24"/>
    </row>
    <row r="19639" spans="1:3" ht="12.75" customHeight="1" x14ac:dyDescent="0.2">
      <c r="A19639" s="215" t="s">
        <v>2499</v>
      </c>
      <c r="B19639" s="215" t="s">
        <v>212</v>
      </c>
      <c r="C19639" s="24"/>
    </row>
    <row r="19640" spans="1:3" ht="12.75" customHeight="1" x14ac:dyDescent="0.2">
      <c r="A19640" s="215" t="s">
        <v>15250</v>
      </c>
      <c r="B19640" s="215" t="s">
        <v>212</v>
      </c>
      <c r="C19640" s="24"/>
    </row>
    <row r="19641" spans="1:3" ht="12.75" customHeight="1" x14ac:dyDescent="0.2">
      <c r="A19641" s="215" t="s">
        <v>2501</v>
      </c>
      <c r="B19641" s="215" t="s">
        <v>212</v>
      </c>
      <c r="C19641" s="24"/>
    </row>
    <row r="19642" spans="1:3" ht="12.75" customHeight="1" x14ac:dyDescent="0.2">
      <c r="A19642" s="215" t="s">
        <v>15251</v>
      </c>
      <c r="B19642" s="215" t="s">
        <v>212</v>
      </c>
      <c r="C19642" s="24"/>
    </row>
    <row r="19643" spans="1:3" ht="12.75" customHeight="1" x14ac:dyDescent="0.2">
      <c r="A19643" s="215" t="s">
        <v>15252</v>
      </c>
      <c r="B19643" s="215" t="s">
        <v>212</v>
      </c>
      <c r="C19643" s="24"/>
    </row>
    <row r="19644" spans="1:3" ht="12.75" customHeight="1" x14ac:dyDescent="0.2">
      <c r="A19644" s="215" t="s">
        <v>2502</v>
      </c>
      <c r="B19644" s="215" t="s">
        <v>212</v>
      </c>
      <c r="C19644" s="24"/>
    </row>
    <row r="19645" spans="1:3" ht="12.75" customHeight="1" x14ac:dyDescent="0.2">
      <c r="A19645" s="215" t="s">
        <v>15253</v>
      </c>
      <c r="B19645" s="215" t="s">
        <v>212</v>
      </c>
      <c r="C19645" s="24"/>
    </row>
    <row r="19646" spans="1:3" ht="12.75" customHeight="1" x14ac:dyDescent="0.2">
      <c r="A19646" s="215" t="s">
        <v>15290</v>
      </c>
      <c r="B19646" s="215" t="s">
        <v>212</v>
      </c>
      <c r="C19646" s="24"/>
    </row>
    <row r="19647" spans="1:3" ht="12.75" customHeight="1" x14ac:dyDescent="0.2">
      <c r="A19647" s="215" t="s">
        <v>23697</v>
      </c>
      <c r="B19647" s="215" t="s">
        <v>212</v>
      </c>
      <c r="C19647" s="24"/>
    </row>
    <row r="19648" spans="1:3" ht="12.75" customHeight="1" x14ac:dyDescent="0.2">
      <c r="A19648" s="215" t="s">
        <v>2503</v>
      </c>
      <c r="B19648" s="215" t="s">
        <v>212</v>
      </c>
      <c r="C19648" s="24"/>
    </row>
    <row r="19649" spans="1:3" ht="12.75" customHeight="1" x14ac:dyDescent="0.2">
      <c r="A19649" s="215" t="s">
        <v>15254</v>
      </c>
      <c r="B19649" s="215" t="s">
        <v>212</v>
      </c>
      <c r="C19649" s="24"/>
    </row>
    <row r="19650" spans="1:3" ht="12.75" customHeight="1" x14ac:dyDescent="0.2">
      <c r="A19650" s="215" t="s">
        <v>2504</v>
      </c>
      <c r="B19650" s="215" t="s">
        <v>212</v>
      </c>
      <c r="C19650" s="24"/>
    </row>
    <row r="19651" spans="1:3" ht="12.75" customHeight="1" x14ac:dyDescent="0.2">
      <c r="A19651" s="215" t="s">
        <v>15255</v>
      </c>
      <c r="B19651" s="215" t="s">
        <v>212</v>
      </c>
      <c r="C19651" s="24"/>
    </row>
    <row r="19652" spans="1:3" ht="12.75" customHeight="1" x14ac:dyDescent="0.2">
      <c r="A19652" s="215" t="s">
        <v>15256</v>
      </c>
      <c r="B19652" s="215" t="s">
        <v>212</v>
      </c>
      <c r="C19652" s="24"/>
    </row>
    <row r="19653" spans="1:3" ht="12.75" customHeight="1" x14ac:dyDescent="0.2">
      <c r="A19653" s="215" t="s">
        <v>2505</v>
      </c>
      <c r="B19653" s="215" t="s">
        <v>212</v>
      </c>
      <c r="C19653" s="24"/>
    </row>
    <row r="19654" spans="1:3" ht="12.75" customHeight="1" x14ac:dyDescent="0.2">
      <c r="A19654" s="215" t="s">
        <v>15257</v>
      </c>
      <c r="B19654" s="215" t="s">
        <v>212</v>
      </c>
      <c r="C19654" s="24"/>
    </row>
    <row r="19655" spans="1:3" ht="12.75" customHeight="1" x14ac:dyDescent="0.2">
      <c r="A19655" s="215" t="s">
        <v>15258</v>
      </c>
      <c r="B19655" s="215" t="s">
        <v>212</v>
      </c>
      <c r="C19655" s="24"/>
    </row>
    <row r="19656" spans="1:3" ht="12.75" customHeight="1" x14ac:dyDescent="0.2">
      <c r="A19656" s="215" t="s">
        <v>2506</v>
      </c>
      <c r="B19656" s="215" t="s">
        <v>212</v>
      </c>
      <c r="C19656" s="24"/>
    </row>
    <row r="19657" spans="1:3" ht="12.75" customHeight="1" x14ac:dyDescent="0.2">
      <c r="A19657" s="215" t="s">
        <v>23698</v>
      </c>
      <c r="B19657" s="215" t="s">
        <v>212</v>
      </c>
      <c r="C19657" s="24"/>
    </row>
    <row r="19658" spans="1:3" ht="12.75" customHeight="1" x14ac:dyDescent="0.2">
      <c r="A19658" s="215" t="s">
        <v>23699</v>
      </c>
      <c r="B19658" s="215" t="s">
        <v>212</v>
      </c>
      <c r="C19658" s="24"/>
    </row>
    <row r="19659" spans="1:3" ht="12.75" customHeight="1" x14ac:dyDescent="0.2">
      <c r="A19659" s="215" t="s">
        <v>2507</v>
      </c>
      <c r="B19659" s="215" t="s">
        <v>212</v>
      </c>
      <c r="C19659" s="24"/>
    </row>
    <row r="19660" spans="1:3" ht="12.75" customHeight="1" x14ac:dyDescent="0.2">
      <c r="A19660" s="215" t="s">
        <v>15259</v>
      </c>
      <c r="B19660" s="215" t="s">
        <v>212</v>
      </c>
      <c r="C19660" s="24"/>
    </row>
    <row r="19661" spans="1:3" ht="12.75" customHeight="1" x14ac:dyDescent="0.2">
      <c r="A19661" s="215" t="s">
        <v>15291</v>
      </c>
      <c r="B19661" s="215" t="s">
        <v>212</v>
      </c>
      <c r="C19661" s="24"/>
    </row>
    <row r="19662" spans="1:3" ht="12.75" customHeight="1" x14ac:dyDescent="0.2">
      <c r="A19662" s="215" t="s">
        <v>15292</v>
      </c>
      <c r="B19662" s="215" t="s">
        <v>212</v>
      </c>
      <c r="C19662" s="24"/>
    </row>
    <row r="19663" spans="1:3" ht="12.75" customHeight="1" x14ac:dyDescent="0.2">
      <c r="A19663" s="215" t="s">
        <v>212</v>
      </c>
      <c r="B19663" s="215" t="s">
        <v>212</v>
      </c>
      <c r="C19663" s="24"/>
    </row>
    <row r="19664" spans="1:3" ht="12.75" customHeight="1" x14ac:dyDescent="0.2">
      <c r="A19664" s="215" t="s">
        <v>15260</v>
      </c>
      <c r="B19664" s="215" t="s">
        <v>212</v>
      </c>
      <c r="C19664" s="24"/>
    </row>
    <row r="19665" spans="1:3" ht="12.75" customHeight="1" x14ac:dyDescent="0.2">
      <c r="A19665" s="215" t="s">
        <v>15261</v>
      </c>
      <c r="B19665" s="215" t="s">
        <v>212</v>
      </c>
      <c r="C19665" s="24"/>
    </row>
    <row r="19666" spans="1:3" ht="12.75" customHeight="1" x14ac:dyDescent="0.2">
      <c r="A19666" s="215" t="s">
        <v>15262</v>
      </c>
      <c r="B19666" s="215" t="s">
        <v>212</v>
      </c>
      <c r="C19666" s="24"/>
    </row>
    <row r="19667" spans="1:3" ht="12.75" customHeight="1" x14ac:dyDescent="0.2">
      <c r="A19667" s="215" t="s">
        <v>15263</v>
      </c>
      <c r="B19667" s="215" t="s">
        <v>212</v>
      </c>
      <c r="C19667" s="24"/>
    </row>
    <row r="19668" spans="1:3" ht="12.75" customHeight="1" x14ac:dyDescent="0.2">
      <c r="A19668" s="215" t="s">
        <v>15264</v>
      </c>
      <c r="B19668" s="215" t="s">
        <v>212</v>
      </c>
      <c r="C19668" s="24"/>
    </row>
    <row r="19669" spans="1:3" ht="12.75" customHeight="1" x14ac:dyDescent="0.2">
      <c r="A19669" s="215" t="s">
        <v>15265</v>
      </c>
      <c r="B19669" s="215" t="s">
        <v>212</v>
      </c>
      <c r="C19669" s="24"/>
    </row>
    <row r="19670" spans="1:3" ht="12.75" customHeight="1" x14ac:dyDescent="0.2">
      <c r="A19670" s="215" t="s">
        <v>2508</v>
      </c>
      <c r="B19670" s="215" t="s">
        <v>212</v>
      </c>
      <c r="C19670" s="24"/>
    </row>
    <row r="19671" spans="1:3" ht="12.75" customHeight="1" x14ac:dyDescent="0.2">
      <c r="A19671" s="215" t="s">
        <v>15266</v>
      </c>
      <c r="B19671" s="215" t="s">
        <v>212</v>
      </c>
      <c r="C19671" s="24"/>
    </row>
    <row r="19672" spans="1:3" ht="12.75" customHeight="1" x14ac:dyDescent="0.2">
      <c r="A19672" s="215" t="s">
        <v>23702</v>
      </c>
      <c r="B19672" s="215" t="s">
        <v>212</v>
      </c>
      <c r="C19672" s="24"/>
    </row>
    <row r="19673" spans="1:3" ht="12.75" customHeight="1" x14ac:dyDescent="0.2">
      <c r="A19673" s="215" t="s">
        <v>23703</v>
      </c>
      <c r="B19673" s="215" t="s">
        <v>212</v>
      </c>
      <c r="C19673" s="24"/>
    </row>
    <row r="19674" spans="1:3" ht="12.75" customHeight="1" x14ac:dyDescent="0.2">
      <c r="A19674" s="215" t="s">
        <v>15267</v>
      </c>
      <c r="B19674" s="215" t="s">
        <v>212</v>
      </c>
      <c r="C19674" s="24"/>
    </row>
    <row r="19675" spans="1:3" ht="12.75" customHeight="1" x14ac:dyDescent="0.2">
      <c r="A19675" s="215" t="s">
        <v>2509</v>
      </c>
      <c r="B19675" s="215" t="s">
        <v>212</v>
      </c>
      <c r="C19675" s="24"/>
    </row>
    <row r="19676" spans="1:3" ht="12.75" customHeight="1" x14ac:dyDescent="0.2">
      <c r="A19676" s="215" t="s">
        <v>15268</v>
      </c>
      <c r="B19676" s="215" t="s">
        <v>212</v>
      </c>
      <c r="C19676" s="24"/>
    </row>
    <row r="19677" spans="1:3" ht="12.75" customHeight="1" x14ac:dyDescent="0.2">
      <c r="A19677" s="215" t="s">
        <v>2510</v>
      </c>
      <c r="B19677" s="215" t="s">
        <v>212</v>
      </c>
      <c r="C19677" s="24"/>
    </row>
    <row r="19678" spans="1:3" ht="12.75" customHeight="1" x14ac:dyDescent="0.2">
      <c r="A19678" s="215" t="s">
        <v>15269</v>
      </c>
      <c r="B19678" s="215" t="s">
        <v>212</v>
      </c>
      <c r="C19678" s="24"/>
    </row>
    <row r="19679" spans="1:3" ht="12.75" customHeight="1" x14ac:dyDescent="0.2">
      <c r="A19679" s="215" t="s">
        <v>2511</v>
      </c>
      <c r="B19679" s="215" t="s">
        <v>212</v>
      </c>
      <c r="C19679" s="24"/>
    </row>
    <row r="19680" spans="1:3" ht="12.75" customHeight="1" x14ac:dyDescent="0.2">
      <c r="A19680" s="215" t="s">
        <v>15270</v>
      </c>
      <c r="B19680" s="215" t="s">
        <v>212</v>
      </c>
      <c r="C19680" s="24"/>
    </row>
    <row r="19681" spans="1:3" ht="12.75" customHeight="1" x14ac:dyDescent="0.2">
      <c r="A19681" s="215" t="s">
        <v>2512</v>
      </c>
      <c r="B19681" s="215" t="s">
        <v>212</v>
      </c>
      <c r="C19681" s="24"/>
    </row>
    <row r="19682" spans="1:3" ht="12.75" customHeight="1" x14ac:dyDescent="0.2">
      <c r="A19682" s="215" t="s">
        <v>15271</v>
      </c>
      <c r="B19682" s="215" t="s">
        <v>212</v>
      </c>
      <c r="C19682" s="24"/>
    </row>
    <row r="19683" spans="1:3" ht="12.75" customHeight="1" x14ac:dyDescent="0.2">
      <c r="A19683" s="215" t="s">
        <v>2513</v>
      </c>
      <c r="B19683" s="215" t="s">
        <v>212</v>
      </c>
      <c r="C19683" s="24"/>
    </row>
    <row r="19684" spans="1:3" ht="12.75" customHeight="1" x14ac:dyDescent="0.2">
      <c r="A19684" s="215" t="s">
        <v>15272</v>
      </c>
      <c r="B19684" s="215" t="s">
        <v>212</v>
      </c>
      <c r="C19684" s="24"/>
    </row>
    <row r="19685" spans="1:3" ht="12.75" customHeight="1" x14ac:dyDescent="0.2">
      <c r="A19685" s="215" t="s">
        <v>15273</v>
      </c>
      <c r="B19685" s="215" t="s">
        <v>212</v>
      </c>
      <c r="C19685" s="24"/>
    </row>
    <row r="19686" spans="1:3" ht="12.75" customHeight="1" x14ac:dyDescent="0.2">
      <c r="A19686" s="215" t="s">
        <v>15293</v>
      </c>
      <c r="B19686" s="215" t="s">
        <v>212</v>
      </c>
      <c r="C19686" s="24"/>
    </row>
    <row r="19687" spans="1:3" ht="12.75" customHeight="1" x14ac:dyDescent="0.2">
      <c r="A19687" s="215" t="s">
        <v>2514</v>
      </c>
      <c r="B19687" s="215" t="s">
        <v>212</v>
      </c>
      <c r="C19687" s="24"/>
    </row>
    <row r="19688" spans="1:3" ht="12.75" customHeight="1" x14ac:dyDescent="0.2">
      <c r="A19688" s="215" t="s">
        <v>15274</v>
      </c>
      <c r="B19688" s="215" t="s">
        <v>212</v>
      </c>
      <c r="C19688" s="24"/>
    </row>
    <row r="19689" spans="1:3" ht="12.75" customHeight="1" x14ac:dyDescent="0.2">
      <c r="A19689" s="215" t="s">
        <v>2515</v>
      </c>
      <c r="B19689" s="215" t="s">
        <v>212</v>
      </c>
      <c r="C19689" s="24"/>
    </row>
    <row r="19690" spans="1:3" ht="12.75" customHeight="1" x14ac:dyDescent="0.2">
      <c r="A19690" s="215" t="s">
        <v>15275</v>
      </c>
      <c r="B19690" s="215" t="s">
        <v>212</v>
      </c>
      <c r="C19690" s="24"/>
    </row>
    <row r="19691" spans="1:3" ht="12.75" customHeight="1" x14ac:dyDescent="0.2">
      <c r="A19691" s="215" t="s">
        <v>15276</v>
      </c>
      <c r="B19691" s="215" t="s">
        <v>212</v>
      </c>
      <c r="C19691" s="24"/>
    </row>
    <row r="19692" spans="1:3" ht="12.75" customHeight="1" x14ac:dyDescent="0.2">
      <c r="A19692" s="215" t="s">
        <v>2516</v>
      </c>
      <c r="B19692" s="215" t="s">
        <v>212</v>
      </c>
      <c r="C19692" s="24"/>
    </row>
    <row r="19693" spans="1:3" ht="12.75" customHeight="1" x14ac:dyDescent="0.2">
      <c r="A19693" s="215" t="s">
        <v>15277</v>
      </c>
      <c r="B19693" s="215" t="s">
        <v>212</v>
      </c>
      <c r="C19693" s="24"/>
    </row>
    <row r="19694" spans="1:3" ht="12.75" customHeight="1" x14ac:dyDescent="0.2">
      <c r="A19694" s="215" t="s">
        <v>15278</v>
      </c>
      <c r="B19694" s="215" t="s">
        <v>212</v>
      </c>
      <c r="C19694" s="24"/>
    </row>
    <row r="19695" spans="1:3" ht="12.75" customHeight="1" x14ac:dyDescent="0.2">
      <c r="A19695" s="215" t="s">
        <v>2517</v>
      </c>
      <c r="B19695" s="215" t="s">
        <v>212</v>
      </c>
      <c r="C19695" s="24"/>
    </row>
    <row r="19696" spans="1:3" ht="12.75" customHeight="1" x14ac:dyDescent="0.2">
      <c r="A19696" s="215" t="s">
        <v>2518</v>
      </c>
      <c r="B19696" s="215" t="s">
        <v>212</v>
      </c>
      <c r="C19696" s="24"/>
    </row>
    <row r="19697" spans="1:3" ht="12.75" customHeight="1" x14ac:dyDescent="0.2">
      <c r="A19697" s="215" t="s">
        <v>15279</v>
      </c>
      <c r="B19697" s="215" t="s">
        <v>212</v>
      </c>
      <c r="C19697" s="24"/>
    </row>
    <row r="19698" spans="1:3" ht="12.75" customHeight="1" x14ac:dyDescent="0.2">
      <c r="A19698" s="215" t="s">
        <v>23704</v>
      </c>
      <c r="B19698" s="215" t="s">
        <v>212</v>
      </c>
      <c r="C19698" s="24"/>
    </row>
    <row r="19699" spans="1:3" ht="12.75" customHeight="1" x14ac:dyDescent="0.2">
      <c r="A19699" s="215" t="s">
        <v>15280</v>
      </c>
      <c r="B19699" s="215" t="s">
        <v>212</v>
      </c>
      <c r="C19699" s="24"/>
    </row>
    <row r="19700" spans="1:3" ht="12.75" customHeight="1" x14ac:dyDescent="0.2">
      <c r="A19700" s="215" t="s">
        <v>23700</v>
      </c>
      <c r="B19700" s="215" t="s">
        <v>212</v>
      </c>
      <c r="C19700" s="24"/>
    </row>
    <row r="19701" spans="1:3" ht="12.75" customHeight="1" x14ac:dyDescent="0.2">
      <c r="A19701" s="215" t="s">
        <v>2519</v>
      </c>
      <c r="B19701" s="215" t="s">
        <v>212</v>
      </c>
      <c r="C19701" s="24"/>
    </row>
    <row r="19702" spans="1:3" ht="12.75" customHeight="1" x14ac:dyDescent="0.2">
      <c r="A19702" s="215" t="s">
        <v>15281</v>
      </c>
      <c r="B19702" s="215" t="s">
        <v>212</v>
      </c>
      <c r="C19702" s="24"/>
    </row>
    <row r="19703" spans="1:3" ht="12.75" customHeight="1" x14ac:dyDescent="0.2">
      <c r="A19703" s="215" t="s">
        <v>15294</v>
      </c>
      <c r="B19703" s="215" t="s">
        <v>212</v>
      </c>
      <c r="C19703" s="24"/>
    </row>
    <row r="19704" spans="1:3" ht="12.75" customHeight="1" x14ac:dyDescent="0.2">
      <c r="A19704" s="215" t="s">
        <v>2520</v>
      </c>
      <c r="B19704" s="215" t="s">
        <v>212</v>
      </c>
      <c r="C19704" s="24"/>
    </row>
    <row r="19705" spans="1:3" ht="12.75" customHeight="1" x14ac:dyDescent="0.2">
      <c r="A19705" s="215" t="s">
        <v>15282</v>
      </c>
      <c r="B19705" s="215" t="s">
        <v>212</v>
      </c>
      <c r="C19705" s="24"/>
    </row>
    <row r="19706" spans="1:3" ht="12.75" customHeight="1" x14ac:dyDescent="0.2">
      <c r="A19706" s="215" t="s">
        <v>2521</v>
      </c>
      <c r="B19706" s="215" t="s">
        <v>193</v>
      </c>
      <c r="C19706" s="24"/>
    </row>
    <row r="19707" spans="1:3" ht="12.75" customHeight="1" x14ac:dyDescent="0.2">
      <c r="A19707" s="215" t="s">
        <v>15295</v>
      </c>
      <c r="B19707" s="215" t="s">
        <v>193</v>
      </c>
      <c r="C19707" s="24"/>
    </row>
    <row r="19708" spans="1:3" ht="12.75" customHeight="1" x14ac:dyDescent="0.2">
      <c r="A19708" s="215" t="s">
        <v>23706</v>
      </c>
      <c r="B19708" s="215" t="s">
        <v>193</v>
      </c>
      <c r="C19708" s="24"/>
    </row>
    <row r="19709" spans="1:3" ht="12.75" customHeight="1" x14ac:dyDescent="0.2">
      <c r="A19709" s="215" t="s">
        <v>15296</v>
      </c>
      <c r="B19709" s="215" t="s">
        <v>193</v>
      </c>
      <c r="C19709" s="24"/>
    </row>
    <row r="19710" spans="1:3" ht="12.75" customHeight="1" x14ac:dyDescent="0.2">
      <c r="A19710" s="215" t="s">
        <v>15297</v>
      </c>
      <c r="B19710" s="215" t="s">
        <v>193</v>
      </c>
      <c r="C19710" s="24"/>
    </row>
    <row r="19711" spans="1:3" ht="12.75" customHeight="1" x14ac:dyDescent="0.2">
      <c r="A19711" s="185" t="s">
        <v>26615</v>
      </c>
      <c r="B19711" s="185" t="s">
        <v>193</v>
      </c>
      <c r="C19711" s="24"/>
    </row>
    <row r="19712" spans="1:3" ht="12.75" customHeight="1" x14ac:dyDescent="0.2">
      <c r="A19712" s="215" t="s">
        <v>26120</v>
      </c>
      <c r="B19712" s="215" t="s">
        <v>193</v>
      </c>
      <c r="C19712" s="24"/>
    </row>
    <row r="19713" spans="1:3" ht="12.75" customHeight="1" x14ac:dyDescent="0.2">
      <c r="A19713" s="215" t="s">
        <v>15326</v>
      </c>
      <c r="B19713" s="215" t="s">
        <v>193</v>
      </c>
      <c r="C19713" s="24"/>
    </row>
    <row r="19714" spans="1:3" ht="12.75" customHeight="1" x14ac:dyDescent="0.2">
      <c r="A19714" s="215" t="s">
        <v>15327</v>
      </c>
      <c r="B19714" s="215" t="s">
        <v>193</v>
      </c>
      <c r="C19714" s="24"/>
    </row>
    <row r="19715" spans="1:3" ht="12.75" customHeight="1" x14ac:dyDescent="0.2">
      <c r="A19715" s="215" t="s">
        <v>2522</v>
      </c>
      <c r="B19715" s="215" t="s">
        <v>193</v>
      </c>
      <c r="C19715" s="24"/>
    </row>
    <row r="19716" spans="1:3" ht="12.75" customHeight="1" x14ac:dyDescent="0.2">
      <c r="A19716" s="215" t="s">
        <v>15298</v>
      </c>
      <c r="B19716" s="215" t="s">
        <v>193</v>
      </c>
      <c r="C19716" s="24"/>
    </row>
    <row r="19717" spans="1:3" ht="12.75" customHeight="1" x14ac:dyDescent="0.2">
      <c r="A19717" s="215" t="s">
        <v>26121</v>
      </c>
      <c r="B19717" s="215" t="s">
        <v>193</v>
      </c>
      <c r="C19717" s="24"/>
    </row>
    <row r="19718" spans="1:3" ht="12.75" customHeight="1" x14ac:dyDescent="0.2">
      <c r="A19718" s="215" t="s">
        <v>23707</v>
      </c>
      <c r="B19718" s="215" t="s">
        <v>193</v>
      </c>
      <c r="C19718" s="24"/>
    </row>
    <row r="19719" spans="1:3" ht="12.75" customHeight="1" x14ac:dyDescent="0.2">
      <c r="A19719" s="215" t="s">
        <v>23708</v>
      </c>
      <c r="B19719" s="215" t="s">
        <v>193</v>
      </c>
      <c r="C19719" s="24"/>
    </row>
    <row r="19720" spans="1:3" ht="12.75" customHeight="1" x14ac:dyDescent="0.2">
      <c r="A19720" s="215" t="s">
        <v>23709</v>
      </c>
      <c r="B19720" s="215" t="s">
        <v>193</v>
      </c>
      <c r="C19720" s="24"/>
    </row>
    <row r="19721" spans="1:3" ht="12.75" customHeight="1" x14ac:dyDescent="0.2">
      <c r="A19721" s="215" t="s">
        <v>23710</v>
      </c>
      <c r="B19721" s="215" t="s">
        <v>193</v>
      </c>
      <c r="C19721" s="24"/>
    </row>
    <row r="19722" spans="1:3" ht="12.75" customHeight="1" x14ac:dyDescent="0.2">
      <c r="A19722" s="215" t="s">
        <v>23711</v>
      </c>
      <c r="B19722" s="215" t="s">
        <v>193</v>
      </c>
      <c r="C19722" s="24"/>
    </row>
    <row r="19723" spans="1:3" ht="12.75" customHeight="1" x14ac:dyDescent="0.2">
      <c r="A19723" s="215" t="s">
        <v>23712</v>
      </c>
      <c r="B19723" s="215" t="s">
        <v>193</v>
      </c>
      <c r="C19723" s="24"/>
    </row>
    <row r="19724" spans="1:3" ht="12.75" customHeight="1" x14ac:dyDescent="0.2">
      <c r="A19724" s="215" t="s">
        <v>23713</v>
      </c>
      <c r="B19724" s="215" t="s">
        <v>193</v>
      </c>
      <c r="C19724" s="24"/>
    </row>
    <row r="19725" spans="1:3" ht="12.75" customHeight="1" x14ac:dyDescent="0.2">
      <c r="A19725" s="215" t="s">
        <v>15299</v>
      </c>
      <c r="B19725" s="215" t="s">
        <v>193</v>
      </c>
      <c r="C19725" s="24"/>
    </row>
    <row r="19726" spans="1:3" ht="12.75" customHeight="1" x14ac:dyDescent="0.2">
      <c r="A19726" s="215" t="s">
        <v>15300</v>
      </c>
      <c r="B19726" s="215" t="s">
        <v>193</v>
      </c>
      <c r="C19726" s="24"/>
    </row>
    <row r="19727" spans="1:3" ht="12.75" customHeight="1" x14ac:dyDescent="0.2">
      <c r="A19727" s="215" t="s">
        <v>23714</v>
      </c>
      <c r="B19727" s="215" t="s">
        <v>193</v>
      </c>
      <c r="C19727" s="24"/>
    </row>
    <row r="19728" spans="1:3" ht="12.75" customHeight="1" x14ac:dyDescent="0.2">
      <c r="A19728" s="185" t="s">
        <v>26650</v>
      </c>
      <c r="B19728" s="185" t="s">
        <v>193</v>
      </c>
      <c r="C19728" s="24"/>
    </row>
    <row r="19729" spans="1:3" ht="12.75" customHeight="1" x14ac:dyDescent="0.2">
      <c r="A19729" s="215" t="s">
        <v>23715</v>
      </c>
      <c r="B19729" s="215" t="s">
        <v>193</v>
      </c>
      <c r="C19729" s="24"/>
    </row>
    <row r="19730" spans="1:3" ht="12.75" customHeight="1" x14ac:dyDescent="0.2">
      <c r="A19730" s="215" t="s">
        <v>19647</v>
      </c>
      <c r="B19730" s="215" t="s">
        <v>193</v>
      </c>
      <c r="C19730" s="24"/>
    </row>
    <row r="19731" spans="1:3" ht="12.75" customHeight="1" x14ac:dyDescent="0.2">
      <c r="A19731" s="215" t="s">
        <v>23716</v>
      </c>
      <c r="B19731" s="215" t="s">
        <v>193</v>
      </c>
      <c r="C19731" s="24"/>
    </row>
    <row r="19732" spans="1:3" ht="12.75" customHeight="1" x14ac:dyDescent="0.2">
      <c r="A19732" s="215" t="s">
        <v>23717</v>
      </c>
      <c r="B19732" s="215" t="s">
        <v>193</v>
      </c>
      <c r="C19732" s="24"/>
    </row>
    <row r="19733" spans="1:3" ht="12.75" customHeight="1" x14ac:dyDescent="0.2">
      <c r="A19733" s="215" t="s">
        <v>23718</v>
      </c>
      <c r="B19733" s="215" t="s">
        <v>193</v>
      </c>
      <c r="C19733" s="24"/>
    </row>
    <row r="19734" spans="1:3" ht="12.75" customHeight="1" x14ac:dyDescent="0.2">
      <c r="A19734" s="215" t="s">
        <v>15328</v>
      </c>
      <c r="B19734" s="215" t="s">
        <v>193</v>
      </c>
      <c r="C19734" s="24"/>
    </row>
    <row r="19735" spans="1:3" ht="12.75" customHeight="1" x14ac:dyDescent="0.2">
      <c r="A19735" s="215" t="s">
        <v>23719</v>
      </c>
      <c r="B19735" s="215" t="s">
        <v>193</v>
      </c>
      <c r="C19735" s="24"/>
    </row>
    <row r="19736" spans="1:3" ht="12.75" customHeight="1" x14ac:dyDescent="0.2">
      <c r="A19736" s="215" t="s">
        <v>2523</v>
      </c>
      <c r="B19736" s="215" t="s">
        <v>193</v>
      </c>
      <c r="C19736" s="24"/>
    </row>
    <row r="19737" spans="1:3" ht="12.75" customHeight="1" x14ac:dyDescent="0.2">
      <c r="A19737" s="215" t="s">
        <v>15301</v>
      </c>
      <c r="B19737" s="215" t="s">
        <v>193</v>
      </c>
      <c r="C19737" s="24"/>
    </row>
    <row r="19738" spans="1:3" ht="12.75" customHeight="1" x14ac:dyDescent="0.2">
      <c r="A19738" s="215" t="s">
        <v>15302</v>
      </c>
      <c r="B19738" s="215" t="s">
        <v>193</v>
      </c>
      <c r="C19738" s="24"/>
    </row>
    <row r="19739" spans="1:3" ht="12.75" customHeight="1" x14ac:dyDescent="0.2">
      <c r="A19739" s="215" t="s">
        <v>2524</v>
      </c>
      <c r="B19739" s="215" t="s">
        <v>193</v>
      </c>
      <c r="C19739" s="24"/>
    </row>
    <row r="19740" spans="1:3" ht="12.75" customHeight="1" x14ac:dyDescent="0.2">
      <c r="A19740" s="215" t="s">
        <v>15303</v>
      </c>
      <c r="B19740" s="215" t="s">
        <v>193</v>
      </c>
      <c r="C19740" s="24"/>
    </row>
    <row r="19741" spans="1:3" ht="12.75" customHeight="1" x14ac:dyDescent="0.2">
      <c r="A19741" s="215" t="s">
        <v>26122</v>
      </c>
      <c r="B19741" s="215" t="s">
        <v>193</v>
      </c>
      <c r="C19741" s="24"/>
    </row>
    <row r="19742" spans="1:3" ht="12.75" customHeight="1" x14ac:dyDescent="0.2">
      <c r="A19742" s="215" t="s">
        <v>23720</v>
      </c>
      <c r="B19742" s="215" t="s">
        <v>193</v>
      </c>
      <c r="C19742" s="24"/>
    </row>
    <row r="19743" spans="1:3" ht="12.75" customHeight="1" x14ac:dyDescent="0.2">
      <c r="A19743" s="215" t="s">
        <v>15304</v>
      </c>
      <c r="B19743" s="215" t="s">
        <v>193</v>
      </c>
      <c r="C19743" s="24"/>
    </row>
    <row r="19744" spans="1:3" ht="12.75" customHeight="1" x14ac:dyDescent="0.2">
      <c r="A19744" s="215" t="s">
        <v>15305</v>
      </c>
      <c r="B19744" s="215" t="s">
        <v>193</v>
      </c>
      <c r="C19744" s="24"/>
    </row>
    <row r="19745" spans="1:3" ht="12.75" customHeight="1" x14ac:dyDescent="0.2">
      <c r="A19745" s="215" t="s">
        <v>193</v>
      </c>
      <c r="B19745" s="215" t="s">
        <v>193</v>
      </c>
      <c r="C19745" s="24"/>
    </row>
    <row r="19746" spans="1:3" ht="12.75" customHeight="1" x14ac:dyDescent="0.2">
      <c r="A19746" s="215" t="s">
        <v>15306</v>
      </c>
      <c r="B19746" s="215" t="s">
        <v>193</v>
      </c>
      <c r="C19746" s="24"/>
    </row>
    <row r="19747" spans="1:3" ht="12.75" customHeight="1" x14ac:dyDescent="0.2">
      <c r="A19747" s="215" t="s">
        <v>23705</v>
      </c>
      <c r="B19747" s="215" t="s">
        <v>193</v>
      </c>
      <c r="C19747" s="24"/>
    </row>
    <row r="19748" spans="1:3" ht="12.75" customHeight="1" x14ac:dyDescent="0.2">
      <c r="A19748" s="215" t="s">
        <v>15307</v>
      </c>
      <c r="B19748" s="215" t="s">
        <v>193</v>
      </c>
      <c r="C19748" s="24"/>
    </row>
    <row r="19749" spans="1:3" ht="12.75" customHeight="1" x14ac:dyDescent="0.2">
      <c r="A19749" s="215" t="s">
        <v>15308</v>
      </c>
      <c r="B19749" s="215" t="s">
        <v>193</v>
      </c>
      <c r="C19749" s="24"/>
    </row>
    <row r="19750" spans="1:3" ht="12.75" customHeight="1" x14ac:dyDescent="0.2">
      <c r="A19750" s="215" t="s">
        <v>15309</v>
      </c>
      <c r="B19750" s="215" t="s">
        <v>193</v>
      </c>
      <c r="C19750" s="24"/>
    </row>
    <row r="19751" spans="1:3" ht="12.75" customHeight="1" x14ac:dyDescent="0.2">
      <c r="A19751" s="215" t="s">
        <v>15310</v>
      </c>
      <c r="B19751" s="215" t="s">
        <v>193</v>
      </c>
      <c r="C19751" s="24"/>
    </row>
    <row r="19752" spans="1:3" ht="12.75" customHeight="1" x14ac:dyDescent="0.2">
      <c r="A19752" s="215" t="s">
        <v>26123</v>
      </c>
      <c r="B19752" s="215" t="s">
        <v>193</v>
      </c>
      <c r="C19752" s="24"/>
    </row>
    <row r="19753" spans="1:3" ht="12.75" customHeight="1" x14ac:dyDescent="0.2">
      <c r="A19753" s="215" t="s">
        <v>15311</v>
      </c>
      <c r="B19753" s="215" t="s">
        <v>193</v>
      </c>
      <c r="C19753" s="24"/>
    </row>
    <row r="19754" spans="1:3" ht="12.75" customHeight="1" x14ac:dyDescent="0.2">
      <c r="A19754" s="215" t="s">
        <v>2525</v>
      </c>
      <c r="B19754" s="215" t="s">
        <v>193</v>
      </c>
      <c r="C19754" s="24"/>
    </row>
    <row r="19755" spans="1:3" ht="12.75" customHeight="1" x14ac:dyDescent="0.2">
      <c r="A19755" s="215" t="s">
        <v>15312</v>
      </c>
      <c r="B19755" s="215" t="s">
        <v>193</v>
      </c>
      <c r="C19755" s="24"/>
    </row>
    <row r="19756" spans="1:3" ht="12.75" customHeight="1" x14ac:dyDescent="0.2">
      <c r="A19756" s="215" t="s">
        <v>23721</v>
      </c>
      <c r="B19756" s="215" t="s">
        <v>193</v>
      </c>
      <c r="C19756" s="24"/>
    </row>
    <row r="19757" spans="1:3" ht="12.75" customHeight="1" x14ac:dyDescent="0.2">
      <c r="A19757" s="215" t="s">
        <v>15313</v>
      </c>
      <c r="B19757" s="215" t="s">
        <v>193</v>
      </c>
      <c r="C19757" s="24"/>
    </row>
    <row r="19758" spans="1:3" ht="12.75" customHeight="1" x14ac:dyDescent="0.2">
      <c r="A19758" s="215" t="s">
        <v>15314</v>
      </c>
      <c r="B19758" s="215" t="s">
        <v>193</v>
      </c>
      <c r="C19758" s="24"/>
    </row>
    <row r="19759" spans="1:3" ht="12.75" customHeight="1" x14ac:dyDescent="0.2">
      <c r="A19759" s="215" t="s">
        <v>15315</v>
      </c>
      <c r="B19759" s="215" t="s">
        <v>193</v>
      </c>
      <c r="C19759" s="24"/>
    </row>
    <row r="19760" spans="1:3" ht="12.75" customHeight="1" x14ac:dyDescent="0.2">
      <c r="A19760" s="215" t="s">
        <v>23722</v>
      </c>
      <c r="B19760" s="215" t="s">
        <v>193</v>
      </c>
      <c r="C19760" s="24"/>
    </row>
    <row r="19761" spans="1:3" ht="12.75" customHeight="1" x14ac:dyDescent="0.2">
      <c r="A19761" s="215" t="s">
        <v>23723</v>
      </c>
      <c r="B19761" s="215" t="s">
        <v>193</v>
      </c>
      <c r="C19761" s="24"/>
    </row>
    <row r="19762" spans="1:3" ht="12.75" customHeight="1" x14ac:dyDescent="0.2">
      <c r="A19762" s="215" t="s">
        <v>15316</v>
      </c>
      <c r="B19762" s="215" t="s">
        <v>193</v>
      </c>
      <c r="C19762" s="24"/>
    </row>
    <row r="19763" spans="1:3" ht="12.75" customHeight="1" x14ac:dyDescent="0.2">
      <c r="A19763" s="215" t="s">
        <v>15317</v>
      </c>
      <c r="B19763" s="215" t="s">
        <v>193</v>
      </c>
      <c r="C19763" s="24"/>
    </row>
    <row r="19764" spans="1:3" ht="12.75" customHeight="1" x14ac:dyDescent="0.2">
      <c r="A19764" s="215" t="s">
        <v>15318</v>
      </c>
      <c r="B19764" s="215" t="s">
        <v>193</v>
      </c>
      <c r="C19764" s="24"/>
    </row>
    <row r="19765" spans="1:3" ht="12.75" customHeight="1" x14ac:dyDescent="0.2">
      <c r="A19765" s="215" t="s">
        <v>23724</v>
      </c>
      <c r="B19765" s="215" t="s">
        <v>193</v>
      </c>
      <c r="C19765" s="24"/>
    </row>
    <row r="19766" spans="1:3" ht="12.75" customHeight="1" x14ac:dyDescent="0.2">
      <c r="A19766" s="215" t="s">
        <v>15319</v>
      </c>
      <c r="B19766" s="215" t="s">
        <v>193</v>
      </c>
      <c r="C19766" s="24"/>
    </row>
    <row r="19767" spans="1:3" ht="12.75" customHeight="1" x14ac:dyDescent="0.2">
      <c r="A19767" s="215" t="s">
        <v>23725</v>
      </c>
      <c r="B19767" s="215" t="s">
        <v>193</v>
      </c>
      <c r="C19767" s="24"/>
    </row>
    <row r="19768" spans="1:3" ht="12.75" customHeight="1" x14ac:dyDescent="0.2">
      <c r="A19768" s="215" t="s">
        <v>15320</v>
      </c>
      <c r="B19768" s="215" t="s">
        <v>193</v>
      </c>
      <c r="C19768" s="24"/>
    </row>
    <row r="19769" spans="1:3" ht="12.75" customHeight="1" x14ac:dyDescent="0.2">
      <c r="A19769" s="215" t="s">
        <v>23726</v>
      </c>
      <c r="B19769" s="215" t="s">
        <v>193</v>
      </c>
      <c r="C19769" s="24"/>
    </row>
    <row r="19770" spans="1:3" ht="12.75" customHeight="1" x14ac:dyDescent="0.2">
      <c r="A19770" s="215" t="s">
        <v>23727</v>
      </c>
      <c r="B19770" s="215" t="s">
        <v>193</v>
      </c>
      <c r="C19770" s="24"/>
    </row>
    <row r="19771" spans="1:3" ht="12.75" customHeight="1" x14ac:dyDescent="0.2">
      <c r="A19771" s="215" t="s">
        <v>23728</v>
      </c>
      <c r="B19771" s="215" t="s">
        <v>193</v>
      </c>
      <c r="C19771" s="24"/>
    </row>
    <row r="19772" spans="1:3" ht="12.75" customHeight="1" x14ac:dyDescent="0.2">
      <c r="A19772" s="215" t="s">
        <v>15321</v>
      </c>
      <c r="B19772" s="215" t="s">
        <v>193</v>
      </c>
      <c r="C19772" s="24"/>
    </row>
    <row r="19773" spans="1:3" ht="12.75" customHeight="1" x14ac:dyDescent="0.2">
      <c r="A19773" s="215" t="s">
        <v>15322</v>
      </c>
      <c r="B19773" s="215" t="s">
        <v>193</v>
      </c>
      <c r="C19773" s="24"/>
    </row>
    <row r="19774" spans="1:3" ht="12.75" customHeight="1" x14ac:dyDescent="0.2">
      <c r="A19774" s="215" t="s">
        <v>15323</v>
      </c>
      <c r="B19774" s="215" t="s">
        <v>193</v>
      </c>
      <c r="C19774" s="24"/>
    </row>
    <row r="19775" spans="1:3" ht="12.75" customHeight="1" x14ac:dyDescent="0.2">
      <c r="A19775" s="185" t="s">
        <v>26690</v>
      </c>
      <c r="B19775" s="185" t="s">
        <v>193</v>
      </c>
      <c r="C19775" s="24"/>
    </row>
    <row r="19776" spans="1:3" ht="12.75" customHeight="1" x14ac:dyDescent="0.2">
      <c r="A19776" s="215" t="s">
        <v>15324</v>
      </c>
      <c r="B19776" s="215" t="s">
        <v>193</v>
      </c>
      <c r="C19776" s="24"/>
    </row>
    <row r="19777" spans="1:3" ht="12.75" customHeight="1" x14ac:dyDescent="0.2">
      <c r="A19777" s="215" t="s">
        <v>23729</v>
      </c>
      <c r="B19777" s="215" t="s">
        <v>193</v>
      </c>
      <c r="C19777" s="24"/>
    </row>
    <row r="19778" spans="1:3" ht="12.75" customHeight="1" x14ac:dyDescent="0.2">
      <c r="A19778" s="215" t="s">
        <v>15325</v>
      </c>
      <c r="B19778" s="215" t="s">
        <v>193</v>
      </c>
      <c r="C19778" s="24"/>
    </row>
    <row r="19779" spans="1:3" ht="12.75" customHeight="1" x14ac:dyDescent="0.2">
      <c r="A19779" s="215" t="s">
        <v>15329</v>
      </c>
      <c r="B19779" s="215" t="s">
        <v>1390</v>
      </c>
      <c r="C19779" s="24"/>
    </row>
    <row r="19780" spans="1:3" ht="12.75" customHeight="1" x14ac:dyDescent="0.2">
      <c r="A19780" s="215" t="s">
        <v>2966</v>
      </c>
      <c r="B19780" s="215" t="s">
        <v>264</v>
      </c>
      <c r="C19780" s="24"/>
    </row>
    <row r="19781" spans="1:3" ht="12.75" customHeight="1" x14ac:dyDescent="0.2">
      <c r="A19781" s="215" t="s">
        <v>15330</v>
      </c>
      <c r="B19781" s="215" t="s">
        <v>264</v>
      </c>
      <c r="C19781" s="24"/>
    </row>
    <row r="19782" spans="1:3" ht="12.75" customHeight="1" x14ac:dyDescent="0.2">
      <c r="A19782" s="215" t="s">
        <v>9141</v>
      </c>
      <c r="B19782" s="215" t="s">
        <v>264</v>
      </c>
      <c r="C19782" s="24"/>
    </row>
    <row r="19783" spans="1:3" ht="12.75" customHeight="1" x14ac:dyDescent="0.2">
      <c r="A19783" s="215" t="s">
        <v>9145</v>
      </c>
      <c r="B19783" s="215" t="s">
        <v>264</v>
      </c>
      <c r="C19783" s="24"/>
    </row>
    <row r="19784" spans="1:3" ht="12.75" customHeight="1" x14ac:dyDescent="0.2">
      <c r="A19784" s="215" t="s">
        <v>9150</v>
      </c>
      <c r="B19784" s="215" t="s">
        <v>264</v>
      </c>
      <c r="C19784" s="24"/>
    </row>
    <row r="19785" spans="1:3" ht="12.75" customHeight="1" x14ac:dyDescent="0.2">
      <c r="A19785" s="215" t="s">
        <v>26124</v>
      </c>
      <c r="B19785" s="215" t="s">
        <v>264</v>
      </c>
      <c r="C19785" s="24"/>
    </row>
    <row r="19786" spans="1:3" ht="12.75" customHeight="1" x14ac:dyDescent="0.2">
      <c r="A19786" s="215" t="s">
        <v>2996</v>
      </c>
      <c r="B19786" s="215" t="s">
        <v>264</v>
      </c>
      <c r="C19786" s="24"/>
    </row>
    <row r="19787" spans="1:3" ht="12.75" customHeight="1" x14ac:dyDescent="0.2">
      <c r="A19787" s="215" t="s">
        <v>15331</v>
      </c>
      <c r="B19787" s="215" t="s">
        <v>264</v>
      </c>
      <c r="C19787" s="24"/>
    </row>
    <row r="19788" spans="1:3" ht="12.75" customHeight="1" x14ac:dyDescent="0.2">
      <c r="A19788" s="215" t="s">
        <v>23730</v>
      </c>
      <c r="B19788" s="215" t="s">
        <v>264</v>
      </c>
      <c r="C19788" s="24"/>
    </row>
    <row r="19789" spans="1:3" ht="12.75" customHeight="1" x14ac:dyDescent="0.2">
      <c r="A19789" s="215" t="s">
        <v>264</v>
      </c>
      <c r="B19789" s="215" t="s">
        <v>264</v>
      </c>
      <c r="C19789" s="24"/>
    </row>
    <row r="19790" spans="1:3" ht="12.75" customHeight="1" x14ac:dyDescent="0.2">
      <c r="A19790" s="215" t="s">
        <v>15332</v>
      </c>
      <c r="B19790" s="215" t="s">
        <v>264</v>
      </c>
      <c r="C19790" s="24"/>
    </row>
    <row r="19791" spans="1:3" ht="12.75" customHeight="1" x14ac:dyDescent="0.2">
      <c r="A19791" s="215" t="s">
        <v>15333</v>
      </c>
      <c r="B19791" s="215" t="s">
        <v>264</v>
      </c>
      <c r="C19791" s="24"/>
    </row>
    <row r="19792" spans="1:3" ht="12.75" customHeight="1" x14ac:dyDescent="0.2">
      <c r="A19792" s="215" t="s">
        <v>15334</v>
      </c>
      <c r="B19792" s="215" t="s">
        <v>264</v>
      </c>
      <c r="C19792" s="24"/>
    </row>
    <row r="19793" spans="1:3" ht="12.75" customHeight="1" x14ac:dyDescent="0.2">
      <c r="A19793" s="215" t="s">
        <v>15335</v>
      </c>
      <c r="B19793" s="215" t="s">
        <v>264</v>
      </c>
      <c r="C19793" s="24"/>
    </row>
    <row r="19794" spans="1:3" ht="12.75" customHeight="1" x14ac:dyDescent="0.2">
      <c r="A19794" s="215" t="s">
        <v>23731</v>
      </c>
      <c r="B19794" s="215" t="s">
        <v>264</v>
      </c>
      <c r="C19794" s="24"/>
    </row>
    <row r="19795" spans="1:3" ht="12.75" customHeight="1" x14ac:dyDescent="0.2">
      <c r="A19795" s="215" t="s">
        <v>15336</v>
      </c>
      <c r="B19795" s="215" t="s">
        <v>264</v>
      </c>
      <c r="C19795" s="24"/>
    </row>
    <row r="19796" spans="1:3" ht="12.75" customHeight="1" x14ac:dyDescent="0.2">
      <c r="A19796" s="215" t="s">
        <v>15337</v>
      </c>
      <c r="B19796" s="215" t="s">
        <v>264</v>
      </c>
      <c r="C19796" s="24"/>
    </row>
    <row r="19797" spans="1:3" ht="12.75" customHeight="1" x14ac:dyDescent="0.2">
      <c r="A19797" s="215" t="s">
        <v>15338</v>
      </c>
      <c r="B19797" s="215" t="s">
        <v>264</v>
      </c>
      <c r="C19797" s="24"/>
    </row>
    <row r="19798" spans="1:3" ht="12.75" customHeight="1" x14ac:dyDescent="0.2">
      <c r="A19798" s="215" t="s">
        <v>15339</v>
      </c>
      <c r="B19798" s="215" t="s">
        <v>264</v>
      </c>
      <c r="C19798" s="24"/>
    </row>
    <row r="19799" spans="1:3" ht="12.75" customHeight="1" x14ac:dyDescent="0.2">
      <c r="A19799" s="215" t="s">
        <v>15340</v>
      </c>
      <c r="B19799" s="215" t="s">
        <v>264</v>
      </c>
      <c r="C19799" s="24"/>
    </row>
    <row r="19800" spans="1:3" ht="12.75" customHeight="1" x14ac:dyDescent="0.2">
      <c r="A19800" s="215" t="s">
        <v>15341</v>
      </c>
      <c r="B19800" s="215" t="s">
        <v>264</v>
      </c>
      <c r="C19800" s="24"/>
    </row>
    <row r="19801" spans="1:3" ht="12.75" customHeight="1" x14ac:dyDescent="0.2">
      <c r="A19801" s="215" t="s">
        <v>15342</v>
      </c>
      <c r="B19801" s="215" t="s">
        <v>264</v>
      </c>
      <c r="C19801" s="24"/>
    </row>
    <row r="19802" spans="1:3" ht="12.75" customHeight="1" x14ac:dyDescent="0.2">
      <c r="A19802" s="215" t="s">
        <v>15343</v>
      </c>
      <c r="B19802" s="215" t="s">
        <v>264</v>
      </c>
      <c r="C19802" s="24"/>
    </row>
    <row r="19803" spans="1:3" ht="12.75" customHeight="1" x14ac:dyDescent="0.2">
      <c r="A19803" s="215" t="s">
        <v>15344</v>
      </c>
      <c r="B19803" s="215" t="s">
        <v>264</v>
      </c>
      <c r="C19803" s="24"/>
    </row>
    <row r="19804" spans="1:3" ht="12.75" customHeight="1" x14ac:dyDescent="0.2">
      <c r="A19804" s="215" t="s">
        <v>23732</v>
      </c>
      <c r="B19804" s="215" t="s">
        <v>264</v>
      </c>
      <c r="C19804" s="24"/>
    </row>
    <row r="19805" spans="1:3" ht="12.75" customHeight="1" x14ac:dyDescent="0.2">
      <c r="A19805" s="215" t="s">
        <v>23733</v>
      </c>
      <c r="B19805" s="215" t="s">
        <v>264</v>
      </c>
      <c r="C19805" s="24"/>
    </row>
    <row r="19806" spans="1:3" ht="12.75" customHeight="1" x14ac:dyDescent="0.2">
      <c r="A19806" s="215" t="s">
        <v>15345</v>
      </c>
      <c r="B19806" s="215" t="s">
        <v>264</v>
      </c>
      <c r="C19806" s="24"/>
    </row>
    <row r="19807" spans="1:3" ht="12.75" customHeight="1" x14ac:dyDescent="0.2">
      <c r="A19807" s="215" t="s">
        <v>15346</v>
      </c>
      <c r="B19807" s="215" t="s">
        <v>264</v>
      </c>
      <c r="C19807" s="24"/>
    </row>
    <row r="19808" spans="1:3" ht="12.75" customHeight="1" x14ac:dyDescent="0.2">
      <c r="A19808" s="215" t="s">
        <v>15347</v>
      </c>
      <c r="B19808" s="215" t="s">
        <v>264</v>
      </c>
      <c r="C19808" s="24"/>
    </row>
    <row r="19809" spans="1:3" ht="12.75" customHeight="1" x14ac:dyDescent="0.2">
      <c r="A19809" s="215" t="s">
        <v>15348</v>
      </c>
      <c r="B19809" s="215" t="s">
        <v>264</v>
      </c>
      <c r="C19809" s="24"/>
    </row>
    <row r="19810" spans="1:3" ht="12.75" customHeight="1" x14ac:dyDescent="0.2">
      <c r="A19810" s="215" t="s">
        <v>15349</v>
      </c>
      <c r="B19810" s="215" t="s">
        <v>264</v>
      </c>
      <c r="C19810" s="24"/>
    </row>
    <row r="19811" spans="1:3" ht="12.75" customHeight="1" x14ac:dyDescent="0.2">
      <c r="A19811" s="215" t="s">
        <v>15350</v>
      </c>
      <c r="B19811" s="215" t="s">
        <v>264</v>
      </c>
      <c r="C19811" s="24"/>
    </row>
    <row r="19812" spans="1:3" ht="12.75" customHeight="1" x14ac:dyDescent="0.2">
      <c r="A19812" s="185" t="s">
        <v>26508</v>
      </c>
      <c r="B19812" s="185" t="s">
        <v>264</v>
      </c>
      <c r="C19812" s="24"/>
    </row>
    <row r="19813" spans="1:3" ht="12.75" customHeight="1" x14ac:dyDescent="0.2">
      <c r="A19813" s="215" t="s">
        <v>15351</v>
      </c>
      <c r="B19813" s="215" t="s">
        <v>264</v>
      </c>
      <c r="C19813" s="24"/>
    </row>
    <row r="19814" spans="1:3" ht="12.75" customHeight="1" x14ac:dyDescent="0.2">
      <c r="A19814" s="215" t="s">
        <v>15352</v>
      </c>
      <c r="B19814" s="215" t="s">
        <v>264</v>
      </c>
      <c r="C19814" s="24"/>
    </row>
    <row r="19815" spans="1:3" ht="12.75" customHeight="1" x14ac:dyDescent="0.2">
      <c r="A19815" s="215" t="s">
        <v>15353</v>
      </c>
      <c r="B19815" s="215" t="s">
        <v>264</v>
      </c>
      <c r="C19815" s="24"/>
    </row>
    <row r="19816" spans="1:3" ht="12.75" customHeight="1" x14ac:dyDescent="0.2">
      <c r="A19816" s="215" t="s">
        <v>26125</v>
      </c>
      <c r="B19816" s="215" t="s">
        <v>264</v>
      </c>
      <c r="C19816" s="24"/>
    </row>
    <row r="19817" spans="1:3" ht="12.75" customHeight="1" x14ac:dyDescent="0.2">
      <c r="A19817" s="215" t="s">
        <v>15354</v>
      </c>
      <c r="B19817" s="215" t="s">
        <v>264</v>
      </c>
      <c r="C19817" s="24"/>
    </row>
    <row r="19818" spans="1:3" ht="12.75" customHeight="1" x14ac:dyDescent="0.2">
      <c r="A19818" s="215" t="s">
        <v>15355</v>
      </c>
      <c r="B19818" s="215" t="s">
        <v>264</v>
      </c>
      <c r="C19818" s="24"/>
    </row>
    <row r="19819" spans="1:3" ht="12.75" customHeight="1" x14ac:dyDescent="0.2">
      <c r="A19819" s="185" t="s">
        <v>26509</v>
      </c>
      <c r="B19819" s="185" t="s">
        <v>264</v>
      </c>
      <c r="C19819" s="24"/>
    </row>
    <row r="19820" spans="1:3" ht="12.75" customHeight="1" x14ac:dyDescent="0.2">
      <c r="A19820" s="185" t="s">
        <v>26510</v>
      </c>
      <c r="B19820" s="185" t="s">
        <v>264</v>
      </c>
      <c r="C19820" s="24"/>
    </row>
    <row r="19821" spans="1:3" ht="12.75" customHeight="1" x14ac:dyDescent="0.2">
      <c r="A19821" s="215" t="s">
        <v>15356</v>
      </c>
      <c r="B19821" s="215" t="s">
        <v>264</v>
      </c>
      <c r="C19821" s="24"/>
    </row>
    <row r="19822" spans="1:3" ht="12.75" customHeight="1" x14ac:dyDescent="0.2">
      <c r="A19822" s="185" t="s">
        <v>26511</v>
      </c>
      <c r="B19822" s="185" t="s">
        <v>264</v>
      </c>
      <c r="C19822" s="24"/>
    </row>
    <row r="19823" spans="1:3" ht="12.75" customHeight="1" x14ac:dyDescent="0.2">
      <c r="A19823" s="215" t="s">
        <v>15357</v>
      </c>
      <c r="B19823" s="215" t="s">
        <v>264</v>
      </c>
      <c r="C19823" s="24"/>
    </row>
    <row r="19824" spans="1:3" ht="12.75" customHeight="1" x14ac:dyDescent="0.2">
      <c r="A19824" s="215" t="s">
        <v>9209</v>
      </c>
      <c r="B19824" s="215" t="s">
        <v>264</v>
      </c>
      <c r="C19824" s="24"/>
    </row>
    <row r="19825" spans="1:3" ht="12.75" customHeight="1" x14ac:dyDescent="0.2">
      <c r="A19825" s="215" t="s">
        <v>15358</v>
      </c>
      <c r="B19825" s="215" t="s">
        <v>552</v>
      </c>
      <c r="C19825" s="24"/>
    </row>
    <row r="19826" spans="1:3" ht="12.75" customHeight="1" x14ac:dyDescent="0.2">
      <c r="A19826" s="215" t="s">
        <v>23734</v>
      </c>
      <c r="B19826" s="215" t="s">
        <v>177</v>
      </c>
      <c r="C19826" s="24"/>
    </row>
    <row r="19827" spans="1:3" ht="12.75" customHeight="1" x14ac:dyDescent="0.2">
      <c r="A19827" s="215" t="s">
        <v>15359</v>
      </c>
      <c r="B19827" s="215" t="s">
        <v>22</v>
      </c>
      <c r="C19827" s="24"/>
    </row>
    <row r="19828" spans="1:3" ht="12.75" customHeight="1" x14ac:dyDescent="0.2">
      <c r="A19828" s="215" t="s">
        <v>15360</v>
      </c>
      <c r="B19828" s="215" t="s">
        <v>22</v>
      </c>
      <c r="C19828" s="24"/>
    </row>
    <row r="19829" spans="1:3" ht="12.75" customHeight="1" x14ac:dyDescent="0.2">
      <c r="A19829" s="215" t="s">
        <v>15361</v>
      </c>
      <c r="B19829" s="215" t="s">
        <v>22</v>
      </c>
      <c r="C19829" s="24"/>
    </row>
    <row r="19830" spans="1:3" ht="12.75" customHeight="1" x14ac:dyDescent="0.2">
      <c r="A19830" s="215" t="s">
        <v>15362</v>
      </c>
      <c r="B19830" s="215" t="s">
        <v>22</v>
      </c>
      <c r="C19830" s="24"/>
    </row>
    <row r="19831" spans="1:3" ht="12.75" customHeight="1" x14ac:dyDescent="0.2">
      <c r="A19831" s="215" t="s">
        <v>15457</v>
      </c>
      <c r="B19831" s="215" t="s">
        <v>22</v>
      </c>
      <c r="C19831" s="24"/>
    </row>
    <row r="19832" spans="1:3" ht="12.75" customHeight="1" x14ac:dyDescent="0.2">
      <c r="A19832" s="215" t="s">
        <v>15458</v>
      </c>
      <c r="B19832" s="215" t="s">
        <v>22</v>
      </c>
      <c r="C19832" s="24"/>
    </row>
    <row r="19833" spans="1:3" ht="12.75" customHeight="1" x14ac:dyDescent="0.2">
      <c r="A19833" s="215" t="s">
        <v>15363</v>
      </c>
      <c r="B19833" s="215" t="s">
        <v>22</v>
      </c>
      <c r="C19833" s="24"/>
    </row>
    <row r="19834" spans="1:3" ht="12.75" customHeight="1" x14ac:dyDescent="0.2">
      <c r="A19834" s="215" t="s">
        <v>23742</v>
      </c>
      <c r="B19834" s="215" t="s">
        <v>22</v>
      </c>
      <c r="C19834" s="24"/>
    </row>
    <row r="19835" spans="1:3" ht="12.75" customHeight="1" x14ac:dyDescent="0.2">
      <c r="A19835" s="185" t="s">
        <v>26748</v>
      </c>
      <c r="B19835" s="185" t="s">
        <v>22</v>
      </c>
      <c r="C19835" s="24"/>
    </row>
    <row r="19836" spans="1:3" ht="12.75" customHeight="1" x14ac:dyDescent="0.2">
      <c r="A19836" s="215" t="s">
        <v>15364</v>
      </c>
      <c r="B19836" s="215" t="s">
        <v>22</v>
      </c>
      <c r="C19836" s="24"/>
    </row>
    <row r="19837" spans="1:3" ht="12.75" customHeight="1" x14ac:dyDescent="0.2">
      <c r="A19837" s="215" t="s">
        <v>23743</v>
      </c>
      <c r="B19837" s="215" t="s">
        <v>22</v>
      </c>
      <c r="C19837" s="24"/>
    </row>
    <row r="19838" spans="1:3" ht="12.75" customHeight="1" x14ac:dyDescent="0.2">
      <c r="A19838" s="215" t="s">
        <v>15365</v>
      </c>
      <c r="B19838" s="215" t="s">
        <v>22</v>
      </c>
      <c r="C19838" s="24"/>
    </row>
    <row r="19839" spans="1:3" ht="12.75" customHeight="1" x14ac:dyDescent="0.2">
      <c r="A19839" s="215" t="s">
        <v>23744</v>
      </c>
      <c r="B19839" s="215" t="s">
        <v>22</v>
      </c>
      <c r="C19839" s="24"/>
    </row>
    <row r="19840" spans="1:3" ht="12.75" customHeight="1" x14ac:dyDescent="0.2">
      <c r="A19840" s="215" t="s">
        <v>23745</v>
      </c>
      <c r="B19840" s="215" t="s">
        <v>22</v>
      </c>
      <c r="C19840" s="24"/>
    </row>
    <row r="19841" spans="1:3" ht="12.75" customHeight="1" x14ac:dyDescent="0.2">
      <c r="A19841" s="215" t="s">
        <v>15459</v>
      </c>
      <c r="B19841" s="215" t="s">
        <v>22</v>
      </c>
      <c r="C19841" s="24"/>
    </row>
    <row r="19842" spans="1:3" ht="12.75" customHeight="1" x14ac:dyDescent="0.2">
      <c r="A19842" s="215" t="s">
        <v>26126</v>
      </c>
      <c r="B19842" s="215" t="s">
        <v>22</v>
      </c>
      <c r="C19842" s="24"/>
    </row>
    <row r="19843" spans="1:3" ht="12.75" customHeight="1" x14ac:dyDescent="0.2">
      <c r="A19843" s="215" t="s">
        <v>23746</v>
      </c>
      <c r="B19843" s="215" t="s">
        <v>22</v>
      </c>
      <c r="C19843" s="24"/>
    </row>
    <row r="19844" spans="1:3" ht="12.75" customHeight="1" x14ac:dyDescent="0.2">
      <c r="A19844" s="215" t="s">
        <v>15460</v>
      </c>
      <c r="B19844" s="215" t="s">
        <v>22</v>
      </c>
      <c r="C19844" s="24"/>
    </row>
    <row r="19845" spans="1:3" ht="12.75" customHeight="1" x14ac:dyDescent="0.2">
      <c r="A19845" s="215" t="s">
        <v>23747</v>
      </c>
      <c r="B19845" s="215" t="s">
        <v>22</v>
      </c>
      <c r="C19845" s="24"/>
    </row>
    <row r="19846" spans="1:3" ht="12.75" customHeight="1" x14ac:dyDescent="0.2">
      <c r="A19846" s="215" t="s">
        <v>15366</v>
      </c>
      <c r="B19846" s="215" t="s">
        <v>22</v>
      </c>
      <c r="C19846" s="24"/>
    </row>
    <row r="19847" spans="1:3" ht="12.75" customHeight="1" x14ac:dyDescent="0.2">
      <c r="A19847" s="215" t="s">
        <v>15461</v>
      </c>
      <c r="B19847" s="215" t="s">
        <v>22</v>
      </c>
      <c r="C19847" s="24"/>
    </row>
    <row r="19848" spans="1:3" ht="12.75" customHeight="1" x14ac:dyDescent="0.2">
      <c r="A19848" s="215" t="s">
        <v>23748</v>
      </c>
      <c r="B19848" s="215" t="s">
        <v>22</v>
      </c>
      <c r="C19848" s="24"/>
    </row>
    <row r="19849" spans="1:3" ht="12.75" customHeight="1" x14ac:dyDescent="0.2">
      <c r="A19849" s="215" t="s">
        <v>15367</v>
      </c>
      <c r="B19849" s="215" t="s">
        <v>22</v>
      </c>
      <c r="C19849" s="24"/>
    </row>
    <row r="19850" spans="1:3" ht="12.75" customHeight="1" x14ac:dyDescent="0.2">
      <c r="A19850" s="215" t="s">
        <v>15368</v>
      </c>
      <c r="B19850" s="215" t="s">
        <v>22</v>
      </c>
      <c r="C19850" s="24"/>
    </row>
    <row r="19851" spans="1:3" ht="12.75" customHeight="1" x14ac:dyDescent="0.2">
      <c r="A19851" s="215" t="s">
        <v>15369</v>
      </c>
      <c r="B19851" s="215" t="s">
        <v>22</v>
      </c>
      <c r="C19851" s="24"/>
    </row>
    <row r="19852" spans="1:3" ht="12.75" customHeight="1" x14ac:dyDescent="0.2">
      <c r="A19852" s="215" t="s">
        <v>23749</v>
      </c>
      <c r="B19852" s="215" t="s">
        <v>22</v>
      </c>
      <c r="C19852" s="24"/>
    </row>
    <row r="19853" spans="1:3" ht="12.75" customHeight="1" x14ac:dyDescent="0.2">
      <c r="A19853" s="215" t="s">
        <v>26127</v>
      </c>
      <c r="B19853" s="215" t="s">
        <v>22</v>
      </c>
      <c r="C19853" s="24"/>
    </row>
    <row r="19854" spans="1:3" ht="12.75" customHeight="1" x14ac:dyDescent="0.2">
      <c r="A19854" s="215" t="s">
        <v>23750</v>
      </c>
      <c r="B19854" s="215" t="s">
        <v>22</v>
      </c>
      <c r="C19854" s="24"/>
    </row>
    <row r="19855" spans="1:3" ht="12.75" customHeight="1" x14ac:dyDescent="0.2">
      <c r="A19855" s="215" t="s">
        <v>15462</v>
      </c>
      <c r="B19855" s="215" t="s">
        <v>22</v>
      </c>
      <c r="C19855" s="24"/>
    </row>
    <row r="19856" spans="1:3" ht="12.75" customHeight="1" x14ac:dyDescent="0.2">
      <c r="A19856" s="215" t="s">
        <v>23751</v>
      </c>
      <c r="B19856" s="215" t="s">
        <v>22</v>
      </c>
      <c r="C19856" s="24"/>
    </row>
    <row r="19857" spans="1:3" ht="12.75" customHeight="1" x14ac:dyDescent="0.2">
      <c r="A19857" s="215" t="s">
        <v>23752</v>
      </c>
      <c r="B19857" s="215" t="s">
        <v>22</v>
      </c>
      <c r="C19857" s="24"/>
    </row>
    <row r="19858" spans="1:3" ht="12.75" customHeight="1" x14ac:dyDescent="0.2">
      <c r="A19858" s="215" t="s">
        <v>15463</v>
      </c>
      <c r="B19858" s="215" t="s">
        <v>22</v>
      </c>
      <c r="C19858" s="24"/>
    </row>
    <row r="19859" spans="1:3" ht="12.75" customHeight="1" x14ac:dyDescent="0.2">
      <c r="A19859" s="215" t="s">
        <v>15370</v>
      </c>
      <c r="B19859" s="215" t="s">
        <v>22</v>
      </c>
      <c r="C19859" s="24"/>
    </row>
    <row r="19860" spans="1:3" ht="12.75" customHeight="1" x14ac:dyDescent="0.2">
      <c r="A19860" s="215" t="s">
        <v>15464</v>
      </c>
      <c r="B19860" s="215" t="s">
        <v>22</v>
      </c>
      <c r="C19860" s="24"/>
    </row>
    <row r="19861" spans="1:3" ht="12.75" customHeight="1" x14ac:dyDescent="0.2">
      <c r="A19861" s="215" t="s">
        <v>26128</v>
      </c>
      <c r="B19861" s="215" t="s">
        <v>22</v>
      </c>
      <c r="C19861" s="24"/>
    </row>
    <row r="19862" spans="1:3" ht="12.75" customHeight="1" x14ac:dyDescent="0.2">
      <c r="A19862" s="215" t="s">
        <v>15371</v>
      </c>
      <c r="B19862" s="215" t="s">
        <v>22</v>
      </c>
      <c r="C19862" s="24"/>
    </row>
    <row r="19863" spans="1:3" ht="12.75" customHeight="1" x14ac:dyDescent="0.2">
      <c r="A19863" s="185" t="s">
        <v>26763</v>
      </c>
      <c r="B19863" s="185" t="s">
        <v>22</v>
      </c>
      <c r="C19863" s="24"/>
    </row>
    <row r="19864" spans="1:3" ht="12.75" customHeight="1" x14ac:dyDescent="0.2">
      <c r="A19864" s="215" t="s">
        <v>23753</v>
      </c>
      <c r="B19864" s="215" t="s">
        <v>22</v>
      </c>
      <c r="C19864" s="24"/>
    </row>
    <row r="19865" spans="1:3" ht="12.75" customHeight="1" x14ac:dyDescent="0.2">
      <c r="A19865" s="215" t="s">
        <v>15465</v>
      </c>
      <c r="B19865" s="215" t="s">
        <v>22</v>
      </c>
      <c r="C19865" s="24"/>
    </row>
    <row r="19866" spans="1:3" ht="12.75" customHeight="1" x14ac:dyDescent="0.2">
      <c r="A19866" s="215" t="s">
        <v>15372</v>
      </c>
      <c r="B19866" s="215" t="s">
        <v>22</v>
      </c>
      <c r="C19866" s="24"/>
    </row>
    <row r="19867" spans="1:3" ht="12.75" customHeight="1" x14ac:dyDescent="0.2">
      <c r="A19867" s="215" t="s">
        <v>15373</v>
      </c>
      <c r="B19867" s="215" t="s">
        <v>22</v>
      </c>
      <c r="C19867" s="24"/>
    </row>
    <row r="19868" spans="1:3" ht="12.75" customHeight="1" x14ac:dyDescent="0.2">
      <c r="A19868" s="215" t="s">
        <v>15374</v>
      </c>
      <c r="B19868" s="215" t="s">
        <v>22</v>
      </c>
      <c r="C19868" s="24"/>
    </row>
    <row r="19869" spans="1:3" ht="12.75" customHeight="1" x14ac:dyDescent="0.2">
      <c r="A19869" s="215" t="s">
        <v>23754</v>
      </c>
      <c r="B19869" s="215" t="s">
        <v>22</v>
      </c>
      <c r="C19869" s="24"/>
    </row>
    <row r="19870" spans="1:3" ht="12.75" customHeight="1" x14ac:dyDescent="0.2">
      <c r="A19870" s="215" t="s">
        <v>23755</v>
      </c>
      <c r="B19870" s="215" t="s">
        <v>22</v>
      </c>
      <c r="C19870" s="24"/>
    </row>
    <row r="19871" spans="1:3" ht="12.75" customHeight="1" x14ac:dyDescent="0.2">
      <c r="A19871" s="215" t="s">
        <v>26129</v>
      </c>
      <c r="B19871" s="215" t="s">
        <v>22</v>
      </c>
      <c r="C19871" s="24"/>
    </row>
    <row r="19872" spans="1:3" ht="12.75" customHeight="1" x14ac:dyDescent="0.2">
      <c r="A19872" s="215" t="s">
        <v>23756</v>
      </c>
      <c r="B19872" s="215" t="s">
        <v>22</v>
      </c>
      <c r="C19872" s="24"/>
    </row>
    <row r="19873" spans="1:3" ht="12.75" customHeight="1" x14ac:dyDescent="0.2">
      <c r="A19873" s="215" t="s">
        <v>23757</v>
      </c>
      <c r="B19873" s="215" t="s">
        <v>22</v>
      </c>
      <c r="C19873" s="24"/>
    </row>
    <row r="19874" spans="1:3" ht="12.75" customHeight="1" x14ac:dyDescent="0.2">
      <c r="A19874" s="215" t="s">
        <v>23758</v>
      </c>
      <c r="B19874" s="215" t="s">
        <v>22</v>
      </c>
      <c r="C19874" s="24"/>
    </row>
    <row r="19875" spans="1:3" ht="12.75" customHeight="1" x14ac:dyDescent="0.2">
      <c r="A19875" s="185" t="s">
        <v>26767</v>
      </c>
      <c r="B19875" s="185" t="s">
        <v>22</v>
      </c>
      <c r="C19875" s="24"/>
    </row>
    <row r="19876" spans="1:3" ht="12.75" customHeight="1" x14ac:dyDescent="0.2">
      <c r="A19876" s="215" t="s">
        <v>15466</v>
      </c>
      <c r="B19876" s="215" t="s">
        <v>22</v>
      </c>
      <c r="C19876" s="24"/>
    </row>
    <row r="19877" spans="1:3" ht="12.75" customHeight="1" x14ac:dyDescent="0.2">
      <c r="A19877" s="215" t="s">
        <v>23759</v>
      </c>
      <c r="B19877" s="215" t="s">
        <v>22</v>
      </c>
      <c r="C19877" s="24"/>
    </row>
    <row r="19878" spans="1:3" ht="12.75" customHeight="1" x14ac:dyDescent="0.2">
      <c r="A19878" s="215" t="s">
        <v>15375</v>
      </c>
      <c r="B19878" s="215" t="s">
        <v>22</v>
      </c>
      <c r="C19878" s="24"/>
    </row>
    <row r="19879" spans="1:3" ht="12.75" customHeight="1" x14ac:dyDescent="0.2">
      <c r="A19879" s="215" t="s">
        <v>23760</v>
      </c>
      <c r="B19879" s="215" t="s">
        <v>22</v>
      </c>
      <c r="C19879" s="24"/>
    </row>
    <row r="19880" spans="1:3" ht="12.75" customHeight="1" x14ac:dyDescent="0.2">
      <c r="A19880" s="215" t="s">
        <v>15376</v>
      </c>
      <c r="B19880" s="215" t="s">
        <v>22</v>
      </c>
      <c r="C19880" s="24"/>
    </row>
    <row r="19881" spans="1:3" ht="12.75" customHeight="1" x14ac:dyDescent="0.2">
      <c r="A19881" s="215" t="s">
        <v>15377</v>
      </c>
      <c r="B19881" s="215" t="s">
        <v>22</v>
      </c>
      <c r="C19881" s="24"/>
    </row>
    <row r="19882" spans="1:3" ht="12.75" customHeight="1" x14ac:dyDescent="0.2">
      <c r="A19882" s="215" t="s">
        <v>15378</v>
      </c>
      <c r="B19882" s="215" t="s">
        <v>22</v>
      </c>
      <c r="C19882" s="24"/>
    </row>
    <row r="19883" spans="1:3" ht="12.75" customHeight="1" x14ac:dyDescent="0.2">
      <c r="A19883" s="215" t="s">
        <v>15379</v>
      </c>
      <c r="B19883" s="215" t="s">
        <v>22</v>
      </c>
      <c r="C19883" s="24"/>
    </row>
    <row r="19884" spans="1:3" ht="12.75" customHeight="1" x14ac:dyDescent="0.2">
      <c r="A19884" s="215" t="s">
        <v>15380</v>
      </c>
      <c r="B19884" s="215" t="s">
        <v>22</v>
      </c>
      <c r="C19884" s="24"/>
    </row>
    <row r="19885" spans="1:3" ht="12.75" customHeight="1" x14ac:dyDescent="0.2">
      <c r="A19885" s="215" t="s">
        <v>15381</v>
      </c>
      <c r="B19885" s="215" t="s">
        <v>22</v>
      </c>
      <c r="C19885" s="24"/>
    </row>
    <row r="19886" spans="1:3" ht="12.75" customHeight="1" x14ac:dyDescent="0.2">
      <c r="A19886" s="215" t="s">
        <v>15382</v>
      </c>
      <c r="B19886" s="215" t="s">
        <v>22</v>
      </c>
      <c r="C19886" s="24"/>
    </row>
    <row r="19887" spans="1:3" ht="12.75" customHeight="1" x14ac:dyDescent="0.2">
      <c r="A19887" s="215" t="s">
        <v>15383</v>
      </c>
      <c r="B19887" s="215" t="s">
        <v>22</v>
      </c>
      <c r="C19887" s="24"/>
    </row>
    <row r="19888" spans="1:3" ht="12.75" customHeight="1" x14ac:dyDescent="0.2">
      <c r="A19888" s="215" t="s">
        <v>15384</v>
      </c>
      <c r="B19888" s="215" t="s">
        <v>22</v>
      </c>
      <c r="C19888" s="24"/>
    </row>
    <row r="19889" spans="1:3" ht="12.75" customHeight="1" x14ac:dyDescent="0.2">
      <c r="A19889" s="215" t="s">
        <v>15385</v>
      </c>
      <c r="B19889" s="215" t="s">
        <v>22</v>
      </c>
      <c r="C19889" s="24"/>
    </row>
    <row r="19890" spans="1:3" ht="12.75" customHeight="1" x14ac:dyDescent="0.2">
      <c r="A19890" s="215" t="s">
        <v>15386</v>
      </c>
      <c r="B19890" s="215" t="s">
        <v>22</v>
      </c>
      <c r="C19890" s="24"/>
    </row>
    <row r="19891" spans="1:3" ht="12.75" customHeight="1" x14ac:dyDescent="0.2">
      <c r="A19891" s="215" t="s">
        <v>15387</v>
      </c>
      <c r="B19891" s="215" t="s">
        <v>22</v>
      </c>
      <c r="C19891" s="24"/>
    </row>
    <row r="19892" spans="1:3" ht="12.75" customHeight="1" x14ac:dyDescent="0.2">
      <c r="A19892" s="215" t="s">
        <v>15388</v>
      </c>
      <c r="B19892" s="215" t="s">
        <v>22</v>
      </c>
      <c r="C19892" s="24"/>
    </row>
    <row r="19893" spans="1:3" ht="12.75" customHeight="1" x14ac:dyDescent="0.2">
      <c r="A19893" s="215" t="s">
        <v>15389</v>
      </c>
      <c r="B19893" s="215" t="s">
        <v>22</v>
      </c>
      <c r="C19893" s="24"/>
    </row>
    <row r="19894" spans="1:3" ht="12.75" customHeight="1" x14ac:dyDescent="0.2">
      <c r="A19894" s="215" t="s">
        <v>23761</v>
      </c>
      <c r="B19894" s="215" t="s">
        <v>22</v>
      </c>
      <c r="C19894" s="24"/>
    </row>
    <row r="19895" spans="1:3" ht="12.75" customHeight="1" x14ac:dyDescent="0.2">
      <c r="A19895" s="215" t="s">
        <v>23762</v>
      </c>
      <c r="B19895" s="215" t="s">
        <v>22</v>
      </c>
      <c r="C19895" s="24"/>
    </row>
    <row r="19896" spans="1:3" ht="12.75" customHeight="1" x14ac:dyDescent="0.2">
      <c r="A19896" s="215" t="s">
        <v>15390</v>
      </c>
      <c r="B19896" s="215" t="s">
        <v>22</v>
      </c>
      <c r="C19896" s="24"/>
    </row>
    <row r="19897" spans="1:3" ht="12.75" customHeight="1" x14ac:dyDescent="0.2">
      <c r="A19897" s="215" t="s">
        <v>23763</v>
      </c>
      <c r="B19897" s="215" t="s">
        <v>22</v>
      </c>
      <c r="C19897" s="24"/>
    </row>
    <row r="19898" spans="1:3" ht="12.75" customHeight="1" x14ac:dyDescent="0.2">
      <c r="A19898" s="215" t="s">
        <v>26130</v>
      </c>
      <c r="B19898" s="215" t="s">
        <v>22</v>
      </c>
      <c r="C19898" s="24"/>
    </row>
    <row r="19899" spans="1:3" ht="12.75" customHeight="1" x14ac:dyDescent="0.2">
      <c r="A19899" s="215" t="s">
        <v>15391</v>
      </c>
      <c r="B19899" s="215" t="s">
        <v>22</v>
      </c>
      <c r="C19899" s="24"/>
    </row>
    <row r="19900" spans="1:3" ht="12.75" customHeight="1" x14ac:dyDescent="0.2">
      <c r="A19900" s="215" t="s">
        <v>15392</v>
      </c>
      <c r="B19900" s="215" t="s">
        <v>22</v>
      </c>
      <c r="C19900" s="24"/>
    </row>
    <row r="19901" spans="1:3" ht="12.75" customHeight="1" x14ac:dyDescent="0.2">
      <c r="A19901" s="215" t="s">
        <v>15393</v>
      </c>
      <c r="B19901" s="215" t="s">
        <v>22</v>
      </c>
      <c r="C19901" s="24"/>
    </row>
    <row r="19902" spans="1:3" ht="12.75" customHeight="1" x14ac:dyDescent="0.2">
      <c r="A19902" s="215" t="s">
        <v>23764</v>
      </c>
      <c r="B19902" s="215" t="s">
        <v>22</v>
      </c>
      <c r="C19902" s="24"/>
    </row>
    <row r="19903" spans="1:3" ht="12.75" customHeight="1" x14ac:dyDescent="0.2">
      <c r="A19903" s="215" t="s">
        <v>23765</v>
      </c>
      <c r="B19903" s="215" t="s">
        <v>22</v>
      </c>
      <c r="C19903" s="24"/>
    </row>
    <row r="19904" spans="1:3" ht="12.75" customHeight="1" x14ac:dyDescent="0.2">
      <c r="A19904" s="215" t="s">
        <v>23766</v>
      </c>
      <c r="B19904" s="215" t="s">
        <v>22</v>
      </c>
      <c r="C19904" s="24"/>
    </row>
    <row r="19905" spans="1:3" ht="12.75" customHeight="1" x14ac:dyDescent="0.2">
      <c r="A19905" s="215" t="s">
        <v>23767</v>
      </c>
      <c r="B19905" s="215" t="s">
        <v>22</v>
      </c>
      <c r="C19905" s="24"/>
    </row>
    <row r="19906" spans="1:3" ht="12.75" customHeight="1" x14ac:dyDescent="0.2">
      <c r="A19906" s="215" t="s">
        <v>15394</v>
      </c>
      <c r="B19906" s="215" t="s">
        <v>22</v>
      </c>
      <c r="C19906" s="24"/>
    </row>
    <row r="19907" spans="1:3" ht="12.75" customHeight="1" x14ac:dyDescent="0.2">
      <c r="A19907" s="215" t="s">
        <v>15395</v>
      </c>
      <c r="B19907" s="215" t="s">
        <v>22</v>
      </c>
      <c r="C19907" s="24"/>
    </row>
    <row r="19908" spans="1:3" ht="12.75" customHeight="1" x14ac:dyDescent="0.2">
      <c r="A19908" s="215" t="s">
        <v>23768</v>
      </c>
      <c r="B19908" s="215" t="s">
        <v>22</v>
      </c>
      <c r="C19908" s="24"/>
    </row>
    <row r="19909" spans="1:3" ht="12.75" customHeight="1" x14ac:dyDescent="0.2">
      <c r="A19909" s="215" t="s">
        <v>15396</v>
      </c>
      <c r="B19909" s="215" t="s">
        <v>22</v>
      </c>
      <c r="C19909" s="24"/>
    </row>
    <row r="19910" spans="1:3" ht="12.75" customHeight="1" x14ac:dyDescent="0.2">
      <c r="A19910" s="215" t="s">
        <v>23769</v>
      </c>
      <c r="B19910" s="215" t="s">
        <v>22</v>
      </c>
      <c r="C19910" s="24"/>
    </row>
    <row r="19911" spans="1:3" ht="12.75" customHeight="1" x14ac:dyDescent="0.2">
      <c r="A19911" s="215" t="s">
        <v>23770</v>
      </c>
      <c r="B19911" s="215" t="s">
        <v>22</v>
      </c>
      <c r="C19911" s="24"/>
    </row>
    <row r="19912" spans="1:3" ht="12.75" customHeight="1" x14ac:dyDescent="0.2">
      <c r="A19912" s="215" t="s">
        <v>23771</v>
      </c>
      <c r="B19912" s="215" t="s">
        <v>22</v>
      </c>
      <c r="C19912" s="24"/>
    </row>
    <row r="19913" spans="1:3" ht="12.75" customHeight="1" x14ac:dyDescent="0.2">
      <c r="A19913" s="215" t="s">
        <v>2526</v>
      </c>
      <c r="B19913" s="215" t="s">
        <v>22</v>
      </c>
      <c r="C19913" s="24"/>
    </row>
    <row r="19914" spans="1:3" ht="12.75" customHeight="1" x14ac:dyDescent="0.2">
      <c r="A19914" s="215" t="s">
        <v>15397</v>
      </c>
      <c r="B19914" s="215" t="s">
        <v>22</v>
      </c>
      <c r="C19914" s="24"/>
    </row>
    <row r="19915" spans="1:3" ht="12.75" customHeight="1" x14ac:dyDescent="0.2">
      <c r="A19915" s="215" t="s">
        <v>23772</v>
      </c>
      <c r="B19915" s="215" t="s">
        <v>22</v>
      </c>
      <c r="C19915" s="24"/>
    </row>
    <row r="19916" spans="1:3" ht="12.75" customHeight="1" x14ac:dyDescent="0.2">
      <c r="A19916" s="215" t="s">
        <v>23773</v>
      </c>
      <c r="B19916" s="215" t="s">
        <v>22</v>
      </c>
      <c r="C19916" s="24"/>
    </row>
    <row r="19917" spans="1:3" ht="12.75" customHeight="1" x14ac:dyDescent="0.2">
      <c r="A19917" s="215" t="s">
        <v>23774</v>
      </c>
      <c r="B19917" s="215" t="s">
        <v>22</v>
      </c>
      <c r="C19917" s="24"/>
    </row>
    <row r="19918" spans="1:3" ht="12.75" customHeight="1" x14ac:dyDescent="0.2">
      <c r="A19918" s="215" t="s">
        <v>15398</v>
      </c>
      <c r="B19918" s="215" t="s">
        <v>22</v>
      </c>
      <c r="C19918" s="24"/>
    </row>
    <row r="19919" spans="1:3" ht="12.75" customHeight="1" x14ac:dyDescent="0.2">
      <c r="A19919" s="215" t="s">
        <v>23775</v>
      </c>
      <c r="B19919" s="215" t="s">
        <v>22</v>
      </c>
      <c r="C19919" s="24"/>
    </row>
    <row r="19920" spans="1:3" ht="12.75" customHeight="1" x14ac:dyDescent="0.2">
      <c r="A19920" s="215" t="s">
        <v>15399</v>
      </c>
      <c r="B19920" s="215" t="s">
        <v>22</v>
      </c>
      <c r="C19920" s="24"/>
    </row>
    <row r="19921" spans="1:3" ht="12.75" customHeight="1" x14ac:dyDescent="0.2">
      <c r="A19921" s="215" t="s">
        <v>15400</v>
      </c>
      <c r="B19921" s="215" t="s">
        <v>22</v>
      </c>
      <c r="C19921" s="24"/>
    </row>
    <row r="19922" spans="1:3" ht="12.75" customHeight="1" x14ac:dyDescent="0.2">
      <c r="A19922" s="215" t="s">
        <v>15401</v>
      </c>
      <c r="B19922" s="215" t="s">
        <v>22</v>
      </c>
      <c r="C19922" s="24"/>
    </row>
    <row r="19923" spans="1:3" ht="12.75" customHeight="1" x14ac:dyDescent="0.2">
      <c r="A19923" s="215" t="s">
        <v>23776</v>
      </c>
      <c r="B19923" s="215" t="s">
        <v>22</v>
      </c>
      <c r="C19923" s="24"/>
    </row>
    <row r="19924" spans="1:3" ht="12.75" customHeight="1" x14ac:dyDescent="0.2">
      <c r="A19924" s="185" t="s">
        <v>26789</v>
      </c>
      <c r="B19924" s="185" t="s">
        <v>22</v>
      </c>
      <c r="C19924" s="24"/>
    </row>
    <row r="19925" spans="1:3" ht="12.75" customHeight="1" x14ac:dyDescent="0.2">
      <c r="A19925" s="215" t="s">
        <v>23777</v>
      </c>
      <c r="B19925" s="215" t="s">
        <v>22</v>
      </c>
      <c r="C19925" s="24"/>
    </row>
    <row r="19926" spans="1:3" ht="12.75" customHeight="1" x14ac:dyDescent="0.2">
      <c r="A19926" s="215" t="s">
        <v>15402</v>
      </c>
      <c r="B19926" s="215" t="s">
        <v>22</v>
      </c>
      <c r="C19926" s="24"/>
    </row>
    <row r="19927" spans="1:3" ht="12.75" customHeight="1" x14ac:dyDescent="0.2">
      <c r="A19927" s="215" t="s">
        <v>26131</v>
      </c>
      <c r="B19927" s="215" t="s">
        <v>22</v>
      </c>
      <c r="C19927" s="24"/>
    </row>
    <row r="19928" spans="1:3" ht="12.75" customHeight="1" x14ac:dyDescent="0.2">
      <c r="A19928" s="215" t="s">
        <v>23735</v>
      </c>
      <c r="B19928" s="215" t="s">
        <v>22</v>
      </c>
      <c r="C19928" s="24"/>
    </row>
    <row r="19929" spans="1:3" ht="12.75" customHeight="1" x14ac:dyDescent="0.2">
      <c r="A19929" s="215" t="s">
        <v>2527</v>
      </c>
      <c r="B19929" s="215" t="s">
        <v>22</v>
      </c>
      <c r="C19929" s="24"/>
    </row>
    <row r="19930" spans="1:3" ht="12.75" customHeight="1" x14ac:dyDescent="0.2">
      <c r="A19930" s="215" t="s">
        <v>15403</v>
      </c>
      <c r="B19930" s="215" t="s">
        <v>22</v>
      </c>
      <c r="C19930" s="24"/>
    </row>
    <row r="19931" spans="1:3" ht="12.75" customHeight="1" x14ac:dyDescent="0.2">
      <c r="A19931" s="215" t="s">
        <v>15404</v>
      </c>
      <c r="B19931" s="215" t="s">
        <v>22</v>
      </c>
      <c r="C19931" s="24"/>
    </row>
    <row r="19932" spans="1:3" ht="12.75" customHeight="1" x14ac:dyDescent="0.2">
      <c r="A19932" s="215" t="s">
        <v>15405</v>
      </c>
      <c r="B19932" s="215" t="s">
        <v>22</v>
      </c>
      <c r="C19932" s="24"/>
    </row>
    <row r="19933" spans="1:3" ht="12.75" customHeight="1" x14ac:dyDescent="0.2">
      <c r="A19933" s="215" t="s">
        <v>23778</v>
      </c>
      <c r="B19933" s="215" t="s">
        <v>22</v>
      </c>
      <c r="C19933" s="24"/>
    </row>
    <row r="19934" spans="1:3" ht="12.75" customHeight="1" x14ac:dyDescent="0.2">
      <c r="A19934" s="215" t="s">
        <v>23779</v>
      </c>
      <c r="B19934" s="215" t="s">
        <v>22</v>
      </c>
      <c r="C19934" s="24"/>
    </row>
    <row r="19935" spans="1:3" ht="12.75" customHeight="1" x14ac:dyDescent="0.2">
      <c r="A19935" s="215" t="s">
        <v>23780</v>
      </c>
      <c r="B19935" s="215" t="s">
        <v>22</v>
      </c>
      <c r="C19935" s="24"/>
    </row>
    <row r="19936" spans="1:3" ht="12.75" customHeight="1" x14ac:dyDescent="0.2">
      <c r="A19936" s="215" t="s">
        <v>23781</v>
      </c>
      <c r="B19936" s="215" t="s">
        <v>22</v>
      </c>
      <c r="C19936" s="24"/>
    </row>
    <row r="19937" spans="1:3" ht="12.75" customHeight="1" x14ac:dyDescent="0.2">
      <c r="A19937" s="215" t="s">
        <v>23782</v>
      </c>
      <c r="B19937" s="215" t="s">
        <v>22</v>
      </c>
      <c r="C19937" s="24"/>
    </row>
    <row r="19938" spans="1:3" ht="12.75" customHeight="1" x14ac:dyDescent="0.2">
      <c r="A19938" s="215" t="s">
        <v>23783</v>
      </c>
      <c r="B19938" s="215" t="s">
        <v>22</v>
      </c>
      <c r="C19938" s="24"/>
    </row>
    <row r="19939" spans="1:3" ht="12.75" customHeight="1" x14ac:dyDescent="0.2">
      <c r="A19939" s="215" t="s">
        <v>23784</v>
      </c>
      <c r="B19939" s="215" t="s">
        <v>22</v>
      </c>
      <c r="C19939" s="24"/>
    </row>
    <row r="19940" spans="1:3" ht="12.75" customHeight="1" x14ac:dyDescent="0.2">
      <c r="A19940" s="215" t="s">
        <v>15406</v>
      </c>
      <c r="B19940" s="215" t="s">
        <v>22</v>
      </c>
      <c r="C19940" s="24"/>
    </row>
    <row r="19941" spans="1:3" ht="12.75" customHeight="1" x14ac:dyDescent="0.2">
      <c r="A19941" s="215" t="s">
        <v>15407</v>
      </c>
      <c r="B19941" s="215" t="s">
        <v>22</v>
      </c>
      <c r="C19941" s="24"/>
    </row>
    <row r="19942" spans="1:3" ht="12.75" customHeight="1" x14ac:dyDescent="0.2">
      <c r="A19942" s="215" t="s">
        <v>15408</v>
      </c>
      <c r="B19942" s="215" t="s">
        <v>22</v>
      </c>
      <c r="C19942" s="24"/>
    </row>
    <row r="19943" spans="1:3" ht="12.75" customHeight="1" x14ac:dyDescent="0.2">
      <c r="A19943" s="215" t="s">
        <v>26132</v>
      </c>
      <c r="B19943" s="215" t="s">
        <v>22</v>
      </c>
      <c r="C19943" s="24"/>
    </row>
    <row r="19944" spans="1:3" ht="12.75" customHeight="1" x14ac:dyDescent="0.2">
      <c r="A19944" s="215" t="s">
        <v>2528</v>
      </c>
      <c r="B19944" s="215" t="s">
        <v>22</v>
      </c>
      <c r="C19944" s="24"/>
    </row>
    <row r="19945" spans="1:3" ht="12.75" customHeight="1" x14ac:dyDescent="0.2">
      <c r="A19945" s="215" t="s">
        <v>15409</v>
      </c>
      <c r="B19945" s="215" t="s">
        <v>22</v>
      </c>
      <c r="C19945" s="24"/>
    </row>
    <row r="19946" spans="1:3" ht="12.75" customHeight="1" x14ac:dyDescent="0.2">
      <c r="A19946" s="215" t="s">
        <v>23736</v>
      </c>
      <c r="B19946" s="215" t="s">
        <v>22</v>
      </c>
      <c r="C19946" s="24"/>
    </row>
    <row r="19947" spans="1:3" ht="12.75" customHeight="1" x14ac:dyDescent="0.2">
      <c r="A19947" s="215" t="s">
        <v>2529</v>
      </c>
      <c r="B19947" s="215" t="s">
        <v>22</v>
      </c>
      <c r="C19947" s="24"/>
    </row>
    <row r="19948" spans="1:3" ht="12.75" customHeight="1" x14ac:dyDescent="0.2">
      <c r="A19948" s="215" t="s">
        <v>15410</v>
      </c>
      <c r="B19948" s="215" t="s">
        <v>22</v>
      </c>
      <c r="C19948" s="24"/>
    </row>
    <row r="19949" spans="1:3" ht="12.75" customHeight="1" x14ac:dyDescent="0.2">
      <c r="A19949" s="215" t="s">
        <v>23738</v>
      </c>
      <c r="B19949" s="215" t="s">
        <v>22</v>
      </c>
      <c r="C19949" s="24"/>
    </row>
    <row r="19950" spans="1:3" ht="12.75" customHeight="1" x14ac:dyDescent="0.2">
      <c r="A19950" s="215" t="s">
        <v>2530</v>
      </c>
      <c r="B19950" s="215" t="s">
        <v>22</v>
      </c>
      <c r="C19950" s="24"/>
    </row>
    <row r="19951" spans="1:3" ht="12.75" customHeight="1" x14ac:dyDescent="0.2">
      <c r="A19951" s="215" t="s">
        <v>15411</v>
      </c>
      <c r="B19951" s="215" t="s">
        <v>22</v>
      </c>
      <c r="C19951" s="24"/>
    </row>
    <row r="19952" spans="1:3" ht="12.75" customHeight="1" x14ac:dyDescent="0.2">
      <c r="A19952" s="215" t="s">
        <v>2531</v>
      </c>
      <c r="B19952" s="215" t="s">
        <v>22</v>
      </c>
      <c r="C19952" s="24"/>
    </row>
    <row r="19953" spans="1:3" ht="12.75" customHeight="1" x14ac:dyDescent="0.2">
      <c r="A19953" s="215" t="s">
        <v>15412</v>
      </c>
      <c r="B19953" s="215" t="s">
        <v>22</v>
      </c>
      <c r="C19953" s="24"/>
    </row>
    <row r="19954" spans="1:3" ht="12.75" customHeight="1" x14ac:dyDescent="0.2">
      <c r="A19954" s="215" t="s">
        <v>15413</v>
      </c>
      <c r="B19954" s="215" t="s">
        <v>22</v>
      </c>
      <c r="C19954" s="24"/>
    </row>
    <row r="19955" spans="1:3" ht="12.75" customHeight="1" x14ac:dyDescent="0.2">
      <c r="A19955" s="215" t="s">
        <v>2532</v>
      </c>
      <c r="B19955" s="215" t="s">
        <v>22</v>
      </c>
      <c r="C19955" s="24"/>
    </row>
    <row r="19956" spans="1:3" ht="12.75" customHeight="1" x14ac:dyDescent="0.2">
      <c r="A19956" s="215" t="s">
        <v>15414</v>
      </c>
      <c r="B19956" s="215" t="s">
        <v>22</v>
      </c>
      <c r="C19956" s="24"/>
    </row>
    <row r="19957" spans="1:3" ht="12.75" customHeight="1" x14ac:dyDescent="0.2">
      <c r="A19957" s="215" t="s">
        <v>23785</v>
      </c>
      <c r="B19957" s="215" t="s">
        <v>22</v>
      </c>
      <c r="C19957" s="24"/>
    </row>
    <row r="19958" spans="1:3" ht="12.75" customHeight="1" x14ac:dyDescent="0.2">
      <c r="A19958" s="215" t="s">
        <v>23786</v>
      </c>
      <c r="B19958" s="215" t="s">
        <v>22</v>
      </c>
      <c r="C19958" s="24"/>
    </row>
    <row r="19959" spans="1:3" ht="12.75" customHeight="1" x14ac:dyDescent="0.2">
      <c r="A19959" s="215" t="s">
        <v>15415</v>
      </c>
      <c r="B19959" s="215" t="s">
        <v>22</v>
      </c>
      <c r="C19959" s="24"/>
    </row>
    <row r="19960" spans="1:3" ht="12.75" customHeight="1" x14ac:dyDescent="0.2">
      <c r="A19960" s="215" t="s">
        <v>23787</v>
      </c>
      <c r="B19960" s="215" t="s">
        <v>22</v>
      </c>
      <c r="C19960" s="24"/>
    </row>
    <row r="19961" spans="1:3" ht="12.75" customHeight="1" x14ac:dyDescent="0.2">
      <c r="A19961" s="215" t="s">
        <v>23788</v>
      </c>
      <c r="B19961" s="215" t="s">
        <v>22</v>
      </c>
      <c r="C19961" s="24"/>
    </row>
    <row r="19962" spans="1:3" ht="12.75" customHeight="1" x14ac:dyDescent="0.2">
      <c r="A19962" s="215" t="s">
        <v>15416</v>
      </c>
      <c r="B19962" s="215" t="s">
        <v>22</v>
      </c>
      <c r="C19962" s="24"/>
    </row>
    <row r="19963" spans="1:3" ht="12.75" customHeight="1" x14ac:dyDescent="0.2">
      <c r="A19963" s="215" t="s">
        <v>15417</v>
      </c>
      <c r="B19963" s="215" t="s">
        <v>22</v>
      </c>
      <c r="C19963" s="24"/>
    </row>
    <row r="19964" spans="1:3" ht="12.75" customHeight="1" x14ac:dyDescent="0.2">
      <c r="A19964" s="215" t="s">
        <v>26133</v>
      </c>
      <c r="B19964" s="215" t="s">
        <v>22</v>
      </c>
      <c r="C19964" s="24"/>
    </row>
    <row r="19965" spans="1:3" ht="12.75" customHeight="1" x14ac:dyDescent="0.2">
      <c r="A19965" s="215" t="s">
        <v>15418</v>
      </c>
      <c r="B19965" s="215" t="s">
        <v>22</v>
      </c>
      <c r="C19965" s="24"/>
    </row>
    <row r="19966" spans="1:3" ht="12.75" customHeight="1" x14ac:dyDescent="0.2">
      <c r="A19966" s="215" t="s">
        <v>23739</v>
      </c>
      <c r="B19966" s="215" t="s">
        <v>22</v>
      </c>
      <c r="C19966" s="24"/>
    </row>
    <row r="19967" spans="1:3" ht="12.75" customHeight="1" x14ac:dyDescent="0.2">
      <c r="A19967" s="215" t="s">
        <v>15467</v>
      </c>
      <c r="B19967" s="215" t="s">
        <v>22</v>
      </c>
      <c r="C19967" s="24"/>
    </row>
    <row r="19968" spans="1:3" ht="12.75" customHeight="1" x14ac:dyDescent="0.2">
      <c r="A19968" s="215" t="s">
        <v>23740</v>
      </c>
      <c r="B19968" s="215" t="s">
        <v>22</v>
      </c>
      <c r="C19968" s="24"/>
    </row>
    <row r="19969" spans="1:3" ht="12.75" customHeight="1" x14ac:dyDescent="0.2">
      <c r="A19969" s="215" t="s">
        <v>26134</v>
      </c>
      <c r="B19969" s="215" t="s">
        <v>22</v>
      </c>
      <c r="C19969" s="24"/>
    </row>
    <row r="19970" spans="1:3" ht="12.75" customHeight="1" x14ac:dyDescent="0.2">
      <c r="A19970" s="215" t="s">
        <v>15419</v>
      </c>
      <c r="B19970" s="215" t="s">
        <v>22</v>
      </c>
      <c r="C19970" s="24"/>
    </row>
    <row r="19971" spans="1:3" ht="12.75" customHeight="1" x14ac:dyDescent="0.2">
      <c r="A19971" s="215" t="s">
        <v>26135</v>
      </c>
      <c r="B19971" s="215" t="s">
        <v>22</v>
      </c>
      <c r="C19971" s="24"/>
    </row>
    <row r="19972" spans="1:3" ht="12.75" customHeight="1" x14ac:dyDescent="0.2">
      <c r="A19972" s="215" t="s">
        <v>15420</v>
      </c>
      <c r="B19972" s="215" t="s">
        <v>22</v>
      </c>
      <c r="C19972" s="24"/>
    </row>
    <row r="19973" spans="1:3" ht="12.75" customHeight="1" x14ac:dyDescent="0.2">
      <c r="A19973" s="215" t="s">
        <v>26136</v>
      </c>
      <c r="B19973" s="215" t="s">
        <v>22</v>
      </c>
      <c r="C19973" s="24"/>
    </row>
    <row r="19974" spans="1:3" ht="12.75" customHeight="1" x14ac:dyDescent="0.2">
      <c r="A19974" s="215" t="s">
        <v>15468</v>
      </c>
      <c r="B19974" s="215" t="s">
        <v>22</v>
      </c>
      <c r="C19974" s="24"/>
    </row>
    <row r="19975" spans="1:3" ht="12.75" customHeight="1" x14ac:dyDescent="0.2">
      <c r="A19975" s="215" t="s">
        <v>22</v>
      </c>
      <c r="B19975" s="215" t="s">
        <v>22</v>
      </c>
      <c r="C19975" s="24"/>
    </row>
    <row r="19976" spans="1:3" ht="12.75" customHeight="1" x14ac:dyDescent="0.2">
      <c r="A19976" s="215" t="s">
        <v>15421</v>
      </c>
      <c r="B19976" s="215" t="s">
        <v>22</v>
      </c>
      <c r="C19976" s="24"/>
    </row>
    <row r="19977" spans="1:3" ht="12.75" customHeight="1" x14ac:dyDescent="0.2">
      <c r="A19977" s="215" t="s">
        <v>15422</v>
      </c>
      <c r="B19977" s="215" t="s">
        <v>22</v>
      </c>
      <c r="C19977" s="24"/>
    </row>
    <row r="19978" spans="1:3" ht="12.75" customHeight="1" x14ac:dyDescent="0.2">
      <c r="A19978" s="185" t="s">
        <v>26844</v>
      </c>
      <c r="B19978" s="185" t="s">
        <v>22</v>
      </c>
      <c r="C19978" s="24"/>
    </row>
    <row r="19979" spans="1:3" ht="12.75" customHeight="1" x14ac:dyDescent="0.2">
      <c r="A19979" s="215" t="s">
        <v>23789</v>
      </c>
      <c r="B19979" s="215" t="s">
        <v>22</v>
      </c>
      <c r="C19979" s="24"/>
    </row>
    <row r="19980" spans="1:3" ht="12.75" customHeight="1" x14ac:dyDescent="0.2">
      <c r="A19980" s="215" t="s">
        <v>15423</v>
      </c>
      <c r="B19980" s="215" t="s">
        <v>22</v>
      </c>
      <c r="C19980" s="24"/>
    </row>
    <row r="19981" spans="1:3" ht="12.75" customHeight="1" x14ac:dyDescent="0.2">
      <c r="A19981" s="215" t="s">
        <v>15424</v>
      </c>
      <c r="B19981" s="215" t="s">
        <v>22</v>
      </c>
      <c r="C19981" s="24"/>
    </row>
    <row r="19982" spans="1:3" ht="12.75" customHeight="1" x14ac:dyDescent="0.2">
      <c r="A19982" s="215" t="s">
        <v>15425</v>
      </c>
      <c r="B19982" s="215" t="s">
        <v>22</v>
      </c>
      <c r="C19982" s="24"/>
    </row>
    <row r="19983" spans="1:3" ht="12.75" customHeight="1" x14ac:dyDescent="0.2">
      <c r="A19983" s="215" t="s">
        <v>15426</v>
      </c>
      <c r="B19983" s="215" t="s">
        <v>22</v>
      </c>
      <c r="C19983" s="24"/>
    </row>
    <row r="19984" spans="1:3" ht="12.75" customHeight="1" x14ac:dyDescent="0.2">
      <c r="A19984" s="215" t="s">
        <v>15427</v>
      </c>
      <c r="B19984" s="215" t="s">
        <v>22</v>
      </c>
      <c r="C19984" s="24"/>
    </row>
    <row r="19985" spans="1:3" ht="12.75" customHeight="1" x14ac:dyDescent="0.2">
      <c r="A19985" s="215" t="s">
        <v>15428</v>
      </c>
      <c r="B19985" s="215" t="s">
        <v>22</v>
      </c>
      <c r="C19985" s="24"/>
    </row>
    <row r="19986" spans="1:3" ht="12.75" customHeight="1" x14ac:dyDescent="0.2">
      <c r="A19986" s="215" t="s">
        <v>15429</v>
      </c>
      <c r="B19986" s="215" t="s">
        <v>22</v>
      </c>
      <c r="C19986" s="24"/>
    </row>
    <row r="19987" spans="1:3" ht="12.75" customHeight="1" x14ac:dyDescent="0.2">
      <c r="A19987" s="215" t="s">
        <v>15430</v>
      </c>
      <c r="B19987" s="215" t="s">
        <v>22</v>
      </c>
      <c r="C19987" s="24"/>
    </row>
    <row r="19988" spans="1:3" ht="12.75" customHeight="1" x14ac:dyDescent="0.2">
      <c r="A19988" s="215" t="s">
        <v>15431</v>
      </c>
      <c r="B19988" s="215" t="s">
        <v>22</v>
      </c>
      <c r="C19988" s="24"/>
    </row>
    <row r="19989" spans="1:3" ht="12.75" customHeight="1" x14ac:dyDescent="0.2">
      <c r="A19989" s="215" t="s">
        <v>15432</v>
      </c>
      <c r="B19989" s="215" t="s">
        <v>22</v>
      </c>
      <c r="C19989" s="24"/>
    </row>
    <row r="19990" spans="1:3" ht="12.75" customHeight="1" x14ac:dyDescent="0.2">
      <c r="A19990" s="215" t="s">
        <v>23741</v>
      </c>
      <c r="B19990" s="215" t="s">
        <v>22</v>
      </c>
      <c r="C19990" s="24"/>
    </row>
    <row r="19991" spans="1:3" ht="12.75" customHeight="1" x14ac:dyDescent="0.2">
      <c r="A19991" s="215" t="s">
        <v>2533</v>
      </c>
      <c r="B19991" s="215" t="s">
        <v>22</v>
      </c>
      <c r="C19991" s="24"/>
    </row>
    <row r="19992" spans="1:3" ht="12.75" customHeight="1" x14ac:dyDescent="0.2">
      <c r="A19992" s="215" t="s">
        <v>15433</v>
      </c>
      <c r="B19992" s="215" t="s">
        <v>22</v>
      </c>
      <c r="C19992" s="24"/>
    </row>
    <row r="19993" spans="1:3" ht="12.75" customHeight="1" x14ac:dyDescent="0.2">
      <c r="A19993" s="215" t="s">
        <v>15434</v>
      </c>
      <c r="B19993" s="215" t="s">
        <v>22</v>
      </c>
      <c r="C19993" s="24"/>
    </row>
    <row r="19994" spans="1:3" ht="12.75" customHeight="1" x14ac:dyDescent="0.2">
      <c r="A19994" s="215" t="s">
        <v>23737</v>
      </c>
      <c r="B19994" s="215" t="s">
        <v>22</v>
      </c>
      <c r="C19994" s="24"/>
    </row>
    <row r="19995" spans="1:3" ht="12.75" customHeight="1" x14ac:dyDescent="0.2">
      <c r="A19995" s="215" t="s">
        <v>2534</v>
      </c>
      <c r="B19995" s="215" t="s">
        <v>22</v>
      </c>
      <c r="C19995" s="24"/>
    </row>
    <row r="19996" spans="1:3" ht="12.75" customHeight="1" x14ac:dyDescent="0.2">
      <c r="A19996" s="215" t="s">
        <v>15435</v>
      </c>
      <c r="B19996" s="215" t="s">
        <v>22</v>
      </c>
      <c r="C19996" s="24"/>
    </row>
    <row r="19997" spans="1:3" ht="12.75" customHeight="1" x14ac:dyDescent="0.2">
      <c r="A19997" s="215" t="s">
        <v>15436</v>
      </c>
      <c r="B19997" s="215" t="s">
        <v>22</v>
      </c>
      <c r="C19997" s="24"/>
    </row>
    <row r="19998" spans="1:3" ht="12.75" customHeight="1" x14ac:dyDescent="0.2">
      <c r="A19998" s="215" t="s">
        <v>26137</v>
      </c>
      <c r="B19998" s="215" t="s">
        <v>22</v>
      </c>
      <c r="C19998" s="24"/>
    </row>
    <row r="19999" spans="1:3" ht="12.75" customHeight="1" x14ac:dyDescent="0.2">
      <c r="A19999" s="215" t="s">
        <v>15437</v>
      </c>
      <c r="B19999" s="215" t="s">
        <v>22</v>
      </c>
      <c r="C19999" s="24"/>
    </row>
    <row r="20000" spans="1:3" ht="12.75" customHeight="1" x14ac:dyDescent="0.2">
      <c r="A20000" s="215" t="s">
        <v>23790</v>
      </c>
      <c r="B20000" s="215" t="s">
        <v>22</v>
      </c>
      <c r="C20000" s="24"/>
    </row>
    <row r="20001" spans="1:3" ht="12.75" customHeight="1" x14ac:dyDescent="0.2">
      <c r="A20001" s="215" t="s">
        <v>15438</v>
      </c>
      <c r="B20001" s="215" t="s">
        <v>22</v>
      </c>
      <c r="C20001" s="24"/>
    </row>
    <row r="20002" spans="1:3" ht="12.75" customHeight="1" x14ac:dyDescent="0.2">
      <c r="A20002" s="215" t="s">
        <v>23791</v>
      </c>
      <c r="B20002" s="215" t="s">
        <v>22</v>
      </c>
      <c r="C20002" s="24"/>
    </row>
    <row r="20003" spans="1:3" ht="12.75" customHeight="1" x14ac:dyDescent="0.2">
      <c r="A20003" s="215" t="s">
        <v>23792</v>
      </c>
      <c r="B20003" s="215" t="s">
        <v>22</v>
      </c>
      <c r="C20003" s="24"/>
    </row>
    <row r="20004" spans="1:3" ht="12.75" customHeight="1" x14ac:dyDescent="0.2">
      <c r="A20004" s="215" t="s">
        <v>15439</v>
      </c>
      <c r="B20004" s="215" t="s">
        <v>22</v>
      </c>
      <c r="C20004" s="24"/>
    </row>
    <row r="20005" spans="1:3" ht="12.75" customHeight="1" x14ac:dyDescent="0.2">
      <c r="A20005" s="215" t="s">
        <v>15440</v>
      </c>
      <c r="B20005" s="215" t="s">
        <v>22</v>
      </c>
      <c r="C20005" s="24"/>
    </row>
    <row r="20006" spans="1:3" ht="12.75" customHeight="1" x14ac:dyDescent="0.2">
      <c r="A20006" s="215" t="s">
        <v>15441</v>
      </c>
      <c r="B20006" s="215" t="s">
        <v>22</v>
      </c>
      <c r="C20006" s="24"/>
    </row>
    <row r="20007" spans="1:3" ht="12.75" customHeight="1" x14ac:dyDescent="0.2">
      <c r="A20007" s="215" t="s">
        <v>15442</v>
      </c>
      <c r="B20007" s="215" t="s">
        <v>22</v>
      </c>
      <c r="C20007" s="24"/>
    </row>
    <row r="20008" spans="1:3" ht="12.75" customHeight="1" x14ac:dyDescent="0.2">
      <c r="A20008" s="215" t="s">
        <v>15443</v>
      </c>
      <c r="B20008" s="215" t="s">
        <v>22</v>
      </c>
      <c r="C20008" s="24"/>
    </row>
    <row r="20009" spans="1:3" ht="12.75" customHeight="1" x14ac:dyDescent="0.2">
      <c r="A20009" s="215" t="s">
        <v>15444</v>
      </c>
      <c r="B20009" s="215" t="s">
        <v>22</v>
      </c>
      <c r="C20009" s="24"/>
    </row>
    <row r="20010" spans="1:3" ht="12.75" customHeight="1" x14ac:dyDescent="0.2">
      <c r="A20010" s="215" t="s">
        <v>15445</v>
      </c>
      <c r="B20010" s="215" t="s">
        <v>22</v>
      </c>
      <c r="C20010" s="24"/>
    </row>
    <row r="20011" spans="1:3" ht="12.75" customHeight="1" x14ac:dyDescent="0.2">
      <c r="A20011" s="215" t="s">
        <v>15446</v>
      </c>
      <c r="B20011" s="215" t="s">
        <v>22</v>
      </c>
      <c r="C20011" s="24"/>
    </row>
    <row r="20012" spans="1:3" ht="12.75" customHeight="1" x14ac:dyDescent="0.2">
      <c r="A20012" s="215" t="s">
        <v>15447</v>
      </c>
      <c r="B20012" s="215" t="s">
        <v>22</v>
      </c>
      <c r="C20012" s="24"/>
    </row>
    <row r="20013" spans="1:3" ht="12.75" customHeight="1" x14ac:dyDescent="0.2">
      <c r="A20013" s="215" t="s">
        <v>15448</v>
      </c>
      <c r="B20013" s="215" t="s">
        <v>22</v>
      </c>
      <c r="C20013" s="24"/>
    </row>
    <row r="20014" spans="1:3" ht="12.75" customHeight="1" x14ac:dyDescent="0.2">
      <c r="A20014" s="215" t="s">
        <v>15449</v>
      </c>
      <c r="B20014" s="215" t="s">
        <v>22</v>
      </c>
      <c r="C20014" s="24"/>
    </row>
    <row r="20015" spans="1:3" ht="12.75" customHeight="1" x14ac:dyDescent="0.2">
      <c r="A20015" s="215" t="s">
        <v>23793</v>
      </c>
      <c r="B20015" s="215" t="s">
        <v>22</v>
      </c>
      <c r="C20015" s="24"/>
    </row>
    <row r="20016" spans="1:3" ht="12.75" customHeight="1" x14ac:dyDescent="0.2">
      <c r="A20016" s="185" t="s">
        <v>26850</v>
      </c>
      <c r="B20016" s="185" t="s">
        <v>22</v>
      </c>
      <c r="C20016" s="24"/>
    </row>
    <row r="20017" spans="1:3" ht="12.75" customHeight="1" x14ac:dyDescent="0.2">
      <c r="A20017" s="215" t="s">
        <v>15450</v>
      </c>
      <c r="B20017" s="215" t="s">
        <v>22</v>
      </c>
      <c r="C20017" s="24"/>
    </row>
    <row r="20018" spans="1:3" ht="12.75" customHeight="1" x14ac:dyDescent="0.2">
      <c r="A20018" s="215" t="s">
        <v>23794</v>
      </c>
      <c r="B20018" s="215" t="s">
        <v>22</v>
      </c>
      <c r="C20018" s="24"/>
    </row>
    <row r="20019" spans="1:3" ht="12.75" customHeight="1" x14ac:dyDescent="0.2">
      <c r="A20019" s="215" t="s">
        <v>15451</v>
      </c>
      <c r="B20019" s="215" t="s">
        <v>22</v>
      </c>
      <c r="C20019" s="24"/>
    </row>
    <row r="20020" spans="1:3" ht="12.75" customHeight="1" x14ac:dyDescent="0.2">
      <c r="A20020" s="215" t="s">
        <v>15452</v>
      </c>
      <c r="B20020" s="215" t="s">
        <v>22</v>
      </c>
      <c r="C20020" s="24"/>
    </row>
    <row r="20021" spans="1:3" ht="12.75" customHeight="1" x14ac:dyDescent="0.2">
      <c r="A20021" s="215" t="s">
        <v>15453</v>
      </c>
      <c r="B20021" s="215" t="s">
        <v>22</v>
      </c>
      <c r="C20021" s="24"/>
    </row>
    <row r="20022" spans="1:3" ht="12.75" customHeight="1" x14ac:dyDescent="0.2">
      <c r="A20022" s="215" t="s">
        <v>2535</v>
      </c>
      <c r="B20022" s="215" t="s">
        <v>22</v>
      </c>
      <c r="C20022" s="24"/>
    </row>
    <row r="20023" spans="1:3" ht="12.75" customHeight="1" x14ac:dyDescent="0.2">
      <c r="A20023" s="215" t="s">
        <v>15454</v>
      </c>
      <c r="B20023" s="215" t="s">
        <v>22</v>
      </c>
      <c r="C20023" s="24"/>
    </row>
    <row r="20024" spans="1:3" ht="12.75" customHeight="1" x14ac:dyDescent="0.2">
      <c r="A20024" s="215" t="s">
        <v>15455</v>
      </c>
      <c r="B20024" s="215" t="s">
        <v>22</v>
      </c>
      <c r="C20024" s="24"/>
    </row>
    <row r="20025" spans="1:3" ht="12.75" customHeight="1" x14ac:dyDescent="0.2">
      <c r="A20025" s="215" t="s">
        <v>15456</v>
      </c>
      <c r="B20025" s="215" t="s">
        <v>22</v>
      </c>
      <c r="C20025" s="24"/>
    </row>
    <row r="20026" spans="1:3" ht="12.75" customHeight="1" x14ac:dyDescent="0.2">
      <c r="A20026" s="215" t="s">
        <v>209</v>
      </c>
      <c r="B20026" s="215" t="s">
        <v>209</v>
      </c>
      <c r="C20026" s="24"/>
    </row>
    <row r="20027" spans="1:3" ht="12.75" customHeight="1" x14ac:dyDescent="0.2">
      <c r="A20027" s="215" t="s">
        <v>15469</v>
      </c>
      <c r="B20027" s="215" t="s">
        <v>209</v>
      </c>
      <c r="C20027" s="24"/>
    </row>
    <row r="20028" spans="1:3" ht="12.75" customHeight="1" x14ac:dyDescent="0.2">
      <c r="A20028" s="215" t="s">
        <v>15470</v>
      </c>
      <c r="B20028" s="215" t="s">
        <v>209</v>
      </c>
      <c r="C20028" s="24"/>
    </row>
    <row r="20029" spans="1:3" ht="12.75" customHeight="1" x14ac:dyDescent="0.2">
      <c r="A20029" s="269" t="s">
        <v>15471</v>
      </c>
      <c r="B20029" s="269" t="s">
        <v>209</v>
      </c>
      <c r="C20029" s="24"/>
    </row>
    <row r="20030" spans="1:3" ht="12.75" customHeight="1" x14ac:dyDescent="0.2">
      <c r="A20030" s="215" t="s">
        <v>15472</v>
      </c>
      <c r="B20030" s="215" t="s">
        <v>209</v>
      </c>
      <c r="C20030" s="24"/>
    </row>
    <row r="20031" spans="1:3" ht="12.75" customHeight="1" x14ac:dyDescent="0.2">
      <c r="A20031" s="215" t="s">
        <v>15473</v>
      </c>
      <c r="B20031" s="215" t="s">
        <v>2652</v>
      </c>
      <c r="C20031" s="24"/>
    </row>
    <row r="20032" spans="1:3" ht="12.75" customHeight="1" x14ac:dyDescent="0.2">
      <c r="A20032" s="215" t="s">
        <v>23797</v>
      </c>
      <c r="B20032" s="215" t="s">
        <v>24</v>
      </c>
      <c r="C20032" s="24"/>
    </row>
    <row r="20033" spans="1:3" ht="12.75" customHeight="1" x14ac:dyDescent="0.2">
      <c r="A20033" s="215" t="s">
        <v>23798</v>
      </c>
      <c r="B20033" s="215" t="s">
        <v>24</v>
      </c>
      <c r="C20033" s="24"/>
    </row>
    <row r="20034" spans="1:3" ht="12.75" customHeight="1" x14ac:dyDescent="0.2">
      <c r="A20034" s="215" t="s">
        <v>15474</v>
      </c>
      <c r="B20034" s="215" t="s">
        <v>24</v>
      </c>
      <c r="C20034" s="24"/>
    </row>
    <row r="20035" spans="1:3" ht="12.75" customHeight="1" x14ac:dyDescent="0.2">
      <c r="A20035" s="215" t="s">
        <v>23799</v>
      </c>
      <c r="B20035" s="215" t="s">
        <v>24</v>
      </c>
      <c r="C20035" s="24"/>
    </row>
    <row r="20036" spans="1:3" ht="12.75" customHeight="1" x14ac:dyDescent="0.2">
      <c r="A20036" s="215" t="s">
        <v>23800</v>
      </c>
      <c r="B20036" s="215" t="s">
        <v>24</v>
      </c>
      <c r="C20036" s="24"/>
    </row>
    <row r="20037" spans="1:3" ht="12.75" customHeight="1" x14ac:dyDescent="0.2">
      <c r="A20037" s="215" t="s">
        <v>23801</v>
      </c>
      <c r="B20037" s="215" t="s">
        <v>24</v>
      </c>
      <c r="C20037" s="24"/>
    </row>
    <row r="20038" spans="1:3" ht="12.75" customHeight="1" x14ac:dyDescent="0.2">
      <c r="A20038" s="215" t="s">
        <v>15475</v>
      </c>
      <c r="B20038" s="215" t="s">
        <v>24</v>
      </c>
      <c r="C20038" s="24"/>
    </row>
    <row r="20039" spans="1:3" ht="12.75" customHeight="1" x14ac:dyDescent="0.2">
      <c r="A20039" s="215" t="s">
        <v>15534</v>
      </c>
      <c r="B20039" s="215" t="s">
        <v>24</v>
      </c>
      <c r="C20039" s="24"/>
    </row>
    <row r="20040" spans="1:3" ht="12.75" customHeight="1" x14ac:dyDescent="0.2">
      <c r="A20040" s="185" t="s">
        <v>26607</v>
      </c>
      <c r="B20040" s="185" t="s">
        <v>24</v>
      </c>
      <c r="C20040" s="24"/>
    </row>
    <row r="20041" spans="1:3" ht="12.75" customHeight="1" x14ac:dyDescent="0.2">
      <c r="A20041" s="215" t="s">
        <v>23802</v>
      </c>
      <c r="B20041" s="215" t="s">
        <v>24</v>
      </c>
      <c r="C20041" s="24"/>
    </row>
    <row r="20042" spans="1:3" ht="12.75" customHeight="1" x14ac:dyDescent="0.2">
      <c r="A20042" s="215" t="s">
        <v>23803</v>
      </c>
      <c r="B20042" s="215" t="s">
        <v>24</v>
      </c>
      <c r="C20042" s="24"/>
    </row>
    <row r="20043" spans="1:3" ht="12.75" customHeight="1" x14ac:dyDescent="0.2">
      <c r="A20043" s="215" t="s">
        <v>15535</v>
      </c>
      <c r="B20043" s="215" t="s">
        <v>24</v>
      </c>
      <c r="C20043" s="24"/>
    </row>
    <row r="20044" spans="1:3" ht="12.75" customHeight="1" x14ac:dyDescent="0.2">
      <c r="A20044" s="215" t="s">
        <v>23804</v>
      </c>
      <c r="B20044" s="215" t="s">
        <v>24</v>
      </c>
      <c r="C20044" s="24"/>
    </row>
    <row r="20045" spans="1:3" ht="12.75" customHeight="1" x14ac:dyDescent="0.2">
      <c r="A20045" s="215" t="s">
        <v>15476</v>
      </c>
      <c r="B20045" s="215" t="s">
        <v>24</v>
      </c>
      <c r="C20045" s="24"/>
    </row>
    <row r="20046" spans="1:3" ht="12.75" customHeight="1" x14ac:dyDescent="0.2">
      <c r="A20046" s="215" t="s">
        <v>2536</v>
      </c>
      <c r="B20046" s="215" t="s">
        <v>24</v>
      </c>
      <c r="C20046" s="24"/>
    </row>
    <row r="20047" spans="1:3" ht="12.75" customHeight="1" x14ac:dyDescent="0.2">
      <c r="A20047" s="215" t="s">
        <v>15477</v>
      </c>
      <c r="B20047" s="215" t="s">
        <v>24</v>
      </c>
      <c r="C20047" s="24"/>
    </row>
    <row r="20048" spans="1:3" ht="12.75" customHeight="1" x14ac:dyDescent="0.2">
      <c r="A20048" s="215" t="s">
        <v>23805</v>
      </c>
      <c r="B20048" s="215" t="s">
        <v>24</v>
      </c>
      <c r="C20048" s="24"/>
    </row>
    <row r="20049" spans="1:3" ht="12.75" customHeight="1" x14ac:dyDescent="0.2">
      <c r="A20049" s="215" t="s">
        <v>15478</v>
      </c>
      <c r="B20049" s="215" t="s">
        <v>24</v>
      </c>
      <c r="C20049" s="24"/>
    </row>
    <row r="20050" spans="1:3" ht="12.75" customHeight="1" x14ac:dyDescent="0.2">
      <c r="A20050" s="215" t="s">
        <v>15536</v>
      </c>
      <c r="B20050" s="215" t="s">
        <v>24</v>
      </c>
      <c r="C20050" s="24"/>
    </row>
    <row r="20051" spans="1:3" ht="12.75" customHeight="1" x14ac:dyDescent="0.2">
      <c r="A20051" s="215" t="s">
        <v>23806</v>
      </c>
      <c r="B20051" s="215" t="s">
        <v>24</v>
      </c>
      <c r="C20051" s="24"/>
    </row>
    <row r="20052" spans="1:3" ht="12.75" customHeight="1" x14ac:dyDescent="0.2">
      <c r="A20052" s="215" t="s">
        <v>23807</v>
      </c>
      <c r="B20052" s="215" t="s">
        <v>24</v>
      </c>
      <c r="C20052" s="24"/>
    </row>
    <row r="20053" spans="1:3" ht="12.75" customHeight="1" x14ac:dyDescent="0.2">
      <c r="A20053" s="215" t="s">
        <v>2537</v>
      </c>
      <c r="B20053" s="215" t="s">
        <v>24</v>
      </c>
      <c r="C20053" s="24"/>
    </row>
    <row r="20054" spans="1:3" ht="12.75" customHeight="1" x14ac:dyDescent="0.2">
      <c r="A20054" s="215" t="s">
        <v>15479</v>
      </c>
      <c r="B20054" s="215" t="s">
        <v>24</v>
      </c>
      <c r="C20054" s="24"/>
    </row>
    <row r="20055" spans="1:3" ht="12.75" customHeight="1" x14ac:dyDescent="0.2">
      <c r="A20055" s="215" t="s">
        <v>15480</v>
      </c>
      <c r="B20055" s="215" t="s">
        <v>24</v>
      </c>
      <c r="C20055" s="24"/>
    </row>
    <row r="20056" spans="1:3" ht="12.75" customHeight="1" x14ac:dyDescent="0.2">
      <c r="A20056" s="215" t="s">
        <v>15481</v>
      </c>
      <c r="B20056" s="215" t="s">
        <v>24</v>
      </c>
      <c r="C20056" s="24"/>
    </row>
    <row r="20057" spans="1:3" ht="12.75" customHeight="1" x14ac:dyDescent="0.2">
      <c r="A20057" s="215" t="s">
        <v>23808</v>
      </c>
      <c r="B20057" s="215" t="s">
        <v>24</v>
      </c>
      <c r="C20057" s="24"/>
    </row>
    <row r="20058" spans="1:3" ht="12.75" customHeight="1" x14ac:dyDescent="0.2">
      <c r="A20058" s="215" t="s">
        <v>23809</v>
      </c>
      <c r="B20058" s="215" t="s">
        <v>24</v>
      </c>
      <c r="C20058" s="24"/>
    </row>
    <row r="20059" spans="1:3" ht="12.75" customHeight="1" x14ac:dyDescent="0.2">
      <c r="A20059" s="215" t="s">
        <v>15482</v>
      </c>
      <c r="B20059" s="215" t="s">
        <v>24</v>
      </c>
      <c r="C20059" s="24"/>
    </row>
    <row r="20060" spans="1:3" ht="12.75" customHeight="1" x14ac:dyDescent="0.2">
      <c r="A20060" s="215" t="s">
        <v>23810</v>
      </c>
      <c r="B20060" s="215" t="s">
        <v>24</v>
      </c>
      <c r="C20060" s="24"/>
    </row>
    <row r="20061" spans="1:3" ht="12.75" customHeight="1" x14ac:dyDescent="0.2">
      <c r="A20061" s="215" t="s">
        <v>15537</v>
      </c>
      <c r="B20061" s="215" t="s">
        <v>24</v>
      </c>
      <c r="C20061" s="24"/>
    </row>
    <row r="20062" spans="1:3" ht="12.75" customHeight="1" x14ac:dyDescent="0.2">
      <c r="A20062" s="215" t="s">
        <v>15483</v>
      </c>
      <c r="B20062" s="215" t="s">
        <v>24</v>
      </c>
      <c r="C20062" s="24"/>
    </row>
    <row r="20063" spans="1:3" ht="12.75" customHeight="1" x14ac:dyDescent="0.2">
      <c r="A20063" s="215" t="s">
        <v>23811</v>
      </c>
      <c r="B20063" s="215" t="s">
        <v>24</v>
      </c>
      <c r="C20063" s="24"/>
    </row>
    <row r="20064" spans="1:3" ht="12.75" customHeight="1" x14ac:dyDescent="0.2">
      <c r="A20064" s="215" t="s">
        <v>23795</v>
      </c>
      <c r="B20064" s="215" t="s">
        <v>24</v>
      </c>
      <c r="C20064" s="24"/>
    </row>
    <row r="20065" spans="1:3" ht="12.75" customHeight="1" x14ac:dyDescent="0.2">
      <c r="A20065" s="215" t="s">
        <v>2538</v>
      </c>
      <c r="B20065" s="215" t="s">
        <v>24</v>
      </c>
      <c r="C20065" s="24"/>
    </row>
    <row r="20066" spans="1:3" ht="12.75" customHeight="1" x14ac:dyDescent="0.2">
      <c r="A20066" s="215" t="s">
        <v>15484</v>
      </c>
      <c r="B20066" s="215" t="s">
        <v>24</v>
      </c>
      <c r="C20066" s="24"/>
    </row>
    <row r="20067" spans="1:3" ht="12.75" customHeight="1" x14ac:dyDescent="0.2">
      <c r="A20067" s="215" t="s">
        <v>15485</v>
      </c>
      <c r="B20067" s="215" t="s">
        <v>24</v>
      </c>
      <c r="C20067" s="24"/>
    </row>
    <row r="20068" spans="1:3" ht="12.75" customHeight="1" x14ac:dyDescent="0.2">
      <c r="A20068" s="215" t="s">
        <v>15486</v>
      </c>
      <c r="B20068" s="215" t="s">
        <v>24</v>
      </c>
      <c r="C20068" s="24"/>
    </row>
    <row r="20069" spans="1:3" ht="12.75" customHeight="1" x14ac:dyDescent="0.2">
      <c r="A20069" s="215" t="s">
        <v>15487</v>
      </c>
      <c r="B20069" s="215" t="s">
        <v>24</v>
      </c>
      <c r="C20069" s="24"/>
    </row>
    <row r="20070" spans="1:3" ht="12.75" customHeight="1" x14ac:dyDescent="0.2">
      <c r="A20070" s="215" t="s">
        <v>2539</v>
      </c>
      <c r="B20070" s="215" t="s">
        <v>24</v>
      </c>
      <c r="C20070" s="24"/>
    </row>
    <row r="20071" spans="1:3" ht="12.75" customHeight="1" x14ac:dyDescent="0.2">
      <c r="A20071" s="215" t="s">
        <v>15488</v>
      </c>
      <c r="B20071" s="215" t="s">
        <v>24</v>
      </c>
      <c r="C20071" s="24"/>
    </row>
    <row r="20072" spans="1:3" ht="12.75" customHeight="1" x14ac:dyDescent="0.2">
      <c r="A20072" s="215" t="s">
        <v>23812</v>
      </c>
      <c r="B20072" s="215" t="s">
        <v>24</v>
      </c>
      <c r="C20072" s="24"/>
    </row>
    <row r="20073" spans="1:3" ht="12.75" customHeight="1" x14ac:dyDescent="0.2">
      <c r="A20073" s="215" t="s">
        <v>26138</v>
      </c>
      <c r="B20073" s="215" t="s">
        <v>24</v>
      </c>
      <c r="C20073" s="24"/>
    </row>
    <row r="20074" spans="1:3" ht="12.75" customHeight="1" x14ac:dyDescent="0.2">
      <c r="A20074" s="215" t="s">
        <v>23813</v>
      </c>
      <c r="B20074" s="215" t="s">
        <v>24</v>
      </c>
      <c r="C20074" s="24"/>
    </row>
    <row r="20075" spans="1:3" ht="12.75" customHeight="1" x14ac:dyDescent="0.2">
      <c r="A20075" s="215" t="s">
        <v>15489</v>
      </c>
      <c r="B20075" s="215" t="s">
        <v>24</v>
      </c>
      <c r="C20075" s="24"/>
    </row>
    <row r="20076" spans="1:3" ht="12.75" customHeight="1" x14ac:dyDescent="0.2">
      <c r="A20076" s="215" t="s">
        <v>15490</v>
      </c>
      <c r="B20076" s="215" t="s">
        <v>24</v>
      </c>
      <c r="C20076" s="24"/>
    </row>
    <row r="20077" spans="1:3" ht="12.75" customHeight="1" x14ac:dyDescent="0.2">
      <c r="A20077" s="215" t="s">
        <v>15491</v>
      </c>
      <c r="B20077" s="215" t="s">
        <v>24</v>
      </c>
      <c r="C20077" s="24"/>
    </row>
    <row r="20078" spans="1:3" ht="12.75" customHeight="1" x14ac:dyDescent="0.2">
      <c r="A20078" s="215" t="s">
        <v>15492</v>
      </c>
      <c r="B20078" s="215" t="s">
        <v>24</v>
      </c>
      <c r="C20078" s="24"/>
    </row>
    <row r="20079" spans="1:3" ht="12.75" customHeight="1" x14ac:dyDescent="0.2">
      <c r="A20079" s="215" t="s">
        <v>15493</v>
      </c>
      <c r="B20079" s="215" t="s">
        <v>24</v>
      </c>
      <c r="C20079" s="24"/>
    </row>
    <row r="20080" spans="1:3" ht="12.75" customHeight="1" x14ac:dyDescent="0.2">
      <c r="A20080" s="215" t="s">
        <v>23814</v>
      </c>
      <c r="B20080" s="215" t="s">
        <v>24</v>
      </c>
      <c r="C20080" s="24"/>
    </row>
    <row r="20081" spans="1:3" ht="12.75" customHeight="1" x14ac:dyDescent="0.2">
      <c r="A20081" s="215" t="s">
        <v>15494</v>
      </c>
      <c r="B20081" s="215" t="s">
        <v>24</v>
      </c>
      <c r="C20081" s="24"/>
    </row>
    <row r="20082" spans="1:3" ht="12.75" customHeight="1" x14ac:dyDescent="0.2">
      <c r="A20082" s="215" t="s">
        <v>15495</v>
      </c>
      <c r="B20082" s="215" t="s">
        <v>24</v>
      </c>
      <c r="C20082" s="24"/>
    </row>
    <row r="20083" spans="1:3" ht="12.75" customHeight="1" x14ac:dyDescent="0.2">
      <c r="A20083" s="215" t="s">
        <v>15538</v>
      </c>
      <c r="B20083" s="215" t="s">
        <v>24</v>
      </c>
      <c r="C20083" s="24"/>
    </row>
    <row r="20084" spans="1:3" ht="12.75" customHeight="1" x14ac:dyDescent="0.2">
      <c r="A20084" s="215" t="s">
        <v>25455</v>
      </c>
      <c r="B20084" s="215" t="s">
        <v>24</v>
      </c>
      <c r="C20084" s="24"/>
    </row>
    <row r="20085" spans="1:3" ht="12.75" customHeight="1" x14ac:dyDescent="0.2">
      <c r="A20085" s="215" t="s">
        <v>15496</v>
      </c>
      <c r="B20085" s="215" t="s">
        <v>24</v>
      </c>
      <c r="C20085" s="24"/>
    </row>
    <row r="20086" spans="1:3" ht="12.75" customHeight="1" x14ac:dyDescent="0.2">
      <c r="A20086" s="215" t="s">
        <v>2540</v>
      </c>
      <c r="B20086" s="215" t="s">
        <v>24</v>
      </c>
      <c r="C20086" s="24"/>
    </row>
    <row r="20087" spans="1:3" ht="12.75" customHeight="1" x14ac:dyDescent="0.2">
      <c r="A20087" s="215" t="s">
        <v>15497</v>
      </c>
      <c r="B20087" s="215" t="s">
        <v>24</v>
      </c>
      <c r="C20087" s="24"/>
    </row>
    <row r="20088" spans="1:3" ht="12.75" customHeight="1" x14ac:dyDescent="0.2">
      <c r="A20088" s="215" t="s">
        <v>15498</v>
      </c>
      <c r="B20088" s="215" t="s">
        <v>24</v>
      </c>
      <c r="C20088" s="24"/>
    </row>
    <row r="20089" spans="1:3" ht="12.75" customHeight="1" x14ac:dyDescent="0.2">
      <c r="A20089" s="215" t="s">
        <v>15499</v>
      </c>
      <c r="B20089" s="215" t="s">
        <v>24</v>
      </c>
      <c r="C20089" s="24"/>
    </row>
    <row r="20090" spans="1:3" ht="12.75" customHeight="1" x14ac:dyDescent="0.2">
      <c r="A20090" s="215" t="s">
        <v>2541</v>
      </c>
      <c r="B20090" s="215" t="s">
        <v>24</v>
      </c>
      <c r="C20090" s="24"/>
    </row>
    <row r="20091" spans="1:3" ht="12.75" customHeight="1" x14ac:dyDescent="0.2">
      <c r="A20091" s="215" t="s">
        <v>15500</v>
      </c>
      <c r="B20091" s="215" t="s">
        <v>24</v>
      </c>
      <c r="C20091" s="24"/>
    </row>
    <row r="20092" spans="1:3" ht="12.75" customHeight="1" x14ac:dyDescent="0.2">
      <c r="A20092" s="215" t="s">
        <v>2542</v>
      </c>
      <c r="B20092" s="215" t="s">
        <v>24</v>
      </c>
      <c r="C20092" s="24"/>
    </row>
    <row r="20093" spans="1:3" ht="12.75" customHeight="1" x14ac:dyDescent="0.2">
      <c r="A20093" s="215" t="s">
        <v>15501</v>
      </c>
      <c r="B20093" s="215" t="s">
        <v>24</v>
      </c>
      <c r="C20093" s="24"/>
    </row>
    <row r="20094" spans="1:3" ht="12.75" customHeight="1" x14ac:dyDescent="0.2">
      <c r="A20094" s="215" t="s">
        <v>2543</v>
      </c>
      <c r="B20094" s="215" t="s">
        <v>24</v>
      </c>
      <c r="C20094" s="24"/>
    </row>
    <row r="20095" spans="1:3" ht="12.75" customHeight="1" x14ac:dyDescent="0.2">
      <c r="A20095" s="215" t="s">
        <v>15502</v>
      </c>
      <c r="B20095" s="215" t="s">
        <v>24</v>
      </c>
      <c r="C20095" s="24"/>
    </row>
    <row r="20096" spans="1:3" ht="12.75" customHeight="1" x14ac:dyDescent="0.2">
      <c r="A20096" s="215" t="s">
        <v>23815</v>
      </c>
      <c r="B20096" s="215" t="s">
        <v>24</v>
      </c>
      <c r="C20096" s="24"/>
    </row>
    <row r="20097" spans="1:3" ht="12.75" customHeight="1" x14ac:dyDescent="0.2">
      <c r="A20097" s="215" t="s">
        <v>23816</v>
      </c>
      <c r="B20097" s="215" t="s">
        <v>24</v>
      </c>
      <c r="C20097" s="24"/>
    </row>
    <row r="20098" spans="1:3" ht="12.75" customHeight="1" x14ac:dyDescent="0.2">
      <c r="A20098" s="215" t="s">
        <v>15503</v>
      </c>
      <c r="B20098" s="215" t="s">
        <v>24</v>
      </c>
      <c r="C20098" s="24"/>
    </row>
    <row r="20099" spans="1:3" ht="12.75" customHeight="1" x14ac:dyDescent="0.2">
      <c r="A20099" s="215" t="s">
        <v>15504</v>
      </c>
      <c r="B20099" s="215" t="s">
        <v>24</v>
      </c>
      <c r="C20099" s="24"/>
    </row>
    <row r="20100" spans="1:3" ht="12.75" customHeight="1" x14ac:dyDescent="0.2">
      <c r="A20100" s="215" t="s">
        <v>15505</v>
      </c>
      <c r="B20100" s="215" t="s">
        <v>24</v>
      </c>
      <c r="C20100" s="24"/>
    </row>
    <row r="20101" spans="1:3" ht="12.75" customHeight="1" x14ac:dyDescent="0.2">
      <c r="A20101" s="215" t="s">
        <v>15506</v>
      </c>
      <c r="B20101" s="215" t="s">
        <v>24</v>
      </c>
      <c r="C20101" s="24"/>
    </row>
    <row r="20102" spans="1:3" ht="12.75" customHeight="1" x14ac:dyDescent="0.2">
      <c r="A20102" s="215" t="s">
        <v>15507</v>
      </c>
      <c r="B20102" s="215" t="s">
        <v>24</v>
      </c>
      <c r="C20102" s="24"/>
    </row>
    <row r="20103" spans="1:3" ht="12.75" customHeight="1" x14ac:dyDescent="0.2">
      <c r="A20103" s="215" t="s">
        <v>15508</v>
      </c>
      <c r="B20103" s="215" t="s">
        <v>24</v>
      </c>
      <c r="C20103" s="24"/>
    </row>
    <row r="20104" spans="1:3" ht="12.75" customHeight="1" x14ac:dyDescent="0.2">
      <c r="A20104" s="215" t="s">
        <v>15509</v>
      </c>
      <c r="B20104" s="215" t="s">
        <v>24</v>
      </c>
      <c r="C20104" s="24"/>
    </row>
    <row r="20105" spans="1:3" ht="12.75" customHeight="1" x14ac:dyDescent="0.2">
      <c r="A20105" s="215" t="s">
        <v>15510</v>
      </c>
      <c r="B20105" s="215" t="s">
        <v>24</v>
      </c>
      <c r="C20105" s="24"/>
    </row>
    <row r="20106" spans="1:3" ht="12.75" customHeight="1" x14ac:dyDescent="0.2">
      <c r="A20106" s="215" t="s">
        <v>15511</v>
      </c>
      <c r="B20106" s="215" t="s">
        <v>24</v>
      </c>
      <c r="C20106" s="24"/>
    </row>
    <row r="20107" spans="1:3" ht="12.75" customHeight="1" x14ac:dyDescent="0.2">
      <c r="A20107" s="215" t="s">
        <v>15512</v>
      </c>
      <c r="B20107" s="215" t="s">
        <v>24</v>
      </c>
      <c r="C20107" s="24"/>
    </row>
    <row r="20108" spans="1:3" ht="12.75" customHeight="1" x14ac:dyDescent="0.2">
      <c r="A20108" s="215" t="s">
        <v>15513</v>
      </c>
      <c r="B20108" s="215" t="s">
        <v>24</v>
      </c>
      <c r="C20108" s="24"/>
    </row>
    <row r="20109" spans="1:3" ht="12.75" customHeight="1" x14ac:dyDescent="0.2">
      <c r="A20109" s="215" t="s">
        <v>15514</v>
      </c>
      <c r="B20109" s="215" t="s">
        <v>24</v>
      </c>
      <c r="C20109" s="24"/>
    </row>
    <row r="20110" spans="1:3" ht="12.75" customHeight="1" x14ac:dyDescent="0.2">
      <c r="A20110" s="215" t="s">
        <v>15515</v>
      </c>
      <c r="B20110" s="215" t="s">
        <v>24</v>
      </c>
      <c r="C20110" s="24"/>
    </row>
    <row r="20111" spans="1:3" ht="12.75" customHeight="1" x14ac:dyDescent="0.2">
      <c r="A20111" s="215" t="s">
        <v>15516</v>
      </c>
      <c r="B20111" s="215" t="s">
        <v>24</v>
      </c>
      <c r="C20111" s="24"/>
    </row>
    <row r="20112" spans="1:3" ht="12.75" customHeight="1" x14ac:dyDescent="0.2">
      <c r="A20112" s="215" t="s">
        <v>23817</v>
      </c>
      <c r="B20112" s="215" t="s">
        <v>24</v>
      </c>
      <c r="C20112" s="24"/>
    </row>
    <row r="20113" spans="1:3" ht="12.75" customHeight="1" x14ac:dyDescent="0.2">
      <c r="A20113" s="215" t="s">
        <v>23818</v>
      </c>
      <c r="B20113" s="215" t="s">
        <v>24</v>
      </c>
      <c r="C20113" s="24"/>
    </row>
    <row r="20114" spans="1:3" ht="12.75" customHeight="1" x14ac:dyDescent="0.2">
      <c r="A20114" s="215" t="s">
        <v>23819</v>
      </c>
      <c r="B20114" s="215" t="s">
        <v>24</v>
      </c>
      <c r="C20114" s="24"/>
    </row>
    <row r="20115" spans="1:3" ht="12.75" customHeight="1" x14ac:dyDescent="0.2">
      <c r="A20115" s="215" t="s">
        <v>23820</v>
      </c>
      <c r="B20115" s="215" t="s">
        <v>24</v>
      </c>
      <c r="C20115" s="24"/>
    </row>
    <row r="20116" spans="1:3" ht="12.75" customHeight="1" x14ac:dyDescent="0.2">
      <c r="A20116" s="215" t="s">
        <v>15517</v>
      </c>
      <c r="B20116" s="215" t="s">
        <v>24</v>
      </c>
      <c r="C20116" s="24"/>
    </row>
    <row r="20117" spans="1:3" ht="12.75" customHeight="1" x14ac:dyDescent="0.2">
      <c r="A20117" s="215" t="s">
        <v>15518</v>
      </c>
      <c r="B20117" s="215" t="s">
        <v>24</v>
      </c>
      <c r="C20117" s="24"/>
    </row>
    <row r="20118" spans="1:3" ht="12.75" customHeight="1" x14ac:dyDescent="0.2">
      <c r="A20118" s="215" t="s">
        <v>15519</v>
      </c>
      <c r="B20118" s="215" t="s">
        <v>24</v>
      </c>
      <c r="C20118" s="24"/>
    </row>
    <row r="20119" spans="1:3" ht="12.75" customHeight="1" x14ac:dyDescent="0.2">
      <c r="A20119" s="215" t="s">
        <v>2544</v>
      </c>
      <c r="B20119" s="215" t="s">
        <v>24</v>
      </c>
      <c r="C20119" s="24"/>
    </row>
    <row r="20120" spans="1:3" ht="12.75" customHeight="1" x14ac:dyDescent="0.2">
      <c r="A20120" s="215" t="s">
        <v>15520</v>
      </c>
      <c r="B20120" s="215" t="s">
        <v>24</v>
      </c>
      <c r="C20120" s="24"/>
    </row>
    <row r="20121" spans="1:3" ht="12.75" customHeight="1" x14ac:dyDescent="0.2">
      <c r="A20121" s="215" t="s">
        <v>23821</v>
      </c>
      <c r="B20121" s="215" t="s">
        <v>24</v>
      </c>
      <c r="C20121" s="24"/>
    </row>
    <row r="20122" spans="1:3" ht="12.75" customHeight="1" x14ac:dyDescent="0.2">
      <c r="A20122" s="215" t="s">
        <v>23822</v>
      </c>
      <c r="B20122" s="215" t="s">
        <v>24</v>
      </c>
      <c r="C20122" s="24"/>
    </row>
    <row r="20123" spans="1:3" ht="12.75" customHeight="1" x14ac:dyDescent="0.2">
      <c r="A20123" s="185" t="s">
        <v>26683</v>
      </c>
      <c r="B20123" s="185" t="s">
        <v>24</v>
      </c>
      <c r="C20123" s="24"/>
    </row>
    <row r="20124" spans="1:3" ht="12.75" customHeight="1" x14ac:dyDescent="0.2">
      <c r="A20124" s="215" t="s">
        <v>23823</v>
      </c>
      <c r="B20124" s="215" t="s">
        <v>24</v>
      </c>
      <c r="C20124" s="24"/>
    </row>
    <row r="20125" spans="1:3" ht="12.75" customHeight="1" x14ac:dyDescent="0.2">
      <c r="A20125" s="185" t="s">
        <v>26684</v>
      </c>
      <c r="B20125" s="185" t="s">
        <v>24</v>
      </c>
      <c r="C20125" s="24"/>
    </row>
    <row r="20126" spans="1:3" ht="12.75" customHeight="1" x14ac:dyDescent="0.2">
      <c r="A20126" s="215" t="s">
        <v>26139</v>
      </c>
      <c r="B20126" s="215" t="s">
        <v>24</v>
      </c>
      <c r="C20126" s="24"/>
    </row>
    <row r="20127" spans="1:3" ht="12.75" customHeight="1" x14ac:dyDescent="0.2">
      <c r="A20127" s="215" t="s">
        <v>26140</v>
      </c>
      <c r="B20127" s="215" t="s">
        <v>24</v>
      </c>
      <c r="C20127" s="24"/>
    </row>
    <row r="20128" spans="1:3" ht="12.75" customHeight="1" x14ac:dyDescent="0.2">
      <c r="A20128" s="215" t="s">
        <v>15521</v>
      </c>
      <c r="B20128" s="215" t="s">
        <v>24</v>
      </c>
      <c r="C20128" s="24"/>
    </row>
    <row r="20129" spans="1:3" ht="12.75" customHeight="1" x14ac:dyDescent="0.2">
      <c r="A20129" s="215" t="s">
        <v>15522</v>
      </c>
      <c r="B20129" s="215" t="s">
        <v>24</v>
      </c>
      <c r="C20129" s="24"/>
    </row>
    <row r="20130" spans="1:3" ht="12.75" customHeight="1" x14ac:dyDescent="0.2">
      <c r="A20130" s="215" t="s">
        <v>15523</v>
      </c>
      <c r="B20130" s="215" t="s">
        <v>24</v>
      </c>
      <c r="C20130" s="24"/>
    </row>
    <row r="20131" spans="1:3" ht="12.75" customHeight="1" x14ac:dyDescent="0.2">
      <c r="A20131" s="215" t="s">
        <v>15524</v>
      </c>
      <c r="B20131" s="215" t="s">
        <v>24</v>
      </c>
      <c r="C20131" s="24"/>
    </row>
    <row r="20132" spans="1:3" ht="12.75" customHeight="1" x14ac:dyDescent="0.2">
      <c r="A20132" s="215" t="s">
        <v>15525</v>
      </c>
      <c r="B20132" s="215" t="s">
        <v>24</v>
      </c>
      <c r="C20132" s="24"/>
    </row>
    <row r="20133" spans="1:3" ht="12.75" customHeight="1" x14ac:dyDescent="0.2">
      <c r="A20133" s="215" t="s">
        <v>15526</v>
      </c>
      <c r="B20133" s="215" t="s">
        <v>24</v>
      </c>
      <c r="C20133" s="24"/>
    </row>
    <row r="20134" spans="1:3" ht="12.75" customHeight="1" x14ac:dyDescent="0.2">
      <c r="A20134" s="215" t="s">
        <v>15527</v>
      </c>
      <c r="B20134" s="215" t="s">
        <v>24</v>
      </c>
      <c r="C20134" s="24"/>
    </row>
    <row r="20135" spans="1:3" ht="12.75" customHeight="1" x14ac:dyDescent="0.2">
      <c r="A20135" s="215" t="s">
        <v>24</v>
      </c>
      <c r="B20135" s="215" t="s">
        <v>24</v>
      </c>
      <c r="C20135" s="24"/>
    </row>
    <row r="20136" spans="1:3" ht="12.75" customHeight="1" x14ac:dyDescent="0.2">
      <c r="A20136" s="215" t="s">
        <v>15528</v>
      </c>
      <c r="B20136" s="215" t="s">
        <v>24</v>
      </c>
      <c r="C20136" s="24"/>
    </row>
    <row r="20137" spans="1:3" ht="12.75" customHeight="1" x14ac:dyDescent="0.2">
      <c r="A20137" s="215" t="s">
        <v>15529</v>
      </c>
      <c r="B20137" s="215" t="s">
        <v>24</v>
      </c>
      <c r="C20137" s="24"/>
    </row>
    <row r="20138" spans="1:3" ht="12.75" customHeight="1" x14ac:dyDescent="0.2">
      <c r="A20138" s="215" t="s">
        <v>15530</v>
      </c>
      <c r="B20138" s="215" t="s">
        <v>24</v>
      </c>
      <c r="C20138" s="24"/>
    </row>
    <row r="20139" spans="1:3" ht="12.75" customHeight="1" x14ac:dyDescent="0.2">
      <c r="A20139" s="215" t="s">
        <v>15531</v>
      </c>
      <c r="B20139" s="215" t="s">
        <v>24</v>
      </c>
      <c r="C20139" s="24"/>
    </row>
    <row r="20140" spans="1:3" ht="12.75" customHeight="1" x14ac:dyDescent="0.2">
      <c r="A20140" s="215" t="s">
        <v>15532</v>
      </c>
      <c r="B20140" s="215" t="s">
        <v>24</v>
      </c>
      <c r="C20140" s="24"/>
    </row>
    <row r="20141" spans="1:3" ht="12.75" customHeight="1" x14ac:dyDescent="0.2">
      <c r="A20141" s="215" t="s">
        <v>25463</v>
      </c>
      <c r="B20141" s="215" t="s">
        <v>24</v>
      </c>
      <c r="C20141" s="24"/>
    </row>
    <row r="20142" spans="1:3" ht="12.75" customHeight="1" x14ac:dyDescent="0.2">
      <c r="A20142" s="215" t="s">
        <v>15539</v>
      </c>
      <c r="B20142" s="215" t="s">
        <v>24</v>
      </c>
      <c r="C20142" s="24"/>
    </row>
    <row r="20143" spans="1:3" ht="12.75" customHeight="1" x14ac:dyDescent="0.2">
      <c r="A20143" s="215" t="s">
        <v>2545</v>
      </c>
      <c r="B20143" s="215" t="s">
        <v>24</v>
      </c>
      <c r="C20143" s="24"/>
    </row>
    <row r="20144" spans="1:3" ht="12.75" customHeight="1" x14ac:dyDescent="0.2">
      <c r="A20144" s="215" t="s">
        <v>15533</v>
      </c>
      <c r="B20144" s="215" t="s">
        <v>24</v>
      </c>
      <c r="C20144" s="24"/>
    </row>
    <row r="20145" spans="1:3" ht="12.75" customHeight="1" x14ac:dyDescent="0.2">
      <c r="A20145" s="215" t="s">
        <v>23796</v>
      </c>
      <c r="B20145" s="215" t="s">
        <v>24</v>
      </c>
      <c r="C20145" s="24"/>
    </row>
    <row r="20146" spans="1:3" ht="12.75" customHeight="1" x14ac:dyDescent="0.2">
      <c r="A20146" s="215" t="s">
        <v>15540</v>
      </c>
      <c r="B20146" s="215" t="s">
        <v>1170</v>
      </c>
      <c r="C20146" s="24"/>
    </row>
    <row r="20147" spans="1:3" ht="12.75" customHeight="1" x14ac:dyDescent="0.2">
      <c r="A20147" s="215" t="s">
        <v>15561</v>
      </c>
      <c r="B20147" s="215" t="s">
        <v>153</v>
      </c>
      <c r="C20147" s="24"/>
    </row>
    <row r="20148" spans="1:3" ht="12.75" customHeight="1" x14ac:dyDescent="0.2">
      <c r="A20148" s="215" t="s">
        <v>15562</v>
      </c>
      <c r="B20148" s="215" t="s">
        <v>153</v>
      </c>
      <c r="C20148" s="24"/>
    </row>
    <row r="20149" spans="1:3" ht="12.75" customHeight="1" x14ac:dyDescent="0.2">
      <c r="A20149" s="215" t="s">
        <v>2546</v>
      </c>
      <c r="B20149" s="215" t="s">
        <v>153</v>
      </c>
      <c r="C20149" s="24"/>
    </row>
    <row r="20150" spans="1:3" ht="12.75" customHeight="1" x14ac:dyDescent="0.2">
      <c r="A20150" s="215" t="s">
        <v>15541</v>
      </c>
      <c r="B20150" s="215" t="s">
        <v>153</v>
      </c>
      <c r="C20150" s="24"/>
    </row>
    <row r="20151" spans="1:3" ht="12.75" customHeight="1" x14ac:dyDescent="0.2">
      <c r="A20151" s="215" t="s">
        <v>15542</v>
      </c>
      <c r="B20151" s="215" t="s">
        <v>153</v>
      </c>
      <c r="C20151" s="24"/>
    </row>
    <row r="20152" spans="1:3" ht="12.75" customHeight="1" x14ac:dyDescent="0.2">
      <c r="A20152" s="215" t="s">
        <v>15543</v>
      </c>
      <c r="B20152" s="215" t="s">
        <v>153</v>
      </c>
      <c r="C20152" s="24"/>
    </row>
    <row r="20153" spans="1:3" ht="12.75" customHeight="1" x14ac:dyDescent="0.2">
      <c r="A20153" s="215" t="s">
        <v>23824</v>
      </c>
      <c r="B20153" s="215" t="s">
        <v>153</v>
      </c>
      <c r="C20153" s="24"/>
    </row>
    <row r="20154" spans="1:3" ht="12.75" customHeight="1" x14ac:dyDescent="0.2">
      <c r="A20154" s="215" t="s">
        <v>15563</v>
      </c>
      <c r="B20154" s="215" t="s">
        <v>153</v>
      </c>
      <c r="C20154" s="24"/>
    </row>
    <row r="20155" spans="1:3" ht="12.75" customHeight="1" x14ac:dyDescent="0.2">
      <c r="A20155" s="215" t="s">
        <v>3294</v>
      </c>
      <c r="B20155" s="215" t="s">
        <v>153</v>
      </c>
      <c r="C20155" s="24"/>
    </row>
    <row r="20156" spans="1:3" ht="12.75" customHeight="1" x14ac:dyDescent="0.2">
      <c r="A20156" s="215" t="s">
        <v>15544</v>
      </c>
      <c r="B20156" s="215" t="s">
        <v>153</v>
      </c>
      <c r="C20156" s="24"/>
    </row>
    <row r="20157" spans="1:3" ht="12.75" customHeight="1" x14ac:dyDescent="0.2">
      <c r="A20157" s="215" t="s">
        <v>15564</v>
      </c>
      <c r="B20157" s="215" t="s">
        <v>153</v>
      </c>
      <c r="C20157" s="24"/>
    </row>
    <row r="20158" spans="1:3" ht="12.75" customHeight="1" x14ac:dyDescent="0.2">
      <c r="A20158" s="215" t="s">
        <v>23825</v>
      </c>
      <c r="B20158" s="215" t="s">
        <v>153</v>
      </c>
      <c r="C20158" s="24"/>
    </row>
    <row r="20159" spans="1:3" ht="12.75" customHeight="1" x14ac:dyDescent="0.2">
      <c r="A20159" s="215" t="s">
        <v>15565</v>
      </c>
      <c r="B20159" s="215" t="s">
        <v>153</v>
      </c>
      <c r="C20159" s="24"/>
    </row>
    <row r="20160" spans="1:3" ht="12.75" customHeight="1" x14ac:dyDescent="0.2">
      <c r="A20160" s="215" t="s">
        <v>15566</v>
      </c>
      <c r="B20160" s="215" t="s">
        <v>153</v>
      </c>
      <c r="C20160" s="24"/>
    </row>
    <row r="20161" spans="1:3" ht="12.75" customHeight="1" x14ac:dyDescent="0.2">
      <c r="A20161" s="215" t="s">
        <v>15545</v>
      </c>
      <c r="B20161" s="215" t="s">
        <v>153</v>
      </c>
      <c r="C20161" s="24"/>
    </row>
    <row r="20162" spans="1:3" ht="12.75" customHeight="1" x14ac:dyDescent="0.2">
      <c r="A20162" s="215" t="s">
        <v>15567</v>
      </c>
      <c r="B20162" s="215" t="s">
        <v>153</v>
      </c>
      <c r="C20162" s="24"/>
    </row>
    <row r="20163" spans="1:3" ht="12.75" customHeight="1" x14ac:dyDescent="0.2">
      <c r="A20163" s="215" t="s">
        <v>23826</v>
      </c>
      <c r="B20163" s="215" t="s">
        <v>153</v>
      </c>
      <c r="C20163" s="24"/>
    </row>
    <row r="20164" spans="1:3" ht="12.75" customHeight="1" x14ac:dyDescent="0.2">
      <c r="A20164" s="215" t="s">
        <v>2547</v>
      </c>
      <c r="B20164" s="215" t="s">
        <v>153</v>
      </c>
      <c r="C20164" s="24"/>
    </row>
    <row r="20165" spans="1:3" ht="12.75" customHeight="1" x14ac:dyDescent="0.2">
      <c r="A20165" s="215" t="s">
        <v>15546</v>
      </c>
      <c r="B20165" s="215" t="s">
        <v>153</v>
      </c>
      <c r="C20165" s="24"/>
    </row>
    <row r="20166" spans="1:3" ht="12.75" customHeight="1" x14ac:dyDescent="0.2">
      <c r="A20166" s="215" t="s">
        <v>15547</v>
      </c>
      <c r="B20166" s="215" t="s">
        <v>153</v>
      </c>
      <c r="C20166" s="24"/>
    </row>
    <row r="20167" spans="1:3" ht="12.75" customHeight="1" x14ac:dyDescent="0.2">
      <c r="A20167" s="215" t="s">
        <v>15548</v>
      </c>
      <c r="B20167" s="215" t="s">
        <v>153</v>
      </c>
      <c r="C20167" s="24"/>
    </row>
    <row r="20168" spans="1:3" ht="12.75" customHeight="1" x14ac:dyDescent="0.2">
      <c r="A20168" s="215" t="s">
        <v>153</v>
      </c>
      <c r="B20168" s="215" t="s">
        <v>153</v>
      </c>
      <c r="C20168" s="24"/>
    </row>
    <row r="20169" spans="1:3" ht="12.75" customHeight="1" x14ac:dyDescent="0.2">
      <c r="A20169" s="215" t="s">
        <v>15549</v>
      </c>
      <c r="B20169" s="215" t="s">
        <v>153</v>
      </c>
      <c r="C20169" s="24"/>
    </row>
    <row r="20170" spans="1:3" ht="12.75" customHeight="1" x14ac:dyDescent="0.2">
      <c r="A20170" s="215" t="s">
        <v>15550</v>
      </c>
      <c r="B20170" s="215" t="s">
        <v>153</v>
      </c>
      <c r="C20170" s="24"/>
    </row>
    <row r="20171" spans="1:3" ht="12.75" customHeight="1" x14ac:dyDescent="0.2">
      <c r="A20171" s="215" t="s">
        <v>15551</v>
      </c>
      <c r="B20171" s="215" t="s">
        <v>153</v>
      </c>
      <c r="C20171" s="24"/>
    </row>
    <row r="20172" spans="1:3" ht="12.75" customHeight="1" x14ac:dyDescent="0.2">
      <c r="A20172" s="215" t="s">
        <v>15552</v>
      </c>
      <c r="B20172" s="215" t="s">
        <v>153</v>
      </c>
      <c r="C20172" s="24"/>
    </row>
    <row r="20173" spans="1:3" ht="12.75" customHeight="1" x14ac:dyDescent="0.2">
      <c r="A20173" s="215" t="s">
        <v>15553</v>
      </c>
      <c r="B20173" s="215" t="s">
        <v>153</v>
      </c>
      <c r="C20173" s="24"/>
    </row>
    <row r="20174" spans="1:3" ht="12.75" customHeight="1" x14ac:dyDescent="0.2">
      <c r="A20174" s="215" t="s">
        <v>15554</v>
      </c>
      <c r="B20174" s="215" t="s">
        <v>153</v>
      </c>
      <c r="C20174" s="24"/>
    </row>
    <row r="20175" spans="1:3" ht="12.75" customHeight="1" x14ac:dyDescent="0.2">
      <c r="A20175" s="215" t="s">
        <v>23827</v>
      </c>
      <c r="B20175" s="215" t="s">
        <v>153</v>
      </c>
      <c r="C20175" s="24"/>
    </row>
    <row r="20176" spans="1:3" ht="12.75" customHeight="1" x14ac:dyDescent="0.2">
      <c r="A20176" s="215" t="s">
        <v>15555</v>
      </c>
      <c r="B20176" s="215" t="s">
        <v>153</v>
      </c>
      <c r="C20176" s="24"/>
    </row>
    <row r="20177" spans="1:3" ht="12.75" customHeight="1" x14ac:dyDescent="0.2">
      <c r="A20177" s="215" t="s">
        <v>15556</v>
      </c>
      <c r="B20177" s="215" t="s">
        <v>153</v>
      </c>
      <c r="C20177" s="24"/>
    </row>
    <row r="20178" spans="1:3" ht="12.75" customHeight="1" x14ac:dyDescent="0.2">
      <c r="A20178" s="215" t="s">
        <v>15557</v>
      </c>
      <c r="B20178" s="215" t="s">
        <v>153</v>
      </c>
      <c r="C20178" s="24"/>
    </row>
    <row r="20179" spans="1:3" ht="12.75" customHeight="1" x14ac:dyDescent="0.2">
      <c r="A20179" s="215" t="s">
        <v>15558</v>
      </c>
      <c r="B20179" s="215" t="s">
        <v>153</v>
      </c>
      <c r="C20179" s="24"/>
    </row>
    <row r="20180" spans="1:3" ht="12.75" customHeight="1" x14ac:dyDescent="0.2">
      <c r="A20180" s="215" t="s">
        <v>2548</v>
      </c>
      <c r="B20180" s="215" t="s">
        <v>153</v>
      </c>
      <c r="C20180" s="24"/>
    </row>
    <row r="20181" spans="1:3" ht="12.75" customHeight="1" x14ac:dyDescent="0.2">
      <c r="A20181" s="215" t="s">
        <v>15559</v>
      </c>
      <c r="B20181" s="215" t="s">
        <v>153</v>
      </c>
      <c r="C20181" s="24"/>
    </row>
    <row r="20182" spans="1:3" ht="12.75" customHeight="1" x14ac:dyDescent="0.2">
      <c r="A20182" s="215" t="s">
        <v>2549</v>
      </c>
      <c r="B20182" s="215" t="s">
        <v>153</v>
      </c>
      <c r="C20182" s="24"/>
    </row>
    <row r="20183" spans="1:3" ht="12.75" customHeight="1" x14ac:dyDescent="0.2">
      <c r="A20183" s="215" t="s">
        <v>15560</v>
      </c>
      <c r="B20183" s="215" t="s">
        <v>153</v>
      </c>
      <c r="C20183" s="24"/>
    </row>
    <row r="20184" spans="1:3" ht="12.75" customHeight="1" x14ac:dyDescent="0.2">
      <c r="A20184" s="215" t="s">
        <v>15568</v>
      </c>
      <c r="B20184" s="215" t="s">
        <v>153</v>
      </c>
      <c r="C20184" s="24"/>
    </row>
    <row r="20185" spans="1:3" ht="12.75" customHeight="1" x14ac:dyDescent="0.2">
      <c r="A20185" s="215" t="s">
        <v>15578</v>
      </c>
      <c r="B20185" s="215" t="s">
        <v>3295</v>
      </c>
      <c r="C20185" s="24"/>
    </row>
    <row r="20186" spans="1:3" ht="12.75" customHeight="1" x14ac:dyDescent="0.2">
      <c r="A20186" s="215" t="s">
        <v>15579</v>
      </c>
      <c r="B20186" s="215" t="s">
        <v>3295</v>
      </c>
      <c r="C20186" s="24"/>
    </row>
    <row r="20187" spans="1:3" ht="12.75" customHeight="1" x14ac:dyDescent="0.2">
      <c r="A20187" s="215" t="s">
        <v>15580</v>
      </c>
      <c r="B20187" s="215" t="s">
        <v>3295</v>
      </c>
      <c r="C20187" s="24"/>
    </row>
    <row r="20188" spans="1:3" ht="12.75" customHeight="1" x14ac:dyDescent="0.2">
      <c r="A20188" s="215" t="s">
        <v>15581</v>
      </c>
      <c r="B20188" s="215" t="s">
        <v>3295</v>
      </c>
      <c r="C20188" s="24"/>
    </row>
    <row r="20189" spans="1:3" ht="12.75" customHeight="1" x14ac:dyDescent="0.2">
      <c r="A20189" s="215" t="s">
        <v>15582</v>
      </c>
      <c r="B20189" s="215" t="s">
        <v>3295</v>
      </c>
      <c r="C20189" s="24"/>
    </row>
    <row r="20190" spans="1:3" ht="12.75" customHeight="1" x14ac:dyDescent="0.2">
      <c r="A20190" s="215" t="s">
        <v>15583</v>
      </c>
      <c r="B20190" s="215" t="s">
        <v>3295</v>
      </c>
      <c r="C20190" s="24"/>
    </row>
    <row r="20191" spans="1:3" ht="12.75" customHeight="1" x14ac:dyDescent="0.2">
      <c r="A20191" s="215" t="s">
        <v>15584</v>
      </c>
      <c r="B20191" s="215" t="s">
        <v>3295</v>
      </c>
      <c r="C20191" s="24"/>
    </row>
    <row r="20192" spans="1:3" ht="12.75" customHeight="1" x14ac:dyDescent="0.2">
      <c r="A20192" s="215" t="s">
        <v>15585</v>
      </c>
      <c r="B20192" s="215" t="s">
        <v>3295</v>
      </c>
      <c r="C20192" s="24"/>
    </row>
    <row r="20193" spans="1:3" ht="12.75" customHeight="1" x14ac:dyDescent="0.2">
      <c r="A20193" s="215" t="s">
        <v>15586</v>
      </c>
      <c r="B20193" s="215" t="s">
        <v>3295</v>
      </c>
      <c r="C20193" s="24"/>
    </row>
    <row r="20194" spans="1:3" ht="12.75" customHeight="1" x14ac:dyDescent="0.2">
      <c r="A20194" s="215" t="s">
        <v>15569</v>
      </c>
      <c r="B20194" s="215" t="s">
        <v>3295</v>
      </c>
      <c r="C20194" s="24"/>
    </row>
    <row r="20195" spans="1:3" ht="12.75" customHeight="1" x14ac:dyDescent="0.2">
      <c r="A20195" s="215" t="s">
        <v>15570</v>
      </c>
      <c r="B20195" s="215" t="s">
        <v>3295</v>
      </c>
      <c r="C20195" s="24"/>
    </row>
    <row r="20196" spans="1:3" ht="12.75" customHeight="1" x14ac:dyDescent="0.2">
      <c r="A20196" s="215" t="s">
        <v>23828</v>
      </c>
      <c r="B20196" s="215" t="s">
        <v>3295</v>
      </c>
      <c r="C20196" s="24"/>
    </row>
    <row r="20197" spans="1:3" ht="12.75" customHeight="1" x14ac:dyDescent="0.2">
      <c r="A20197" s="215" t="s">
        <v>15571</v>
      </c>
      <c r="B20197" s="215" t="s">
        <v>3295</v>
      </c>
      <c r="C20197" s="24"/>
    </row>
    <row r="20198" spans="1:3" ht="12.75" customHeight="1" x14ac:dyDescent="0.2">
      <c r="A20198" s="215" t="s">
        <v>15572</v>
      </c>
      <c r="B20198" s="215" t="s">
        <v>3295</v>
      </c>
      <c r="C20198" s="24"/>
    </row>
    <row r="20199" spans="1:3" ht="12.75" customHeight="1" x14ac:dyDescent="0.2">
      <c r="A20199" s="215" t="s">
        <v>15573</v>
      </c>
      <c r="B20199" s="215" t="s">
        <v>3295</v>
      </c>
      <c r="C20199" s="24"/>
    </row>
    <row r="20200" spans="1:3" ht="12.75" customHeight="1" x14ac:dyDescent="0.2">
      <c r="A20200" s="215" t="s">
        <v>15574</v>
      </c>
      <c r="B20200" s="215" t="s">
        <v>3295</v>
      </c>
      <c r="C20200" s="24"/>
    </row>
    <row r="20201" spans="1:3" ht="12.75" customHeight="1" x14ac:dyDescent="0.2">
      <c r="A20201" s="215" t="s">
        <v>15587</v>
      </c>
      <c r="B20201" s="215" t="s">
        <v>3295</v>
      </c>
      <c r="C20201" s="24"/>
    </row>
    <row r="20202" spans="1:3" ht="12.75" customHeight="1" x14ac:dyDescent="0.2">
      <c r="A20202" s="215" t="s">
        <v>3295</v>
      </c>
      <c r="B20202" s="215" t="s">
        <v>3295</v>
      </c>
      <c r="C20202" s="24"/>
    </row>
    <row r="20203" spans="1:3" ht="12.75" customHeight="1" x14ac:dyDescent="0.2">
      <c r="A20203" s="215" t="s">
        <v>15575</v>
      </c>
      <c r="B20203" s="215" t="s">
        <v>3295</v>
      </c>
      <c r="C20203" s="24"/>
    </row>
    <row r="20204" spans="1:3" ht="12.75" customHeight="1" x14ac:dyDescent="0.2">
      <c r="A20204" s="215" t="s">
        <v>15588</v>
      </c>
      <c r="B20204" s="215" t="s">
        <v>3295</v>
      </c>
      <c r="C20204" s="24"/>
    </row>
    <row r="20205" spans="1:3" ht="12.75" customHeight="1" x14ac:dyDescent="0.2">
      <c r="A20205" s="215" t="s">
        <v>15576</v>
      </c>
      <c r="B20205" s="215" t="s">
        <v>3295</v>
      </c>
      <c r="C20205" s="24"/>
    </row>
    <row r="20206" spans="1:3" ht="12.75" customHeight="1" x14ac:dyDescent="0.2">
      <c r="A20206" s="215" t="s">
        <v>15589</v>
      </c>
      <c r="B20206" s="215" t="s">
        <v>3295</v>
      </c>
      <c r="C20206" s="24"/>
    </row>
    <row r="20207" spans="1:3" ht="12.75" customHeight="1" x14ac:dyDescent="0.2">
      <c r="A20207" s="215" t="s">
        <v>15590</v>
      </c>
      <c r="B20207" s="215" t="s">
        <v>3295</v>
      </c>
      <c r="C20207" s="24"/>
    </row>
    <row r="20208" spans="1:3" ht="12.75" customHeight="1" x14ac:dyDescent="0.2">
      <c r="A20208" s="185" t="s">
        <v>26473</v>
      </c>
      <c r="B20208" s="185" t="s">
        <v>3295</v>
      </c>
      <c r="C20208" s="24"/>
    </row>
    <row r="20209" spans="1:3" ht="12.75" customHeight="1" x14ac:dyDescent="0.2">
      <c r="A20209" s="215" t="s">
        <v>15591</v>
      </c>
      <c r="B20209" s="215" t="s">
        <v>3295</v>
      </c>
      <c r="C20209" s="24"/>
    </row>
    <row r="20210" spans="1:3" ht="12.75" customHeight="1" x14ac:dyDescent="0.2">
      <c r="A20210" s="215" t="s">
        <v>15592</v>
      </c>
      <c r="B20210" s="215" t="s">
        <v>3295</v>
      </c>
      <c r="C20210" s="24"/>
    </row>
    <row r="20211" spans="1:3" ht="12.75" customHeight="1" x14ac:dyDescent="0.2">
      <c r="A20211" s="185" t="s">
        <v>26475</v>
      </c>
      <c r="B20211" s="185" t="s">
        <v>3295</v>
      </c>
      <c r="C20211" s="24"/>
    </row>
    <row r="20212" spans="1:3" ht="12.75" customHeight="1" x14ac:dyDescent="0.2">
      <c r="A20212" s="215" t="s">
        <v>15593</v>
      </c>
      <c r="B20212" s="215" t="s">
        <v>3295</v>
      </c>
      <c r="C20212" s="24"/>
    </row>
    <row r="20213" spans="1:3" ht="12.75" customHeight="1" x14ac:dyDescent="0.2">
      <c r="A20213" s="215" t="s">
        <v>15594</v>
      </c>
      <c r="B20213" s="215" t="s">
        <v>3295</v>
      </c>
      <c r="C20213" s="24"/>
    </row>
    <row r="20214" spans="1:3" ht="12.75" customHeight="1" x14ac:dyDescent="0.2">
      <c r="A20214" s="215" t="s">
        <v>15595</v>
      </c>
      <c r="B20214" s="215" t="s">
        <v>3295</v>
      </c>
      <c r="C20214" s="24"/>
    </row>
    <row r="20215" spans="1:3" ht="12.75" customHeight="1" x14ac:dyDescent="0.2">
      <c r="A20215" s="215" t="s">
        <v>15596</v>
      </c>
      <c r="B20215" s="215" t="s">
        <v>3295</v>
      </c>
      <c r="C20215" s="24"/>
    </row>
    <row r="20216" spans="1:3" ht="12.75" customHeight="1" x14ac:dyDescent="0.2">
      <c r="A20216" s="215" t="s">
        <v>15598</v>
      </c>
      <c r="B20216" s="215" t="s">
        <v>3295</v>
      </c>
      <c r="C20216" s="24"/>
    </row>
    <row r="20217" spans="1:3" ht="12.75" customHeight="1" x14ac:dyDescent="0.2">
      <c r="A20217" s="215" t="s">
        <v>15599</v>
      </c>
      <c r="B20217" s="215" t="s">
        <v>3295</v>
      </c>
      <c r="C20217" s="24"/>
    </row>
    <row r="20218" spans="1:3" ht="12.75" customHeight="1" x14ac:dyDescent="0.2">
      <c r="A20218" s="215" t="s">
        <v>15600</v>
      </c>
      <c r="B20218" s="215" t="s">
        <v>3295</v>
      </c>
      <c r="C20218" s="24"/>
    </row>
    <row r="20219" spans="1:3" ht="12.75" customHeight="1" x14ac:dyDescent="0.2">
      <c r="A20219" s="215" t="s">
        <v>15601</v>
      </c>
      <c r="B20219" s="215" t="s">
        <v>3295</v>
      </c>
      <c r="C20219" s="24"/>
    </row>
    <row r="20220" spans="1:3" ht="12.75" customHeight="1" x14ac:dyDescent="0.2">
      <c r="A20220" s="215" t="s">
        <v>15577</v>
      </c>
      <c r="B20220" s="215" t="s">
        <v>3295</v>
      </c>
      <c r="C20220" s="24"/>
    </row>
    <row r="20221" spans="1:3" ht="12.75" customHeight="1" x14ac:dyDescent="0.2">
      <c r="A20221" s="215" t="s">
        <v>15602</v>
      </c>
      <c r="B20221" s="215" t="s">
        <v>3295</v>
      </c>
      <c r="C20221" s="24"/>
    </row>
    <row r="20222" spans="1:3" ht="12.75" customHeight="1" x14ac:dyDescent="0.2">
      <c r="A20222" s="215" t="s">
        <v>15604</v>
      </c>
      <c r="B20222" s="215" t="s">
        <v>3295</v>
      </c>
      <c r="C20222" s="24"/>
    </row>
    <row r="20223" spans="1:3" ht="12.75" customHeight="1" x14ac:dyDescent="0.2">
      <c r="A20223" s="215" t="s">
        <v>15627</v>
      </c>
      <c r="B20223" s="215" t="s">
        <v>194</v>
      </c>
      <c r="C20223" s="24"/>
    </row>
    <row r="20224" spans="1:3" ht="12.75" customHeight="1" x14ac:dyDescent="0.2">
      <c r="A20224" s="215" t="s">
        <v>15605</v>
      </c>
      <c r="B20224" s="215" t="s">
        <v>194</v>
      </c>
      <c r="C20224" s="24"/>
    </row>
    <row r="20225" spans="1:3" ht="12.75" customHeight="1" x14ac:dyDescent="0.2">
      <c r="A20225" s="215" t="s">
        <v>15606</v>
      </c>
      <c r="B20225" s="215" t="s">
        <v>194</v>
      </c>
      <c r="C20225" s="24"/>
    </row>
    <row r="20226" spans="1:3" ht="12.75" customHeight="1" x14ac:dyDescent="0.2">
      <c r="A20226" s="215" t="s">
        <v>15607</v>
      </c>
      <c r="B20226" s="215" t="s">
        <v>194</v>
      </c>
      <c r="C20226" s="24"/>
    </row>
    <row r="20227" spans="1:3" ht="12.75" customHeight="1" x14ac:dyDescent="0.2">
      <c r="A20227" s="215" t="s">
        <v>26141</v>
      </c>
      <c r="B20227" s="215" t="s">
        <v>194</v>
      </c>
      <c r="C20227" s="24"/>
    </row>
    <row r="20228" spans="1:3" ht="12.75" customHeight="1" x14ac:dyDescent="0.2">
      <c r="A20228" s="215" t="s">
        <v>23829</v>
      </c>
      <c r="B20228" s="215" t="s">
        <v>194</v>
      </c>
      <c r="C20228" s="24"/>
    </row>
    <row r="20229" spans="1:3" ht="12.75" customHeight="1" x14ac:dyDescent="0.2">
      <c r="A20229" s="215" t="s">
        <v>15608</v>
      </c>
      <c r="B20229" s="215" t="s">
        <v>194</v>
      </c>
      <c r="C20229" s="24"/>
    </row>
    <row r="20230" spans="1:3" ht="12.75" customHeight="1" x14ac:dyDescent="0.2">
      <c r="A20230" s="215" t="s">
        <v>15609</v>
      </c>
      <c r="B20230" s="215" t="s">
        <v>194</v>
      </c>
      <c r="C20230" s="24"/>
    </row>
    <row r="20231" spans="1:3" ht="12.75" customHeight="1" x14ac:dyDescent="0.2">
      <c r="A20231" s="215" t="s">
        <v>15610</v>
      </c>
      <c r="B20231" s="215" t="s">
        <v>194</v>
      </c>
      <c r="C20231" s="24"/>
    </row>
    <row r="20232" spans="1:3" ht="12.75" customHeight="1" x14ac:dyDescent="0.2">
      <c r="A20232" s="185" t="s">
        <v>26727</v>
      </c>
      <c r="B20232" s="185" t="s">
        <v>194</v>
      </c>
      <c r="C20232" s="24"/>
    </row>
    <row r="20233" spans="1:3" ht="12.75" customHeight="1" x14ac:dyDescent="0.2">
      <c r="A20233" s="215" t="s">
        <v>15611</v>
      </c>
      <c r="B20233" s="215" t="s">
        <v>194</v>
      </c>
      <c r="C20233" s="24"/>
    </row>
    <row r="20234" spans="1:3" ht="12.75" customHeight="1" x14ac:dyDescent="0.2">
      <c r="A20234" s="215" t="s">
        <v>2550</v>
      </c>
      <c r="B20234" s="215" t="s">
        <v>194</v>
      </c>
      <c r="C20234" s="24"/>
    </row>
    <row r="20235" spans="1:3" ht="12.75" customHeight="1" x14ac:dyDescent="0.2">
      <c r="A20235" s="215" t="s">
        <v>15612</v>
      </c>
      <c r="B20235" s="215" t="s">
        <v>194</v>
      </c>
      <c r="C20235" s="24"/>
    </row>
    <row r="20236" spans="1:3" ht="12.75" customHeight="1" x14ac:dyDescent="0.2">
      <c r="A20236" s="215" t="s">
        <v>23830</v>
      </c>
      <c r="B20236" s="215" t="s">
        <v>194</v>
      </c>
      <c r="C20236" s="24"/>
    </row>
    <row r="20237" spans="1:3" ht="12.75" customHeight="1" x14ac:dyDescent="0.2">
      <c r="A20237" s="215" t="s">
        <v>23831</v>
      </c>
      <c r="B20237" s="215" t="s">
        <v>194</v>
      </c>
      <c r="C20237" s="24"/>
    </row>
    <row r="20238" spans="1:3" ht="12.75" customHeight="1" x14ac:dyDescent="0.2">
      <c r="A20238" s="215" t="s">
        <v>15613</v>
      </c>
      <c r="B20238" s="215" t="s">
        <v>194</v>
      </c>
      <c r="C20238" s="24"/>
    </row>
    <row r="20239" spans="1:3" ht="12.75" customHeight="1" x14ac:dyDescent="0.2">
      <c r="A20239" s="215" t="s">
        <v>23832</v>
      </c>
      <c r="B20239" s="215" t="s">
        <v>194</v>
      </c>
      <c r="C20239" s="24"/>
    </row>
    <row r="20240" spans="1:3" ht="12.75" customHeight="1" x14ac:dyDescent="0.2">
      <c r="A20240" s="215" t="s">
        <v>23833</v>
      </c>
      <c r="B20240" s="215" t="s">
        <v>194</v>
      </c>
      <c r="C20240" s="24"/>
    </row>
    <row r="20241" spans="1:3" ht="12.75" customHeight="1" x14ac:dyDescent="0.2">
      <c r="A20241" s="215" t="s">
        <v>15628</v>
      </c>
      <c r="B20241" s="215" t="s">
        <v>194</v>
      </c>
      <c r="C20241" s="24"/>
    </row>
    <row r="20242" spans="1:3" ht="12.75" customHeight="1" x14ac:dyDescent="0.2">
      <c r="A20242" s="215" t="s">
        <v>15629</v>
      </c>
      <c r="B20242" s="215" t="s">
        <v>194</v>
      </c>
      <c r="C20242" s="24"/>
    </row>
    <row r="20243" spans="1:3" ht="12.75" customHeight="1" x14ac:dyDescent="0.2">
      <c r="A20243" s="215" t="s">
        <v>15614</v>
      </c>
      <c r="B20243" s="215" t="s">
        <v>194</v>
      </c>
      <c r="C20243" s="24"/>
    </row>
    <row r="20244" spans="1:3" ht="12.75" customHeight="1" x14ac:dyDescent="0.2">
      <c r="A20244" s="215" t="s">
        <v>15615</v>
      </c>
      <c r="B20244" s="215" t="s">
        <v>194</v>
      </c>
      <c r="C20244" s="24"/>
    </row>
    <row r="20245" spans="1:3" ht="12.75" customHeight="1" x14ac:dyDescent="0.2">
      <c r="A20245" s="215" t="s">
        <v>194</v>
      </c>
      <c r="B20245" s="215" t="s">
        <v>194</v>
      </c>
      <c r="C20245" s="24"/>
    </row>
    <row r="20246" spans="1:3" ht="12.75" customHeight="1" x14ac:dyDescent="0.2">
      <c r="A20246" s="215" t="s">
        <v>15616</v>
      </c>
      <c r="B20246" s="215" t="s">
        <v>194</v>
      </c>
      <c r="C20246" s="24"/>
    </row>
    <row r="20247" spans="1:3" ht="12.75" customHeight="1" x14ac:dyDescent="0.2">
      <c r="A20247" s="215" t="s">
        <v>23834</v>
      </c>
      <c r="B20247" s="215" t="s">
        <v>194</v>
      </c>
      <c r="C20247" s="24"/>
    </row>
    <row r="20248" spans="1:3" ht="12.75" customHeight="1" x14ac:dyDescent="0.2">
      <c r="A20248" s="215" t="s">
        <v>23835</v>
      </c>
      <c r="B20248" s="215" t="s">
        <v>194</v>
      </c>
      <c r="C20248" s="24"/>
    </row>
    <row r="20249" spans="1:3" ht="12.75" customHeight="1" x14ac:dyDescent="0.2">
      <c r="A20249" s="215" t="s">
        <v>23836</v>
      </c>
      <c r="B20249" s="215" t="s">
        <v>194</v>
      </c>
      <c r="C20249" s="24"/>
    </row>
    <row r="20250" spans="1:3" ht="12.75" customHeight="1" x14ac:dyDescent="0.2">
      <c r="A20250" s="215" t="s">
        <v>15617</v>
      </c>
      <c r="B20250" s="215" t="s">
        <v>194</v>
      </c>
      <c r="C20250" s="24"/>
    </row>
    <row r="20251" spans="1:3" ht="12.75" customHeight="1" x14ac:dyDescent="0.2">
      <c r="A20251" s="215" t="s">
        <v>23837</v>
      </c>
      <c r="B20251" s="215" t="s">
        <v>194</v>
      </c>
      <c r="C20251" s="24"/>
    </row>
    <row r="20252" spans="1:3" ht="12.75" customHeight="1" x14ac:dyDescent="0.2">
      <c r="A20252" s="215" t="s">
        <v>15618</v>
      </c>
      <c r="B20252" s="215" t="s">
        <v>194</v>
      </c>
      <c r="C20252" s="24"/>
    </row>
    <row r="20253" spans="1:3" ht="12.75" customHeight="1" x14ac:dyDescent="0.2">
      <c r="A20253" s="215" t="s">
        <v>15619</v>
      </c>
      <c r="B20253" s="215" t="s">
        <v>194</v>
      </c>
      <c r="C20253" s="24"/>
    </row>
    <row r="20254" spans="1:3" ht="12.75" customHeight="1" x14ac:dyDescent="0.2">
      <c r="A20254" s="215" t="s">
        <v>15620</v>
      </c>
      <c r="B20254" s="215" t="s">
        <v>194</v>
      </c>
      <c r="C20254" s="24"/>
    </row>
    <row r="20255" spans="1:3" ht="12.75" customHeight="1" x14ac:dyDescent="0.2">
      <c r="A20255" s="215" t="s">
        <v>15621</v>
      </c>
      <c r="B20255" s="215" t="s">
        <v>194</v>
      </c>
      <c r="C20255" s="24"/>
    </row>
    <row r="20256" spans="1:3" ht="12.75" customHeight="1" x14ac:dyDescent="0.2">
      <c r="A20256" s="215" t="s">
        <v>15622</v>
      </c>
      <c r="B20256" s="215" t="s">
        <v>194</v>
      </c>
      <c r="C20256" s="24"/>
    </row>
    <row r="20257" spans="1:3" ht="12.75" customHeight="1" x14ac:dyDescent="0.2">
      <c r="A20257" s="215" t="s">
        <v>15623</v>
      </c>
      <c r="B20257" s="215" t="s">
        <v>194</v>
      </c>
      <c r="C20257" s="24"/>
    </row>
    <row r="20258" spans="1:3" ht="12.75" customHeight="1" x14ac:dyDescent="0.2">
      <c r="A20258" s="215" t="s">
        <v>3225</v>
      </c>
      <c r="B20258" s="215" t="s">
        <v>194</v>
      </c>
      <c r="C20258" s="24"/>
    </row>
    <row r="20259" spans="1:3" ht="12.75" customHeight="1" x14ac:dyDescent="0.2">
      <c r="A20259" s="215" t="s">
        <v>9538</v>
      </c>
      <c r="B20259" s="215" t="s">
        <v>194</v>
      </c>
      <c r="C20259" s="24"/>
    </row>
    <row r="20260" spans="1:3" ht="12.75" customHeight="1" x14ac:dyDescent="0.2">
      <c r="A20260" s="215" t="s">
        <v>2551</v>
      </c>
      <c r="B20260" s="215" t="s">
        <v>194</v>
      </c>
      <c r="C20260" s="24"/>
    </row>
    <row r="20261" spans="1:3" ht="12.75" customHeight="1" x14ac:dyDescent="0.2">
      <c r="A20261" s="215" t="s">
        <v>15624</v>
      </c>
      <c r="B20261" s="215" t="s">
        <v>194</v>
      </c>
      <c r="C20261" s="24"/>
    </row>
    <row r="20262" spans="1:3" ht="12.75" customHeight="1" x14ac:dyDescent="0.2">
      <c r="A20262" s="215" t="s">
        <v>15625</v>
      </c>
      <c r="B20262" s="215" t="s">
        <v>194</v>
      </c>
      <c r="C20262" s="24"/>
    </row>
    <row r="20263" spans="1:3" ht="12.75" customHeight="1" x14ac:dyDescent="0.2">
      <c r="A20263" s="215" t="s">
        <v>23838</v>
      </c>
      <c r="B20263" s="215" t="s">
        <v>194</v>
      </c>
      <c r="C20263" s="24"/>
    </row>
    <row r="20264" spans="1:3" ht="12.75" customHeight="1" x14ac:dyDescent="0.2">
      <c r="A20264" s="215" t="s">
        <v>23839</v>
      </c>
      <c r="B20264" s="215" t="s">
        <v>194</v>
      </c>
      <c r="C20264" s="24"/>
    </row>
    <row r="20265" spans="1:3" ht="12.75" customHeight="1" x14ac:dyDescent="0.2">
      <c r="A20265" s="215" t="s">
        <v>15626</v>
      </c>
      <c r="B20265" s="215" t="s">
        <v>194</v>
      </c>
      <c r="C20265" s="24"/>
    </row>
    <row r="20266" spans="1:3" ht="12.75" customHeight="1" x14ac:dyDescent="0.2">
      <c r="A20266" s="215" t="s">
        <v>2552</v>
      </c>
      <c r="B20266" s="215" t="s">
        <v>195</v>
      </c>
      <c r="C20266" s="24"/>
    </row>
    <row r="20267" spans="1:3" ht="12.75" customHeight="1" x14ac:dyDescent="0.2">
      <c r="A20267" s="215" t="s">
        <v>15630</v>
      </c>
      <c r="B20267" s="215" t="s">
        <v>195</v>
      </c>
      <c r="C20267" s="24"/>
    </row>
    <row r="20268" spans="1:3" ht="12.75" customHeight="1" x14ac:dyDescent="0.2">
      <c r="A20268" s="215" t="s">
        <v>15631</v>
      </c>
      <c r="B20268" s="215" t="s">
        <v>195</v>
      </c>
      <c r="C20268" s="24"/>
    </row>
    <row r="20269" spans="1:3" ht="12.75" customHeight="1" x14ac:dyDescent="0.2">
      <c r="A20269" s="215" t="s">
        <v>15656</v>
      </c>
      <c r="B20269" s="215" t="s">
        <v>195</v>
      </c>
      <c r="C20269" s="24"/>
    </row>
    <row r="20270" spans="1:3" ht="12.75" customHeight="1" x14ac:dyDescent="0.2">
      <c r="A20270" s="215" t="s">
        <v>15657</v>
      </c>
      <c r="B20270" s="215" t="s">
        <v>195</v>
      </c>
      <c r="C20270" s="24"/>
    </row>
    <row r="20271" spans="1:3" ht="12.75" customHeight="1" x14ac:dyDescent="0.2">
      <c r="A20271" s="215" t="s">
        <v>15658</v>
      </c>
      <c r="B20271" s="215" t="s">
        <v>195</v>
      </c>
      <c r="C20271" s="24"/>
    </row>
    <row r="20272" spans="1:3" ht="12.75" customHeight="1" x14ac:dyDescent="0.2">
      <c r="A20272" s="215" t="s">
        <v>15632</v>
      </c>
      <c r="B20272" s="215" t="s">
        <v>195</v>
      </c>
      <c r="C20272" s="24"/>
    </row>
    <row r="20273" spans="1:3" ht="12.75" customHeight="1" x14ac:dyDescent="0.2">
      <c r="A20273" s="215" t="s">
        <v>15659</v>
      </c>
      <c r="B20273" s="215" t="s">
        <v>195</v>
      </c>
      <c r="C20273" s="24"/>
    </row>
    <row r="20274" spans="1:3" ht="12.75" customHeight="1" x14ac:dyDescent="0.2">
      <c r="A20274" s="215" t="s">
        <v>15633</v>
      </c>
      <c r="B20274" s="215" t="s">
        <v>195</v>
      </c>
      <c r="C20274" s="24"/>
    </row>
    <row r="20275" spans="1:3" ht="12.75" customHeight="1" x14ac:dyDescent="0.2">
      <c r="A20275" s="215" t="s">
        <v>23840</v>
      </c>
      <c r="B20275" s="215" t="s">
        <v>195</v>
      </c>
      <c r="C20275" s="24"/>
    </row>
    <row r="20276" spans="1:3" ht="12.75" customHeight="1" x14ac:dyDescent="0.2">
      <c r="A20276" s="215" t="s">
        <v>23841</v>
      </c>
      <c r="B20276" s="215" t="s">
        <v>195</v>
      </c>
      <c r="C20276" s="24"/>
    </row>
    <row r="20277" spans="1:3" ht="12.75" customHeight="1" x14ac:dyDescent="0.2">
      <c r="A20277" s="215" t="s">
        <v>23842</v>
      </c>
      <c r="B20277" s="215" t="s">
        <v>195</v>
      </c>
      <c r="C20277" s="24"/>
    </row>
    <row r="20278" spans="1:3" ht="12.75" customHeight="1" x14ac:dyDescent="0.2">
      <c r="A20278" s="215" t="s">
        <v>15660</v>
      </c>
      <c r="B20278" s="215" t="s">
        <v>195</v>
      </c>
      <c r="C20278" s="24"/>
    </row>
    <row r="20279" spans="1:3" ht="12.75" customHeight="1" x14ac:dyDescent="0.2">
      <c r="A20279" s="215" t="s">
        <v>15661</v>
      </c>
      <c r="B20279" s="215" t="s">
        <v>195</v>
      </c>
      <c r="C20279" s="24"/>
    </row>
    <row r="20280" spans="1:3" ht="12.75" customHeight="1" x14ac:dyDescent="0.2">
      <c r="A20280" s="215" t="s">
        <v>15634</v>
      </c>
      <c r="B20280" s="215" t="s">
        <v>195</v>
      </c>
      <c r="C20280" s="24"/>
    </row>
    <row r="20281" spans="1:3" ht="12.75" customHeight="1" x14ac:dyDescent="0.2">
      <c r="A20281" s="215" t="s">
        <v>2553</v>
      </c>
      <c r="B20281" s="215" t="s">
        <v>195</v>
      </c>
      <c r="C20281" s="24"/>
    </row>
    <row r="20282" spans="1:3" ht="12.75" customHeight="1" x14ac:dyDescent="0.2">
      <c r="A20282" s="215" t="s">
        <v>2554</v>
      </c>
      <c r="B20282" s="215" t="s">
        <v>195</v>
      </c>
      <c r="C20282" s="24"/>
    </row>
    <row r="20283" spans="1:3" ht="12.75" customHeight="1" x14ac:dyDescent="0.2">
      <c r="A20283" s="215" t="s">
        <v>15635</v>
      </c>
      <c r="B20283" s="215" t="s">
        <v>195</v>
      </c>
      <c r="C20283" s="24"/>
    </row>
    <row r="20284" spans="1:3" ht="12.75" customHeight="1" x14ac:dyDescent="0.2">
      <c r="A20284" s="215" t="s">
        <v>2555</v>
      </c>
      <c r="B20284" s="215" t="s">
        <v>195</v>
      </c>
      <c r="C20284" s="24"/>
    </row>
    <row r="20285" spans="1:3" ht="12.75" customHeight="1" x14ac:dyDescent="0.2">
      <c r="A20285" s="215" t="s">
        <v>15636</v>
      </c>
      <c r="B20285" s="215" t="s">
        <v>195</v>
      </c>
      <c r="C20285" s="24"/>
    </row>
    <row r="20286" spans="1:3" ht="12.75" customHeight="1" x14ac:dyDescent="0.2">
      <c r="A20286" s="215" t="s">
        <v>26142</v>
      </c>
      <c r="B20286" s="215" t="s">
        <v>195</v>
      </c>
      <c r="C20286" s="24"/>
    </row>
    <row r="20287" spans="1:3" ht="12.75" customHeight="1" x14ac:dyDescent="0.2">
      <c r="A20287" s="215" t="s">
        <v>15637</v>
      </c>
      <c r="B20287" s="215" t="s">
        <v>195</v>
      </c>
      <c r="C20287" s="24"/>
    </row>
    <row r="20288" spans="1:3" ht="12.75" customHeight="1" x14ac:dyDescent="0.2">
      <c r="A20288" s="215" t="s">
        <v>15638</v>
      </c>
      <c r="B20288" s="215" t="s">
        <v>195</v>
      </c>
      <c r="C20288" s="24"/>
    </row>
    <row r="20289" spans="1:3" ht="12.75" customHeight="1" x14ac:dyDescent="0.2">
      <c r="A20289" s="215" t="s">
        <v>15639</v>
      </c>
      <c r="B20289" s="215" t="s">
        <v>195</v>
      </c>
      <c r="C20289" s="24"/>
    </row>
    <row r="20290" spans="1:3" ht="12.75" customHeight="1" x14ac:dyDescent="0.2">
      <c r="A20290" s="215" t="s">
        <v>15640</v>
      </c>
      <c r="B20290" s="215" t="s">
        <v>195</v>
      </c>
      <c r="C20290" s="24"/>
    </row>
    <row r="20291" spans="1:3" ht="12.75" customHeight="1" x14ac:dyDescent="0.2">
      <c r="A20291" s="215" t="s">
        <v>195</v>
      </c>
      <c r="B20291" s="215" t="s">
        <v>195</v>
      </c>
      <c r="C20291" s="24"/>
    </row>
    <row r="20292" spans="1:3" ht="12.75" customHeight="1" x14ac:dyDescent="0.2">
      <c r="A20292" s="215" t="s">
        <v>15641</v>
      </c>
      <c r="B20292" s="215" t="s">
        <v>195</v>
      </c>
      <c r="C20292" s="24"/>
    </row>
    <row r="20293" spans="1:3" ht="12.75" customHeight="1" x14ac:dyDescent="0.2">
      <c r="A20293" s="215" t="s">
        <v>23843</v>
      </c>
      <c r="B20293" s="215" t="s">
        <v>195</v>
      </c>
      <c r="C20293" s="24"/>
    </row>
    <row r="20294" spans="1:3" ht="12.75" customHeight="1" x14ac:dyDescent="0.2">
      <c r="A20294" s="215" t="s">
        <v>23844</v>
      </c>
      <c r="B20294" s="215" t="s">
        <v>195</v>
      </c>
      <c r="C20294" s="24"/>
    </row>
    <row r="20295" spans="1:3" ht="12.75" customHeight="1" x14ac:dyDescent="0.2">
      <c r="A20295" s="215" t="s">
        <v>23845</v>
      </c>
      <c r="B20295" s="215" t="s">
        <v>195</v>
      </c>
      <c r="C20295" s="24"/>
    </row>
    <row r="20296" spans="1:3" ht="12.75" customHeight="1" x14ac:dyDescent="0.2">
      <c r="A20296" s="215" t="s">
        <v>15642</v>
      </c>
      <c r="B20296" s="215" t="s">
        <v>195</v>
      </c>
      <c r="C20296" s="24"/>
    </row>
    <row r="20297" spans="1:3" ht="12.75" customHeight="1" x14ac:dyDescent="0.2">
      <c r="A20297" s="215" t="s">
        <v>23846</v>
      </c>
      <c r="B20297" s="215" t="s">
        <v>195</v>
      </c>
      <c r="C20297" s="24"/>
    </row>
    <row r="20298" spans="1:3" ht="12.75" customHeight="1" x14ac:dyDescent="0.2">
      <c r="A20298" s="215" t="s">
        <v>15643</v>
      </c>
      <c r="B20298" s="215" t="s">
        <v>195</v>
      </c>
      <c r="C20298" s="24"/>
    </row>
    <row r="20299" spans="1:3" ht="12.75" customHeight="1" x14ac:dyDescent="0.2">
      <c r="A20299" s="215" t="s">
        <v>15644</v>
      </c>
      <c r="B20299" s="215" t="s">
        <v>195</v>
      </c>
      <c r="C20299" s="24"/>
    </row>
    <row r="20300" spans="1:3" ht="12.75" customHeight="1" x14ac:dyDescent="0.2">
      <c r="A20300" s="215" t="s">
        <v>15645</v>
      </c>
      <c r="B20300" s="215" t="s">
        <v>195</v>
      </c>
      <c r="C20300" s="24"/>
    </row>
    <row r="20301" spans="1:3" ht="12.75" customHeight="1" x14ac:dyDescent="0.2">
      <c r="A20301" s="215" t="s">
        <v>15646</v>
      </c>
      <c r="B20301" s="215" t="s">
        <v>195</v>
      </c>
      <c r="C20301" s="24"/>
    </row>
    <row r="20302" spans="1:3" ht="12.75" customHeight="1" x14ac:dyDescent="0.2">
      <c r="A20302" s="215" t="s">
        <v>15647</v>
      </c>
      <c r="B20302" s="215" t="s">
        <v>195</v>
      </c>
      <c r="C20302" s="24"/>
    </row>
    <row r="20303" spans="1:3" ht="12.75" customHeight="1" x14ac:dyDescent="0.2">
      <c r="A20303" s="215" t="s">
        <v>15648</v>
      </c>
      <c r="B20303" s="215" t="s">
        <v>195</v>
      </c>
      <c r="C20303" s="24"/>
    </row>
    <row r="20304" spans="1:3" ht="12.75" customHeight="1" x14ac:dyDescent="0.2">
      <c r="A20304" s="215" t="s">
        <v>15649</v>
      </c>
      <c r="B20304" s="215" t="s">
        <v>195</v>
      </c>
      <c r="C20304" s="24"/>
    </row>
    <row r="20305" spans="1:3" ht="12.75" customHeight="1" x14ac:dyDescent="0.2">
      <c r="A20305" s="215" t="s">
        <v>15650</v>
      </c>
      <c r="B20305" s="215" t="s">
        <v>195</v>
      </c>
      <c r="C20305" s="24"/>
    </row>
    <row r="20306" spans="1:3" ht="12.75" customHeight="1" x14ac:dyDescent="0.2">
      <c r="A20306" s="215" t="s">
        <v>23847</v>
      </c>
      <c r="B20306" s="215" t="s">
        <v>195</v>
      </c>
      <c r="C20306" s="24"/>
    </row>
    <row r="20307" spans="1:3" ht="12.75" customHeight="1" x14ac:dyDescent="0.2">
      <c r="A20307" s="215" t="s">
        <v>23848</v>
      </c>
      <c r="B20307" s="215" t="s">
        <v>195</v>
      </c>
      <c r="C20307" s="24"/>
    </row>
    <row r="20308" spans="1:3" ht="12.75" customHeight="1" x14ac:dyDescent="0.2">
      <c r="A20308" s="215" t="s">
        <v>23849</v>
      </c>
      <c r="B20308" s="215" t="s">
        <v>195</v>
      </c>
      <c r="C20308" s="24"/>
    </row>
    <row r="20309" spans="1:3" ht="12.75" customHeight="1" x14ac:dyDescent="0.2">
      <c r="A20309" s="215" t="s">
        <v>23850</v>
      </c>
      <c r="B20309" s="215" t="s">
        <v>195</v>
      </c>
      <c r="C20309" s="24"/>
    </row>
    <row r="20310" spans="1:3" ht="12.75" customHeight="1" x14ac:dyDescent="0.2">
      <c r="A20310" s="215" t="s">
        <v>26143</v>
      </c>
      <c r="B20310" s="215" t="s">
        <v>195</v>
      </c>
      <c r="C20310" s="24"/>
    </row>
    <row r="20311" spans="1:3" ht="12.75" customHeight="1" x14ac:dyDescent="0.2">
      <c r="A20311" s="215" t="s">
        <v>15651</v>
      </c>
      <c r="B20311" s="215" t="s">
        <v>195</v>
      </c>
      <c r="C20311" s="24"/>
    </row>
    <row r="20312" spans="1:3" ht="12.75" customHeight="1" x14ac:dyDescent="0.2">
      <c r="A20312" s="215" t="s">
        <v>15652</v>
      </c>
      <c r="B20312" s="215" t="s">
        <v>195</v>
      </c>
      <c r="C20312" s="24"/>
    </row>
    <row r="20313" spans="1:3" ht="12.75" customHeight="1" x14ac:dyDescent="0.2">
      <c r="A20313" s="215" t="s">
        <v>15653</v>
      </c>
      <c r="B20313" s="215" t="s">
        <v>195</v>
      </c>
      <c r="C20313" s="24"/>
    </row>
    <row r="20314" spans="1:3" ht="12.75" customHeight="1" x14ac:dyDescent="0.2">
      <c r="A20314" s="215" t="s">
        <v>15654</v>
      </c>
      <c r="B20314" s="215" t="s">
        <v>195</v>
      </c>
      <c r="C20314" s="24"/>
    </row>
    <row r="20315" spans="1:3" ht="12.75" customHeight="1" x14ac:dyDescent="0.2">
      <c r="A20315" s="215" t="s">
        <v>15655</v>
      </c>
      <c r="B20315" s="215" t="s">
        <v>195</v>
      </c>
      <c r="C20315" s="24"/>
    </row>
    <row r="20316" spans="1:3" ht="12.75" customHeight="1" x14ac:dyDescent="0.2">
      <c r="A20316" s="215" t="s">
        <v>15662</v>
      </c>
      <c r="B20316" s="215" t="s">
        <v>1677</v>
      </c>
      <c r="C20316" s="24"/>
    </row>
    <row r="20317" spans="1:3" ht="12.75" customHeight="1" x14ac:dyDescent="0.2">
      <c r="A20317" s="215" t="s">
        <v>15663</v>
      </c>
      <c r="B20317" s="215" t="s">
        <v>154</v>
      </c>
      <c r="C20317" s="24"/>
    </row>
    <row r="20318" spans="1:3" ht="12.75" customHeight="1" x14ac:dyDescent="0.2">
      <c r="A20318" s="215" t="s">
        <v>2556</v>
      </c>
      <c r="B20318" s="215" t="s">
        <v>154</v>
      </c>
      <c r="C20318" s="24"/>
    </row>
    <row r="20319" spans="1:3" ht="12.75" customHeight="1" x14ac:dyDescent="0.2">
      <c r="A20319" s="215" t="s">
        <v>15664</v>
      </c>
      <c r="B20319" s="215" t="s">
        <v>154</v>
      </c>
      <c r="C20319" s="24"/>
    </row>
    <row r="20320" spans="1:3" ht="12.75" customHeight="1" x14ac:dyDescent="0.2">
      <c r="A20320" s="215" t="s">
        <v>2557</v>
      </c>
      <c r="B20320" s="215" t="s">
        <v>154</v>
      </c>
      <c r="C20320" s="24"/>
    </row>
    <row r="20321" spans="1:3" ht="12.75" customHeight="1" x14ac:dyDescent="0.2">
      <c r="A20321" s="215" t="s">
        <v>15665</v>
      </c>
      <c r="B20321" s="215" t="s">
        <v>154</v>
      </c>
      <c r="C20321" s="24"/>
    </row>
    <row r="20322" spans="1:3" ht="12.75" customHeight="1" x14ac:dyDescent="0.2">
      <c r="A20322" s="215" t="s">
        <v>15666</v>
      </c>
      <c r="B20322" s="215" t="s">
        <v>154</v>
      </c>
      <c r="C20322" s="24"/>
    </row>
    <row r="20323" spans="1:3" ht="12.75" customHeight="1" x14ac:dyDescent="0.2">
      <c r="A20323" s="215" t="s">
        <v>15667</v>
      </c>
      <c r="B20323" s="215" t="s">
        <v>154</v>
      </c>
      <c r="C20323" s="24"/>
    </row>
    <row r="20324" spans="1:3" ht="12.75" customHeight="1" x14ac:dyDescent="0.2">
      <c r="A20324" s="215" t="s">
        <v>2558</v>
      </c>
      <c r="B20324" s="215" t="s">
        <v>154</v>
      </c>
      <c r="C20324" s="24"/>
    </row>
    <row r="20325" spans="1:3" ht="12.75" customHeight="1" x14ac:dyDescent="0.2">
      <c r="A20325" s="215" t="s">
        <v>15668</v>
      </c>
      <c r="B20325" s="215" t="s">
        <v>154</v>
      </c>
      <c r="C20325" s="24"/>
    </row>
    <row r="20326" spans="1:3" ht="12.75" customHeight="1" x14ac:dyDescent="0.2">
      <c r="A20326" s="215" t="s">
        <v>23851</v>
      </c>
      <c r="B20326" s="215" t="s">
        <v>154</v>
      </c>
      <c r="C20326" s="24"/>
    </row>
    <row r="20327" spans="1:3" ht="12.75" customHeight="1" x14ac:dyDescent="0.2">
      <c r="A20327" s="215" t="s">
        <v>23852</v>
      </c>
      <c r="B20327" s="215" t="s">
        <v>154</v>
      </c>
      <c r="C20327" s="24"/>
    </row>
    <row r="20328" spans="1:3" ht="12.75" customHeight="1" x14ac:dyDescent="0.2">
      <c r="A20328" s="215" t="s">
        <v>2559</v>
      </c>
      <c r="B20328" s="215" t="s">
        <v>154</v>
      </c>
      <c r="C20328" s="24"/>
    </row>
    <row r="20329" spans="1:3" ht="12.75" customHeight="1" x14ac:dyDescent="0.2">
      <c r="A20329" s="215" t="s">
        <v>15669</v>
      </c>
      <c r="B20329" s="215" t="s">
        <v>154</v>
      </c>
      <c r="C20329" s="24"/>
    </row>
    <row r="20330" spans="1:3" ht="12.75" customHeight="1" x14ac:dyDescent="0.2">
      <c r="A20330" s="215" t="s">
        <v>23853</v>
      </c>
      <c r="B20330" s="215" t="s">
        <v>154</v>
      </c>
      <c r="C20330" s="24"/>
    </row>
    <row r="20331" spans="1:3" ht="12.75" customHeight="1" x14ac:dyDescent="0.2">
      <c r="A20331" s="215" t="s">
        <v>23854</v>
      </c>
      <c r="B20331" s="215" t="s">
        <v>154</v>
      </c>
      <c r="C20331" s="24"/>
    </row>
    <row r="20332" spans="1:3" ht="12.75" customHeight="1" x14ac:dyDescent="0.2">
      <c r="A20332" s="215" t="s">
        <v>15670</v>
      </c>
      <c r="B20332" s="215" t="s">
        <v>154</v>
      </c>
      <c r="C20332" s="24"/>
    </row>
    <row r="20333" spans="1:3" ht="12.75" customHeight="1" x14ac:dyDescent="0.2">
      <c r="A20333" s="215" t="s">
        <v>2560</v>
      </c>
      <c r="B20333" s="215" t="s">
        <v>154</v>
      </c>
      <c r="C20333" s="24"/>
    </row>
    <row r="20334" spans="1:3" ht="12.75" customHeight="1" x14ac:dyDescent="0.2">
      <c r="A20334" s="215" t="s">
        <v>15671</v>
      </c>
      <c r="B20334" s="215" t="s">
        <v>154</v>
      </c>
      <c r="C20334" s="24"/>
    </row>
    <row r="20335" spans="1:3" ht="12.75" customHeight="1" x14ac:dyDescent="0.2">
      <c r="A20335" s="215" t="s">
        <v>15672</v>
      </c>
      <c r="B20335" s="215" t="s">
        <v>154</v>
      </c>
      <c r="C20335" s="24"/>
    </row>
    <row r="20336" spans="1:3" ht="12.75" customHeight="1" x14ac:dyDescent="0.2">
      <c r="A20336" s="215" t="s">
        <v>15673</v>
      </c>
      <c r="B20336" s="215" t="s">
        <v>154</v>
      </c>
      <c r="C20336" s="24"/>
    </row>
    <row r="20337" spans="1:3" ht="12.75" customHeight="1" x14ac:dyDescent="0.2">
      <c r="A20337" s="215" t="s">
        <v>15674</v>
      </c>
      <c r="B20337" s="215" t="s">
        <v>154</v>
      </c>
      <c r="C20337" s="24"/>
    </row>
    <row r="20338" spans="1:3" ht="12.75" customHeight="1" x14ac:dyDescent="0.2">
      <c r="A20338" s="215" t="s">
        <v>15675</v>
      </c>
      <c r="B20338" s="215" t="s">
        <v>154</v>
      </c>
      <c r="C20338" s="24"/>
    </row>
    <row r="20339" spans="1:3" ht="12.75" customHeight="1" x14ac:dyDescent="0.2">
      <c r="A20339" s="215" t="s">
        <v>15676</v>
      </c>
      <c r="B20339" s="215" t="s">
        <v>154</v>
      </c>
      <c r="C20339" s="24"/>
    </row>
    <row r="20340" spans="1:3" ht="12.75" customHeight="1" x14ac:dyDescent="0.2">
      <c r="A20340" s="215" t="s">
        <v>154</v>
      </c>
      <c r="B20340" s="215" t="s">
        <v>154</v>
      </c>
      <c r="C20340" s="24"/>
    </row>
    <row r="20341" spans="1:3" ht="12.75" customHeight="1" x14ac:dyDescent="0.2">
      <c r="A20341" s="215" t="s">
        <v>15677</v>
      </c>
      <c r="B20341" s="215" t="s">
        <v>154</v>
      </c>
      <c r="C20341" s="24"/>
    </row>
    <row r="20342" spans="1:3" ht="12.75" customHeight="1" x14ac:dyDescent="0.2">
      <c r="A20342" s="185" t="s">
        <v>26570</v>
      </c>
      <c r="B20342" s="185" t="s">
        <v>154</v>
      </c>
      <c r="C20342" s="24"/>
    </row>
    <row r="20343" spans="1:3" ht="12.75" customHeight="1" x14ac:dyDescent="0.2">
      <c r="A20343" s="215" t="s">
        <v>15678</v>
      </c>
      <c r="B20343" s="215" t="s">
        <v>154</v>
      </c>
      <c r="C20343" s="24"/>
    </row>
    <row r="20344" spans="1:3" ht="12.75" customHeight="1" x14ac:dyDescent="0.2">
      <c r="A20344" s="215" t="s">
        <v>15679</v>
      </c>
      <c r="B20344" s="215" t="s">
        <v>154</v>
      </c>
      <c r="C20344" s="24"/>
    </row>
    <row r="20345" spans="1:3" ht="12.75" customHeight="1" x14ac:dyDescent="0.2">
      <c r="A20345" s="215" t="s">
        <v>15680</v>
      </c>
      <c r="B20345" s="215" t="s">
        <v>154</v>
      </c>
      <c r="C20345" s="24"/>
    </row>
    <row r="20346" spans="1:3" ht="12.75" customHeight="1" x14ac:dyDescent="0.2">
      <c r="A20346" s="215" t="s">
        <v>2561</v>
      </c>
      <c r="B20346" s="215" t="s">
        <v>154</v>
      </c>
      <c r="C20346" s="24"/>
    </row>
    <row r="20347" spans="1:3" ht="12.75" customHeight="1" x14ac:dyDescent="0.2">
      <c r="A20347" s="215" t="s">
        <v>15681</v>
      </c>
      <c r="B20347" s="215" t="s">
        <v>154</v>
      </c>
      <c r="C20347" s="24"/>
    </row>
    <row r="20348" spans="1:3" ht="12.75" customHeight="1" x14ac:dyDescent="0.2">
      <c r="A20348" s="215" t="s">
        <v>23855</v>
      </c>
      <c r="B20348" s="215" t="s">
        <v>154</v>
      </c>
      <c r="C20348" s="24"/>
    </row>
    <row r="20349" spans="1:3" ht="12.75" customHeight="1" x14ac:dyDescent="0.2">
      <c r="A20349" s="215" t="s">
        <v>15683</v>
      </c>
      <c r="B20349" s="215" t="s">
        <v>154</v>
      </c>
      <c r="C20349" s="24"/>
    </row>
    <row r="20350" spans="1:3" ht="12.75" customHeight="1" x14ac:dyDescent="0.2">
      <c r="A20350" s="215" t="s">
        <v>15684</v>
      </c>
      <c r="B20350" s="215" t="s">
        <v>154</v>
      </c>
      <c r="C20350" s="24"/>
    </row>
    <row r="20351" spans="1:3" ht="12.75" customHeight="1" x14ac:dyDescent="0.2">
      <c r="A20351" s="215" t="s">
        <v>15685</v>
      </c>
      <c r="B20351" s="215" t="s">
        <v>154</v>
      </c>
      <c r="C20351" s="24"/>
    </row>
    <row r="20352" spans="1:3" ht="12.75" customHeight="1" x14ac:dyDescent="0.2">
      <c r="A20352" s="215" t="s">
        <v>23856</v>
      </c>
      <c r="B20352" s="215" t="s">
        <v>154</v>
      </c>
      <c r="C20352" s="24"/>
    </row>
    <row r="20353" spans="1:3" ht="12.75" customHeight="1" x14ac:dyDescent="0.2">
      <c r="A20353" s="215" t="s">
        <v>23857</v>
      </c>
      <c r="B20353" s="215" t="s">
        <v>154</v>
      </c>
      <c r="C20353" s="24"/>
    </row>
    <row r="20354" spans="1:3" ht="12.75" customHeight="1" x14ac:dyDescent="0.2">
      <c r="A20354" s="215" t="s">
        <v>15686</v>
      </c>
      <c r="B20354" s="215" t="s">
        <v>154</v>
      </c>
      <c r="C20354" s="24"/>
    </row>
    <row r="20355" spans="1:3" ht="12.75" customHeight="1" x14ac:dyDescent="0.2">
      <c r="A20355" s="215" t="s">
        <v>15682</v>
      </c>
      <c r="B20355" s="215" t="s">
        <v>154</v>
      </c>
      <c r="C20355" s="24"/>
    </row>
    <row r="20356" spans="1:3" ht="12.75" customHeight="1" x14ac:dyDescent="0.2">
      <c r="A20356" s="215" t="s">
        <v>15687</v>
      </c>
      <c r="B20356" s="215" t="s">
        <v>154</v>
      </c>
      <c r="C20356" s="24"/>
    </row>
    <row r="20357" spans="1:3" ht="12.75" customHeight="1" x14ac:dyDescent="0.2">
      <c r="A20357" s="215" t="s">
        <v>23858</v>
      </c>
      <c r="B20357" s="215" t="s">
        <v>154</v>
      </c>
      <c r="C20357" s="24"/>
    </row>
    <row r="20358" spans="1:3" ht="12.75" customHeight="1" x14ac:dyDescent="0.2">
      <c r="A20358" s="215" t="s">
        <v>23859</v>
      </c>
      <c r="B20358" s="215" t="s">
        <v>154</v>
      </c>
      <c r="C20358" s="24"/>
    </row>
    <row r="20359" spans="1:3" ht="12.75" customHeight="1" x14ac:dyDescent="0.2">
      <c r="A20359" s="215" t="s">
        <v>15688</v>
      </c>
      <c r="B20359" s="215" t="s">
        <v>154</v>
      </c>
      <c r="C20359" s="24"/>
    </row>
    <row r="20360" spans="1:3" ht="12.75" customHeight="1" x14ac:dyDescent="0.2">
      <c r="A20360" s="215" t="s">
        <v>23862</v>
      </c>
      <c r="B20360" s="215" t="s">
        <v>155</v>
      </c>
      <c r="C20360" s="24"/>
    </row>
    <row r="20361" spans="1:3" ht="12.75" customHeight="1" x14ac:dyDescent="0.2">
      <c r="A20361" s="215" t="s">
        <v>15689</v>
      </c>
      <c r="B20361" s="215" t="s">
        <v>155</v>
      </c>
      <c r="C20361" s="24"/>
    </row>
    <row r="20362" spans="1:3" ht="12.75" customHeight="1" x14ac:dyDescent="0.2">
      <c r="A20362" s="215" t="s">
        <v>23863</v>
      </c>
      <c r="B20362" s="215" t="s">
        <v>155</v>
      </c>
      <c r="C20362" s="24"/>
    </row>
    <row r="20363" spans="1:3" ht="12.75" customHeight="1" x14ac:dyDescent="0.2">
      <c r="A20363" s="215" t="s">
        <v>23864</v>
      </c>
      <c r="B20363" s="215" t="s">
        <v>155</v>
      </c>
      <c r="C20363" s="24"/>
    </row>
    <row r="20364" spans="1:3" ht="12.75" customHeight="1" x14ac:dyDescent="0.2">
      <c r="A20364" s="215" t="s">
        <v>15715</v>
      </c>
      <c r="B20364" s="215" t="s">
        <v>155</v>
      </c>
      <c r="C20364" s="24"/>
    </row>
    <row r="20365" spans="1:3" ht="12.75" customHeight="1" x14ac:dyDescent="0.2">
      <c r="A20365" s="215" t="s">
        <v>23865</v>
      </c>
      <c r="B20365" s="215" t="s">
        <v>155</v>
      </c>
      <c r="C20365" s="24"/>
    </row>
    <row r="20366" spans="1:3" ht="12.75" customHeight="1" x14ac:dyDescent="0.2">
      <c r="A20366" s="215" t="s">
        <v>15716</v>
      </c>
      <c r="B20366" s="215" t="s">
        <v>155</v>
      </c>
      <c r="C20366" s="24"/>
    </row>
    <row r="20367" spans="1:3" ht="12.75" customHeight="1" x14ac:dyDescent="0.2">
      <c r="A20367" s="215" t="s">
        <v>15717</v>
      </c>
      <c r="B20367" s="215" t="s">
        <v>155</v>
      </c>
      <c r="C20367" s="24"/>
    </row>
    <row r="20368" spans="1:3" ht="12.75" customHeight="1" x14ac:dyDescent="0.2">
      <c r="A20368" s="215" t="s">
        <v>26144</v>
      </c>
      <c r="B20368" s="215" t="s">
        <v>155</v>
      </c>
      <c r="C20368" s="24"/>
    </row>
    <row r="20369" spans="1:3" ht="12.75" customHeight="1" x14ac:dyDescent="0.2">
      <c r="A20369" s="215" t="s">
        <v>15690</v>
      </c>
      <c r="B20369" s="215" t="s">
        <v>155</v>
      </c>
      <c r="C20369" s="24"/>
    </row>
    <row r="20370" spans="1:3" ht="12.75" customHeight="1" x14ac:dyDescent="0.2">
      <c r="A20370" s="215" t="s">
        <v>15718</v>
      </c>
      <c r="B20370" s="215" t="s">
        <v>155</v>
      </c>
      <c r="C20370" s="24"/>
    </row>
    <row r="20371" spans="1:3" ht="12.75" customHeight="1" x14ac:dyDescent="0.2">
      <c r="A20371" s="215" t="s">
        <v>15719</v>
      </c>
      <c r="B20371" s="215" t="s">
        <v>155</v>
      </c>
      <c r="C20371" s="24"/>
    </row>
    <row r="20372" spans="1:3" ht="12.75" customHeight="1" x14ac:dyDescent="0.2">
      <c r="A20372" s="215" t="s">
        <v>15720</v>
      </c>
      <c r="B20372" s="215" t="s">
        <v>155</v>
      </c>
      <c r="C20372" s="24"/>
    </row>
    <row r="20373" spans="1:3" ht="12.75" customHeight="1" x14ac:dyDescent="0.2">
      <c r="A20373" s="215" t="s">
        <v>23866</v>
      </c>
      <c r="B20373" s="215" t="s">
        <v>155</v>
      </c>
      <c r="C20373" s="24"/>
    </row>
    <row r="20374" spans="1:3" ht="12.75" customHeight="1" x14ac:dyDescent="0.2">
      <c r="A20374" s="215" t="s">
        <v>23867</v>
      </c>
      <c r="B20374" s="215" t="s">
        <v>155</v>
      </c>
      <c r="C20374" s="24"/>
    </row>
    <row r="20375" spans="1:3" ht="12.75" customHeight="1" x14ac:dyDescent="0.2">
      <c r="A20375" s="215" t="s">
        <v>15721</v>
      </c>
      <c r="B20375" s="215" t="s">
        <v>155</v>
      </c>
      <c r="C20375" s="24"/>
    </row>
    <row r="20376" spans="1:3" ht="12.75" customHeight="1" x14ac:dyDescent="0.2">
      <c r="A20376" s="215" t="s">
        <v>23868</v>
      </c>
      <c r="B20376" s="215" t="s">
        <v>155</v>
      </c>
      <c r="C20376" s="24"/>
    </row>
    <row r="20377" spans="1:3" ht="12.75" customHeight="1" x14ac:dyDescent="0.2">
      <c r="A20377" s="215" t="s">
        <v>15722</v>
      </c>
      <c r="B20377" s="215" t="s">
        <v>155</v>
      </c>
      <c r="C20377" s="24"/>
    </row>
    <row r="20378" spans="1:3" ht="12.75" customHeight="1" x14ac:dyDescent="0.2">
      <c r="A20378" s="215" t="s">
        <v>15723</v>
      </c>
      <c r="B20378" s="215" t="s">
        <v>155</v>
      </c>
      <c r="C20378" s="24"/>
    </row>
    <row r="20379" spans="1:3" ht="12.75" customHeight="1" x14ac:dyDescent="0.2">
      <c r="A20379" s="215" t="s">
        <v>15724</v>
      </c>
      <c r="B20379" s="215" t="s">
        <v>155</v>
      </c>
      <c r="C20379" s="24"/>
    </row>
    <row r="20380" spans="1:3" ht="12.75" customHeight="1" x14ac:dyDescent="0.2">
      <c r="A20380" s="215" t="s">
        <v>15725</v>
      </c>
      <c r="B20380" s="215" t="s">
        <v>155</v>
      </c>
      <c r="C20380" s="24"/>
    </row>
    <row r="20381" spans="1:3" ht="12.75" customHeight="1" x14ac:dyDescent="0.2">
      <c r="A20381" s="215" t="s">
        <v>23869</v>
      </c>
      <c r="B20381" s="215" t="s">
        <v>155</v>
      </c>
      <c r="C20381" s="24"/>
    </row>
    <row r="20382" spans="1:3" ht="12.75" customHeight="1" x14ac:dyDescent="0.2">
      <c r="A20382" s="215" t="s">
        <v>15726</v>
      </c>
      <c r="B20382" s="215" t="s">
        <v>155</v>
      </c>
      <c r="C20382" s="24"/>
    </row>
    <row r="20383" spans="1:3" ht="12.75" customHeight="1" x14ac:dyDescent="0.2">
      <c r="A20383" s="215" t="s">
        <v>15727</v>
      </c>
      <c r="B20383" s="215" t="s">
        <v>155</v>
      </c>
      <c r="C20383" s="24"/>
    </row>
    <row r="20384" spans="1:3" ht="12.75" customHeight="1" x14ac:dyDescent="0.2">
      <c r="A20384" s="215" t="s">
        <v>15728</v>
      </c>
      <c r="B20384" s="215" t="s">
        <v>155</v>
      </c>
      <c r="C20384" s="24"/>
    </row>
    <row r="20385" spans="1:3" ht="12.75" customHeight="1" x14ac:dyDescent="0.2">
      <c r="A20385" s="215" t="s">
        <v>15729</v>
      </c>
      <c r="B20385" s="215" t="s">
        <v>155</v>
      </c>
      <c r="C20385" s="24"/>
    </row>
    <row r="20386" spans="1:3" ht="12.75" customHeight="1" x14ac:dyDescent="0.2">
      <c r="A20386" s="215" t="s">
        <v>15730</v>
      </c>
      <c r="B20386" s="215" t="s">
        <v>155</v>
      </c>
      <c r="C20386" s="24"/>
    </row>
    <row r="20387" spans="1:3" ht="12.75" customHeight="1" x14ac:dyDescent="0.2">
      <c r="A20387" s="215" t="s">
        <v>15731</v>
      </c>
      <c r="B20387" s="215" t="s">
        <v>155</v>
      </c>
      <c r="C20387" s="24"/>
    </row>
    <row r="20388" spans="1:3" ht="12.75" customHeight="1" x14ac:dyDescent="0.2">
      <c r="A20388" s="215" t="s">
        <v>15732</v>
      </c>
      <c r="B20388" s="215" t="s">
        <v>155</v>
      </c>
      <c r="C20388" s="24"/>
    </row>
    <row r="20389" spans="1:3" ht="12.75" customHeight="1" x14ac:dyDescent="0.2">
      <c r="A20389" s="215" t="s">
        <v>2562</v>
      </c>
      <c r="B20389" s="215" t="s">
        <v>155</v>
      </c>
      <c r="C20389" s="24"/>
    </row>
    <row r="20390" spans="1:3" ht="12.75" customHeight="1" x14ac:dyDescent="0.2">
      <c r="A20390" s="215" t="s">
        <v>15691</v>
      </c>
      <c r="B20390" s="215" t="s">
        <v>155</v>
      </c>
      <c r="C20390" s="24"/>
    </row>
    <row r="20391" spans="1:3" ht="12.75" customHeight="1" x14ac:dyDescent="0.2">
      <c r="A20391" s="215" t="s">
        <v>15692</v>
      </c>
      <c r="B20391" s="215" t="s">
        <v>155</v>
      </c>
      <c r="C20391" s="24"/>
    </row>
    <row r="20392" spans="1:3" ht="12.75" customHeight="1" x14ac:dyDescent="0.2">
      <c r="A20392" s="215" t="s">
        <v>15693</v>
      </c>
      <c r="B20392" s="215" t="s">
        <v>155</v>
      </c>
      <c r="C20392" s="24"/>
    </row>
    <row r="20393" spans="1:3" ht="12.75" customHeight="1" x14ac:dyDescent="0.2">
      <c r="A20393" s="215" t="s">
        <v>15694</v>
      </c>
      <c r="B20393" s="215" t="s">
        <v>155</v>
      </c>
      <c r="C20393" s="24"/>
    </row>
    <row r="20394" spans="1:3" ht="12.75" customHeight="1" x14ac:dyDescent="0.2">
      <c r="A20394" s="215" t="s">
        <v>23870</v>
      </c>
      <c r="B20394" s="215" t="s">
        <v>155</v>
      </c>
      <c r="C20394" s="24"/>
    </row>
    <row r="20395" spans="1:3" ht="12.75" customHeight="1" x14ac:dyDescent="0.2">
      <c r="A20395" s="215" t="s">
        <v>15733</v>
      </c>
      <c r="B20395" s="215" t="s">
        <v>155</v>
      </c>
      <c r="C20395" s="24"/>
    </row>
    <row r="20396" spans="1:3" ht="12.75" customHeight="1" x14ac:dyDescent="0.2">
      <c r="A20396" s="215" t="s">
        <v>15734</v>
      </c>
      <c r="B20396" s="215" t="s">
        <v>155</v>
      </c>
      <c r="C20396" s="24"/>
    </row>
    <row r="20397" spans="1:3" ht="12.75" customHeight="1" x14ac:dyDescent="0.2">
      <c r="A20397" s="215" t="s">
        <v>15735</v>
      </c>
      <c r="B20397" s="215" t="s">
        <v>155</v>
      </c>
      <c r="C20397" s="24"/>
    </row>
    <row r="20398" spans="1:3" ht="12.75" customHeight="1" x14ac:dyDescent="0.2">
      <c r="A20398" s="215" t="s">
        <v>23871</v>
      </c>
      <c r="B20398" s="215" t="s">
        <v>155</v>
      </c>
      <c r="C20398" s="24"/>
    </row>
    <row r="20399" spans="1:3" ht="12.75" customHeight="1" x14ac:dyDescent="0.2">
      <c r="A20399" s="215" t="s">
        <v>15736</v>
      </c>
      <c r="B20399" s="215" t="s">
        <v>155</v>
      </c>
      <c r="C20399" s="24"/>
    </row>
    <row r="20400" spans="1:3" ht="12.75" customHeight="1" x14ac:dyDescent="0.2">
      <c r="A20400" s="215" t="s">
        <v>15737</v>
      </c>
      <c r="B20400" s="215" t="s">
        <v>155</v>
      </c>
      <c r="C20400" s="24"/>
    </row>
    <row r="20401" spans="1:3" ht="12.75" customHeight="1" x14ac:dyDescent="0.2">
      <c r="A20401" s="215" t="s">
        <v>23872</v>
      </c>
      <c r="B20401" s="215" t="s">
        <v>155</v>
      </c>
      <c r="C20401" s="24"/>
    </row>
    <row r="20402" spans="1:3" ht="12.75" customHeight="1" x14ac:dyDescent="0.2">
      <c r="A20402" s="215" t="s">
        <v>23873</v>
      </c>
      <c r="B20402" s="215" t="s">
        <v>155</v>
      </c>
      <c r="C20402" s="24"/>
    </row>
    <row r="20403" spans="1:3" ht="12.75" customHeight="1" x14ac:dyDescent="0.2">
      <c r="A20403" s="215" t="s">
        <v>23874</v>
      </c>
      <c r="B20403" s="215" t="s">
        <v>155</v>
      </c>
      <c r="C20403" s="24"/>
    </row>
    <row r="20404" spans="1:3" ht="12.75" customHeight="1" x14ac:dyDescent="0.2">
      <c r="A20404" s="215" t="s">
        <v>23875</v>
      </c>
      <c r="B20404" s="215" t="s">
        <v>155</v>
      </c>
      <c r="C20404" s="24"/>
    </row>
    <row r="20405" spans="1:3" ht="12.75" customHeight="1" x14ac:dyDescent="0.2">
      <c r="A20405" s="215" t="s">
        <v>23876</v>
      </c>
      <c r="B20405" s="215" t="s">
        <v>155</v>
      </c>
      <c r="C20405" s="24"/>
    </row>
    <row r="20406" spans="1:3" ht="12.75" customHeight="1" x14ac:dyDescent="0.2">
      <c r="A20406" s="215" t="s">
        <v>15695</v>
      </c>
      <c r="B20406" s="215" t="s">
        <v>155</v>
      </c>
      <c r="C20406" s="24"/>
    </row>
    <row r="20407" spans="1:3" ht="12.75" customHeight="1" x14ac:dyDescent="0.2">
      <c r="A20407" s="215" t="s">
        <v>15696</v>
      </c>
      <c r="B20407" s="215" t="s">
        <v>155</v>
      </c>
      <c r="C20407" s="24"/>
    </row>
    <row r="20408" spans="1:3" ht="12.75" customHeight="1" x14ac:dyDescent="0.2">
      <c r="A20408" s="215" t="s">
        <v>15697</v>
      </c>
      <c r="B20408" s="215" t="s">
        <v>155</v>
      </c>
      <c r="C20408" s="24"/>
    </row>
    <row r="20409" spans="1:3" ht="12.75" customHeight="1" x14ac:dyDescent="0.2">
      <c r="A20409" s="215" t="s">
        <v>2563</v>
      </c>
      <c r="B20409" s="215" t="s">
        <v>155</v>
      </c>
      <c r="C20409" s="24"/>
    </row>
    <row r="20410" spans="1:3" ht="12.75" customHeight="1" x14ac:dyDescent="0.2">
      <c r="A20410" s="215" t="s">
        <v>15698</v>
      </c>
      <c r="B20410" s="215" t="s">
        <v>155</v>
      </c>
      <c r="C20410" s="24"/>
    </row>
    <row r="20411" spans="1:3" ht="12.75" customHeight="1" x14ac:dyDescent="0.2">
      <c r="A20411" s="215" t="s">
        <v>23877</v>
      </c>
      <c r="B20411" s="215" t="s">
        <v>155</v>
      </c>
      <c r="C20411" s="24"/>
    </row>
    <row r="20412" spans="1:3" ht="12.75" customHeight="1" x14ac:dyDescent="0.2">
      <c r="A20412" s="215" t="s">
        <v>23878</v>
      </c>
      <c r="B20412" s="215" t="s">
        <v>155</v>
      </c>
      <c r="C20412" s="24"/>
    </row>
    <row r="20413" spans="1:3" ht="12.75" customHeight="1" x14ac:dyDescent="0.2">
      <c r="A20413" s="215" t="s">
        <v>15699</v>
      </c>
      <c r="B20413" s="215" t="s">
        <v>155</v>
      </c>
      <c r="C20413" s="24"/>
    </row>
    <row r="20414" spans="1:3" ht="12.75" customHeight="1" x14ac:dyDescent="0.2">
      <c r="A20414" s="215" t="s">
        <v>15700</v>
      </c>
      <c r="B20414" s="215" t="s">
        <v>155</v>
      </c>
      <c r="C20414" s="24"/>
    </row>
    <row r="20415" spans="1:3" ht="12.75" customHeight="1" x14ac:dyDescent="0.2">
      <c r="A20415" s="215" t="s">
        <v>15701</v>
      </c>
      <c r="B20415" s="215" t="s">
        <v>155</v>
      </c>
      <c r="C20415" s="24"/>
    </row>
    <row r="20416" spans="1:3" ht="12.75" customHeight="1" x14ac:dyDescent="0.2">
      <c r="A20416" s="215" t="s">
        <v>23860</v>
      </c>
      <c r="B20416" s="215" t="s">
        <v>155</v>
      </c>
      <c r="C20416" s="24"/>
    </row>
    <row r="20417" spans="1:3" ht="12.75" customHeight="1" x14ac:dyDescent="0.2">
      <c r="A20417" s="215" t="s">
        <v>15702</v>
      </c>
      <c r="B20417" s="215" t="s">
        <v>155</v>
      </c>
      <c r="C20417" s="24"/>
    </row>
    <row r="20418" spans="1:3" ht="12.75" customHeight="1" x14ac:dyDescent="0.2">
      <c r="A20418" s="215" t="s">
        <v>2564</v>
      </c>
      <c r="B20418" s="215" t="s">
        <v>155</v>
      </c>
      <c r="C20418" s="24"/>
    </row>
    <row r="20419" spans="1:3" ht="12.75" customHeight="1" x14ac:dyDescent="0.2">
      <c r="A20419" s="215" t="s">
        <v>15703</v>
      </c>
      <c r="B20419" s="215" t="s">
        <v>155</v>
      </c>
      <c r="C20419" s="24"/>
    </row>
    <row r="20420" spans="1:3" ht="12.75" customHeight="1" x14ac:dyDescent="0.2">
      <c r="A20420" s="215" t="s">
        <v>15704</v>
      </c>
      <c r="B20420" s="215" t="s">
        <v>155</v>
      </c>
      <c r="C20420" s="24"/>
    </row>
    <row r="20421" spans="1:3" ht="12.75" customHeight="1" x14ac:dyDescent="0.2">
      <c r="A20421" s="215" t="s">
        <v>15705</v>
      </c>
      <c r="B20421" s="215" t="s">
        <v>155</v>
      </c>
      <c r="C20421" s="24"/>
    </row>
    <row r="20422" spans="1:3" ht="12.75" customHeight="1" x14ac:dyDescent="0.2">
      <c r="A20422" s="215" t="s">
        <v>15706</v>
      </c>
      <c r="B20422" s="215" t="s">
        <v>155</v>
      </c>
      <c r="C20422" s="24"/>
    </row>
    <row r="20423" spans="1:3" ht="12.75" customHeight="1" x14ac:dyDescent="0.2">
      <c r="A20423" s="215" t="s">
        <v>23861</v>
      </c>
      <c r="B20423" s="215" t="s">
        <v>155</v>
      </c>
      <c r="C20423" s="24"/>
    </row>
    <row r="20424" spans="1:3" ht="12.75" customHeight="1" x14ac:dyDescent="0.2">
      <c r="A20424" s="215" t="s">
        <v>2565</v>
      </c>
      <c r="B20424" s="215" t="s">
        <v>155</v>
      </c>
      <c r="C20424" s="24"/>
    </row>
    <row r="20425" spans="1:3" ht="12.75" customHeight="1" x14ac:dyDescent="0.2">
      <c r="A20425" s="215" t="s">
        <v>26145</v>
      </c>
      <c r="B20425" s="215" t="s">
        <v>155</v>
      </c>
      <c r="C20425" s="24"/>
    </row>
    <row r="20426" spans="1:3" ht="12.75" customHeight="1" x14ac:dyDescent="0.2">
      <c r="A20426" s="215" t="s">
        <v>2566</v>
      </c>
      <c r="B20426" s="215" t="s">
        <v>155</v>
      </c>
      <c r="C20426" s="24"/>
    </row>
    <row r="20427" spans="1:3" ht="12.75" customHeight="1" x14ac:dyDescent="0.2">
      <c r="A20427" s="215" t="s">
        <v>15707</v>
      </c>
      <c r="B20427" s="215" t="s">
        <v>155</v>
      </c>
      <c r="C20427" s="24"/>
    </row>
    <row r="20428" spans="1:3" ht="12.75" customHeight="1" x14ac:dyDescent="0.2">
      <c r="A20428" s="215" t="s">
        <v>23879</v>
      </c>
      <c r="B20428" s="215" t="s">
        <v>155</v>
      </c>
      <c r="C20428" s="24"/>
    </row>
    <row r="20429" spans="1:3" ht="12.75" customHeight="1" x14ac:dyDescent="0.2">
      <c r="A20429" s="215" t="s">
        <v>23880</v>
      </c>
      <c r="B20429" s="215" t="s">
        <v>155</v>
      </c>
      <c r="C20429" s="24"/>
    </row>
    <row r="20430" spans="1:3" ht="12.75" customHeight="1" x14ac:dyDescent="0.2">
      <c r="A20430" s="215" t="s">
        <v>15708</v>
      </c>
      <c r="B20430" s="215" t="s">
        <v>155</v>
      </c>
      <c r="C20430" s="24"/>
    </row>
    <row r="20431" spans="1:3" ht="12.75" customHeight="1" x14ac:dyDescent="0.2">
      <c r="A20431" s="185" t="s">
        <v>26494</v>
      </c>
      <c r="B20431" s="185" t="s">
        <v>155</v>
      </c>
      <c r="C20431" s="24"/>
    </row>
    <row r="20432" spans="1:3" ht="12.75" customHeight="1" x14ac:dyDescent="0.2">
      <c r="A20432" s="215" t="s">
        <v>15709</v>
      </c>
      <c r="B20432" s="215" t="s">
        <v>155</v>
      </c>
      <c r="C20432" s="24"/>
    </row>
    <row r="20433" spans="1:3" ht="12.75" customHeight="1" x14ac:dyDescent="0.2">
      <c r="A20433" s="215" t="s">
        <v>15710</v>
      </c>
      <c r="B20433" s="215" t="s">
        <v>155</v>
      </c>
      <c r="C20433" s="24"/>
    </row>
    <row r="20434" spans="1:3" ht="12.75" customHeight="1" x14ac:dyDescent="0.2">
      <c r="A20434" s="215" t="s">
        <v>155</v>
      </c>
      <c r="B20434" s="215" t="s">
        <v>155</v>
      </c>
      <c r="C20434" s="24"/>
    </row>
    <row r="20435" spans="1:3" ht="12.75" customHeight="1" x14ac:dyDescent="0.2">
      <c r="A20435" s="215" t="s">
        <v>26146</v>
      </c>
      <c r="B20435" s="215" t="s">
        <v>155</v>
      </c>
      <c r="C20435" s="24"/>
    </row>
    <row r="20436" spans="1:3" ht="12.75" customHeight="1" x14ac:dyDescent="0.2">
      <c r="A20436" s="215" t="s">
        <v>15711</v>
      </c>
      <c r="B20436" s="215" t="s">
        <v>155</v>
      </c>
      <c r="C20436" s="24"/>
    </row>
    <row r="20437" spans="1:3" ht="12.75" customHeight="1" x14ac:dyDescent="0.2">
      <c r="A20437" s="215" t="s">
        <v>15712</v>
      </c>
      <c r="B20437" s="215" t="s">
        <v>155</v>
      </c>
      <c r="C20437" s="24"/>
    </row>
    <row r="20438" spans="1:3" ht="12.75" customHeight="1" x14ac:dyDescent="0.2">
      <c r="A20438" s="215" t="s">
        <v>15713</v>
      </c>
      <c r="B20438" s="215" t="s">
        <v>155</v>
      </c>
      <c r="C20438" s="24"/>
    </row>
    <row r="20439" spans="1:3" ht="12.75" customHeight="1" x14ac:dyDescent="0.2">
      <c r="A20439" s="215" t="s">
        <v>15714</v>
      </c>
      <c r="B20439" s="215" t="s">
        <v>155</v>
      </c>
      <c r="C20439" s="24"/>
    </row>
    <row r="20440" spans="1:3" ht="12.75" customHeight="1" x14ac:dyDescent="0.2">
      <c r="A20440" s="185" t="s">
        <v>26864</v>
      </c>
      <c r="B20440" s="185" t="s">
        <v>155</v>
      </c>
      <c r="C20440" s="24"/>
    </row>
    <row r="20441" spans="1:3" ht="12.75" customHeight="1" x14ac:dyDescent="0.2">
      <c r="A20441" s="215" t="s">
        <v>73</v>
      </c>
      <c r="B20441" s="215" t="s">
        <v>73</v>
      </c>
      <c r="C20441" s="24"/>
    </row>
    <row r="20442" spans="1:3" ht="12.75" customHeight="1" x14ac:dyDescent="0.2">
      <c r="A20442" s="215" t="s">
        <v>15738</v>
      </c>
      <c r="B20442" s="215" t="s">
        <v>73</v>
      </c>
      <c r="C20442" s="24"/>
    </row>
    <row r="20443" spans="1:3" ht="12.75" customHeight="1" x14ac:dyDescent="0.2">
      <c r="A20443" s="215" t="s">
        <v>15739</v>
      </c>
      <c r="B20443" s="215" t="s">
        <v>73</v>
      </c>
      <c r="C20443" s="24"/>
    </row>
    <row r="20444" spans="1:3" ht="12.75" customHeight="1" x14ac:dyDescent="0.2">
      <c r="A20444" s="215" t="s">
        <v>15740</v>
      </c>
      <c r="B20444" s="215" t="s">
        <v>73</v>
      </c>
      <c r="C20444" s="24"/>
    </row>
    <row r="20445" spans="1:3" ht="12.75" customHeight="1" x14ac:dyDescent="0.2">
      <c r="A20445" s="215" t="s">
        <v>15741</v>
      </c>
      <c r="B20445" s="215" t="s">
        <v>73</v>
      </c>
      <c r="C20445" s="24"/>
    </row>
    <row r="20446" spans="1:3" ht="12.75" customHeight="1" x14ac:dyDescent="0.2">
      <c r="A20446" s="215" t="s">
        <v>15742</v>
      </c>
      <c r="B20446" s="215" t="s">
        <v>73</v>
      </c>
      <c r="C20446" s="24"/>
    </row>
    <row r="20447" spans="1:3" ht="12.75" customHeight="1" x14ac:dyDescent="0.2">
      <c r="A20447" s="215" t="s">
        <v>15743</v>
      </c>
      <c r="B20447" s="215" t="s">
        <v>73</v>
      </c>
      <c r="C20447" s="24"/>
    </row>
    <row r="20448" spans="1:3" ht="12.75" customHeight="1" x14ac:dyDescent="0.2">
      <c r="A20448" s="215" t="s">
        <v>2567</v>
      </c>
      <c r="B20448" s="215" t="s">
        <v>240</v>
      </c>
      <c r="C20448" s="24"/>
    </row>
    <row r="20449" spans="1:3" ht="12.75" customHeight="1" x14ac:dyDescent="0.2">
      <c r="A20449" s="215" t="s">
        <v>15744</v>
      </c>
      <c r="B20449" s="215" t="s">
        <v>240</v>
      </c>
      <c r="C20449" s="24"/>
    </row>
    <row r="20450" spans="1:3" ht="12.75" customHeight="1" x14ac:dyDescent="0.2">
      <c r="A20450" s="215" t="s">
        <v>2568</v>
      </c>
      <c r="B20450" s="215" t="s">
        <v>240</v>
      </c>
      <c r="C20450" s="24"/>
    </row>
    <row r="20451" spans="1:3" ht="12.75" customHeight="1" x14ac:dyDescent="0.2">
      <c r="A20451" s="215" t="s">
        <v>15745</v>
      </c>
      <c r="B20451" s="215" t="s">
        <v>240</v>
      </c>
      <c r="C20451" s="24"/>
    </row>
    <row r="20452" spans="1:3" ht="12.75" customHeight="1" x14ac:dyDescent="0.2">
      <c r="A20452" s="215" t="s">
        <v>15752</v>
      </c>
      <c r="B20452" s="215" t="s">
        <v>240</v>
      </c>
      <c r="C20452" s="24"/>
    </row>
    <row r="20453" spans="1:3" ht="12.75" customHeight="1" x14ac:dyDescent="0.2">
      <c r="A20453" s="215" t="s">
        <v>2569</v>
      </c>
      <c r="B20453" s="215" t="s">
        <v>240</v>
      </c>
      <c r="C20453" s="24"/>
    </row>
    <row r="20454" spans="1:3" ht="12.75" customHeight="1" x14ac:dyDescent="0.2">
      <c r="A20454" s="215" t="s">
        <v>15746</v>
      </c>
      <c r="B20454" s="215" t="s">
        <v>240</v>
      </c>
      <c r="C20454" s="24"/>
    </row>
    <row r="20455" spans="1:3" ht="12.75" customHeight="1" x14ac:dyDescent="0.2">
      <c r="A20455" s="215" t="s">
        <v>26147</v>
      </c>
      <c r="B20455" s="215" t="s">
        <v>240</v>
      </c>
      <c r="C20455" s="24"/>
    </row>
    <row r="20456" spans="1:3" ht="12.75" customHeight="1" x14ac:dyDescent="0.2">
      <c r="A20456" s="215" t="s">
        <v>15753</v>
      </c>
      <c r="B20456" s="215" t="s">
        <v>240</v>
      </c>
      <c r="C20456" s="24"/>
    </row>
    <row r="20457" spans="1:3" ht="12.75" customHeight="1" x14ac:dyDescent="0.2">
      <c r="A20457" s="215" t="s">
        <v>2570</v>
      </c>
      <c r="B20457" s="215" t="s">
        <v>240</v>
      </c>
      <c r="C20457" s="24"/>
    </row>
    <row r="20458" spans="1:3" ht="12.75" customHeight="1" x14ac:dyDescent="0.2">
      <c r="A20458" s="215" t="s">
        <v>15747</v>
      </c>
      <c r="B20458" s="215" t="s">
        <v>240</v>
      </c>
      <c r="C20458" s="24"/>
    </row>
    <row r="20459" spans="1:3" ht="12.75" customHeight="1" x14ac:dyDescent="0.2">
      <c r="A20459" s="215" t="s">
        <v>15754</v>
      </c>
      <c r="B20459" s="215" t="s">
        <v>240</v>
      </c>
      <c r="C20459" s="24"/>
    </row>
    <row r="20460" spans="1:3" ht="12.75" customHeight="1" x14ac:dyDescent="0.2">
      <c r="A20460" s="215" t="s">
        <v>2571</v>
      </c>
      <c r="B20460" s="215" t="s">
        <v>240</v>
      </c>
      <c r="C20460" s="24"/>
    </row>
    <row r="20461" spans="1:3" ht="12.75" customHeight="1" x14ac:dyDescent="0.2">
      <c r="A20461" s="215" t="s">
        <v>15748</v>
      </c>
      <c r="B20461" s="215" t="s">
        <v>240</v>
      </c>
      <c r="C20461" s="24"/>
    </row>
    <row r="20462" spans="1:3" ht="12.75" customHeight="1" x14ac:dyDescent="0.2">
      <c r="A20462" s="215" t="s">
        <v>15755</v>
      </c>
      <c r="B20462" s="215" t="s">
        <v>240</v>
      </c>
      <c r="C20462" s="24"/>
    </row>
    <row r="20463" spans="1:3" ht="12.75" customHeight="1" x14ac:dyDescent="0.2">
      <c r="A20463" s="215" t="s">
        <v>240</v>
      </c>
      <c r="B20463" s="215" t="s">
        <v>240</v>
      </c>
      <c r="C20463" s="24"/>
    </row>
    <row r="20464" spans="1:3" ht="12.75" customHeight="1" x14ac:dyDescent="0.2">
      <c r="A20464" s="215" t="s">
        <v>15749</v>
      </c>
      <c r="B20464" s="215" t="s">
        <v>240</v>
      </c>
      <c r="C20464" s="24"/>
    </row>
    <row r="20465" spans="1:3" ht="12.75" customHeight="1" x14ac:dyDescent="0.2">
      <c r="A20465" s="215" t="s">
        <v>23881</v>
      </c>
      <c r="B20465" s="215" t="s">
        <v>240</v>
      </c>
      <c r="C20465" s="24"/>
    </row>
    <row r="20466" spans="1:3" ht="12.75" customHeight="1" x14ac:dyDescent="0.2">
      <c r="A20466" s="215" t="s">
        <v>15750</v>
      </c>
      <c r="B20466" s="215" t="s">
        <v>240</v>
      </c>
      <c r="C20466" s="24"/>
    </row>
    <row r="20467" spans="1:3" ht="12.75" customHeight="1" x14ac:dyDescent="0.2">
      <c r="A20467" s="215" t="s">
        <v>2572</v>
      </c>
      <c r="B20467" s="215" t="s">
        <v>240</v>
      </c>
      <c r="C20467" s="24"/>
    </row>
    <row r="20468" spans="1:3" ht="12.75" customHeight="1" x14ac:dyDescent="0.2">
      <c r="A20468" s="215" t="s">
        <v>15751</v>
      </c>
      <c r="B20468" s="215" t="s">
        <v>240</v>
      </c>
      <c r="C20468" s="24"/>
    </row>
    <row r="20469" spans="1:3" ht="12.75" customHeight="1" x14ac:dyDescent="0.2">
      <c r="A20469" s="215" t="s">
        <v>15756</v>
      </c>
      <c r="B20469" s="215" t="s">
        <v>665</v>
      </c>
      <c r="C20469" s="24"/>
    </row>
    <row r="20470" spans="1:3" ht="12.75" customHeight="1" x14ac:dyDescent="0.2">
      <c r="A20470" s="215" t="s">
        <v>15759</v>
      </c>
      <c r="B20470" s="215" t="s">
        <v>273</v>
      </c>
      <c r="C20470" s="24"/>
    </row>
    <row r="20471" spans="1:3" ht="12.75" customHeight="1" x14ac:dyDescent="0.2">
      <c r="A20471" s="215" t="s">
        <v>273</v>
      </c>
      <c r="B20471" s="215" t="s">
        <v>273</v>
      </c>
      <c r="C20471" s="24"/>
    </row>
    <row r="20472" spans="1:3" ht="12.75" customHeight="1" x14ac:dyDescent="0.2">
      <c r="A20472" s="215" t="s">
        <v>15757</v>
      </c>
      <c r="B20472" s="215" t="s">
        <v>273</v>
      </c>
      <c r="C20472" s="24"/>
    </row>
    <row r="20473" spans="1:3" ht="12.75" customHeight="1" x14ac:dyDescent="0.2">
      <c r="A20473" s="215" t="s">
        <v>15758</v>
      </c>
      <c r="B20473" s="215" t="s">
        <v>273</v>
      </c>
      <c r="C20473" s="24"/>
    </row>
    <row r="20474" spans="1:3" ht="12.75" customHeight="1" x14ac:dyDescent="0.2">
      <c r="A20474" s="215" t="s">
        <v>15760</v>
      </c>
      <c r="B20474" s="215" t="s">
        <v>41</v>
      </c>
      <c r="C20474" s="24"/>
    </row>
    <row r="20475" spans="1:3" ht="12.75" customHeight="1" x14ac:dyDescent="0.2">
      <c r="A20475" s="215" t="s">
        <v>2573</v>
      </c>
      <c r="B20475" s="215" t="s">
        <v>41</v>
      </c>
      <c r="C20475" s="24"/>
    </row>
    <row r="20476" spans="1:3" ht="12.75" customHeight="1" x14ac:dyDescent="0.2">
      <c r="A20476" s="215" t="s">
        <v>15761</v>
      </c>
      <c r="B20476" s="215" t="s">
        <v>41</v>
      </c>
      <c r="C20476" s="24"/>
    </row>
    <row r="20477" spans="1:3" ht="12.75" customHeight="1" x14ac:dyDescent="0.2">
      <c r="A20477" s="215" t="s">
        <v>15762</v>
      </c>
      <c r="B20477" s="215" t="s">
        <v>41</v>
      </c>
      <c r="C20477" s="24"/>
    </row>
    <row r="20478" spans="1:3" ht="12.75" customHeight="1" x14ac:dyDescent="0.2">
      <c r="A20478" s="215" t="s">
        <v>26148</v>
      </c>
      <c r="B20478" s="215" t="s">
        <v>41</v>
      </c>
      <c r="C20478" s="24"/>
    </row>
    <row r="20479" spans="1:3" ht="12.75" customHeight="1" x14ac:dyDescent="0.2">
      <c r="A20479" s="215" t="s">
        <v>15763</v>
      </c>
      <c r="B20479" s="215" t="s">
        <v>41</v>
      </c>
      <c r="C20479" s="24"/>
    </row>
    <row r="20480" spans="1:3" ht="12.75" customHeight="1" x14ac:dyDescent="0.2">
      <c r="A20480" s="215" t="s">
        <v>15764</v>
      </c>
      <c r="B20480" s="215" t="s">
        <v>41</v>
      </c>
      <c r="C20480" s="24"/>
    </row>
    <row r="20481" spans="1:3" ht="12.75" customHeight="1" x14ac:dyDescent="0.2">
      <c r="A20481" s="215" t="s">
        <v>23883</v>
      </c>
      <c r="B20481" s="215" t="s">
        <v>41</v>
      </c>
      <c r="C20481" s="24"/>
    </row>
    <row r="20482" spans="1:3" ht="12.75" customHeight="1" x14ac:dyDescent="0.2">
      <c r="A20482" s="215" t="s">
        <v>23884</v>
      </c>
      <c r="B20482" s="215" t="s">
        <v>41</v>
      </c>
      <c r="C20482" s="24"/>
    </row>
    <row r="20483" spans="1:3" ht="12.75" customHeight="1" x14ac:dyDescent="0.2">
      <c r="A20483" s="215" t="s">
        <v>23885</v>
      </c>
      <c r="B20483" s="215" t="s">
        <v>41</v>
      </c>
      <c r="C20483" s="24"/>
    </row>
    <row r="20484" spans="1:3" ht="12.75" customHeight="1" x14ac:dyDescent="0.2">
      <c r="A20484" s="215" t="s">
        <v>23886</v>
      </c>
      <c r="B20484" s="215" t="s">
        <v>41</v>
      </c>
      <c r="C20484" s="24"/>
    </row>
    <row r="20485" spans="1:3" ht="12.75" customHeight="1" x14ac:dyDescent="0.2">
      <c r="A20485" s="215" t="s">
        <v>15765</v>
      </c>
      <c r="B20485" s="215" t="s">
        <v>41</v>
      </c>
      <c r="C20485" s="24"/>
    </row>
    <row r="20486" spans="1:3" ht="12.75" customHeight="1" x14ac:dyDescent="0.2">
      <c r="A20486" s="215" t="s">
        <v>15766</v>
      </c>
      <c r="B20486" s="215" t="s">
        <v>41</v>
      </c>
      <c r="C20486" s="24"/>
    </row>
    <row r="20487" spans="1:3" ht="12.75" customHeight="1" x14ac:dyDescent="0.2">
      <c r="A20487" s="215" t="s">
        <v>15767</v>
      </c>
      <c r="B20487" s="215" t="s">
        <v>41</v>
      </c>
      <c r="C20487" s="24"/>
    </row>
    <row r="20488" spans="1:3" ht="12.75" customHeight="1" x14ac:dyDescent="0.2">
      <c r="A20488" s="215" t="s">
        <v>15768</v>
      </c>
      <c r="B20488" s="215" t="s">
        <v>41</v>
      </c>
      <c r="C20488" s="24"/>
    </row>
    <row r="20489" spans="1:3" ht="12.75" customHeight="1" x14ac:dyDescent="0.2">
      <c r="A20489" s="215" t="s">
        <v>15769</v>
      </c>
      <c r="B20489" s="215" t="s">
        <v>41</v>
      </c>
      <c r="C20489" s="24"/>
    </row>
    <row r="20490" spans="1:3" ht="12.75" customHeight="1" x14ac:dyDescent="0.2">
      <c r="A20490" s="215" t="s">
        <v>15770</v>
      </c>
      <c r="B20490" s="215" t="s">
        <v>41</v>
      </c>
      <c r="C20490" s="24"/>
    </row>
    <row r="20491" spans="1:3" ht="12.75" customHeight="1" x14ac:dyDescent="0.2">
      <c r="A20491" s="215" t="s">
        <v>26149</v>
      </c>
      <c r="B20491" s="215" t="s">
        <v>41</v>
      </c>
      <c r="C20491" s="24"/>
    </row>
    <row r="20492" spans="1:3" ht="12.75" customHeight="1" x14ac:dyDescent="0.2">
      <c r="A20492" s="215" t="s">
        <v>15771</v>
      </c>
      <c r="B20492" s="215" t="s">
        <v>41</v>
      </c>
      <c r="C20492" s="24"/>
    </row>
    <row r="20493" spans="1:3" ht="12.75" customHeight="1" x14ac:dyDescent="0.2">
      <c r="A20493" s="215" t="s">
        <v>15820</v>
      </c>
      <c r="B20493" s="215" t="s">
        <v>41</v>
      </c>
      <c r="C20493" s="24"/>
    </row>
    <row r="20494" spans="1:3" ht="12.75" customHeight="1" x14ac:dyDescent="0.2">
      <c r="A20494" s="215" t="s">
        <v>15821</v>
      </c>
      <c r="B20494" s="215" t="s">
        <v>41</v>
      </c>
      <c r="C20494" s="24"/>
    </row>
    <row r="20495" spans="1:3" ht="12.75" customHeight="1" x14ac:dyDescent="0.2">
      <c r="A20495" s="215" t="s">
        <v>15822</v>
      </c>
      <c r="B20495" s="215" t="s">
        <v>41</v>
      </c>
      <c r="C20495" s="24"/>
    </row>
    <row r="20496" spans="1:3" ht="12.75" customHeight="1" x14ac:dyDescent="0.2">
      <c r="A20496" s="215" t="s">
        <v>15823</v>
      </c>
      <c r="B20496" s="215" t="s">
        <v>41</v>
      </c>
      <c r="C20496" s="24"/>
    </row>
    <row r="20497" spans="1:3" ht="12.75" customHeight="1" x14ac:dyDescent="0.2">
      <c r="A20497" s="215" t="s">
        <v>15824</v>
      </c>
      <c r="B20497" s="215" t="s">
        <v>41</v>
      </c>
      <c r="C20497" s="24"/>
    </row>
    <row r="20498" spans="1:3" ht="12.75" customHeight="1" x14ac:dyDescent="0.2">
      <c r="A20498" s="215" t="s">
        <v>15825</v>
      </c>
      <c r="B20498" s="215" t="s">
        <v>41</v>
      </c>
      <c r="C20498" s="24"/>
    </row>
    <row r="20499" spans="1:3" ht="12.75" customHeight="1" x14ac:dyDescent="0.2">
      <c r="A20499" s="215" t="s">
        <v>15826</v>
      </c>
      <c r="B20499" s="215" t="s">
        <v>41</v>
      </c>
      <c r="C20499" s="24"/>
    </row>
    <row r="20500" spans="1:3" ht="12.75" customHeight="1" x14ac:dyDescent="0.2">
      <c r="A20500" s="215" t="s">
        <v>15827</v>
      </c>
      <c r="B20500" s="215" t="s">
        <v>41</v>
      </c>
      <c r="C20500" s="24"/>
    </row>
    <row r="20501" spans="1:3" ht="12.75" customHeight="1" x14ac:dyDescent="0.2">
      <c r="A20501" s="215" t="s">
        <v>23887</v>
      </c>
      <c r="B20501" s="215" t="s">
        <v>41</v>
      </c>
      <c r="C20501" s="24"/>
    </row>
    <row r="20502" spans="1:3" ht="12.75" customHeight="1" x14ac:dyDescent="0.2">
      <c r="A20502" s="215" t="s">
        <v>15828</v>
      </c>
      <c r="B20502" s="215" t="s">
        <v>41</v>
      </c>
      <c r="C20502" s="24"/>
    </row>
    <row r="20503" spans="1:3" ht="12.75" customHeight="1" x14ac:dyDescent="0.2">
      <c r="A20503" s="215" t="s">
        <v>15829</v>
      </c>
      <c r="B20503" s="215" t="s">
        <v>41</v>
      </c>
      <c r="C20503" s="24"/>
    </row>
    <row r="20504" spans="1:3" ht="12.75" customHeight="1" x14ac:dyDescent="0.2">
      <c r="A20504" s="215" t="s">
        <v>23888</v>
      </c>
      <c r="B20504" s="215" t="s">
        <v>41</v>
      </c>
      <c r="C20504" s="24"/>
    </row>
    <row r="20505" spans="1:3" ht="12.75" customHeight="1" x14ac:dyDescent="0.2">
      <c r="A20505" s="215" t="s">
        <v>15772</v>
      </c>
      <c r="B20505" s="215" t="s">
        <v>41</v>
      </c>
      <c r="C20505" s="24"/>
    </row>
    <row r="20506" spans="1:3" ht="12.75" customHeight="1" x14ac:dyDescent="0.2">
      <c r="A20506" s="215" t="s">
        <v>15830</v>
      </c>
      <c r="B20506" s="215" t="s">
        <v>41</v>
      </c>
      <c r="C20506" s="24"/>
    </row>
    <row r="20507" spans="1:3" ht="12.75" customHeight="1" x14ac:dyDescent="0.2">
      <c r="A20507" s="215" t="s">
        <v>15773</v>
      </c>
      <c r="B20507" s="215" t="s">
        <v>41</v>
      </c>
      <c r="C20507" s="24"/>
    </row>
    <row r="20508" spans="1:3" ht="12.75" customHeight="1" x14ac:dyDescent="0.2">
      <c r="A20508" s="215" t="s">
        <v>23889</v>
      </c>
      <c r="B20508" s="215" t="s">
        <v>41</v>
      </c>
      <c r="C20508" s="24"/>
    </row>
    <row r="20509" spans="1:3" ht="12.75" customHeight="1" x14ac:dyDescent="0.2">
      <c r="A20509" s="215" t="s">
        <v>23890</v>
      </c>
      <c r="B20509" s="215" t="s">
        <v>41</v>
      </c>
      <c r="C20509" s="24"/>
    </row>
    <row r="20510" spans="1:3" ht="12.75" customHeight="1" x14ac:dyDescent="0.2">
      <c r="A20510" s="215" t="s">
        <v>15831</v>
      </c>
      <c r="B20510" s="215" t="s">
        <v>41</v>
      </c>
      <c r="C20510" s="24"/>
    </row>
    <row r="20511" spans="1:3" ht="12.75" customHeight="1" x14ac:dyDescent="0.2">
      <c r="A20511" s="215" t="s">
        <v>15832</v>
      </c>
      <c r="B20511" s="215" t="s">
        <v>41</v>
      </c>
      <c r="C20511" s="24"/>
    </row>
    <row r="20512" spans="1:3" ht="12.75" customHeight="1" x14ac:dyDescent="0.2">
      <c r="A20512" s="215" t="s">
        <v>23891</v>
      </c>
      <c r="B20512" s="215" t="s">
        <v>41</v>
      </c>
      <c r="C20512" s="24"/>
    </row>
    <row r="20513" spans="1:3" ht="12.75" customHeight="1" x14ac:dyDescent="0.2">
      <c r="A20513" s="215" t="s">
        <v>23892</v>
      </c>
      <c r="B20513" s="215" t="s">
        <v>41</v>
      </c>
      <c r="C20513" s="24"/>
    </row>
    <row r="20514" spans="1:3" ht="12.75" customHeight="1" x14ac:dyDescent="0.2">
      <c r="A20514" s="215" t="s">
        <v>2574</v>
      </c>
      <c r="B20514" s="215" t="s">
        <v>41</v>
      </c>
      <c r="C20514" s="24"/>
    </row>
    <row r="20515" spans="1:3" ht="12.75" customHeight="1" x14ac:dyDescent="0.2">
      <c r="A20515" s="215" t="s">
        <v>23882</v>
      </c>
      <c r="B20515" s="215" t="s">
        <v>41</v>
      </c>
      <c r="C20515" s="24"/>
    </row>
    <row r="20516" spans="1:3" ht="12.75" customHeight="1" x14ac:dyDescent="0.2">
      <c r="A20516" s="215" t="s">
        <v>2575</v>
      </c>
      <c r="B20516" s="215" t="s">
        <v>41</v>
      </c>
      <c r="C20516" s="24"/>
    </row>
    <row r="20517" spans="1:3" ht="12.75" customHeight="1" x14ac:dyDescent="0.2">
      <c r="A20517" s="215" t="s">
        <v>15774</v>
      </c>
      <c r="B20517" s="215" t="s">
        <v>41</v>
      </c>
      <c r="C20517" s="24"/>
    </row>
    <row r="20518" spans="1:3" ht="12.75" customHeight="1" x14ac:dyDescent="0.2">
      <c r="A20518" s="215" t="s">
        <v>2576</v>
      </c>
      <c r="B20518" s="215" t="s">
        <v>41</v>
      </c>
      <c r="C20518" s="24"/>
    </row>
    <row r="20519" spans="1:3" ht="12.75" customHeight="1" x14ac:dyDescent="0.2">
      <c r="A20519" s="215" t="s">
        <v>15775</v>
      </c>
      <c r="B20519" s="215" t="s">
        <v>41</v>
      </c>
      <c r="C20519" s="24"/>
    </row>
    <row r="20520" spans="1:3" ht="12.75" customHeight="1" x14ac:dyDescent="0.2">
      <c r="A20520" s="215" t="s">
        <v>3296</v>
      </c>
      <c r="B20520" s="215" t="s">
        <v>41</v>
      </c>
      <c r="C20520" s="24"/>
    </row>
    <row r="20521" spans="1:3" ht="12.75" customHeight="1" x14ac:dyDescent="0.2">
      <c r="A20521" s="215" t="s">
        <v>2577</v>
      </c>
      <c r="B20521" s="215" t="s">
        <v>41</v>
      </c>
      <c r="C20521" s="24"/>
    </row>
    <row r="20522" spans="1:3" ht="12.75" customHeight="1" x14ac:dyDescent="0.2">
      <c r="A20522" s="215" t="s">
        <v>2578</v>
      </c>
      <c r="B20522" s="215" t="s">
        <v>41</v>
      </c>
      <c r="C20522" s="24"/>
    </row>
    <row r="20523" spans="1:3" ht="12.75" customHeight="1" x14ac:dyDescent="0.2">
      <c r="A20523" s="215" t="s">
        <v>15777</v>
      </c>
      <c r="B20523" s="215" t="s">
        <v>41</v>
      </c>
      <c r="C20523" s="24"/>
    </row>
    <row r="20524" spans="1:3" ht="12.75" customHeight="1" x14ac:dyDescent="0.2">
      <c r="A20524" s="215" t="s">
        <v>23893</v>
      </c>
      <c r="B20524" s="215" t="s">
        <v>41</v>
      </c>
      <c r="C20524" s="24"/>
    </row>
    <row r="20525" spans="1:3" ht="12.75" customHeight="1" x14ac:dyDescent="0.2">
      <c r="A20525" s="215" t="s">
        <v>23894</v>
      </c>
      <c r="B20525" s="215" t="s">
        <v>41</v>
      </c>
      <c r="C20525" s="24"/>
    </row>
    <row r="20526" spans="1:3" ht="12.75" customHeight="1" x14ac:dyDescent="0.2">
      <c r="A20526" s="215" t="s">
        <v>23895</v>
      </c>
      <c r="B20526" s="215" t="s">
        <v>41</v>
      </c>
      <c r="C20526" s="24"/>
    </row>
    <row r="20527" spans="1:3" ht="12.75" customHeight="1" x14ac:dyDescent="0.2">
      <c r="A20527" s="215" t="s">
        <v>15778</v>
      </c>
      <c r="B20527" s="215" t="s">
        <v>41</v>
      </c>
      <c r="C20527" s="24"/>
    </row>
    <row r="20528" spans="1:3" ht="12.75" customHeight="1" x14ac:dyDescent="0.2">
      <c r="A20528" s="215" t="s">
        <v>15779</v>
      </c>
      <c r="B20528" s="215" t="s">
        <v>41</v>
      </c>
      <c r="C20528" s="24"/>
    </row>
    <row r="20529" spans="1:3" ht="12.75" customHeight="1" x14ac:dyDescent="0.2">
      <c r="A20529" s="215" t="s">
        <v>15780</v>
      </c>
      <c r="B20529" s="215" t="s">
        <v>41</v>
      </c>
      <c r="C20529" s="24"/>
    </row>
    <row r="20530" spans="1:3" ht="12.75" customHeight="1" x14ac:dyDescent="0.2">
      <c r="A20530" s="215" t="s">
        <v>15781</v>
      </c>
      <c r="B20530" s="215" t="s">
        <v>41</v>
      </c>
      <c r="C20530" s="24"/>
    </row>
    <row r="20531" spans="1:3" ht="12.75" customHeight="1" x14ac:dyDescent="0.2">
      <c r="A20531" s="215" t="s">
        <v>23896</v>
      </c>
      <c r="B20531" s="215" t="s">
        <v>41</v>
      </c>
      <c r="C20531" s="24"/>
    </row>
    <row r="20532" spans="1:3" ht="12.75" customHeight="1" x14ac:dyDescent="0.2">
      <c r="A20532" s="215" t="s">
        <v>23897</v>
      </c>
      <c r="B20532" s="215" t="s">
        <v>41</v>
      </c>
      <c r="C20532" s="24"/>
    </row>
    <row r="20533" spans="1:3" ht="12.75" customHeight="1" x14ac:dyDescent="0.2">
      <c r="A20533" s="215" t="s">
        <v>15782</v>
      </c>
      <c r="B20533" s="215" t="s">
        <v>41</v>
      </c>
      <c r="C20533" s="24"/>
    </row>
    <row r="20534" spans="1:3" ht="12.75" customHeight="1" x14ac:dyDescent="0.2">
      <c r="A20534" s="215" t="s">
        <v>15833</v>
      </c>
      <c r="B20534" s="215" t="s">
        <v>41</v>
      </c>
      <c r="C20534" s="24"/>
    </row>
    <row r="20535" spans="1:3" ht="12.75" customHeight="1" x14ac:dyDescent="0.2">
      <c r="A20535" s="185" t="s">
        <v>26448</v>
      </c>
      <c r="B20535" s="185" t="s">
        <v>41</v>
      </c>
      <c r="C20535" s="24"/>
    </row>
    <row r="20536" spans="1:3" ht="12.75" customHeight="1" x14ac:dyDescent="0.2">
      <c r="A20536" s="215" t="s">
        <v>15783</v>
      </c>
      <c r="B20536" s="215" t="s">
        <v>41</v>
      </c>
      <c r="C20536" s="24"/>
    </row>
    <row r="20537" spans="1:3" ht="12.75" customHeight="1" x14ac:dyDescent="0.2">
      <c r="A20537" s="215" t="s">
        <v>15784</v>
      </c>
      <c r="B20537" s="215" t="s">
        <v>41</v>
      </c>
      <c r="C20537" s="24"/>
    </row>
    <row r="20538" spans="1:3" ht="12.75" customHeight="1" x14ac:dyDescent="0.2">
      <c r="A20538" s="215" t="s">
        <v>15785</v>
      </c>
      <c r="B20538" s="215" t="s">
        <v>41</v>
      </c>
      <c r="C20538" s="24"/>
    </row>
    <row r="20539" spans="1:3" ht="12.75" customHeight="1" x14ac:dyDescent="0.2">
      <c r="A20539" s="215" t="s">
        <v>2579</v>
      </c>
      <c r="B20539" s="215" t="s">
        <v>41</v>
      </c>
      <c r="C20539" s="24"/>
    </row>
    <row r="20540" spans="1:3" ht="12.75" customHeight="1" x14ac:dyDescent="0.2">
      <c r="A20540" s="215" t="s">
        <v>15786</v>
      </c>
      <c r="B20540" s="215" t="s">
        <v>41</v>
      </c>
      <c r="C20540" s="24"/>
    </row>
    <row r="20541" spans="1:3" ht="12.75" customHeight="1" x14ac:dyDescent="0.2">
      <c r="A20541" s="215" t="s">
        <v>15787</v>
      </c>
      <c r="B20541" s="215" t="s">
        <v>41</v>
      </c>
      <c r="C20541" s="24"/>
    </row>
    <row r="20542" spans="1:3" ht="12.75" customHeight="1" x14ac:dyDescent="0.2">
      <c r="A20542" s="215" t="s">
        <v>41</v>
      </c>
      <c r="B20542" s="215" t="s">
        <v>41</v>
      </c>
      <c r="C20542" s="24"/>
    </row>
    <row r="20543" spans="1:3" ht="12.75" customHeight="1" x14ac:dyDescent="0.2">
      <c r="A20543" s="215" t="s">
        <v>15788</v>
      </c>
      <c r="B20543" s="215" t="s">
        <v>41</v>
      </c>
      <c r="C20543" s="24"/>
    </row>
    <row r="20544" spans="1:3" ht="12.75" customHeight="1" x14ac:dyDescent="0.2">
      <c r="A20544" s="215" t="s">
        <v>26150</v>
      </c>
      <c r="B20544" s="215" t="s">
        <v>41</v>
      </c>
      <c r="C20544" s="24"/>
    </row>
    <row r="20545" spans="1:3" ht="12.75" customHeight="1" x14ac:dyDescent="0.2">
      <c r="A20545" s="215" t="s">
        <v>23898</v>
      </c>
      <c r="B20545" s="215" t="s">
        <v>41</v>
      </c>
      <c r="C20545" s="24"/>
    </row>
    <row r="20546" spans="1:3" ht="12.75" customHeight="1" x14ac:dyDescent="0.2">
      <c r="A20546" s="215" t="s">
        <v>15789</v>
      </c>
      <c r="B20546" s="215" t="s">
        <v>41</v>
      </c>
      <c r="C20546" s="24"/>
    </row>
    <row r="20547" spans="1:3" ht="12.75" customHeight="1" x14ac:dyDescent="0.2">
      <c r="A20547" s="215" t="s">
        <v>15790</v>
      </c>
      <c r="B20547" s="215" t="s">
        <v>41</v>
      </c>
      <c r="C20547" s="24"/>
    </row>
    <row r="20548" spans="1:3" ht="12.75" customHeight="1" x14ac:dyDescent="0.2">
      <c r="A20548" s="215" t="s">
        <v>23899</v>
      </c>
      <c r="B20548" s="215" t="s">
        <v>41</v>
      </c>
      <c r="C20548" s="24"/>
    </row>
    <row r="20549" spans="1:3" ht="12.75" customHeight="1" x14ac:dyDescent="0.2">
      <c r="A20549" s="215" t="s">
        <v>15791</v>
      </c>
      <c r="B20549" s="215" t="s">
        <v>41</v>
      </c>
      <c r="C20549" s="24"/>
    </row>
    <row r="20550" spans="1:3" ht="12.75" customHeight="1" x14ac:dyDescent="0.2">
      <c r="A20550" s="215" t="s">
        <v>15792</v>
      </c>
      <c r="B20550" s="215" t="s">
        <v>41</v>
      </c>
      <c r="C20550" s="24"/>
    </row>
    <row r="20551" spans="1:3" ht="12.75" customHeight="1" x14ac:dyDescent="0.2">
      <c r="A20551" s="215" t="s">
        <v>15793</v>
      </c>
      <c r="B20551" s="215" t="s">
        <v>41</v>
      </c>
      <c r="C20551" s="24"/>
    </row>
    <row r="20552" spans="1:3" ht="12.75" customHeight="1" x14ac:dyDescent="0.2">
      <c r="A20552" s="215" t="s">
        <v>15794</v>
      </c>
      <c r="B20552" s="215" t="s">
        <v>41</v>
      </c>
      <c r="C20552" s="24"/>
    </row>
    <row r="20553" spans="1:3" ht="12.75" customHeight="1" x14ac:dyDescent="0.2">
      <c r="A20553" s="215" t="s">
        <v>15795</v>
      </c>
      <c r="B20553" s="215" t="s">
        <v>41</v>
      </c>
      <c r="C20553" s="24"/>
    </row>
    <row r="20554" spans="1:3" ht="12.75" customHeight="1" x14ac:dyDescent="0.2">
      <c r="A20554" s="215" t="s">
        <v>15796</v>
      </c>
      <c r="B20554" s="215" t="s">
        <v>41</v>
      </c>
      <c r="C20554" s="24"/>
    </row>
    <row r="20555" spans="1:3" ht="12.75" customHeight="1" x14ac:dyDescent="0.2">
      <c r="A20555" s="215" t="s">
        <v>15797</v>
      </c>
      <c r="B20555" s="215" t="s">
        <v>41</v>
      </c>
      <c r="C20555" s="24"/>
    </row>
    <row r="20556" spans="1:3" ht="12.75" customHeight="1" x14ac:dyDescent="0.2">
      <c r="A20556" s="215" t="s">
        <v>15798</v>
      </c>
      <c r="B20556" s="215" t="s">
        <v>41</v>
      </c>
      <c r="C20556" s="24"/>
    </row>
    <row r="20557" spans="1:3" ht="12.75" customHeight="1" x14ac:dyDescent="0.2">
      <c r="A20557" s="215" t="s">
        <v>15834</v>
      </c>
      <c r="B20557" s="215" t="s">
        <v>41</v>
      </c>
      <c r="C20557" s="24"/>
    </row>
    <row r="20558" spans="1:3" ht="12.75" customHeight="1" x14ac:dyDescent="0.2">
      <c r="A20558" s="215" t="s">
        <v>2580</v>
      </c>
      <c r="B20558" s="215" t="s">
        <v>41</v>
      </c>
      <c r="C20558" s="24"/>
    </row>
    <row r="20559" spans="1:3" ht="12.75" customHeight="1" x14ac:dyDescent="0.2">
      <c r="A20559" s="215" t="s">
        <v>15799</v>
      </c>
      <c r="B20559" s="215" t="s">
        <v>41</v>
      </c>
      <c r="C20559" s="24"/>
    </row>
    <row r="20560" spans="1:3" ht="12.75" customHeight="1" x14ac:dyDescent="0.2">
      <c r="A20560" s="215" t="s">
        <v>26151</v>
      </c>
      <c r="B20560" s="215" t="s">
        <v>41</v>
      </c>
      <c r="C20560" s="24"/>
    </row>
    <row r="20561" spans="1:3" ht="12.75" customHeight="1" x14ac:dyDescent="0.2">
      <c r="A20561" s="215" t="s">
        <v>23900</v>
      </c>
      <c r="B20561" s="215" t="s">
        <v>41</v>
      </c>
      <c r="C20561" s="24"/>
    </row>
    <row r="20562" spans="1:3" ht="12.75" customHeight="1" x14ac:dyDescent="0.2">
      <c r="A20562" s="215" t="s">
        <v>23901</v>
      </c>
      <c r="B20562" s="215" t="s">
        <v>41</v>
      </c>
      <c r="C20562" s="24"/>
    </row>
    <row r="20563" spans="1:3" ht="12.75" customHeight="1" x14ac:dyDescent="0.2">
      <c r="A20563" s="215" t="s">
        <v>15800</v>
      </c>
      <c r="B20563" s="215" t="s">
        <v>41</v>
      </c>
      <c r="C20563" s="24"/>
    </row>
    <row r="20564" spans="1:3" ht="12.75" customHeight="1" x14ac:dyDescent="0.2">
      <c r="A20564" s="215" t="s">
        <v>23902</v>
      </c>
      <c r="B20564" s="215" t="s">
        <v>41</v>
      </c>
      <c r="C20564" s="24"/>
    </row>
    <row r="20565" spans="1:3" ht="12.75" customHeight="1" x14ac:dyDescent="0.2">
      <c r="A20565" s="215" t="s">
        <v>15801</v>
      </c>
      <c r="B20565" s="215" t="s">
        <v>41</v>
      </c>
      <c r="C20565" s="24"/>
    </row>
    <row r="20566" spans="1:3" ht="12.75" customHeight="1" x14ac:dyDescent="0.2">
      <c r="A20566" s="215" t="s">
        <v>15802</v>
      </c>
      <c r="B20566" s="215" t="s">
        <v>41</v>
      </c>
      <c r="C20566" s="24"/>
    </row>
    <row r="20567" spans="1:3" ht="12.75" customHeight="1" x14ac:dyDescent="0.2">
      <c r="A20567" s="215" t="s">
        <v>15803</v>
      </c>
      <c r="B20567" s="215" t="s">
        <v>41</v>
      </c>
      <c r="C20567" s="24"/>
    </row>
    <row r="20568" spans="1:3" ht="12.75" customHeight="1" x14ac:dyDescent="0.2">
      <c r="A20568" s="215" t="s">
        <v>15804</v>
      </c>
      <c r="B20568" s="215" t="s">
        <v>41</v>
      </c>
      <c r="C20568" s="24"/>
    </row>
    <row r="20569" spans="1:3" ht="12.75" customHeight="1" x14ac:dyDescent="0.2">
      <c r="A20569" s="215" t="s">
        <v>15805</v>
      </c>
      <c r="B20569" s="215" t="s">
        <v>41</v>
      </c>
      <c r="C20569" s="24"/>
    </row>
    <row r="20570" spans="1:3" ht="12.75" customHeight="1" x14ac:dyDescent="0.2">
      <c r="A20570" s="215" t="s">
        <v>23903</v>
      </c>
      <c r="B20570" s="215" t="s">
        <v>41</v>
      </c>
      <c r="C20570" s="24"/>
    </row>
    <row r="20571" spans="1:3" ht="12.75" customHeight="1" x14ac:dyDescent="0.2">
      <c r="A20571" s="215" t="s">
        <v>15806</v>
      </c>
      <c r="B20571" s="215" t="s">
        <v>41</v>
      </c>
      <c r="C20571" s="24"/>
    </row>
    <row r="20572" spans="1:3" ht="12.75" customHeight="1" x14ac:dyDescent="0.2">
      <c r="A20572" s="215" t="s">
        <v>15807</v>
      </c>
      <c r="B20572" s="215" t="s">
        <v>41</v>
      </c>
      <c r="C20572" s="24"/>
    </row>
    <row r="20573" spans="1:3" ht="12.75" customHeight="1" x14ac:dyDescent="0.2">
      <c r="A20573" s="215" t="s">
        <v>15808</v>
      </c>
      <c r="B20573" s="215" t="s">
        <v>41</v>
      </c>
      <c r="C20573" s="24"/>
    </row>
    <row r="20574" spans="1:3" ht="12.75" customHeight="1" x14ac:dyDescent="0.2">
      <c r="A20574" s="215" t="s">
        <v>15809</v>
      </c>
      <c r="B20574" s="215" t="s">
        <v>41</v>
      </c>
      <c r="C20574" s="24"/>
    </row>
    <row r="20575" spans="1:3" ht="12.75" customHeight="1" x14ac:dyDescent="0.2">
      <c r="A20575" s="215" t="s">
        <v>15810</v>
      </c>
      <c r="B20575" s="215" t="s">
        <v>41</v>
      </c>
      <c r="C20575" s="24"/>
    </row>
    <row r="20576" spans="1:3" ht="12.75" customHeight="1" x14ac:dyDescent="0.2">
      <c r="A20576" s="215" t="s">
        <v>15811</v>
      </c>
      <c r="B20576" s="215" t="s">
        <v>41</v>
      </c>
      <c r="C20576" s="24"/>
    </row>
    <row r="20577" spans="1:3" ht="12.75" customHeight="1" x14ac:dyDescent="0.2">
      <c r="A20577" s="215" t="s">
        <v>15812</v>
      </c>
      <c r="B20577" s="215" t="s">
        <v>41</v>
      </c>
      <c r="C20577" s="24"/>
    </row>
    <row r="20578" spans="1:3" ht="12.75" customHeight="1" x14ac:dyDescent="0.2">
      <c r="A20578" s="215" t="s">
        <v>15813</v>
      </c>
      <c r="B20578" s="215" t="s">
        <v>41</v>
      </c>
      <c r="C20578" s="24"/>
    </row>
    <row r="20579" spans="1:3" ht="12.75" customHeight="1" x14ac:dyDescent="0.2">
      <c r="A20579" s="215" t="s">
        <v>15814</v>
      </c>
      <c r="B20579" s="215" t="s">
        <v>41</v>
      </c>
      <c r="C20579" s="24"/>
    </row>
    <row r="20580" spans="1:3" ht="12.75" customHeight="1" x14ac:dyDescent="0.2">
      <c r="A20580" s="215" t="s">
        <v>15815</v>
      </c>
      <c r="B20580" s="215" t="s">
        <v>41</v>
      </c>
      <c r="C20580" s="24"/>
    </row>
    <row r="20581" spans="1:3" ht="12.75" customHeight="1" x14ac:dyDescent="0.2">
      <c r="A20581" s="215" t="s">
        <v>15816</v>
      </c>
      <c r="B20581" s="215" t="s">
        <v>41</v>
      </c>
      <c r="C20581" s="24"/>
    </row>
    <row r="20582" spans="1:3" ht="12.75" customHeight="1" x14ac:dyDescent="0.2">
      <c r="A20582" s="215" t="s">
        <v>15817</v>
      </c>
      <c r="B20582" s="215" t="s">
        <v>41</v>
      </c>
      <c r="C20582" s="24"/>
    </row>
    <row r="20583" spans="1:3" ht="12.75" customHeight="1" x14ac:dyDescent="0.2">
      <c r="A20583" s="215" t="s">
        <v>15818</v>
      </c>
      <c r="B20583" s="215" t="s">
        <v>41</v>
      </c>
      <c r="C20583" s="24"/>
    </row>
    <row r="20584" spans="1:3" ht="12.75" customHeight="1" x14ac:dyDescent="0.2">
      <c r="A20584" s="215" t="s">
        <v>15819</v>
      </c>
      <c r="B20584" s="215" t="s">
        <v>41</v>
      </c>
      <c r="C20584" s="24"/>
    </row>
    <row r="20585" spans="1:3" ht="12.75" customHeight="1" x14ac:dyDescent="0.2">
      <c r="A20585" s="215" t="s">
        <v>15836</v>
      </c>
      <c r="B20585" s="215" t="s">
        <v>279</v>
      </c>
      <c r="C20585" s="24"/>
    </row>
    <row r="20586" spans="1:3" ht="12.75" customHeight="1" x14ac:dyDescent="0.2">
      <c r="A20586" s="215" t="s">
        <v>279</v>
      </c>
      <c r="B20586" s="215" t="s">
        <v>279</v>
      </c>
      <c r="C20586" s="24"/>
    </row>
    <row r="20587" spans="1:3" ht="12.75" customHeight="1" x14ac:dyDescent="0.2">
      <c r="A20587" s="215" t="s">
        <v>26152</v>
      </c>
      <c r="B20587" s="215" t="s">
        <v>279</v>
      </c>
      <c r="C20587" s="24"/>
    </row>
    <row r="20588" spans="1:3" ht="12.75" customHeight="1" x14ac:dyDescent="0.2">
      <c r="A20588" s="215" t="s">
        <v>15835</v>
      </c>
      <c r="B20588" s="215" t="s">
        <v>279</v>
      </c>
      <c r="C20588" s="24"/>
    </row>
    <row r="20589" spans="1:3" ht="12.75" customHeight="1" x14ac:dyDescent="0.2">
      <c r="A20589" s="215" t="s">
        <v>3297</v>
      </c>
      <c r="B20589" s="215" t="s">
        <v>132</v>
      </c>
      <c r="C20589" s="24"/>
    </row>
    <row r="20590" spans="1:3" ht="12.75" customHeight="1" x14ac:dyDescent="0.2">
      <c r="A20590" s="215" t="s">
        <v>15837</v>
      </c>
      <c r="B20590" s="215" t="s">
        <v>132</v>
      </c>
      <c r="C20590" s="24"/>
    </row>
    <row r="20591" spans="1:3" ht="12.75" customHeight="1" x14ac:dyDescent="0.2">
      <c r="A20591" s="215" t="s">
        <v>15838</v>
      </c>
      <c r="B20591" s="215" t="s">
        <v>132</v>
      </c>
      <c r="C20591" s="24"/>
    </row>
    <row r="20592" spans="1:3" ht="12.75" customHeight="1" x14ac:dyDescent="0.2">
      <c r="A20592" s="215" t="s">
        <v>15839</v>
      </c>
      <c r="B20592" s="215" t="s">
        <v>132</v>
      </c>
      <c r="C20592" s="24"/>
    </row>
    <row r="20593" spans="1:3" ht="12.75" customHeight="1" x14ac:dyDescent="0.2">
      <c r="A20593" s="215" t="s">
        <v>15840</v>
      </c>
      <c r="B20593" s="215" t="s">
        <v>132</v>
      </c>
      <c r="C20593" s="24"/>
    </row>
    <row r="20594" spans="1:3" ht="12.75" customHeight="1" x14ac:dyDescent="0.2">
      <c r="A20594" s="215" t="s">
        <v>23906</v>
      </c>
      <c r="B20594" s="215" t="s">
        <v>132</v>
      </c>
      <c r="C20594" s="24"/>
    </row>
    <row r="20595" spans="1:3" ht="12.75" customHeight="1" x14ac:dyDescent="0.2">
      <c r="A20595" s="215" t="s">
        <v>15931</v>
      </c>
      <c r="B20595" s="215" t="s">
        <v>132</v>
      </c>
      <c r="C20595" s="24"/>
    </row>
    <row r="20596" spans="1:3" ht="12.75" customHeight="1" x14ac:dyDescent="0.2">
      <c r="A20596" s="215" t="s">
        <v>15841</v>
      </c>
      <c r="B20596" s="215" t="s">
        <v>132</v>
      </c>
      <c r="C20596" s="24"/>
    </row>
    <row r="20597" spans="1:3" ht="12.75" customHeight="1" x14ac:dyDescent="0.2">
      <c r="A20597" s="215" t="s">
        <v>23907</v>
      </c>
      <c r="B20597" s="215" t="s">
        <v>132</v>
      </c>
      <c r="C20597" s="24"/>
    </row>
    <row r="20598" spans="1:3" ht="12.75" customHeight="1" x14ac:dyDescent="0.2">
      <c r="A20598" s="215" t="s">
        <v>23908</v>
      </c>
      <c r="B20598" s="215" t="s">
        <v>132</v>
      </c>
      <c r="C20598" s="24"/>
    </row>
    <row r="20599" spans="1:3" ht="12.75" customHeight="1" x14ac:dyDescent="0.2">
      <c r="A20599" s="215" t="s">
        <v>15842</v>
      </c>
      <c r="B20599" s="215" t="s">
        <v>132</v>
      </c>
      <c r="C20599" s="24"/>
    </row>
    <row r="20600" spans="1:3" ht="12.75" customHeight="1" x14ac:dyDescent="0.2">
      <c r="A20600" s="215" t="s">
        <v>15843</v>
      </c>
      <c r="B20600" s="215" t="s">
        <v>132</v>
      </c>
      <c r="C20600" s="24"/>
    </row>
    <row r="20601" spans="1:3" ht="12.75" customHeight="1" x14ac:dyDescent="0.2">
      <c r="A20601" s="215" t="s">
        <v>15844</v>
      </c>
      <c r="B20601" s="215" t="s">
        <v>132</v>
      </c>
      <c r="C20601" s="24"/>
    </row>
    <row r="20602" spans="1:3" ht="12.75" customHeight="1" x14ac:dyDescent="0.2">
      <c r="A20602" s="215" t="s">
        <v>23909</v>
      </c>
      <c r="B20602" s="215" t="s">
        <v>132</v>
      </c>
      <c r="C20602" s="24"/>
    </row>
    <row r="20603" spans="1:3" ht="12.75" customHeight="1" x14ac:dyDescent="0.2">
      <c r="A20603" s="215" t="s">
        <v>15845</v>
      </c>
      <c r="B20603" s="215" t="s">
        <v>132</v>
      </c>
      <c r="C20603" s="24"/>
    </row>
    <row r="20604" spans="1:3" ht="12.75" customHeight="1" x14ac:dyDescent="0.2">
      <c r="A20604" s="215" t="s">
        <v>15846</v>
      </c>
      <c r="B20604" s="215" t="s">
        <v>132</v>
      </c>
      <c r="C20604" s="24"/>
    </row>
    <row r="20605" spans="1:3" ht="12.75" customHeight="1" x14ac:dyDescent="0.2">
      <c r="A20605" s="215" t="s">
        <v>15847</v>
      </c>
      <c r="B20605" s="215" t="s">
        <v>132</v>
      </c>
      <c r="C20605" s="24"/>
    </row>
    <row r="20606" spans="1:3" ht="12.75" customHeight="1" x14ac:dyDescent="0.2">
      <c r="A20606" s="215" t="s">
        <v>23910</v>
      </c>
      <c r="B20606" s="215" t="s">
        <v>132</v>
      </c>
      <c r="C20606" s="24"/>
    </row>
    <row r="20607" spans="1:3" ht="12.75" customHeight="1" x14ac:dyDescent="0.2">
      <c r="A20607" s="215" t="s">
        <v>23911</v>
      </c>
      <c r="B20607" s="215" t="s">
        <v>132</v>
      </c>
      <c r="C20607" s="24"/>
    </row>
    <row r="20608" spans="1:3" ht="12.75" customHeight="1" x14ac:dyDescent="0.2">
      <c r="A20608" s="215" t="s">
        <v>23912</v>
      </c>
      <c r="B20608" s="215" t="s">
        <v>132</v>
      </c>
      <c r="C20608" s="24"/>
    </row>
    <row r="20609" spans="1:3" ht="12.75" customHeight="1" x14ac:dyDescent="0.2">
      <c r="A20609" s="215" t="s">
        <v>23913</v>
      </c>
      <c r="B20609" s="215" t="s">
        <v>132</v>
      </c>
      <c r="C20609" s="24"/>
    </row>
    <row r="20610" spans="1:3" ht="12.75" customHeight="1" x14ac:dyDescent="0.2">
      <c r="A20610" s="215" t="s">
        <v>15848</v>
      </c>
      <c r="B20610" s="215" t="s">
        <v>132</v>
      </c>
      <c r="C20610" s="24"/>
    </row>
    <row r="20611" spans="1:3" ht="12.75" customHeight="1" x14ac:dyDescent="0.2">
      <c r="A20611" s="215" t="s">
        <v>23914</v>
      </c>
      <c r="B20611" s="215" t="s">
        <v>132</v>
      </c>
      <c r="C20611" s="24"/>
    </row>
    <row r="20612" spans="1:3" ht="12.75" customHeight="1" x14ac:dyDescent="0.2">
      <c r="A20612" s="215" t="s">
        <v>15849</v>
      </c>
      <c r="B20612" s="215" t="s">
        <v>132</v>
      </c>
      <c r="C20612" s="24"/>
    </row>
    <row r="20613" spans="1:3" ht="12.75" customHeight="1" x14ac:dyDescent="0.2">
      <c r="A20613" s="215" t="s">
        <v>15850</v>
      </c>
      <c r="B20613" s="215" t="s">
        <v>132</v>
      </c>
      <c r="C20613" s="24"/>
    </row>
    <row r="20614" spans="1:3" ht="12.75" customHeight="1" x14ac:dyDescent="0.2">
      <c r="A20614" s="215" t="s">
        <v>15851</v>
      </c>
      <c r="B20614" s="215" t="s">
        <v>132</v>
      </c>
      <c r="C20614" s="24"/>
    </row>
    <row r="20615" spans="1:3" ht="12.75" customHeight="1" x14ac:dyDescent="0.2">
      <c r="A20615" s="215" t="s">
        <v>15852</v>
      </c>
      <c r="B20615" s="215" t="s">
        <v>132</v>
      </c>
      <c r="C20615" s="24"/>
    </row>
    <row r="20616" spans="1:3" ht="12.75" customHeight="1" x14ac:dyDescent="0.2">
      <c r="A20616" s="215" t="s">
        <v>15853</v>
      </c>
      <c r="B20616" s="215" t="s">
        <v>132</v>
      </c>
      <c r="C20616" s="24"/>
    </row>
    <row r="20617" spans="1:3" ht="12.75" customHeight="1" x14ac:dyDescent="0.2">
      <c r="A20617" s="215" t="s">
        <v>23915</v>
      </c>
      <c r="B20617" s="215" t="s">
        <v>132</v>
      </c>
      <c r="C20617" s="24"/>
    </row>
    <row r="20618" spans="1:3" ht="12.75" customHeight="1" x14ac:dyDescent="0.2">
      <c r="A20618" s="215" t="s">
        <v>23916</v>
      </c>
      <c r="B20618" s="215" t="s">
        <v>132</v>
      </c>
      <c r="C20618" s="24"/>
    </row>
    <row r="20619" spans="1:3" ht="12.75" customHeight="1" x14ac:dyDescent="0.2">
      <c r="A20619" s="215" t="s">
        <v>15854</v>
      </c>
      <c r="B20619" s="215" t="s">
        <v>132</v>
      </c>
      <c r="C20619" s="24"/>
    </row>
    <row r="20620" spans="1:3" ht="12.75" customHeight="1" x14ac:dyDescent="0.2">
      <c r="A20620" s="215" t="s">
        <v>15855</v>
      </c>
      <c r="B20620" s="215" t="s">
        <v>132</v>
      </c>
      <c r="C20620" s="24"/>
    </row>
    <row r="20621" spans="1:3" ht="12.75" customHeight="1" x14ac:dyDescent="0.2">
      <c r="A20621" s="215" t="s">
        <v>15932</v>
      </c>
      <c r="B20621" s="215" t="s">
        <v>132</v>
      </c>
      <c r="C20621" s="24"/>
    </row>
    <row r="20622" spans="1:3" ht="12.75" customHeight="1" x14ac:dyDescent="0.2">
      <c r="A20622" s="215" t="s">
        <v>23917</v>
      </c>
      <c r="B20622" s="215" t="s">
        <v>132</v>
      </c>
      <c r="C20622" s="24"/>
    </row>
    <row r="20623" spans="1:3" ht="12.75" customHeight="1" x14ac:dyDescent="0.2">
      <c r="A20623" s="215" t="s">
        <v>15856</v>
      </c>
      <c r="B20623" s="215" t="s">
        <v>132</v>
      </c>
      <c r="C20623" s="24"/>
    </row>
    <row r="20624" spans="1:3" ht="12.75" customHeight="1" x14ac:dyDescent="0.2">
      <c r="A20624" s="215" t="s">
        <v>15857</v>
      </c>
      <c r="B20624" s="215" t="s">
        <v>132</v>
      </c>
      <c r="C20624" s="24"/>
    </row>
    <row r="20625" spans="1:3" ht="12.75" customHeight="1" x14ac:dyDescent="0.2">
      <c r="A20625" s="215" t="s">
        <v>15933</v>
      </c>
      <c r="B20625" s="215" t="s">
        <v>132</v>
      </c>
      <c r="C20625" s="24"/>
    </row>
    <row r="20626" spans="1:3" ht="12.75" customHeight="1" x14ac:dyDescent="0.2">
      <c r="A20626" s="215" t="s">
        <v>15858</v>
      </c>
      <c r="B20626" s="215" t="s">
        <v>132</v>
      </c>
      <c r="C20626" s="24"/>
    </row>
    <row r="20627" spans="1:3" ht="12.75" customHeight="1" x14ac:dyDescent="0.2">
      <c r="A20627" s="215" t="s">
        <v>23918</v>
      </c>
      <c r="B20627" s="215" t="s">
        <v>132</v>
      </c>
      <c r="C20627" s="24"/>
    </row>
    <row r="20628" spans="1:3" ht="12.75" customHeight="1" x14ac:dyDescent="0.2">
      <c r="A20628" s="215" t="s">
        <v>15859</v>
      </c>
      <c r="B20628" s="215" t="s">
        <v>132</v>
      </c>
      <c r="C20628" s="24"/>
    </row>
    <row r="20629" spans="1:3" ht="12.75" customHeight="1" x14ac:dyDescent="0.2">
      <c r="A20629" s="215" t="s">
        <v>15860</v>
      </c>
      <c r="B20629" s="215" t="s">
        <v>132</v>
      </c>
      <c r="C20629" s="24"/>
    </row>
    <row r="20630" spans="1:3" ht="12.75" customHeight="1" x14ac:dyDescent="0.2">
      <c r="A20630" s="215" t="s">
        <v>23919</v>
      </c>
      <c r="B20630" s="215" t="s">
        <v>132</v>
      </c>
      <c r="C20630" s="24"/>
    </row>
    <row r="20631" spans="1:3" ht="12.75" customHeight="1" x14ac:dyDescent="0.2">
      <c r="A20631" s="215" t="s">
        <v>23920</v>
      </c>
      <c r="B20631" s="215" t="s">
        <v>132</v>
      </c>
      <c r="C20631" s="24"/>
    </row>
    <row r="20632" spans="1:3" ht="12.75" customHeight="1" x14ac:dyDescent="0.2">
      <c r="A20632" s="215" t="s">
        <v>23921</v>
      </c>
      <c r="B20632" s="215" t="s">
        <v>132</v>
      </c>
      <c r="C20632" s="24"/>
    </row>
    <row r="20633" spans="1:3" ht="12.75" customHeight="1" x14ac:dyDescent="0.2">
      <c r="A20633" s="215" t="s">
        <v>15861</v>
      </c>
      <c r="B20633" s="215" t="s">
        <v>132</v>
      </c>
      <c r="C20633" s="24"/>
    </row>
    <row r="20634" spans="1:3" ht="12.75" customHeight="1" x14ac:dyDescent="0.2">
      <c r="A20634" s="215" t="s">
        <v>15862</v>
      </c>
      <c r="B20634" s="215" t="s">
        <v>132</v>
      </c>
      <c r="C20634" s="24"/>
    </row>
    <row r="20635" spans="1:3" ht="12.75" customHeight="1" x14ac:dyDescent="0.2">
      <c r="A20635" s="215" t="s">
        <v>15934</v>
      </c>
      <c r="B20635" s="215" t="s">
        <v>132</v>
      </c>
      <c r="C20635" s="24"/>
    </row>
    <row r="20636" spans="1:3" ht="12.75" customHeight="1" x14ac:dyDescent="0.2">
      <c r="A20636" s="215" t="s">
        <v>15863</v>
      </c>
      <c r="B20636" s="215" t="s">
        <v>132</v>
      </c>
      <c r="C20636" s="24"/>
    </row>
    <row r="20637" spans="1:3" ht="12.75" customHeight="1" x14ac:dyDescent="0.2">
      <c r="A20637" s="215" t="s">
        <v>23922</v>
      </c>
      <c r="B20637" s="215" t="s">
        <v>132</v>
      </c>
      <c r="C20637" s="24"/>
    </row>
    <row r="20638" spans="1:3" ht="12.75" customHeight="1" x14ac:dyDescent="0.2">
      <c r="A20638" s="215" t="s">
        <v>23923</v>
      </c>
      <c r="B20638" s="215" t="s">
        <v>132</v>
      </c>
      <c r="C20638" s="24"/>
    </row>
    <row r="20639" spans="1:3" ht="12.75" customHeight="1" x14ac:dyDescent="0.2">
      <c r="A20639" s="215" t="s">
        <v>15864</v>
      </c>
      <c r="B20639" s="215" t="s">
        <v>132</v>
      </c>
      <c r="C20639" s="24"/>
    </row>
    <row r="20640" spans="1:3" ht="12.75" customHeight="1" x14ac:dyDescent="0.2">
      <c r="A20640" s="215" t="s">
        <v>15865</v>
      </c>
      <c r="B20640" s="215" t="s">
        <v>132</v>
      </c>
      <c r="C20640" s="24"/>
    </row>
    <row r="20641" spans="1:3" ht="12.75" customHeight="1" x14ac:dyDescent="0.2">
      <c r="A20641" s="215" t="s">
        <v>23924</v>
      </c>
      <c r="B20641" s="215" t="s">
        <v>132</v>
      </c>
      <c r="C20641" s="24"/>
    </row>
    <row r="20642" spans="1:3" ht="12.75" customHeight="1" x14ac:dyDescent="0.2">
      <c r="A20642" s="215" t="s">
        <v>15866</v>
      </c>
      <c r="B20642" s="215" t="s">
        <v>132</v>
      </c>
      <c r="C20642" s="24"/>
    </row>
    <row r="20643" spans="1:3" ht="12.75" customHeight="1" x14ac:dyDescent="0.2">
      <c r="A20643" s="215" t="s">
        <v>15935</v>
      </c>
      <c r="B20643" s="215" t="s">
        <v>132</v>
      </c>
      <c r="C20643" s="24"/>
    </row>
    <row r="20644" spans="1:3" ht="12.75" customHeight="1" x14ac:dyDescent="0.2">
      <c r="A20644" s="215" t="s">
        <v>15867</v>
      </c>
      <c r="B20644" s="215" t="s">
        <v>132</v>
      </c>
      <c r="C20644" s="24"/>
    </row>
    <row r="20645" spans="1:3" ht="12.75" customHeight="1" x14ac:dyDescent="0.2">
      <c r="A20645" s="215" t="s">
        <v>15868</v>
      </c>
      <c r="B20645" s="215" t="s">
        <v>132</v>
      </c>
      <c r="C20645" s="24"/>
    </row>
    <row r="20646" spans="1:3" ht="12.75" customHeight="1" x14ac:dyDescent="0.2">
      <c r="A20646" s="215" t="s">
        <v>15869</v>
      </c>
      <c r="B20646" s="215" t="s">
        <v>132</v>
      </c>
      <c r="C20646" s="24"/>
    </row>
    <row r="20647" spans="1:3" ht="12.75" customHeight="1" x14ac:dyDescent="0.2">
      <c r="A20647" s="215" t="s">
        <v>15870</v>
      </c>
      <c r="B20647" s="215" t="s">
        <v>132</v>
      </c>
      <c r="C20647" s="24"/>
    </row>
    <row r="20648" spans="1:3" ht="12.75" customHeight="1" x14ac:dyDescent="0.2">
      <c r="A20648" s="215" t="s">
        <v>15871</v>
      </c>
      <c r="B20648" s="215" t="s">
        <v>132</v>
      </c>
      <c r="C20648" s="24"/>
    </row>
    <row r="20649" spans="1:3" ht="12.75" customHeight="1" x14ac:dyDescent="0.2">
      <c r="A20649" s="215" t="s">
        <v>15872</v>
      </c>
      <c r="B20649" s="215" t="s">
        <v>132</v>
      </c>
      <c r="C20649" s="24"/>
    </row>
    <row r="20650" spans="1:3" ht="12.75" customHeight="1" x14ac:dyDescent="0.2">
      <c r="A20650" s="215" t="s">
        <v>15873</v>
      </c>
      <c r="B20650" s="215" t="s">
        <v>132</v>
      </c>
      <c r="C20650" s="24"/>
    </row>
    <row r="20651" spans="1:3" ht="12.75" customHeight="1" x14ac:dyDescent="0.2">
      <c r="A20651" s="215" t="s">
        <v>23925</v>
      </c>
      <c r="B20651" s="215" t="s">
        <v>132</v>
      </c>
      <c r="C20651" s="24"/>
    </row>
    <row r="20652" spans="1:3" ht="12.75" customHeight="1" x14ac:dyDescent="0.2">
      <c r="A20652" s="215" t="s">
        <v>15874</v>
      </c>
      <c r="B20652" s="215" t="s">
        <v>132</v>
      </c>
      <c r="C20652" s="24"/>
    </row>
    <row r="20653" spans="1:3" ht="12.75" customHeight="1" x14ac:dyDescent="0.2">
      <c r="A20653" s="215" t="s">
        <v>23926</v>
      </c>
      <c r="B20653" s="215" t="s">
        <v>132</v>
      </c>
      <c r="C20653" s="24"/>
    </row>
    <row r="20654" spans="1:3" ht="12.75" customHeight="1" x14ac:dyDescent="0.2">
      <c r="A20654" s="215" t="s">
        <v>23927</v>
      </c>
      <c r="B20654" s="215" t="s">
        <v>132</v>
      </c>
      <c r="C20654" s="24"/>
    </row>
    <row r="20655" spans="1:3" ht="12.75" customHeight="1" x14ac:dyDescent="0.2">
      <c r="A20655" s="215" t="s">
        <v>15875</v>
      </c>
      <c r="B20655" s="215" t="s">
        <v>132</v>
      </c>
      <c r="C20655" s="24"/>
    </row>
    <row r="20656" spans="1:3" ht="12.75" customHeight="1" x14ac:dyDescent="0.2">
      <c r="A20656" s="215" t="s">
        <v>15876</v>
      </c>
      <c r="B20656" s="215" t="s">
        <v>132</v>
      </c>
      <c r="C20656" s="24"/>
    </row>
    <row r="20657" spans="1:3" ht="12.75" customHeight="1" x14ac:dyDescent="0.2">
      <c r="A20657" s="215" t="s">
        <v>23928</v>
      </c>
      <c r="B20657" s="215" t="s">
        <v>132</v>
      </c>
      <c r="C20657" s="24"/>
    </row>
    <row r="20658" spans="1:3" ht="12.75" customHeight="1" x14ac:dyDescent="0.2">
      <c r="A20658" s="215" t="s">
        <v>15877</v>
      </c>
      <c r="B20658" s="215" t="s">
        <v>132</v>
      </c>
      <c r="C20658" s="24"/>
    </row>
    <row r="20659" spans="1:3" ht="12.75" customHeight="1" x14ac:dyDescent="0.2">
      <c r="A20659" s="215" t="s">
        <v>2582</v>
      </c>
      <c r="B20659" s="215" t="s">
        <v>132</v>
      </c>
      <c r="C20659" s="24"/>
    </row>
    <row r="20660" spans="1:3" ht="12.75" customHeight="1" x14ac:dyDescent="0.2">
      <c r="A20660" s="215" t="s">
        <v>15878</v>
      </c>
      <c r="B20660" s="215" t="s">
        <v>132</v>
      </c>
      <c r="C20660" s="24"/>
    </row>
    <row r="20661" spans="1:3" ht="12.75" customHeight="1" x14ac:dyDescent="0.2">
      <c r="A20661" s="215" t="s">
        <v>15879</v>
      </c>
      <c r="B20661" s="215" t="s">
        <v>132</v>
      </c>
      <c r="C20661" s="24"/>
    </row>
    <row r="20662" spans="1:3" ht="12.75" customHeight="1" x14ac:dyDescent="0.2">
      <c r="A20662" s="215" t="s">
        <v>2583</v>
      </c>
      <c r="B20662" s="215" t="s">
        <v>132</v>
      </c>
      <c r="C20662" s="24"/>
    </row>
    <row r="20663" spans="1:3" ht="12.75" customHeight="1" x14ac:dyDescent="0.2">
      <c r="A20663" s="215" t="s">
        <v>15880</v>
      </c>
      <c r="B20663" s="215" t="s">
        <v>132</v>
      </c>
      <c r="C20663" s="24"/>
    </row>
    <row r="20664" spans="1:3" ht="12.75" customHeight="1" x14ac:dyDescent="0.2">
      <c r="A20664" s="215" t="s">
        <v>23929</v>
      </c>
      <c r="B20664" s="215" t="s">
        <v>132</v>
      </c>
      <c r="C20664" s="24"/>
    </row>
    <row r="20665" spans="1:3" ht="12.75" customHeight="1" x14ac:dyDescent="0.2">
      <c r="A20665" s="215" t="s">
        <v>23930</v>
      </c>
      <c r="B20665" s="215" t="s">
        <v>132</v>
      </c>
      <c r="C20665" s="24"/>
    </row>
    <row r="20666" spans="1:3" ht="12.75" customHeight="1" x14ac:dyDescent="0.2">
      <c r="A20666" s="215" t="s">
        <v>23931</v>
      </c>
      <c r="B20666" s="215" t="s">
        <v>132</v>
      </c>
      <c r="C20666" s="24"/>
    </row>
    <row r="20667" spans="1:3" ht="12.75" customHeight="1" x14ac:dyDescent="0.2">
      <c r="A20667" s="215" t="s">
        <v>23932</v>
      </c>
      <c r="B20667" s="215" t="s">
        <v>132</v>
      </c>
      <c r="C20667" s="24"/>
    </row>
    <row r="20668" spans="1:3" ht="12.75" customHeight="1" x14ac:dyDescent="0.2">
      <c r="A20668" s="215" t="s">
        <v>15881</v>
      </c>
      <c r="B20668" s="215" t="s">
        <v>132</v>
      </c>
      <c r="C20668" s="24"/>
    </row>
    <row r="20669" spans="1:3" ht="12.75" customHeight="1" x14ac:dyDescent="0.2">
      <c r="A20669" s="215" t="s">
        <v>15882</v>
      </c>
      <c r="B20669" s="215" t="s">
        <v>132</v>
      </c>
      <c r="C20669" s="24"/>
    </row>
    <row r="20670" spans="1:3" ht="12.75" customHeight="1" x14ac:dyDescent="0.2">
      <c r="A20670" s="215" t="s">
        <v>2584</v>
      </c>
      <c r="B20670" s="215" t="s">
        <v>132</v>
      </c>
      <c r="C20670" s="24"/>
    </row>
    <row r="20671" spans="1:3" ht="12.75" customHeight="1" x14ac:dyDescent="0.2">
      <c r="A20671" s="215" t="s">
        <v>15883</v>
      </c>
      <c r="B20671" s="215" t="s">
        <v>132</v>
      </c>
      <c r="C20671" s="24"/>
    </row>
    <row r="20672" spans="1:3" ht="12.75" customHeight="1" x14ac:dyDescent="0.2">
      <c r="A20672" s="215" t="s">
        <v>2585</v>
      </c>
      <c r="B20672" s="215" t="s">
        <v>132</v>
      </c>
      <c r="C20672" s="24"/>
    </row>
    <row r="20673" spans="1:3" ht="12.75" customHeight="1" x14ac:dyDescent="0.2">
      <c r="A20673" s="215" t="s">
        <v>15884</v>
      </c>
      <c r="B20673" s="215" t="s">
        <v>132</v>
      </c>
      <c r="C20673" s="24"/>
    </row>
    <row r="20674" spans="1:3" ht="12.75" customHeight="1" x14ac:dyDescent="0.2">
      <c r="A20674" s="215" t="s">
        <v>26153</v>
      </c>
      <c r="B20674" s="215" t="s">
        <v>132</v>
      </c>
      <c r="C20674" s="24"/>
    </row>
    <row r="20675" spans="1:3" ht="12.75" customHeight="1" x14ac:dyDescent="0.2">
      <c r="A20675" s="215" t="s">
        <v>2586</v>
      </c>
      <c r="B20675" s="215" t="s">
        <v>132</v>
      </c>
      <c r="C20675" s="24"/>
    </row>
    <row r="20676" spans="1:3" ht="12.75" customHeight="1" x14ac:dyDescent="0.2">
      <c r="A20676" s="215" t="s">
        <v>15885</v>
      </c>
      <c r="B20676" s="215" t="s">
        <v>132</v>
      </c>
      <c r="C20676" s="24"/>
    </row>
    <row r="20677" spans="1:3" ht="12.75" customHeight="1" x14ac:dyDescent="0.2">
      <c r="A20677" s="185" t="s">
        <v>26787</v>
      </c>
      <c r="B20677" s="185" t="s">
        <v>132</v>
      </c>
      <c r="C20677" s="24"/>
    </row>
    <row r="20678" spans="1:3" ht="12.75" customHeight="1" x14ac:dyDescent="0.2">
      <c r="A20678" s="215" t="s">
        <v>23933</v>
      </c>
      <c r="B20678" s="215" t="s">
        <v>132</v>
      </c>
      <c r="C20678" s="24"/>
    </row>
    <row r="20679" spans="1:3" ht="12.75" customHeight="1" x14ac:dyDescent="0.2">
      <c r="A20679" s="215" t="s">
        <v>15886</v>
      </c>
      <c r="B20679" s="215" t="s">
        <v>132</v>
      </c>
      <c r="C20679" s="24"/>
    </row>
    <row r="20680" spans="1:3" ht="12.75" customHeight="1" x14ac:dyDescent="0.2">
      <c r="A20680" s="215" t="s">
        <v>15887</v>
      </c>
      <c r="B20680" s="215" t="s">
        <v>132</v>
      </c>
      <c r="C20680" s="24"/>
    </row>
    <row r="20681" spans="1:3" ht="12.75" customHeight="1" x14ac:dyDescent="0.2">
      <c r="A20681" s="215" t="s">
        <v>15936</v>
      </c>
      <c r="B20681" s="215" t="s">
        <v>132</v>
      </c>
      <c r="C20681" s="24"/>
    </row>
    <row r="20682" spans="1:3" ht="12.75" customHeight="1" x14ac:dyDescent="0.2">
      <c r="A20682" s="215" t="s">
        <v>15937</v>
      </c>
      <c r="B20682" s="215" t="s">
        <v>132</v>
      </c>
      <c r="C20682" s="24"/>
    </row>
    <row r="20683" spans="1:3" ht="12.75" customHeight="1" x14ac:dyDescent="0.2">
      <c r="A20683" s="215" t="s">
        <v>15938</v>
      </c>
      <c r="B20683" s="215" t="s">
        <v>132</v>
      </c>
      <c r="C20683" s="24"/>
    </row>
    <row r="20684" spans="1:3" ht="12.75" customHeight="1" x14ac:dyDescent="0.2">
      <c r="A20684" s="215" t="s">
        <v>15939</v>
      </c>
      <c r="B20684" s="215" t="s">
        <v>132</v>
      </c>
      <c r="C20684" s="24"/>
    </row>
    <row r="20685" spans="1:3" ht="12.75" customHeight="1" x14ac:dyDescent="0.2">
      <c r="A20685" s="215" t="s">
        <v>23934</v>
      </c>
      <c r="B20685" s="215" t="s">
        <v>132</v>
      </c>
      <c r="C20685" s="24"/>
    </row>
    <row r="20686" spans="1:3" ht="12.75" customHeight="1" x14ac:dyDescent="0.2">
      <c r="A20686" s="215" t="s">
        <v>15940</v>
      </c>
      <c r="B20686" s="215" t="s">
        <v>132</v>
      </c>
      <c r="C20686" s="24"/>
    </row>
    <row r="20687" spans="1:3" ht="12.75" customHeight="1" x14ac:dyDescent="0.2">
      <c r="A20687" s="215" t="s">
        <v>23935</v>
      </c>
      <c r="B20687" s="215" t="s">
        <v>132</v>
      </c>
      <c r="C20687" s="24"/>
    </row>
    <row r="20688" spans="1:3" ht="12.75" customHeight="1" x14ac:dyDescent="0.2">
      <c r="A20688" s="215" t="s">
        <v>15941</v>
      </c>
      <c r="B20688" s="215" t="s">
        <v>132</v>
      </c>
      <c r="C20688" s="24"/>
    </row>
    <row r="20689" spans="1:3" ht="12.75" customHeight="1" x14ac:dyDescent="0.2">
      <c r="A20689" s="215" t="s">
        <v>23936</v>
      </c>
      <c r="B20689" s="215" t="s">
        <v>132</v>
      </c>
      <c r="C20689" s="24"/>
    </row>
    <row r="20690" spans="1:3" ht="12.75" customHeight="1" x14ac:dyDescent="0.2">
      <c r="A20690" s="215" t="s">
        <v>15942</v>
      </c>
      <c r="B20690" s="215" t="s">
        <v>132</v>
      </c>
      <c r="C20690" s="24"/>
    </row>
    <row r="20691" spans="1:3" ht="12.75" customHeight="1" x14ac:dyDescent="0.2">
      <c r="A20691" s="215" t="s">
        <v>15943</v>
      </c>
      <c r="B20691" s="215" t="s">
        <v>132</v>
      </c>
      <c r="C20691" s="24"/>
    </row>
    <row r="20692" spans="1:3" ht="12.75" customHeight="1" x14ac:dyDescent="0.2">
      <c r="A20692" s="215" t="s">
        <v>15888</v>
      </c>
      <c r="B20692" s="215" t="s">
        <v>132</v>
      </c>
      <c r="C20692" s="24"/>
    </row>
    <row r="20693" spans="1:3" ht="12.75" customHeight="1" x14ac:dyDescent="0.2">
      <c r="A20693" s="215" t="s">
        <v>23937</v>
      </c>
      <c r="B20693" s="215" t="s">
        <v>132</v>
      </c>
      <c r="C20693" s="24"/>
    </row>
    <row r="20694" spans="1:3" ht="12.75" customHeight="1" x14ac:dyDescent="0.2">
      <c r="A20694" s="215" t="s">
        <v>23938</v>
      </c>
      <c r="B20694" s="215" t="s">
        <v>132</v>
      </c>
      <c r="C20694" s="24"/>
    </row>
    <row r="20695" spans="1:3" ht="12.75" customHeight="1" x14ac:dyDescent="0.2">
      <c r="A20695" s="215" t="s">
        <v>23939</v>
      </c>
      <c r="B20695" s="215" t="s">
        <v>132</v>
      </c>
      <c r="C20695" s="24"/>
    </row>
    <row r="20696" spans="1:3" ht="12.75" customHeight="1" x14ac:dyDescent="0.2">
      <c r="A20696" s="215" t="s">
        <v>15944</v>
      </c>
      <c r="B20696" s="215" t="s">
        <v>132</v>
      </c>
      <c r="C20696" s="24"/>
    </row>
    <row r="20697" spans="1:3" ht="12.75" customHeight="1" x14ac:dyDescent="0.2">
      <c r="A20697" s="215" t="s">
        <v>23940</v>
      </c>
      <c r="B20697" s="215" t="s">
        <v>132</v>
      </c>
      <c r="C20697" s="24"/>
    </row>
    <row r="20698" spans="1:3" ht="12.75" customHeight="1" x14ac:dyDescent="0.2">
      <c r="A20698" s="215" t="s">
        <v>23904</v>
      </c>
      <c r="B20698" s="215" t="s">
        <v>132</v>
      </c>
      <c r="C20698" s="24"/>
    </row>
    <row r="20699" spans="1:3" ht="12.75" customHeight="1" x14ac:dyDescent="0.2">
      <c r="A20699" s="215" t="s">
        <v>2587</v>
      </c>
      <c r="B20699" s="215" t="s">
        <v>132</v>
      </c>
      <c r="C20699" s="24"/>
    </row>
    <row r="20700" spans="1:3" ht="12.75" customHeight="1" x14ac:dyDescent="0.2">
      <c r="A20700" s="215" t="s">
        <v>15889</v>
      </c>
      <c r="B20700" s="215" t="s">
        <v>132</v>
      </c>
      <c r="C20700" s="24"/>
    </row>
    <row r="20701" spans="1:3" ht="12.75" customHeight="1" x14ac:dyDescent="0.2">
      <c r="A20701" s="215" t="s">
        <v>2588</v>
      </c>
      <c r="B20701" s="215" t="s">
        <v>132</v>
      </c>
      <c r="C20701" s="24"/>
    </row>
    <row r="20702" spans="1:3" ht="12.75" customHeight="1" x14ac:dyDescent="0.2">
      <c r="A20702" s="215" t="s">
        <v>15890</v>
      </c>
      <c r="B20702" s="215" t="s">
        <v>132</v>
      </c>
      <c r="C20702" s="24"/>
    </row>
    <row r="20703" spans="1:3" ht="12.75" customHeight="1" x14ac:dyDescent="0.2">
      <c r="A20703" s="215" t="s">
        <v>26154</v>
      </c>
      <c r="B20703" s="215" t="s">
        <v>132</v>
      </c>
      <c r="C20703" s="24"/>
    </row>
    <row r="20704" spans="1:3" ht="12.75" customHeight="1" x14ac:dyDescent="0.2">
      <c r="A20704" s="215" t="s">
        <v>23941</v>
      </c>
      <c r="B20704" s="215" t="s">
        <v>132</v>
      </c>
      <c r="C20704" s="24"/>
    </row>
    <row r="20705" spans="1:3" ht="12.75" customHeight="1" x14ac:dyDescent="0.2">
      <c r="A20705" s="215" t="s">
        <v>23942</v>
      </c>
      <c r="B20705" s="215" t="s">
        <v>132</v>
      </c>
      <c r="C20705" s="24"/>
    </row>
    <row r="20706" spans="1:3" ht="12.75" customHeight="1" x14ac:dyDescent="0.2">
      <c r="A20706" s="215" t="s">
        <v>23943</v>
      </c>
      <c r="B20706" s="215" t="s">
        <v>132</v>
      </c>
      <c r="C20706" s="24"/>
    </row>
    <row r="20707" spans="1:3" ht="12.75" customHeight="1" x14ac:dyDescent="0.2">
      <c r="A20707" s="185" t="s">
        <v>26837</v>
      </c>
      <c r="B20707" s="185" t="s">
        <v>132</v>
      </c>
      <c r="C20707" s="24"/>
    </row>
    <row r="20708" spans="1:3" ht="12.75" customHeight="1" x14ac:dyDescent="0.2">
      <c r="A20708" s="215" t="s">
        <v>26155</v>
      </c>
      <c r="B20708" s="215" t="s">
        <v>132</v>
      </c>
      <c r="C20708" s="24"/>
    </row>
    <row r="20709" spans="1:3" ht="12.75" customHeight="1" x14ac:dyDescent="0.2">
      <c r="A20709" s="215" t="s">
        <v>26156</v>
      </c>
      <c r="B20709" s="215" t="s">
        <v>132</v>
      </c>
      <c r="C20709" s="24"/>
    </row>
    <row r="20710" spans="1:3" ht="12.75" customHeight="1" x14ac:dyDescent="0.2">
      <c r="A20710" s="215" t="s">
        <v>15891</v>
      </c>
      <c r="B20710" s="215" t="s">
        <v>132</v>
      </c>
      <c r="C20710" s="24"/>
    </row>
    <row r="20711" spans="1:3" ht="12.75" customHeight="1" x14ac:dyDescent="0.2">
      <c r="A20711" s="215" t="s">
        <v>15892</v>
      </c>
      <c r="B20711" s="215" t="s">
        <v>132</v>
      </c>
      <c r="C20711" s="24"/>
    </row>
    <row r="20712" spans="1:3" ht="12.75" customHeight="1" x14ac:dyDescent="0.2">
      <c r="A20712" s="215" t="s">
        <v>15893</v>
      </c>
      <c r="B20712" s="215" t="s">
        <v>132</v>
      </c>
      <c r="C20712" s="24"/>
    </row>
    <row r="20713" spans="1:3" ht="12.75" customHeight="1" x14ac:dyDescent="0.2">
      <c r="A20713" s="215" t="s">
        <v>15894</v>
      </c>
      <c r="B20713" s="215" t="s">
        <v>132</v>
      </c>
      <c r="C20713" s="24"/>
    </row>
    <row r="20714" spans="1:3" ht="12.75" customHeight="1" x14ac:dyDescent="0.2">
      <c r="A20714" s="215" t="s">
        <v>23905</v>
      </c>
      <c r="B20714" s="215" t="s">
        <v>132</v>
      </c>
      <c r="C20714" s="24"/>
    </row>
    <row r="20715" spans="1:3" ht="12.75" customHeight="1" x14ac:dyDescent="0.2">
      <c r="A20715" s="215" t="s">
        <v>26157</v>
      </c>
      <c r="B20715" s="215" t="s">
        <v>132</v>
      </c>
      <c r="C20715" s="24"/>
    </row>
    <row r="20716" spans="1:3" ht="12.75" customHeight="1" x14ac:dyDescent="0.2">
      <c r="A20716" s="215" t="s">
        <v>15895</v>
      </c>
      <c r="B20716" s="215" t="s">
        <v>132</v>
      </c>
      <c r="C20716" s="24"/>
    </row>
    <row r="20717" spans="1:3" ht="12.75" customHeight="1" x14ac:dyDescent="0.2">
      <c r="A20717" s="215" t="s">
        <v>26158</v>
      </c>
      <c r="B20717" s="215" t="s">
        <v>132</v>
      </c>
      <c r="C20717" s="24"/>
    </row>
    <row r="20718" spans="1:3" ht="12.75" customHeight="1" x14ac:dyDescent="0.2">
      <c r="A20718" s="215" t="s">
        <v>26159</v>
      </c>
      <c r="B20718" s="215" t="s">
        <v>132</v>
      </c>
      <c r="C20718" s="24"/>
    </row>
    <row r="20719" spans="1:3" ht="12.75" customHeight="1" x14ac:dyDescent="0.2">
      <c r="A20719" s="215" t="s">
        <v>15945</v>
      </c>
      <c r="B20719" s="215" t="s">
        <v>132</v>
      </c>
      <c r="C20719" s="24"/>
    </row>
    <row r="20720" spans="1:3" ht="12.75" customHeight="1" x14ac:dyDescent="0.2">
      <c r="A20720" s="215" t="s">
        <v>15896</v>
      </c>
      <c r="B20720" s="215" t="s">
        <v>132</v>
      </c>
      <c r="C20720" s="24"/>
    </row>
    <row r="20721" spans="1:3" ht="12.75" customHeight="1" x14ac:dyDescent="0.2">
      <c r="A20721" s="215" t="s">
        <v>15897</v>
      </c>
      <c r="B20721" s="215" t="s">
        <v>132</v>
      </c>
      <c r="C20721" s="24"/>
    </row>
    <row r="20722" spans="1:3" ht="12.75" customHeight="1" x14ac:dyDescent="0.2">
      <c r="A20722" s="215" t="s">
        <v>132</v>
      </c>
      <c r="B20722" s="215" t="s">
        <v>132</v>
      </c>
      <c r="C20722" s="24"/>
    </row>
    <row r="20723" spans="1:3" ht="12.75" customHeight="1" x14ac:dyDescent="0.2">
      <c r="A20723" s="215" t="s">
        <v>15898</v>
      </c>
      <c r="B20723" s="215" t="s">
        <v>132</v>
      </c>
      <c r="C20723" s="24"/>
    </row>
    <row r="20724" spans="1:3" ht="12.75" customHeight="1" x14ac:dyDescent="0.2">
      <c r="A20724" s="215" t="s">
        <v>26160</v>
      </c>
      <c r="B20724" s="215" t="s">
        <v>132</v>
      </c>
      <c r="C20724" s="24"/>
    </row>
    <row r="20725" spans="1:3" ht="12.75" customHeight="1" x14ac:dyDescent="0.2">
      <c r="A20725" s="215" t="s">
        <v>15899</v>
      </c>
      <c r="B20725" s="215" t="s">
        <v>132</v>
      </c>
      <c r="C20725" s="24"/>
    </row>
    <row r="20726" spans="1:3" ht="12.75" customHeight="1" x14ac:dyDescent="0.2">
      <c r="A20726" s="215" t="s">
        <v>15900</v>
      </c>
      <c r="B20726" s="215" t="s">
        <v>132</v>
      </c>
      <c r="C20726" s="24"/>
    </row>
    <row r="20727" spans="1:3" ht="12.75" customHeight="1" x14ac:dyDescent="0.2">
      <c r="A20727" s="215" t="s">
        <v>15901</v>
      </c>
      <c r="B20727" s="215" t="s">
        <v>132</v>
      </c>
      <c r="C20727" s="24"/>
    </row>
    <row r="20728" spans="1:3" ht="12.75" customHeight="1" x14ac:dyDescent="0.2">
      <c r="A20728" s="215" t="s">
        <v>15902</v>
      </c>
      <c r="B20728" s="215" t="s">
        <v>132</v>
      </c>
      <c r="C20728" s="24"/>
    </row>
    <row r="20729" spans="1:3" ht="12.75" customHeight="1" x14ac:dyDescent="0.2">
      <c r="A20729" s="215" t="s">
        <v>15903</v>
      </c>
      <c r="B20729" s="215" t="s">
        <v>132</v>
      </c>
      <c r="C20729" s="24"/>
    </row>
    <row r="20730" spans="1:3" ht="12.75" customHeight="1" x14ac:dyDescent="0.2">
      <c r="A20730" s="215" t="s">
        <v>15904</v>
      </c>
      <c r="B20730" s="215" t="s">
        <v>132</v>
      </c>
      <c r="C20730" s="24"/>
    </row>
    <row r="20731" spans="1:3" ht="12.75" customHeight="1" x14ac:dyDescent="0.2">
      <c r="A20731" s="215" t="s">
        <v>15905</v>
      </c>
      <c r="B20731" s="215" t="s">
        <v>132</v>
      </c>
      <c r="C20731" s="24"/>
    </row>
    <row r="20732" spans="1:3" ht="12.75" customHeight="1" x14ac:dyDescent="0.2">
      <c r="A20732" s="215" t="s">
        <v>15906</v>
      </c>
      <c r="B20732" s="215" t="s">
        <v>132</v>
      </c>
      <c r="C20732" s="24"/>
    </row>
    <row r="20733" spans="1:3" ht="12.75" customHeight="1" x14ac:dyDescent="0.2">
      <c r="A20733" s="215" t="s">
        <v>15907</v>
      </c>
      <c r="B20733" s="215" t="s">
        <v>132</v>
      </c>
      <c r="C20733" s="24"/>
    </row>
    <row r="20734" spans="1:3" ht="12.75" customHeight="1" x14ac:dyDescent="0.2">
      <c r="A20734" s="215" t="s">
        <v>15908</v>
      </c>
      <c r="B20734" s="215" t="s">
        <v>132</v>
      </c>
      <c r="C20734" s="24"/>
    </row>
    <row r="20735" spans="1:3" ht="12.75" customHeight="1" x14ac:dyDescent="0.2">
      <c r="A20735" s="215" t="s">
        <v>15909</v>
      </c>
      <c r="B20735" s="215" t="s">
        <v>132</v>
      </c>
      <c r="C20735" s="24"/>
    </row>
    <row r="20736" spans="1:3" ht="12.75" customHeight="1" x14ac:dyDescent="0.2">
      <c r="A20736" s="215" t="s">
        <v>15910</v>
      </c>
      <c r="B20736" s="215" t="s">
        <v>132</v>
      </c>
      <c r="C20736" s="24"/>
    </row>
    <row r="20737" spans="1:3" ht="12.75" customHeight="1" x14ac:dyDescent="0.2">
      <c r="A20737" s="215" t="s">
        <v>15911</v>
      </c>
      <c r="B20737" s="215" t="s">
        <v>132</v>
      </c>
      <c r="C20737" s="24"/>
    </row>
    <row r="20738" spans="1:3" ht="12.75" customHeight="1" x14ac:dyDescent="0.2">
      <c r="A20738" s="215" t="s">
        <v>15912</v>
      </c>
      <c r="B20738" s="215" t="s">
        <v>132</v>
      </c>
      <c r="C20738" s="24"/>
    </row>
    <row r="20739" spans="1:3" ht="12.75" customHeight="1" x14ac:dyDescent="0.2">
      <c r="A20739" s="215" t="s">
        <v>15913</v>
      </c>
      <c r="B20739" s="215" t="s">
        <v>132</v>
      </c>
      <c r="C20739" s="24"/>
    </row>
    <row r="20740" spans="1:3" ht="12.75" customHeight="1" x14ac:dyDescent="0.2">
      <c r="A20740" s="215" t="s">
        <v>15914</v>
      </c>
      <c r="B20740" s="215" t="s">
        <v>132</v>
      </c>
      <c r="C20740" s="24"/>
    </row>
    <row r="20741" spans="1:3" ht="12.75" customHeight="1" x14ac:dyDescent="0.2">
      <c r="A20741" s="215" t="s">
        <v>15915</v>
      </c>
      <c r="B20741" s="215" t="s">
        <v>132</v>
      </c>
      <c r="C20741" s="24"/>
    </row>
    <row r="20742" spans="1:3" ht="12.75" customHeight="1" x14ac:dyDescent="0.2">
      <c r="A20742" s="215" t="s">
        <v>26161</v>
      </c>
      <c r="B20742" s="215" t="s">
        <v>132</v>
      </c>
      <c r="C20742" s="24"/>
    </row>
    <row r="20743" spans="1:3" ht="12.75" customHeight="1" x14ac:dyDescent="0.2">
      <c r="A20743" s="215" t="s">
        <v>2589</v>
      </c>
      <c r="B20743" s="215" t="s">
        <v>132</v>
      </c>
      <c r="C20743" s="24"/>
    </row>
    <row r="20744" spans="1:3" ht="12.75" customHeight="1" x14ac:dyDescent="0.2">
      <c r="A20744" s="215" t="s">
        <v>15916</v>
      </c>
      <c r="B20744" s="215" t="s">
        <v>132</v>
      </c>
      <c r="C20744" s="24"/>
    </row>
    <row r="20745" spans="1:3" ht="12.75" customHeight="1" x14ac:dyDescent="0.2">
      <c r="A20745" s="215" t="s">
        <v>2590</v>
      </c>
      <c r="B20745" s="215" t="s">
        <v>132</v>
      </c>
      <c r="C20745" s="24"/>
    </row>
    <row r="20746" spans="1:3" ht="12.75" customHeight="1" x14ac:dyDescent="0.2">
      <c r="A20746" s="215" t="s">
        <v>15917</v>
      </c>
      <c r="B20746" s="215" t="s">
        <v>132</v>
      </c>
      <c r="C20746" s="24"/>
    </row>
    <row r="20747" spans="1:3" ht="12.75" customHeight="1" x14ac:dyDescent="0.2">
      <c r="A20747" s="215" t="s">
        <v>23944</v>
      </c>
      <c r="B20747" s="215" t="s">
        <v>132</v>
      </c>
      <c r="C20747" s="24"/>
    </row>
    <row r="20748" spans="1:3" ht="12.75" customHeight="1" x14ac:dyDescent="0.2">
      <c r="A20748" s="215" t="s">
        <v>26162</v>
      </c>
      <c r="B20748" s="215" t="s">
        <v>132</v>
      </c>
      <c r="C20748" s="24"/>
    </row>
    <row r="20749" spans="1:3" ht="12.75" customHeight="1" x14ac:dyDescent="0.2">
      <c r="A20749" s="215" t="s">
        <v>23945</v>
      </c>
      <c r="B20749" s="215" t="s">
        <v>132</v>
      </c>
      <c r="C20749" s="24"/>
    </row>
    <row r="20750" spans="1:3" ht="12.75" customHeight="1" x14ac:dyDescent="0.2">
      <c r="A20750" s="215" t="s">
        <v>23946</v>
      </c>
      <c r="B20750" s="215" t="s">
        <v>132</v>
      </c>
      <c r="C20750" s="24"/>
    </row>
    <row r="20751" spans="1:3" ht="12.75" customHeight="1" x14ac:dyDescent="0.2">
      <c r="A20751" s="215" t="s">
        <v>15918</v>
      </c>
      <c r="B20751" s="215" t="s">
        <v>132</v>
      </c>
      <c r="C20751" s="24"/>
    </row>
    <row r="20752" spans="1:3" ht="12.75" customHeight="1" x14ac:dyDescent="0.2">
      <c r="A20752" s="215" t="s">
        <v>15919</v>
      </c>
      <c r="B20752" s="215" t="s">
        <v>132</v>
      </c>
      <c r="C20752" s="24"/>
    </row>
    <row r="20753" spans="1:3" ht="12.75" customHeight="1" x14ac:dyDescent="0.2">
      <c r="A20753" s="215" t="s">
        <v>15920</v>
      </c>
      <c r="B20753" s="215" t="s">
        <v>132</v>
      </c>
      <c r="C20753" s="24"/>
    </row>
    <row r="20754" spans="1:3" ht="12.75" customHeight="1" x14ac:dyDescent="0.2">
      <c r="A20754" s="215" t="s">
        <v>15921</v>
      </c>
      <c r="B20754" s="215" t="s">
        <v>132</v>
      </c>
      <c r="C20754" s="24"/>
    </row>
    <row r="20755" spans="1:3" ht="12.75" customHeight="1" x14ac:dyDescent="0.2">
      <c r="A20755" s="215" t="s">
        <v>15922</v>
      </c>
      <c r="B20755" s="215" t="s">
        <v>132</v>
      </c>
      <c r="C20755" s="24"/>
    </row>
    <row r="20756" spans="1:3" ht="12.75" customHeight="1" x14ac:dyDescent="0.2">
      <c r="A20756" s="215" t="s">
        <v>15923</v>
      </c>
      <c r="B20756" s="215" t="s">
        <v>132</v>
      </c>
      <c r="C20756" s="24"/>
    </row>
    <row r="20757" spans="1:3" ht="12.75" customHeight="1" x14ac:dyDescent="0.2">
      <c r="A20757" s="215" t="s">
        <v>15924</v>
      </c>
      <c r="B20757" s="215" t="s">
        <v>132</v>
      </c>
      <c r="C20757" s="24"/>
    </row>
    <row r="20758" spans="1:3" ht="12.75" customHeight="1" x14ac:dyDescent="0.2">
      <c r="A20758" s="215" t="s">
        <v>15925</v>
      </c>
      <c r="B20758" s="215" t="s">
        <v>132</v>
      </c>
      <c r="C20758" s="24"/>
    </row>
    <row r="20759" spans="1:3" ht="12.75" customHeight="1" x14ac:dyDescent="0.2">
      <c r="A20759" s="215" t="s">
        <v>15926</v>
      </c>
      <c r="B20759" s="215" t="s">
        <v>132</v>
      </c>
      <c r="C20759" s="24"/>
    </row>
    <row r="20760" spans="1:3" ht="12.75" customHeight="1" x14ac:dyDescent="0.2">
      <c r="A20760" s="215" t="s">
        <v>3298</v>
      </c>
      <c r="B20760" s="215" t="s">
        <v>132</v>
      </c>
      <c r="C20760" s="24"/>
    </row>
    <row r="20761" spans="1:3" ht="12.75" customHeight="1" x14ac:dyDescent="0.2">
      <c r="A20761" s="215" t="s">
        <v>15927</v>
      </c>
      <c r="B20761" s="215" t="s">
        <v>132</v>
      </c>
      <c r="C20761" s="24"/>
    </row>
    <row r="20762" spans="1:3" ht="12.75" customHeight="1" x14ac:dyDescent="0.2">
      <c r="A20762" s="215" t="s">
        <v>15928</v>
      </c>
      <c r="B20762" s="215" t="s">
        <v>132</v>
      </c>
      <c r="C20762" s="24"/>
    </row>
    <row r="20763" spans="1:3" ht="12.75" customHeight="1" x14ac:dyDescent="0.2">
      <c r="A20763" s="215" t="s">
        <v>2591</v>
      </c>
      <c r="B20763" s="215" t="s">
        <v>132</v>
      </c>
      <c r="C20763" s="24"/>
    </row>
    <row r="20764" spans="1:3" ht="12.75" customHeight="1" x14ac:dyDescent="0.2">
      <c r="A20764" s="215" t="s">
        <v>15929</v>
      </c>
      <c r="B20764" s="215" t="s">
        <v>132</v>
      </c>
      <c r="C20764" s="24"/>
    </row>
    <row r="20765" spans="1:3" ht="12.75" customHeight="1" x14ac:dyDescent="0.2">
      <c r="A20765" s="215" t="s">
        <v>23947</v>
      </c>
      <c r="B20765" s="215" t="s">
        <v>132</v>
      </c>
      <c r="C20765" s="24"/>
    </row>
    <row r="20766" spans="1:3" ht="12.75" customHeight="1" x14ac:dyDescent="0.2">
      <c r="A20766" s="215" t="s">
        <v>23948</v>
      </c>
      <c r="B20766" s="215" t="s">
        <v>132</v>
      </c>
      <c r="C20766" s="24"/>
    </row>
    <row r="20767" spans="1:3" ht="12.75" customHeight="1" x14ac:dyDescent="0.2">
      <c r="A20767" s="215" t="s">
        <v>15930</v>
      </c>
      <c r="B20767" s="215" t="s">
        <v>132</v>
      </c>
      <c r="C20767" s="24"/>
    </row>
    <row r="20768" spans="1:3" ht="12.75" customHeight="1" x14ac:dyDescent="0.2">
      <c r="A20768" s="215" t="s">
        <v>15946</v>
      </c>
      <c r="B20768" s="215" t="s">
        <v>132</v>
      </c>
      <c r="C20768" s="24"/>
    </row>
    <row r="20769" spans="1:3" ht="12.75" customHeight="1" x14ac:dyDescent="0.2">
      <c r="A20769" s="215" t="s">
        <v>15947</v>
      </c>
      <c r="B20769" s="215" t="s">
        <v>156</v>
      </c>
      <c r="C20769" s="24"/>
    </row>
    <row r="20770" spans="1:3" ht="12.75" customHeight="1" x14ac:dyDescent="0.2">
      <c r="A20770" s="215" t="s">
        <v>23950</v>
      </c>
      <c r="B20770" s="215" t="s">
        <v>156</v>
      </c>
      <c r="C20770" s="24"/>
    </row>
    <row r="20771" spans="1:3" ht="12.75" customHeight="1" x14ac:dyDescent="0.2">
      <c r="A20771" s="215" t="s">
        <v>15948</v>
      </c>
      <c r="B20771" s="215" t="s">
        <v>156</v>
      </c>
      <c r="C20771" s="24"/>
    </row>
    <row r="20772" spans="1:3" ht="12.75" customHeight="1" x14ac:dyDescent="0.2">
      <c r="A20772" s="215" t="s">
        <v>15949</v>
      </c>
      <c r="B20772" s="215" t="s">
        <v>156</v>
      </c>
      <c r="C20772" s="24"/>
    </row>
    <row r="20773" spans="1:3" ht="12.75" customHeight="1" x14ac:dyDescent="0.2">
      <c r="A20773" s="215" t="s">
        <v>15950</v>
      </c>
      <c r="B20773" s="215" t="s">
        <v>156</v>
      </c>
      <c r="C20773" s="24"/>
    </row>
    <row r="20774" spans="1:3" ht="12.75" customHeight="1" x14ac:dyDescent="0.2">
      <c r="A20774" s="215" t="s">
        <v>23951</v>
      </c>
      <c r="B20774" s="215" t="s">
        <v>156</v>
      </c>
      <c r="C20774" s="24"/>
    </row>
    <row r="20775" spans="1:3" ht="12.75" customHeight="1" x14ac:dyDescent="0.2">
      <c r="A20775" s="215" t="s">
        <v>15971</v>
      </c>
      <c r="B20775" s="215" t="s">
        <v>156</v>
      </c>
      <c r="C20775" s="24"/>
    </row>
    <row r="20776" spans="1:3" ht="12.75" customHeight="1" x14ac:dyDescent="0.2">
      <c r="A20776" s="215" t="s">
        <v>23952</v>
      </c>
      <c r="B20776" s="215" t="s">
        <v>156</v>
      </c>
      <c r="C20776" s="24"/>
    </row>
    <row r="20777" spans="1:3" ht="12.75" customHeight="1" x14ac:dyDescent="0.2">
      <c r="A20777" s="215" t="s">
        <v>15951</v>
      </c>
      <c r="B20777" s="215" t="s">
        <v>156</v>
      </c>
      <c r="C20777" s="24"/>
    </row>
    <row r="20778" spans="1:3" ht="12.75" customHeight="1" x14ac:dyDescent="0.2">
      <c r="A20778" s="215" t="s">
        <v>15952</v>
      </c>
      <c r="B20778" s="215" t="s">
        <v>156</v>
      </c>
      <c r="C20778" s="24"/>
    </row>
    <row r="20779" spans="1:3" ht="12.75" customHeight="1" x14ac:dyDescent="0.2">
      <c r="A20779" s="215" t="s">
        <v>15953</v>
      </c>
      <c r="B20779" s="215" t="s">
        <v>156</v>
      </c>
      <c r="C20779" s="24"/>
    </row>
    <row r="20780" spans="1:3" ht="12.75" customHeight="1" x14ac:dyDescent="0.2">
      <c r="A20780" s="215" t="s">
        <v>15972</v>
      </c>
      <c r="B20780" s="215" t="s">
        <v>156</v>
      </c>
      <c r="C20780" s="24"/>
    </row>
    <row r="20781" spans="1:3" ht="12.75" customHeight="1" x14ac:dyDescent="0.2">
      <c r="A20781" s="215" t="s">
        <v>15973</v>
      </c>
      <c r="B20781" s="215" t="s">
        <v>156</v>
      </c>
      <c r="C20781" s="24"/>
    </row>
    <row r="20782" spans="1:3" ht="12.75" customHeight="1" x14ac:dyDescent="0.2">
      <c r="A20782" s="215" t="s">
        <v>23953</v>
      </c>
      <c r="B20782" s="215" t="s">
        <v>156</v>
      </c>
      <c r="C20782" s="24"/>
    </row>
    <row r="20783" spans="1:3" ht="12.75" customHeight="1" x14ac:dyDescent="0.2">
      <c r="A20783" s="215" t="s">
        <v>23954</v>
      </c>
      <c r="B20783" s="215" t="s">
        <v>156</v>
      </c>
      <c r="C20783" s="24"/>
    </row>
    <row r="20784" spans="1:3" ht="12.75" customHeight="1" x14ac:dyDescent="0.2">
      <c r="A20784" s="185" t="s">
        <v>26744</v>
      </c>
      <c r="B20784" s="185" t="s">
        <v>156</v>
      </c>
      <c r="C20784" s="24"/>
    </row>
    <row r="20785" spans="1:3" ht="12.75" customHeight="1" x14ac:dyDescent="0.2">
      <c r="A20785" s="215" t="s">
        <v>2592</v>
      </c>
      <c r="B20785" s="215" t="s">
        <v>156</v>
      </c>
      <c r="C20785" s="24"/>
    </row>
    <row r="20786" spans="1:3" ht="12.75" customHeight="1" x14ac:dyDescent="0.2">
      <c r="A20786" s="215" t="s">
        <v>15954</v>
      </c>
      <c r="B20786" s="215" t="s">
        <v>156</v>
      </c>
      <c r="C20786" s="24"/>
    </row>
    <row r="20787" spans="1:3" ht="12.75" customHeight="1" x14ac:dyDescent="0.2">
      <c r="A20787" s="215" t="s">
        <v>15955</v>
      </c>
      <c r="B20787" s="215" t="s">
        <v>156</v>
      </c>
      <c r="C20787" s="24"/>
    </row>
    <row r="20788" spans="1:3" ht="12.75" customHeight="1" x14ac:dyDescent="0.2">
      <c r="A20788" s="215" t="s">
        <v>2593</v>
      </c>
      <c r="B20788" s="215" t="s">
        <v>156</v>
      </c>
      <c r="C20788" s="24"/>
    </row>
    <row r="20789" spans="1:3" ht="12.75" customHeight="1" x14ac:dyDescent="0.2">
      <c r="A20789" s="215" t="s">
        <v>15956</v>
      </c>
      <c r="B20789" s="215" t="s">
        <v>156</v>
      </c>
      <c r="C20789" s="24"/>
    </row>
    <row r="20790" spans="1:3" ht="12.75" customHeight="1" x14ac:dyDescent="0.2">
      <c r="A20790" s="215" t="s">
        <v>26163</v>
      </c>
      <c r="B20790" s="215" t="s">
        <v>156</v>
      </c>
      <c r="C20790" s="24"/>
    </row>
    <row r="20791" spans="1:3" ht="12.75" customHeight="1" x14ac:dyDescent="0.2">
      <c r="A20791" s="215" t="s">
        <v>15974</v>
      </c>
      <c r="B20791" s="215" t="s">
        <v>156</v>
      </c>
      <c r="C20791" s="24"/>
    </row>
    <row r="20792" spans="1:3" ht="12.75" customHeight="1" x14ac:dyDescent="0.2">
      <c r="A20792" s="215" t="s">
        <v>2594</v>
      </c>
      <c r="B20792" s="215" t="s">
        <v>156</v>
      </c>
      <c r="C20792" s="24"/>
    </row>
    <row r="20793" spans="1:3" ht="12.75" customHeight="1" x14ac:dyDescent="0.2">
      <c r="A20793" s="215" t="s">
        <v>15957</v>
      </c>
      <c r="B20793" s="215" t="s">
        <v>156</v>
      </c>
      <c r="C20793" s="24"/>
    </row>
    <row r="20794" spans="1:3" ht="12.75" customHeight="1" x14ac:dyDescent="0.2">
      <c r="A20794" s="215" t="s">
        <v>15958</v>
      </c>
      <c r="B20794" s="215" t="s">
        <v>156</v>
      </c>
      <c r="C20794" s="24"/>
    </row>
    <row r="20795" spans="1:3" ht="12.75" customHeight="1" x14ac:dyDescent="0.2">
      <c r="A20795" s="215" t="s">
        <v>23955</v>
      </c>
      <c r="B20795" s="215" t="s">
        <v>156</v>
      </c>
      <c r="C20795" s="24"/>
    </row>
    <row r="20796" spans="1:3" ht="12.75" customHeight="1" x14ac:dyDescent="0.2">
      <c r="A20796" s="215" t="s">
        <v>23956</v>
      </c>
      <c r="B20796" s="215" t="s">
        <v>156</v>
      </c>
      <c r="C20796" s="24"/>
    </row>
    <row r="20797" spans="1:3" ht="12.75" customHeight="1" x14ac:dyDescent="0.2">
      <c r="A20797" s="215" t="s">
        <v>26164</v>
      </c>
      <c r="B20797" s="215" t="s">
        <v>156</v>
      </c>
      <c r="C20797" s="24"/>
    </row>
    <row r="20798" spans="1:3" ht="12.75" customHeight="1" x14ac:dyDescent="0.2">
      <c r="A20798" s="215" t="s">
        <v>23957</v>
      </c>
      <c r="B20798" s="215" t="s">
        <v>156</v>
      </c>
      <c r="C20798" s="24"/>
    </row>
    <row r="20799" spans="1:3" ht="12.75" customHeight="1" x14ac:dyDescent="0.2">
      <c r="A20799" s="215" t="s">
        <v>23958</v>
      </c>
      <c r="B20799" s="215" t="s">
        <v>156</v>
      </c>
      <c r="C20799" s="24"/>
    </row>
    <row r="20800" spans="1:3" ht="12.75" customHeight="1" x14ac:dyDescent="0.2">
      <c r="A20800" s="215" t="s">
        <v>23959</v>
      </c>
      <c r="B20800" s="215" t="s">
        <v>156</v>
      </c>
      <c r="C20800" s="24"/>
    </row>
    <row r="20801" spans="1:3" ht="12.75" customHeight="1" x14ac:dyDescent="0.2">
      <c r="A20801" s="215" t="s">
        <v>15959</v>
      </c>
      <c r="B20801" s="215" t="s">
        <v>156</v>
      </c>
      <c r="C20801" s="24"/>
    </row>
    <row r="20802" spans="1:3" ht="12.75" customHeight="1" x14ac:dyDescent="0.2">
      <c r="A20802" s="215" t="s">
        <v>23960</v>
      </c>
      <c r="B20802" s="215" t="s">
        <v>156</v>
      </c>
      <c r="C20802" s="24"/>
    </row>
    <row r="20803" spans="1:3" ht="12.75" customHeight="1" x14ac:dyDescent="0.2">
      <c r="A20803" s="215" t="s">
        <v>15960</v>
      </c>
      <c r="B20803" s="215" t="s">
        <v>156</v>
      </c>
      <c r="C20803" s="24"/>
    </row>
    <row r="20804" spans="1:3" ht="12.75" customHeight="1" x14ac:dyDescent="0.2">
      <c r="A20804" s="215" t="s">
        <v>23961</v>
      </c>
      <c r="B20804" s="215" t="s">
        <v>156</v>
      </c>
      <c r="C20804" s="24"/>
    </row>
    <row r="20805" spans="1:3" ht="12.75" customHeight="1" x14ac:dyDescent="0.2">
      <c r="A20805" s="215" t="s">
        <v>15961</v>
      </c>
      <c r="B20805" s="215" t="s">
        <v>156</v>
      </c>
      <c r="C20805" s="24"/>
    </row>
    <row r="20806" spans="1:3" ht="12.75" customHeight="1" x14ac:dyDescent="0.2">
      <c r="A20806" s="215" t="s">
        <v>15962</v>
      </c>
      <c r="B20806" s="215" t="s">
        <v>156</v>
      </c>
      <c r="C20806" s="24"/>
    </row>
    <row r="20807" spans="1:3" ht="12.75" customHeight="1" x14ac:dyDescent="0.2">
      <c r="A20807" s="215" t="s">
        <v>15963</v>
      </c>
      <c r="B20807" s="215" t="s">
        <v>156</v>
      </c>
      <c r="C20807" s="24"/>
    </row>
    <row r="20808" spans="1:3" ht="12.75" customHeight="1" x14ac:dyDescent="0.2">
      <c r="A20808" s="215" t="s">
        <v>23949</v>
      </c>
      <c r="B20808" s="215" t="s">
        <v>156</v>
      </c>
      <c r="C20808" s="24"/>
    </row>
    <row r="20809" spans="1:3" ht="12.75" customHeight="1" x14ac:dyDescent="0.2">
      <c r="A20809" s="215" t="s">
        <v>156</v>
      </c>
      <c r="B20809" s="215" t="s">
        <v>156</v>
      </c>
      <c r="C20809" s="24"/>
    </row>
    <row r="20810" spans="1:3" ht="12.75" customHeight="1" x14ac:dyDescent="0.2">
      <c r="A20810" s="215" t="s">
        <v>15964</v>
      </c>
      <c r="B20810" s="215" t="s">
        <v>156</v>
      </c>
      <c r="C20810" s="24"/>
    </row>
    <row r="20811" spans="1:3" ht="12.75" customHeight="1" x14ac:dyDescent="0.2">
      <c r="A20811" s="215" t="s">
        <v>23962</v>
      </c>
      <c r="B20811" s="215" t="s">
        <v>156</v>
      </c>
      <c r="C20811" s="24"/>
    </row>
    <row r="20812" spans="1:3" ht="12.75" customHeight="1" x14ac:dyDescent="0.2">
      <c r="A20812" s="215" t="s">
        <v>15965</v>
      </c>
      <c r="B20812" s="215" t="s">
        <v>156</v>
      </c>
      <c r="C20812" s="24"/>
    </row>
    <row r="20813" spans="1:3" ht="12.75" customHeight="1" x14ac:dyDescent="0.2">
      <c r="A20813" s="215" t="s">
        <v>23963</v>
      </c>
      <c r="B20813" s="215" t="s">
        <v>156</v>
      </c>
      <c r="C20813" s="24"/>
    </row>
    <row r="20814" spans="1:3" ht="12.75" customHeight="1" x14ac:dyDescent="0.2">
      <c r="A20814" s="185" t="s">
        <v>26851</v>
      </c>
      <c r="B20814" s="185" t="s">
        <v>156</v>
      </c>
      <c r="C20814" s="24"/>
    </row>
    <row r="20815" spans="1:3" ht="12.75" customHeight="1" x14ac:dyDescent="0.2">
      <c r="A20815" s="215" t="s">
        <v>23964</v>
      </c>
      <c r="B20815" s="215" t="s">
        <v>156</v>
      </c>
      <c r="C20815" s="24"/>
    </row>
    <row r="20816" spans="1:3" ht="12.75" customHeight="1" x14ac:dyDescent="0.2">
      <c r="A20816" s="215" t="s">
        <v>26165</v>
      </c>
      <c r="B20816" s="215" t="s">
        <v>156</v>
      </c>
      <c r="C20816" s="24"/>
    </row>
    <row r="20817" spans="1:3" ht="12.75" customHeight="1" x14ac:dyDescent="0.2">
      <c r="A20817" s="215" t="s">
        <v>26166</v>
      </c>
      <c r="B20817" s="215" t="s">
        <v>156</v>
      </c>
      <c r="C20817" s="24"/>
    </row>
    <row r="20818" spans="1:3" ht="12.75" customHeight="1" x14ac:dyDescent="0.2">
      <c r="A20818" s="185" t="s">
        <v>26852</v>
      </c>
      <c r="B20818" s="185" t="s">
        <v>156</v>
      </c>
      <c r="C20818" s="24"/>
    </row>
    <row r="20819" spans="1:3" ht="12.75" customHeight="1" x14ac:dyDescent="0.2">
      <c r="A20819" s="215" t="s">
        <v>26167</v>
      </c>
      <c r="B20819" s="215" t="s">
        <v>156</v>
      </c>
      <c r="C20819" s="24"/>
    </row>
    <row r="20820" spans="1:3" ht="12.75" customHeight="1" x14ac:dyDescent="0.2">
      <c r="A20820" s="215" t="s">
        <v>26168</v>
      </c>
      <c r="B20820" s="215" t="s">
        <v>156</v>
      </c>
      <c r="C20820" s="24"/>
    </row>
    <row r="20821" spans="1:3" ht="12.75" customHeight="1" x14ac:dyDescent="0.2">
      <c r="A20821" s="215" t="s">
        <v>23965</v>
      </c>
      <c r="B20821" s="215" t="s">
        <v>156</v>
      </c>
      <c r="C20821" s="24"/>
    </row>
    <row r="20822" spans="1:3" ht="12.75" customHeight="1" x14ac:dyDescent="0.2">
      <c r="A20822" s="215" t="s">
        <v>23966</v>
      </c>
      <c r="B20822" s="215" t="s">
        <v>156</v>
      </c>
      <c r="C20822" s="24"/>
    </row>
    <row r="20823" spans="1:3" ht="12.75" customHeight="1" x14ac:dyDescent="0.2">
      <c r="A20823" s="215" t="s">
        <v>23967</v>
      </c>
      <c r="B20823" s="215" t="s">
        <v>156</v>
      </c>
      <c r="C20823" s="24"/>
    </row>
    <row r="20824" spans="1:3" ht="12.75" customHeight="1" x14ac:dyDescent="0.2">
      <c r="A20824" s="215" t="s">
        <v>23968</v>
      </c>
      <c r="B20824" s="215" t="s">
        <v>156</v>
      </c>
      <c r="C20824" s="24"/>
    </row>
    <row r="20825" spans="1:3" ht="12.75" customHeight="1" x14ac:dyDescent="0.2">
      <c r="A20825" s="215" t="s">
        <v>15966</v>
      </c>
      <c r="B20825" s="215" t="s">
        <v>156</v>
      </c>
      <c r="C20825" s="24"/>
    </row>
    <row r="20826" spans="1:3" ht="12.75" customHeight="1" x14ac:dyDescent="0.2">
      <c r="A20826" s="215" t="s">
        <v>15967</v>
      </c>
      <c r="B20826" s="215" t="s">
        <v>156</v>
      </c>
      <c r="C20826" s="24"/>
    </row>
    <row r="20827" spans="1:3" ht="12.75" customHeight="1" x14ac:dyDescent="0.2">
      <c r="A20827" s="215" t="s">
        <v>23969</v>
      </c>
      <c r="B20827" s="215" t="s">
        <v>156</v>
      </c>
      <c r="C20827" s="24"/>
    </row>
    <row r="20828" spans="1:3" ht="12.75" customHeight="1" x14ac:dyDescent="0.2">
      <c r="A20828" s="215" t="s">
        <v>23970</v>
      </c>
      <c r="B20828" s="215" t="s">
        <v>156</v>
      </c>
      <c r="C20828" s="24"/>
    </row>
    <row r="20829" spans="1:3" ht="12.75" customHeight="1" x14ac:dyDescent="0.2">
      <c r="A20829" s="215" t="s">
        <v>23971</v>
      </c>
      <c r="B20829" s="215" t="s">
        <v>156</v>
      </c>
      <c r="C20829" s="24"/>
    </row>
    <row r="20830" spans="1:3" ht="12.75" customHeight="1" x14ac:dyDescent="0.2">
      <c r="A20830" s="215" t="s">
        <v>15968</v>
      </c>
      <c r="B20830" s="215" t="s">
        <v>156</v>
      </c>
      <c r="C20830" s="24"/>
    </row>
    <row r="20831" spans="1:3" ht="12.75" customHeight="1" x14ac:dyDescent="0.2">
      <c r="A20831" s="215" t="s">
        <v>15969</v>
      </c>
      <c r="B20831" s="215" t="s">
        <v>156</v>
      </c>
      <c r="C20831" s="24"/>
    </row>
    <row r="20832" spans="1:3" ht="12.75" customHeight="1" x14ac:dyDescent="0.2">
      <c r="A20832" s="215" t="s">
        <v>15975</v>
      </c>
      <c r="B20832" s="215" t="s">
        <v>156</v>
      </c>
      <c r="C20832" s="24"/>
    </row>
    <row r="20833" spans="1:3" ht="12.75" customHeight="1" x14ac:dyDescent="0.2">
      <c r="A20833" s="215" t="s">
        <v>15970</v>
      </c>
      <c r="B20833" s="215" t="s">
        <v>156</v>
      </c>
      <c r="C20833" s="24"/>
    </row>
    <row r="20834" spans="1:3" ht="12.75" customHeight="1" x14ac:dyDescent="0.2">
      <c r="A20834" s="215" t="s">
        <v>26169</v>
      </c>
      <c r="B20834" s="215" t="s">
        <v>156</v>
      </c>
      <c r="C20834" s="24"/>
    </row>
    <row r="20835" spans="1:3" ht="12.75" customHeight="1" x14ac:dyDescent="0.2">
      <c r="A20835" s="215" t="s">
        <v>15976</v>
      </c>
      <c r="B20835" s="215" t="s">
        <v>698</v>
      </c>
      <c r="C20835" s="24"/>
    </row>
    <row r="20836" spans="1:3" ht="12.75" customHeight="1" x14ac:dyDescent="0.2">
      <c r="A20836" s="215" t="s">
        <v>15977</v>
      </c>
      <c r="B20836" s="215" t="s">
        <v>698</v>
      </c>
      <c r="C20836" s="24"/>
    </row>
    <row r="20837" spans="1:3" ht="12.75" customHeight="1" x14ac:dyDescent="0.2">
      <c r="A20837" s="215" t="s">
        <v>15978</v>
      </c>
      <c r="B20837" s="215" t="s">
        <v>698</v>
      </c>
      <c r="C20837" s="24"/>
    </row>
    <row r="20838" spans="1:3" ht="12.75" customHeight="1" x14ac:dyDescent="0.2">
      <c r="A20838" s="215" t="s">
        <v>15979</v>
      </c>
      <c r="B20838" s="215" t="s">
        <v>698</v>
      </c>
      <c r="C20838" s="24"/>
    </row>
    <row r="20839" spans="1:3" ht="12.75" customHeight="1" x14ac:dyDescent="0.2">
      <c r="A20839" s="215" t="s">
        <v>15980</v>
      </c>
      <c r="B20839" s="215" t="s">
        <v>698</v>
      </c>
      <c r="C20839" s="24"/>
    </row>
    <row r="20840" spans="1:3" ht="12.75" customHeight="1" x14ac:dyDescent="0.2">
      <c r="A20840" s="215" t="s">
        <v>23972</v>
      </c>
      <c r="B20840" s="215" t="s">
        <v>698</v>
      </c>
      <c r="C20840" s="24"/>
    </row>
    <row r="20841" spans="1:3" ht="12.75" customHeight="1" x14ac:dyDescent="0.2">
      <c r="A20841" s="215" t="s">
        <v>23973</v>
      </c>
      <c r="B20841" s="215" t="s">
        <v>698</v>
      </c>
      <c r="C20841" s="24"/>
    </row>
    <row r="20842" spans="1:3" ht="12.75" customHeight="1" x14ac:dyDescent="0.2">
      <c r="A20842" s="215" t="s">
        <v>15981</v>
      </c>
      <c r="B20842" s="215" t="s">
        <v>698</v>
      </c>
      <c r="C20842" s="24"/>
    </row>
    <row r="20843" spans="1:3" ht="12.75" customHeight="1" x14ac:dyDescent="0.2">
      <c r="A20843" s="215" t="s">
        <v>15982</v>
      </c>
      <c r="B20843" s="215" t="s">
        <v>698</v>
      </c>
      <c r="C20843" s="24"/>
    </row>
    <row r="20844" spans="1:3" ht="12.75" customHeight="1" x14ac:dyDescent="0.2">
      <c r="A20844" s="215" t="s">
        <v>23974</v>
      </c>
      <c r="B20844" s="215" t="s">
        <v>698</v>
      </c>
      <c r="C20844" s="24"/>
    </row>
    <row r="20845" spans="1:3" ht="12.75" customHeight="1" x14ac:dyDescent="0.2">
      <c r="A20845" s="215" t="s">
        <v>23975</v>
      </c>
      <c r="B20845" s="215" t="s">
        <v>698</v>
      </c>
      <c r="C20845" s="24"/>
    </row>
    <row r="20846" spans="1:3" ht="12.75" customHeight="1" x14ac:dyDescent="0.2">
      <c r="A20846" s="215" t="s">
        <v>15983</v>
      </c>
      <c r="B20846" s="215" t="s">
        <v>698</v>
      </c>
      <c r="C20846" s="24"/>
    </row>
    <row r="20847" spans="1:3" ht="12.75" customHeight="1" x14ac:dyDescent="0.2">
      <c r="A20847" s="215" t="s">
        <v>15984</v>
      </c>
      <c r="B20847" s="215" t="s">
        <v>698</v>
      </c>
      <c r="C20847" s="24"/>
    </row>
    <row r="20848" spans="1:3" ht="12.75" customHeight="1" x14ac:dyDescent="0.2">
      <c r="A20848" s="215" t="s">
        <v>23976</v>
      </c>
      <c r="B20848" s="215" t="s">
        <v>698</v>
      </c>
      <c r="C20848" s="24"/>
    </row>
    <row r="20849" spans="1:3" ht="12.75" customHeight="1" x14ac:dyDescent="0.2">
      <c r="A20849" s="215" t="s">
        <v>15985</v>
      </c>
      <c r="B20849" s="215" t="s">
        <v>698</v>
      </c>
      <c r="C20849" s="24"/>
    </row>
    <row r="20850" spans="1:3" ht="12.75" customHeight="1" x14ac:dyDescent="0.2">
      <c r="A20850" s="215" t="s">
        <v>16004</v>
      </c>
      <c r="B20850" s="215" t="s">
        <v>698</v>
      </c>
      <c r="C20850" s="24"/>
    </row>
    <row r="20851" spans="1:3" ht="12.75" customHeight="1" x14ac:dyDescent="0.2">
      <c r="A20851" s="215" t="s">
        <v>23977</v>
      </c>
      <c r="B20851" s="215" t="s">
        <v>698</v>
      </c>
      <c r="C20851" s="24"/>
    </row>
    <row r="20852" spans="1:3" ht="12.75" customHeight="1" x14ac:dyDescent="0.2">
      <c r="A20852" s="215" t="s">
        <v>16005</v>
      </c>
      <c r="B20852" s="215" t="s">
        <v>698</v>
      </c>
      <c r="C20852" s="24"/>
    </row>
    <row r="20853" spans="1:3" ht="12.75" customHeight="1" x14ac:dyDescent="0.2">
      <c r="A20853" s="215" t="s">
        <v>15986</v>
      </c>
      <c r="B20853" s="215" t="s">
        <v>698</v>
      </c>
      <c r="C20853" s="24"/>
    </row>
    <row r="20854" spans="1:3" ht="12.75" customHeight="1" x14ac:dyDescent="0.2">
      <c r="A20854" s="215" t="s">
        <v>15987</v>
      </c>
      <c r="B20854" s="215" t="s">
        <v>698</v>
      </c>
      <c r="C20854" s="24"/>
    </row>
    <row r="20855" spans="1:3" ht="12.75" customHeight="1" x14ac:dyDescent="0.2">
      <c r="A20855" s="215" t="s">
        <v>16006</v>
      </c>
      <c r="B20855" s="215" t="s">
        <v>698</v>
      </c>
      <c r="C20855" s="24"/>
    </row>
    <row r="20856" spans="1:3" ht="12.75" customHeight="1" x14ac:dyDescent="0.2">
      <c r="A20856" s="215" t="s">
        <v>16007</v>
      </c>
      <c r="B20856" s="215" t="s">
        <v>698</v>
      </c>
      <c r="C20856" s="24"/>
    </row>
    <row r="20857" spans="1:3" ht="12.75" customHeight="1" x14ac:dyDescent="0.2">
      <c r="A20857" s="215" t="s">
        <v>23978</v>
      </c>
      <c r="B20857" s="215" t="s">
        <v>698</v>
      </c>
      <c r="C20857" s="24"/>
    </row>
    <row r="20858" spans="1:3" ht="12.75" customHeight="1" x14ac:dyDescent="0.2">
      <c r="A20858" s="215" t="s">
        <v>15988</v>
      </c>
      <c r="B20858" s="215" t="s">
        <v>698</v>
      </c>
      <c r="C20858" s="24"/>
    </row>
    <row r="20859" spans="1:3" ht="12.75" customHeight="1" x14ac:dyDescent="0.2">
      <c r="A20859" s="215" t="s">
        <v>15989</v>
      </c>
      <c r="B20859" s="215" t="s">
        <v>698</v>
      </c>
      <c r="C20859" s="24"/>
    </row>
    <row r="20860" spans="1:3" ht="12.75" customHeight="1" x14ac:dyDescent="0.2">
      <c r="A20860" s="215" t="s">
        <v>15990</v>
      </c>
      <c r="B20860" s="215" t="s">
        <v>698</v>
      </c>
      <c r="C20860" s="24"/>
    </row>
    <row r="20861" spans="1:3" ht="12.75" customHeight="1" x14ac:dyDescent="0.2">
      <c r="A20861" s="215" t="s">
        <v>15991</v>
      </c>
      <c r="B20861" s="215" t="s">
        <v>698</v>
      </c>
      <c r="C20861" s="24"/>
    </row>
    <row r="20862" spans="1:3" ht="12.75" customHeight="1" x14ac:dyDescent="0.2">
      <c r="A20862" s="215" t="s">
        <v>23979</v>
      </c>
      <c r="B20862" s="215" t="s">
        <v>698</v>
      </c>
      <c r="C20862" s="24"/>
    </row>
    <row r="20863" spans="1:3" ht="12.75" customHeight="1" x14ac:dyDescent="0.2">
      <c r="A20863" s="215" t="s">
        <v>16008</v>
      </c>
      <c r="B20863" s="215" t="s">
        <v>698</v>
      </c>
      <c r="C20863" s="24"/>
    </row>
    <row r="20864" spans="1:3" ht="12.75" customHeight="1" x14ac:dyDescent="0.2">
      <c r="A20864" s="215" t="s">
        <v>16009</v>
      </c>
      <c r="B20864" s="215" t="s">
        <v>698</v>
      </c>
      <c r="C20864" s="24"/>
    </row>
    <row r="20865" spans="1:3" ht="12.75" customHeight="1" x14ac:dyDescent="0.2">
      <c r="A20865" s="215" t="s">
        <v>23980</v>
      </c>
      <c r="B20865" s="215" t="s">
        <v>698</v>
      </c>
      <c r="C20865" s="24"/>
    </row>
    <row r="20866" spans="1:3" ht="12.75" customHeight="1" x14ac:dyDescent="0.2">
      <c r="A20866" s="215" t="s">
        <v>16010</v>
      </c>
      <c r="B20866" s="215" t="s">
        <v>698</v>
      </c>
      <c r="C20866" s="24"/>
    </row>
    <row r="20867" spans="1:3" ht="12.75" customHeight="1" x14ac:dyDescent="0.2">
      <c r="A20867" s="215" t="s">
        <v>23981</v>
      </c>
      <c r="B20867" s="215" t="s">
        <v>698</v>
      </c>
      <c r="C20867" s="24"/>
    </row>
    <row r="20868" spans="1:3" ht="12.75" customHeight="1" x14ac:dyDescent="0.2">
      <c r="A20868" s="215" t="s">
        <v>15992</v>
      </c>
      <c r="B20868" s="215" t="s">
        <v>698</v>
      </c>
      <c r="C20868" s="24"/>
    </row>
    <row r="20869" spans="1:3" ht="12.75" customHeight="1" x14ac:dyDescent="0.2">
      <c r="A20869" s="215" t="s">
        <v>16011</v>
      </c>
      <c r="B20869" s="215" t="s">
        <v>698</v>
      </c>
      <c r="C20869" s="24"/>
    </row>
    <row r="20870" spans="1:3" ht="12.75" customHeight="1" x14ac:dyDescent="0.2">
      <c r="A20870" s="215" t="s">
        <v>15993</v>
      </c>
      <c r="B20870" s="215" t="s">
        <v>698</v>
      </c>
      <c r="C20870" s="24"/>
    </row>
    <row r="20871" spans="1:3" ht="12.75" customHeight="1" x14ac:dyDescent="0.2">
      <c r="A20871" s="215" t="s">
        <v>15994</v>
      </c>
      <c r="B20871" s="215" t="s">
        <v>698</v>
      </c>
      <c r="C20871" s="24"/>
    </row>
    <row r="20872" spans="1:3" ht="12.75" customHeight="1" x14ac:dyDescent="0.2">
      <c r="A20872" s="185" t="s">
        <v>26723</v>
      </c>
      <c r="B20872" s="185" t="s">
        <v>698</v>
      </c>
      <c r="C20872" s="24"/>
    </row>
    <row r="20873" spans="1:3" ht="12.75" customHeight="1" x14ac:dyDescent="0.2">
      <c r="A20873" s="215" t="s">
        <v>16012</v>
      </c>
      <c r="B20873" s="215" t="s">
        <v>698</v>
      </c>
      <c r="C20873" s="24"/>
    </row>
    <row r="20874" spans="1:3" ht="12.75" customHeight="1" x14ac:dyDescent="0.2">
      <c r="A20874" s="215" t="s">
        <v>15995</v>
      </c>
      <c r="B20874" s="215" t="s">
        <v>698</v>
      </c>
      <c r="C20874" s="24"/>
    </row>
    <row r="20875" spans="1:3" ht="12.75" customHeight="1" x14ac:dyDescent="0.2">
      <c r="A20875" s="215" t="s">
        <v>16013</v>
      </c>
      <c r="B20875" s="215" t="s">
        <v>698</v>
      </c>
      <c r="C20875" s="24"/>
    </row>
    <row r="20876" spans="1:3" ht="12.75" customHeight="1" x14ac:dyDescent="0.2">
      <c r="A20876" s="215" t="s">
        <v>15996</v>
      </c>
      <c r="B20876" s="215" t="s">
        <v>698</v>
      </c>
      <c r="C20876" s="24"/>
    </row>
    <row r="20877" spans="1:3" ht="12.75" customHeight="1" x14ac:dyDescent="0.2">
      <c r="A20877" s="215" t="s">
        <v>16014</v>
      </c>
      <c r="B20877" s="215" t="s">
        <v>698</v>
      </c>
      <c r="C20877" s="24"/>
    </row>
    <row r="20878" spans="1:3" ht="12.75" customHeight="1" x14ac:dyDescent="0.2">
      <c r="A20878" s="215" t="s">
        <v>23982</v>
      </c>
      <c r="B20878" s="215" t="s">
        <v>698</v>
      </c>
      <c r="C20878" s="24"/>
    </row>
    <row r="20879" spans="1:3" ht="12.75" customHeight="1" x14ac:dyDescent="0.2">
      <c r="A20879" s="215" t="s">
        <v>15997</v>
      </c>
      <c r="B20879" s="215" t="s">
        <v>698</v>
      </c>
      <c r="C20879" s="24"/>
    </row>
    <row r="20880" spans="1:3" ht="12.75" customHeight="1" x14ac:dyDescent="0.2">
      <c r="A20880" s="215" t="s">
        <v>23983</v>
      </c>
      <c r="B20880" s="215" t="s">
        <v>698</v>
      </c>
      <c r="C20880" s="24"/>
    </row>
    <row r="20881" spans="1:3" ht="12.75" customHeight="1" x14ac:dyDescent="0.2">
      <c r="A20881" s="215" t="s">
        <v>15998</v>
      </c>
      <c r="B20881" s="215" t="s">
        <v>698</v>
      </c>
      <c r="C20881" s="24"/>
    </row>
    <row r="20882" spans="1:3" ht="12.75" customHeight="1" x14ac:dyDescent="0.2">
      <c r="A20882" s="215" t="s">
        <v>16015</v>
      </c>
      <c r="B20882" s="215" t="s">
        <v>698</v>
      </c>
      <c r="C20882" s="24"/>
    </row>
    <row r="20883" spans="1:3" ht="12.75" customHeight="1" x14ac:dyDescent="0.2">
      <c r="A20883" s="215" t="s">
        <v>16016</v>
      </c>
      <c r="B20883" s="215" t="s">
        <v>698</v>
      </c>
      <c r="C20883" s="24"/>
    </row>
    <row r="20884" spans="1:3" ht="12.75" customHeight="1" x14ac:dyDescent="0.2">
      <c r="A20884" s="215" t="s">
        <v>15999</v>
      </c>
      <c r="B20884" s="215" t="s">
        <v>698</v>
      </c>
      <c r="C20884" s="24"/>
    </row>
    <row r="20885" spans="1:3" ht="12.75" customHeight="1" x14ac:dyDescent="0.2">
      <c r="A20885" s="215" t="s">
        <v>16000</v>
      </c>
      <c r="B20885" s="215" t="s">
        <v>698</v>
      </c>
      <c r="C20885" s="24"/>
    </row>
    <row r="20886" spans="1:3" ht="12.75" customHeight="1" x14ac:dyDescent="0.2">
      <c r="A20886" s="215" t="s">
        <v>16001</v>
      </c>
      <c r="B20886" s="215" t="s">
        <v>698</v>
      </c>
      <c r="C20886" s="24"/>
    </row>
    <row r="20887" spans="1:3" ht="12.75" customHeight="1" x14ac:dyDescent="0.2">
      <c r="A20887" s="215" t="s">
        <v>23984</v>
      </c>
      <c r="B20887" s="215" t="s">
        <v>698</v>
      </c>
      <c r="C20887" s="24"/>
    </row>
    <row r="20888" spans="1:3" ht="12.75" customHeight="1" x14ac:dyDescent="0.2">
      <c r="A20888" s="215" t="s">
        <v>26170</v>
      </c>
      <c r="B20888" s="215" t="s">
        <v>698</v>
      </c>
      <c r="C20888" s="24"/>
    </row>
    <row r="20889" spans="1:3" ht="12.75" customHeight="1" x14ac:dyDescent="0.2">
      <c r="A20889" s="215" t="s">
        <v>23985</v>
      </c>
      <c r="B20889" s="215" t="s">
        <v>698</v>
      </c>
      <c r="C20889" s="24"/>
    </row>
    <row r="20890" spans="1:3" ht="12.75" customHeight="1" x14ac:dyDescent="0.2">
      <c r="A20890" s="215" t="s">
        <v>16002</v>
      </c>
      <c r="B20890" s="215" t="s">
        <v>698</v>
      </c>
      <c r="C20890" s="24"/>
    </row>
    <row r="20891" spans="1:3" ht="12.75" customHeight="1" x14ac:dyDescent="0.2">
      <c r="A20891" s="215" t="s">
        <v>16003</v>
      </c>
      <c r="B20891" s="215" t="s">
        <v>698</v>
      </c>
      <c r="C20891" s="24"/>
    </row>
    <row r="20892" spans="1:3" ht="12.75" customHeight="1" x14ac:dyDescent="0.2">
      <c r="A20892" s="215" t="s">
        <v>16017</v>
      </c>
      <c r="B20892" s="215" t="s">
        <v>3299</v>
      </c>
      <c r="C20892" s="24"/>
    </row>
    <row r="20893" spans="1:3" ht="12.75" customHeight="1" x14ac:dyDescent="0.2">
      <c r="A20893" s="215" t="s">
        <v>15776</v>
      </c>
      <c r="B20893" s="215" t="s">
        <v>3299</v>
      </c>
      <c r="C20893" s="24"/>
    </row>
    <row r="20894" spans="1:3" ht="12.75" customHeight="1" x14ac:dyDescent="0.2">
      <c r="A20894" s="215" t="s">
        <v>16018</v>
      </c>
      <c r="B20894" s="215" t="s">
        <v>3299</v>
      </c>
      <c r="C20894" s="24"/>
    </row>
    <row r="20895" spans="1:3" ht="12.75" customHeight="1" x14ac:dyDescent="0.2">
      <c r="A20895" s="215" t="s">
        <v>16019</v>
      </c>
      <c r="B20895" s="215" t="s">
        <v>3299</v>
      </c>
      <c r="C20895" s="24"/>
    </row>
    <row r="20896" spans="1:3" ht="12.75" customHeight="1" x14ac:dyDescent="0.2">
      <c r="A20896" s="215" t="s">
        <v>16020</v>
      </c>
      <c r="B20896" s="215" t="s">
        <v>3299</v>
      </c>
      <c r="C20896" s="24"/>
    </row>
    <row r="20897" spans="1:3" ht="12.75" customHeight="1" x14ac:dyDescent="0.2">
      <c r="A20897" s="215" t="s">
        <v>16021</v>
      </c>
      <c r="B20897" s="215" t="s">
        <v>3299</v>
      </c>
      <c r="C20897" s="24"/>
    </row>
    <row r="20898" spans="1:3" ht="12.75" customHeight="1" x14ac:dyDescent="0.2">
      <c r="A20898" s="215" t="s">
        <v>23986</v>
      </c>
      <c r="B20898" s="215" t="s">
        <v>3299</v>
      </c>
      <c r="C20898" s="24"/>
    </row>
    <row r="20899" spans="1:3" ht="12.75" customHeight="1" x14ac:dyDescent="0.2">
      <c r="A20899" s="215" t="s">
        <v>23987</v>
      </c>
      <c r="B20899" s="215" t="s">
        <v>3299</v>
      </c>
      <c r="C20899" s="24"/>
    </row>
    <row r="20900" spans="1:3" ht="12.75" customHeight="1" x14ac:dyDescent="0.2">
      <c r="A20900" s="215" t="s">
        <v>16022</v>
      </c>
      <c r="B20900" s="215" t="s">
        <v>3299</v>
      </c>
      <c r="C20900" s="24"/>
    </row>
    <row r="20901" spans="1:3" ht="12.75" customHeight="1" x14ac:dyDescent="0.2">
      <c r="A20901" s="215" t="s">
        <v>16023</v>
      </c>
      <c r="B20901" s="215" t="s">
        <v>3299</v>
      </c>
      <c r="C20901" s="24"/>
    </row>
    <row r="20902" spans="1:3" ht="12.75" customHeight="1" x14ac:dyDescent="0.2">
      <c r="A20902" s="215" t="s">
        <v>16024</v>
      </c>
      <c r="B20902" s="215" t="s">
        <v>3299</v>
      </c>
      <c r="C20902" s="24"/>
    </row>
    <row r="20903" spans="1:3" ht="12.75" customHeight="1" x14ac:dyDescent="0.2">
      <c r="A20903" s="185" t="s">
        <v>26452</v>
      </c>
      <c r="B20903" s="185" t="s">
        <v>3299</v>
      </c>
      <c r="C20903" s="24"/>
    </row>
    <row r="20904" spans="1:3" ht="12.75" customHeight="1" x14ac:dyDescent="0.2">
      <c r="A20904" s="215" t="s">
        <v>3299</v>
      </c>
      <c r="B20904" s="215" t="s">
        <v>3299</v>
      </c>
      <c r="C20904" s="24"/>
    </row>
    <row r="20905" spans="1:3" ht="12.75" customHeight="1" x14ac:dyDescent="0.2">
      <c r="A20905" s="215" t="s">
        <v>16025</v>
      </c>
      <c r="B20905" s="215" t="s">
        <v>3299</v>
      </c>
      <c r="C20905" s="24"/>
    </row>
    <row r="20906" spans="1:3" ht="12.75" customHeight="1" x14ac:dyDescent="0.2">
      <c r="A20906" s="215" t="s">
        <v>26171</v>
      </c>
      <c r="B20906" s="215" t="s">
        <v>3299</v>
      </c>
      <c r="C20906" s="24"/>
    </row>
    <row r="20907" spans="1:3" ht="12.75" customHeight="1" x14ac:dyDescent="0.2">
      <c r="A20907" s="215" t="s">
        <v>2595</v>
      </c>
      <c r="B20907" s="215" t="s">
        <v>25</v>
      </c>
      <c r="C20907" s="24"/>
    </row>
    <row r="20908" spans="1:3" ht="12.75" customHeight="1" x14ac:dyDescent="0.2">
      <c r="A20908" s="215" t="s">
        <v>2596</v>
      </c>
      <c r="B20908" s="215" t="s">
        <v>25</v>
      </c>
      <c r="C20908" s="24"/>
    </row>
    <row r="20909" spans="1:3" ht="12.75" customHeight="1" x14ac:dyDescent="0.2">
      <c r="A20909" s="215" t="s">
        <v>16026</v>
      </c>
      <c r="B20909" s="215" t="s">
        <v>25</v>
      </c>
      <c r="C20909" s="24"/>
    </row>
    <row r="20910" spans="1:3" ht="12.75" customHeight="1" x14ac:dyDescent="0.2">
      <c r="A20910" s="215" t="s">
        <v>2597</v>
      </c>
      <c r="B20910" s="215" t="s">
        <v>25</v>
      </c>
      <c r="C20910" s="24"/>
    </row>
    <row r="20911" spans="1:3" ht="12.75" customHeight="1" x14ac:dyDescent="0.2">
      <c r="A20911" s="215" t="s">
        <v>16027</v>
      </c>
      <c r="B20911" s="215" t="s">
        <v>25</v>
      </c>
      <c r="C20911" s="24"/>
    </row>
    <row r="20912" spans="1:3" ht="12.75" customHeight="1" x14ac:dyDescent="0.2">
      <c r="A20912" s="215" t="s">
        <v>16055</v>
      </c>
      <c r="B20912" s="215" t="s">
        <v>25</v>
      </c>
      <c r="C20912" s="24"/>
    </row>
    <row r="20913" spans="1:3" ht="12.75" customHeight="1" x14ac:dyDescent="0.2">
      <c r="A20913" s="185" t="s">
        <v>26542</v>
      </c>
      <c r="B20913" s="185" t="s">
        <v>25</v>
      </c>
      <c r="C20913" s="24"/>
    </row>
    <row r="20914" spans="1:3" ht="12.75" customHeight="1" x14ac:dyDescent="0.2">
      <c r="A20914" s="215" t="s">
        <v>23991</v>
      </c>
      <c r="B20914" s="215" t="s">
        <v>25</v>
      </c>
      <c r="C20914" s="24"/>
    </row>
    <row r="20915" spans="1:3" ht="12.75" customHeight="1" x14ac:dyDescent="0.2">
      <c r="A20915" s="215" t="s">
        <v>23992</v>
      </c>
      <c r="B20915" s="215" t="s">
        <v>25</v>
      </c>
      <c r="C20915" s="24"/>
    </row>
    <row r="20916" spans="1:3" ht="12.75" customHeight="1" x14ac:dyDescent="0.2">
      <c r="A20916" s="215" t="s">
        <v>16056</v>
      </c>
      <c r="B20916" s="215" t="s">
        <v>25</v>
      </c>
      <c r="C20916" s="24"/>
    </row>
    <row r="20917" spans="1:3" ht="12.75" customHeight="1" x14ac:dyDescent="0.2">
      <c r="A20917" s="215" t="s">
        <v>16028</v>
      </c>
      <c r="B20917" s="215" t="s">
        <v>25</v>
      </c>
      <c r="C20917" s="24"/>
    </row>
    <row r="20918" spans="1:3" ht="12.75" customHeight="1" x14ac:dyDescent="0.2">
      <c r="A20918" s="215" t="s">
        <v>23993</v>
      </c>
      <c r="B20918" s="215" t="s">
        <v>25</v>
      </c>
      <c r="C20918" s="24"/>
    </row>
    <row r="20919" spans="1:3" ht="12.75" customHeight="1" x14ac:dyDescent="0.2">
      <c r="A20919" s="215" t="s">
        <v>16057</v>
      </c>
      <c r="B20919" s="215" t="s">
        <v>25</v>
      </c>
      <c r="C20919" s="24"/>
    </row>
    <row r="20920" spans="1:3" ht="12.75" customHeight="1" x14ac:dyDescent="0.2">
      <c r="A20920" s="215" t="s">
        <v>16058</v>
      </c>
      <c r="B20920" s="215" t="s">
        <v>25</v>
      </c>
      <c r="C20920" s="24"/>
    </row>
    <row r="20921" spans="1:3" ht="12.75" customHeight="1" x14ac:dyDescent="0.2">
      <c r="A20921" s="215" t="s">
        <v>16059</v>
      </c>
      <c r="B20921" s="215" t="s">
        <v>25</v>
      </c>
      <c r="C20921" s="24"/>
    </row>
    <row r="20922" spans="1:3" ht="12.75" customHeight="1" x14ac:dyDescent="0.2">
      <c r="A20922" s="215" t="s">
        <v>16060</v>
      </c>
      <c r="B20922" s="215" t="s">
        <v>25</v>
      </c>
      <c r="C20922" s="24"/>
    </row>
    <row r="20923" spans="1:3" ht="12.75" customHeight="1" x14ac:dyDescent="0.2">
      <c r="A20923" s="215" t="s">
        <v>16029</v>
      </c>
      <c r="B20923" s="215" t="s">
        <v>25</v>
      </c>
      <c r="C20923" s="24"/>
    </row>
    <row r="20924" spans="1:3" ht="12.75" customHeight="1" x14ac:dyDescent="0.2">
      <c r="A20924" s="215" t="s">
        <v>23994</v>
      </c>
      <c r="B20924" s="215" t="s">
        <v>25</v>
      </c>
      <c r="C20924" s="24"/>
    </row>
    <row r="20925" spans="1:3" ht="12.75" customHeight="1" x14ac:dyDescent="0.2">
      <c r="A20925" s="215" t="s">
        <v>16061</v>
      </c>
      <c r="B20925" s="215" t="s">
        <v>25</v>
      </c>
      <c r="C20925" s="24"/>
    </row>
    <row r="20926" spans="1:3" ht="12.75" customHeight="1" x14ac:dyDescent="0.2">
      <c r="A20926" s="215" t="s">
        <v>16030</v>
      </c>
      <c r="B20926" s="215" t="s">
        <v>25</v>
      </c>
      <c r="C20926" s="24"/>
    </row>
    <row r="20927" spans="1:3" ht="12.75" customHeight="1" x14ac:dyDescent="0.2">
      <c r="A20927" s="215" t="s">
        <v>16062</v>
      </c>
      <c r="B20927" s="215" t="s">
        <v>25</v>
      </c>
      <c r="C20927" s="24"/>
    </row>
    <row r="20928" spans="1:3" ht="12.75" customHeight="1" x14ac:dyDescent="0.2">
      <c r="A20928" s="215" t="s">
        <v>16063</v>
      </c>
      <c r="B20928" s="215" t="s">
        <v>25</v>
      </c>
      <c r="C20928" s="24"/>
    </row>
    <row r="20929" spans="1:3" ht="12.75" customHeight="1" x14ac:dyDescent="0.2">
      <c r="A20929" s="215" t="s">
        <v>16064</v>
      </c>
      <c r="B20929" s="215" t="s">
        <v>25</v>
      </c>
      <c r="C20929" s="24"/>
    </row>
    <row r="20930" spans="1:3" ht="12.75" customHeight="1" x14ac:dyDescent="0.2">
      <c r="A20930" s="215" t="s">
        <v>16031</v>
      </c>
      <c r="B20930" s="215" t="s">
        <v>25</v>
      </c>
      <c r="C20930" s="24"/>
    </row>
    <row r="20931" spans="1:3" ht="12.75" customHeight="1" x14ac:dyDescent="0.2">
      <c r="A20931" s="215" t="s">
        <v>16065</v>
      </c>
      <c r="B20931" s="215" t="s">
        <v>25</v>
      </c>
      <c r="C20931" s="24"/>
    </row>
    <row r="20932" spans="1:3" ht="12.75" customHeight="1" x14ac:dyDescent="0.2">
      <c r="A20932" s="215" t="s">
        <v>16066</v>
      </c>
      <c r="B20932" s="215" t="s">
        <v>25</v>
      </c>
      <c r="C20932" s="24"/>
    </row>
    <row r="20933" spans="1:3" ht="12.75" customHeight="1" x14ac:dyDescent="0.2">
      <c r="A20933" s="215" t="s">
        <v>26172</v>
      </c>
      <c r="B20933" s="215" t="s">
        <v>25</v>
      </c>
      <c r="C20933" s="24"/>
    </row>
    <row r="20934" spans="1:3" ht="12.75" customHeight="1" x14ac:dyDescent="0.2">
      <c r="A20934" s="215" t="s">
        <v>16067</v>
      </c>
      <c r="B20934" s="215" t="s">
        <v>25</v>
      </c>
      <c r="C20934" s="24"/>
    </row>
    <row r="20935" spans="1:3" ht="12.75" customHeight="1" x14ac:dyDescent="0.2">
      <c r="A20935" s="185" t="s">
        <v>26545</v>
      </c>
      <c r="B20935" s="185" t="s">
        <v>25</v>
      </c>
      <c r="C20935" s="24"/>
    </row>
    <row r="20936" spans="1:3" ht="12.75" customHeight="1" x14ac:dyDescent="0.2">
      <c r="A20936" s="215" t="s">
        <v>16068</v>
      </c>
      <c r="B20936" s="215" t="s">
        <v>25</v>
      </c>
      <c r="C20936" s="24"/>
    </row>
    <row r="20937" spans="1:3" ht="12.75" customHeight="1" x14ac:dyDescent="0.2">
      <c r="A20937" s="215" t="s">
        <v>23995</v>
      </c>
      <c r="B20937" s="215" t="s">
        <v>25</v>
      </c>
      <c r="C20937" s="24"/>
    </row>
    <row r="20938" spans="1:3" ht="12.75" customHeight="1" x14ac:dyDescent="0.2">
      <c r="A20938" s="215" t="s">
        <v>23996</v>
      </c>
      <c r="B20938" s="215" t="s">
        <v>25</v>
      </c>
      <c r="C20938" s="24"/>
    </row>
    <row r="20939" spans="1:3" ht="12.75" customHeight="1" x14ac:dyDescent="0.2">
      <c r="A20939" s="215" t="s">
        <v>16032</v>
      </c>
      <c r="B20939" s="215" t="s">
        <v>25</v>
      </c>
      <c r="C20939" s="24"/>
    </row>
    <row r="20940" spans="1:3" ht="12.75" customHeight="1" x14ac:dyDescent="0.2">
      <c r="A20940" s="215" t="s">
        <v>16033</v>
      </c>
      <c r="B20940" s="215" t="s">
        <v>25</v>
      </c>
      <c r="C20940" s="24"/>
    </row>
    <row r="20941" spans="1:3" ht="12.75" customHeight="1" x14ac:dyDescent="0.2">
      <c r="A20941" s="215" t="s">
        <v>16069</v>
      </c>
      <c r="B20941" s="215" t="s">
        <v>25</v>
      </c>
      <c r="C20941" s="24"/>
    </row>
    <row r="20942" spans="1:3" ht="12.75" customHeight="1" x14ac:dyDescent="0.2">
      <c r="A20942" s="215" t="s">
        <v>16070</v>
      </c>
      <c r="B20942" s="215" t="s">
        <v>25</v>
      </c>
      <c r="C20942" s="24"/>
    </row>
    <row r="20943" spans="1:3" ht="12.75" customHeight="1" x14ac:dyDescent="0.2">
      <c r="A20943" s="215" t="s">
        <v>23997</v>
      </c>
      <c r="B20943" s="215" t="s">
        <v>25</v>
      </c>
      <c r="C20943" s="24"/>
    </row>
    <row r="20944" spans="1:3" ht="12.75" customHeight="1" x14ac:dyDescent="0.2">
      <c r="A20944" s="215" t="s">
        <v>16071</v>
      </c>
      <c r="B20944" s="215" t="s">
        <v>25</v>
      </c>
      <c r="C20944" s="24"/>
    </row>
    <row r="20945" spans="1:3" ht="12.75" customHeight="1" x14ac:dyDescent="0.2">
      <c r="A20945" s="215" t="s">
        <v>2598</v>
      </c>
      <c r="B20945" s="215" t="s">
        <v>25</v>
      </c>
      <c r="C20945" s="24"/>
    </row>
    <row r="20946" spans="1:3" ht="12.75" customHeight="1" x14ac:dyDescent="0.2">
      <c r="A20946" s="215" t="s">
        <v>16034</v>
      </c>
      <c r="B20946" s="215" t="s">
        <v>25</v>
      </c>
      <c r="C20946" s="24"/>
    </row>
    <row r="20947" spans="1:3" ht="12.75" customHeight="1" x14ac:dyDescent="0.2">
      <c r="A20947" s="215" t="s">
        <v>23998</v>
      </c>
      <c r="B20947" s="215" t="s">
        <v>25</v>
      </c>
      <c r="C20947" s="24"/>
    </row>
    <row r="20948" spans="1:3" ht="12.75" customHeight="1" x14ac:dyDescent="0.2">
      <c r="A20948" s="215" t="s">
        <v>16035</v>
      </c>
      <c r="B20948" s="215" t="s">
        <v>25</v>
      </c>
      <c r="C20948" s="24"/>
    </row>
    <row r="20949" spans="1:3" ht="12.75" customHeight="1" x14ac:dyDescent="0.2">
      <c r="A20949" s="215" t="s">
        <v>16036</v>
      </c>
      <c r="B20949" s="215" t="s">
        <v>25</v>
      </c>
      <c r="C20949" s="24"/>
    </row>
    <row r="20950" spans="1:3" ht="12.75" customHeight="1" x14ac:dyDescent="0.2">
      <c r="A20950" s="215" t="s">
        <v>16037</v>
      </c>
      <c r="B20950" s="215" t="s">
        <v>25</v>
      </c>
      <c r="C20950" s="24"/>
    </row>
    <row r="20951" spans="1:3" ht="12.75" customHeight="1" x14ac:dyDescent="0.2">
      <c r="A20951" s="215" t="s">
        <v>23989</v>
      </c>
      <c r="B20951" s="215" t="s">
        <v>25</v>
      </c>
      <c r="C20951" s="24"/>
    </row>
    <row r="20952" spans="1:3" ht="12.75" customHeight="1" x14ac:dyDescent="0.2">
      <c r="A20952" s="215" t="s">
        <v>16072</v>
      </c>
      <c r="B20952" s="215" t="s">
        <v>25</v>
      </c>
      <c r="C20952" s="24"/>
    </row>
    <row r="20953" spans="1:3" ht="12.75" customHeight="1" x14ac:dyDescent="0.2">
      <c r="A20953" s="215" t="s">
        <v>16038</v>
      </c>
      <c r="B20953" s="215" t="s">
        <v>25</v>
      </c>
      <c r="C20953" s="24"/>
    </row>
    <row r="20954" spans="1:3" ht="12.75" customHeight="1" x14ac:dyDescent="0.2">
      <c r="A20954" s="215" t="s">
        <v>16039</v>
      </c>
      <c r="B20954" s="215" t="s">
        <v>25</v>
      </c>
      <c r="C20954" s="24"/>
    </row>
    <row r="20955" spans="1:3" ht="12.75" customHeight="1" x14ac:dyDescent="0.2">
      <c r="A20955" s="215" t="s">
        <v>25</v>
      </c>
      <c r="B20955" s="215" t="s">
        <v>25</v>
      </c>
      <c r="C20955" s="24"/>
    </row>
    <row r="20956" spans="1:3" ht="12.75" customHeight="1" x14ac:dyDescent="0.2">
      <c r="A20956" s="215" t="s">
        <v>16040</v>
      </c>
      <c r="B20956" s="215" t="s">
        <v>25</v>
      </c>
      <c r="C20956" s="24"/>
    </row>
    <row r="20957" spans="1:3" ht="12.75" customHeight="1" x14ac:dyDescent="0.2">
      <c r="A20957" s="215" t="s">
        <v>23999</v>
      </c>
      <c r="B20957" s="215" t="s">
        <v>25</v>
      </c>
      <c r="C20957" s="24"/>
    </row>
    <row r="20958" spans="1:3" ht="12.75" customHeight="1" x14ac:dyDescent="0.2">
      <c r="A20958" s="215" t="s">
        <v>24000</v>
      </c>
      <c r="B20958" s="215" t="s">
        <v>25</v>
      </c>
      <c r="C20958" s="24"/>
    </row>
    <row r="20959" spans="1:3" ht="12.75" customHeight="1" x14ac:dyDescent="0.2">
      <c r="A20959" s="215" t="s">
        <v>16041</v>
      </c>
      <c r="B20959" s="215" t="s">
        <v>25</v>
      </c>
      <c r="C20959" s="24"/>
    </row>
    <row r="20960" spans="1:3" ht="12.75" customHeight="1" x14ac:dyDescent="0.2">
      <c r="A20960" s="215" t="s">
        <v>16042</v>
      </c>
      <c r="B20960" s="215" t="s">
        <v>25</v>
      </c>
      <c r="C20960" s="24"/>
    </row>
    <row r="20961" spans="1:3" ht="12.75" customHeight="1" x14ac:dyDescent="0.2">
      <c r="A20961" s="215" t="s">
        <v>16043</v>
      </c>
      <c r="B20961" s="215" t="s">
        <v>25</v>
      </c>
      <c r="C20961" s="24"/>
    </row>
    <row r="20962" spans="1:3" ht="12.75" customHeight="1" x14ac:dyDescent="0.2">
      <c r="A20962" s="215" t="s">
        <v>24001</v>
      </c>
      <c r="B20962" s="215" t="s">
        <v>25</v>
      </c>
      <c r="C20962" s="24"/>
    </row>
    <row r="20963" spans="1:3" ht="12.75" customHeight="1" x14ac:dyDescent="0.2">
      <c r="A20963" s="215" t="s">
        <v>24002</v>
      </c>
      <c r="B20963" s="215" t="s">
        <v>25</v>
      </c>
      <c r="C20963" s="24"/>
    </row>
    <row r="20964" spans="1:3" ht="12.75" customHeight="1" x14ac:dyDescent="0.2">
      <c r="A20964" s="215" t="s">
        <v>16044</v>
      </c>
      <c r="B20964" s="215" t="s">
        <v>25</v>
      </c>
      <c r="C20964" s="24"/>
    </row>
    <row r="20965" spans="1:3" ht="12.75" customHeight="1" x14ac:dyDescent="0.2">
      <c r="A20965" s="215" t="s">
        <v>16045</v>
      </c>
      <c r="B20965" s="215" t="s">
        <v>25</v>
      </c>
      <c r="C20965" s="24"/>
    </row>
    <row r="20966" spans="1:3" ht="12.75" customHeight="1" x14ac:dyDescent="0.2">
      <c r="A20966" s="215" t="s">
        <v>24003</v>
      </c>
      <c r="B20966" s="215" t="s">
        <v>25</v>
      </c>
      <c r="C20966" s="24"/>
    </row>
    <row r="20967" spans="1:3" ht="12.75" customHeight="1" x14ac:dyDescent="0.2">
      <c r="A20967" s="215" t="s">
        <v>24004</v>
      </c>
      <c r="B20967" s="215" t="s">
        <v>25</v>
      </c>
      <c r="C20967" s="24"/>
    </row>
    <row r="20968" spans="1:3" ht="12.75" customHeight="1" x14ac:dyDescent="0.2">
      <c r="A20968" s="215" t="s">
        <v>24005</v>
      </c>
      <c r="B20968" s="215" t="s">
        <v>25</v>
      </c>
      <c r="C20968" s="24"/>
    </row>
    <row r="20969" spans="1:3" ht="12.75" customHeight="1" x14ac:dyDescent="0.2">
      <c r="A20969" s="215" t="s">
        <v>16046</v>
      </c>
      <c r="B20969" s="215" t="s">
        <v>25</v>
      </c>
      <c r="C20969" s="24"/>
    </row>
    <row r="20970" spans="1:3" ht="12.75" customHeight="1" x14ac:dyDescent="0.2">
      <c r="A20970" s="215" t="s">
        <v>16047</v>
      </c>
      <c r="B20970" s="215" t="s">
        <v>25</v>
      </c>
      <c r="C20970" s="24"/>
    </row>
    <row r="20971" spans="1:3" ht="12.75" customHeight="1" x14ac:dyDescent="0.2">
      <c r="A20971" s="215" t="s">
        <v>16048</v>
      </c>
      <c r="B20971" s="215" t="s">
        <v>25</v>
      </c>
      <c r="C20971" s="24"/>
    </row>
    <row r="20972" spans="1:3" ht="12.75" customHeight="1" x14ac:dyDescent="0.2">
      <c r="A20972" s="215" t="s">
        <v>16049</v>
      </c>
      <c r="B20972" s="215" t="s">
        <v>25</v>
      </c>
      <c r="C20972" s="24"/>
    </row>
    <row r="20973" spans="1:3" ht="12.75" customHeight="1" x14ac:dyDescent="0.2">
      <c r="A20973" s="215" t="s">
        <v>16050</v>
      </c>
      <c r="B20973" s="215" t="s">
        <v>25</v>
      </c>
      <c r="C20973" s="24"/>
    </row>
    <row r="20974" spans="1:3" ht="12.75" customHeight="1" x14ac:dyDescent="0.2">
      <c r="A20974" s="215" t="s">
        <v>23988</v>
      </c>
      <c r="B20974" s="215" t="s">
        <v>25</v>
      </c>
      <c r="C20974" s="24"/>
    </row>
    <row r="20975" spans="1:3" ht="12.75" customHeight="1" x14ac:dyDescent="0.2">
      <c r="A20975" s="215" t="s">
        <v>16051</v>
      </c>
      <c r="B20975" s="215" t="s">
        <v>25</v>
      </c>
      <c r="C20975" s="24"/>
    </row>
    <row r="20976" spans="1:3" ht="12.75" customHeight="1" x14ac:dyDescent="0.2">
      <c r="A20976" s="215" t="s">
        <v>16052</v>
      </c>
      <c r="B20976" s="215" t="s">
        <v>25</v>
      </c>
      <c r="C20976" s="24"/>
    </row>
    <row r="20977" spans="1:3" ht="12.75" customHeight="1" x14ac:dyDescent="0.2">
      <c r="A20977" s="215" t="s">
        <v>23990</v>
      </c>
      <c r="B20977" s="215" t="s">
        <v>25</v>
      </c>
      <c r="C20977" s="24"/>
    </row>
    <row r="20978" spans="1:3" ht="12.75" customHeight="1" x14ac:dyDescent="0.2">
      <c r="A20978" s="215" t="s">
        <v>16053</v>
      </c>
      <c r="B20978" s="215" t="s">
        <v>25</v>
      </c>
      <c r="C20978" s="24"/>
    </row>
    <row r="20979" spans="1:3" ht="12.75" customHeight="1" x14ac:dyDescent="0.2">
      <c r="A20979" s="215" t="s">
        <v>2599</v>
      </c>
      <c r="B20979" s="215" t="s">
        <v>25</v>
      </c>
      <c r="C20979" s="24"/>
    </row>
    <row r="20980" spans="1:3" ht="12.75" customHeight="1" x14ac:dyDescent="0.2">
      <c r="A20980" s="215" t="s">
        <v>16054</v>
      </c>
      <c r="B20980" s="215" t="s">
        <v>25</v>
      </c>
      <c r="C20980" s="24"/>
    </row>
    <row r="20981" spans="1:3" ht="12.75" customHeight="1" x14ac:dyDescent="0.2">
      <c r="A20981" s="215" t="s">
        <v>16073</v>
      </c>
      <c r="B20981" s="215" t="s">
        <v>265</v>
      </c>
      <c r="C20981" s="24"/>
    </row>
    <row r="20982" spans="1:3" ht="12.75" customHeight="1" x14ac:dyDescent="0.2">
      <c r="A20982" s="215" t="s">
        <v>24016</v>
      </c>
      <c r="B20982" s="215" t="s">
        <v>265</v>
      </c>
      <c r="C20982" s="24"/>
    </row>
    <row r="20983" spans="1:3" ht="12.75" customHeight="1" x14ac:dyDescent="0.2">
      <c r="A20983" s="215" t="s">
        <v>16074</v>
      </c>
      <c r="B20983" s="215" t="s">
        <v>265</v>
      </c>
      <c r="C20983" s="24"/>
    </row>
    <row r="20984" spans="1:3" ht="12.75" customHeight="1" x14ac:dyDescent="0.2">
      <c r="A20984" s="215" t="s">
        <v>16075</v>
      </c>
      <c r="B20984" s="215" t="s">
        <v>265</v>
      </c>
      <c r="C20984" s="24"/>
    </row>
    <row r="20985" spans="1:3" ht="12.75" customHeight="1" x14ac:dyDescent="0.2">
      <c r="A20985" s="215" t="s">
        <v>16076</v>
      </c>
      <c r="B20985" s="215" t="s">
        <v>265</v>
      </c>
      <c r="C20985" s="24"/>
    </row>
    <row r="20986" spans="1:3" ht="12.75" customHeight="1" x14ac:dyDescent="0.2">
      <c r="A20986" s="215" t="s">
        <v>16077</v>
      </c>
      <c r="B20986" s="215" t="s">
        <v>265</v>
      </c>
      <c r="C20986" s="24"/>
    </row>
    <row r="20987" spans="1:3" ht="12.75" customHeight="1" x14ac:dyDescent="0.2">
      <c r="A20987" s="215" t="s">
        <v>24017</v>
      </c>
      <c r="B20987" s="215" t="s">
        <v>265</v>
      </c>
      <c r="C20987" s="24"/>
    </row>
    <row r="20988" spans="1:3" ht="12.75" customHeight="1" x14ac:dyDescent="0.2">
      <c r="A20988" s="215" t="s">
        <v>24018</v>
      </c>
      <c r="B20988" s="215" t="s">
        <v>265</v>
      </c>
      <c r="C20988" s="24"/>
    </row>
    <row r="20989" spans="1:3" ht="12.75" customHeight="1" x14ac:dyDescent="0.2">
      <c r="A20989" s="215" t="s">
        <v>16078</v>
      </c>
      <c r="B20989" s="215" t="s">
        <v>265</v>
      </c>
      <c r="C20989" s="24"/>
    </row>
    <row r="20990" spans="1:3" ht="12.75" customHeight="1" x14ac:dyDescent="0.2">
      <c r="A20990" s="215" t="s">
        <v>16079</v>
      </c>
      <c r="B20990" s="215" t="s">
        <v>265</v>
      </c>
      <c r="C20990" s="24"/>
    </row>
    <row r="20991" spans="1:3" ht="12.75" customHeight="1" x14ac:dyDescent="0.2">
      <c r="A20991" s="215" t="s">
        <v>16080</v>
      </c>
      <c r="B20991" s="215" t="s">
        <v>265</v>
      </c>
      <c r="C20991" s="24"/>
    </row>
    <row r="20992" spans="1:3" ht="12.75" customHeight="1" x14ac:dyDescent="0.2">
      <c r="A20992" s="215" t="s">
        <v>24006</v>
      </c>
      <c r="B20992" s="215" t="s">
        <v>265</v>
      </c>
      <c r="C20992" s="24"/>
    </row>
    <row r="20993" spans="1:3" ht="12.75" customHeight="1" x14ac:dyDescent="0.2">
      <c r="A20993" s="215" t="s">
        <v>24019</v>
      </c>
      <c r="B20993" s="215" t="s">
        <v>265</v>
      </c>
      <c r="C20993" s="24"/>
    </row>
    <row r="20994" spans="1:3" ht="12.75" customHeight="1" x14ac:dyDescent="0.2">
      <c r="A20994" s="215" t="s">
        <v>16081</v>
      </c>
      <c r="B20994" s="215" t="s">
        <v>265</v>
      </c>
      <c r="C20994" s="24"/>
    </row>
    <row r="20995" spans="1:3" ht="12.75" customHeight="1" x14ac:dyDescent="0.2">
      <c r="A20995" s="215" t="s">
        <v>24020</v>
      </c>
      <c r="B20995" s="215" t="s">
        <v>265</v>
      </c>
      <c r="C20995" s="24"/>
    </row>
    <row r="20996" spans="1:3" ht="12.75" customHeight="1" x14ac:dyDescent="0.2">
      <c r="A20996" s="215" t="s">
        <v>16082</v>
      </c>
      <c r="B20996" s="215" t="s">
        <v>265</v>
      </c>
      <c r="C20996" s="24"/>
    </row>
    <row r="20997" spans="1:3" ht="12.75" customHeight="1" x14ac:dyDescent="0.2">
      <c r="A20997" s="215" t="s">
        <v>16083</v>
      </c>
      <c r="B20997" s="215" t="s">
        <v>265</v>
      </c>
      <c r="C20997" s="24"/>
    </row>
    <row r="20998" spans="1:3" ht="12.75" customHeight="1" x14ac:dyDescent="0.2">
      <c r="A20998" s="215" t="s">
        <v>16084</v>
      </c>
      <c r="B20998" s="215" t="s">
        <v>265</v>
      </c>
      <c r="C20998" s="24"/>
    </row>
    <row r="20999" spans="1:3" ht="12.75" customHeight="1" x14ac:dyDescent="0.2">
      <c r="A20999" s="215" t="s">
        <v>2600</v>
      </c>
      <c r="B20999" s="215" t="s">
        <v>265</v>
      </c>
      <c r="C20999" s="24"/>
    </row>
    <row r="21000" spans="1:3" ht="12.75" customHeight="1" x14ac:dyDescent="0.2">
      <c r="A21000" s="215" t="s">
        <v>16085</v>
      </c>
      <c r="B21000" s="215" t="s">
        <v>265</v>
      </c>
      <c r="C21000" s="24"/>
    </row>
    <row r="21001" spans="1:3" ht="12.75" customHeight="1" x14ac:dyDescent="0.2">
      <c r="A21001" s="215" t="s">
        <v>24021</v>
      </c>
      <c r="B21001" s="215" t="s">
        <v>265</v>
      </c>
      <c r="C21001" s="24"/>
    </row>
    <row r="21002" spans="1:3" ht="12.75" customHeight="1" x14ac:dyDescent="0.2">
      <c r="A21002" s="215" t="s">
        <v>16086</v>
      </c>
      <c r="B21002" s="215" t="s">
        <v>265</v>
      </c>
      <c r="C21002" s="24"/>
    </row>
    <row r="21003" spans="1:3" ht="12.75" customHeight="1" x14ac:dyDescent="0.2">
      <c r="A21003" s="215" t="s">
        <v>16087</v>
      </c>
      <c r="B21003" s="215" t="s">
        <v>265</v>
      </c>
      <c r="C21003" s="24"/>
    </row>
    <row r="21004" spans="1:3" ht="12.75" customHeight="1" x14ac:dyDescent="0.2">
      <c r="A21004" s="215" t="s">
        <v>16088</v>
      </c>
      <c r="B21004" s="215" t="s">
        <v>265</v>
      </c>
      <c r="C21004" s="24"/>
    </row>
    <row r="21005" spans="1:3" ht="12.75" customHeight="1" x14ac:dyDescent="0.2">
      <c r="A21005" s="215" t="s">
        <v>16089</v>
      </c>
      <c r="B21005" s="215" t="s">
        <v>265</v>
      </c>
      <c r="C21005" s="24"/>
    </row>
    <row r="21006" spans="1:3" ht="12.75" customHeight="1" x14ac:dyDescent="0.2">
      <c r="A21006" s="185" t="s">
        <v>26404</v>
      </c>
      <c r="B21006" s="185" t="s">
        <v>265</v>
      </c>
      <c r="C21006" s="24"/>
    </row>
    <row r="21007" spans="1:3" ht="12.75" customHeight="1" x14ac:dyDescent="0.2">
      <c r="A21007" s="215" t="s">
        <v>24022</v>
      </c>
      <c r="B21007" s="215" t="s">
        <v>265</v>
      </c>
      <c r="C21007" s="24"/>
    </row>
    <row r="21008" spans="1:3" ht="12.75" customHeight="1" x14ac:dyDescent="0.2">
      <c r="A21008" s="215" t="s">
        <v>16090</v>
      </c>
      <c r="B21008" s="215" t="s">
        <v>265</v>
      </c>
      <c r="C21008" s="24"/>
    </row>
    <row r="21009" spans="1:3" ht="12.75" customHeight="1" x14ac:dyDescent="0.2">
      <c r="A21009" s="215" t="s">
        <v>16091</v>
      </c>
      <c r="B21009" s="215" t="s">
        <v>265</v>
      </c>
      <c r="C21009" s="24"/>
    </row>
    <row r="21010" spans="1:3" ht="12.75" customHeight="1" x14ac:dyDescent="0.2">
      <c r="A21010" s="215" t="s">
        <v>16092</v>
      </c>
      <c r="B21010" s="215" t="s">
        <v>265</v>
      </c>
      <c r="C21010" s="24"/>
    </row>
    <row r="21011" spans="1:3" ht="12.75" customHeight="1" x14ac:dyDescent="0.2">
      <c r="A21011" s="215" t="s">
        <v>16093</v>
      </c>
      <c r="B21011" s="215" t="s">
        <v>265</v>
      </c>
      <c r="C21011" s="24"/>
    </row>
    <row r="21012" spans="1:3" ht="12.75" customHeight="1" x14ac:dyDescent="0.2">
      <c r="A21012" s="215" t="s">
        <v>24023</v>
      </c>
      <c r="B21012" s="215" t="s">
        <v>265</v>
      </c>
      <c r="C21012" s="24"/>
    </row>
    <row r="21013" spans="1:3" ht="12.75" customHeight="1" x14ac:dyDescent="0.2">
      <c r="A21013" s="215" t="s">
        <v>16094</v>
      </c>
      <c r="B21013" s="215" t="s">
        <v>265</v>
      </c>
      <c r="C21013" s="24"/>
    </row>
    <row r="21014" spans="1:3" ht="12.75" customHeight="1" x14ac:dyDescent="0.2">
      <c r="A21014" s="215" t="s">
        <v>24007</v>
      </c>
      <c r="B21014" s="215" t="s">
        <v>265</v>
      </c>
      <c r="C21014" s="24"/>
    </row>
    <row r="21015" spans="1:3" ht="12.75" customHeight="1" x14ac:dyDescent="0.2">
      <c r="A21015" s="215" t="s">
        <v>16111</v>
      </c>
      <c r="B21015" s="215" t="s">
        <v>265</v>
      </c>
      <c r="C21015" s="24"/>
    </row>
    <row r="21016" spans="1:3" ht="12.75" customHeight="1" x14ac:dyDescent="0.2">
      <c r="A21016" s="215" t="s">
        <v>24008</v>
      </c>
      <c r="B21016" s="215" t="s">
        <v>265</v>
      </c>
      <c r="C21016" s="24"/>
    </row>
    <row r="21017" spans="1:3" ht="12.75" customHeight="1" x14ac:dyDescent="0.2">
      <c r="A21017" s="215" t="s">
        <v>16095</v>
      </c>
      <c r="B21017" s="215" t="s">
        <v>265</v>
      </c>
      <c r="C21017" s="24"/>
    </row>
    <row r="21018" spans="1:3" ht="12.75" customHeight="1" x14ac:dyDescent="0.2">
      <c r="A21018" s="215" t="s">
        <v>265</v>
      </c>
      <c r="B21018" s="215" t="s">
        <v>265</v>
      </c>
      <c r="C21018" s="24"/>
    </row>
    <row r="21019" spans="1:3" ht="12.75" customHeight="1" x14ac:dyDescent="0.2">
      <c r="A21019" s="215" t="s">
        <v>16096</v>
      </c>
      <c r="B21019" s="215" t="s">
        <v>265</v>
      </c>
      <c r="C21019" s="24"/>
    </row>
    <row r="21020" spans="1:3" ht="12.75" customHeight="1" x14ac:dyDescent="0.2">
      <c r="A21020" s="215" t="s">
        <v>16097</v>
      </c>
      <c r="B21020" s="215" t="s">
        <v>265</v>
      </c>
      <c r="C21020" s="24"/>
    </row>
    <row r="21021" spans="1:3" ht="12.75" customHeight="1" x14ac:dyDescent="0.2">
      <c r="A21021" s="215" t="s">
        <v>16098</v>
      </c>
      <c r="B21021" s="215" t="s">
        <v>265</v>
      </c>
      <c r="C21021" s="24"/>
    </row>
    <row r="21022" spans="1:3" ht="12.75" customHeight="1" x14ac:dyDescent="0.2">
      <c r="A21022" s="215" t="s">
        <v>16099</v>
      </c>
      <c r="B21022" s="215" t="s">
        <v>265</v>
      </c>
      <c r="C21022" s="24"/>
    </row>
    <row r="21023" spans="1:3" ht="12.75" customHeight="1" x14ac:dyDescent="0.2">
      <c r="A21023" s="215" t="s">
        <v>16100</v>
      </c>
      <c r="B21023" s="215" t="s">
        <v>265</v>
      </c>
      <c r="C21023" s="24"/>
    </row>
    <row r="21024" spans="1:3" ht="12.75" customHeight="1" x14ac:dyDescent="0.2">
      <c r="A21024" s="215" t="s">
        <v>24024</v>
      </c>
      <c r="B21024" s="215" t="s">
        <v>265</v>
      </c>
      <c r="C21024" s="24"/>
    </row>
    <row r="21025" spans="1:3" ht="12.75" customHeight="1" x14ac:dyDescent="0.2">
      <c r="A21025" s="215" t="s">
        <v>16101</v>
      </c>
      <c r="B21025" s="215" t="s">
        <v>265</v>
      </c>
      <c r="C21025" s="24"/>
    </row>
    <row r="21026" spans="1:3" ht="12.75" customHeight="1" x14ac:dyDescent="0.2">
      <c r="A21026" s="215" t="s">
        <v>24025</v>
      </c>
      <c r="B21026" s="215" t="s">
        <v>265</v>
      </c>
      <c r="C21026" s="24"/>
    </row>
    <row r="21027" spans="1:3" ht="12.75" customHeight="1" x14ac:dyDescent="0.2">
      <c r="A21027" s="215" t="s">
        <v>24026</v>
      </c>
      <c r="B21027" s="215" t="s">
        <v>265</v>
      </c>
      <c r="C21027" s="24"/>
    </row>
    <row r="21028" spans="1:3" ht="12.75" customHeight="1" x14ac:dyDescent="0.2">
      <c r="A21028" s="215" t="s">
        <v>24027</v>
      </c>
      <c r="B21028" s="215" t="s">
        <v>265</v>
      </c>
      <c r="C21028" s="24"/>
    </row>
    <row r="21029" spans="1:3" ht="12.75" customHeight="1" x14ac:dyDescent="0.2">
      <c r="A21029" s="185" t="s">
        <v>26405</v>
      </c>
      <c r="B21029" s="185" t="s">
        <v>265</v>
      </c>
      <c r="C21029" s="24"/>
    </row>
    <row r="21030" spans="1:3" ht="12.75" customHeight="1" x14ac:dyDescent="0.2">
      <c r="A21030" s="215" t="s">
        <v>16102</v>
      </c>
      <c r="B21030" s="215" t="s">
        <v>265</v>
      </c>
      <c r="C21030" s="24"/>
    </row>
    <row r="21031" spans="1:3" ht="12.75" customHeight="1" x14ac:dyDescent="0.2">
      <c r="A21031" s="215" t="s">
        <v>16103</v>
      </c>
      <c r="B21031" s="215" t="s">
        <v>265</v>
      </c>
      <c r="C21031" s="24"/>
    </row>
    <row r="21032" spans="1:3" ht="12.75" customHeight="1" x14ac:dyDescent="0.2">
      <c r="A21032" s="215" t="s">
        <v>26173</v>
      </c>
      <c r="B21032" s="215" t="s">
        <v>265</v>
      </c>
      <c r="C21032" s="24"/>
    </row>
    <row r="21033" spans="1:3" ht="12.75" customHeight="1" x14ac:dyDescent="0.2">
      <c r="A21033" s="215" t="s">
        <v>24009</v>
      </c>
      <c r="B21033" s="215" t="s">
        <v>265</v>
      </c>
      <c r="C21033" s="24"/>
    </row>
    <row r="21034" spans="1:3" ht="12.75" customHeight="1" x14ac:dyDescent="0.2">
      <c r="A21034" s="215" t="s">
        <v>16104</v>
      </c>
      <c r="B21034" s="215" t="s">
        <v>265</v>
      </c>
      <c r="C21034" s="24"/>
    </row>
    <row r="21035" spans="1:3" ht="12.75" customHeight="1" x14ac:dyDescent="0.2">
      <c r="A21035" s="215" t="s">
        <v>16105</v>
      </c>
      <c r="B21035" s="215" t="s">
        <v>265</v>
      </c>
      <c r="C21035" s="24"/>
    </row>
    <row r="21036" spans="1:3" ht="12.75" customHeight="1" x14ac:dyDescent="0.2">
      <c r="A21036" s="215" t="s">
        <v>24028</v>
      </c>
      <c r="B21036" s="215" t="s">
        <v>265</v>
      </c>
      <c r="C21036" s="24"/>
    </row>
    <row r="21037" spans="1:3" ht="12.75" customHeight="1" x14ac:dyDescent="0.2">
      <c r="A21037" s="215" t="s">
        <v>24029</v>
      </c>
      <c r="B21037" s="215" t="s">
        <v>265</v>
      </c>
      <c r="C21037" s="24"/>
    </row>
    <row r="21038" spans="1:3" ht="12.75" customHeight="1" x14ac:dyDescent="0.2">
      <c r="A21038" s="215" t="s">
        <v>24030</v>
      </c>
      <c r="B21038" s="215" t="s">
        <v>265</v>
      </c>
      <c r="C21038" s="24"/>
    </row>
    <row r="21039" spans="1:3" ht="12.75" customHeight="1" x14ac:dyDescent="0.2">
      <c r="A21039" s="215" t="s">
        <v>24031</v>
      </c>
      <c r="B21039" s="215" t="s">
        <v>265</v>
      </c>
      <c r="C21039" s="24"/>
    </row>
    <row r="21040" spans="1:3" ht="12.75" customHeight="1" x14ac:dyDescent="0.2">
      <c r="A21040" s="215" t="s">
        <v>24032</v>
      </c>
      <c r="B21040" s="215" t="s">
        <v>265</v>
      </c>
      <c r="C21040" s="24"/>
    </row>
    <row r="21041" spans="1:3" ht="12.75" customHeight="1" x14ac:dyDescent="0.2">
      <c r="A21041" s="215" t="s">
        <v>24033</v>
      </c>
      <c r="B21041" s="215" t="s">
        <v>265</v>
      </c>
      <c r="C21041" s="24"/>
    </row>
    <row r="21042" spans="1:3" ht="12.75" customHeight="1" x14ac:dyDescent="0.2">
      <c r="A21042" s="215" t="s">
        <v>24034</v>
      </c>
      <c r="B21042" s="215" t="s">
        <v>265</v>
      </c>
      <c r="C21042" s="24"/>
    </row>
    <row r="21043" spans="1:3" ht="12.75" customHeight="1" x14ac:dyDescent="0.2">
      <c r="A21043" s="215" t="s">
        <v>24035</v>
      </c>
      <c r="B21043" s="215" t="s">
        <v>265</v>
      </c>
      <c r="C21043" s="24"/>
    </row>
    <row r="21044" spans="1:3" ht="12.75" customHeight="1" x14ac:dyDescent="0.2">
      <c r="A21044" s="215" t="s">
        <v>24036</v>
      </c>
      <c r="B21044" s="215" t="s">
        <v>265</v>
      </c>
      <c r="C21044" s="24"/>
    </row>
    <row r="21045" spans="1:3" ht="12.75" customHeight="1" x14ac:dyDescent="0.2">
      <c r="A21045" s="215" t="s">
        <v>24037</v>
      </c>
      <c r="B21045" s="215" t="s">
        <v>265</v>
      </c>
      <c r="C21045" s="24"/>
    </row>
    <row r="21046" spans="1:3" ht="12.75" customHeight="1" x14ac:dyDescent="0.2">
      <c r="A21046" s="215" t="s">
        <v>24038</v>
      </c>
      <c r="B21046" s="215" t="s">
        <v>265</v>
      </c>
      <c r="C21046" s="24"/>
    </row>
    <row r="21047" spans="1:3" ht="12.75" customHeight="1" x14ac:dyDescent="0.2">
      <c r="A21047" s="215" t="s">
        <v>24039</v>
      </c>
      <c r="B21047" s="215" t="s">
        <v>265</v>
      </c>
      <c r="C21047" s="24"/>
    </row>
    <row r="21048" spans="1:3" ht="12.75" customHeight="1" x14ac:dyDescent="0.2">
      <c r="A21048" s="215" t="s">
        <v>24010</v>
      </c>
      <c r="B21048" s="215" t="s">
        <v>265</v>
      </c>
      <c r="C21048" s="24"/>
    </row>
    <row r="21049" spans="1:3" ht="12.75" customHeight="1" x14ac:dyDescent="0.2">
      <c r="A21049" s="215" t="s">
        <v>24040</v>
      </c>
      <c r="B21049" s="215" t="s">
        <v>265</v>
      </c>
      <c r="C21049" s="24"/>
    </row>
    <row r="21050" spans="1:3" ht="12.75" customHeight="1" x14ac:dyDescent="0.2">
      <c r="A21050" s="215" t="s">
        <v>16112</v>
      </c>
      <c r="B21050" s="215" t="s">
        <v>265</v>
      </c>
      <c r="C21050" s="24"/>
    </row>
    <row r="21051" spans="1:3" ht="12.75" customHeight="1" x14ac:dyDescent="0.2">
      <c r="A21051" s="215" t="s">
        <v>2601</v>
      </c>
      <c r="B21051" s="215" t="s">
        <v>265</v>
      </c>
      <c r="C21051" s="24"/>
    </row>
    <row r="21052" spans="1:3" ht="12.75" customHeight="1" x14ac:dyDescent="0.2">
      <c r="A21052" s="215" t="s">
        <v>16106</v>
      </c>
      <c r="B21052" s="215" t="s">
        <v>265</v>
      </c>
      <c r="C21052" s="24"/>
    </row>
    <row r="21053" spans="1:3" ht="12.75" customHeight="1" x14ac:dyDescent="0.2">
      <c r="A21053" s="215" t="s">
        <v>2602</v>
      </c>
      <c r="B21053" s="215" t="s">
        <v>265</v>
      </c>
      <c r="C21053" s="24"/>
    </row>
    <row r="21054" spans="1:3" ht="12.75" customHeight="1" x14ac:dyDescent="0.2">
      <c r="A21054" s="215" t="s">
        <v>16107</v>
      </c>
      <c r="B21054" s="215" t="s">
        <v>265</v>
      </c>
      <c r="C21054" s="24"/>
    </row>
    <row r="21055" spans="1:3" ht="12.75" customHeight="1" x14ac:dyDescent="0.2">
      <c r="A21055" s="215" t="s">
        <v>16108</v>
      </c>
      <c r="B21055" s="215" t="s">
        <v>265</v>
      </c>
      <c r="C21055" s="24"/>
    </row>
    <row r="21056" spans="1:3" ht="12.75" customHeight="1" x14ac:dyDescent="0.2">
      <c r="A21056" s="215" t="s">
        <v>16113</v>
      </c>
      <c r="B21056" s="215" t="s">
        <v>265</v>
      </c>
      <c r="C21056" s="24"/>
    </row>
    <row r="21057" spans="1:3" ht="12.75" customHeight="1" x14ac:dyDescent="0.2">
      <c r="A21057" s="215" t="s">
        <v>24011</v>
      </c>
      <c r="B21057" s="215" t="s">
        <v>265</v>
      </c>
      <c r="C21057" s="24"/>
    </row>
    <row r="21058" spans="1:3" ht="12.75" customHeight="1" x14ac:dyDescent="0.2">
      <c r="A21058" s="215" t="s">
        <v>24012</v>
      </c>
      <c r="B21058" s="215" t="s">
        <v>265</v>
      </c>
      <c r="C21058" s="24"/>
    </row>
    <row r="21059" spans="1:3" ht="12.75" customHeight="1" x14ac:dyDescent="0.2">
      <c r="A21059" s="215" t="s">
        <v>24041</v>
      </c>
      <c r="B21059" s="215" t="s">
        <v>265</v>
      </c>
      <c r="C21059" s="24"/>
    </row>
    <row r="21060" spans="1:3" ht="12.75" customHeight="1" x14ac:dyDescent="0.2">
      <c r="A21060" s="215" t="s">
        <v>24013</v>
      </c>
      <c r="B21060" s="215" t="s">
        <v>265</v>
      </c>
      <c r="C21060" s="24"/>
    </row>
    <row r="21061" spans="1:3" ht="12.75" customHeight="1" x14ac:dyDescent="0.2">
      <c r="A21061" s="215" t="s">
        <v>24042</v>
      </c>
      <c r="B21061" s="215" t="s">
        <v>265</v>
      </c>
      <c r="C21061" s="24"/>
    </row>
    <row r="21062" spans="1:3" ht="12.75" customHeight="1" x14ac:dyDescent="0.2">
      <c r="A21062" s="215" t="s">
        <v>16114</v>
      </c>
      <c r="B21062" s="215" t="s">
        <v>265</v>
      </c>
      <c r="C21062" s="24"/>
    </row>
    <row r="21063" spans="1:3" ht="12.75" customHeight="1" x14ac:dyDescent="0.2">
      <c r="A21063" s="215" t="s">
        <v>24014</v>
      </c>
      <c r="B21063" s="215" t="s">
        <v>265</v>
      </c>
      <c r="C21063" s="24"/>
    </row>
    <row r="21064" spans="1:3" ht="12.75" customHeight="1" x14ac:dyDescent="0.2">
      <c r="A21064" s="215" t="s">
        <v>24043</v>
      </c>
      <c r="B21064" s="215" t="s">
        <v>265</v>
      </c>
      <c r="C21064" s="24"/>
    </row>
    <row r="21065" spans="1:3" ht="12.75" customHeight="1" x14ac:dyDescent="0.2">
      <c r="A21065" s="215" t="s">
        <v>16115</v>
      </c>
      <c r="B21065" s="215" t="s">
        <v>265</v>
      </c>
      <c r="C21065" s="24"/>
    </row>
    <row r="21066" spans="1:3" ht="12.75" customHeight="1" x14ac:dyDescent="0.2">
      <c r="A21066" s="215" t="s">
        <v>19728</v>
      </c>
      <c r="B21066" s="215" t="s">
        <v>265</v>
      </c>
      <c r="C21066" s="24"/>
    </row>
    <row r="21067" spans="1:3" ht="12.75" customHeight="1" x14ac:dyDescent="0.2">
      <c r="A21067" s="215" t="s">
        <v>24044</v>
      </c>
      <c r="B21067" s="215" t="s">
        <v>265</v>
      </c>
      <c r="C21067" s="24"/>
    </row>
    <row r="21068" spans="1:3" ht="12.75" customHeight="1" x14ac:dyDescent="0.2">
      <c r="A21068" s="215" t="s">
        <v>24045</v>
      </c>
      <c r="B21068" s="215" t="s">
        <v>265</v>
      </c>
      <c r="C21068" s="24"/>
    </row>
    <row r="21069" spans="1:3" ht="12.75" customHeight="1" x14ac:dyDescent="0.2">
      <c r="A21069" s="215" t="s">
        <v>16116</v>
      </c>
      <c r="B21069" s="215" t="s">
        <v>265</v>
      </c>
      <c r="C21069" s="24"/>
    </row>
    <row r="21070" spans="1:3" ht="12.75" customHeight="1" x14ac:dyDescent="0.2">
      <c r="A21070" s="215" t="s">
        <v>16117</v>
      </c>
      <c r="B21070" s="215" t="s">
        <v>265</v>
      </c>
      <c r="C21070" s="24"/>
    </row>
    <row r="21071" spans="1:3" ht="12.75" customHeight="1" x14ac:dyDescent="0.2">
      <c r="A21071" s="215" t="s">
        <v>24015</v>
      </c>
      <c r="B21071" s="215" t="s">
        <v>265</v>
      </c>
      <c r="C21071" s="24"/>
    </row>
    <row r="21072" spans="1:3" ht="12.75" customHeight="1" x14ac:dyDescent="0.2">
      <c r="A21072" s="215" t="s">
        <v>24046</v>
      </c>
      <c r="B21072" s="215" t="s">
        <v>265</v>
      </c>
      <c r="C21072" s="24"/>
    </row>
    <row r="21073" spans="1:3" ht="12.75" customHeight="1" x14ac:dyDescent="0.2">
      <c r="A21073" s="215" t="s">
        <v>16118</v>
      </c>
      <c r="B21073" s="215" t="s">
        <v>265</v>
      </c>
      <c r="C21073" s="24"/>
    </row>
    <row r="21074" spans="1:3" ht="12.75" customHeight="1" x14ac:dyDescent="0.2">
      <c r="A21074" s="215" t="s">
        <v>16109</v>
      </c>
      <c r="B21074" s="215" t="s">
        <v>265</v>
      </c>
      <c r="C21074" s="24"/>
    </row>
    <row r="21075" spans="1:3" ht="12.75" customHeight="1" x14ac:dyDescent="0.2">
      <c r="A21075" s="215" t="s">
        <v>24047</v>
      </c>
      <c r="B21075" s="215" t="s">
        <v>265</v>
      </c>
      <c r="C21075" s="24"/>
    </row>
    <row r="21076" spans="1:3" ht="12.75" customHeight="1" x14ac:dyDescent="0.2">
      <c r="A21076" s="215" t="s">
        <v>16110</v>
      </c>
      <c r="B21076" s="215" t="s">
        <v>265</v>
      </c>
      <c r="C21076" s="24"/>
    </row>
    <row r="21077" spans="1:3" ht="12.75" customHeight="1" x14ac:dyDescent="0.2">
      <c r="A21077" s="215" t="s">
        <v>2603</v>
      </c>
      <c r="B21077" s="215" t="s">
        <v>26</v>
      </c>
      <c r="C21077" s="24"/>
    </row>
    <row r="21078" spans="1:3" ht="12.75" customHeight="1" x14ac:dyDescent="0.2">
      <c r="A21078" s="215" t="s">
        <v>16119</v>
      </c>
      <c r="B21078" s="215" t="s">
        <v>26</v>
      </c>
      <c r="C21078" s="24"/>
    </row>
    <row r="21079" spans="1:3" ht="12.75" customHeight="1" x14ac:dyDescent="0.2">
      <c r="A21079" s="215" t="s">
        <v>24058</v>
      </c>
      <c r="B21079" s="215" t="s">
        <v>26</v>
      </c>
      <c r="C21079" s="24"/>
    </row>
    <row r="21080" spans="1:3" ht="12.75" customHeight="1" x14ac:dyDescent="0.2">
      <c r="A21080" s="215" t="s">
        <v>16120</v>
      </c>
      <c r="B21080" s="215" t="s">
        <v>26</v>
      </c>
      <c r="C21080" s="24"/>
    </row>
    <row r="21081" spans="1:3" ht="12.75" customHeight="1" x14ac:dyDescent="0.2">
      <c r="A21081" s="215" t="s">
        <v>24050</v>
      </c>
      <c r="B21081" s="215" t="s">
        <v>26</v>
      </c>
      <c r="C21081" s="24"/>
    </row>
    <row r="21082" spans="1:3" ht="12.75" customHeight="1" x14ac:dyDescent="0.2">
      <c r="A21082" s="215" t="s">
        <v>24051</v>
      </c>
      <c r="B21082" s="215" t="s">
        <v>26</v>
      </c>
      <c r="C21082" s="24"/>
    </row>
    <row r="21083" spans="1:3" ht="12.75" customHeight="1" x14ac:dyDescent="0.2">
      <c r="A21083" s="215" t="s">
        <v>2604</v>
      </c>
      <c r="B21083" s="215" t="s">
        <v>26</v>
      </c>
      <c r="C21083" s="24"/>
    </row>
    <row r="21084" spans="1:3" ht="12.75" customHeight="1" x14ac:dyDescent="0.2">
      <c r="A21084" s="215" t="s">
        <v>16121</v>
      </c>
      <c r="B21084" s="215" t="s">
        <v>26</v>
      </c>
      <c r="C21084" s="24"/>
    </row>
    <row r="21085" spans="1:3" ht="12.75" customHeight="1" x14ac:dyDescent="0.2">
      <c r="A21085" s="215" t="s">
        <v>16122</v>
      </c>
      <c r="B21085" s="215" t="s">
        <v>26</v>
      </c>
      <c r="C21085" s="24"/>
    </row>
    <row r="21086" spans="1:3" ht="12.75" customHeight="1" x14ac:dyDescent="0.2">
      <c r="A21086" s="215" t="s">
        <v>24059</v>
      </c>
      <c r="B21086" s="215" t="s">
        <v>26</v>
      </c>
      <c r="C21086" s="24"/>
    </row>
    <row r="21087" spans="1:3" ht="12.75" customHeight="1" x14ac:dyDescent="0.2">
      <c r="A21087" s="185" t="s">
        <v>26523</v>
      </c>
      <c r="B21087" s="185" t="s">
        <v>26</v>
      </c>
      <c r="C21087" s="24"/>
    </row>
    <row r="21088" spans="1:3" ht="12.75" customHeight="1" x14ac:dyDescent="0.2">
      <c r="A21088" s="215" t="s">
        <v>24052</v>
      </c>
      <c r="B21088" s="215" t="s">
        <v>26</v>
      </c>
      <c r="C21088" s="24"/>
    </row>
    <row r="21089" spans="1:3" ht="12.75" customHeight="1" x14ac:dyDescent="0.2">
      <c r="A21089" s="215" t="s">
        <v>24053</v>
      </c>
      <c r="B21089" s="215" t="s">
        <v>26</v>
      </c>
      <c r="C21089" s="24"/>
    </row>
    <row r="21090" spans="1:3" ht="12.75" customHeight="1" x14ac:dyDescent="0.2">
      <c r="A21090" s="215" t="s">
        <v>2605</v>
      </c>
      <c r="B21090" s="215" t="s">
        <v>26</v>
      </c>
      <c r="C21090" s="24"/>
    </row>
    <row r="21091" spans="1:3" ht="12.75" customHeight="1" x14ac:dyDescent="0.2">
      <c r="A21091" s="215" t="s">
        <v>16174</v>
      </c>
      <c r="B21091" s="215" t="s">
        <v>26</v>
      </c>
      <c r="C21091" s="24"/>
    </row>
    <row r="21092" spans="1:3" ht="12.75" customHeight="1" x14ac:dyDescent="0.2">
      <c r="A21092" s="215" t="s">
        <v>16123</v>
      </c>
      <c r="B21092" s="215" t="s">
        <v>26</v>
      </c>
      <c r="C21092" s="24"/>
    </row>
    <row r="21093" spans="1:3" ht="12.75" customHeight="1" x14ac:dyDescent="0.2">
      <c r="A21093" s="215" t="s">
        <v>2606</v>
      </c>
      <c r="B21093" s="215" t="s">
        <v>26</v>
      </c>
      <c r="C21093" s="24"/>
    </row>
    <row r="21094" spans="1:3" ht="12.75" customHeight="1" x14ac:dyDescent="0.2">
      <c r="A21094" s="215" t="s">
        <v>16124</v>
      </c>
      <c r="B21094" s="215" t="s">
        <v>26</v>
      </c>
      <c r="C21094" s="24"/>
    </row>
    <row r="21095" spans="1:3" ht="12.75" customHeight="1" x14ac:dyDescent="0.2">
      <c r="A21095" s="215" t="s">
        <v>24060</v>
      </c>
      <c r="B21095" s="215" t="s">
        <v>26</v>
      </c>
      <c r="C21095" s="24"/>
    </row>
    <row r="21096" spans="1:3" ht="12.75" customHeight="1" x14ac:dyDescent="0.2">
      <c r="A21096" s="215" t="s">
        <v>26174</v>
      </c>
      <c r="B21096" s="215" t="s">
        <v>26</v>
      </c>
      <c r="C21096" s="24"/>
    </row>
    <row r="21097" spans="1:3" ht="12.75" customHeight="1" x14ac:dyDescent="0.2">
      <c r="A21097" s="215" t="s">
        <v>24061</v>
      </c>
      <c r="B21097" s="215" t="s">
        <v>26</v>
      </c>
      <c r="C21097" s="24"/>
    </row>
    <row r="21098" spans="1:3" ht="12.75" customHeight="1" x14ac:dyDescent="0.2">
      <c r="A21098" s="215" t="s">
        <v>24062</v>
      </c>
      <c r="B21098" s="215" t="s">
        <v>26</v>
      </c>
      <c r="C21098" s="24"/>
    </row>
    <row r="21099" spans="1:3" ht="12.75" customHeight="1" x14ac:dyDescent="0.2">
      <c r="A21099" s="215" t="s">
        <v>26175</v>
      </c>
      <c r="B21099" s="215" t="s">
        <v>26</v>
      </c>
      <c r="C21099" s="24"/>
    </row>
    <row r="21100" spans="1:3" ht="12.75" customHeight="1" x14ac:dyDescent="0.2">
      <c r="A21100" s="215" t="s">
        <v>24063</v>
      </c>
      <c r="B21100" s="215" t="s">
        <v>26</v>
      </c>
      <c r="C21100" s="24"/>
    </row>
    <row r="21101" spans="1:3" ht="12.75" customHeight="1" x14ac:dyDescent="0.2">
      <c r="A21101" s="215" t="s">
        <v>24064</v>
      </c>
      <c r="B21101" s="215" t="s">
        <v>26</v>
      </c>
      <c r="C21101" s="24"/>
    </row>
    <row r="21102" spans="1:3" ht="12.75" customHeight="1" x14ac:dyDescent="0.2">
      <c r="A21102" s="215" t="s">
        <v>24065</v>
      </c>
      <c r="B21102" s="215" t="s">
        <v>26</v>
      </c>
      <c r="C21102" s="24"/>
    </row>
    <row r="21103" spans="1:3" ht="12.75" customHeight="1" x14ac:dyDescent="0.2">
      <c r="A21103" s="215" t="s">
        <v>16125</v>
      </c>
      <c r="B21103" s="215" t="s">
        <v>26</v>
      </c>
      <c r="C21103" s="24"/>
    </row>
    <row r="21104" spans="1:3" ht="12.75" customHeight="1" x14ac:dyDescent="0.2">
      <c r="A21104" s="215" t="s">
        <v>16126</v>
      </c>
      <c r="B21104" s="215" t="s">
        <v>26</v>
      </c>
      <c r="C21104" s="24"/>
    </row>
    <row r="21105" spans="1:3" ht="12.75" customHeight="1" x14ac:dyDescent="0.2">
      <c r="A21105" s="215" t="s">
        <v>16127</v>
      </c>
      <c r="B21105" s="215" t="s">
        <v>26</v>
      </c>
      <c r="C21105" s="24"/>
    </row>
    <row r="21106" spans="1:3" ht="12.75" customHeight="1" x14ac:dyDescent="0.2">
      <c r="A21106" s="215" t="s">
        <v>24054</v>
      </c>
      <c r="B21106" s="215" t="s">
        <v>26</v>
      </c>
      <c r="C21106" s="24"/>
    </row>
    <row r="21107" spans="1:3" ht="12.75" customHeight="1" x14ac:dyDescent="0.2">
      <c r="A21107" s="215" t="s">
        <v>2607</v>
      </c>
      <c r="B21107" s="215" t="s">
        <v>26</v>
      </c>
      <c r="C21107" s="24"/>
    </row>
    <row r="21108" spans="1:3" ht="12.75" customHeight="1" x14ac:dyDescent="0.2">
      <c r="A21108" s="215" t="s">
        <v>16128</v>
      </c>
      <c r="B21108" s="215" t="s">
        <v>26</v>
      </c>
      <c r="C21108" s="24"/>
    </row>
    <row r="21109" spans="1:3" ht="12.75" customHeight="1" x14ac:dyDescent="0.2">
      <c r="A21109" s="215" t="s">
        <v>16129</v>
      </c>
      <c r="B21109" s="215" t="s">
        <v>26</v>
      </c>
      <c r="C21109" s="24"/>
    </row>
    <row r="21110" spans="1:3" ht="12.75" customHeight="1" x14ac:dyDescent="0.2">
      <c r="A21110" s="215" t="s">
        <v>26176</v>
      </c>
      <c r="B21110" s="215" t="s">
        <v>26</v>
      </c>
      <c r="C21110" s="24"/>
    </row>
    <row r="21111" spans="1:3" ht="12.75" customHeight="1" x14ac:dyDescent="0.2">
      <c r="A21111" s="185" t="s">
        <v>26536</v>
      </c>
      <c r="B21111" s="185" t="s">
        <v>26</v>
      </c>
      <c r="C21111" s="24"/>
    </row>
    <row r="21112" spans="1:3" ht="12.75" customHeight="1" x14ac:dyDescent="0.2">
      <c r="A21112" s="215" t="s">
        <v>16175</v>
      </c>
      <c r="B21112" s="215" t="s">
        <v>26</v>
      </c>
      <c r="C21112" s="24"/>
    </row>
    <row r="21113" spans="1:3" ht="12.75" customHeight="1" x14ac:dyDescent="0.2">
      <c r="A21113" s="215" t="s">
        <v>16176</v>
      </c>
      <c r="B21113" s="215" t="s">
        <v>26</v>
      </c>
      <c r="C21113" s="24"/>
    </row>
    <row r="21114" spans="1:3" ht="12.75" customHeight="1" x14ac:dyDescent="0.2">
      <c r="A21114" s="215" t="s">
        <v>16177</v>
      </c>
      <c r="B21114" s="215" t="s">
        <v>26</v>
      </c>
      <c r="C21114" s="24"/>
    </row>
    <row r="21115" spans="1:3" ht="12.75" customHeight="1" x14ac:dyDescent="0.2">
      <c r="A21115" s="215" t="s">
        <v>16178</v>
      </c>
      <c r="B21115" s="215" t="s">
        <v>26</v>
      </c>
      <c r="C21115" s="24"/>
    </row>
    <row r="21116" spans="1:3" ht="12.75" customHeight="1" x14ac:dyDescent="0.2">
      <c r="A21116" s="215" t="s">
        <v>24066</v>
      </c>
      <c r="B21116" s="215" t="s">
        <v>26</v>
      </c>
      <c r="C21116" s="24"/>
    </row>
    <row r="21117" spans="1:3" ht="12.75" customHeight="1" x14ac:dyDescent="0.2">
      <c r="A21117" s="215" t="s">
        <v>24067</v>
      </c>
      <c r="B21117" s="215" t="s">
        <v>26</v>
      </c>
      <c r="C21117" s="24"/>
    </row>
    <row r="21118" spans="1:3" ht="12.75" customHeight="1" x14ac:dyDescent="0.2">
      <c r="A21118" s="215" t="s">
        <v>24068</v>
      </c>
      <c r="B21118" s="215" t="s">
        <v>26</v>
      </c>
      <c r="C21118" s="24"/>
    </row>
    <row r="21119" spans="1:3" ht="12.75" customHeight="1" x14ac:dyDescent="0.2">
      <c r="A21119" s="215" t="s">
        <v>16179</v>
      </c>
      <c r="B21119" s="215" t="s">
        <v>26</v>
      </c>
      <c r="C21119" s="24"/>
    </row>
    <row r="21120" spans="1:3" ht="12.75" customHeight="1" x14ac:dyDescent="0.2">
      <c r="A21120" s="215" t="s">
        <v>24069</v>
      </c>
      <c r="B21120" s="215" t="s">
        <v>26</v>
      </c>
      <c r="C21120" s="24"/>
    </row>
    <row r="21121" spans="1:3" ht="12.75" customHeight="1" x14ac:dyDescent="0.2">
      <c r="A21121" s="215" t="s">
        <v>24070</v>
      </c>
      <c r="B21121" s="215" t="s">
        <v>26</v>
      </c>
      <c r="C21121" s="24"/>
    </row>
    <row r="21122" spans="1:3" ht="12.75" customHeight="1" x14ac:dyDescent="0.2">
      <c r="A21122" s="215" t="s">
        <v>24071</v>
      </c>
      <c r="B21122" s="215" t="s">
        <v>26</v>
      </c>
      <c r="C21122" s="24"/>
    </row>
    <row r="21123" spans="1:3" ht="12.75" customHeight="1" x14ac:dyDescent="0.2">
      <c r="A21123" s="215" t="s">
        <v>24072</v>
      </c>
      <c r="B21123" s="215" t="s">
        <v>26</v>
      </c>
      <c r="C21123" s="24"/>
    </row>
    <row r="21124" spans="1:3" ht="12.75" customHeight="1" x14ac:dyDescent="0.2">
      <c r="A21124" s="215" t="s">
        <v>24073</v>
      </c>
      <c r="B21124" s="215" t="s">
        <v>26</v>
      </c>
      <c r="C21124" s="24"/>
    </row>
    <row r="21125" spans="1:3" ht="12.75" customHeight="1" x14ac:dyDescent="0.2">
      <c r="A21125" s="215" t="s">
        <v>24074</v>
      </c>
      <c r="B21125" s="215" t="s">
        <v>26</v>
      </c>
      <c r="C21125" s="24"/>
    </row>
    <row r="21126" spans="1:3" ht="12.75" customHeight="1" x14ac:dyDescent="0.2">
      <c r="A21126" s="215" t="s">
        <v>24075</v>
      </c>
      <c r="B21126" s="215" t="s">
        <v>26</v>
      </c>
      <c r="C21126" s="24"/>
    </row>
    <row r="21127" spans="1:3" ht="12.75" customHeight="1" x14ac:dyDescent="0.2">
      <c r="A21127" s="215" t="s">
        <v>24076</v>
      </c>
      <c r="B21127" s="215" t="s">
        <v>26</v>
      </c>
      <c r="C21127" s="24"/>
    </row>
    <row r="21128" spans="1:3" ht="12.75" customHeight="1" x14ac:dyDescent="0.2">
      <c r="A21128" s="215" t="s">
        <v>24077</v>
      </c>
      <c r="B21128" s="215" t="s">
        <v>26</v>
      </c>
      <c r="C21128" s="24"/>
    </row>
    <row r="21129" spans="1:3" ht="12.75" customHeight="1" x14ac:dyDescent="0.2">
      <c r="A21129" s="215" t="s">
        <v>16180</v>
      </c>
      <c r="B21129" s="215" t="s">
        <v>26</v>
      </c>
      <c r="C21129" s="24"/>
    </row>
    <row r="21130" spans="1:3" ht="12.75" customHeight="1" x14ac:dyDescent="0.2">
      <c r="A21130" s="215" t="s">
        <v>24078</v>
      </c>
      <c r="B21130" s="215" t="s">
        <v>26</v>
      </c>
      <c r="C21130" s="24"/>
    </row>
    <row r="21131" spans="1:3" ht="12.75" customHeight="1" x14ac:dyDescent="0.2">
      <c r="A21131" s="215" t="s">
        <v>24079</v>
      </c>
      <c r="B21131" s="215" t="s">
        <v>26</v>
      </c>
      <c r="C21131" s="24"/>
    </row>
    <row r="21132" spans="1:3" ht="12.75" customHeight="1" x14ac:dyDescent="0.2">
      <c r="A21132" s="215" t="s">
        <v>16181</v>
      </c>
      <c r="B21132" s="215" t="s">
        <v>26</v>
      </c>
      <c r="C21132" s="24"/>
    </row>
    <row r="21133" spans="1:3" ht="12.75" customHeight="1" x14ac:dyDescent="0.2">
      <c r="A21133" s="215" t="s">
        <v>24080</v>
      </c>
      <c r="B21133" s="215" t="s">
        <v>26</v>
      </c>
      <c r="C21133" s="24"/>
    </row>
    <row r="21134" spans="1:3" ht="12.75" customHeight="1" x14ac:dyDescent="0.2">
      <c r="A21134" s="215" t="s">
        <v>24081</v>
      </c>
      <c r="B21134" s="215" t="s">
        <v>26</v>
      </c>
      <c r="C21134" s="24"/>
    </row>
    <row r="21135" spans="1:3" ht="12.75" customHeight="1" x14ac:dyDescent="0.2">
      <c r="A21135" s="215" t="s">
        <v>24082</v>
      </c>
      <c r="B21135" s="215" t="s">
        <v>26</v>
      </c>
      <c r="C21135" s="24"/>
    </row>
    <row r="21136" spans="1:3" ht="12.75" customHeight="1" x14ac:dyDescent="0.2">
      <c r="A21136" s="215" t="s">
        <v>26177</v>
      </c>
      <c r="B21136" s="215" t="s">
        <v>26</v>
      </c>
      <c r="C21136" s="24"/>
    </row>
    <row r="21137" spans="1:3" ht="12.75" customHeight="1" x14ac:dyDescent="0.2">
      <c r="A21137" s="215" t="s">
        <v>16182</v>
      </c>
      <c r="B21137" s="215" t="s">
        <v>26</v>
      </c>
      <c r="C21137" s="24"/>
    </row>
    <row r="21138" spans="1:3" ht="12.75" customHeight="1" x14ac:dyDescent="0.2">
      <c r="A21138" s="215" t="s">
        <v>16130</v>
      </c>
      <c r="B21138" s="215" t="s">
        <v>26</v>
      </c>
      <c r="C21138" s="24"/>
    </row>
    <row r="21139" spans="1:3" ht="12.75" customHeight="1" x14ac:dyDescent="0.2">
      <c r="A21139" s="215" t="s">
        <v>24083</v>
      </c>
      <c r="B21139" s="215" t="s">
        <v>26</v>
      </c>
      <c r="C21139" s="24"/>
    </row>
    <row r="21140" spans="1:3" ht="12.75" customHeight="1" x14ac:dyDescent="0.2">
      <c r="A21140" s="215" t="s">
        <v>16131</v>
      </c>
      <c r="B21140" s="215" t="s">
        <v>26</v>
      </c>
      <c r="C21140" s="24"/>
    </row>
    <row r="21141" spans="1:3" ht="12.75" customHeight="1" x14ac:dyDescent="0.2">
      <c r="A21141" s="215" t="s">
        <v>26178</v>
      </c>
      <c r="B21141" s="215" t="s">
        <v>26</v>
      </c>
      <c r="C21141" s="24"/>
    </row>
    <row r="21142" spans="1:3" ht="12.75" customHeight="1" x14ac:dyDescent="0.2">
      <c r="A21142" s="215" t="s">
        <v>16183</v>
      </c>
      <c r="B21142" s="215" t="s">
        <v>26</v>
      </c>
      <c r="C21142" s="24"/>
    </row>
    <row r="21143" spans="1:3" ht="12.75" customHeight="1" x14ac:dyDescent="0.2">
      <c r="A21143" s="215" t="s">
        <v>16184</v>
      </c>
      <c r="B21143" s="215" t="s">
        <v>26</v>
      </c>
      <c r="C21143" s="24"/>
    </row>
    <row r="21144" spans="1:3" ht="12.75" customHeight="1" x14ac:dyDescent="0.2">
      <c r="A21144" s="215" t="s">
        <v>26179</v>
      </c>
      <c r="B21144" s="215" t="s">
        <v>26</v>
      </c>
      <c r="C21144" s="24"/>
    </row>
    <row r="21145" spans="1:3" ht="12.75" customHeight="1" x14ac:dyDescent="0.2">
      <c r="A21145" s="215" t="s">
        <v>16185</v>
      </c>
      <c r="B21145" s="215" t="s">
        <v>26</v>
      </c>
      <c r="C21145" s="24"/>
    </row>
    <row r="21146" spans="1:3" ht="12.75" customHeight="1" x14ac:dyDescent="0.2">
      <c r="A21146" s="215" t="s">
        <v>24084</v>
      </c>
      <c r="B21146" s="215" t="s">
        <v>26</v>
      </c>
      <c r="C21146" s="24"/>
    </row>
    <row r="21147" spans="1:3" ht="12.75" customHeight="1" x14ac:dyDescent="0.2">
      <c r="A21147" s="215" t="s">
        <v>24085</v>
      </c>
      <c r="B21147" s="215" t="s">
        <v>26</v>
      </c>
      <c r="C21147" s="24"/>
    </row>
    <row r="21148" spans="1:3" ht="12.75" customHeight="1" x14ac:dyDescent="0.2">
      <c r="A21148" s="215" t="s">
        <v>24086</v>
      </c>
      <c r="B21148" s="215" t="s">
        <v>26</v>
      </c>
      <c r="C21148" s="24"/>
    </row>
    <row r="21149" spans="1:3" ht="12.75" customHeight="1" x14ac:dyDescent="0.2">
      <c r="A21149" s="215" t="s">
        <v>16186</v>
      </c>
      <c r="B21149" s="215" t="s">
        <v>26</v>
      </c>
      <c r="C21149" s="24"/>
    </row>
    <row r="21150" spans="1:3" ht="12.75" customHeight="1" x14ac:dyDescent="0.2">
      <c r="A21150" s="215" t="s">
        <v>16132</v>
      </c>
      <c r="B21150" s="215" t="s">
        <v>26</v>
      </c>
      <c r="C21150" s="24"/>
    </row>
    <row r="21151" spans="1:3" ht="12.75" customHeight="1" x14ac:dyDescent="0.2">
      <c r="A21151" s="215" t="s">
        <v>16187</v>
      </c>
      <c r="B21151" s="215" t="s">
        <v>26</v>
      </c>
      <c r="C21151" s="24"/>
    </row>
    <row r="21152" spans="1:3" ht="12.75" customHeight="1" x14ac:dyDescent="0.2">
      <c r="A21152" s="215" t="s">
        <v>16133</v>
      </c>
      <c r="B21152" s="215" t="s">
        <v>26</v>
      </c>
      <c r="C21152" s="24"/>
    </row>
    <row r="21153" spans="1:3" ht="12.75" customHeight="1" x14ac:dyDescent="0.2">
      <c r="A21153" s="215" t="s">
        <v>24087</v>
      </c>
      <c r="B21153" s="215" t="s">
        <v>26</v>
      </c>
      <c r="C21153" s="24"/>
    </row>
    <row r="21154" spans="1:3" ht="12.75" customHeight="1" x14ac:dyDescent="0.2">
      <c r="A21154" s="185" t="s">
        <v>26543</v>
      </c>
      <c r="B21154" s="185" t="s">
        <v>26</v>
      </c>
      <c r="C21154" s="24"/>
    </row>
    <row r="21155" spans="1:3" ht="12.75" customHeight="1" x14ac:dyDescent="0.2">
      <c r="A21155" s="215" t="s">
        <v>24088</v>
      </c>
      <c r="B21155" s="215" t="s">
        <v>26</v>
      </c>
      <c r="C21155" s="24"/>
    </row>
    <row r="21156" spans="1:3" ht="12.75" customHeight="1" x14ac:dyDescent="0.2">
      <c r="A21156" s="215" t="s">
        <v>24089</v>
      </c>
      <c r="B21156" s="215" t="s">
        <v>26</v>
      </c>
      <c r="C21156" s="24"/>
    </row>
    <row r="21157" spans="1:3" ht="12.75" customHeight="1" x14ac:dyDescent="0.2">
      <c r="A21157" s="215" t="s">
        <v>16188</v>
      </c>
      <c r="B21157" s="215" t="s">
        <v>26</v>
      </c>
      <c r="C21157" s="24"/>
    </row>
    <row r="21158" spans="1:3" ht="12.75" customHeight="1" x14ac:dyDescent="0.2">
      <c r="A21158" s="215" t="s">
        <v>24090</v>
      </c>
      <c r="B21158" s="215" t="s">
        <v>26</v>
      </c>
      <c r="C21158" s="24"/>
    </row>
    <row r="21159" spans="1:3" ht="12.75" customHeight="1" x14ac:dyDescent="0.2">
      <c r="A21159" s="215" t="s">
        <v>16189</v>
      </c>
      <c r="B21159" s="215" t="s">
        <v>26</v>
      </c>
      <c r="C21159" s="24"/>
    </row>
    <row r="21160" spans="1:3" ht="12.75" customHeight="1" x14ac:dyDescent="0.2">
      <c r="A21160" s="215" t="s">
        <v>16134</v>
      </c>
      <c r="B21160" s="215" t="s">
        <v>26</v>
      </c>
      <c r="C21160" s="24"/>
    </row>
    <row r="21161" spans="1:3" ht="12.75" customHeight="1" x14ac:dyDescent="0.2">
      <c r="A21161" s="215" t="s">
        <v>2608</v>
      </c>
      <c r="B21161" s="215" t="s">
        <v>26</v>
      </c>
      <c r="C21161" s="24"/>
    </row>
    <row r="21162" spans="1:3" ht="12.75" customHeight="1" x14ac:dyDescent="0.2">
      <c r="A21162" s="215" t="s">
        <v>16135</v>
      </c>
      <c r="B21162" s="215" t="s">
        <v>26</v>
      </c>
      <c r="C21162" s="24"/>
    </row>
    <row r="21163" spans="1:3" ht="12.75" customHeight="1" x14ac:dyDescent="0.2">
      <c r="A21163" s="215" t="s">
        <v>16136</v>
      </c>
      <c r="B21163" s="215" t="s">
        <v>26</v>
      </c>
      <c r="C21163" s="24"/>
    </row>
    <row r="21164" spans="1:3" ht="12.75" customHeight="1" x14ac:dyDescent="0.2">
      <c r="A21164" s="215" t="s">
        <v>16137</v>
      </c>
      <c r="B21164" s="215" t="s">
        <v>26</v>
      </c>
      <c r="C21164" s="24"/>
    </row>
    <row r="21165" spans="1:3" ht="12.75" customHeight="1" x14ac:dyDescent="0.2">
      <c r="A21165" s="215" t="s">
        <v>24091</v>
      </c>
      <c r="B21165" s="215" t="s">
        <v>26</v>
      </c>
      <c r="C21165" s="24"/>
    </row>
    <row r="21166" spans="1:3" ht="12.75" customHeight="1" x14ac:dyDescent="0.2">
      <c r="A21166" s="215" t="s">
        <v>24092</v>
      </c>
      <c r="B21166" s="215" t="s">
        <v>26</v>
      </c>
      <c r="C21166" s="24"/>
    </row>
    <row r="21167" spans="1:3" ht="12.75" customHeight="1" x14ac:dyDescent="0.2">
      <c r="A21167" s="215" t="s">
        <v>24093</v>
      </c>
      <c r="B21167" s="215" t="s">
        <v>26</v>
      </c>
      <c r="C21167" s="24"/>
    </row>
    <row r="21168" spans="1:3" ht="12.75" customHeight="1" x14ac:dyDescent="0.2">
      <c r="A21168" s="215" t="s">
        <v>24094</v>
      </c>
      <c r="B21168" s="215" t="s">
        <v>26</v>
      </c>
      <c r="C21168" s="24"/>
    </row>
    <row r="21169" spans="1:3" ht="12.75" customHeight="1" x14ac:dyDescent="0.2">
      <c r="A21169" s="215" t="s">
        <v>16138</v>
      </c>
      <c r="B21169" s="215" t="s">
        <v>26</v>
      </c>
      <c r="C21169" s="24"/>
    </row>
    <row r="21170" spans="1:3" ht="12.75" customHeight="1" x14ac:dyDescent="0.2">
      <c r="A21170" s="215" t="s">
        <v>16139</v>
      </c>
      <c r="B21170" s="215" t="s">
        <v>26</v>
      </c>
      <c r="C21170" s="24"/>
    </row>
    <row r="21171" spans="1:3" ht="12.75" customHeight="1" x14ac:dyDescent="0.2">
      <c r="A21171" s="215" t="s">
        <v>16140</v>
      </c>
      <c r="B21171" s="215" t="s">
        <v>26</v>
      </c>
      <c r="C21171" s="24"/>
    </row>
    <row r="21172" spans="1:3" ht="12.75" customHeight="1" x14ac:dyDescent="0.2">
      <c r="A21172" s="215" t="s">
        <v>16141</v>
      </c>
      <c r="B21172" s="215" t="s">
        <v>26</v>
      </c>
      <c r="C21172" s="24"/>
    </row>
    <row r="21173" spans="1:3" ht="12.75" customHeight="1" x14ac:dyDescent="0.2">
      <c r="A21173" s="215" t="s">
        <v>16142</v>
      </c>
      <c r="B21173" s="215" t="s">
        <v>26</v>
      </c>
      <c r="C21173" s="24"/>
    </row>
    <row r="21174" spans="1:3" ht="12.75" customHeight="1" x14ac:dyDescent="0.2">
      <c r="A21174" s="215" t="s">
        <v>16143</v>
      </c>
      <c r="B21174" s="215" t="s">
        <v>26</v>
      </c>
      <c r="C21174" s="24"/>
    </row>
    <row r="21175" spans="1:3" ht="12.75" customHeight="1" x14ac:dyDescent="0.2">
      <c r="A21175" s="215" t="s">
        <v>24095</v>
      </c>
      <c r="B21175" s="215" t="s">
        <v>26</v>
      </c>
      <c r="C21175" s="24"/>
    </row>
    <row r="21176" spans="1:3" ht="12.75" customHeight="1" x14ac:dyDescent="0.2">
      <c r="A21176" s="215" t="s">
        <v>16144</v>
      </c>
      <c r="B21176" s="215" t="s">
        <v>26</v>
      </c>
      <c r="C21176" s="24"/>
    </row>
    <row r="21177" spans="1:3" ht="12.75" customHeight="1" x14ac:dyDescent="0.2">
      <c r="A21177" s="215" t="s">
        <v>16145</v>
      </c>
      <c r="B21177" s="215" t="s">
        <v>26</v>
      </c>
      <c r="C21177" s="24"/>
    </row>
    <row r="21178" spans="1:3" ht="12.75" customHeight="1" x14ac:dyDescent="0.2">
      <c r="A21178" s="215" t="s">
        <v>24096</v>
      </c>
      <c r="B21178" s="215" t="s">
        <v>26</v>
      </c>
      <c r="C21178" s="24"/>
    </row>
    <row r="21179" spans="1:3" ht="12.75" customHeight="1" x14ac:dyDescent="0.2">
      <c r="A21179" s="215" t="s">
        <v>16146</v>
      </c>
      <c r="B21179" s="215" t="s">
        <v>26</v>
      </c>
      <c r="C21179" s="24"/>
    </row>
    <row r="21180" spans="1:3" ht="12.75" customHeight="1" x14ac:dyDescent="0.2">
      <c r="A21180" s="215" t="s">
        <v>26180</v>
      </c>
      <c r="B21180" s="215" t="s">
        <v>26</v>
      </c>
      <c r="C21180" s="24"/>
    </row>
    <row r="21181" spans="1:3" ht="12.75" customHeight="1" x14ac:dyDescent="0.2">
      <c r="A21181" s="215" t="s">
        <v>16147</v>
      </c>
      <c r="B21181" s="215" t="s">
        <v>26</v>
      </c>
      <c r="C21181" s="24"/>
    </row>
    <row r="21182" spans="1:3" ht="12.75" customHeight="1" x14ac:dyDescent="0.2">
      <c r="A21182" s="215" t="s">
        <v>16148</v>
      </c>
      <c r="B21182" s="215" t="s">
        <v>26</v>
      </c>
      <c r="C21182" s="24"/>
    </row>
    <row r="21183" spans="1:3" ht="12.75" customHeight="1" x14ac:dyDescent="0.2">
      <c r="A21183" s="215" t="s">
        <v>24097</v>
      </c>
      <c r="B21183" s="215" t="s">
        <v>26</v>
      </c>
      <c r="C21183" s="24"/>
    </row>
    <row r="21184" spans="1:3" ht="12.75" customHeight="1" x14ac:dyDescent="0.2">
      <c r="A21184" s="215" t="s">
        <v>24098</v>
      </c>
      <c r="B21184" s="215" t="s">
        <v>26</v>
      </c>
      <c r="C21184" s="24"/>
    </row>
    <row r="21185" spans="1:3" ht="12.75" customHeight="1" x14ac:dyDescent="0.2">
      <c r="A21185" s="215" t="s">
        <v>16149</v>
      </c>
      <c r="B21185" s="215" t="s">
        <v>26</v>
      </c>
      <c r="C21185" s="24"/>
    </row>
    <row r="21186" spans="1:3" ht="12.75" customHeight="1" x14ac:dyDescent="0.2">
      <c r="A21186" s="215" t="s">
        <v>24099</v>
      </c>
      <c r="B21186" s="215" t="s">
        <v>26</v>
      </c>
      <c r="C21186" s="24"/>
    </row>
    <row r="21187" spans="1:3" ht="12.75" customHeight="1" x14ac:dyDescent="0.2">
      <c r="A21187" s="215" t="s">
        <v>16150</v>
      </c>
      <c r="B21187" s="215" t="s">
        <v>26</v>
      </c>
      <c r="C21187" s="24"/>
    </row>
    <row r="21188" spans="1:3" ht="12.75" customHeight="1" x14ac:dyDescent="0.2">
      <c r="A21188" s="215" t="s">
        <v>16151</v>
      </c>
      <c r="B21188" s="215" t="s">
        <v>26</v>
      </c>
      <c r="C21188" s="24"/>
    </row>
    <row r="21189" spans="1:3" ht="12.75" customHeight="1" x14ac:dyDescent="0.2">
      <c r="A21189" s="215" t="s">
        <v>26181</v>
      </c>
      <c r="B21189" s="215" t="s">
        <v>26</v>
      </c>
      <c r="C21189" s="24"/>
    </row>
    <row r="21190" spans="1:3" ht="12.75" customHeight="1" x14ac:dyDescent="0.2">
      <c r="A21190" s="215" t="s">
        <v>24055</v>
      </c>
      <c r="B21190" s="215" t="s">
        <v>26</v>
      </c>
      <c r="C21190" s="24"/>
    </row>
    <row r="21191" spans="1:3" ht="12.75" customHeight="1" x14ac:dyDescent="0.2">
      <c r="A21191" s="215" t="s">
        <v>2609</v>
      </c>
      <c r="B21191" s="215" t="s">
        <v>26</v>
      </c>
      <c r="C21191" s="24"/>
    </row>
    <row r="21192" spans="1:3" ht="12.75" customHeight="1" x14ac:dyDescent="0.2">
      <c r="A21192" s="215" t="s">
        <v>16152</v>
      </c>
      <c r="B21192" s="215" t="s">
        <v>26</v>
      </c>
      <c r="C21192" s="24"/>
    </row>
    <row r="21193" spans="1:3" ht="12.75" customHeight="1" x14ac:dyDescent="0.2">
      <c r="A21193" s="215" t="s">
        <v>24100</v>
      </c>
      <c r="B21193" s="215" t="s">
        <v>26</v>
      </c>
      <c r="C21193" s="24"/>
    </row>
    <row r="21194" spans="1:3" ht="12.75" customHeight="1" x14ac:dyDescent="0.2">
      <c r="A21194" s="215" t="s">
        <v>16153</v>
      </c>
      <c r="B21194" s="215" t="s">
        <v>26</v>
      </c>
      <c r="C21194" s="24"/>
    </row>
    <row r="21195" spans="1:3" ht="12.75" customHeight="1" x14ac:dyDescent="0.2">
      <c r="A21195" s="215" t="s">
        <v>24101</v>
      </c>
      <c r="B21195" s="215" t="s">
        <v>26</v>
      </c>
      <c r="C21195" s="24"/>
    </row>
    <row r="21196" spans="1:3" ht="12.75" customHeight="1" x14ac:dyDescent="0.2">
      <c r="A21196" s="215" t="s">
        <v>16154</v>
      </c>
      <c r="B21196" s="215" t="s">
        <v>26</v>
      </c>
      <c r="C21196" s="24"/>
    </row>
    <row r="21197" spans="1:3" ht="12.75" customHeight="1" x14ac:dyDescent="0.2">
      <c r="A21197" s="215" t="s">
        <v>16155</v>
      </c>
      <c r="B21197" s="215" t="s">
        <v>26</v>
      </c>
      <c r="C21197" s="24"/>
    </row>
    <row r="21198" spans="1:3" ht="12.75" customHeight="1" x14ac:dyDescent="0.2">
      <c r="A21198" s="215" t="s">
        <v>16156</v>
      </c>
      <c r="B21198" s="215" t="s">
        <v>26</v>
      </c>
      <c r="C21198" s="24"/>
    </row>
    <row r="21199" spans="1:3" ht="12.75" customHeight="1" x14ac:dyDescent="0.2">
      <c r="A21199" s="215" t="s">
        <v>26182</v>
      </c>
      <c r="B21199" s="215" t="s">
        <v>26</v>
      </c>
      <c r="C21199" s="24"/>
    </row>
    <row r="21200" spans="1:3" ht="12.75" customHeight="1" x14ac:dyDescent="0.2">
      <c r="A21200" s="215" t="s">
        <v>24102</v>
      </c>
      <c r="B21200" s="215" t="s">
        <v>26</v>
      </c>
      <c r="C21200" s="24"/>
    </row>
    <row r="21201" spans="1:3" ht="12.75" customHeight="1" x14ac:dyDescent="0.2">
      <c r="A21201" s="215" t="s">
        <v>24056</v>
      </c>
      <c r="B21201" s="215" t="s">
        <v>26</v>
      </c>
      <c r="C21201" s="24"/>
    </row>
    <row r="21202" spans="1:3" ht="12.75" customHeight="1" x14ac:dyDescent="0.2">
      <c r="A21202" s="215" t="s">
        <v>2610</v>
      </c>
      <c r="B21202" s="215" t="s">
        <v>26</v>
      </c>
      <c r="C21202" s="24"/>
    </row>
    <row r="21203" spans="1:3" ht="12.75" customHeight="1" x14ac:dyDescent="0.2">
      <c r="A21203" s="215" t="s">
        <v>16157</v>
      </c>
      <c r="B21203" s="215" t="s">
        <v>26</v>
      </c>
      <c r="C21203" s="24"/>
    </row>
    <row r="21204" spans="1:3" ht="12.75" customHeight="1" x14ac:dyDescent="0.2">
      <c r="A21204" s="215" t="s">
        <v>26183</v>
      </c>
      <c r="B21204" s="215" t="s">
        <v>26</v>
      </c>
      <c r="C21204" s="24"/>
    </row>
    <row r="21205" spans="1:3" ht="12.75" customHeight="1" x14ac:dyDescent="0.2">
      <c r="A21205" s="215" t="s">
        <v>16158</v>
      </c>
      <c r="B21205" s="215" t="s">
        <v>26</v>
      </c>
      <c r="C21205" s="24"/>
    </row>
    <row r="21206" spans="1:3" ht="12.75" customHeight="1" x14ac:dyDescent="0.2">
      <c r="A21206" s="215" t="s">
        <v>24103</v>
      </c>
      <c r="B21206" s="215" t="s">
        <v>26</v>
      </c>
      <c r="C21206" s="24"/>
    </row>
    <row r="21207" spans="1:3" ht="12.75" customHeight="1" x14ac:dyDescent="0.2">
      <c r="A21207" s="215" t="s">
        <v>2611</v>
      </c>
      <c r="B21207" s="215" t="s">
        <v>26</v>
      </c>
      <c r="C21207" s="24"/>
    </row>
    <row r="21208" spans="1:3" ht="12.75" customHeight="1" x14ac:dyDescent="0.2">
      <c r="A21208" s="215" t="s">
        <v>16159</v>
      </c>
      <c r="B21208" s="215" t="s">
        <v>26</v>
      </c>
      <c r="C21208" s="24"/>
    </row>
    <row r="21209" spans="1:3" ht="12.75" customHeight="1" x14ac:dyDescent="0.2">
      <c r="A21209" s="215" t="s">
        <v>16160</v>
      </c>
      <c r="B21209" s="215" t="s">
        <v>26</v>
      </c>
      <c r="C21209" s="24"/>
    </row>
    <row r="21210" spans="1:3" ht="12.75" customHeight="1" x14ac:dyDescent="0.2">
      <c r="A21210" s="215" t="s">
        <v>16161</v>
      </c>
      <c r="B21210" s="215" t="s">
        <v>26</v>
      </c>
      <c r="C21210" s="24"/>
    </row>
    <row r="21211" spans="1:3" ht="12.75" customHeight="1" x14ac:dyDescent="0.2">
      <c r="A21211" s="215" t="s">
        <v>16162</v>
      </c>
      <c r="B21211" s="215" t="s">
        <v>26</v>
      </c>
      <c r="C21211" s="24"/>
    </row>
    <row r="21212" spans="1:3" ht="12.75" customHeight="1" x14ac:dyDescent="0.2">
      <c r="A21212" s="215" t="s">
        <v>16163</v>
      </c>
      <c r="B21212" s="215" t="s">
        <v>26</v>
      </c>
      <c r="C21212" s="24"/>
    </row>
    <row r="21213" spans="1:3" ht="12.75" customHeight="1" x14ac:dyDescent="0.2">
      <c r="A21213" s="215" t="s">
        <v>26184</v>
      </c>
      <c r="B21213" s="215" t="s">
        <v>26</v>
      </c>
      <c r="C21213" s="24"/>
    </row>
    <row r="21214" spans="1:3" ht="12.75" customHeight="1" x14ac:dyDescent="0.2">
      <c r="A21214" s="215" t="s">
        <v>24048</v>
      </c>
      <c r="B21214" s="215" t="s">
        <v>26</v>
      </c>
      <c r="C21214" s="24"/>
    </row>
    <row r="21215" spans="1:3" ht="12.75" customHeight="1" x14ac:dyDescent="0.2">
      <c r="A21215" s="215" t="s">
        <v>26</v>
      </c>
      <c r="B21215" s="215" t="s">
        <v>26</v>
      </c>
      <c r="C21215" s="24"/>
    </row>
    <row r="21216" spans="1:3" ht="12.75" customHeight="1" x14ac:dyDescent="0.2">
      <c r="A21216" s="215" t="s">
        <v>16164</v>
      </c>
      <c r="B21216" s="215" t="s">
        <v>26</v>
      </c>
      <c r="C21216" s="24"/>
    </row>
    <row r="21217" spans="1:3" ht="12.75" customHeight="1" x14ac:dyDescent="0.2">
      <c r="A21217" s="215" t="s">
        <v>16165</v>
      </c>
      <c r="B21217" s="215" t="s">
        <v>26</v>
      </c>
      <c r="C21217" s="24"/>
    </row>
    <row r="21218" spans="1:3" ht="12.75" customHeight="1" x14ac:dyDescent="0.2">
      <c r="A21218" s="215" t="s">
        <v>24104</v>
      </c>
      <c r="B21218" s="215" t="s">
        <v>26</v>
      </c>
      <c r="C21218" s="24"/>
    </row>
    <row r="21219" spans="1:3" ht="12.75" customHeight="1" x14ac:dyDescent="0.2">
      <c r="A21219" s="215" t="s">
        <v>24105</v>
      </c>
      <c r="B21219" s="215" t="s">
        <v>26</v>
      </c>
      <c r="C21219" s="24"/>
    </row>
    <row r="21220" spans="1:3" ht="12.75" customHeight="1" x14ac:dyDescent="0.2">
      <c r="A21220" s="215" t="s">
        <v>24106</v>
      </c>
      <c r="B21220" s="215" t="s">
        <v>26</v>
      </c>
      <c r="C21220" s="24"/>
    </row>
    <row r="21221" spans="1:3" ht="12.75" customHeight="1" x14ac:dyDescent="0.2">
      <c r="A21221" s="215" t="s">
        <v>26185</v>
      </c>
      <c r="B21221" s="215" t="s">
        <v>26</v>
      </c>
      <c r="C21221" s="24"/>
    </row>
    <row r="21222" spans="1:3" ht="12.75" customHeight="1" x14ac:dyDescent="0.2">
      <c r="A21222" s="215" t="s">
        <v>24107</v>
      </c>
      <c r="B21222" s="215" t="s">
        <v>26</v>
      </c>
      <c r="C21222" s="24"/>
    </row>
    <row r="21223" spans="1:3" ht="12.75" customHeight="1" x14ac:dyDescent="0.2">
      <c r="A21223" s="215" t="s">
        <v>16166</v>
      </c>
      <c r="B21223" s="215" t="s">
        <v>26</v>
      </c>
      <c r="C21223" s="24"/>
    </row>
    <row r="21224" spans="1:3" ht="12.75" customHeight="1" x14ac:dyDescent="0.2">
      <c r="A21224" s="215" t="s">
        <v>16167</v>
      </c>
      <c r="B21224" s="215" t="s">
        <v>26</v>
      </c>
      <c r="C21224" s="24"/>
    </row>
    <row r="21225" spans="1:3" ht="12.75" customHeight="1" x14ac:dyDescent="0.2">
      <c r="A21225" s="215" t="s">
        <v>16168</v>
      </c>
      <c r="B21225" s="215" t="s">
        <v>26</v>
      </c>
      <c r="C21225" s="24"/>
    </row>
    <row r="21226" spans="1:3" ht="12.75" customHeight="1" x14ac:dyDescent="0.2">
      <c r="A21226" s="215" t="s">
        <v>16169</v>
      </c>
      <c r="B21226" s="215" t="s">
        <v>26</v>
      </c>
      <c r="C21226" s="24"/>
    </row>
    <row r="21227" spans="1:3" ht="12.75" customHeight="1" x14ac:dyDescent="0.2">
      <c r="A21227" s="215" t="s">
        <v>16170</v>
      </c>
      <c r="B21227" s="215" t="s">
        <v>26</v>
      </c>
      <c r="C21227" s="24"/>
    </row>
    <row r="21228" spans="1:3" ht="12.75" customHeight="1" x14ac:dyDescent="0.2">
      <c r="A21228" s="215" t="s">
        <v>24108</v>
      </c>
      <c r="B21228" s="215" t="s">
        <v>26</v>
      </c>
      <c r="C21228" s="24"/>
    </row>
    <row r="21229" spans="1:3" ht="12.75" customHeight="1" x14ac:dyDescent="0.2">
      <c r="A21229" s="215" t="s">
        <v>24109</v>
      </c>
      <c r="B21229" s="215" t="s">
        <v>26</v>
      </c>
      <c r="C21229" s="24"/>
    </row>
    <row r="21230" spans="1:3" ht="12.75" customHeight="1" x14ac:dyDescent="0.2">
      <c r="A21230" s="215" t="s">
        <v>16171</v>
      </c>
      <c r="B21230" s="215" t="s">
        <v>26</v>
      </c>
      <c r="C21230" s="24"/>
    </row>
    <row r="21231" spans="1:3" ht="12.75" customHeight="1" x14ac:dyDescent="0.2">
      <c r="A21231" s="215" t="s">
        <v>16172</v>
      </c>
      <c r="B21231" s="215" t="s">
        <v>26</v>
      </c>
      <c r="C21231" s="24"/>
    </row>
    <row r="21232" spans="1:3" ht="12.75" customHeight="1" x14ac:dyDescent="0.2">
      <c r="A21232" s="215" t="s">
        <v>24049</v>
      </c>
      <c r="B21232" s="215" t="s">
        <v>26</v>
      </c>
      <c r="C21232" s="24"/>
    </row>
    <row r="21233" spans="1:3" ht="12.75" customHeight="1" x14ac:dyDescent="0.2">
      <c r="A21233" s="215" t="s">
        <v>16173</v>
      </c>
      <c r="B21233" s="215" t="s">
        <v>26</v>
      </c>
      <c r="C21233" s="24"/>
    </row>
    <row r="21234" spans="1:3" ht="12.75" customHeight="1" x14ac:dyDescent="0.2">
      <c r="A21234" s="215" t="s">
        <v>24057</v>
      </c>
      <c r="B21234" s="215" t="s">
        <v>26</v>
      </c>
      <c r="C21234" s="24"/>
    </row>
    <row r="21235" spans="1:3" ht="12.75" customHeight="1" x14ac:dyDescent="0.2">
      <c r="A21235" s="215" t="s">
        <v>26186</v>
      </c>
      <c r="B21235" s="215" t="s">
        <v>26</v>
      </c>
      <c r="C21235" s="24"/>
    </row>
    <row r="21236" spans="1:3" ht="12.75" customHeight="1" x14ac:dyDescent="0.2">
      <c r="A21236" s="215" t="s">
        <v>24110</v>
      </c>
      <c r="B21236" s="215" t="s">
        <v>26</v>
      </c>
      <c r="C21236" s="24"/>
    </row>
    <row r="21237" spans="1:3" ht="12.75" customHeight="1" x14ac:dyDescent="0.2">
      <c r="A21237" s="215" t="s">
        <v>16190</v>
      </c>
      <c r="B21237" s="215" t="s">
        <v>26</v>
      </c>
      <c r="C21237" s="24"/>
    </row>
    <row r="21238" spans="1:3" ht="12.75" customHeight="1" x14ac:dyDescent="0.2">
      <c r="A21238" s="215" t="s">
        <v>16191</v>
      </c>
      <c r="B21238" s="215" t="s">
        <v>26</v>
      </c>
      <c r="C21238" s="24"/>
    </row>
    <row r="21239" spans="1:3" ht="12.75" customHeight="1" x14ac:dyDescent="0.2">
      <c r="A21239" s="215" t="s">
        <v>16192</v>
      </c>
      <c r="B21239" s="215" t="s">
        <v>26</v>
      </c>
      <c r="C21239" s="24"/>
    </row>
    <row r="21240" spans="1:3" ht="12.75" customHeight="1" x14ac:dyDescent="0.2">
      <c r="A21240" s="215" t="s">
        <v>16193</v>
      </c>
      <c r="B21240" s="215" t="s">
        <v>26</v>
      </c>
      <c r="C21240" s="24"/>
    </row>
    <row r="21241" spans="1:3" ht="12.75" customHeight="1" x14ac:dyDescent="0.2">
      <c r="A21241" s="215" t="s">
        <v>16194</v>
      </c>
      <c r="B21241" s="215" t="s">
        <v>26</v>
      </c>
      <c r="C21241" s="24"/>
    </row>
    <row r="21242" spans="1:3" ht="12.75" customHeight="1" x14ac:dyDescent="0.2">
      <c r="A21242" s="215" t="s">
        <v>16195</v>
      </c>
      <c r="B21242" s="215" t="s">
        <v>26</v>
      </c>
      <c r="C21242" s="24"/>
    </row>
    <row r="21243" spans="1:3" ht="12.75" customHeight="1" x14ac:dyDescent="0.2">
      <c r="A21243" s="215" t="s">
        <v>16196</v>
      </c>
      <c r="B21243" s="215" t="s">
        <v>26</v>
      </c>
      <c r="C21243" s="24"/>
    </row>
    <row r="21244" spans="1:3" ht="12.75" customHeight="1" x14ac:dyDescent="0.2">
      <c r="A21244" s="215" t="s">
        <v>16199</v>
      </c>
      <c r="B21244" s="215" t="s">
        <v>1070</v>
      </c>
      <c r="C21244" s="24"/>
    </row>
    <row r="21245" spans="1:3" ht="12.75" customHeight="1" x14ac:dyDescent="0.2">
      <c r="A21245" s="215" t="s">
        <v>1070</v>
      </c>
      <c r="B21245" s="215" t="s">
        <v>1070</v>
      </c>
      <c r="C21245" s="24"/>
    </row>
    <row r="21246" spans="1:3" ht="12.75" customHeight="1" x14ac:dyDescent="0.2">
      <c r="A21246" s="215" t="s">
        <v>16197</v>
      </c>
      <c r="B21246" s="215" t="s">
        <v>1070</v>
      </c>
      <c r="C21246" s="24"/>
    </row>
    <row r="21247" spans="1:3" ht="12.75" customHeight="1" x14ac:dyDescent="0.2">
      <c r="A21247" s="215" t="s">
        <v>24111</v>
      </c>
      <c r="B21247" s="215" t="s">
        <v>1070</v>
      </c>
      <c r="C21247" s="24"/>
    </row>
    <row r="21248" spans="1:3" ht="12.75" customHeight="1" x14ac:dyDescent="0.2">
      <c r="A21248" s="215" t="s">
        <v>16198</v>
      </c>
      <c r="B21248" s="215" t="s">
        <v>1070</v>
      </c>
      <c r="C21248" s="24"/>
    </row>
    <row r="21249" spans="1:3" ht="12.75" customHeight="1" x14ac:dyDescent="0.2">
      <c r="A21249" s="215" t="s">
        <v>16200</v>
      </c>
      <c r="B21249" s="215" t="s">
        <v>46</v>
      </c>
      <c r="C21249" s="24"/>
    </row>
    <row r="21250" spans="1:3" ht="12.75" customHeight="1" x14ac:dyDescent="0.2">
      <c r="A21250" s="215" t="s">
        <v>16201</v>
      </c>
      <c r="B21250" s="215" t="s">
        <v>46</v>
      </c>
      <c r="C21250" s="24"/>
    </row>
    <row r="21251" spans="1:3" ht="12.75" customHeight="1" x14ac:dyDescent="0.2">
      <c r="A21251" s="215" t="s">
        <v>2612</v>
      </c>
      <c r="B21251" s="215" t="s">
        <v>46</v>
      </c>
      <c r="C21251" s="24"/>
    </row>
    <row r="21252" spans="1:3" ht="12.75" customHeight="1" x14ac:dyDescent="0.2">
      <c r="A21252" s="215" t="s">
        <v>2613</v>
      </c>
      <c r="B21252" s="215" t="s">
        <v>46</v>
      </c>
      <c r="C21252" s="24"/>
    </row>
    <row r="21253" spans="1:3" ht="12.75" customHeight="1" x14ac:dyDescent="0.2">
      <c r="A21253" s="215" t="s">
        <v>16203</v>
      </c>
      <c r="B21253" s="215" t="s">
        <v>46</v>
      </c>
      <c r="C21253" s="24"/>
    </row>
    <row r="21254" spans="1:3" ht="12.75" customHeight="1" x14ac:dyDescent="0.2">
      <c r="A21254" s="215" t="s">
        <v>16204</v>
      </c>
      <c r="B21254" s="215" t="s">
        <v>46</v>
      </c>
      <c r="C21254" s="24"/>
    </row>
    <row r="21255" spans="1:3" ht="12.75" customHeight="1" x14ac:dyDescent="0.2">
      <c r="A21255" s="215" t="s">
        <v>16205</v>
      </c>
      <c r="B21255" s="215" t="s">
        <v>46</v>
      </c>
      <c r="C21255" s="24"/>
    </row>
    <row r="21256" spans="1:3" ht="12.75" customHeight="1" x14ac:dyDescent="0.2">
      <c r="A21256" s="215" t="s">
        <v>16206</v>
      </c>
      <c r="B21256" s="215" t="s">
        <v>46</v>
      </c>
      <c r="C21256" s="24"/>
    </row>
    <row r="21257" spans="1:3" ht="12.75" customHeight="1" x14ac:dyDescent="0.2">
      <c r="A21257" s="215" t="s">
        <v>16207</v>
      </c>
      <c r="B21257" s="215" t="s">
        <v>46</v>
      </c>
      <c r="C21257" s="24"/>
    </row>
    <row r="21258" spans="1:3" ht="12.75" customHeight="1" x14ac:dyDescent="0.2">
      <c r="A21258" s="215" t="s">
        <v>16208</v>
      </c>
      <c r="B21258" s="215" t="s">
        <v>46</v>
      </c>
      <c r="C21258" s="24"/>
    </row>
    <row r="21259" spans="1:3" ht="12.75" customHeight="1" x14ac:dyDescent="0.2">
      <c r="A21259" s="215" t="s">
        <v>16210</v>
      </c>
      <c r="B21259" s="215" t="s">
        <v>46</v>
      </c>
      <c r="C21259" s="24"/>
    </row>
    <row r="21260" spans="1:3" ht="12.75" customHeight="1" x14ac:dyDescent="0.2">
      <c r="A21260" s="215" t="s">
        <v>16211</v>
      </c>
      <c r="B21260" s="215" t="s">
        <v>46</v>
      </c>
      <c r="C21260" s="24"/>
    </row>
    <row r="21261" spans="1:3" ht="12.75" customHeight="1" x14ac:dyDescent="0.2">
      <c r="A21261" s="215" t="s">
        <v>16212</v>
      </c>
      <c r="B21261" s="215" t="s">
        <v>46</v>
      </c>
      <c r="C21261" s="24"/>
    </row>
    <row r="21262" spans="1:3" ht="12.75" customHeight="1" x14ac:dyDescent="0.2">
      <c r="A21262" s="215" t="s">
        <v>16213</v>
      </c>
      <c r="B21262" s="215" t="s">
        <v>46</v>
      </c>
      <c r="C21262" s="24"/>
    </row>
    <row r="21263" spans="1:3" ht="12.75" customHeight="1" x14ac:dyDescent="0.2">
      <c r="A21263" s="215" t="s">
        <v>16215</v>
      </c>
      <c r="B21263" s="215" t="s">
        <v>46</v>
      </c>
      <c r="C21263" s="24"/>
    </row>
    <row r="21264" spans="1:3" ht="12.75" customHeight="1" x14ac:dyDescent="0.2">
      <c r="A21264" s="215" t="s">
        <v>16216</v>
      </c>
      <c r="B21264" s="215" t="s">
        <v>46</v>
      </c>
      <c r="C21264" s="24"/>
    </row>
    <row r="21265" spans="1:3" ht="12.75" customHeight="1" x14ac:dyDescent="0.2">
      <c r="A21265" s="215" t="s">
        <v>16217</v>
      </c>
      <c r="B21265" s="215" t="s">
        <v>46</v>
      </c>
      <c r="C21265" s="24"/>
    </row>
    <row r="21266" spans="1:3" ht="12.75" customHeight="1" x14ac:dyDescent="0.2">
      <c r="A21266" s="215" t="s">
        <v>16218</v>
      </c>
      <c r="B21266" s="215" t="s">
        <v>46</v>
      </c>
      <c r="C21266" s="24"/>
    </row>
    <row r="21267" spans="1:3" ht="12.75" customHeight="1" x14ac:dyDescent="0.2">
      <c r="A21267" s="215" t="s">
        <v>16219</v>
      </c>
      <c r="B21267" s="215" t="s">
        <v>46</v>
      </c>
      <c r="C21267" s="24"/>
    </row>
    <row r="21268" spans="1:3" ht="12.75" customHeight="1" x14ac:dyDescent="0.2">
      <c r="A21268" s="215" t="s">
        <v>24112</v>
      </c>
      <c r="B21268" s="215" t="s">
        <v>46</v>
      </c>
      <c r="C21268" s="24"/>
    </row>
    <row r="21269" spans="1:3" ht="12.75" customHeight="1" x14ac:dyDescent="0.2">
      <c r="A21269" s="215" t="s">
        <v>2614</v>
      </c>
      <c r="B21269" s="215" t="s">
        <v>46</v>
      </c>
      <c r="C21269" s="24"/>
    </row>
    <row r="21270" spans="1:3" ht="12.75" customHeight="1" x14ac:dyDescent="0.2">
      <c r="A21270" s="215" t="s">
        <v>16220</v>
      </c>
      <c r="B21270" s="215" t="s">
        <v>46</v>
      </c>
      <c r="C21270" s="24"/>
    </row>
    <row r="21271" spans="1:3" ht="12.75" customHeight="1" x14ac:dyDescent="0.2">
      <c r="A21271" s="215" t="s">
        <v>16221</v>
      </c>
      <c r="B21271" s="215" t="s">
        <v>46</v>
      </c>
      <c r="C21271" s="24"/>
    </row>
    <row r="21272" spans="1:3" ht="12.75" customHeight="1" x14ac:dyDescent="0.2">
      <c r="A21272" s="185" t="s">
        <v>26710</v>
      </c>
      <c r="B21272" s="185" t="s">
        <v>46</v>
      </c>
      <c r="C21272" s="24"/>
    </row>
    <row r="21273" spans="1:3" ht="12.75" customHeight="1" x14ac:dyDescent="0.2">
      <c r="A21273" s="215" t="s">
        <v>24118</v>
      </c>
      <c r="B21273" s="215" t="s">
        <v>46</v>
      </c>
      <c r="C21273" s="24"/>
    </row>
    <row r="21274" spans="1:3" ht="12.75" customHeight="1" x14ac:dyDescent="0.2">
      <c r="A21274" s="215" t="s">
        <v>2615</v>
      </c>
      <c r="B21274" s="215" t="s">
        <v>46</v>
      </c>
      <c r="C21274" s="24"/>
    </row>
    <row r="21275" spans="1:3" ht="12.75" customHeight="1" x14ac:dyDescent="0.2">
      <c r="A21275" s="215" t="s">
        <v>16222</v>
      </c>
      <c r="B21275" s="215" t="s">
        <v>46</v>
      </c>
      <c r="C21275" s="24"/>
    </row>
    <row r="21276" spans="1:3" ht="12.75" customHeight="1" x14ac:dyDescent="0.2">
      <c r="A21276" s="215" t="s">
        <v>16223</v>
      </c>
      <c r="B21276" s="215" t="s">
        <v>46</v>
      </c>
      <c r="C21276" s="24"/>
    </row>
    <row r="21277" spans="1:3" ht="12.75" customHeight="1" x14ac:dyDescent="0.2">
      <c r="A21277" s="215" t="s">
        <v>16224</v>
      </c>
      <c r="B21277" s="215" t="s">
        <v>46</v>
      </c>
      <c r="C21277" s="24"/>
    </row>
    <row r="21278" spans="1:3" ht="12.75" customHeight="1" x14ac:dyDescent="0.2">
      <c r="A21278" s="215" t="s">
        <v>16225</v>
      </c>
      <c r="B21278" s="215" t="s">
        <v>46</v>
      </c>
      <c r="C21278" s="24"/>
    </row>
    <row r="21279" spans="1:3" ht="12.75" customHeight="1" x14ac:dyDescent="0.2">
      <c r="A21279" s="215" t="s">
        <v>16226</v>
      </c>
      <c r="B21279" s="215" t="s">
        <v>46</v>
      </c>
      <c r="C21279" s="24"/>
    </row>
    <row r="21280" spans="1:3" ht="12.75" customHeight="1" x14ac:dyDescent="0.2">
      <c r="A21280" s="215" t="s">
        <v>16227</v>
      </c>
      <c r="B21280" s="215" t="s">
        <v>46</v>
      </c>
      <c r="C21280" s="24"/>
    </row>
    <row r="21281" spans="1:3" ht="12.75" customHeight="1" x14ac:dyDescent="0.2">
      <c r="A21281" s="215" t="s">
        <v>24119</v>
      </c>
      <c r="B21281" s="215" t="s">
        <v>46</v>
      </c>
      <c r="C21281" s="24"/>
    </row>
    <row r="21282" spans="1:3" ht="12.75" customHeight="1" x14ac:dyDescent="0.2">
      <c r="A21282" s="215" t="s">
        <v>24120</v>
      </c>
      <c r="B21282" s="215" t="s">
        <v>46</v>
      </c>
      <c r="C21282" s="24"/>
    </row>
    <row r="21283" spans="1:3" ht="12.75" customHeight="1" x14ac:dyDescent="0.2">
      <c r="A21283" s="215" t="s">
        <v>24121</v>
      </c>
      <c r="B21283" s="215" t="s">
        <v>46</v>
      </c>
      <c r="C21283" s="24"/>
    </row>
    <row r="21284" spans="1:3" ht="12.75" customHeight="1" x14ac:dyDescent="0.2">
      <c r="A21284" s="215" t="s">
        <v>24113</v>
      </c>
      <c r="B21284" s="215" t="s">
        <v>46</v>
      </c>
      <c r="C21284" s="24"/>
    </row>
    <row r="21285" spans="1:3" ht="12.75" customHeight="1" x14ac:dyDescent="0.2">
      <c r="A21285" s="215" t="s">
        <v>2616</v>
      </c>
      <c r="B21285" s="215" t="s">
        <v>46</v>
      </c>
      <c r="C21285" s="24"/>
    </row>
    <row r="21286" spans="1:3" ht="12.75" customHeight="1" x14ac:dyDescent="0.2">
      <c r="A21286" s="215" t="s">
        <v>16228</v>
      </c>
      <c r="B21286" s="215" t="s">
        <v>46</v>
      </c>
      <c r="C21286" s="24"/>
    </row>
    <row r="21287" spans="1:3" ht="12.75" customHeight="1" x14ac:dyDescent="0.2">
      <c r="A21287" s="215" t="s">
        <v>24122</v>
      </c>
      <c r="B21287" s="215" t="s">
        <v>46</v>
      </c>
      <c r="C21287" s="24"/>
    </row>
    <row r="21288" spans="1:3" ht="12.75" customHeight="1" x14ac:dyDescent="0.2">
      <c r="A21288" s="215" t="s">
        <v>16229</v>
      </c>
      <c r="B21288" s="215" t="s">
        <v>46</v>
      </c>
      <c r="C21288" s="24"/>
    </row>
    <row r="21289" spans="1:3" ht="12.75" customHeight="1" x14ac:dyDescent="0.2">
      <c r="A21289" s="215" t="s">
        <v>16230</v>
      </c>
      <c r="B21289" s="215" t="s">
        <v>46</v>
      </c>
      <c r="C21289" s="24"/>
    </row>
    <row r="21290" spans="1:3" ht="12.75" customHeight="1" x14ac:dyDescent="0.2">
      <c r="A21290" s="215" t="s">
        <v>24123</v>
      </c>
      <c r="B21290" s="215" t="s">
        <v>46</v>
      </c>
      <c r="C21290" s="24"/>
    </row>
    <row r="21291" spans="1:3" ht="12.75" customHeight="1" x14ac:dyDescent="0.2">
      <c r="A21291" s="215" t="s">
        <v>16231</v>
      </c>
      <c r="B21291" s="215" t="s">
        <v>46</v>
      </c>
      <c r="C21291" s="24"/>
    </row>
    <row r="21292" spans="1:3" ht="12.75" customHeight="1" x14ac:dyDescent="0.2">
      <c r="A21292" s="215" t="s">
        <v>16232</v>
      </c>
      <c r="B21292" s="215" t="s">
        <v>46</v>
      </c>
      <c r="C21292" s="24"/>
    </row>
    <row r="21293" spans="1:3" ht="12.75" customHeight="1" x14ac:dyDescent="0.2">
      <c r="A21293" s="215" t="s">
        <v>16313</v>
      </c>
      <c r="B21293" s="215" t="s">
        <v>46</v>
      </c>
      <c r="C21293" s="24"/>
    </row>
    <row r="21294" spans="1:3" ht="12.75" customHeight="1" x14ac:dyDescent="0.2">
      <c r="A21294" s="215" t="s">
        <v>16314</v>
      </c>
      <c r="B21294" s="215" t="s">
        <v>46</v>
      </c>
      <c r="C21294" s="24"/>
    </row>
    <row r="21295" spans="1:3" ht="12.75" customHeight="1" x14ac:dyDescent="0.2">
      <c r="A21295" s="215" t="s">
        <v>3300</v>
      </c>
      <c r="B21295" s="215" t="s">
        <v>46</v>
      </c>
      <c r="C21295" s="24"/>
    </row>
    <row r="21296" spans="1:3" ht="12.75" customHeight="1" x14ac:dyDescent="0.2">
      <c r="A21296" s="215" t="s">
        <v>16233</v>
      </c>
      <c r="B21296" s="215" t="s">
        <v>46</v>
      </c>
      <c r="C21296" s="24"/>
    </row>
    <row r="21297" spans="1:3" ht="12.75" customHeight="1" x14ac:dyDescent="0.2">
      <c r="A21297" s="215" t="s">
        <v>16315</v>
      </c>
      <c r="B21297" s="215" t="s">
        <v>46</v>
      </c>
      <c r="C21297" s="24"/>
    </row>
    <row r="21298" spans="1:3" ht="12.75" customHeight="1" x14ac:dyDescent="0.2">
      <c r="A21298" s="215" t="s">
        <v>2617</v>
      </c>
      <c r="B21298" s="215" t="s">
        <v>46</v>
      </c>
      <c r="C21298" s="24"/>
    </row>
    <row r="21299" spans="1:3" ht="12.75" customHeight="1" x14ac:dyDescent="0.2">
      <c r="A21299" s="215" t="s">
        <v>16234</v>
      </c>
      <c r="B21299" s="215" t="s">
        <v>46</v>
      </c>
      <c r="C21299" s="24"/>
    </row>
    <row r="21300" spans="1:3" ht="12.75" customHeight="1" x14ac:dyDescent="0.2">
      <c r="A21300" s="215" t="s">
        <v>2618</v>
      </c>
      <c r="B21300" s="215" t="s">
        <v>46</v>
      </c>
      <c r="C21300" s="24"/>
    </row>
    <row r="21301" spans="1:3" ht="12.75" customHeight="1" x14ac:dyDescent="0.2">
      <c r="A21301" s="215" t="s">
        <v>16235</v>
      </c>
      <c r="B21301" s="215" t="s">
        <v>46</v>
      </c>
      <c r="C21301" s="24"/>
    </row>
    <row r="21302" spans="1:3" ht="12.75" customHeight="1" x14ac:dyDescent="0.2">
      <c r="A21302" s="215" t="s">
        <v>16316</v>
      </c>
      <c r="B21302" s="215" t="s">
        <v>46</v>
      </c>
      <c r="C21302" s="24"/>
    </row>
    <row r="21303" spans="1:3" ht="12.75" customHeight="1" x14ac:dyDescent="0.2">
      <c r="A21303" s="215" t="s">
        <v>24124</v>
      </c>
      <c r="B21303" s="215" t="s">
        <v>46</v>
      </c>
      <c r="C21303" s="24"/>
    </row>
    <row r="21304" spans="1:3" ht="12.75" customHeight="1" x14ac:dyDescent="0.2">
      <c r="A21304" s="215" t="s">
        <v>16236</v>
      </c>
      <c r="B21304" s="215" t="s">
        <v>46</v>
      </c>
      <c r="C21304" s="24"/>
    </row>
    <row r="21305" spans="1:3" ht="12.75" customHeight="1" x14ac:dyDescent="0.2">
      <c r="A21305" s="215" t="s">
        <v>24125</v>
      </c>
      <c r="B21305" s="215" t="s">
        <v>46</v>
      </c>
      <c r="C21305" s="24"/>
    </row>
    <row r="21306" spans="1:3" ht="12.75" customHeight="1" x14ac:dyDescent="0.2">
      <c r="A21306" s="215" t="s">
        <v>24126</v>
      </c>
      <c r="B21306" s="215" t="s">
        <v>46</v>
      </c>
      <c r="C21306" s="24"/>
    </row>
    <row r="21307" spans="1:3" ht="12.75" customHeight="1" x14ac:dyDescent="0.2">
      <c r="A21307" s="215" t="s">
        <v>24127</v>
      </c>
      <c r="B21307" s="215" t="s">
        <v>46</v>
      </c>
      <c r="C21307" s="24"/>
    </row>
    <row r="21308" spans="1:3" ht="12.75" customHeight="1" x14ac:dyDescent="0.2">
      <c r="A21308" s="215" t="s">
        <v>16317</v>
      </c>
      <c r="B21308" s="215" t="s">
        <v>46</v>
      </c>
      <c r="C21308" s="24"/>
    </row>
    <row r="21309" spans="1:3" ht="12.75" customHeight="1" x14ac:dyDescent="0.2">
      <c r="A21309" s="215" t="s">
        <v>16318</v>
      </c>
      <c r="B21309" s="215" t="s">
        <v>46</v>
      </c>
      <c r="C21309" s="24"/>
    </row>
    <row r="21310" spans="1:3" ht="12.75" customHeight="1" x14ac:dyDescent="0.2">
      <c r="A21310" s="215" t="s">
        <v>16319</v>
      </c>
      <c r="B21310" s="215" t="s">
        <v>46</v>
      </c>
      <c r="C21310" s="24"/>
    </row>
    <row r="21311" spans="1:3" ht="12.75" customHeight="1" x14ac:dyDescent="0.2">
      <c r="A21311" s="215" t="s">
        <v>16320</v>
      </c>
      <c r="B21311" s="215" t="s">
        <v>46</v>
      </c>
      <c r="C21311" s="24"/>
    </row>
    <row r="21312" spans="1:3" ht="12.75" customHeight="1" x14ac:dyDescent="0.2">
      <c r="A21312" s="215" t="s">
        <v>24128</v>
      </c>
      <c r="B21312" s="215" t="s">
        <v>46</v>
      </c>
      <c r="C21312" s="24"/>
    </row>
    <row r="21313" spans="1:3" ht="12.75" customHeight="1" x14ac:dyDescent="0.2">
      <c r="A21313" s="215" t="s">
        <v>24129</v>
      </c>
      <c r="B21313" s="215" t="s">
        <v>46</v>
      </c>
      <c r="C21313" s="24"/>
    </row>
    <row r="21314" spans="1:3" ht="12.75" customHeight="1" x14ac:dyDescent="0.2">
      <c r="A21314" s="215" t="s">
        <v>16321</v>
      </c>
      <c r="B21314" s="215" t="s">
        <v>46</v>
      </c>
      <c r="C21314" s="24"/>
    </row>
    <row r="21315" spans="1:3" ht="12.75" customHeight="1" x14ac:dyDescent="0.2">
      <c r="A21315" s="215" t="s">
        <v>16322</v>
      </c>
      <c r="B21315" s="215" t="s">
        <v>46</v>
      </c>
      <c r="C21315" s="24"/>
    </row>
    <row r="21316" spans="1:3" ht="12.75" customHeight="1" x14ac:dyDescent="0.2">
      <c r="A21316" s="215" t="s">
        <v>24130</v>
      </c>
      <c r="B21316" s="215" t="s">
        <v>46</v>
      </c>
      <c r="C21316" s="24"/>
    </row>
    <row r="21317" spans="1:3" ht="12.75" customHeight="1" x14ac:dyDescent="0.2">
      <c r="A21317" s="215" t="s">
        <v>16323</v>
      </c>
      <c r="B21317" s="215" t="s">
        <v>46</v>
      </c>
      <c r="C21317" s="24"/>
    </row>
    <row r="21318" spans="1:3" ht="12.75" customHeight="1" x14ac:dyDescent="0.2">
      <c r="A21318" s="215" t="s">
        <v>16237</v>
      </c>
      <c r="B21318" s="215" t="s">
        <v>46</v>
      </c>
      <c r="C21318" s="24"/>
    </row>
    <row r="21319" spans="1:3" ht="12.75" customHeight="1" x14ac:dyDescent="0.2">
      <c r="A21319" s="215" t="s">
        <v>16238</v>
      </c>
      <c r="B21319" s="215" t="s">
        <v>46</v>
      </c>
      <c r="C21319" s="24"/>
    </row>
    <row r="21320" spans="1:3" ht="12.75" customHeight="1" x14ac:dyDescent="0.2">
      <c r="A21320" s="215" t="s">
        <v>26187</v>
      </c>
      <c r="B21320" s="215" t="s">
        <v>46</v>
      </c>
      <c r="C21320" s="24"/>
    </row>
    <row r="21321" spans="1:3" ht="12.75" customHeight="1" x14ac:dyDescent="0.2">
      <c r="A21321" s="215" t="s">
        <v>16324</v>
      </c>
      <c r="B21321" s="215" t="s">
        <v>46</v>
      </c>
      <c r="C21321" s="24"/>
    </row>
    <row r="21322" spans="1:3" ht="12.75" customHeight="1" x14ac:dyDescent="0.2">
      <c r="A21322" s="215" t="s">
        <v>24131</v>
      </c>
      <c r="B21322" s="215" t="s">
        <v>46</v>
      </c>
      <c r="C21322" s="24"/>
    </row>
    <row r="21323" spans="1:3" ht="12.75" customHeight="1" x14ac:dyDescent="0.2">
      <c r="A21323" s="215" t="s">
        <v>24132</v>
      </c>
      <c r="B21323" s="215" t="s">
        <v>46</v>
      </c>
      <c r="C21323" s="24"/>
    </row>
    <row r="21324" spans="1:3" ht="12.75" customHeight="1" x14ac:dyDescent="0.2">
      <c r="A21324" s="215" t="s">
        <v>16325</v>
      </c>
      <c r="B21324" s="215" t="s">
        <v>46</v>
      </c>
      <c r="C21324" s="24"/>
    </row>
    <row r="21325" spans="1:3" ht="12.75" customHeight="1" x14ac:dyDescent="0.2">
      <c r="A21325" s="215" t="s">
        <v>16326</v>
      </c>
      <c r="B21325" s="215" t="s">
        <v>46</v>
      </c>
      <c r="C21325" s="24"/>
    </row>
    <row r="21326" spans="1:3" ht="12.75" customHeight="1" x14ac:dyDescent="0.2">
      <c r="A21326" s="215" t="s">
        <v>16327</v>
      </c>
      <c r="B21326" s="215" t="s">
        <v>46</v>
      </c>
      <c r="C21326" s="24"/>
    </row>
    <row r="21327" spans="1:3" ht="12.75" customHeight="1" x14ac:dyDescent="0.2">
      <c r="A21327" s="215" t="s">
        <v>16328</v>
      </c>
      <c r="B21327" s="215" t="s">
        <v>46</v>
      </c>
      <c r="C21327" s="24"/>
    </row>
    <row r="21328" spans="1:3" ht="12.75" customHeight="1" x14ac:dyDescent="0.2">
      <c r="A21328" s="215" t="s">
        <v>16239</v>
      </c>
      <c r="B21328" s="215" t="s">
        <v>46</v>
      </c>
      <c r="C21328" s="24"/>
    </row>
    <row r="21329" spans="1:3" ht="12.75" customHeight="1" x14ac:dyDescent="0.2">
      <c r="A21329" s="215" t="s">
        <v>24133</v>
      </c>
      <c r="B21329" s="215" t="s">
        <v>46</v>
      </c>
      <c r="C21329" s="24"/>
    </row>
    <row r="21330" spans="1:3" ht="12.75" customHeight="1" x14ac:dyDescent="0.2">
      <c r="A21330" s="215" t="s">
        <v>16329</v>
      </c>
      <c r="B21330" s="215" t="s">
        <v>46</v>
      </c>
      <c r="C21330" s="24"/>
    </row>
    <row r="21331" spans="1:3" ht="12.75" customHeight="1" x14ac:dyDescent="0.2">
      <c r="A21331" s="215" t="s">
        <v>16330</v>
      </c>
      <c r="B21331" s="215" t="s">
        <v>46</v>
      </c>
      <c r="C21331" s="24"/>
    </row>
    <row r="21332" spans="1:3" ht="12.75" customHeight="1" x14ac:dyDescent="0.2">
      <c r="A21332" s="215" t="s">
        <v>16331</v>
      </c>
      <c r="B21332" s="215" t="s">
        <v>46</v>
      </c>
      <c r="C21332" s="24"/>
    </row>
    <row r="21333" spans="1:3" ht="12.75" customHeight="1" x14ac:dyDescent="0.2">
      <c r="A21333" s="215" t="s">
        <v>16332</v>
      </c>
      <c r="B21333" s="215" t="s">
        <v>46</v>
      </c>
      <c r="C21333" s="24"/>
    </row>
    <row r="21334" spans="1:3" ht="12.75" customHeight="1" x14ac:dyDescent="0.2">
      <c r="A21334" s="215" t="s">
        <v>24134</v>
      </c>
      <c r="B21334" s="215" t="s">
        <v>46</v>
      </c>
      <c r="C21334" s="24"/>
    </row>
    <row r="21335" spans="1:3" ht="12.75" customHeight="1" x14ac:dyDescent="0.2">
      <c r="A21335" s="215" t="s">
        <v>24135</v>
      </c>
      <c r="B21335" s="215" t="s">
        <v>46</v>
      </c>
      <c r="C21335" s="24"/>
    </row>
    <row r="21336" spans="1:3" ht="12.75" customHeight="1" x14ac:dyDescent="0.2">
      <c r="A21336" s="215" t="s">
        <v>24136</v>
      </c>
      <c r="B21336" s="215" t="s">
        <v>46</v>
      </c>
      <c r="C21336" s="24"/>
    </row>
    <row r="21337" spans="1:3" ht="12.75" customHeight="1" x14ac:dyDescent="0.2">
      <c r="A21337" s="215" t="s">
        <v>16333</v>
      </c>
      <c r="B21337" s="215" t="s">
        <v>46</v>
      </c>
      <c r="C21337" s="24"/>
    </row>
    <row r="21338" spans="1:3" ht="12.75" customHeight="1" x14ac:dyDescent="0.2">
      <c r="A21338" s="215" t="s">
        <v>16334</v>
      </c>
      <c r="B21338" s="215" t="s">
        <v>46</v>
      </c>
      <c r="C21338" s="24"/>
    </row>
    <row r="21339" spans="1:3" ht="12.75" customHeight="1" x14ac:dyDescent="0.2">
      <c r="A21339" s="215" t="s">
        <v>24137</v>
      </c>
      <c r="B21339" s="215" t="s">
        <v>46</v>
      </c>
      <c r="C21339" s="24"/>
    </row>
    <row r="21340" spans="1:3" ht="12.75" customHeight="1" x14ac:dyDescent="0.2">
      <c r="A21340" s="215" t="s">
        <v>24138</v>
      </c>
      <c r="B21340" s="215" t="s">
        <v>46</v>
      </c>
      <c r="C21340" s="24"/>
    </row>
    <row r="21341" spans="1:3" ht="12.75" customHeight="1" x14ac:dyDescent="0.2">
      <c r="A21341" s="215" t="s">
        <v>16240</v>
      </c>
      <c r="B21341" s="215" t="s">
        <v>46</v>
      </c>
      <c r="C21341" s="24"/>
    </row>
    <row r="21342" spans="1:3" ht="12.75" customHeight="1" x14ac:dyDescent="0.2">
      <c r="A21342" s="215" t="s">
        <v>16336</v>
      </c>
      <c r="B21342" s="215" t="s">
        <v>46</v>
      </c>
      <c r="C21342" s="24"/>
    </row>
    <row r="21343" spans="1:3" ht="12.75" customHeight="1" x14ac:dyDescent="0.2">
      <c r="A21343" s="215" t="s">
        <v>16337</v>
      </c>
      <c r="B21343" s="215" t="s">
        <v>46</v>
      </c>
      <c r="C21343" s="24"/>
    </row>
    <row r="21344" spans="1:3" ht="12.75" customHeight="1" x14ac:dyDescent="0.2">
      <c r="A21344" s="215" t="s">
        <v>24139</v>
      </c>
      <c r="B21344" s="215" t="s">
        <v>46</v>
      </c>
      <c r="C21344" s="24"/>
    </row>
    <row r="21345" spans="1:3" ht="12.75" customHeight="1" x14ac:dyDescent="0.2">
      <c r="A21345" s="215" t="s">
        <v>24140</v>
      </c>
      <c r="B21345" s="215" t="s">
        <v>46</v>
      </c>
      <c r="C21345" s="24"/>
    </row>
    <row r="21346" spans="1:3" ht="12.75" customHeight="1" x14ac:dyDescent="0.2">
      <c r="A21346" s="215" t="s">
        <v>16338</v>
      </c>
      <c r="B21346" s="215" t="s">
        <v>46</v>
      </c>
      <c r="C21346" s="24"/>
    </row>
    <row r="21347" spans="1:3" ht="12.75" customHeight="1" x14ac:dyDescent="0.2">
      <c r="A21347" s="215" t="s">
        <v>16339</v>
      </c>
      <c r="B21347" s="215" t="s">
        <v>46</v>
      </c>
      <c r="C21347" s="24"/>
    </row>
    <row r="21348" spans="1:3" ht="12.75" customHeight="1" x14ac:dyDescent="0.2">
      <c r="A21348" s="215" t="s">
        <v>16340</v>
      </c>
      <c r="B21348" s="215" t="s">
        <v>46</v>
      </c>
      <c r="C21348" s="24"/>
    </row>
    <row r="21349" spans="1:3" ht="12.75" customHeight="1" x14ac:dyDescent="0.2">
      <c r="A21349" s="215" t="s">
        <v>16342</v>
      </c>
      <c r="B21349" s="215" t="s">
        <v>46</v>
      </c>
      <c r="C21349" s="24"/>
    </row>
    <row r="21350" spans="1:3" ht="12.75" customHeight="1" x14ac:dyDescent="0.2">
      <c r="A21350" s="215" t="s">
        <v>24141</v>
      </c>
      <c r="B21350" s="215" t="s">
        <v>46</v>
      </c>
      <c r="C21350" s="24"/>
    </row>
    <row r="21351" spans="1:3" ht="12.75" customHeight="1" x14ac:dyDescent="0.2">
      <c r="A21351" s="215" t="s">
        <v>16343</v>
      </c>
      <c r="B21351" s="215" t="s">
        <v>46</v>
      </c>
      <c r="C21351" s="24"/>
    </row>
    <row r="21352" spans="1:3" ht="12.75" customHeight="1" x14ac:dyDescent="0.2">
      <c r="A21352" s="215" t="s">
        <v>24142</v>
      </c>
      <c r="B21352" s="215" t="s">
        <v>46</v>
      </c>
      <c r="C21352" s="24"/>
    </row>
    <row r="21353" spans="1:3" ht="12.75" customHeight="1" x14ac:dyDescent="0.2">
      <c r="A21353" s="215" t="s">
        <v>24143</v>
      </c>
      <c r="B21353" s="215" t="s">
        <v>46</v>
      </c>
      <c r="C21353" s="24"/>
    </row>
    <row r="21354" spans="1:3" ht="12.75" customHeight="1" x14ac:dyDescent="0.2">
      <c r="A21354" s="215" t="s">
        <v>16344</v>
      </c>
      <c r="B21354" s="215" t="s">
        <v>46</v>
      </c>
      <c r="C21354" s="24"/>
    </row>
    <row r="21355" spans="1:3" ht="12.75" customHeight="1" x14ac:dyDescent="0.2">
      <c r="A21355" s="215" t="s">
        <v>24144</v>
      </c>
      <c r="B21355" s="215" t="s">
        <v>46</v>
      </c>
      <c r="C21355" s="24"/>
    </row>
    <row r="21356" spans="1:3" ht="12.75" customHeight="1" x14ac:dyDescent="0.2">
      <c r="A21356" s="215" t="s">
        <v>16345</v>
      </c>
      <c r="B21356" s="215" t="s">
        <v>46</v>
      </c>
      <c r="C21356" s="24"/>
    </row>
    <row r="21357" spans="1:3" ht="12.75" customHeight="1" x14ac:dyDescent="0.2">
      <c r="A21357" s="215" t="s">
        <v>24145</v>
      </c>
      <c r="B21357" s="215" t="s">
        <v>46</v>
      </c>
      <c r="C21357" s="24"/>
    </row>
    <row r="21358" spans="1:3" ht="12.75" customHeight="1" x14ac:dyDescent="0.2">
      <c r="A21358" s="215" t="s">
        <v>24146</v>
      </c>
      <c r="B21358" s="215" t="s">
        <v>46</v>
      </c>
      <c r="C21358" s="24"/>
    </row>
    <row r="21359" spans="1:3" ht="12.75" customHeight="1" x14ac:dyDescent="0.2">
      <c r="A21359" s="215" t="s">
        <v>16242</v>
      </c>
      <c r="B21359" s="215" t="s">
        <v>46</v>
      </c>
      <c r="C21359" s="24"/>
    </row>
    <row r="21360" spans="1:3" ht="12.75" customHeight="1" x14ac:dyDescent="0.2">
      <c r="A21360" s="215" t="s">
        <v>16347</v>
      </c>
      <c r="B21360" s="215" t="s">
        <v>46</v>
      </c>
      <c r="C21360" s="24"/>
    </row>
    <row r="21361" spans="1:3" ht="12.75" customHeight="1" x14ac:dyDescent="0.2">
      <c r="A21361" s="215" t="s">
        <v>16348</v>
      </c>
      <c r="B21361" s="215" t="s">
        <v>46</v>
      </c>
      <c r="C21361" s="24"/>
    </row>
    <row r="21362" spans="1:3" ht="12.75" customHeight="1" x14ac:dyDescent="0.2">
      <c r="A21362" s="215" t="s">
        <v>24147</v>
      </c>
      <c r="B21362" s="215" t="s">
        <v>46</v>
      </c>
      <c r="C21362" s="24"/>
    </row>
    <row r="21363" spans="1:3" ht="12.75" customHeight="1" x14ac:dyDescent="0.2">
      <c r="A21363" s="215" t="s">
        <v>24148</v>
      </c>
      <c r="B21363" s="215" t="s">
        <v>46</v>
      </c>
      <c r="C21363" s="24"/>
    </row>
    <row r="21364" spans="1:3" ht="12.75" customHeight="1" x14ac:dyDescent="0.2">
      <c r="A21364" s="215" t="s">
        <v>24149</v>
      </c>
      <c r="B21364" s="215" t="s">
        <v>46</v>
      </c>
      <c r="C21364" s="24"/>
    </row>
    <row r="21365" spans="1:3" ht="12.75" customHeight="1" x14ac:dyDescent="0.2">
      <c r="A21365" s="215" t="s">
        <v>16349</v>
      </c>
      <c r="B21365" s="215" t="s">
        <v>46</v>
      </c>
      <c r="C21365" s="24"/>
    </row>
    <row r="21366" spans="1:3" ht="12.75" customHeight="1" x14ac:dyDescent="0.2">
      <c r="A21366" s="215" t="s">
        <v>24150</v>
      </c>
      <c r="B21366" s="215" t="s">
        <v>46</v>
      </c>
      <c r="C21366" s="24"/>
    </row>
    <row r="21367" spans="1:3" ht="12.75" customHeight="1" x14ac:dyDescent="0.2">
      <c r="A21367" s="215" t="s">
        <v>16243</v>
      </c>
      <c r="B21367" s="215" t="s">
        <v>46</v>
      </c>
      <c r="C21367" s="24"/>
    </row>
    <row r="21368" spans="1:3" ht="12.75" customHeight="1" x14ac:dyDescent="0.2">
      <c r="A21368" s="215" t="s">
        <v>16350</v>
      </c>
      <c r="B21368" s="215" t="s">
        <v>46</v>
      </c>
      <c r="C21368" s="24"/>
    </row>
    <row r="21369" spans="1:3" ht="12.75" customHeight="1" x14ac:dyDescent="0.2">
      <c r="A21369" s="215" t="s">
        <v>19646</v>
      </c>
      <c r="B21369" s="215" t="s">
        <v>46</v>
      </c>
      <c r="C21369" s="24"/>
    </row>
    <row r="21370" spans="1:3" ht="12.75" customHeight="1" x14ac:dyDescent="0.2">
      <c r="A21370" s="215" t="s">
        <v>16354</v>
      </c>
      <c r="B21370" s="215" t="s">
        <v>46</v>
      </c>
      <c r="C21370" s="24"/>
    </row>
    <row r="21371" spans="1:3" ht="12.75" customHeight="1" x14ac:dyDescent="0.2">
      <c r="A21371" s="215" t="s">
        <v>24151</v>
      </c>
      <c r="B21371" s="215" t="s">
        <v>46</v>
      </c>
      <c r="C21371" s="24"/>
    </row>
    <row r="21372" spans="1:3" ht="12.75" customHeight="1" x14ac:dyDescent="0.2">
      <c r="A21372" s="215" t="s">
        <v>2619</v>
      </c>
      <c r="B21372" s="215" t="s">
        <v>46</v>
      </c>
      <c r="C21372" s="24"/>
    </row>
    <row r="21373" spans="1:3" ht="12.75" customHeight="1" x14ac:dyDescent="0.2">
      <c r="A21373" s="215" t="s">
        <v>16244</v>
      </c>
      <c r="B21373" s="215" t="s">
        <v>46</v>
      </c>
      <c r="C21373" s="24"/>
    </row>
    <row r="21374" spans="1:3" ht="12.75" customHeight="1" x14ac:dyDescent="0.2">
      <c r="A21374" s="215" t="s">
        <v>16245</v>
      </c>
      <c r="B21374" s="215" t="s">
        <v>46</v>
      </c>
      <c r="C21374" s="24"/>
    </row>
    <row r="21375" spans="1:3" ht="12.75" customHeight="1" x14ac:dyDescent="0.2">
      <c r="A21375" s="215" t="s">
        <v>16246</v>
      </c>
      <c r="B21375" s="215" t="s">
        <v>46</v>
      </c>
      <c r="C21375" s="24"/>
    </row>
    <row r="21376" spans="1:3" ht="12.75" customHeight="1" x14ac:dyDescent="0.2">
      <c r="A21376" s="215" t="s">
        <v>16247</v>
      </c>
      <c r="B21376" s="215" t="s">
        <v>46</v>
      </c>
      <c r="C21376" s="24"/>
    </row>
    <row r="21377" spans="1:3" ht="12.75" customHeight="1" x14ac:dyDescent="0.2">
      <c r="A21377" s="215" t="s">
        <v>16248</v>
      </c>
      <c r="B21377" s="215" t="s">
        <v>46</v>
      </c>
      <c r="C21377" s="24"/>
    </row>
    <row r="21378" spans="1:3" ht="12.75" customHeight="1" x14ac:dyDescent="0.2">
      <c r="A21378" s="215" t="s">
        <v>16249</v>
      </c>
      <c r="B21378" s="215" t="s">
        <v>46</v>
      </c>
      <c r="C21378" s="24"/>
    </row>
    <row r="21379" spans="1:3" ht="12.75" customHeight="1" x14ac:dyDescent="0.2">
      <c r="A21379" s="215" t="s">
        <v>16355</v>
      </c>
      <c r="B21379" s="215" t="s">
        <v>46</v>
      </c>
      <c r="C21379" s="24"/>
    </row>
    <row r="21380" spans="1:3" ht="12.75" customHeight="1" x14ac:dyDescent="0.2">
      <c r="A21380" s="215" t="s">
        <v>16250</v>
      </c>
      <c r="B21380" s="215" t="s">
        <v>46</v>
      </c>
      <c r="C21380" s="24"/>
    </row>
    <row r="21381" spans="1:3" ht="12.75" customHeight="1" x14ac:dyDescent="0.2">
      <c r="A21381" s="215" t="s">
        <v>24152</v>
      </c>
      <c r="B21381" s="215" t="s">
        <v>46</v>
      </c>
      <c r="C21381" s="24"/>
    </row>
    <row r="21382" spans="1:3" ht="12.75" customHeight="1" x14ac:dyDescent="0.2">
      <c r="A21382" s="215" t="s">
        <v>16251</v>
      </c>
      <c r="B21382" s="215" t="s">
        <v>46</v>
      </c>
      <c r="C21382" s="24"/>
    </row>
    <row r="21383" spans="1:3" ht="12.75" customHeight="1" x14ac:dyDescent="0.2">
      <c r="A21383" s="215" t="s">
        <v>16252</v>
      </c>
      <c r="B21383" s="215" t="s">
        <v>46</v>
      </c>
      <c r="C21383" s="24"/>
    </row>
    <row r="21384" spans="1:3" ht="12.75" customHeight="1" x14ac:dyDescent="0.2">
      <c r="A21384" s="215" t="s">
        <v>16356</v>
      </c>
      <c r="B21384" s="215" t="s">
        <v>46</v>
      </c>
      <c r="C21384" s="24"/>
    </row>
    <row r="21385" spans="1:3" ht="12.75" customHeight="1" x14ac:dyDescent="0.2">
      <c r="A21385" s="215" t="s">
        <v>16357</v>
      </c>
      <c r="B21385" s="215" t="s">
        <v>46</v>
      </c>
      <c r="C21385" s="24"/>
    </row>
    <row r="21386" spans="1:3" ht="12.75" customHeight="1" x14ac:dyDescent="0.2">
      <c r="A21386" s="215" t="s">
        <v>24153</v>
      </c>
      <c r="B21386" s="215" t="s">
        <v>46</v>
      </c>
      <c r="C21386" s="24"/>
    </row>
    <row r="21387" spans="1:3" ht="12.75" customHeight="1" x14ac:dyDescent="0.2">
      <c r="A21387" s="215" t="s">
        <v>16253</v>
      </c>
      <c r="B21387" s="215" t="s">
        <v>46</v>
      </c>
      <c r="C21387" s="24"/>
    </row>
    <row r="21388" spans="1:3" ht="12.75" customHeight="1" x14ac:dyDescent="0.2">
      <c r="A21388" s="215" t="s">
        <v>2620</v>
      </c>
      <c r="B21388" s="215" t="s">
        <v>46</v>
      </c>
      <c r="C21388" s="24"/>
    </row>
    <row r="21389" spans="1:3" ht="12.75" customHeight="1" x14ac:dyDescent="0.2">
      <c r="A21389" s="215" t="s">
        <v>16254</v>
      </c>
      <c r="B21389" s="215" t="s">
        <v>46</v>
      </c>
      <c r="C21389" s="24"/>
    </row>
    <row r="21390" spans="1:3" ht="12.75" customHeight="1" x14ac:dyDescent="0.2">
      <c r="A21390" s="215" t="s">
        <v>16255</v>
      </c>
      <c r="B21390" s="215" t="s">
        <v>46</v>
      </c>
      <c r="C21390" s="24"/>
    </row>
    <row r="21391" spans="1:3" ht="12.75" customHeight="1" x14ac:dyDescent="0.2">
      <c r="A21391" s="215" t="s">
        <v>16256</v>
      </c>
      <c r="B21391" s="215" t="s">
        <v>46</v>
      </c>
      <c r="C21391" s="24"/>
    </row>
    <row r="21392" spans="1:3" ht="12.75" customHeight="1" x14ac:dyDescent="0.2">
      <c r="A21392" s="215" t="s">
        <v>24154</v>
      </c>
      <c r="B21392" s="215" t="s">
        <v>46</v>
      </c>
      <c r="C21392" s="24"/>
    </row>
    <row r="21393" spans="1:3" ht="12.75" customHeight="1" x14ac:dyDescent="0.2">
      <c r="A21393" s="215" t="s">
        <v>2621</v>
      </c>
      <c r="B21393" s="215" t="s">
        <v>46</v>
      </c>
      <c r="C21393" s="24"/>
    </row>
    <row r="21394" spans="1:3" ht="12.75" customHeight="1" x14ac:dyDescent="0.2">
      <c r="A21394" s="215" t="s">
        <v>16257</v>
      </c>
      <c r="B21394" s="215" t="s">
        <v>46</v>
      </c>
      <c r="C21394" s="24"/>
    </row>
    <row r="21395" spans="1:3" ht="12.75" customHeight="1" x14ac:dyDescent="0.2">
      <c r="A21395" s="215" t="s">
        <v>16258</v>
      </c>
      <c r="B21395" s="215" t="s">
        <v>46</v>
      </c>
      <c r="C21395" s="24"/>
    </row>
    <row r="21396" spans="1:3" ht="12.75" customHeight="1" x14ac:dyDescent="0.2">
      <c r="A21396" s="215" t="s">
        <v>24155</v>
      </c>
      <c r="B21396" s="215" t="s">
        <v>46</v>
      </c>
      <c r="C21396" s="24"/>
    </row>
    <row r="21397" spans="1:3" ht="12.75" customHeight="1" x14ac:dyDescent="0.2">
      <c r="A21397" s="215" t="s">
        <v>24156</v>
      </c>
      <c r="B21397" s="215" t="s">
        <v>46</v>
      </c>
      <c r="C21397" s="24"/>
    </row>
    <row r="21398" spans="1:3" ht="12.75" customHeight="1" x14ac:dyDescent="0.2">
      <c r="A21398" s="215" t="s">
        <v>16259</v>
      </c>
      <c r="B21398" s="215" t="s">
        <v>46</v>
      </c>
      <c r="C21398" s="24"/>
    </row>
    <row r="21399" spans="1:3" ht="12.75" customHeight="1" x14ac:dyDescent="0.2">
      <c r="A21399" s="215" t="s">
        <v>16260</v>
      </c>
      <c r="B21399" s="215" t="s">
        <v>46</v>
      </c>
      <c r="C21399" s="24"/>
    </row>
    <row r="21400" spans="1:3" ht="12.75" customHeight="1" x14ac:dyDescent="0.2">
      <c r="A21400" s="215" t="s">
        <v>16261</v>
      </c>
      <c r="B21400" s="215" t="s">
        <v>46</v>
      </c>
      <c r="C21400" s="24"/>
    </row>
    <row r="21401" spans="1:3" ht="12.75" customHeight="1" x14ac:dyDescent="0.2">
      <c r="A21401" s="215" t="s">
        <v>16262</v>
      </c>
      <c r="B21401" s="215" t="s">
        <v>46</v>
      </c>
      <c r="C21401" s="24"/>
    </row>
    <row r="21402" spans="1:3" ht="12.75" customHeight="1" x14ac:dyDescent="0.2">
      <c r="A21402" s="215" t="s">
        <v>16263</v>
      </c>
      <c r="B21402" s="215" t="s">
        <v>46</v>
      </c>
      <c r="C21402" s="24"/>
    </row>
    <row r="21403" spans="1:3" ht="12.75" customHeight="1" x14ac:dyDescent="0.2">
      <c r="A21403" s="215" t="s">
        <v>24114</v>
      </c>
      <c r="B21403" s="215" t="s">
        <v>46</v>
      </c>
      <c r="C21403" s="24"/>
    </row>
    <row r="21404" spans="1:3" ht="12.75" customHeight="1" x14ac:dyDescent="0.2">
      <c r="A21404" s="215" t="s">
        <v>16358</v>
      </c>
      <c r="B21404" s="215" t="s">
        <v>46</v>
      </c>
      <c r="C21404" s="24"/>
    </row>
    <row r="21405" spans="1:3" ht="12.75" customHeight="1" x14ac:dyDescent="0.2">
      <c r="A21405" s="215" t="s">
        <v>2622</v>
      </c>
      <c r="B21405" s="215" t="s">
        <v>46</v>
      </c>
      <c r="C21405" s="24"/>
    </row>
    <row r="21406" spans="1:3" ht="12.75" customHeight="1" x14ac:dyDescent="0.2">
      <c r="A21406" s="215" t="s">
        <v>16264</v>
      </c>
      <c r="B21406" s="215" t="s">
        <v>46</v>
      </c>
      <c r="C21406" s="24"/>
    </row>
    <row r="21407" spans="1:3" ht="12.75" customHeight="1" x14ac:dyDescent="0.2">
      <c r="A21407" s="215" t="s">
        <v>16265</v>
      </c>
      <c r="B21407" s="215" t="s">
        <v>46</v>
      </c>
      <c r="C21407" s="24"/>
    </row>
    <row r="21408" spans="1:3" ht="12.75" customHeight="1" x14ac:dyDescent="0.2">
      <c r="A21408" s="215" t="s">
        <v>24115</v>
      </c>
      <c r="B21408" s="215" t="s">
        <v>46</v>
      </c>
      <c r="C21408" s="24"/>
    </row>
    <row r="21409" spans="1:3" ht="12.75" customHeight="1" x14ac:dyDescent="0.2">
      <c r="A21409" s="215" t="s">
        <v>24157</v>
      </c>
      <c r="B21409" s="215" t="s">
        <v>46</v>
      </c>
      <c r="C21409" s="24"/>
    </row>
    <row r="21410" spans="1:3" ht="12.75" customHeight="1" x14ac:dyDescent="0.2">
      <c r="A21410" s="215" t="s">
        <v>24158</v>
      </c>
      <c r="B21410" s="215" t="s">
        <v>46</v>
      </c>
      <c r="C21410" s="24"/>
    </row>
    <row r="21411" spans="1:3" ht="12.75" customHeight="1" x14ac:dyDescent="0.2">
      <c r="A21411" s="215" t="s">
        <v>16276</v>
      </c>
      <c r="B21411" s="215" t="s">
        <v>46</v>
      </c>
      <c r="C21411" s="24"/>
    </row>
    <row r="21412" spans="1:3" ht="12.75" customHeight="1" x14ac:dyDescent="0.2">
      <c r="A21412" s="215" t="s">
        <v>16359</v>
      </c>
      <c r="B21412" s="215" t="s">
        <v>46</v>
      </c>
      <c r="C21412" s="24"/>
    </row>
    <row r="21413" spans="1:3" ht="12.75" customHeight="1" x14ac:dyDescent="0.2">
      <c r="A21413" s="215" t="s">
        <v>16360</v>
      </c>
      <c r="B21413" s="215" t="s">
        <v>46</v>
      </c>
      <c r="C21413" s="24"/>
    </row>
    <row r="21414" spans="1:3" ht="12.75" customHeight="1" x14ac:dyDescent="0.2">
      <c r="A21414" s="215" t="s">
        <v>16361</v>
      </c>
      <c r="B21414" s="215" t="s">
        <v>46</v>
      </c>
      <c r="C21414" s="24"/>
    </row>
    <row r="21415" spans="1:3" ht="12.75" customHeight="1" x14ac:dyDescent="0.2">
      <c r="A21415" s="215" t="s">
        <v>2624</v>
      </c>
      <c r="B21415" s="215" t="s">
        <v>46</v>
      </c>
      <c r="C21415" s="24"/>
    </row>
    <row r="21416" spans="1:3" ht="12.75" customHeight="1" x14ac:dyDescent="0.2">
      <c r="A21416" s="215" t="s">
        <v>16277</v>
      </c>
      <c r="B21416" s="215" t="s">
        <v>46</v>
      </c>
      <c r="C21416" s="24"/>
    </row>
    <row r="21417" spans="1:3" ht="12.75" customHeight="1" x14ac:dyDescent="0.2">
      <c r="A21417" s="215" t="s">
        <v>16278</v>
      </c>
      <c r="B21417" s="215" t="s">
        <v>46</v>
      </c>
      <c r="C21417" s="24"/>
    </row>
    <row r="21418" spans="1:3" ht="12.75" customHeight="1" x14ac:dyDescent="0.2">
      <c r="A21418" s="215" t="s">
        <v>24159</v>
      </c>
      <c r="B21418" s="215" t="s">
        <v>46</v>
      </c>
      <c r="C21418" s="24"/>
    </row>
    <row r="21419" spans="1:3" ht="12.75" customHeight="1" x14ac:dyDescent="0.2">
      <c r="A21419" s="215" t="s">
        <v>16279</v>
      </c>
      <c r="B21419" s="215" t="s">
        <v>46</v>
      </c>
      <c r="C21419" s="24"/>
    </row>
    <row r="21420" spans="1:3" ht="12.75" customHeight="1" x14ac:dyDescent="0.2">
      <c r="A21420" s="215" t="s">
        <v>16280</v>
      </c>
      <c r="B21420" s="215" t="s">
        <v>46</v>
      </c>
      <c r="C21420" s="24"/>
    </row>
    <row r="21421" spans="1:3" ht="12.75" customHeight="1" x14ac:dyDescent="0.2">
      <c r="A21421" s="215" t="s">
        <v>24160</v>
      </c>
      <c r="B21421" s="215" t="s">
        <v>46</v>
      </c>
      <c r="C21421" s="24"/>
    </row>
    <row r="21422" spans="1:3" ht="12.75" customHeight="1" x14ac:dyDescent="0.2">
      <c r="A21422" s="215" t="s">
        <v>16281</v>
      </c>
      <c r="B21422" s="215" t="s">
        <v>46</v>
      </c>
      <c r="C21422" s="24"/>
    </row>
    <row r="21423" spans="1:3" ht="12.75" customHeight="1" x14ac:dyDescent="0.2">
      <c r="A21423" s="215" t="s">
        <v>16282</v>
      </c>
      <c r="B21423" s="215" t="s">
        <v>46</v>
      </c>
      <c r="C21423" s="24"/>
    </row>
    <row r="21424" spans="1:3" ht="12.75" customHeight="1" x14ac:dyDescent="0.2">
      <c r="A21424" s="215" t="s">
        <v>16283</v>
      </c>
      <c r="B21424" s="215" t="s">
        <v>46</v>
      </c>
      <c r="C21424" s="24"/>
    </row>
    <row r="21425" spans="1:3" ht="12.75" customHeight="1" x14ac:dyDescent="0.2">
      <c r="A21425" s="215" t="s">
        <v>16284</v>
      </c>
      <c r="B21425" s="215" t="s">
        <v>46</v>
      </c>
      <c r="C21425" s="24"/>
    </row>
    <row r="21426" spans="1:3" ht="12.75" customHeight="1" x14ac:dyDescent="0.2">
      <c r="A21426" s="215" t="s">
        <v>16285</v>
      </c>
      <c r="B21426" s="215" t="s">
        <v>46</v>
      </c>
      <c r="C21426" s="24"/>
    </row>
    <row r="21427" spans="1:3" ht="12.75" customHeight="1" x14ac:dyDescent="0.2">
      <c r="A21427" s="215" t="s">
        <v>16286</v>
      </c>
      <c r="B21427" s="215" t="s">
        <v>46</v>
      </c>
      <c r="C21427" s="24"/>
    </row>
    <row r="21428" spans="1:3" ht="12.75" customHeight="1" x14ac:dyDescent="0.2">
      <c r="A21428" s="215" t="s">
        <v>16287</v>
      </c>
      <c r="B21428" s="215" t="s">
        <v>46</v>
      </c>
      <c r="C21428" s="24"/>
    </row>
    <row r="21429" spans="1:3" ht="12.75" customHeight="1" x14ac:dyDescent="0.2">
      <c r="A21429" s="215" t="s">
        <v>19644</v>
      </c>
      <c r="B21429" s="215" t="s">
        <v>46</v>
      </c>
      <c r="C21429" s="24"/>
    </row>
    <row r="21430" spans="1:3" ht="12.75" customHeight="1" x14ac:dyDescent="0.2">
      <c r="A21430" s="215" t="s">
        <v>16288</v>
      </c>
      <c r="B21430" s="215" t="s">
        <v>46</v>
      </c>
      <c r="C21430" s="24"/>
    </row>
    <row r="21431" spans="1:3" ht="12.75" customHeight="1" x14ac:dyDescent="0.2">
      <c r="A21431" s="215" t="s">
        <v>16289</v>
      </c>
      <c r="B21431" s="215" t="s">
        <v>46</v>
      </c>
      <c r="C21431" s="24"/>
    </row>
    <row r="21432" spans="1:3" ht="12.75" customHeight="1" x14ac:dyDescent="0.2">
      <c r="A21432" s="215" t="s">
        <v>46</v>
      </c>
      <c r="B21432" s="215" t="s">
        <v>46</v>
      </c>
      <c r="C21432" s="24"/>
    </row>
    <row r="21433" spans="1:3" ht="12.75" customHeight="1" x14ac:dyDescent="0.2">
      <c r="A21433" s="215" t="s">
        <v>16290</v>
      </c>
      <c r="B21433" s="215" t="s">
        <v>46</v>
      </c>
      <c r="C21433" s="24"/>
    </row>
    <row r="21434" spans="1:3" ht="12.75" customHeight="1" x14ac:dyDescent="0.2">
      <c r="A21434" s="215" t="s">
        <v>16291</v>
      </c>
      <c r="B21434" s="215" t="s">
        <v>46</v>
      </c>
      <c r="C21434" s="24"/>
    </row>
    <row r="21435" spans="1:3" ht="12.75" customHeight="1" x14ac:dyDescent="0.2">
      <c r="A21435" s="215" t="s">
        <v>16292</v>
      </c>
      <c r="B21435" s="215" t="s">
        <v>46</v>
      </c>
      <c r="C21435" s="24"/>
    </row>
    <row r="21436" spans="1:3" ht="12.75" customHeight="1" x14ac:dyDescent="0.2">
      <c r="A21436" s="215" t="s">
        <v>16293</v>
      </c>
      <c r="B21436" s="215" t="s">
        <v>46</v>
      </c>
      <c r="C21436" s="24"/>
    </row>
    <row r="21437" spans="1:3" ht="12.75" customHeight="1" x14ac:dyDescent="0.2">
      <c r="A21437" s="215" t="s">
        <v>24161</v>
      </c>
      <c r="B21437" s="215" t="s">
        <v>46</v>
      </c>
      <c r="C21437" s="24"/>
    </row>
    <row r="21438" spans="1:3" ht="12.75" customHeight="1" x14ac:dyDescent="0.2">
      <c r="A21438" s="215" t="s">
        <v>16294</v>
      </c>
      <c r="B21438" s="215" t="s">
        <v>46</v>
      </c>
      <c r="C21438" s="24"/>
    </row>
    <row r="21439" spans="1:3" ht="12.75" customHeight="1" x14ac:dyDescent="0.2">
      <c r="A21439" s="215" t="s">
        <v>24162</v>
      </c>
      <c r="B21439" s="215" t="s">
        <v>46</v>
      </c>
      <c r="C21439" s="24"/>
    </row>
    <row r="21440" spans="1:3" ht="12.75" customHeight="1" x14ac:dyDescent="0.2">
      <c r="A21440" s="215" t="s">
        <v>24163</v>
      </c>
      <c r="B21440" s="215" t="s">
        <v>46</v>
      </c>
      <c r="C21440" s="24"/>
    </row>
    <row r="21441" spans="1:3" ht="12.75" customHeight="1" x14ac:dyDescent="0.2">
      <c r="A21441" s="215" t="s">
        <v>16295</v>
      </c>
      <c r="B21441" s="215" t="s">
        <v>46</v>
      </c>
      <c r="C21441" s="24"/>
    </row>
    <row r="21442" spans="1:3" ht="12.75" customHeight="1" x14ac:dyDescent="0.2">
      <c r="A21442" s="215" t="s">
        <v>16296</v>
      </c>
      <c r="B21442" s="215" t="s">
        <v>46</v>
      </c>
      <c r="C21442" s="24"/>
    </row>
    <row r="21443" spans="1:3" ht="12.75" customHeight="1" x14ac:dyDescent="0.2">
      <c r="A21443" s="215" t="s">
        <v>16297</v>
      </c>
      <c r="B21443" s="215" t="s">
        <v>46</v>
      </c>
      <c r="C21443" s="24"/>
    </row>
    <row r="21444" spans="1:3" ht="12.75" customHeight="1" x14ac:dyDescent="0.2">
      <c r="A21444" s="215" t="s">
        <v>16298</v>
      </c>
      <c r="B21444" s="215" t="s">
        <v>46</v>
      </c>
      <c r="C21444" s="24"/>
    </row>
    <row r="21445" spans="1:3" ht="12.75" customHeight="1" x14ac:dyDescent="0.2">
      <c r="A21445" s="215" t="s">
        <v>24116</v>
      </c>
      <c r="B21445" s="215" t="s">
        <v>46</v>
      </c>
      <c r="C21445" s="24"/>
    </row>
    <row r="21446" spans="1:3" ht="12.75" customHeight="1" x14ac:dyDescent="0.2">
      <c r="A21446" s="215" t="s">
        <v>16362</v>
      </c>
      <c r="B21446" s="215" t="s">
        <v>46</v>
      </c>
      <c r="C21446" s="24"/>
    </row>
    <row r="21447" spans="1:3" ht="12.75" customHeight="1" x14ac:dyDescent="0.2">
      <c r="A21447" s="215" t="s">
        <v>2625</v>
      </c>
      <c r="B21447" s="215" t="s">
        <v>46</v>
      </c>
      <c r="C21447" s="24"/>
    </row>
    <row r="21448" spans="1:3" ht="12.75" customHeight="1" x14ac:dyDescent="0.2">
      <c r="A21448" s="215" t="s">
        <v>16299</v>
      </c>
      <c r="B21448" s="215" t="s">
        <v>46</v>
      </c>
      <c r="C21448" s="24"/>
    </row>
    <row r="21449" spans="1:3" ht="12.75" customHeight="1" x14ac:dyDescent="0.2">
      <c r="A21449" s="215" t="s">
        <v>16300</v>
      </c>
      <c r="B21449" s="215" t="s">
        <v>46</v>
      </c>
      <c r="C21449" s="24"/>
    </row>
    <row r="21450" spans="1:3" ht="12.75" customHeight="1" x14ac:dyDescent="0.2">
      <c r="A21450" s="215" t="s">
        <v>16301</v>
      </c>
      <c r="B21450" s="215" t="s">
        <v>46</v>
      </c>
      <c r="C21450" s="24"/>
    </row>
    <row r="21451" spans="1:3" ht="12.75" customHeight="1" x14ac:dyDescent="0.2">
      <c r="A21451" s="215" t="s">
        <v>16302</v>
      </c>
      <c r="B21451" s="215" t="s">
        <v>46</v>
      </c>
      <c r="C21451" s="24"/>
    </row>
    <row r="21452" spans="1:3" ht="12.75" customHeight="1" x14ac:dyDescent="0.2">
      <c r="A21452" s="215" t="s">
        <v>24164</v>
      </c>
      <c r="B21452" s="215" t="s">
        <v>46</v>
      </c>
      <c r="C21452" s="24"/>
    </row>
    <row r="21453" spans="1:3" ht="12.75" customHeight="1" x14ac:dyDescent="0.2">
      <c r="A21453" s="215" t="s">
        <v>16303</v>
      </c>
      <c r="B21453" s="215" t="s">
        <v>46</v>
      </c>
      <c r="C21453" s="24"/>
    </row>
    <row r="21454" spans="1:3" ht="12.75" customHeight="1" x14ac:dyDescent="0.2">
      <c r="A21454" s="215" t="s">
        <v>16304</v>
      </c>
      <c r="B21454" s="215" t="s">
        <v>46</v>
      </c>
      <c r="C21454" s="24"/>
    </row>
    <row r="21455" spans="1:3" ht="12.75" customHeight="1" x14ac:dyDescent="0.2">
      <c r="A21455" s="215" t="s">
        <v>16305</v>
      </c>
      <c r="B21455" s="215" t="s">
        <v>46</v>
      </c>
      <c r="C21455" s="24"/>
    </row>
    <row r="21456" spans="1:3" ht="12.75" customHeight="1" x14ac:dyDescent="0.2">
      <c r="A21456" s="215" t="s">
        <v>16306</v>
      </c>
      <c r="B21456" s="215" t="s">
        <v>46</v>
      </c>
      <c r="C21456" s="24"/>
    </row>
    <row r="21457" spans="1:3" ht="12.75" customHeight="1" x14ac:dyDescent="0.2">
      <c r="A21457" s="215" t="s">
        <v>16307</v>
      </c>
      <c r="B21457" s="215" t="s">
        <v>46</v>
      </c>
      <c r="C21457" s="24"/>
    </row>
    <row r="21458" spans="1:3" ht="12.75" customHeight="1" x14ac:dyDescent="0.2">
      <c r="A21458" s="215" t="s">
        <v>16308</v>
      </c>
      <c r="B21458" s="215" t="s">
        <v>46</v>
      </c>
      <c r="C21458" s="24"/>
    </row>
    <row r="21459" spans="1:3" ht="12.75" customHeight="1" x14ac:dyDescent="0.2">
      <c r="A21459" s="215" t="s">
        <v>16309</v>
      </c>
      <c r="B21459" s="215" t="s">
        <v>46</v>
      </c>
      <c r="C21459" s="24"/>
    </row>
    <row r="21460" spans="1:3" ht="12.75" customHeight="1" x14ac:dyDescent="0.2">
      <c r="A21460" s="215" t="s">
        <v>24165</v>
      </c>
      <c r="B21460" s="215" t="s">
        <v>46</v>
      </c>
      <c r="C21460" s="24"/>
    </row>
    <row r="21461" spans="1:3" ht="12.75" customHeight="1" x14ac:dyDescent="0.2">
      <c r="A21461" s="215" t="s">
        <v>24166</v>
      </c>
      <c r="B21461" s="215" t="s">
        <v>46</v>
      </c>
      <c r="C21461" s="24"/>
    </row>
    <row r="21462" spans="1:3" ht="12.75" customHeight="1" x14ac:dyDescent="0.2">
      <c r="A21462" s="215" t="s">
        <v>16310</v>
      </c>
      <c r="B21462" s="215" t="s">
        <v>46</v>
      </c>
      <c r="C21462" s="24"/>
    </row>
    <row r="21463" spans="1:3" ht="12.75" customHeight="1" x14ac:dyDescent="0.2">
      <c r="A21463" s="215" t="s">
        <v>16311</v>
      </c>
      <c r="B21463" s="215" t="s">
        <v>46</v>
      </c>
      <c r="C21463" s="24"/>
    </row>
    <row r="21464" spans="1:3" ht="12.75" customHeight="1" x14ac:dyDescent="0.2">
      <c r="A21464" s="215" t="s">
        <v>24117</v>
      </c>
      <c r="B21464" s="215" t="s">
        <v>46</v>
      </c>
      <c r="C21464" s="24"/>
    </row>
    <row r="21465" spans="1:3" ht="12.75" customHeight="1" x14ac:dyDescent="0.2">
      <c r="A21465" s="215" t="s">
        <v>2626</v>
      </c>
      <c r="B21465" s="215" t="s">
        <v>46</v>
      </c>
      <c r="C21465" s="24"/>
    </row>
    <row r="21466" spans="1:3" ht="12.75" customHeight="1" x14ac:dyDescent="0.2">
      <c r="A21466" s="215" t="s">
        <v>16363</v>
      </c>
      <c r="B21466" s="215" t="s">
        <v>1782</v>
      </c>
      <c r="C21466" s="24"/>
    </row>
    <row r="21467" spans="1:3" ht="12.75" customHeight="1" x14ac:dyDescent="0.2">
      <c r="A21467" s="215" t="s">
        <v>16364</v>
      </c>
      <c r="B21467" s="215" t="s">
        <v>1972</v>
      </c>
      <c r="C21467" s="24"/>
    </row>
    <row r="21468" spans="1:3" ht="12.75" customHeight="1" x14ac:dyDescent="0.2">
      <c r="A21468" s="215" t="s">
        <v>2627</v>
      </c>
      <c r="B21468" s="215" t="s">
        <v>219</v>
      </c>
      <c r="C21468" s="24"/>
    </row>
    <row r="21469" spans="1:3" ht="12.75" customHeight="1" x14ac:dyDescent="0.2">
      <c r="A21469" s="215" t="s">
        <v>16365</v>
      </c>
      <c r="B21469" s="215" t="s">
        <v>219</v>
      </c>
      <c r="C21469" s="24"/>
    </row>
    <row r="21470" spans="1:3" ht="12.75" customHeight="1" x14ac:dyDescent="0.2">
      <c r="A21470" s="215" t="s">
        <v>16366</v>
      </c>
      <c r="B21470" s="215" t="s">
        <v>219</v>
      </c>
      <c r="C21470" s="24"/>
    </row>
    <row r="21471" spans="1:3" ht="12.75" customHeight="1" x14ac:dyDescent="0.2">
      <c r="A21471" s="215" t="s">
        <v>16367</v>
      </c>
      <c r="B21471" s="215" t="s">
        <v>219</v>
      </c>
      <c r="C21471" s="24"/>
    </row>
    <row r="21472" spans="1:3" ht="12.75" customHeight="1" x14ac:dyDescent="0.2">
      <c r="A21472" s="215" t="s">
        <v>16368</v>
      </c>
      <c r="B21472" s="215" t="s">
        <v>219</v>
      </c>
      <c r="C21472" s="24"/>
    </row>
    <row r="21473" spans="1:3" ht="12.75" customHeight="1" x14ac:dyDescent="0.2">
      <c r="A21473" s="215" t="s">
        <v>16369</v>
      </c>
      <c r="B21473" s="215" t="s">
        <v>219</v>
      </c>
      <c r="C21473" s="24"/>
    </row>
    <row r="21474" spans="1:3" ht="12.75" customHeight="1" x14ac:dyDescent="0.2">
      <c r="A21474" s="215" t="s">
        <v>16370</v>
      </c>
      <c r="B21474" s="215" t="s">
        <v>219</v>
      </c>
      <c r="C21474" s="24"/>
    </row>
    <row r="21475" spans="1:3" ht="12.75" customHeight="1" x14ac:dyDescent="0.2">
      <c r="A21475" s="215" t="s">
        <v>2628</v>
      </c>
      <c r="B21475" s="215" t="s">
        <v>219</v>
      </c>
      <c r="C21475" s="24"/>
    </row>
    <row r="21476" spans="1:3" ht="12.75" customHeight="1" x14ac:dyDescent="0.2">
      <c r="A21476" s="215" t="s">
        <v>16371</v>
      </c>
      <c r="B21476" s="215" t="s">
        <v>219</v>
      </c>
      <c r="C21476" s="24"/>
    </row>
    <row r="21477" spans="1:3" ht="12.75" customHeight="1" x14ac:dyDescent="0.2">
      <c r="A21477" s="215" t="s">
        <v>16372</v>
      </c>
      <c r="B21477" s="215" t="s">
        <v>219</v>
      </c>
      <c r="C21477" s="24"/>
    </row>
    <row r="21478" spans="1:3" ht="12.75" customHeight="1" x14ac:dyDescent="0.2">
      <c r="A21478" s="185" t="s">
        <v>26482</v>
      </c>
      <c r="B21478" s="185" t="s">
        <v>219</v>
      </c>
      <c r="C21478" s="24"/>
    </row>
    <row r="21479" spans="1:3" ht="12.75" customHeight="1" x14ac:dyDescent="0.2">
      <c r="A21479" s="215" t="s">
        <v>16373</v>
      </c>
      <c r="B21479" s="215" t="s">
        <v>219</v>
      </c>
      <c r="C21479" s="24"/>
    </row>
    <row r="21480" spans="1:3" ht="12.75" customHeight="1" x14ac:dyDescent="0.2">
      <c r="A21480" s="215" t="s">
        <v>16374</v>
      </c>
      <c r="B21480" s="215" t="s">
        <v>219</v>
      </c>
      <c r="C21480" s="24"/>
    </row>
    <row r="21481" spans="1:3" ht="12.75" customHeight="1" x14ac:dyDescent="0.2">
      <c r="A21481" s="215" t="s">
        <v>16430</v>
      </c>
      <c r="B21481" s="215" t="s">
        <v>219</v>
      </c>
      <c r="C21481" s="24"/>
    </row>
    <row r="21482" spans="1:3" ht="12.75" customHeight="1" x14ac:dyDescent="0.2">
      <c r="A21482" s="215" t="s">
        <v>16431</v>
      </c>
      <c r="B21482" s="215" t="s">
        <v>219</v>
      </c>
      <c r="C21482" s="24"/>
    </row>
    <row r="21483" spans="1:3" ht="12.75" customHeight="1" x14ac:dyDescent="0.2">
      <c r="A21483" s="215" t="s">
        <v>16432</v>
      </c>
      <c r="B21483" s="215" t="s">
        <v>219</v>
      </c>
      <c r="C21483" s="24"/>
    </row>
    <row r="21484" spans="1:3" ht="12.75" customHeight="1" x14ac:dyDescent="0.2">
      <c r="A21484" s="215" t="s">
        <v>24168</v>
      </c>
      <c r="B21484" s="215" t="s">
        <v>219</v>
      </c>
      <c r="C21484" s="24"/>
    </row>
    <row r="21485" spans="1:3" ht="12.75" customHeight="1" x14ac:dyDescent="0.2">
      <c r="A21485" s="215" t="s">
        <v>16433</v>
      </c>
      <c r="B21485" s="215" t="s">
        <v>219</v>
      </c>
      <c r="C21485" s="24"/>
    </row>
    <row r="21486" spans="1:3" ht="12.75" customHeight="1" x14ac:dyDescent="0.2">
      <c r="A21486" s="215" t="s">
        <v>16434</v>
      </c>
      <c r="B21486" s="215" t="s">
        <v>219</v>
      </c>
      <c r="C21486" s="24"/>
    </row>
    <row r="21487" spans="1:3" ht="12.75" customHeight="1" x14ac:dyDescent="0.2">
      <c r="A21487" s="215" t="s">
        <v>16435</v>
      </c>
      <c r="B21487" s="215" t="s">
        <v>219</v>
      </c>
      <c r="C21487" s="24"/>
    </row>
    <row r="21488" spans="1:3" ht="12.75" customHeight="1" x14ac:dyDescent="0.2">
      <c r="A21488" s="215" t="s">
        <v>16436</v>
      </c>
      <c r="B21488" s="215" t="s">
        <v>219</v>
      </c>
      <c r="C21488" s="24"/>
    </row>
    <row r="21489" spans="1:3" ht="12.75" customHeight="1" x14ac:dyDescent="0.2">
      <c r="A21489" s="215" t="s">
        <v>16437</v>
      </c>
      <c r="B21489" s="215" t="s">
        <v>219</v>
      </c>
      <c r="C21489" s="24"/>
    </row>
    <row r="21490" spans="1:3" ht="12.75" customHeight="1" x14ac:dyDescent="0.2">
      <c r="A21490" s="215" t="s">
        <v>24169</v>
      </c>
      <c r="B21490" s="215" t="s">
        <v>219</v>
      </c>
      <c r="C21490" s="24"/>
    </row>
    <row r="21491" spans="1:3" ht="12.75" customHeight="1" x14ac:dyDescent="0.2">
      <c r="A21491" s="215" t="s">
        <v>16375</v>
      </c>
      <c r="B21491" s="215" t="s">
        <v>219</v>
      </c>
      <c r="C21491" s="24"/>
    </row>
    <row r="21492" spans="1:3" ht="12.75" customHeight="1" x14ac:dyDescent="0.2">
      <c r="A21492" s="215" t="s">
        <v>24170</v>
      </c>
      <c r="B21492" s="215" t="s">
        <v>219</v>
      </c>
      <c r="C21492" s="24"/>
    </row>
    <row r="21493" spans="1:3" ht="12.75" customHeight="1" x14ac:dyDescent="0.2">
      <c r="A21493" s="215" t="s">
        <v>24171</v>
      </c>
      <c r="B21493" s="215" t="s">
        <v>219</v>
      </c>
      <c r="C21493" s="24"/>
    </row>
    <row r="21494" spans="1:3" ht="12.75" customHeight="1" x14ac:dyDescent="0.2">
      <c r="A21494" s="215" t="s">
        <v>16438</v>
      </c>
      <c r="B21494" s="215" t="s">
        <v>219</v>
      </c>
      <c r="C21494" s="24"/>
    </row>
    <row r="21495" spans="1:3" ht="12.75" customHeight="1" x14ac:dyDescent="0.2">
      <c r="A21495" s="215" t="s">
        <v>16376</v>
      </c>
      <c r="B21495" s="215" t="s">
        <v>219</v>
      </c>
      <c r="C21495" s="24"/>
    </row>
    <row r="21496" spans="1:3" ht="12.75" customHeight="1" x14ac:dyDescent="0.2">
      <c r="A21496" s="215" t="s">
        <v>16377</v>
      </c>
      <c r="B21496" s="215" t="s">
        <v>219</v>
      </c>
      <c r="C21496" s="24"/>
    </row>
    <row r="21497" spans="1:3" ht="12.75" customHeight="1" x14ac:dyDescent="0.2">
      <c r="A21497" s="215" t="s">
        <v>24172</v>
      </c>
      <c r="B21497" s="215" t="s">
        <v>219</v>
      </c>
      <c r="C21497" s="24"/>
    </row>
    <row r="21498" spans="1:3" ht="12.75" customHeight="1" x14ac:dyDescent="0.2">
      <c r="A21498" s="215" t="s">
        <v>16439</v>
      </c>
      <c r="B21498" s="215" t="s">
        <v>219</v>
      </c>
      <c r="C21498" s="24"/>
    </row>
    <row r="21499" spans="1:3" ht="12.75" customHeight="1" x14ac:dyDescent="0.2">
      <c r="A21499" s="215" t="s">
        <v>2657</v>
      </c>
      <c r="B21499" s="215" t="s">
        <v>219</v>
      </c>
      <c r="C21499" s="24"/>
    </row>
    <row r="21500" spans="1:3" ht="12.75" customHeight="1" x14ac:dyDescent="0.2">
      <c r="A21500" s="215" t="s">
        <v>16378</v>
      </c>
      <c r="B21500" s="215" t="s">
        <v>219</v>
      </c>
      <c r="C21500" s="24"/>
    </row>
    <row r="21501" spans="1:3" ht="12.75" customHeight="1" x14ac:dyDescent="0.2">
      <c r="A21501" s="215" t="s">
        <v>16379</v>
      </c>
      <c r="B21501" s="215" t="s">
        <v>219</v>
      </c>
      <c r="C21501" s="24"/>
    </row>
    <row r="21502" spans="1:3" ht="12.75" customHeight="1" x14ac:dyDescent="0.2">
      <c r="A21502" s="215" t="s">
        <v>16440</v>
      </c>
      <c r="B21502" s="215" t="s">
        <v>219</v>
      </c>
      <c r="C21502" s="24"/>
    </row>
    <row r="21503" spans="1:3" ht="12.75" customHeight="1" x14ac:dyDescent="0.2">
      <c r="A21503" s="215" t="s">
        <v>16380</v>
      </c>
      <c r="B21503" s="215" t="s">
        <v>219</v>
      </c>
      <c r="C21503" s="24"/>
    </row>
    <row r="21504" spans="1:3" ht="12.75" customHeight="1" x14ac:dyDescent="0.2">
      <c r="A21504" s="215" t="s">
        <v>24173</v>
      </c>
      <c r="B21504" s="215" t="s">
        <v>219</v>
      </c>
      <c r="C21504" s="24"/>
    </row>
    <row r="21505" spans="1:3" ht="12.75" customHeight="1" x14ac:dyDescent="0.2">
      <c r="A21505" s="215" t="s">
        <v>16381</v>
      </c>
      <c r="B21505" s="215" t="s">
        <v>219</v>
      </c>
      <c r="C21505" s="24"/>
    </row>
    <row r="21506" spans="1:3" ht="12.75" customHeight="1" x14ac:dyDescent="0.2">
      <c r="A21506" s="215" t="s">
        <v>16382</v>
      </c>
      <c r="B21506" s="215" t="s">
        <v>219</v>
      </c>
      <c r="C21506" s="24"/>
    </row>
    <row r="21507" spans="1:3" ht="12.75" customHeight="1" x14ac:dyDescent="0.2">
      <c r="A21507" s="215" t="s">
        <v>24174</v>
      </c>
      <c r="B21507" s="215" t="s">
        <v>219</v>
      </c>
      <c r="C21507" s="24"/>
    </row>
    <row r="21508" spans="1:3" ht="12.75" customHeight="1" x14ac:dyDescent="0.2">
      <c r="A21508" s="215" t="s">
        <v>19729</v>
      </c>
      <c r="B21508" s="215" t="s">
        <v>219</v>
      </c>
      <c r="C21508" s="24"/>
    </row>
    <row r="21509" spans="1:3" ht="12.75" customHeight="1" x14ac:dyDescent="0.2">
      <c r="A21509" s="215" t="s">
        <v>16441</v>
      </c>
      <c r="B21509" s="215" t="s">
        <v>219</v>
      </c>
      <c r="C21509" s="24"/>
    </row>
    <row r="21510" spans="1:3" ht="12.75" customHeight="1" x14ac:dyDescent="0.2">
      <c r="A21510" s="215" t="s">
        <v>24175</v>
      </c>
      <c r="B21510" s="215" t="s">
        <v>219</v>
      </c>
      <c r="C21510" s="24"/>
    </row>
    <row r="21511" spans="1:3" ht="12.75" customHeight="1" x14ac:dyDescent="0.2">
      <c r="A21511" s="215" t="s">
        <v>16383</v>
      </c>
      <c r="B21511" s="215" t="s">
        <v>219</v>
      </c>
      <c r="C21511" s="24"/>
    </row>
    <row r="21512" spans="1:3" ht="12.75" customHeight="1" x14ac:dyDescent="0.2">
      <c r="A21512" s="215" t="s">
        <v>24176</v>
      </c>
      <c r="B21512" s="215" t="s">
        <v>219</v>
      </c>
      <c r="C21512" s="24"/>
    </row>
    <row r="21513" spans="1:3" ht="12.75" customHeight="1" x14ac:dyDescent="0.2">
      <c r="A21513" s="215" t="s">
        <v>16442</v>
      </c>
      <c r="B21513" s="215" t="s">
        <v>219</v>
      </c>
      <c r="C21513" s="24"/>
    </row>
    <row r="21514" spans="1:3" ht="12.75" customHeight="1" x14ac:dyDescent="0.2">
      <c r="A21514" s="185" t="s">
        <v>26716</v>
      </c>
      <c r="B21514" s="185" t="s">
        <v>219</v>
      </c>
      <c r="C21514" s="24"/>
    </row>
    <row r="21515" spans="1:3" ht="12.75" customHeight="1" x14ac:dyDescent="0.2">
      <c r="A21515" s="215" t="s">
        <v>19576</v>
      </c>
      <c r="B21515" s="215" t="s">
        <v>219</v>
      </c>
      <c r="C21515" s="24"/>
    </row>
    <row r="21516" spans="1:3" ht="12.75" customHeight="1" x14ac:dyDescent="0.2">
      <c r="A21516" s="215" t="s">
        <v>16443</v>
      </c>
      <c r="B21516" s="215" t="s">
        <v>219</v>
      </c>
      <c r="C21516" s="24"/>
    </row>
    <row r="21517" spans="1:3" ht="12.75" customHeight="1" x14ac:dyDescent="0.2">
      <c r="A21517" s="215" t="s">
        <v>16444</v>
      </c>
      <c r="B21517" s="215" t="s">
        <v>219</v>
      </c>
      <c r="C21517" s="24"/>
    </row>
    <row r="21518" spans="1:3" ht="12.75" customHeight="1" x14ac:dyDescent="0.2">
      <c r="A21518" s="215" t="s">
        <v>16445</v>
      </c>
      <c r="B21518" s="215" t="s">
        <v>219</v>
      </c>
      <c r="C21518" s="24"/>
    </row>
    <row r="21519" spans="1:3" ht="12.75" customHeight="1" x14ac:dyDescent="0.2">
      <c r="A21519" s="215" t="s">
        <v>16446</v>
      </c>
      <c r="B21519" s="215" t="s">
        <v>219</v>
      </c>
      <c r="C21519" s="24"/>
    </row>
    <row r="21520" spans="1:3" ht="12.75" customHeight="1" x14ac:dyDescent="0.2">
      <c r="A21520" s="215" t="s">
        <v>16384</v>
      </c>
      <c r="B21520" s="215" t="s">
        <v>219</v>
      </c>
      <c r="C21520" s="24"/>
    </row>
    <row r="21521" spans="1:3" ht="12.75" customHeight="1" x14ac:dyDescent="0.2">
      <c r="A21521" s="215" t="s">
        <v>16385</v>
      </c>
      <c r="B21521" s="215" t="s">
        <v>219</v>
      </c>
      <c r="C21521" s="24"/>
    </row>
    <row r="21522" spans="1:3" ht="12.75" customHeight="1" x14ac:dyDescent="0.2">
      <c r="A21522" s="215" t="s">
        <v>2629</v>
      </c>
      <c r="B21522" s="215" t="s">
        <v>219</v>
      </c>
      <c r="C21522" s="24"/>
    </row>
    <row r="21523" spans="1:3" ht="12.75" customHeight="1" x14ac:dyDescent="0.2">
      <c r="A21523" s="215" t="s">
        <v>16386</v>
      </c>
      <c r="B21523" s="215" t="s">
        <v>219</v>
      </c>
      <c r="C21523" s="24"/>
    </row>
    <row r="21524" spans="1:3" ht="12.75" customHeight="1" x14ac:dyDescent="0.2">
      <c r="A21524" s="215" t="s">
        <v>16387</v>
      </c>
      <c r="B21524" s="215" t="s">
        <v>219</v>
      </c>
      <c r="C21524" s="24"/>
    </row>
    <row r="21525" spans="1:3" ht="12.75" customHeight="1" x14ac:dyDescent="0.2">
      <c r="A21525" s="215" t="s">
        <v>16388</v>
      </c>
      <c r="B21525" s="215" t="s">
        <v>219</v>
      </c>
      <c r="C21525" s="24"/>
    </row>
    <row r="21526" spans="1:3" ht="12.75" customHeight="1" x14ac:dyDescent="0.2">
      <c r="A21526" s="215" t="s">
        <v>16389</v>
      </c>
      <c r="B21526" s="215" t="s">
        <v>219</v>
      </c>
      <c r="C21526" s="24"/>
    </row>
    <row r="21527" spans="1:3" ht="12.75" customHeight="1" x14ac:dyDescent="0.2">
      <c r="A21527" s="215" t="s">
        <v>16390</v>
      </c>
      <c r="B21527" s="215" t="s">
        <v>219</v>
      </c>
      <c r="C21527" s="24"/>
    </row>
    <row r="21528" spans="1:3" ht="12.75" customHeight="1" x14ac:dyDescent="0.2">
      <c r="A21528" s="215" t="s">
        <v>2630</v>
      </c>
      <c r="B21528" s="215" t="s">
        <v>219</v>
      </c>
      <c r="C21528" s="24"/>
    </row>
    <row r="21529" spans="1:3" ht="12.75" customHeight="1" x14ac:dyDescent="0.2">
      <c r="A21529" s="215" t="s">
        <v>16391</v>
      </c>
      <c r="B21529" s="215" t="s">
        <v>219</v>
      </c>
      <c r="C21529" s="24"/>
    </row>
    <row r="21530" spans="1:3" ht="12.75" customHeight="1" x14ac:dyDescent="0.2">
      <c r="A21530" s="215" t="s">
        <v>2631</v>
      </c>
      <c r="B21530" s="215" t="s">
        <v>219</v>
      </c>
      <c r="C21530" s="24"/>
    </row>
    <row r="21531" spans="1:3" ht="12.75" customHeight="1" x14ac:dyDescent="0.2">
      <c r="A21531" s="215" t="s">
        <v>16392</v>
      </c>
      <c r="B21531" s="215" t="s">
        <v>219</v>
      </c>
      <c r="C21531" s="24"/>
    </row>
    <row r="21532" spans="1:3" ht="12.75" customHeight="1" x14ac:dyDescent="0.2">
      <c r="A21532" s="215" t="s">
        <v>16393</v>
      </c>
      <c r="B21532" s="215" t="s">
        <v>219</v>
      </c>
      <c r="C21532" s="24"/>
    </row>
    <row r="21533" spans="1:3" ht="12.75" customHeight="1" x14ac:dyDescent="0.2">
      <c r="A21533" s="215" t="s">
        <v>16447</v>
      </c>
      <c r="B21533" s="215" t="s">
        <v>219</v>
      </c>
      <c r="C21533" s="24"/>
    </row>
    <row r="21534" spans="1:3" ht="12.75" customHeight="1" x14ac:dyDescent="0.2">
      <c r="A21534" s="215" t="s">
        <v>2659</v>
      </c>
      <c r="B21534" s="215" t="s">
        <v>219</v>
      </c>
      <c r="C21534" s="24"/>
    </row>
    <row r="21535" spans="1:3" ht="12.75" customHeight="1" x14ac:dyDescent="0.2">
      <c r="A21535" s="215" t="s">
        <v>16394</v>
      </c>
      <c r="B21535" s="215" t="s">
        <v>219</v>
      </c>
      <c r="C21535" s="24"/>
    </row>
    <row r="21536" spans="1:3" ht="12.75" customHeight="1" x14ac:dyDescent="0.2">
      <c r="A21536" s="215" t="s">
        <v>16395</v>
      </c>
      <c r="B21536" s="215" t="s">
        <v>219</v>
      </c>
      <c r="C21536" s="24"/>
    </row>
    <row r="21537" spans="1:3" ht="12.75" customHeight="1" x14ac:dyDescent="0.2">
      <c r="A21537" s="215" t="s">
        <v>16396</v>
      </c>
      <c r="B21537" s="215" t="s">
        <v>219</v>
      </c>
      <c r="C21537" s="24"/>
    </row>
    <row r="21538" spans="1:3" ht="12.75" customHeight="1" x14ac:dyDescent="0.2">
      <c r="A21538" s="215" t="s">
        <v>16397</v>
      </c>
      <c r="B21538" s="215" t="s">
        <v>219</v>
      </c>
      <c r="C21538" s="24"/>
    </row>
    <row r="21539" spans="1:3" ht="12.75" customHeight="1" x14ac:dyDescent="0.2">
      <c r="A21539" s="215" t="s">
        <v>16398</v>
      </c>
      <c r="B21539" s="215" t="s">
        <v>219</v>
      </c>
      <c r="C21539" s="24"/>
    </row>
    <row r="21540" spans="1:3" ht="12.75" customHeight="1" x14ac:dyDescent="0.2">
      <c r="A21540" s="215" t="s">
        <v>16399</v>
      </c>
      <c r="B21540" s="215" t="s">
        <v>219</v>
      </c>
      <c r="C21540" s="24"/>
    </row>
    <row r="21541" spans="1:3" ht="12.75" customHeight="1" x14ac:dyDescent="0.2">
      <c r="A21541" s="215" t="s">
        <v>16400</v>
      </c>
      <c r="B21541" s="215" t="s">
        <v>219</v>
      </c>
      <c r="C21541" s="24"/>
    </row>
    <row r="21542" spans="1:3" ht="12.75" customHeight="1" x14ac:dyDescent="0.2">
      <c r="A21542" s="215" t="s">
        <v>16401</v>
      </c>
      <c r="B21542" s="215" t="s">
        <v>219</v>
      </c>
      <c r="C21542" s="24"/>
    </row>
    <row r="21543" spans="1:3" ht="12.75" customHeight="1" x14ac:dyDescent="0.2">
      <c r="A21543" s="215" t="s">
        <v>16402</v>
      </c>
      <c r="B21543" s="215" t="s">
        <v>219</v>
      </c>
      <c r="C21543" s="24"/>
    </row>
    <row r="21544" spans="1:3" ht="12.75" customHeight="1" x14ac:dyDescent="0.2">
      <c r="A21544" s="215" t="s">
        <v>16403</v>
      </c>
      <c r="B21544" s="215" t="s">
        <v>219</v>
      </c>
      <c r="C21544" s="24"/>
    </row>
    <row r="21545" spans="1:3" ht="12.75" customHeight="1" x14ac:dyDescent="0.2">
      <c r="A21545" s="215" t="s">
        <v>16404</v>
      </c>
      <c r="B21545" s="215" t="s">
        <v>219</v>
      </c>
      <c r="C21545" s="24"/>
    </row>
    <row r="21546" spans="1:3" ht="12.75" customHeight="1" x14ac:dyDescent="0.2">
      <c r="A21546" s="215" t="s">
        <v>24177</v>
      </c>
      <c r="B21546" s="215" t="s">
        <v>219</v>
      </c>
      <c r="C21546" s="24"/>
    </row>
    <row r="21547" spans="1:3" ht="12.75" customHeight="1" x14ac:dyDescent="0.2">
      <c r="A21547" s="215" t="s">
        <v>24178</v>
      </c>
      <c r="B21547" s="215" t="s">
        <v>219</v>
      </c>
      <c r="C21547" s="24"/>
    </row>
    <row r="21548" spans="1:3" ht="12.75" customHeight="1" x14ac:dyDescent="0.2">
      <c r="A21548" s="215" t="s">
        <v>16448</v>
      </c>
      <c r="B21548" s="215" t="s">
        <v>219</v>
      </c>
      <c r="C21548" s="24"/>
    </row>
    <row r="21549" spans="1:3" ht="12.75" customHeight="1" x14ac:dyDescent="0.2">
      <c r="A21549" s="215" t="s">
        <v>16449</v>
      </c>
      <c r="B21549" s="215" t="s">
        <v>219</v>
      </c>
      <c r="C21549" s="24"/>
    </row>
    <row r="21550" spans="1:3" ht="12.75" customHeight="1" x14ac:dyDescent="0.2">
      <c r="A21550" s="215" t="s">
        <v>16450</v>
      </c>
      <c r="B21550" s="215" t="s">
        <v>219</v>
      </c>
      <c r="C21550" s="24"/>
    </row>
    <row r="21551" spans="1:3" ht="12.75" customHeight="1" x14ac:dyDescent="0.2">
      <c r="A21551" s="215" t="s">
        <v>16405</v>
      </c>
      <c r="B21551" s="215" t="s">
        <v>219</v>
      </c>
      <c r="C21551" s="24"/>
    </row>
    <row r="21552" spans="1:3" ht="12.75" customHeight="1" x14ac:dyDescent="0.2">
      <c r="A21552" s="215" t="s">
        <v>16451</v>
      </c>
      <c r="B21552" s="215" t="s">
        <v>219</v>
      </c>
      <c r="C21552" s="24"/>
    </row>
    <row r="21553" spans="1:3" ht="12.75" customHeight="1" x14ac:dyDescent="0.2">
      <c r="A21553" s="215" t="s">
        <v>16452</v>
      </c>
      <c r="B21553" s="215" t="s">
        <v>219</v>
      </c>
      <c r="C21553" s="24"/>
    </row>
    <row r="21554" spans="1:3" ht="12.75" customHeight="1" x14ac:dyDescent="0.2">
      <c r="A21554" s="215" t="s">
        <v>16406</v>
      </c>
      <c r="B21554" s="215" t="s">
        <v>219</v>
      </c>
      <c r="C21554" s="24"/>
    </row>
    <row r="21555" spans="1:3" ht="12.75" customHeight="1" x14ac:dyDescent="0.2">
      <c r="A21555" s="215" t="s">
        <v>219</v>
      </c>
      <c r="B21555" s="215" t="s">
        <v>219</v>
      </c>
      <c r="C21555" s="24"/>
    </row>
    <row r="21556" spans="1:3" ht="12.75" customHeight="1" x14ac:dyDescent="0.2">
      <c r="A21556" s="215" t="s">
        <v>16407</v>
      </c>
      <c r="B21556" s="215" t="s">
        <v>219</v>
      </c>
      <c r="C21556" s="24"/>
    </row>
    <row r="21557" spans="1:3" ht="12.75" customHeight="1" x14ac:dyDescent="0.2">
      <c r="A21557" s="215" t="s">
        <v>24179</v>
      </c>
      <c r="B21557" s="215" t="s">
        <v>219</v>
      </c>
      <c r="C21557" s="24"/>
    </row>
    <row r="21558" spans="1:3" ht="12.75" customHeight="1" x14ac:dyDescent="0.2">
      <c r="A21558" s="215" t="s">
        <v>16408</v>
      </c>
      <c r="B21558" s="215" t="s">
        <v>219</v>
      </c>
      <c r="C21558" s="24"/>
    </row>
    <row r="21559" spans="1:3" ht="12.75" customHeight="1" x14ac:dyDescent="0.2">
      <c r="A21559" s="215" t="s">
        <v>16409</v>
      </c>
      <c r="B21559" s="215" t="s">
        <v>219</v>
      </c>
      <c r="C21559" s="24"/>
    </row>
    <row r="21560" spans="1:3" ht="12.75" customHeight="1" x14ac:dyDescent="0.2">
      <c r="A21560" s="215" t="s">
        <v>16410</v>
      </c>
      <c r="B21560" s="215" t="s">
        <v>219</v>
      </c>
      <c r="C21560" s="24"/>
    </row>
    <row r="21561" spans="1:3" ht="12.75" customHeight="1" x14ac:dyDescent="0.2">
      <c r="A21561" s="215" t="s">
        <v>16411</v>
      </c>
      <c r="B21561" s="215" t="s">
        <v>219</v>
      </c>
      <c r="C21561" s="24"/>
    </row>
    <row r="21562" spans="1:3" ht="12.75" customHeight="1" x14ac:dyDescent="0.2">
      <c r="A21562" s="215" t="s">
        <v>16412</v>
      </c>
      <c r="B21562" s="215" t="s">
        <v>219</v>
      </c>
      <c r="C21562" s="24"/>
    </row>
    <row r="21563" spans="1:3" ht="12.75" customHeight="1" x14ac:dyDescent="0.2">
      <c r="A21563" s="215" t="s">
        <v>16413</v>
      </c>
      <c r="B21563" s="215" t="s">
        <v>219</v>
      </c>
      <c r="C21563" s="24"/>
    </row>
    <row r="21564" spans="1:3" ht="12.75" customHeight="1" x14ac:dyDescent="0.2">
      <c r="A21564" s="215" t="s">
        <v>16414</v>
      </c>
      <c r="B21564" s="215" t="s">
        <v>219</v>
      </c>
      <c r="C21564" s="24"/>
    </row>
    <row r="21565" spans="1:3" ht="12.75" customHeight="1" x14ac:dyDescent="0.2">
      <c r="A21565" s="215" t="s">
        <v>16415</v>
      </c>
      <c r="B21565" s="215" t="s">
        <v>219</v>
      </c>
      <c r="C21565" s="24"/>
    </row>
    <row r="21566" spans="1:3" ht="12.75" customHeight="1" x14ac:dyDescent="0.2">
      <c r="A21566" s="215" t="s">
        <v>16416</v>
      </c>
      <c r="B21566" s="215" t="s">
        <v>219</v>
      </c>
      <c r="C21566" s="24"/>
    </row>
    <row r="21567" spans="1:3" ht="12.75" customHeight="1" x14ac:dyDescent="0.2">
      <c r="A21567" s="215" t="s">
        <v>16417</v>
      </c>
      <c r="B21567" s="215" t="s">
        <v>219</v>
      </c>
      <c r="C21567" s="24"/>
    </row>
    <row r="21568" spans="1:3" ht="12.75" customHeight="1" x14ac:dyDescent="0.2">
      <c r="A21568" s="215" t="s">
        <v>16418</v>
      </c>
      <c r="B21568" s="215" t="s">
        <v>219</v>
      </c>
      <c r="C21568" s="24"/>
    </row>
    <row r="21569" spans="1:3" ht="12.75" customHeight="1" x14ac:dyDescent="0.2">
      <c r="A21569" s="215" t="s">
        <v>16419</v>
      </c>
      <c r="B21569" s="215" t="s">
        <v>219</v>
      </c>
      <c r="C21569" s="24"/>
    </row>
    <row r="21570" spans="1:3" ht="12.75" customHeight="1" x14ac:dyDescent="0.2">
      <c r="A21570" s="215" t="s">
        <v>16420</v>
      </c>
      <c r="B21570" s="215" t="s">
        <v>219</v>
      </c>
      <c r="C21570" s="24"/>
    </row>
    <row r="21571" spans="1:3" ht="12.75" customHeight="1" x14ac:dyDescent="0.2">
      <c r="A21571" s="215" t="s">
        <v>16421</v>
      </c>
      <c r="B21571" s="215" t="s">
        <v>219</v>
      </c>
      <c r="C21571" s="24"/>
    </row>
    <row r="21572" spans="1:3" ht="12.75" customHeight="1" x14ac:dyDescent="0.2">
      <c r="A21572" s="215" t="s">
        <v>16422</v>
      </c>
      <c r="B21572" s="215" t="s">
        <v>219</v>
      </c>
      <c r="C21572" s="24"/>
    </row>
    <row r="21573" spans="1:3" ht="12.75" customHeight="1" x14ac:dyDescent="0.2">
      <c r="A21573" s="215" t="s">
        <v>16423</v>
      </c>
      <c r="B21573" s="215" t="s">
        <v>219</v>
      </c>
      <c r="C21573" s="24"/>
    </row>
    <row r="21574" spans="1:3" ht="12.75" customHeight="1" x14ac:dyDescent="0.2">
      <c r="A21574" s="215" t="s">
        <v>16424</v>
      </c>
      <c r="B21574" s="215" t="s">
        <v>219</v>
      </c>
      <c r="C21574" s="24"/>
    </row>
    <row r="21575" spans="1:3" ht="12.75" customHeight="1" x14ac:dyDescent="0.2">
      <c r="A21575" s="215" t="s">
        <v>2632</v>
      </c>
      <c r="B21575" s="215" t="s">
        <v>219</v>
      </c>
      <c r="C21575" s="24"/>
    </row>
    <row r="21576" spans="1:3" ht="12.75" customHeight="1" x14ac:dyDescent="0.2">
      <c r="A21576" s="215" t="s">
        <v>16425</v>
      </c>
      <c r="B21576" s="215" t="s">
        <v>219</v>
      </c>
      <c r="C21576" s="24"/>
    </row>
    <row r="21577" spans="1:3" ht="12.75" customHeight="1" x14ac:dyDescent="0.2">
      <c r="A21577" s="215" t="s">
        <v>16426</v>
      </c>
      <c r="B21577" s="215" t="s">
        <v>219</v>
      </c>
      <c r="C21577" s="24"/>
    </row>
    <row r="21578" spans="1:3" ht="12.75" customHeight="1" x14ac:dyDescent="0.2">
      <c r="A21578" s="215" t="s">
        <v>16427</v>
      </c>
      <c r="B21578" s="215" t="s">
        <v>219</v>
      </c>
      <c r="C21578" s="24"/>
    </row>
    <row r="21579" spans="1:3" ht="12.75" customHeight="1" x14ac:dyDescent="0.2">
      <c r="A21579" s="215" t="s">
        <v>16428</v>
      </c>
      <c r="B21579" s="215" t="s">
        <v>219</v>
      </c>
      <c r="C21579" s="24"/>
    </row>
    <row r="21580" spans="1:3" ht="12.75" customHeight="1" x14ac:dyDescent="0.2">
      <c r="A21580" s="215" t="s">
        <v>16429</v>
      </c>
      <c r="B21580" s="215" t="s">
        <v>219</v>
      </c>
      <c r="C21580" s="24"/>
    </row>
    <row r="21581" spans="1:3" ht="12.75" customHeight="1" x14ac:dyDescent="0.2">
      <c r="A21581" s="215" t="s">
        <v>26188</v>
      </c>
      <c r="B21581" s="215" t="s">
        <v>219</v>
      </c>
      <c r="C21581" s="24"/>
    </row>
    <row r="21582" spans="1:3" ht="12.75" customHeight="1" x14ac:dyDescent="0.2">
      <c r="A21582" s="215" t="s">
        <v>24167</v>
      </c>
      <c r="B21582" s="215" t="s">
        <v>219</v>
      </c>
      <c r="C21582" s="24"/>
    </row>
    <row r="21583" spans="1:3" ht="12.75" customHeight="1" x14ac:dyDescent="0.2">
      <c r="A21583" s="215" t="s">
        <v>24180</v>
      </c>
      <c r="B21583" s="215" t="s">
        <v>2195</v>
      </c>
      <c r="C21583" s="24"/>
    </row>
    <row r="21584" spans="1:3" ht="12.75" customHeight="1" x14ac:dyDescent="0.2">
      <c r="A21584" s="215" t="s">
        <v>16453</v>
      </c>
      <c r="B21584" s="215" t="s">
        <v>2195</v>
      </c>
      <c r="C21584" s="24"/>
    </row>
    <row r="21585" spans="1:3" ht="12.75" customHeight="1" x14ac:dyDescent="0.2">
      <c r="A21585" s="215" t="s">
        <v>16454</v>
      </c>
      <c r="B21585" s="215" t="s">
        <v>157</v>
      </c>
      <c r="C21585" s="24"/>
    </row>
    <row r="21586" spans="1:3" ht="12.75" customHeight="1" x14ac:dyDescent="0.2">
      <c r="A21586" s="215" t="s">
        <v>24182</v>
      </c>
      <c r="B21586" s="215" t="s">
        <v>157</v>
      </c>
      <c r="C21586" s="24"/>
    </row>
    <row r="21587" spans="1:3" ht="12.75" customHeight="1" x14ac:dyDescent="0.2">
      <c r="A21587" s="215" t="s">
        <v>16455</v>
      </c>
      <c r="B21587" s="215" t="s">
        <v>157</v>
      </c>
      <c r="C21587" s="24"/>
    </row>
    <row r="21588" spans="1:3" ht="12.75" customHeight="1" x14ac:dyDescent="0.2">
      <c r="A21588" s="215" t="s">
        <v>24183</v>
      </c>
      <c r="B21588" s="215" t="s">
        <v>157</v>
      </c>
      <c r="C21588" s="24"/>
    </row>
    <row r="21589" spans="1:3" ht="12.75" customHeight="1" x14ac:dyDescent="0.2">
      <c r="A21589" s="215" t="s">
        <v>2633</v>
      </c>
      <c r="B21589" s="215" t="s">
        <v>157</v>
      </c>
      <c r="C21589" s="24"/>
    </row>
    <row r="21590" spans="1:3" ht="12.75" customHeight="1" x14ac:dyDescent="0.2">
      <c r="A21590" s="215" t="s">
        <v>26189</v>
      </c>
      <c r="B21590" s="215" t="s">
        <v>157</v>
      </c>
      <c r="C21590" s="24"/>
    </row>
    <row r="21591" spans="1:3" ht="12.75" customHeight="1" x14ac:dyDescent="0.2">
      <c r="A21591" s="215" t="s">
        <v>24181</v>
      </c>
      <c r="B21591" s="215" t="s">
        <v>157</v>
      </c>
      <c r="C21591" s="24"/>
    </row>
    <row r="21592" spans="1:3" ht="12.75" customHeight="1" x14ac:dyDescent="0.2">
      <c r="A21592" s="215" t="s">
        <v>2634</v>
      </c>
      <c r="B21592" s="215" t="s">
        <v>157</v>
      </c>
      <c r="C21592" s="24"/>
    </row>
    <row r="21593" spans="1:3" ht="12.75" customHeight="1" x14ac:dyDescent="0.2">
      <c r="A21593" s="215" t="s">
        <v>16457</v>
      </c>
      <c r="B21593" s="215" t="s">
        <v>157</v>
      </c>
      <c r="C21593" s="24"/>
    </row>
    <row r="21594" spans="1:3" ht="12.75" customHeight="1" x14ac:dyDescent="0.2">
      <c r="A21594" s="215" t="s">
        <v>24184</v>
      </c>
      <c r="B21594" s="215" t="s">
        <v>157</v>
      </c>
      <c r="C21594" s="24"/>
    </row>
    <row r="21595" spans="1:3" ht="12.75" customHeight="1" x14ac:dyDescent="0.2">
      <c r="A21595" s="215" t="s">
        <v>24185</v>
      </c>
      <c r="B21595" s="215" t="s">
        <v>157</v>
      </c>
      <c r="C21595" s="24"/>
    </row>
    <row r="21596" spans="1:3" ht="12.75" customHeight="1" x14ac:dyDescent="0.2">
      <c r="A21596" s="215" t="s">
        <v>24186</v>
      </c>
      <c r="B21596" s="215" t="s">
        <v>157</v>
      </c>
      <c r="C21596" s="24"/>
    </row>
    <row r="21597" spans="1:3" ht="12.75" customHeight="1" x14ac:dyDescent="0.2">
      <c r="A21597" s="215" t="s">
        <v>24187</v>
      </c>
      <c r="B21597" s="215" t="s">
        <v>157</v>
      </c>
      <c r="C21597" s="24"/>
    </row>
    <row r="21598" spans="1:3" ht="12.75" customHeight="1" x14ac:dyDescent="0.2">
      <c r="A21598" s="215" t="s">
        <v>24188</v>
      </c>
      <c r="B21598" s="215" t="s">
        <v>157</v>
      </c>
      <c r="C21598" s="24"/>
    </row>
    <row r="21599" spans="1:3" ht="12.75" customHeight="1" x14ac:dyDescent="0.2">
      <c r="A21599" s="185" t="s">
        <v>26540</v>
      </c>
      <c r="B21599" s="185" t="s">
        <v>157</v>
      </c>
      <c r="C21599" s="24"/>
    </row>
    <row r="21600" spans="1:3" ht="12.75" customHeight="1" x14ac:dyDescent="0.2">
      <c r="A21600" s="215" t="s">
        <v>24189</v>
      </c>
      <c r="B21600" s="215" t="s">
        <v>157</v>
      </c>
      <c r="C21600" s="24"/>
    </row>
    <row r="21601" spans="1:3" ht="12.75" customHeight="1" x14ac:dyDescent="0.2">
      <c r="A21601" s="215" t="s">
        <v>16470</v>
      </c>
      <c r="B21601" s="215" t="s">
        <v>157</v>
      </c>
      <c r="C21601" s="24"/>
    </row>
    <row r="21602" spans="1:3" ht="12.75" customHeight="1" x14ac:dyDescent="0.2">
      <c r="A21602" s="215" t="s">
        <v>2635</v>
      </c>
      <c r="B21602" s="215" t="s">
        <v>157</v>
      </c>
      <c r="C21602" s="24"/>
    </row>
    <row r="21603" spans="1:3" ht="12.75" customHeight="1" x14ac:dyDescent="0.2">
      <c r="A21603" s="215" t="s">
        <v>16458</v>
      </c>
      <c r="B21603" s="215" t="s">
        <v>157</v>
      </c>
      <c r="C21603" s="24"/>
    </row>
    <row r="21604" spans="1:3" ht="12.75" customHeight="1" x14ac:dyDescent="0.2">
      <c r="A21604" s="215" t="s">
        <v>26190</v>
      </c>
      <c r="B21604" s="215" t="s">
        <v>157</v>
      </c>
      <c r="C21604" s="24"/>
    </row>
    <row r="21605" spans="1:3" ht="12.75" customHeight="1" x14ac:dyDescent="0.2">
      <c r="A21605" s="215" t="s">
        <v>24190</v>
      </c>
      <c r="B21605" s="215" t="s">
        <v>157</v>
      </c>
      <c r="C21605" s="24"/>
    </row>
    <row r="21606" spans="1:3" ht="12.75" customHeight="1" x14ac:dyDescent="0.2">
      <c r="A21606" s="215" t="s">
        <v>26191</v>
      </c>
      <c r="B21606" s="215" t="s">
        <v>157</v>
      </c>
      <c r="C21606" s="24"/>
    </row>
    <row r="21607" spans="1:3" ht="12.75" customHeight="1" x14ac:dyDescent="0.2">
      <c r="A21607" s="215" t="s">
        <v>16459</v>
      </c>
      <c r="B21607" s="215" t="s">
        <v>157</v>
      </c>
      <c r="C21607" s="24"/>
    </row>
    <row r="21608" spans="1:3" ht="12.75" customHeight="1" x14ac:dyDescent="0.2">
      <c r="A21608" s="215" t="s">
        <v>16460</v>
      </c>
      <c r="B21608" s="215" t="s">
        <v>157</v>
      </c>
      <c r="C21608" s="24"/>
    </row>
    <row r="21609" spans="1:3" ht="12.75" customHeight="1" x14ac:dyDescent="0.2">
      <c r="A21609" s="215" t="s">
        <v>157</v>
      </c>
      <c r="B21609" s="215" t="s">
        <v>157</v>
      </c>
      <c r="C21609" s="24"/>
    </row>
    <row r="21610" spans="1:3" ht="12.75" customHeight="1" x14ac:dyDescent="0.2">
      <c r="A21610" s="215" t="s">
        <v>16461</v>
      </c>
      <c r="B21610" s="215" t="s">
        <v>157</v>
      </c>
      <c r="C21610" s="24"/>
    </row>
    <row r="21611" spans="1:3" ht="12.75" customHeight="1" x14ac:dyDescent="0.2">
      <c r="A21611" s="215" t="s">
        <v>24191</v>
      </c>
      <c r="B21611" s="215" t="s">
        <v>157</v>
      </c>
      <c r="C21611" s="24"/>
    </row>
    <row r="21612" spans="1:3" ht="12.75" customHeight="1" x14ac:dyDescent="0.2">
      <c r="A21612" s="215" t="s">
        <v>24192</v>
      </c>
      <c r="B21612" s="215" t="s">
        <v>157</v>
      </c>
      <c r="C21612" s="24"/>
    </row>
    <row r="21613" spans="1:3" ht="12.75" customHeight="1" x14ac:dyDescent="0.2">
      <c r="A21613" s="215" t="s">
        <v>16462</v>
      </c>
      <c r="B21613" s="215" t="s">
        <v>157</v>
      </c>
      <c r="C21613" s="24"/>
    </row>
    <row r="21614" spans="1:3" ht="12.75" customHeight="1" x14ac:dyDescent="0.2">
      <c r="A21614" s="215" t="s">
        <v>24193</v>
      </c>
      <c r="B21614" s="215" t="s">
        <v>157</v>
      </c>
      <c r="C21614" s="24"/>
    </row>
    <row r="21615" spans="1:3" ht="12.75" customHeight="1" x14ac:dyDescent="0.2">
      <c r="A21615" s="215" t="s">
        <v>24194</v>
      </c>
      <c r="B21615" s="215" t="s">
        <v>157</v>
      </c>
      <c r="C21615" s="24"/>
    </row>
    <row r="21616" spans="1:3" ht="12.75" customHeight="1" x14ac:dyDescent="0.2">
      <c r="A21616" s="215" t="s">
        <v>24195</v>
      </c>
      <c r="B21616" s="215" t="s">
        <v>157</v>
      </c>
      <c r="C21616" s="24"/>
    </row>
    <row r="21617" spans="1:3" ht="12.75" customHeight="1" x14ac:dyDescent="0.2">
      <c r="A21617" s="215" t="s">
        <v>24196</v>
      </c>
      <c r="B21617" s="215" t="s">
        <v>157</v>
      </c>
      <c r="C21617" s="24"/>
    </row>
    <row r="21618" spans="1:3" ht="12.75" customHeight="1" x14ac:dyDescent="0.2">
      <c r="A21618" s="215" t="s">
        <v>24197</v>
      </c>
      <c r="B21618" s="215" t="s">
        <v>157</v>
      </c>
      <c r="C21618" s="24"/>
    </row>
    <row r="21619" spans="1:3" ht="12.75" customHeight="1" x14ac:dyDescent="0.2">
      <c r="A21619" s="215" t="s">
        <v>24198</v>
      </c>
      <c r="B21619" s="215" t="s">
        <v>157</v>
      </c>
      <c r="C21619" s="24"/>
    </row>
    <row r="21620" spans="1:3" ht="12.75" customHeight="1" x14ac:dyDescent="0.2">
      <c r="A21620" s="215" t="s">
        <v>24199</v>
      </c>
      <c r="B21620" s="215" t="s">
        <v>157</v>
      </c>
      <c r="C21620" s="24"/>
    </row>
    <row r="21621" spans="1:3" ht="12.75" customHeight="1" x14ac:dyDescent="0.2">
      <c r="A21621" s="215" t="s">
        <v>24200</v>
      </c>
      <c r="B21621" s="215" t="s">
        <v>157</v>
      </c>
      <c r="C21621" s="24"/>
    </row>
    <row r="21622" spans="1:3" ht="12.75" customHeight="1" x14ac:dyDescent="0.2">
      <c r="A21622" s="215" t="s">
        <v>24201</v>
      </c>
      <c r="B21622" s="215" t="s">
        <v>157</v>
      </c>
      <c r="C21622" s="24"/>
    </row>
    <row r="21623" spans="1:3" ht="12.75" customHeight="1" x14ac:dyDescent="0.2">
      <c r="A21623" s="215" t="s">
        <v>24202</v>
      </c>
      <c r="B21623" s="215" t="s">
        <v>157</v>
      </c>
      <c r="C21623" s="24"/>
    </row>
    <row r="21624" spans="1:3" ht="12.75" customHeight="1" x14ac:dyDescent="0.2">
      <c r="A21624" s="215" t="s">
        <v>24203</v>
      </c>
      <c r="B21624" s="215" t="s">
        <v>157</v>
      </c>
      <c r="C21624" s="24"/>
    </row>
    <row r="21625" spans="1:3" ht="12.75" customHeight="1" x14ac:dyDescent="0.2">
      <c r="A21625" s="215" t="s">
        <v>24204</v>
      </c>
      <c r="B21625" s="215" t="s">
        <v>157</v>
      </c>
      <c r="C21625" s="24"/>
    </row>
    <row r="21626" spans="1:3" ht="12.75" customHeight="1" x14ac:dyDescent="0.2">
      <c r="A21626" s="215" t="s">
        <v>24205</v>
      </c>
      <c r="B21626" s="215" t="s">
        <v>157</v>
      </c>
      <c r="C21626" s="24"/>
    </row>
    <row r="21627" spans="1:3" ht="12.75" customHeight="1" x14ac:dyDescent="0.2">
      <c r="A21627" s="215" t="s">
        <v>24206</v>
      </c>
      <c r="B21627" s="215" t="s">
        <v>157</v>
      </c>
      <c r="C21627" s="24"/>
    </row>
    <row r="21628" spans="1:3" ht="12.75" customHeight="1" x14ac:dyDescent="0.2">
      <c r="A21628" s="215" t="s">
        <v>16463</v>
      </c>
      <c r="B21628" s="215" t="s">
        <v>157</v>
      </c>
      <c r="C21628" s="24"/>
    </row>
    <row r="21629" spans="1:3" ht="12.75" customHeight="1" x14ac:dyDescent="0.2">
      <c r="A21629" s="215" t="s">
        <v>16464</v>
      </c>
      <c r="B21629" s="215" t="s">
        <v>157</v>
      </c>
      <c r="C21629" s="24"/>
    </row>
    <row r="21630" spans="1:3" ht="12.75" customHeight="1" x14ac:dyDescent="0.2">
      <c r="A21630" s="215" t="s">
        <v>16465</v>
      </c>
      <c r="B21630" s="215" t="s">
        <v>157</v>
      </c>
      <c r="C21630" s="24"/>
    </row>
    <row r="21631" spans="1:3" ht="12.75" customHeight="1" x14ac:dyDescent="0.2">
      <c r="A21631" s="215" t="s">
        <v>16466</v>
      </c>
      <c r="B21631" s="215" t="s">
        <v>157</v>
      </c>
      <c r="C21631" s="24"/>
    </row>
    <row r="21632" spans="1:3" ht="12.75" customHeight="1" x14ac:dyDescent="0.2">
      <c r="A21632" s="215" t="s">
        <v>16467</v>
      </c>
      <c r="B21632" s="215" t="s">
        <v>157</v>
      </c>
      <c r="C21632" s="24"/>
    </row>
    <row r="21633" spans="1:3" ht="12.75" customHeight="1" x14ac:dyDescent="0.2">
      <c r="A21633" s="215" t="s">
        <v>16471</v>
      </c>
      <c r="B21633" s="215" t="s">
        <v>157</v>
      </c>
      <c r="C21633" s="24"/>
    </row>
    <row r="21634" spans="1:3" ht="12.75" customHeight="1" x14ac:dyDescent="0.2">
      <c r="A21634" s="215" t="s">
        <v>2636</v>
      </c>
      <c r="B21634" s="215" t="s">
        <v>157</v>
      </c>
      <c r="C21634" s="24"/>
    </row>
    <row r="21635" spans="1:3" ht="12.75" customHeight="1" x14ac:dyDescent="0.2">
      <c r="A21635" s="215" t="s">
        <v>16468</v>
      </c>
      <c r="B21635" s="215" t="s">
        <v>157</v>
      </c>
      <c r="C21635" s="24"/>
    </row>
    <row r="21636" spans="1:3" ht="12.75" customHeight="1" x14ac:dyDescent="0.2">
      <c r="A21636" s="215" t="s">
        <v>24207</v>
      </c>
      <c r="B21636" s="215" t="s">
        <v>157</v>
      </c>
      <c r="C21636" s="24"/>
    </row>
    <row r="21637" spans="1:3" ht="12.75" customHeight="1" x14ac:dyDescent="0.2">
      <c r="A21637" s="215" t="s">
        <v>16472</v>
      </c>
      <c r="B21637" s="215" t="s">
        <v>157</v>
      </c>
      <c r="C21637" s="24"/>
    </row>
    <row r="21638" spans="1:3" ht="12.75" customHeight="1" x14ac:dyDescent="0.2">
      <c r="A21638" s="215" t="s">
        <v>24208</v>
      </c>
      <c r="B21638" s="215" t="s">
        <v>157</v>
      </c>
      <c r="C21638" s="24"/>
    </row>
    <row r="21639" spans="1:3" ht="12.75" customHeight="1" x14ac:dyDescent="0.2">
      <c r="A21639" s="215" t="s">
        <v>24209</v>
      </c>
      <c r="B21639" s="215" t="s">
        <v>157</v>
      </c>
      <c r="C21639" s="24"/>
    </row>
    <row r="21640" spans="1:3" ht="12.75" customHeight="1" x14ac:dyDescent="0.2">
      <c r="A21640" s="215" t="s">
        <v>16473</v>
      </c>
      <c r="B21640" s="215" t="s">
        <v>157</v>
      </c>
      <c r="C21640" s="24"/>
    </row>
    <row r="21641" spans="1:3" ht="12.75" customHeight="1" x14ac:dyDescent="0.2">
      <c r="A21641" s="215" t="s">
        <v>16474</v>
      </c>
      <c r="B21641" s="215" t="s">
        <v>157</v>
      </c>
      <c r="C21641" s="24"/>
    </row>
    <row r="21642" spans="1:3" ht="12.75" customHeight="1" x14ac:dyDescent="0.2">
      <c r="A21642" s="215" t="s">
        <v>16475</v>
      </c>
      <c r="B21642" s="215" t="s">
        <v>157</v>
      </c>
      <c r="C21642" s="24"/>
    </row>
    <row r="21643" spans="1:3" ht="12.75" customHeight="1" x14ac:dyDescent="0.2">
      <c r="A21643" s="215" t="s">
        <v>16476</v>
      </c>
      <c r="B21643" s="215" t="s">
        <v>157</v>
      </c>
      <c r="C21643" s="24"/>
    </row>
    <row r="21644" spans="1:3" ht="12.75" customHeight="1" x14ac:dyDescent="0.2">
      <c r="A21644" s="215" t="s">
        <v>16477</v>
      </c>
      <c r="B21644" s="215" t="s">
        <v>157</v>
      </c>
      <c r="C21644" s="24"/>
    </row>
    <row r="21645" spans="1:3" ht="12.75" customHeight="1" x14ac:dyDescent="0.2">
      <c r="A21645" s="215" t="s">
        <v>16478</v>
      </c>
      <c r="B21645" s="215" t="s">
        <v>157</v>
      </c>
      <c r="C21645" s="24"/>
    </row>
    <row r="21646" spans="1:3" ht="12.75" customHeight="1" x14ac:dyDescent="0.2">
      <c r="A21646" s="215" t="s">
        <v>16479</v>
      </c>
      <c r="B21646" s="215" t="s">
        <v>157</v>
      </c>
      <c r="C21646" s="24"/>
    </row>
    <row r="21647" spans="1:3" ht="12.75" customHeight="1" x14ac:dyDescent="0.2">
      <c r="A21647" s="215" t="s">
        <v>16480</v>
      </c>
      <c r="B21647" s="215" t="s">
        <v>157</v>
      </c>
      <c r="C21647" s="24"/>
    </row>
    <row r="21648" spans="1:3" ht="12.75" customHeight="1" x14ac:dyDescent="0.2">
      <c r="A21648" s="215" t="s">
        <v>24210</v>
      </c>
      <c r="B21648" s="215" t="s">
        <v>157</v>
      </c>
      <c r="C21648" s="24"/>
    </row>
    <row r="21649" spans="1:3" ht="12.75" customHeight="1" x14ac:dyDescent="0.2">
      <c r="A21649" s="215" t="s">
        <v>24211</v>
      </c>
      <c r="B21649" s="215" t="s">
        <v>157</v>
      </c>
      <c r="C21649" s="24"/>
    </row>
    <row r="21650" spans="1:3" ht="12.75" customHeight="1" x14ac:dyDescent="0.2">
      <c r="A21650" s="215" t="s">
        <v>24212</v>
      </c>
      <c r="B21650" s="215" t="s">
        <v>157</v>
      </c>
      <c r="C21650" s="24"/>
    </row>
    <row r="21651" spans="1:3" ht="12.75" customHeight="1" x14ac:dyDescent="0.2">
      <c r="A21651" s="215" t="s">
        <v>24213</v>
      </c>
      <c r="B21651" s="215" t="s">
        <v>157</v>
      </c>
      <c r="C21651" s="24"/>
    </row>
    <row r="21652" spans="1:3" ht="12.75" customHeight="1" x14ac:dyDescent="0.2">
      <c r="A21652" s="215" t="s">
        <v>24214</v>
      </c>
      <c r="B21652" s="215" t="s">
        <v>157</v>
      </c>
      <c r="C21652" s="24"/>
    </row>
    <row r="21653" spans="1:3" ht="12.75" customHeight="1" x14ac:dyDescent="0.2">
      <c r="A21653" s="215" t="s">
        <v>12469</v>
      </c>
      <c r="B21653" s="215" t="s">
        <v>157</v>
      </c>
      <c r="C21653" s="24"/>
    </row>
    <row r="21654" spans="1:3" ht="12.75" customHeight="1" x14ac:dyDescent="0.2">
      <c r="A21654" s="215" t="s">
        <v>16481</v>
      </c>
      <c r="B21654" s="215" t="s">
        <v>157</v>
      </c>
      <c r="C21654" s="24"/>
    </row>
    <row r="21655" spans="1:3" ht="12.75" customHeight="1" x14ac:dyDescent="0.2">
      <c r="A21655" s="215" t="s">
        <v>24215</v>
      </c>
      <c r="B21655" s="215" t="s">
        <v>157</v>
      </c>
      <c r="C21655" s="24"/>
    </row>
    <row r="21656" spans="1:3" ht="12.75" customHeight="1" x14ac:dyDescent="0.2">
      <c r="A21656" s="215" t="s">
        <v>16469</v>
      </c>
      <c r="B21656" s="215" t="s">
        <v>157</v>
      </c>
      <c r="C21656" s="24"/>
    </row>
    <row r="21657" spans="1:3" ht="12.75" customHeight="1" x14ac:dyDescent="0.2">
      <c r="A21657" s="215" t="s">
        <v>16482</v>
      </c>
      <c r="B21657" s="215" t="s">
        <v>157</v>
      </c>
      <c r="C21657" s="24"/>
    </row>
    <row r="21658" spans="1:3" ht="12.75" customHeight="1" x14ac:dyDescent="0.2">
      <c r="A21658" s="215" t="s">
        <v>2637</v>
      </c>
      <c r="B21658" s="215" t="s">
        <v>117</v>
      </c>
      <c r="C21658" s="24"/>
    </row>
    <row r="21659" spans="1:3" ht="12.75" customHeight="1" x14ac:dyDescent="0.2">
      <c r="A21659" s="215" t="s">
        <v>16483</v>
      </c>
      <c r="B21659" s="215" t="s">
        <v>117</v>
      </c>
      <c r="C21659" s="24"/>
    </row>
    <row r="21660" spans="1:3" ht="12.75" customHeight="1" x14ac:dyDescent="0.2">
      <c r="A21660" s="215" t="s">
        <v>24217</v>
      </c>
      <c r="B21660" s="215" t="s">
        <v>117</v>
      </c>
      <c r="C21660" s="24"/>
    </row>
    <row r="21661" spans="1:3" ht="12.75" customHeight="1" x14ac:dyDescent="0.2">
      <c r="A21661" s="215" t="s">
        <v>24218</v>
      </c>
      <c r="B21661" s="215" t="s">
        <v>117</v>
      </c>
      <c r="C21661" s="24"/>
    </row>
    <row r="21662" spans="1:3" ht="12.75" customHeight="1" x14ac:dyDescent="0.2">
      <c r="A21662" s="215" t="s">
        <v>24219</v>
      </c>
      <c r="B21662" s="215" t="s">
        <v>117</v>
      </c>
      <c r="C21662" s="24"/>
    </row>
    <row r="21663" spans="1:3" ht="12.75" customHeight="1" x14ac:dyDescent="0.2">
      <c r="A21663" s="215" t="s">
        <v>24220</v>
      </c>
      <c r="B21663" s="215" t="s">
        <v>117</v>
      </c>
      <c r="C21663" s="24"/>
    </row>
    <row r="21664" spans="1:3" ht="12.75" customHeight="1" x14ac:dyDescent="0.2">
      <c r="A21664" s="215" t="s">
        <v>16484</v>
      </c>
      <c r="B21664" s="215" t="s">
        <v>117</v>
      </c>
      <c r="C21664" s="24"/>
    </row>
    <row r="21665" spans="1:3" ht="12.75" customHeight="1" x14ac:dyDescent="0.2">
      <c r="A21665" s="215" t="s">
        <v>2638</v>
      </c>
      <c r="B21665" s="215" t="s">
        <v>117</v>
      </c>
      <c r="C21665" s="24"/>
    </row>
    <row r="21666" spans="1:3" ht="12.75" customHeight="1" x14ac:dyDescent="0.2">
      <c r="A21666" s="215" t="s">
        <v>16485</v>
      </c>
      <c r="B21666" s="215" t="s">
        <v>117</v>
      </c>
      <c r="C21666" s="24"/>
    </row>
    <row r="21667" spans="1:3" ht="12.75" customHeight="1" x14ac:dyDescent="0.2">
      <c r="A21667" s="215" t="s">
        <v>117</v>
      </c>
      <c r="B21667" s="215" t="s">
        <v>117</v>
      </c>
      <c r="C21667" s="24"/>
    </row>
    <row r="21668" spans="1:3" ht="12.75" customHeight="1" x14ac:dyDescent="0.2">
      <c r="A21668" s="215" t="s">
        <v>16486</v>
      </c>
      <c r="B21668" s="215" t="s">
        <v>117</v>
      </c>
      <c r="C21668" s="24"/>
    </row>
    <row r="21669" spans="1:3" ht="12.75" customHeight="1" x14ac:dyDescent="0.2">
      <c r="A21669" s="215" t="s">
        <v>24216</v>
      </c>
      <c r="B21669" s="215" t="s">
        <v>117</v>
      </c>
      <c r="C21669" s="24"/>
    </row>
    <row r="21670" spans="1:3" ht="12.75" customHeight="1" x14ac:dyDescent="0.2">
      <c r="A21670" s="215" t="s">
        <v>16487</v>
      </c>
      <c r="B21670" s="215" t="s">
        <v>117</v>
      </c>
      <c r="C21670" s="24"/>
    </row>
    <row r="21671" spans="1:3" ht="12.75" customHeight="1" x14ac:dyDescent="0.2">
      <c r="A21671" s="215" t="s">
        <v>16488</v>
      </c>
      <c r="B21671" s="215" t="s">
        <v>117</v>
      </c>
      <c r="C21671" s="24"/>
    </row>
    <row r="21672" spans="1:3" ht="12.75" customHeight="1" x14ac:dyDescent="0.2">
      <c r="A21672" s="215" t="s">
        <v>16489</v>
      </c>
      <c r="B21672" s="215" t="s">
        <v>117</v>
      </c>
      <c r="C21672" s="24"/>
    </row>
    <row r="21673" spans="1:3" ht="12.75" customHeight="1" x14ac:dyDescent="0.2">
      <c r="A21673" s="215" t="s">
        <v>16490</v>
      </c>
      <c r="B21673" s="215" t="s">
        <v>117</v>
      </c>
      <c r="C21673" s="24"/>
    </row>
    <row r="21674" spans="1:3" ht="12.75" customHeight="1" x14ac:dyDescent="0.2">
      <c r="A21674" s="269" t="s">
        <v>16491</v>
      </c>
      <c r="B21674" s="269" t="s">
        <v>117</v>
      </c>
      <c r="C21674" s="24"/>
    </row>
    <row r="21675" spans="1:3" ht="12.75" customHeight="1" x14ac:dyDescent="0.2">
      <c r="A21675" s="215" t="s">
        <v>16492</v>
      </c>
      <c r="B21675" s="215" t="s">
        <v>117</v>
      </c>
      <c r="C21675" s="24"/>
    </row>
    <row r="21676" spans="1:3" ht="12.75" customHeight="1" x14ac:dyDescent="0.2">
      <c r="A21676" s="215" t="s">
        <v>16493</v>
      </c>
      <c r="B21676" s="215" t="s">
        <v>117</v>
      </c>
      <c r="C21676" s="24"/>
    </row>
    <row r="21677" spans="1:3" ht="12.75" customHeight="1" x14ac:dyDescent="0.2">
      <c r="A21677" s="215" t="s">
        <v>16494</v>
      </c>
      <c r="B21677" s="215" t="s">
        <v>117</v>
      </c>
      <c r="C21677" s="24"/>
    </row>
    <row r="21678" spans="1:3" ht="12.75" customHeight="1" x14ac:dyDescent="0.2">
      <c r="A21678" s="215" t="s">
        <v>2639</v>
      </c>
      <c r="B21678" s="215" t="s">
        <v>117</v>
      </c>
      <c r="C21678" s="24"/>
    </row>
    <row r="21679" spans="1:3" ht="12.75" customHeight="1" x14ac:dyDescent="0.2">
      <c r="A21679" s="215" t="s">
        <v>16495</v>
      </c>
      <c r="B21679" s="215" t="s">
        <v>117</v>
      </c>
      <c r="C21679" s="24"/>
    </row>
    <row r="21680" spans="1:3" ht="12.75" customHeight="1" x14ac:dyDescent="0.2">
      <c r="A21680" s="215" t="s">
        <v>16496</v>
      </c>
      <c r="B21680" s="215" t="s">
        <v>117</v>
      </c>
      <c r="C21680" s="24"/>
    </row>
    <row r="21681" spans="1:3" ht="12.75" customHeight="1" x14ac:dyDescent="0.2">
      <c r="A21681" s="215" t="s">
        <v>16497</v>
      </c>
      <c r="B21681" s="215" t="s">
        <v>158</v>
      </c>
      <c r="C21681" s="24"/>
    </row>
    <row r="21682" spans="1:3" ht="12.75" customHeight="1" x14ac:dyDescent="0.2">
      <c r="A21682" s="215" t="s">
        <v>24222</v>
      </c>
      <c r="B21682" s="215" t="s">
        <v>158</v>
      </c>
      <c r="C21682" s="24"/>
    </row>
    <row r="21683" spans="1:3" ht="12.75" customHeight="1" x14ac:dyDescent="0.2">
      <c r="A21683" s="215" t="s">
        <v>16498</v>
      </c>
      <c r="B21683" s="215" t="s">
        <v>158</v>
      </c>
      <c r="C21683" s="24"/>
    </row>
    <row r="21684" spans="1:3" ht="12.75" customHeight="1" x14ac:dyDescent="0.2">
      <c r="A21684" s="215" t="s">
        <v>16499</v>
      </c>
      <c r="B21684" s="215" t="s">
        <v>158</v>
      </c>
      <c r="C21684" s="24"/>
    </row>
    <row r="21685" spans="1:3" ht="12.75" customHeight="1" x14ac:dyDescent="0.2">
      <c r="A21685" s="215" t="s">
        <v>24223</v>
      </c>
      <c r="B21685" s="215" t="s">
        <v>158</v>
      </c>
      <c r="C21685" s="24"/>
    </row>
    <row r="21686" spans="1:3" ht="12.75" customHeight="1" x14ac:dyDescent="0.2">
      <c r="A21686" s="215" t="s">
        <v>24224</v>
      </c>
      <c r="B21686" s="215" t="s">
        <v>158</v>
      </c>
      <c r="C21686" s="24"/>
    </row>
    <row r="21687" spans="1:3" ht="12.75" customHeight="1" x14ac:dyDescent="0.2">
      <c r="A21687" s="215" t="s">
        <v>16500</v>
      </c>
      <c r="B21687" s="215" t="s">
        <v>158</v>
      </c>
      <c r="C21687" s="24"/>
    </row>
    <row r="21688" spans="1:3" ht="12.75" customHeight="1" x14ac:dyDescent="0.2">
      <c r="A21688" s="215" t="s">
        <v>24225</v>
      </c>
      <c r="B21688" s="215" t="s">
        <v>158</v>
      </c>
      <c r="C21688" s="24"/>
    </row>
    <row r="21689" spans="1:3" ht="12.75" customHeight="1" x14ac:dyDescent="0.2">
      <c r="A21689" s="215" t="s">
        <v>24226</v>
      </c>
      <c r="B21689" s="215" t="s">
        <v>158</v>
      </c>
      <c r="C21689" s="24"/>
    </row>
    <row r="21690" spans="1:3" ht="12.75" customHeight="1" x14ac:dyDescent="0.2">
      <c r="A21690" s="215" t="s">
        <v>16541</v>
      </c>
      <c r="B21690" s="215" t="s">
        <v>158</v>
      </c>
      <c r="C21690" s="24"/>
    </row>
    <row r="21691" spans="1:3" ht="12.75" customHeight="1" x14ac:dyDescent="0.2">
      <c r="A21691" s="215" t="s">
        <v>16501</v>
      </c>
      <c r="B21691" s="215" t="s">
        <v>158</v>
      </c>
      <c r="C21691" s="24"/>
    </row>
    <row r="21692" spans="1:3" ht="12.75" customHeight="1" x14ac:dyDescent="0.2">
      <c r="A21692" s="215" t="s">
        <v>24227</v>
      </c>
      <c r="B21692" s="215" t="s">
        <v>158</v>
      </c>
      <c r="C21692" s="24"/>
    </row>
    <row r="21693" spans="1:3" ht="12.75" customHeight="1" x14ac:dyDescent="0.2">
      <c r="A21693" s="215" t="s">
        <v>16502</v>
      </c>
      <c r="B21693" s="215" t="s">
        <v>158</v>
      </c>
      <c r="C21693" s="24"/>
    </row>
    <row r="21694" spans="1:3" ht="12.75" customHeight="1" x14ac:dyDescent="0.2">
      <c r="A21694" s="215" t="s">
        <v>24228</v>
      </c>
      <c r="B21694" s="215" t="s">
        <v>158</v>
      </c>
      <c r="C21694" s="24"/>
    </row>
    <row r="21695" spans="1:3" ht="12.75" customHeight="1" x14ac:dyDescent="0.2">
      <c r="A21695" s="215" t="s">
        <v>24229</v>
      </c>
      <c r="B21695" s="215" t="s">
        <v>158</v>
      </c>
      <c r="C21695" s="24"/>
    </row>
    <row r="21696" spans="1:3" ht="12.75" customHeight="1" x14ac:dyDescent="0.2">
      <c r="A21696" s="215" t="s">
        <v>16542</v>
      </c>
      <c r="B21696" s="215" t="s">
        <v>158</v>
      </c>
      <c r="C21696" s="24"/>
    </row>
    <row r="21697" spans="1:3" ht="12.75" customHeight="1" x14ac:dyDescent="0.2">
      <c r="A21697" s="215" t="s">
        <v>16503</v>
      </c>
      <c r="B21697" s="215" t="s">
        <v>158</v>
      </c>
      <c r="C21697" s="24"/>
    </row>
    <row r="21698" spans="1:3" ht="12.75" customHeight="1" x14ac:dyDescent="0.2">
      <c r="A21698" s="215" t="s">
        <v>16504</v>
      </c>
      <c r="B21698" s="215" t="s">
        <v>158</v>
      </c>
      <c r="C21698" s="24"/>
    </row>
    <row r="21699" spans="1:3" ht="12.75" customHeight="1" x14ac:dyDescent="0.2">
      <c r="A21699" s="215" t="s">
        <v>2640</v>
      </c>
      <c r="B21699" s="215" t="s">
        <v>158</v>
      </c>
      <c r="C21699" s="24"/>
    </row>
    <row r="21700" spans="1:3" ht="12.75" customHeight="1" x14ac:dyDescent="0.2">
      <c r="A21700" s="215" t="s">
        <v>16505</v>
      </c>
      <c r="B21700" s="215" t="s">
        <v>158</v>
      </c>
      <c r="C21700" s="24"/>
    </row>
    <row r="21701" spans="1:3" ht="12.75" customHeight="1" x14ac:dyDescent="0.2">
      <c r="A21701" s="215" t="s">
        <v>24230</v>
      </c>
      <c r="B21701" s="215" t="s">
        <v>158</v>
      </c>
      <c r="C21701" s="24"/>
    </row>
    <row r="21702" spans="1:3" ht="12.75" customHeight="1" x14ac:dyDescent="0.2">
      <c r="A21702" s="215" t="s">
        <v>16506</v>
      </c>
      <c r="B21702" s="215" t="s">
        <v>158</v>
      </c>
      <c r="C21702" s="24"/>
    </row>
    <row r="21703" spans="1:3" ht="12.75" customHeight="1" x14ac:dyDescent="0.2">
      <c r="A21703" s="215" t="s">
        <v>2641</v>
      </c>
      <c r="B21703" s="215" t="s">
        <v>158</v>
      </c>
      <c r="C21703" s="24"/>
    </row>
    <row r="21704" spans="1:3" ht="12.75" customHeight="1" x14ac:dyDescent="0.2">
      <c r="A21704" s="215" t="s">
        <v>16507</v>
      </c>
      <c r="B21704" s="215" t="s">
        <v>158</v>
      </c>
      <c r="C21704" s="24"/>
    </row>
    <row r="21705" spans="1:3" ht="12.75" customHeight="1" x14ac:dyDescent="0.2">
      <c r="A21705" s="215" t="s">
        <v>26192</v>
      </c>
      <c r="B21705" s="215" t="s">
        <v>158</v>
      </c>
      <c r="C21705" s="24"/>
    </row>
    <row r="21706" spans="1:3" ht="12.75" customHeight="1" x14ac:dyDescent="0.2">
      <c r="A21706" s="215" t="s">
        <v>24231</v>
      </c>
      <c r="B21706" s="215" t="s">
        <v>158</v>
      </c>
      <c r="C21706" s="24"/>
    </row>
    <row r="21707" spans="1:3" ht="12.75" customHeight="1" x14ac:dyDescent="0.2">
      <c r="A21707" s="215" t="s">
        <v>24232</v>
      </c>
      <c r="B21707" s="215" t="s">
        <v>158</v>
      </c>
      <c r="C21707" s="24"/>
    </row>
    <row r="21708" spans="1:3" ht="12.75" customHeight="1" x14ac:dyDescent="0.2">
      <c r="A21708" s="215" t="s">
        <v>24233</v>
      </c>
      <c r="B21708" s="215" t="s">
        <v>158</v>
      </c>
      <c r="C21708" s="24"/>
    </row>
    <row r="21709" spans="1:3" ht="12.75" customHeight="1" x14ac:dyDescent="0.2">
      <c r="A21709" s="215" t="s">
        <v>16508</v>
      </c>
      <c r="B21709" s="215" t="s">
        <v>158</v>
      </c>
      <c r="C21709" s="24"/>
    </row>
    <row r="21710" spans="1:3" ht="12.75" customHeight="1" x14ac:dyDescent="0.2">
      <c r="A21710" s="215" t="s">
        <v>2642</v>
      </c>
      <c r="B21710" s="215" t="s">
        <v>158</v>
      </c>
      <c r="C21710" s="24"/>
    </row>
    <row r="21711" spans="1:3" ht="12.75" customHeight="1" x14ac:dyDescent="0.2">
      <c r="A21711" s="215" t="s">
        <v>16509</v>
      </c>
      <c r="B21711" s="215" t="s">
        <v>158</v>
      </c>
      <c r="C21711" s="24"/>
    </row>
    <row r="21712" spans="1:3" ht="12.75" customHeight="1" x14ac:dyDescent="0.2">
      <c r="A21712" s="215" t="s">
        <v>26193</v>
      </c>
      <c r="B21712" s="215" t="s">
        <v>158</v>
      </c>
      <c r="C21712" s="24"/>
    </row>
    <row r="21713" spans="1:3" ht="12.75" customHeight="1" x14ac:dyDescent="0.2">
      <c r="A21713" s="215" t="s">
        <v>24234</v>
      </c>
      <c r="B21713" s="215" t="s">
        <v>158</v>
      </c>
      <c r="C21713" s="24"/>
    </row>
    <row r="21714" spans="1:3" ht="12.75" customHeight="1" x14ac:dyDescent="0.2">
      <c r="A21714" s="185" t="s">
        <v>26799</v>
      </c>
      <c r="B21714" s="185" t="s">
        <v>158</v>
      </c>
      <c r="C21714" s="24"/>
    </row>
    <row r="21715" spans="1:3" ht="12.75" customHeight="1" x14ac:dyDescent="0.2">
      <c r="A21715" s="215" t="s">
        <v>16510</v>
      </c>
      <c r="B21715" s="215" t="s">
        <v>158</v>
      </c>
      <c r="C21715" s="24"/>
    </row>
    <row r="21716" spans="1:3" ht="12.75" customHeight="1" x14ac:dyDescent="0.2">
      <c r="A21716" s="215" t="s">
        <v>16543</v>
      </c>
      <c r="B21716" s="215" t="s">
        <v>158</v>
      </c>
      <c r="C21716" s="24"/>
    </row>
    <row r="21717" spans="1:3" ht="12.75" customHeight="1" x14ac:dyDescent="0.2">
      <c r="A21717" s="215" t="s">
        <v>24235</v>
      </c>
      <c r="B21717" s="215" t="s">
        <v>158</v>
      </c>
      <c r="C21717" s="24"/>
    </row>
    <row r="21718" spans="1:3" ht="12.75" customHeight="1" x14ac:dyDescent="0.2">
      <c r="A21718" s="215" t="s">
        <v>16544</v>
      </c>
      <c r="B21718" s="215" t="s">
        <v>158</v>
      </c>
      <c r="C21718" s="24"/>
    </row>
    <row r="21719" spans="1:3" ht="12.75" customHeight="1" x14ac:dyDescent="0.2">
      <c r="A21719" s="215" t="s">
        <v>24236</v>
      </c>
      <c r="B21719" s="215" t="s">
        <v>158</v>
      </c>
      <c r="C21719" s="24"/>
    </row>
    <row r="21720" spans="1:3" ht="12.75" customHeight="1" x14ac:dyDescent="0.2">
      <c r="A21720" s="215" t="s">
        <v>16545</v>
      </c>
      <c r="B21720" s="215" t="s">
        <v>158</v>
      </c>
      <c r="C21720" s="24"/>
    </row>
    <row r="21721" spans="1:3" ht="12.75" customHeight="1" x14ac:dyDescent="0.2">
      <c r="A21721" s="215" t="s">
        <v>16546</v>
      </c>
      <c r="B21721" s="215" t="s">
        <v>158</v>
      </c>
      <c r="C21721" s="24"/>
    </row>
    <row r="21722" spans="1:3" ht="12.75" customHeight="1" x14ac:dyDescent="0.2">
      <c r="A21722" s="215" t="s">
        <v>24237</v>
      </c>
      <c r="B21722" s="215" t="s">
        <v>158</v>
      </c>
      <c r="C21722" s="24"/>
    </row>
    <row r="21723" spans="1:3" ht="12.75" customHeight="1" x14ac:dyDescent="0.2">
      <c r="A21723" s="215" t="s">
        <v>24238</v>
      </c>
      <c r="B21723" s="215" t="s">
        <v>158</v>
      </c>
      <c r="C21723" s="24"/>
    </row>
    <row r="21724" spans="1:3" ht="12.75" customHeight="1" x14ac:dyDescent="0.2">
      <c r="A21724" s="215" t="s">
        <v>16511</v>
      </c>
      <c r="B21724" s="215" t="s">
        <v>158</v>
      </c>
      <c r="C21724" s="24"/>
    </row>
    <row r="21725" spans="1:3" ht="12.75" customHeight="1" x14ac:dyDescent="0.2">
      <c r="A21725" s="215" t="s">
        <v>24221</v>
      </c>
      <c r="B21725" s="215" t="s">
        <v>158</v>
      </c>
      <c r="C21725" s="24"/>
    </row>
    <row r="21726" spans="1:3" ht="12.75" customHeight="1" x14ac:dyDescent="0.2">
      <c r="A21726" s="215" t="s">
        <v>24239</v>
      </c>
      <c r="B21726" s="215" t="s">
        <v>158</v>
      </c>
      <c r="C21726" s="24"/>
    </row>
    <row r="21727" spans="1:3" ht="12.75" customHeight="1" x14ac:dyDescent="0.2">
      <c r="A21727" s="215" t="s">
        <v>24240</v>
      </c>
      <c r="B21727" s="215" t="s">
        <v>158</v>
      </c>
      <c r="C21727" s="24"/>
    </row>
    <row r="21728" spans="1:3" ht="12.75" customHeight="1" x14ac:dyDescent="0.2">
      <c r="A21728" s="215" t="s">
        <v>24241</v>
      </c>
      <c r="B21728" s="215" t="s">
        <v>158</v>
      </c>
      <c r="C21728" s="24"/>
    </row>
    <row r="21729" spans="1:3" ht="12.75" customHeight="1" x14ac:dyDescent="0.2">
      <c r="A21729" s="215" t="s">
        <v>16512</v>
      </c>
      <c r="B21729" s="215" t="s">
        <v>158</v>
      </c>
      <c r="C21729" s="24"/>
    </row>
    <row r="21730" spans="1:3" ht="12.75" customHeight="1" x14ac:dyDescent="0.2">
      <c r="A21730" s="215" t="s">
        <v>16513</v>
      </c>
      <c r="B21730" s="215" t="s">
        <v>158</v>
      </c>
      <c r="C21730" s="24"/>
    </row>
    <row r="21731" spans="1:3" ht="12.75" customHeight="1" x14ac:dyDescent="0.2">
      <c r="A21731" s="215" t="s">
        <v>16547</v>
      </c>
      <c r="B21731" s="215" t="s">
        <v>158</v>
      </c>
      <c r="C21731" s="24"/>
    </row>
    <row r="21732" spans="1:3" ht="12.75" customHeight="1" x14ac:dyDescent="0.2">
      <c r="A21732" s="215" t="s">
        <v>16548</v>
      </c>
      <c r="B21732" s="215" t="s">
        <v>158</v>
      </c>
      <c r="C21732" s="24"/>
    </row>
    <row r="21733" spans="1:3" ht="12.75" customHeight="1" x14ac:dyDescent="0.2">
      <c r="A21733" s="215" t="s">
        <v>16549</v>
      </c>
      <c r="B21733" s="215" t="s">
        <v>158</v>
      </c>
      <c r="C21733" s="24"/>
    </row>
    <row r="21734" spans="1:3" ht="12.75" customHeight="1" x14ac:dyDescent="0.2">
      <c r="A21734" s="215" t="s">
        <v>24242</v>
      </c>
      <c r="B21734" s="215" t="s">
        <v>158</v>
      </c>
      <c r="C21734" s="24"/>
    </row>
    <row r="21735" spans="1:3" ht="12.75" customHeight="1" x14ac:dyDescent="0.2">
      <c r="A21735" s="215" t="s">
        <v>16550</v>
      </c>
      <c r="B21735" s="215" t="s">
        <v>158</v>
      </c>
      <c r="C21735" s="24"/>
    </row>
    <row r="21736" spans="1:3" ht="12.75" customHeight="1" x14ac:dyDescent="0.2">
      <c r="A21736" s="185" t="s">
        <v>26816</v>
      </c>
      <c r="B21736" s="185" t="s">
        <v>158</v>
      </c>
      <c r="C21736" s="24"/>
    </row>
    <row r="21737" spans="1:3" ht="12.75" customHeight="1" x14ac:dyDescent="0.2">
      <c r="A21737" s="215" t="s">
        <v>2643</v>
      </c>
      <c r="B21737" s="215" t="s">
        <v>158</v>
      </c>
      <c r="C21737" s="24"/>
    </row>
    <row r="21738" spans="1:3" ht="12.75" customHeight="1" x14ac:dyDescent="0.2">
      <c r="A21738" s="215" t="s">
        <v>16514</v>
      </c>
      <c r="B21738" s="215" t="s">
        <v>158</v>
      </c>
      <c r="C21738" s="24"/>
    </row>
    <row r="21739" spans="1:3" ht="12.75" customHeight="1" x14ac:dyDescent="0.2">
      <c r="A21739" s="215" t="s">
        <v>24243</v>
      </c>
      <c r="B21739" s="215" t="s">
        <v>158</v>
      </c>
      <c r="C21739" s="24"/>
    </row>
    <row r="21740" spans="1:3" ht="12.75" customHeight="1" x14ac:dyDescent="0.2">
      <c r="A21740" s="215" t="s">
        <v>24244</v>
      </c>
      <c r="B21740" s="215" t="s">
        <v>158</v>
      </c>
      <c r="C21740" s="24"/>
    </row>
    <row r="21741" spans="1:3" ht="12.75" customHeight="1" x14ac:dyDescent="0.2">
      <c r="A21741" s="215" t="s">
        <v>24245</v>
      </c>
      <c r="B21741" s="215" t="s">
        <v>158</v>
      </c>
      <c r="C21741" s="24"/>
    </row>
    <row r="21742" spans="1:3" ht="12.75" customHeight="1" x14ac:dyDescent="0.2">
      <c r="A21742" s="215" t="s">
        <v>24246</v>
      </c>
      <c r="B21742" s="215" t="s">
        <v>158</v>
      </c>
      <c r="C21742" s="24"/>
    </row>
    <row r="21743" spans="1:3" ht="12.75" customHeight="1" x14ac:dyDescent="0.2">
      <c r="A21743" s="215" t="s">
        <v>24247</v>
      </c>
      <c r="B21743" s="215" t="s">
        <v>158</v>
      </c>
      <c r="C21743" s="24"/>
    </row>
    <row r="21744" spans="1:3" ht="12.75" customHeight="1" x14ac:dyDescent="0.2">
      <c r="A21744" s="215" t="s">
        <v>16515</v>
      </c>
      <c r="B21744" s="215" t="s">
        <v>158</v>
      </c>
      <c r="C21744" s="24"/>
    </row>
    <row r="21745" spans="1:3" ht="12.75" customHeight="1" x14ac:dyDescent="0.2">
      <c r="A21745" s="215" t="s">
        <v>2644</v>
      </c>
      <c r="B21745" s="215" t="s">
        <v>158</v>
      </c>
      <c r="C21745" s="24"/>
    </row>
    <row r="21746" spans="1:3" ht="12.75" customHeight="1" x14ac:dyDescent="0.2">
      <c r="A21746" s="215" t="s">
        <v>16516</v>
      </c>
      <c r="B21746" s="215" t="s">
        <v>158</v>
      </c>
      <c r="C21746" s="24"/>
    </row>
    <row r="21747" spans="1:3" ht="12.75" customHeight="1" x14ac:dyDescent="0.2">
      <c r="A21747" s="215" t="s">
        <v>24248</v>
      </c>
      <c r="B21747" s="215" t="s">
        <v>158</v>
      </c>
      <c r="C21747" s="24"/>
    </row>
    <row r="21748" spans="1:3" ht="12.75" customHeight="1" x14ac:dyDescent="0.2">
      <c r="A21748" s="215" t="s">
        <v>24249</v>
      </c>
      <c r="B21748" s="215" t="s">
        <v>158</v>
      </c>
      <c r="C21748" s="24"/>
    </row>
    <row r="21749" spans="1:3" ht="12.75" customHeight="1" x14ac:dyDescent="0.2">
      <c r="A21749" s="215" t="s">
        <v>16517</v>
      </c>
      <c r="B21749" s="215" t="s">
        <v>158</v>
      </c>
      <c r="C21749" s="24"/>
    </row>
    <row r="21750" spans="1:3" ht="12.75" customHeight="1" x14ac:dyDescent="0.2">
      <c r="A21750" s="215" t="s">
        <v>24250</v>
      </c>
      <c r="B21750" s="215" t="s">
        <v>158</v>
      </c>
      <c r="C21750" s="24"/>
    </row>
    <row r="21751" spans="1:3" ht="12.75" customHeight="1" x14ac:dyDescent="0.2">
      <c r="A21751" s="215" t="s">
        <v>16518</v>
      </c>
      <c r="B21751" s="215" t="s">
        <v>158</v>
      </c>
      <c r="C21751" s="24"/>
    </row>
    <row r="21752" spans="1:3" ht="12.75" customHeight="1" x14ac:dyDescent="0.2">
      <c r="A21752" s="215" t="s">
        <v>16519</v>
      </c>
      <c r="B21752" s="215" t="s">
        <v>158</v>
      </c>
      <c r="C21752" s="24"/>
    </row>
    <row r="21753" spans="1:3" ht="12.75" customHeight="1" x14ac:dyDescent="0.2">
      <c r="A21753" s="215" t="s">
        <v>26194</v>
      </c>
      <c r="B21753" s="215" t="s">
        <v>158</v>
      </c>
      <c r="C21753" s="24"/>
    </row>
    <row r="21754" spans="1:3" ht="12.75" customHeight="1" x14ac:dyDescent="0.2">
      <c r="A21754" s="215" t="s">
        <v>16520</v>
      </c>
      <c r="B21754" s="215" t="s">
        <v>158</v>
      </c>
      <c r="C21754" s="24"/>
    </row>
    <row r="21755" spans="1:3" ht="12.75" customHeight="1" x14ac:dyDescent="0.2">
      <c r="A21755" s="215" t="s">
        <v>16521</v>
      </c>
      <c r="B21755" s="215" t="s">
        <v>158</v>
      </c>
      <c r="C21755" s="24"/>
    </row>
    <row r="21756" spans="1:3" ht="12.75" customHeight="1" x14ac:dyDescent="0.2">
      <c r="A21756" s="215" t="s">
        <v>16522</v>
      </c>
      <c r="B21756" s="215" t="s">
        <v>158</v>
      </c>
      <c r="C21756" s="24"/>
    </row>
    <row r="21757" spans="1:3" ht="12.75" customHeight="1" x14ac:dyDescent="0.2">
      <c r="A21757" s="215" t="s">
        <v>16523</v>
      </c>
      <c r="B21757" s="215" t="s">
        <v>158</v>
      </c>
      <c r="C21757" s="24"/>
    </row>
    <row r="21758" spans="1:3" ht="12.75" customHeight="1" x14ac:dyDescent="0.2">
      <c r="A21758" s="215" t="s">
        <v>26195</v>
      </c>
      <c r="B21758" s="215" t="s">
        <v>158</v>
      </c>
      <c r="C21758" s="24"/>
    </row>
    <row r="21759" spans="1:3" ht="12.75" customHeight="1" x14ac:dyDescent="0.2">
      <c r="A21759" s="215" t="s">
        <v>16524</v>
      </c>
      <c r="B21759" s="215" t="s">
        <v>158</v>
      </c>
      <c r="C21759" s="24"/>
    </row>
    <row r="21760" spans="1:3" ht="12.75" customHeight="1" x14ac:dyDescent="0.2">
      <c r="A21760" s="215" t="s">
        <v>158</v>
      </c>
      <c r="B21760" s="215" t="s">
        <v>158</v>
      </c>
      <c r="C21760" s="24"/>
    </row>
    <row r="21761" spans="1:3" ht="12.75" customHeight="1" x14ac:dyDescent="0.2">
      <c r="A21761" s="215" t="s">
        <v>16525</v>
      </c>
      <c r="B21761" s="215" t="s">
        <v>158</v>
      </c>
      <c r="C21761" s="24"/>
    </row>
    <row r="21762" spans="1:3" ht="12.75" customHeight="1" x14ac:dyDescent="0.2">
      <c r="A21762" s="215" t="s">
        <v>16526</v>
      </c>
      <c r="B21762" s="215" t="s">
        <v>158</v>
      </c>
      <c r="C21762" s="24"/>
    </row>
    <row r="21763" spans="1:3" ht="12.75" customHeight="1" x14ac:dyDescent="0.2">
      <c r="A21763" s="215" t="s">
        <v>26196</v>
      </c>
      <c r="B21763" s="215" t="s">
        <v>158</v>
      </c>
      <c r="C21763" s="24"/>
    </row>
    <row r="21764" spans="1:3" ht="12.75" customHeight="1" x14ac:dyDescent="0.2">
      <c r="A21764" s="215" t="s">
        <v>24251</v>
      </c>
      <c r="B21764" s="215" t="s">
        <v>158</v>
      </c>
      <c r="C21764" s="24"/>
    </row>
    <row r="21765" spans="1:3" ht="12.75" customHeight="1" x14ac:dyDescent="0.2">
      <c r="A21765" s="215" t="s">
        <v>24252</v>
      </c>
      <c r="B21765" s="215" t="s">
        <v>158</v>
      </c>
      <c r="C21765" s="24"/>
    </row>
    <row r="21766" spans="1:3" ht="12.75" customHeight="1" x14ac:dyDescent="0.2">
      <c r="A21766" s="215" t="s">
        <v>24253</v>
      </c>
      <c r="B21766" s="215" t="s">
        <v>158</v>
      </c>
      <c r="C21766" s="24"/>
    </row>
    <row r="21767" spans="1:3" ht="12.75" customHeight="1" x14ac:dyDescent="0.2">
      <c r="A21767" s="215" t="s">
        <v>24254</v>
      </c>
      <c r="B21767" s="215" t="s">
        <v>158</v>
      </c>
      <c r="C21767" s="24"/>
    </row>
    <row r="21768" spans="1:3" ht="12.75" customHeight="1" x14ac:dyDescent="0.2">
      <c r="A21768" s="215" t="s">
        <v>16527</v>
      </c>
      <c r="B21768" s="215" t="s">
        <v>158</v>
      </c>
      <c r="C21768" s="24"/>
    </row>
    <row r="21769" spans="1:3" ht="12.75" customHeight="1" x14ac:dyDescent="0.2">
      <c r="A21769" s="215" t="s">
        <v>16528</v>
      </c>
      <c r="B21769" s="215" t="s">
        <v>158</v>
      </c>
      <c r="C21769" s="24"/>
    </row>
    <row r="21770" spans="1:3" ht="12.75" customHeight="1" x14ac:dyDescent="0.2">
      <c r="A21770" s="215" t="s">
        <v>16529</v>
      </c>
      <c r="B21770" s="215" t="s">
        <v>158</v>
      </c>
      <c r="C21770" s="24"/>
    </row>
    <row r="21771" spans="1:3" ht="12.75" customHeight="1" x14ac:dyDescent="0.2">
      <c r="A21771" s="215" t="s">
        <v>16530</v>
      </c>
      <c r="B21771" s="215" t="s">
        <v>158</v>
      </c>
      <c r="C21771" s="24"/>
    </row>
    <row r="21772" spans="1:3" ht="12.75" customHeight="1" x14ac:dyDescent="0.2">
      <c r="A21772" s="215" t="s">
        <v>24255</v>
      </c>
      <c r="B21772" s="215" t="s">
        <v>158</v>
      </c>
      <c r="C21772" s="24"/>
    </row>
    <row r="21773" spans="1:3" ht="12.75" customHeight="1" x14ac:dyDescent="0.2">
      <c r="A21773" s="215" t="s">
        <v>16531</v>
      </c>
      <c r="B21773" s="215" t="s">
        <v>158</v>
      </c>
      <c r="C21773" s="24"/>
    </row>
    <row r="21774" spans="1:3" ht="12.75" customHeight="1" x14ac:dyDescent="0.2">
      <c r="A21774" s="215" t="s">
        <v>16551</v>
      </c>
      <c r="B21774" s="215" t="s">
        <v>158</v>
      </c>
      <c r="C21774" s="24"/>
    </row>
    <row r="21775" spans="1:3" ht="12.75" customHeight="1" x14ac:dyDescent="0.2">
      <c r="A21775" s="215" t="s">
        <v>2645</v>
      </c>
      <c r="B21775" s="215" t="s">
        <v>158</v>
      </c>
      <c r="C21775" s="24"/>
    </row>
    <row r="21776" spans="1:3" ht="12.75" customHeight="1" x14ac:dyDescent="0.2">
      <c r="A21776" s="215" t="s">
        <v>16532</v>
      </c>
      <c r="B21776" s="215" t="s">
        <v>158</v>
      </c>
      <c r="C21776" s="24"/>
    </row>
    <row r="21777" spans="1:3" ht="12.75" customHeight="1" x14ac:dyDescent="0.2">
      <c r="A21777" s="215" t="s">
        <v>24256</v>
      </c>
      <c r="B21777" s="215" t="s">
        <v>158</v>
      </c>
      <c r="C21777" s="24"/>
    </row>
    <row r="21778" spans="1:3" ht="12.75" customHeight="1" x14ac:dyDescent="0.2">
      <c r="A21778" s="215" t="s">
        <v>24257</v>
      </c>
      <c r="B21778" s="215" t="s">
        <v>158</v>
      </c>
      <c r="C21778" s="24"/>
    </row>
    <row r="21779" spans="1:3" ht="12.75" customHeight="1" x14ac:dyDescent="0.2">
      <c r="A21779" s="215" t="s">
        <v>26197</v>
      </c>
      <c r="B21779" s="215" t="s">
        <v>158</v>
      </c>
      <c r="C21779" s="24"/>
    </row>
    <row r="21780" spans="1:3" ht="12.75" customHeight="1" x14ac:dyDescent="0.2">
      <c r="A21780" s="215" t="s">
        <v>16533</v>
      </c>
      <c r="B21780" s="215" t="s">
        <v>158</v>
      </c>
      <c r="C21780" s="24"/>
    </row>
    <row r="21781" spans="1:3" ht="12.75" customHeight="1" x14ac:dyDescent="0.2">
      <c r="A21781" s="215" t="s">
        <v>24258</v>
      </c>
      <c r="B21781" s="215" t="s">
        <v>158</v>
      </c>
      <c r="C21781" s="24"/>
    </row>
    <row r="21782" spans="1:3" ht="12.75" customHeight="1" x14ac:dyDescent="0.2">
      <c r="A21782" s="215" t="s">
        <v>24259</v>
      </c>
      <c r="B21782" s="215" t="s">
        <v>158</v>
      </c>
      <c r="C21782" s="24"/>
    </row>
    <row r="21783" spans="1:3" ht="12.75" customHeight="1" x14ac:dyDescent="0.2">
      <c r="A21783" s="215" t="s">
        <v>24260</v>
      </c>
      <c r="B21783" s="215" t="s">
        <v>158</v>
      </c>
      <c r="C21783" s="24"/>
    </row>
    <row r="21784" spans="1:3" ht="12.75" customHeight="1" x14ac:dyDescent="0.2">
      <c r="A21784" s="215" t="s">
        <v>24261</v>
      </c>
      <c r="B21784" s="215" t="s">
        <v>158</v>
      </c>
      <c r="C21784" s="24"/>
    </row>
    <row r="21785" spans="1:3" ht="12.75" customHeight="1" x14ac:dyDescent="0.2">
      <c r="A21785" s="185" t="s">
        <v>26861</v>
      </c>
      <c r="B21785" s="185" t="s">
        <v>158</v>
      </c>
      <c r="C21785" s="24"/>
    </row>
    <row r="21786" spans="1:3" ht="12.75" customHeight="1" x14ac:dyDescent="0.2">
      <c r="A21786" s="215" t="s">
        <v>16552</v>
      </c>
      <c r="B21786" s="215" t="s">
        <v>158</v>
      </c>
      <c r="C21786" s="24"/>
    </row>
    <row r="21787" spans="1:3" ht="12.75" customHeight="1" x14ac:dyDescent="0.2">
      <c r="A21787" s="215" t="s">
        <v>2646</v>
      </c>
      <c r="B21787" s="215" t="s">
        <v>158</v>
      </c>
      <c r="C21787" s="24"/>
    </row>
    <row r="21788" spans="1:3" ht="12.75" customHeight="1" x14ac:dyDescent="0.2">
      <c r="A21788" s="215" t="s">
        <v>16534</v>
      </c>
      <c r="B21788" s="215" t="s">
        <v>158</v>
      </c>
      <c r="C21788" s="24"/>
    </row>
    <row r="21789" spans="1:3" ht="12.75" customHeight="1" x14ac:dyDescent="0.2">
      <c r="A21789" s="215" t="s">
        <v>24262</v>
      </c>
      <c r="B21789" s="215" t="s">
        <v>158</v>
      </c>
      <c r="C21789" s="24"/>
    </row>
    <row r="21790" spans="1:3" ht="12.75" customHeight="1" x14ac:dyDescent="0.2">
      <c r="A21790" s="215" t="s">
        <v>24263</v>
      </c>
      <c r="B21790" s="215" t="s">
        <v>158</v>
      </c>
      <c r="C21790" s="24"/>
    </row>
    <row r="21791" spans="1:3" ht="12.75" customHeight="1" x14ac:dyDescent="0.2">
      <c r="A21791" s="215" t="s">
        <v>24264</v>
      </c>
      <c r="B21791" s="215" t="s">
        <v>158</v>
      </c>
      <c r="C21791" s="24"/>
    </row>
    <row r="21792" spans="1:3" ht="12.75" customHeight="1" x14ac:dyDescent="0.2">
      <c r="A21792" s="215" t="s">
        <v>24265</v>
      </c>
      <c r="B21792" s="215" t="s">
        <v>158</v>
      </c>
      <c r="C21792" s="24"/>
    </row>
    <row r="21793" spans="1:3" ht="12.75" customHeight="1" x14ac:dyDescent="0.2">
      <c r="A21793" s="215" t="s">
        <v>24266</v>
      </c>
      <c r="B21793" s="215" t="s">
        <v>158</v>
      </c>
      <c r="C21793" s="24"/>
    </row>
    <row r="21794" spans="1:3" ht="12.75" customHeight="1" x14ac:dyDescent="0.2">
      <c r="A21794" s="215" t="s">
        <v>26198</v>
      </c>
      <c r="B21794" s="215" t="s">
        <v>158</v>
      </c>
      <c r="C21794" s="24"/>
    </row>
    <row r="21795" spans="1:3" ht="12.75" customHeight="1" x14ac:dyDescent="0.2">
      <c r="A21795" s="215" t="s">
        <v>16535</v>
      </c>
      <c r="B21795" s="215" t="s">
        <v>158</v>
      </c>
      <c r="C21795" s="24"/>
    </row>
    <row r="21796" spans="1:3" ht="12.75" customHeight="1" x14ac:dyDescent="0.2">
      <c r="A21796" s="215" t="s">
        <v>24267</v>
      </c>
      <c r="B21796" s="215" t="s">
        <v>158</v>
      </c>
      <c r="C21796" s="24"/>
    </row>
    <row r="21797" spans="1:3" ht="12.75" customHeight="1" x14ac:dyDescent="0.2">
      <c r="A21797" s="185" t="s">
        <v>26862</v>
      </c>
      <c r="B21797" s="185" t="s">
        <v>158</v>
      </c>
      <c r="C21797" s="24"/>
    </row>
    <row r="21798" spans="1:3" ht="12.75" customHeight="1" x14ac:dyDescent="0.2">
      <c r="A21798" s="215" t="s">
        <v>16536</v>
      </c>
      <c r="B21798" s="215" t="s">
        <v>158</v>
      </c>
      <c r="C21798" s="24"/>
    </row>
    <row r="21799" spans="1:3" ht="12.75" customHeight="1" x14ac:dyDescent="0.2">
      <c r="A21799" s="215" t="s">
        <v>16537</v>
      </c>
      <c r="B21799" s="215" t="s">
        <v>158</v>
      </c>
      <c r="C21799" s="24"/>
    </row>
    <row r="21800" spans="1:3" ht="12.75" customHeight="1" x14ac:dyDescent="0.2">
      <c r="A21800" s="215" t="s">
        <v>16538</v>
      </c>
      <c r="B21800" s="215" t="s">
        <v>158</v>
      </c>
      <c r="C21800" s="24"/>
    </row>
    <row r="21801" spans="1:3" ht="12.75" customHeight="1" x14ac:dyDescent="0.2">
      <c r="A21801" s="215" t="s">
        <v>16539</v>
      </c>
      <c r="B21801" s="215" t="s">
        <v>158</v>
      </c>
      <c r="C21801" s="24"/>
    </row>
    <row r="21802" spans="1:3" ht="12.75" customHeight="1" x14ac:dyDescent="0.2">
      <c r="A21802" s="215" t="s">
        <v>2647</v>
      </c>
      <c r="B21802" s="215" t="s">
        <v>158</v>
      </c>
      <c r="C21802" s="24"/>
    </row>
    <row r="21803" spans="1:3" ht="12.75" customHeight="1" x14ac:dyDescent="0.2">
      <c r="A21803" s="215" t="s">
        <v>16540</v>
      </c>
      <c r="B21803" s="215" t="s">
        <v>158</v>
      </c>
      <c r="C21803" s="24"/>
    </row>
    <row r="21804" spans="1:3" ht="12.75" customHeight="1" x14ac:dyDescent="0.2">
      <c r="A21804" s="215" t="s">
        <v>24268</v>
      </c>
      <c r="B21804" s="215" t="s">
        <v>158</v>
      </c>
      <c r="C21804" s="24"/>
    </row>
    <row r="21805" spans="1:3" ht="12.75" customHeight="1" x14ac:dyDescent="0.2">
      <c r="A21805" s="215" t="s">
        <v>24269</v>
      </c>
      <c r="B21805" s="215" t="s">
        <v>158</v>
      </c>
      <c r="C21805" s="24"/>
    </row>
    <row r="21806" spans="1:3" ht="12.75" customHeight="1" x14ac:dyDescent="0.2">
      <c r="A21806" s="215" t="s">
        <v>16553</v>
      </c>
      <c r="B21806" s="215" t="s">
        <v>94</v>
      </c>
      <c r="C21806" s="24"/>
    </row>
    <row r="21807" spans="1:3" ht="12.75" customHeight="1" x14ac:dyDescent="0.2">
      <c r="A21807" s="215" t="s">
        <v>16554</v>
      </c>
      <c r="B21807" s="215" t="s">
        <v>94</v>
      </c>
      <c r="C21807" s="24"/>
    </row>
    <row r="21808" spans="1:3" ht="12.75" customHeight="1" x14ac:dyDescent="0.2">
      <c r="A21808" s="215" t="s">
        <v>16555</v>
      </c>
      <c r="B21808" s="215" t="s">
        <v>94</v>
      </c>
      <c r="C21808" s="24"/>
    </row>
    <row r="21809" spans="1:3" ht="12.75" customHeight="1" x14ac:dyDescent="0.2">
      <c r="A21809" s="215" t="s">
        <v>16556</v>
      </c>
      <c r="B21809" s="215" t="s">
        <v>94</v>
      </c>
      <c r="C21809" s="24"/>
    </row>
    <row r="21810" spans="1:3" ht="12.75" customHeight="1" x14ac:dyDescent="0.2">
      <c r="A21810" s="215" t="s">
        <v>2649</v>
      </c>
      <c r="B21810" s="215" t="s">
        <v>94</v>
      </c>
      <c r="C21810" s="24"/>
    </row>
    <row r="21811" spans="1:3" ht="12.75" customHeight="1" x14ac:dyDescent="0.2">
      <c r="A21811" s="215" t="s">
        <v>16557</v>
      </c>
      <c r="B21811" s="215" t="s">
        <v>94</v>
      </c>
      <c r="C21811" s="24"/>
    </row>
    <row r="21812" spans="1:3" ht="12.75" customHeight="1" x14ac:dyDescent="0.2">
      <c r="A21812" s="215" t="s">
        <v>16558</v>
      </c>
      <c r="B21812" s="215" t="s">
        <v>94</v>
      </c>
      <c r="C21812" s="24"/>
    </row>
    <row r="21813" spans="1:3" ht="12.75" customHeight="1" x14ac:dyDescent="0.2">
      <c r="A21813" s="215" t="s">
        <v>16559</v>
      </c>
      <c r="B21813" s="215" t="s">
        <v>94</v>
      </c>
      <c r="C21813" s="24"/>
    </row>
    <row r="21814" spans="1:3" ht="12.75" customHeight="1" x14ac:dyDescent="0.2">
      <c r="A21814" s="215" t="s">
        <v>16574</v>
      </c>
      <c r="B21814" s="215" t="s">
        <v>94</v>
      </c>
      <c r="C21814" s="24"/>
    </row>
    <row r="21815" spans="1:3" ht="12.75" customHeight="1" x14ac:dyDescent="0.2">
      <c r="A21815" s="215" t="s">
        <v>16560</v>
      </c>
      <c r="B21815" s="215" t="s">
        <v>94</v>
      </c>
      <c r="C21815" s="24"/>
    </row>
    <row r="21816" spans="1:3" ht="12.75" customHeight="1" x14ac:dyDescent="0.2">
      <c r="A21816" s="215" t="s">
        <v>2651</v>
      </c>
      <c r="B21816" s="215" t="s">
        <v>94</v>
      </c>
      <c r="C21816" s="24"/>
    </row>
    <row r="21817" spans="1:3" ht="12.75" customHeight="1" x14ac:dyDescent="0.2">
      <c r="A21817" s="215" t="s">
        <v>16561</v>
      </c>
      <c r="B21817" s="215" t="s">
        <v>94</v>
      </c>
      <c r="C21817" s="24"/>
    </row>
    <row r="21818" spans="1:3" ht="12.75" customHeight="1" x14ac:dyDescent="0.2">
      <c r="A21818" s="215" t="s">
        <v>2652</v>
      </c>
      <c r="B21818" s="215" t="s">
        <v>94</v>
      </c>
      <c r="C21818" s="24"/>
    </row>
    <row r="21819" spans="1:3" ht="12.75" customHeight="1" x14ac:dyDescent="0.2">
      <c r="A21819" s="215" t="s">
        <v>16562</v>
      </c>
      <c r="B21819" s="215" t="s">
        <v>94</v>
      </c>
      <c r="C21819" s="24"/>
    </row>
    <row r="21820" spans="1:3" ht="12.75" customHeight="1" x14ac:dyDescent="0.2">
      <c r="A21820" s="215" t="s">
        <v>94</v>
      </c>
      <c r="B21820" s="215" t="s">
        <v>94</v>
      </c>
      <c r="C21820" s="24"/>
    </row>
    <row r="21821" spans="1:3" ht="12.75" customHeight="1" x14ac:dyDescent="0.2">
      <c r="A21821" s="215" t="s">
        <v>16563</v>
      </c>
      <c r="B21821" s="215" t="s">
        <v>94</v>
      </c>
      <c r="C21821" s="24"/>
    </row>
    <row r="21822" spans="1:3" ht="12.75" customHeight="1" x14ac:dyDescent="0.2">
      <c r="A21822" s="215" t="s">
        <v>16564</v>
      </c>
      <c r="B21822" s="215" t="s">
        <v>94</v>
      </c>
      <c r="C21822" s="24"/>
    </row>
    <row r="21823" spans="1:3" ht="12.75" customHeight="1" x14ac:dyDescent="0.2">
      <c r="A21823" s="215" t="s">
        <v>16565</v>
      </c>
      <c r="B21823" s="215" t="s">
        <v>94</v>
      </c>
      <c r="C21823" s="24"/>
    </row>
    <row r="21824" spans="1:3" ht="12.75" customHeight="1" x14ac:dyDescent="0.2">
      <c r="A21824" s="215" t="s">
        <v>16566</v>
      </c>
      <c r="B21824" s="215" t="s">
        <v>94</v>
      </c>
      <c r="C21824" s="24"/>
    </row>
    <row r="21825" spans="1:3" ht="12.75" customHeight="1" x14ac:dyDescent="0.2">
      <c r="A21825" s="215" t="s">
        <v>16567</v>
      </c>
      <c r="B21825" s="215" t="s">
        <v>94</v>
      </c>
      <c r="C21825" s="24"/>
    </row>
    <row r="21826" spans="1:3" ht="12.75" customHeight="1" x14ac:dyDescent="0.2">
      <c r="A21826" s="215" t="s">
        <v>24293</v>
      </c>
      <c r="B21826" s="215" t="s">
        <v>94</v>
      </c>
      <c r="C21826" s="24"/>
    </row>
    <row r="21827" spans="1:3" ht="12.75" customHeight="1" x14ac:dyDescent="0.2">
      <c r="A21827" s="215" t="s">
        <v>16568</v>
      </c>
      <c r="B21827" s="215" t="s">
        <v>94</v>
      </c>
      <c r="C21827" s="24"/>
    </row>
    <row r="21828" spans="1:3" ht="12.75" customHeight="1" x14ac:dyDescent="0.2">
      <c r="A21828" s="215" t="s">
        <v>16569</v>
      </c>
      <c r="B21828" s="215" t="s">
        <v>94</v>
      </c>
      <c r="C21828" s="24"/>
    </row>
    <row r="21829" spans="1:3" ht="12.75" customHeight="1" x14ac:dyDescent="0.2">
      <c r="A21829" s="269" t="s">
        <v>16570</v>
      </c>
      <c r="B21829" s="269" t="s">
        <v>94</v>
      </c>
      <c r="C21829" s="24"/>
    </row>
    <row r="21830" spans="1:3" ht="12.75" customHeight="1" x14ac:dyDescent="0.2">
      <c r="A21830" s="215" t="s">
        <v>16571</v>
      </c>
      <c r="B21830" s="215" t="s">
        <v>94</v>
      </c>
      <c r="C21830" s="24"/>
    </row>
    <row r="21831" spans="1:3" ht="12.75" customHeight="1" x14ac:dyDescent="0.2">
      <c r="A21831" s="215" t="s">
        <v>16575</v>
      </c>
      <c r="B21831" s="215" t="s">
        <v>94</v>
      </c>
      <c r="C21831" s="24"/>
    </row>
    <row r="21832" spans="1:3" ht="12.75" customHeight="1" x14ac:dyDescent="0.2">
      <c r="A21832" s="215" t="s">
        <v>2653</v>
      </c>
      <c r="B21832" s="215" t="s">
        <v>94</v>
      </c>
      <c r="C21832" s="24"/>
    </row>
    <row r="21833" spans="1:3" ht="12.75" customHeight="1" x14ac:dyDescent="0.2">
      <c r="A21833" s="215" t="s">
        <v>16572</v>
      </c>
      <c r="B21833" s="215" t="s">
        <v>94</v>
      </c>
      <c r="C21833" s="24"/>
    </row>
    <row r="21834" spans="1:3" ht="12.75" customHeight="1" x14ac:dyDescent="0.2">
      <c r="A21834" s="215" t="s">
        <v>26199</v>
      </c>
      <c r="B21834" s="215" t="s">
        <v>94</v>
      </c>
      <c r="C21834" s="24"/>
    </row>
    <row r="21835" spans="1:3" ht="12.75" customHeight="1" x14ac:dyDescent="0.2">
      <c r="A21835" s="215" t="s">
        <v>2654</v>
      </c>
      <c r="B21835" s="215" t="s">
        <v>94</v>
      </c>
      <c r="C21835" s="24"/>
    </row>
    <row r="21836" spans="1:3" ht="12.75" customHeight="1" x14ac:dyDescent="0.2">
      <c r="A21836" s="215" t="s">
        <v>16573</v>
      </c>
      <c r="B21836" s="215" t="s">
        <v>94</v>
      </c>
      <c r="C21836" s="24"/>
    </row>
    <row r="21837" spans="1:3" ht="12.75" customHeight="1" x14ac:dyDescent="0.2">
      <c r="A21837" s="215" t="s">
        <v>24270</v>
      </c>
      <c r="B21837" s="215" t="s">
        <v>94</v>
      </c>
      <c r="C21837" s="24"/>
    </row>
    <row r="21838" spans="1:3" ht="12.75" customHeight="1" x14ac:dyDescent="0.2">
      <c r="A21838" s="215" t="s">
        <v>24271</v>
      </c>
      <c r="B21838" s="215" t="s">
        <v>94</v>
      </c>
      <c r="C21838" s="24"/>
    </row>
    <row r="21839" spans="1:3" ht="12.75" customHeight="1" x14ac:dyDescent="0.2">
      <c r="A21839" s="215" t="s">
        <v>24272</v>
      </c>
      <c r="B21839" s="215" t="s">
        <v>94</v>
      </c>
      <c r="C21839" s="24"/>
    </row>
    <row r="21840" spans="1:3" ht="12.75" customHeight="1" x14ac:dyDescent="0.2">
      <c r="A21840" s="215" t="s">
        <v>24294</v>
      </c>
      <c r="B21840" s="215" t="s">
        <v>94</v>
      </c>
      <c r="C21840" s="24"/>
    </row>
    <row r="21841" spans="1:3" ht="12.75" customHeight="1" x14ac:dyDescent="0.2">
      <c r="A21841" s="215" t="s">
        <v>24273</v>
      </c>
      <c r="B21841" s="215" t="s">
        <v>94</v>
      </c>
      <c r="C21841" s="24"/>
    </row>
    <row r="21842" spans="1:3" ht="12.75" customHeight="1" x14ac:dyDescent="0.2">
      <c r="A21842" s="215" t="s">
        <v>24274</v>
      </c>
      <c r="B21842" s="215" t="s">
        <v>94</v>
      </c>
      <c r="C21842" s="24"/>
    </row>
    <row r="21843" spans="1:3" ht="12.75" customHeight="1" x14ac:dyDescent="0.2">
      <c r="A21843" s="215" t="s">
        <v>24295</v>
      </c>
      <c r="B21843" s="215" t="s">
        <v>94</v>
      </c>
      <c r="C21843" s="24"/>
    </row>
    <row r="21844" spans="1:3" ht="12.75" customHeight="1" x14ac:dyDescent="0.2">
      <c r="A21844" s="215" t="s">
        <v>24275</v>
      </c>
      <c r="B21844" s="215" t="s">
        <v>94</v>
      </c>
      <c r="C21844" s="24"/>
    </row>
    <row r="21845" spans="1:3" ht="12.75" customHeight="1" x14ac:dyDescent="0.2">
      <c r="A21845" s="215" t="s">
        <v>24276</v>
      </c>
      <c r="B21845" s="215" t="s">
        <v>94</v>
      </c>
      <c r="C21845" s="24"/>
    </row>
    <row r="21846" spans="1:3" ht="12.75" customHeight="1" x14ac:dyDescent="0.2">
      <c r="A21846" s="215" t="s">
        <v>24277</v>
      </c>
      <c r="B21846" s="215" t="s">
        <v>94</v>
      </c>
      <c r="C21846" s="24"/>
    </row>
    <row r="21847" spans="1:3" ht="12.75" customHeight="1" x14ac:dyDescent="0.2">
      <c r="A21847" s="215" t="s">
        <v>24278</v>
      </c>
      <c r="B21847" s="215" t="s">
        <v>94</v>
      </c>
      <c r="C21847" s="24"/>
    </row>
    <row r="21848" spans="1:3" ht="12.75" customHeight="1" x14ac:dyDescent="0.2">
      <c r="A21848" s="215" t="s">
        <v>24279</v>
      </c>
      <c r="B21848" s="215" t="s">
        <v>94</v>
      </c>
      <c r="C21848" s="24"/>
    </row>
    <row r="21849" spans="1:3" ht="12.75" customHeight="1" x14ac:dyDescent="0.2">
      <c r="A21849" s="215" t="s">
        <v>24280</v>
      </c>
      <c r="B21849" s="215" t="s">
        <v>94</v>
      </c>
      <c r="C21849" s="24"/>
    </row>
    <row r="21850" spans="1:3" ht="12.75" customHeight="1" x14ac:dyDescent="0.2">
      <c r="A21850" s="215" t="s">
        <v>24296</v>
      </c>
      <c r="B21850" s="215" t="s">
        <v>94</v>
      </c>
      <c r="C21850" s="24"/>
    </row>
    <row r="21851" spans="1:3" ht="12.75" customHeight="1" x14ac:dyDescent="0.2">
      <c r="A21851" s="215" t="s">
        <v>24281</v>
      </c>
      <c r="B21851" s="215" t="s">
        <v>94</v>
      </c>
      <c r="C21851" s="24"/>
    </row>
    <row r="21852" spans="1:3" ht="12.75" customHeight="1" x14ac:dyDescent="0.2">
      <c r="A21852" s="215" t="s">
        <v>24282</v>
      </c>
      <c r="B21852" s="215" t="s">
        <v>94</v>
      </c>
      <c r="C21852" s="24"/>
    </row>
    <row r="21853" spans="1:3" ht="12.75" customHeight="1" x14ac:dyDescent="0.2">
      <c r="A21853" s="215" t="s">
        <v>24283</v>
      </c>
      <c r="B21853" s="215" t="s">
        <v>94</v>
      </c>
      <c r="C21853" s="24"/>
    </row>
    <row r="21854" spans="1:3" ht="12.75" customHeight="1" x14ac:dyDescent="0.2">
      <c r="A21854" s="215" t="s">
        <v>24284</v>
      </c>
      <c r="B21854" s="215" t="s">
        <v>94</v>
      </c>
      <c r="C21854" s="24"/>
    </row>
    <row r="21855" spans="1:3" ht="12.75" customHeight="1" x14ac:dyDescent="0.2">
      <c r="A21855" s="215" t="s">
        <v>24285</v>
      </c>
      <c r="B21855" s="215" t="s">
        <v>94</v>
      </c>
      <c r="C21855" s="24"/>
    </row>
    <row r="21856" spans="1:3" ht="12.75" customHeight="1" x14ac:dyDescent="0.2">
      <c r="A21856" s="215" t="s">
        <v>24297</v>
      </c>
      <c r="B21856" s="215" t="s">
        <v>94</v>
      </c>
      <c r="C21856" s="24"/>
    </row>
    <row r="21857" spans="1:3" ht="12.75" customHeight="1" x14ac:dyDescent="0.2">
      <c r="A21857" s="215" t="s">
        <v>24286</v>
      </c>
      <c r="B21857" s="215" t="s">
        <v>94</v>
      </c>
      <c r="C21857" s="24"/>
    </row>
    <row r="21858" spans="1:3" ht="12.75" customHeight="1" x14ac:dyDescent="0.2">
      <c r="A21858" s="215" t="s">
        <v>24287</v>
      </c>
      <c r="B21858" s="215" t="s">
        <v>94</v>
      </c>
      <c r="C21858" s="24"/>
    </row>
    <row r="21859" spans="1:3" ht="12.75" customHeight="1" x14ac:dyDescent="0.2">
      <c r="A21859" s="215" t="s">
        <v>24288</v>
      </c>
      <c r="B21859" s="215" t="s">
        <v>94</v>
      </c>
      <c r="C21859" s="24"/>
    </row>
    <row r="21860" spans="1:3" ht="12.75" customHeight="1" x14ac:dyDescent="0.2">
      <c r="A21860" s="215" t="s">
        <v>24289</v>
      </c>
      <c r="B21860" s="215" t="s">
        <v>94</v>
      </c>
      <c r="C21860" s="24"/>
    </row>
    <row r="21861" spans="1:3" ht="12.75" customHeight="1" x14ac:dyDescent="0.2">
      <c r="A21861" s="215" t="s">
        <v>24290</v>
      </c>
      <c r="B21861" s="215" t="s">
        <v>94</v>
      </c>
      <c r="C21861" s="24"/>
    </row>
    <row r="21862" spans="1:3" ht="12.75" customHeight="1" x14ac:dyDescent="0.2">
      <c r="A21862" s="215" t="s">
        <v>24291</v>
      </c>
      <c r="B21862" s="215" t="s">
        <v>94</v>
      </c>
      <c r="C21862" s="24"/>
    </row>
    <row r="21863" spans="1:3" ht="12.75" customHeight="1" x14ac:dyDescent="0.2">
      <c r="A21863" s="215" t="s">
        <v>24292</v>
      </c>
      <c r="B21863" s="215" t="s">
        <v>94</v>
      </c>
      <c r="C21863" s="24"/>
    </row>
    <row r="21864" spans="1:3" ht="12.75" customHeight="1" x14ac:dyDescent="0.2">
      <c r="A21864" s="215" t="s">
        <v>24298</v>
      </c>
      <c r="B21864" s="215" t="s">
        <v>94</v>
      </c>
      <c r="C21864" s="24"/>
    </row>
    <row r="21865" spans="1:3" ht="12.75" customHeight="1" x14ac:dyDescent="0.2">
      <c r="A21865" s="215" t="s">
        <v>24299</v>
      </c>
      <c r="B21865" s="215" t="s">
        <v>94</v>
      </c>
      <c r="C21865" s="24"/>
    </row>
    <row r="21866" spans="1:3" ht="12.75" customHeight="1" x14ac:dyDescent="0.2">
      <c r="A21866" s="215" t="s">
        <v>2655</v>
      </c>
      <c r="B21866" s="215" t="s">
        <v>220</v>
      </c>
      <c r="C21866" s="24"/>
    </row>
    <row r="21867" spans="1:3" ht="12.75" customHeight="1" x14ac:dyDescent="0.2">
      <c r="A21867" s="215" t="s">
        <v>16576</v>
      </c>
      <c r="B21867" s="215" t="s">
        <v>220</v>
      </c>
      <c r="C21867" s="24"/>
    </row>
    <row r="21868" spans="1:3" ht="12.75" customHeight="1" x14ac:dyDescent="0.2">
      <c r="A21868" s="215" t="s">
        <v>24302</v>
      </c>
      <c r="B21868" s="215" t="s">
        <v>220</v>
      </c>
      <c r="C21868" s="24"/>
    </row>
    <row r="21869" spans="1:3" ht="12.75" customHeight="1" x14ac:dyDescent="0.2">
      <c r="A21869" s="215" t="s">
        <v>2656</v>
      </c>
      <c r="B21869" s="215" t="s">
        <v>220</v>
      </c>
      <c r="C21869" s="24"/>
    </row>
    <row r="21870" spans="1:3" ht="12.75" customHeight="1" x14ac:dyDescent="0.2">
      <c r="A21870" s="215" t="s">
        <v>16577</v>
      </c>
      <c r="B21870" s="215" t="s">
        <v>220</v>
      </c>
      <c r="C21870" s="24"/>
    </row>
    <row r="21871" spans="1:3" ht="12.75" customHeight="1" x14ac:dyDescent="0.2">
      <c r="A21871" s="215" t="s">
        <v>16578</v>
      </c>
      <c r="B21871" s="215" t="s">
        <v>220</v>
      </c>
      <c r="C21871" s="24"/>
    </row>
    <row r="21872" spans="1:3" ht="12.75" customHeight="1" x14ac:dyDescent="0.2">
      <c r="A21872" s="215" t="s">
        <v>16579</v>
      </c>
      <c r="B21872" s="215" t="s">
        <v>220</v>
      </c>
      <c r="C21872" s="24"/>
    </row>
    <row r="21873" spans="1:3" ht="12.75" customHeight="1" x14ac:dyDescent="0.2">
      <c r="A21873" s="215" t="s">
        <v>16580</v>
      </c>
      <c r="B21873" s="215" t="s">
        <v>220</v>
      </c>
      <c r="C21873" s="24"/>
    </row>
    <row r="21874" spans="1:3" ht="12.75" customHeight="1" x14ac:dyDescent="0.2">
      <c r="A21874" s="215" t="s">
        <v>16581</v>
      </c>
      <c r="B21874" s="215" t="s">
        <v>220</v>
      </c>
      <c r="C21874" s="24"/>
    </row>
    <row r="21875" spans="1:3" ht="12.75" customHeight="1" x14ac:dyDescent="0.2">
      <c r="A21875" s="215" t="s">
        <v>16582</v>
      </c>
      <c r="B21875" s="215" t="s">
        <v>220</v>
      </c>
      <c r="C21875" s="24"/>
    </row>
    <row r="21876" spans="1:3" ht="12.75" customHeight="1" x14ac:dyDescent="0.2">
      <c r="A21876" s="215" t="s">
        <v>16583</v>
      </c>
      <c r="B21876" s="215" t="s">
        <v>220</v>
      </c>
      <c r="C21876" s="24"/>
    </row>
    <row r="21877" spans="1:3" ht="12.75" customHeight="1" x14ac:dyDescent="0.2">
      <c r="A21877" s="215" t="s">
        <v>16584</v>
      </c>
      <c r="B21877" s="215" t="s">
        <v>220</v>
      </c>
      <c r="C21877" s="24"/>
    </row>
    <row r="21878" spans="1:3" ht="12.75" customHeight="1" x14ac:dyDescent="0.2">
      <c r="A21878" s="215" t="s">
        <v>16585</v>
      </c>
      <c r="B21878" s="215" t="s">
        <v>220</v>
      </c>
      <c r="C21878" s="24"/>
    </row>
    <row r="21879" spans="1:3" ht="12.75" customHeight="1" x14ac:dyDescent="0.2">
      <c r="A21879" s="215" t="s">
        <v>16586</v>
      </c>
      <c r="B21879" s="215" t="s">
        <v>220</v>
      </c>
      <c r="C21879" s="24"/>
    </row>
    <row r="21880" spans="1:3" ht="12.75" customHeight="1" x14ac:dyDescent="0.2">
      <c r="A21880" s="215" t="s">
        <v>16587</v>
      </c>
      <c r="B21880" s="215" t="s">
        <v>220</v>
      </c>
      <c r="C21880" s="24"/>
    </row>
    <row r="21881" spans="1:3" ht="12.75" customHeight="1" x14ac:dyDescent="0.2">
      <c r="A21881" s="215" t="s">
        <v>26200</v>
      </c>
      <c r="B21881" s="215" t="s">
        <v>220</v>
      </c>
      <c r="C21881" s="24"/>
    </row>
    <row r="21882" spans="1:3" ht="12.75" customHeight="1" x14ac:dyDescent="0.2">
      <c r="A21882" s="215" t="s">
        <v>16632</v>
      </c>
      <c r="B21882" s="215" t="s">
        <v>220</v>
      </c>
      <c r="C21882" s="24"/>
    </row>
    <row r="21883" spans="1:3" ht="12.75" customHeight="1" x14ac:dyDescent="0.2">
      <c r="A21883" s="215" t="s">
        <v>16633</v>
      </c>
      <c r="B21883" s="215" t="s">
        <v>220</v>
      </c>
      <c r="C21883" s="24"/>
    </row>
    <row r="21884" spans="1:3" ht="12.75" customHeight="1" x14ac:dyDescent="0.2">
      <c r="A21884" s="215" t="s">
        <v>16634</v>
      </c>
      <c r="B21884" s="215" t="s">
        <v>220</v>
      </c>
      <c r="C21884" s="24"/>
    </row>
    <row r="21885" spans="1:3" ht="12.75" customHeight="1" x14ac:dyDescent="0.2">
      <c r="A21885" s="215" t="s">
        <v>16588</v>
      </c>
      <c r="B21885" s="215" t="s">
        <v>220</v>
      </c>
      <c r="C21885" s="24"/>
    </row>
    <row r="21886" spans="1:3" ht="12.75" customHeight="1" x14ac:dyDescent="0.2">
      <c r="A21886" s="215" t="s">
        <v>16635</v>
      </c>
      <c r="B21886" s="215" t="s">
        <v>220</v>
      </c>
      <c r="C21886" s="24"/>
    </row>
    <row r="21887" spans="1:3" ht="12.75" customHeight="1" x14ac:dyDescent="0.2">
      <c r="A21887" s="215" t="s">
        <v>16636</v>
      </c>
      <c r="B21887" s="215" t="s">
        <v>220</v>
      </c>
      <c r="C21887" s="24"/>
    </row>
    <row r="21888" spans="1:3" ht="12.75" customHeight="1" x14ac:dyDescent="0.2">
      <c r="A21888" s="215" t="s">
        <v>16637</v>
      </c>
      <c r="B21888" s="215" t="s">
        <v>220</v>
      </c>
      <c r="C21888" s="24"/>
    </row>
    <row r="21889" spans="1:3" ht="12.75" customHeight="1" x14ac:dyDescent="0.2">
      <c r="A21889" s="185" t="s">
        <v>26717</v>
      </c>
      <c r="B21889" s="185" t="s">
        <v>220</v>
      </c>
      <c r="C21889" s="24"/>
    </row>
    <row r="21890" spans="1:3" ht="12.75" customHeight="1" x14ac:dyDescent="0.2">
      <c r="A21890" s="215" t="s">
        <v>16589</v>
      </c>
      <c r="B21890" s="215" t="s">
        <v>220</v>
      </c>
      <c r="C21890" s="24"/>
    </row>
    <row r="21891" spans="1:3" ht="12.75" customHeight="1" x14ac:dyDescent="0.2">
      <c r="A21891" s="215" t="s">
        <v>16638</v>
      </c>
      <c r="B21891" s="215" t="s">
        <v>220</v>
      </c>
      <c r="C21891" s="24"/>
    </row>
    <row r="21892" spans="1:3" ht="12.75" customHeight="1" x14ac:dyDescent="0.2">
      <c r="A21892" s="215" t="s">
        <v>16639</v>
      </c>
      <c r="B21892" s="215" t="s">
        <v>220</v>
      </c>
      <c r="C21892" s="24"/>
    </row>
    <row r="21893" spans="1:3" ht="12.75" customHeight="1" x14ac:dyDescent="0.2">
      <c r="A21893" s="215" t="s">
        <v>16590</v>
      </c>
      <c r="B21893" s="215" t="s">
        <v>220</v>
      </c>
      <c r="C21893" s="24"/>
    </row>
    <row r="21894" spans="1:3" ht="12.75" customHeight="1" x14ac:dyDescent="0.2">
      <c r="A21894" s="215" t="s">
        <v>16591</v>
      </c>
      <c r="B21894" s="215" t="s">
        <v>220</v>
      </c>
      <c r="C21894" s="24"/>
    </row>
    <row r="21895" spans="1:3" ht="12.75" customHeight="1" x14ac:dyDescent="0.2">
      <c r="A21895" s="215" t="s">
        <v>24303</v>
      </c>
      <c r="B21895" s="215" t="s">
        <v>220</v>
      </c>
      <c r="C21895" s="24"/>
    </row>
    <row r="21896" spans="1:3" ht="12.75" customHeight="1" x14ac:dyDescent="0.2">
      <c r="A21896" s="215" t="s">
        <v>16640</v>
      </c>
      <c r="B21896" s="215" t="s">
        <v>220</v>
      </c>
      <c r="C21896" s="24"/>
    </row>
    <row r="21897" spans="1:3" ht="12.75" customHeight="1" x14ac:dyDescent="0.2">
      <c r="A21897" s="215" t="s">
        <v>24304</v>
      </c>
      <c r="B21897" s="215" t="s">
        <v>220</v>
      </c>
      <c r="C21897" s="24"/>
    </row>
    <row r="21898" spans="1:3" ht="12.75" customHeight="1" x14ac:dyDescent="0.2">
      <c r="A21898" s="215" t="s">
        <v>16641</v>
      </c>
      <c r="B21898" s="215" t="s">
        <v>220</v>
      </c>
      <c r="C21898" s="24"/>
    </row>
    <row r="21899" spans="1:3" ht="12.75" customHeight="1" x14ac:dyDescent="0.2">
      <c r="A21899" s="215" t="s">
        <v>16592</v>
      </c>
      <c r="B21899" s="215" t="s">
        <v>220</v>
      </c>
      <c r="C21899" s="24"/>
    </row>
    <row r="21900" spans="1:3" ht="12.75" customHeight="1" x14ac:dyDescent="0.2">
      <c r="A21900" s="215" t="s">
        <v>16642</v>
      </c>
      <c r="B21900" s="215" t="s">
        <v>220</v>
      </c>
      <c r="C21900" s="24"/>
    </row>
    <row r="21901" spans="1:3" ht="12.75" customHeight="1" x14ac:dyDescent="0.2">
      <c r="A21901" s="215" t="s">
        <v>16643</v>
      </c>
      <c r="B21901" s="215" t="s">
        <v>220</v>
      </c>
      <c r="C21901" s="24"/>
    </row>
    <row r="21902" spans="1:3" ht="12.75" customHeight="1" x14ac:dyDescent="0.2">
      <c r="A21902" s="215" t="s">
        <v>16593</v>
      </c>
      <c r="B21902" s="215" t="s">
        <v>220</v>
      </c>
      <c r="C21902" s="24"/>
    </row>
    <row r="21903" spans="1:3" ht="12.75" customHeight="1" x14ac:dyDescent="0.2">
      <c r="A21903" s="215" t="s">
        <v>16644</v>
      </c>
      <c r="B21903" s="215" t="s">
        <v>220</v>
      </c>
      <c r="C21903" s="24"/>
    </row>
    <row r="21904" spans="1:3" ht="12.75" customHeight="1" x14ac:dyDescent="0.2">
      <c r="A21904" s="215" t="s">
        <v>16645</v>
      </c>
      <c r="B21904" s="215" t="s">
        <v>220</v>
      </c>
      <c r="C21904" s="24"/>
    </row>
    <row r="21905" spans="1:3" ht="12.75" customHeight="1" x14ac:dyDescent="0.2">
      <c r="A21905" s="215" t="s">
        <v>16646</v>
      </c>
      <c r="B21905" s="215" t="s">
        <v>220</v>
      </c>
      <c r="C21905" s="24"/>
    </row>
    <row r="21906" spans="1:3" ht="12.75" customHeight="1" x14ac:dyDescent="0.2">
      <c r="A21906" s="215" t="s">
        <v>24305</v>
      </c>
      <c r="B21906" s="215" t="s">
        <v>220</v>
      </c>
      <c r="C21906" s="24"/>
    </row>
    <row r="21907" spans="1:3" ht="12.75" customHeight="1" x14ac:dyDescent="0.2">
      <c r="A21907" s="215" t="s">
        <v>16647</v>
      </c>
      <c r="B21907" s="215" t="s">
        <v>220</v>
      </c>
      <c r="C21907" s="24"/>
    </row>
    <row r="21908" spans="1:3" ht="12.75" customHeight="1" x14ac:dyDescent="0.2">
      <c r="A21908" s="215" t="s">
        <v>16648</v>
      </c>
      <c r="B21908" s="215" t="s">
        <v>220</v>
      </c>
      <c r="C21908" s="24"/>
    </row>
    <row r="21909" spans="1:3" ht="12.75" customHeight="1" x14ac:dyDescent="0.2">
      <c r="A21909" s="215" t="s">
        <v>16649</v>
      </c>
      <c r="B21909" s="215" t="s">
        <v>220</v>
      </c>
      <c r="C21909" s="24"/>
    </row>
    <row r="21910" spans="1:3" ht="12.75" customHeight="1" x14ac:dyDescent="0.2">
      <c r="A21910" s="215" t="s">
        <v>16594</v>
      </c>
      <c r="B21910" s="215" t="s">
        <v>220</v>
      </c>
      <c r="C21910" s="24"/>
    </row>
    <row r="21911" spans="1:3" ht="12.75" customHeight="1" x14ac:dyDescent="0.2">
      <c r="A21911" s="215" t="s">
        <v>24306</v>
      </c>
      <c r="B21911" s="215" t="s">
        <v>220</v>
      </c>
      <c r="C21911" s="24"/>
    </row>
    <row r="21912" spans="1:3" ht="12.75" customHeight="1" x14ac:dyDescent="0.2">
      <c r="A21912" s="215" t="s">
        <v>16595</v>
      </c>
      <c r="B21912" s="215" t="s">
        <v>220</v>
      </c>
      <c r="C21912" s="24"/>
    </row>
    <row r="21913" spans="1:3" ht="12.75" customHeight="1" x14ac:dyDescent="0.2">
      <c r="A21913" s="215" t="s">
        <v>24307</v>
      </c>
      <c r="B21913" s="215" t="s">
        <v>220</v>
      </c>
      <c r="C21913" s="24"/>
    </row>
    <row r="21914" spans="1:3" ht="12.75" customHeight="1" x14ac:dyDescent="0.2">
      <c r="A21914" s="215" t="s">
        <v>24308</v>
      </c>
      <c r="B21914" s="215" t="s">
        <v>220</v>
      </c>
      <c r="C21914" s="24"/>
    </row>
    <row r="21915" spans="1:3" ht="12.75" customHeight="1" x14ac:dyDescent="0.2">
      <c r="A21915" s="215" t="s">
        <v>16650</v>
      </c>
      <c r="B21915" s="215" t="s">
        <v>220</v>
      </c>
      <c r="C21915" s="24"/>
    </row>
    <row r="21916" spans="1:3" ht="12.75" customHeight="1" x14ac:dyDescent="0.2">
      <c r="A21916" s="215" t="s">
        <v>16596</v>
      </c>
      <c r="B21916" s="215" t="s">
        <v>220</v>
      </c>
      <c r="C21916" s="24"/>
    </row>
    <row r="21917" spans="1:3" ht="12.75" customHeight="1" x14ac:dyDescent="0.2">
      <c r="A21917" s="215" t="s">
        <v>24309</v>
      </c>
      <c r="B21917" s="215" t="s">
        <v>220</v>
      </c>
      <c r="C21917" s="24"/>
    </row>
    <row r="21918" spans="1:3" ht="12.75" customHeight="1" x14ac:dyDescent="0.2">
      <c r="A21918" s="215" t="s">
        <v>16597</v>
      </c>
      <c r="B21918" s="215" t="s">
        <v>220</v>
      </c>
      <c r="C21918" s="24"/>
    </row>
    <row r="21919" spans="1:3" ht="12.75" customHeight="1" x14ac:dyDescent="0.2">
      <c r="A21919" s="215" t="s">
        <v>16598</v>
      </c>
      <c r="B21919" s="215" t="s">
        <v>220</v>
      </c>
      <c r="C21919" s="24"/>
    </row>
    <row r="21920" spans="1:3" ht="12.75" customHeight="1" x14ac:dyDescent="0.2">
      <c r="A21920" s="215" t="s">
        <v>16599</v>
      </c>
      <c r="B21920" s="215" t="s">
        <v>220</v>
      </c>
      <c r="C21920" s="24"/>
    </row>
    <row r="21921" spans="1:3" ht="12.75" customHeight="1" x14ac:dyDescent="0.2">
      <c r="A21921" s="215" t="s">
        <v>24310</v>
      </c>
      <c r="B21921" s="215" t="s">
        <v>220</v>
      </c>
      <c r="C21921" s="24"/>
    </row>
    <row r="21922" spans="1:3" ht="12.75" customHeight="1" x14ac:dyDescent="0.2">
      <c r="A21922" s="215" t="s">
        <v>16600</v>
      </c>
      <c r="B21922" s="215" t="s">
        <v>220</v>
      </c>
      <c r="C21922" s="24"/>
    </row>
    <row r="21923" spans="1:3" ht="12.75" customHeight="1" x14ac:dyDescent="0.2">
      <c r="A21923" s="215" t="s">
        <v>2658</v>
      </c>
      <c r="B21923" s="215" t="s">
        <v>220</v>
      </c>
      <c r="C21923" s="24"/>
    </row>
    <row r="21924" spans="1:3" ht="12.75" customHeight="1" x14ac:dyDescent="0.2">
      <c r="A21924" s="215" t="s">
        <v>16601</v>
      </c>
      <c r="B21924" s="215" t="s">
        <v>220</v>
      </c>
      <c r="C21924" s="24"/>
    </row>
    <row r="21925" spans="1:3" ht="12.75" customHeight="1" x14ac:dyDescent="0.2">
      <c r="A21925" s="215" t="s">
        <v>16602</v>
      </c>
      <c r="B21925" s="215" t="s">
        <v>220</v>
      </c>
      <c r="C21925" s="24"/>
    </row>
    <row r="21926" spans="1:3" ht="12.75" customHeight="1" x14ac:dyDescent="0.2">
      <c r="A21926" s="215" t="s">
        <v>24311</v>
      </c>
      <c r="B21926" s="215" t="s">
        <v>220</v>
      </c>
      <c r="C21926" s="24"/>
    </row>
    <row r="21927" spans="1:3" ht="12.75" customHeight="1" x14ac:dyDescent="0.2">
      <c r="A21927" s="215" t="s">
        <v>24312</v>
      </c>
      <c r="B21927" s="215" t="s">
        <v>220</v>
      </c>
      <c r="C21927" s="24"/>
    </row>
    <row r="21928" spans="1:3" ht="12.75" customHeight="1" x14ac:dyDescent="0.2">
      <c r="A21928" s="215" t="s">
        <v>16651</v>
      </c>
      <c r="B21928" s="215" t="s">
        <v>220</v>
      </c>
      <c r="C21928" s="24"/>
    </row>
    <row r="21929" spans="1:3" ht="12.75" customHeight="1" x14ac:dyDescent="0.2">
      <c r="A21929" s="215" t="s">
        <v>19584</v>
      </c>
      <c r="B21929" s="215" t="s">
        <v>220</v>
      </c>
      <c r="C21929" s="24"/>
    </row>
    <row r="21930" spans="1:3" ht="12.75" customHeight="1" x14ac:dyDescent="0.2">
      <c r="A21930" s="215" t="s">
        <v>16652</v>
      </c>
      <c r="B21930" s="215" t="s">
        <v>220</v>
      </c>
      <c r="C21930" s="24"/>
    </row>
    <row r="21931" spans="1:3" ht="12.75" customHeight="1" x14ac:dyDescent="0.2">
      <c r="A21931" s="215" t="s">
        <v>16653</v>
      </c>
      <c r="B21931" s="215" t="s">
        <v>220</v>
      </c>
      <c r="C21931" s="24"/>
    </row>
    <row r="21932" spans="1:3" ht="12.75" customHeight="1" x14ac:dyDescent="0.2">
      <c r="A21932" s="215" t="s">
        <v>24301</v>
      </c>
      <c r="B21932" s="215" t="s">
        <v>220</v>
      </c>
      <c r="C21932" s="24"/>
    </row>
    <row r="21933" spans="1:3" ht="12.75" customHeight="1" x14ac:dyDescent="0.2">
      <c r="A21933" s="215" t="s">
        <v>2660</v>
      </c>
      <c r="B21933" s="215" t="s">
        <v>220</v>
      </c>
      <c r="C21933" s="24"/>
    </row>
    <row r="21934" spans="1:3" ht="12.75" customHeight="1" x14ac:dyDescent="0.2">
      <c r="A21934" s="215" t="s">
        <v>16603</v>
      </c>
      <c r="B21934" s="215" t="s">
        <v>220</v>
      </c>
      <c r="C21934" s="24"/>
    </row>
    <row r="21935" spans="1:3" ht="12.75" customHeight="1" x14ac:dyDescent="0.2">
      <c r="A21935" s="215" t="s">
        <v>16604</v>
      </c>
      <c r="B21935" s="215" t="s">
        <v>220</v>
      </c>
      <c r="C21935" s="24"/>
    </row>
    <row r="21936" spans="1:3" ht="12.75" customHeight="1" x14ac:dyDescent="0.2">
      <c r="A21936" s="215" t="s">
        <v>16605</v>
      </c>
      <c r="B21936" s="215" t="s">
        <v>220</v>
      </c>
      <c r="C21936" s="24"/>
    </row>
    <row r="21937" spans="1:3" ht="12.75" customHeight="1" x14ac:dyDescent="0.2">
      <c r="A21937" s="215" t="s">
        <v>2661</v>
      </c>
      <c r="B21937" s="215" t="s">
        <v>220</v>
      </c>
      <c r="C21937" s="24"/>
    </row>
    <row r="21938" spans="1:3" ht="12.75" customHeight="1" x14ac:dyDescent="0.2">
      <c r="A21938" s="215" t="s">
        <v>16606</v>
      </c>
      <c r="B21938" s="215" t="s">
        <v>220</v>
      </c>
      <c r="C21938" s="24"/>
    </row>
    <row r="21939" spans="1:3" ht="12.75" customHeight="1" x14ac:dyDescent="0.2">
      <c r="A21939" s="215" t="s">
        <v>16607</v>
      </c>
      <c r="B21939" s="215" t="s">
        <v>220</v>
      </c>
      <c r="C21939" s="24"/>
    </row>
    <row r="21940" spans="1:3" ht="12.75" customHeight="1" x14ac:dyDescent="0.2">
      <c r="A21940" s="215" t="s">
        <v>16608</v>
      </c>
      <c r="B21940" s="215" t="s">
        <v>220</v>
      </c>
      <c r="C21940" s="24"/>
    </row>
    <row r="21941" spans="1:3" ht="12.75" customHeight="1" x14ac:dyDescent="0.2">
      <c r="A21941" s="215" t="s">
        <v>16609</v>
      </c>
      <c r="B21941" s="215" t="s">
        <v>220</v>
      </c>
      <c r="C21941" s="24"/>
    </row>
    <row r="21942" spans="1:3" ht="12.75" customHeight="1" x14ac:dyDescent="0.2">
      <c r="A21942" s="215" t="s">
        <v>16610</v>
      </c>
      <c r="B21942" s="215" t="s">
        <v>220</v>
      </c>
      <c r="C21942" s="24"/>
    </row>
    <row r="21943" spans="1:3" ht="12.75" customHeight="1" x14ac:dyDescent="0.2">
      <c r="A21943" s="215" t="s">
        <v>16611</v>
      </c>
      <c r="B21943" s="215" t="s">
        <v>220</v>
      </c>
      <c r="C21943" s="24"/>
    </row>
    <row r="21944" spans="1:3" ht="12.75" customHeight="1" x14ac:dyDescent="0.2">
      <c r="A21944" s="215" t="s">
        <v>16612</v>
      </c>
      <c r="B21944" s="215" t="s">
        <v>220</v>
      </c>
      <c r="C21944" s="24"/>
    </row>
    <row r="21945" spans="1:3" ht="12.75" customHeight="1" x14ac:dyDescent="0.2">
      <c r="A21945" s="215" t="s">
        <v>220</v>
      </c>
      <c r="B21945" s="215" t="s">
        <v>220</v>
      </c>
      <c r="C21945" s="24"/>
    </row>
    <row r="21946" spans="1:3" ht="12.75" customHeight="1" x14ac:dyDescent="0.2">
      <c r="A21946" s="215" t="s">
        <v>16613</v>
      </c>
      <c r="B21946" s="215" t="s">
        <v>220</v>
      </c>
      <c r="C21946" s="24"/>
    </row>
    <row r="21947" spans="1:3" ht="12.75" customHeight="1" x14ac:dyDescent="0.2">
      <c r="A21947" s="215" t="s">
        <v>16614</v>
      </c>
      <c r="B21947" s="215" t="s">
        <v>220</v>
      </c>
      <c r="C21947" s="24"/>
    </row>
    <row r="21948" spans="1:3" ht="12.75" customHeight="1" x14ac:dyDescent="0.2">
      <c r="A21948" s="215" t="s">
        <v>16615</v>
      </c>
      <c r="B21948" s="215" t="s">
        <v>220</v>
      </c>
      <c r="C21948" s="24"/>
    </row>
    <row r="21949" spans="1:3" ht="12.75" customHeight="1" x14ac:dyDescent="0.2">
      <c r="A21949" s="215" t="s">
        <v>16616</v>
      </c>
      <c r="B21949" s="215" t="s">
        <v>220</v>
      </c>
      <c r="C21949" s="24"/>
    </row>
    <row r="21950" spans="1:3" ht="12.75" customHeight="1" x14ac:dyDescent="0.2">
      <c r="A21950" s="215" t="s">
        <v>16617</v>
      </c>
      <c r="B21950" s="215" t="s">
        <v>220</v>
      </c>
      <c r="C21950" s="24"/>
    </row>
    <row r="21951" spans="1:3" ht="12.75" customHeight="1" x14ac:dyDescent="0.2">
      <c r="A21951" s="215" t="s">
        <v>16618</v>
      </c>
      <c r="B21951" s="215" t="s">
        <v>220</v>
      </c>
      <c r="C21951" s="24"/>
    </row>
    <row r="21952" spans="1:3" ht="12.75" customHeight="1" x14ac:dyDescent="0.2">
      <c r="A21952" s="215" t="s">
        <v>16619</v>
      </c>
      <c r="B21952" s="215" t="s">
        <v>220</v>
      </c>
      <c r="C21952" s="24"/>
    </row>
    <row r="21953" spans="1:3" ht="12.75" customHeight="1" x14ac:dyDescent="0.2">
      <c r="A21953" s="215" t="s">
        <v>16620</v>
      </c>
      <c r="B21953" s="215" t="s">
        <v>220</v>
      </c>
      <c r="C21953" s="24"/>
    </row>
    <row r="21954" spans="1:3" ht="12.75" customHeight="1" x14ac:dyDescent="0.2">
      <c r="A21954" s="215" t="s">
        <v>16621</v>
      </c>
      <c r="B21954" s="215" t="s">
        <v>220</v>
      </c>
      <c r="C21954" s="24"/>
    </row>
    <row r="21955" spans="1:3" ht="12.75" customHeight="1" x14ac:dyDescent="0.2">
      <c r="A21955" s="215" t="s">
        <v>16622</v>
      </c>
      <c r="B21955" s="215" t="s">
        <v>220</v>
      </c>
      <c r="C21955" s="24"/>
    </row>
    <row r="21956" spans="1:3" ht="12.75" customHeight="1" x14ac:dyDescent="0.2">
      <c r="A21956" s="215" t="s">
        <v>16623</v>
      </c>
      <c r="B21956" s="215" t="s">
        <v>220</v>
      </c>
      <c r="C21956" s="24"/>
    </row>
    <row r="21957" spans="1:3" ht="12.75" customHeight="1" x14ac:dyDescent="0.2">
      <c r="A21957" s="215" t="s">
        <v>16624</v>
      </c>
      <c r="B21957" s="215" t="s">
        <v>220</v>
      </c>
      <c r="C21957" s="24"/>
    </row>
    <row r="21958" spans="1:3" ht="12.75" customHeight="1" x14ac:dyDescent="0.2">
      <c r="A21958" s="215" t="s">
        <v>16625</v>
      </c>
      <c r="B21958" s="215" t="s">
        <v>220</v>
      </c>
      <c r="C21958" s="24"/>
    </row>
    <row r="21959" spans="1:3" ht="12.75" customHeight="1" x14ac:dyDescent="0.2">
      <c r="A21959" s="215" t="s">
        <v>16626</v>
      </c>
      <c r="B21959" s="215" t="s">
        <v>220</v>
      </c>
      <c r="C21959" s="24"/>
    </row>
    <row r="21960" spans="1:3" ht="12.75" customHeight="1" x14ac:dyDescent="0.2">
      <c r="A21960" s="215" t="s">
        <v>16654</v>
      </c>
      <c r="B21960" s="215" t="s">
        <v>220</v>
      </c>
      <c r="C21960" s="24"/>
    </row>
    <row r="21961" spans="1:3" ht="12.75" customHeight="1" x14ac:dyDescent="0.2">
      <c r="A21961" s="215" t="s">
        <v>2662</v>
      </c>
      <c r="B21961" s="215" t="s">
        <v>220</v>
      </c>
      <c r="C21961" s="24"/>
    </row>
    <row r="21962" spans="1:3" ht="12.75" customHeight="1" x14ac:dyDescent="0.2">
      <c r="A21962" s="215" t="s">
        <v>16627</v>
      </c>
      <c r="B21962" s="215" t="s">
        <v>220</v>
      </c>
      <c r="C21962" s="24"/>
    </row>
    <row r="21963" spans="1:3" ht="12.75" customHeight="1" x14ac:dyDescent="0.2">
      <c r="A21963" s="215" t="s">
        <v>16628</v>
      </c>
      <c r="B21963" s="215" t="s">
        <v>220</v>
      </c>
      <c r="C21963" s="24"/>
    </row>
    <row r="21964" spans="1:3" ht="12.75" customHeight="1" x14ac:dyDescent="0.2">
      <c r="A21964" s="215" t="s">
        <v>16629</v>
      </c>
      <c r="B21964" s="215" t="s">
        <v>220</v>
      </c>
      <c r="C21964" s="24"/>
    </row>
    <row r="21965" spans="1:3" ht="12.75" customHeight="1" x14ac:dyDescent="0.2">
      <c r="A21965" s="215" t="s">
        <v>24300</v>
      </c>
      <c r="B21965" s="215" t="s">
        <v>220</v>
      </c>
      <c r="C21965" s="24"/>
    </row>
    <row r="21966" spans="1:3" ht="12.75" customHeight="1" x14ac:dyDescent="0.2">
      <c r="A21966" s="215" t="s">
        <v>26201</v>
      </c>
      <c r="B21966" s="215" t="s">
        <v>220</v>
      </c>
      <c r="C21966" s="24"/>
    </row>
    <row r="21967" spans="1:3" ht="12.75" customHeight="1" x14ac:dyDescent="0.2">
      <c r="A21967" s="215" t="s">
        <v>2663</v>
      </c>
      <c r="B21967" s="215" t="s">
        <v>220</v>
      </c>
      <c r="C21967" s="24"/>
    </row>
    <row r="21968" spans="1:3" ht="12.75" customHeight="1" x14ac:dyDescent="0.2">
      <c r="A21968" s="215" t="s">
        <v>16630</v>
      </c>
      <c r="B21968" s="215" t="s">
        <v>220</v>
      </c>
      <c r="C21968" s="24"/>
    </row>
    <row r="21969" spans="1:3" ht="12.75" customHeight="1" x14ac:dyDescent="0.2">
      <c r="A21969" s="215" t="s">
        <v>16631</v>
      </c>
      <c r="B21969" s="215" t="s">
        <v>220</v>
      </c>
      <c r="C21969" s="24"/>
    </row>
    <row r="21970" spans="1:3" ht="12.75" customHeight="1" x14ac:dyDescent="0.2">
      <c r="A21970" s="215" t="s">
        <v>180</v>
      </c>
      <c r="B21970" s="215" t="s">
        <v>180</v>
      </c>
      <c r="C21970" s="24"/>
    </row>
    <row r="21971" spans="1:3" ht="12.75" customHeight="1" x14ac:dyDescent="0.2">
      <c r="A21971" s="215" t="s">
        <v>16655</v>
      </c>
      <c r="B21971" s="215" t="s">
        <v>757</v>
      </c>
      <c r="C21971" s="24"/>
    </row>
    <row r="21972" spans="1:3" ht="12.75" customHeight="1" x14ac:dyDescent="0.2">
      <c r="A21972" s="215" t="s">
        <v>16656</v>
      </c>
      <c r="B21972" s="215" t="s">
        <v>757</v>
      </c>
      <c r="C21972" s="24"/>
    </row>
    <row r="21973" spans="1:3" ht="12.75" customHeight="1" x14ac:dyDescent="0.2">
      <c r="A21973" s="215" t="s">
        <v>16658</v>
      </c>
      <c r="B21973" s="215" t="s">
        <v>757</v>
      </c>
      <c r="C21973" s="24"/>
    </row>
    <row r="21974" spans="1:3" ht="12.75" customHeight="1" x14ac:dyDescent="0.2">
      <c r="A21974" s="215" t="s">
        <v>24313</v>
      </c>
      <c r="B21974" s="215" t="s">
        <v>757</v>
      </c>
      <c r="C21974" s="24"/>
    </row>
    <row r="21975" spans="1:3" ht="12.75" customHeight="1" x14ac:dyDescent="0.2">
      <c r="A21975" s="215" t="s">
        <v>16657</v>
      </c>
      <c r="B21975" s="215" t="s">
        <v>757</v>
      </c>
      <c r="C21975" s="24"/>
    </row>
    <row r="21976" spans="1:3" ht="12.75" customHeight="1" x14ac:dyDescent="0.2">
      <c r="A21976" s="215" t="s">
        <v>16659</v>
      </c>
      <c r="B21976" s="215" t="s">
        <v>757</v>
      </c>
      <c r="C21976" s="24"/>
    </row>
    <row r="21977" spans="1:3" ht="12.75" customHeight="1" x14ac:dyDescent="0.2">
      <c r="A21977" s="215" t="s">
        <v>16670</v>
      </c>
      <c r="B21977" s="215" t="s">
        <v>266</v>
      </c>
      <c r="C21977" s="24"/>
    </row>
    <row r="21978" spans="1:3" ht="12.75" customHeight="1" x14ac:dyDescent="0.2">
      <c r="A21978" s="215" t="s">
        <v>19558</v>
      </c>
      <c r="B21978" s="215" t="s">
        <v>266</v>
      </c>
      <c r="C21978" s="24"/>
    </row>
    <row r="21979" spans="1:3" ht="12.75" customHeight="1" x14ac:dyDescent="0.2">
      <c r="A21979" s="215" t="s">
        <v>296</v>
      </c>
      <c r="B21979" s="215" t="s">
        <v>266</v>
      </c>
      <c r="C21979" s="24"/>
    </row>
    <row r="21980" spans="1:3" ht="12.75" customHeight="1" x14ac:dyDescent="0.2">
      <c r="A21980" s="215" t="s">
        <v>16660</v>
      </c>
      <c r="B21980" s="215" t="s">
        <v>266</v>
      </c>
      <c r="C21980" s="24"/>
    </row>
    <row r="21981" spans="1:3" ht="12.75" customHeight="1" x14ac:dyDescent="0.2">
      <c r="A21981" s="215" t="s">
        <v>266</v>
      </c>
      <c r="B21981" s="215" t="s">
        <v>266</v>
      </c>
      <c r="C21981" s="24"/>
    </row>
    <row r="21982" spans="1:3" ht="12.75" customHeight="1" x14ac:dyDescent="0.2">
      <c r="A21982" s="215" t="s">
        <v>16661</v>
      </c>
      <c r="B21982" s="215" t="s">
        <v>266</v>
      </c>
      <c r="C21982" s="24"/>
    </row>
    <row r="21983" spans="1:3" ht="12.75" customHeight="1" x14ac:dyDescent="0.2">
      <c r="A21983" s="215" t="s">
        <v>16662</v>
      </c>
      <c r="B21983" s="215" t="s">
        <v>266</v>
      </c>
      <c r="C21983" s="24"/>
    </row>
    <row r="21984" spans="1:3" ht="12.75" customHeight="1" x14ac:dyDescent="0.2">
      <c r="A21984" s="215" t="s">
        <v>16663</v>
      </c>
      <c r="B21984" s="215" t="s">
        <v>266</v>
      </c>
      <c r="C21984" s="24"/>
    </row>
    <row r="21985" spans="1:3" ht="12.75" customHeight="1" x14ac:dyDescent="0.2">
      <c r="A21985" s="215" t="s">
        <v>24316</v>
      </c>
      <c r="B21985" s="215" t="s">
        <v>266</v>
      </c>
      <c r="C21985" s="24"/>
    </row>
    <row r="21986" spans="1:3" ht="12.75" customHeight="1" x14ac:dyDescent="0.2">
      <c r="A21986" s="215" t="s">
        <v>26202</v>
      </c>
      <c r="B21986" s="215" t="s">
        <v>266</v>
      </c>
      <c r="C21986" s="24"/>
    </row>
    <row r="21987" spans="1:3" ht="12.75" customHeight="1" x14ac:dyDescent="0.2">
      <c r="A21987" s="215" t="s">
        <v>16664</v>
      </c>
      <c r="B21987" s="215" t="s">
        <v>266</v>
      </c>
      <c r="C21987" s="24"/>
    </row>
    <row r="21988" spans="1:3" ht="12.75" customHeight="1" x14ac:dyDescent="0.2">
      <c r="A21988" s="215" t="s">
        <v>26203</v>
      </c>
      <c r="B21988" s="215" t="s">
        <v>266</v>
      </c>
      <c r="C21988" s="24"/>
    </row>
    <row r="21989" spans="1:3" ht="12.75" customHeight="1" x14ac:dyDescent="0.2">
      <c r="A21989" s="215" t="s">
        <v>16665</v>
      </c>
      <c r="B21989" s="215" t="s">
        <v>266</v>
      </c>
      <c r="C21989" s="24"/>
    </row>
    <row r="21990" spans="1:3" ht="12.75" customHeight="1" x14ac:dyDescent="0.2">
      <c r="A21990" s="215" t="s">
        <v>24314</v>
      </c>
      <c r="B21990" s="215" t="s">
        <v>266</v>
      </c>
      <c r="C21990" s="24"/>
    </row>
    <row r="21991" spans="1:3" ht="12.75" customHeight="1" x14ac:dyDescent="0.2">
      <c r="A21991" s="215" t="s">
        <v>16666</v>
      </c>
      <c r="B21991" s="215" t="s">
        <v>266</v>
      </c>
      <c r="C21991" s="24"/>
    </row>
    <row r="21992" spans="1:3" ht="12.75" customHeight="1" x14ac:dyDescent="0.2">
      <c r="A21992" s="215" t="s">
        <v>16667</v>
      </c>
      <c r="B21992" s="215" t="s">
        <v>266</v>
      </c>
      <c r="C21992" s="24"/>
    </row>
    <row r="21993" spans="1:3" ht="12.75" customHeight="1" x14ac:dyDescent="0.2">
      <c r="A21993" s="215" t="s">
        <v>24315</v>
      </c>
      <c r="B21993" s="215" t="s">
        <v>266</v>
      </c>
      <c r="C21993" s="24"/>
    </row>
    <row r="21994" spans="1:3" ht="12.75" customHeight="1" x14ac:dyDescent="0.2">
      <c r="A21994" s="215" t="s">
        <v>16668</v>
      </c>
      <c r="B21994" s="215" t="s">
        <v>266</v>
      </c>
      <c r="C21994" s="24"/>
    </row>
    <row r="21995" spans="1:3" ht="12.75" customHeight="1" x14ac:dyDescent="0.2">
      <c r="A21995" s="215" t="s">
        <v>16669</v>
      </c>
      <c r="B21995" s="215" t="s">
        <v>266</v>
      </c>
      <c r="C21995" s="24"/>
    </row>
    <row r="21996" spans="1:3" ht="12.75" customHeight="1" x14ac:dyDescent="0.2">
      <c r="A21996" s="215" t="s">
        <v>16671</v>
      </c>
      <c r="B21996" s="215" t="s">
        <v>166</v>
      </c>
      <c r="C21996" s="24"/>
    </row>
    <row r="21997" spans="1:3" ht="12.75" customHeight="1" x14ac:dyDescent="0.2">
      <c r="A21997" s="215" t="s">
        <v>16672</v>
      </c>
      <c r="B21997" s="215" t="s">
        <v>166</v>
      </c>
      <c r="C21997" s="24"/>
    </row>
    <row r="21998" spans="1:3" ht="12.75" customHeight="1" x14ac:dyDescent="0.2">
      <c r="A21998" s="215" t="s">
        <v>2665</v>
      </c>
      <c r="B21998" s="215" t="s">
        <v>166</v>
      </c>
      <c r="C21998" s="24"/>
    </row>
    <row r="21999" spans="1:3" ht="12.75" customHeight="1" x14ac:dyDescent="0.2">
      <c r="A21999" s="215" t="s">
        <v>16673</v>
      </c>
      <c r="B21999" s="215" t="s">
        <v>166</v>
      </c>
      <c r="C21999" s="24"/>
    </row>
    <row r="22000" spans="1:3" ht="12.75" customHeight="1" x14ac:dyDescent="0.2">
      <c r="A22000" s="215" t="s">
        <v>26204</v>
      </c>
      <c r="B22000" s="215" t="s">
        <v>166</v>
      </c>
      <c r="C22000" s="24"/>
    </row>
    <row r="22001" spans="1:3" ht="12.75" customHeight="1" x14ac:dyDescent="0.2">
      <c r="A22001" s="215" t="s">
        <v>26205</v>
      </c>
      <c r="B22001" s="215" t="s">
        <v>166</v>
      </c>
      <c r="C22001" s="24"/>
    </row>
    <row r="22002" spans="1:3" ht="12.75" customHeight="1" x14ac:dyDescent="0.2">
      <c r="A22002" s="215" t="s">
        <v>2666</v>
      </c>
      <c r="B22002" s="215" t="s">
        <v>166</v>
      </c>
      <c r="C22002" s="24"/>
    </row>
    <row r="22003" spans="1:3" ht="12.75" customHeight="1" x14ac:dyDescent="0.2">
      <c r="A22003" s="215" t="s">
        <v>16674</v>
      </c>
      <c r="B22003" s="215" t="s">
        <v>166</v>
      </c>
      <c r="C22003" s="24"/>
    </row>
    <row r="22004" spans="1:3" ht="12.75" customHeight="1" x14ac:dyDescent="0.2">
      <c r="A22004" s="215" t="s">
        <v>24319</v>
      </c>
      <c r="B22004" s="215" t="s">
        <v>166</v>
      </c>
      <c r="C22004" s="24"/>
    </row>
    <row r="22005" spans="1:3" ht="12.75" customHeight="1" x14ac:dyDescent="0.2">
      <c r="A22005" s="215" t="s">
        <v>24320</v>
      </c>
      <c r="B22005" s="215" t="s">
        <v>166</v>
      </c>
      <c r="C22005" s="24"/>
    </row>
    <row r="22006" spans="1:3" ht="12.75" customHeight="1" x14ac:dyDescent="0.2">
      <c r="A22006" s="215" t="s">
        <v>24321</v>
      </c>
      <c r="B22006" s="215" t="s">
        <v>166</v>
      </c>
      <c r="C22006" s="24"/>
    </row>
    <row r="22007" spans="1:3" ht="12.75" customHeight="1" x14ac:dyDescent="0.2">
      <c r="A22007" s="215" t="s">
        <v>16675</v>
      </c>
      <c r="B22007" s="215" t="s">
        <v>166</v>
      </c>
      <c r="C22007" s="24"/>
    </row>
    <row r="22008" spans="1:3" ht="12.75" customHeight="1" x14ac:dyDescent="0.2">
      <c r="A22008" s="215" t="s">
        <v>16676</v>
      </c>
      <c r="B22008" s="215" t="s">
        <v>166</v>
      </c>
      <c r="C22008" s="24"/>
    </row>
    <row r="22009" spans="1:3" ht="12.75" customHeight="1" x14ac:dyDescent="0.2">
      <c r="A22009" s="215" t="s">
        <v>24322</v>
      </c>
      <c r="B22009" s="215" t="s">
        <v>166</v>
      </c>
      <c r="C22009" s="24"/>
    </row>
    <row r="22010" spans="1:3" ht="12.75" customHeight="1" x14ac:dyDescent="0.2">
      <c r="A22010" s="215" t="s">
        <v>16677</v>
      </c>
      <c r="B22010" s="215" t="s">
        <v>166</v>
      </c>
      <c r="C22010" s="24"/>
    </row>
    <row r="22011" spans="1:3" ht="12.75" customHeight="1" x14ac:dyDescent="0.2">
      <c r="A22011" s="215" t="s">
        <v>16678</v>
      </c>
      <c r="B22011" s="215" t="s">
        <v>166</v>
      </c>
      <c r="C22011" s="24"/>
    </row>
    <row r="22012" spans="1:3" ht="12.75" customHeight="1" x14ac:dyDescent="0.2">
      <c r="A22012" s="215" t="s">
        <v>24323</v>
      </c>
      <c r="B22012" s="215" t="s">
        <v>166</v>
      </c>
      <c r="C22012" s="24"/>
    </row>
    <row r="22013" spans="1:3" ht="12.75" customHeight="1" x14ac:dyDescent="0.2">
      <c r="A22013" s="215" t="s">
        <v>16679</v>
      </c>
      <c r="B22013" s="215" t="s">
        <v>166</v>
      </c>
      <c r="C22013" s="24"/>
    </row>
    <row r="22014" spans="1:3" ht="12.75" customHeight="1" x14ac:dyDescent="0.2">
      <c r="A22014" s="215" t="s">
        <v>24324</v>
      </c>
      <c r="B22014" s="215" t="s">
        <v>166</v>
      </c>
      <c r="C22014" s="24"/>
    </row>
    <row r="22015" spans="1:3" ht="12.75" customHeight="1" x14ac:dyDescent="0.2">
      <c r="A22015" s="215" t="s">
        <v>16680</v>
      </c>
      <c r="B22015" s="215" t="s">
        <v>166</v>
      </c>
      <c r="C22015" s="24"/>
    </row>
    <row r="22016" spans="1:3" ht="12.75" customHeight="1" x14ac:dyDescent="0.2">
      <c r="A22016" s="215" t="s">
        <v>16732</v>
      </c>
      <c r="B22016" s="215" t="s">
        <v>166</v>
      </c>
      <c r="C22016" s="24"/>
    </row>
    <row r="22017" spans="1:3" ht="12.75" customHeight="1" x14ac:dyDescent="0.2">
      <c r="A22017" s="215" t="s">
        <v>24325</v>
      </c>
      <c r="B22017" s="215" t="s">
        <v>166</v>
      </c>
      <c r="C22017" s="24"/>
    </row>
    <row r="22018" spans="1:3" ht="12.75" customHeight="1" x14ac:dyDescent="0.2">
      <c r="A22018" s="215" t="s">
        <v>24326</v>
      </c>
      <c r="B22018" s="215" t="s">
        <v>166</v>
      </c>
      <c r="C22018" s="24"/>
    </row>
    <row r="22019" spans="1:3" ht="12.75" customHeight="1" x14ac:dyDescent="0.2">
      <c r="A22019" s="215" t="s">
        <v>16681</v>
      </c>
      <c r="B22019" s="215" t="s">
        <v>166</v>
      </c>
      <c r="C22019" s="24"/>
    </row>
    <row r="22020" spans="1:3" ht="12.75" customHeight="1" x14ac:dyDescent="0.2">
      <c r="A22020" s="215" t="s">
        <v>16682</v>
      </c>
      <c r="B22020" s="215" t="s">
        <v>166</v>
      </c>
      <c r="C22020" s="24"/>
    </row>
    <row r="22021" spans="1:3" ht="12.75" customHeight="1" x14ac:dyDescent="0.2">
      <c r="A22021" s="215" t="s">
        <v>16733</v>
      </c>
      <c r="B22021" s="215" t="s">
        <v>166</v>
      </c>
      <c r="C22021" s="24"/>
    </row>
    <row r="22022" spans="1:3" ht="12.75" customHeight="1" x14ac:dyDescent="0.2">
      <c r="A22022" s="215" t="s">
        <v>24327</v>
      </c>
      <c r="B22022" s="215" t="s">
        <v>166</v>
      </c>
      <c r="C22022" s="24"/>
    </row>
    <row r="22023" spans="1:3" ht="12.75" customHeight="1" x14ac:dyDescent="0.2">
      <c r="A22023" s="215" t="s">
        <v>16683</v>
      </c>
      <c r="B22023" s="215" t="s">
        <v>166</v>
      </c>
      <c r="C22023" s="24"/>
    </row>
    <row r="22024" spans="1:3" ht="12.75" customHeight="1" x14ac:dyDescent="0.2">
      <c r="A22024" s="215" t="s">
        <v>24328</v>
      </c>
      <c r="B22024" s="215" t="s">
        <v>166</v>
      </c>
      <c r="C22024" s="24"/>
    </row>
    <row r="22025" spans="1:3" ht="12.75" customHeight="1" x14ac:dyDescent="0.2">
      <c r="A22025" s="215" t="s">
        <v>24329</v>
      </c>
      <c r="B22025" s="215" t="s">
        <v>166</v>
      </c>
      <c r="C22025" s="24"/>
    </row>
    <row r="22026" spans="1:3" ht="12.75" customHeight="1" x14ac:dyDescent="0.2">
      <c r="A22026" s="215" t="s">
        <v>24330</v>
      </c>
      <c r="B22026" s="215" t="s">
        <v>166</v>
      </c>
      <c r="C22026" s="24"/>
    </row>
    <row r="22027" spans="1:3" ht="12.75" customHeight="1" x14ac:dyDescent="0.2">
      <c r="A22027" s="215" t="s">
        <v>16684</v>
      </c>
      <c r="B22027" s="215" t="s">
        <v>166</v>
      </c>
      <c r="C22027" s="24"/>
    </row>
    <row r="22028" spans="1:3" ht="12.75" customHeight="1" x14ac:dyDescent="0.2">
      <c r="A22028" s="215" t="s">
        <v>24331</v>
      </c>
      <c r="B22028" s="215" t="s">
        <v>166</v>
      </c>
      <c r="C22028" s="24"/>
    </row>
    <row r="22029" spans="1:3" ht="12.75" customHeight="1" x14ac:dyDescent="0.2">
      <c r="A22029" s="215" t="s">
        <v>24332</v>
      </c>
      <c r="B22029" s="215" t="s">
        <v>166</v>
      </c>
      <c r="C22029" s="24"/>
    </row>
    <row r="22030" spans="1:3" ht="12.75" customHeight="1" x14ac:dyDescent="0.2">
      <c r="A22030" s="215" t="s">
        <v>16685</v>
      </c>
      <c r="B22030" s="215" t="s">
        <v>166</v>
      </c>
      <c r="C22030" s="24"/>
    </row>
    <row r="22031" spans="1:3" ht="12.75" customHeight="1" x14ac:dyDescent="0.2">
      <c r="A22031" s="215" t="s">
        <v>16686</v>
      </c>
      <c r="B22031" s="215" t="s">
        <v>166</v>
      </c>
      <c r="C22031" s="24"/>
    </row>
    <row r="22032" spans="1:3" ht="12.75" customHeight="1" x14ac:dyDescent="0.2">
      <c r="A22032" s="215" t="s">
        <v>24333</v>
      </c>
      <c r="B22032" s="215" t="s">
        <v>166</v>
      </c>
      <c r="C22032" s="24"/>
    </row>
    <row r="22033" spans="1:3" ht="12.75" customHeight="1" x14ac:dyDescent="0.2">
      <c r="A22033" s="215" t="s">
        <v>16687</v>
      </c>
      <c r="B22033" s="215" t="s">
        <v>166</v>
      </c>
      <c r="C22033" s="24"/>
    </row>
    <row r="22034" spans="1:3" ht="12.75" customHeight="1" x14ac:dyDescent="0.2">
      <c r="A22034" s="215" t="s">
        <v>16688</v>
      </c>
      <c r="B22034" s="215" t="s">
        <v>166</v>
      </c>
      <c r="C22034" s="24"/>
    </row>
    <row r="22035" spans="1:3" ht="12.75" customHeight="1" x14ac:dyDescent="0.2">
      <c r="A22035" s="215" t="s">
        <v>16689</v>
      </c>
      <c r="B22035" s="215" t="s">
        <v>166</v>
      </c>
      <c r="C22035" s="24"/>
    </row>
    <row r="22036" spans="1:3" ht="12.75" customHeight="1" x14ac:dyDescent="0.2">
      <c r="A22036" s="215" t="s">
        <v>24334</v>
      </c>
      <c r="B22036" s="215" t="s">
        <v>166</v>
      </c>
      <c r="C22036" s="24"/>
    </row>
    <row r="22037" spans="1:3" ht="12.75" customHeight="1" x14ac:dyDescent="0.2">
      <c r="A22037" s="215" t="s">
        <v>24335</v>
      </c>
      <c r="B22037" s="215" t="s">
        <v>166</v>
      </c>
      <c r="C22037" s="24"/>
    </row>
    <row r="22038" spans="1:3" ht="12.75" customHeight="1" x14ac:dyDescent="0.2">
      <c r="A22038" s="215" t="s">
        <v>24336</v>
      </c>
      <c r="B22038" s="215" t="s">
        <v>166</v>
      </c>
      <c r="C22038" s="24"/>
    </row>
    <row r="22039" spans="1:3" ht="12.75" customHeight="1" x14ac:dyDescent="0.2">
      <c r="A22039" s="215" t="s">
        <v>24337</v>
      </c>
      <c r="B22039" s="215" t="s">
        <v>166</v>
      </c>
      <c r="C22039" s="24"/>
    </row>
    <row r="22040" spans="1:3" ht="12.75" customHeight="1" x14ac:dyDescent="0.2">
      <c r="A22040" s="215" t="s">
        <v>16690</v>
      </c>
      <c r="B22040" s="215" t="s">
        <v>166</v>
      </c>
      <c r="C22040" s="24"/>
    </row>
    <row r="22041" spans="1:3" ht="12.75" customHeight="1" x14ac:dyDescent="0.2">
      <c r="A22041" s="215" t="s">
        <v>24338</v>
      </c>
      <c r="B22041" s="215" t="s">
        <v>166</v>
      </c>
      <c r="C22041" s="24"/>
    </row>
    <row r="22042" spans="1:3" ht="12.75" customHeight="1" x14ac:dyDescent="0.2">
      <c r="A22042" s="215" t="s">
        <v>24339</v>
      </c>
      <c r="B22042" s="215" t="s">
        <v>166</v>
      </c>
      <c r="C22042" s="24"/>
    </row>
    <row r="22043" spans="1:3" ht="12.75" customHeight="1" x14ac:dyDescent="0.2">
      <c r="A22043" s="215" t="s">
        <v>16691</v>
      </c>
      <c r="B22043" s="215" t="s">
        <v>166</v>
      </c>
      <c r="C22043" s="24"/>
    </row>
    <row r="22044" spans="1:3" ht="12.75" customHeight="1" x14ac:dyDescent="0.2">
      <c r="A22044" s="215" t="s">
        <v>24340</v>
      </c>
      <c r="B22044" s="215" t="s">
        <v>166</v>
      </c>
      <c r="C22044" s="24"/>
    </row>
    <row r="22045" spans="1:3" ht="12.75" customHeight="1" x14ac:dyDescent="0.2">
      <c r="A22045" s="215" t="s">
        <v>16692</v>
      </c>
      <c r="B22045" s="215" t="s">
        <v>166</v>
      </c>
      <c r="C22045" s="24"/>
    </row>
    <row r="22046" spans="1:3" ht="12.75" customHeight="1" x14ac:dyDescent="0.2">
      <c r="A22046" s="215" t="s">
        <v>16693</v>
      </c>
      <c r="B22046" s="215" t="s">
        <v>166</v>
      </c>
      <c r="C22046" s="24"/>
    </row>
    <row r="22047" spans="1:3" ht="12.75" customHeight="1" x14ac:dyDescent="0.2">
      <c r="A22047" s="215" t="s">
        <v>24341</v>
      </c>
      <c r="B22047" s="215" t="s">
        <v>166</v>
      </c>
      <c r="C22047" s="24"/>
    </row>
    <row r="22048" spans="1:3" ht="12.75" customHeight="1" x14ac:dyDescent="0.2">
      <c r="A22048" s="215" t="s">
        <v>24342</v>
      </c>
      <c r="B22048" s="215" t="s">
        <v>166</v>
      </c>
      <c r="C22048" s="24"/>
    </row>
    <row r="22049" spans="1:3" ht="12.75" customHeight="1" x14ac:dyDescent="0.2">
      <c r="A22049" s="215" t="s">
        <v>24343</v>
      </c>
      <c r="B22049" s="215" t="s">
        <v>166</v>
      </c>
      <c r="C22049" s="24"/>
    </row>
    <row r="22050" spans="1:3" ht="12.75" customHeight="1" x14ac:dyDescent="0.2">
      <c r="A22050" s="215" t="s">
        <v>24344</v>
      </c>
      <c r="B22050" s="215" t="s">
        <v>166</v>
      </c>
      <c r="C22050" s="24"/>
    </row>
    <row r="22051" spans="1:3" ht="12.75" customHeight="1" x14ac:dyDescent="0.2">
      <c r="A22051" s="215" t="s">
        <v>24345</v>
      </c>
      <c r="B22051" s="215" t="s">
        <v>166</v>
      </c>
      <c r="C22051" s="24"/>
    </row>
    <row r="22052" spans="1:3" ht="12.75" customHeight="1" x14ac:dyDescent="0.2">
      <c r="A22052" s="215" t="s">
        <v>24346</v>
      </c>
      <c r="B22052" s="215" t="s">
        <v>166</v>
      </c>
      <c r="C22052" s="24"/>
    </row>
    <row r="22053" spans="1:3" ht="12.75" customHeight="1" x14ac:dyDescent="0.2">
      <c r="A22053" s="215" t="s">
        <v>24347</v>
      </c>
      <c r="B22053" s="215" t="s">
        <v>166</v>
      </c>
      <c r="C22053" s="24"/>
    </row>
    <row r="22054" spans="1:3" ht="12.75" customHeight="1" x14ac:dyDescent="0.2">
      <c r="A22054" s="215" t="s">
        <v>24348</v>
      </c>
      <c r="B22054" s="215" t="s">
        <v>166</v>
      </c>
      <c r="C22054" s="24"/>
    </row>
    <row r="22055" spans="1:3" ht="12.75" customHeight="1" x14ac:dyDescent="0.2">
      <c r="A22055" s="215" t="s">
        <v>24349</v>
      </c>
      <c r="B22055" s="215" t="s">
        <v>166</v>
      </c>
      <c r="C22055" s="24"/>
    </row>
    <row r="22056" spans="1:3" ht="12.75" customHeight="1" x14ac:dyDescent="0.2">
      <c r="A22056" s="215" t="s">
        <v>24350</v>
      </c>
      <c r="B22056" s="215" t="s">
        <v>166</v>
      </c>
      <c r="C22056" s="24"/>
    </row>
    <row r="22057" spans="1:3" ht="12.75" customHeight="1" x14ac:dyDescent="0.2">
      <c r="A22057" s="215" t="s">
        <v>24351</v>
      </c>
      <c r="B22057" s="215" t="s">
        <v>166</v>
      </c>
      <c r="C22057" s="24"/>
    </row>
    <row r="22058" spans="1:3" ht="12.75" customHeight="1" x14ac:dyDescent="0.2">
      <c r="A22058" s="215" t="s">
        <v>24352</v>
      </c>
      <c r="B22058" s="215" t="s">
        <v>166</v>
      </c>
      <c r="C22058" s="24"/>
    </row>
    <row r="22059" spans="1:3" ht="12.75" customHeight="1" x14ac:dyDescent="0.2">
      <c r="A22059" s="215" t="s">
        <v>24353</v>
      </c>
      <c r="B22059" s="215" t="s">
        <v>166</v>
      </c>
      <c r="C22059" s="24"/>
    </row>
    <row r="22060" spans="1:3" ht="12.75" customHeight="1" x14ac:dyDescent="0.2">
      <c r="A22060" s="215" t="s">
        <v>24354</v>
      </c>
      <c r="B22060" s="215" t="s">
        <v>166</v>
      </c>
      <c r="C22060" s="24"/>
    </row>
    <row r="22061" spans="1:3" ht="12.75" customHeight="1" x14ac:dyDescent="0.2">
      <c r="A22061" s="215" t="s">
        <v>16694</v>
      </c>
      <c r="B22061" s="215" t="s">
        <v>166</v>
      </c>
      <c r="C22061" s="24"/>
    </row>
    <row r="22062" spans="1:3" ht="12.75" customHeight="1" x14ac:dyDescent="0.2">
      <c r="A22062" s="215" t="s">
        <v>24355</v>
      </c>
      <c r="B22062" s="215" t="s">
        <v>166</v>
      </c>
      <c r="C22062" s="24"/>
    </row>
    <row r="22063" spans="1:3" ht="12.75" customHeight="1" x14ac:dyDescent="0.2">
      <c r="A22063" s="215" t="s">
        <v>26206</v>
      </c>
      <c r="B22063" s="215" t="s">
        <v>166</v>
      </c>
      <c r="C22063" s="24"/>
    </row>
    <row r="22064" spans="1:3" ht="12.75" customHeight="1" x14ac:dyDescent="0.2">
      <c r="A22064" s="215" t="s">
        <v>24356</v>
      </c>
      <c r="B22064" s="215" t="s">
        <v>166</v>
      </c>
      <c r="C22064" s="24"/>
    </row>
    <row r="22065" spans="1:3" ht="12.75" customHeight="1" x14ac:dyDescent="0.2">
      <c r="A22065" s="215" t="s">
        <v>24357</v>
      </c>
      <c r="B22065" s="215" t="s">
        <v>166</v>
      </c>
      <c r="C22065" s="24"/>
    </row>
    <row r="22066" spans="1:3" ht="12.75" customHeight="1" x14ac:dyDescent="0.2">
      <c r="A22066" s="215" t="s">
        <v>24358</v>
      </c>
      <c r="B22066" s="215" t="s">
        <v>166</v>
      </c>
      <c r="C22066" s="24"/>
    </row>
    <row r="22067" spans="1:3" ht="12.75" customHeight="1" x14ac:dyDescent="0.2">
      <c r="A22067" s="215" t="s">
        <v>24359</v>
      </c>
      <c r="B22067" s="215" t="s">
        <v>166</v>
      </c>
      <c r="C22067" s="24"/>
    </row>
    <row r="22068" spans="1:3" ht="12.75" customHeight="1" x14ac:dyDescent="0.2">
      <c r="A22068" s="215" t="s">
        <v>24360</v>
      </c>
      <c r="B22068" s="215" t="s">
        <v>166</v>
      </c>
      <c r="C22068" s="24"/>
    </row>
    <row r="22069" spans="1:3" ht="12.75" customHeight="1" x14ac:dyDescent="0.2">
      <c r="A22069" s="215" t="s">
        <v>24361</v>
      </c>
      <c r="B22069" s="215" t="s">
        <v>166</v>
      </c>
      <c r="C22069" s="24"/>
    </row>
    <row r="22070" spans="1:3" ht="12.75" customHeight="1" x14ac:dyDescent="0.2">
      <c r="A22070" s="215" t="s">
        <v>24362</v>
      </c>
      <c r="B22070" s="215" t="s">
        <v>166</v>
      </c>
      <c r="C22070" s="24"/>
    </row>
    <row r="22071" spans="1:3" ht="12.75" customHeight="1" x14ac:dyDescent="0.2">
      <c r="A22071" s="215" t="s">
        <v>16695</v>
      </c>
      <c r="B22071" s="215" t="s">
        <v>166</v>
      </c>
      <c r="C22071" s="24"/>
    </row>
    <row r="22072" spans="1:3" ht="12.75" customHeight="1" x14ac:dyDescent="0.2">
      <c r="A22072" s="215" t="s">
        <v>16734</v>
      </c>
      <c r="B22072" s="215" t="s">
        <v>166</v>
      </c>
      <c r="C22072" s="24"/>
    </row>
    <row r="22073" spans="1:3" ht="12.75" customHeight="1" x14ac:dyDescent="0.2">
      <c r="A22073" s="215" t="s">
        <v>24363</v>
      </c>
      <c r="B22073" s="215" t="s">
        <v>166</v>
      </c>
      <c r="C22073" s="24"/>
    </row>
    <row r="22074" spans="1:3" ht="12.75" customHeight="1" x14ac:dyDescent="0.2">
      <c r="A22074" s="215" t="s">
        <v>16696</v>
      </c>
      <c r="B22074" s="215" t="s">
        <v>166</v>
      </c>
      <c r="C22074" s="24"/>
    </row>
    <row r="22075" spans="1:3" ht="12.75" customHeight="1" x14ac:dyDescent="0.2">
      <c r="A22075" s="215" t="s">
        <v>16697</v>
      </c>
      <c r="B22075" s="215" t="s">
        <v>166</v>
      </c>
      <c r="C22075" s="24"/>
    </row>
    <row r="22076" spans="1:3" ht="12.75" customHeight="1" x14ac:dyDescent="0.2">
      <c r="A22076" s="215" t="s">
        <v>16698</v>
      </c>
      <c r="B22076" s="215" t="s">
        <v>166</v>
      </c>
      <c r="C22076" s="24"/>
    </row>
    <row r="22077" spans="1:3" ht="12.75" customHeight="1" x14ac:dyDescent="0.2">
      <c r="A22077" s="215" t="s">
        <v>16699</v>
      </c>
      <c r="B22077" s="215" t="s">
        <v>166</v>
      </c>
      <c r="C22077" s="24"/>
    </row>
    <row r="22078" spans="1:3" ht="12.75" customHeight="1" x14ac:dyDescent="0.2">
      <c r="A22078" s="215" t="s">
        <v>16700</v>
      </c>
      <c r="B22078" s="215" t="s">
        <v>166</v>
      </c>
      <c r="C22078" s="24"/>
    </row>
    <row r="22079" spans="1:3" ht="12.75" customHeight="1" x14ac:dyDescent="0.2">
      <c r="A22079" s="215" t="s">
        <v>2669</v>
      </c>
      <c r="B22079" s="215" t="s">
        <v>166</v>
      </c>
      <c r="C22079" s="24"/>
    </row>
    <row r="22080" spans="1:3" ht="12.75" customHeight="1" x14ac:dyDescent="0.2">
      <c r="A22080" s="215" t="s">
        <v>16701</v>
      </c>
      <c r="B22080" s="215" t="s">
        <v>166</v>
      </c>
      <c r="C22080" s="24"/>
    </row>
    <row r="22081" spans="1:3" ht="12.75" customHeight="1" x14ac:dyDescent="0.2">
      <c r="A22081" s="215" t="s">
        <v>24364</v>
      </c>
      <c r="B22081" s="215" t="s">
        <v>166</v>
      </c>
      <c r="C22081" s="24"/>
    </row>
    <row r="22082" spans="1:3" ht="12.75" customHeight="1" x14ac:dyDescent="0.2">
      <c r="A22082" s="215" t="s">
        <v>2670</v>
      </c>
      <c r="B22082" s="215" t="s">
        <v>166</v>
      </c>
      <c r="C22082" s="24"/>
    </row>
    <row r="22083" spans="1:3" ht="12.75" customHeight="1" x14ac:dyDescent="0.2">
      <c r="A22083" s="215" t="s">
        <v>16702</v>
      </c>
      <c r="B22083" s="215" t="s">
        <v>166</v>
      </c>
      <c r="C22083" s="24"/>
    </row>
    <row r="22084" spans="1:3" ht="12.75" customHeight="1" x14ac:dyDescent="0.2">
      <c r="A22084" s="215" t="s">
        <v>2671</v>
      </c>
      <c r="B22084" s="215" t="s">
        <v>166</v>
      </c>
      <c r="C22084" s="24"/>
    </row>
    <row r="22085" spans="1:3" ht="12.75" customHeight="1" x14ac:dyDescent="0.2">
      <c r="A22085" s="215" t="s">
        <v>16703</v>
      </c>
      <c r="B22085" s="215" t="s">
        <v>166</v>
      </c>
      <c r="C22085" s="24"/>
    </row>
    <row r="22086" spans="1:3" ht="12.75" customHeight="1" x14ac:dyDescent="0.2">
      <c r="A22086" s="215" t="s">
        <v>2672</v>
      </c>
      <c r="B22086" s="215" t="s">
        <v>166</v>
      </c>
      <c r="C22086" s="24"/>
    </row>
    <row r="22087" spans="1:3" ht="12.75" customHeight="1" x14ac:dyDescent="0.2">
      <c r="A22087" s="215" t="s">
        <v>16704</v>
      </c>
      <c r="B22087" s="215" t="s">
        <v>166</v>
      </c>
      <c r="C22087" s="24"/>
    </row>
    <row r="22088" spans="1:3" ht="12.75" customHeight="1" x14ac:dyDescent="0.2">
      <c r="A22088" s="215" t="s">
        <v>2673</v>
      </c>
      <c r="B22088" s="215" t="s">
        <v>166</v>
      </c>
      <c r="C22088" s="24"/>
    </row>
    <row r="22089" spans="1:3" ht="12.75" customHeight="1" x14ac:dyDescent="0.2">
      <c r="A22089" s="215" t="s">
        <v>16705</v>
      </c>
      <c r="B22089" s="215" t="s">
        <v>166</v>
      </c>
      <c r="C22089" s="24"/>
    </row>
    <row r="22090" spans="1:3" ht="12.75" customHeight="1" x14ac:dyDescent="0.2">
      <c r="A22090" s="215" t="s">
        <v>24365</v>
      </c>
      <c r="B22090" s="215" t="s">
        <v>166</v>
      </c>
      <c r="C22090" s="24"/>
    </row>
    <row r="22091" spans="1:3" ht="12.75" customHeight="1" x14ac:dyDescent="0.2">
      <c r="A22091" s="215" t="s">
        <v>16735</v>
      </c>
      <c r="B22091" s="215" t="s">
        <v>166</v>
      </c>
      <c r="C22091" s="24"/>
    </row>
    <row r="22092" spans="1:3" ht="12.75" customHeight="1" x14ac:dyDescent="0.2">
      <c r="A22092" s="215" t="s">
        <v>2674</v>
      </c>
      <c r="B22092" s="215" t="s">
        <v>166</v>
      </c>
      <c r="C22092" s="24"/>
    </row>
    <row r="22093" spans="1:3" ht="12.75" customHeight="1" x14ac:dyDescent="0.2">
      <c r="A22093" s="215" t="s">
        <v>16706</v>
      </c>
      <c r="B22093" s="215" t="s">
        <v>166</v>
      </c>
      <c r="C22093" s="24"/>
    </row>
    <row r="22094" spans="1:3" ht="12.75" customHeight="1" x14ac:dyDescent="0.2">
      <c r="A22094" s="215" t="s">
        <v>16707</v>
      </c>
      <c r="B22094" s="215" t="s">
        <v>166</v>
      </c>
      <c r="C22094" s="24"/>
    </row>
    <row r="22095" spans="1:3" ht="12.75" customHeight="1" x14ac:dyDescent="0.2">
      <c r="A22095" s="185" t="s">
        <v>26427</v>
      </c>
      <c r="B22095" s="185" t="s">
        <v>166</v>
      </c>
      <c r="C22095" s="24"/>
    </row>
    <row r="22096" spans="1:3" ht="12.75" customHeight="1" x14ac:dyDescent="0.2">
      <c r="A22096" s="215" t="s">
        <v>24366</v>
      </c>
      <c r="B22096" s="215" t="s">
        <v>166</v>
      </c>
      <c r="C22096" s="24"/>
    </row>
    <row r="22097" spans="1:3" ht="12.75" customHeight="1" x14ac:dyDescent="0.2">
      <c r="A22097" s="215" t="s">
        <v>16708</v>
      </c>
      <c r="B22097" s="215" t="s">
        <v>166</v>
      </c>
      <c r="C22097" s="24"/>
    </row>
    <row r="22098" spans="1:3" ht="12.75" customHeight="1" x14ac:dyDescent="0.2">
      <c r="A22098" s="215" t="s">
        <v>24317</v>
      </c>
      <c r="B22098" s="215" t="s">
        <v>166</v>
      </c>
      <c r="C22098" s="24"/>
    </row>
    <row r="22099" spans="1:3" ht="12.75" customHeight="1" x14ac:dyDescent="0.2">
      <c r="A22099" s="215" t="s">
        <v>16709</v>
      </c>
      <c r="B22099" s="215" t="s">
        <v>166</v>
      </c>
      <c r="C22099" s="24"/>
    </row>
    <row r="22100" spans="1:3" ht="12.75" customHeight="1" x14ac:dyDescent="0.2">
      <c r="A22100" s="215" t="s">
        <v>24367</v>
      </c>
      <c r="B22100" s="215" t="s">
        <v>166</v>
      </c>
      <c r="C22100" s="24"/>
    </row>
    <row r="22101" spans="1:3" ht="12.75" customHeight="1" x14ac:dyDescent="0.2">
      <c r="A22101" s="215" t="s">
        <v>2676</v>
      </c>
      <c r="B22101" s="215" t="s">
        <v>166</v>
      </c>
      <c r="C22101" s="24"/>
    </row>
    <row r="22102" spans="1:3" ht="12.75" customHeight="1" x14ac:dyDescent="0.2">
      <c r="A22102" s="215" t="s">
        <v>16710</v>
      </c>
      <c r="B22102" s="215" t="s">
        <v>166</v>
      </c>
      <c r="C22102" s="24"/>
    </row>
    <row r="22103" spans="1:3" ht="12.75" customHeight="1" x14ac:dyDescent="0.2">
      <c r="A22103" s="215" t="s">
        <v>2677</v>
      </c>
      <c r="B22103" s="215" t="s">
        <v>166</v>
      </c>
      <c r="C22103" s="24"/>
    </row>
    <row r="22104" spans="1:3" ht="12.75" customHeight="1" x14ac:dyDescent="0.2">
      <c r="A22104" s="215" t="s">
        <v>16711</v>
      </c>
      <c r="B22104" s="215" t="s">
        <v>166</v>
      </c>
      <c r="C22104" s="24"/>
    </row>
    <row r="22105" spans="1:3" ht="12.75" customHeight="1" x14ac:dyDescent="0.2">
      <c r="A22105" s="215" t="s">
        <v>3302</v>
      </c>
      <c r="B22105" s="215" t="s">
        <v>166</v>
      </c>
      <c r="C22105" s="24"/>
    </row>
    <row r="22106" spans="1:3" ht="12.75" customHeight="1" x14ac:dyDescent="0.2">
      <c r="A22106" s="215" t="s">
        <v>16712</v>
      </c>
      <c r="B22106" s="215" t="s">
        <v>166</v>
      </c>
      <c r="C22106" s="24"/>
    </row>
    <row r="22107" spans="1:3" ht="12.75" customHeight="1" x14ac:dyDescent="0.2">
      <c r="A22107" s="215" t="s">
        <v>2678</v>
      </c>
      <c r="B22107" s="215" t="s">
        <v>166</v>
      </c>
      <c r="C22107" s="24"/>
    </row>
    <row r="22108" spans="1:3" ht="12.75" customHeight="1" x14ac:dyDescent="0.2">
      <c r="A22108" s="215" t="s">
        <v>16713</v>
      </c>
      <c r="B22108" s="215" t="s">
        <v>166</v>
      </c>
      <c r="C22108" s="24"/>
    </row>
    <row r="22109" spans="1:3" ht="12.75" customHeight="1" x14ac:dyDescent="0.2">
      <c r="A22109" s="215" t="s">
        <v>24318</v>
      </c>
      <c r="B22109" s="215" t="s">
        <v>166</v>
      </c>
      <c r="C22109" s="24"/>
    </row>
    <row r="22110" spans="1:3" ht="12.75" customHeight="1" x14ac:dyDescent="0.2">
      <c r="A22110" s="215" t="s">
        <v>16714</v>
      </c>
      <c r="B22110" s="215" t="s">
        <v>166</v>
      </c>
      <c r="C22110" s="24"/>
    </row>
    <row r="22111" spans="1:3" ht="12.75" customHeight="1" x14ac:dyDescent="0.2">
      <c r="A22111" s="185" t="s">
        <v>26429</v>
      </c>
      <c r="B22111" s="185" t="s">
        <v>166</v>
      </c>
      <c r="C22111" s="24"/>
    </row>
    <row r="22112" spans="1:3" ht="12.75" customHeight="1" x14ac:dyDescent="0.2">
      <c r="A22112" s="215" t="s">
        <v>16715</v>
      </c>
      <c r="B22112" s="215" t="s">
        <v>166</v>
      </c>
      <c r="C22112" s="24"/>
    </row>
    <row r="22113" spans="1:3" ht="12.75" customHeight="1" x14ac:dyDescent="0.2">
      <c r="A22113" s="215" t="s">
        <v>16716</v>
      </c>
      <c r="B22113" s="215" t="s">
        <v>166</v>
      </c>
      <c r="C22113" s="24"/>
    </row>
    <row r="22114" spans="1:3" ht="12.75" customHeight="1" x14ac:dyDescent="0.2">
      <c r="A22114" s="215" t="s">
        <v>2679</v>
      </c>
      <c r="B22114" s="215" t="s">
        <v>166</v>
      </c>
      <c r="C22114" s="24"/>
    </row>
    <row r="22115" spans="1:3" ht="12.75" customHeight="1" x14ac:dyDescent="0.2">
      <c r="A22115" s="215" t="s">
        <v>16717</v>
      </c>
      <c r="B22115" s="215" t="s">
        <v>166</v>
      </c>
      <c r="C22115" s="24"/>
    </row>
    <row r="22116" spans="1:3" ht="12.75" customHeight="1" x14ac:dyDescent="0.2">
      <c r="A22116" s="215" t="s">
        <v>166</v>
      </c>
      <c r="B22116" s="215" t="s">
        <v>166</v>
      </c>
      <c r="C22116" s="24"/>
    </row>
    <row r="22117" spans="1:3" ht="12.75" customHeight="1" x14ac:dyDescent="0.2">
      <c r="A22117" s="269" t="s">
        <v>16718</v>
      </c>
      <c r="B22117" s="269" t="s">
        <v>166</v>
      </c>
      <c r="C22117" s="24"/>
    </row>
    <row r="22118" spans="1:3" ht="12.75" customHeight="1" x14ac:dyDescent="0.2">
      <c r="A22118" s="215" t="s">
        <v>16719</v>
      </c>
      <c r="B22118" s="215" t="s">
        <v>166</v>
      </c>
      <c r="C22118" s="24"/>
    </row>
    <row r="22119" spans="1:3" ht="12.75" customHeight="1" x14ac:dyDescent="0.2">
      <c r="A22119" s="215" t="s">
        <v>16720</v>
      </c>
      <c r="B22119" s="215" t="s">
        <v>166</v>
      </c>
      <c r="C22119" s="24"/>
    </row>
    <row r="22120" spans="1:3" ht="12.75" customHeight="1" x14ac:dyDescent="0.2">
      <c r="A22120" s="215" t="s">
        <v>16721</v>
      </c>
      <c r="B22120" s="215" t="s">
        <v>166</v>
      </c>
      <c r="C22120" s="24"/>
    </row>
    <row r="22121" spans="1:3" ht="12.75" customHeight="1" x14ac:dyDescent="0.2">
      <c r="A22121" s="215" t="s">
        <v>24368</v>
      </c>
      <c r="B22121" s="215" t="s">
        <v>166</v>
      </c>
      <c r="C22121" s="24"/>
    </row>
    <row r="22122" spans="1:3" ht="12.75" customHeight="1" x14ac:dyDescent="0.2">
      <c r="A22122" s="215" t="s">
        <v>16722</v>
      </c>
      <c r="B22122" s="215" t="s">
        <v>166</v>
      </c>
      <c r="C22122" s="24"/>
    </row>
    <row r="22123" spans="1:3" ht="12.75" customHeight="1" x14ac:dyDescent="0.2">
      <c r="A22123" s="215" t="s">
        <v>16723</v>
      </c>
      <c r="B22123" s="215" t="s">
        <v>166</v>
      </c>
      <c r="C22123" s="24"/>
    </row>
    <row r="22124" spans="1:3" ht="12.75" customHeight="1" x14ac:dyDescent="0.2">
      <c r="A22124" s="215" t="s">
        <v>16724</v>
      </c>
      <c r="B22124" s="215" t="s">
        <v>166</v>
      </c>
      <c r="C22124" s="24"/>
    </row>
    <row r="22125" spans="1:3" ht="12.75" customHeight="1" x14ac:dyDescent="0.2">
      <c r="A22125" s="215" t="s">
        <v>16725</v>
      </c>
      <c r="B22125" s="215" t="s">
        <v>166</v>
      </c>
      <c r="C22125" s="24"/>
    </row>
    <row r="22126" spans="1:3" ht="12.75" customHeight="1" x14ac:dyDescent="0.2">
      <c r="A22126" s="215" t="s">
        <v>2680</v>
      </c>
      <c r="B22126" s="215" t="s">
        <v>166</v>
      </c>
      <c r="C22126" s="24"/>
    </row>
    <row r="22127" spans="1:3" ht="12.75" customHeight="1" x14ac:dyDescent="0.2">
      <c r="A22127" s="215" t="s">
        <v>16726</v>
      </c>
      <c r="B22127" s="215" t="s">
        <v>166</v>
      </c>
      <c r="C22127" s="24"/>
    </row>
    <row r="22128" spans="1:3" ht="12.75" customHeight="1" x14ac:dyDescent="0.2">
      <c r="A22128" s="215" t="s">
        <v>24369</v>
      </c>
      <c r="B22128" s="215" t="s">
        <v>166</v>
      </c>
      <c r="C22128" s="24"/>
    </row>
    <row r="22129" spans="1:3" ht="12.75" customHeight="1" x14ac:dyDescent="0.2">
      <c r="A22129" s="215" t="s">
        <v>16727</v>
      </c>
      <c r="B22129" s="215" t="s">
        <v>166</v>
      </c>
      <c r="C22129" s="24"/>
    </row>
    <row r="22130" spans="1:3" ht="12.75" customHeight="1" x14ac:dyDescent="0.2">
      <c r="A22130" s="215" t="s">
        <v>24370</v>
      </c>
      <c r="B22130" s="215" t="s">
        <v>166</v>
      </c>
      <c r="C22130" s="24"/>
    </row>
    <row r="22131" spans="1:3" ht="12.75" customHeight="1" x14ac:dyDescent="0.2">
      <c r="A22131" s="215" t="s">
        <v>16728</v>
      </c>
      <c r="B22131" s="215" t="s">
        <v>166</v>
      </c>
      <c r="C22131" s="24"/>
    </row>
    <row r="22132" spans="1:3" ht="12.75" customHeight="1" x14ac:dyDescent="0.2">
      <c r="A22132" s="215" t="s">
        <v>2682</v>
      </c>
      <c r="B22132" s="215" t="s">
        <v>166</v>
      </c>
      <c r="C22132" s="24"/>
    </row>
    <row r="22133" spans="1:3" ht="12.75" customHeight="1" x14ac:dyDescent="0.2">
      <c r="A22133" s="215" t="s">
        <v>16729</v>
      </c>
      <c r="B22133" s="215" t="s">
        <v>166</v>
      </c>
      <c r="C22133" s="24"/>
    </row>
    <row r="22134" spans="1:3" ht="12.75" customHeight="1" x14ac:dyDescent="0.2">
      <c r="A22134" s="185" t="s">
        <v>26430</v>
      </c>
      <c r="B22134" s="185" t="s">
        <v>166</v>
      </c>
      <c r="C22134" s="24"/>
    </row>
    <row r="22135" spans="1:3" ht="12.75" customHeight="1" x14ac:dyDescent="0.2">
      <c r="A22135" s="215" t="s">
        <v>16730</v>
      </c>
      <c r="B22135" s="215" t="s">
        <v>166</v>
      </c>
      <c r="C22135" s="24"/>
    </row>
    <row r="22136" spans="1:3" ht="12.75" customHeight="1" x14ac:dyDescent="0.2">
      <c r="A22136" s="215" t="s">
        <v>2683</v>
      </c>
      <c r="B22136" s="215" t="s">
        <v>166</v>
      </c>
      <c r="C22136" s="24"/>
    </row>
    <row r="22137" spans="1:3" ht="12.75" customHeight="1" x14ac:dyDescent="0.2">
      <c r="A22137" s="215" t="s">
        <v>16731</v>
      </c>
      <c r="B22137" s="215" t="s">
        <v>166</v>
      </c>
      <c r="C22137" s="24"/>
    </row>
    <row r="22138" spans="1:3" ht="12.75" customHeight="1" x14ac:dyDescent="0.2">
      <c r="A22138" s="215" t="s">
        <v>24371</v>
      </c>
      <c r="B22138" s="215" t="s">
        <v>166</v>
      </c>
      <c r="C22138" s="24"/>
    </row>
    <row r="22139" spans="1:3" ht="12.75" customHeight="1" x14ac:dyDescent="0.2">
      <c r="A22139" s="215" t="s">
        <v>16737</v>
      </c>
      <c r="B22139" s="215" t="s">
        <v>892</v>
      </c>
      <c r="C22139" s="24"/>
    </row>
    <row r="22140" spans="1:3" ht="12.75" customHeight="1" x14ac:dyDescent="0.2">
      <c r="A22140" s="215" t="s">
        <v>16738</v>
      </c>
      <c r="B22140" s="215" t="s">
        <v>892</v>
      </c>
      <c r="C22140" s="24"/>
    </row>
    <row r="22141" spans="1:3" ht="12.75" customHeight="1" x14ac:dyDescent="0.2">
      <c r="A22141" s="215" t="s">
        <v>16739</v>
      </c>
      <c r="B22141" s="215" t="s">
        <v>892</v>
      </c>
      <c r="C22141" s="24"/>
    </row>
    <row r="22142" spans="1:3" ht="12.75" customHeight="1" x14ac:dyDescent="0.2">
      <c r="A22142" s="215" t="s">
        <v>16740</v>
      </c>
      <c r="B22142" s="215" t="s">
        <v>892</v>
      </c>
      <c r="C22142" s="24"/>
    </row>
    <row r="22143" spans="1:3" ht="12.75" customHeight="1" x14ac:dyDescent="0.2">
      <c r="A22143" s="215" t="s">
        <v>16741</v>
      </c>
      <c r="B22143" s="215" t="s">
        <v>892</v>
      </c>
      <c r="C22143" s="24"/>
    </row>
    <row r="22144" spans="1:3" ht="12.75" customHeight="1" x14ac:dyDescent="0.2">
      <c r="A22144" s="215" t="s">
        <v>24372</v>
      </c>
      <c r="B22144" s="215" t="s">
        <v>892</v>
      </c>
      <c r="C22144" s="24"/>
    </row>
    <row r="22145" spans="1:3" ht="12.75" customHeight="1" x14ac:dyDescent="0.2">
      <c r="A22145" s="215" t="s">
        <v>16742</v>
      </c>
      <c r="B22145" s="215" t="s">
        <v>892</v>
      </c>
      <c r="C22145" s="24"/>
    </row>
    <row r="22146" spans="1:3" ht="12.75" customHeight="1" x14ac:dyDescent="0.2">
      <c r="A22146" s="215" t="s">
        <v>24373</v>
      </c>
      <c r="B22146" s="215" t="s">
        <v>892</v>
      </c>
      <c r="C22146" s="24"/>
    </row>
    <row r="22147" spans="1:3" ht="12.75" customHeight="1" x14ac:dyDescent="0.2">
      <c r="A22147" s="215" t="s">
        <v>19527</v>
      </c>
      <c r="B22147" s="215" t="s">
        <v>892</v>
      </c>
      <c r="C22147" s="24"/>
    </row>
    <row r="22148" spans="1:3" ht="12.75" customHeight="1" x14ac:dyDescent="0.2">
      <c r="A22148" s="215" t="s">
        <v>24374</v>
      </c>
      <c r="B22148" s="215" t="s">
        <v>892</v>
      </c>
      <c r="C22148" s="24"/>
    </row>
    <row r="22149" spans="1:3" ht="12.75" customHeight="1" x14ac:dyDescent="0.2">
      <c r="A22149" s="215" t="s">
        <v>24375</v>
      </c>
      <c r="B22149" s="215" t="s">
        <v>892</v>
      </c>
      <c r="C22149" s="24"/>
    </row>
    <row r="22150" spans="1:3" ht="12.75" customHeight="1" x14ac:dyDescent="0.2">
      <c r="A22150" s="215" t="s">
        <v>24376</v>
      </c>
      <c r="B22150" s="215" t="s">
        <v>892</v>
      </c>
      <c r="C22150" s="24"/>
    </row>
    <row r="22151" spans="1:3" ht="12.75" customHeight="1" x14ac:dyDescent="0.2">
      <c r="A22151" s="215" t="s">
        <v>24377</v>
      </c>
      <c r="B22151" s="215" t="s">
        <v>892</v>
      </c>
      <c r="C22151" s="24"/>
    </row>
    <row r="22152" spans="1:3" ht="12.75" customHeight="1" x14ac:dyDescent="0.2">
      <c r="A22152" s="215" t="s">
        <v>24378</v>
      </c>
      <c r="B22152" s="215" t="s">
        <v>892</v>
      </c>
      <c r="C22152" s="24"/>
    </row>
    <row r="22153" spans="1:3" ht="12.75" customHeight="1" x14ac:dyDescent="0.2">
      <c r="A22153" s="215" t="s">
        <v>24379</v>
      </c>
      <c r="B22153" s="215" t="s">
        <v>892</v>
      </c>
      <c r="C22153" s="24"/>
    </row>
    <row r="22154" spans="1:3" ht="12.75" customHeight="1" x14ac:dyDescent="0.2">
      <c r="A22154" s="215" t="s">
        <v>24380</v>
      </c>
      <c r="B22154" s="215" t="s">
        <v>892</v>
      </c>
      <c r="C22154" s="24"/>
    </row>
    <row r="22155" spans="1:3" ht="12.75" customHeight="1" x14ac:dyDescent="0.2">
      <c r="A22155" s="215" t="s">
        <v>16743</v>
      </c>
      <c r="B22155" s="215" t="s">
        <v>892</v>
      </c>
      <c r="C22155" s="24"/>
    </row>
    <row r="22156" spans="1:3" ht="12.75" customHeight="1" x14ac:dyDescent="0.2">
      <c r="A22156" s="215" t="s">
        <v>16744</v>
      </c>
      <c r="B22156" s="215" t="s">
        <v>892</v>
      </c>
      <c r="C22156" s="24"/>
    </row>
    <row r="22157" spans="1:3" ht="12.75" customHeight="1" x14ac:dyDescent="0.2">
      <c r="A22157" s="215" t="s">
        <v>24381</v>
      </c>
      <c r="B22157" s="215" t="s">
        <v>892</v>
      </c>
      <c r="C22157" s="24"/>
    </row>
    <row r="22158" spans="1:3" ht="12.75" customHeight="1" x14ac:dyDescent="0.2">
      <c r="A22158" s="215" t="s">
        <v>24382</v>
      </c>
      <c r="B22158" s="215" t="s">
        <v>892</v>
      </c>
      <c r="C22158" s="24"/>
    </row>
    <row r="22159" spans="1:3" ht="12.75" customHeight="1" x14ac:dyDescent="0.2">
      <c r="A22159" s="215" t="s">
        <v>16736</v>
      </c>
      <c r="B22159" s="215" t="s">
        <v>892</v>
      </c>
      <c r="C22159" s="24"/>
    </row>
    <row r="22160" spans="1:3" ht="12.75" customHeight="1" x14ac:dyDescent="0.2">
      <c r="A22160" s="215" t="s">
        <v>16745</v>
      </c>
      <c r="B22160" s="215" t="s">
        <v>892</v>
      </c>
      <c r="C22160" s="24"/>
    </row>
    <row r="22161" spans="1:3" ht="12.75" customHeight="1" x14ac:dyDescent="0.2">
      <c r="A22161" s="215" t="s">
        <v>16747</v>
      </c>
      <c r="B22161" s="215" t="s">
        <v>1113</v>
      </c>
      <c r="C22161" s="24"/>
    </row>
    <row r="22162" spans="1:3" ht="12.75" customHeight="1" x14ac:dyDescent="0.2">
      <c r="A22162" s="215" t="s">
        <v>16746</v>
      </c>
      <c r="B22162" s="215" t="s">
        <v>1113</v>
      </c>
      <c r="C22162" s="24"/>
    </row>
    <row r="22163" spans="1:3" ht="12.75" customHeight="1" x14ac:dyDescent="0.2">
      <c r="A22163" s="215" t="s">
        <v>16833</v>
      </c>
      <c r="B22163" s="215" t="s">
        <v>2685</v>
      </c>
      <c r="C22163" s="24"/>
    </row>
    <row r="22164" spans="1:3" ht="12.75" customHeight="1" x14ac:dyDescent="0.2">
      <c r="A22164" s="215" t="s">
        <v>26207</v>
      </c>
      <c r="B22164" s="215" t="s">
        <v>2685</v>
      </c>
      <c r="C22164" s="24"/>
    </row>
    <row r="22165" spans="1:3" ht="12.75" customHeight="1" x14ac:dyDescent="0.2">
      <c r="A22165" s="215" t="s">
        <v>2684</v>
      </c>
      <c r="B22165" s="215" t="s">
        <v>2685</v>
      </c>
      <c r="C22165" s="24"/>
    </row>
    <row r="22166" spans="1:3" ht="12.75" customHeight="1" x14ac:dyDescent="0.2">
      <c r="A22166" s="215" t="s">
        <v>16748</v>
      </c>
      <c r="B22166" s="215" t="s">
        <v>2685</v>
      </c>
      <c r="C22166" s="24"/>
    </row>
    <row r="22167" spans="1:3" ht="12.75" customHeight="1" x14ac:dyDescent="0.2">
      <c r="A22167" s="215" t="s">
        <v>16749</v>
      </c>
      <c r="B22167" s="215" t="s">
        <v>2685</v>
      </c>
      <c r="C22167" s="24"/>
    </row>
    <row r="22168" spans="1:3" ht="12.75" customHeight="1" x14ac:dyDescent="0.2">
      <c r="A22168" s="215" t="s">
        <v>16750</v>
      </c>
      <c r="B22168" s="215" t="s">
        <v>2685</v>
      </c>
      <c r="C22168" s="24"/>
    </row>
    <row r="22169" spans="1:3" ht="12.75" customHeight="1" x14ac:dyDescent="0.2">
      <c r="A22169" s="215" t="s">
        <v>16751</v>
      </c>
      <c r="B22169" s="215" t="s">
        <v>2685</v>
      </c>
      <c r="C22169" s="24"/>
    </row>
    <row r="22170" spans="1:3" ht="12.75" customHeight="1" x14ac:dyDescent="0.2">
      <c r="A22170" s="215" t="s">
        <v>16752</v>
      </c>
      <c r="B22170" s="215" t="s">
        <v>2685</v>
      </c>
      <c r="C22170" s="24"/>
    </row>
    <row r="22171" spans="1:3" ht="12.75" customHeight="1" x14ac:dyDescent="0.2">
      <c r="A22171" s="215" t="s">
        <v>16753</v>
      </c>
      <c r="B22171" s="215" t="s">
        <v>2685</v>
      </c>
      <c r="C22171" s="24"/>
    </row>
    <row r="22172" spans="1:3" ht="12.75" customHeight="1" x14ac:dyDescent="0.2">
      <c r="A22172" s="215" t="s">
        <v>16754</v>
      </c>
      <c r="B22172" s="215" t="s">
        <v>2685</v>
      </c>
      <c r="C22172" s="24"/>
    </row>
    <row r="22173" spans="1:3" ht="12.75" customHeight="1" x14ac:dyDescent="0.2">
      <c r="A22173" s="215" t="s">
        <v>16755</v>
      </c>
      <c r="B22173" s="215" t="s">
        <v>2685</v>
      </c>
      <c r="C22173" s="24"/>
    </row>
    <row r="22174" spans="1:3" ht="12.75" customHeight="1" x14ac:dyDescent="0.2">
      <c r="A22174" s="215" t="s">
        <v>16756</v>
      </c>
      <c r="B22174" s="215" t="s">
        <v>2685</v>
      </c>
      <c r="C22174" s="24"/>
    </row>
    <row r="22175" spans="1:3" ht="12.75" customHeight="1" x14ac:dyDescent="0.2">
      <c r="A22175" s="215" t="s">
        <v>16757</v>
      </c>
      <c r="B22175" s="215" t="s">
        <v>2685</v>
      </c>
      <c r="C22175" s="24"/>
    </row>
    <row r="22176" spans="1:3" ht="12.75" customHeight="1" x14ac:dyDescent="0.2">
      <c r="A22176" s="215" t="s">
        <v>16758</v>
      </c>
      <c r="B22176" s="215" t="s">
        <v>2685</v>
      </c>
      <c r="C22176" s="24"/>
    </row>
    <row r="22177" spans="1:3" ht="12.75" customHeight="1" x14ac:dyDescent="0.2">
      <c r="A22177" s="215" t="s">
        <v>16759</v>
      </c>
      <c r="B22177" s="215" t="s">
        <v>2685</v>
      </c>
      <c r="C22177" s="24"/>
    </row>
    <row r="22178" spans="1:3" ht="12.75" customHeight="1" x14ac:dyDescent="0.2">
      <c r="A22178" s="215" t="s">
        <v>16760</v>
      </c>
      <c r="B22178" s="215" t="s">
        <v>2685</v>
      </c>
      <c r="C22178" s="24"/>
    </row>
    <row r="22179" spans="1:3" ht="12.75" customHeight="1" x14ac:dyDescent="0.2">
      <c r="A22179" s="215" t="s">
        <v>16761</v>
      </c>
      <c r="B22179" s="215" t="s">
        <v>2685</v>
      </c>
      <c r="C22179" s="24"/>
    </row>
    <row r="22180" spans="1:3" ht="12.75" customHeight="1" x14ac:dyDescent="0.2">
      <c r="A22180" s="215" t="s">
        <v>16762</v>
      </c>
      <c r="B22180" s="215" t="s">
        <v>2685</v>
      </c>
      <c r="C22180" s="24"/>
    </row>
    <row r="22181" spans="1:3" ht="12.75" customHeight="1" x14ac:dyDescent="0.2">
      <c r="A22181" s="185" t="s">
        <v>26711</v>
      </c>
      <c r="B22181" s="185" t="s">
        <v>2685</v>
      </c>
      <c r="C22181" s="24"/>
    </row>
    <row r="22182" spans="1:3" ht="12.75" customHeight="1" x14ac:dyDescent="0.2">
      <c r="A22182" s="215" t="s">
        <v>26208</v>
      </c>
      <c r="B22182" s="215" t="s">
        <v>2685</v>
      </c>
      <c r="C22182" s="24"/>
    </row>
    <row r="22183" spans="1:3" ht="12.75" customHeight="1" x14ac:dyDescent="0.2">
      <c r="A22183" s="215" t="s">
        <v>16763</v>
      </c>
      <c r="B22183" s="215" t="s">
        <v>2685</v>
      </c>
      <c r="C22183" s="24"/>
    </row>
    <row r="22184" spans="1:3" ht="12.75" customHeight="1" x14ac:dyDescent="0.2">
      <c r="A22184" s="215" t="s">
        <v>16764</v>
      </c>
      <c r="B22184" s="215" t="s">
        <v>2685</v>
      </c>
      <c r="C22184" s="24"/>
    </row>
    <row r="22185" spans="1:3" ht="12.75" customHeight="1" x14ac:dyDescent="0.2">
      <c r="A22185" s="215" t="s">
        <v>24383</v>
      </c>
      <c r="B22185" s="215" t="s">
        <v>2685</v>
      </c>
      <c r="C22185" s="24"/>
    </row>
    <row r="22186" spans="1:3" ht="12.75" customHeight="1" x14ac:dyDescent="0.2">
      <c r="A22186" s="215" t="s">
        <v>3303</v>
      </c>
      <c r="B22186" s="215" t="s">
        <v>2685</v>
      </c>
      <c r="C22186" s="24"/>
    </row>
    <row r="22187" spans="1:3" ht="12.75" customHeight="1" x14ac:dyDescent="0.2">
      <c r="A22187" s="215" t="s">
        <v>16765</v>
      </c>
      <c r="B22187" s="215" t="s">
        <v>2685</v>
      </c>
      <c r="C22187" s="24"/>
    </row>
    <row r="22188" spans="1:3" ht="12.75" customHeight="1" x14ac:dyDescent="0.2">
      <c r="A22188" s="215" t="s">
        <v>2686</v>
      </c>
      <c r="B22188" s="215" t="s">
        <v>2685</v>
      </c>
      <c r="C22188" s="24"/>
    </row>
    <row r="22189" spans="1:3" ht="12.75" customHeight="1" x14ac:dyDescent="0.2">
      <c r="A22189" s="215" t="s">
        <v>16766</v>
      </c>
      <c r="B22189" s="215" t="s">
        <v>2685</v>
      </c>
      <c r="C22189" s="24"/>
    </row>
    <row r="22190" spans="1:3" ht="12.75" customHeight="1" x14ac:dyDescent="0.2">
      <c r="A22190" s="215" t="s">
        <v>16767</v>
      </c>
      <c r="B22190" s="215" t="s">
        <v>2685</v>
      </c>
      <c r="C22190" s="24"/>
    </row>
    <row r="22191" spans="1:3" ht="12.75" customHeight="1" x14ac:dyDescent="0.2">
      <c r="A22191" s="215" t="s">
        <v>19730</v>
      </c>
      <c r="B22191" s="215" t="s">
        <v>2685</v>
      </c>
      <c r="C22191" s="24"/>
    </row>
    <row r="22192" spans="1:3" ht="12.75" customHeight="1" x14ac:dyDescent="0.2">
      <c r="A22192" s="215" t="s">
        <v>16834</v>
      </c>
      <c r="B22192" s="215" t="s">
        <v>2685</v>
      </c>
      <c r="C22192" s="24"/>
    </row>
    <row r="22193" spans="1:3" ht="12.75" customHeight="1" x14ac:dyDescent="0.2">
      <c r="A22193" s="215" t="s">
        <v>2687</v>
      </c>
      <c r="B22193" s="215" t="s">
        <v>2685</v>
      </c>
      <c r="C22193" s="24"/>
    </row>
    <row r="22194" spans="1:3" ht="12.75" customHeight="1" x14ac:dyDescent="0.2">
      <c r="A22194" s="215" t="s">
        <v>16768</v>
      </c>
      <c r="B22194" s="215" t="s">
        <v>2685</v>
      </c>
      <c r="C22194" s="24"/>
    </row>
    <row r="22195" spans="1:3" ht="12.75" customHeight="1" x14ac:dyDescent="0.2">
      <c r="A22195" s="215" t="s">
        <v>2688</v>
      </c>
      <c r="B22195" s="215" t="s">
        <v>2685</v>
      </c>
      <c r="C22195" s="24"/>
    </row>
    <row r="22196" spans="1:3" ht="12.75" customHeight="1" x14ac:dyDescent="0.2">
      <c r="A22196" s="215" t="s">
        <v>16769</v>
      </c>
      <c r="B22196" s="215" t="s">
        <v>2685</v>
      </c>
      <c r="C22196" s="24"/>
    </row>
    <row r="22197" spans="1:3" ht="12.75" customHeight="1" x14ac:dyDescent="0.2">
      <c r="A22197" s="215" t="s">
        <v>26209</v>
      </c>
      <c r="B22197" s="215" t="s">
        <v>2685</v>
      </c>
      <c r="C22197" s="24"/>
    </row>
    <row r="22198" spans="1:3" ht="12.75" customHeight="1" x14ac:dyDescent="0.2">
      <c r="A22198" s="215" t="s">
        <v>26210</v>
      </c>
      <c r="B22198" s="215" t="s">
        <v>2685</v>
      </c>
      <c r="C22198" s="24"/>
    </row>
    <row r="22199" spans="1:3" ht="12.75" customHeight="1" x14ac:dyDescent="0.2">
      <c r="A22199" s="215" t="s">
        <v>2689</v>
      </c>
      <c r="B22199" s="215" t="s">
        <v>2685</v>
      </c>
      <c r="C22199" s="24"/>
    </row>
    <row r="22200" spans="1:3" ht="12.75" customHeight="1" x14ac:dyDescent="0.2">
      <c r="A22200" s="215" t="s">
        <v>16770</v>
      </c>
      <c r="B22200" s="215" t="s">
        <v>2685</v>
      </c>
      <c r="C22200" s="24"/>
    </row>
    <row r="22201" spans="1:3" ht="12.75" customHeight="1" x14ac:dyDescent="0.2">
      <c r="A22201" s="215" t="s">
        <v>2690</v>
      </c>
      <c r="B22201" s="215" t="s">
        <v>2685</v>
      </c>
      <c r="C22201" s="24"/>
    </row>
    <row r="22202" spans="1:3" ht="12.75" customHeight="1" x14ac:dyDescent="0.2">
      <c r="A22202" s="215" t="s">
        <v>16771</v>
      </c>
      <c r="B22202" s="215" t="s">
        <v>2685</v>
      </c>
      <c r="C22202" s="24"/>
    </row>
    <row r="22203" spans="1:3" ht="12.75" customHeight="1" x14ac:dyDescent="0.2">
      <c r="A22203" s="215" t="s">
        <v>16772</v>
      </c>
      <c r="B22203" s="215" t="s">
        <v>2685</v>
      </c>
      <c r="C22203" s="24"/>
    </row>
    <row r="22204" spans="1:3" ht="12.75" customHeight="1" x14ac:dyDescent="0.2">
      <c r="A22204" s="215" t="s">
        <v>2691</v>
      </c>
      <c r="B22204" s="215" t="s">
        <v>2685</v>
      </c>
      <c r="C22204" s="24"/>
    </row>
    <row r="22205" spans="1:3" ht="12.75" customHeight="1" x14ac:dyDescent="0.2">
      <c r="A22205" s="215" t="s">
        <v>16773</v>
      </c>
      <c r="B22205" s="215" t="s">
        <v>2685</v>
      </c>
      <c r="C22205" s="24"/>
    </row>
    <row r="22206" spans="1:3" ht="12.75" customHeight="1" x14ac:dyDescent="0.2">
      <c r="A22206" s="215" t="s">
        <v>16774</v>
      </c>
      <c r="B22206" s="215" t="s">
        <v>2685</v>
      </c>
      <c r="C22206" s="24"/>
    </row>
    <row r="22207" spans="1:3" ht="12.75" customHeight="1" x14ac:dyDescent="0.2">
      <c r="A22207" s="215" t="s">
        <v>16775</v>
      </c>
      <c r="B22207" s="215" t="s">
        <v>2685</v>
      </c>
      <c r="C22207" s="24"/>
    </row>
    <row r="22208" spans="1:3" ht="12.75" customHeight="1" x14ac:dyDescent="0.2">
      <c r="A22208" s="215" t="s">
        <v>26211</v>
      </c>
      <c r="B22208" s="215" t="s">
        <v>2685</v>
      </c>
      <c r="C22208" s="24"/>
    </row>
    <row r="22209" spans="1:3" ht="12.75" customHeight="1" x14ac:dyDescent="0.2">
      <c r="A22209" s="215" t="s">
        <v>26212</v>
      </c>
      <c r="B22209" s="215" t="s">
        <v>2685</v>
      </c>
      <c r="C22209" s="24"/>
    </row>
    <row r="22210" spans="1:3" ht="12.75" customHeight="1" x14ac:dyDescent="0.2">
      <c r="A22210" s="215" t="s">
        <v>24384</v>
      </c>
      <c r="B22210" s="215" t="s">
        <v>2685</v>
      </c>
      <c r="C22210" s="24"/>
    </row>
    <row r="22211" spans="1:3" ht="12.75" customHeight="1" x14ac:dyDescent="0.2">
      <c r="A22211" s="215" t="s">
        <v>16835</v>
      </c>
      <c r="B22211" s="215" t="s">
        <v>2685</v>
      </c>
      <c r="C22211" s="24"/>
    </row>
    <row r="22212" spans="1:3" ht="12.75" customHeight="1" x14ac:dyDescent="0.2">
      <c r="A22212" s="215" t="s">
        <v>16836</v>
      </c>
      <c r="B22212" s="215" t="s">
        <v>2685</v>
      </c>
      <c r="C22212" s="24"/>
    </row>
    <row r="22213" spans="1:3" ht="12.75" customHeight="1" x14ac:dyDescent="0.2">
      <c r="A22213" s="215" t="s">
        <v>16837</v>
      </c>
      <c r="B22213" s="215" t="s">
        <v>2685</v>
      </c>
      <c r="C22213" s="24"/>
    </row>
    <row r="22214" spans="1:3" ht="12.75" customHeight="1" x14ac:dyDescent="0.2">
      <c r="A22214" s="215" t="s">
        <v>24385</v>
      </c>
      <c r="B22214" s="215" t="s">
        <v>2685</v>
      </c>
      <c r="C22214" s="24"/>
    </row>
    <row r="22215" spans="1:3" ht="12.75" customHeight="1" x14ac:dyDescent="0.2">
      <c r="A22215" s="215" t="s">
        <v>26213</v>
      </c>
      <c r="B22215" s="215" t="s">
        <v>2685</v>
      </c>
      <c r="C22215" s="24"/>
    </row>
    <row r="22216" spans="1:3" ht="12.75" customHeight="1" x14ac:dyDescent="0.2">
      <c r="A22216" s="215" t="s">
        <v>24386</v>
      </c>
      <c r="B22216" s="215" t="s">
        <v>2685</v>
      </c>
      <c r="C22216" s="24"/>
    </row>
    <row r="22217" spans="1:3" ht="12.75" customHeight="1" x14ac:dyDescent="0.2">
      <c r="A22217" s="215" t="s">
        <v>16838</v>
      </c>
      <c r="B22217" s="215" t="s">
        <v>2685</v>
      </c>
      <c r="C22217" s="24"/>
    </row>
    <row r="22218" spans="1:3" ht="12.75" customHeight="1" x14ac:dyDescent="0.2">
      <c r="A22218" s="215" t="s">
        <v>16839</v>
      </c>
      <c r="B22218" s="215" t="s">
        <v>2685</v>
      </c>
      <c r="C22218" s="24"/>
    </row>
    <row r="22219" spans="1:3" ht="12.75" customHeight="1" x14ac:dyDescent="0.2">
      <c r="A22219" s="215" t="s">
        <v>24387</v>
      </c>
      <c r="B22219" s="215" t="s">
        <v>2685</v>
      </c>
      <c r="C22219" s="24"/>
    </row>
    <row r="22220" spans="1:3" ht="12.75" customHeight="1" x14ac:dyDescent="0.2">
      <c r="A22220" s="215" t="s">
        <v>16840</v>
      </c>
      <c r="B22220" s="215" t="s">
        <v>2685</v>
      </c>
      <c r="C22220" s="24"/>
    </row>
    <row r="22221" spans="1:3" ht="12.75" customHeight="1" x14ac:dyDescent="0.2">
      <c r="A22221" s="215" t="s">
        <v>16776</v>
      </c>
      <c r="B22221" s="215" t="s">
        <v>2685</v>
      </c>
      <c r="C22221" s="24"/>
    </row>
    <row r="22222" spans="1:3" ht="12.75" customHeight="1" x14ac:dyDescent="0.2">
      <c r="A22222" s="215" t="s">
        <v>24388</v>
      </c>
      <c r="B22222" s="215" t="s">
        <v>2685</v>
      </c>
      <c r="C22222" s="24"/>
    </row>
    <row r="22223" spans="1:3" ht="12.75" customHeight="1" x14ac:dyDescent="0.2">
      <c r="A22223" s="215" t="s">
        <v>16841</v>
      </c>
      <c r="B22223" s="215" t="s">
        <v>2685</v>
      </c>
      <c r="C22223" s="24"/>
    </row>
    <row r="22224" spans="1:3" ht="12.75" customHeight="1" x14ac:dyDescent="0.2">
      <c r="A22224" s="215" t="s">
        <v>24389</v>
      </c>
      <c r="B22224" s="215" t="s">
        <v>2685</v>
      </c>
      <c r="C22224" s="24"/>
    </row>
    <row r="22225" spans="1:3" ht="12.75" customHeight="1" x14ac:dyDescent="0.2">
      <c r="A22225" s="185" t="s">
        <v>26720</v>
      </c>
      <c r="B22225" s="185" t="s">
        <v>2685</v>
      </c>
      <c r="C22225" s="24"/>
    </row>
    <row r="22226" spans="1:3" ht="12.75" customHeight="1" x14ac:dyDescent="0.2">
      <c r="A22226" s="215" t="s">
        <v>24390</v>
      </c>
      <c r="B22226" s="215" t="s">
        <v>2685</v>
      </c>
      <c r="C22226" s="24"/>
    </row>
    <row r="22227" spans="1:3" ht="12.75" customHeight="1" x14ac:dyDescent="0.2">
      <c r="A22227" s="215" t="s">
        <v>16842</v>
      </c>
      <c r="B22227" s="215" t="s">
        <v>2685</v>
      </c>
      <c r="C22227" s="24"/>
    </row>
    <row r="22228" spans="1:3" ht="12.75" customHeight="1" x14ac:dyDescent="0.2">
      <c r="A22228" s="215" t="s">
        <v>24391</v>
      </c>
      <c r="B22228" s="215" t="s">
        <v>2685</v>
      </c>
      <c r="C22228" s="24"/>
    </row>
    <row r="22229" spans="1:3" ht="12.75" customHeight="1" x14ac:dyDescent="0.2">
      <c r="A22229" s="215" t="s">
        <v>24392</v>
      </c>
      <c r="B22229" s="215" t="s">
        <v>2685</v>
      </c>
      <c r="C22229" s="24"/>
    </row>
    <row r="22230" spans="1:3" ht="12.75" customHeight="1" x14ac:dyDescent="0.2">
      <c r="A22230" s="215" t="s">
        <v>16843</v>
      </c>
      <c r="B22230" s="215" t="s">
        <v>2685</v>
      </c>
      <c r="C22230" s="24"/>
    </row>
    <row r="22231" spans="1:3" ht="12.75" customHeight="1" x14ac:dyDescent="0.2">
      <c r="A22231" s="215" t="s">
        <v>24393</v>
      </c>
      <c r="B22231" s="215" t="s">
        <v>2685</v>
      </c>
      <c r="C22231" s="24"/>
    </row>
    <row r="22232" spans="1:3" ht="12.75" customHeight="1" x14ac:dyDescent="0.2">
      <c r="A22232" s="215" t="s">
        <v>24394</v>
      </c>
      <c r="B22232" s="215" t="s">
        <v>2685</v>
      </c>
      <c r="C22232" s="24"/>
    </row>
    <row r="22233" spans="1:3" ht="12.75" customHeight="1" x14ac:dyDescent="0.2">
      <c r="A22233" s="215" t="s">
        <v>24395</v>
      </c>
      <c r="B22233" s="215" t="s">
        <v>2685</v>
      </c>
      <c r="C22233" s="24"/>
    </row>
    <row r="22234" spans="1:3" ht="12.75" customHeight="1" x14ac:dyDescent="0.2">
      <c r="A22234" s="215" t="s">
        <v>16844</v>
      </c>
      <c r="B22234" s="215" t="s">
        <v>2685</v>
      </c>
      <c r="C22234" s="24"/>
    </row>
    <row r="22235" spans="1:3" ht="12.75" customHeight="1" x14ac:dyDescent="0.2">
      <c r="A22235" s="215" t="s">
        <v>16845</v>
      </c>
      <c r="B22235" s="215" t="s">
        <v>2685</v>
      </c>
      <c r="C22235" s="24"/>
    </row>
    <row r="22236" spans="1:3" ht="12.75" customHeight="1" x14ac:dyDescent="0.2">
      <c r="A22236" s="215" t="s">
        <v>2692</v>
      </c>
      <c r="B22236" s="215" t="s">
        <v>2685</v>
      </c>
      <c r="C22236" s="24"/>
    </row>
    <row r="22237" spans="1:3" ht="12.75" customHeight="1" x14ac:dyDescent="0.2">
      <c r="A22237" s="215" t="s">
        <v>16777</v>
      </c>
      <c r="B22237" s="215" t="s">
        <v>2685</v>
      </c>
      <c r="C22237" s="24"/>
    </row>
    <row r="22238" spans="1:3" ht="12.75" customHeight="1" x14ac:dyDescent="0.2">
      <c r="A22238" s="215" t="s">
        <v>16778</v>
      </c>
      <c r="B22238" s="215" t="s">
        <v>2685</v>
      </c>
      <c r="C22238" s="24"/>
    </row>
    <row r="22239" spans="1:3" ht="12.75" customHeight="1" x14ac:dyDescent="0.2">
      <c r="A22239" s="215" t="s">
        <v>16779</v>
      </c>
      <c r="B22239" s="215" t="s">
        <v>2685</v>
      </c>
      <c r="C22239" s="24"/>
    </row>
    <row r="22240" spans="1:3" ht="12.75" customHeight="1" x14ac:dyDescent="0.2">
      <c r="A22240" s="215" t="s">
        <v>16780</v>
      </c>
      <c r="B22240" s="215" t="s">
        <v>2685</v>
      </c>
      <c r="C22240" s="24"/>
    </row>
    <row r="22241" spans="1:3" ht="12.75" customHeight="1" x14ac:dyDescent="0.2">
      <c r="A22241" s="215" t="s">
        <v>16781</v>
      </c>
      <c r="B22241" s="215" t="s">
        <v>2685</v>
      </c>
      <c r="C22241" s="24"/>
    </row>
    <row r="22242" spans="1:3" ht="12.75" customHeight="1" x14ac:dyDescent="0.2">
      <c r="A22242" s="215" t="s">
        <v>16846</v>
      </c>
      <c r="B22242" s="215" t="s">
        <v>2685</v>
      </c>
      <c r="C22242" s="24"/>
    </row>
    <row r="22243" spans="1:3" ht="12.75" customHeight="1" x14ac:dyDescent="0.2">
      <c r="A22243" s="215" t="s">
        <v>24396</v>
      </c>
      <c r="B22243" s="215" t="s">
        <v>2685</v>
      </c>
      <c r="C22243" s="24"/>
    </row>
    <row r="22244" spans="1:3" ht="12.75" customHeight="1" x14ac:dyDescent="0.2">
      <c r="A22244" s="215" t="s">
        <v>24397</v>
      </c>
      <c r="B22244" s="215" t="s">
        <v>2685</v>
      </c>
      <c r="C22244" s="24"/>
    </row>
    <row r="22245" spans="1:3" ht="12.75" customHeight="1" x14ac:dyDescent="0.2">
      <c r="A22245" s="215" t="s">
        <v>16782</v>
      </c>
      <c r="B22245" s="215" t="s">
        <v>2685</v>
      </c>
      <c r="C22245" s="24"/>
    </row>
    <row r="22246" spans="1:3" ht="12.75" customHeight="1" x14ac:dyDescent="0.2">
      <c r="A22246" s="215" t="s">
        <v>16783</v>
      </c>
      <c r="B22246" s="215" t="s">
        <v>2685</v>
      </c>
      <c r="C22246" s="24"/>
    </row>
    <row r="22247" spans="1:3" ht="12.75" customHeight="1" x14ac:dyDescent="0.2">
      <c r="A22247" s="215" t="s">
        <v>24398</v>
      </c>
      <c r="B22247" s="215" t="s">
        <v>2685</v>
      </c>
      <c r="C22247" s="24"/>
    </row>
    <row r="22248" spans="1:3" ht="12.75" customHeight="1" x14ac:dyDescent="0.2">
      <c r="A22248" s="215" t="s">
        <v>24399</v>
      </c>
      <c r="B22248" s="215" t="s">
        <v>2685</v>
      </c>
      <c r="C22248" s="24"/>
    </row>
    <row r="22249" spans="1:3" ht="12.75" customHeight="1" x14ac:dyDescent="0.2">
      <c r="A22249" s="215" t="s">
        <v>24400</v>
      </c>
      <c r="B22249" s="215" t="s">
        <v>2685</v>
      </c>
      <c r="C22249" s="24"/>
    </row>
    <row r="22250" spans="1:3" ht="12.75" customHeight="1" x14ac:dyDescent="0.2">
      <c r="A22250" s="215" t="s">
        <v>16784</v>
      </c>
      <c r="B22250" s="215" t="s">
        <v>2685</v>
      </c>
      <c r="C22250" s="24"/>
    </row>
    <row r="22251" spans="1:3" ht="12.75" customHeight="1" x14ac:dyDescent="0.2">
      <c r="A22251" s="215" t="s">
        <v>24401</v>
      </c>
      <c r="B22251" s="215" t="s">
        <v>2685</v>
      </c>
      <c r="C22251" s="24"/>
    </row>
    <row r="22252" spans="1:3" ht="12.75" customHeight="1" x14ac:dyDescent="0.2">
      <c r="A22252" s="215" t="s">
        <v>24402</v>
      </c>
      <c r="B22252" s="215" t="s">
        <v>2685</v>
      </c>
      <c r="C22252" s="24"/>
    </row>
    <row r="22253" spans="1:3" ht="12.75" customHeight="1" x14ac:dyDescent="0.2">
      <c r="A22253" s="215" t="s">
        <v>16785</v>
      </c>
      <c r="B22253" s="215" t="s">
        <v>2685</v>
      </c>
      <c r="C22253" s="24"/>
    </row>
    <row r="22254" spans="1:3" ht="12.75" customHeight="1" x14ac:dyDescent="0.2">
      <c r="A22254" s="215" t="s">
        <v>26214</v>
      </c>
      <c r="B22254" s="215" t="s">
        <v>2685</v>
      </c>
      <c r="C22254" s="24"/>
    </row>
    <row r="22255" spans="1:3" ht="12.75" customHeight="1" x14ac:dyDescent="0.2">
      <c r="A22255" s="215" t="s">
        <v>24403</v>
      </c>
      <c r="B22255" s="215" t="s">
        <v>2685</v>
      </c>
      <c r="C22255" s="24"/>
    </row>
    <row r="22256" spans="1:3" ht="12.75" customHeight="1" x14ac:dyDescent="0.2">
      <c r="A22256" s="215" t="s">
        <v>24404</v>
      </c>
      <c r="B22256" s="215" t="s">
        <v>2685</v>
      </c>
      <c r="C22256" s="24"/>
    </row>
    <row r="22257" spans="1:3" ht="12.75" customHeight="1" x14ac:dyDescent="0.2">
      <c r="A22257" s="215" t="s">
        <v>16786</v>
      </c>
      <c r="B22257" s="215" t="s">
        <v>2685</v>
      </c>
      <c r="C22257" s="24"/>
    </row>
    <row r="22258" spans="1:3" ht="12.75" customHeight="1" x14ac:dyDescent="0.2">
      <c r="A22258" s="215" t="s">
        <v>16847</v>
      </c>
      <c r="B22258" s="215" t="s">
        <v>2685</v>
      </c>
      <c r="C22258" s="24"/>
    </row>
    <row r="22259" spans="1:3" ht="12.75" customHeight="1" x14ac:dyDescent="0.2">
      <c r="A22259" s="215" t="s">
        <v>24405</v>
      </c>
      <c r="B22259" s="215" t="s">
        <v>2685</v>
      </c>
      <c r="C22259" s="24"/>
    </row>
    <row r="22260" spans="1:3" ht="12.75" customHeight="1" x14ac:dyDescent="0.2">
      <c r="A22260" s="215" t="s">
        <v>24406</v>
      </c>
      <c r="B22260" s="215" t="s">
        <v>2685</v>
      </c>
      <c r="C22260" s="24"/>
    </row>
    <row r="22261" spans="1:3" ht="12.75" customHeight="1" x14ac:dyDescent="0.2">
      <c r="A22261" s="215" t="s">
        <v>24407</v>
      </c>
      <c r="B22261" s="215" t="s">
        <v>2685</v>
      </c>
      <c r="C22261" s="24"/>
    </row>
    <row r="22262" spans="1:3" ht="12.75" customHeight="1" x14ac:dyDescent="0.2">
      <c r="A22262" s="215" t="s">
        <v>2693</v>
      </c>
      <c r="B22262" s="215" t="s">
        <v>2685</v>
      </c>
      <c r="C22262" s="24"/>
    </row>
    <row r="22263" spans="1:3" ht="12.75" customHeight="1" x14ac:dyDescent="0.2">
      <c r="A22263" s="215" t="s">
        <v>16787</v>
      </c>
      <c r="B22263" s="215" t="s">
        <v>2685</v>
      </c>
      <c r="C22263" s="24"/>
    </row>
    <row r="22264" spans="1:3" ht="12.75" customHeight="1" x14ac:dyDescent="0.2">
      <c r="A22264" s="215" t="s">
        <v>2694</v>
      </c>
      <c r="B22264" s="215" t="s">
        <v>2685</v>
      </c>
      <c r="C22264" s="24"/>
    </row>
    <row r="22265" spans="1:3" ht="12.75" customHeight="1" x14ac:dyDescent="0.2">
      <c r="A22265" s="215" t="s">
        <v>16788</v>
      </c>
      <c r="B22265" s="215" t="s">
        <v>2685</v>
      </c>
      <c r="C22265" s="24"/>
    </row>
    <row r="22266" spans="1:3" ht="12.75" customHeight="1" x14ac:dyDescent="0.2">
      <c r="A22266" s="215" t="s">
        <v>16789</v>
      </c>
      <c r="B22266" s="215" t="s">
        <v>2685</v>
      </c>
      <c r="C22266" s="24"/>
    </row>
    <row r="22267" spans="1:3" ht="12.75" customHeight="1" x14ac:dyDescent="0.2">
      <c r="A22267" s="215" t="s">
        <v>16790</v>
      </c>
      <c r="B22267" s="215" t="s">
        <v>2685</v>
      </c>
      <c r="C22267" s="24"/>
    </row>
    <row r="22268" spans="1:3" ht="12.75" customHeight="1" x14ac:dyDescent="0.2">
      <c r="A22268" s="215" t="s">
        <v>16791</v>
      </c>
      <c r="B22268" s="215" t="s">
        <v>2685</v>
      </c>
      <c r="C22268" s="24"/>
    </row>
    <row r="22269" spans="1:3" ht="12.75" customHeight="1" x14ac:dyDescent="0.2">
      <c r="A22269" s="215" t="s">
        <v>16792</v>
      </c>
      <c r="B22269" s="215" t="s">
        <v>2685</v>
      </c>
      <c r="C22269" s="24"/>
    </row>
    <row r="22270" spans="1:3" ht="12.75" customHeight="1" x14ac:dyDescent="0.2">
      <c r="A22270" s="215" t="s">
        <v>16793</v>
      </c>
      <c r="B22270" s="215" t="s">
        <v>2685</v>
      </c>
      <c r="C22270" s="24"/>
    </row>
    <row r="22271" spans="1:3" ht="12.75" customHeight="1" x14ac:dyDescent="0.2">
      <c r="A22271" s="215" t="s">
        <v>16794</v>
      </c>
      <c r="B22271" s="215" t="s">
        <v>2685</v>
      </c>
      <c r="C22271" s="24"/>
    </row>
    <row r="22272" spans="1:3" ht="12.75" customHeight="1" x14ac:dyDescent="0.2">
      <c r="A22272" s="215" t="s">
        <v>16795</v>
      </c>
      <c r="B22272" s="215" t="s">
        <v>2685</v>
      </c>
      <c r="C22272" s="24"/>
    </row>
    <row r="22273" spans="1:3" ht="12.75" customHeight="1" x14ac:dyDescent="0.2">
      <c r="A22273" s="215" t="s">
        <v>26215</v>
      </c>
      <c r="B22273" s="215" t="s">
        <v>2685</v>
      </c>
      <c r="C22273" s="24"/>
    </row>
    <row r="22274" spans="1:3" ht="12.75" customHeight="1" x14ac:dyDescent="0.2">
      <c r="A22274" s="215" t="s">
        <v>2695</v>
      </c>
      <c r="B22274" s="215" t="s">
        <v>2685</v>
      </c>
      <c r="C22274" s="24"/>
    </row>
    <row r="22275" spans="1:3" ht="12.75" customHeight="1" x14ac:dyDescent="0.2">
      <c r="A22275" s="215" t="s">
        <v>16796</v>
      </c>
      <c r="B22275" s="215" t="s">
        <v>2685</v>
      </c>
      <c r="C22275" s="24"/>
    </row>
    <row r="22276" spans="1:3" ht="12.75" customHeight="1" x14ac:dyDescent="0.2">
      <c r="A22276" s="215" t="s">
        <v>16797</v>
      </c>
      <c r="B22276" s="215" t="s">
        <v>2685</v>
      </c>
      <c r="C22276" s="24"/>
    </row>
    <row r="22277" spans="1:3" ht="12.75" customHeight="1" x14ac:dyDescent="0.2">
      <c r="A22277" s="215" t="s">
        <v>16798</v>
      </c>
      <c r="B22277" s="215" t="s">
        <v>2685</v>
      </c>
      <c r="C22277" s="24"/>
    </row>
    <row r="22278" spans="1:3" ht="12.75" customHeight="1" x14ac:dyDescent="0.2">
      <c r="A22278" s="215" t="s">
        <v>2696</v>
      </c>
      <c r="B22278" s="215" t="s">
        <v>2685</v>
      </c>
      <c r="C22278" s="24"/>
    </row>
    <row r="22279" spans="1:3" ht="12.75" customHeight="1" x14ac:dyDescent="0.2">
      <c r="A22279" s="215" t="s">
        <v>16799</v>
      </c>
      <c r="B22279" s="215" t="s">
        <v>2685</v>
      </c>
      <c r="C22279" s="24"/>
    </row>
    <row r="22280" spans="1:3" ht="12.75" customHeight="1" x14ac:dyDescent="0.2">
      <c r="A22280" s="215" t="s">
        <v>16800</v>
      </c>
      <c r="B22280" s="215" t="s">
        <v>2685</v>
      </c>
      <c r="C22280" s="24"/>
    </row>
    <row r="22281" spans="1:3" ht="12.75" customHeight="1" x14ac:dyDescent="0.2">
      <c r="A22281" s="215" t="s">
        <v>16801</v>
      </c>
      <c r="B22281" s="215" t="s">
        <v>2685</v>
      </c>
      <c r="C22281" s="24"/>
    </row>
    <row r="22282" spans="1:3" ht="12.75" customHeight="1" x14ac:dyDescent="0.2">
      <c r="A22282" s="215" t="s">
        <v>25467</v>
      </c>
      <c r="B22282" s="215" t="s">
        <v>2685</v>
      </c>
      <c r="C22282" s="24"/>
    </row>
    <row r="22283" spans="1:3" ht="12.75" customHeight="1" x14ac:dyDescent="0.2">
      <c r="A22283" s="215" t="s">
        <v>2697</v>
      </c>
      <c r="B22283" s="215" t="s">
        <v>2685</v>
      </c>
      <c r="C22283" s="24"/>
    </row>
    <row r="22284" spans="1:3" ht="12.75" customHeight="1" x14ac:dyDescent="0.2">
      <c r="A22284" s="215" t="s">
        <v>16802</v>
      </c>
      <c r="B22284" s="215" t="s">
        <v>2685</v>
      </c>
      <c r="C22284" s="24"/>
    </row>
    <row r="22285" spans="1:3" ht="12.75" customHeight="1" x14ac:dyDescent="0.2">
      <c r="A22285" s="215" t="s">
        <v>16803</v>
      </c>
      <c r="B22285" s="215" t="s">
        <v>2685</v>
      </c>
      <c r="C22285" s="24"/>
    </row>
    <row r="22286" spans="1:3" ht="12.75" customHeight="1" x14ac:dyDescent="0.2">
      <c r="A22286" s="215" t="s">
        <v>16804</v>
      </c>
      <c r="B22286" s="215" t="s">
        <v>2685</v>
      </c>
      <c r="C22286" s="24"/>
    </row>
    <row r="22287" spans="1:3" ht="12.75" customHeight="1" x14ac:dyDescent="0.2">
      <c r="A22287" s="215" t="s">
        <v>16805</v>
      </c>
      <c r="B22287" s="215" t="s">
        <v>2685</v>
      </c>
      <c r="C22287" s="24"/>
    </row>
    <row r="22288" spans="1:3" ht="12.75" customHeight="1" x14ac:dyDescent="0.2">
      <c r="A22288" s="215" t="s">
        <v>16806</v>
      </c>
      <c r="B22288" s="215" t="s">
        <v>2685</v>
      </c>
      <c r="C22288" s="24"/>
    </row>
    <row r="22289" spans="1:3" ht="12.75" customHeight="1" x14ac:dyDescent="0.2">
      <c r="A22289" s="215" t="s">
        <v>16807</v>
      </c>
      <c r="B22289" s="215" t="s">
        <v>2685</v>
      </c>
      <c r="C22289" s="24"/>
    </row>
    <row r="22290" spans="1:3" ht="12.75" customHeight="1" x14ac:dyDescent="0.2">
      <c r="A22290" s="215" t="s">
        <v>16808</v>
      </c>
      <c r="B22290" s="215" t="s">
        <v>2685</v>
      </c>
      <c r="C22290" s="24"/>
    </row>
    <row r="22291" spans="1:3" ht="12.75" customHeight="1" x14ac:dyDescent="0.2">
      <c r="A22291" s="215" t="s">
        <v>24408</v>
      </c>
      <c r="B22291" s="215" t="s">
        <v>2685</v>
      </c>
      <c r="C22291" s="24"/>
    </row>
    <row r="22292" spans="1:3" ht="12.75" customHeight="1" x14ac:dyDescent="0.2">
      <c r="A22292" s="215" t="s">
        <v>26216</v>
      </c>
      <c r="B22292" s="215" t="s">
        <v>2685</v>
      </c>
      <c r="C22292" s="24"/>
    </row>
    <row r="22293" spans="1:3" ht="12.75" customHeight="1" x14ac:dyDescent="0.2">
      <c r="A22293" s="215" t="s">
        <v>16809</v>
      </c>
      <c r="B22293" s="215" t="s">
        <v>2685</v>
      </c>
      <c r="C22293" s="24"/>
    </row>
    <row r="22294" spans="1:3" ht="12.75" customHeight="1" x14ac:dyDescent="0.2">
      <c r="A22294" s="215" t="s">
        <v>26217</v>
      </c>
      <c r="B22294" s="215" t="s">
        <v>2685</v>
      </c>
      <c r="C22294" s="24"/>
    </row>
    <row r="22295" spans="1:3" ht="12.75" customHeight="1" x14ac:dyDescent="0.2">
      <c r="A22295" s="215" t="s">
        <v>26218</v>
      </c>
      <c r="B22295" s="215" t="s">
        <v>2685</v>
      </c>
      <c r="C22295" s="24"/>
    </row>
    <row r="22296" spans="1:3" ht="12.75" customHeight="1" x14ac:dyDescent="0.2">
      <c r="A22296" s="215" t="s">
        <v>16810</v>
      </c>
      <c r="B22296" s="215" t="s">
        <v>2685</v>
      </c>
      <c r="C22296" s="24"/>
    </row>
    <row r="22297" spans="1:3" ht="12.75" customHeight="1" x14ac:dyDescent="0.2">
      <c r="A22297" s="215" t="s">
        <v>16811</v>
      </c>
      <c r="B22297" s="215" t="s">
        <v>2685</v>
      </c>
      <c r="C22297" s="24"/>
    </row>
    <row r="22298" spans="1:3" ht="12.75" customHeight="1" x14ac:dyDescent="0.2">
      <c r="A22298" s="215" t="s">
        <v>26219</v>
      </c>
      <c r="B22298" s="215" t="s">
        <v>2685</v>
      </c>
      <c r="C22298" s="24"/>
    </row>
    <row r="22299" spans="1:3" ht="12.75" customHeight="1" x14ac:dyDescent="0.2">
      <c r="A22299" s="215" t="s">
        <v>26220</v>
      </c>
      <c r="B22299" s="215" t="s">
        <v>2685</v>
      </c>
      <c r="C22299" s="24"/>
    </row>
    <row r="22300" spans="1:3" ht="12.75" customHeight="1" x14ac:dyDescent="0.2">
      <c r="A22300" s="215" t="s">
        <v>16812</v>
      </c>
      <c r="B22300" s="215" t="s">
        <v>2685</v>
      </c>
      <c r="C22300" s="24"/>
    </row>
    <row r="22301" spans="1:3" ht="12.75" customHeight="1" x14ac:dyDescent="0.2">
      <c r="A22301" s="215" t="s">
        <v>26221</v>
      </c>
      <c r="B22301" s="215" t="s">
        <v>2685</v>
      </c>
      <c r="C22301" s="24"/>
    </row>
    <row r="22302" spans="1:3" ht="12.75" customHeight="1" x14ac:dyDescent="0.2">
      <c r="A22302" s="215" t="s">
        <v>16813</v>
      </c>
      <c r="B22302" s="215" t="s">
        <v>2685</v>
      </c>
      <c r="C22302" s="24"/>
    </row>
    <row r="22303" spans="1:3" ht="12.75" customHeight="1" x14ac:dyDescent="0.2">
      <c r="A22303" s="215" t="s">
        <v>16814</v>
      </c>
      <c r="B22303" s="215" t="s">
        <v>2685</v>
      </c>
      <c r="C22303" s="24"/>
    </row>
    <row r="22304" spans="1:3" ht="12.75" customHeight="1" x14ac:dyDescent="0.2">
      <c r="A22304" s="215" t="s">
        <v>26222</v>
      </c>
      <c r="B22304" s="215" t="s">
        <v>2685</v>
      </c>
      <c r="C22304" s="24"/>
    </row>
    <row r="22305" spans="1:3" ht="12.75" customHeight="1" x14ac:dyDescent="0.2">
      <c r="A22305" s="215" t="s">
        <v>19609</v>
      </c>
      <c r="B22305" s="215" t="s">
        <v>2685</v>
      </c>
      <c r="C22305" s="24"/>
    </row>
    <row r="22306" spans="1:3" ht="12.75" customHeight="1" x14ac:dyDescent="0.2">
      <c r="A22306" s="215" t="s">
        <v>16815</v>
      </c>
      <c r="B22306" s="215" t="s">
        <v>2685</v>
      </c>
      <c r="C22306" s="24"/>
    </row>
    <row r="22307" spans="1:3" ht="12.75" customHeight="1" x14ac:dyDescent="0.2">
      <c r="A22307" s="215" t="s">
        <v>25469</v>
      </c>
      <c r="B22307" s="215" t="s">
        <v>2685</v>
      </c>
      <c r="C22307" s="24"/>
    </row>
    <row r="22308" spans="1:3" ht="12.75" customHeight="1" x14ac:dyDescent="0.2">
      <c r="A22308" s="215" t="s">
        <v>2698</v>
      </c>
      <c r="B22308" s="215" t="s">
        <v>2685</v>
      </c>
      <c r="C22308" s="24"/>
    </row>
    <row r="22309" spans="1:3" ht="12.75" customHeight="1" x14ac:dyDescent="0.2">
      <c r="A22309" s="215" t="s">
        <v>16816</v>
      </c>
      <c r="B22309" s="215" t="s">
        <v>2685</v>
      </c>
      <c r="C22309" s="24"/>
    </row>
    <row r="22310" spans="1:3" ht="12.75" customHeight="1" x14ac:dyDescent="0.2">
      <c r="A22310" s="215" t="s">
        <v>16817</v>
      </c>
      <c r="B22310" s="215" t="s">
        <v>2685</v>
      </c>
      <c r="C22310" s="24"/>
    </row>
    <row r="22311" spans="1:3" ht="12.75" customHeight="1" x14ac:dyDescent="0.2">
      <c r="A22311" s="215" t="s">
        <v>26223</v>
      </c>
      <c r="B22311" s="215" t="s">
        <v>2685</v>
      </c>
      <c r="C22311" s="24"/>
    </row>
    <row r="22312" spans="1:3" ht="12.75" customHeight="1" x14ac:dyDescent="0.2">
      <c r="A22312" s="215" t="s">
        <v>2685</v>
      </c>
      <c r="B22312" s="215" t="s">
        <v>2685</v>
      </c>
      <c r="C22312" s="24"/>
    </row>
    <row r="22313" spans="1:3" ht="12.75" customHeight="1" x14ac:dyDescent="0.2">
      <c r="A22313" s="215" t="s">
        <v>16818</v>
      </c>
      <c r="B22313" s="215" t="s">
        <v>2685</v>
      </c>
      <c r="C22313" s="24"/>
    </row>
    <row r="22314" spans="1:3" ht="12.75" customHeight="1" x14ac:dyDescent="0.2">
      <c r="A22314" s="215" t="s">
        <v>16819</v>
      </c>
      <c r="B22314" s="215" t="s">
        <v>2685</v>
      </c>
      <c r="C22314" s="24"/>
    </row>
    <row r="22315" spans="1:3" ht="12.75" customHeight="1" x14ac:dyDescent="0.2">
      <c r="A22315" s="215" t="s">
        <v>24409</v>
      </c>
      <c r="B22315" s="215" t="s">
        <v>2685</v>
      </c>
      <c r="C22315" s="24"/>
    </row>
    <row r="22316" spans="1:3" ht="12.75" customHeight="1" x14ac:dyDescent="0.2">
      <c r="A22316" s="215" t="s">
        <v>16820</v>
      </c>
      <c r="B22316" s="215" t="s">
        <v>2685</v>
      </c>
      <c r="C22316" s="24"/>
    </row>
    <row r="22317" spans="1:3" ht="12.75" customHeight="1" x14ac:dyDescent="0.2">
      <c r="A22317" s="215" t="s">
        <v>16821</v>
      </c>
      <c r="B22317" s="215" t="s">
        <v>2685</v>
      </c>
      <c r="C22317" s="24"/>
    </row>
    <row r="22318" spans="1:3" ht="12.75" customHeight="1" x14ac:dyDescent="0.2">
      <c r="A22318" s="215" t="s">
        <v>16822</v>
      </c>
      <c r="B22318" s="215" t="s">
        <v>2685</v>
      </c>
      <c r="C22318" s="24"/>
    </row>
    <row r="22319" spans="1:3" ht="12.75" customHeight="1" x14ac:dyDescent="0.2">
      <c r="A22319" s="215" t="s">
        <v>16823</v>
      </c>
      <c r="B22319" s="215" t="s">
        <v>2685</v>
      </c>
      <c r="C22319" s="24"/>
    </row>
    <row r="22320" spans="1:3" ht="12.75" customHeight="1" x14ac:dyDescent="0.2">
      <c r="A22320" s="215" t="s">
        <v>24410</v>
      </c>
      <c r="B22320" s="215" t="s">
        <v>2685</v>
      </c>
      <c r="C22320" s="24"/>
    </row>
    <row r="22321" spans="1:3" ht="12.75" customHeight="1" x14ac:dyDescent="0.2">
      <c r="A22321" s="215" t="s">
        <v>16824</v>
      </c>
      <c r="B22321" s="215" t="s">
        <v>2685</v>
      </c>
      <c r="C22321" s="24"/>
    </row>
    <row r="22322" spans="1:3" ht="12.75" customHeight="1" x14ac:dyDescent="0.2">
      <c r="A22322" s="215" t="s">
        <v>16825</v>
      </c>
      <c r="B22322" s="215" t="s">
        <v>2685</v>
      </c>
      <c r="C22322" s="24"/>
    </row>
    <row r="22323" spans="1:3" ht="12.75" customHeight="1" x14ac:dyDescent="0.2">
      <c r="A22323" s="215" t="s">
        <v>16826</v>
      </c>
      <c r="B22323" s="215" t="s">
        <v>2685</v>
      </c>
      <c r="C22323" s="24"/>
    </row>
    <row r="22324" spans="1:3" ht="12.75" customHeight="1" x14ac:dyDescent="0.2">
      <c r="A22324" s="215" t="s">
        <v>2699</v>
      </c>
      <c r="B22324" s="215" t="s">
        <v>2685</v>
      </c>
      <c r="C22324" s="24"/>
    </row>
    <row r="22325" spans="1:3" ht="12.75" customHeight="1" x14ac:dyDescent="0.2">
      <c r="A22325" s="215" t="s">
        <v>16827</v>
      </c>
      <c r="B22325" s="215" t="s">
        <v>2685</v>
      </c>
      <c r="C22325" s="24"/>
    </row>
    <row r="22326" spans="1:3" ht="12.75" customHeight="1" x14ac:dyDescent="0.2">
      <c r="A22326" s="215" t="s">
        <v>2700</v>
      </c>
      <c r="B22326" s="215" t="s">
        <v>2685</v>
      </c>
      <c r="C22326" s="24"/>
    </row>
    <row r="22327" spans="1:3" ht="12.75" customHeight="1" x14ac:dyDescent="0.2">
      <c r="A22327" s="215" t="s">
        <v>16828</v>
      </c>
      <c r="B22327" s="215" t="s">
        <v>2685</v>
      </c>
      <c r="C22327" s="24"/>
    </row>
    <row r="22328" spans="1:3" ht="12.75" customHeight="1" x14ac:dyDescent="0.2">
      <c r="A22328" s="215" t="s">
        <v>16829</v>
      </c>
      <c r="B22328" s="215" t="s">
        <v>2685</v>
      </c>
      <c r="C22328" s="24"/>
    </row>
    <row r="22329" spans="1:3" ht="12.75" customHeight="1" x14ac:dyDescent="0.2">
      <c r="A22329" s="215" t="s">
        <v>2701</v>
      </c>
      <c r="B22329" s="215" t="s">
        <v>2685</v>
      </c>
      <c r="C22329" s="24"/>
    </row>
    <row r="22330" spans="1:3" ht="12.75" customHeight="1" x14ac:dyDescent="0.2">
      <c r="A22330" s="215" t="s">
        <v>16830</v>
      </c>
      <c r="B22330" s="215" t="s">
        <v>2685</v>
      </c>
      <c r="C22330" s="24"/>
    </row>
    <row r="22331" spans="1:3" ht="12.75" customHeight="1" x14ac:dyDescent="0.2">
      <c r="A22331" s="215" t="s">
        <v>16831</v>
      </c>
      <c r="B22331" s="215" t="s">
        <v>2685</v>
      </c>
      <c r="C22331" s="24"/>
    </row>
    <row r="22332" spans="1:3" ht="12.75" customHeight="1" x14ac:dyDescent="0.2">
      <c r="A22332" s="215" t="s">
        <v>24411</v>
      </c>
      <c r="B22332" s="215" t="s">
        <v>2685</v>
      </c>
      <c r="C22332" s="24"/>
    </row>
    <row r="22333" spans="1:3" ht="12.75" customHeight="1" x14ac:dyDescent="0.2">
      <c r="A22333" s="215" t="s">
        <v>16848</v>
      </c>
      <c r="B22333" s="215" t="s">
        <v>2685</v>
      </c>
      <c r="C22333" s="24"/>
    </row>
    <row r="22334" spans="1:3" ht="12.75" customHeight="1" x14ac:dyDescent="0.2">
      <c r="A22334" s="215" t="s">
        <v>26224</v>
      </c>
      <c r="B22334" s="215" t="s">
        <v>2685</v>
      </c>
      <c r="C22334" s="24"/>
    </row>
    <row r="22335" spans="1:3" ht="12.75" customHeight="1" x14ac:dyDescent="0.2">
      <c r="A22335" s="215" t="s">
        <v>2702</v>
      </c>
      <c r="B22335" s="215" t="s">
        <v>2685</v>
      </c>
      <c r="C22335" s="24"/>
    </row>
    <row r="22336" spans="1:3" ht="12.75" customHeight="1" x14ac:dyDescent="0.2">
      <c r="A22336" s="215" t="s">
        <v>16832</v>
      </c>
      <c r="B22336" s="215" t="s">
        <v>2685</v>
      </c>
      <c r="C22336" s="24"/>
    </row>
    <row r="22337" spans="1:3" ht="12.75" customHeight="1" x14ac:dyDescent="0.2">
      <c r="A22337" s="215" t="s">
        <v>26225</v>
      </c>
      <c r="B22337" s="215" t="s">
        <v>221</v>
      </c>
      <c r="C22337" s="24"/>
    </row>
    <row r="22338" spans="1:3" ht="12.75" customHeight="1" x14ac:dyDescent="0.2">
      <c r="A22338" s="215" t="s">
        <v>2703</v>
      </c>
      <c r="B22338" s="215" t="s">
        <v>221</v>
      </c>
      <c r="C22338" s="24"/>
    </row>
    <row r="22339" spans="1:3" ht="12.75" customHeight="1" x14ac:dyDescent="0.2">
      <c r="A22339" s="215" t="s">
        <v>16849</v>
      </c>
      <c r="B22339" s="215" t="s">
        <v>221</v>
      </c>
      <c r="C22339" s="24"/>
    </row>
    <row r="22340" spans="1:3" ht="12.75" customHeight="1" x14ac:dyDescent="0.2">
      <c r="A22340" s="215" t="s">
        <v>2704</v>
      </c>
      <c r="B22340" s="215" t="s">
        <v>221</v>
      </c>
      <c r="C22340" s="24"/>
    </row>
    <row r="22341" spans="1:3" ht="12.75" customHeight="1" x14ac:dyDescent="0.2">
      <c r="A22341" s="215" t="s">
        <v>16850</v>
      </c>
      <c r="B22341" s="215" t="s">
        <v>221</v>
      </c>
      <c r="C22341" s="24"/>
    </row>
    <row r="22342" spans="1:3" ht="12.75" customHeight="1" x14ac:dyDescent="0.2">
      <c r="A22342" s="215" t="s">
        <v>26226</v>
      </c>
      <c r="B22342" s="215" t="s">
        <v>221</v>
      </c>
      <c r="C22342" s="24"/>
    </row>
    <row r="22343" spans="1:3" ht="12.75" customHeight="1" x14ac:dyDescent="0.2">
      <c r="A22343" s="215" t="s">
        <v>24412</v>
      </c>
      <c r="B22343" s="215" t="s">
        <v>221</v>
      </c>
      <c r="C22343" s="24"/>
    </row>
    <row r="22344" spans="1:3" ht="12.75" customHeight="1" x14ac:dyDescent="0.2">
      <c r="A22344" s="215" t="s">
        <v>24413</v>
      </c>
      <c r="B22344" s="215" t="s">
        <v>221</v>
      </c>
      <c r="C22344" s="24"/>
    </row>
    <row r="22345" spans="1:3" ht="12.75" customHeight="1" x14ac:dyDescent="0.2">
      <c r="A22345" s="215" t="s">
        <v>16851</v>
      </c>
      <c r="B22345" s="215" t="s">
        <v>221</v>
      </c>
      <c r="C22345" s="24"/>
    </row>
    <row r="22346" spans="1:3" ht="12.75" customHeight="1" x14ac:dyDescent="0.2">
      <c r="A22346" s="215" t="s">
        <v>16852</v>
      </c>
      <c r="B22346" s="215" t="s">
        <v>221</v>
      </c>
      <c r="C22346" s="24"/>
    </row>
    <row r="22347" spans="1:3" ht="12.75" customHeight="1" x14ac:dyDescent="0.2">
      <c r="A22347" s="215" t="s">
        <v>16853</v>
      </c>
      <c r="B22347" s="215" t="s">
        <v>221</v>
      </c>
      <c r="C22347" s="24"/>
    </row>
    <row r="22348" spans="1:3" ht="12.75" customHeight="1" x14ac:dyDescent="0.2">
      <c r="A22348" s="215" t="s">
        <v>16854</v>
      </c>
      <c r="B22348" s="215" t="s">
        <v>221</v>
      </c>
      <c r="C22348" s="24"/>
    </row>
    <row r="22349" spans="1:3" ht="12.75" customHeight="1" x14ac:dyDescent="0.2">
      <c r="A22349" s="215" t="s">
        <v>16855</v>
      </c>
      <c r="B22349" s="215" t="s">
        <v>221</v>
      </c>
      <c r="C22349" s="24"/>
    </row>
    <row r="22350" spans="1:3" ht="12.75" customHeight="1" x14ac:dyDescent="0.2">
      <c r="A22350" s="215" t="s">
        <v>24414</v>
      </c>
      <c r="B22350" s="215" t="s">
        <v>221</v>
      </c>
      <c r="C22350" s="24"/>
    </row>
    <row r="22351" spans="1:3" ht="12.75" customHeight="1" x14ac:dyDescent="0.2">
      <c r="A22351" s="215" t="s">
        <v>16856</v>
      </c>
      <c r="B22351" s="215" t="s">
        <v>221</v>
      </c>
      <c r="C22351" s="24"/>
    </row>
    <row r="22352" spans="1:3" ht="12.75" customHeight="1" x14ac:dyDescent="0.2">
      <c r="A22352" s="185" t="s">
        <v>26708</v>
      </c>
      <c r="B22352" s="185" t="s">
        <v>221</v>
      </c>
      <c r="C22352" s="24"/>
    </row>
    <row r="22353" spans="1:3" ht="12.75" customHeight="1" x14ac:dyDescent="0.2">
      <c r="A22353" s="215" t="s">
        <v>2705</v>
      </c>
      <c r="B22353" s="215" t="s">
        <v>221</v>
      </c>
      <c r="C22353" s="24"/>
    </row>
    <row r="22354" spans="1:3" ht="12.75" customHeight="1" x14ac:dyDescent="0.2">
      <c r="A22354" s="215" t="s">
        <v>16857</v>
      </c>
      <c r="B22354" s="215" t="s">
        <v>221</v>
      </c>
      <c r="C22354" s="24"/>
    </row>
    <row r="22355" spans="1:3" ht="12.75" customHeight="1" x14ac:dyDescent="0.2">
      <c r="A22355" s="215" t="s">
        <v>16858</v>
      </c>
      <c r="B22355" s="215" t="s">
        <v>221</v>
      </c>
      <c r="C22355" s="24"/>
    </row>
    <row r="22356" spans="1:3" ht="12.75" customHeight="1" x14ac:dyDescent="0.2">
      <c r="A22356" s="215" t="s">
        <v>16909</v>
      </c>
      <c r="B22356" s="215" t="s">
        <v>221</v>
      </c>
      <c r="C22356" s="24"/>
    </row>
    <row r="22357" spans="1:3" ht="12.75" customHeight="1" x14ac:dyDescent="0.2">
      <c r="A22357" s="215" t="s">
        <v>16910</v>
      </c>
      <c r="B22357" s="215" t="s">
        <v>221</v>
      </c>
      <c r="C22357" s="24"/>
    </row>
    <row r="22358" spans="1:3" ht="12.75" customHeight="1" x14ac:dyDescent="0.2">
      <c r="A22358" s="215" t="s">
        <v>2706</v>
      </c>
      <c r="B22358" s="215" t="s">
        <v>221</v>
      </c>
      <c r="C22358" s="24"/>
    </row>
    <row r="22359" spans="1:3" ht="12.75" customHeight="1" x14ac:dyDescent="0.2">
      <c r="A22359" s="215" t="s">
        <v>16859</v>
      </c>
      <c r="B22359" s="215" t="s">
        <v>221</v>
      </c>
      <c r="C22359" s="24"/>
    </row>
    <row r="22360" spans="1:3" ht="12.75" customHeight="1" x14ac:dyDescent="0.2">
      <c r="A22360" s="215" t="s">
        <v>24415</v>
      </c>
      <c r="B22360" s="215" t="s">
        <v>221</v>
      </c>
      <c r="C22360" s="24"/>
    </row>
    <row r="22361" spans="1:3" ht="12.75" customHeight="1" x14ac:dyDescent="0.2">
      <c r="A22361" s="215" t="s">
        <v>16860</v>
      </c>
      <c r="B22361" s="215" t="s">
        <v>221</v>
      </c>
      <c r="C22361" s="24"/>
    </row>
    <row r="22362" spans="1:3" ht="12.75" customHeight="1" x14ac:dyDescent="0.2">
      <c r="A22362" s="215" t="s">
        <v>2707</v>
      </c>
      <c r="B22362" s="215" t="s">
        <v>221</v>
      </c>
      <c r="C22362" s="24"/>
    </row>
    <row r="22363" spans="1:3" ht="12.75" customHeight="1" x14ac:dyDescent="0.2">
      <c r="A22363" s="215" t="s">
        <v>16861</v>
      </c>
      <c r="B22363" s="215" t="s">
        <v>221</v>
      </c>
      <c r="C22363" s="24"/>
    </row>
    <row r="22364" spans="1:3" ht="12.75" customHeight="1" x14ac:dyDescent="0.2">
      <c r="A22364" s="215" t="s">
        <v>26227</v>
      </c>
      <c r="B22364" s="215" t="s">
        <v>221</v>
      </c>
      <c r="C22364" s="24"/>
    </row>
    <row r="22365" spans="1:3" ht="12.75" customHeight="1" x14ac:dyDescent="0.2">
      <c r="A22365" s="215" t="s">
        <v>16862</v>
      </c>
      <c r="B22365" s="215" t="s">
        <v>221</v>
      </c>
      <c r="C22365" s="24"/>
    </row>
    <row r="22366" spans="1:3" ht="12.75" customHeight="1" x14ac:dyDescent="0.2">
      <c r="A22366" s="215" t="s">
        <v>16863</v>
      </c>
      <c r="B22366" s="215" t="s">
        <v>221</v>
      </c>
      <c r="C22366" s="24"/>
    </row>
    <row r="22367" spans="1:3" ht="12.75" customHeight="1" x14ac:dyDescent="0.2">
      <c r="A22367" s="215" t="s">
        <v>24416</v>
      </c>
      <c r="B22367" s="215" t="s">
        <v>221</v>
      </c>
      <c r="C22367" s="24"/>
    </row>
    <row r="22368" spans="1:3" ht="12.75" customHeight="1" x14ac:dyDescent="0.2">
      <c r="A22368" s="215" t="s">
        <v>16911</v>
      </c>
      <c r="B22368" s="215" t="s">
        <v>221</v>
      </c>
      <c r="C22368" s="24"/>
    </row>
    <row r="22369" spans="1:3" ht="12.75" customHeight="1" x14ac:dyDescent="0.2">
      <c r="A22369" s="215" t="s">
        <v>16912</v>
      </c>
      <c r="B22369" s="215" t="s">
        <v>221</v>
      </c>
      <c r="C22369" s="24"/>
    </row>
    <row r="22370" spans="1:3" ht="12.75" customHeight="1" x14ac:dyDescent="0.2">
      <c r="A22370" s="215" t="s">
        <v>16913</v>
      </c>
      <c r="B22370" s="215" t="s">
        <v>221</v>
      </c>
      <c r="C22370" s="24"/>
    </row>
    <row r="22371" spans="1:3" ht="12.75" customHeight="1" x14ac:dyDescent="0.2">
      <c r="A22371" s="215" t="s">
        <v>16914</v>
      </c>
      <c r="B22371" s="215" t="s">
        <v>221</v>
      </c>
      <c r="C22371" s="24"/>
    </row>
    <row r="22372" spans="1:3" ht="12.75" customHeight="1" x14ac:dyDescent="0.2">
      <c r="A22372" s="215" t="s">
        <v>16915</v>
      </c>
      <c r="B22372" s="215" t="s">
        <v>221</v>
      </c>
      <c r="C22372" s="24"/>
    </row>
    <row r="22373" spans="1:3" ht="12.75" customHeight="1" x14ac:dyDescent="0.2">
      <c r="A22373" s="215" t="s">
        <v>16916</v>
      </c>
      <c r="B22373" s="215" t="s">
        <v>221</v>
      </c>
      <c r="C22373" s="24"/>
    </row>
    <row r="22374" spans="1:3" ht="12.75" customHeight="1" x14ac:dyDescent="0.2">
      <c r="A22374" s="215" t="s">
        <v>16917</v>
      </c>
      <c r="B22374" s="215" t="s">
        <v>221</v>
      </c>
      <c r="C22374" s="24"/>
    </row>
    <row r="22375" spans="1:3" ht="12.75" customHeight="1" x14ac:dyDescent="0.2">
      <c r="A22375" s="215" t="s">
        <v>16918</v>
      </c>
      <c r="B22375" s="215" t="s">
        <v>221</v>
      </c>
      <c r="C22375" s="24"/>
    </row>
    <row r="22376" spans="1:3" ht="12.75" customHeight="1" x14ac:dyDescent="0.2">
      <c r="A22376" s="215" t="s">
        <v>24417</v>
      </c>
      <c r="B22376" s="215" t="s">
        <v>221</v>
      </c>
      <c r="C22376" s="24"/>
    </row>
    <row r="22377" spans="1:3" ht="12.75" customHeight="1" x14ac:dyDescent="0.2">
      <c r="A22377" s="215" t="s">
        <v>24418</v>
      </c>
      <c r="B22377" s="215" t="s">
        <v>221</v>
      </c>
      <c r="C22377" s="24"/>
    </row>
    <row r="22378" spans="1:3" ht="12.75" customHeight="1" x14ac:dyDescent="0.2">
      <c r="A22378" s="215" t="s">
        <v>16919</v>
      </c>
      <c r="B22378" s="215" t="s">
        <v>221</v>
      </c>
      <c r="C22378" s="24"/>
    </row>
    <row r="22379" spans="1:3" ht="12.75" customHeight="1" x14ac:dyDescent="0.2">
      <c r="A22379" s="215" t="s">
        <v>16920</v>
      </c>
      <c r="B22379" s="215" t="s">
        <v>221</v>
      </c>
      <c r="C22379" s="24"/>
    </row>
    <row r="22380" spans="1:3" ht="12.75" customHeight="1" x14ac:dyDescent="0.2">
      <c r="A22380" s="215" t="s">
        <v>24419</v>
      </c>
      <c r="B22380" s="215" t="s">
        <v>221</v>
      </c>
      <c r="C22380" s="24"/>
    </row>
    <row r="22381" spans="1:3" ht="12.75" customHeight="1" x14ac:dyDescent="0.2">
      <c r="A22381" s="215" t="s">
        <v>16921</v>
      </c>
      <c r="B22381" s="215" t="s">
        <v>221</v>
      </c>
      <c r="C22381" s="24"/>
    </row>
    <row r="22382" spans="1:3" ht="12.75" customHeight="1" x14ac:dyDescent="0.2">
      <c r="A22382" s="215" t="s">
        <v>24420</v>
      </c>
      <c r="B22382" s="215" t="s">
        <v>221</v>
      </c>
      <c r="C22382" s="24"/>
    </row>
    <row r="22383" spans="1:3" ht="12.75" customHeight="1" x14ac:dyDescent="0.2">
      <c r="A22383" s="215" t="s">
        <v>24421</v>
      </c>
      <c r="B22383" s="215" t="s">
        <v>221</v>
      </c>
      <c r="C22383" s="24"/>
    </row>
    <row r="22384" spans="1:3" ht="12.75" customHeight="1" x14ac:dyDescent="0.2">
      <c r="A22384" s="215" t="s">
        <v>16922</v>
      </c>
      <c r="B22384" s="215" t="s">
        <v>221</v>
      </c>
      <c r="C22384" s="24"/>
    </row>
    <row r="22385" spans="1:3" ht="12.75" customHeight="1" x14ac:dyDescent="0.2">
      <c r="A22385" s="215" t="s">
        <v>16923</v>
      </c>
      <c r="B22385" s="215" t="s">
        <v>221</v>
      </c>
      <c r="C22385" s="24"/>
    </row>
    <row r="22386" spans="1:3" ht="12.75" customHeight="1" x14ac:dyDescent="0.2">
      <c r="A22386" s="215" t="s">
        <v>16924</v>
      </c>
      <c r="B22386" s="215" t="s">
        <v>221</v>
      </c>
      <c r="C22386" s="24"/>
    </row>
    <row r="22387" spans="1:3" ht="12.75" customHeight="1" x14ac:dyDescent="0.2">
      <c r="A22387" s="215" t="s">
        <v>16925</v>
      </c>
      <c r="B22387" s="215" t="s">
        <v>221</v>
      </c>
      <c r="C22387" s="24"/>
    </row>
    <row r="22388" spans="1:3" ht="12.75" customHeight="1" x14ac:dyDescent="0.2">
      <c r="A22388" s="215" t="s">
        <v>24422</v>
      </c>
      <c r="B22388" s="215" t="s">
        <v>221</v>
      </c>
      <c r="C22388" s="24"/>
    </row>
    <row r="22389" spans="1:3" ht="12.75" customHeight="1" x14ac:dyDescent="0.2">
      <c r="A22389" s="215" t="s">
        <v>16926</v>
      </c>
      <c r="B22389" s="215" t="s">
        <v>221</v>
      </c>
      <c r="C22389" s="24"/>
    </row>
    <row r="22390" spans="1:3" ht="12.75" customHeight="1" x14ac:dyDescent="0.2">
      <c r="A22390" s="215" t="s">
        <v>16927</v>
      </c>
      <c r="B22390" s="215" t="s">
        <v>221</v>
      </c>
      <c r="C22390" s="24"/>
    </row>
    <row r="22391" spans="1:3" ht="12.75" customHeight="1" x14ac:dyDescent="0.2">
      <c r="A22391" s="215" t="s">
        <v>16928</v>
      </c>
      <c r="B22391" s="215" t="s">
        <v>221</v>
      </c>
      <c r="C22391" s="24"/>
    </row>
    <row r="22392" spans="1:3" ht="12.75" customHeight="1" x14ac:dyDescent="0.2">
      <c r="A22392" s="215" t="s">
        <v>16929</v>
      </c>
      <c r="B22392" s="215" t="s">
        <v>221</v>
      </c>
      <c r="C22392" s="24"/>
    </row>
    <row r="22393" spans="1:3" ht="12.75" customHeight="1" x14ac:dyDescent="0.2">
      <c r="A22393" s="215" t="s">
        <v>2708</v>
      </c>
      <c r="B22393" s="215" t="s">
        <v>221</v>
      </c>
      <c r="C22393" s="24"/>
    </row>
    <row r="22394" spans="1:3" ht="12.75" customHeight="1" x14ac:dyDescent="0.2">
      <c r="A22394" s="215" t="s">
        <v>16864</v>
      </c>
      <c r="B22394" s="215" t="s">
        <v>221</v>
      </c>
      <c r="C22394" s="24"/>
    </row>
    <row r="22395" spans="1:3" ht="12.75" customHeight="1" x14ac:dyDescent="0.2">
      <c r="A22395" s="215" t="s">
        <v>26228</v>
      </c>
      <c r="B22395" s="215" t="s">
        <v>221</v>
      </c>
      <c r="C22395" s="24"/>
    </row>
    <row r="22396" spans="1:3" ht="12.75" customHeight="1" x14ac:dyDescent="0.2">
      <c r="A22396" s="215" t="s">
        <v>26229</v>
      </c>
      <c r="B22396" s="215" t="s">
        <v>221</v>
      </c>
      <c r="C22396" s="24"/>
    </row>
    <row r="22397" spans="1:3" ht="12.75" customHeight="1" x14ac:dyDescent="0.2">
      <c r="A22397" s="215" t="s">
        <v>16865</v>
      </c>
      <c r="B22397" s="215" t="s">
        <v>221</v>
      </c>
      <c r="C22397" s="24"/>
    </row>
    <row r="22398" spans="1:3" ht="12.75" customHeight="1" x14ac:dyDescent="0.2">
      <c r="A22398" s="215" t="s">
        <v>16866</v>
      </c>
      <c r="B22398" s="215" t="s">
        <v>221</v>
      </c>
      <c r="C22398" s="24"/>
    </row>
    <row r="22399" spans="1:3" ht="12.75" customHeight="1" x14ac:dyDescent="0.2">
      <c r="A22399" s="215" t="s">
        <v>16867</v>
      </c>
      <c r="B22399" s="215" t="s">
        <v>221</v>
      </c>
      <c r="C22399" s="24"/>
    </row>
    <row r="22400" spans="1:3" ht="12.75" customHeight="1" x14ac:dyDescent="0.2">
      <c r="A22400" s="215" t="s">
        <v>24423</v>
      </c>
      <c r="B22400" s="215" t="s">
        <v>221</v>
      </c>
      <c r="C22400" s="24"/>
    </row>
    <row r="22401" spans="1:3" ht="12.75" customHeight="1" x14ac:dyDescent="0.2">
      <c r="A22401" s="215" t="s">
        <v>16930</v>
      </c>
      <c r="B22401" s="215" t="s">
        <v>221</v>
      </c>
      <c r="C22401" s="24"/>
    </row>
    <row r="22402" spans="1:3" ht="12.75" customHeight="1" x14ac:dyDescent="0.2">
      <c r="A22402" s="215" t="s">
        <v>16931</v>
      </c>
      <c r="B22402" s="215" t="s">
        <v>221</v>
      </c>
      <c r="C22402" s="24"/>
    </row>
    <row r="22403" spans="1:3" ht="12.75" customHeight="1" x14ac:dyDescent="0.2">
      <c r="A22403" s="215" t="s">
        <v>16932</v>
      </c>
      <c r="B22403" s="215" t="s">
        <v>221</v>
      </c>
      <c r="C22403" s="24"/>
    </row>
    <row r="22404" spans="1:3" ht="12.75" customHeight="1" x14ac:dyDescent="0.2">
      <c r="A22404" s="215" t="s">
        <v>16868</v>
      </c>
      <c r="B22404" s="215" t="s">
        <v>221</v>
      </c>
      <c r="C22404" s="24"/>
    </row>
    <row r="22405" spans="1:3" ht="12.75" customHeight="1" x14ac:dyDescent="0.2">
      <c r="A22405" s="215" t="s">
        <v>24424</v>
      </c>
      <c r="B22405" s="215" t="s">
        <v>221</v>
      </c>
      <c r="C22405" s="24"/>
    </row>
    <row r="22406" spans="1:3" ht="12.75" customHeight="1" x14ac:dyDescent="0.2">
      <c r="A22406" s="215" t="s">
        <v>24425</v>
      </c>
      <c r="B22406" s="215" t="s">
        <v>221</v>
      </c>
      <c r="C22406" s="24"/>
    </row>
    <row r="22407" spans="1:3" ht="12.75" customHeight="1" x14ac:dyDescent="0.2">
      <c r="A22407" s="215" t="s">
        <v>24426</v>
      </c>
      <c r="B22407" s="215" t="s">
        <v>221</v>
      </c>
      <c r="C22407" s="24"/>
    </row>
    <row r="22408" spans="1:3" ht="12.75" customHeight="1" x14ac:dyDescent="0.2">
      <c r="A22408" s="215" t="s">
        <v>24427</v>
      </c>
      <c r="B22408" s="215" t="s">
        <v>221</v>
      </c>
      <c r="C22408" s="24"/>
    </row>
    <row r="22409" spans="1:3" ht="12.75" customHeight="1" x14ac:dyDescent="0.2">
      <c r="A22409" s="215" t="s">
        <v>16933</v>
      </c>
      <c r="B22409" s="215" t="s">
        <v>221</v>
      </c>
      <c r="C22409" s="24"/>
    </row>
    <row r="22410" spans="1:3" ht="12.75" customHeight="1" x14ac:dyDescent="0.2">
      <c r="A22410" s="215" t="s">
        <v>16934</v>
      </c>
      <c r="B22410" s="215" t="s">
        <v>221</v>
      </c>
      <c r="C22410" s="24"/>
    </row>
    <row r="22411" spans="1:3" ht="12.75" customHeight="1" x14ac:dyDescent="0.2">
      <c r="A22411" s="215" t="s">
        <v>16935</v>
      </c>
      <c r="B22411" s="215" t="s">
        <v>221</v>
      </c>
      <c r="C22411" s="24"/>
    </row>
    <row r="22412" spans="1:3" ht="12.75" customHeight="1" x14ac:dyDescent="0.2">
      <c r="A22412" s="215" t="s">
        <v>16869</v>
      </c>
      <c r="B22412" s="215" t="s">
        <v>221</v>
      </c>
      <c r="C22412" s="24"/>
    </row>
    <row r="22413" spans="1:3" ht="12.75" customHeight="1" x14ac:dyDescent="0.2">
      <c r="A22413" s="215" t="s">
        <v>24428</v>
      </c>
      <c r="B22413" s="215" t="s">
        <v>221</v>
      </c>
      <c r="C22413" s="24"/>
    </row>
    <row r="22414" spans="1:3" ht="12.75" customHeight="1" x14ac:dyDescent="0.2">
      <c r="A22414" s="215" t="s">
        <v>2709</v>
      </c>
      <c r="B22414" s="215" t="s">
        <v>221</v>
      </c>
      <c r="C22414" s="24"/>
    </row>
    <row r="22415" spans="1:3" ht="12.75" customHeight="1" x14ac:dyDescent="0.2">
      <c r="A22415" s="215" t="s">
        <v>16870</v>
      </c>
      <c r="B22415" s="215" t="s">
        <v>221</v>
      </c>
      <c r="C22415" s="24"/>
    </row>
    <row r="22416" spans="1:3" ht="12.75" customHeight="1" x14ac:dyDescent="0.2">
      <c r="A22416" s="215" t="s">
        <v>24429</v>
      </c>
      <c r="B22416" s="215" t="s">
        <v>221</v>
      </c>
      <c r="C22416" s="24"/>
    </row>
    <row r="22417" spans="1:3" ht="12.75" customHeight="1" x14ac:dyDescent="0.2">
      <c r="A22417" s="215" t="s">
        <v>16871</v>
      </c>
      <c r="B22417" s="215" t="s">
        <v>221</v>
      </c>
      <c r="C22417" s="24"/>
    </row>
    <row r="22418" spans="1:3" ht="12.75" customHeight="1" x14ac:dyDescent="0.2">
      <c r="A22418" s="215" t="s">
        <v>16872</v>
      </c>
      <c r="B22418" s="215" t="s">
        <v>221</v>
      </c>
      <c r="C22418" s="24"/>
    </row>
    <row r="22419" spans="1:3" ht="12.75" customHeight="1" x14ac:dyDescent="0.2">
      <c r="A22419" s="215" t="s">
        <v>16873</v>
      </c>
      <c r="B22419" s="215" t="s">
        <v>221</v>
      </c>
      <c r="C22419" s="24"/>
    </row>
    <row r="22420" spans="1:3" ht="12.75" customHeight="1" x14ac:dyDescent="0.2">
      <c r="A22420" s="215" t="s">
        <v>16874</v>
      </c>
      <c r="B22420" s="215" t="s">
        <v>221</v>
      </c>
      <c r="C22420" s="24"/>
    </row>
    <row r="22421" spans="1:3" ht="12.75" customHeight="1" x14ac:dyDescent="0.2">
      <c r="A22421" s="215" t="s">
        <v>16875</v>
      </c>
      <c r="B22421" s="215" t="s">
        <v>221</v>
      </c>
      <c r="C22421" s="24"/>
    </row>
    <row r="22422" spans="1:3" ht="12.75" customHeight="1" x14ac:dyDescent="0.2">
      <c r="A22422" s="215" t="s">
        <v>16876</v>
      </c>
      <c r="B22422" s="215" t="s">
        <v>221</v>
      </c>
      <c r="C22422" s="24"/>
    </row>
    <row r="22423" spans="1:3" ht="12.75" customHeight="1" x14ac:dyDescent="0.2">
      <c r="A22423" s="215" t="s">
        <v>16877</v>
      </c>
      <c r="B22423" s="215" t="s">
        <v>221</v>
      </c>
      <c r="C22423" s="24"/>
    </row>
    <row r="22424" spans="1:3" ht="12.75" customHeight="1" x14ac:dyDescent="0.2">
      <c r="A22424" s="215" t="s">
        <v>16878</v>
      </c>
      <c r="B22424" s="215" t="s">
        <v>221</v>
      </c>
      <c r="C22424" s="24"/>
    </row>
    <row r="22425" spans="1:3" ht="12.75" customHeight="1" x14ac:dyDescent="0.2">
      <c r="A22425" s="215" t="s">
        <v>24430</v>
      </c>
      <c r="B22425" s="215" t="s">
        <v>221</v>
      </c>
      <c r="C22425" s="24"/>
    </row>
    <row r="22426" spans="1:3" ht="12.75" customHeight="1" x14ac:dyDescent="0.2">
      <c r="A22426" s="215" t="s">
        <v>26230</v>
      </c>
      <c r="B22426" s="215" t="s">
        <v>221</v>
      </c>
      <c r="C22426" s="24"/>
    </row>
    <row r="22427" spans="1:3" ht="12.75" customHeight="1" x14ac:dyDescent="0.2">
      <c r="A22427" s="215" t="s">
        <v>24431</v>
      </c>
      <c r="B22427" s="215" t="s">
        <v>221</v>
      </c>
      <c r="C22427" s="24"/>
    </row>
    <row r="22428" spans="1:3" ht="12.75" customHeight="1" x14ac:dyDescent="0.2">
      <c r="A22428" s="215" t="s">
        <v>16879</v>
      </c>
      <c r="B22428" s="215" t="s">
        <v>221</v>
      </c>
      <c r="C22428" s="24"/>
    </row>
    <row r="22429" spans="1:3" ht="12.75" customHeight="1" x14ac:dyDescent="0.2">
      <c r="A22429" s="215" t="s">
        <v>16936</v>
      </c>
      <c r="B22429" s="215" t="s">
        <v>221</v>
      </c>
      <c r="C22429" s="24"/>
    </row>
    <row r="22430" spans="1:3" ht="12.75" customHeight="1" x14ac:dyDescent="0.2">
      <c r="A22430" s="215" t="s">
        <v>2710</v>
      </c>
      <c r="B22430" s="215" t="s">
        <v>221</v>
      </c>
      <c r="C22430" s="24"/>
    </row>
    <row r="22431" spans="1:3" ht="12.75" customHeight="1" x14ac:dyDescent="0.2">
      <c r="A22431" s="215" t="s">
        <v>16880</v>
      </c>
      <c r="B22431" s="215" t="s">
        <v>221</v>
      </c>
      <c r="C22431" s="24"/>
    </row>
    <row r="22432" spans="1:3" ht="12.75" customHeight="1" x14ac:dyDescent="0.2">
      <c r="A22432" s="215" t="s">
        <v>24432</v>
      </c>
      <c r="B22432" s="215" t="s">
        <v>221</v>
      </c>
      <c r="C22432" s="24"/>
    </row>
    <row r="22433" spans="1:3" ht="12.75" customHeight="1" x14ac:dyDescent="0.2">
      <c r="A22433" s="215" t="s">
        <v>24433</v>
      </c>
      <c r="B22433" s="215" t="s">
        <v>221</v>
      </c>
      <c r="C22433" s="24"/>
    </row>
    <row r="22434" spans="1:3" ht="12.75" customHeight="1" x14ac:dyDescent="0.2">
      <c r="A22434" s="185" t="s">
        <v>26719</v>
      </c>
      <c r="B22434" s="185" t="s">
        <v>221</v>
      </c>
      <c r="C22434" s="24"/>
    </row>
    <row r="22435" spans="1:3" ht="12.75" customHeight="1" x14ac:dyDescent="0.2">
      <c r="A22435" s="215" t="s">
        <v>16937</v>
      </c>
      <c r="B22435" s="215" t="s">
        <v>221</v>
      </c>
      <c r="C22435" s="24"/>
    </row>
    <row r="22436" spans="1:3" ht="12.75" customHeight="1" x14ac:dyDescent="0.2">
      <c r="A22436" s="215" t="s">
        <v>16938</v>
      </c>
      <c r="B22436" s="215" t="s">
        <v>221</v>
      </c>
      <c r="C22436" s="24"/>
    </row>
    <row r="22437" spans="1:3" ht="12.75" customHeight="1" x14ac:dyDescent="0.2">
      <c r="A22437" s="215" t="s">
        <v>24434</v>
      </c>
      <c r="B22437" s="215" t="s">
        <v>221</v>
      </c>
      <c r="C22437" s="24"/>
    </row>
    <row r="22438" spans="1:3" ht="12.75" customHeight="1" x14ac:dyDescent="0.2">
      <c r="A22438" s="215" t="s">
        <v>2711</v>
      </c>
      <c r="B22438" s="215" t="s">
        <v>221</v>
      </c>
      <c r="C22438" s="24"/>
    </row>
    <row r="22439" spans="1:3" ht="12.75" customHeight="1" x14ac:dyDescent="0.2">
      <c r="A22439" s="215" t="s">
        <v>16881</v>
      </c>
      <c r="B22439" s="215" t="s">
        <v>221</v>
      </c>
      <c r="C22439" s="24"/>
    </row>
    <row r="22440" spans="1:3" ht="12.75" customHeight="1" x14ac:dyDescent="0.2">
      <c r="A22440" s="215" t="s">
        <v>3304</v>
      </c>
      <c r="B22440" s="215" t="s">
        <v>221</v>
      </c>
      <c r="C22440" s="24"/>
    </row>
    <row r="22441" spans="1:3" ht="12.75" customHeight="1" x14ac:dyDescent="0.2">
      <c r="A22441" s="215" t="s">
        <v>16882</v>
      </c>
      <c r="B22441" s="215" t="s">
        <v>221</v>
      </c>
      <c r="C22441" s="24"/>
    </row>
    <row r="22442" spans="1:3" ht="12.75" customHeight="1" x14ac:dyDescent="0.2">
      <c r="A22442" s="215" t="s">
        <v>16883</v>
      </c>
      <c r="B22442" s="215" t="s">
        <v>221</v>
      </c>
      <c r="C22442" s="24"/>
    </row>
    <row r="22443" spans="1:3" ht="12.75" customHeight="1" x14ac:dyDescent="0.2">
      <c r="A22443" s="215" t="s">
        <v>16884</v>
      </c>
      <c r="B22443" s="215" t="s">
        <v>221</v>
      </c>
      <c r="C22443" s="24"/>
    </row>
    <row r="22444" spans="1:3" ht="12.75" customHeight="1" x14ac:dyDescent="0.2">
      <c r="A22444" s="215" t="s">
        <v>26231</v>
      </c>
      <c r="B22444" s="215" t="s">
        <v>221</v>
      </c>
      <c r="C22444" s="24"/>
    </row>
    <row r="22445" spans="1:3" ht="12.75" customHeight="1" x14ac:dyDescent="0.2">
      <c r="A22445" s="215" t="s">
        <v>16885</v>
      </c>
      <c r="B22445" s="215" t="s">
        <v>221</v>
      </c>
      <c r="C22445" s="24"/>
    </row>
    <row r="22446" spans="1:3" ht="12.75" customHeight="1" x14ac:dyDescent="0.2">
      <c r="A22446" s="215" t="s">
        <v>16886</v>
      </c>
      <c r="B22446" s="215" t="s">
        <v>221</v>
      </c>
      <c r="C22446" s="24"/>
    </row>
    <row r="22447" spans="1:3" ht="12.75" customHeight="1" x14ac:dyDescent="0.2">
      <c r="A22447" s="215" t="s">
        <v>16887</v>
      </c>
      <c r="B22447" s="215" t="s">
        <v>221</v>
      </c>
      <c r="C22447" s="24"/>
    </row>
    <row r="22448" spans="1:3" ht="12.75" customHeight="1" x14ac:dyDescent="0.2">
      <c r="A22448" s="215" t="s">
        <v>16888</v>
      </c>
      <c r="B22448" s="215" t="s">
        <v>221</v>
      </c>
      <c r="C22448" s="24"/>
    </row>
    <row r="22449" spans="1:3" ht="12.75" customHeight="1" x14ac:dyDescent="0.2">
      <c r="A22449" s="215" t="s">
        <v>26232</v>
      </c>
      <c r="B22449" s="215" t="s">
        <v>221</v>
      </c>
      <c r="C22449" s="24"/>
    </row>
    <row r="22450" spans="1:3" ht="12.75" customHeight="1" x14ac:dyDescent="0.2">
      <c r="A22450" s="215" t="s">
        <v>2712</v>
      </c>
      <c r="B22450" s="215" t="s">
        <v>221</v>
      </c>
      <c r="C22450" s="24"/>
    </row>
    <row r="22451" spans="1:3" ht="12.75" customHeight="1" x14ac:dyDescent="0.2">
      <c r="A22451" s="215" t="s">
        <v>16889</v>
      </c>
      <c r="B22451" s="215" t="s">
        <v>221</v>
      </c>
      <c r="C22451" s="24"/>
    </row>
    <row r="22452" spans="1:3" ht="12.75" customHeight="1" x14ac:dyDescent="0.2">
      <c r="A22452" s="215" t="s">
        <v>16890</v>
      </c>
      <c r="B22452" s="215" t="s">
        <v>221</v>
      </c>
      <c r="C22452" s="24"/>
    </row>
    <row r="22453" spans="1:3" ht="12.75" customHeight="1" x14ac:dyDescent="0.2">
      <c r="A22453" s="215" t="s">
        <v>16891</v>
      </c>
      <c r="B22453" s="215" t="s">
        <v>221</v>
      </c>
      <c r="C22453" s="24"/>
    </row>
    <row r="22454" spans="1:3" ht="12.75" customHeight="1" x14ac:dyDescent="0.2">
      <c r="A22454" s="215" t="s">
        <v>16892</v>
      </c>
      <c r="B22454" s="215" t="s">
        <v>221</v>
      </c>
      <c r="C22454" s="24"/>
    </row>
    <row r="22455" spans="1:3" ht="12.75" customHeight="1" x14ac:dyDescent="0.2">
      <c r="A22455" s="215" t="s">
        <v>16939</v>
      </c>
      <c r="B22455" s="215" t="s">
        <v>221</v>
      </c>
      <c r="C22455" s="24"/>
    </row>
    <row r="22456" spans="1:3" ht="12.75" customHeight="1" x14ac:dyDescent="0.2">
      <c r="A22456" s="215" t="s">
        <v>26233</v>
      </c>
      <c r="B22456" s="215" t="s">
        <v>221</v>
      </c>
      <c r="C22456" s="24"/>
    </row>
    <row r="22457" spans="1:3" ht="12.75" customHeight="1" x14ac:dyDescent="0.2">
      <c r="A22457" s="215" t="s">
        <v>221</v>
      </c>
      <c r="B22457" s="215" t="s">
        <v>221</v>
      </c>
      <c r="C22457" s="24"/>
    </row>
    <row r="22458" spans="1:3" ht="12.75" customHeight="1" x14ac:dyDescent="0.2">
      <c r="A22458" s="215" t="s">
        <v>16893</v>
      </c>
      <c r="B22458" s="215" t="s">
        <v>221</v>
      </c>
      <c r="C22458" s="24"/>
    </row>
    <row r="22459" spans="1:3" ht="12.75" customHeight="1" x14ac:dyDescent="0.2">
      <c r="A22459" s="215" t="s">
        <v>16894</v>
      </c>
      <c r="B22459" s="215" t="s">
        <v>221</v>
      </c>
      <c r="C22459" s="24"/>
    </row>
    <row r="22460" spans="1:3" ht="12.75" customHeight="1" x14ac:dyDescent="0.2">
      <c r="A22460" s="215" t="s">
        <v>26234</v>
      </c>
      <c r="B22460" s="215" t="s">
        <v>221</v>
      </c>
      <c r="C22460" s="24"/>
    </row>
    <row r="22461" spans="1:3" ht="12.75" customHeight="1" x14ac:dyDescent="0.2">
      <c r="A22461" s="215" t="s">
        <v>24435</v>
      </c>
      <c r="B22461" s="215" t="s">
        <v>221</v>
      </c>
      <c r="C22461" s="24"/>
    </row>
    <row r="22462" spans="1:3" ht="12.75" customHeight="1" x14ac:dyDescent="0.2">
      <c r="A22462" s="185" t="s">
        <v>26453</v>
      </c>
      <c r="B22462" s="185" t="s">
        <v>221</v>
      </c>
      <c r="C22462" s="24"/>
    </row>
    <row r="22463" spans="1:3" ht="12.75" customHeight="1" x14ac:dyDescent="0.2">
      <c r="A22463" s="215" t="s">
        <v>16895</v>
      </c>
      <c r="B22463" s="215" t="s">
        <v>221</v>
      </c>
      <c r="C22463" s="24"/>
    </row>
    <row r="22464" spans="1:3" ht="12.75" customHeight="1" x14ac:dyDescent="0.2">
      <c r="A22464" s="215" t="s">
        <v>16896</v>
      </c>
      <c r="B22464" s="215" t="s">
        <v>221</v>
      </c>
      <c r="C22464" s="24"/>
    </row>
    <row r="22465" spans="1:3" ht="12.75" customHeight="1" x14ac:dyDescent="0.2">
      <c r="A22465" s="215" t="s">
        <v>16897</v>
      </c>
      <c r="B22465" s="215" t="s">
        <v>221</v>
      </c>
      <c r="C22465" s="24"/>
    </row>
    <row r="22466" spans="1:3" ht="12.75" customHeight="1" x14ac:dyDescent="0.2">
      <c r="A22466" s="215" t="s">
        <v>16898</v>
      </c>
      <c r="B22466" s="215" t="s">
        <v>221</v>
      </c>
      <c r="C22466" s="24"/>
    </row>
    <row r="22467" spans="1:3" ht="12.75" customHeight="1" x14ac:dyDescent="0.2">
      <c r="A22467" s="215" t="s">
        <v>16899</v>
      </c>
      <c r="B22467" s="215" t="s">
        <v>221</v>
      </c>
      <c r="C22467" s="24"/>
    </row>
    <row r="22468" spans="1:3" ht="12.75" customHeight="1" x14ac:dyDescent="0.2">
      <c r="A22468" s="215" t="s">
        <v>16900</v>
      </c>
      <c r="B22468" s="215" t="s">
        <v>221</v>
      </c>
      <c r="C22468" s="24"/>
    </row>
    <row r="22469" spans="1:3" ht="12.75" customHeight="1" x14ac:dyDescent="0.2">
      <c r="A22469" s="215" t="s">
        <v>16901</v>
      </c>
      <c r="B22469" s="215" t="s">
        <v>221</v>
      </c>
      <c r="C22469" s="24"/>
    </row>
    <row r="22470" spans="1:3" ht="12.75" customHeight="1" x14ac:dyDescent="0.2">
      <c r="A22470" s="215" t="s">
        <v>16902</v>
      </c>
      <c r="B22470" s="215" t="s">
        <v>221</v>
      </c>
      <c r="C22470" s="24"/>
    </row>
    <row r="22471" spans="1:3" ht="12.75" customHeight="1" x14ac:dyDescent="0.2">
      <c r="A22471" s="215" t="s">
        <v>16903</v>
      </c>
      <c r="B22471" s="215" t="s">
        <v>221</v>
      </c>
      <c r="C22471" s="24"/>
    </row>
    <row r="22472" spans="1:3" ht="12.75" customHeight="1" x14ac:dyDescent="0.2">
      <c r="A22472" s="215" t="s">
        <v>16904</v>
      </c>
      <c r="B22472" s="215" t="s">
        <v>221</v>
      </c>
      <c r="C22472" s="24"/>
    </row>
    <row r="22473" spans="1:3" ht="12.75" customHeight="1" x14ac:dyDescent="0.2">
      <c r="A22473" s="215" t="s">
        <v>16905</v>
      </c>
      <c r="B22473" s="215" t="s">
        <v>221</v>
      </c>
      <c r="C22473" s="24"/>
    </row>
    <row r="22474" spans="1:3" ht="12.75" customHeight="1" x14ac:dyDescent="0.2">
      <c r="A22474" s="215" t="s">
        <v>16906</v>
      </c>
      <c r="B22474" s="215" t="s">
        <v>221</v>
      </c>
      <c r="C22474" s="24"/>
    </row>
    <row r="22475" spans="1:3" ht="12.75" customHeight="1" x14ac:dyDescent="0.2">
      <c r="A22475" s="215" t="s">
        <v>2713</v>
      </c>
      <c r="B22475" s="215" t="s">
        <v>221</v>
      </c>
      <c r="C22475" s="24"/>
    </row>
    <row r="22476" spans="1:3" ht="12.75" customHeight="1" x14ac:dyDescent="0.2">
      <c r="A22476" s="215" t="s">
        <v>16907</v>
      </c>
      <c r="B22476" s="215" t="s">
        <v>221</v>
      </c>
      <c r="C22476" s="24"/>
    </row>
    <row r="22477" spans="1:3" ht="12.75" customHeight="1" x14ac:dyDescent="0.2">
      <c r="A22477" s="215" t="s">
        <v>16908</v>
      </c>
      <c r="B22477" s="215" t="s">
        <v>221</v>
      </c>
      <c r="C22477" s="24"/>
    </row>
    <row r="22478" spans="1:3" ht="12.75" customHeight="1" x14ac:dyDescent="0.2">
      <c r="A22478" s="215" t="s">
        <v>2714</v>
      </c>
      <c r="B22478" s="215" t="s">
        <v>44</v>
      </c>
      <c r="C22478" s="24"/>
    </row>
    <row r="22479" spans="1:3" ht="12.75" customHeight="1" x14ac:dyDescent="0.2">
      <c r="A22479" s="215" t="s">
        <v>16940</v>
      </c>
      <c r="B22479" s="215" t="s">
        <v>44</v>
      </c>
      <c r="C22479" s="24"/>
    </row>
    <row r="22480" spans="1:3" ht="12.75" customHeight="1" x14ac:dyDescent="0.2">
      <c r="A22480" s="185" t="s">
        <v>26707</v>
      </c>
      <c r="B22480" s="185" t="s">
        <v>44</v>
      </c>
      <c r="C22480" s="24"/>
    </row>
    <row r="22481" spans="1:3" ht="12.75" customHeight="1" x14ac:dyDescent="0.2">
      <c r="A22481" s="215" t="s">
        <v>24436</v>
      </c>
      <c r="B22481" s="215" t="s">
        <v>44</v>
      </c>
      <c r="C22481" s="24"/>
    </row>
    <row r="22482" spans="1:3" ht="12.75" customHeight="1" x14ac:dyDescent="0.2">
      <c r="A22482" s="215" t="s">
        <v>16941</v>
      </c>
      <c r="B22482" s="215" t="s">
        <v>44</v>
      </c>
      <c r="C22482" s="24"/>
    </row>
    <row r="22483" spans="1:3" ht="12.75" customHeight="1" x14ac:dyDescent="0.2">
      <c r="A22483" s="215" t="s">
        <v>16942</v>
      </c>
      <c r="B22483" s="215" t="s">
        <v>44</v>
      </c>
      <c r="C22483" s="24"/>
    </row>
    <row r="22484" spans="1:3" ht="12.75" customHeight="1" x14ac:dyDescent="0.2">
      <c r="A22484" s="215" t="s">
        <v>16943</v>
      </c>
      <c r="B22484" s="215" t="s">
        <v>44</v>
      </c>
      <c r="C22484" s="24"/>
    </row>
    <row r="22485" spans="1:3" ht="12.75" customHeight="1" x14ac:dyDescent="0.2">
      <c r="A22485" s="215" t="s">
        <v>16944</v>
      </c>
      <c r="B22485" s="215" t="s">
        <v>44</v>
      </c>
      <c r="C22485" s="24"/>
    </row>
    <row r="22486" spans="1:3" ht="12.75" customHeight="1" x14ac:dyDescent="0.2">
      <c r="A22486" s="215" t="s">
        <v>16945</v>
      </c>
      <c r="B22486" s="215" t="s">
        <v>44</v>
      </c>
      <c r="C22486" s="24"/>
    </row>
    <row r="22487" spans="1:3" ht="12.75" customHeight="1" x14ac:dyDescent="0.2">
      <c r="A22487" s="215" t="s">
        <v>16946</v>
      </c>
      <c r="B22487" s="215" t="s">
        <v>44</v>
      </c>
      <c r="C22487" s="24"/>
    </row>
    <row r="22488" spans="1:3" ht="12.75" customHeight="1" x14ac:dyDescent="0.2">
      <c r="A22488" s="215" t="s">
        <v>16979</v>
      </c>
      <c r="B22488" s="215" t="s">
        <v>44</v>
      </c>
      <c r="C22488" s="24"/>
    </row>
    <row r="22489" spans="1:3" ht="12.75" customHeight="1" x14ac:dyDescent="0.2">
      <c r="A22489" s="215" t="s">
        <v>16980</v>
      </c>
      <c r="B22489" s="215" t="s">
        <v>44</v>
      </c>
      <c r="C22489" s="24"/>
    </row>
    <row r="22490" spans="1:3" ht="12.75" customHeight="1" x14ac:dyDescent="0.2">
      <c r="A22490" s="215" t="s">
        <v>16981</v>
      </c>
      <c r="B22490" s="215" t="s">
        <v>44</v>
      </c>
      <c r="C22490" s="24"/>
    </row>
    <row r="22491" spans="1:3" ht="12.75" customHeight="1" x14ac:dyDescent="0.2">
      <c r="A22491" s="215" t="s">
        <v>16982</v>
      </c>
      <c r="B22491" s="215" t="s">
        <v>44</v>
      </c>
      <c r="C22491" s="24"/>
    </row>
    <row r="22492" spans="1:3" ht="12.75" customHeight="1" x14ac:dyDescent="0.2">
      <c r="A22492" s="215" t="s">
        <v>16983</v>
      </c>
      <c r="B22492" s="215" t="s">
        <v>44</v>
      </c>
      <c r="C22492" s="24"/>
    </row>
    <row r="22493" spans="1:3" ht="12.75" customHeight="1" x14ac:dyDescent="0.2">
      <c r="A22493" s="215" t="s">
        <v>24437</v>
      </c>
      <c r="B22493" s="215" t="s">
        <v>44</v>
      </c>
      <c r="C22493" s="24"/>
    </row>
    <row r="22494" spans="1:3" ht="12.75" customHeight="1" x14ac:dyDescent="0.2">
      <c r="A22494" s="215" t="s">
        <v>16947</v>
      </c>
      <c r="B22494" s="215" t="s">
        <v>44</v>
      </c>
      <c r="C22494" s="24"/>
    </row>
    <row r="22495" spans="1:3" ht="12.75" customHeight="1" x14ac:dyDescent="0.2">
      <c r="A22495" s="215" t="s">
        <v>16984</v>
      </c>
      <c r="B22495" s="215" t="s">
        <v>44</v>
      </c>
      <c r="C22495" s="24"/>
    </row>
    <row r="22496" spans="1:3" ht="12.75" customHeight="1" x14ac:dyDescent="0.2">
      <c r="A22496" s="215" t="s">
        <v>2715</v>
      </c>
      <c r="B22496" s="215" t="s">
        <v>44</v>
      </c>
      <c r="C22496" s="24"/>
    </row>
    <row r="22497" spans="1:3" ht="12.75" customHeight="1" x14ac:dyDescent="0.2">
      <c r="A22497" s="215" t="s">
        <v>16948</v>
      </c>
      <c r="B22497" s="215" t="s">
        <v>44</v>
      </c>
      <c r="C22497" s="24"/>
    </row>
    <row r="22498" spans="1:3" ht="12.75" customHeight="1" x14ac:dyDescent="0.2">
      <c r="A22498" s="215" t="s">
        <v>16949</v>
      </c>
      <c r="B22498" s="215" t="s">
        <v>44</v>
      </c>
      <c r="C22498" s="24"/>
    </row>
    <row r="22499" spans="1:3" ht="12.75" customHeight="1" x14ac:dyDescent="0.2">
      <c r="A22499" s="215" t="s">
        <v>16950</v>
      </c>
      <c r="B22499" s="215" t="s">
        <v>44</v>
      </c>
      <c r="C22499" s="24"/>
    </row>
    <row r="22500" spans="1:3" ht="12.75" customHeight="1" x14ac:dyDescent="0.2">
      <c r="A22500" s="215" t="s">
        <v>16951</v>
      </c>
      <c r="B22500" s="215" t="s">
        <v>44</v>
      </c>
      <c r="C22500" s="24"/>
    </row>
    <row r="22501" spans="1:3" ht="12.75" customHeight="1" x14ac:dyDescent="0.2">
      <c r="A22501" s="215" t="s">
        <v>24438</v>
      </c>
      <c r="B22501" s="215" t="s">
        <v>44</v>
      </c>
      <c r="C22501" s="24"/>
    </row>
    <row r="22502" spans="1:3" ht="12.75" customHeight="1" x14ac:dyDescent="0.2">
      <c r="A22502" s="215" t="s">
        <v>16985</v>
      </c>
      <c r="B22502" s="215" t="s">
        <v>44</v>
      </c>
      <c r="C22502" s="24"/>
    </row>
    <row r="22503" spans="1:3" ht="12.75" customHeight="1" x14ac:dyDescent="0.2">
      <c r="A22503" s="215" t="s">
        <v>16952</v>
      </c>
      <c r="B22503" s="215" t="s">
        <v>44</v>
      </c>
      <c r="C22503" s="24"/>
    </row>
    <row r="22504" spans="1:3" ht="12.75" customHeight="1" x14ac:dyDescent="0.2">
      <c r="A22504" s="215" t="s">
        <v>16986</v>
      </c>
      <c r="B22504" s="215" t="s">
        <v>44</v>
      </c>
      <c r="C22504" s="24"/>
    </row>
    <row r="22505" spans="1:3" ht="12.75" customHeight="1" x14ac:dyDescent="0.2">
      <c r="A22505" s="215" t="s">
        <v>16953</v>
      </c>
      <c r="B22505" s="215" t="s">
        <v>44</v>
      </c>
      <c r="C22505" s="24"/>
    </row>
    <row r="22506" spans="1:3" ht="12.75" customHeight="1" x14ac:dyDescent="0.2">
      <c r="A22506" s="215" t="s">
        <v>24439</v>
      </c>
      <c r="B22506" s="215" t="s">
        <v>44</v>
      </c>
      <c r="C22506" s="24"/>
    </row>
    <row r="22507" spans="1:3" ht="12.75" customHeight="1" x14ac:dyDescent="0.2">
      <c r="A22507" s="215" t="s">
        <v>16987</v>
      </c>
      <c r="B22507" s="215" t="s">
        <v>44</v>
      </c>
      <c r="C22507" s="24"/>
    </row>
    <row r="22508" spans="1:3" ht="12.75" customHeight="1" x14ac:dyDescent="0.2">
      <c r="A22508" s="215" t="s">
        <v>24440</v>
      </c>
      <c r="B22508" s="215" t="s">
        <v>44</v>
      </c>
      <c r="C22508" s="24"/>
    </row>
    <row r="22509" spans="1:3" ht="12.75" customHeight="1" x14ac:dyDescent="0.2">
      <c r="A22509" s="215" t="s">
        <v>24441</v>
      </c>
      <c r="B22509" s="215" t="s">
        <v>44</v>
      </c>
      <c r="C22509" s="24"/>
    </row>
    <row r="22510" spans="1:3" ht="12.75" customHeight="1" x14ac:dyDescent="0.2">
      <c r="A22510" s="215" t="s">
        <v>16988</v>
      </c>
      <c r="B22510" s="215" t="s">
        <v>44</v>
      </c>
      <c r="C22510" s="24"/>
    </row>
    <row r="22511" spans="1:3" ht="12.75" customHeight="1" x14ac:dyDescent="0.2">
      <c r="A22511" s="215" t="s">
        <v>3305</v>
      </c>
      <c r="B22511" s="215" t="s">
        <v>44</v>
      </c>
      <c r="C22511" s="24"/>
    </row>
    <row r="22512" spans="1:3" ht="12.75" customHeight="1" x14ac:dyDescent="0.2">
      <c r="A22512" s="215" t="s">
        <v>16954</v>
      </c>
      <c r="B22512" s="215" t="s">
        <v>44</v>
      </c>
      <c r="C22512" s="24"/>
    </row>
    <row r="22513" spans="1:3" ht="12.75" customHeight="1" x14ac:dyDescent="0.2">
      <c r="A22513" s="215" t="s">
        <v>16989</v>
      </c>
      <c r="B22513" s="215" t="s">
        <v>44</v>
      </c>
      <c r="C22513" s="24"/>
    </row>
    <row r="22514" spans="1:3" ht="12.75" customHeight="1" x14ac:dyDescent="0.2">
      <c r="A22514" s="215" t="s">
        <v>16955</v>
      </c>
      <c r="B22514" s="215" t="s">
        <v>44</v>
      </c>
      <c r="C22514" s="24"/>
    </row>
    <row r="22515" spans="1:3" ht="12.75" customHeight="1" x14ac:dyDescent="0.2">
      <c r="A22515" s="215" t="s">
        <v>16956</v>
      </c>
      <c r="B22515" s="215" t="s">
        <v>44</v>
      </c>
      <c r="C22515" s="24"/>
    </row>
    <row r="22516" spans="1:3" ht="12.75" customHeight="1" x14ac:dyDescent="0.2">
      <c r="A22516" s="215" t="s">
        <v>2716</v>
      </c>
      <c r="B22516" s="215" t="s">
        <v>44</v>
      </c>
      <c r="C22516" s="24"/>
    </row>
    <row r="22517" spans="1:3" ht="12.75" customHeight="1" x14ac:dyDescent="0.2">
      <c r="A22517" s="215" t="s">
        <v>16957</v>
      </c>
      <c r="B22517" s="215" t="s">
        <v>44</v>
      </c>
      <c r="C22517" s="24"/>
    </row>
    <row r="22518" spans="1:3" ht="12.75" customHeight="1" x14ac:dyDescent="0.2">
      <c r="A22518" s="215" t="s">
        <v>16958</v>
      </c>
      <c r="B22518" s="215" t="s">
        <v>44</v>
      </c>
      <c r="C22518" s="24"/>
    </row>
    <row r="22519" spans="1:3" ht="12.75" customHeight="1" x14ac:dyDescent="0.2">
      <c r="A22519" s="215" t="s">
        <v>16959</v>
      </c>
      <c r="B22519" s="215" t="s">
        <v>44</v>
      </c>
      <c r="C22519" s="24"/>
    </row>
    <row r="22520" spans="1:3" ht="12.75" customHeight="1" x14ac:dyDescent="0.2">
      <c r="A22520" s="215" t="s">
        <v>16960</v>
      </c>
      <c r="B22520" s="215" t="s">
        <v>44</v>
      </c>
      <c r="C22520" s="24"/>
    </row>
    <row r="22521" spans="1:3" ht="12.75" customHeight="1" x14ac:dyDescent="0.2">
      <c r="A22521" s="215" t="s">
        <v>16961</v>
      </c>
      <c r="B22521" s="215" t="s">
        <v>44</v>
      </c>
      <c r="C22521" s="24"/>
    </row>
    <row r="22522" spans="1:3" ht="12.75" customHeight="1" x14ac:dyDescent="0.2">
      <c r="A22522" s="215" t="s">
        <v>24442</v>
      </c>
      <c r="B22522" s="215" t="s">
        <v>44</v>
      </c>
      <c r="C22522" s="24"/>
    </row>
    <row r="22523" spans="1:3" ht="12.75" customHeight="1" x14ac:dyDescent="0.2">
      <c r="A22523" s="215" t="s">
        <v>24443</v>
      </c>
      <c r="B22523" s="215" t="s">
        <v>44</v>
      </c>
      <c r="C22523" s="24"/>
    </row>
    <row r="22524" spans="1:3" ht="12.75" customHeight="1" x14ac:dyDescent="0.2">
      <c r="A22524" s="215" t="s">
        <v>24444</v>
      </c>
      <c r="B22524" s="215" t="s">
        <v>44</v>
      </c>
      <c r="C22524" s="24"/>
    </row>
    <row r="22525" spans="1:3" ht="12.75" customHeight="1" x14ac:dyDescent="0.2">
      <c r="A22525" s="215" t="s">
        <v>3306</v>
      </c>
      <c r="B22525" s="215" t="s">
        <v>44</v>
      </c>
      <c r="C22525" s="24"/>
    </row>
    <row r="22526" spans="1:3" ht="12.75" customHeight="1" x14ac:dyDescent="0.2">
      <c r="A22526" s="215" t="s">
        <v>2717</v>
      </c>
      <c r="B22526" s="215" t="s">
        <v>44</v>
      </c>
      <c r="C22526" s="24"/>
    </row>
    <row r="22527" spans="1:3" ht="12.75" customHeight="1" x14ac:dyDescent="0.2">
      <c r="A22527" s="215" t="s">
        <v>16962</v>
      </c>
      <c r="B22527" s="215" t="s">
        <v>44</v>
      </c>
      <c r="C22527" s="24"/>
    </row>
    <row r="22528" spans="1:3" ht="12.75" customHeight="1" x14ac:dyDescent="0.2">
      <c r="A22528" s="215" t="s">
        <v>24445</v>
      </c>
      <c r="B22528" s="215" t="s">
        <v>44</v>
      </c>
      <c r="C22528" s="24"/>
    </row>
    <row r="22529" spans="1:3" ht="12.75" customHeight="1" x14ac:dyDescent="0.2">
      <c r="A22529" s="215" t="s">
        <v>16963</v>
      </c>
      <c r="B22529" s="215" t="s">
        <v>44</v>
      </c>
      <c r="C22529" s="24"/>
    </row>
    <row r="22530" spans="1:3" ht="12.75" customHeight="1" x14ac:dyDescent="0.2">
      <c r="A22530" s="215" t="s">
        <v>16964</v>
      </c>
      <c r="B22530" s="215" t="s">
        <v>44</v>
      </c>
      <c r="C22530" s="24"/>
    </row>
    <row r="22531" spans="1:3" ht="12.75" customHeight="1" x14ac:dyDescent="0.2">
      <c r="A22531" s="215" t="s">
        <v>16965</v>
      </c>
      <c r="B22531" s="215" t="s">
        <v>44</v>
      </c>
      <c r="C22531" s="24"/>
    </row>
    <row r="22532" spans="1:3" ht="12.75" customHeight="1" x14ac:dyDescent="0.2">
      <c r="A22532" s="215" t="s">
        <v>16966</v>
      </c>
      <c r="B22532" s="215" t="s">
        <v>44</v>
      </c>
      <c r="C22532" s="24"/>
    </row>
    <row r="22533" spans="1:3" ht="12.75" customHeight="1" x14ac:dyDescent="0.2">
      <c r="A22533" s="215" t="s">
        <v>16967</v>
      </c>
      <c r="B22533" s="215" t="s">
        <v>44</v>
      </c>
      <c r="C22533" s="24"/>
    </row>
    <row r="22534" spans="1:3" ht="12.75" customHeight="1" x14ac:dyDescent="0.2">
      <c r="A22534" s="215" t="s">
        <v>16968</v>
      </c>
      <c r="B22534" s="215" t="s">
        <v>44</v>
      </c>
      <c r="C22534" s="24"/>
    </row>
    <row r="22535" spans="1:3" ht="12.75" customHeight="1" x14ac:dyDescent="0.2">
      <c r="A22535" s="215" t="s">
        <v>44</v>
      </c>
      <c r="B22535" s="215" t="s">
        <v>44</v>
      </c>
      <c r="C22535" s="24"/>
    </row>
    <row r="22536" spans="1:3" ht="12.75" customHeight="1" x14ac:dyDescent="0.2">
      <c r="A22536" s="215" t="s">
        <v>16969</v>
      </c>
      <c r="B22536" s="215" t="s">
        <v>44</v>
      </c>
      <c r="C22536" s="24"/>
    </row>
    <row r="22537" spans="1:3" ht="12.75" customHeight="1" x14ac:dyDescent="0.2">
      <c r="A22537" s="215" t="s">
        <v>16970</v>
      </c>
      <c r="B22537" s="215" t="s">
        <v>44</v>
      </c>
      <c r="C22537" s="24"/>
    </row>
    <row r="22538" spans="1:3" ht="12.75" customHeight="1" x14ac:dyDescent="0.2">
      <c r="A22538" s="215" t="s">
        <v>16971</v>
      </c>
      <c r="B22538" s="215" t="s">
        <v>44</v>
      </c>
      <c r="C22538" s="24"/>
    </row>
    <row r="22539" spans="1:3" ht="12.75" customHeight="1" x14ac:dyDescent="0.2">
      <c r="A22539" s="215" t="s">
        <v>16972</v>
      </c>
      <c r="B22539" s="215" t="s">
        <v>44</v>
      </c>
      <c r="C22539" s="24"/>
    </row>
    <row r="22540" spans="1:3" ht="12.75" customHeight="1" x14ac:dyDescent="0.2">
      <c r="A22540" s="215" t="s">
        <v>16973</v>
      </c>
      <c r="B22540" s="215" t="s">
        <v>44</v>
      </c>
      <c r="C22540" s="24"/>
    </row>
    <row r="22541" spans="1:3" ht="12.75" customHeight="1" x14ac:dyDescent="0.2">
      <c r="A22541" s="215" t="s">
        <v>16974</v>
      </c>
      <c r="B22541" s="215" t="s">
        <v>44</v>
      </c>
      <c r="C22541" s="24"/>
    </row>
    <row r="22542" spans="1:3" ht="12.75" customHeight="1" x14ac:dyDescent="0.2">
      <c r="A22542" s="215" t="s">
        <v>2718</v>
      </c>
      <c r="B22542" s="215" t="s">
        <v>44</v>
      </c>
      <c r="C22542" s="24"/>
    </row>
    <row r="22543" spans="1:3" ht="12.75" customHeight="1" x14ac:dyDescent="0.2">
      <c r="A22543" s="215" t="s">
        <v>16975</v>
      </c>
      <c r="B22543" s="215" t="s">
        <v>44</v>
      </c>
      <c r="C22543" s="24"/>
    </row>
    <row r="22544" spans="1:3" ht="12.75" customHeight="1" x14ac:dyDescent="0.2">
      <c r="A22544" s="215" t="s">
        <v>16976</v>
      </c>
      <c r="B22544" s="215" t="s">
        <v>44</v>
      </c>
      <c r="C22544" s="24"/>
    </row>
    <row r="22545" spans="1:3" ht="12.75" customHeight="1" x14ac:dyDescent="0.2">
      <c r="A22545" s="215" t="s">
        <v>16977</v>
      </c>
      <c r="B22545" s="215" t="s">
        <v>44</v>
      </c>
      <c r="C22545" s="24"/>
    </row>
    <row r="22546" spans="1:3" ht="12.75" customHeight="1" x14ac:dyDescent="0.2">
      <c r="A22546" s="215" t="s">
        <v>16978</v>
      </c>
      <c r="B22546" s="215" t="s">
        <v>44</v>
      </c>
      <c r="C22546" s="24"/>
    </row>
    <row r="22547" spans="1:3" ht="12.75" customHeight="1" x14ac:dyDescent="0.2">
      <c r="A22547" s="215" t="s">
        <v>21329</v>
      </c>
      <c r="B22547" s="215" t="s">
        <v>74</v>
      </c>
      <c r="C22547" s="24"/>
    </row>
    <row r="22548" spans="1:3" ht="12.75" customHeight="1" x14ac:dyDescent="0.2">
      <c r="A22548" s="215" t="s">
        <v>21330</v>
      </c>
      <c r="B22548" s="215" t="s">
        <v>74</v>
      </c>
      <c r="C22548" s="24"/>
    </row>
    <row r="22549" spans="1:3" ht="12.75" customHeight="1" x14ac:dyDescent="0.2">
      <c r="A22549" s="215" t="s">
        <v>21331</v>
      </c>
      <c r="B22549" s="215" t="s">
        <v>74</v>
      </c>
      <c r="C22549" s="24"/>
    </row>
    <row r="22550" spans="1:3" ht="12.75" customHeight="1" x14ac:dyDescent="0.2">
      <c r="A22550" s="215" t="s">
        <v>21332</v>
      </c>
      <c r="B22550" s="215" t="s">
        <v>74</v>
      </c>
      <c r="C22550" s="24"/>
    </row>
    <row r="22551" spans="1:3" ht="12.75" customHeight="1" x14ac:dyDescent="0.2">
      <c r="A22551" s="215" t="s">
        <v>3727</v>
      </c>
      <c r="B22551" s="215" t="s">
        <v>74</v>
      </c>
      <c r="C22551" s="24"/>
    </row>
    <row r="22552" spans="1:3" ht="12.75" customHeight="1" x14ac:dyDescent="0.2">
      <c r="A22552" s="215" t="s">
        <v>8223</v>
      </c>
      <c r="B22552" s="215" t="s">
        <v>74</v>
      </c>
      <c r="C22552" s="24"/>
    </row>
    <row r="22553" spans="1:3" ht="12.75" customHeight="1" x14ac:dyDescent="0.2">
      <c r="A22553" s="215" t="s">
        <v>3735</v>
      </c>
      <c r="B22553" s="215" t="s">
        <v>74</v>
      </c>
      <c r="C22553" s="24"/>
    </row>
    <row r="22554" spans="1:3" ht="12.75" customHeight="1" x14ac:dyDescent="0.2">
      <c r="A22554" s="185" t="s">
        <v>26500</v>
      </c>
      <c r="B22554" s="185" t="s">
        <v>74</v>
      </c>
      <c r="C22554" s="24"/>
    </row>
    <row r="22555" spans="1:3" ht="12.75" customHeight="1" x14ac:dyDescent="0.2">
      <c r="A22555" s="185" t="s">
        <v>26501</v>
      </c>
      <c r="B22555" s="185" t="s">
        <v>74</v>
      </c>
      <c r="C22555" s="24"/>
    </row>
    <row r="22556" spans="1:3" ht="12.75" customHeight="1" x14ac:dyDescent="0.2">
      <c r="A22556" s="215" t="s">
        <v>8226</v>
      </c>
      <c r="B22556" s="215" t="s">
        <v>74</v>
      </c>
      <c r="C22556" s="24"/>
    </row>
    <row r="22557" spans="1:3" ht="12.75" customHeight="1" x14ac:dyDescent="0.2">
      <c r="A22557" s="215" t="s">
        <v>8227</v>
      </c>
      <c r="B22557" s="215" t="s">
        <v>74</v>
      </c>
      <c r="C22557" s="24"/>
    </row>
    <row r="22558" spans="1:3" ht="12.75" customHeight="1" x14ac:dyDescent="0.2">
      <c r="A22558" s="215" t="s">
        <v>3739</v>
      </c>
      <c r="B22558" s="215" t="s">
        <v>74</v>
      </c>
      <c r="C22558" s="24"/>
    </row>
    <row r="22559" spans="1:3" ht="12.75" customHeight="1" x14ac:dyDescent="0.2">
      <c r="A22559" s="215" t="s">
        <v>16990</v>
      </c>
      <c r="B22559" s="215" t="s">
        <v>74</v>
      </c>
      <c r="C22559" s="24"/>
    </row>
    <row r="22560" spans="1:3" ht="12.75" customHeight="1" x14ac:dyDescent="0.2">
      <c r="A22560" s="215" t="s">
        <v>8228</v>
      </c>
      <c r="B22560" s="215" t="s">
        <v>74</v>
      </c>
      <c r="C22560" s="24"/>
    </row>
    <row r="22561" spans="1:3" ht="12.75" customHeight="1" x14ac:dyDescent="0.2">
      <c r="A22561" s="215" t="s">
        <v>8229</v>
      </c>
      <c r="B22561" s="215" t="s">
        <v>74</v>
      </c>
      <c r="C22561" s="24"/>
    </row>
    <row r="22562" spans="1:3" ht="12.75" customHeight="1" x14ac:dyDescent="0.2">
      <c r="A22562" s="215" t="s">
        <v>2721</v>
      </c>
      <c r="B22562" s="215" t="s">
        <v>74</v>
      </c>
      <c r="C22562" s="24"/>
    </row>
    <row r="22563" spans="1:3" ht="12.75" customHeight="1" x14ac:dyDescent="0.2">
      <c r="A22563" s="215" t="s">
        <v>16991</v>
      </c>
      <c r="B22563" s="215" t="s">
        <v>74</v>
      </c>
      <c r="C22563" s="24"/>
    </row>
    <row r="22564" spans="1:3" ht="12.75" customHeight="1" x14ac:dyDescent="0.2">
      <c r="A22564" s="215" t="s">
        <v>16999</v>
      </c>
      <c r="B22564" s="215" t="s">
        <v>796</v>
      </c>
      <c r="C22564" s="24"/>
    </row>
    <row r="22565" spans="1:3" ht="12.75" customHeight="1" x14ac:dyDescent="0.2">
      <c r="A22565" s="215" t="s">
        <v>16992</v>
      </c>
      <c r="B22565" s="215" t="s">
        <v>796</v>
      </c>
      <c r="C22565" s="24"/>
    </row>
    <row r="22566" spans="1:3" ht="12.75" customHeight="1" x14ac:dyDescent="0.2">
      <c r="A22566" s="215" t="s">
        <v>26235</v>
      </c>
      <c r="B22566" s="215" t="s">
        <v>796</v>
      </c>
      <c r="C22566" s="24"/>
    </row>
    <row r="22567" spans="1:3" ht="12.75" customHeight="1" x14ac:dyDescent="0.2">
      <c r="A22567" s="215" t="s">
        <v>16993</v>
      </c>
      <c r="B22567" s="215" t="s">
        <v>796</v>
      </c>
      <c r="C22567" s="24"/>
    </row>
    <row r="22568" spans="1:3" ht="12.75" customHeight="1" x14ac:dyDescent="0.2">
      <c r="A22568" s="215" t="s">
        <v>16994</v>
      </c>
      <c r="B22568" s="215" t="s">
        <v>796</v>
      </c>
      <c r="C22568" s="24"/>
    </row>
    <row r="22569" spans="1:3" ht="12.75" customHeight="1" x14ac:dyDescent="0.2">
      <c r="A22569" s="215" t="s">
        <v>24452</v>
      </c>
      <c r="B22569" s="215" t="s">
        <v>796</v>
      </c>
      <c r="C22569" s="24"/>
    </row>
    <row r="22570" spans="1:3" ht="12.75" customHeight="1" x14ac:dyDescent="0.2">
      <c r="A22570" s="215" t="s">
        <v>16995</v>
      </c>
      <c r="B22570" s="215" t="s">
        <v>796</v>
      </c>
      <c r="C22570" s="24"/>
    </row>
    <row r="22571" spans="1:3" ht="12.75" customHeight="1" x14ac:dyDescent="0.2">
      <c r="A22571" s="215" t="s">
        <v>17000</v>
      </c>
      <c r="B22571" s="215" t="s">
        <v>796</v>
      </c>
      <c r="C22571" s="24"/>
    </row>
    <row r="22572" spans="1:3" ht="12.75" customHeight="1" x14ac:dyDescent="0.2">
      <c r="A22572" s="215" t="s">
        <v>24453</v>
      </c>
      <c r="B22572" s="215" t="s">
        <v>796</v>
      </c>
      <c r="C22572" s="24"/>
    </row>
    <row r="22573" spans="1:3" ht="12.75" customHeight="1" x14ac:dyDescent="0.2">
      <c r="A22573" s="215" t="s">
        <v>16996</v>
      </c>
      <c r="B22573" s="215" t="s">
        <v>796</v>
      </c>
      <c r="C22573" s="24"/>
    </row>
    <row r="22574" spans="1:3" ht="12.75" customHeight="1" x14ac:dyDescent="0.2">
      <c r="A22574" s="215" t="s">
        <v>24454</v>
      </c>
      <c r="B22574" s="215" t="s">
        <v>796</v>
      </c>
      <c r="C22574" s="24"/>
    </row>
    <row r="22575" spans="1:3" ht="12.75" customHeight="1" x14ac:dyDescent="0.2">
      <c r="A22575" s="215" t="s">
        <v>24455</v>
      </c>
      <c r="B22575" s="215" t="s">
        <v>796</v>
      </c>
      <c r="C22575" s="24"/>
    </row>
    <row r="22576" spans="1:3" ht="12.75" customHeight="1" x14ac:dyDescent="0.2">
      <c r="A22576" s="215" t="s">
        <v>24446</v>
      </c>
      <c r="B22576" s="215" t="s">
        <v>796</v>
      </c>
      <c r="C22576" s="24"/>
    </row>
    <row r="22577" spans="1:3" ht="12.75" customHeight="1" x14ac:dyDescent="0.2">
      <c r="A22577" s="215" t="s">
        <v>24447</v>
      </c>
      <c r="B22577" s="215" t="s">
        <v>796</v>
      </c>
      <c r="C22577" s="24"/>
    </row>
    <row r="22578" spans="1:3" ht="12.75" customHeight="1" x14ac:dyDescent="0.2">
      <c r="A22578" s="215" t="s">
        <v>17001</v>
      </c>
      <c r="B22578" s="215" t="s">
        <v>796</v>
      </c>
      <c r="C22578" s="24"/>
    </row>
    <row r="22579" spans="1:3" ht="12.75" customHeight="1" x14ac:dyDescent="0.2">
      <c r="A22579" s="215" t="s">
        <v>24456</v>
      </c>
      <c r="B22579" s="215" t="s">
        <v>796</v>
      </c>
      <c r="C22579" s="24"/>
    </row>
    <row r="22580" spans="1:3" ht="12.75" customHeight="1" x14ac:dyDescent="0.2">
      <c r="A22580" s="215" t="s">
        <v>24448</v>
      </c>
      <c r="B22580" s="215" t="s">
        <v>796</v>
      </c>
      <c r="C22580" s="24"/>
    </row>
    <row r="22581" spans="1:3" ht="12.75" customHeight="1" x14ac:dyDescent="0.2">
      <c r="A22581" s="215" t="s">
        <v>24449</v>
      </c>
      <c r="B22581" s="215" t="s">
        <v>796</v>
      </c>
      <c r="C22581" s="24"/>
    </row>
    <row r="22582" spans="1:3" ht="12.75" customHeight="1" x14ac:dyDescent="0.2">
      <c r="A22582" s="215" t="s">
        <v>24450</v>
      </c>
      <c r="B22582" s="215" t="s">
        <v>796</v>
      </c>
      <c r="C22582" s="24"/>
    </row>
    <row r="22583" spans="1:3" ht="12.75" customHeight="1" x14ac:dyDescent="0.2">
      <c r="A22583" s="215" t="s">
        <v>16997</v>
      </c>
      <c r="B22583" s="215" t="s">
        <v>796</v>
      </c>
      <c r="C22583" s="24"/>
    </row>
    <row r="22584" spans="1:3" ht="12.75" customHeight="1" x14ac:dyDescent="0.2">
      <c r="A22584" s="215" t="s">
        <v>16998</v>
      </c>
      <c r="B22584" s="215" t="s">
        <v>796</v>
      </c>
      <c r="C22584" s="24"/>
    </row>
    <row r="22585" spans="1:3" ht="12.75" customHeight="1" x14ac:dyDescent="0.2">
      <c r="A22585" s="215" t="s">
        <v>26236</v>
      </c>
      <c r="B22585" s="215" t="s">
        <v>796</v>
      </c>
      <c r="C22585" s="24"/>
    </row>
    <row r="22586" spans="1:3" ht="12.75" customHeight="1" x14ac:dyDescent="0.2">
      <c r="A22586" s="215" t="s">
        <v>24451</v>
      </c>
      <c r="B22586" s="215" t="s">
        <v>796</v>
      </c>
      <c r="C22586" s="24"/>
    </row>
    <row r="22587" spans="1:3" ht="12.75" customHeight="1" x14ac:dyDescent="0.2">
      <c r="A22587" s="215" t="s">
        <v>17002</v>
      </c>
      <c r="B22587" s="215" t="s">
        <v>796</v>
      </c>
      <c r="C22587" s="24"/>
    </row>
    <row r="22588" spans="1:3" ht="12.75" customHeight="1" x14ac:dyDescent="0.2">
      <c r="A22588" s="215" t="s">
        <v>324</v>
      </c>
      <c r="B22588" s="215" t="s">
        <v>324</v>
      </c>
      <c r="C22588" s="24"/>
    </row>
    <row r="22589" spans="1:3" ht="12.75" customHeight="1" x14ac:dyDescent="0.2">
      <c r="A22589" s="215" t="s">
        <v>17003</v>
      </c>
      <c r="B22589" s="215" t="s">
        <v>324</v>
      </c>
      <c r="C22589" s="24"/>
    </row>
    <row r="22590" spans="1:3" ht="12.75" customHeight="1" x14ac:dyDescent="0.2">
      <c r="A22590" s="215" t="s">
        <v>2722</v>
      </c>
      <c r="B22590" s="215" t="s">
        <v>27</v>
      </c>
      <c r="C22590" s="24"/>
    </row>
    <row r="22591" spans="1:3" ht="12.75" customHeight="1" x14ac:dyDescent="0.2">
      <c r="A22591" s="215" t="s">
        <v>17004</v>
      </c>
      <c r="B22591" s="215" t="s">
        <v>27</v>
      </c>
      <c r="C22591" s="24"/>
    </row>
    <row r="22592" spans="1:3" ht="12.75" customHeight="1" x14ac:dyDescent="0.2">
      <c r="A22592" s="215" t="s">
        <v>24465</v>
      </c>
      <c r="B22592" s="215" t="s">
        <v>27</v>
      </c>
      <c r="C22592" s="24"/>
    </row>
    <row r="22593" spans="1:3" ht="12.75" customHeight="1" x14ac:dyDescent="0.2">
      <c r="A22593" s="215" t="s">
        <v>24466</v>
      </c>
      <c r="B22593" s="215" t="s">
        <v>27</v>
      </c>
      <c r="C22593" s="24"/>
    </row>
    <row r="22594" spans="1:3" ht="12.75" customHeight="1" x14ac:dyDescent="0.2">
      <c r="A22594" s="215" t="s">
        <v>24467</v>
      </c>
      <c r="B22594" s="215" t="s">
        <v>27</v>
      </c>
      <c r="C22594" s="24"/>
    </row>
    <row r="22595" spans="1:3" ht="12.75" customHeight="1" x14ac:dyDescent="0.2">
      <c r="A22595" s="215" t="s">
        <v>17005</v>
      </c>
      <c r="B22595" s="215" t="s">
        <v>27</v>
      </c>
      <c r="C22595" s="24"/>
    </row>
    <row r="22596" spans="1:3" ht="12.75" customHeight="1" x14ac:dyDescent="0.2">
      <c r="A22596" s="215" t="s">
        <v>17006</v>
      </c>
      <c r="B22596" s="215" t="s">
        <v>27</v>
      </c>
      <c r="C22596" s="24"/>
    </row>
    <row r="22597" spans="1:3" ht="12.75" customHeight="1" x14ac:dyDescent="0.2">
      <c r="A22597" s="215" t="s">
        <v>17007</v>
      </c>
      <c r="B22597" s="215" t="s">
        <v>27</v>
      </c>
      <c r="C22597" s="24"/>
    </row>
    <row r="22598" spans="1:3" ht="12.75" customHeight="1" x14ac:dyDescent="0.2">
      <c r="A22598" s="215" t="s">
        <v>17008</v>
      </c>
      <c r="B22598" s="215" t="s">
        <v>27</v>
      </c>
      <c r="C22598" s="24"/>
    </row>
    <row r="22599" spans="1:3" ht="12.75" customHeight="1" x14ac:dyDescent="0.2">
      <c r="A22599" s="215" t="s">
        <v>17009</v>
      </c>
      <c r="B22599" s="215" t="s">
        <v>27</v>
      </c>
      <c r="C22599" s="24"/>
    </row>
    <row r="22600" spans="1:3" ht="12.75" customHeight="1" x14ac:dyDescent="0.2">
      <c r="A22600" s="215" t="s">
        <v>17010</v>
      </c>
      <c r="B22600" s="215" t="s">
        <v>27</v>
      </c>
      <c r="C22600" s="24"/>
    </row>
    <row r="22601" spans="1:3" ht="12.75" customHeight="1" x14ac:dyDescent="0.2">
      <c r="A22601" s="215" t="s">
        <v>17011</v>
      </c>
      <c r="B22601" s="215" t="s">
        <v>27</v>
      </c>
      <c r="C22601" s="24"/>
    </row>
    <row r="22602" spans="1:3" ht="12.75" customHeight="1" x14ac:dyDescent="0.2">
      <c r="A22602" s="215" t="s">
        <v>17012</v>
      </c>
      <c r="B22602" s="215" t="s">
        <v>27</v>
      </c>
      <c r="C22602" s="24"/>
    </row>
    <row r="22603" spans="1:3" ht="12.75" customHeight="1" x14ac:dyDescent="0.2">
      <c r="A22603" s="215" t="s">
        <v>17013</v>
      </c>
      <c r="B22603" s="215" t="s">
        <v>27</v>
      </c>
      <c r="C22603" s="24"/>
    </row>
    <row r="22604" spans="1:3" ht="12.75" customHeight="1" x14ac:dyDescent="0.2">
      <c r="A22604" s="215" t="s">
        <v>17014</v>
      </c>
      <c r="B22604" s="215" t="s">
        <v>27</v>
      </c>
      <c r="C22604" s="24"/>
    </row>
    <row r="22605" spans="1:3" ht="12.75" customHeight="1" x14ac:dyDescent="0.2">
      <c r="A22605" s="215" t="s">
        <v>17015</v>
      </c>
      <c r="B22605" s="215" t="s">
        <v>27</v>
      </c>
      <c r="C22605" s="24"/>
    </row>
    <row r="22606" spans="1:3" ht="12.75" customHeight="1" x14ac:dyDescent="0.2">
      <c r="A22606" s="215" t="s">
        <v>2723</v>
      </c>
      <c r="B22606" s="215" t="s">
        <v>27</v>
      </c>
      <c r="C22606" s="24"/>
    </row>
    <row r="22607" spans="1:3" ht="12.75" customHeight="1" x14ac:dyDescent="0.2">
      <c r="A22607" s="215" t="s">
        <v>17016</v>
      </c>
      <c r="B22607" s="215" t="s">
        <v>27</v>
      </c>
      <c r="C22607" s="24"/>
    </row>
    <row r="22608" spans="1:3" ht="12.75" customHeight="1" x14ac:dyDescent="0.2">
      <c r="A22608" s="215" t="s">
        <v>24468</v>
      </c>
      <c r="B22608" s="215" t="s">
        <v>27</v>
      </c>
      <c r="C22608" s="24"/>
    </row>
    <row r="22609" spans="1:3" ht="12.75" customHeight="1" x14ac:dyDescent="0.2">
      <c r="A22609" s="215" t="s">
        <v>24469</v>
      </c>
      <c r="B22609" s="215" t="s">
        <v>27</v>
      </c>
      <c r="C22609" s="24"/>
    </row>
    <row r="22610" spans="1:3" ht="12.75" customHeight="1" x14ac:dyDescent="0.2">
      <c r="A22610" s="215" t="s">
        <v>26237</v>
      </c>
      <c r="B22610" s="215" t="s">
        <v>27</v>
      </c>
      <c r="C22610" s="24"/>
    </row>
    <row r="22611" spans="1:3" ht="12.75" customHeight="1" x14ac:dyDescent="0.2">
      <c r="A22611" s="215" t="s">
        <v>24470</v>
      </c>
      <c r="B22611" s="215" t="s">
        <v>27</v>
      </c>
      <c r="C22611" s="24"/>
    </row>
    <row r="22612" spans="1:3" ht="12.75" customHeight="1" x14ac:dyDescent="0.2">
      <c r="A22612" s="215" t="s">
        <v>24471</v>
      </c>
      <c r="B22612" s="215" t="s">
        <v>27</v>
      </c>
      <c r="C22612" s="24"/>
    </row>
    <row r="22613" spans="1:3" ht="12.75" customHeight="1" x14ac:dyDescent="0.2">
      <c r="A22613" s="215" t="s">
        <v>24472</v>
      </c>
      <c r="B22613" s="215" t="s">
        <v>27</v>
      </c>
      <c r="C22613" s="24"/>
    </row>
    <row r="22614" spans="1:3" ht="12.75" customHeight="1" x14ac:dyDescent="0.2">
      <c r="A22614" s="215" t="s">
        <v>17017</v>
      </c>
      <c r="B22614" s="215" t="s">
        <v>27</v>
      </c>
      <c r="C22614" s="24"/>
    </row>
    <row r="22615" spans="1:3" ht="12.75" customHeight="1" x14ac:dyDescent="0.2">
      <c r="A22615" s="215" t="s">
        <v>17018</v>
      </c>
      <c r="B22615" s="215" t="s">
        <v>27</v>
      </c>
      <c r="C22615" s="24"/>
    </row>
    <row r="22616" spans="1:3" ht="12.75" customHeight="1" x14ac:dyDescent="0.2">
      <c r="A22616" s="215" t="s">
        <v>24459</v>
      </c>
      <c r="B22616" s="215" t="s">
        <v>27</v>
      </c>
      <c r="C22616" s="24"/>
    </row>
    <row r="22617" spans="1:3" ht="12.75" customHeight="1" x14ac:dyDescent="0.2">
      <c r="A22617" s="215" t="s">
        <v>2724</v>
      </c>
      <c r="B22617" s="215" t="s">
        <v>27</v>
      </c>
      <c r="C22617" s="24"/>
    </row>
    <row r="22618" spans="1:3" ht="12.75" customHeight="1" x14ac:dyDescent="0.2">
      <c r="A22618" s="215" t="s">
        <v>17019</v>
      </c>
      <c r="B22618" s="215" t="s">
        <v>27</v>
      </c>
      <c r="C22618" s="24"/>
    </row>
    <row r="22619" spans="1:3" ht="12.75" customHeight="1" x14ac:dyDescent="0.2">
      <c r="A22619" s="215" t="s">
        <v>17020</v>
      </c>
      <c r="B22619" s="215" t="s">
        <v>27</v>
      </c>
      <c r="C22619" s="24"/>
    </row>
    <row r="22620" spans="1:3" ht="12.75" customHeight="1" x14ac:dyDescent="0.2">
      <c r="A22620" s="215" t="s">
        <v>24460</v>
      </c>
      <c r="B22620" s="215" t="s">
        <v>27</v>
      </c>
      <c r="C22620" s="24"/>
    </row>
    <row r="22621" spans="1:3" ht="12.75" customHeight="1" x14ac:dyDescent="0.2">
      <c r="A22621" s="215" t="s">
        <v>2725</v>
      </c>
      <c r="B22621" s="215" t="s">
        <v>27</v>
      </c>
      <c r="C22621" s="24"/>
    </row>
    <row r="22622" spans="1:3" ht="12.75" customHeight="1" x14ac:dyDescent="0.2">
      <c r="A22622" s="215" t="s">
        <v>17021</v>
      </c>
      <c r="B22622" s="215" t="s">
        <v>27</v>
      </c>
      <c r="C22622" s="24"/>
    </row>
    <row r="22623" spans="1:3" ht="12.75" customHeight="1" x14ac:dyDescent="0.2">
      <c r="A22623" s="215" t="s">
        <v>24473</v>
      </c>
      <c r="B22623" s="215" t="s">
        <v>27</v>
      </c>
      <c r="C22623" s="24"/>
    </row>
    <row r="22624" spans="1:3" ht="12.75" customHeight="1" x14ac:dyDescent="0.2">
      <c r="A22624" s="215" t="s">
        <v>17022</v>
      </c>
      <c r="B22624" s="215" t="s">
        <v>27</v>
      </c>
      <c r="C22624" s="24"/>
    </row>
    <row r="22625" spans="1:3" ht="12.75" customHeight="1" x14ac:dyDescent="0.2">
      <c r="A22625" s="215" t="s">
        <v>17023</v>
      </c>
      <c r="B22625" s="215" t="s">
        <v>27</v>
      </c>
      <c r="C22625" s="24"/>
    </row>
    <row r="22626" spans="1:3" ht="12.75" customHeight="1" x14ac:dyDescent="0.2">
      <c r="A22626" s="215" t="s">
        <v>17024</v>
      </c>
      <c r="B22626" s="215" t="s">
        <v>27</v>
      </c>
      <c r="C22626" s="24"/>
    </row>
    <row r="22627" spans="1:3" ht="12.75" customHeight="1" x14ac:dyDescent="0.2">
      <c r="A22627" s="215" t="s">
        <v>17025</v>
      </c>
      <c r="B22627" s="215" t="s">
        <v>27</v>
      </c>
      <c r="C22627" s="24"/>
    </row>
    <row r="22628" spans="1:3" ht="12.75" customHeight="1" x14ac:dyDescent="0.2">
      <c r="A22628" s="215" t="s">
        <v>17026</v>
      </c>
      <c r="B22628" s="215" t="s">
        <v>27</v>
      </c>
      <c r="C22628" s="24"/>
    </row>
    <row r="22629" spans="1:3" ht="12.75" customHeight="1" x14ac:dyDescent="0.2">
      <c r="A22629" s="215" t="s">
        <v>17027</v>
      </c>
      <c r="B22629" s="215" t="s">
        <v>27</v>
      </c>
      <c r="C22629" s="24"/>
    </row>
    <row r="22630" spans="1:3" ht="12.75" customHeight="1" x14ac:dyDescent="0.2">
      <c r="A22630" s="215" t="s">
        <v>17028</v>
      </c>
      <c r="B22630" s="215" t="s">
        <v>27</v>
      </c>
      <c r="C22630" s="24"/>
    </row>
    <row r="22631" spans="1:3" ht="12.75" customHeight="1" x14ac:dyDescent="0.2">
      <c r="A22631" s="215" t="s">
        <v>24461</v>
      </c>
      <c r="B22631" s="215" t="s">
        <v>27</v>
      </c>
      <c r="C22631" s="24"/>
    </row>
    <row r="22632" spans="1:3" ht="12.75" customHeight="1" x14ac:dyDescent="0.2">
      <c r="A22632" s="185" t="s">
        <v>26484</v>
      </c>
      <c r="B22632" s="185" t="s">
        <v>27</v>
      </c>
      <c r="C22632" s="24"/>
    </row>
    <row r="22633" spans="1:3" ht="12.75" customHeight="1" x14ac:dyDescent="0.2">
      <c r="A22633" s="215" t="s">
        <v>17081</v>
      </c>
      <c r="B22633" s="215" t="s">
        <v>27</v>
      </c>
      <c r="C22633" s="24"/>
    </row>
    <row r="22634" spans="1:3" ht="12.75" customHeight="1" x14ac:dyDescent="0.2">
      <c r="A22634" s="215" t="s">
        <v>2727</v>
      </c>
      <c r="B22634" s="215" t="s">
        <v>27</v>
      </c>
      <c r="C22634" s="24"/>
    </row>
    <row r="22635" spans="1:3" ht="12.75" customHeight="1" x14ac:dyDescent="0.2">
      <c r="A22635" s="215" t="s">
        <v>17029</v>
      </c>
      <c r="B22635" s="215" t="s">
        <v>27</v>
      </c>
      <c r="C22635" s="24"/>
    </row>
    <row r="22636" spans="1:3" ht="12.75" customHeight="1" x14ac:dyDescent="0.2">
      <c r="A22636" s="215" t="s">
        <v>17030</v>
      </c>
      <c r="B22636" s="215" t="s">
        <v>27</v>
      </c>
      <c r="C22636" s="24"/>
    </row>
    <row r="22637" spans="1:3" ht="12.75" customHeight="1" x14ac:dyDescent="0.2">
      <c r="A22637" s="215" t="s">
        <v>2728</v>
      </c>
      <c r="B22637" s="215" t="s">
        <v>27</v>
      </c>
      <c r="C22637" s="24"/>
    </row>
    <row r="22638" spans="1:3" ht="12.75" customHeight="1" x14ac:dyDescent="0.2">
      <c r="A22638" s="215" t="s">
        <v>17031</v>
      </c>
      <c r="B22638" s="215" t="s">
        <v>27</v>
      </c>
      <c r="C22638" s="24"/>
    </row>
    <row r="22639" spans="1:3" ht="12.75" customHeight="1" x14ac:dyDescent="0.2">
      <c r="A22639" s="215" t="s">
        <v>24457</v>
      </c>
      <c r="B22639" s="215" t="s">
        <v>27</v>
      </c>
      <c r="C22639" s="24"/>
    </row>
    <row r="22640" spans="1:3" ht="12.75" customHeight="1" x14ac:dyDescent="0.2">
      <c r="A22640" s="215" t="s">
        <v>24474</v>
      </c>
      <c r="B22640" s="215" t="s">
        <v>27</v>
      </c>
      <c r="C22640" s="24"/>
    </row>
    <row r="22641" spans="1:3" ht="12.75" customHeight="1" x14ac:dyDescent="0.2">
      <c r="A22641" s="215" t="s">
        <v>17032</v>
      </c>
      <c r="B22641" s="215" t="s">
        <v>27</v>
      </c>
      <c r="C22641" s="24"/>
    </row>
    <row r="22642" spans="1:3" ht="12.75" customHeight="1" x14ac:dyDescent="0.2">
      <c r="A22642" s="215" t="s">
        <v>17033</v>
      </c>
      <c r="B22642" s="215" t="s">
        <v>27</v>
      </c>
      <c r="C22642" s="24"/>
    </row>
    <row r="22643" spans="1:3" ht="12.75" customHeight="1" x14ac:dyDescent="0.2">
      <c r="A22643" s="215" t="s">
        <v>24462</v>
      </c>
      <c r="B22643" s="215" t="s">
        <v>27</v>
      </c>
      <c r="C22643" s="24"/>
    </row>
    <row r="22644" spans="1:3" ht="12.75" customHeight="1" x14ac:dyDescent="0.2">
      <c r="A22644" s="215" t="s">
        <v>26238</v>
      </c>
      <c r="B22644" s="215" t="s">
        <v>27</v>
      </c>
      <c r="C22644" s="24"/>
    </row>
    <row r="22645" spans="1:3" ht="12.75" customHeight="1" x14ac:dyDescent="0.2">
      <c r="A22645" s="215" t="s">
        <v>2729</v>
      </c>
      <c r="B22645" s="215" t="s">
        <v>27</v>
      </c>
      <c r="C22645" s="24"/>
    </row>
    <row r="22646" spans="1:3" ht="12.75" customHeight="1" x14ac:dyDescent="0.2">
      <c r="A22646" s="215" t="s">
        <v>17034</v>
      </c>
      <c r="B22646" s="215" t="s">
        <v>27</v>
      </c>
      <c r="C22646" s="24"/>
    </row>
    <row r="22647" spans="1:3" ht="12.75" customHeight="1" x14ac:dyDescent="0.2">
      <c r="A22647" s="185" t="s">
        <v>26549</v>
      </c>
      <c r="B22647" s="185" t="s">
        <v>27</v>
      </c>
      <c r="C22647" s="24"/>
    </row>
    <row r="22648" spans="1:3" ht="12.75" customHeight="1" x14ac:dyDescent="0.2">
      <c r="A22648" s="215" t="s">
        <v>24463</v>
      </c>
      <c r="B22648" s="215" t="s">
        <v>27</v>
      </c>
      <c r="C22648" s="24"/>
    </row>
    <row r="22649" spans="1:3" ht="12.75" customHeight="1" x14ac:dyDescent="0.2">
      <c r="A22649" s="215" t="s">
        <v>2730</v>
      </c>
      <c r="B22649" s="215" t="s">
        <v>27</v>
      </c>
      <c r="C22649" s="24"/>
    </row>
    <row r="22650" spans="1:3" ht="12.75" customHeight="1" x14ac:dyDescent="0.2">
      <c r="A22650" s="215" t="s">
        <v>17035</v>
      </c>
      <c r="B22650" s="215" t="s">
        <v>27</v>
      </c>
      <c r="C22650" s="24"/>
    </row>
    <row r="22651" spans="1:3" ht="12.75" customHeight="1" x14ac:dyDescent="0.2">
      <c r="A22651" s="215" t="s">
        <v>19731</v>
      </c>
      <c r="B22651" s="215" t="s">
        <v>27</v>
      </c>
      <c r="C22651" s="24"/>
    </row>
    <row r="22652" spans="1:3" ht="12.75" customHeight="1" x14ac:dyDescent="0.2">
      <c r="A22652" s="215" t="s">
        <v>17036</v>
      </c>
      <c r="B22652" s="215" t="s">
        <v>27</v>
      </c>
      <c r="C22652" s="24"/>
    </row>
    <row r="22653" spans="1:3" ht="12.75" customHeight="1" x14ac:dyDescent="0.2">
      <c r="A22653" s="215" t="s">
        <v>17082</v>
      </c>
      <c r="B22653" s="215" t="s">
        <v>27</v>
      </c>
      <c r="C22653" s="24"/>
    </row>
    <row r="22654" spans="1:3" ht="12.75" customHeight="1" x14ac:dyDescent="0.2">
      <c r="A22654" s="215" t="s">
        <v>24458</v>
      </c>
      <c r="B22654" s="215" t="s">
        <v>27</v>
      </c>
      <c r="C22654" s="24"/>
    </row>
    <row r="22655" spans="1:3" ht="12.75" customHeight="1" x14ac:dyDescent="0.2">
      <c r="A22655" s="215" t="s">
        <v>2731</v>
      </c>
      <c r="B22655" s="215" t="s">
        <v>27</v>
      </c>
      <c r="C22655" s="24"/>
    </row>
    <row r="22656" spans="1:3" ht="12.75" customHeight="1" x14ac:dyDescent="0.2">
      <c r="A22656" s="215" t="s">
        <v>17037</v>
      </c>
      <c r="B22656" s="215" t="s">
        <v>27</v>
      </c>
      <c r="C22656" s="24"/>
    </row>
    <row r="22657" spans="1:3" ht="12.75" customHeight="1" x14ac:dyDescent="0.2">
      <c r="A22657" s="215" t="s">
        <v>26239</v>
      </c>
      <c r="B22657" s="215" t="s">
        <v>27</v>
      </c>
      <c r="C22657" s="24"/>
    </row>
    <row r="22658" spans="1:3" ht="12.75" customHeight="1" x14ac:dyDescent="0.2">
      <c r="A22658" s="215" t="s">
        <v>17038</v>
      </c>
      <c r="B22658" s="215" t="s">
        <v>27</v>
      </c>
      <c r="C22658" s="24"/>
    </row>
    <row r="22659" spans="1:3" ht="12.75" customHeight="1" x14ac:dyDescent="0.2">
      <c r="A22659" s="215" t="s">
        <v>17039</v>
      </c>
      <c r="B22659" s="215" t="s">
        <v>27</v>
      </c>
      <c r="C22659" s="24"/>
    </row>
    <row r="22660" spans="1:3" ht="12.75" customHeight="1" x14ac:dyDescent="0.2">
      <c r="A22660" s="215" t="s">
        <v>17040</v>
      </c>
      <c r="B22660" s="215" t="s">
        <v>27</v>
      </c>
      <c r="C22660" s="24"/>
    </row>
    <row r="22661" spans="1:3" ht="12.75" customHeight="1" x14ac:dyDescent="0.2">
      <c r="A22661" s="215" t="s">
        <v>17041</v>
      </c>
      <c r="B22661" s="215" t="s">
        <v>27</v>
      </c>
      <c r="C22661" s="24"/>
    </row>
    <row r="22662" spans="1:3" ht="12.75" customHeight="1" x14ac:dyDescent="0.2">
      <c r="A22662" s="215" t="s">
        <v>17042</v>
      </c>
      <c r="B22662" s="215" t="s">
        <v>27</v>
      </c>
      <c r="C22662" s="24"/>
    </row>
    <row r="22663" spans="1:3" ht="12.75" customHeight="1" x14ac:dyDescent="0.2">
      <c r="A22663" s="215" t="s">
        <v>17043</v>
      </c>
      <c r="B22663" s="215" t="s">
        <v>27</v>
      </c>
      <c r="C22663" s="24"/>
    </row>
    <row r="22664" spans="1:3" ht="12.75" customHeight="1" x14ac:dyDescent="0.2">
      <c r="A22664" s="215" t="s">
        <v>26240</v>
      </c>
      <c r="B22664" s="215" t="s">
        <v>27</v>
      </c>
      <c r="C22664" s="24"/>
    </row>
    <row r="22665" spans="1:3" ht="12.75" customHeight="1" x14ac:dyDescent="0.2">
      <c r="A22665" s="215" t="s">
        <v>2732</v>
      </c>
      <c r="B22665" s="215" t="s">
        <v>27</v>
      </c>
      <c r="C22665" s="24"/>
    </row>
    <row r="22666" spans="1:3" ht="12.75" customHeight="1" x14ac:dyDescent="0.2">
      <c r="A22666" s="215" t="s">
        <v>17044</v>
      </c>
      <c r="B22666" s="215" t="s">
        <v>27</v>
      </c>
      <c r="C22666" s="24"/>
    </row>
    <row r="22667" spans="1:3" ht="12.75" customHeight="1" x14ac:dyDescent="0.2">
      <c r="A22667" s="215" t="s">
        <v>24475</v>
      </c>
      <c r="B22667" s="215" t="s">
        <v>27</v>
      </c>
      <c r="C22667" s="24"/>
    </row>
    <row r="22668" spans="1:3" ht="12.75" customHeight="1" x14ac:dyDescent="0.2">
      <c r="A22668" s="215" t="s">
        <v>17045</v>
      </c>
      <c r="B22668" s="215" t="s">
        <v>27</v>
      </c>
      <c r="C22668" s="24"/>
    </row>
    <row r="22669" spans="1:3" ht="12.75" customHeight="1" x14ac:dyDescent="0.2">
      <c r="A22669" s="215" t="s">
        <v>17046</v>
      </c>
      <c r="B22669" s="215" t="s">
        <v>27</v>
      </c>
      <c r="C22669" s="24"/>
    </row>
    <row r="22670" spans="1:3" ht="12.75" customHeight="1" x14ac:dyDescent="0.2">
      <c r="A22670" s="215" t="s">
        <v>2733</v>
      </c>
      <c r="B22670" s="215" t="s">
        <v>27</v>
      </c>
      <c r="C22670" s="24"/>
    </row>
    <row r="22671" spans="1:3" ht="12.75" customHeight="1" x14ac:dyDescent="0.2">
      <c r="A22671" s="215" t="s">
        <v>17047</v>
      </c>
      <c r="B22671" s="215" t="s">
        <v>27</v>
      </c>
      <c r="C22671" s="24"/>
    </row>
    <row r="22672" spans="1:3" ht="12.75" customHeight="1" x14ac:dyDescent="0.2">
      <c r="A22672" s="215" t="s">
        <v>24476</v>
      </c>
      <c r="B22672" s="215" t="s">
        <v>27</v>
      </c>
      <c r="C22672" s="24"/>
    </row>
    <row r="22673" spans="1:3" ht="12.75" customHeight="1" x14ac:dyDescent="0.2">
      <c r="A22673" s="215" t="s">
        <v>17048</v>
      </c>
      <c r="B22673" s="215" t="s">
        <v>27</v>
      </c>
      <c r="C22673" s="24"/>
    </row>
    <row r="22674" spans="1:3" ht="12.75" customHeight="1" x14ac:dyDescent="0.2">
      <c r="A22674" s="215" t="s">
        <v>17049</v>
      </c>
      <c r="B22674" s="215" t="s">
        <v>27</v>
      </c>
      <c r="C22674" s="24"/>
    </row>
    <row r="22675" spans="1:3" ht="12.75" customHeight="1" x14ac:dyDescent="0.2">
      <c r="A22675" s="215" t="s">
        <v>24464</v>
      </c>
      <c r="B22675" s="215" t="s">
        <v>27</v>
      </c>
      <c r="C22675" s="24"/>
    </row>
    <row r="22676" spans="1:3" ht="12.75" customHeight="1" x14ac:dyDescent="0.2">
      <c r="A22676" s="215" t="s">
        <v>17083</v>
      </c>
      <c r="B22676" s="215" t="s">
        <v>27</v>
      </c>
      <c r="C22676" s="24"/>
    </row>
    <row r="22677" spans="1:3" ht="12.75" customHeight="1" x14ac:dyDescent="0.2">
      <c r="A22677" s="215" t="s">
        <v>27</v>
      </c>
      <c r="B22677" s="215" t="s">
        <v>27</v>
      </c>
      <c r="C22677" s="24"/>
    </row>
    <row r="22678" spans="1:3" ht="12.75" customHeight="1" x14ac:dyDescent="0.2">
      <c r="A22678" s="215" t="s">
        <v>17050</v>
      </c>
      <c r="B22678" s="215" t="s">
        <v>27</v>
      </c>
      <c r="C22678" s="24"/>
    </row>
    <row r="22679" spans="1:3" ht="12.75" customHeight="1" x14ac:dyDescent="0.2">
      <c r="A22679" s="215" t="s">
        <v>26241</v>
      </c>
      <c r="B22679" s="215" t="s">
        <v>27</v>
      </c>
      <c r="C22679" s="24"/>
    </row>
    <row r="22680" spans="1:3" ht="12.75" customHeight="1" x14ac:dyDescent="0.2">
      <c r="A22680" s="215" t="s">
        <v>17051</v>
      </c>
      <c r="B22680" s="215" t="s">
        <v>27</v>
      </c>
      <c r="C22680" s="24"/>
    </row>
    <row r="22681" spans="1:3" ht="12.75" customHeight="1" x14ac:dyDescent="0.2">
      <c r="A22681" s="215" t="s">
        <v>17052</v>
      </c>
      <c r="B22681" s="215" t="s">
        <v>27</v>
      </c>
      <c r="C22681" s="24"/>
    </row>
    <row r="22682" spans="1:3" ht="12.75" customHeight="1" x14ac:dyDescent="0.2">
      <c r="A22682" s="215" t="s">
        <v>17053</v>
      </c>
      <c r="B22682" s="215" t="s">
        <v>27</v>
      </c>
      <c r="C22682" s="24"/>
    </row>
    <row r="22683" spans="1:3" ht="12.75" customHeight="1" x14ac:dyDescent="0.2">
      <c r="A22683" s="215" t="s">
        <v>17054</v>
      </c>
      <c r="B22683" s="215" t="s">
        <v>27</v>
      </c>
      <c r="C22683" s="24"/>
    </row>
    <row r="22684" spans="1:3" ht="12.75" customHeight="1" x14ac:dyDescent="0.2">
      <c r="A22684" s="215" t="s">
        <v>17055</v>
      </c>
      <c r="B22684" s="215" t="s">
        <v>27</v>
      </c>
      <c r="C22684" s="24"/>
    </row>
    <row r="22685" spans="1:3" ht="12.75" customHeight="1" x14ac:dyDescent="0.2">
      <c r="A22685" s="215" t="s">
        <v>2734</v>
      </c>
      <c r="B22685" s="215" t="s">
        <v>27</v>
      </c>
      <c r="C22685" s="24"/>
    </row>
    <row r="22686" spans="1:3" ht="12.75" customHeight="1" x14ac:dyDescent="0.2">
      <c r="A22686" s="215" t="s">
        <v>17056</v>
      </c>
      <c r="B22686" s="215" t="s">
        <v>27</v>
      </c>
      <c r="C22686" s="24"/>
    </row>
    <row r="22687" spans="1:3" ht="12.75" customHeight="1" x14ac:dyDescent="0.2">
      <c r="A22687" s="215" t="s">
        <v>24477</v>
      </c>
      <c r="B22687" s="215" t="s">
        <v>27</v>
      </c>
      <c r="C22687" s="24"/>
    </row>
    <row r="22688" spans="1:3" ht="12.75" customHeight="1" x14ac:dyDescent="0.2">
      <c r="A22688" s="215" t="s">
        <v>24478</v>
      </c>
      <c r="B22688" s="215" t="s">
        <v>27</v>
      </c>
      <c r="C22688" s="24"/>
    </row>
    <row r="22689" spans="1:3" ht="12.75" customHeight="1" x14ac:dyDescent="0.2">
      <c r="A22689" s="215" t="s">
        <v>17057</v>
      </c>
      <c r="B22689" s="215" t="s">
        <v>27</v>
      </c>
      <c r="C22689" s="24"/>
    </row>
    <row r="22690" spans="1:3" ht="12.75" customHeight="1" x14ac:dyDescent="0.2">
      <c r="A22690" s="215" t="s">
        <v>17058</v>
      </c>
      <c r="B22690" s="215" t="s">
        <v>27</v>
      </c>
      <c r="C22690" s="24"/>
    </row>
    <row r="22691" spans="1:3" ht="12.75" customHeight="1" x14ac:dyDescent="0.2">
      <c r="A22691" s="215" t="s">
        <v>17059</v>
      </c>
      <c r="B22691" s="215" t="s">
        <v>27</v>
      </c>
      <c r="C22691" s="24"/>
    </row>
    <row r="22692" spans="1:3" ht="12.75" customHeight="1" x14ac:dyDescent="0.2">
      <c r="A22692" s="215" t="s">
        <v>17060</v>
      </c>
      <c r="B22692" s="215" t="s">
        <v>27</v>
      </c>
      <c r="C22692" s="24"/>
    </row>
    <row r="22693" spans="1:3" ht="12.75" customHeight="1" x14ac:dyDescent="0.2">
      <c r="A22693" s="215" t="s">
        <v>17061</v>
      </c>
      <c r="B22693" s="215" t="s">
        <v>27</v>
      </c>
      <c r="C22693" s="24"/>
    </row>
    <row r="22694" spans="1:3" ht="12.75" customHeight="1" x14ac:dyDescent="0.2">
      <c r="A22694" s="215" t="s">
        <v>17062</v>
      </c>
      <c r="B22694" s="215" t="s">
        <v>27</v>
      </c>
      <c r="C22694" s="24"/>
    </row>
    <row r="22695" spans="1:3" ht="12.75" customHeight="1" x14ac:dyDescent="0.2">
      <c r="A22695" s="215" t="s">
        <v>17063</v>
      </c>
      <c r="B22695" s="215" t="s">
        <v>27</v>
      </c>
      <c r="C22695" s="24"/>
    </row>
    <row r="22696" spans="1:3" ht="12.75" customHeight="1" x14ac:dyDescent="0.2">
      <c r="A22696" s="215" t="s">
        <v>17064</v>
      </c>
      <c r="B22696" s="215" t="s">
        <v>27</v>
      </c>
      <c r="C22696" s="24"/>
    </row>
    <row r="22697" spans="1:3" ht="12.75" customHeight="1" x14ac:dyDescent="0.2">
      <c r="A22697" s="215" t="s">
        <v>17065</v>
      </c>
      <c r="B22697" s="215" t="s">
        <v>27</v>
      </c>
      <c r="C22697" s="24"/>
    </row>
    <row r="22698" spans="1:3" ht="12.75" customHeight="1" x14ac:dyDescent="0.2">
      <c r="A22698" s="215" t="s">
        <v>17066</v>
      </c>
      <c r="B22698" s="215" t="s">
        <v>27</v>
      </c>
      <c r="C22698" s="24"/>
    </row>
    <row r="22699" spans="1:3" ht="12.75" customHeight="1" x14ac:dyDescent="0.2">
      <c r="A22699" s="215" t="s">
        <v>17067</v>
      </c>
      <c r="B22699" s="215" t="s">
        <v>27</v>
      </c>
      <c r="C22699" s="24"/>
    </row>
    <row r="22700" spans="1:3" ht="12.75" customHeight="1" x14ac:dyDescent="0.2">
      <c r="A22700" s="215" t="s">
        <v>17068</v>
      </c>
      <c r="B22700" s="215" t="s">
        <v>27</v>
      </c>
      <c r="C22700" s="24"/>
    </row>
    <row r="22701" spans="1:3" ht="12.75" customHeight="1" x14ac:dyDescent="0.2">
      <c r="A22701" s="215" t="s">
        <v>2735</v>
      </c>
      <c r="B22701" s="215" t="s">
        <v>27</v>
      </c>
      <c r="C22701" s="24"/>
    </row>
    <row r="22702" spans="1:3" ht="12.75" customHeight="1" x14ac:dyDescent="0.2">
      <c r="A22702" s="215" t="s">
        <v>17069</v>
      </c>
      <c r="B22702" s="215" t="s">
        <v>27</v>
      </c>
      <c r="C22702" s="24"/>
    </row>
    <row r="22703" spans="1:3" ht="12.75" customHeight="1" x14ac:dyDescent="0.2">
      <c r="A22703" s="215" t="s">
        <v>17070</v>
      </c>
      <c r="B22703" s="215" t="s">
        <v>27</v>
      </c>
      <c r="C22703" s="24"/>
    </row>
    <row r="22704" spans="1:3" ht="12.75" customHeight="1" x14ac:dyDescent="0.2">
      <c r="A22704" s="215" t="s">
        <v>17071</v>
      </c>
      <c r="B22704" s="215" t="s">
        <v>27</v>
      </c>
      <c r="C22704" s="24"/>
    </row>
    <row r="22705" spans="1:3" ht="12.75" customHeight="1" x14ac:dyDescent="0.2">
      <c r="A22705" s="215" t="s">
        <v>24479</v>
      </c>
      <c r="B22705" s="215" t="s">
        <v>27</v>
      </c>
      <c r="C22705" s="24"/>
    </row>
    <row r="22706" spans="1:3" ht="12.75" customHeight="1" x14ac:dyDescent="0.2">
      <c r="A22706" s="215" t="s">
        <v>3307</v>
      </c>
      <c r="B22706" s="215" t="s">
        <v>27</v>
      </c>
      <c r="C22706" s="24"/>
    </row>
    <row r="22707" spans="1:3" ht="12.75" customHeight="1" x14ac:dyDescent="0.2">
      <c r="A22707" s="215" t="s">
        <v>17072</v>
      </c>
      <c r="B22707" s="215" t="s">
        <v>27</v>
      </c>
      <c r="C22707" s="24"/>
    </row>
    <row r="22708" spans="1:3" ht="12.75" customHeight="1" x14ac:dyDescent="0.2">
      <c r="A22708" s="215" t="s">
        <v>17084</v>
      </c>
      <c r="B22708" s="215" t="s">
        <v>27</v>
      </c>
      <c r="C22708" s="24"/>
    </row>
    <row r="22709" spans="1:3" ht="12.75" customHeight="1" x14ac:dyDescent="0.2">
      <c r="A22709" s="215" t="s">
        <v>17085</v>
      </c>
      <c r="B22709" s="215" t="s">
        <v>27</v>
      </c>
      <c r="C22709" s="24"/>
    </row>
    <row r="22710" spans="1:3" ht="12.75" customHeight="1" x14ac:dyDescent="0.2">
      <c r="A22710" s="215" t="s">
        <v>24480</v>
      </c>
      <c r="B22710" s="215" t="s">
        <v>27</v>
      </c>
      <c r="C22710" s="24"/>
    </row>
    <row r="22711" spans="1:3" ht="12.75" customHeight="1" x14ac:dyDescent="0.2">
      <c r="A22711" s="215" t="s">
        <v>24481</v>
      </c>
      <c r="B22711" s="215" t="s">
        <v>27</v>
      </c>
      <c r="C22711" s="24"/>
    </row>
    <row r="22712" spans="1:3" ht="12.75" customHeight="1" x14ac:dyDescent="0.2">
      <c r="A22712" s="215" t="s">
        <v>24482</v>
      </c>
      <c r="B22712" s="215" t="s">
        <v>27</v>
      </c>
      <c r="C22712" s="24"/>
    </row>
    <row r="22713" spans="1:3" ht="12.75" customHeight="1" x14ac:dyDescent="0.2">
      <c r="A22713" s="215" t="s">
        <v>24483</v>
      </c>
      <c r="B22713" s="215" t="s">
        <v>27</v>
      </c>
      <c r="C22713" s="24"/>
    </row>
    <row r="22714" spans="1:3" ht="12.75" customHeight="1" x14ac:dyDescent="0.2">
      <c r="A22714" s="215" t="s">
        <v>24484</v>
      </c>
      <c r="B22714" s="215" t="s">
        <v>27</v>
      </c>
      <c r="C22714" s="24"/>
    </row>
    <row r="22715" spans="1:3" ht="12.75" customHeight="1" x14ac:dyDescent="0.2">
      <c r="A22715" s="215" t="s">
        <v>17086</v>
      </c>
      <c r="B22715" s="215" t="s">
        <v>27</v>
      </c>
      <c r="C22715" s="24"/>
    </row>
    <row r="22716" spans="1:3" ht="12.75" customHeight="1" x14ac:dyDescent="0.2">
      <c r="A22716" s="215" t="s">
        <v>17087</v>
      </c>
      <c r="B22716" s="215" t="s">
        <v>27</v>
      </c>
      <c r="C22716" s="24"/>
    </row>
    <row r="22717" spans="1:3" ht="12.75" customHeight="1" x14ac:dyDescent="0.2">
      <c r="A22717" s="215" t="s">
        <v>17088</v>
      </c>
      <c r="B22717" s="215" t="s">
        <v>27</v>
      </c>
      <c r="C22717" s="24"/>
    </row>
    <row r="22718" spans="1:3" ht="12.75" customHeight="1" x14ac:dyDescent="0.2">
      <c r="A22718" s="215" t="s">
        <v>24485</v>
      </c>
      <c r="B22718" s="215" t="s">
        <v>27</v>
      </c>
      <c r="C22718" s="24"/>
    </row>
    <row r="22719" spans="1:3" ht="12.75" customHeight="1" x14ac:dyDescent="0.2">
      <c r="A22719" s="185" t="s">
        <v>26595</v>
      </c>
      <c r="B22719" s="185" t="s">
        <v>27</v>
      </c>
      <c r="C22719" s="24"/>
    </row>
    <row r="22720" spans="1:3" ht="12.75" customHeight="1" x14ac:dyDescent="0.2">
      <c r="A22720" s="215" t="s">
        <v>24486</v>
      </c>
      <c r="B22720" s="215" t="s">
        <v>27</v>
      </c>
      <c r="C22720" s="24"/>
    </row>
    <row r="22721" spans="1:3" ht="12.75" customHeight="1" x14ac:dyDescent="0.2">
      <c r="A22721" s="215" t="s">
        <v>24487</v>
      </c>
      <c r="B22721" s="215" t="s">
        <v>27</v>
      </c>
      <c r="C22721" s="24"/>
    </row>
    <row r="22722" spans="1:3" ht="12.75" customHeight="1" x14ac:dyDescent="0.2">
      <c r="A22722" s="215" t="s">
        <v>24488</v>
      </c>
      <c r="B22722" s="215" t="s">
        <v>27</v>
      </c>
      <c r="C22722" s="24"/>
    </row>
    <row r="22723" spans="1:3" ht="12.75" customHeight="1" x14ac:dyDescent="0.2">
      <c r="A22723" s="215" t="s">
        <v>24489</v>
      </c>
      <c r="B22723" s="215" t="s">
        <v>27</v>
      </c>
      <c r="C22723" s="24"/>
    </row>
    <row r="22724" spans="1:3" ht="12.75" customHeight="1" x14ac:dyDescent="0.2">
      <c r="A22724" s="215" t="s">
        <v>17089</v>
      </c>
      <c r="B22724" s="215" t="s">
        <v>27</v>
      </c>
      <c r="C22724" s="24"/>
    </row>
    <row r="22725" spans="1:3" ht="12.75" customHeight="1" x14ac:dyDescent="0.2">
      <c r="A22725" s="215" t="s">
        <v>17090</v>
      </c>
      <c r="B22725" s="215" t="s">
        <v>27</v>
      </c>
      <c r="C22725" s="24"/>
    </row>
    <row r="22726" spans="1:3" ht="12.75" customHeight="1" x14ac:dyDescent="0.2">
      <c r="A22726" s="215" t="s">
        <v>24490</v>
      </c>
      <c r="B22726" s="215" t="s">
        <v>27</v>
      </c>
      <c r="C22726" s="24"/>
    </row>
    <row r="22727" spans="1:3" ht="12.75" customHeight="1" x14ac:dyDescent="0.2">
      <c r="A22727" s="215" t="s">
        <v>17091</v>
      </c>
      <c r="B22727" s="215" t="s">
        <v>27</v>
      </c>
      <c r="C22727" s="24"/>
    </row>
    <row r="22728" spans="1:3" ht="12.75" customHeight="1" x14ac:dyDescent="0.2">
      <c r="A22728" s="215" t="s">
        <v>24491</v>
      </c>
      <c r="B22728" s="215" t="s">
        <v>27</v>
      </c>
      <c r="C22728" s="24"/>
    </row>
    <row r="22729" spans="1:3" ht="12.75" customHeight="1" x14ac:dyDescent="0.2">
      <c r="A22729" s="215" t="s">
        <v>17092</v>
      </c>
      <c r="B22729" s="215" t="s">
        <v>27</v>
      </c>
      <c r="C22729" s="24"/>
    </row>
    <row r="22730" spans="1:3" ht="12.75" customHeight="1" x14ac:dyDescent="0.2">
      <c r="A22730" s="215" t="s">
        <v>17093</v>
      </c>
      <c r="B22730" s="215" t="s">
        <v>27</v>
      </c>
      <c r="C22730" s="24"/>
    </row>
    <row r="22731" spans="1:3" ht="12.75" customHeight="1" x14ac:dyDescent="0.2">
      <c r="A22731" s="215" t="s">
        <v>24492</v>
      </c>
      <c r="B22731" s="215" t="s">
        <v>27</v>
      </c>
      <c r="C22731" s="24"/>
    </row>
    <row r="22732" spans="1:3" ht="12.75" customHeight="1" x14ac:dyDescent="0.2">
      <c r="A22732" s="215" t="s">
        <v>17094</v>
      </c>
      <c r="B22732" s="215" t="s">
        <v>27</v>
      </c>
      <c r="C22732" s="24"/>
    </row>
    <row r="22733" spans="1:3" ht="12.75" customHeight="1" x14ac:dyDescent="0.2">
      <c r="A22733" s="215" t="s">
        <v>24493</v>
      </c>
      <c r="B22733" s="215" t="s">
        <v>27</v>
      </c>
      <c r="C22733" s="24"/>
    </row>
    <row r="22734" spans="1:3" ht="12.75" customHeight="1" x14ac:dyDescent="0.2">
      <c r="A22734" s="215" t="s">
        <v>24494</v>
      </c>
      <c r="B22734" s="215" t="s">
        <v>27</v>
      </c>
      <c r="C22734" s="24"/>
    </row>
    <row r="22735" spans="1:3" ht="12.75" customHeight="1" x14ac:dyDescent="0.2">
      <c r="A22735" s="215" t="s">
        <v>26242</v>
      </c>
      <c r="B22735" s="215" t="s">
        <v>27</v>
      </c>
      <c r="C22735" s="24"/>
    </row>
    <row r="22736" spans="1:3" ht="12.75" customHeight="1" x14ac:dyDescent="0.2">
      <c r="A22736" s="185" t="s">
        <v>26596</v>
      </c>
      <c r="B22736" s="185" t="s">
        <v>27</v>
      </c>
      <c r="C22736" s="24"/>
    </row>
    <row r="22737" spans="1:3" ht="12.75" customHeight="1" x14ac:dyDescent="0.2">
      <c r="A22737" s="215" t="s">
        <v>24495</v>
      </c>
      <c r="B22737" s="215" t="s">
        <v>27</v>
      </c>
      <c r="C22737" s="24"/>
    </row>
    <row r="22738" spans="1:3" ht="12.75" customHeight="1" x14ac:dyDescent="0.2">
      <c r="A22738" s="215" t="s">
        <v>17095</v>
      </c>
      <c r="B22738" s="215" t="s">
        <v>27</v>
      </c>
      <c r="C22738" s="24"/>
    </row>
    <row r="22739" spans="1:3" ht="12.75" customHeight="1" x14ac:dyDescent="0.2">
      <c r="A22739" s="215" t="s">
        <v>24496</v>
      </c>
      <c r="B22739" s="215" t="s">
        <v>27</v>
      </c>
      <c r="C22739" s="24"/>
    </row>
    <row r="22740" spans="1:3" ht="12.75" customHeight="1" x14ac:dyDescent="0.2">
      <c r="A22740" s="215" t="s">
        <v>24497</v>
      </c>
      <c r="B22740" s="215" t="s">
        <v>27</v>
      </c>
      <c r="C22740" s="24"/>
    </row>
    <row r="22741" spans="1:3" ht="12.75" customHeight="1" x14ac:dyDescent="0.2">
      <c r="A22741" s="215" t="s">
        <v>17096</v>
      </c>
      <c r="B22741" s="215" t="s">
        <v>27</v>
      </c>
      <c r="C22741" s="24"/>
    </row>
    <row r="22742" spans="1:3" ht="12.75" customHeight="1" x14ac:dyDescent="0.2">
      <c r="A22742" s="215" t="s">
        <v>24498</v>
      </c>
      <c r="B22742" s="215" t="s">
        <v>27</v>
      </c>
      <c r="C22742" s="24"/>
    </row>
    <row r="22743" spans="1:3" ht="12.75" customHeight="1" x14ac:dyDescent="0.2">
      <c r="A22743" s="215" t="s">
        <v>17073</v>
      </c>
      <c r="B22743" s="215" t="s">
        <v>27</v>
      </c>
      <c r="C22743" s="24"/>
    </row>
    <row r="22744" spans="1:3" ht="12.75" customHeight="1" x14ac:dyDescent="0.2">
      <c r="A22744" s="215" t="s">
        <v>17097</v>
      </c>
      <c r="B22744" s="215" t="s">
        <v>27</v>
      </c>
      <c r="C22744" s="24"/>
    </row>
    <row r="22745" spans="1:3" ht="12.75" customHeight="1" x14ac:dyDescent="0.2">
      <c r="A22745" s="215" t="s">
        <v>24499</v>
      </c>
      <c r="B22745" s="215" t="s">
        <v>27</v>
      </c>
      <c r="C22745" s="24"/>
    </row>
    <row r="22746" spans="1:3" ht="12.75" customHeight="1" x14ac:dyDescent="0.2">
      <c r="A22746" s="215" t="s">
        <v>17098</v>
      </c>
      <c r="B22746" s="215" t="s">
        <v>27</v>
      </c>
      <c r="C22746" s="24"/>
    </row>
    <row r="22747" spans="1:3" ht="12.75" customHeight="1" x14ac:dyDescent="0.2">
      <c r="A22747" s="215" t="s">
        <v>26243</v>
      </c>
      <c r="B22747" s="215" t="s">
        <v>27</v>
      </c>
      <c r="C22747" s="24"/>
    </row>
    <row r="22748" spans="1:3" ht="12.75" customHeight="1" x14ac:dyDescent="0.2">
      <c r="A22748" s="215" t="s">
        <v>17099</v>
      </c>
      <c r="B22748" s="215" t="s">
        <v>27</v>
      </c>
      <c r="C22748" s="24"/>
    </row>
    <row r="22749" spans="1:3" ht="12.75" customHeight="1" x14ac:dyDescent="0.2">
      <c r="A22749" s="215" t="s">
        <v>24500</v>
      </c>
      <c r="B22749" s="215" t="s">
        <v>27</v>
      </c>
      <c r="C22749" s="24"/>
    </row>
    <row r="22750" spans="1:3" ht="12.75" customHeight="1" x14ac:dyDescent="0.2">
      <c r="A22750" s="215" t="s">
        <v>24501</v>
      </c>
      <c r="B22750" s="215" t="s">
        <v>27</v>
      </c>
      <c r="C22750" s="24"/>
    </row>
    <row r="22751" spans="1:3" ht="12.75" customHeight="1" x14ac:dyDescent="0.2">
      <c r="A22751" s="215" t="s">
        <v>17100</v>
      </c>
      <c r="B22751" s="215" t="s">
        <v>27</v>
      </c>
      <c r="C22751" s="24"/>
    </row>
    <row r="22752" spans="1:3" ht="12.75" customHeight="1" x14ac:dyDescent="0.2">
      <c r="A22752" s="215" t="s">
        <v>24502</v>
      </c>
      <c r="B22752" s="215" t="s">
        <v>27</v>
      </c>
      <c r="C22752" s="24"/>
    </row>
    <row r="22753" spans="1:3" ht="12.75" customHeight="1" x14ac:dyDescent="0.2">
      <c r="A22753" s="215" t="s">
        <v>24503</v>
      </c>
      <c r="B22753" s="215" t="s">
        <v>27</v>
      </c>
      <c r="C22753" s="24"/>
    </row>
    <row r="22754" spans="1:3" ht="12.75" customHeight="1" x14ac:dyDescent="0.2">
      <c r="A22754" s="215" t="s">
        <v>24504</v>
      </c>
      <c r="B22754" s="215" t="s">
        <v>27</v>
      </c>
      <c r="C22754" s="24"/>
    </row>
    <row r="22755" spans="1:3" ht="12.75" customHeight="1" x14ac:dyDescent="0.2">
      <c r="A22755" s="215" t="s">
        <v>17074</v>
      </c>
      <c r="B22755" s="215" t="s">
        <v>27</v>
      </c>
      <c r="C22755" s="24"/>
    </row>
    <row r="22756" spans="1:3" ht="12.75" customHeight="1" x14ac:dyDescent="0.2">
      <c r="A22756" s="215" t="s">
        <v>24505</v>
      </c>
      <c r="B22756" s="215" t="s">
        <v>27</v>
      </c>
      <c r="C22756" s="24"/>
    </row>
    <row r="22757" spans="1:3" ht="12.75" customHeight="1" x14ac:dyDescent="0.2">
      <c r="A22757" s="215" t="s">
        <v>24506</v>
      </c>
      <c r="B22757" s="215" t="s">
        <v>27</v>
      </c>
      <c r="C22757" s="24"/>
    </row>
    <row r="22758" spans="1:3" ht="12.75" customHeight="1" x14ac:dyDescent="0.2">
      <c r="A22758" s="215" t="s">
        <v>24507</v>
      </c>
      <c r="B22758" s="215" t="s">
        <v>27</v>
      </c>
      <c r="C22758" s="24"/>
    </row>
    <row r="22759" spans="1:3" ht="12.75" customHeight="1" x14ac:dyDescent="0.2">
      <c r="A22759" s="215" t="s">
        <v>17101</v>
      </c>
      <c r="B22759" s="215" t="s">
        <v>27</v>
      </c>
      <c r="C22759" s="24"/>
    </row>
    <row r="22760" spans="1:3" ht="12.75" customHeight="1" x14ac:dyDescent="0.2">
      <c r="A22760" s="185" t="s">
        <v>26597</v>
      </c>
      <c r="B22760" s="185" t="s">
        <v>27</v>
      </c>
      <c r="C22760" s="24"/>
    </row>
    <row r="22761" spans="1:3" ht="12.75" customHeight="1" x14ac:dyDescent="0.2">
      <c r="A22761" s="215" t="s">
        <v>17102</v>
      </c>
      <c r="B22761" s="215" t="s">
        <v>27</v>
      </c>
      <c r="C22761" s="24"/>
    </row>
    <row r="22762" spans="1:3" ht="12.75" customHeight="1" x14ac:dyDescent="0.2">
      <c r="A22762" s="215" t="s">
        <v>17103</v>
      </c>
      <c r="B22762" s="215" t="s">
        <v>27</v>
      </c>
      <c r="C22762" s="24"/>
    </row>
    <row r="22763" spans="1:3" ht="12.75" customHeight="1" x14ac:dyDescent="0.2">
      <c r="A22763" s="215" t="s">
        <v>24508</v>
      </c>
      <c r="B22763" s="215" t="s">
        <v>27</v>
      </c>
      <c r="C22763" s="24"/>
    </row>
    <row r="22764" spans="1:3" ht="12.75" customHeight="1" x14ac:dyDescent="0.2">
      <c r="A22764" s="215" t="s">
        <v>17104</v>
      </c>
      <c r="B22764" s="215" t="s">
        <v>27</v>
      </c>
      <c r="C22764" s="24"/>
    </row>
    <row r="22765" spans="1:3" ht="12.75" customHeight="1" x14ac:dyDescent="0.2">
      <c r="A22765" s="215" t="s">
        <v>24509</v>
      </c>
      <c r="B22765" s="215" t="s">
        <v>27</v>
      </c>
      <c r="C22765" s="24"/>
    </row>
    <row r="22766" spans="1:3" ht="12.75" customHeight="1" x14ac:dyDescent="0.2">
      <c r="A22766" s="215" t="s">
        <v>24510</v>
      </c>
      <c r="B22766" s="215" t="s">
        <v>27</v>
      </c>
      <c r="C22766" s="24"/>
    </row>
    <row r="22767" spans="1:3" ht="12.75" customHeight="1" x14ac:dyDescent="0.2">
      <c r="A22767" s="215" t="s">
        <v>24511</v>
      </c>
      <c r="B22767" s="215" t="s">
        <v>27</v>
      </c>
      <c r="C22767" s="24"/>
    </row>
    <row r="22768" spans="1:3" ht="12.75" customHeight="1" x14ac:dyDescent="0.2">
      <c r="A22768" s="215" t="s">
        <v>24512</v>
      </c>
      <c r="B22768" s="215" t="s">
        <v>27</v>
      </c>
      <c r="C22768" s="24"/>
    </row>
    <row r="22769" spans="1:3" ht="12.75" customHeight="1" x14ac:dyDescent="0.2">
      <c r="A22769" s="215" t="s">
        <v>17075</v>
      </c>
      <c r="B22769" s="215" t="s">
        <v>27</v>
      </c>
      <c r="C22769" s="24"/>
    </row>
    <row r="22770" spans="1:3" ht="12.75" customHeight="1" x14ac:dyDescent="0.2">
      <c r="A22770" s="215" t="s">
        <v>24513</v>
      </c>
      <c r="B22770" s="215" t="s">
        <v>27</v>
      </c>
      <c r="C22770" s="24"/>
    </row>
    <row r="22771" spans="1:3" ht="12.75" customHeight="1" x14ac:dyDescent="0.2">
      <c r="A22771" s="215" t="s">
        <v>17105</v>
      </c>
      <c r="B22771" s="215" t="s">
        <v>27</v>
      </c>
      <c r="C22771" s="24"/>
    </row>
    <row r="22772" spans="1:3" ht="12.75" customHeight="1" x14ac:dyDescent="0.2">
      <c r="A22772" s="215" t="s">
        <v>17106</v>
      </c>
      <c r="B22772" s="215" t="s">
        <v>27</v>
      </c>
      <c r="C22772" s="24"/>
    </row>
    <row r="22773" spans="1:3" ht="12.75" customHeight="1" x14ac:dyDescent="0.2">
      <c r="A22773" s="215" t="s">
        <v>24514</v>
      </c>
      <c r="B22773" s="215" t="s">
        <v>27</v>
      </c>
      <c r="C22773" s="24"/>
    </row>
    <row r="22774" spans="1:3" ht="12.75" customHeight="1" x14ac:dyDescent="0.2">
      <c r="A22774" s="215" t="s">
        <v>17107</v>
      </c>
      <c r="B22774" s="215" t="s">
        <v>27</v>
      </c>
      <c r="C22774" s="24"/>
    </row>
    <row r="22775" spans="1:3" ht="12.75" customHeight="1" x14ac:dyDescent="0.2">
      <c r="A22775" s="215" t="s">
        <v>24515</v>
      </c>
      <c r="B22775" s="215" t="s">
        <v>27</v>
      </c>
      <c r="C22775" s="24"/>
    </row>
    <row r="22776" spans="1:3" ht="12.75" customHeight="1" x14ac:dyDescent="0.2">
      <c r="A22776" s="215" t="s">
        <v>24516</v>
      </c>
      <c r="B22776" s="215" t="s">
        <v>27</v>
      </c>
      <c r="C22776" s="24"/>
    </row>
    <row r="22777" spans="1:3" ht="12.75" customHeight="1" x14ac:dyDescent="0.2">
      <c r="A22777" s="215" t="s">
        <v>17108</v>
      </c>
      <c r="B22777" s="215" t="s">
        <v>27</v>
      </c>
      <c r="C22777" s="24"/>
    </row>
    <row r="22778" spans="1:3" ht="12.75" customHeight="1" x14ac:dyDescent="0.2">
      <c r="A22778" s="215" t="s">
        <v>26244</v>
      </c>
      <c r="B22778" s="215" t="s">
        <v>27</v>
      </c>
      <c r="C22778" s="24"/>
    </row>
    <row r="22779" spans="1:3" ht="12.75" customHeight="1" x14ac:dyDescent="0.2">
      <c r="A22779" s="215" t="s">
        <v>17109</v>
      </c>
      <c r="B22779" s="215" t="s">
        <v>27</v>
      </c>
      <c r="C22779" s="24"/>
    </row>
    <row r="22780" spans="1:3" ht="12.75" customHeight="1" x14ac:dyDescent="0.2">
      <c r="A22780" s="215" t="s">
        <v>26245</v>
      </c>
      <c r="B22780" s="215" t="s">
        <v>27</v>
      </c>
      <c r="C22780" s="24"/>
    </row>
    <row r="22781" spans="1:3" ht="12.75" customHeight="1" x14ac:dyDescent="0.2">
      <c r="A22781" s="215" t="s">
        <v>24517</v>
      </c>
      <c r="B22781" s="215" t="s">
        <v>27</v>
      </c>
      <c r="C22781" s="24"/>
    </row>
    <row r="22782" spans="1:3" ht="12.75" customHeight="1" x14ac:dyDescent="0.2">
      <c r="A22782" s="185" t="s">
        <v>26598</v>
      </c>
      <c r="B22782" s="185" t="s">
        <v>27</v>
      </c>
      <c r="C22782" s="24"/>
    </row>
    <row r="22783" spans="1:3" ht="12.75" customHeight="1" x14ac:dyDescent="0.2">
      <c r="A22783" s="215" t="s">
        <v>17110</v>
      </c>
      <c r="B22783" s="215" t="s">
        <v>27</v>
      </c>
      <c r="C22783" s="24"/>
    </row>
    <row r="22784" spans="1:3" ht="12.75" customHeight="1" x14ac:dyDescent="0.2">
      <c r="A22784" s="215" t="s">
        <v>24518</v>
      </c>
      <c r="B22784" s="215" t="s">
        <v>27</v>
      </c>
      <c r="C22784" s="24"/>
    </row>
    <row r="22785" spans="1:3" ht="12.75" customHeight="1" x14ac:dyDescent="0.2">
      <c r="A22785" s="215" t="s">
        <v>24519</v>
      </c>
      <c r="B22785" s="215" t="s">
        <v>27</v>
      </c>
      <c r="C22785" s="24"/>
    </row>
    <row r="22786" spans="1:3" ht="12.75" customHeight="1" x14ac:dyDescent="0.2">
      <c r="A22786" s="215" t="s">
        <v>26246</v>
      </c>
      <c r="B22786" s="215" t="s">
        <v>27</v>
      </c>
      <c r="C22786" s="24"/>
    </row>
    <row r="22787" spans="1:3" ht="12.75" customHeight="1" x14ac:dyDescent="0.2">
      <c r="A22787" s="215" t="s">
        <v>24520</v>
      </c>
      <c r="B22787" s="215" t="s">
        <v>27</v>
      </c>
      <c r="C22787" s="24"/>
    </row>
    <row r="22788" spans="1:3" ht="12.75" customHeight="1" x14ac:dyDescent="0.2">
      <c r="A22788" s="215" t="s">
        <v>24521</v>
      </c>
      <c r="B22788" s="215" t="s">
        <v>27</v>
      </c>
      <c r="C22788" s="24"/>
    </row>
    <row r="22789" spans="1:3" ht="12.75" customHeight="1" x14ac:dyDescent="0.2">
      <c r="A22789" s="215" t="s">
        <v>17076</v>
      </c>
      <c r="B22789" s="215" t="s">
        <v>27</v>
      </c>
      <c r="C22789" s="24"/>
    </row>
    <row r="22790" spans="1:3" ht="12.75" customHeight="1" x14ac:dyDescent="0.2">
      <c r="A22790" s="215" t="s">
        <v>17077</v>
      </c>
      <c r="B22790" s="215" t="s">
        <v>27</v>
      </c>
      <c r="C22790" s="24"/>
    </row>
    <row r="22791" spans="1:3" ht="12.75" customHeight="1" x14ac:dyDescent="0.2">
      <c r="A22791" s="215" t="s">
        <v>17111</v>
      </c>
      <c r="B22791" s="215" t="s">
        <v>27</v>
      </c>
      <c r="C22791" s="24"/>
    </row>
    <row r="22792" spans="1:3" ht="12.75" customHeight="1" x14ac:dyDescent="0.2">
      <c r="A22792" s="215" t="s">
        <v>24522</v>
      </c>
      <c r="B22792" s="215" t="s">
        <v>27</v>
      </c>
      <c r="C22792" s="24"/>
    </row>
    <row r="22793" spans="1:3" ht="12.75" customHeight="1" x14ac:dyDescent="0.2">
      <c r="A22793" s="215" t="s">
        <v>17112</v>
      </c>
      <c r="B22793" s="215" t="s">
        <v>27</v>
      </c>
      <c r="C22793" s="24"/>
    </row>
    <row r="22794" spans="1:3" ht="12.75" customHeight="1" x14ac:dyDescent="0.2">
      <c r="A22794" s="215" t="s">
        <v>24523</v>
      </c>
      <c r="B22794" s="215" t="s">
        <v>27</v>
      </c>
      <c r="C22794" s="24"/>
    </row>
    <row r="22795" spans="1:3" ht="12.75" customHeight="1" x14ac:dyDescent="0.2">
      <c r="A22795" s="215" t="s">
        <v>17113</v>
      </c>
      <c r="B22795" s="215" t="s">
        <v>27</v>
      </c>
      <c r="C22795" s="24"/>
    </row>
    <row r="22796" spans="1:3" ht="12.75" customHeight="1" x14ac:dyDescent="0.2">
      <c r="A22796" s="215" t="s">
        <v>17114</v>
      </c>
      <c r="B22796" s="215" t="s">
        <v>27</v>
      </c>
      <c r="C22796" s="24"/>
    </row>
    <row r="22797" spans="1:3" ht="12.75" customHeight="1" x14ac:dyDescent="0.2">
      <c r="A22797" s="215" t="s">
        <v>17115</v>
      </c>
      <c r="B22797" s="215" t="s">
        <v>27</v>
      </c>
      <c r="C22797" s="24"/>
    </row>
    <row r="22798" spans="1:3" ht="12.75" customHeight="1" x14ac:dyDescent="0.2">
      <c r="A22798" s="215" t="s">
        <v>24524</v>
      </c>
      <c r="B22798" s="215" t="s">
        <v>27</v>
      </c>
      <c r="C22798" s="24"/>
    </row>
    <row r="22799" spans="1:3" ht="12.75" customHeight="1" x14ac:dyDescent="0.2">
      <c r="A22799" s="215" t="s">
        <v>17116</v>
      </c>
      <c r="B22799" s="215" t="s">
        <v>27</v>
      </c>
      <c r="C22799" s="24"/>
    </row>
    <row r="22800" spans="1:3" ht="12.75" customHeight="1" x14ac:dyDescent="0.2">
      <c r="A22800" s="215" t="s">
        <v>24525</v>
      </c>
      <c r="B22800" s="215" t="s">
        <v>27</v>
      </c>
      <c r="C22800" s="24"/>
    </row>
    <row r="22801" spans="1:3" ht="12.75" customHeight="1" x14ac:dyDescent="0.2">
      <c r="A22801" s="215" t="s">
        <v>17117</v>
      </c>
      <c r="B22801" s="215" t="s">
        <v>27</v>
      </c>
      <c r="C22801" s="24"/>
    </row>
    <row r="22802" spans="1:3" ht="12.75" customHeight="1" x14ac:dyDescent="0.2">
      <c r="A22802" s="215" t="s">
        <v>17118</v>
      </c>
      <c r="B22802" s="215" t="s">
        <v>27</v>
      </c>
      <c r="C22802" s="24"/>
    </row>
    <row r="22803" spans="1:3" ht="12.75" customHeight="1" x14ac:dyDescent="0.2">
      <c r="A22803" s="215" t="s">
        <v>17119</v>
      </c>
      <c r="B22803" s="215" t="s">
        <v>27</v>
      </c>
      <c r="C22803" s="24"/>
    </row>
    <row r="22804" spans="1:3" ht="12.75" customHeight="1" x14ac:dyDescent="0.2">
      <c r="A22804" s="215" t="s">
        <v>24526</v>
      </c>
      <c r="B22804" s="215" t="s">
        <v>27</v>
      </c>
      <c r="C22804" s="24"/>
    </row>
    <row r="22805" spans="1:3" ht="12.75" customHeight="1" x14ac:dyDescent="0.2">
      <c r="A22805" s="215" t="s">
        <v>17120</v>
      </c>
      <c r="B22805" s="215" t="s">
        <v>27</v>
      </c>
      <c r="C22805" s="24"/>
    </row>
    <row r="22806" spans="1:3" ht="12.75" customHeight="1" x14ac:dyDescent="0.2">
      <c r="A22806" s="215" t="s">
        <v>24527</v>
      </c>
      <c r="B22806" s="215" t="s">
        <v>27</v>
      </c>
      <c r="C22806" s="24"/>
    </row>
    <row r="22807" spans="1:3" ht="12.75" customHeight="1" x14ac:dyDescent="0.2">
      <c r="A22807" s="215" t="s">
        <v>24528</v>
      </c>
      <c r="B22807" s="215" t="s">
        <v>27</v>
      </c>
      <c r="C22807" s="24"/>
    </row>
    <row r="22808" spans="1:3" ht="12.75" customHeight="1" x14ac:dyDescent="0.2">
      <c r="A22808" s="185" t="s">
        <v>26599</v>
      </c>
      <c r="B22808" s="185" t="s">
        <v>27</v>
      </c>
      <c r="C22808" s="24"/>
    </row>
    <row r="22809" spans="1:3" ht="12.75" customHeight="1" x14ac:dyDescent="0.2">
      <c r="A22809" s="215" t="s">
        <v>24529</v>
      </c>
      <c r="B22809" s="215" t="s">
        <v>27</v>
      </c>
      <c r="C22809" s="24"/>
    </row>
    <row r="22810" spans="1:3" ht="12.75" customHeight="1" x14ac:dyDescent="0.2">
      <c r="A22810" s="215" t="s">
        <v>17121</v>
      </c>
      <c r="B22810" s="215" t="s">
        <v>27</v>
      </c>
      <c r="C22810" s="24"/>
    </row>
    <row r="22811" spans="1:3" ht="12.75" customHeight="1" x14ac:dyDescent="0.2">
      <c r="A22811" s="215" t="s">
        <v>17078</v>
      </c>
      <c r="B22811" s="215" t="s">
        <v>27</v>
      </c>
      <c r="C22811" s="24"/>
    </row>
    <row r="22812" spans="1:3" ht="12.75" customHeight="1" x14ac:dyDescent="0.2">
      <c r="A22812" s="215" t="s">
        <v>4730</v>
      </c>
      <c r="B22812" s="215" t="s">
        <v>27</v>
      </c>
      <c r="C22812" s="24"/>
    </row>
    <row r="22813" spans="1:3" ht="12.75" customHeight="1" x14ac:dyDescent="0.2">
      <c r="A22813" s="215" t="s">
        <v>17122</v>
      </c>
      <c r="B22813" s="215" t="s">
        <v>27</v>
      </c>
      <c r="C22813" s="24"/>
    </row>
    <row r="22814" spans="1:3" ht="12.75" customHeight="1" x14ac:dyDescent="0.2">
      <c r="A22814" s="215" t="s">
        <v>24530</v>
      </c>
      <c r="B22814" s="215" t="s">
        <v>27</v>
      </c>
      <c r="C22814" s="24"/>
    </row>
    <row r="22815" spans="1:3" ht="12.75" customHeight="1" x14ac:dyDescent="0.2">
      <c r="A22815" s="215" t="s">
        <v>17123</v>
      </c>
      <c r="B22815" s="215" t="s">
        <v>27</v>
      </c>
      <c r="C22815" s="24"/>
    </row>
    <row r="22816" spans="1:3" ht="12.75" customHeight="1" x14ac:dyDescent="0.2">
      <c r="A22816" s="215" t="s">
        <v>2736</v>
      </c>
      <c r="B22816" s="215" t="s">
        <v>27</v>
      </c>
      <c r="C22816" s="24"/>
    </row>
    <row r="22817" spans="1:3" ht="12.75" customHeight="1" x14ac:dyDescent="0.2">
      <c r="A22817" s="215" t="s">
        <v>17079</v>
      </c>
      <c r="B22817" s="215" t="s">
        <v>27</v>
      </c>
      <c r="C22817" s="24"/>
    </row>
    <row r="22818" spans="1:3" ht="12.75" customHeight="1" x14ac:dyDescent="0.2">
      <c r="A22818" s="215" t="s">
        <v>17080</v>
      </c>
      <c r="B22818" s="215" t="s">
        <v>27</v>
      </c>
      <c r="C22818" s="24"/>
    </row>
    <row r="22819" spans="1:3" ht="12.75" customHeight="1" x14ac:dyDescent="0.2">
      <c r="A22819" s="215" t="s">
        <v>2737</v>
      </c>
      <c r="B22819" s="215" t="s">
        <v>49</v>
      </c>
      <c r="C22819" s="24"/>
    </row>
    <row r="22820" spans="1:3" ht="12.75" customHeight="1" x14ac:dyDescent="0.2">
      <c r="A22820" s="215" t="s">
        <v>17124</v>
      </c>
      <c r="B22820" s="215" t="s">
        <v>49</v>
      </c>
      <c r="C22820" s="24"/>
    </row>
    <row r="22821" spans="1:3" ht="12.75" customHeight="1" x14ac:dyDescent="0.2">
      <c r="A22821" s="215" t="s">
        <v>2738</v>
      </c>
      <c r="B22821" s="215" t="s">
        <v>49</v>
      </c>
      <c r="C22821" s="24"/>
    </row>
    <row r="22822" spans="1:3" ht="12.75" customHeight="1" x14ac:dyDescent="0.2">
      <c r="A22822" s="215" t="s">
        <v>17125</v>
      </c>
      <c r="B22822" s="215" t="s">
        <v>49</v>
      </c>
      <c r="C22822" s="24"/>
    </row>
    <row r="22823" spans="1:3" ht="12.75" customHeight="1" x14ac:dyDescent="0.2">
      <c r="A22823" s="215" t="s">
        <v>17126</v>
      </c>
      <c r="B22823" s="215" t="s">
        <v>49</v>
      </c>
      <c r="C22823" s="24"/>
    </row>
    <row r="22824" spans="1:3" ht="12.75" customHeight="1" x14ac:dyDescent="0.2">
      <c r="A22824" s="215" t="s">
        <v>2739</v>
      </c>
      <c r="B22824" s="215" t="s">
        <v>49</v>
      </c>
      <c r="C22824" s="24"/>
    </row>
    <row r="22825" spans="1:3" ht="12.75" customHeight="1" x14ac:dyDescent="0.2">
      <c r="A22825" s="215" t="s">
        <v>17128</v>
      </c>
      <c r="B22825" s="215" t="s">
        <v>49</v>
      </c>
      <c r="C22825" s="24"/>
    </row>
    <row r="22826" spans="1:3" ht="12.75" customHeight="1" x14ac:dyDescent="0.2">
      <c r="A22826" s="215" t="s">
        <v>2740</v>
      </c>
      <c r="B22826" s="215" t="s">
        <v>49</v>
      </c>
      <c r="C22826" s="24"/>
    </row>
    <row r="22827" spans="1:3" ht="12.75" customHeight="1" x14ac:dyDescent="0.2">
      <c r="A22827" s="215" t="s">
        <v>17129</v>
      </c>
      <c r="B22827" s="215" t="s">
        <v>49</v>
      </c>
      <c r="C22827" s="24"/>
    </row>
    <row r="22828" spans="1:3" ht="12.75" customHeight="1" x14ac:dyDescent="0.2">
      <c r="A22828" s="215" t="s">
        <v>17130</v>
      </c>
      <c r="B22828" s="215" t="s">
        <v>49</v>
      </c>
      <c r="C22828" s="24"/>
    </row>
    <row r="22829" spans="1:3" ht="12.75" customHeight="1" x14ac:dyDescent="0.2">
      <c r="A22829" s="215" t="s">
        <v>2741</v>
      </c>
      <c r="B22829" s="215" t="s">
        <v>49</v>
      </c>
      <c r="C22829" s="24"/>
    </row>
    <row r="22830" spans="1:3" ht="12.75" customHeight="1" x14ac:dyDescent="0.2">
      <c r="A22830" s="215" t="s">
        <v>24572</v>
      </c>
      <c r="B22830" s="215" t="s">
        <v>49</v>
      </c>
      <c r="C22830" s="24"/>
    </row>
    <row r="22831" spans="1:3" ht="12.75" customHeight="1" x14ac:dyDescent="0.2">
      <c r="A22831" s="215" t="s">
        <v>24594</v>
      </c>
      <c r="B22831" s="215" t="s">
        <v>49</v>
      </c>
      <c r="C22831" s="24"/>
    </row>
    <row r="22832" spans="1:3" ht="12.75" customHeight="1" x14ac:dyDescent="0.2">
      <c r="A22832" s="215" t="s">
        <v>17599</v>
      </c>
      <c r="B22832" s="215" t="s">
        <v>49</v>
      </c>
      <c r="C22832" s="24"/>
    </row>
    <row r="22833" spans="1:3" ht="12.75" customHeight="1" x14ac:dyDescent="0.2">
      <c r="A22833" s="215" t="s">
        <v>2742</v>
      </c>
      <c r="B22833" s="215" t="s">
        <v>49</v>
      </c>
      <c r="C22833" s="24"/>
    </row>
    <row r="22834" spans="1:3" ht="12.75" customHeight="1" x14ac:dyDescent="0.2">
      <c r="A22834" s="215" t="s">
        <v>17135</v>
      </c>
      <c r="B22834" s="215" t="s">
        <v>49</v>
      </c>
      <c r="C22834" s="24"/>
    </row>
    <row r="22835" spans="1:3" ht="12.75" customHeight="1" x14ac:dyDescent="0.2">
      <c r="A22835" s="215" t="s">
        <v>8404</v>
      </c>
      <c r="B22835" s="215" t="s">
        <v>49</v>
      </c>
      <c r="C22835" s="24"/>
    </row>
    <row r="22836" spans="1:3" ht="12.75" customHeight="1" x14ac:dyDescent="0.2">
      <c r="A22836" s="215" t="s">
        <v>2743</v>
      </c>
      <c r="B22836" s="215" t="s">
        <v>49</v>
      </c>
      <c r="C22836" s="24"/>
    </row>
    <row r="22837" spans="1:3" ht="12.75" customHeight="1" x14ac:dyDescent="0.2">
      <c r="A22837" s="215" t="s">
        <v>17136</v>
      </c>
      <c r="B22837" s="215" t="s">
        <v>49</v>
      </c>
      <c r="C22837" s="24"/>
    </row>
    <row r="22838" spans="1:3" ht="12.75" customHeight="1" x14ac:dyDescent="0.2">
      <c r="A22838" s="215" t="s">
        <v>17137</v>
      </c>
      <c r="B22838" s="215" t="s">
        <v>49</v>
      </c>
      <c r="C22838" s="24"/>
    </row>
    <row r="22839" spans="1:3" ht="12.75" customHeight="1" x14ac:dyDescent="0.2">
      <c r="A22839" s="215" t="s">
        <v>24628</v>
      </c>
      <c r="B22839" s="215" t="s">
        <v>49</v>
      </c>
      <c r="C22839" s="24"/>
    </row>
    <row r="22840" spans="1:3" ht="12.75" customHeight="1" x14ac:dyDescent="0.2">
      <c r="A22840" s="215" t="s">
        <v>2744</v>
      </c>
      <c r="B22840" s="215" t="s">
        <v>49</v>
      </c>
      <c r="C22840" s="24"/>
    </row>
    <row r="22841" spans="1:3" ht="12.75" customHeight="1" x14ac:dyDescent="0.2">
      <c r="A22841" s="215" t="s">
        <v>17138</v>
      </c>
      <c r="B22841" s="215" t="s">
        <v>49</v>
      </c>
      <c r="C22841" s="24"/>
    </row>
    <row r="22842" spans="1:3" ht="12.75" customHeight="1" x14ac:dyDescent="0.2">
      <c r="A22842" s="215" t="s">
        <v>2745</v>
      </c>
      <c r="B22842" s="215" t="s">
        <v>49</v>
      </c>
      <c r="C22842" s="24"/>
    </row>
    <row r="22843" spans="1:3" ht="12.75" customHeight="1" x14ac:dyDescent="0.2">
      <c r="A22843" s="215" t="s">
        <v>17139</v>
      </c>
      <c r="B22843" s="215" t="s">
        <v>49</v>
      </c>
      <c r="C22843" s="24"/>
    </row>
    <row r="22844" spans="1:3" ht="12.75" customHeight="1" x14ac:dyDescent="0.2">
      <c r="A22844" s="215" t="s">
        <v>2746</v>
      </c>
      <c r="B22844" s="215" t="s">
        <v>49</v>
      </c>
      <c r="C22844" s="24"/>
    </row>
    <row r="22845" spans="1:3" ht="12.75" customHeight="1" x14ac:dyDescent="0.2">
      <c r="A22845" s="215" t="s">
        <v>17140</v>
      </c>
      <c r="B22845" s="215" t="s">
        <v>49</v>
      </c>
      <c r="C22845" s="24"/>
    </row>
    <row r="22846" spans="1:3" ht="12.75" customHeight="1" x14ac:dyDescent="0.2">
      <c r="A22846" s="215" t="s">
        <v>208</v>
      </c>
      <c r="B22846" s="215" t="s">
        <v>49</v>
      </c>
      <c r="C22846" s="24"/>
    </row>
    <row r="22847" spans="1:3" ht="12.75" customHeight="1" x14ac:dyDescent="0.2">
      <c r="A22847" s="215" t="s">
        <v>17143</v>
      </c>
      <c r="B22847" s="215" t="s">
        <v>49</v>
      </c>
      <c r="C22847" s="24"/>
    </row>
    <row r="22848" spans="1:3" ht="12.75" customHeight="1" x14ac:dyDescent="0.2">
      <c r="A22848" s="215" t="s">
        <v>17145</v>
      </c>
      <c r="B22848" s="215" t="s">
        <v>49</v>
      </c>
      <c r="C22848" s="24"/>
    </row>
    <row r="22849" spans="1:3" ht="12.75" customHeight="1" x14ac:dyDescent="0.2">
      <c r="A22849" s="215" t="s">
        <v>2747</v>
      </c>
      <c r="B22849" s="215" t="s">
        <v>49</v>
      </c>
      <c r="C22849" s="24"/>
    </row>
    <row r="22850" spans="1:3" ht="12.75" customHeight="1" x14ac:dyDescent="0.2">
      <c r="A22850" s="215" t="s">
        <v>17146</v>
      </c>
      <c r="B22850" s="215" t="s">
        <v>49</v>
      </c>
      <c r="C22850" s="24"/>
    </row>
    <row r="22851" spans="1:3" ht="12.75" customHeight="1" x14ac:dyDescent="0.2">
      <c r="A22851" s="215" t="s">
        <v>24660</v>
      </c>
      <c r="B22851" s="215" t="s">
        <v>49</v>
      </c>
      <c r="C22851" s="24"/>
    </row>
    <row r="22852" spans="1:3" ht="12.75" customHeight="1" x14ac:dyDescent="0.2">
      <c r="A22852" s="215" t="s">
        <v>17147</v>
      </c>
      <c r="B22852" s="215" t="s">
        <v>49</v>
      </c>
      <c r="C22852" s="24"/>
    </row>
    <row r="22853" spans="1:3" ht="12.75" customHeight="1" x14ac:dyDescent="0.2">
      <c r="A22853" s="215" t="s">
        <v>17600</v>
      </c>
      <c r="B22853" s="215" t="s">
        <v>49</v>
      </c>
      <c r="C22853" s="24"/>
    </row>
    <row r="22854" spans="1:3" ht="12.75" customHeight="1" x14ac:dyDescent="0.2">
      <c r="A22854" s="215" t="s">
        <v>2748</v>
      </c>
      <c r="B22854" s="215" t="s">
        <v>49</v>
      </c>
      <c r="C22854" s="24"/>
    </row>
    <row r="22855" spans="1:3" ht="12.75" customHeight="1" x14ac:dyDescent="0.2">
      <c r="A22855" s="215" t="s">
        <v>17149</v>
      </c>
      <c r="B22855" s="215" t="s">
        <v>49</v>
      </c>
      <c r="C22855" s="24"/>
    </row>
    <row r="22856" spans="1:3" ht="12.75" customHeight="1" x14ac:dyDescent="0.2">
      <c r="A22856" s="215" t="s">
        <v>24661</v>
      </c>
      <c r="B22856" s="215" t="s">
        <v>49</v>
      </c>
      <c r="C22856" s="24"/>
    </row>
    <row r="22857" spans="1:3" ht="12.75" customHeight="1" x14ac:dyDescent="0.2">
      <c r="A22857" s="215" t="s">
        <v>2749</v>
      </c>
      <c r="B22857" s="215" t="s">
        <v>49</v>
      </c>
      <c r="C22857" s="24"/>
    </row>
    <row r="22858" spans="1:3" ht="12.75" customHeight="1" x14ac:dyDescent="0.2">
      <c r="A22858" s="215" t="s">
        <v>17150</v>
      </c>
      <c r="B22858" s="215" t="s">
        <v>49</v>
      </c>
      <c r="C22858" s="24"/>
    </row>
    <row r="22859" spans="1:3" ht="12.75" customHeight="1" x14ac:dyDescent="0.2">
      <c r="A22859" s="215" t="s">
        <v>24662</v>
      </c>
      <c r="B22859" s="215" t="s">
        <v>49</v>
      </c>
      <c r="C22859" s="24"/>
    </row>
    <row r="22860" spans="1:3" ht="12.75" customHeight="1" x14ac:dyDescent="0.2">
      <c r="A22860" s="215" t="s">
        <v>17151</v>
      </c>
      <c r="B22860" s="215" t="s">
        <v>49</v>
      </c>
      <c r="C22860" s="24"/>
    </row>
    <row r="22861" spans="1:3" ht="12.75" customHeight="1" x14ac:dyDescent="0.2">
      <c r="A22861" s="215" t="s">
        <v>2750</v>
      </c>
      <c r="B22861" s="215" t="s">
        <v>49</v>
      </c>
      <c r="C22861" s="24"/>
    </row>
    <row r="22862" spans="1:3" ht="12.75" customHeight="1" x14ac:dyDescent="0.2">
      <c r="A22862" s="215" t="s">
        <v>17152</v>
      </c>
      <c r="B22862" s="215" t="s">
        <v>49</v>
      </c>
      <c r="C22862" s="24"/>
    </row>
    <row r="22863" spans="1:3" ht="12.75" customHeight="1" x14ac:dyDescent="0.2">
      <c r="A22863" s="215" t="s">
        <v>17153</v>
      </c>
      <c r="B22863" s="215" t="s">
        <v>49</v>
      </c>
      <c r="C22863" s="24"/>
    </row>
    <row r="22864" spans="1:3" ht="12.75" customHeight="1" x14ac:dyDescent="0.2">
      <c r="A22864" s="215" t="s">
        <v>17154</v>
      </c>
      <c r="B22864" s="215" t="s">
        <v>49</v>
      </c>
      <c r="C22864" s="24"/>
    </row>
    <row r="22865" spans="1:3" ht="12.75" customHeight="1" x14ac:dyDescent="0.2">
      <c r="A22865" s="215" t="s">
        <v>2751</v>
      </c>
      <c r="B22865" s="215" t="s">
        <v>49</v>
      </c>
      <c r="C22865" s="24"/>
    </row>
    <row r="22866" spans="1:3" ht="12.75" customHeight="1" x14ac:dyDescent="0.2">
      <c r="A22866" s="215" t="s">
        <v>17155</v>
      </c>
      <c r="B22866" s="215" t="s">
        <v>49</v>
      </c>
      <c r="C22866" s="24"/>
    </row>
    <row r="22867" spans="1:3" ht="12.75" customHeight="1" x14ac:dyDescent="0.2">
      <c r="A22867" s="215" t="s">
        <v>24663</v>
      </c>
      <c r="B22867" s="215" t="s">
        <v>49</v>
      </c>
      <c r="C22867" s="24"/>
    </row>
    <row r="22868" spans="1:3" ht="12.75" customHeight="1" x14ac:dyDescent="0.2">
      <c r="A22868" s="215" t="s">
        <v>24664</v>
      </c>
      <c r="B22868" s="215" t="s">
        <v>49</v>
      </c>
      <c r="C22868" s="24"/>
    </row>
    <row r="22869" spans="1:3" ht="12.75" customHeight="1" x14ac:dyDescent="0.2">
      <c r="A22869" s="215" t="s">
        <v>24714</v>
      </c>
      <c r="B22869" s="215" t="s">
        <v>49</v>
      </c>
      <c r="C22869" s="24"/>
    </row>
    <row r="22870" spans="1:3" ht="12.75" customHeight="1" x14ac:dyDescent="0.2">
      <c r="A22870" s="215" t="s">
        <v>2752</v>
      </c>
      <c r="B22870" s="215" t="s">
        <v>49</v>
      </c>
      <c r="C22870" s="24"/>
    </row>
    <row r="22871" spans="1:3" ht="12.75" customHeight="1" x14ac:dyDescent="0.2">
      <c r="A22871" s="215" t="s">
        <v>17156</v>
      </c>
      <c r="B22871" s="215" t="s">
        <v>49</v>
      </c>
      <c r="C22871" s="24"/>
    </row>
    <row r="22872" spans="1:3" ht="12.75" customHeight="1" x14ac:dyDescent="0.2">
      <c r="A22872" s="215" t="s">
        <v>2753</v>
      </c>
      <c r="B22872" s="215" t="s">
        <v>49</v>
      </c>
      <c r="C22872" s="24"/>
    </row>
    <row r="22873" spans="1:3" ht="12.75" customHeight="1" x14ac:dyDescent="0.2">
      <c r="A22873" s="215" t="s">
        <v>24665</v>
      </c>
      <c r="B22873" s="215" t="s">
        <v>49</v>
      </c>
      <c r="C22873" s="24"/>
    </row>
    <row r="22874" spans="1:3" ht="12.75" customHeight="1" x14ac:dyDescent="0.2">
      <c r="A22874" s="215" t="s">
        <v>2754</v>
      </c>
      <c r="B22874" s="215" t="s">
        <v>49</v>
      </c>
      <c r="C22874" s="24"/>
    </row>
    <row r="22875" spans="1:3" ht="12.75" customHeight="1" x14ac:dyDescent="0.2">
      <c r="A22875" s="215" t="s">
        <v>2755</v>
      </c>
      <c r="B22875" s="215" t="s">
        <v>49</v>
      </c>
      <c r="C22875" s="24"/>
    </row>
    <row r="22876" spans="1:3" ht="12.75" customHeight="1" x14ac:dyDescent="0.2">
      <c r="A22876" s="215" t="s">
        <v>17160</v>
      </c>
      <c r="B22876" s="215" t="s">
        <v>49</v>
      </c>
      <c r="C22876" s="24"/>
    </row>
    <row r="22877" spans="1:3" ht="12.75" customHeight="1" x14ac:dyDescent="0.2">
      <c r="A22877" s="215" t="s">
        <v>2059</v>
      </c>
      <c r="B22877" s="215" t="s">
        <v>49</v>
      </c>
      <c r="C22877" s="24"/>
    </row>
    <row r="22878" spans="1:3" ht="12.75" customHeight="1" x14ac:dyDescent="0.2">
      <c r="A22878" s="215" t="s">
        <v>17161</v>
      </c>
      <c r="B22878" s="215" t="s">
        <v>49</v>
      </c>
      <c r="C22878" s="24"/>
    </row>
    <row r="22879" spans="1:3" ht="12.75" customHeight="1" x14ac:dyDescent="0.2">
      <c r="A22879" s="215" t="s">
        <v>2756</v>
      </c>
      <c r="B22879" s="215" t="s">
        <v>49</v>
      </c>
      <c r="C22879" s="24"/>
    </row>
    <row r="22880" spans="1:3" ht="12.75" customHeight="1" x14ac:dyDescent="0.2">
      <c r="A22880" s="215" t="s">
        <v>24715</v>
      </c>
      <c r="B22880" s="215" t="s">
        <v>49</v>
      </c>
      <c r="C22880" s="24"/>
    </row>
    <row r="22881" spans="1:3" ht="12.75" customHeight="1" x14ac:dyDescent="0.2">
      <c r="A22881" s="215" t="s">
        <v>24666</v>
      </c>
      <c r="B22881" s="215" t="s">
        <v>49</v>
      </c>
      <c r="C22881" s="24"/>
    </row>
    <row r="22882" spans="1:3" ht="12.75" customHeight="1" x14ac:dyDescent="0.2">
      <c r="A22882" s="215" t="s">
        <v>24667</v>
      </c>
      <c r="B22882" s="215" t="s">
        <v>49</v>
      </c>
      <c r="C22882" s="24"/>
    </row>
    <row r="22883" spans="1:3" ht="12.75" customHeight="1" x14ac:dyDescent="0.2">
      <c r="A22883" s="215" t="s">
        <v>17162</v>
      </c>
      <c r="B22883" s="215" t="s">
        <v>49</v>
      </c>
      <c r="C22883" s="24"/>
    </row>
    <row r="22884" spans="1:3" ht="12.75" customHeight="1" x14ac:dyDescent="0.2">
      <c r="A22884" s="215" t="s">
        <v>17601</v>
      </c>
      <c r="B22884" s="215" t="s">
        <v>49</v>
      </c>
      <c r="C22884" s="24"/>
    </row>
    <row r="22885" spans="1:3" ht="12.75" customHeight="1" x14ac:dyDescent="0.2">
      <c r="A22885" s="215" t="s">
        <v>17602</v>
      </c>
      <c r="B22885" s="215" t="s">
        <v>49</v>
      </c>
      <c r="C22885" s="24"/>
    </row>
    <row r="22886" spans="1:3" ht="12.75" customHeight="1" x14ac:dyDescent="0.2">
      <c r="A22886" s="215" t="s">
        <v>948</v>
      </c>
      <c r="B22886" s="215" t="s">
        <v>49</v>
      </c>
      <c r="C22886" s="24"/>
    </row>
    <row r="22887" spans="1:3" ht="12.75" customHeight="1" x14ac:dyDescent="0.2">
      <c r="A22887" s="215" t="s">
        <v>17163</v>
      </c>
      <c r="B22887" s="215" t="s">
        <v>49</v>
      </c>
      <c r="C22887" s="24"/>
    </row>
    <row r="22888" spans="1:3" ht="12.75" customHeight="1" x14ac:dyDescent="0.2">
      <c r="A22888" s="215" t="s">
        <v>2757</v>
      </c>
      <c r="B22888" s="215" t="s">
        <v>49</v>
      </c>
      <c r="C22888" s="24"/>
    </row>
    <row r="22889" spans="1:3" ht="12.75" customHeight="1" x14ac:dyDescent="0.2">
      <c r="A22889" s="215" t="s">
        <v>17164</v>
      </c>
      <c r="B22889" s="215" t="s">
        <v>49</v>
      </c>
      <c r="C22889" s="24"/>
    </row>
    <row r="22890" spans="1:3" ht="12.75" customHeight="1" x14ac:dyDescent="0.2">
      <c r="A22890" s="185" t="s">
        <v>26868</v>
      </c>
      <c r="B22890" s="185" t="s">
        <v>49</v>
      </c>
      <c r="C22890" s="24"/>
    </row>
    <row r="22891" spans="1:3" ht="12.75" customHeight="1" x14ac:dyDescent="0.2">
      <c r="A22891" s="215" t="s">
        <v>17165</v>
      </c>
      <c r="B22891" s="215" t="s">
        <v>49</v>
      </c>
      <c r="C22891" s="24"/>
    </row>
    <row r="22892" spans="1:3" ht="12.75" customHeight="1" x14ac:dyDescent="0.2">
      <c r="A22892" s="215" t="s">
        <v>24668</v>
      </c>
      <c r="B22892" s="215" t="s">
        <v>49</v>
      </c>
      <c r="C22892" s="24"/>
    </row>
    <row r="22893" spans="1:3" ht="12.75" customHeight="1" x14ac:dyDescent="0.2">
      <c r="A22893" s="215" t="s">
        <v>24669</v>
      </c>
      <c r="B22893" s="215" t="s">
        <v>49</v>
      </c>
      <c r="C22893" s="24"/>
    </row>
    <row r="22894" spans="1:3" ht="12.75" customHeight="1" x14ac:dyDescent="0.2">
      <c r="A22894" s="215" t="s">
        <v>24670</v>
      </c>
      <c r="B22894" s="215" t="s">
        <v>49</v>
      </c>
      <c r="C22894" s="24"/>
    </row>
    <row r="22895" spans="1:3" ht="12.75" customHeight="1" x14ac:dyDescent="0.2">
      <c r="A22895" s="215" t="s">
        <v>24671</v>
      </c>
      <c r="B22895" s="215" t="s">
        <v>49</v>
      </c>
      <c r="C22895" s="24"/>
    </row>
    <row r="22896" spans="1:3" ht="12.75" customHeight="1" x14ac:dyDescent="0.2">
      <c r="A22896" s="215" t="s">
        <v>24672</v>
      </c>
      <c r="B22896" s="215" t="s">
        <v>49</v>
      </c>
      <c r="C22896" s="24"/>
    </row>
    <row r="22897" spans="1:3" ht="12.75" customHeight="1" x14ac:dyDescent="0.2">
      <c r="A22897" s="215" t="s">
        <v>17166</v>
      </c>
      <c r="B22897" s="215" t="s">
        <v>49</v>
      </c>
      <c r="C22897" s="24"/>
    </row>
    <row r="22898" spans="1:3" ht="12.75" customHeight="1" x14ac:dyDescent="0.2">
      <c r="A22898" s="215" t="s">
        <v>2758</v>
      </c>
      <c r="B22898" s="215" t="s">
        <v>49</v>
      </c>
      <c r="C22898" s="24"/>
    </row>
    <row r="22899" spans="1:3" ht="12.75" customHeight="1" x14ac:dyDescent="0.2">
      <c r="A22899" s="215" t="s">
        <v>17167</v>
      </c>
      <c r="B22899" s="215" t="s">
        <v>49</v>
      </c>
      <c r="C22899" s="24"/>
    </row>
    <row r="22900" spans="1:3" ht="12.75" customHeight="1" x14ac:dyDescent="0.2">
      <c r="A22900" s="215" t="s">
        <v>2759</v>
      </c>
      <c r="B22900" s="215" t="s">
        <v>49</v>
      </c>
      <c r="C22900" s="24"/>
    </row>
    <row r="22901" spans="1:3" ht="12.75" customHeight="1" x14ac:dyDescent="0.2">
      <c r="A22901" s="215" t="s">
        <v>17168</v>
      </c>
      <c r="B22901" s="215" t="s">
        <v>49</v>
      </c>
      <c r="C22901" s="24"/>
    </row>
    <row r="22902" spans="1:3" ht="12.75" customHeight="1" x14ac:dyDescent="0.2">
      <c r="A22902" s="215" t="s">
        <v>24673</v>
      </c>
      <c r="B22902" s="215" t="s">
        <v>49</v>
      </c>
      <c r="C22902" s="24"/>
    </row>
    <row r="22903" spans="1:3" ht="12.75" customHeight="1" x14ac:dyDescent="0.2">
      <c r="A22903" s="215" t="s">
        <v>24674</v>
      </c>
      <c r="B22903" s="215" t="s">
        <v>49</v>
      </c>
      <c r="C22903" s="24"/>
    </row>
    <row r="22904" spans="1:3" ht="12.75" customHeight="1" x14ac:dyDescent="0.2">
      <c r="A22904" s="215" t="s">
        <v>17169</v>
      </c>
      <c r="B22904" s="215" t="s">
        <v>49</v>
      </c>
      <c r="C22904" s="24"/>
    </row>
    <row r="22905" spans="1:3" ht="12.75" customHeight="1" x14ac:dyDescent="0.2">
      <c r="A22905" s="215" t="s">
        <v>2760</v>
      </c>
      <c r="B22905" s="215" t="s">
        <v>49</v>
      </c>
      <c r="C22905" s="24"/>
    </row>
    <row r="22906" spans="1:3" ht="12.75" customHeight="1" x14ac:dyDescent="0.2">
      <c r="A22906" s="215" t="s">
        <v>17603</v>
      </c>
      <c r="B22906" s="215" t="s">
        <v>49</v>
      </c>
      <c r="C22906" s="24"/>
    </row>
    <row r="22907" spans="1:3" ht="12.75" customHeight="1" x14ac:dyDescent="0.2">
      <c r="A22907" s="215" t="s">
        <v>2761</v>
      </c>
      <c r="B22907" s="215" t="s">
        <v>49</v>
      </c>
      <c r="C22907" s="24"/>
    </row>
    <row r="22908" spans="1:3" ht="12.75" customHeight="1" x14ac:dyDescent="0.2">
      <c r="A22908" s="215" t="s">
        <v>17173</v>
      </c>
      <c r="B22908" s="215" t="s">
        <v>49</v>
      </c>
      <c r="C22908" s="24"/>
    </row>
    <row r="22909" spans="1:3" ht="12.75" customHeight="1" x14ac:dyDescent="0.2">
      <c r="A22909" s="215" t="s">
        <v>24675</v>
      </c>
      <c r="B22909" s="215" t="s">
        <v>49</v>
      </c>
      <c r="C22909" s="24"/>
    </row>
    <row r="22910" spans="1:3" ht="12.75" customHeight="1" x14ac:dyDescent="0.2">
      <c r="A22910" s="215" t="s">
        <v>24676</v>
      </c>
      <c r="B22910" s="215" t="s">
        <v>49</v>
      </c>
      <c r="C22910" s="24"/>
    </row>
    <row r="22911" spans="1:3" ht="12.75" customHeight="1" x14ac:dyDescent="0.2">
      <c r="A22911" s="215" t="s">
        <v>24677</v>
      </c>
      <c r="B22911" s="215" t="s">
        <v>49</v>
      </c>
      <c r="C22911" s="24"/>
    </row>
    <row r="22912" spans="1:3" ht="12.75" customHeight="1" x14ac:dyDescent="0.2">
      <c r="A22912" s="215" t="s">
        <v>24678</v>
      </c>
      <c r="B22912" s="215" t="s">
        <v>49</v>
      </c>
      <c r="C22912" s="24"/>
    </row>
    <row r="22913" spans="1:3" ht="12.75" customHeight="1" x14ac:dyDescent="0.2">
      <c r="A22913" s="215" t="s">
        <v>2762</v>
      </c>
      <c r="B22913" s="215" t="s">
        <v>49</v>
      </c>
      <c r="C22913" s="24"/>
    </row>
    <row r="22914" spans="1:3" ht="12.75" customHeight="1" x14ac:dyDescent="0.2">
      <c r="A22914" s="215" t="s">
        <v>17174</v>
      </c>
      <c r="B22914" s="215" t="s">
        <v>49</v>
      </c>
      <c r="C22914" s="24"/>
    </row>
    <row r="22915" spans="1:3" ht="12.75" customHeight="1" x14ac:dyDescent="0.2">
      <c r="A22915" s="215" t="s">
        <v>2763</v>
      </c>
      <c r="B22915" s="215" t="s">
        <v>49</v>
      </c>
      <c r="C22915" s="24"/>
    </row>
    <row r="22916" spans="1:3" ht="12.75" customHeight="1" x14ac:dyDescent="0.2">
      <c r="A22916" s="215" t="s">
        <v>17175</v>
      </c>
      <c r="B22916" s="215" t="s">
        <v>49</v>
      </c>
      <c r="C22916" s="24"/>
    </row>
    <row r="22917" spans="1:3" ht="12.75" customHeight="1" x14ac:dyDescent="0.2">
      <c r="A22917" s="215" t="s">
        <v>17176</v>
      </c>
      <c r="B22917" s="215" t="s">
        <v>49</v>
      </c>
      <c r="C22917" s="24"/>
    </row>
    <row r="22918" spans="1:3" ht="12.75" customHeight="1" x14ac:dyDescent="0.2">
      <c r="A22918" s="215" t="s">
        <v>24679</v>
      </c>
      <c r="B22918" s="215" t="s">
        <v>49</v>
      </c>
      <c r="C22918" s="24"/>
    </row>
    <row r="22919" spans="1:3" ht="12.75" customHeight="1" x14ac:dyDescent="0.2">
      <c r="A22919" s="215" t="s">
        <v>24680</v>
      </c>
      <c r="B22919" s="215" t="s">
        <v>49</v>
      </c>
      <c r="C22919" s="24"/>
    </row>
    <row r="22920" spans="1:3" ht="12.75" customHeight="1" x14ac:dyDescent="0.2">
      <c r="A22920" s="215" t="s">
        <v>2764</v>
      </c>
      <c r="B22920" s="215" t="s">
        <v>49</v>
      </c>
      <c r="C22920" s="24"/>
    </row>
    <row r="22921" spans="1:3" ht="12.75" customHeight="1" x14ac:dyDescent="0.2">
      <c r="A22921" s="215" t="s">
        <v>24575</v>
      </c>
      <c r="B22921" s="215" t="s">
        <v>49</v>
      </c>
      <c r="C22921" s="24"/>
    </row>
    <row r="22922" spans="1:3" ht="12.75" customHeight="1" x14ac:dyDescent="0.2">
      <c r="A22922" s="215" t="s">
        <v>24597</v>
      </c>
      <c r="B22922" s="215" t="s">
        <v>49</v>
      </c>
      <c r="C22922" s="24"/>
    </row>
    <row r="22923" spans="1:3" ht="12.75" customHeight="1" x14ac:dyDescent="0.2">
      <c r="A22923" s="215" t="s">
        <v>17177</v>
      </c>
      <c r="B22923" s="215" t="s">
        <v>49</v>
      </c>
      <c r="C22923" s="24"/>
    </row>
    <row r="22924" spans="1:3" ht="12.75" customHeight="1" x14ac:dyDescent="0.2">
      <c r="A22924" s="215" t="s">
        <v>3359</v>
      </c>
      <c r="B22924" s="215" t="s">
        <v>49</v>
      </c>
      <c r="C22924" s="24"/>
    </row>
    <row r="22925" spans="1:3" ht="12.75" customHeight="1" x14ac:dyDescent="0.2">
      <c r="A22925" s="215" t="s">
        <v>17178</v>
      </c>
      <c r="B22925" s="215" t="s">
        <v>49</v>
      </c>
      <c r="C22925" s="24"/>
    </row>
    <row r="22926" spans="1:3" ht="12.75" customHeight="1" x14ac:dyDescent="0.2">
      <c r="A22926" s="215" t="s">
        <v>17604</v>
      </c>
      <c r="B22926" s="215" t="s">
        <v>49</v>
      </c>
      <c r="C22926" s="24"/>
    </row>
    <row r="22927" spans="1:3" ht="12.75" customHeight="1" x14ac:dyDescent="0.2">
      <c r="A22927" s="215" t="s">
        <v>17605</v>
      </c>
      <c r="B22927" s="215" t="s">
        <v>49</v>
      </c>
      <c r="C22927" s="24"/>
    </row>
    <row r="22928" spans="1:3" ht="12.75" customHeight="1" x14ac:dyDescent="0.2">
      <c r="A22928" s="215" t="s">
        <v>17179</v>
      </c>
      <c r="B22928" s="215" t="s">
        <v>49</v>
      </c>
      <c r="C22928" s="24"/>
    </row>
    <row r="22929" spans="1:3" ht="12.75" customHeight="1" x14ac:dyDescent="0.2">
      <c r="A22929" s="215" t="s">
        <v>2765</v>
      </c>
      <c r="B22929" s="215" t="s">
        <v>49</v>
      </c>
      <c r="C22929" s="24"/>
    </row>
    <row r="22930" spans="1:3" ht="12.75" customHeight="1" x14ac:dyDescent="0.2">
      <c r="A22930" s="215" t="s">
        <v>17180</v>
      </c>
      <c r="B22930" s="215" t="s">
        <v>49</v>
      </c>
      <c r="C22930" s="24"/>
    </row>
    <row r="22931" spans="1:3" ht="12.75" customHeight="1" x14ac:dyDescent="0.2">
      <c r="A22931" s="215" t="s">
        <v>24681</v>
      </c>
      <c r="B22931" s="215" t="s">
        <v>49</v>
      </c>
      <c r="C22931" s="24"/>
    </row>
    <row r="22932" spans="1:3" ht="12.75" customHeight="1" x14ac:dyDescent="0.2">
      <c r="A22932" s="215" t="s">
        <v>2766</v>
      </c>
      <c r="B22932" s="215" t="s">
        <v>49</v>
      </c>
      <c r="C22932" s="24"/>
    </row>
    <row r="22933" spans="1:3" ht="12.75" customHeight="1" x14ac:dyDescent="0.2">
      <c r="A22933" s="215" t="s">
        <v>17181</v>
      </c>
      <c r="B22933" s="215" t="s">
        <v>49</v>
      </c>
      <c r="C22933" s="24"/>
    </row>
    <row r="22934" spans="1:3" ht="12.75" customHeight="1" x14ac:dyDescent="0.2">
      <c r="A22934" s="215" t="s">
        <v>2767</v>
      </c>
      <c r="B22934" s="215" t="s">
        <v>49</v>
      </c>
      <c r="C22934" s="24"/>
    </row>
    <row r="22935" spans="1:3" ht="12.75" customHeight="1" x14ac:dyDescent="0.2">
      <c r="A22935" s="215" t="s">
        <v>17182</v>
      </c>
      <c r="B22935" s="215" t="s">
        <v>49</v>
      </c>
      <c r="C22935" s="24"/>
    </row>
    <row r="22936" spans="1:3" ht="12.75" customHeight="1" x14ac:dyDescent="0.2">
      <c r="A22936" s="215" t="s">
        <v>17606</v>
      </c>
      <c r="B22936" s="215" t="s">
        <v>49</v>
      </c>
      <c r="C22936" s="24"/>
    </row>
    <row r="22937" spans="1:3" ht="12.75" customHeight="1" x14ac:dyDescent="0.2">
      <c r="A22937" s="215" t="s">
        <v>3360</v>
      </c>
      <c r="B22937" s="215" t="s">
        <v>49</v>
      </c>
      <c r="C22937" s="24"/>
    </row>
    <row r="22938" spans="1:3" ht="12.75" customHeight="1" x14ac:dyDescent="0.2">
      <c r="A22938" s="215" t="s">
        <v>24604</v>
      </c>
      <c r="B22938" s="215" t="s">
        <v>49</v>
      </c>
      <c r="C22938" s="24"/>
    </row>
    <row r="22939" spans="1:3" ht="12.75" customHeight="1" x14ac:dyDescent="0.2">
      <c r="A22939" s="215" t="s">
        <v>17185</v>
      </c>
      <c r="B22939" s="215" t="s">
        <v>49</v>
      </c>
      <c r="C22939" s="24"/>
    </row>
    <row r="22940" spans="1:3" ht="12.75" customHeight="1" x14ac:dyDescent="0.2">
      <c r="A22940" s="215" t="s">
        <v>17607</v>
      </c>
      <c r="B22940" s="215" t="s">
        <v>49</v>
      </c>
      <c r="C22940" s="24"/>
    </row>
    <row r="22941" spans="1:3" ht="12.75" customHeight="1" x14ac:dyDescent="0.2">
      <c r="A22941" s="215" t="s">
        <v>3366</v>
      </c>
      <c r="B22941" s="215" t="s">
        <v>49</v>
      </c>
      <c r="C22941" s="24"/>
    </row>
    <row r="22942" spans="1:3" ht="12.75" customHeight="1" x14ac:dyDescent="0.2">
      <c r="A22942" s="215" t="s">
        <v>17186</v>
      </c>
      <c r="B22942" s="215" t="s">
        <v>49</v>
      </c>
      <c r="C22942" s="24"/>
    </row>
    <row r="22943" spans="1:3" ht="12.75" customHeight="1" x14ac:dyDescent="0.2">
      <c r="A22943" s="215" t="s">
        <v>2768</v>
      </c>
      <c r="B22943" s="215" t="s">
        <v>49</v>
      </c>
      <c r="C22943" s="24"/>
    </row>
    <row r="22944" spans="1:3" ht="12.75" customHeight="1" x14ac:dyDescent="0.2">
      <c r="A22944" s="215" t="s">
        <v>17187</v>
      </c>
      <c r="B22944" s="215" t="s">
        <v>49</v>
      </c>
      <c r="C22944" s="24"/>
    </row>
    <row r="22945" spans="1:3" ht="12.75" customHeight="1" x14ac:dyDescent="0.2">
      <c r="A22945" s="215" t="s">
        <v>8315</v>
      </c>
      <c r="B22945" s="215" t="s">
        <v>49</v>
      </c>
      <c r="C22945" s="24"/>
    </row>
    <row r="22946" spans="1:3" ht="12.75" customHeight="1" x14ac:dyDescent="0.2">
      <c r="A22946" s="215" t="s">
        <v>2769</v>
      </c>
      <c r="B22946" s="215" t="s">
        <v>49</v>
      </c>
      <c r="C22946" s="24"/>
    </row>
    <row r="22947" spans="1:3" ht="12.75" customHeight="1" x14ac:dyDescent="0.2">
      <c r="A22947" s="215" t="s">
        <v>17608</v>
      </c>
      <c r="B22947" s="215" t="s">
        <v>49</v>
      </c>
      <c r="C22947" s="24"/>
    </row>
    <row r="22948" spans="1:3" ht="12.75" customHeight="1" x14ac:dyDescent="0.2">
      <c r="A22948" s="215" t="s">
        <v>3362</v>
      </c>
      <c r="B22948" s="215" t="s">
        <v>49</v>
      </c>
      <c r="C22948" s="24"/>
    </row>
    <row r="22949" spans="1:3" ht="12.75" customHeight="1" x14ac:dyDescent="0.2">
      <c r="A22949" s="215" t="s">
        <v>17189</v>
      </c>
      <c r="B22949" s="215" t="s">
        <v>49</v>
      </c>
      <c r="C22949" s="24"/>
    </row>
    <row r="22950" spans="1:3" ht="12.75" customHeight="1" x14ac:dyDescent="0.2">
      <c r="A22950" s="215" t="s">
        <v>2770</v>
      </c>
      <c r="B22950" s="215" t="s">
        <v>49</v>
      </c>
      <c r="C22950" s="24"/>
    </row>
    <row r="22951" spans="1:3" ht="12.75" customHeight="1" x14ac:dyDescent="0.2">
      <c r="A22951" s="215" t="s">
        <v>17190</v>
      </c>
      <c r="B22951" s="215" t="s">
        <v>49</v>
      </c>
      <c r="C22951" s="24"/>
    </row>
    <row r="22952" spans="1:3" ht="12.75" customHeight="1" x14ac:dyDescent="0.2">
      <c r="A22952" s="215" t="s">
        <v>24606</v>
      </c>
      <c r="B22952" s="215" t="s">
        <v>49</v>
      </c>
      <c r="C22952" s="24"/>
    </row>
    <row r="22953" spans="1:3" ht="12.75" customHeight="1" x14ac:dyDescent="0.2">
      <c r="A22953" s="215" t="s">
        <v>3361</v>
      </c>
      <c r="B22953" s="215" t="s">
        <v>49</v>
      </c>
      <c r="C22953" s="24"/>
    </row>
    <row r="22954" spans="1:3" ht="12.75" customHeight="1" x14ac:dyDescent="0.2">
      <c r="A22954" s="215" t="s">
        <v>17193</v>
      </c>
      <c r="B22954" s="215" t="s">
        <v>49</v>
      </c>
      <c r="C22954" s="24"/>
    </row>
    <row r="22955" spans="1:3" ht="12.75" customHeight="1" x14ac:dyDescent="0.2">
      <c r="A22955" s="215" t="s">
        <v>17609</v>
      </c>
      <c r="B22955" s="215" t="s">
        <v>49</v>
      </c>
      <c r="C22955" s="24"/>
    </row>
    <row r="22956" spans="1:3" ht="12.75" customHeight="1" x14ac:dyDescent="0.2">
      <c r="A22956" s="215" t="s">
        <v>24534</v>
      </c>
      <c r="B22956" s="215" t="s">
        <v>49</v>
      </c>
      <c r="C22956" s="24"/>
    </row>
    <row r="22957" spans="1:3" ht="12.75" customHeight="1" x14ac:dyDescent="0.2">
      <c r="A22957" s="215" t="s">
        <v>24682</v>
      </c>
      <c r="B22957" s="215" t="s">
        <v>49</v>
      </c>
      <c r="C22957" s="24"/>
    </row>
    <row r="22958" spans="1:3" ht="12.75" customHeight="1" x14ac:dyDescent="0.2">
      <c r="A22958" s="215" t="s">
        <v>24717</v>
      </c>
      <c r="B22958" s="215" t="s">
        <v>49</v>
      </c>
      <c r="C22958" s="24"/>
    </row>
    <row r="22959" spans="1:3" ht="12.75" customHeight="1" x14ac:dyDescent="0.2">
      <c r="A22959" s="215" t="s">
        <v>24683</v>
      </c>
      <c r="B22959" s="215" t="s">
        <v>49</v>
      </c>
      <c r="C22959" s="24"/>
    </row>
    <row r="22960" spans="1:3" ht="12.75" customHeight="1" x14ac:dyDescent="0.2">
      <c r="A22960" s="215" t="s">
        <v>24684</v>
      </c>
      <c r="B22960" s="215" t="s">
        <v>49</v>
      </c>
      <c r="C22960" s="24"/>
    </row>
    <row r="22961" spans="1:3" ht="12.75" customHeight="1" x14ac:dyDescent="0.2">
      <c r="A22961" s="215" t="s">
        <v>24718</v>
      </c>
      <c r="B22961" s="215" t="s">
        <v>49</v>
      </c>
      <c r="C22961" s="24"/>
    </row>
    <row r="22962" spans="1:3" ht="12.75" customHeight="1" x14ac:dyDescent="0.2">
      <c r="A22962" s="215" t="s">
        <v>2771</v>
      </c>
      <c r="B22962" s="215" t="s">
        <v>49</v>
      </c>
      <c r="C22962" s="24"/>
    </row>
    <row r="22963" spans="1:3" ht="12.75" customHeight="1" x14ac:dyDescent="0.2">
      <c r="A22963" s="215" t="s">
        <v>17194</v>
      </c>
      <c r="B22963" s="215" t="s">
        <v>49</v>
      </c>
      <c r="C22963" s="24"/>
    </row>
    <row r="22964" spans="1:3" ht="12.75" customHeight="1" x14ac:dyDescent="0.2">
      <c r="A22964" s="215" t="s">
        <v>17195</v>
      </c>
      <c r="B22964" s="215" t="s">
        <v>49</v>
      </c>
      <c r="C22964" s="24"/>
    </row>
    <row r="22965" spans="1:3" ht="12.75" customHeight="1" x14ac:dyDescent="0.2">
      <c r="A22965" s="215" t="s">
        <v>2772</v>
      </c>
      <c r="B22965" s="215" t="s">
        <v>49</v>
      </c>
      <c r="C22965" s="24"/>
    </row>
    <row r="22966" spans="1:3" ht="12.75" customHeight="1" x14ac:dyDescent="0.2">
      <c r="A22966" s="215" t="s">
        <v>17196</v>
      </c>
      <c r="B22966" s="215" t="s">
        <v>49</v>
      </c>
      <c r="C22966" s="24"/>
    </row>
    <row r="22967" spans="1:3" ht="12.75" customHeight="1" x14ac:dyDescent="0.2">
      <c r="A22967" s="215" t="s">
        <v>17197</v>
      </c>
      <c r="B22967" s="215" t="s">
        <v>49</v>
      </c>
      <c r="C22967" s="24"/>
    </row>
    <row r="22968" spans="1:3" ht="12.75" customHeight="1" x14ac:dyDescent="0.2">
      <c r="A22968" s="215" t="s">
        <v>9333</v>
      </c>
      <c r="B22968" s="215" t="s">
        <v>49</v>
      </c>
      <c r="C22968" s="24"/>
    </row>
    <row r="22969" spans="1:3" ht="12.75" customHeight="1" x14ac:dyDescent="0.2">
      <c r="A22969" s="215" t="s">
        <v>24719</v>
      </c>
      <c r="B22969" s="215" t="s">
        <v>49</v>
      </c>
      <c r="C22969" s="24"/>
    </row>
    <row r="22970" spans="1:3" ht="12.75" customHeight="1" x14ac:dyDescent="0.2">
      <c r="A22970" s="215" t="s">
        <v>2773</v>
      </c>
      <c r="B22970" s="215" t="s">
        <v>49</v>
      </c>
      <c r="C22970" s="24"/>
    </row>
    <row r="22971" spans="1:3" ht="12.75" customHeight="1" x14ac:dyDescent="0.2">
      <c r="A22971" s="215" t="s">
        <v>17198</v>
      </c>
      <c r="B22971" s="215" t="s">
        <v>49</v>
      </c>
      <c r="C22971" s="24"/>
    </row>
    <row r="22972" spans="1:3" ht="12.75" customHeight="1" x14ac:dyDescent="0.2">
      <c r="A22972" s="215" t="s">
        <v>17199</v>
      </c>
      <c r="B22972" s="215" t="s">
        <v>49</v>
      </c>
      <c r="C22972" s="24"/>
    </row>
    <row r="22973" spans="1:3" ht="12.75" customHeight="1" x14ac:dyDescent="0.2">
      <c r="A22973" s="215" t="s">
        <v>24577</v>
      </c>
      <c r="B22973" s="215" t="s">
        <v>49</v>
      </c>
      <c r="C22973" s="24"/>
    </row>
    <row r="22974" spans="1:3" ht="12.75" customHeight="1" x14ac:dyDescent="0.2">
      <c r="A22974" s="215" t="s">
        <v>17200</v>
      </c>
      <c r="B22974" s="215" t="s">
        <v>49</v>
      </c>
      <c r="C22974" s="24"/>
    </row>
    <row r="22975" spans="1:3" ht="12.75" customHeight="1" x14ac:dyDescent="0.2">
      <c r="A22975" s="215" t="s">
        <v>24531</v>
      </c>
      <c r="B22975" s="215" t="s">
        <v>49</v>
      </c>
      <c r="C22975" s="24"/>
    </row>
    <row r="22976" spans="1:3" ht="12.75" customHeight="1" x14ac:dyDescent="0.2">
      <c r="A22976" s="215" t="s">
        <v>2774</v>
      </c>
      <c r="B22976" s="215" t="s">
        <v>49</v>
      </c>
      <c r="C22976" s="24"/>
    </row>
    <row r="22977" spans="1:3" ht="12.75" customHeight="1" x14ac:dyDescent="0.2">
      <c r="A22977" s="215" t="s">
        <v>17201</v>
      </c>
      <c r="B22977" s="215" t="s">
        <v>49</v>
      </c>
      <c r="C22977" s="24"/>
    </row>
    <row r="22978" spans="1:3" ht="12.75" customHeight="1" x14ac:dyDescent="0.2">
      <c r="A22978" s="215" t="s">
        <v>2775</v>
      </c>
      <c r="B22978" s="215" t="s">
        <v>49</v>
      </c>
      <c r="C22978" s="24"/>
    </row>
    <row r="22979" spans="1:3" ht="12.75" customHeight="1" x14ac:dyDescent="0.2">
      <c r="A22979" s="215" t="s">
        <v>17202</v>
      </c>
      <c r="B22979" s="215" t="s">
        <v>49</v>
      </c>
      <c r="C22979" s="24"/>
    </row>
    <row r="22980" spans="1:3" ht="12.75" customHeight="1" x14ac:dyDescent="0.2">
      <c r="A22980" s="215" t="s">
        <v>17203</v>
      </c>
      <c r="B22980" s="215" t="s">
        <v>49</v>
      </c>
      <c r="C22980" s="24"/>
    </row>
    <row r="22981" spans="1:3" ht="12.75" customHeight="1" x14ac:dyDescent="0.2">
      <c r="A22981" s="215" t="s">
        <v>24720</v>
      </c>
      <c r="B22981" s="215" t="s">
        <v>49</v>
      </c>
      <c r="C22981" s="24"/>
    </row>
    <row r="22982" spans="1:3" ht="12.75" customHeight="1" x14ac:dyDescent="0.2">
      <c r="A22982" s="215" t="s">
        <v>2776</v>
      </c>
      <c r="B22982" s="215" t="s">
        <v>49</v>
      </c>
      <c r="C22982" s="24"/>
    </row>
    <row r="22983" spans="1:3" ht="12.75" customHeight="1" x14ac:dyDescent="0.2">
      <c r="A22983" s="215" t="s">
        <v>17204</v>
      </c>
      <c r="B22983" s="215" t="s">
        <v>49</v>
      </c>
      <c r="C22983" s="24"/>
    </row>
    <row r="22984" spans="1:3" ht="12.75" customHeight="1" x14ac:dyDescent="0.2">
      <c r="A22984" s="215" t="s">
        <v>2777</v>
      </c>
      <c r="B22984" s="215" t="s">
        <v>49</v>
      </c>
      <c r="C22984" s="24"/>
    </row>
    <row r="22985" spans="1:3" ht="12.75" customHeight="1" x14ac:dyDescent="0.2">
      <c r="A22985" s="215" t="s">
        <v>2778</v>
      </c>
      <c r="B22985" s="215" t="s">
        <v>49</v>
      </c>
      <c r="C22985" s="24"/>
    </row>
    <row r="22986" spans="1:3" ht="12.75" customHeight="1" x14ac:dyDescent="0.2">
      <c r="A22986" s="215" t="s">
        <v>17206</v>
      </c>
      <c r="B22986" s="215" t="s">
        <v>49</v>
      </c>
      <c r="C22986" s="24"/>
    </row>
    <row r="22987" spans="1:3" ht="12.75" customHeight="1" x14ac:dyDescent="0.2">
      <c r="A22987" s="215" t="s">
        <v>2779</v>
      </c>
      <c r="B22987" s="215" t="s">
        <v>49</v>
      </c>
      <c r="C22987" s="24"/>
    </row>
    <row r="22988" spans="1:3" ht="12.75" customHeight="1" x14ac:dyDescent="0.2">
      <c r="A22988" s="215" t="s">
        <v>17207</v>
      </c>
      <c r="B22988" s="215" t="s">
        <v>49</v>
      </c>
      <c r="C22988" s="24"/>
    </row>
    <row r="22989" spans="1:3" ht="12.75" customHeight="1" x14ac:dyDescent="0.2">
      <c r="A22989" s="215" t="s">
        <v>2780</v>
      </c>
      <c r="B22989" s="215" t="s">
        <v>49</v>
      </c>
      <c r="C22989" s="24"/>
    </row>
    <row r="22990" spans="1:3" ht="12.75" customHeight="1" x14ac:dyDescent="0.2">
      <c r="A22990" s="215" t="s">
        <v>17208</v>
      </c>
      <c r="B22990" s="215" t="s">
        <v>49</v>
      </c>
      <c r="C22990" s="24"/>
    </row>
    <row r="22991" spans="1:3" ht="12.75" customHeight="1" x14ac:dyDescent="0.2">
      <c r="A22991" s="215" t="s">
        <v>24685</v>
      </c>
      <c r="B22991" s="215" t="s">
        <v>49</v>
      </c>
      <c r="C22991" s="24"/>
    </row>
    <row r="22992" spans="1:3" ht="12.75" customHeight="1" x14ac:dyDescent="0.2">
      <c r="A22992" s="215" t="s">
        <v>24686</v>
      </c>
      <c r="B22992" s="215" t="s">
        <v>49</v>
      </c>
      <c r="C22992" s="24"/>
    </row>
    <row r="22993" spans="1:3" ht="12.75" customHeight="1" x14ac:dyDescent="0.2">
      <c r="A22993" s="215" t="s">
        <v>24687</v>
      </c>
      <c r="B22993" s="215" t="s">
        <v>49</v>
      </c>
      <c r="C22993" s="24"/>
    </row>
    <row r="22994" spans="1:3" ht="12.75" customHeight="1" x14ac:dyDescent="0.2">
      <c r="A22994" s="215" t="s">
        <v>17209</v>
      </c>
      <c r="B22994" s="215" t="s">
        <v>49</v>
      </c>
      <c r="C22994" s="24"/>
    </row>
    <row r="22995" spans="1:3" ht="12.75" customHeight="1" x14ac:dyDescent="0.2">
      <c r="A22995" s="215" t="s">
        <v>2781</v>
      </c>
      <c r="B22995" s="215" t="s">
        <v>49</v>
      </c>
      <c r="C22995" s="24"/>
    </row>
    <row r="22996" spans="1:3" ht="12.75" customHeight="1" x14ac:dyDescent="0.2">
      <c r="A22996" s="215" t="s">
        <v>17210</v>
      </c>
      <c r="B22996" s="215" t="s">
        <v>49</v>
      </c>
      <c r="C22996" s="24"/>
    </row>
    <row r="22997" spans="1:3" ht="12.75" customHeight="1" x14ac:dyDescent="0.2">
      <c r="A22997" s="215" t="s">
        <v>17211</v>
      </c>
      <c r="B22997" s="215" t="s">
        <v>49</v>
      </c>
      <c r="C22997" s="24"/>
    </row>
    <row r="22998" spans="1:3" ht="12.75" customHeight="1" x14ac:dyDescent="0.2">
      <c r="A22998" s="215" t="s">
        <v>24578</v>
      </c>
      <c r="B22998" s="215" t="s">
        <v>49</v>
      </c>
      <c r="C22998" s="24"/>
    </row>
    <row r="22999" spans="1:3" ht="12.75" customHeight="1" x14ac:dyDescent="0.2">
      <c r="A22999" s="215" t="s">
        <v>24688</v>
      </c>
      <c r="B22999" s="215" t="s">
        <v>49</v>
      </c>
      <c r="C22999" s="24"/>
    </row>
    <row r="23000" spans="1:3" ht="12.75" customHeight="1" x14ac:dyDescent="0.2">
      <c r="A23000" s="215" t="s">
        <v>24579</v>
      </c>
      <c r="B23000" s="215" t="s">
        <v>49</v>
      </c>
      <c r="C23000" s="24"/>
    </row>
    <row r="23001" spans="1:3" ht="12.75" customHeight="1" x14ac:dyDescent="0.2">
      <c r="A23001" s="215" t="s">
        <v>24580</v>
      </c>
      <c r="B23001" s="215" t="s">
        <v>49</v>
      </c>
      <c r="C23001" s="24"/>
    </row>
    <row r="23002" spans="1:3" ht="12.75" customHeight="1" x14ac:dyDescent="0.2">
      <c r="A23002" s="215" t="s">
        <v>24581</v>
      </c>
      <c r="B23002" s="215" t="s">
        <v>49</v>
      </c>
      <c r="C23002" s="24"/>
    </row>
    <row r="23003" spans="1:3" ht="12.75" customHeight="1" x14ac:dyDescent="0.2">
      <c r="A23003" s="215" t="s">
        <v>17212</v>
      </c>
      <c r="B23003" s="215" t="s">
        <v>49</v>
      </c>
      <c r="C23003" s="24"/>
    </row>
    <row r="23004" spans="1:3" ht="12.75" customHeight="1" x14ac:dyDescent="0.2">
      <c r="A23004" s="215" t="s">
        <v>2782</v>
      </c>
      <c r="B23004" s="215" t="s">
        <v>49</v>
      </c>
      <c r="C23004" s="24"/>
    </row>
    <row r="23005" spans="1:3" ht="12.75" customHeight="1" x14ac:dyDescent="0.2">
      <c r="A23005" s="215" t="s">
        <v>17213</v>
      </c>
      <c r="B23005" s="215" t="s">
        <v>49</v>
      </c>
      <c r="C23005" s="24"/>
    </row>
    <row r="23006" spans="1:3" ht="12.75" customHeight="1" x14ac:dyDescent="0.2">
      <c r="A23006" s="215" t="s">
        <v>2783</v>
      </c>
      <c r="B23006" s="215" t="s">
        <v>49</v>
      </c>
      <c r="C23006" s="24"/>
    </row>
    <row r="23007" spans="1:3" ht="12.75" customHeight="1" x14ac:dyDescent="0.2">
      <c r="A23007" s="215" t="s">
        <v>17216</v>
      </c>
      <c r="B23007" s="215" t="s">
        <v>49</v>
      </c>
      <c r="C23007" s="24"/>
    </row>
    <row r="23008" spans="1:3" ht="12.75" customHeight="1" x14ac:dyDescent="0.2">
      <c r="A23008" s="215" t="s">
        <v>17217</v>
      </c>
      <c r="B23008" s="215" t="s">
        <v>49</v>
      </c>
      <c r="C23008" s="24"/>
    </row>
    <row r="23009" spans="1:3" ht="12.75" customHeight="1" x14ac:dyDescent="0.2">
      <c r="A23009" s="215" t="s">
        <v>8389</v>
      </c>
      <c r="B23009" s="215" t="s">
        <v>49</v>
      </c>
      <c r="C23009" s="24"/>
    </row>
    <row r="23010" spans="1:3" ht="12.75" customHeight="1" x14ac:dyDescent="0.2">
      <c r="A23010" s="215" t="s">
        <v>17218</v>
      </c>
      <c r="B23010" s="215" t="s">
        <v>49</v>
      </c>
      <c r="C23010" s="24"/>
    </row>
    <row r="23011" spans="1:3" ht="12.75" customHeight="1" x14ac:dyDescent="0.2">
      <c r="A23011" s="215" t="s">
        <v>17219</v>
      </c>
      <c r="B23011" s="215" t="s">
        <v>49</v>
      </c>
      <c r="C23011" s="24"/>
    </row>
    <row r="23012" spans="1:3" ht="12.75" customHeight="1" x14ac:dyDescent="0.2">
      <c r="A23012" s="215" t="s">
        <v>17220</v>
      </c>
      <c r="B23012" s="215" t="s">
        <v>49</v>
      </c>
      <c r="C23012" s="24"/>
    </row>
    <row r="23013" spans="1:3" ht="12.75" customHeight="1" x14ac:dyDescent="0.2">
      <c r="A23013" s="215" t="s">
        <v>2784</v>
      </c>
      <c r="B23013" s="215" t="s">
        <v>49</v>
      </c>
      <c r="C23013" s="24"/>
    </row>
    <row r="23014" spans="1:3" ht="12.75" customHeight="1" x14ac:dyDescent="0.2">
      <c r="A23014" s="215" t="s">
        <v>17221</v>
      </c>
      <c r="B23014" s="215" t="s">
        <v>49</v>
      </c>
      <c r="C23014" s="24"/>
    </row>
    <row r="23015" spans="1:3" ht="12.75" customHeight="1" x14ac:dyDescent="0.2">
      <c r="A23015" s="215" t="s">
        <v>17222</v>
      </c>
      <c r="B23015" s="215" t="s">
        <v>49</v>
      </c>
      <c r="C23015" s="24"/>
    </row>
    <row r="23016" spans="1:3" ht="12.75" customHeight="1" x14ac:dyDescent="0.2">
      <c r="A23016" s="215" t="s">
        <v>17223</v>
      </c>
      <c r="B23016" s="215" t="s">
        <v>49</v>
      </c>
      <c r="C23016" s="24"/>
    </row>
    <row r="23017" spans="1:3" ht="12.75" customHeight="1" x14ac:dyDescent="0.2">
      <c r="A23017" s="215" t="s">
        <v>17610</v>
      </c>
      <c r="B23017" s="215" t="s">
        <v>49</v>
      </c>
      <c r="C23017" s="24"/>
    </row>
    <row r="23018" spans="1:3" ht="12.75" customHeight="1" x14ac:dyDescent="0.2">
      <c r="A23018" s="215" t="s">
        <v>3358</v>
      </c>
      <c r="B23018" s="215" t="s">
        <v>49</v>
      </c>
      <c r="C23018" s="24"/>
    </row>
    <row r="23019" spans="1:3" ht="12.75" customHeight="1" x14ac:dyDescent="0.2">
      <c r="A23019" s="215" t="s">
        <v>24689</v>
      </c>
      <c r="B23019" s="215" t="s">
        <v>49</v>
      </c>
      <c r="C23019" s="24"/>
    </row>
    <row r="23020" spans="1:3" ht="12.75" customHeight="1" x14ac:dyDescent="0.2">
      <c r="A23020" s="215" t="s">
        <v>17224</v>
      </c>
      <c r="B23020" s="215" t="s">
        <v>49</v>
      </c>
      <c r="C23020" s="24"/>
    </row>
    <row r="23021" spans="1:3" ht="12.75" customHeight="1" x14ac:dyDescent="0.2">
      <c r="A23021" s="215" t="s">
        <v>3363</v>
      </c>
      <c r="B23021" s="215" t="s">
        <v>49</v>
      </c>
      <c r="C23021" s="24"/>
    </row>
    <row r="23022" spans="1:3" ht="12.75" customHeight="1" x14ac:dyDescent="0.2">
      <c r="A23022" s="215" t="s">
        <v>24639</v>
      </c>
      <c r="B23022" s="215" t="s">
        <v>49</v>
      </c>
      <c r="C23022" s="24"/>
    </row>
    <row r="23023" spans="1:3" ht="12.75" customHeight="1" x14ac:dyDescent="0.2">
      <c r="A23023" s="215" t="s">
        <v>17611</v>
      </c>
      <c r="B23023" s="215" t="s">
        <v>49</v>
      </c>
      <c r="C23023" s="24"/>
    </row>
    <row r="23024" spans="1:3" ht="12.75" customHeight="1" x14ac:dyDescent="0.2">
      <c r="A23024" s="215" t="s">
        <v>24721</v>
      </c>
      <c r="B23024" s="215" t="s">
        <v>49</v>
      </c>
      <c r="C23024" s="24"/>
    </row>
    <row r="23025" spans="1:3" ht="12.75" customHeight="1" x14ac:dyDescent="0.2">
      <c r="A23025" s="215" t="s">
        <v>2785</v>
      </c>
      <c r="B23025" s="215" t="s">
        <v>49</v>
      </c>
      <c r="C23025" s="24"/>
    </row>
    <row r="23026" spans="1:3" ht="12.75" customHeight="1" x14ac:dyDescent="0.2">
      <c r="A23026" s="215" t="s">
        <v>24722</v>
      </c>
      <c r="B23026" s="215" t="s">
        <v>49</v>
      </c>
      <c r="C23026" s="24"/>
    </row>
    <row r="23027" spans="1:3" ht="12.75" customHeight="1" x14ac:dyDescent="0.2">
      <c r="A23027" s="215" t="s">
        <v>17612</v>
      </c>
      <c r="B23027" s="215" t="s">
        <v>49</v>
      </c>
      <c r="C23027" s="24"/>
    </row>
    <row r="23028" spans="1:3" ht="12.75" customHeight="1" x14ac:dyDescent="0.2">
      <c r="A23028" s="215" t="s">
        <v>2786</v>
      </c>
      <c r="B23028" s="215" t="s">
        <v>49</v>
      </c>
      <c r="C23028" s="24"/>
    </row>
    <row r="23029" spans="1:3" ht="12.75" customHeight="1" x14ac:dyDescent="0.2">
      <c r="A23029" s="215" t="s">
        <v>17226</v>
      </c>
      <c r="B23029" s="215" t="s">
        <v>49</v>
      </c>
      <c r="C23029" s="24"/>
    </row>
    <row r="23030" spans="1:3" ht="12.75" customHeight="1" x14ac:dyDescent="0.2">
      <c r="A23030" s="215" t="s">
        <v>3357</v>
      </c>
      <c r="B23030" s="215" t="s">
        <v>49</v>
      </c>
      <c r="C23030" s="24"/>
    </row>
    <row r="23031" spans="1:3" ht="12.75" customHeight="1" x14ac:dyDescent="0.2">
      <c r="A23031" s="215" t="s">
        <v>2787</v>
      </c>
      <c r="B23031" s="215" t="s">
        <v>49</v>
      </c>
      <c r="C23031" s="24"/>
    </row>
    <row r="23032" spans="1:3" ht="12.75" customHeight="1" x14ac:dyDescent="0.2">
      <c r="A23032" s="215" t="s">
        <v>17228</v>
      </c>
      <c r="B23032" s="215" t="s">
        <v>49</v>
      </c>
      <c r="C23032" s="24"/>
    </row>
    <row r="23033" spans="1:3" ht="12.75" customHeight="1" x14ac:dyDescent="0.2">
      <c r="A23033" s="215" t="s">
        <v>17229</v>
      </c>
      <c r="B23033" s="215" t="s">
        <v>49</v>
      </c>
      <c r="C23033" s="24"/>
    </row>
    <row r="23034" spans="1:3" ht="12.75" customHeight="1" x14ac:dyDescent="0.2">
      <c r="A23034" s="215" t="s">
        <v>2788</v>
      </c>
      <c r="B23034" s="215" t="s">
        <v>49</v>
      </c>
      <c r="C23034" s="24"/>
    </row>
    <row r="23035" spans="1:3" ht="12.75" customHeight="1" x14ac:dyDescent="0.2">
      <c r="A23035" s="215" t="s">
        <v>17231</v>
      </c>
      <c r="B23035" s="215" t="s">
        <v>49</v>
      </c>
      <c r="C23035" s="24"/>
    </row>
    <row r="23036" spans="1:3" ht="12.75" customHeight="1" x14ac:dyDescent="0.2">
      <c r="A23036" s="215" t="s">
        <v>2789</v>
      </c>
      <c r="B23036" s="215" t="s">
        <v>49</v>
      </c>
      <c r="C23036" s="24"/>
    </row>
    <row r="23037" spans="1:3" ht="12.75" customHeight="1" x14ac:dyDescent="0.2">
      <c r="A23037" s="215" t="s">
        <v>17232</v>
      </c>
      <c r="B23037" s="215" t="s">
        <v>49</v>
      </c>
      <c r="C23037" s="24"/>
    </row>
    <row r="23038" spans="1:3" ht="12.75" customHeight="1" x14ac:dyDescent="0.2">
      <c r="A23038" s="215" t="s">
        <v>19732</v>
      </c>
      <c r="B23038" s="215" t="s">
        <v>49</v>
      </c>
      <c r="C23038" s="24"/>
    </row>
    <row r="23039" spans="1:3" ht="12.75" customHeight="1" x14ac:dyDescent="0.2">
      <c r="A23039" s="215" t="s">
        <v>17233</v>
      </c>
      <c r="B23039" s="215" t="s">
        <v>49</v>
      </c>
      <c r="C23039" s="24"/>
    </row>
    <row r="23040" spans="1:3" ht="12.75" customHeight="1" x14ac:dyDescent="0.2">
      <c r="A23040" s="215" t="s">
        <v>11680</v>
      </c>
      <c r="B23040" s="215" t="s">
        <v>49</v>
      </c>
      <c r="C23040" s="24"/>
    </row>
    <row r="23041" spans="1:3" ht="12.75" customHeight="1" x14ac:dyDescent="0.2">
      <c r="A23041" s="215" t="s">
        <v>17234</v>
      </c>
      <c r="B23041" s="215" t="s">
        <v>49</v>
      </c>
      <c r="C23041" s="24"/>
    </row>
    <row r="23042" spans="1:3" ht="12.75" customHeight="1" x14ac:dyDescent="0.2">
      <c r="A23042" s="215" t="s">
        <v>11682</v>
      </c>
      <c r="B23042" s="215" t="s">
        <v>49</v>
      </c>
      <c r="C23042" s="24"/>
    </row>
    <row r="23043" spans="1:3" ht="12.75" customHeight="1" x14ac:dyDescent="0.2">
      <c r="A23043" s="215" t="s">
        <v>11683</v>
      </c>
      <c r="B23043" s="215" t="s">
        <v>49</v>
      </c>
      <c r="C23043" s="24"/>
    </row>
    <row r="23044" spans="1:3" ht="12.75" customHeight="1" x14ac:dyDescent="0.2">
      <c r="A23044" s="215" t="s">
        <v>2790</v>
      </c>
      <c r="B23044" s="215" t="s">
        <v>49</v>
      </c>
      <c r="C23044" s="24"/>
    </row>
    <row r="23045" spans="1:3" ht="12.75" customHeight="1" x14ac:dyDescent="0.2">
      <c r="A23045" s="215" t="s">
        <v>17235</v>
      </c>
      <c r="B23045" s="215" t="s">
        <v>49</v>
      </c>
      <c r="C23045" s="24"/>
    </row>
    <row r="23046" spans="1:3" ht="12.75" customHeight="1" x14ac:dyDescent="0.2">
      <c r="A23046" s="215" t="s">
        <v>24615</v>
      </c>
      <c r="B23046" s="215" t="s">
        <v>49</v>
      </c>
      <c r="C23046" s="24"/>
    </row>
    <row r="23047" spans="1:3" ht="12.75" customHeight="1" x14ac:dyDescent="0.2">
      <c r="A23047" s="215" t="s">
        <v>2791</v>
      </c>
      <c r="B23047" s="215" t="s">
        <v>49</v>
      </c>
      <c r="C23047" s="24"/>
    </row>
    <row r="23048" spans="1:3" ht="12.75" customHeight="1" x14ac:dyDescent="0.2">
      <c r="A23048" s="215" t="s">
        <v>17236</v>
      </c>
      <c r="B23048" s="215" t="s">
        <v>49</v>
      </c>
      <c r="C23048" s="24"/>
    </row>
    <row r="23049" spans="1:3" ht="12.75" customHeight="1" x14ac:dyDescent="0.2">
      <c r="A23049" s="215" t="s">
        <v>2792</v>
      </c>
      <c r="B23049" s="215" t="s">
        <v>49</v>
      </c>
      <c r="C23049" s="24"/>
    </row>
    <row r="23050" spans="1:3" ht="12.75" customHeight="1" x14ac:dyDescent="0.2">
      <c r="A23050" s="215" t="s">
        <v>17237</v>
      </c>
      <c r="B23050" s="215" t="s">
        <v>49</v>
      </c>
      <c r="C23050" s="24"/>
    </row>
    <row r="23051" spans="1:3" ht="12.75" customHeight="1" x14ac:dyDescent="0.2">
      <c r="A23051" s="215" t="s">
        <v>24724</v>
      </c>
      <c r="B23051" s="215" t="s">
        <v>49</v>
      </c>
      <c r="C23051" s="24"/>
    </row>
    <row r="23052" spans="1:3" ht="12.75" customHeight="1" x14ac:dyDescent="0.2">
      <c r="A23052" s="215" t="s">
        <v>17238</v>
      </c>
      <c r="B23052" s="215" t="s">
        <v>49</v>
      </c>
      <c r="C23052" s="24"/>
    </row>
    <row r="23053" spans="1:3" ht="12.75" customHeight="1" x14ac:dyDescent="0.2">
      <c r="A23053" s="215" t="s">
        <v>17239</v>
      </c>
      <c r="B23053" s="215" t="s">
        <v>49</v>
      </c>
      <c r="C23053" s="24"/>
    </row>
    <row r="23054" spans="1:3" ht="12.75" customHeight="1" x14ac:dyDescent="0.2">
      <c r="A23054" s="215" t="s">
        <v>2793</v>
      </c>
      <c r="B23054" s="215" t="s">
        <v>49</v>
      </c>
      <c r="C23054" s="24"/>
    </row>
    <row r="23055" spans="1:3" ht="12.75" customHeight="1" x14ac:dyDescent="0.2">
      <c r="A23055" s="215" t="s">
        <v>17240</v>
      </c>
      <c r="B23055" s="215" t="s">
        <v>49</v>
      </c>
      <c r="C23055" s="24"/>
    </row>
    <row r="23056" spans="1:3" ht="12.75" customHeight="1" x14ac:dyDescent="0.2">
      <c r="A23056" s="215" t="s">
        <v>2794</v>
      </c>
      <c r="B23056" s="215" t="s">
        <v>49</v>
      </c>
      <c r="C23056" s="24"/>
    </row>
    <row r="23057" spans="1:3" ht="12.75" customHeight="1" x14ac:dyDescent="0.2">
      <c r="A23057" s="215" t="s">
        <v>2795</v>
      </c>
      <c r="B23057" s="215" t="s">
        <v>49</v>
      </c>
      <c r="C23057" s="24"/>
    </row>
    <row r="23058" spans="1:3" ht="12.75" customHeight="1" x14ac:dyDescent="0.2">
      <c r="A23058" s="215" t="s">
        <v>17241</v>
      </c>
      <c r="B23058" s="215" t="s">
        <v>49</v>
      </c>
      <c r="C23058" s="24"/>
    </row>
    <row r="23059" spans="1:3" ht="12.75" customHeight="1" x14ac:dyDescent="0.2">
      <c r="A23059" s="215" t="s">
        <v>3365</v>
      </c>
      <c r="B23059" s="215" t="s">
        <v>49</v>
      </c>
      <c r="C23059" s="24"/>
    </row>
    <row r="23060" spans="1:3" ht="12.75" customHeight="1" x14ac:dyDescent="0.2">
      <c r="A23060" s="215" t="s">
        <v>24690</v>
      </c>
      <c r="B23060" s="215" t="s">
        <v>49</v>
      </c>
      <c r="C23060" s="24"/>
    </row>
    <row r="23061" spans="1:3" ht="12.75" customHeight="1" x14ac:dyDescent="0.2">
      <c r="A23061" s="215" t="s">
        <v>17242</v>
      </c>
      <c r="B23061" s="215" t="s">
        <v>49</v>
      </c>
      <c r="C23061" s="24"/>
    </row>
    <row r="23062" spans="1:3" ht="12.75" customHeight="1" x14ac:dyDescent="0.2">
      <c r="A23062" s="215" t="s">
        <v>2796</v>
      </c>
      <c r="B23062" s="215" t="s">
        <v>49</v>
      </c>
      <c r="C23062" s="24"/>
    </row>
    <row r="23063" spans="1:3" ht="12.75" customHeight="1" x14ac:dyDescent="0.2">
      <c r="A23063" s="215" t="s">
        <v>17243</v>
      </c>
      <c r="B23063" s="215" t="s">
        <v>49</v>
      </c>
      <c r="C23063" s="24"/>
    </row>
    <row r="23064" spans="1:3" ht="12.75" customHeight="1" x14ac:dyDescent="0.2">
      <c r="A23064" s="215" t="s">
        <v>17244</v>
      </c>
      <c r="B23064" s="215" t="s">
        <v>49</v>
      </c>
      <c r="C23064" s="24"/>
    </row>
    <row r="23065" spans="1:3" ht="12.75" customHeight="1" x14ac:dyDescent="0.2">
      <c r="A23065" s="215" t="s">
        <v>17613</v>
      </c>
      <c r="B23065" s="215" t="s">
        <v>49</v>
      </c>
      <c r="C23065" s="24"/>
    </row>
    <row r="23066" spans="1:3" ht="12.75" customHeight="1" x14ac:dyDescent="0.2">
      <c r="A23066" s="215" t="s">
        <v>17246</v>
      </c>
      <c r="B23066" s="215" t="s">
        <v>49</v>
      </c>
      <c r="C23066" s="24"/>
    </row>
    <row r="23067" spans="1:3" ht="12.75" customHeight="1" x14ac:dyDescent="0.2">
      <c r="A23067" s="215" t="s">
        <v>3356</v>
      </c>
      <c r="B23067" s="215" t="s">
        <v>49</v>
      </c>
      <c r="C23067" s="24"/>
    </row>
    <row r="23068" spans="1:3" ht="12.75" customHeight="1" x14ac:dyDescent="0.2">
      <c r="A23068" s="215" t="s">
        <v>24582</v>
      </c>
      <c r="B23068" s="215" t="s">
        <v>49</v>
      </c>
      <c r="C23068" s="24"/>
    </row>
    <row r="23069" spans="1:3" ht="12.75" customHeight="1" x14ac:dyDescent="0.2">
      <c r="A23069" s="215" t="s">
        <v>24725</v>
      </c>
      <c r="B23069" s="215" t="s">
        <v>49</v>
      </c>
      <c r="C23069" s="24"/>
    </row>
    <row r="23070" spans="1:3" ht="12.75" customHeight="1" x14ac:dyDescent="0.2">
      <c r="A23070" s="215" t="s">
        <v>24618</v>
      </c>
      <c r="B23070" s="215" t="s">
        <v>49</v>
      </c>
      <c r="C23070" s="24"/>
    </row>
    <row r="23071" spans="1:3" ht="12.75" customHeight="1" x14ac:dyDescent="0.2">
      <c r="A23071" s="215" t="s">
        <v>2797</v>
      </c>
      <c r="B23071" s="215" t="s">
        <v>49</v>
      </c>
      <c r="C23071" s="24"/>
    </row>
    <row r="23072" spans="1:3" ht="12.75" customHeight="1" x14ac:dyDescent="0.2">
      <c r="A23072" s="215" t="s">
        <v>17248</v>
      </c>
      <c r="B23072" s="215" t="s">
        <v>49</v>
      </c>
      <c r="C23072" s="24"/>
    </row>
    <row r="23073" spans="1:3" ht="12.75" customHeight="1" x14ac:dyDescent="0.2">
      <c r="A23073" s="215" t="s">
        <v>17249</v>
      </c>
      <c r="B23073" s="215" t="s">
        <v>49</v>
      </c>
      <c r="C23073" s="24"/>
    </row>
    <row r="23074" spans="1:3" ht="12.75" customHeight="1" x14ac:dyDescent="0.2">
      <c r="A23074" s="215" t="s">
        <v>85</v>
      </c>
      <c r="B23074" s="215" t="s">
        <v>49</v>
      </c>
      <c r="C23074" s="24"/>
    </row>
    <row r="23075" spans="1:3" ht="12.75" customHeight="1" x14ac:dyDescent="0.2">
      <c r="A23075" s="215" t="s">
        <v>2798</v>
      </c>
      <c r="B23075" s="215" t="s">
        <v>49</v>
      </c>
      <c r="C23075" s="24"/>
    </row>
    <row r="23076" spans="1:3" ht="12.75" customHeight="1" x14ac:dyDescent="0.2">
      <c r="A23076" s="215" t="s">
        <v>17254</v>
      </c>
      <c r="B23076" s="215" t="s">
        <v>49</v>
      </c>
      <c r="C23076" s="24"/>
    </row>
    <row r="23077" spans="1:3" ht="12.75" customHeight="1" x14ac:dyDescent="0.2">
      <c r="A23077" s="215" t="s">
        <v>17614</v>
      </c>
      <c r="B23077" s="215" t="s">
        <v>49</v>
      </c>
      <c r="C23077" s="24"/>
    </row>
    <row r="23078" spans="1:3" ht="12.75" customHeight="1" x14ac:dyDescent="0.2">
      <c r="A23078" s="215" t="s">
        <v>2799</v>
      </c>
      <c r="B23078" s="215" t="s">
        <v>49</v>
      </c>
      <c r="C23078" s="24"/>
    </row>
    <row r="23079" spans="1:3" ht="12.75" customHeight="1" x14ac:dyDescent="0.2">
      <c r="A23079" s="215" t="s">
        <v>17615</v>
      </c>
      <c r="B23079" s="215" t="s">
        <v>49</v>
      </c>
      <c r="C23079" s="24"/>
    </row>
    <row r="23080" spans="1:3" ht="12.75" customHeight="1" x14ac:dyDescent="0.2">
      <c r="A23080" s="215" t="s">
        <v>2800</v>
      </c>
      <c r="B23080" s="215" t="s">
        <v>49</v>
      </c>
      <c r="C23080" s="24"/>
    </row>
    <row r="23081" spans="1:3" ht="12.75" customHeight="1" x14ac:dyDescent="0.2">
      <c r="A23081" s="215" t="s">
        <v>17257</v>
      </c>
      <c r="B23081" s="215" t="s">
        <v>49</v>
      </c>
      <c r="C23081" s="24"/>
    </row>
    <row r="23082" spans="1:3" ht="12.75" customHeight="1" x14ac:dyDescent="0.2">
      <c r="A23082" s="215" t="s">
        <v>2801</v>
      </c>
      <c r="B23082" s="215" t="s">
        <v>49</v>
      </c>
      <c r="C23082" s="24"/>
    </row>
    <row r="23083" spans="1:3" ht="12.75" customHeight="1" x14ac:dyDescent="0.2">
      <c r="A23083" s="215" t="s">
        <v>17259</v>
      </c>
      <c r="B23083" s="215" t="s">
        <v>49</v>
      </c>
      <c r="C23083" s="24"/>
    </row>
    <row r="23084" spans="1:3" ht="12.75" customHeight="1" x14ac:dyDescent="0.2">
      <c r="A23084" s="215" t="s">
        <v>24691</v>
      </c>
      <c r="B23084" s="215" t="s">
        <v>49</v>
      </c>
      <c r="C23084" s="24"/>
    </row>
    <row r="23085" spans="1:3" ht="12.75" customHeight="1" x14ac:dyDescent="0.2">
      <c r="A23085" s="215" t="s">
        <v>17260</v>
      </c>
      <c r="B23085" s="215" t="s">
        <v>49</v>
      </c>
      <c r="C23085" s="24"/>
    </row>
    <row r="23086" spans="1:3" ht="12.75" customHeight="1" x14ac:dyDescent="0.2">
      <c r="A23086" s="215" t="s">
        <v>2802</v>
      </c>
      <c r="B23086" s="215" t="s">
        <v>49</v>
      </c>
      <c r="C23086" s="24"/>
    </row>
    <row r="23087" spans="1:3" ht="12.75" customHeight="1" x14ac:dyDescent="0.2">
      <c r="A23087" s="215" t="s">
        <v>17261</v>
      </c>
      <c r="B23087" s="215" t="s">
        <v>49</v>
      </c>
      <c r="C23087" s="24"/>
    </row>
    <row r="23088" spans="1:3" ht="12.75" customHeight="1" x14ac:dyDescent="0.2">
      <c r="A23088" s="215" t="s">
        <v>17262</v>
      </c>
      <c r="B23088" s="215" t="s">
        <v>49</v>
      </c>
      <c r="C23088" s="24"/>
    </row>
    <row r="23089" spans="1:3" ht="12.75" customHeight="1" x14ac:dyDescent="0.2">
      <c r="A23089" s="215" t="s">
        <v>24692</v>
      </c>
      <c r="B23089" s="215" t="s">
        <v>49</v>
      </c>
      <c r="C23089" s="24"/>
    </row>
    <row r="23090" spans="1:3" ht="12.75" customHeight="1" x14ac:dyDescent="0.2">
      <c r="A23090" s="215" t="s">
        <v>2803</v>
      </c>
      <c r="B23090" s="215" t="s">
        <v>49</v>
      </c>
      <c r="C23090" s="24"/>
    </row>
    <row r="23091" spans="1:3" ht="12.75" customHeight="1" x14ac:dyDescent="0.2">
      <c r="A23091" s="215" t="s">
        <v>17263</v>
      </c>
      <c r="B23091" s="215" t="s">
        <v>49</v>
      </c>
      <c r="C23091" s="24"/>
    </row>
    <row r="23092" spans="1:3" ht="12.75" customHeight="1" x14ac:dyDescent="0.2">
      <c r="A23092" s="215" t="s">
        <v>17264</v>
      </c>
      <c r="B23092" s="215" t="s">
        <v>49</v>
      </c>
      <c r="C23092" s="24"/>
    </row>
    <row r="23093" spans="1:3" ht="12.75" customHeight="1" x14ac:dyDescent="0.2">
      <c r="A23093" s="215" t="s">
        <v>2804</v>
      </c>
      <c r="B23093" s="215" t="s">
        <v>49</v>
      </c>
      <c r="C23093" s="24"/>
    </row>
    <row r="23094" spans="1:3" ht="12.75" customHeight="1" x14ac:dyDescent="0.2">
      <c r="A23094" s="215" t="s">
        <v>17265</v>
      </c>
      <c r="B23094" s="215" t="s">
        <v>49</v>
      </c>
      <c r="C23094" s="24"/>
    </row>
    <row r="23095" spans="1:3" ht="12.75" customHeight="1" x14ac:dyDescent="0.2">
      <c r="A23095" s="215" t="s">
        <v>2805</v>
      </c>
      <c r="B23095" s="215" t="s">
        <v>49</v>
      </c>
      <c r="C23095" s="24"/>
    </row>
    <row r="23096" spans="1:3" ht="12.75" customHeight="1" x14ac:dyDescent="0.2">
      <c r="A23096" s="215" t="s">
        <v>17266</v>
      </c>
      <c r="B23096" s="215" t="s">
        <v>49</v>
      </c>
      <c r="C23096" s="24"/>
    </row>
    <row r="23097" spans="1:3" ht="12.75" customHeight="1" x14ac:dyDescent="0.2">
      <c r="A23097" s="215" t="s">
        <v>17616</v>
      </c>
      <c r="B23097" s="215" t="s">
        <v>49</v>
      </c>
      <c r="C23097" s="24"/>
    </row>
    <row r="23098" spans="1:3" ht="12.75" customHeight="1" x14ac:dyDescent="0.2">
      <c r="A23098" s="215" t="s">
        <v>2806</v>
      </c>
      <c r="B23098" s="215" t="s">
        <v>49</v>
      </c>
      <c r="C23098" s="24"/>
    </row>
    <row r="23099" spans="1:3" ht="12.75" customHeight="1" x14ac:dyDescent="0.2">
      <c r="A23099" s="215" t="s">
        <v>17267</v>
      </c>
      <c r="B23099" s="215" t="s">
        <v>49</v>
      </c>
      <c r="C23099" s="24"/>
    </row>
    <row r="23100" spans="1:3" ht="12.75" customHeight="1" x14ac:dyDescent="0.2">
      <c r="A23100" s="215" t="s">
        <v>24693</v>
      </c>
      <c r="B23100" s="215" t="s">
        <v>49</v>
      </c>
      <c r="C23100" s="24"/>
    </row>
    <row r="23101" spans="1:3" ht="12.75" customHeight="1" x14ac:dyDescent="0.2">
      <c r="A23101" s="215" t="s">
        <v>17268</v>
      </c>
      <c r="B23101" s="215" t="s">
        <v>49</v>
      </c>
      <c r="C23101" s="24"/>
    </row>
    <row r="23102" spans="1:3" ht="12.75" customHeight="1" x14ac:dyDescent="0.2">
      <c r="A23102" s="215" t="s">
        <v>2807</v>
      </c>
      <c r="B23102" s="215" t="s">
        <v>49</v>
      </c>
      <c r="C23102" s="24"/>
    </row>
    <row r="23103" spans="1:3" ht="12.75" customHeight="1" x14ac:dyDescent="0.2">
      <c r="A23103" s="215" t="s">
        <v>17270</v>
      </c>
      <c r="B23103" s="215" t="s">
        <v>49</v>
      </c>
      <c r="C23103" s="24"/>
    </row>
    <row r="23104" spans="1:3" ht="12.75" customHeight="1" x14ac:dyDescent="0.2">
      <c r="A23104" s="215" t="s">
        <v>2808</v>
      </c>
      <c r="B23104" s="215" t="s">
        <v>49</v>
      </c>
      <c r="C23104" s="24"/>
    </row>
    <row r="23105" spans="1:3" ht="12.75" customHeight="1" x14ac:dyDescent="0.2">
      <c r="A23105" s="215" t="s">
        <v>17271</v>
      </c>
      <c r="B23105" s="215" t="s">
        <v>49</v>
      </c>
      <c r="C23105" s="24"/>
    </row>
    <row r="23106" spans="1:3" ht="12.75" customHeight="1" x14ac:dyDescent="0.2">
      <c r="A23106" s="215" t="s">
        <v>17272</v>
      </c>
      <c r="B23106" s="215" t="s">
        <v>49</v>
      </c>
      <c r="C23106" s="24"/>
    </row>
    <row r="23107" spans="1:3" ht="12.75" customHeight="1" x14ac:dyDescent="0.2">
      <c r="A23107" s="215" t="s">
        <v>17273</v>
      </c>
      <c r="B23107" s="215" t="s">
        <v>49</v>
      </c>
      <c r="C23107" s="24"/>
    </row>
    <row r="23108" spans="1:3" ht="12.75" customHeight="1" x14ac:dyDescent="0.2">
      <c r="A23108" s="215" t="s">
        <v>17274</v>
      </c>
      <c r="B23108" s="215" t="s">
        <v>49</v>
      </c>
      <c r="C23108" s="24"/>
    </row>
    <row r="23109" spans="1:3" ht="12.75" customHeight="1" x14ac:dyDescent="0.2">
      <c r="A23109" s="215" t="s">
        <v>19604</v>
      </c>
      <c r="B23109" s="215" t="s">
        <v>49</v>
      </c>
      <c r="C23109" s="24"/>
    </row>
    <row r="23110" spans="1:3" ht="12.75" customHeight="1" x14ac:dyDescent="0.2">
      <c r="A23110" s="215" t="s">
        <v>2809</v>
      </c>
      <c r="B23110" s="215" t="s">
        <v>49</v>
      </c>
      <c r="C23110" s="24"/>
    </row>
    <row r="23111" spans="1:3" ht="12.75" customHeight="1" x14ac:dyDescent="0.2">
      <c r="A23111" s="215" t="s">
        <v>17275</v>
      </c>
      <c r="B23111" s="215" t="s">
        <v>49</v>
      </c>
      <c r="C23111" s="24"/>
    </row>
    <row r="23112" spans="1:3" ht="12.75" customHeight="1" x14ac:dyDescent="0.2">
      <c r="A23112" s="215" t="s">
        <v>17276</v>
      </c>
      <c r="B23112" s="215" t="s">
        <v>49</v>
      </c>
      <c r="C23112" s="24"/>
    </row>
    <row r="23113" spans="1:3" ht="12.75" customHeight="1" x14ac:dyDescent="0.2">
      <c r="A23113" s="215" t="s">
        <v>17277</v>
      </c>
      <c r="B23113" s="215" t="s">
        <v>49</v>
      </c>
      <c r="C23113" s="24"/>
    </row>
    <row r="23114" spans="1:3" ht="12.75" customHeight="1" x14ac:dyDescent="0.2">
      <c r="A23114" s="268" t="s">
        <v>19653</v>
      </c>
      <c r="B23114" s="268" t="s">
        <v>49</v>
      </c>
      <c r="C23114" s="24"/>
    </row>
    <row r="23115" spans="1:3" ht="12.75" customHeight="1" x14ac:dyDescent="0.2">
      <c r="A23115" s="215" t="s">
        <v>17278</v>
      </c>
      <c r="B23115" s="215" t="s">
        <v>49</v>
      </c>
      <c r="C23115" s="24"/>
    </row>
    <row r="23116" spans="1:3" ht="12.75" customHeight="1" x14ac:dyDescent="0.2">
      <c r="A23116" s="215" t="s">
        <v>17279</v>
      </c>
      <c r="B23116" s="215" t="s">
        <v>49</v>
      </c>
      <c r="C23116" s="24"/>
    </row>
    <row r="23117" spans="1:3" ht="12.75" customHeight="1" x14ac:dyDescent="0.2">
      <c r="A23117" s="215" t="s">
        <v>24694</v>
      </c>
      <c r="B23117" s="215" t="s">
        <v>49</v>
      </c>
      <c r="C23117" s="24"/>
    </row>
    <row r="23118" spans="1:3" ht="12.75" customHeight="1" x14ac:dyDescent="0.2">
      <c r="A23118" s="215" t="s">
        <v>24695</v>
      </c>
      <c r="B23118" s="215" t="s">
        <v>49</v>
      </c>
      <c r="C23118" s="24"/>
    </row>
    <row r="23119" spans="1:3" ht="12.75" customHeight="1" x14ac:dyDescent="0.2">
      <c r="A23119" s="215" t="s">
        <v>2810</v>
      </c>
      <c r="B23119" s="215" t="s">
        <v>49</v>
      </c>
      <c r="C23119" s="24"/>
    </row>
    <row r="23120" spans="1:3" ht="12.75" customHeight="1" x14ac:dyDescent="0.2">
      <c r="A23120" s="215" t="s">
        <v>24643</v>
      </c>
      <c r="B23120" s="215" t="s">
        <v>49</v>
      </c>
      <c r="C23120" s="24"/>
    </row>
    <row r="23121" spans="1:3" ht="12.75" customHeight="1" x14ac:dyDescent="0.2">
      <c r="A23121" s="215" t="s">
        <v>24645</v>
      </c>
      <c r="B23121" s="215" t="s">
        <v>49</v>
      </c>
      <c r="C23121" s="24"/>
    </row>
    <row r="23122" spans="1:3" ht="12.75" customHeight="1" x14ac:dyDescent="0.2">
      <c r="A23122" s="215" t="s">
        <v>17281</v>
      </c>
      <c r="B23122" s="215" t="s">
        <v>49</v>
      </c>
      <c r="C23122" s="24"/>
    </row>
    <row r="23123" spans="1:3" ht="12.75" customHeight="1" x14ac:dyDescent="0.2">
      <c r="A23123" s="215" t="s">
        <v>17617</v>
      </c>
      <c r="B23123" s="215" t="s">
        <v>49</v>
      </c>
      <c r="C23123" s="24"/>
    </row>
    <row r="23124" spans="1:3" ht="12.75" customHeight="1" x14ac:dyDescent="0.2">
      <c r="A23124" s="215" t="s">
        <v>2811</v>
      </c>
      <c r="B23124" s="215" t="s">
        <v>49</v>
      </c>
      <c r="C23124" s="24"/>
    </row>
    <row r="23125" spans="1:3" ht="12.75" customHeight="1" x14ac:dyDescent="0.2">
      <c r="A23125" s="215" t="s">
        <v>24646</v>
      </c>
      <c r="B23125" s="215" t="s">
        <v>49</v>
      </c>
      <c r="C23125" s="24"/>
    </row>
    <row r="23126" spans="1:3" ht="12.75" customHeight="1" x14ac:dyDescent="0.2">
      <c r="A23126" s="215" t="s">
        <v>24647</v>
      </c>
      <c r="B23126" s="215" t="s">
        <v>49</v>
      </c>
      <c r="C23126" s="24"/>
    </row>
    <row r="23127" spans="1:3" ht="12.75" customHeight="1" x14ac:dyDescent="0.2">
      <c r="A23127" s="215" t="s">
        <v>24649</v>
      </c>
      <c r="B23127" s="215" t="s">
        <v>49</v>
      </c>
      <c r="C23127" s="24"/>
    </row>
    <row r="23128" spans="1:3" ht="12.75" customHeight="1" x14ac:dyDescent="0.2">
      <c r="A23128" s="215" t="s">
        <v>2812</v>
      </c>
      <c r="B23128" s="215" t="s">
        <v>49</v>
      </c>
      <c r="C23128" s="24"/>
    </row>
    <row r="23129" spans="1:3" ht="12.75" customHeight="1" x14ac:dyDescent="0.2">
      <c r="A23129" s="215" t="s">
        <v>17282</v>
      </c>
      <c r="B23129" s="215" t="s">
        <v>49</v>
      </c>
      <c r="C23129" s="24"/>
    </row>
    <row r="23130" spans="1:3" ht="12.75" customHeight="1" x14ac:dyDescent="0.2">
      <c r="A23130" s="215" t="s">
        <v>2813</v>
      </c>
      <c r="B23130" s="215" t="s">
        <v>49</v>
      </c>
      <c r="C23130" s="24"/>
    </row>
    <row r="23131" spans="1:3" ht="12.75" customHeight="1" x14ac:dyDescent="0.2">
      <c r="A23131" s="215" t="s">
        <v>17283</v>
      </c>
      <c r="B23131" s="215" t="s">
        <v>49</v>
      </c>
      <c r="C23131" s="24"/>
    </row>
    <row r="23132" spans="1:3" ht="12.75" customHeight="1" x14ac:dyDescent="0.2">
      <c r="A23132" s="215" t="s">
        <v>17284</v>
      </c>
      <c r="B23132" s="215" t="s">
        <v>49</v>
      </c>
      <c r="C23132" s="24"/>
    </row>
    <row r="23133" spans="1:3" ht="12.75" customHeight="1" x14ac:dyDescent="0.2">
      <c r="A23133" s="215" t="s">
        <v>2814</v>
      </c>
      <c r="B23133" s="215" t="s">
        <v>49</v>
      </c>
      <c r="C23133" s="24"/>
    </row>
    <row r="23134" spans="1:3" ht="12.75" customHeight="1" x14ac:dyDescent="0.2">
      <c r="A23134" s="215" t="s">
        <v>2815</v>
      </c>
      <c r="B23134" s="215" t="s">
        <v>49</v>
      </c>
      <c r="C23134" s="24"/>
    </row>
    <row r="23135" spans="1:3" ht="12.75" customHeight="1" x14ac:dyDescent="0.2">
      <c r="A23135" s="215" t="s">
        <v>17287</v>
      </c>
      <c r="B23135" s="215" t="s">
        <v>49</v>
      </c>
      <c r="C23135" s="24"/>
    </row>
    <row r="23136" spans="1:3" ht="12.75" customHeight="1" x14ac:dyDescent="0.2">
      <c r="A23136" s="215" t="s">
        <v>17618</v>
      </c>
      <c r="B23136" s="215" t="s">
        <v>49</v>
      </c>
      <c r="C23136" s="24"/>
    </row>
    <row r="23137" spans="1:3" ht="12.75" customHeight="1" x14ac:dyDescent="0.2">
      <c r="A23137" s="215" t="s">
        <v>19606</v>
      </c>
      <c r="B23137" s="215" t="s">
        <v>49</v>
      </c>
      <c r="C23137" s="24"/>
    </row>
    <row r="23138" spans="1:3" ht="12.75" customHeight="1" x14ac:dyDescent="0.2">
      <c r="A23138" s="215" t="s">
        <v>17619</v>
      </c>
      <c r="B23138" s="215" t="s">
        <v>49</v>
      </c>
      <c r="C23138" s="24"/>
    </row>
    <row r="23139" spans="1:3" ht="12.75" customHeight="1" x14ac:dyDescent="0.2">
      <c r="A23139" s="215" t="s">
        <v>19533</v>
      </c>
      <c r="B23139" s="215" t="s">
        <v>49</v>
      </c>
      <c r="C23139" s="24"/>
    </row>
    <row r="23140" spans="1:3" ht="12.75" customHeight="1" x14ac:dyDescent="0.2">
      <c r="A23140" s="215" t="s">
        <v>17620</v>
      </c>
      <c r="B23140" s="215" t="s">
        <v>49</v>
      </c>
      <c r="C23140" s="24"/>
    </row>
    <row r="23141" spans="1:3" ht="12.75" customHeight="1" x14ac:dyDescent="0.2">
      <c r="A23141" s="215" t="s">
        <v>24727</v>
      </c>
      <c r="B23141" s="215" t="s">
        <v>49</v>
      </c>
      <c r="C23141" s="24"/>
    </row>
    <row r="23142" spans="1:3" ht="12.75" customHeight="1" x14ac:dyDescent="0.2">
      <c r="A23142" s="215" t="s">
        <v>8396</v>
      </c>
      <c r="B23142" s="215" t="s">
        <v>49</v>
      </c>
      <c r="C23142" s="24"/>
    </row>
    <row r="23143" spans="1:3" ht="12.75" customHeight="1" x14ac:dyDescent="0.2">
      <c r="A23143" s="215" t="s">
        <v>17622</v>
      </c>
      <c r="B23143" s="215" t="s">
        <v>49</v>
      </c>
      <c r="C23143" s="24"/>
    </row>
    <row r="23144" spans="1:3" ht="12.75" customHeight="1" x14ac:dyDescent="0.2">
      <c r="A23144" s="215" t="s">
        <v>24536</v>
      </c>
      <c r="B23144" s="215" t="s">
        <v>49</v>
      </c>
      <c r="C23144" s="24"/>
    </row>
    <row r="23145" spans="1:3" ht="12.75" customHeight="1" x14ac:dyDescent="0.2">
      <c r="A23145" s="215" t="s">
        <v>17288</v>
      </c>
      <c r="B23145" s="215" t="s">
        <v>49</v>
      </c>
      <c r="C23145" s="24"/>
    </row>
    <row r="23146" spans="1:3" ht="12.75" customHeight="1" x14ac:dyDescent="0.2">
      <c r="A23146" s="215" t="s">
        <v>17623</v>
      </c>
      <c r="B23146" s="215" t="s">
        <v>49</v>
      </c>
      <c r="C23146" s="24"/>
    </row>
    <row r="23147" spans="1:3" ht="12.75" customHeight="1" x14ac:dyDescent="0.2">
      <c r="A23147" s="215" t="s">
        <v>17624</v>
      </c>
      <c r="B23147" s="215" t="s">
        <v>49</v>
      </c>
      <c r="C23147" s="24"/>
    </row>
    <row r="23148" spans="1:3" ht="12.75" customHeight="1" x14ac:dyDescent="0.2">
      <c r="A23148" s="215" t="s">
        <v>17625</v>
      </c>
      <c r="B23148" s="215" t="s">
        <v>49</v>
      </c>
      <c r="C23148" s="24"/>
    </row>
    <row r="23149" spans="1:3" ht="12.75" customHeight="1" x14ac:dyDescent="0.2">
      <c r="A23149" s="215" t="s">
        <v>24729</v>
      </c>
      <c r="B23149" s="215" t="s">
        <v>49</v>
      </c>
      <c r="C23149" s="24"/>
    </row>
    <row r="23150" spans="1:3" ht="12.75" customHeight="1" x14ac:dyDescent="0.2">
      <c r="A23150" s="215" t="s">
        <v>19608</v>
      </c>
      <c r="B23150" s="215" t="s">
        <v>49</v>
      </c>
      <c r="C23150" s="24"/>
    </row>
    <row r="23151" spans="1:3" ht="12.75" customHeight="1" x14ac:dyDescent="0.2">
      <c r="A23151" s="215" t="s">
        <v>24710</v>
      </c>
      <c r="B23151" s="215" t="s">
        <v>49</v>
      </c>
      <c r="C23151" s="24"/>
    </row>
    <row r="23152" spans="1:3" ht="12.75" customHeight="1" x14ac:dyDescent="0.2">
      <c r="A23152" s="215" t="s">
        <v>24730</v>
      </c>
      <c r="B23152" s="215" t="s">
        <v>49</v>
      </c>
      <c r="C23152" s="24"/>
    </row>
    <row r="23153" spans="1:3" ht="12.75" customHeight="1" x14ac:dyDescent="0.2">
      <c r="A23153" s="215" t="s">
        <v>17290</v>
      </c>
      <c r="B23153" s="215" t="s">
        <v>49</v>
      </c>
      <c r="C23153" s="24"/>
    </row>
    <row r="23154" spans="1:3" ht="12.75" customHeight="1" x14ac:dyDescent="0.2">
      <c r="A23154" s="215" t="s">
        <v>17626</v>
      </c>
      <c r="B23154" s="215" t="s">
        <v>49</v>
      </c>
      <c r="C23154" s="24"/>
    </row>
    <row r="23155" spans="1:3" ht="12.75" customHeight="1" x14ac:dyDescent="0.2">
      <c r="A23155" s="215" t="s">
        <v>17627</v>
      </c>
      <c r="B23155" s="215" t="s">
        <v>49</v>
      </c>
      <c r="C23155" s="24"/>
    </row>
    <row r="23156" spans="1:3" ht="12.75" customHeight="1" x14ac:dyDescent="0.2">
      <c r="A23156" s="215" t="s">
        <v>24731</v>
      </c>
      <c r="B23156" s="215" t="s">
        <v>49</v>
      </c>
      <c r="C23156" s="24"/>
    </row>
    <row r="23157" spans="1:3" ht="12.75" customHeight="1" x14ac:dyDescent="0.2">
      <c r="A23157" s="215" t="s">
        <v>17629</v>
      </c>
      <c r="B23157" s="215" t="s">
        <v>49</v>
      </c>
      <c r="C23157" s="24"/>
    </row>
    <row r="23158" spans="1:3" ht="12.75" customHeight="1" x14ac:dyDescent="0.2">
      <c r="A23158" s="215" t="s">
        <v>17291</v>
      </c>
      <c r="B23158" s="215" t="s">
        <v>49</v>
      </c>
      <c r="C23158" s="24"/>
    </row>
    <row r="23159" spans="1:3" ht="12.75" customHeight="1" x14ac:dyDescent="0.2">
      <c r="A23159" s="215" t="s">
        <v>17630</v>
      </c>
      <c r="B23159" s="215" t="s">
        <v>49</v>
      </c>
      <c r="C23159" s="24"/>
    </row>
    <row r="23160" spans="1:3" ht="12.75" customHeight="1" x14ac:dyDescent="0.2">
      <c r="A23160" s="215" t="s">
        <v>2816</v>
      </c>
      <c r="B23160" s="215" t="s">
        <v>49</v>
      </c>
      <c r="C23160" s="24"/>
    </row>
    <row r="23161" spans="1:3" ht="12.75" customHeight="1" x14ac:dyDescent="0.2">
      <c r="A23161" s="215" t="s">
        <v>17292</v>
      </c>
      <c r="B23161" s="215" t="s">
        <v>49</v>
      </c>
      <c r="C23161" s="24"/>
    </row>
    <row r="23162" spans="1:3" ht="12.75" customHeight="1" x14ac:dyDescent="0.2">
      <c r="A23162" s="215" t="s">
        <v>17631</v>
      </c>
      <c r="B23162" s="215" t="s">
        <v>49</v>
      </c>
      <c r="C23162" s="24"/>
    </row>
    <row r="23163" spans="1:3" ht="12.75" customHeight="1" x14ac:dyDescent="0.2">
      <c r="A23163" s="215" t="s">
        <v>17632</v>
      </c>
      <c r="B23163" s="215" t="s">
        <v>49</v>
      </c>
      <c r="C23163" s="24"/>
    </row>
    <row r="23164" spans="1:3" ht="12.75" customHeight="1" x14ac:dyDescent="0.2">
      <c r="A23164" s="215" t="s">
        <v>17633</v>
      </c>
      <c r="B23164" s="215" t="s">
        <v>49</v>
      </c>
      <c r="C23164" s="24"/>
    </row>
    <row r="23165" spans="1:3" ht="12.75" customHeight="1" x14ac:dyDescent="0.2">
      <c r="A23165" s="215" t="s">
        <v>17634</v>
      </c>
      <c r="B23165" s="215" t="s">
        <v>49</v>
      </c>
      <c r="C23165" s="24"/>
    </row>
    <row r="23166" spans="1:3" ht="12.75" customHeight="1" x14ac:dyDescent="0.2">
      <c r="A23166" s="215" t="s">
        <v>17635</v>
      </c>
      <c r="B23166" s="215" t="s">
        <v>49</v>
      </c>
      <c r="C23166" s="24"/>
    </row>
    <row r="23167" spans="1:3" ht="12.75" customHeight="1" x14ac:dyDescent="0.2">
      <c r="A23167" s="215" t="s">
        <v>26247</v>
      </c>
      <c r="B23167" s="215" t="s">
        <v>49</v>
      </c>
      <c r="C23167" s="24"/>
    </row>
    <row r="23168" spans="1:3" ht="12.75" customHeight="1" x14ac:dyDescent="0.2">
      <c r="A23168" s="215" t="s">
        <v>2817</v>
      </c>
      <c r="B23168" s="215" t="s">
        <v>49</v>
      </c>
      <c r="C23168" s="24"/>
    </row>
    <row r="23169" spans="1:3" ht="12.75" customHeight="1" x14ac:dyDescent="0.2">
      <c r="A23169" s="215" t="s">
        <v>17293</v>
      </c>
      <c r="B23169" s="215" t="s">
        <v>49</v>
      </c>
      <c r="C23169" s="24"/>
    </row>
    <row r="23170" spans="1:3" ht="12.75" customHeight="1" x14ac:dyDescent="0.2">
      <c r="A23170" s="215" t="s">
        <v>17294</v>
      </c>
      <c r="B23170" s="215" t="s">
        <v>49</v>
      </c>
      <c r="C23170" s="24"/>
    </row>
    <row r="23171" spans="1:3" ht="12.75" customHeight="1" x14ac:dyDescent="0.2">
      <c r="A23171" s="215" t="s">
        <v>2818</v>
      </c>
      <c r="B23171" s="215" t="s">
        <v>49</v>
      </c>
      <c r="C23171" s="24"/>
    </row>
    <row r="23172" spans="1:3" ht="12.75" customHeight="1" x14ac:dyDescent="0.2">
      <c r="A23172" s="215" t="s">
        <v>26248</v>
      </c>
      <c r="B23172" s="215" t="s">
        <v>49</v>
      </c>
      <c r="C23172" s="24"/>
    </row>
    <row r="23173" spans="1:3" ht="12.75" customHeight="1" x14ac:dyDescent="0.2">
      <c r="A23173" s="215" t="s">
        <v>17295</v>
      </c>
      <c r="B23173" s="215" t="s">
        <v>49</v>
      </c>
      <c r="C23173" s="24"/>
    </row>
    <row r="23174" spans="1:3" ht="12.75" customHeight="1" x14ac:dyDescent="0.2">
      <c r="A23174" s="215" t="s">
        <v>17636</v>
      </c>
      <c r="B23174" s="215" t="s">
        <v>49</v>
      </c>
      <c r="C23174" s="24"/>
    </row>
    <row r="23175" spans="1:3" ht="12.75" customHeight="1" x14ac:dyDescent="0.2">
      <c r="A23175" s="215" t="s">
        <v>2819</v>
      </c>
      <c r="B23175" s="215" t="s">
        <v>49</v>
      </c>
      <c r="C23175" s="24"/>
    </row>
    <row r="23176" spans="1:3" ht="12.75" customHeight="1" x14ac:dyDescent="0.2">
      <c r="A23176" s="215" t="s">
        <v>24620</v>
      </c>
      <c r="B23176" s="215" t="s">
        <v>49</v>
      </c>
      <c r="C23176" s="24"/>
    </row>
    <row r="23177" spans="1:3" ht="12.75" customHeight="1" x14ac:dyDescent="0.2">
      <c r="A23177" s="215" t="s">
        <v>17298</v>
      </c>
      <c r="B23177" s="215" t="s">
        <v>49</v>
      </c>
      <c r="C23177" s="24"/>
    </row>
    <row r="23178" spans="1:3" ht="12.75" customHeight="1" x14ac:dyDescent="0.2">
      <c r="A23178" s="215" t="s">
        <v>2820</v>
      </c>
      <c r="B23178" s="215" t="s">
        <v>49</v>
      </c>
      <c r="C23178" s="24"/>
    </row>
    <row r="23179" spans="1:3" ht="12.75" customHeight="1" x14ac:dyDescent="0.2">
      <c r="A23179" s="215" t="s">
        <v>17299</v>
      </c>
      <c r="B23179" s="215" t="s">
        <v>49</v>
      </c>
      <c r="C23179" s="24"/>
    </row>
    <row r="23180" spans="1:3" ht="12.75" customHeight="1" x14ac:dyDescent="0.2">
      <c r="A23180" s="215" t="s">
        <v>17300</v>
      </c>
      <c r="B23180" s="215" t="s">
        <v>49</v>
      </c>
      <c r="C23180" s="24"/>
    </row>
    <row r="23181" spans="1:3" ht="12.75" customHeight="1" x14ac:dyDescent="0.2">
      <c r="A23181" s="215" t="s">
        <v>2821</v>
      </c>
      <c r="B23181" s="215" t="s">
        <v>49</v>
      </c>
      <c r="C23181" s="24"/>
    </row>
    <row r="23182" spans="1:3" ht="12.75" customHeight="1" x14ac:dyDescent="0.2">
      <c r="A23182" s="215" t="s">
        <v>17301</v>
      </c>
      <c r="B23182" s="215" t="s">
        <v>49</v>
      </c>
      <c r="C23182" s="24"/>
    </row>
    <row r="23183" spans="1:3" ht="12.75" customHeight="1" x14ac:dyDescent="0.2">
      <c r="A23183" s="215" t="s">
        <v>24697</v>
      </c>
      <c r="B23183" s="215" t="s">
        <v>49</v>
      </c>
      <c r="C23183" s="24"/>
    </row>
    <row r="23184" spans="1:3" ht="12.75" customHeight="1" x14ac:dyDescent="0.2">
      <c r="A23184" s="215" t="s">
        <v>24698</v>
      </c>
      <c r="B23184" s="215" t="s">
        <v>49</v>
      </c>
      <c r="C23184" s="24"/>
    </row>
    <row r="23185" spans="1:3" ht="12.75" customHeight="1" x14ac:dyDescent="0.2">
      <c r="A23185" s="215" t="s">
        <v>17302</v>
      </c>
      <c r="B23185" s="215" t="s">
        <v>49</v>
      </c>
      <c r="C23185" s="24"/>
    </row>
    <row r="23186" spans="1:3" ht="12.75" customHeight="1" x14ac:dyDescent="0.2">
      <c r="A23186" s="215" t="s">
        <v>17637</v>
      </c>
      <c r="B23186" s="215" t="s">
        <v>49</v>
      </c>
      <c r="C23186" s="24"/>
    </row>
    <row r="23187" spans="1:3" ht="12.75" customHeight="1" x14ac:dyDescent="0.2">
      <c r="A23187" s="215" t="s">
        <v>2822</v>
      </c>
      <c r="B23187" s="215" t="s">
        <v>49</v>
      </c>
      <c r="C23187" s="24"/>
    </row>
    <row r="23188" spans="1:3" ht="12.75" customHeight="1" x14ac:dyDescent="0.2">
      <c r="A23188" s="215" t="s">
        <v>17303</v>
      </c>
      <c r="B23188" s="215" t="s">
        <v>49</v>
      </c>
      <c r="C23188" s="24"/>
    </row>
    <row r="23189" spans="1:3" ht="12.75" customHeight="1" x14ac:dyDescent="0.2">
      <c r="A23189" s="215" t="s">
        <v>17304</v>
      </c>
      <c r="B23189" s="215" t="s">
        <v>49</v>
      </c>
      <c r="C23189" s="24"/>
    </row>
    <row r="23190" spans="1:3" ht="12.75" customHeight="1" x14ac:dyDescent="0.2">
      <c r="A23190" s="215" t="s">
        <v>17305</v>
      </c>
      <c r="B23190" s="215" t="s">
        <v>49</v>
      </c>
      <c r="C23190" s="24"/>
    </row>
    <row r="23191" spans="1:3" ht="12.75" customHeight="1" x14ac:dyDescent="0.2">
      <c r="A23191" s="215" t="s">
        <v>17638</v>
      </c>
      <c r="B23191" s="215" t="s">
        <v>49</v>
      </c>
      <c r="C23191" s="24"/>
    </row>
    <row r="23192" spans="1:3" ht="12.75" customHeight="1" x14ac:dyDescent="0.2">
      <c r="A23192" s="215" t="s">
        <v>2823</v>
      </c>
      <c r="B23192" s="215" t="s">
        <v>49</v>
      </c>
      <c r="C23192" s="24"/>
    </row>
    <row r="23193" spans="1:3" ht="12.75" customHeight="1" x14ac:dyDescent="0.2">
      <c r="A23193" s="215" t="s">
        <v>17306</v>
      </c>
      <c r="B23193" s="215" t="s">
        <v>49</v>
      </c>
      <c r="C23193" s="24"/>
    </row>
    <row r="23194" spans="1:3" ht="12.75" customHeight="1" x14ac:dyDescent="0.2">
      <c r="A23194" s="215" t="s">
        <v>49</v>
      </c>
      <c r="B23194" s="215" t="s">
        <v>49</v>
      </c>
      <c r="C23194" s="24"/>
    </row>
    <row r="23195" spans="1:3" ht="12.75" customHeight="1" x14ac:dyDescent="0.2">
      <c r="A23195" s="215" t="s">
        <v>17307</v>
      </c>
      <c r="B23195" s="215" t="s">
        <v>49</v>
      </c>
      <c r="C23195" s="24"/>
    </row>
    <row r="23196" spans="1:3" ht="12.75" customHeight="1" x14ac:dyDescent="0.2">
      <c r="A23196" s="215" t="s">
        <v>17308</v>
      </c>
      <c r="B23196" s="215" t="s">
        <v>49</v>
      </c>
      <c r="C23196" s="24"/>
    </row>
    <row r="23197" spans="1:3" ht="12.75" customHeight="1" x14ac:dyDescent="0.2">
      <c r="A23197" s="215" t="s">
        <v>17309</v>
      </c>
      <c r="B23197" s="215" t="s">
        <v>49</v>
      </c>
      <c r="C23197" s="24"/>
    </row>
    <row r="23198" spans="1:3" ht="12.75" customHeight="1" x14ac:dyDescent="0.2">
      <c r="A23198" s="215" t="s">
        <v>17310</v>
      </c>
      <c r="B23198" s="215" t="s">
        <v>49</v>
      </c>
      <c r="C23198" s="24"/>
    </row>
    <row r="23199" spans="1:3" ht="12.75" customHeight="1" x14ac:dyDescent="0.2">
      <c r="A23199" s="215" t="s">
        <v>17311</v>
      </c>
      <c r="B23199" s="215" t="s">
        <v>49</v>
      </c>
      <c r="C23199" s="24"/>
    </row>
    <row r="23200" spans="1:3" ht="12.75" customHeight="1" x14ac:dyDescent="0.2">
      <c r="A23200" s="215" t="s">
        <v>17312</v>
      </c>
      <c r="B23200" s="215" t="s">
        <v>49</v>
      </c>
      <c r="C23200" s="24"/>
    </row>
    <row r="23201" spans="1:3" ht="12.75" customHeight="1" x14ac:dyDescent="0.2">
      <c r="A23201" s="215" t="s">
        <v>17313</v>
      </c>
      <c r="B23201" s="215" t="s">
        <v>49</v>
      </c>
      <c r="C23201" s="24"/>
    </row>
    <row r="23202" spans="1:3" ht="12.75" customHeight="1" x14ac:dyDescent="0.2">
      <c r="A23202" s="215" t="s">
        <v>17314</v>
      </c>
      <c r="B23202" s="215" t="s">
        <v>49</v>
      </c>
      <c r="C23202" s="24"/>
    </row>
    <row r="23203" spans="1:3" ht="12.75" customHeight="1" x14ac:dyDescent="0.2">
      <c r="A23203" s="215" t="s">
        <v>2824</v>
      </c>
      <c r="B23203" s="215" t="s">
        <v>49</v>
      </c>
      <c r="C23203" s="24"/>
    </row>
    <row r="23204" spans="1:3" ht="12.75" customHeight="1" x14ac:dyDescent="0.2">
      <c r="A23204" s="215" t="s">
        <v>17315</v>
      </c>
      <c r="B23204" s="215" t="s">
        <v>49</v>
      </c>
      <c r="C23204" s="24"/>
    </row>
    <row r="23205" spans="1:3" ht="12.75" customHeight="1" x14ac:dyDescent="0.2">
      <c r="A23205" s="215" t="s">
        <v>24699</v>
      </c>
      <c r="B23205" s="215" t="s">
        <v>49</v>
      </c>
      <c r="C23205" s="24"/>
    </row>
    <row r="23206" spans="1:3" ht="12.75" customHeight="1" x14ac:dyDescent="0.2">
      <c r="A23206" s="215" t="s">
        <v>24700</v>
      </c>
      <c r="B23206" s="215" t="s">
        <v>49</v>
      </c>
      <c r="C23206" s="24"/>
    </row>
    <row r="23207" spans="1:3" ht="12.75" customHeight="1" x14ac:dyDescent="0.2">
      <c r="A23207" s="215" t="s">
        <v>17316</v>
      </c>
      <c r="B23207" s="215" t="s">
        <v>49</v>
      </c>
      <c r="C23207" s="24"/>
    </row>
    <row r="23208" spans="1:3" ht="12.75" customHeight="1" x14ac:dyDescent="0.2">
      <c r="A23208" s="215" t="s">
        <v>2825</v>
      </c>
      <c r="B23208" s="215" t="s">
        <v>49</v>
      </c>
      <c r="C23208" s="24"/>
    </row>
    <row r="23209" spans="1:3" ht="12.75" customHeight="1" x14ac:dyDescent="0.2">
      <c r="A23209" s="215" t="s">
        <v>17319</v>
      </c>
      <c r="B23209" s="215" t="s">
        <v>49</v>
      </c>
      <c r="C23209" s="24"/>
    </row>
    <row r="23210" spans="1:3" ht="12.75" customHeight="1" x14ac:dyDescent="0.2">
      <c r="A23210" s="215" t="s">
        <v>2826</v>
      </c>
      <c r="B23210" s="215" t="s">
        <v>49</v>
      </c>
      <c r="C23210" s="24"/>
    </row>
    <row r="23211" spans="1:3" ht="12.75" customHeight="1" x14ac:dyDescent="0.2">
      <c r="A23211" s="215" t="s">
        <v>2827</v>
      </c>
      <c r="B23211" s="215" t="s">
        <v>49</v>
      </c>
      <c r="C23211" s="24"/>
    </row>
    <row r="23212" spans="1:3" ht="12.75" customHeight="1" x14ac:dyDescent="0.2">
      <c r="A23212" s="215" t="s">
        <v>17320</v>
      </c>
      <c r="B23212" s="215" t="s">
        <v>49</v>
      </c>
      <c r="C23212" s="24"/>
    </row>
    <row r="23213" spans="1:3" ht="12.75" customHeight="1" x14ac:dyDescent="0.2">
      <c r="A23213" s="215" t="s">
        <v>17639</v>
      </c>
      <c r="B23213" s="215" t="s">
        <v>49</v>
      </c>
      <c r="C23213" s="24"/>
    </row>
    <row r="23214" spans="1:3" ht="12.75" customHeight="1" x14ac:dyDescent="0.2">
      <c r="A23214" s="215" t="s">
        <v>17321</v>
      </c>
      <c r="B23214" s="215" t="s">
        <v>49</v>
      </c>
      <c r="C23214" s="24"/>
    </row>
    <row r="23215" spans="1:3" ht="12.75" customHeight="1" x14ac:dyDescent="0.2">
      <c r="A23215" s="215" t="s">
        <v>17640</v>
      </c>
      <c r="B23215" s="215" t="s">
        <v>49</v>
      </c>
      <c r="C23215" s="24"/>
    </row>
    <row r="23216" spans="1:3" ht="12.75" customHeight="1" x14ac:dyDescent="0.2">
      <c r="A23216" s="215" t="s">
        <v>19545</v>
      </c>
      <c r="B23216" s="215" t="s">
        <v>49</v>
      </c>
      <c r="C23216" s="24"/>
    </row>
    <row r="23217" spans="1:3" ht="12.75" customHeight="1" x14ac:dyDescent="0.2">
      <c r="A23217" s="215" t="s">
        <v>24711</v>
      </c>
      <c r="B23217" s="215" t="s">
        <v>49</v>
      </c>
      <c r="C23217" s="24"/>
    </row>
    <row r="23218" spans="1:3" ht="12.75" customHeight="1" x14ac:dyDescent="0.2">
      <c r="A23218" s="215" t="s">
        <v>26249</v>
      </c>
      <c r="B23218" s="215" t="s">
        <v>49</v>
      </c>
      <c r="C23218" s="24"/>
    </row>
    <row r="23219" spans="1:3" ht="12.75" customHeight="1" x14ac:dyDescent="0.2">
      <c r="A23219" s="185" t="s">
        <v>26456</v>
      </c>
      <c r="B23219" s="185" t="s">
        <v>49</v>
      </c>
      <c r="C23219" s="24"/>
    </row>
    <row r="23220" spans="1:3" ht="12.75" customHeight="1" x14ac:dyDescent="0.2">
      <c r="A23220" s="215" t="s">
        <v>24732</v>
      </c>
      <c r="B23220" s="215" t="s">
        <v>49</v>
      </c>
      <c r="C23220" s="24"/>
    </row>
    <row r="23221" spans="1:3" ht="12.75" customHeight="1" x14ac:dyDescent="0.2">
      <c r="A23221" s="215" t="s">
        <v>17641</v>
      </c>
      <c r="B23221" s="215" t="s">
        <v>49</v>
      </c>
      <c r="C23221" s="24"/>
    </row>
    <row r="23222" spans="1:3" ht="12.75" customHeight="1" x14ac:dyDescent="0.2">
      <c r="A23222" s="215" t="s">
        <v>17322</v>
      </c>
      <c r="B23222" s="215" t="s">
        <v>49</v>
      </c>
      <c r="C23222" s="24"/>
    </row>
    <row r="23223" spans="1:3" ht="12.75" customHeight="1" x14ac:dyDescent="0.2">
      <c r="A23223" s="215" t="s">
        <v>17323</v>
      </c>
      <c r="B23223" s="215" t="s">
        <v>49</v>
      </c>
      <c r="C23223" s="24"/>
    </row>
    <row r="23224" spans="1:3" ht="12.75" customHeight="1" x14ac:dyDescent="0.2">
      <c r="A23224" s="268" t="s">
        <v>17324</v>
      </c>
      <c r="B23224" s="268" t="s">
        <v>49</v>
      </c>
      <c r="C23224" s="24"/>
    </row>
    <row r="23225" spans="1:3" ht="12.75" customHeight="1" x14ac:dyDescent="0.2">
      <c r="A23225" s="215" t="s">
        <v>17325</v>
      </c>
      <c r="B23225" s="215" t="s">
        <v>49</v>
      </c>
      <c r="C23225" s="24"/>
    </row>
    <row r="23226" spans="1:3" ht="12.75" customHeight="1" x14ac:dyDescent="0.2">
      <c r="A23226" s="215" t="s">
        <v>17326</v>
      </c>
      <c r="B23226" s="215" t="s">
        <v>49</v>
      </c>
      <c r="C23226" s="24"/>
    </row>
    <row r="23227" spans="1:3" ht="12.75" customHeight="1" x14ac:dyDescent="0.2">
      <c r="A23227" s="215" t="s">
        <v>17327</v>
      </c>
      <c r="B23227" s="215" t="s">
        <v>49</v>
      </c>
      <c r="C23227" s="24"/>
    </row>
    <row r="23228" spans="1:3" ht="12.75" customHeight="1" x14ac:dyDescent="0.2">
      <c r="A23228" s="215" t="s">
        <v>17328</v>
      </c>
      <c r="B23228" s="215" t="s">
        <v>49</v>
      </c>
      <c r="C23228" s="24"/>
    </row>
    <row r="23229" spans="1:3" ht="12.75" customHeight="1" x14ac:dyDescent="0.2">
      <c r="A23229" s="215" t="s">
        <v>17329</v>
      </c>
      <c r="B23229" s="215" t="s">
        <v>49</v>
      </c>
      <c r="C23229" s="24"/>
    </row>
    <row r="23230" spans="1:3" ht="12.75" customHeight="1" x14ac:dyDescent="0.2">
      <c r="A23230" s="215" t="s">
        <v>17330</v>
      </c>
      <c r="B23230" s="215" t="s">
        <v>49</v>
      </c>
      <c r="C23230" s="24"/>
    </row>
    <row r="23231" spans="1:3" ht="12.75" customHeight="1" x14ac:dyDescent="0.2">
      <c r="A23231" s="215" t="s">
        <v>17331</v>
      </c>
      <c r="B23231" s="215" t="s">
        <v>49</v>
      </c>
      <c r="C23231" s="24"/>
    </row>
    <row r="23232" spans="1:3" ht="12.75" customHeight="1" x14ac:dyDescent="0.2">
      <c r="A23232" s="215" t="s">
        <v>17332</v>
      </c>
      <c r="B23232" s="215" t="s">
        <v>49</v>
      </c>
      <c r="C23232" s="24"/>
    </row>
    <row r="23233" spans="1:3" ht="12.75" customHeight="1" x14ac:dyDescent="0.2">
      <c r="A23233" s="215" t="s">
        <v>17333</v>
      </c>
      <c r="B23233" s="215" t="s">
        <v>49</v>
      </c>
      <c r="C23233" s="24"/>
    </row>
    <row r="23234" spans="1:3" ht="12.75" customHeight="1" x14ac:dyDescent="0.2">
      <c r="A23234" s="215" t="s">
        <v>17334</v>
      </c>
      <c r="B23234" s="215" t="s">
        <v>49</v>
      </c>
      <c r="C23234" s="24"/>
    </row>
    <row r="23235" spans="1:3" ht="12.75" customHeight="1" x14ac:dyDescent="0.2">
      <c r="A23235" s="215" t="s">
        <v>17335</v>
      </c>
      <c r="B23235" s="215" t="s">
        <v>49</v>
      </c>
      <c r="C23235" s="24"/>
    </row>
    <row r="23236" spans="1:3" ht="12.75" customHeight="1" x14ac:dyDescent="0.2">
      <c r="A23236" s="215" t="s">
        <v>17336</v>
      </c>
      <c r="B23236" s="215" t="s">
        <v>49</v>
      </c>
      <c r="C23236" s="24"/>
    </row>
    <row r="23237" spans="1:3" ht="12.75" customHeight="1" x14ac:dyDescent="0.2">
      <c r="A23237" s="215" t="s">
        <v>17337</v>
      </c>
      <c r="B23237" s="215" t="s">
        <v>49</v>
      </c>
      <c r="C23237" s="24"/>
    </row>
    <row r="23238" spans="1:3" ht="12.75" customHeight="1" x14ac:dyDescent="0.2">
      <c r="A23238" s="215" t="s">
        <v>17338</v>
      </c>
      <c r="B23238" s="215" t="s">
        <v>49</v>
      </c>
      <c r="C23238" s="24"/>
    </row>
    <row r="23239" spans="1:3" ht="12.75" customHeight="1" x14ac:dyDescent="0.2">
      <c r="A23239" s="215" t="s">
        <v>17339</v>
      </c>
      <c r="B23239" s="215" t="s">
        <v>49</v>
      </c>
      <c r="C23239" s="24"/>
    </row>
    <row r="23240" spans="1:3" ht="12.75" customHeight="1" x14ac:dyDescent="0.2">
      <c r="A23240" s="215" t="s">
        <v>17340</v>
      </c>
      <c r="B23240" s="215" t="s">
        <v>49</v>
      </c>
      <c r="C23240" s="24"/>
    </row>
    <row r="23241" spans="1:3" ht="12.75" customHeight="1" x14ac:dyDescent="0.2">
      <c r="A23241" s="215" t="s">
        <v>17341</v>
      </c>
      <c r="B23241" s="215" t="s">
        <v>49</v>
      </c>
      <c r="C23241" s="24"/>
    </row>
    <row r="23242" spans="1:3" ht="12.75" customHeight="1" x14ac:dyDescent="0.2">
      <c r="A23242" s="215" t="s">
        <v>17342</v>
      </c>
      <c r="B23242" s="215" t="s">
        <v>49</v>
      </c>
      <c r="C23242" s="24"/>
    </row>
    <row r="23243" spans="1:3" ht="12.75" customHeight="1" x14ac:dyDescent="0.2">
      <c r="A23243" s="215" t="s">
        <v>17343</v>
      </c>
      <c r="B23243" s="215" t="s">
        <v>49</v>
      </c>
      <c r="C23243" s="24"/>
    </row>
    <row r="23244" spans="1:3" ht="12.75" customHeight="1" x14ac:dyDescent="0.2">
      <c r="A23244" s="215" t="s">
        <v>17344</v>
      </c>
      <c r="B23244" s="215" t="s">
        <v>49</v>
      </c>
      <c r="C23244" s="24"/>
    </row>
    <row r="23245" spans="1:3" ht="12.75" customHeight="1" x14ac:dyDescent="0.2">
      <c r="A23245" s="215" t="s">
        <v>17345</v>
      </c>
      <c r="B23245" s="215" t="s">
        <v>49</v>
      </c>
      <c r="C23245" s="24"/>
    </row>
    <row r="23246" spans="1:3" ht="12.75" customHeight="1" x14ac:dyDescent="0.2">
      <c r="A23246" s="215" t="s">
        <v>17346</v>
      </c>
      <c r="B23246" s="215" t="s">
        <v>49</v>
      </c>
      <c r="C23246" s="24"/>
    </row>
    <row r="23247" spans="1:3" ht="12.75" customHeight="1" x14ac:dyDescent="0.2">
      <c r="A23247" s="215" t="s">
        <v>17347</v>
      </c>
      <c r="B23247" s="215" t="s">
        <v>49</v>
      </c>
      <c r="C23247" s="24"/>
    </row>
    <row r="23248" spans="1:3" ht="12.75" customHeight="1" x14ac:dyDescent="0.2">
      <c r="A23248" s="215" t="s">
        <v>17348</v>
      </c>
      <c r="B23248" s="215" t="s">
        <v>49</v>
      </c>
      <c r="C23248" s="24"/>
    </row>
    <row r="23249" spans="1:3" ht="12.75" customHeight="1" x14ac:dyDescent="0.2">
      <c r="A23249" s="215" t="s">
        <v>17349</v>
      </c>
      <c r="B23249" s="215" t="s">
        <v>49</v>
      </c>
      <c r="C23249" s="24"/>
    </row>
    <row r="23250" spans="1:3" ht="12.75" customHeight="1" x14ac:dyDescent="0.2">
      <c r="A23250" s="215" t="s">
        <v>17350</v>
      </c>
      <c r="B23250" s="215" t="s">
        <v>49</v>
      </c>
      <c r="C23250" s="24"/>
    </row>
    <row r="23251" spans="1:3" ht="12.75" customHeight="1" x14ac:dyDescent="0.2">
      <c r="A23251" s="215" t="s">
        <v>17351</v>
      </c>
      <c r="B23251" s="215" t="s">
        <v>49</v>
      </c>
      <c r="C23251" s="24"/>
    </row>
    <row r="23252" spans="1:3" ht="12.75" customHeight="1" x14ac:dyDescent="0.2">
      <c r="A23252" s="215" t="s">
        <v>17352</v>
      </c>
      <c r="B23252" s="215" t="s">
        <v>49</v>
      </c>
      <c r="C23252" s="24"/>
    </row>
    <row r="23253" spans="1:3" ht="12.75" customHeight="1" x14ac:dyDescent="0.2">
      <c r="A23253" s="215" t="s">
        <v>17353</v>
      </c>
      <c r="B23253" s="215" t="s">
        <v>49</v>
      </c>
      <c r="C23253" s="24"/>
    </row>
    <row r="23254" spans="1:3" ht="12.75" customHeight="1" x14ac:dyDescent="0.2">
      <c r="A23254" s="215" t="s">
        <v>17354</v>
      </c>
      <c r="B23254" s="215" t="s">
        <v>49</v>
      </c>
      <c r="C23254" s="24"/>
    </row>
    <row r="23255" spans="1:3" ht="12.75" customHeight="1" x14ac:dyDescent="0.2">
      <c r="A23255" s="215" t="s">
        <v>17355</v>
      </c>
      <c r="B23255" s="215" t="s">
        <v>49</v>
      </c>
      <c r="C23255" s="24"/>
    </row>
    <row r="23256" spans="1:3" ht="12.75" customHeight="1" x14ac:dyDescent="0.2">
      <c r="A23256" s="215" t="s">
        <v>17356</v>
      </c>
      <c r="B23256" s="215" t="s">
        <v>49</v>
      </c>
      <c r="C23256" s="24"/>
    </row>
    <row r="23257" spans="1:3" ht="12.75" customHeight="1" x14ac:dyDescent="0.2">
      <c r="A23257" s="215" t="s">
        <v>17357</v>
      </c>
      <c r="B23257" s="215" t="s">
        <v>49</v>
      </c>
      <c r="C23257" s="24"/>
    </row>
    <row r="23258" spans="1:3" ht="12.75" customHeight="1" x14ac:dyDescent="0.2">
      <c r="A23258" s="215" t="s">
        <v>17358</v>
      </c>
      <c r="B23258" s="215" t="s">
        <v>49</v>
      </c>
      <c r="C23258" s="24"/>
    </row>
    <row r="23259" spans="1:3" ht="12.75" customHeight="1" x14ac:dyDescent="0.2">
      <c r="A23259" s="215" t="s">
        <v>17359</v>
      </c>
      <c r="B23259" s="215" t="s">
        <v>49</v>
      </c>
      <c r="C23259" s="24"/>
    </row>
    <row r="23260" spans="1:3" ht="12.75" customHeight="1" x14ac:dyDescent="0.2">
      <c r="A23260" s="215" t="s">
        <v>17360</v>
      </c>
      <c r="B23260" s="215" t="s">
        <v>49</v>
      </c>
      <c r="C23260" s="24"/>
    </row>
    <row r="23261" spans="1:3" ht="12.75" customHeight="1" x14ac:dyDescent="0.2">
      <c r="A23261" s="215" t="s">
        <v>17361</v>
      </c>
      <c r="B23261" s="215" t="s">
        <v>49</v>
      </c>
      <c r="C23261" s="24"/>
    </row>
    <row r="23262" spans="1:3" ht="12.75" customHeight="1" x14ac:dyDescent="0.2">
      <c r="A23262" s="215" t="s">
        <v>17362</v>
      </c>
      <c r="B23262" s="215" t="s">
        <v>49</v>
      </c>
      <c r="C23262" s="24"/>
    </row>
    <row r="23263" spans="1:3" ht="12.75" customHeight="1" x14ac:dyDescent="0.2">
      <c r="A23263" s="215" t="s">
        <v>17363</v>
      </c>
      <c r="B23263" s="215" t="s">
        <v>49</v>
      </c>
      <c r="C23263" s="24"/>
    </row>
    <row r="23264" spans="1:3" ht="12.75" customHeight="1" x14ac:dyDescent="0.2">
      <c r="A23264" s="215" t="s">
        <v>17364</v>
      </c>
      <c r="B23264" s="215" t="s">
        <v>49</v>
      </c>
      <c r="C23264" s="24"/>
    </row>
    <row r="23265" spans="1:3" ht="12.75" customHeight="1" x14ac:dyDescent="0.2">
      <c r="A23265" s="215" t="s">
        <v>17365</v>
      </c>
      <c r="B23265" s="215" t="s">
        <v>49</v>
      </c>
      <c r="C23265" s="24"/>
    </row>
    <row r="23266" spans="1:3" ht="12.75" customHeight="1" x14ac:dyDescent="0.2">
      <c r="A23266" s="215" t="s">
        <v>17366</v>
      </c>
      <c r="B23266" s="215" t="s">
        <v>49</v>
      </c>
      <c r="C23266" s="24"/>
    </row>
    <row r="23267" spans="1:3" ht="12.75" customHeight="1" x14ac:dyDescent="0.2">
      <c r="A23267" s="215" t="s">
        <v>17367</v>
      </c>
      <c r="B23267" s="215" t="s">
        <v>49</v>
      </c>
      <c r="C23267" s="24"/>
    </row>
    <row r="23268" spans="1:3" ht="12.75" customHeight="1" x14ac:dyDescent="0.2">
      <c r="A23268" s="215" t="s">
        <v>17368</v>
      </c>
      <c r="B23268" s="215" t="s">
        <v>49</v>
      </c>
      <c r="C23268" s="24"/>
    </row>
    <row r="23269" spans="1:3" ht="12.75" customHeight="1" x14ac:dyDescent="0.2">
      <c r="A23269" s="215" t="s">
        <v>17369</v>
      </c>
      <c r="B23269" s="215" t="s">
        <v>49</v>
      </c>
      <c r="C23269" s="24"/>
    </row>
    <row r="23270" spans="1:3" ht="12.75" customHeight="1" x14ac:dyDescent="0.2">
      <c r="A23270" s="215" t="s">
        <v>24532</v>
      </c>
      <c r="B23270" s="215" t="s">
        <v>49</v>
      </c>
      <c r="C23270" s="24"/>
    </row>
    <row r="23271" spans="1:3" ht="12.75" customHeight="1" x14ac:dyDescent="0.2">
      <c r="A23271" s="215" t="s">
        <v>17370</v>
      </c>
      <c r="B23271" s="215" t="s">
        <v>49</v>
      </c>
      <c r="C23271" s="24"/>
    </row>
    <row r="23272" spans="1:3" ht="12.75" customHeight="1" x14ac:dyDescent="0.2">
      <c r="A23272" s="215" t="s">
        <v>17371</v>
      </c>
      <c r="B23272" s="215" t="s">
        <v>49</v>
      </c>
      <c r="C23272" s="24"/>
    </row>
    <row r="23273" spans="1:3" ht="12.75" customHeight="1" x14ac:dyDescent="0.2">
      <c r="A23273" s="215" t="s">
        <v>17372</v>
      </c>
      <c r="B23273" s="215" t="s">
        <v>49</v>
      </c>
      <c r="C23273" s="24"/>
    </row>
    <row r="23274" spans="1:3" ht="12.75" customHeight="1" x14ac:dyDescent="0.2">
      <c r="A23274" s="215" t="s">
        <v>17373</v>
      </c>
      <c r="B23274" s="215" t="s">
        <v>49</v>
      </c>
      <c r="C23274" s="24"/>
    </row>
    <row r="23275" spans="1:3" ht="12.75" customHeight="1" x14ac:dyDescent="0.2">
      <c r="A23275" s="215" t="s">
        <v>17374</v>
      </c>
      <c r="B23275" s="215" t="s">
        <v>49</v>
      </c>
      <c r="C23275" s="24"/>
    </row>
    <row r="23276" spans="1:3" ht="12.75" customHeight="1" x14ac:dyDescent="0.2">
      <c r="A23276" s="215" t="s">
        <v>17375</v>
      </c>
      <c r="B23276" s="215" t="s">
        <v>49</v>
      </c>
      <c r="C23276" s="24"/>
    </row>
    <row r="23277" spans="1:3" ht="12.75" customHeight="1" x14ac:dyDescent="0.2">
      <c r="A23277" s="215" t="s">
        <v>17376</v>
      </c>
      <c r="B23277" s="215" t="s">
        <v>49</v>
      </c>
      <c r="C23277" s="24"/>
    </row>
    <row r="23278" spans="1:3" ht="12.75" customHeight="1" x14ac:dyDescent="0.2">
      <c r="A23278" s="215" t="s">
        <v>17377</v>
      </c>
      <c r="B23278" s="215" t="s">
        <v>49</v>
      </c>
      <c r="C23278" s="24"/>
    </row>
    <row r="23279" spans="1:3" ht="12.75" customHeight="1" x14ac:dyDescent="0.2">
      <c r="A23279" s="215" t="s">
        <v>17378</v>
      </c>
      <c r="B23279" s="215" t="s">
        <v>49</v>
      </c>
      <c r="C23279" s="24"/>
    </row>
    <row r="23280" spans="1:3" ht="12.75" customHeight="1" x14ac:dyDescent="0.2">
      <c r="A23280" s="215" t="s">
        <v>17379</v>
      </c>
      <c r="B23280" s="215" t="s">
        <v>49</v>
      </c>
      <c r="C23280" s="24"/>
    </row>
    <row r="23281" spans="1:3" ht="12.75" customHeight="1" x14ac:dyDescent="0.2">
      <c r="A23281" s="215" t="s">
        <v>17380</v>
      </c>
      <c r="B23281" s="215" t="s">
        <v>49</v>
      </c>
      <c r="C23281" s="24"/>
    </row>
    <row r="23282" spans="1:3" ht="12.75" customHeight="1" x14ac:dyDescent="0.2">
      <c r="A23282" s="215" t="s">
        <v>17381</v>
      </c>
      <c r="B23282" s="215" t="s">
        <v>49</v>
      </c>
      <c r="C23282" s="24"/>
    </row>
    <row r="23283" spans="1:3" ht="12.75" customHeight="1" x14ac:dyDescent="0.2">
      <c r="A23283" s="215" t="s">
        <v>17382</v>
      </c>
      <c r="B23283" s="215" t="s">
        <v>49</v>
      </c>
      <c r="C23283" s="24"/>
    </row>
    <row r="23284" spans="1:3" ht="12.75" customHeight="1" x14ac:dyDescent="0.2">
      <c r="A23284" s="215" t="s">
        <v>17383</v>
      </c>
      <c r="B23284" s="215" t="s">
        <v>49</v>
      </c>
      <c r="C23284" s="24"/>
    </row>
    <row r="23285" spans="1:3" ht="12.75" customHeight="1" x14ac:dyDescent="0.2">
      <c r="A23285" s="215" t="s">
        <v>17384</v>
      </c>
      <c r="B23285" s="215" t="s">
        <v>49</v>
      </c>
      <c r="C23285" s="24"/>
    </row>
    <row r="23286" spans="1:3" ht="12.75" customHeight="1" x14ac:dyDescent="0.2">
      <c r="A23286" s="215" t="s">
        <v>17385</v>
      </c>
      <c r="B23286" s="215" t="s">
        <v>49</v>
      </c>
      <c r="C23286" s="24"/>
    </row>
    <row r="23287" spans="1:3" ht="12.75" customHeight="1" x14ac:dyDescent="0.2">
      <c r="A23287" s="215" t="s">
        <v>17386</v>
      </c>
      <c r="B23287" s="215" t="s">
        <v>49</v>
      </c>
      <c r="C23287" s="24"/>
    </row>
    <row r="23288" spans="1:3" ht="12.75" customHeight="1" x14ac:dyDescent="0.2">
      <c r="A23288" s="215" t="s">
        <v>17387</v>
      </c>
      <c r="B23288" s="215" t="s">
        <v>49</v>
      </c>
      <c r="C23288" s="24"/>
    </row>
    <row r="23289" spans="1:3" ht="12.75" customHeight="1" x14ac:dyDescent="0.2">
      <c r="A23289" s="215" t="s">
        <v>17388</v>
      </c>
      <c r="B23289" s="215" t="s">
        <v>49</v>
      </c>
      <c r="C23289" s="24"/>
    </row>
    <row r="23290" spans="1:3" ht="12.75" customHeight="1" x14ac:dyDescent="0.2">
      <c r="A23290" s="215" t="s">
        <v>17389</v>
      </c>
      <c r="B23290" s="215" t="s">
        <v>49</v>
      </c>
      <c r="C23290" s="24"/>
    </row>
    <row r="23291" spans="1:3" ht="12.75" customHeight="1" x14ac:dyDescent="0.2">
      <c r="A23291" s="215" t="s">
        <v>17390</v>
      </c>
      <c r="B23291" s="215" t="s">
        <v>49</v>
      </c>
      <c r="C23291" s="24"/>
    </row>
    <row r="23292" spans="1:3" ht="12.75" customHeight="1" x14ac:dyDescent="0.2">
      <c r="A23292" s="215" t="s">
        <v>17391</v>
      </c>
      <c r="B23292" s="215" t="s">
        <v>49</v>
      </c>
      <c r="C23292" s="24"/>
    </row>
    <row r="23293" spans="1:3" ht="12.75" customHeight="1" x14ac:dyDescent="0.2">
      <c r="A23293" s="215" t="s">
        <v>17392</v>
      </c>
      <c r="B23293" s="215" t="s">
        <v>49</v>
      </c>
      <c r="C23293" s="24"/>
    </row>
    <row r="23294" spans="1:3" ht="12.75" customHeight="1" x14ac:dyDescent="0.2">
      <c r="A23294" s="215" t="s">
        <v>17393</v>
      </c>
      <c r="B23294" s="215" t="s">
        <v>49</v>
      </c>
      <c r="C23294" s="24"/>
    </row>
    <row r="23295" spans="1:3" ht="12.75" customHeight="1" x14ac:dyDescent="0.2">
      <c r="A23295" s="215" t="s">
        <v>17394</v>
      </c>
      <c r="B23295" s="215" t="s">
        <v>49</v>
      </c>
      <c r="C23295" s="24"/>
    </row>
    <row r="23296" spans="1:3" ht="12.75" customHeight="1" x14ac:dyDescent="0.2">
      <c r="A23296" s="215" t="s">
        <v>17395</v>
      </c>
      <c r="B23296" s="215" t="s">
        <v>49</v>
      </c>
      <c r="C23296" s="24"/>
    </row>
    <row r="23297" spans="1:3" ht="12.75" customHeight="1" x14ac:dyDescent="0.2">
      <c r="A23297" s="215" t="s">
        <v>24733</v>
      </c>
      <c r="B23297" s="215" t="s">
        <v>49</v>
      </c>
      <c r="C23297" s="24"/>
    </row>
    <row r="23298" spans="1:3" ht="12.75" customHeight="1" x14ac:dyDescent="0.2">
      <c r="A23298" s="215" t="s">
        <v>17396</v>
      </c>
      <c r="B23298" s="215" t="s">
        <v>49</v>
      </c>
      <c r="C23298" s="24"/>
    </row>
    <row r="23299" spans="1:3" ht="12.75" customHeight="1" x14ac:dyDescent="0.2">
      <c r="A23299" s="215" t="s">
        <v>17397</v>
      </c>
      <c r="B23299" s="215" t="s">
        <v>49</v>
      </c>
      <c r="C23299" s="24"/>
    </row>
    <row r="23300" spans="1:3" ht="12.75" customHeight="1" x14ac:dyDescent="0.2">
      <c r="A23300" s="215" t="s">
        <v>17398</v>
      </c>
      <c r="B23300" s="215" t="s">
        <v>49</v>
      </c>
      <c r="C23300" s="24"/>
    </row>
    <row r="23301" spans="1:3" ht="12.75" customHeight="1" x14ac:dyDescent="0.2">
      <c r="A23301" s="215" t="s">
        <v>17399</v>
      </c>
      <c r="B23301" s="215" t="s">
        <v>49</v>
      </c>
      <c r="C23301" s="24"/>
    </row>
    <row r="23302" spans="1:3" ht="12.75" customHeight="1" x14ac:dyDescent="0.2">
      <c r="A23302" s="215" t="s">
        <v>17400</v>
      </c>
      <c r="B23302" s="215" t="s">
        <v>49</v>
      </c>
      <c r="C23302" s="24"/>
    </row>
    <row r="23303" spans="1:3" ht="12.75" customHeight="1" x14ac:dyDescent="0.2">
      <c r="A23303" s="215" t="s">
        <v>17401</v>
      </c>
      <c r="B23303" s="215" t="s">
        <v>49</v>
      </c>
      <c r="C23303" s="24"/>
    </row>
    <row r="23304" spans="1:3" ht="12.75" customHeight="1" x14ac:dyDescent="0.2">
      <c r="A23304" s="215" t="s">
        <v>17402</v>
      </c>
      <c r="B23304" s="215" t="s">
        <v>49</v>
      </c>
      <c r="C23304" s="24"/>
    </row>
    <row r="23305" spans="1:3" ht="12.75" customHeight="1" x14ac:dyDescent="0.2">
      <c r="A23305" s="215" t="s">
        <v>17403</v>
      </c>
      <c r="B23305" s="215" t="s">
        <v>49</v>
      </c>
      <c r="C23305" s="24"/>
    </row>
    <row r="23306" spans="1:3" ht="12.75" customHeight="1" x14ac:dyDescent="0.2">
      <c r="A23306" s="215" t="s">
        <v>17404</v>
      </c>
      <c r="B23306" s="215" t="s">
        <v>49</v>
      </c>
      <c r="C23306" s="24"/>
    </row>
    <row r="23307" spans="1:3" ht="12.75" customHeight="1" x14ac:dyDescent="0.2">
      <c r="A23307" s="215" t="s">
        <v>17405</v>
      </c>
      <c r="B23307" s="215" t="s">
        <v>49</v>
      </c>
      <c r="C23307" s="24"/>
    </row>
    <row r="23308" spans="1:3" ht="12.75" customHeight="1" x14ac:dyDescent="0.2">
      <c r="A23308" s="215" t="s">
        <v>17406</v>
      </c>
      <c r="B23308" s="215" t="s">
        <v>49</v>
      </c>
      <c r="C23308" s="24"/>
    </row>
    <row r="23309" spans="1:3" ht="12.75" customHeight="1" x14ac:dyDescent="0.2">
      <c r="A23309" s="215" t="s">
        <v>17407</v>
      </c>
      <c r="B23309" s="215" t="s">
        <v>49</v>
      </c>
      <c r="C23309" s="24"/>
    </row>
    <row r="23310" spans="1:3" ht="12.75" customHeight="1" x14ac:dyDescent="0.2">
      <c r="A23310" s="215" t="s">
        <v>17408</v>
      </c>
      <c r="B23310" s="215" t="s">
        <v>49</v>
      </c>
      <c r="C23310" s="24"/>
    </row>
    <row r="23311" spans="1:3" ht="12.75" customHeight="1" x14ac:dyDescent="0.2">
      <c r="A23311" s="215" t="s">
        <v>17409</v>
      </c>
      <c r="B23311" s="215" t="s">
        <v>49</v>
      </c>
      <c r="C23311" s="24"/>
    </row>
    <row r="23312" spans="1:3" ht="12.75" customHeight="1" x14ac:dyDescent="0.2">
      <c r="A23312" s="215" t="s">
        <v>17410</v>
      </c>
      <c r="B23312" s="215" t="s">
        <v>49</v>
      </c>
      <c r="C23312" s="24"/>
    </row>
    <row r="23313" spans="1:3" ht="12.75" customHeight="1" x14ac:dyDescent="0.2">
      <c r="A23313" s="215" t="s">
        <v>17411</v>
      </c>
      <c r="B23313" s="215" t="s">
        <v>49</v>
      </c>
      <c r="C23313" s="24"/>
    </row>
    <row r="23314" spans="1:3" ht="12.75" customHeight="1" x14ac:dyDescent="0.2">
      <c r="A23314" s="215" t="s">
        <v>17412</v>
      </c>
      <c r="B23314" s="215" t="s">
        <v>49</v>
      </c>
      <c r="C23314" s="24"/>
    </row>
    <row r="23315" spans="1:3" ht="12.75" customHeight="1" x14ac:dyDescent="0.2">
      <c r="A23315" s="215" t="s">
        <v>17413</v>
      </c>
      <c r="B23315" s="215" t="s">
        <v>49</v>
      </c>
      <c r="C23315" s="24"/>
    </row>
    <row r="23316" spans="1:3" ht="12.75" customHeight="1" x14ac:dyDescent="0.2">
      <c r="A23316" s="215" t="s">
        <v>17414</v>
      </c>
      <c r="B23316" s="215" t="s">
        <v>49</v>
      </c>
      <c r="C23316" s="24"/>
    </row>
    <row r="23317" spans="1:3" ht="12.75" customHeight="1" x14ac:dyDescent="0.2">
      <c r="A23317" s="215" t="s">
        <v>17415</v>
      </c>
      <c r="B23317" s="215" t="s">
        <v>49</v>
      </c>
      <c r="C23317" s="24"/>
    </row>
    <row r="23318" spans="1:3" ht="12.75" customHeight="1" x14ac:dyDescent="0.2">
      <c r="A23318" s="215" t="s">
        <v>17416</v>
      </c>
      <c r="B23318" s="215" t="s">
        <v>49</v>
      </c>
      <c r="C23318" s="24"/>
    </row>
    <row r="23319" spans="1:3" ht="12.75" customHeight="1" x14ac:dyDescent="0.2">
      <c r="A23319" s="215" t="s">
        <v>17417</v>
      </c>
      <c r="B23319" s="215" t="s">
        <v>49</v>
      </c>
      <c r="C23319" s="24"/>
    </row>
    <row r="23320" spans="1:3" ht="12.75" customHeight="1" x14ac:dyDescent="0.2">
      <c r="A23320" s="215" t="s">
        <v>17418</v>
      </c>
      <c r="B23320" s="215" t="s">
        <v>49</v>
      </c>
      <c r="C23320" s="24"/>
    </row>
    <row r="23321" spans="1:3" ht="12.75" customHeight="1" x14ac:dyDescent="0.2">
      <c r="A23321" s="215" t="s">
        <v>17419</v>
      </c>
      <c r="B23321" s="215" t="s">
        <v>49</v>
      </c>
      <c r="C23321" s="24"/>
    </row>
    <row r="23322" spans="1:3" ht="12.75" customHeight="1" x14ac:dyDescent="0.2">
      <c r="A23322" s="215" t="s">
        <v>17420</v>
      </c>
      <c r="B23322" s="215" t="s">
        <v>49</v>
      </c>
      <c r="C23322" s="24"/>
    </row>
    <row r="23323" spans="1:3" ht="12.75" customHeight="1" x14ac:dyDescent="0.2">
      <c r="A23323" s="215" t="s">
        <v>17421</v>
      </c>
      <c r="B23323" s="215" t="s">
        <v>49</v>
      </c>
      <c r="C23323" s="24"/>
    </row>
    <row r="23324" spans="1:3" ht="12.75" customHeight="1" x14ac:dyDescent="0.2">
      <c r="A23324" s="215" t="s">
        <v>17422</v>
      </c>
      <c r="B23324" s="215" t="s">
        <v>49</v>
      </c>
      <c r="C23324" s="24"/>
    </row>
    <row r="23325" spans="1:3" ht="12.75" customHeight="1" x14ac:dyDescent="0.2">
      <c r="A23325" s="215" t="s">
        <v>17423</v>
      </c>
      <c r="B23325" s="215" t="s">
        <v>49</v>
      </c>
      <c r="C23325" s="24"/>
    </row>
    <row r="23326" spans="1:3" ht="12.75" customHeight="1" x14ac:dyDescent="0.2">
      <c r="A23326" s="215" t="s">
        <v>17424</v>
      </c>
      <c r="B23326" s="215" t="s">
        <v>49</v>
      </c>
      <c r="C23326" s="24"/>
    </row>
    <row r="23327" spans="1:3" ht="12.75" customHeight="1" x14ac:dyDescent="0.2">
      <c r="A23327" s="215" t="s">
        <v>17425</v>
      </c>
      <c r="B23327" s="215" t="s">
        <v>49</v>
      </c>
      <c r="C23327" s="24"/>
    </row>
    <row r="23328" spans="1:3" ht="12.75" customHeight="1" x14ac:dyDescent="0.2">
      <c r="A23328" s="215" t="s">
        <v>17426</v>
      </c>
      <c r="B23328" s="215" t="s">
        <v>49</v>
      </c>
      <c r="C23328" s="24"/>
    </row>
    <row r="23329" spans="1:3" ht="12.75" customHeight="1" x14ac:dyDescent="0.2">
      <c r="A23329" s="215" t="s">
        <v>17427</v>
      </c>
      <c r="B23329" s="215" t="s">
        <v>49</v>
      </c>
      <c r="C23329" s="24"/>
    </row>
    <row r="23330" spans="1:3" ht="12.75" customHeight="1" x14ac:dyDescent="0.2">
      <c r="A23330" s="215" t="s">
        <v>17428</v>
      </c>
      <c r="B23330" s="215" t="s">
        <v>49</v>
      </c>
      <c r="C23330" s="24"/>
    </row>
    <row r="23331" spans="1:3" ht="12.75" customHeight="1" x14ac:dyDescent="0.2">
      <c r="A23331" s="215" t="s">
        <v>17429</v>
      </c>
      <c r="B23331" s="215" t="s">
        <v>49</v>
      </c>
      <c r="C23331" s="24"/>
    </row>
    <row r="23332" spans="1:3" ht="12.75" customHeight="1" x14ac:dyDescent="0.2">
      <c r="A23332" s="215" t="s">
        <v>17430</v>
      </c>
      <c r="B23332" s="215" t="s">
        <v>49</v>
      </c>
      <c r="C23332" s="24"/>
    </row>
    <row r="23333" spans="1:3" ht="12.75" customHeight="1" x14ac:dyDescent="0.2">
      <c r="A23333" s="215" t="s">
        <v>17431</v>
      </c>
      <c r="B23333" s="215" t="s">
        <v>49</v>
      </c>
      <c r="C23333" s="24"/>
    </row>
    <row r="23334" spans="1:3" ht="12.75" customHeight="1" x14ac:dyDescent="0.2">
      <c r="A23334" s="215" t="s">
        <v>17432</v>
      </c>
      <c r="B23334" s="215" t="s">
        <v>49</v>
      </c>
      <c r="C23334" s="24"/>
    </row>
    <row r="23335" spans="1:3" ht="12.75" customHeight="1" x14ac:dyDescent="0.2">
      <c r="A23335" s="215" t="s">
        <v>26250</v>
      </c>
      <c r="B23335" s="215" t="s">
        <v>49</v>
      </c>
      <c r="C23335" s="24"/>
    </row>
    <row r="23336" spans="1:3" ht="12.75" customHeight="1" x14ac:dyDescent="0.2">
      <c r="A23336" s="215" t="s">
        <v>17433</v>
      </c>
      <c r="B23336" s="215" t="s">
        <v>49</v>
      </c>
      <c r="C23336" s="24"/>
    </row>
    <row r="23337" spans="1:3" ht="12.75" customHeight="1" x14ac:dyDescent="0.2">
      <c r="A23337" s="215" t="s">
        <v>17434</v>
      </c>
      <c r="B23337" s="215" t="s">
        <v>49</v>
      </c>
      <c r="C23337" s="24"/>
    </row>
    <row r="23338" spans="1:3" ht="12.75" customHeight="1" x14ac:dyDescent="0.2">
      <c r="A23338" s="215" t="s">
        <v>17435</v>
      </c>
      <c r="B23338" s="215" t="s">
        <v>49</v>
      </c>
      <c r="C23338" s="24"/>
    </row>
    <row r="23339" spans="1:3" ht="12.75" customHeight="1" x14ac:dyDescent="0.2">
      <c r="A23339" s="215" t="s">
        <v>17436</v>
      </c>
      <c r="B23339" s="215" t="s">
        <v>49</v>
      </c>
      <c r="C23339" s="24"/>
    </row>
    <row r="23340" spans="1:3" ht="12.75" customHeight="1" x14ac:dyDescent="0.2">
      <c r="A23340" s="215" t="s">
        <v>17437</v>
      </c>
      <c r="B23340" s="215" t="s">
        <v>49</v>
      </c>
      <c r="C23340" s="24"/>
    </row>
    <row r="23341" spans="1:3" ht="12.75" customHeight="1" x14ac:dyDescent="0.2">
      <c r="A23341" s="215" t="s">
        <v>17438</v>
      </c>
      <c r="B23341" s="215" t="s">
        <v>49</v>
      </c>
      <c r="C23341" s="24"/>
    </row>
    <row r="23342" spans="1:3" ht="12.75" customHeight="1" x14ac:dyDescent="0.2">
      <c r="A23342" s="215" t="s">
        <v>17439</v>
      </c>
      <c r="B23342" s="215" t="s">
        <v>49</v>
      </c>
      <c r="C23342" s="24"/>
    </row>
    <row r="23343" spans="1:3" ht="12.75" customHeight="1" x14ac:dyDescent="0.2">
      <c r="A23343" s="215" t="s">
        <v>17440</v>
      </c>
      <c r="B23343" s="215" t="s">
        <v>49</v>
      </c>
      <c r="C23343" s="24"/>
    </row>
    <row r="23344" spans="1:3" ht="12.75" customHeight="1" x14ac:dyDescent="0.2">
      <c r="A23344" s="215" t="s">
        <v>17441</v>
      </c>
      <c r="B23344" s="215" t="s">
        <v>49</v>
      </c>
      <c r="C23344" s="24"/>
    </row>
    <row r="23345" spans="1:3" ht="12.75" customHeight="1" x14ac:dyDescent="0.2">
      <c r="A23345" s="215" t="s">
        <v>17442</v>
      </c>
      <c r="B23345" s="215" t="s">
        <v>49</v>
      </c>
      <c r="C23345" s="24"/>
    </row>
    <row r="23346" spans="1:3" ht="12.75" customHeight="1" x14ac:dyDescent="0.2">
      <c r="A23346" s="215" t="s">
        <v>17443</v>
      </c>
      <c r="B23346" s="215" t="s">
        <v>49</v>
      </c>
      <c r="C23346" s="24"/>
    </row>
    <row r="23347" spans="1:3" ht="12.75" customHeight="1" x14ac:dyDescent="0.2">
      <c r="A23347" s="215" t="s">
        <v>17444</v>
      </c>
      <c r="B23347" s="215" t="s">
        <v>49</v>
      </c>
      <c r="C23347" s="24"/>
    </row>
    <row r="23348" spans="1:3" ht="12.75" customHeight="1" x14ac:dyDescent="0.2">
      <c r="A23348" s="215" t="s">
        <v>17445</v>
      </c>
      <c r="B23348" s="215" t="s">
        <v>49</v>
      </c>
      <c r="C23348" s="24"/>
    </row>
    <row r="23349" spans="1:3" ht="12.75" customHeight="1" x14ac:dyDescent="0.2">
      <c r="A23349" s="215" t="s">
        <v>17446</v>
      </c>
      <c r="B23349" s="215" t="s">
        <v>49</v>
      </c>
      <c r="C23349" s="24"/>
    </row>
    <row r="23350" spans="1:3" ht="12.75" customHeight="1" x14ac:dyDescent="0.2">
      <c r="A23350" s="215" t="s">
        <v>17447</v>
      </c>
      <c r="B23350" s="215" t="s">
        <v>49</v>
      </c>
      <c r="C23350" s="24"/>
    </row>
    <row r="23351" spans="1:3" ht="12.75" customHeight="1" x14ac:dyDescent="0.2">
      <c r="A23351" s="215" t="s">
        <v>17448</v>
      </c>
      <c r="B23351" s="215" t="s">
        <v>49</v>
      </c>
      <c r="C23351" s="24"/>
    </row>
    <row r="23352" spans="1:3" ht="12.75" customHeight="1" x14ac:dyDescent="0.2">
      <c r="A23352" s="215" t="s">
        <v>17449</v>
      </c>
      <c r="B23352" s="215" t="s">
        <v>49</v>
      </c>
      <c r="C23352" s="24"/>
    </row>
    <row r="23353" spans="1:3" ht="12.75" customHeight="1" x14ac:dyDescent="0.2">
      <c r="A23353" s="215" t="s">
        <v>17450</v>
      </c>
      <c r="B23353" s="215" t="s">
        <v>49</v>
      </c>
      <c r="C23353" s="24"/>
    </row>
    <row r="23354" spans="1:3" ht="12.75" customHeight="1" x14ac:dyDescent="0.2">
      <c r="A23354" s="215" t="s">
        <v>17451</v>
      </c>
      <c r="B23354" s="215" t="s">
        <v>49</v>
      </c>
      <c r="C23354" s="24"/>
    </row>
    <row r="23355" spans="1:3" ht="12.75" customHeight="1" x14ac:dyDescent="0.2">
      <c r="A23355" s="215" t="s">
        <v>17452</v>
      </c>
      <c r="B23355" s="215" t="s">
        <v>49</v>
      </c>
      <c r="C23355" s="24"/>
    </row>
    <row r="23356" spans="1:3" ht="12.75" customHeight="1" x14ac:dyDescent="0.2">
      <c r="A23356" s="215" t="s">
        <v>17453</v>
      </c>
      <c r="B23356" s="215" t="s">
        <v>49</v>
      </c>
      <c r="C23356" s="24"/>
    </row>
    <row r="23357" spans="1:3" ht="12.75" customHeight="1" x14ac:dyDescent="0.2">
      <c r="A23357" s="215" t="s">
        <v>17454</v>
      </c>
      <c r="B23357" s="215" t="s">
        <v>49</v>
      </c>
      <c r="C23357" s="24"/>
    </row>
    <row r="23358" spans="1:3" ht="12.75" customHeight="1" x14ac:dyDescent="0.2">
      <c r="A23358" s="215" t="s">
        <v>17455</v>
      </c>
      <c r="B23358" s="215" t="s">
        <v>49</v>
      </c>
      <c r="C23358" s="24"/>
    </row>
    <row r="23359" spans="1:3" ht="12.75" customHeight="1" x14ac:dyDescent="0.2">
      <c r="A23359" s="215" t="s">
        <v>17456</v>
      </c>
      <c r="B23359" s="215" t="s">
        <v>49</v>
      </c>
      <c r="C23359" s="24"/>
    </row>
    <row r="23360" spans="1:3" ht="12.75" customHeight="1" x14ac:dyDescent="0.2">
      <c r="A23360" s="215" t="s">
        <v>17457</v>
      </c>
      <c r="B23360" s="215" t="s">
        <v>49</v>
      </c>
      <c r="C23360" s="24"/>
    </row>
    <row r="23361" spans="1:3" ht="12.75" customHeight="1" x14ac:dyDescent="0.2">
      <c r="A23361" s="215" t="s">
        <v>17458</v>
      </c>
      <c r="B23361" s="215" t="s">
        <v>49</v>
      </c>
      <c r="C23361" s="24"/>
    </row>
    <row r="23362" spans="1:3" ht="12.75" customHeight="1" x14ac:dyDescent="0.2">
      <c r="A23362" s="215" t="s">
        <v>17459</v>
      </c>
      <c r="B23362" s="215" t="s">
        <v>49</v>
      </c>
      <c r="C23362" s="24"/>
    </row>
    <row r="23363" spans="1:3" ht="12.75" customHeight="1" x14ac:dyDescent="0.2">
      <c r="A23363" s="215" t="s">
        <v>17460</v>
      </c>
      <c r="B23363" s="215" t="s">
        <v>49</v>
      </c>
      <c r="C23363" s="24"/>
    </row>
    <row r="23364" spans="1:3" ht="12.75" customHeight="1" x14ac:dyDescent="0.2">
      <c r="A23364" s="215" t="s">
        <v>17461</v>
      </c>
      <c r="B23364" s="215" t="s">
        <v>49</v>
      </c>
      <c r="C23364" s="24"/>
    </row>
    <row r="23365" spans="1:3" ht="12.75" customHeight="1" x14ac:dyDescent="0.2">
      <c r="A23365" s="215" t="s">
        <v>17462</v>
      </c>
      <c r="B23365" s="215" t="s">
        <v>49</v>
      </c>
      <c r="C23365" s="24"/>
    </row>
    <row r="23366" spans="1:3" ht="12.75" customHeight="1" x14ac:dyDescent="0.2">
      <c r="A23366" s="215" t="s">
        <v>17463</v>
      </c>
      <c r="B23366" s="215" t="s">
        <v>49</v>
      </c>
      <c r="C23366" s="24"/>
    </row>
    <row r="23367" spans="1:3" ht="12.75" customHeight="1" x14ac:dyDescent="0.2">
      <c r="A23367" s="215" t="s">
        <v>17464</v>
      </c>
      <c r="B23367" s="215" t="s">
        <v>49</v>
      </c>
      <c r="C23367" s="24"/>
    </row>
    <row r="23368" spans="1:3" ht="12.75" customHeight="1" x14ac:dyDescent="0.2">
      <c r="A23368" s="215" t="s">
        <v>17465</v>
      </c>
      <c r="B23368" s="215" t="s">
        <v>49</v>
      </c>
      <c r="C23368" s="24"/>
    </row>
    <row r="23369" spans="1:3" ht="12.75" customHeight="1" x14ac:dyDescent="0.2">
      <c r="A23369" s="215" t="s">
        <v>17466</v>
      </c>
      <c r="B23369" s="215" t="s">
        <v>49</v>
      </c>
      <c r="C23369" s="24"/>
    </row>
    <row r="23370" spans="1:3" ht="12.75" customHeight="1" x14ac:dyDescent="0.2">
      <c r="A23370" s="215" t="s">
        <v>17467</v>
      </c>
      <c r="B23370" s="215" t="s">
        <v>49</v>
      </c>
      <c r="C23370" s="24"/>
    </row>
    <row r="23371" spans="1:3" ht="12.75" customHeight="1" x14ac:dyDescent="0.2">
      <c r="A23371" s="215" t="s">
        <v>17468</v>
      </c>
      <c r="B23371" s="215" t="s">
        <v>49</v>
      </c>
      <c r="C23371" s="24"/>
    </row>
    <row r="23372" spans="1:3" ht="12.75" customHeight="1" x14ac:dyDescent="0.2">
      <c r="A23372" s="215" t="s">
        <v>17469</v>
      </c>
      <c r="B23372" s="215" t="s">
        <v>49</v>
      </c>
      <c r="C23372" s="24"/>
    </row>
    <row r="23373" spans="1:3" ht="12.75" customHeight="1" x14ac:dyDescent="0.2">
      <c r="A23373" s="215" t="s">
        <v>17470</v>
      </c>
      <c r="B23373" s="215" t="s">
        <v>49</v>
      </c>
      <c r="C23373" s="24"/>
    </row>
    <row r="23374" spans="1:3" ht="12.75" customHeight="1" x14ac:dyDescent="0.2">
      <c r="A23374" s="215" t="s">
        <v>17471</v>
      </c>
      <c r="B23374" s="215" t="s">
        <v>49</v>
      </c>
      <c r="C23374" s="24"/>
    </row>
    <row r="23375" spans="1:3" ht="12.75" customHeight="1" x14ac:dyDescent="0.2">
      <c r="A23375" s="215" t="s">
        <v>17472</v>
      </c>
      <c r="B23375" s="215" t="s">
        <v>49</v>
      </c>
      <c r="C23375" s="24"/>
    </row>
    <row r="23376" spans="1:3" ht="12.75" customHeight="1" x14ac:dyDescent="0.2">
      <c r="A23376" s="215" t="s">
        <v>17473</v>
      </c>
      <c r="B23376" s="215" t="s">
        <v>49</v>
      </c>
      <c r="C23376" s="24"/>
    </row>
    <row r="23377" spans="1:3" ht="12.75" customHeight="1" x14ac:dyDescent="0.2">
      <c r="A23377" s="215" t="s">
        <v>17474</v>
      </c>
      <c r="B23377" s="215" t="s">
        <v>49</v>
      </c>
      <c r="C23377" s="24"/>
    </row>
    <row r="23378" spans="1:3" ht="12.75" customHeight="1" x14ac:dyDescent="0.2">
      <c r="A23378" s="215" t="s">
        <v>17475</v>
      </c>
      <c r="B23378" s="215" t="s">
        <v>49</v>
      </c>
      <c r="C23378" s="24"/>
    </row>
    <row r="23379" spans="1:3" ht="12.75" customHeight="1" x14ac:dyDescent="0.2">
      <c r="A23379" s="215" t="s">
        <v>17476</v>
      </c>
      <c r="B23379" s="215" t="s">
        <v>49</v>
      </c>
      <c r="C23379" s="24"/>
    </row>
    <row r="23380" spans="1:3" ht="12.75" customHeight="1" x14ac:dyDescent="0.2">
      <c r="A23380" s="215" t="s">
        <v>17477</v>
      </c>
      <c r="B23380" s="215" t="s">
        <v>49</v>
      </c>
      <c r="C23380" s="24"/>
    </row>
    <row r="23381" spans="1:3" ht="12.75" customHeight="1" x14ac:dyDescent="0.2">
      <c r="A23381" s="215" t="s">
        <v>17478</v>
      </c>
      <c r="B23381" s="215" t="s">
        <v>49</v>
      </c>
      <c r="C23381" s="24"/>
    </row>
    <row r="23382" spans="1:3" ht="12.75" customHeight="1" x14ac:dyDescent="0.2">
      <c r="A23382" s="215" t="s">
        <v>17479</v>
      </c>
      <c r="B23382" s="215" t="s">
        <v>49</v>
      </c>
      <c r="C23382" s="24"/>
    </row>
    <row r="23383" spans="1:3" ht="12.75" customHeight="1" x14ac:dyDescent="0.2">
      <c r="A23383" s="215" t="s">
        <v>17480</v>
      </c>
      <c r="B23383" s="215" t="s">
        <v>49</v>
      </c>
      <c r="C23383" s="24"/>
    </row>
    <row r="23384" spans="1:3" ht="12.75" customHeight="1" x14ac:dyDescent="0.2">
      <c r="A23384" s="215" t="s">
        <v>17481</v>
      </c>
      <c r="B23384" s="215" t="s">
        <v>49</v>
      </c>
      <c r="C23384" s="24"/>
    </row>
    <row r="23385" spans="1:3" ht="12.75" customHeight="1" x14ac:dyDescent="0.2">
      <c r="A23385" s="215" t="s">
        <v>17482</v>
      </c>
      <c r="B23385" s="215" t="s">
        <v>49</v>
      </c>
      <c r="C23385" s="24"/>
    </row>
    <row r="23386" spans="1:3" ht="12.75" customHeight="1" x14ac:dyDescent="0.2">
      <c r="A23386" s="215" t="s">
        <v>17483</v>
      </c>
      <c r="B23386" s="215" t="s">
        <v>49</v>
      </c>
      <c r="C23386" s="24"/>
    </row>
    <row r="23387" spans="1:3" ht="12.75" customHeight="1" x14ac:dyDescent="0.2">
      <c r="A23387" s="215" t="s">
        <v>17484</v>
      </c>
      <c r="B23387" s="215" t="s">
        <v>49</v>
      </c>
      <c r="C23387" s="24"/>
    </row>
    <row r="23388" spans="1:3" ht="12.75" customHeight="1" x14ac:dyDescent="0.2">
      <c r="A23388" s="215" t="s">
        <v>17485</v>
      </c>
      <c r="B23388" s="215" t="s">
        <v>49</v>
      </c>
      <c r="C23388" s="24"/>
    </row>
    <row r="23389" spans="1:3" ht="12.75" customHeight="1" x14ac:dyDescent="0.2">
      <c r="A23389" s="215" t="s">
        <v>17486</v>
      </c>
      <c r="B23389" s="215" t="s">
        <v>49</v>
      </c>
      <c r="C23389" s="24"/>
    </row>
    <row r="23390" spans="1:3" ht="12.75" customHeight="1" x14ac:dyDescent="0.2">
      <c r="A23390" s="215" t="s">
        <v>17487</v>
      </c>
      <c r="B23390" s="215" t="s">
        <v>49</v>
      </c>
      <c r="C23390" s="24"/>
    </row>
    <row r="23391" spans="1:3" ht="12.75" customHeight="1" x14ac:dyDescent="0.2">
      <c r="A23391" s="215" t="s">
        <v>17488</v>
      </c>
      <c r="B23391" s="215" t="s">
        <v>49</v>
      </c>
      <c r="C23391" s="24"/>
    </row>
    <row r="23392" spans="1:3" ht="12.75" customHeight="1" x14ac:dyDescent="0.2">
      <c r="A23392" s="215" t="s">
        <v>17489</v>
      </c>
      <c r="B23392" s="215" t="s">
        <v>49</v>
      </c>
      <c r="C23392" s="24"/>
    </row>
    <row r="23393" spans="1:3" ht="12.75" customHeight="1" x14ac:dyDescent="0.2">
      <c r="A23393" s="215" t="s">
        <v>17490</v>
      </c>
      <c r="B23393" s="215" t="s">
        <v>49</v>
      </c>
      <c r="C23393" s="24"/>
    </row>
    <row r="23394" spans="1:3" ht="12.75" customHeight="1" x14ac:dyDescent="0.2">
      <c r="A23394" s="215" t="s">
        <v>17491</v>
      </c>
      <c r="B23394" s="215" t="s">
        <v>49</v>
      </c>
      <c r="C23394" s="24"/>
    </row>
    <row r="23395" spans="1:3" ht="12.75" customHeight="1" x14ac:dyDescent="0.2">
      <c r="A23395" s="215" t="s">
        <v>17492</v>
      </c>
      <c r="B23395" s="215" t="s">
        <v>49</v>
      </c>
      <c r="C23395" s="24"/>
    </row>
    <row r="23396" spans="1:3" ht="12.75" customHeight="1" x14ac:dyDescent="0.2">
      <c r="A23396" s="215" t="s">
        <v>17493</v>
      </c>
      <c r="B23396" s="215" t="s">
        <v>49</v>
      </c>
      <c r="C23396" s="24"/>
    </row>
    <row r="23397" spans="1:3" ht="12.75" customHeight="1" x14ac:dyDescent="0.2">
      <c r="A23397" s="215" t="s">
        <v>17494</v>
      </c>
      <c r="B23397" s="215" t="s">
        <v>49</v>
      </c>
      <c r="C23397" s="24"/>
    </row>
    <row r="23398" spans="1:3" ht="12.75" customHeight="1" x14ac:dyDescent="0.2">
      <c r="A23398" s="215" t="s">
        <v>17495</v>
      </c>
      <c r="B23398" s="215" t="s">
        <v>49</v>
      </c>
      <c r="C23398" s="24"/>
    </row>
    <row r="23399" spans="1:3" ht="12.75" customHeight="1" x14ac:dyDescent="0.2">
      <c r="A23399" s="215" t="s">
        <v>17496</v>
      </c>
      <c r="B23399" s="215" t="s">
        <v>49</v>
      </c>
      <c r="C23399" s="24"/>
    </row>
    <row r="23400" spans="1:3" ht="12.75" customHeight="1" x14ac:dyDescent="0.2">
      <c r="A23400" s="215" t="s">
        <v>17497</v>
      </c>
      <c r="B23400" s="215" t="s">
        <v>49</v>
      </c>
      <c r="C23400" s="24"/>
    </row>
    <row r="23401" spans="1:3" ht="12.75" customHeight="1" x14ac:dyDescent="0.2">
      <c r="A23401" s="215" t="s">
        <v>17498</v>
      </c>
      <c r="B23401" s="215" t="s">
        <v>49</v>
      </c>
      <c r="C23401" s="24"/>
    </row>
    <row r="23402" spans="1:3" ht="12.75" customHeight="1" x14ac:dyDescent="0.2">
      <c r="A23402" s="215" t="s">
        <v>17499</v>
      </c>
      <c r="B23402" s="215" t="s">
        <v>49</v>
      </c>
      <c r="C23402" s="24"/>
    </row>
    <row r="23403" spans="1:3" ht="12.75" customHeight="1" x14ac:dyDescent="0.2">
      <c r="A23403" s="215" t="s">
        <v>17500</v>
      </c>
      <c r="B23403" s="215" t="s">
        <v>49</v>
      </c>
      <c r="C23403" s="24"/>
    </row>
    <row r="23404" spans="1:3" ht="12.75" customHeight="1" x14ac:dyDescent="0.2">
      <c r="A23404" s="215" t="s">
        <v>17501</v>
      </c>
      <c r="B23404" s="215" t="s">
        <v>49</v>
      </c>
      <c r="C23404" s="24"/>
    </row>
    <row r="23405" spans="1:3" ht="12.75" customHeight="1" x14ac:dyDescent="0.2">
      <c r="A23405" s="215" t="s">
        <v>17502</v>
      </c>
      <c r="B23405" s="215" t="s">
        <v>49</v>
      </c>
      <c r="C23405" s="24"/>
    </row>
    <row r="23406" spans="1:3" ht="12.75" customHeight="1" x14ac:dyDescent="0.2">
      <c r="A23406" s="215" t="s">
        <v>17503</v>
      </c>
      <c r="B23406" s="215" t="s">
        <v>49</v>
      </c>
      <c r="C23406" s="24"/>
    </row>
    <row r="23407" spans="1:3" ht="12.75" customHeight="1" x14ac:dyDescent="0.2">
      <c r="A23407" s="215" t="s">
        <v>17504</v>
      </c>
      <c r="B23407" s="215" t="s">
        <v>49</v>
      </c>
      <c r="C23407" s="24"/>
    </row>
    <row r="23408" spans="1:3" ht="12.75" customHeight="1" x14ac:dyDescent="0.2">
      <c r="A23408" s="215" t="s">
        <v>17505</v>
      </c>
      <c r="B23408" s="215" t="s">
        <v>49</v>
      </c>
      <c r="C23408" s="24"/>
    </row>
    <row r="23409" spans="1:3" ht="12.75" customHeight="1" x14ac:dyDescent="0.2">
      <c r="A23409" s="215" t="s">
        <v>17506</v>
      </c>
      <c r="B23409" s="215" t="s">
        <v>49</v>
      </c>
      <c r="C23409" s="24"/>
    </row>
    <row r="23410" spans="1:3" ht="12.75" customHeight="1" x14ac:dyDescent="0.2">
      <c r="A23410" s="215" t="s">
        <v>17507</v>
      </c>
      <c r="B23410" s="215" t="s">
        <v>49</v>
      </c>
      <c r="C23410" s="24"/>
    </row>
    <row r="23411" spans="1:3" ht="12.75" customHeight="1" x14ac:dyDescent="0.2">
      <c r="A23411" s="215" t="s">
        <v>17508</v>
      </c>
      <c r="B23411" s="215" t="s">
        <v>49</v>
      </c>
      <c r="C23411" s="24"/>
    </row>
    <row r="23412" spans="1:3" ht="12.75" customHeight="1" x14ac:dyDescent="0.2">
      <c r="A23412" s="215" t="s">
        <v>17509</v>
      </c>
      <c r="B23412" s="215" t="s">
        <v>49</v>
      </c>
      <c r="C23412" s="24"/>
    </row>
    <row r="23413" spans="1:3" ht="12.75" customHeight="1" x14ac:dyDescent="0.2">
      <c r="A23413" s="215" t="s">
        <v>17510</v>
      </c>
      <c r="B23413" s="215" t="s">
        <v>49</v>
      </c>
      <c r="C23413" s="24"/>
    </row>
    <row r="23414" spans="1:3" ht="12.75" customHeight="1" x14ac:dyDescent="0.2">
      <c r="A23414" s="215" t="s">
        <v>17511</v>
      </c>
      <c r="B23414" s="215" t="s">
        <v>49</v>
      </c>
      <c r="C23414" s="24"/>
    </row>
    <row r="23415" spans="1:3" ht="12.75" customHeight="1" x14ac:dyDescent="0.2">
      <c r="A23415" s="215" t="s">
        <v>17512</v>
      </c>
      <c r="B23415" s="215" t="s">
        <v>49</v>
      </c>
      <c r="C23415" s="24"/>
    </row>
    <row r="23416" spans="1:3" ht="12.75" customHeight="1" x14ac:dyDescent="0.2">
      <c r="A23416" s="215" t="s">
        <v>17513</v>
      </c>
      <c r="B23416" s="215" t="s">
        <v>49</v>
      </c>
      <c r="C23416" s="24"/>
    </row>
    <row r="23417" spans="1:3" ht="12.75" customHeight="1" x14ac:dyDescent="0.2">
      <c r="A23417" s="215" t="s">
        <v>17514</v>
      </c>
      <c r="B23417" s="215" t="s">
        <v>49</v>
      </c>
      <c r="C23417" s="24"/>
    </row>
    <row r="23418" spans="1:3" ht="12.75" customHeight="1" x14ac:dyDescent="0.2">
      <c r="A23418" s="215" t="s">
        <v>17515</v>
      </c>
      <c r="B23418" s="215" t="s">
        <v>49</v>
      </c>
      <c r="C23418" s="24"/>
    </row>
    <row r="23419" spans="1:3" ht="12.75" customHeight="1" x14ac:dyDescent="0.2">
      <c r="A23419" s="215" t="s">
        <v>17516</v>
      </c>
      <c r="B23419" s="215" t="s">
        <v>49</v>
      </c>
      <c r="C23419" s="24"/>
    </row>
    <row r="23420" spans="1:3" ht="12.75" customHeight="1" x14ac:dyDescent="0.2">
      <c r="A23420" s="215" t="s">
        <v>17517</v>
      </c>
      <c r="B23420" s="215" t="s">
        <v>49</v>
      </c>
      <c r="C23420" s="24"/>
    </row>
    <row r="23421" spans="1:3" ht="12.75" customHeight="1" x14ac:dyDescent="0.2">
      <c r="A23421" s="215" t="s">
        <v>17518</v>
      </c>
      <c r="B23421" s="215" t="s">
        <v>49</v>
      </c>
      <c r="C23421" s="24"/>
    </row>
    <row r="23422" spans="1:3" ht="12.75" customHeight="1" x14ac:dyDescent="0.2">
      <c r="A23422" s="215" t="s">
        <v>17519</v>
      </c>
      <c r="B23422" s="215" t="s">
        <v>49</v>
      </c>
      <c r="C23422" s="24"/>
    </row>
    <row r="23423" spans="1:3" ht="12.75" customHeight="1" x14ac:dyDescent="0.2">
      <c r="A23423" s="215" t="s">
        <v>17520</v>
      </c>
      <c r="B23423" s="215" t="s">
        <v>49</v>
      </c>
      <c r="C23423" s="24"/>
    </row>
    <row r="23424" spans="1:3" ht="12.75" customHeight="1" x14ac:dyDescent="0.2">
      <c r="A23424" s="215" t="s">
        <v>17521</v>
      </c>
      <c r="B23424" s="215" t="s">
        <v>49</v>
      </c>
      <c r="C23424" s="24"/>
    </row>
    <row r="23425" spans="1:3" ht="12.75" customHeight="1" x14ac:dyDescent="0.2">
      <c r="A23425" s="215" t="s">
        <v>17522</v>
      </c>
      <c r="B23425" s="215" t="s">
        <v>49</v>
      </c>
      <c r="C23425" s="24"/>
    </row>
    <row r="23426" spans="1:3" ht="12.75" customHeight="1" x14ac:dyDescent="0.2">
      <c r="A23426" s="215" t="s">
        <v>17523</v>
      </c>
      <c r="B23426" s="215" t="s">
        <v>49</v>
      </c>
      <c r="C23426" s="24"/>
    </row>
    <row r="23427" spans="1:3" ht="12.75" customHeight="1" x14ac:dyDescent="0.2">
      <c r="A23427" s="215" t="s">
        <v>24537</v>
      </c>
      <c r="B23427" s="215" t="s">
        <v>49</v>
      </c>
      <c r="C23427" s="24"/>
    </row>
    <row r="23428" spans="1:3" ht="12.75" customHeight="1" x14ac:dyDescent="0.2">
      <c r="A23428" s="215" t="s">
        <v>24538</v>
      </c>
      <c r="B23428" s="215" t="s">
        <v>49</v>
      </c>
      <c r="C23428" s="24"/>
    </row>
    <row r="23429" spans="1:3" ht="12.75" customHeight="1" x14ac:dyDescent="0.2">
      <c r="A23429" s="215" t="s">
        <v>17524</v>
      </c>
      <c r="B23429" s="215" t="s">
        <v>49</v>
      </c>
      <c r="C23429" s="24"/>
    </row>
    <row r="23430" spans="1:3" ht="12.75" customHeight="1" x14ac:dyDescent="0.2">
      <c r="A23430" s="215" t="s">
        <v>24539</v>
      </c>
      <c r="B23430" s="215" t="s">
        <v>49</v>
      </c>
      <c r="C23430" s="24"/>
    </row>
    <row r="23431" spans="1:3" ht="12.75" customHeight="1" x14ac:dyDescent="0.2">
      <c r="A23431" s="215" t="s">
        <v>24540</v>
      </c>
      <c r="B23431" s="215" t="s">
        <v>49</v>
      </c>
      <c r="C23431" s="24"/>
    </row>
    <row r="23432" spans="1:3" ht="12.75" customHeight="1" x14ac:dyDescent="0.2">
      <c r="A23432" s="215" t="s">
        <v>24541</v>
      </c>
      <c r="B23432" s="215" t="s">
        <v>49</v>
      </c>
      <c r="C23432" s="24"/>
    </row>
    <row r="23433" spans="1:3" ht="12.75" customHeight="1" x14ac:dyDescent="0.2">
      <c r="A23433" s="215" t="s">
        <v>24542</v>
      </c>
      <c r="B23433" s="215" t="s">
        <v>49</v>
      </c>
      <c r="C23433" s="24"/>
    </row>
    <row r="23434" spans="1:3" ht="12.75" customHeight="1" x14ac:dyDescent="0.2">
      <c r="A23434" s="215" t="s">
        <v>24543</v>
      </c>
      <c r="B23434" s="215" t="s">
        <v>49</v>
      </c>
      <c r="C23434" s="24"/>
    </row>
    <row r="23435" spans="1:3" ht="12.75" customHeight="1" x14ac:dyDescent="0.2">
      <c r="A23435" s="215" t="s">
        <v>24544</v>
      </c>
      <c r="B23435" s="215" t="s">
        <v>49</v>
      </c>
      <c r="C23435" s="24"/>
    </row>
    <row r="23436" spans="1:3" ht="12.75" customHeight="1" x14ac:dyDescent="0.2">
      <c r="A23436" s="215" t="s">
        <v>17525</v>
      </c>
      <c r="B23436" s="215" t="s">
        <v>49</v>
      </c>
      <c r="C23436" s="24"/>
    </row>
    <row r="23437" spans="1:3" ht="12.75" customHeight="1" x14ac:dyDescent="0.2">
      <c r="A23437" s="215" t="s">
        <v>24545</v>
      </c>
      <c r="B23437" s="215" t="s">
        <v>49</v>
      </c>
      <c r="C23437" s="24"/>
    </row>
    <row r="23438" spans="1:3" ht="12.75" customHeight="1" x14ac:dyDescent="0.2">
      <c r="A23438" s="215" t="s">
        <v>24546</v>
      </c>
      <c r="B23438" s="215" t="s">
        <v>49</v>
      </c>
      <c r="C23438" s="24"/>
    </row>
    <row r="23439" spans="1:3" ht="12.75" customHeight="1" x14ac:dyDescent="0.2">
      <c r="A23439" s="215" t="s">
        <v>24547</v>
      </c>
      <c r="B23439" s="215" t="s">
        <v>49</v>
      </c>
      <c r="C23439" s="24"/>
    </row>
    <row r="23440" spans="1:3" ht="12.75" customHeight="1" x14ac:dyDescent="0.2">
      <c r="A23440" s="215" t="s">
        <v>24548</v>
      </c>
      <c r="B23440" s="215" t="s">
        <v>49</v>
      </c>
      <c r="C23440" s="24"/>
    </row>
    <row r="23441" spans="1:3" ht="12.75" customHeight="1" x14ac:dyDescent="0.2">
      <c r="A23441" s="215" t="s">
        <v>24549</v>
      </c>
      <c r="B23441" s="215" t="s">
        <v>49</v>
      </c>
      <c r="C23441" s="24"/>
    </row>
    <row r="23442" spans="1:3" ht="12.75" customHeight="1" x14ac:dyDescent="0.2">
      <c r="A23442" s="215" t="s">
        <v>24550</v>
      </c>
      <c r="B23442" s="215" t="s">
        <v>49</v>
      </c>
      <c r="C23442" s="24"/>
    </row>
    <row r="23443" spans="1:3" ht="12.75" customHeight="1" x14ac:dyDescent="0.2">
      <c r="A23443" s="215" t="s">
        <v>17526</v>
      </c>
      <c r="B23443" s="215" t="s">
        <v>49</v>
      </c>
      <c r="C23443" s="24"/>
    </row>
    <row r="23444" spans="1:3" ht="12.75" customHeight="1" x14ac:dyDescent="0.2">
      <c r="A23444" s="215" t="s">
        <v>24551</v>
      </c>
      <c r="B23444" s="215" t="s">
        <v>49</v>
      </c>
      <c r="C23444" s="24"/>
    </row>
    <row r="23445" spans="1:3" ht="12.75" customHeight="1" x14ac:dyDescent="0.2">
      <c r="A23445" s="215" t="s">
        <v>17527</v>
      </c>
      <c r="B23445" s="215" t="s">
        <v>49</v>
      </c>
      <c r="C23445" s="24"/>
    </row>
    <row r="23446" spans="1:3" ht="12.75" customHeight="1" x14ac:dyDescent="0.2">
      <c r="A23446" s="215" t="s">
        <v>24552</v>
      </c>
      <c r="B23446" s="215" t="s">
        <v>49</v>
      </c>
      <c r="C23446" s="24"/>
    </row>
    <row r="23447" spans="1:3" ht="12.75" customHeight="1" x14ac:dyDescent="0.2">
      <c r="A23447" s="215" t="s">
        <v>24553</v>
      </c>
      <c r="B23447" s="215" t="s">
        <v>49</v>
      </c>
      <c r="C23447" s="24"/>
    </row>
    <row r="23448" spans="1:3" ht="12.75" customHeight="1" x14ac:dyDescent="0.2">
      <c r="A23448" s="215" t="s">
        <v>17528</v>
      </c>
      <c r="B23448" s="215" t="s">
        <v>49</v>
      </c>
      <c r="C23448" s="24"/>
    </row>
    <row r="23449" spans="1:3" ht="12.75" customHeight="1" x14ac:dyDescent="0.2">
      <c r="A23449" s="215" t="s">
        <v>24554</v>
      </c>
      <c r="B23449" s="215" t="s">
        <v>49</v>
      </c>
      <c r="C23449" s="24"/>
    </row>
    <row r="23450" spans="1:3" ht="12.75" customHeight="1" x14ac:dyDescent="0.2">
      <c r="A23450" s="215" t="s">
        <v>24555</v>
      </c>
      <c r="B23450" s="215" t="s">
        <v>49</v>
      </c>
      <c r="C23450" s="24"/>
    </row>
    <row r="23451" spans="1:3" ht="12.75" customHeight="1" x14ac:dyDescent="0.2">
      <c r="A23451" s="215" t="s">
        <v>17529</v>
      </c>
      <c r="B23451" s="215" t="s">
        <v>49</v>
      </c>
      <c r="C23451" s="24"/>
    </row>
    <row r="23452" spans="1:3" ht="12.75" customHeight="1" x14ac:dyDescent="0.2">
      <c r="A23452" s="215" t="s">
        <v>24556</v>
      </c>
      <c r="B23452" s="215" t="s">
        <v>49</v>
      </c>
      <c r="C23452" s="24"/>
    </row>
    <row r="23453" spans="1:3" ht="12.75" customHeight="1" x14ac:dyDescent="0.2">
      <c r="A23453" s="215" t="s">
        <v>17530</v>
      </c>
      <c r="B23453" s="215" t="s">
        <v>49</v>
      </c>
      <c r="C23453" s="24"/>
    </row>
    <row r="23454" spans="1:3" ht="12.75" customHeight="1" x14ac:dyDescent="0.2">
      <c r="A23454" s="215" t="s">
        <v>24557</v>
      </c>
      <c r="B23454" s="215" t="s">
        <v>49</v>
      </c>
      <c r="C23454" s="24"/>
    </row>
    <row r="23455" spans="1:3" ht="12.75" customHeight="1" x14ac:dyDescent="0.2">
      <c r="A23455" s="215" t="s">
        <v>17531</v>
      </c>
      <c r="B23455" s="215" t="s">
        <v>49</v>
      </c>
      <c r="C23455" s="24"/>
    </row>
    <row r="23456" spans="1:3" ht="12.75" customHeight="1" x14ac:dyDescent="0.2">
      <c r="A23456" s="215" t="s">
        <v>24558</v>
      </c>
      <c r="B23456" s="215" t="s">
        <v>49</v>
      </c>
      <c r="C23456" s="24"/>
    </row>
    <row r="23457" spans="1:3" ht="12.75" customHeight="1" x14ac:dyDescent="0.2">
      <c r="A23457" s="215" t="s">
        <v>24559</v>
      </c>
      <c r="B23457" s="215" t="s">
        <v>49</v>
      </c>
      <c r="C23457" s="24"/>
    </row>
    <row r="23458" spans="1:3" ht="12.75" customHeight="1" x14ac:dyDescent="0.2">
      <c r="A23458" s="215" t="s">
        <v>17532</v>
      </c>
      <c r="B23458" s="215" t="s">
        <v>49</v>
      </c>
      <c r="C23458" s="24"/>
    </row>
    <row r="23459" spans="1:3" ht="12.75" customHeight="1" x14ac:dyDescent="0.2">
      <c r="A23459" s="215" t="s">
        <v>24560</v>
      </c>
      <c r="B23459" s="215" t="s">
        <v>49</v>
      </c>
      <c r="C23459" s="24"/>
    </row>
    <row r="23460" spans="1:3" ht="12.75" customHeight="1" x14ac:dyDescent="0.2">
      <c r="A23460" s="215" t="s">
        <v>17533</v>
      </c>
      <c r="B23460" s="215" t="s">
        <v>49</v>
      </c>
      <c r="C23460" s="24"/>
    </row>
    <row r="23461" spans="1:3" ht="12.75" customHeight="1" x14ac:dyDescent="0.2">
      <c r="A23461" s="215" t="s">
        <v>24561</v>
      </c>
      <c r="B23461" s="215" t="s">
        <v>49</v>
      </c>
      <c r="C23461" s="24"/>
    </row>
    <row r="23462" spans="1:3" ht="12.75" customHeight="1" x14ac:dyDescent="0.2">
      <c r="A23462" s="215" t="s">
        <v>24562</v>
      </c>
      <c r="B23462" s="215" t="s">
        <v>49</v>
      </c>
      <c r="C23462" s="24"/>
    </row>
    <row r="23463" spans="1:3" ht="12.75" customHeight="1" x14ac:dyDescent="0.2">
      <c r="A23463" s="215" t="s">
        <v>24563</v>
      </c>
      <c r="B23463" s="215" t="s">
        <v>49</v>
      </c>
      <c r="C23463" s="24"/>
    </row>
    <row r="23464" spans="1:3" ht="12.75" customHeight="1" x14ac:dyDescent="0.2">
      <c r="A23464" s="215" t="s">
        <v>24564</v>
      </c>
      <c r="B23464" s="215" t="s">
        <v>49</v>
      </c>
      <c r="C23464" s="24"/>
    </row>
    <row r="23465" spans="1:3" ht="12.75" customHeight="1" x14ac:dyDescent="0.2">
      <c r="A23465" s="215" t="s">
        <v>24565</v>
      </c>
      <c r="B23465" s="215" t="s">
        <v>49</v>
      </c>
      <c r="C23465" s="24"/>
    </row>
    <row r="23466" spans="1:3" ht="12.75" customHeight="1" x14ac:dyDescent="0.2">
      <c r="A23466" s="215" t="s">
        <v>24566</v>
      </c>
      <c r="B23466" s="215" t="s">
        <v>49</v>
      </c>
      <c r="C23466" s="24"/>
    </row>
    <row r="23467" spans="1:3" ht="12.75" customHeight="1" x14ac:dyDescent="0.2">
      <c r="A23467" s="215" t="s">
        <v>17534</v>
      </c>
      <c r="B23467" s="215" t="s">
        <v>49</v>
      </c>
      <c r="C23467" s="24"/>
    </row>
    <row r="23468" spans="1:3" ht="12.75" customHeight="1" x14ac:dyDescent="0.2">
      <c r="A23468" s="215" t="s">
        <v>24567</v>
      </c>
      <c r="B23468" s="215" t="s">
        <v>49</v>
      </c>
      <c r="C23468" s="24"/>
    </row>
    <row r="23469" spans="1:3" ht="12.75" customHeight="1" x14ac:dyDescent="0.2">
      <c r="A23469" s="215" t="s">
        <v>24568</v>
      </c>
      <c r="B23469" s="215" t="s">
        <v>49</v>
      </c>
      <c r="C23469" s="24"/>
    </row>
    <row r="23470" spans="1:3" ht="12.75" customHeight="1" x14ac:dyDescent="0.2">
      <c r="A23470" s="215" t="s">
        <v>24734</v>
      </c>
      <c r="B23470" s="215" t="s">
        <v>49</v>
      </c>
      <c r="C23470" s="24"/>
    </row>
    <row r="23471" spans="1:3" ht="12.75" customHeight="1" x14ac:dyDescent="0.2">
      <c r="A23471" s="215" t="s">
        <v>17642</v>
      </c>
      <c r="B23471" s="215" t="s">
        <v>49</v>
      </c>
      <c r="C23471" s="24"/>
    </row>
    <row r="23472" spans="1:3" ht="12.75" customHeight="1" x14ac:dyDescent="0.2">
      <c r="A23472" s="215" t="s">
        <v>2828</v>
      </c>
      <c r="B23472" s="215" t="s">
        <v>49</v>
      </c>
      <c r="C23472" s="24"/>
    </row>
    <row r="23473" spans="1:3" ht="12.75" customHeight="1" x14ac:dyDescent="0.2">
      <c r="A23473" s="215" t="s">
        <v>17535</v>
      </c>
      <c r="B23473" s="215" t="s">
        <v>49</v>
      </c>
      <c r="C23473" s="24"/>
    </row>
    <row r="23474" spans="1:3" ht="12.75" customHeight="1" x14ac:dyDescent="0.2">
      <c r="A23474" s="215" t="s">
        <v>2829</v>
      </c>
      <c r="B23474" s="215" t="s">
        <v>49</v>
      </c>
      <c r="C23474" s="24"/>
    </row>
    <row r="23475" spans="1:3" ht="12.75" customHeight="1" x14ac:dyDescent="0.2">
      <c r="A23475" s="215" t="s">
        <v>17536</v>
      </c>
      <c r="B23475" s="215" t="s">
        <v>49</v>
      </c>
      <c r="C23475" s="24"/>
    </row>
    <row r="23476" spans="1:3" ht="12.75" customHeight="1" x14ac:dyDescent="0.2">
      <c r="A23476" s="215" t="s">
        <v>19593</v>
      </c>
      <c r="B23476" s="215" t="s">
        <v>49</v>
      </c>
      <c r="C23476" s="24"/>
    </row>
    <row r="23477" spans="1:3" ht="12.75" customHeight="1" x14ac:dyDescent="0.2">
      <c r="A23477" s="215" t="s">
        <v>24569</v>
      </c>
      <c r="B23477" s="215" t="s">
        <v>49</v>
      </c>
      <c r="C23477" s="24"/>
    </row>
    <row r="23478" spans="1:3" ht="12.75" customHeight="1" x14ac:dyDescent="0.2">
      <c r="A23478" s="215" t="s">
        <v>2830</v>
      </c>
      <c r="B23478" s="215" t="s">
        <v>49</v>
      </c>
      <c r="C23478" s="24"/>
    </row>
    <row r="23479" spans="1:3" ht="12.75" customHeight="1" x14ac:dyDescent="0.2">
      <c r="A23479" s="215" t="s">
        <v>17537</v>
      </c>
      <c r="B23479" s="215" t="s">
        <v>49</v>
      </c>
      <c r="C23479" s="24"/>
    </row>
    <row r="23480" spans="1:3" ht="12.75" customHeight="1" x14ac:dyDescent="0.2">
      <c r="A23480" s="215" t="s">
        <v>24650</v>
      </c>
      <c r="B23480" s="215" t="s">
        <v>49</v>
      </c>
      <c r="C23480" s="24"/>
    </row>
    <row r="23481" spans="1:3" ht="12.75" customHeight="1" x14ac:dyDescent="0.2">
      <c r="A23481" s="215" t="s">
        <v>24651</v>
      </c>
      <c r="B23481" s="215" t="s">
        <v>49</v>
      </c>
      <c r="C23481" s="24"/>
    </row>
    <row r="23482" spans="1:3" ht="12.75" customHeight="1" x14ac:dyDescent="0.2">
      <c r="A23482" s="215" t="s">
        <v>24652</v>
      </c>
      <c r="B23482" s="215" t="s">
        <v>49</v>
      </c>
      <c r="C23482" s="24"/>
    </row>
    <row r="23483" spans="1:3" ht="12.75" customHeight="1" x14ac:dyDescent="0.2">
      <c r="A23483" s="215" t="s">
        <v>2831</v>
      </c>
      <c r="B23483" s="215" t="s">
        <v>49</v>
      </c>
      <c r="C23483" s="24"/>
    </row>
    <row r="23484" spans="1:3" ht="12.75" customHeight="1" x14ac:dyDescent="0.2">
      <c r="A23484" s="215" t="s">
        <v>17538</v>
      </c>
      <c r="B23484" s="215" t="s">
        <v>49</v>
      </c>
      <c r="C23484" s="24"/>
    </row>
    <row r="23485" spans="1:3" ht="12.75" customHeight="1" x14ac:dyDescent="0.2">
      <c r="A23485" s="215" t="s">
        <v>24629</v>
      </c>
      <c r="B23485" s="215" t="s">
        <v>49</v>
      </c>
      <c r="C23485" s="24"/>
    </row>
    <row r="23486" spans="1:3" ht="12.75" customHeight="1" x14ac:dyDescent="0.2">
      <c r="A23486" s="215" t="s">
        <v>19668</v>
      </c>
      <c r="B23486" s="215" t="s">
        <v>49</v>
      </c>
      <c r="C23486" s="24"/>
    </row>
    <row r="23487" spans="1:3" ht="12.75" customHeight="1" x14ac:dyDescent="0.2">
      <c r="A23487" s="215" t="s">
        <v>19671</v>
      </c>
      <c r="B23487" s="215" t="s">
        <v>49</v>
      </c>
      <c r="C23487" s="24"/>
    </row>
    <row r="23488" spans="1:3" ht="12.75" customHeight="1" x14ac:dyDescent="0.2">
      <c r="A23488" s="215" t="s">
        <v>24735</v>
      </c>
      <c r="B23488" s="215" t="s">
        <v>49</v>
      </c>
      <c r="C23488" s="24"/>
    </row>
    <row r="23489" spans="1:3" ht="12.75" customHeight="1" x14ac:dyDescent="0.2">
      <c r="A23489" s="215" t="s">
        <v>19659</v>
      </c>
      <c r="B23489" s="215" t="s">
        <v>49</v>
      </c>
      <c r="C23489" s="24"/>
    </row>
    <row r="23490" spans="1:3" ht="12.75" customHeight="1" x14ac:dyDescent="0.2">
      <c r="A23490" s="215" t="s">
        <v>19661</v>
      </c>
      <c r="B23490" s="215" t="s">
        <v>49</v>
      </c>
      <c r="C23490" s="24"/>
    </row>
    <row r="23491" spans="1:3" ht="12.75" customHeight="1" x14ac:dyDescent="0.2">
      <c r="A23491" s="215" t="s">
        <v>2832</v>
      </c>
      <c r="B23491" s="215" t="s">
        <v>49</v>
      </c>
      <c r="C23491" s="24"/>
    </row>
    <row r="23492" spans="1:3" ht="12.75" customHeight="1" x14ac:dyDescent="0.2">
      <c r="A23492" s="215" t="s">
        <v>17539</v>
      </c>
      <c r="B23492" s="215" t="s">
        <v>49</v>
      </c>
      <c r="C23492" s="24"/>
    </row>
    <row r="23493" spans="1:3" ht="12.75" customHeight="1" x14ac:dyDescent="0.2">
      <c r="A23493" s="215" t="s">
        <v>17540</v>
      </c>
      <c r="B23493" s="215" t="s">
        <v>49</v>
      </c>
      <c r="C23493" s="24"/>
    </row>
    <row r="23494" spans="1:3" ht="12.75" customHeight="1" x14ac:dyDescent="0.2">
      <c r="A23494" s="215" t="s">
        <v>17541</v>
      </c>
      <c r="B23494" s="215" t="s">
        <v>49</v>
      </c>
      <c r="C23494" s="24"/>
    </row>
    <row r="23495" spans="1:3" ht="12.75" customHeight="1" x14ac:dyDescent="0.2">
      <c r="A23495" s="215" t="s">
        <v>24586</v>
      </c>
      <c r="B23495" s="215" t="s">
        <v>49</v>
      </c>
      <c r="C23495" s="24"/>
    </row>
    <row r="23496" spans="1:3" ht="12.75" customHeight="1" x14ac:dyDescent="0.2">
      <c r="A23496" s="215" t="s">
        <v>24587</v>
      </c>
      <c r="B23496" s="215" t="s">
        <v>49</v>
      </c>
      <c r="C23496" s="24"/>
    </row>
    <row r="23497" spans="1:3" ht="12.75" customHeight="1" x14ac:dyDescent="0.2">
      <c r="A23497" s="215" t="s">
        <v>17542</v>
      </c>
      <c r="B23497" s="215" t="s">
        <v>49</v>
      </c>
      <c r="C23497" s="24"/>
    </row>
    <row r="23498" spans="1:3" ht="12.75" customHeight="1" x14ac:dyDescent="0.2">
      <c r="A23498" s="215" t="s">
        <v>2833</v>
      </c>
      <c r="B23498" s="215" t="s">
        <v>49</v>
      </c>
      <c r="C23498" s="24"/>
    </row>
    <row r="23499" spans="1:3" ht="12.75" customHeight="1" x14ac:dyDescent="0.2">
      <c r="A23499" s="215" t="s">
        <v>24588</v>
      </c>
      <c r="B23499" s="215" t="s">
        <v>49</v>
      </c>
      <c r="C23499" s="24"/>
    </row>
    <row r="23500" spans="1:3" ht="12.75" customHeight="1" x14ac:dyDescent="0.2">
      <c r="A23500" s="215" t="s">
        <v>24589</v>
      </c>
      <c r="B23500" s="215" t="s">
        <v>49</v>
      </c>
      <c r="C23500" s="24"/>
    </row>
    <row r="23501" spans="1:3" ht="12.75" customHeight="1" x14ac:dyDescent="0.2">
      <c r="A23501" s="215" t="s">
        <v>2834</v>
      </c>
      <c r="B23501" s="215" t="s">
        <v>49</v>
      </c>
      <c r="C23501" s="24"/>
    </row>
    <row r="23502" spans="1:3" ht="12.75" customHeight="1" x14ac:dyDescent="0.2">
      <c r="A23502" s="215" t="s">
        <v>17544</v>
      </c>
      <c r="B23502" s="215" t="s">
        <v>49</v>
      </c>
      <c r="C23502" s="24"/>
    </row>
    <row r="23503" spans="1:3" ht="12.75" customHeight="1" x14ac:dyDescent="0.2">
      <c r="A23503" s="215" t="s">
        <v>2835</v>
      </c>
      <c r="B23503" s="215" t="s">
        <v>49</v>
      </c>
      <c r="C23503" s="24"/>
    </row>
    <row r="23504" spans="1:3" ht="12.75" customHeight="1" x14ac:dyDescent="0.2">
      <c r="A23504" s="215" t="s">
        <v>2836</v>
      </c>
      <c r="B23504" s="215" t="s">
        <v>49</v>
      </c>
      <c r="C23504" s="24"/>
    </row>
    <row r="23505" spans="1:3" ht="12.75" customHeight="1" x14ac:dyDescent="0.2">
      <c r="A23505" s="215" t="s">
        <v>17546</v>
      </c>
      <c r="B23505" s="215" t="s">
        <v>49</v>
      </c>
      <c r="C23505" s="24"/>
    </row>
    <row r="23506" spans="1:3" ht="12.75" customHeight="1" x14ac:dyDescent="0.2">
      <c r="A23506" s="215" t="s">
        <v>24630</v>
      </c>
      <c r="B23506" s="215" t="s">
        <v>49</v>
      </c>
      <c r="C23506" s="24"/>
    </row>
    <row r="23507" spans="1:3" ht="12.75" customHeight="1" x14ac:dyDescent="0.2">
      <c r="A23507" s="215" t="s">
        <v>24701</v>
      </c>
      <c r="B23507" s="215" t="s">
        <v>49</v>
      </c>
      <c r="C23507" s="24"/>
    </row>
    <row r="23508" spans="1:3" ht="12.75" customHeight="1" x14ac:dyDescent="0.2">
      <c r="A23508" s="268" t="s">
        <v>19547</v>
      </c>
      <c r="B23508" s="268" t="s">
        <v>49</v>
      </c>
      <c r="C23508" s="24"/>
    </row>
    <row r="23509" spans="1:3" ht="12.75" customHeight="1" x14ac:dyDescent="0.2">
      <c r="A23509" s="215" t="s">
        <v>2837</v>
      </c>
      <c r="B23509" s="215" t="s">
        <v>49</v>
      </c>
      <c r="C23509" s="24"/>
    </row>
    <row r="23510" spans="1:3" ht="12.75" customHeight="1" x14ac:dyDescent="0.2">
      <c r="A23510" s="215" t="s">
        <v>17547</v>
      </c>
      <c r="B23510" s="215" t="s">
        <v>49</v>
      </c>
      <c r="C23510" s="24"/>
    </row>
    <row r="23511" spans="1:3" ht="12.75" customHeight="1" x14ac:dyDescent="0.2">
      <c r="A23511" s="215" t="s">
        <v>17548</v>
      </c>
      <c r="B23511" s="215" t="s">
        <v>49</v>
      </c>
      <c r="C23511" s="24"/>
    </row>
    <row r="23512" spans="1:3" ht="12.75" customHeight="1" x14ac:dyDescent="0.2">
      <c r="A23512" s="215" t="s">
        <v>24659</v>
      </c>
      <c r="B23512" s="215" t="s">
        <v>49</v>
      </c>
      <c r="C23512" s="24"/>
    </row>
    <row r="23513" spans="1:3" ht="12.75" customHeight="1" x14ac:dyDescent="0.2">
      <c r="A23513" s="215" t="s">
        <v>17549</v>
      </c>
      <c r="B23513" s="215" t="s">
        <v>49</v>
      </c>
      <c r="C23513" s="24"/>
    </row>
    <row r="23514" spans="1:3" ht="12.75" customHeight="1" x14ac:dyDescent="0.2">
      <c r="A23514" s="215" t="s">
        <v>2838</v>
      </c>
      <c r="B23514" s="215" t="s">
        <v>49</v>
      </c>
      <c r="C23514" s="24"/>
    </row>
    <row r="23515" spans="1:3" ht="12.75" customHeight="1" x14ac:dyDescent="0.2">
      <c r="A23515" s="215" t="s">
        <v>2839</v>
      </c>
      <c r="B23515" s="215" t="s">
        <v>49</v>
      </c>
      <c r="C23515" s="24"/>
    </row>
    <row r="23516" spans="1:3" ht="12.75" customHeight="1" x14ac:dyDescent="0.2">
      <c r="A23516" s="215" t="s">
        <v>17552</v>
      </c>
      <c r="B23516" s="215" t="s">
        <v>49</v>
      </c>
      <c r="C23516" s="24"/>
    </row>
    <row r="23517" spans="1:3" ht="12.75" customHeight="1" x14ac:dyDescent="0.2">
      <c r="A23517" s="215" t="s">
        <v>17553</v>
      </c>
      <c r="B23517" s="215" t="s">
        <v>49</v>
      </c>
      <c r="C23517" s="24"/>
    </row>
    <row r="23518" spans="1:3" ht="12.75" customHeight="1" x14ac:dyDescent="0.2">
      <c r="A23518" s="215" t="s">
        <v>2840</v>
      </c>
      <c r="B23518" s="215" t="s">
        <v>49</v>
      </c>
      <c r="C23518" s="24"/>
    </row>
    <row r="23519" spans="1:3" ht="12.75" customHeight="1" x14ac:dyDescent="0.2">
      <c r="A23519" s="215" t="s">
        <v>17554</v>
      </c>
      <c r="B23519" s="215" t="s">
        <v>49</v>
      </c>
      <c r="C23519" s="24"/>
    </row>
    <row r="23520" spans="1:3" ht="12.75" customHeight="1" x14ac:dyDescent="0.2">
      <c r="A23520" s="215" t="s">
        <v>24712</v>
      </c>
      <c r="B23520" s="215" t="s">
        <v>49</v>
      </c>
      <c r="C23520" s="24"/>
    </row>
    <row r="23521" spans="1:3" ht="12.75" customHeight="1" x14ac:dyDescent="0.2">
      <c r="A23521" s="215" t="s">
        <v>2841</v>
      </c>
      <c r="B23521" s="215" t="s">
        <v>49</v>
      </c>
      <c r="C23521" s="24"/>
    </row>
    <row r="23522" spans="1:3" ht="12.75" customHeight="1" x14ac:dyDescent="0.2">
      <c r="A23522" s="215" t="s">
        <v>17555</v>
      </c>
      <c r="B23522" s="215" t="s">
        <v>49</v>
      </c>
      <c r="C23522" s="24"/>
    </row>
    <row r="23523" spans="1:3" ht="12.75" customHeight="1" x14ac:dyDescent="0.2">
      <c r="A23523" s="215" t="s">
        <v>2842</v>
      </c>
      <c r="B23523" s="215" t="s">
        <v>49</v>
      </c>
      <c r="C23523" s="24"/>
    </row>
    <row r="23524" spans="1:3" ht="12.75" customHeight="1" x14ac:dyDescent="0.2">
      <c r="A23524" s="215" t="s">
        <v>17556</v>
      </c>
      <c r="B23524" s="215" t="s">
        <v>49</v>
      </c>
      <c r="C23524" s="24"/>
    </row>
    <row r="23525" spans="1:3" ht="12.75" customHeight="1" x14ac:dyDescent="0.2">
      <c r="A23525" s="215" t="s">
        <v>2843</v>
      </c>
      <c r="B23525" s="215" t="s">
        <v>49</v>
      </c>
      <c r="C23525" s="24"/>
    </row>
    <row r="23526" spans="1:3" ht="12.75" customHeight="1" x14ac:dyDescent="0.2">
      <c r="A23526" s="215" t="s">
        <v>17557</v>
      </c>
      <c r="B23526" s="215" t="s">
        <v>49</v>
      </c>
      <c r="C23526" s="24"/>
    </row>
    <row r="23527" spans="1:3" ht="12.75" customHeight="1" x14ac:dyDescent="0.2">
      <c r="A23527" s="215" t="s">
        <v>2844</v>
      </c>
      <c r="B23527" s="215" t="s">
        <v>49</v>
      </c>
      <c r="C23527" s="24"/>
    </row>
    <row r="23528" spans="1:3" ht="12.75" customHeight="1" x14ac:dyDescent="0.2">
      <c r="A23528" s="215" t="s">
        <v>17558</v>
      </c>
      <c r="B23528" s="215" t="s">
        <v>49</v>
      </c>
      <c r="C23528" s="24"/>
    </row>
    <row r="23529" spans="1:3" ht="12.75" customHeight="1" x14ac:dyDescent="0.2">
      <c r="A23529" s="215" t="s">
        <v>17643</v>
      </c>
      <c r="B23529" s="215" t="s">
        <v>49</v>
      </c>
      <c r="C23529" s="24"/>
    </row>
    <row r="23530" spans="1:3" ht="12.75" customHeight="1" x14ac:dyDescent="0.2">
      <c r="A23530" s="215" t="s">
        <v>17644</v>
      </c>
      <c r="B23530" s="215" t="s">
        <v>49</v>
      </c>
      <c r="C23530" s="24"/>
    </row>
    <row r="23531" spans="1:3" ht="12.75" customHeight="1" x14ac:dyDescent="0.2">
      <c r="A23531" s="215" t="s">
        <v>24702</v>
      </c>
      <c r="B23531" s="215" t="s">
        <v>49</v>
      </c>
      <c r="C23531" s="24"/>
    </row>
    <row r="23532" spans="1:3" ht="12.75" customHeight="1" x14ac:dyDescent="0.2">
      <c r="A23532" s="215" t="s">
        <v>19665</v>
      </c>
      <c r="B23532" s="215" t="s">
        <v>49</v>
      </c>
      <c r="C23532" s="24"/>
    </row>
    <row r="23533" spans="1:3" ht="12.75" customHeight="1" x14ac:dyDescent="0.2">
      <c r="A23533" s="215" t="s">
        <v>19690</v>
      </c>
      <c r="B23533" s="215" t="s">
        <v>49</v>
      </c>
      <c r="C23533" s="24"/>
    </row>
    <row r="23534" spans="1:3" ht="12.75" customHeight="1" x14ac:dyDescent="0.2">
      <c r="A23534" s="215" t="s">
        <v>2845</v>
      </c>
      <c r="B23534" s="215" t="s">
        <v>49</v>
      </c>
      <c r="C23534" s="24"/>
    </row>
    <row r="23535" spans="1:3" ht="12.75" customHeight="1" x14ac:dyDescent="0.2">
      <c r="A23535" s="215" t="s">
        <v>17559</v>
      </c>
      <c r="B23535" s="215" t="s">
        <v>49</v>
      </c>
      <c r="C23535" s="24"/>
    </row>
    <row r="23536" spans="1:3" ht="12.75" customHeight="1" x14ac:dyDescent="0.2">
      <c r="A23536" s="215" t="s">
        <v>2846</v>
      </c>
      <c r="B23536" s="215" t="s">
        <v>49</v>
      </c>
      <c r="C23536" s="24"/>
    </row>
    <row r="23537" spans="1:3" ht="12.75" customHeight="1" x14ac:dyDescent="0.2">
      <c r="A23537" s="215" t="s">
        <v>17560</v>
      </c>
      <c r="B23537" s="215" t="s">
        <v>49</v>
      </c>
      <c r="C23537" s="24"/>
    </row>
    <row r="23538" spans="1:3" ht="12.75" customHeight="1" x14ac:dyDescent="0.2">
      <c r="A23538" s="215" t="s">
        <v>17646</v>
      </c>
      <c r="B23538" s="215" t="s">
        <v>49</v>
      </c>
      <c r="C23538" s="24"/>
    </row>
    <row r="23539" spans="1:3" ht="12.75" customHeight="1" x14ac:dyDescent="0.2">
      <c r="A23539" s="215" t="s">
        <v>19662</v>
      </c>
      <c r="B23539" s="215" t="s">
        <v>49</v>
      </c>
      <c r="C23539" s="24"/>
    </row>
    <row r="23540" spans="1:3" ht="12.75" customHeight="1" x14ac:dyDescent="0.2">
      <c r="A23540" s="215" t="s">
        <v>19674</v>
      </c>
      <c r="B23540" s="215" t="s">
        <v>49</v>
      </c>
      <c r="C23540" s="24"/>
    </row>
    <row r="23541" spans="1:3" ht="12.75" customHeight="1" x14ac:dyDescent="0.2">
      <c r="A23541" s="215" t="s">
        <v>17562</v>
      </c>
      <c r="B23541" s="215" t="s">
        <v>49</v>
      </c>
      <c r="C23541" s="24"/>
    </row>
    <row r="23542" spans="1:3" ht="12.75" customHeight="1" x14ac:dyDescent="0.2">
      <c r="A23542" s="215" t="s">
        <v>17647</v>
      </c>
      <c r="B23542" s="215" t="s">
        <v>49</v>
      </c>
      <c r="C23542" s="24"/>
    </row>
    <row r="23543" spans="1:3" ht="12.75" customHeight="1" x14ac:dyDescent="0.2">
      <c r="A23543" s="215" t="s">
        <v>2848</v>
      </c>
      <c r="B23543" s="215" t="s">
        <v>49</v>
      </c>
      <c r="C23543" s="24"/>
    </row>
    <row r="23544" spans="1:3" ht="12.75" customHeight="1" x14ac:dyDescent="0.2">
      <c r="A23544" s="215" t="s">
        <v>17563</v>
      </c>
      <c r="B23544" s="215" t="s">
        <v>49</v>
      </c>
      <c r="C23544" s="24"/>
    </row>
    <row r="23545" spans="1:3" ht="12.75" customHeight="1" x14ac:dyDescent="0.2">
      <c r="A23545" s="215" t="s">
        <v>2849</v>
      </c>
      <c r="B23545" s="215" t="s">
        <v>49</v>
      </c>
      <c r="C23545" s="24"/>
    </row>
    <row r="23546" spans="1:3" ht="12.75" customHeight="1" x14ac:dyDescent="0.2">
      <c r="A23546" s="215" t="s">
        <v>17564</v>
      </c>
      <c r="B23546" s="215" t="s">
        <v>49</v>
      </c>
      <c r="C23546" s="24"/>
    </row>
    <row r="23547" spans="1:3" ht="12.75" customHeight="1" x14ac:dyDescent="0.2">
      <c r="A23547" s="215" t="s">
        <v>17648</v>
      </c>
      <c r="B23547" s="215" t="s">
        <v>49</v>
      </c>
      <c r="C23547" s="24"/>
    </row>
    <row r="23548" spans="1:3" ht="12.75" customHeight="1" x14ac:dyDescent="0.2">
      <c r="A23548" s="215" t="s">
        <v>17649</v>
      </c>
      <c r="B23548" s="215" t="s">
        <v>49</v>
      </c>
      <c r="C23548" s="24"/>
    </row>
    <row r="23549" spans="1:3" ht="12.75" customHeight="1" x14ac:dyDescent="0.2">
      <c r="A23549" s="215" t="s">
        <v>17650</v>
      </c>
      <c r="B23549" s="215" t="s">
        <v>49</v>
      </c>
      <c r="C23549" s="24"/>
    </row>
    <row r="23550" spans="1:3" ht="12.75" customHeight="1" x14ac:dyDescent="0.2">
      <c r="A23550" s="215" t="s">
        <v>17651</v>
      </c>
      <c r="B23550" s="215" t="s">
        <v>49</v>
      </c>
      <c r="C23550" s="24"/>
    </row>
    <row r="23551" spans="1:3" ht="12.75" customHeight="1" x14ac:dyDescent="0.2">
      <c r="A23551" s="215" t="s">
        <v>24713</v>
      </c>
      <c r="B23551" s="215" t="s">
        <v>49</v>
      </c>
      <c r="C23551" s="24"/>
    </row>
    <row r="23552" spans="1:3" ht="12.75" customHeight="1" x14ac:dyDescent="0.2">
      <c r="A23552" s="215" t="s">
        <v>2850</v>
      </c>
      <c r="B23552" s="215" t="s">
        <v>49</v>
      </c>
      <c r="C23552" s="24"/>
    </row>
    <row r="23553" spans="1:3" ht="12.75" customHeight="1" x14ac:dyDescent="0.2">
      <c r="A23553" s="215" t="s">
        <v>17565</v>
      </c>
      <c r="B23553" s="215" t="s">
        <v>49</v>
      </c>
      <c r="C23553" s="24"/>
    </row>
    <row r="23554" spans="1:3" ht="12.75" customHeight="1" x14ac:dyDescent="0.2">
      <c r="A23554" s="215" t="s">
        <v>2851</v>
      </c>
      <c r="B23554" s="215" t="s">
        <v>49</v>
      </c>
      <c r="C23554" s="24"/>
    </row>
    <row r="23555" spans="1:3" ht="12.75" customHeight="1" x14ac:dyDescent="0.2">
      <c r="A23555" s="215" t="s">
        <v>17566</v>
      </c>
      <c r="B23555" s="215" t="s">
        <v>49</v>
      </c>
      <c r="C23555" s="24"/>
    </row>
    <row r="23556" spans="1:3" ht="12.75" customHeight="1" x14ac:dyDescent="0.2">
      <c r="A23556" s="215" t="s">
        <v>2852</v>
      </c>
      <c r="B23556" s="215" t="s">
        <v>49</v>
      </c>
      <c r="C23556" s="24"/>
    </row>
    <row r="23557" spans="1:3" ht="12.75" customHeight="1" x14ac:dyDescent="0.2">
      <c r="A23557" s="215" t="s">
        <v>17567</v>
      </c>
      <c r="B23557" s="215" t="s">
        <v>49</v>
      </c>
      <c r="C23557" s="24"/>
    </row>
    <row r="23558" spans="1:3" ht="12.75" customHeight="1" x14ac:dyDescent="0.2">
      <c r="A23558" s="215" t="s">
        <v>24737</v>
      </c>
      <c r="B23558" s="215" t="s">
        <v>49</v>
      </c>
      <c r="C23558" s="24"/>
    </row>
    <row r="23559" spans="1:3" ht="12.75" customHeight="1" x14ac:dyDescent="0.2">
      <c r="A23559" s="215" t="s">
        <v>2853</v>
      </c>
      <c r="B23559" s="215" t="s">
        <v>49</v>
      </c>
      <c r="C23559" s="24"/>
    </row>
    <row r="23560" spans="1:3" ht="12.75" customHeight="1" x14ac:dyDescent="0.2">
      <c r="A23560" s="215" t="s">
        <v>17568</v>
      </c>
      <c r="B23560" s="215" t="s">
        <v>49</v>
      </c>
      <c r="C23560" s="24"/>
    </row>
    <row r="23561" spans="1:3" ht="12.75" customHeight="1" x14ac:dyDescent="0.2">
      <c r="A23561" s="215" t="s">
        <v>17652</v>
      </c>
      <c r="B23561" s="215" t="s">
        <v>49</v>
      </c>
      <c r="C23561" s="24"/>
    </row>
    <row r="23562" spans="1:3" ht="12.75" customHeight="1" x14ac:dyDescent="0.2">
      <c r="A23562" s="215" t="s">
        <v>2854</v>
      </c>
      <c r="B23562" s="215" t="s">
        <v>49</v>
      </c>
      <c r="C23562" s="24"/>
    </row>
    <row r="23563" spans="1:3" ht="12.75" customHeight="1" x14ac:dyDescent="0.2">
      <c r="A23563" s="215" t="s">
        <v>17569</v>
      </c>
      <c r="B23563" s="215" t="s">
        <v>49</v>
      </c>
      <c r="C23563" s="24"/>
    </row>
    <row r="23564" spans="1:3" ht="12.75" customHeight="1" x14ac:dyDescent="0.2">
      <c r="A23564" s="215" t="s">
        <v>2855</v>
      </c>
      <c r="B23564" s="215" t="s">
        <v>49</v>
      </c>
      <c r="C23564" s="24"/>
    </row>
    <row r="23565" spans="1:3" ht="12.75" customHeight="1" x14ac:dyDescent="0.2">
      <c r="A23565" s="215" t="s">
        <v>17570</v>
      </c>
      <c r="B23565" s="215" t="s">
        <v>49</v>
      </c>
      <c r="C23565" s="24"/>
    </row>
    <row r="23566" spans="1:3" ht="12.75" customHeight="1" x14ac:dyDescent="0.2">
      <c r="A23566" s="215" t="s">
        <v>17653</v>
      </c>
      <c r="B23566" s="215" t="s">
        <v>49</v>
      </c>
      <c r="C23566" s="24"/>
    </row>
    <row r="23567" spans="1:3" ht="12.75" customHeight="1" x14ac:dyDescent="0.2">
      <c r="A23567" s="215" t="s">
        <v>17654</v>
      </c>
      <c r="B23567" s="215" t="s">
        <v>49</v>
      </c>
      <c r="C23567" s="24"/>
    </row>
    <row r="23568" spans="1:3" ht="12.75" customHeight="1" x14ac:dyDescent="0.2">
      <c r="A23568" s="215" t="s">
        <v>17655</v>
      </c>
      <c r="B23568" s="215" t="s">
        <v>49</v>
      </c>
      <c r="C23568" s="24"/>
    </row>
    <row r="23569" spans="1:3" ht="12.75" customHeight="1" x14ac:dyDescent="0.2">
      <c r="A23569" s="215" t="s">
        <v>17657</v>
      </c>
      <c r="B23569" s="215" t="s">
        <v>49</v>
      </c>
      <c r="C23569" s="24"/>
    </row>
    <row r="23570" spans="1:3" ht="12.75" customHeight="1" x14ac:dyDescent="0.2">
      <c r="A23570" s="215" t="s">
        <v>19554</v>
      </c>
      <c r="B23570" s="215" t="s">
        <v>49</v>
      </c>
      <c r="C23570" s="24"/>
    </row>
    <row r="23571" spans="1:3" ht="12.75" customHeight="1" x14ac:dyDescent="0.2">
      <c r="A23571" s="215" t="s">
        <v>2856</v>
      </c>
      <c r="B23571" s="215" t="s">
        <v>49</v>
      </c>
      <c r="C23571" s="24"/>
    </row>
    <row r="23572" spans="1:3" ht="12.75" customHeight="1" x14ac:dyDescent="0.2">
      <c r="A23572" s="215" t="s">
        <v>17571</v>
      </c>
      <c r="B23572" s="215" t="s">
        <v>49</v>
      </c>
      <c r="C23572" s="24"/>
    </row>
    <row r="23573" spans="1:3" ht="12.75" customHeight="1" x14ac:dyDescent="0.2">
      <c r="A23573" s="215" t="s">
        <v>17572</v>
      </c>
      <c r="B23573" s="215" t="s">
        <v>49</v>
      </c>
      <c r="C23573" s="24"/>
    </row>
    <row r="23574" spans="1:3" ht="12.75" customHeight="1" x14ac:dyDescent="0.2">
      <c r="A23574" s="215" t="s">
        <v>2857</v>
      </c>
      <c r="B23574" s="215" t="s">
        <v>49</v>
      </c>
      <c r="C23574" s="24"/>
    </row>
    <row r="23575" spans="1:3" ht="12.75" customHeight="1" x14ac:dyDescent="0.2">
      <c r="A23575" s="215" t="s">
        <v>17573</v>
      </c>
      <c r="B23575" s="215" t="s">
        <v>49</v>
      </c>
      <c r="C23575" s="24"/>
    </row>
    <row r="23576" spans="1:3" ht="12.75" customHeight="1" x14ac:dyDescent="0.2">
      <c r="A23576" s="215" t="s">
        <v>2858</v>
      </c>
      <c r="B23576" s="215" t="s">
        <v>49</v>
      </c>
      <c r="C23576" s="24"/>
    </row>
    <row r="23577" spans="1:3" ht="12.75" customHeight="1" x14ac:dyDescent="0.2">
      <c r="A23577" s="215" t="s">
        <v>17574</v>
      </c>
      <c r="B23577" s="215" t="s">
        <v>49</v>
      </c>
      <c r="C23577" s="24"/>
    </row>
    <row r="23578" spans="1:3" ht="12.75" customHeight="1" x14ac:dyDescent="0.2">
      <c r="A23578" s="215" t="s">
        <v>2859</v>
      </c>
      <c r="B23578" s="215" t="s">
        <v>49</v>
      </c>
      <c r="C23578" s="24"/>
    </row>
    <row r="23579" spans="1:3" ht="12.75" customHeight="1" x14ac:dyDescent="0.2">
      <c r="A23579" s="215" t="s">
        <v>17575</v>
      </c>
      <c r="B23579" s="215" t="s">
        <v>49</v>
      </c>
      <c r="C23579" s="24"/>
    </row>
    <row r="23580" spans="1:3" ht="12.75" customHeight="1" x14ac:dyDescent="0.2">
      <c r="A23580" s="215" t="s">
        <v>17576</v>
      </c>
      <c r="B23580" s="215" t="s">
        <v>49</v>
      </c>
      <c r="C23580" s="24"/>
    </row>
    <row r="23581" spans="1:3" ht="12.75" customHeight="1" x14ac:dyDescent="0.2">
      <c r="A23581" s="215" t="s">
        <v>2860</v>
      </c>
      <c r="B23581" s="215" t="s">
        <v>49</v>
      </c>
      <c r="C23581" s="24"/>
    </row>
    <row r="23582" spans="1:3" ht="12.75" customHeight="1" x14ac:dyDescent="0.2">
      <c r="A23582" s="215" t="s">
        <v>17577</v>
      </c>
      <c r="B23582" s="215" t="s">
        <v>49</v>
      </c>
      <c r="C23582" s="24"/>
    </row>
    <row r="23583" spans="1:3" ht="12.75" customHeight="1" x14ac:dyDescent="0.2">
      <c r="A23583" s="215" t="s">
        <v>26251</v>
      </c>
      <c r="B23583" s="215" t="s">
        <v>49</v>
      </c>
      <c r="C23583" s="24"/>
    </row>
    <row r="23584" spans="1:3" ht="12.75" customHeight="1" x14ac:dyDescent="0.2">
      <c r="A23584" s="215" t="s">
        <v>17578</v>
      </c>
      <c r="B23584" s="215" t="s">
        <v>49</v>
      </c>
      <c r="C23584" s="24"/>
    </row>
    <row r="23585" spans="1:3" ht="12.75" customHeight="1" x14ac:dyDescent="0.2">
      <c r="A23585" s="215" t="s">
        <v>2861</v>
      </c>
      <c r="B23585" s="215" t="s">
        <v>49</v>
      </c>
      <c r="C23585" s="24"/>
    </row>
    <row r="23586" spans="1:3" ht="12.75" customHeight="1" x14ac:dyDescent="0.2">
      <c r="A23586" s="215" t="s">
        <v>17579</v>
      </c>
      <c r="B23586" s="215" t="s">
        <v>49</v>
      </c>
      <c r="C23586" s="24"/>
    </row>
    <row r="23587" spans="1:3" ht="12.75" customHeight="1" x14ac:dyDescent="0.2">
      <c r="A23587" s="215" t="s">
        <v>17658</v>
      </c>
      <c r="B23587" s="215" t="s">
        <v>49</v>
      </c>
      <c r="C23587" s="24"/>
    </row>
    <row r="23588" spans="1:3" ht="12.75" customHeight="1" x14ac:dyDescent="0.2">
      <c r="A23588" s="215" t="s">
        <v>2862</v>
      </c>
      <c r="B23588" s="215" t="s">
        <v>49</v>
      </c>
      <c r="C23588" s="24"/>
    </row>
    <row r="23589" spans="1:3" ht="12.75" customHeight="1" x14ac:dyDescent="0.2">
      <c r="A23589" s="215" t="s">
        <v>17580</v>
      </c>
      <c r="B23589" s="215" t="s">
        <v>49</v>
      </c>
      <c r="C23589" s="24"/>
    </row>
    <row r="23590" spans="1:3" ht="12.75" customHeight="1" x14ac:dyDescent="0.2">
      <c r="A23590" s="215" t="s">
        <v>21381</v>
      </c>
      <c r="B23590" s="215" t="s">
        <v>49</v>
      </c>
      <c r="C23590" s="24"/>
    </row>
    <row r="23591" spans="1:3" ht="12.75" customHeight="1" x14ac:dyDescent="0.2">
      <c r="A23591" s="215" t="s">
        <v>2863</v>
      </c>
      <c r="B23591" s="215" t="s">
        <v>49</v>
      </c>
      <c r="C23591" s="24"/>
    </row>
    <row r="23592" spans="1:3" ht="12.75" customHeight="1" x14ac:dyDescent="0.2">
      <c r="A23592" s="215" t="s">
        <v>17581</v>
      </c>
      <c r="B23592" s="215" t="s">
        <v>49</v>
      </c>
      <c r="C23592" s="24"/>
    </row>
    <row r="23593" spans="1:3" ht="12.75" customHeight="1" x14ac:dyDescent="0.2">
      <c r="A23593" s="215" t="s">
        <v>17582</v>
      </c>
      <c r="B23593" s="215" t="s">
        <v>49</v>
      </c>
      <c r="C23593" s="24"/>
    </row>
    <row r="23594" spans="1:3" ht="12.75" customHeight="1" x14ac:dyDescent="0.2">
      <c r="A23594" s="215" t="s">
        <v>2864</v>
      </c>
      <c r="B23594" s="215" t="s">
        <v>49</v>
      </c>
      <c r="C23594" s="24"/>
    </row>
    <row r="23595" spans="1:3" ht="12.75" customHeight="1" x14ac:dyDescent="0.2">
      <c r="A23595" s="215" t="s">
        <v>2865</v>
      </c>
      <c r="B23595" s="215" t="s">
        <v>49</v>
      </c>
      <c r="C23595" s="24"/>
    </row>
    <row r="23596" spans="1:3" ht="12.75" customHeight="1" x14ac:dyDescent="0.2">
      <c r="A23596" s="215" t="s">
        <v>2866</v>
      </c>
      <c r="B23596" s="215" t="s">
        <v>49</v>
      </c>
      <c r="C23596" s="24"/>
    </row>
    <row r="23597" spans="1:3" ht="12.75" customHeight="1" x14ac:dyDescent="0.2">
      <c r="A23597" s="215" t="s">
        <v>17586</v>
      </c>
      <c r="B23597" s="215" t="s">
        <v>49</v>
      </c>
      <c r="C23597" s="24"/>
    </row>
    <row r="23598" spans="1:3" ht="12.75" customHeight="1" x14ac:dyDescent="0.2">
      <c r="A23598" s="215" t="s">
        <v>2867</v>
      </c>
      <c r="B23598" s="215" t="s">
        <v>49</v>
      </c>
      <c r="C23598" s="24"/>
    </row>
    <row r="23599" spans="1:3" ht="12.75" customHeight="1" x14ac:dyDescent="0.2">
      <c r="A23599" s="215" t="s">
        <v>17587</v>
      </c>
      <c r="B23599" s="215" t="s">
        <v>49</v>
      </c>
      <c r="C23599" s="24"/>
    </row>
    <row r="23600" spans="1:3" ht="12.75" customHeight="1" x14ac:dyDescent="0.2">
      <c r="A23600" s="215" t="s">
        <v>24703</v>
      </c>
      <c r="B23600" s="215" t="s">
        <v>49</v>
      </c>
      <c r="C23600" s="24"/>
    </row>
    <row r="23601" spans="1:3" ht="12.75" customHeight="1" x14ac:dyDescent="0.2">
      <c r="A23601" s="215" t="s">
        <v>24704</v>
      </c>
      <c r="B23601" s="215" t="s">
        <v>49</v>
      </c>
      <c r="C23601" s="24"/>
    </row>
    <row r="23602" spans="1:3" ht="12.75" customHeight="1" x14ac:dyDescent="0.2">
      <c r="A23602" s="215" t="s">
        <v>24705</v>
      </c>
      <c r="B23602" s="215" t="s">
        <v>49</v>
      </c>
      <c r="C23602" s="24"/>
    </row>
    <row r="23603" spans="1:3" ht="12.75" customHeight="1" x14ac:dyDescent="0.2">
      <c r="A23603" s="215" t="s">
        <v>1639</v>
      </c>
      <c r="B23603" s="215" t="s">
        <v>49</v>
      </c>
      <c r="C23603" s="24"/>
    </row>
    <row r="23604" spans="1:3" ht="12.75" customHeight="1" x14ac:dyDescent="0.2">
      <c r="A23604" s="215" t="s">
        <v>17588</v>
      </c>
      <c r="B23604" s="215" t="s">
        <v>49</v>
      </c>
      <c r="C23604" s="24"/>
    </row>
    <row r="23605" spans="1:3" ht="12.75" customHeight="1" x14ac:dyDescent="0.2">
      <c r="A23605" s="215" t="s">
        <v>2868</v>
      </c>
      <c r="B23605" s="215" t="s">
        <v>49</v>
      </c>
      <c r="C23605" s="24"/>
    </row>
    <row r="23606" spans="1:3" ht="12.75" customHeight="1" x14ac:dyDescent="0.2">
      <c r="A23606" s="215" t="s">
        <v>17589</v>
      </c>
      <c r="B23606" s="215" t="s">
        <v>49</v>
      </c>
      <c r="C23606" s="24"/>
    </row>
    <row r="23607" spans="1:3" ht="12.75" customHeight="1" x14ac:dyDescent="0.2">
      <c r="A23607" s="215" t="s">
        <v>2869</v>
      </c>
      <c r="B23607" s="215" t="s">
        <v>49</v>
      </c>
      <c r="C23607" s="24"/>
    </row>
    <row r="23608" spans="1:3" ht="12.75" customHeight="1" x14ac:dyDescent="0.2">
      <c r="A23608" s="215" t="s">
        <v>17590</v>
      </c>
      <c r="B23608" s="215" t="s">
        <v>49</v>
      </c>
      <c r="C23608" s="24"/>
    </row>
    <row r="23609" spans="1:3" ht="12.75" customHeight="1" x14ac:dyDescent="0.2">
      <c r="A23609" s="215" t="s">
        <v>24570</v>
      </c>
      <c r="B23609" s="215" t="s">
        <v>49</v>
      </c>
      <c r="C23609" s="24"/>
    </row>
    <row r="23610" spans="1:3" ht="12.75" customHeight="1" x14ac:dyDescent="0.2">
      <c r="A23610" s="215" t="s">
        <v>2870</v>
      </c>
      <c r="B23610" s="215" t="s">
        <v>49</v>
      </c>
      <c r="C23610" s="24"/>
    </row>
    <row r="23611" spans="1:3" ht="12.75" customHeight="1" x14ac:dyDescent="0.2">
      <c r="A23611" s="215" t="s">
        <v>17591</v>
      </c>
      <c r="B23611" s="215" t="s">
        <v>49</v>
      </c>
      <c r="C23611" s="24"/>
    </row>
    <row r="23612" spans="1:3" ht="12.75" customHeight="1" x14ac:dyDescent="0.2">
      <c r="A23612" s="215" t="s">
        <v>24706</v>
      </c>
      <c r="B23612" s="215" t="s">
        <v>49</v>
      </c>
      <c r="C23612" s="24"/>
    </row>
    <row r="23613" spans="1:3" ht="12.75" customHeight="1" x14ac:dyDescent="0.2">
      <c r="A23613" s="215" t="s">
        <v>24631</v>
      </c>
      <c r="B23613" s="215" t="s">
        <v>49</v>
      </c>
      <c r="C23613" s="24"/>
    </row>
    <row r="23614" spans="1:3" ht="12.75" customHeight="1" x14ac:dyDescent="0.2">
      <c r="A23614" s="215" t="s">
        <v>24707</v>
      </c>
      <c r="B23614" s="215" t="s">
        <v>49</v>
      </c>
      <c r="C23614" s="24"/>
    </row>
    <row r="23615" spans="1:3" ht="12.75" customHeight="1" x14ac:dyDescent="0.2">
      <c r="A23615" s="215" t="s">
        <v>2871</v>
      </c>
      <c r="B23615" s="215" t="s">
        <v>49</v>
      </c>
      <c r="C23615" s="24"/>
    </row>
    <row r="23616" spans="1:3" ht="12.75" customHeight="1" x14ac:dyDescent="0.2">
      <c r="A23616" s="215" t="s">
        <v>17592</v>
      </c>
      <c r="B23616" s="215" t="s">
        <v>49</v>
      </c>
      <c r="C23616" s="24"/>
    </row>
    <row r="23617" spans="1:3" ht="12.75" customHeight="1" x14ac:dyDescent="0.2">
      <c r="A23617" s="215" t="s">
        <v>2872</v>
      </c>
      <c r="B23617" s="215" t="s">
        <v>49</v>
      </c>
      <c r="C23617" s="24"/>
    </row>
    <row r="23618" spans="1:3" ht="12.75" customHeight="1" x14ac:dyDescent="0.2">
      <c r="A23618" s="215" t="s">
        <v>2873</v>
      </c>
      <c r="B23618" s="215" t="s">
        <v>49</v>
      </c>
      <c r="C23618" s="24"/>
    </row>
    <row r="23619" spans="1:3" ht="12.75" customHeight="1" x14ac:dyDescent="0.2">
      <c r="A23619" s="215" t="s">
        <v>17593</v>
      </c>
      <c r="B23619" s="215" t="s">
        <v>49</v>
      </c>
      <c r="C23619" s="24"/>
    </row>
    <row r="23620" spans="1:3" ht="12.75" customHeight="1" x14ac:dyDescent="0.2">
      <c r="A23620" s="215" t="s">
        <v>24632</v>
      </c>
      <c r="B23620" s="215" t="s">
        <v>49</v>
      </c>
      <c r="C23620" s="24"/>
    </row>
    <row r="23621" spans="1:3" ht="12.75" customHeight="1" x14ac:dyDescent="0.2">
      <c r="A23621" s="215" t="s">
        <v>24633</v>
      </c>
      <c r="B23621" s="215" t="s">
        <v>49</v>
      </c>
      <c r="C23621" s="24"/>
    </row>
    <row r="23622" spans="1:3" ht="12.75" customHeight="1" x14ac:dyDescent="0.2">
      <c r="A23622" s="215" t="s">
        <v>24708</v>
      </c>
      <c r="B23622" s="215" t="s">
        <v>49</v>
      </c>
      <c r="C23622" s="24"/>
    </row>
    <row r="23623" spans="1:3" ht="12.75" customHeight="1" x14ac:dyDescent="0.2">
      <c r="A23623" s="215" t="s">
        <v>24709</v>
      </c>
      <c r="B23623" s="215" t="s">
        <v>49</v>
      </c>
      <c r="C23623" s="24"/>
    </row>
    <row r="23624" spans="1:3" ht="12.75" customHeight="1" x14ac:dyDescent="0.2">
      <c r="A23624" s="215" t="s">
        <v>24634</v>
      </c>
      <c r="B23624" s="215" t="s">
        <v>49</v>
      </c>
      <c r="C23624" s="24"/>
    </row>
    <row r="23625" spans="1:3" ht="12.75" customHeight="1" x14ac:dyDescent="0.2">
      <c r="A23625" s="215" t="s">
        <v>2874</v>
      </c>
      <c r="B23625" s="215" t="s">
        <v>49</v>
      </c>
      <c r="C23625" s="24"/>
    </row>
    <row r="23626" spans="1:3" ht="12.75" customHeight="1" x14ac:dyDescent="0.2">
      <c r="A23626" s="215" t="s">
        <v>17594</v>
      </c>
      <c r="B23626" s="215" t="s">
        <v>49</v>
      </c>
      <c r="C23626" s="24"/>
    </row>
    <row r="23627" spans="1:3" ht="12.75" customHeight="1" x14ac:dyDescent="0.2">
      <c r="A23627" s="215" t="s">
        <v>26252</v>
      </c>
      <c r="B23627" s="215" t="s">
        <v>49</v>
      </c>
      <c r="C23627" s="24"/>
    </row>
    <row r="23628" spans="1:3" ht="12.75" customHeight="1" x14ac:dyDescent="0.2">
      <c r="A23628" s="215" t="s">
        <v>2875</v>
      </c>
      <c r="B23628" s="215" t="s">
        <v>49</v>
      </c>
      <c r="C23628" s="24"/>
    </row>
    <row r="23629" spans="1:3" ht="12.75" customHeight="1" x14ac:dyDescent="0.2">
      <c r="A23629" s="215" t="s">
        <v>2876</v>
      </c>
      <c r="B23629" s="215" t="s">
        <v>49</v>
      </c>
      <c r="C23629" s="24"/>
    </row>
    <row r="23630" spans="1:3" ht="12.75" customHeight="1" x14ac:dyDescent="0.2">
      <c r="A23630" s="215" t="s">
        <v>17660</v>
      </c>
      <c r="B23630" s="215" t="s">
        <v>49</v>
      </c>
      <c r="C23630" s="24"/>
    </row>
    <row r="23631" spans="1:3" ht="12.75" customHeight="1" x14ac:dyDescent="0.2">
      <c r="A23631" s="215" t="s">
        <v>17669</v>
      </c>
      <c r="B23631" s="215" t="s">
        <v>78</v>
      </c>
      <c r="C23631" s="24"/>
    </row>
    <row r="23632" spans="1:3" ht="12.75" customHeight="1" x14ac:dyDescent="0.2">
      <c r="A23632" s="215" t="s">
        <v>17663</v>
      </c>
      <c r="B23632" s="215" t="s">
        <v>78</v>
      </c>
      <c r="C23632" s="24"/>
    </row>
    <row r="23633" spans="1:3" ht="12.75" customHeight="1" x14ac:dyDescent="0.2">
      <c r="A23633" s="215" t="s">
        <v>78</v>
      </c>
      <c r="B23633" s="215" t="s">
        <v>78</v>
      </c>
      <c r="C23633" s="24"/>
    </row>
    <row r="23634" spans="1:3" ht="12.75" customHeight="1" x14ac:dyDescent="0.2">
      <c r="A23634" s="215" t="s">
        <v>17664</v>
      </c>
      <c r="B23634" s="215" t="s">
        <v>78</v>
      </c>
      <c r="C23634" s="24"/>
    </row>
    <row r="23635" spans="1:3" ht="12.75" customHeight="1" x14ac:dyDescent="0.2">
      <c r="A23635" s="215" t="s">
        <v>17665</v>
      </c>
      <c r="B23635" s="215" t="s">
        <v>78</v>
      </c>
      <c r="C23635" s="24"/>
    </row>
    <row r="23636" spans="1:3" ht="12.75" customHeight="1" x14ac:dyDescent="0.2">
      <c r="A23636" s="215" t="s">
        <v>17666</v>
      </c>
      <c r="B23636" s="215" t="s">
        <v>78</v>
      </c>
      <c r="C23636" s="24"/>
    </row>
    <row r="23637" spans="1:3" ht="12.75" customHeight="1" x14ac:dyDescent="0.2">
      <c r="A23637" s="215" t="s">
        <v>2877</v>
      </c>
      <c r="B23637" s="215" t="s">
        <v>78</v>
      </c>
      <c r="C23637" s="24"/>
    </row>
    <row r="23638" spans="1:3" ht="12.75" customHeight="1" x14ac:dyDescent="0.2">
      <c r="A23638" s="215" t="s">
        <v>17667</v>
      </c>
      <c r="B23638" s="215" t="s">
        <v>78</v>
      </c>
      <c r="C23638" s="24"/>
    </row>
    <row r="23639" spans="1:3" ht="12.75" customHeight="1" x14ac:dyDescent="0.2">
      <c r="A23639" s="215" t="s">
        <v>2878</v>
      </c>
      <c r="B23639" s="215" t="s">
        <v>78</v>
      </c>
      <c r="C23639" s="24"/>
    </row>
    <row r="23640" spans="1:3" ht="12.75" customHeight="1" x14ac:dyDescent="0.2">
      <c r="A23640" s="215" t="s">
        <v>17668</v>
      </c>
      <c r="B23640" s="215" t="s">
        <v>78</v>
      </c>
      <c r="C23640" s="24"/>
    </row>
    <row r="23641" spans="1:3" ht="12.75" customHeight="1" x14ac:dyDescent="0.2">
      <c r="A23641" s="215" t="s">
        <v>2879</v>
      </c>
      <c r="B23641" s="215" t="s">
        <v>78</v>
      </c>
      <c r="C23641" s="24"/>
    </row>
    <row r="23642" spans="1:3" ht="12.75" customHeight="1" x14ac:dyDescent="0.2">
      <c r="A23642" s="215" t="s">
        <v>2681</v>
      </c>
      <c r="B23642" s="215" t="s">
        <v>2681</v>
      </c>
      <c r="C23642" s="24"/>
    </row>
    <row r="23643" spans="1:3" ht="12.75" customHeight="1" x14ac:dyDescent="0.2">
      <c r="A23643" s="215" t="s">
        <v>17670</v>
      </c>
      <c r="B23643" s="215" t="s">
        <v>2681</v>
      </c>
      <c r="C23643" s="24"/>
    </row>
    <row r="23644" spans="1:3" ht="12.75" customHeight="1" x14ac:dyDescent="0.2">
      <c r="A23644" s="215" t="s">
        <v>17671</v>
      </c>
      <c r="B23644" s="215" t="s">
        <v>2681</v>
      </c>
      <c r="C23644" s="24"/>
    </row>
    <row r="23645" spans="1:3" ht="12.75" customHeight="1" x14ac:dyDescent="0.2">
      <c r="A23645" s="215" t="s">
        <v>17672</v>
      </c>
      <c r="B23645" s="215" t="s">
        <v>2362</v>
      </c>
      <c r="C23645" s="24"/>
    </row>
    <row r="23646" spans="1:3" ht="12.75" customHeight="1" x14ac:dyDescent="0.2">
      <c r="A23646" s="215" t="s">
        <v>17674</v>
      </c>
      <c r="B23646" s="215" t="s">
        <v>254</v>
      </c>
      <c r="C23646" s="24"/>
    </row>
    <row r="23647" spans="1:3" ht="12.75" customHeight="1" x14ac:dyDescent="0.2">
      <c r="A23647" s="215" t="s">
        <v>17678</v>
      </c>
      <c r="B23647" s="215" t="s">
        <v>254</v>
      </c>
      <c r="C23647" s="24"/>
    </row>
    <row r="23648" spans="1:3" ht="12.75" customHeight="1" x14ac:dyDescent="0.2">
      <c r="A23648" s="215" t="s">
        <v>24738</v>
      </c>
      <c r="B23648" s="215" t="s">
        <v>254</v>
      </c>
      <c r="C23648" s="24"/>
    </row>
    <row r="23649" spans="1:3" ht="12.75" customHeight="1" x14ac:dyDescent="0.2">
      <c r="A23649" s="215" t="s">
        <v>17679</v>
      </c>
      <c r="B23649" s="215" t="s">
        <v>254</v>
      </c>
      <c r="C23649" s="24"/>
    </row>
    <row r="23650" spans="1:3" ht="12.75" customHeight="1" x14ac:dyDescent="0.2">
      <c r="A23650" s="215" t="s">
        <v>17675</v>
      </c>
      <c r="B23650" s="215" t="s">
        <v>254</v>
      </c>
      <c r="C23650" s="24"/>
    </row>
    <row r="23651" spans="1:3" ht="12.75" customHeight="1" x14ac:dyDescent="0.2">
      <c r="A23651" s="215" t="s">
        <v>17680</v>
      </c>
      <c r="B23651" s="215" t="s">
        <v>254</v>
      </c>
      <c r="C23651" s="24"/>
    </row>
    <row r="23652" spans="1:3" ht="12.75" customHeight="1" x14ac:dyDescent="0.2">
      <c r="A23652" s="215" t="s">
        <v>17681</v>
      </c>
      <c r="B23652" s="215" t="s">
        <v>254</v>
      </c>
      <c r="C23652" s="24"/>
    </row>
    <row r="23653" spans="1:3" ht="12.75" customHeight="1" x14ac:dyDescent="0.2">
      <c r="A23653" s="215" t="s">
        <v>17682</v>
      </c>
      <c r="B23653" s="215" t="s">
        <v>254</v>
      </c>
      <c r="C23653" s="24"/>
    </row>
    <row r="23654" spans="1:3" ht="12.75" customHeight="1" x14ac:dyDescent="0.2">
      <c r="A23654" s="215" t="s">
        <v>17683</v>
      </c>
      <c r="B23654" s="215" t="s">
        <v>254</v>
      </c>
      <c r="C23654" s="24"/>
    </row>
    <row r="23655" spans="1:3" ht="12.75" customHeight="1" x14ac:dyDescent="0.2">
      <c r="A23655" s="215" t="s">
        <v>17684</v>
      </c>
      <c r="B23655" s="215" t="s">
        <v>254</v>
      </c>
      <c r="C23655" s="24"/>
    </row>
    <row r="23656" spans="1:3" ht="12.75" customHeight="1" x14ac:dyDescent="0.2">
      <c r="A23656" s="215" t="s">
        <v>17685</v>
      </c>
      <c r="B23656" s="215" t="s">
        <v>254</v>
      </c>
      <c r="C23656" s="24"/>
    </row>
    <row r="23657" spans="1:3" ht="12.75" customHeight="1" x14ac:dyDescent="0.2">
      <c r="A23657" s="215" t="s">
        <v>17687</v>
      </c>
      <c r="B23657" s="215" t="s">
        <v>254</v>
      </c>
      <c r="C23657" s="24"/>
    </row>
    <row r="23658" spans="1:3" ht="12.75" customHeight="1" x14ac:dyDescent="0.2">
      <c r="A23658" s="215" t="s">
        <v>17688</v>
      </c>
      <c r="B23658" s="215" t="s">
        <v>254</v>
      </c>
      <c r="C23658" s="24"/>
    </row>
    <row r="23659" spans="1:3" ht="12.75" customHeight="1" x14ac:dyDescent="0.2">
      <c r="A23659" s="215" t="s">
        <v>17689</v>
      </c>
      <c r="B23659" s="215" t="s">
        <v>254</v>
      </c>
      <c r="C23659" s="24"/>
    </row>
    <row r="23660" spans="1:3" ht="12.75" customHeight="1" x14ac:dyDescent="0.2">
      <c r="A23660" s="215" t="s">
        <v>254</v>
      </c>
      <c r="B23660" s="215" t="s">
        <v>254</v>
      </c>
      <c r="C23660" s="24"/>
    </row>
    <row r="23661" spans="1:3" ht="12.75" customHeight="1" x14ac:dyDescent="0.2">
      <c r="A23661" s="215" t="s">
        <v>17690</v>
      </c>
      <c r="B23661" s="215" t="s">
        <v>254</v>
      </c>
      <c r="C23661" s="24"/>
    </row>
    <row r="23662" spans="1:3" ht="12.75" customHeight="1" x14ac:dyDescent="0.2">
      <c r="A23662" s="215" t="s">
        <v>17692</v>
      </c>
      <c r="B23662" s="215" t="s">
        <v>254</v>
      </c>
      <c r="C23662" s="24"/>
    </row>
    <row r="23663" spans="1:3" ht="12.75" customHeight="1" x14ac:dyDescent="0.2">
      <c r="A23663" s="215" t="s">
        <v>17694</v>
      </c>
      <c r="B23663" s="215" t="s">
        <v>492</v>
      </c>
      <c r="C23663" s="24"/>
    </row>
    <row r="23664" spans="1:3" ht="12.75" customHeight="1" x14ac:dyDescent="0.2">
      <c r="A23664" s="215" t="s">
        <v>17695</v>
      </c>
      <c r="B23664" s="215" t="s">
        <v>492</v>
      </c>
      <c r="C23664" s="24"/>
    </row>
    <row r="23665" spans="1:3" ht="12.75" customHeight="1" x14ac:dyDescent="0.2">
      <c r="A23665" s="215" t="s">
        <v>17703</v>
      </c>
      <c r="B23665" s="215" t="s">
        <v>492</v>
      </c>
      <c r="C23665" s="24"/>
    </row>
    <row r="23666" spans="1:3" ht="12.75" customHeight="1" x14ac:dyDescent="0.2">
      <c r="A23666" s="215" t="s">
        <v>19698</v>
      </c>
      <c r="B23666" s="215" t="s">
        <v>492</v>
      </c>
      <c r="C23666" s="24"/>
    </row>
    <row r="23667" spans="1:3" ht="12.75" customHeight="1" x14ac:dyDescent="0.2">
      <c r="A23667" s="215" t="s">
        <v>19678</v>
      </c>
      <c r="B23667" s="215" t="s">
        <v>492</v>
      </c>
      <c r="C23667" s="24"/>
    </row>
    <row r="23668" spans="1:3" ht="12.75" customHeight="1" x14ac:dyDescent="0.2">
      <c r="A23668" s="215" t="s">
        <v>24748</v>
      </c>
      <c r="B23668" s="215" t="s">
        <v>492</v>
      </c>
      <c r="C23668" s="24"/>
    </row>
    <row r="23669" spans="1:3" ht="12.75" customHeight="1" x14ac:dyDescent="0.2">
      <c r="A23669" s="215" t="s">
        <v>17704</v>
      </c>
      <c r="B23669" s="215" t="s">
        <v>492</v>
      </c>
      <c r="C23669" s="24"/>
    </row>
    <row r="23670" spans="1:3" ht="12.75" customHeight="1" x14ac:dyDescent="0.2">
      <c r="A23670" s="215" t="s">
        <v>17696</v>
      </c>
      <c r="B23670" s="215" t="s">
        <v>492</v>
      </c>
      <c r="C23670" s="24"/>
    </row>
    <row r="23671" spans="1:3" ht="12.75" customHeight="1" x14ac:dyDescent="0.2">
      <c r="A23671" s="215" t="s">
        <v>17705</v>
      </c>
      <c r="B23671" s="215" t="s">
        <v>492</v>
      </c>
      <c r="C23671" s="24"/>
    </row>
    <row r="23672" spans="1:3" ht="12.75" customHeight="1" x14ac:dyDescent="0.2">
      <c r="A23672" s="215" t="s">
        <v>24741</v>
      </c>
      <c r="B23672" s="215" t="s">
        <v>492</v>
      </c>
      <c r="C23672" s="24"/>
    </row>
    <row r="23673" spans="1:3" ht="12.75" customHeight="1" x14ac:dyDescent="0.2">
      <c r="A23673" s="215" t="s">
        <v>24742</v>
      </c>
      <c r="B23673" s="215" t="s">
        <v>492</v>
      </c>
      <c r="C23673" s="24"/>
    </row>
    <row r="23674" spans="1:3" ht="12.75" customHeight="1" x14ac:dyDescent="0.2">
      <c r="A23674" s="215" t="s">
        <v>24749</v>
      </c>
      <c r="B23674" s="215" t="s">
        <v>492</v>
      </c>
      <c r="C23674" s="24"/>
    </row>
    <row r="23675" spans="1:3" ht="12.75" customHeight="1" x14ac:dyDescent="0.2">
      <c r="A23675" s="215" t="s">
        <v>26253</v>
      </c>
      <c r="B23675" s="215" t="s">
        <v>492</v>
      </c>
      <c r="C23675" s="24"/>
    </row>
    <row r="23676" spans="1:3" ht="12.75" customHeight="1" x14ac:dyDescent="0.2">
      <c r="A23676" s="215" t="s">
        <v>17697</v>
      </c>
      <c r="B23676" s="215" t="s">
        <v>492</v>
      </c>
      <c r="C23676" s="24"/>
    </row>
    <row r="23677" spans="1:3" ht="12.75" customHeight="1" x14ac:dyDescent="0.2">
      <c r="A23677" s="215" t="s">
        <v>17698</v>
      </c>
      <c r="B23677" s="215" t="s">
        <v>492</v>
      </c>
      <c r="C23677" s="24"/>
    </row>
    <row r="23678" spans="1:3" ht="12.75" customHeight="1" x14ac:dyDescent="0.2">
      <c r="A23678" s="215" t="s">
        <v>17706</v>
      </c>
      <c r="B23678" s="215" t="s">
        <v>492</v>
      </c>
      <c r="C23678" s="24"/>
    </row>
    <row r="23679" spans="1:3" ht="12.75" customHeight="1" x14ac:dyDescent="0.2">
      <c r="A23679" s="215" t="s">
        <v>17707</v>
      </c>
      <c r="B23679" s="215" t="s">
        <v>492</v>
      </c>
      <c r="C23679" s="24"/>
    </row>
    <row r="23680" spans="1:3" ht="12.75" customHeight="1" x14ac:dyDescent="0.2">
      <c r="A23680" s="215" t="s">
        <v>24743</v>
      </c>
      <c r="B23680" s="215" t="s">
        <v>492</v>
      </c>
      <c r="C23680" s="24"/>
    </row>
    <row r="23681" spans="1:3" ht="12.75" customHeight="1" x14ac:dyDescent="0.2">
      <c r="A23681" s="215" t="s">
        <v>24750</v>
      </c>
      <c r="B23681" s="215" t="s">
        <v>492</v>
      </c>
      <c r="C23681" s="24"/>
    </row>
    <row r="23682" spans="1:3" ht="12.75" customHeight="1" x14ac:dyDescent="0.2">
      <c r="A23682" s="215" t="s">
        <v>17708</v>
      </c>
      <c r="B23682" s="215" t="s">
        <v>492</v>
      </c>
      <c r="C23682" s="24"/>
    </row>
    <row r="23683" spans="1:3" ht="12.75" customHeight="1" x14ac:dyDescent="0.2">
      <c r="A23683" s="215" t="s">
        <v>4162</v>
      </c>
      <c r="B23683" s="215" t="s">
        <v>492</v>
      </c>
      <c r="C23683" s="24"/>
    </row>
    <row r="23684" spans="1:3" ht="12.75" customHeight="1" x14ac:dyDescent="0.2">
      <c r="A23684" s="215" t="s">
        <v>24747</v>
      </c>
      <c r="B23684" s="215" t="s">
        <v>492</v>
      </c>
      <c r="C23684" s="24"/>
    </row>
    <row r="23685" spans="1:3" ht="12.75" customHeight="1" x14ac:dyDescent="0.2">
      <c r="A23685" s="215" t="s">
        <v>24751</v>
      </c>
      <c r="B23685" s="215" t="s">
        <v>492</v>
      </c>
      <c r="C23685" s="24"/>
    </row>
    <row r="23686" spans="1:3" ht="12.75" customHeight="1" x14ac:dyDescent="0.2">
      <c r="A23686" s="215" t="s">
        <v>17699</v>
      </c>
      <c r="B23686" s="215" t="s">
        <v>492</v>
      </c>
      <c r="C23686" s="24"/>
    </row>
    <row r="23687" spans="1:3" ht="12.75" customHeight="1" x14ac:dyDescent="0.2">
      <c r="A23687" s="215" t="s">
        <v>11877</v>
      </c>
      <c r="B23687" s="215" t="s">
        <v>492</v>
      </c>
      <c r="C23687" s="24"/>
    </row>
    <row r="23688" spans="1:3" ht="12.75" customHeight="1" x14ac:dyDescent="0.2">
      <c r="A23688" s="215" t="s">
        <v>17700</v>
      </c>
      <c r="B23688" s="215" t="s">
        <v>492</v>
      </c>
      <c r="C23688" s="24"/>
    </row>
    <row r="23689" spans="1:3" ht="12.75" customHeight="1" x14ac:dyDescent="0.2">
      <c r="A23689" s="215" t="s">
        <v>19649</v>
      </c>
      <c r="B23689" s="215" t="s">
        <v>492</v>
      </c>
      <c r="C23689" s="24"/>
    </row>
    <row r="23690" spans="1:3" ht="12.75" customHeight="1" x14ac:dyDescent="0.2">
      <c r="A23690" s="215" t="s">
        <v>19736</v>
      </c>
      <c r="B23690" s="215" t="s">
        <v>492</v>
      </c>
      <c r="C23690" s="24"/>
    </row>
    <row r="23691" spans="1:3" ht="12.75" customHeight="1" x14ac:dyDescent="0.2">
      <c r="A23691" s="215" t="s">
        <v>24744</v>
      </c>
      <c r="B23691" s="215" t="s">
        <v>492</v>
      </c>
      <c r="C23691" s="24"/>
    </row>
    <row r="23692" spans="1:3" ht="12.75" customHeight="1" x14ac:dyDescent="0.2">
      <c r="A23692" s="215" t="s">
        <v>17709</v>
      </c>
      <c r="B23692" s="215" t="s">
        <v>492</v>
      </c>
      <c r="C23692" s="24"/>
    </row>
    <row r="23693" spans="1:3" ht="12.75" customHeight="1" x14ac:dyDescent="0.2">
      <c r="A23693" s="215" t="s">
        <v>17701</v>
      </c>
      <c r="B23693" s="215" t="s">
        <v>492</v>
      </c>
      <c r="C23693" s="24"/>
    </row>
    <row r="23694" spans="1:3" ht="12.75" customHeight="1" x14ac:dyDescent="0.2">
      <c r="A23694" s="215" t="s">
        <v>24752</v>
      </c>
      <c r="B23694" s="215" t="s">
        <v>492</v>
      </c>
      <c r="C23694" s="24"/>
    </row>
    <row r="23695" spans="1:3" ht="12.75" customHeight="1" x14ac:dyDescent="0.2">
      <c r="A23695" s="215" t="s">
        <v>24745</v>
      </c>
      <c r="B23695" s="215" t="s">
        <v>492</v>
      </c>
      <c r="C23695" s="24"/>
    </row>
    <row r="23696" spans="1:3" ht="12.75" customHeight="1" x14ac:dyDescent="0.2">
      <c r="A23696" s="215" t="s">
        <v>24753</v>
      </c>
      <c r="B23696" s="215" t="s">
        <v>492</v>
      </c>
      <c r="C23696" s="24"/>
    </row>
    <row r="23697" spans="1:3" ht="12.75" customHeight="1" x14ac:dyDescent="0.2">
      <c r="A23697" s="215" t="s">
        <v>26254</v>
      </c>
      <c r="B23697" s="215" t="s">
        <v>492</v>
      </c>
      <c r="C23697" s="24"/>
    </row>
    <row r="23698" spans="1:3" ht="12.75" customHeight="1" x14ac:dyDescent="0.2">
      <c r="A23698" s="215" t="s">
        <v>17710</v>
      </c>
      <c r="B23698" s="215" t="s">
        <v>492</v>
      </c>
      <c r="C23698" s="24"/>
    </row>
    <row r="23699" spans="1:3" ht="12.75" customHeight="1" x14ac:dyDescent="0.2">
      <c r="A23699" s="215" t="s">
        <v>24754</v>
      </c>
      <c r="B23699" s="215" t="s">
        <v>492</v>
      </c>
      <c r="C23699" s="24"/>
    </row>
    <row r="23700" spans="1:3" ht="12.75" customHeight="1" x14ac:dyDescent="0.2">
      <c r="A23700" s="215" t="s">
        <v>24739</v>
      </c>
      <c r="B23700" s="215" t="s">
        <v>492</v>
      </c>
      <c r="C23700" s="24"/>
    </row>
    <row r="23701" spans="1:3" ht="12.75" customHeight="1" x14ac:dyDescent="0.2">
      <c r="A23701" s="215" t="s">
        <v>24740</v>
      </c>
      <c r="B23701" s="215" t="s">
        <v>492</v>
      </c>
      <c r="C23701" s="24"/>
    </row>
    <row r="23702" spans="1:3" ht="12.75" customHeight="1" x14ac:dyDescent="0.2">
      <c r="A23702" s="215" t="s">
        <v>24746</v>
      </c>
      <c r="B23702" s="215" t="s">
        <v>492</v>
      </c>
      <c r="C23702" s="24"/>
    </row>
    <row r="23703" spans="1:3" ht="12.75" customHeight="1" x14ac:dyDescent="0.2">
      <c r="A23703" s="215" t="s">
        <v>17702</v>
      </c>
      <c r="B23703" s="215" t="s">
        <v>492</v>
      </c>
      <c r="C23703" s="24"/>
    </row>
    <row r="23704" spans="1:3" ht="12.75" customHeight="1" x14ac:dyDescent="0.2">
      <c r="A23704" s="215" t="s">
        <v>17711</v>
      </c>
      <c r="B23704" s="215" t="s">
        <v>492</v>
      </c>
      <c r="C23704" s="24"/>
    </row>
    <row r="23705" spans="1:3" ht="12.75" customHeight="1" x14ac:dyDescent="0.2">
      <c r="A23705" s="215">
        <v>61354</v>
      </c>
      <c r="B23705" s="215" t="s">
        <v>56</v>
      </c>
      <c r="C23705" s="24"/>
    </row>
    <row r="23706" spans="1:3" ht="12.75" customHeight="1" x14ac:dyDescent="0.2">
      <c r="A23706" s="215" t="s">
        <v>24756</v>
      </c>
      <c r="B23706" s="215" t="s">
        <v>56</v>
      </c>
      <c r="C23706" s="24"/>
    </row>
    <row r="23707" spans="1:3" ht="12.75" customHeight="1" x14ac:dyDescent="0.2">
      <c r="A23707" s="215" t="s">
        <v>24757</v>
      </c>
      <c r="B23707" s="215" t="s">
        <v>56</v>
      </c>
      <c r="C23707" s="24"/>
    </row>
    <row r="23708" spans="1:3" ht="12.75" customHeight="1" x14ac:dyDescent="0.2">
      <c r="A23708" s="185" t="s">
        <v>26609</v>
      </c>
      <c r="B23708" s="185" t="s">
        <v>56</v>
      </c>
      <c r="C23708" s="24"/>
    </row>
    <row r="23709" spans="1:3" ht="12.75" customHeight="1" x14ac:dyDescent="0.2">
      <c r="A23709" s="215" t="s">
        <v>2880</v>
      </c>
      <c r="B23709" s="215" t="s">
        <v>56</v>
      </c>
      <c r="C23709" s="24"/>
    </row>
    <row r="23710" spans="1:3" ht="12.75" customHeight="1" x14ac:dyDescent="0.2">
      <c r="A23710" s="215" t="s">
        <v>17712</v>
      </c>
      <c r="B23710" s="215" t="s">
        <v>56</v>
      </c>
      <c r="C23710" s="24"/>
    </row>
    <row r="23711" spans="1:3" ht="12.75" customHeight="1" x14ac:dyDescent="0.2">
      <c r="A23711" s="215" t="s">
        <v>17762</v>
      </c>
      <c r="B23711" s="215" t="s">
        <v>56</v>
      </c>
      <c r="C23711" s="24"/>
    </row>
    <row r="23712" spans="1:3" ht="12.75" customHeight="1" x14ac:dyDescent="0.2">
      <c r="A23712" s="215" t="s">
        <v>17713</v>
      </c>
      <c r="B23712" s="215" t="s">
        <v>56</v>
      </c>
      <c r="C23712" s="24"/>
    </row>
    <row r="23713" spans="1:3" ht="12.75" customHeight="1" x14ac:dyDescent="0.2">
      <c r="A23713" s="215" t="s">
        <v>24758</v>
      </c>
      <c r="B23713" s="215" t="s">
        <v>56</v>
      </c>
      <c r="C23713" s="24"/>
    </row>
    <row r="23714" spans="1:3" ht="12.75" customHeight="1" x14ac:dyDescent="0.2">
      <c r="A23714" s="215" t="s">
        <v>17714</v>
      </c>
      <c r="B23714" s="215" t="s">
        <v>56</v>
      </c>
      <c r="C23714" s="24"/>
    </row>
    <row r="23715" spans="1:3" ht="12.75" customHeight="1" x14ac:dyDescent="0.2">
      <c r="A23715" s="185" t="s">
        <v>26612</v>
      </c>
      <c r="B23715" s="185" t="s">
        <v>56</v>
      </c>
      <c r="C23715" s="24"/>
    </row>
    <row r="23716" spans="1:3" ht="12.75" customHeight="1" x14ac:dyDescent="0.2">
      <c r="A23716" s="215" t="s">
        <v>17715</v>
      </c>
      <c r="B23716" s="215" t="s">
        <v>56</v>
      </c>
      <c r="C23716" s="24"/>
    </row>
    <row r="23717" spans="1:3" ht="12.75" customHeight="1" x14ac:dyDescent="0.2">
      <c r="A23717" s="215" t="s">
        <v>19583</v>
      </c>
      <c r="B23717" s="215" t="s">
        <v>56</v>
      </c>
      <c r="C23717" s="24"/>
    </row>
    <row r="23718" spans="1:3" ht="12.75" customHeight="1" x14ac:dyDescent="0.2">
      <c r="A23718" s="185" t="s">
        <v>26613</v>
      </c>
      <c r="B23718" s="185" t="s">
        <v>56</v>
      </c>
      <c r="C23718" s="24"/>
    </row>
    <row r="23719" spans="1:3" ht="12.75" customHeight="1" x14ac:dyDescent="0.2">
      <c r="A23719" s="215" t="s">
        <v>24759</v>
      </c>
      <c r="B23719" s="215" t="s">
        <v>56</v>
      </c>
      <c r="C23719" s="24"/>
    </row>
    <row r="23720" spans="1:3" ht="12.75" customHeight="1" x14ac:dyDescent="0.2">
      <c r="A23720" s="215" t="s">
        <v>24760</v>
      </c>
      <c r="B23720" s="215" t="s">
        <v>56</v>
      </c>
      <c r="C23720" s="24"/>
    </row>
    <row r="23721" spans="1:3" ht="12.75" customHeight="1" x14ac:dyDescent="0.2">
      <c r="A23721" s="215" t="s">
        <v>26255</v>
      </c>
      <c r="B23721" s="215" t="s">
        <v>56</v>
      </c>
      <c r="C23721" s="24"/>
    </row>
    <row r="23722" spans="1:3" ht="12.75" customHeight="1" x14ac:dyDescent="0.2">
      <c r="A23722" s="215" t="s">
        <v>10677</v>
      </c>
      <c r="B23722" s="215" t="s">
        <v>56</v>
      </c>
      <c r="C23722" s="24"/>
    </row>
    <row r="23723" spans="1:3" ht="12.75" customHeight="1" x14ac:dyDescent="0.2">
      <c r="A23723" s="215" t="s">
        <v>17716</v>
      </c>
      <c r="B23723" s="215" t="s">
        <v>56</v>
      </c>
      <c r="C23723" s="24"/>
    </row>
    <row r="23724" spans="1:3" ht="12.75" customHeight="1" x14ac:dyDescent="0.2">
      <c r="A23724" s="215" t="s">
        <v>17717</v>
      </c>
      <c r="B23724" s="215" t="s">
        <v>56</v>
      </c>
      <c r="C23724" s="24"/>
    </row>
    <row r="23725" spans="1:3" ht="12.75" customHeight="1" x14ac:dyDescent="0.2">
      <c r="A23725" s="215" t="s">
        <v>17718</v>
      </c>
      <c r="B23725" s="215" t="s">
        <v>56</v>
      </c>
      <c r="C23725" s="24"/>
    </row>
    <row r="23726" spans="1:3" ht="12.75" customHeight="1" x14ac:dyDescent="0.2">
      <c r="A23726" s="215" t="s">
        <v>17719</v>
      </c>
      <c r="B23726" s="215" t="s">
        <v>56</v>
      </c>
      <c r="C23726" s="24"/>
    </row>
    <row r="23727" spans="1:3" ht="12.75" customHeight="1" x14ac:dyDescent="0.2">
      <c r="A23727" s="215" t="s">
        <v>17720</v>
      </c>
      <c r="B23727" s="215" t="s">
        <v>56</v>
      </c>
      <c r="C23727" s="24"/>
    </row>
    <row r="23728" spans="1:3" ht="12.75" customHeight="1" x14ac:dyDescent="0.2">
      <c r="A23728" s="215" t="s">
        <v>17721</v>
      </c>
      <c r="B23728" s="215" t="s">
        <v>56</v>
      </c>
      <c r="C23728" s="24"/>
    </row>
    <row r="23729" spans="1:3" ht="12.75" customHeight="1" x14ac:dyDescent="0.2">
      <c r="A23729" s="215" t="s">
        <v>17722</v>
      </c>
      <c r="B23729" s="215" t="s">
        <v>56</v>
      </c>
      <c r="C23729" s="24"/>
    </row>
    <row r="23730" spans="1:3" ht="12.75" customHeight="1" x14ac:dyDescent="0.2">
      <c r="A23730" s="215" t="s">
        <v>24761</v>
      </c>
      <c r="B23730" s="215" t="s">
        <v>56</v>
      </c>
      <c r="C23730" s="24"/>
    </row>
    <row r="23731" spans="1:3" ht="12.75" customHeight="1" x14ac:dyDescent="0.2">
      <c r="A23731" s="215" t="s">
        <v>24762</v>
      </c>
      <c r="B23731" s="215" t="s">
        <v>56</v>
      </c>
      <c r="C23731" s="24"/>
    </row>
    <row r="23732" spans="1:3" ht="12.75" customHeight="1" x14ac:dyDescent="0.2">
      <c r="A23732" s="215" t="s">
        <v>17723</v>
      </c>
      <c r="B23732" s="215" t="s">
        <v>56</v>
      </c>
      <c r="C23732" s="24"/>
    </row>
    <row r="23733" spans="1:3" ht="12.75" customHeight="1" x14ac:dyDescent="0.2">
      <c r="A23733" s="215" t="s">
        <v>17724</v>
      </c>
      <c r="B23733" s="215" t="s">
        <v>56</v>
      </c>
      <c r="C23733" s="24"/>
    </row>
    <row r="23734" spans="1:3" ht="12.75" customHeight="1" x14ac:dyDescent="0.2">
      <c r="A23734" s="215" t="s">
        <v>24763</v>
      </c>
      <c r="B23734" s="215" t="s">
        <v>56</v>
      </c>
      <c r="C23734" s="24"/>
    </row>
    <row r="23735" spans="1:3" ht="12.75" customHeight="1" x14ac:dyDescent="0.2">
      <c r="A23735" s="215" t="s">
        <v>24764</v>
      </c>
      <c r="B23735" s="215" t="s">
        <v>56</v>
      </c>
      <c r="C23735" s="24"/>
    </row>
    <row r="23736" spans="1:3" ht="12.75" customHeight="1" x14ac:dyDescent="0.2">
      <c r="A23736" s="215" t="s">
        <v>17725</v>
      </c>
      <c r="B23736" s="215" t="s">
        <v>56</v>
      </c>
      <c r="C23736" s="24"/>
    </row>
    <row r="23737" spans="1:3" ht="12.75" customHeight="1" x14ac:dyDescent="0.2">
      <c r="A23737" s="215" t="s">
        <v>17726</v>
      </c>
      <c r="B23737" s="215" t="s">
        <v>56</v>
      </c>
      <c r="C23737" s="24"/>
    </row>
    <row r="23738" spans="1:3" ht="12.75" customHeight="1" x14ac:dyDescent="0.2">
      <c r="A23738" s="215" t="s">
        <v>26256</v>
      </c>
      <c r="B23738" s="215" t="s">
        <v>56</v>
      </c>
      <c r="C23738" s="24"/>
    </row>
    <row r="23739" spans="1:3" ht="12.75" customHeight="1" x14ac:dyDescent="0.2">
      <c r="A23739" s="215" t="s">
        <v>24765</v>
      </c>
      <c r="B23739" s="215" t="s">
        <v>56</v>
      </c>
      <c r="C23739" s="24"/>
    </row>
    <row r="23740" spans="1:3" ht="12.75" customHeight="1" x14ac:dyDescent="0.2">
      <c r="A23740" s="215" t="s">
        <v>17727</v>
      </c>
      <c r="B23740" s="215" t="s">
        <v>56</v>
      </c>
      <c r="C23740" s="24"/>
    </row>
    <row r="23741" spans="1:3" ht="12.75" customHeight="1" x14ac:dyDescent="0.2">
      <c r="A23741" s="215" t="s">
        <v>17728</v>
      </c>
      <c r="B23741" s="215" t="s">
        <v>56</v>
      </c>
      <c r="C23741" s="24"/>
    </row>
    <row r="23742" spans="1:3" ht="12.75" customHeight="1" x14ac:dyDescent="0.2">
      <c r="A23742" s="215" t="s">
        <v>17729</v>
      </c>
      <c r="B23742" s="215" t="s">
        <v>56</v>
      </c>
      <c r="C23742" s="24"/>
    </row>
    <row r="23743" spans="1:3" ht="12.75" customHeight="1" x14ac:dyDescent="0.2">
      <c r="A23743" s="215" t="s">
        <v>17730</v>
      </c>
      <c r="B23743" s="215" t="s">
        <v>56</v>
      </c>
      <c r="C23743" s="24"/>
    </row>
    <row r="23744" spans="1:3" ht="12.75" customHeight="1" x14ac:dyDescent="0.2">
      <c r="A23744" s="215" t="s">
        <v>26257</v>
      </c>
      <c r="B23744" s="215" t="s">
        <v>56</v>
      </c>
      <c r="C23744" s="24"/>
    </row>
    <row r="23745" spans="1:3" ht="12.75" customHeight="1" x14ac:dyDescent="0.2">
      <c r="A23745" s="215" t="s">
        <v>17731</v>
      </c>
      <c r="B23745" s="215" t="s">
        <v>56</v>
      </c>
      <c r="C23745" s="24"/>
    </row>
    <row r="23746" spans="1:3" ht="12.75" customHeight="1" x14ac:dyDescent="0.2">
      <c r="A23746" s="215" t="s">
        <v>10725</v>
      </c>
      <c r="B23746" s="215" t="s">
        <v>56</v>
      </c>
      <c r="C23746" s="24"/>
    </row>
    <row r="23747" spans="1:3" ht="12.75" customHeight="1" x14ac:dyDescent="0.2">
      <c r="A23747" s="215" t="s">
        <v>17763</v>
      </c>
      <c r="B23747" s="215" t="s">
        <v>56</v>
      </c>
      <c r="C23747" s="24"/>
    </row>
    <row r="23748" spans="1:3" ht="12.75" customHeight="1" x14ac:dyDescent="0.2">
      <c r="A23748" s="215" t="s">
        <v>2881</v>
      </c>
      <c r="B23748" s="215" t="s">
        <v>56</v>
      </c>
      <c r="C23748" s="24"/>
    </row>
    <row r="23749" spans="1:3" ht="12.75" customHeight="1" x14ac:dyDescent="0.2">
      <c r="A23749" s="215" t="s">
        <v>17732</v>
      </c>
      <c r="B23749" s="215" t="s">
        <v>56</v>
      </c>
      <c r="C23749" s="24"/>
    </row>
    <row r="23750" spans="1:3" ht="12.75" customHeight="1" x14ac:dyDescent="0.2">
      <c r="A23750" s="215" t="s">
        <v>17733</v>
      </c>
      <c r="B23750" s="215" t="s">
        <v>56</v>
      </c>
      <c r="C23750" s="24"/>
    </row>
    <row r="23751" spans="1:3" ht="12.75" customHeight="1" x14ac:dyDescent="0.2">
      <c r="A23751" s="215" t="s">
        <v>17734</v>
      </c>
      <c r="B23751" s="215" t="s">
        <v>56</v>
      </c>
      <c r="C23751" s="24"/>
    </row>
    <row r="23752" spans="1:3" ht="12.75" customHeight="1" x14ac:dyDescent="0.2">
      <c r="A23752" s="215" t="s">
        <v>2882</v>
      </c>
      <c r="B23752" s="215" t="s">
        <v>56</v>
      </c>
      <c r="C23752" s="24"/>
    </row>
    <row r="23753" spans="1:3" ht="12.75" customHeight="1" x14ac:dyDescent="0.2">
      <c r="A23753" s="215" t="s">
        <v>17735</v>
      </c>
      <c r="B23753" s="215" t="s">
        <v>56</v>
      </c>
      <c r="C23753" s="24"/>
    </row>
    <row r="23754" spans="1:3" ht="12.75" customHeight="1" x14ac:dyDescent="0.2">
      <c r="A23754" s="215" t="s">
        <v>24766</v>
      </c>
      <c r="B23754" s="215" t="s">
        <v>56</v>
      </c>
      <c r="C23754" s="24"/>
    </row>
    <row r="23755" spans="1:3" ht="12.75" customHeight="1" x14ac:dyDescent="0.2">
      <c r="A23755" s="215" t="s">
        <v>2883</v>
      </c>
      <c r="B23755" s="215" t="s">
        <v>56</v>
      </c>
      <c r="C23755" s="24"/>
    </row>
    <row r="23756" spans="1:3" ht="12.75" customHeight="1" x14ac:dyDescent="0.2">
      <c r="A23756" s="215" t="s">
        <v>17736</v>
      </c>
      <c r="B23756" s="215" t="s">
        <v>56</v>
      </c>
      <c r="C23756" s="24"/>
    </row>
    <row r="23757" spans="1:3" ht="12.75" customHeight="1" x14ac:dyDescent="0.2">
      <c r="A23757" s="215" t="s">
        <v>26258</v>
      </c>
      <c r="B23757" s="215" t="s">
        <v>56</v>
      </c>
      <c r="C23757" s="24"/>
    </row>
    <row r="23758" spans="1:3" ht="12.75" customHeight="1" x14ac:dyDescent="0.2">
      <c r="A23758" s="215" t="s">
        <v>17737</v>
      </c>
      <c r="B23758" s="215" t="s">
        <v>56</v>
      </c>
      <c r="C23758" s="24"/>
    </row>
    <row r="23759" spans="1:3" ht="12.75" customHeight="1" x14ac:dyDescent="0.2">
      <c r="A23759" s="215" t="s">
        <v>17738</v>
      </c>
      <c r="B23759" s="215" t="s">
        <v>56</v>
      </c>
      <c r="C23759" s="24"/>
    </row>
    <row r="23760" spans="1:3" ht="12.75" customHeight="1" x14ac:dyDescent="0.2">
      <c r="A23760" s="215" t="s">
        <v>17739</v>
      </c>
      <c r="B23760" s="215" t="s">
        <v>56</v>
      </c>
      <c r="C23760" s="24"/>
    </row>
    <row r="23761" spans="1:3" ht="12.75" customHeight="1" x14ac:dyDescent="0.2">
      <c r="A23761" s="215" t="s">
        <v>24767</v>
      </c>
      <c r="B23761" s="215" t="s">
        <v>56</v>
      </c>
      <c r="C23761" s="24"/>
    </row>
    <row r="23762" spans="1:3" ht="12.75" customHeight="1" x14ac:dyDescent="0.2">
      <c r="A23762" s="215" t="s">
        <v>17740</v>
      </c>
      <c r="B23762" s="215" t="s">
        <v>56</v>
      </c>
      <c r="C23762" s="24"/>
    </row>
    <row r="23763" spans="1:3" ht="12.75" customHeight="1" x14ac:dyDescent="0.2">
      <c r="A23763" s="215" t="s">
        <v>24768</v>
      </c>
      <c r="B23763" s="215" t="s">
        <v>56</v>
      </c>
      <c r="C23763" s="24"/>
    </row>
    <row r="23764" spans="1:3" ht="12.75" customHeight="1" x14ac:dyDescent="0.2">
      <c r="A23764" s="215" t="s">
        <v>24769</v>
      </c>
      <c r="B23764" s="215" t="s">
        <v>56</v>
      </c>
      <c r="C23764" s="24"/>
    </row>
    <row r="23765" spans="1:3" ht="12.75" customHeight="1" x14ac:dyDescent="0.2">
      <c r="A23765" s="185" t="s">
        <v>26645</v>
      </c>
      <c r="B23765" s="185" t="s">
        <v>56</v>
      </c>
      <c r="C23765" s="24"/>
    </row>
    <row r="23766" spans="1:3" ht="12.75" customHeight="1" x14ac:dyDescent="0.2">
      <c r="A23766" s="215" t="s">
        <v>24770</v>
      </c>
      <c r="B23766" s="215" t="s">
        <v>56</v>
      </c>
      <c r="C23766" s="24"/>
    </row>
    <row r="23767" spans="1:3" ht="12.75" customHeight="1" x14ac:dyDescent="0.2">
      <c r="A23767" s="185" t="s">
        <v>26646</v>
      </c>
      <c r="B23767" s="185" t="s">
        <v>56</v>
      </c>
      <c r="C23767" s="24"/>
    </row>
    <row r="23768" spans="1:3" ht="12.75" customHeight="1" x14ac:dyDescent="0.2">
      <c r="A23768" s="215" t="s">
        <v>2884</v>
      </c>
      <c r="B23768" s="215" t="s">
        <v>56</v>
      </c>
      <c r="C23768" s="24"/>
    </row>
    <row r="23769" spans="1:3" ht="12.75" customHeight="1" x14ac:dyDescent="0.2">
      <c r="A23769" s="215" t="s">
        <v>17741</v>
      </c>
      <c r="B23769" s="215" t="s">
        <v>56</v>
      </c>
      <c r="C23769" s="24"/>
    </row>
    <row r="23770" spans="1:3" ht="12.75" customHeight="1" x14ac:dyDescent="0.2">
      <c r="A23770" s="215" t="s">
        <v>10739</v>
      </c>
      <c r="B23770" s="215" t="s">
        <v>56</v>
      </c>
      <c r="C23770" s="24"/>
    </row>
    <row r="23771" spans="1:3" ht="12.75" customHeight="1" x14ac:dyDescent="0.2">
      <c r="A23771" s="215" t="s">
        <v>10740</v>
      </c>
      <c r="B23771" s="215" t="s">
        <v>56</v>
      </c>
      <c r="C23771" s="24"/>
    </row>
    <row r="23772" spans="1:3" ht="12.75" customHeight="1" x14ac:dyDescent="0.2">
      <c r="A23772" s="215" t="s">
        <v>24771</v>
      </c>
      <c r="B23772" s="215" t="s">
        <v>56</v>
      </c>
      <c r="C23772" s="24"/>
    </row>
    <row r="23773" spans="1:3" ht="12.75" customHeight="1" x14ac:dyDescent="0.2">
      <c r="A23773" s="215" t="s">
        <v>17742</v>
      </c>
      <c r="B23773" s="215" t="s">
        <v>56</v>
      </c>
      <c r="C23773" s="24"/>
    </row>
    <row r="23774" spans="1:3" ht="12.75" customHeight="1" x14ac:dyDescent="0.2">
      <c r="A23774" s="215" t="s">
        <v>2885</v>
      </c>
      <c r="B23774" s="215" t="s">
        <v>56</v>
      </c>
      <c r="C23774" s="24"/>
    </row>
    <row r="23775" spans="1:3" ht="12.75" customHeight="1" x14ac:dyDescent="0.2">
      <c r="A23775" s="215" t="s">
        <v>17743</v>
      </c>
      <c r="B23775" s="215" t="s">
        <v>56</v>
      </c>
      <c r="C23775" s="24"/>
    </row>
    <row r="23776" spans="1:3" ht="12.75" customHeight="1" x14ac:dyDescent="0.2">
      <c r="A23776" s="215" t="s">
        <v>17744</v>
      </c>
      <c r="B23776" s="215" t="s">
        <v>56</v>
      </c>
      <c r="C23776" s="24"/>
    </row>
    <row r="23777" spans="1:3" ht="12.75" customHeight="1" x14ac:dyDescent="0.2">
      <c r="A23777" s="215" t="s">
        <v>2886</v>
      </c>
      <c r="B23777" s="215" t="s">
        <v>56</v>
      </c>
      <c r="C23777" s="24"/>
    </row>
    <row r="23778" spans="1:3" ht="12.75" customHeight="1" x14ac:dyDescent="0.2">
      <c r="A23778" s="215" t="s">
        <v>17745</v>
      </c>
      <c r="B23778" s="215" t="s">
        <v>56</v>
      </c>
      <c r="C23778" s="24"/>
    </row>
    <row r="23779" spans="1:3" ht="12.75" customHeight="1" x14ac:dyDescent="0.2">
      <c r="A23779" s="215" t="s">
        <v>17764</v>
      </c>
      <c r="B23779" s="215" t="s">
        <v>56</v>
      </c>
      <c r="C23779" s="24"/>
    </row>
    <row r="23780" spans="1:3" ht="12.75" customHeight="1" x14ac:dyDescent="0.2">
      <c r="A23780" s="215" t="s">
        <v>2887</v>
      </c>
      <c r="B23780" s="215" t="s">
        <v>56</v>
      </c>
      <c r="C23780" s="24"/>
    </row>
    <row r="23781" spans="1:3" ht="12.75" customHeight="1" x14ac:dyDescent="0.2">
      <c r="A23781" s="215" t="s">
        <v>17746</v>
      </c>
      <c r="B23781" s="215" t="s">
        <v>56</v>
      </c>
      <c r="C23781" s="24"/>
    </row>
    <row r="23782" spans="1:3" ht="12.75" customHeight="1" x14ac:dyDescent="0.2">
      <c r="A23782" s="215" t="s">
        <v>2888</v>
      </c>
      <c r="B23782" s="215" t="s">
        <v>56</v>
      </c>
      <c r="C23782" s="24"/>
    </row>
    <row r="23783" spans="1:3" ht="12.75" customHeight="1" x14ac:dyDescent="0.2">
      <c r="A23783" s="215" t="s">
        <v>17747</v>
      </c>
      <c r="B23783" s="215" t="s">
        <v>56</v>
      </c>
      <c r="C23783" s="24"/>
    </row>
    <row r="23784" spans="1:3" ht="12.75" customHeight="1" x14ac:dyDescent="0.2">
      <c r="A23784" s="215" t="s">
        <v>17748</v>
      </c>
      <c r="B23784" s="215" t="s">
        <v>56</v>
      </c>
      <c r="C23784" s="24"/>
    </row>
    <row r="23785" spans="1:3" ht="12.75" customHeight="1" x14ac:dyDescent="0.2">
      <c r="A23785" s="215" t="s">
        <v>17749</v>
      </c>
      <c r="B23785" s="215" t="s">
        <v>56</v>
      </c>
      <c r="C23785" s="24"/>
    </row>
    <row r="23786" spans="1:3" ht="12.75" customHeight="1" x14ac:dyDescent="0.2">
      <c r="A23786" s="215" t="s">
        <v>17765</v>
      </c>
      <c r="B23786" s="215" t="s">
        <v>56</v>
      </c>
      <c r="C23786" s="24"/>
    </row>
    <row r="23787" spans="1:3" ht="12.75" customHeight="1" x14ac:dyDescent="0.2">
      <c r="A23787" s="215" t="s">
        <v>56</v>
      </c>
      <c r="B23787" s="215" t="s">
        <v>56</v>
      </c>
      <c r="C23787" s="24"/>
    </row>
    <row r="23788" spans="1:3" ht="12.75" customHeight="1" x14ac:dyDescent="0.2">
      <c r="A23788" s="215" t="s">
        <v>17750</v>
      </c>
      <c r="B23788" s="215" t="s">
        <v>56</v>
      </c>
      <c r="C23788" s="24"/>
    </row>
    <row r="23789" spans="1:3" ht="12.75" customHeight="1" x14ac:dyDescent="0.2">
      <c r="A23789" s="215" t="s">
        <v>24772</v>
      </c>
      <c r="B23789" s="215" t="s">
        <v>56</v>
      </c>
      <c r="C23789" s="24"/>
    </row>
    <row r="23790" spans="1:3" ht="12.75" customHeight="1" x14ac:dyDescent="0.2">
      <c r="A23790" s="215" t="s">
        <v>26259</v>
      </c>
      <c r="B23790" s="215" t="s">
        <v>56</v>
      </c>
      <c r="C23790" s="24"/>
    </row>
    <row r="23791" spans="1:3" ht="12.75" customHeight="1" x14ac:dyDescent="0.2">
      <c r="A23791" s="215" t="s">
        <v>24773</v>
      </c>
      <c r="B23791" s="215" t="s">
        <v>56</v>
      </c>
      <c r="C23791" s="24"/>
    </row>
    <row r="23792" spans="1:3" ht="12.75" customHeight="1" x14ac:dyDescent="0.2">
      <c r="A23792" s="215" t="s">
        <v>24774</v>
      </c>
      <c r="B23792" s="215" t="s">
        <v>56</v>
      </c>
      <c r="C23792" s="24"/>
    </row>
    <row r="23793" spans="1:3" ht="12.75" customHeight="1" x14ac:dyDescent="0.2">
      <c r="A23793" s="215" t="s">
        <v>24775</v>
      </c>
      <c r="B23793" s="215" t="s">
        <v>56</v>
      </c>
      <c r="C23793" s="24"/>
    </row>
    <row r="23794" spans="1:3" ht="12.75" customHeight="1" x14ac:dyDescent="0.2">
      <c r="A23794" s="215" t="s">
        <v>17751</v>
      </c>
      <c r="B23794" s="215" t="s">
        <v>56</v>
      </c>
      <c r="C23794" s="24"/>
    </row>
    <row r="23795" spans="1:3" ht="12.75" customHeight="1" x14ac:dyDescent="0.2">
      <c r="A23795" s="215" t="s">
        <v>17752</v>
      </c>
      <c r="B23795" s="215" t="s">
        <v>56</v>
      </c>
      <c r="C23795" s="24"/>
    </row>
    <row r="23796" spans="1:3" ht="12.75" customHeight="1" x14ac:dyDescent="0.2">
      <c r="A23796" s="215" t="s">
        <v>17753</v>
      </c>
      <c r="B23796" s="215" t="s">
        <v>56</v>
      </c>
      <c r="C23796" s="24"/>
    </row>
    <row r="23797" spans="1:3" ht="12.75" customHeight="1" x14ac:dyDescent="0.2">
      <c r="A23797" s="215" t="s">
        <v>17754</v>
      </c>
      <c r="B23797" s="215" t="s">
        <v>56</v>
      </c>
      <c r="C23797" s="24"/>
    </row>
    <row r="23798" spans="1:3" ht="12.75" customHeight="1" x14ac:dyDescent="0.2">
      <c r="A23798" s="215" t="s">
        <v>24776</v>
      </c>
      <c r="B23798" s="215" t="s">
        <v>56</v>
      </c>
      <c r="C23798" s="24"/>
    </row>
    <row r="23799" spans="1:3" ht="12.75" customHeight="1" x14ac:dyDescent="0.2">
      <c r="A23799" s="215" t="s">
        <v>24777</v>
      </c>
      <c r="B23799" s="215" t="s">
        <v>56</v>
      </c>
      <c r="C23799" s="24"/>
    </row>
    <row r="23800" spans="1:3" ht="12.75" customHeight="1" x14ac:dyDescent="0.2">
      <c r="A23800" s="215" t="s">
        <v>24778</v>
      </c>
      <c r="B23800" s="215" t="s">
        <v>56</v>
      </c>
      <c r="C23800" s="24"/>
    </row>
    <row r="23801" spans="1:3" ht="12.75" customHeight="1" x14ac:dyDescent="0.2">
      <c r="A23801" s="215" t="s">
        <v>24779</v>
      </c>
      <c r="B23801" s="215" t="s">
        <v>56</v>
      </c>
      <c r="C23801" s="24"/>
    </row>
    <row r="23802" spans="1:3" ht="12.75" customHeight="1" x14ac:dyDescent="0.2">
      <c r="A23802" s="215" t="s">
        <v>17755</v>
      </c>
      <c r="B23802" s="215" t="s">
        <v>56</v>
      </c>
      <c r="C23802" s="24"/>
    </row>
    <row r="23803" spans="1:3" ht="12.75" customHeight="1" x14ac:dyDescent="0.2">
      <c r="A23803" s="215" t="s">
        <v>24780</v>
      </c>
      <c r="B23803" s="215" t="s">
        <v>56</v>
      </c>
      <c r="C23803" s="24"/>
    </row>
    <row r="23804" spans="1:3" ht="12.75" customHeight="1" x14ac:dyDescent="0.2">
      <c r="A23804" s="215" t="s">
        <v>26260</v>
      </c>
      <c r="B23804" s="215" t="s">
        <v>56</v>
      </c>
      <c r="C23804" s="24"/>
    </row>
    <row r="23805" spans="1:3" ht="12.75" customHeight="1" x14ac:dyDescent="0.2">
      <c r="A23805" s="215" t="s">
        <v>24781</v>
      </c>
      <c r="B23805" s="215" t="s">
        <v>56</v>
      </c>
      <c r="C23805" s="24"/>
    </row>
    <row r="23806" spans="1:3" ht="12.75" customHeight="1" x14ac:dyDescent="0.2">
      <c r="A23806" s="215" t="s">
        <v>17756</v>
      </c>
      <c r="B23806" s="215" t="s">
        <v>56</v>
      </c>
      <c r="C23806" s="24"/>
    </row>
    <row r="23807" spans="1:3" ht="12.75" customHeight="1" x14ac:dyDescent="0.2">
      <c r="A23807" s="215" t="s">
        <v>24782</v>
      </c>
      <c r="B23807" s="215" t="s">
        <v>56</v>
      </c>
      <c r="C23807" s="24"/>
    </row>
    <row r="23808" spans="1:3" ht="12.75" customHeight="1" x14ac:dyDescent="0.2">
      <c r="A23808" s="215" t="s">
        <v>24783</v>
      </c>
      <c r="B23808" s="215" t="s">
        <v>56</v>
      </c>
      <c r="C23808" s="24"/>
    </row>
    <row r="23809" spans="1:3" ht="12.75" customHeight="1" x14ac:dyDescent="0.2">
      <c r="A23809" s="215" t="s">
        <v>24784</v>
      </c>
      <c r="B23809" s="215" t="s">
        <v>56</v>
      </c>
      <c r="C23809" s="24"/>
    </row>
    <row r="23810" spans="1:3" ht="12.75" customHeight="1" x14ac:dyDescent="0.2">
      <c r="A23810" s="215" t="s">
        <v>17757</v>
      </c>
      <c r="B23810" s="215" t="s">
        <v>56</v>
      </c>
      <c r="C23810" s="24"/>
    </row>
    <row r="23811" spans="1:3" ht="12.75" customHeight="1" x14ac:dyDescent="0.2">
      <c r="A23811" s="215" t="s">
        <v>17758</v>
      </c>
      <c r="B23811" s="215" t="s">
        <v>56</v>
      </c>
      <c r="C23811" s="24"/>
    </row>
    <row r="23812" spans="1:3" ht="12.75" customHeight="1" x14ac:dyDescent="0.2">
      <c r="A23812" s="215" t="s">
        <v>2889</v>
      </c>
      <c r="B23812" s="215" t="s">
        <v>56</v>
      </c>
      <c r="C23812" s="24"/>
    </row>
    <row r="23813" spans="1:3" ht="12.75" customHeight="1" x14ac:dyDescent="0.2">
      <c r="A23813" s="215" t="s">
        <v>17759</v>
      </c>
      <c r="B23813" s="215" t="s">
        <v>56</v>
      </c>
      <c r="C23813" s="24"/>
    </row>
    <row r="23814" spans="1:3" ht="12.75" customHeight="1" x14ac:dyDescent="0.2">
      <c r="A23814" s="215" t="s">
        <v>2890</v>
      </c>
      <c r="B23814" s="215" t="s">
        <v>56</v>
      </c>
      <c r="C23814" s="24"/>
    </row>
    <row r="23815" spans="1:3" ht="12.75" customHeight="1" x14ac:dyDescent="0.2">
      <c r="A23815" s="215" t="s">
        <v>17760</v>
      </c>
      <c r="B23815" s="215" t="s">
        <v>56</v>
      </c>
      <c r="C23815" s="24"/>
    </row>
    <row r="23816" spans="1:3" ht="12.75" customHeight="1" x14ac:dyDescent="0.2">
      <c r="A23816" s="215" t="s">
        <v>24755</v>
      </c>
      <c r="B23816" s="215" t="s">
        <v>56</v>
      </c>
      <c r="C23816" s="24"/>
    </row>
    <row r="23817" spans="1:3" ht="12.75" customHeight="1" x14ac:dyDescent="0.2">
      <c r="A23817" s="215" t="s">
        <v>17761</v>
      </c>
      <c r="B23817" s="215" t="s">
        <v>56</v>
      </c>
      <c r="C23817" s="24"/>
    </row>
    <row r="23818" spans="1:3" ht="12.75" customHeight="1" x14ac:dyDescent="0.2">
      <c r="A23818" s="215" t="s">
        <v>17767</v>
      </c>
      <c r="B23818" s="215" t="s">
        <v>181</v>
      </c>
      <c r="C23818" s="24"/>
    </row>
    <row r="23819" spans="1:3" ht="12.75" customHeight="1" x14ac:dyDescent="0.2">
      <c r="A23819" s="215" t="s">
        <v>17768</v>
      </c>
      <c r="B23819" s="215" t="s">
        <v>181</v>
      </c>
      <c r="C23819" s="24"/>
    </row>
    <row r="23820" spans="1:3" ht="12.75" customHeight="1" x14ac:dyDescent="0.2">
      <c r="A23820" s="215" t="s">
        <v>2891</v>
      </c>
      <c r="B23820" s="215" t="s">
        <v>181</v>
      </c>
      <c r="C23820" s="24"/>
    </row>
    <row r="23821" spans="1:3" ht="12.75" customHeight="1" x14ac:dyDescent="0.2">
      <c r="A23821" s="215" t="s">
        <v>17772</v>
      </c>
      <c r="B23821" s="215" t="s">
        <v>181</v>
      </c>
      <c r="C23821" s="24"/>
    </row>
    <row r="23822" spans="1:3" ht="12.75" customHeight="1" x14ac:dyDescent="0.2">
      <c r="A23822" s="215" t="s">
        <v>2892</v>
      </c>
      <c r="B23822" s="215" t="s">
        <v>181</v>
      </c>
      <c r="C23822" s="24"/>
    </row>
    <row r="23823" spans="1:3" ht="12.75" customHeight="1" x14ac:dyDescent="0.2">
      <c r="A23823" s="215" t="s">
        <v>17777</v>
      </c>
      <c r="B23823" s="215" t="s">
        <v>181</v>
      </c>
      <c r="C23823" s="24"/>
    </row>
    <row r="23824" spans="1:3" ht="12.75" customHeight="1" x14ac:dyDescent="0.2">
      <c r="A23824" s="215" t="s">
        <v>17778</v>
      </c>
      <c r="B23824" s="215" t="s">
        <v>181</v>
      </c>
      <c r="C23824" s="24"/>
    </row>
    <row r="23825" spans="1:3" ht="12.75" customHeight="1" x14ac:dyDescent="0.2">
      <c r="A23825" s="215" t="s">
        <v>17779</v>
      </c>
      <c r="B23825" s="215" t="s">
        <v>181</v>
      </c>
      <c r="C23825" s="24"/>
    </row>
    <row r="23826" spans="1:3" ht="12.75" customHeight="1" x14ac:dyDescent="0.2">
      <c r="A23826" s="215" t="s">
        <v>17780</v>
      </c>
      <c r="B23826" s="215" t="s">
        <v>181</v>
      </c>
      <c r="C23826" s="24"/>
    </row>
    <row r="23827" spans="1:3" ht="12.75" customHeight="1" x14ac:dyDescent="0.2">
      <c r="A23827" s="215" t="s">
        <v>24793</v>
      </c>
      <c r="B23827" s="215" t="s">
        <v>181</v>
      </c>
      <c r="C23827" s="24"/>
    </row>
    <row r="23828" spans="1:3" ht="12.75" customHeight="1" x14ac:dyDescent="0.2">
      <c r="A23828" s="215" t="s">
        <v>24794</v>
      </c>
      <c r="B23828" s="215" t="s">
        <v>181</v>
      </c>
      <c r="C23828" s="24"/>
    </row>
    <row r="23829" spans="1:3" ht="12.75" customHeight="1" x14ac:dyDescent="0.2">
      <c r="A23829" s="215" t="s">
        <v>17957</v>
      </c>
      <c r="B23829" s="215" t="s">
        <v>181</v>
      </c>
      <c r="C23829" s="24"/>
    </row>
    <row r="23830" spans="1:3" ht="12.75" customHeight="1" x14ac:dyDescent="0.2">
      <c r="A23830" s="215" t="s">
        <v>2893</v>
      </c>
      <c r="B23830" s="215" t="s">
        <v>181</v>
      </c>
      <c r="C23830" s="24"/>
    </row>
    <row r="23831" spans="1:3" ht="12.75" customHeight="1" x14ac:dyDescent="0.2">
      <c r="A23831" s="215" t="s">
        <v>17783</v>
      </c>
      <c r="B23831" s="215" t="s">
        <v>181</v>
      </c>
      <c r="C23831" s="24"/>
    </row>
    <row r="23832" spans="1:3" ht="12.75" customHeight="1" x14ac:dyDescent="0.2">
      <c r="A23832" s="215" t="s">
        <v>24795</v>
      </c>
      <c r="B23832" s="215" t="s">
        <v>181</v>
      </c>
      <c r="C23832" s="24"/>
    </row>
    <row r="23833" spans="1:3" ht="12.75" customHeight="1" x14ac:dyDescent="0.2">
      <c r="A23833" s="215" t="s">
        <v>17958</v>
      </c>
      <c r="B23833" s="215" t="s">
        <v>181</v>
      </c>
      <c r="C23833" s="24"/>
    </row>
    <row r="23834" spans="1:3" ht="12.75" customHeight="1" x14ac:dyDescent="0.2">
      <c r="A23834" s="215" t="s">
        <v>5909</v>
      </c>
      <c r="B23834" s="215" t="s">
        <v>181</v>
      </c>
      <c r="C23834" s="24"/>
    </row>
    <row r="23835" spans="1:3" ht="12.75" customHeight="1" x14ac:dyDescent="0.2">
      <c r="A23835" s="215" t="s">
        <v>17784</v>
      </c>
      <c r="B23835" s="215" t="s">
        <v>181</v>
      </c>
      <c r="C23835" s="24"/>
    </row>
    <row r="23836" spans="1:3" ht="12.75" customHeight="1" x14ac:dyDescent="0.2">
      <c r="A23836" s="215" t="s">
        <v>17785</v>
      </c>
      <c r="B23836" s="215" t="s">
        <v>181</v>
      </c>
      <c r="C23836" s="24"/>
    </row>
    <row r="23837" spans="1:3" ht="12.75" customHeight="1" x14ac:dyDescent="0.2">
      <c r="A23837" s="215" t="s">
        <v>17786</v>
      </c>
      <c r="B23837" s="215" t="s">
        <v>181</v>
      </c>
      <c r="C23837" s="24"/>
    </row>
    <row r="23838" spans="1:3" ht="12.75" customHeight="1" x14ac:dyDescent="0.2">
      <c r="A23838" s="215" t="s">
        <v>2894</v>
      </c>
      <c r="B23838" s="215" t="s">
        <v>181</v>
      </c>
      <c r="C23838" s="24"/>
    </row>
    <row r="23839" spans="1:3" ht="12.75" customHeight="1" x14ac:dyDescent="0.2">
      <c r="A23839" s="215" t="s">
        <v>17789</v>
      </c>
      <c r="B23839" s="215" t="s">
        <v>181</v>
      </c>
      <c r="C23839" s="24"/>
    </row>
    <row r="23840" spans="1:3" ht="12.75" customHeight="1" x14ac:dyDescent="0.2">
      <c r="A23840" s="215" t="s">
        <v>17791</v>
      </c>
      <c r="B23840" s="215" t="s">
        <v>181</v>
      </c>
      <c r="C23840" s="24"/>
    </row>
    <row r="23841" spans="1:3" ht="12.75" customHeight="1" x14ac:dyDescent="0.2">
      <c r="A23841" s="215" t="s">
        <v>17792</v>
      </c>
      <c r="B23841" s="215" t="s">
        <v>181</v>
      </c>
      <c r="C23841" s="24"/>
    </row>
    <row r="23842" spans="1:3" ht="12.75" customHeight="1" x14ac:dyDescent="0.2">
      <c r="A23842" s="215" t="s">
        <v>17793</v>
      </c>
      <c r="B23842" s="215" t="s">
        <v>181</v>
      </c>
      <c r="C23842" s="24"/>
    </row>
    <row r="23843" spans="1:3" ht="12.75" customHeight="1" x14ac:dyDescent="0.2">
      <c r="A23843" s="215" t="s">
        <v>17794</v>
      </c>
      <c r="B23843" s="215" t="s">
        <v>181</v>
      </c>
      <c r="C23843" s="24"/>
    </row>
    <row r="23844" spans="1:3" ht="12.75" customHeight="1" x14ac:dyDescent="0.2">
      <c r="A23844" s="215" t="s">
        <v>17959</v>
      </c>
      <c r="B23844" s="215" t="s">
        <v>181</v>
      </c>
      <c r="C23844" s="24"/>
    </row>
    <row r="23845" spans="1:3" ht="12.75" customHeight="1" x14ac:dyDescent="0.2">
      <c r="A23845" s="215" t="s">
        <v>24796</v>
      </c>
      <c r="B23845" s="215" t="s">
        <v>181</v>
      </c>
      <c r="C23845" s="24"/>
    </row>
    <row r="23846" spans="1:3" ht="12.75" customHeight="1" x14ac:dyDescent="0.2">
      <c r="A23846" s="215" t="s">
        <v>2895</v>
      </c>
      <c r="B23846" s="215" t="s">
        <v>181</v>
      </c>
      <c r="C23846" s="24"/>
    </row>
    <row r="23847" spans="1:3" ht="12.75" customHeight="1" x14ac:dyDescent="0.2">
      <c r="A23847" s="215" t="s">
        <v>17797</v>
      </c>
      <c r="B23847" s="215" t="s">
        <v>181</v>
      </c>
      <c r="C23847" s="24"/>
    </row>
    <row r="23848" spans="1:3" ht="12.75" customHeight="1" x14ac:dyDescent="0.2">
      <c r="A23848" s="215" t="s">
        <v>17798</v>
      </c>
      <c r="B23848" s="215" t="s">
        <v>181</v>
      </c>
      <c r="C23848" s="24"/>
    </row>
    <row r="23849" spans="1:3" ht="12.75" customHeight="1" x14ac:dyDescent="0.2">
      <c r="A23849" s="215" t="s">
        <v>17960</v>
      </c>
      <c r="B23849" s="215" t="s">
        <v>181</v>
      </c>
      <c r="C23849" s="24"/>
    </row>
    <row r="23850" spans="1:3" ht="12.75" customHeight="1" x14ac:dyDescent="0.2">
      <c r="A23850" s="215" t="s">
        <v>17801</v>
      </c>
      <c r="B23850" s="215" t="s">
        <v>181</v>
      </c>
      <c r="C23850" s="24"/>
    </row>
    <row r="23851" spans="1:3" ht="12.75" customHeight="1" x14ac:dyDescent="0.2">
      <c r="A23851" s="215" t="s">
        <v>17802</v>
      </c>
      <c r="B23851" s="215" t="s">
        <v>181</v>
      </c>
      <c r="C23851" s="24"/>
    </row>
    <row r="23852" spans="1:3" ht="12.75" customHeight="1" x14ac:dyDescent="0.2">
      <c r="A23852" s="215" t="s">
        <v>17803</v>
      </c>
      <c r="B23852" s="215" t="s">
        <v>181</v>
      </c>
      <c r="C23852" s="24"/>
    </row>
    <row r="23853" spans="1:3" ht="12.75" customHeight="1" x14ac:dyDescent="0.2">
      <c r="A23853" s="215" t="s">
        <v>17804</v>
      </c>
      <c r="B23853" s="215" t="s">
        <v>181</v>
      </c>
      <c r="C23853" s="24"/>
    </row>
    <row r="23854" spans="1:3" ht="12.75" customHeight="1" x14ac:dyDescent="0.2">
      <c r="A23854" s="215" t="s">
        <v>17806</v>
      </c>
      <c r="B23854" s="215" t="s">
        <v>181</v>
      </c>
      <c r="C23854" s="24"/>
    </row>
    <row r="23855" spans="1:3" ht="12.75" customHeight="1" x14ac:dyDescent="0.2">
      <c r="A23855" s="215" t="s">
        <v>17807</v>
      </c>
      <c r="B23855" s="215" t="s">
        <v>181</v>
      </c>
      <c r="C23855" s="24"/>
    </row>
    <row r="23856" spans="1:3" ht="12.75" customHeight="1" x14ac:dyDescent="0.2">
      <c r="A23856" s="215" t="s">
        <v>17810</v>
      </c>
      <c r="B23856" s="215" t="s">
        <v>181</v>
      </c>
      <c r="C23856" s="24"/>
    </row>
    <row r="23857" spans="1:3" ht="12.75" customHeight="1" x14ac:dyDescent="0.2">
      <c r="A23857" s="215" t="s">
        <v>2897</v>
      </c>
      <c r="B23857" s="215" t="s">
        <v>181</v>
      </c>
      <c r="C23857" s="24"/>
    </row>
    <row r="23858" spans="1:3" ht="12.75" customHeight="1" x14ac:dyDescent="0.2">
      <c r="A23858" s="215" t="s">
        <v>17815</v>
      </c>
      <c r="B23858" s="215" t="s">
        <v>181</v>
      </c>
      <c r="C23858" s="24"/>
    </row>
    <row r="23859" spans="1:3" ht="12.75" customHeight="1" x14ac:dyDescent="0.2">
      <c r="A23859" s="215" t="s">
        <v>17962</v>
      </c>
      <c r="B23859" s="215" t="s">
        <v>181</v>
      </c>
      <c r="C23859" s="24"/>
    </row>
    <row r="23860" spans="1:3" ht="12.75" customHeight="1" x14ac:dyDescent="0.2">
      <c r="A23860" s="215" t="s">
        <v>17816</v>
      </c>
      <c r="B23860" s="215" t="s">
        <v>181</v>
      </c>
      <c r="C23860" s="24"/>
    </row>
    <row r="23861" spans="1:3" ht="12.75" customHeight="1" x14ac:dyDescent="0.2">
      <c r="A23861" s="215" t="s">
        <v>2898</v>
      </c>
      <c r="B23861" s="215" t="s">
        <v>181</v>
      </c>
      <c r="C23861" s="24"/>
    </row>
    <row r="23862" spans="1:3" ht="12.75" customHeight="1" x14ac:dyDescent="0.2">
      <c r="A23862" s="215" t="s">
        <v>17817</v>
      </c>
      <c r="B23862" s="215" t="s">
        <v>181</v>
      </c>
      <c r="C23862" s="24"/>
    </row>
    <row r="23863" spans="1:3" ht="12.75" customHeight="1" x14ac:dyDescent="0.2">
      <c r="A23863" s="215" t="s">
        <v>2899</v>
      </c>
      <c r="B23863" s="215" t="s">
        <v>181</v>
      </c>
      <c r="C23863" s="24"/>
    </row>
    <row r="23864" spans="1:3" ht="12.75" customHeight="1" x14ac:dyDescent="0.2">
      <c r="A23864" s="215" t="s">
        <v>17818</v>
      </c>
      <c r="B23864" s="215" t="s">
        <v>181</v>
      </c>
      <c r="C23864" s="24"/>
    </row>
    <row r="23865" spans="1:3" ht="12.75" customHeight="1" x14ac:dyDescent="0.2">
      <c r="A23865" s="215" t="s">
        <v>24786</v>
      </c>
      <c r="B23865" s="215" t="s">
        <v>181</v>
      </c>
      <c r="C23865" s="24"/>
    </row>
    <row r="23866" spans="1:3" ht="12.75" customHeight="1" x14ac:dyDescent="0.2">
      <c r="A23866" s="215" t="s">
        <v>2900</v>
      </c>
      <c r="B23866" s="215" t="s">
        <v>181</v>
      </c>
      <c r="C23866" s="24"/>
    </row>
    <row r="23867" spans="1:3" ht="12.75" customHeight="1" x14ac:dyDescent="0.2">
      <c r="A23867" s="215" t="s">
        <v>17963</v>
      </c>
      <c r="B23867" s="215" t="s">
        <v>181</v>
      </c>
      <c r="C23867" s="24"/>
    </row>
    <row r="23868" spans="1:3" ht="12.75" customHeight="1" x14ac:dyDescent="0.2">
      <c r="A23868" s="215" t="s">
        <v>17820</v>
      </c>
      <c r="B23868" s="215" t="s">
        <v>181</v>
      </c>
      <c r="C23868" s="24"/>
    </row>
    <row r="23869" spans="1:3" ht="12.75" customHeight="1" x14ac:dyDescent="0.2">
      <c r="A23869" s="215" t="s">
        <v>17821</v>
      </c>
      <c r="B23869" s="215" t="s">
        <v>181</v>
      </c>
      <c r="C23869" s="24"/>
    </row>
    <row r="23870" spans="1:3" ht="12.75" customHeight="1" x14ac:dyDescent="0.2">
      <c r="A23870" s="215" t="s">
        <v>17822</v>
      </c>
      <c r="B23870" s="215" t="s">
        <v>181</v>
      </c>
      <c r="C23870" s="24"/>
    </row>
    <row r="23871" spans="1:3" ht="12.75" customHeight="1" x14ac:dyDescent="0.2">
      <c r="A23871" s="215" t="s">
        <v>15140</v>
      </c>
      <c r="B23871" s="215" t="s">
        <v>181</v>
      </c>
      <c r="C23871" s="24"/>
    </row>
    <row r="23872" spans="1:3" ht="12.75" customHeight="1" x14ac:dyDescent="0.2">
      <c r="A23872" s="215" t="s">
        <v>17823</v>
      </c>
      <c r="B23872" s="215" t="s">
        <v>181</v>
      </c>
      <c r="C23872" s="24"/>
    </row>
    <row r="23873" spans="1:3" ht="12.75" customHeight="1" x14ac:dyDescent="0.2">
      <c r="A23873" s="215" t="s">
        <v>17824</v>
      </c>
      <c r="B23873" s="215" t="s">
        <v>181</v>
      </c>
      <c r="C23873" s="24"/>
    </row>
    <row r="23874" spans="1:3" ht="12.75" customHeight="1" x14ac:dyDescent="0.2">
      <c r="A23874" s="215" t="s">
        <v>2902</v>
      </c>
      <c r="B23874" s="215" t="s">
        <v>181</v>
      </c>
      <c r="C23874" s="24"/>
    </row>
    <row r="23875" spans="1:3" ht="12.75" customHeight="1" x14ac:dyDescent="0.2">
      <c r="A23875" s="215" t="s">
        <v>2903</v>
      </c>
      <c r="B23875" s="215" t="s">
        <v>181</v>
      </c>
      <c r="C23875" s="24"/>
    </row>
    <row r="23876" spans="1:3" ht="12.75" customHeight="1" x14ac:dyDescent="0.2">
      <c r="A23876" s="215" t="s">
        <v>17828</v>
      </c>
      <c r="B23876" s="215" t="s">
        <v>181</v>
      </c>
      <c r="C23876" s="24"/>
    </row>
    <row r="23877" spans="1:3" ht="12.75" customHeight="1" x14ac:dyDescent="0.2">
      <c r="A23877" s="215" t="s">
        <v>4840</v>
      </c>
      <c r="B23877" s="215" t="s">
        <v>181</v>
      </c>
      <c r="C23877" s="24"/>
    </row>
    <row r="23878" spans="1:3" ht="12.75" customHeight="1" x14ac:dyDescent="0.2">
      <c r="A23878" s="215" t="s">
        <v>17831</v>
      </c>
      <c r="B23878" s="215" t="s">
        <v>181</v>
      </c>
      <c r="C23878" s="24"/>
    </row>
    <row r="23879" spans="1:3" ht="12.75" customHeight="1" x14ac:dyDescent="0.2">
      <c r="A23879" s="215" t="s">
        <v>17832</v>
      </c>
      <c r="B23879" s="215" t="s">
        <v>181</v>
      </c>
      <c r="C23879" s="24"/>
    </row>
    <row r="23880" spans="1:3" ht="12.75" customHeight="1" x14ac:dyDescent="0.2">
      <c r="A23880" s="215" t="s">
        <v>17833</v>
      </c>
      <c r="B23880" s="215" t="s">
        <v>181</v>
      </c>
      <c r="C23880" s="24"/>
    </row>
    <row r="23881" spans="1:3" ht="12.75" customHeight="1" x14ac:dyDescent="0.2">
      <c r="A23881" s="215" t="s">
        <v>24797</v>
      </c>
      <c r="B23881" s="215" t="s">
        <v>181</v>
      </c>
      <c r="C23881" s="24"/>
    </row>
    <row r="23882" spans="1:3" ht="12.75" customHeight="1" x14ac:dyDescent="0.2">
      <c r="A23882" s="215" t="s">
        <v>17835</v>
      </c>
      <c r="B23882" s="215" t="s">
        <v>181</v>
      </c>
      <c r="C23882" s="24"/>
    </row>
    <row r="23883" spans="1:3" ht="12.75" customHeight="1" x14ac:dyDescent="0.2">
      <c r="A23883" s="215" t="s">
        <v>2904</v>
      </c>
      <c r="B23883" s="215" t="s">
        <v>181</v>
      </c>
      <c r="C23883" s="24"/>
    </row>
    <row r="23884" spans="1:3" ht="12.75" customHeight="1" x14ac:dyDescent="0.2">
      <c r="A23884" s="215" t="s">
        <v>15141</v>
      </c>
      <c r="B23884" s="215" t="s">
        <v>181</v>
      </c>
      <c r="C23884" s="24"/>
    </row>
    <row r="23885" spans="1:3" ht="12.75" customHeight="1" x14ac:dyDescent="0.2">
      <c r="A23885" s="215" t="s">
        <v>2905</v>
      </c>
      <c r="B23885" s="215" t="s">
        <v>181</v>
      </c>
      <c r="C23885" s="24"/>
    </row>
    <row r="23886" spans="1:3" ht="12.75" customHeight="1" x14ac:dyDescent="0.2">
      <c r="A23886" s="215" t="s">
        <v>17838</v>
      </c>
      <c r="B23886" s="215" t="s">
        <v>181</v>
      </c>
      <c r="C23886" s="24"/>
    </row>
    <row r="23887" spans="1:3" ht="12.75" customHeight="1" x14ac:dyDescent="0.2">
      <c r="A23887" s="215" t="s">
        <v>24787</v>
      </c>
      <c r="B23887" s="215" t="s">
        <v>181</v>
      </c>
      <c r="C23887" s="24"/>
    </row>
    <row r="23888" spans="1:3" ht="12.75" customHeight="1" x14ac:dyDescent="0.2">
      <c r="A23888" s="215" t="s">
        <v>17840</v>
      </c>
      <c r="B23888" s="215" t="s">
        <v>181</v>
      </c>
      <c r="C23888" s="24"/>
    </row>
    <row r="23889" spans="1:3" ht="12.75" customHeight="1" x14ac:dyDescent="0.2">
      <c r="A23889" s="215" t="s">
        <v>17966</v>
      </c>
      <c r="B23889" s="215" t="s">
        <v>181</v>
      </c>
      <c r="C23889" s="24"/>
    </row>
    <row r="23890" spans="1:3" ht="12.75" customHeight="1" x14ac:dyDescent="0.2">
      <c r="A23890" s="215" t="s">
        <v>2906</v>
      </c>
      <c r="B23890" s="215" t="s">
        <v>181</v>
      </c>
      <c r="C23890" s="24"/>
    </row>
    <row r="23891" spans="1:3" ht="12.75" customHeight="1" x14ac:dyDescent="0.2">
      <c r="A23891" s="215" t="s">
        <v>17842</v>
      </c>
      <c r="B23891" s="215" t="s">
        <v>181</v>
      </c>
      <c r="C23891" s="24"/>
    </row>
    <row r="23892" spans="1:3" ht="12.75" customHeight="1" x14ac:dyDescent="0.2">
      <c r="A23892" s="215" t="s">
        <v>10576</v>
      </c>
      <c r="B23892" s="215" t="s">
        <v>181</v>
      </c>
      <c r="C23892" s="24"/>
    </row>
    <row r="23893" spans="1:3" ht="12.75" customHeight="1" x14ac:dyDescent="0.2">
      <c r="A23893" s="215" t="s">
        <v>2907</v>
      </c>
      <c r="B23893" s="215" t="s">
        <v>181</v>
      </c>
      <c r="C23893" s="24"/>
    </row>
    <row r="23894" spans="1:3" ht="12.75" customHeight="1" x14ac:dyDescent="0.2">
      <c r="A23894" s="215" t="s">
        <v>17844</v>
      </c>
      <c r="B23894" s="215" t="s">
        <v>181</v>
      </c>
      <c r="C23894" s="24"/>
    </row>
    <row r="23895" spans="1:3" ht="12.75" customHeight="1" x14ac:dyDescent="0.2">
      <c r="A23895" s="215" t="s">
        <v>17845</v>
      </c>
      <c r="B23895" s="215" t="s">
        <v>181</v>
      </c>
      <c r="C23895" s="24"/>
    </row>
    <row r="23896" spans="1:3" ht="12.75" customHeight="1" x14ac:dyDescent="0.2">
      <c r="A23896" s="215" t="s">
        <v>17846</v>
      </c>
      <c r="B23896" s="215" t="s">
        <v>181</v>
      </c>
      <c r="C23896" s="24"/>
    </row>
    <row r="23897" spans="1:3" ht="12.75" customHeight="1" x14ac:dyDescent="0.2">
      <c r="A23897" s="215" t="s">
        <v>17849</v>
      </c>
      <c r="B23897" s="215" t="s">
        <v>181</v>
      </c>
      <c r="C23897" s="24"/>
    </row>
    <row r="23898" spans="1:3" ht="12.75" customHeight="1" x14ac:dyDescent="0.2">
      <c r="A23898" s="215" t="s">
        <v>24798</v>
      </c>
      <c r="B23898" s="215" t="s">
        <v>181</v>
      </c>
      <c r="C23898" s="24"/>
    </row>
    <row r="23899" spans="1:3" ht="12.75" customHeight="1" x14ac:dyDescent="0.2">
      <c r="A23899" s="215" t="s">
        <v>24799</v>
      </c>
      <c r="B23899" s="215" t="s">
        <v>181</v>
      </c>
      <c r="C23899" s="24"/>
    </row>
    <row r="23900" spans="1:3" ht="12.75" customHeight="1" x14ac:dyDescent="0.2">
      <c r="A23900" s="215" t="s">
        <v>15142</v>
      </c>
      <c r="B23900" s="215" t="s">
        <v>181</v>
      </c>
      <c r="C23900" s="24"/>
    </row>
    <row r="23901" spans="1:3" ht="12.75" customHeight="1" x14ac:dyDescent="0.2">
      <c r="A23901" s="215" t="s">
        <v>13383</v>
      </c>
      <c r="B23901" s="215" t="s">
        <v>181</v>
      </c>
      <c r="C23901" s="24"/>
    </row>
    <row r="23902" spans="1:3" ht="12.75" customHeight="1" x14ac:dyDescent="0.2">
      <c r="A23902" s="215" t="s">
        <v>17969</v>
      </c>
      <c r="B23902" s="215" t="s">
        <v>181</v>
      </c>
      <c r="C23902" s="24"/>
    </row>
    <row r="23903" spans="1:3" ht="12.75" customHeight="1" x14ac:dyDescent="0.2">
      <c r="A23903" s="215" t="s">
        <v>26261</v>
      </c>
      <c r="B23903" s="215" t="s">
        <v>181</v>
      </c>
      <c r="C23903" s="24"/>
    </row>
    <row r="23904" spans="1:3" ht="12.75" customHeight="1" x14ac:dyDescent="0.2">
      <c r="A23904" s="215" t="s">
        <v>17852</v>
      </c>
      <c r="B23904" s="215" t="s">
        <v>181</v>
      </c>
      <c r="C23904" s="24"/>
    </row>
    <row r="23905" spans="1:3" ht="12.75" customHeight="1" x14ac:dyDescent="0.2">
      <c r="A23905" s="215" t="s">
        <v>2908</v>
      </c>
      <c r="B23905" s="215" t="s">
        <v>181</v>
      </c>
      <c r="C23905" s="24"/>
    </row>
    <row r="23906" spans="1:3" ht="12.75" customHeight="1" x14ac:dyDescent="0.2">
      <c r="A23906" s="215" t="s">
        <v>17854</v>
      </c>
      <c r="B23906" s="215" t="s">
        <v>181</v>
      </c>
      <c r="C23906" s="24"/>
    </row>
    <row r="23907" spans="1:3" ht="12.75" customHeight="1" x14ac:dyDescent="0.2">
      <c r="A23907" s="215" t="s">
        <v>2909</v>
      </c>
      <c r="B23907" s="215" t="s">
        <v>181</v>
      </c>
      <c r="C23907" s="24"/>
    </row>
    <row r="23908" spans="1:3" ht="12.75" customHeight="1" x14ac:dyDescent="0.2">
      <c r="A23908" s="215" t="s">
        <v>2910</v>
      </c>
      <c r="B23908" s="215" t="s">
        <v>181</v>
      </c>
      <c r="C23908" s="24"/>
    </row>
    <row r="23909" spans="1:3" ht="12.75" customHeight="1" x14ac:dyDescent="0.2">
      <c r="A23909" s="215" t="s">
        <v>2911</v>
      </c>
      <c r="B23909" s="215" t="s">
        <v>181</v>
      </c>
      <c r="C23909" s="24"/>
    </row>
    <row r="23910" spans="1:3" ht="12.75" customHeight="1" x14ac:dyDescent="0.2">
      <c r="A23910" s="215" t="s">
        <v>2912</v>
      </c>
      <c r="B23910" s="215" t="s">
        <v>181</v>
      </c>
      <c r="C23910" s="24"/>
    </row>
    <row r="23911" spans="1:3" ht="12.75" customHeight="1" x14ac:dyDescent="0.2">
      <c r="A23911" s="215" t="s">
        <v>2913</v>
      </c>
      <c r="B23911" s="215" t="s">
        <v>181</v>
      </c>
      <c r="C23911" s="24"/>
    </row>
    <row r="23912" spans="1:3" ht="12.75" customHeight="1" x14ac:dyDescent="0.2">
      <c r="A23912" s="215" t="s">
        <v>13384</v>
      </c>
      <c r="B23912" s="215" t="s">
        <v>181</v>
      </c>
      <c r="C23912" s="24"/>
    </row>
    <row r="23913" spans="1:3" ht="12.75" customHeight="1" x14ac:dyDescent="0.2">
      <c r="A23913" s="215" t="s">
        <v>17868</v>
      </c>
      <c r="B23913" s="215" t="s">
        <v>181</v>
      </c>
      <c r="C23913" s="24"/>
    </row>
    <row r="23914" spans="1:3" ht="12.75" customHeight="1" x14ac:dyDescent="0.2">
      <c r="A23914" s="215" t="s">
        <v>17869</v>
      </c>
      <c r="B23914" s="215" t="s">
        <v>181</v>
      </c>
      <c r="C23914" s="24"/>
    </row>
    <row r="23915" spans="1:3" ht="12.75" customHeight="1" x14ac:dyDescent="0.2">
      <c r="A23915" s="215" t="s">
        <v>17870</v>
      </c>
      <c r="B23915" s="215" t="s">
        <v>181</v>
      </c>
      <c r="C23915" s="24"/>
    </row>
    <row r="23916" spans="1:3" ht="12.75" customHeight="1" x14ac:dyDescent="0.2">
      <c r="A23916" s="215" t="s">
        <v>17871</v>
      </c>
      <c r="B23916" s="215" t="s">
        <v>181</v>
      </c>
      <c r="C23916" s="24"/>
    </row>
    <row r="23917" spans="1:3" ht="12.75" customHeight="1" x14ac:dyDescent="0.2">
      <c r="A23917" s="215" t="s">
        <v>2914</v>
      </c>
      <c r="B23917" s="215" t="s">
        <v>181</v>
      </c>
      <c r="C23917" s="24"/>
    </row>
    <row r="23918" spans="1:3" ht="12.75" customHeight="1" x14ac:dyDescent="0.2">
      <c r="A23918" s="215" t="s">
        <v>17872</v>
      </c>
      <c r="B23918" s="215" t="s">
        <v>181</v>
      </c>
      <c r="C23918" s="24"/>
    </row>
    <row r="23919" spans="1:3" ht="12.75" customHeight="1" x14ac:dyDescent="0.2">
      <c r="A23919" s="215" t="s">
        <v>13381</v>
      </c>
      <c r="B23919" s="215" t="s">
        <v>181</v>
      </c>
      <c r="C23919" s="24"/>
    </row>
    <row r="23920" spans="1:3" ht="12.75" customHeight="1" x14ac:dyDescent="0.2">
      <c r="A23920" s="215" t="s">
        <v>24800</v>
      </c>
      <c r="B23920" s="215" t="s">
        <v>181</v>
      </c>
      <c r="C23920" s="24"/>
    </row>
    <row r="23921" spans="1:3" ht="12.75" customHeight="1" x14ac:dyDescent="0.2">
      <c r="A23921" s="215" t="s">
        <v>17873</v>
      </c>
      <c r="B23921" s="215" t="s">
        <v>181</v>
      </c>
      <c r="C23921" s="24"/>
    </row>
    <row r="23922" spans="1:3" ht="12.75" customHeight="1" x14ac:dyDescent="0.2">
      <c r="A23922" s="215" t="s">
        <v>17874</v>
      </c>
      <c r="B23922" s="215" t="s">
        <v>181</v>
      </c>
      <c r="C23922" s="24"/>
    </row>
    <row r="23923" spans="1:3" ht="12.75" customHeight="1" x14ac:dyDescent="0.2">
      <c r="A23923" s="215" t="s">
        <v>2915</v>
      </c>
      <c r="B23923" s="215" t="s">
        <v>181</v>
      </c>
      <c r="C23923" s="24"/>
    </row>
    <row r="23924" spans="1:3" ht="12.75" customHeight="1" x14ac:dyDescent="0.2">
      <c r="A23924" s="215" t="s">
        <v>24788</v>
      </c>
      <c r="B23924" s="215" t="s">
        <v>181</v>
      </c>
      <c r="C23924" s="24"/>
    </row>
    <row r="23925" spans="1:3" ht="12.75" customHeight="1" x14ac:dyDescent="0.2">
      <c r="A23925" s="215" t="s">
        <v>17875</v>
      </c>
      <c r="B23925" s="215" t="s">
        <v>181</v>
      </c>
      <c r="C23925" s="24"/>
    </row>
    <row r="23926" spans="1:3" ht="12.75" customHeight="1" x14ac:dyDescent="0.2">
      <c r="A23926" s="215" t="s">
        <v>17876</v>
      </c>
      <c r="B23926" s="215" t="s">
        <v>181</v>
      </c>
      <c r="C23926" s="24"/>
    </row>
    <row r="23927" spans="1:3" ht="12.75" customHeight="1" x14ac:dyDescent="0.2">
      <c r="A23927" s="215" t="s">
        <v>17877</v>
      </c>
      <c r="B23927" s="215" t="s">
        <v>181</v>
      </c>
      <c r="C23927" s="24"/>
    </row>
    <row r="23928" spans="1:3" ht="12.75" customHeight="1" x14ac:dyDescent="0.2">
      <c r="A23928" s="215" t="s">
        <v>17878</v>
      </c>
      <c r="B23928" s="215" t="s">
        <v>181</v>
      </c>
      <c r="C23928" s="24"/>
    </row>
    <row r="23929" spans="1:3" ht="12.75" customHeight="1" x14ac:dyDescent="0.2">
      <c r="A23929" s="215" t="s">
        <v>2916</v>
      </c>
      <c r="B23929" s="215" t="s">
        <v>181</v>
      </c>
      <c r="C23929" s="24"/>
    </row>
    <row r="23930" spans="1:3" ht="12.75" customHeight="1" x14ac:dyDescent="0.2">
      <c r="A23930" s="215" t="s">
        <v>17879</v>
      </c>
      <c r="B23930" s="215" t="s">
        <v>181</v>
      </c>
      <c r="C23930" s="24"/>
    </row>
    <row r="23931" spans="1:3" ht="12.75" customHeight="1" x14ac:dyDescent="0.2">
      <c r="A23931" s="215" t="s">
        <v>13395</v>
      </c>
      <c r="B23931" s="215" t="s">
        <v>181</v>
      </c>
      <c r="C23931" s="24"/>
    </row>
    <row r="23932" spans="1:3" ht="12.75" customHeight="1" x14ac:dyDescent="0.2">
      <c r="A23932" s="215" t="s">
        <v>17880</v>
      </c>
      <c r="B23932" s="215" t="s">
        <v>181</v>
      </c>
      <c r="C23932" s="24"/>
    </row>
    <row r="23933" spans="1:3" ht="12.75" customHeight="1" x14ac:dyDescent="0.2">
      <c r="A23933" s="215" t="s">
        <v>17970</v>
      </c>
      <c r="B23933" s="215" t="s">
        <v>181</v>
      </c>
      <c r="C23933" s="24"/>
    </row>
    <row r="23934" spans="1:3" ht="12.75" customHeight="1" x14ac:dyDescent="0.2">
      <c r="A23934" s="215" t="s">
        <v>17881</v>
      </c>
      <c r="B23934" s="215" t="s">
        <v>181</v>
      </c>
      <c r="C23934" s="24"/>
    </row>
    <row r="23935" spans="1:3" ht="12.75" customHeight="1" x14ac:dyDescent="0.2">
      <c r="A23935" s="215" t="s">
        <v>17882</v>
      </c>
      <c r="B23935" s="215" t="s">
        <v>181</v>
      </c>
      <c r="C23935" s="24"/>
    </row>
    <row r="23936" spans="1:3" ht="12.75" customHeight="1" x14ac:dyDescent="0.2">
      <c r="A23936" s="215" t="s">
        <v>24789</v>
      </c>
      <c r="B23936" s="215" t="s">
        <v>181</v>
      </c>
      <c r="C23936" s="24"/>
    </row>
    <row r="23937" spans="1:3" ht="12.75" customHeight="1" x14ac:dyDescent="0.2">
      <c r="A23937" s="215" t="s">
        <v>2917</v>
      </c>
      <c r="B23937" s="215" t="s">
        <v>181</v>
      </c>
      <c r="C23937" s="24"/>
    </row>
    <row r="23938" spans="1:3" ht="12.75" customHeight="1" x14ac:dyDescent="0.2">
      <c r="A23938" s="215" t="s">
        <v>17884</v>
      </c>
      <c r="B23938" s="215" t="s">
        <v>181</v>
      </c>
      <c r="C23938" s="24"/>
    </row>
    <row r="23939" spans="1:3" ht="12.75" customHeight="1" x14ac:dyDescent="0.2">
      <c r="A23939" s="215" t="s">
        <v>26262</v>
      </c>
      <c r="B23939" s="215" t="s">
        <v>181</v>
      </c>
      <c r="C23939" s="24"/>
    </row>
    <row r="23940" spans="1:3" ht="12.75" customHeight="1" x14ac:dyDescent="0.2">
      <c r="A23940" s="215" t="s">
        <v>17885</v>
      </c>
      <c r="B23940" s="215" t="s">
        <v>181</v>
      </c>
      <c r="C23940" s="24"/>
    </row>
    <row r="23941" spans="1:3" ht="12.75" customHeight="1" x14ac:dyDescent="0.2">
      <c r="A23941" s="215" t="s">
        <v>17886</v>
      </c>
      <c r="B23941" s="215" t="s">
        <v>181</v>
      </c>
      <c r="C23941" s="24"/>
    </row>
    <row r="23942" spans="1:3" ht="12.75" customHeight="1" x14ac:dyDescent="0.2">
      <c r="A23942" s="215" t="s">
        <v>17887</v>
      </c>
      <c r="B23942" s="215" t="s">
        <v>181</v>
      </c>
      <c r="C23942" s="24"/>
    </row>
    <row r="23943" spans="1:3" ht="12.75" customHeight="1" x14ac:dyDescent="0.2">
      <c r="A23943" s="215" t="s">
        <v>17888</v>
      </c>
      <c r="B23943" s="215" t="s">
        <v>181</v>
      </c>
      <c r="C23943" s="24"/>
    </row>
    <row r="23944" spans="1:3" ht="12.75" customHeight="1" x14ac:dyDescent="0.2">
      <c r="A23944" s="215" t="s">
        <v>17889</v>
      </c>
      <c r="B23944" s="215" t="s">
        <v>181</v>
      </c>
      <c r="C23944" s="24"/>
    </row>
    <row r="23945" spans="1:3" ht="12.75" customHeight="1" x14ac:dyDescent="0.2">
      <c r="A23945" s="215" t="s">
        <v>17890</v>
      </c>
      <c r="B23945" s="215" t="s">
        <v>181</v>
      </c>
      <c r="C23945" s="24"/>
    </row>
    <row r="23946" spans="1:3" ht="12.75" customHeight="1" x14ac:dyDescent="0.2">
      <c r="A23946" s="215" t="s">
        <v>17891</v>
      </c>
      <c r="B23946" s="215" t="s">
        <v>181</v>
      </c>
      <c r="C23946" s="24"/>
    </row>
    <row r="23947" spans="1:3" ht="12.75" customHeight="1" x14ac:dyDescent="0.2">
      <c r="A23947" s="215" t="s">
        <v>17892</v>
      </c>
      <c r="B23947" s="215" t="s">
        <v>181</v>
      </c>
      <c r="C23947" s="24"/>
    </row>
    <row r="23948" spans="1:3" ht="12.75" customHeight="1" x14ac:dyDescent="0.2">
      <c r="A23948" s="215" t="s">
        <v>17893</v>
      </c>
      <c r="B23948" s="215" t="s">
        <v>181</v>
      </c>
      <c r="C23948" s="24"/>
    </row>
    <row r="23949" spans="1:3" ht="12.75" customHeight="1" x14ac:dyDescent="0.2">
      <c r="A23949" s="215" t="s">
        <v>3308</v>
      </c>
      <c r="B23949" s="215" t="s">
        <v>181</v>
      </c>
      <c r="C23949" s="24"/>
    </row>
    <row r="23950" spans="1:3" ht="12.75" customHeight="1" x14ac:dyDescent="0.2">
      <c r="A23950" s="215" t="s">
        <v>24785</v>
      </c>
      <c r="B23950" s="215" t="s">
        <v>181</v>
      </c>
      <c r="C23950" s="24"/>
    </row>
    <row r="23951" spans="1:3" ht="12.75" customHeight="1" x14ac:dyDescent="0.2">
      <c r="A23951" s="215" t="s">
        <v>17895</v>
      </c>
      <c r="B23951" s="215" t="s">
        <v>181</v>
      </c>
      <c r="C23951" s="24"/>
    </row>
    <row r="23952" spans="1:3" ht="12.75" customHeight="1" x14ac:dyDescent="0.2">
      <c r="A23952" s="215" t="s">
        <v>24801</v>
      </c>
      <c r="B23952" s="215" t="s">
        <v>181</v>
      </c>
      <c r="C23952" s="24"/>
    </row>
    <row r="23953" spans="1:3" ht="12.75" customHeight="1" x14ac:dyDescent="0.2">
      <c r="A23953" s="215" t="s">
        <v>24802</v>
      </c>
      <c r="B23953" s="215" t="s">
        <v>181</v>
      </c>
      <c r="C23953" s="24"/>
    </row>
    <row r="23954" spans="1:3" ht="12.75" customHeight="1" x14ac:dyDescent="0.2">
      <c r="A23954" s="215" t="s">
        <v>17896</v>
      </c>
      <c r="B23954" s="215" t="s">
        <v>181</v>
      </c>
      <c r="C23954" s="24"/>
    </row>
    <row r="23955" spans="1:3" ht="12.75" customHeight="1" x14ac:dyDescent="0.2">
      <c r="A23955" s="215" t="s">
        <v>17898</v>
      </c>
      <c r="B23955" s="215" t="s">
        <v>181</v>
      </c>
      <c r="C23955" s="24"/>
    </row>
    <row r="23956" spans="1:3" ht="12.75" customHeight="1" x14ac:dyDescent="0.2">
      <c r="A23956" s="215" t="s">
        <v>17900</v>
      </c>
      <c r="B23956" s="215" t="s">
        <v>181</v>
      </c>
      <c r="C23956" s="24"/>
    </row>
    <row r="23957" spans="1:3" ht="12.75" customHeight="1" x14ac:dyDescent="0.2">
      <c r="A23957" s="215" t="s">
        <v>17901</v>
      </c>
      <c r="B23957" s="215" t="s">
        <v>181</v>
      </c>
      <c r="C23957" s="24"/>
    </row>
    <row r="23958" spans="1:3" ht="12.75" customHeight="1" x14ac:dyDescent="0.2">
      <c r="A23958" s="215" t="s">
        <v>17902</v>
      </c>
      <c r="B23958" s="215" t="s">
        <v>181</v>
      </c>
      <c r="C23958" s="24"/>
    </row>
    <row r="23959" spans="1:3" ht="12.75" customHeight="1" x14ac:dyDescent="0.2">
      <c r="A23959" s="215" t="s">
        <v>17903</v>
      </c>
      <c r="B23959" s="215" t="s">
        <v>181</v>
      </c>
      <c r="C23959" s="24"/>
    </row>
    <row r="23960" spans="1:3" ht="12.75" customHeight="1" x14ac:dyDescent="0.2">
      <c r="A23960" s="215" t="s">
        <v>17976</v>
      </c>
      <c r="B23960" s="215" t="s">
        <v>181</v>
      </c>
      <c r="C23960" s="24"/>
    </row>
    <row r="23961" spans="1:3" ht="12.75" customHeight="1" x14ac:dyDescent="0.2">
      <c r="A23961" s="215" t="s">
        <v>17977</v>
      </c>
      <c r="B23961" s="215" t="s">
        <v>181</v>
      </c>
      <c r="C23961" s="24"/>
    </row>
    <row r="23962" spans="1:3" ht="12.75" customHeight="1" x14ac:dyDescent="0.2">
      <c r="A23962" s="215" t="s">
        <v>15143</v>
      </c>
      <c r="B23962" s="215" t="s">
        <v>181</v>
      </c>
      <c r="C23962" s="24"/>
    </row>
    <row r="23963" spans="1:3" ht="12.75" customHeight="1" x14ac:dyDescent="0.2">
      <c r="A23963" s="215" t="s">
        <v>2919</v>
      </c>
      <c r="B23963" s="215" t="s">
        <v>181</v>
      </c>
      <c r="C23963" s="24"/>
    </row>
    <row r="23964" spans="1:3" ht="12.75" customHeight="1" x14ac:dyDescent="0.2">
      <c r="A23964" s="215" t="s">
        <v>19614</v>
      </c>
      <c r="B23964" s="215" t="s">
        <v>181</v>
      </c>
      <c r="C23964" s="24"/>
    </row>
    <row r="23965" spans="1:3" ht="12.75" customHeight="1" x14ac:dyDescent="0.2">
      <c r="A23965" s="215" t="s">
        <v>26263</v>
      </c>
      <c r="B23965" s="215" t="s">
        <v>181</v>
      </c>
      <c r="C23965" s="24"/>
    </row>
    <row r="23966" spans="1:3" ht="12.75" customHeight="1" x14ac:dyDescent="0.2">
      <c r="A23966" s="215" t="s">
        <v>17907</v>
      </c>
      <c r="B23966" s="215" t="s">
        <v>181</v>
      </c>
      <c r="C23966" s="24"/>
    </row>
    <row r="23967" spans="1:3" ht="12.75" customHeight="1" x14ac:dyDescent="0.2">
      <c r="A23967" s="215" t="s">
        <v>17909</v>
      </c>
      <c r="B23967" s="215" t="s">
        <v>181</v>
      </c>
      <c r="C23967" s="24"/>
    </row>
    <row r="23968" spans="1:3" ht="12.75" customHeight="1" x14ac:dyDescent="0.2">
      <c r="A23968" s="215" t="s">
        <v>3309</v>
      </c>
      <c r="B23968" s="215" t="s">
        <v>181</v>
      </c>
      <c r="C23968" s="24"/>
    </row>
    <row r="23969" spans="1:3" ht="12.75" customHeight="1" x14ac:dyDescent="0.2">
      <c r="A23969" s="215" t="s">
        <v>17911</v>
      </c>
      <c r="B23969" s="215" t="s">
        <v>181</v>
      </c>
      <c r="C23969" s="24"/>
    </row>
    <row r="23970" spans="1:3" ht="12.75" customHeight="1" x14ac:dyDescent="0.2">
      <c r="A23970" s="215" t="s">
        <v>13382</v>
      </c>
      <c r="B23970" s="215" t="s">
        <v>181</v>
      </c>
      <c r="C23970" s="24"/>
    </row>
    <row r="23971" spans="1:3" ht="12.75" customHeight="1" x14ac:dyDescent="0.2">
      <c r="A23971" s="215" t="s">
        <v>26264</v>
      </c>
      <c r="B23971" s="215" t="s">
        <v>181</v>
      </c>
      <c r="C23971" s="24"/>
    </row>
    <row r="23972" spans="1:3" ht="12.75" customHeight="1" x14ac:dyDescent="0.2">
      <c r="A23972" s="215" t="s">
        <v>17913</v>
      </c>
      <c r="B23972" s="215" t="s">
        <v>181</v>
      </c>
      <c r="C23972" s="24"/>
    </row>
    <row r="23973" spans="1:3" ht="12.75" customHeight="1" x14ac:dyDescent="0.2">
      <c r="A23973" s="215" t="s">
        <v>181</v>
      </c>
      <c r="B23973" s="215" t="s">
        <v>181</v>
      </c>
      <c r="C23973" s="24"/>
    </row>
    <row r="23974" spans="1:3" ht="12.75" customHeight="1" x14ac:dyDescent="0.2">
      <c r="A23974" s="215" t="s">
        <v>17916</v>
      </c>
      <c r="B23974" s="215" t="s">
        <v>181</v>
      </c>
      <c r="C23974" s="24"/>
    </row>
    <row r="23975" spans="1:3" ht="12.75" customHeight="1" x14ac:dyDescent="0.2">
      <c r="A23975" s="215" t="s">
        <v>17917</v>
      </c>
      <c r="B23975" s="215" t="s">
        <v>181</v>
      </c>
      <c r="C23975" s="24"/>
    </row>
    <row r="23976" spans="1:3" ht="12.75" customHeight="1" x14ac:dyDescent="0.2">
      <c r="A23976" s="215" t="s">
        <v>17918</v>
      </c>
      <c r="B23976" s="215" t="s">
        <v>181</v>
      </c>
      <c r="C23976" s="24"/>
    </row>
    <row r="23977" spans="1:3" ht="12.75" customHeight="1" x14ac:dyDescent="0.2">
      <c r="A23977" s="215" t="s">
        <v>17919</v>
      </c>
      <c r="B23977" s="215" t="s">
        <v>181</v>
      </c>
      <c r="C23977" s="24"/>
    </row>
    <row r="23978" spans="1:3" ht="12.75" customHeight="1" x14ac:dyDescent="0.2">
      <c r="A23978" s="215" t="s">
        <v>17920</v>
      </c>
      <c r="B23978" s="215" t="s">
        <v>181</v>
      </c>
      <c r="C23978" s="24"/>
    </row>
    <row r="23979" spans="1:3" ht="12.75" customHeight="1" x14ac:dyDescent="0.2">
      <c r="A23979" s="215" t="s">
        <v>17921</v>
      </c>
      <c r="B23979" s="215" t="s">
        <v>181</v>
      </c>
      <c r="C23979" s="24"/>
    </row>
    <row r="23980" spans="1:3" ht="12.75" customHeight="1" x14ac:dyDescent="0.2">
      <c r="A23980" s="215" t="s">
        <v>17922</v>
      </c>
      <c r="B23980" s="215" t="s">
        <v>181</v>
      </c>
      <c r="C23980" s="24"/>
    </row>
    <row r="23981" spans="1:3" ht="12.75" customHeight="1" x14ac:dyDescent="0.2">
      <c r="A23981" s="215" t="s">
        <v>17923</v>
      </c>
      <c r="B23981" s="215" t="s">
        <v>181</v>
      </c>
      <c r="C23981" s="24"/>
    </row>
    <row r="23982" spans="1:3" ht="12.75" customHeight="1" x14ac:dyDescent="0.2">
      <c r="A23982" s="215" t="s">
        <v>17924</v>
      </c>
      <c r="B23982" s="215" t="s">
        <v>181</v>
      </c>
      <c r="C23982" s="24"/>
    </row>
    <row r="23983" spans="1:3" ht="12.75" customHeight="1" x14ac:dyDescent="0.2">
      <c r="A23983" s="215" t="s">
        <v>15144</v>
      </c>
      <c r="B23983" s="215" t="s">
        <v>181</v>
      </c>
      <c r="C23983" s="24"/>
    </row>
    <row r="23984" spans="1:3" ht="12.75" customHeight="1" x14ac:dyDescent="0.2">
      <c r="A23984" s="215" t="s">
        <v>17926</v>
      </c>
      <c r="B23984" s="215" t="s">
        <v>181</v>
      </c>
      <c r="C23984" s="24"/>
    </row>
    <row r="23985" spans="1:3" ht="12.75" customHeight="1" x14ac:dyDescent="0.2">
      <c r="A23985" s="215" t="s">
        <v>17927</v>
      </c>
      <c r="B23985" s="215" t="s">
        <v>181</v>
      </c>
      <c r="C23985" s="24"/>
    </row>
    <row r="23986" spans="1:3" ht="12.75" customHeight="1" x14ac:dyDescent="0.2">
      <c r="A23986" s="215" t="s">
        <v>17928</v>
      </c>
      <c r="B23986" s="215" t="s">
        <v>181</v>
      </c>
      <c r="C23986" s="24"/>
    </row>
    <row r="23987" spans="1:3" ht="12.75" customHeight="1" x14ac:dyDescent="0.2">
      <c r="A23987" s="215" t="s">
        <v>17930</v>
      </c>
      <c r="B23987" s="215" t="s">
        <v>181</v>
      </c>
      <c r="C23987" s="24"/>
    </row>
    <row r="23988" spans="1:3" ht="12.75" customHeight="1" x14ac:dyDescent="0.2">
      <c r="A23988" s="215" t="s">
        <v>2920</v>
      </c>
      <c r="B23988" s="215" t="s">
        <v>181</v>
      </c>
      <c r="C23988" s="24"/>
    </row>
    <row r="23989" spans="1:3" ht="12.75" customHeight="1" x14ac:dyDescent="0.2">
      <c r="A23989" s="215" t="s">
        <v>17931</v>
      </c>
      <c r="B23989" s="215" t="s">
        <v>181</v>
      </c>
      <c r="C23989" s="24"/>
    </row>
    <row r="23990" spans="1:3" ht="12.75" customHeight="1" x14ac:dyDescent="0.2">
      <c r="A23990" s="215" t="s">
        <v>4853</v>
      </c>
      <c r="B23990" s="215" t="s">
        <v>181</v>
      </c>
      <c r="C23990" s="24"/>
    </row>
    <row r="23991" spans="1:3" ht="12.75" customHeight="1" x14ac:dyDescent="0.2">
      <c r="A23991" s="215" t="s">
        <v>17932</v>
      </c>
      <c r="B23991" s="215" t="s">
        <v>181</v>
      </c>
      <c r="C23991" s="24"/>
    </row>
    <row r="23992" spans="1:3" ht="12.75" customHeight="1" x14ac:dyDescent="0.2">
      <c r="A23992" s="215" t="s">
        <v>17933</v>
      </c>
      <c r="B23992" s="215" t="s">
        <v>181</v>
      </c>
      <c r="C23992" s="24"/>
    </row>
    <row r="23993" spans="1:3" ht="12.75" customHeight="1" x14ac:dyDescent="0.2">
      <c r="A23993" s="215" t="s">
        <v>2921</v>
      </c>
      <c r="B23993" s="215" t="s">
        <v>181</v>
      </c>
      <c r="C23993" s="24"/>
    </row>
    <row r="23994" spans="1:3" ht="12.75" customHeight="1" x14ac:dyDescent="0.2">
      <c r="A23994" s="215" t="s">
        <v>17934</v>
      </c>
      <c r="B23994" s="215" t="s">
        <v>181</v>
      </c>
      <c r="C23994" s="24"/>
    </row>
    <row r="23995" spans="1:3" ht="12.75" customHeight="1" x14ac:dyDescent="0.2">
      <c r="A23995" s="215" t="s">
        <v>24790</v>
      </c>
      <c r="B23995" s="215" t="s">
        <v>181</v>
      </c>
      <c r="C23995" s="24"/>
    </row>
    <row r="23996" spans="1:3" ht="12.75" customHeight="1" x14ac:dyDescent="0.2">
      <c r="A23996" s="215" t="s">
        <v>17935</v>
      </c>
      <c r="B23996" s="215" t="s">
        <v>181</v>
      </c>
      <c r="C23996" s="24"/>
    </row>
    <row r="23997" spans="1:3" ht="12.75" customHeight="1" x14ac:dyDescent="0.2">
      <c r="A23997" s="215" t="s">
        <v>2922</v>
      </c>
      <c r="B23997" s="215" t="s">
        <v>181</v>
      </c>
      <c r="C23997" s="24"/>
    </row>
    <row r="23998" spans="1:3" ht="12.75" customHeight="1" x14ac:dyDescent="0.2">
      <c r="A23998" s="215" t="s">
        <v>17938</v>
      </c>
      <c r="B23998" s="215" t="s">
        <v>181</v>
      </c>
      <c r="C23998" s="24"/>
    </row>
    <row r="23999" spans="1:3" ht="12.75" customHeight="1" x14ac:dyDescent="0.2">
      <c r="A23999" s="215" t="s">
        <v>26265</v>
      </c>
      <c r="B23999" s="215" t="s">
        <v>181</v>
      </c>
      <c r="C23999" s="24"/>
    </row>
    <row r="24000" spans="1:3" ht="12.75" customHeight="1" x14ac:dyDescent="0.2">
      <c r="A24000" s="215" t="s">
        <v>24791</v>
      </c>
      <c r="B24000" s="215" t="s">
        <v>181</v>
      </c>
      <c r="C24000" s="24"/>
    </row>
    <row r="24001" spans="1:3" ht="12.75" customHeight="1" x14ac:dyDescent="0.2">
      <c r="A24001" s="215" t="s">
        <v>13385</v>
      </c>
      <c r="B24001" s="215" t="s">
        <v>181</v>
      </c>
      <c r="C24001" s="24"/>
    </row>
    <row r="24002" spans="1:3" ht="12.75" customHeight="1" x14ac:dyDescent="0.2">
      <c r="A24002" s="215" t="s">
        <v>17985</v>
      </c>
      <c r="B24002" s="215" t="s">
        <v>181</v>
      </c>
      <c r="C24002" s="24"/>
    </row>
    <row r="24003" spans="1:3" ht="12.75" customHeight="1" x14ac:dyDescent="0.2">
      <c r="A24003" s="215" t="s">
        <v>2923</v>
      </c>
      <c r="B24003" s="215" t="s">
        <v>181</v>
      </c>
      <c r="C24003" s="24"/>
    </row>
    <row r="24004" spans="1:3" ht="12.75" customHeight="1" x14ac:dyDescent="0.2">
      <c r="A24004" s="215" t="s">
        <v>17940</v>
      </c>
      <c r="B24004" s="215" t="s">
        <v>181</v>
      </c>
      <c r="C24004" s="24"/>
    </row>
    <row r="24005" spans="1:3" ht="12.75" customHeight="1" x14ac:dyDescent="0.2">
      <c r="A24005" s="215" t="s">
        <v>19166</v>
      </c>
      <c r="B24005" s="215" t="s">
        <v>181</v>
      </c>
      <c r="C24005" s="24"/>
    </row>
    <row r="24006" spans="1:3" ht="12.75" customHeight="1" x14ac:dyDescent="0.2">
      <c r="A24006" s="215" t="s">
        <v>24803</v>
      </c>
      <c r="B24006" s="215" t="s">
        <v>181</v>
      </c>
      <c r="C24006" s="24"/>
    </row>
    <row r="24007" spans="1:3" ht="12.75" customHeight="1" x14ac:dyDescent="0.2">
      <c r="A24007" s="215" t="s">
        <v>17942</v>
      </c>
      <c r="B24007" s="215" t="s">
        <v>181</v>
      </c>
      <c r="C24007" s="24"/>
    </row>
    <row r="24008" spans="1:3" ht="12.75" customHeight="1" x14ac:dyDescent="0.2">
      <c r="A24008" s="215" t="s">
        <v>17987</v>
      </c>
      <c r="B24008" s="215" t="s">
        <v>181</v>
      </c>
      <c r="C24008" s="24"/>
    </row>
    <row r="24009" spans="1:3" ht="12.75" customHeight="1" x14ac:dyDescent="0.2">
      <c r="A24009" s="215" t="s">
        <v>17944</v>
      </c>
      <c r="B24009" s="215" t="s">
        <v>181</v>
      </c>
      <c r="C24009" s="24"/>
    </row>
    <row r="24010" spans="1:3" ht="12.75" customHeight="1" x14ac:dyDescent="0.2">
      <c r="A24010" s="215" t="s">
        <v>17988</v>
      </c>
      <c r="B24010" s="215" t="s">
        <v>181</v>
      </c>
      <c r="C24010" s="24"/>
    </row>
    <row r="24011" spans="1:3" ht="12.75" customHeight="1" x14ac:dyDescent="0.2">
      <c r="A24011" s="215" t="s">
        <v>2924</v>
      </c>
      <c r="B24011" s="215" t="s">
        <v>181</v>
      </c>
      <c r="C24011" s="24"/>
    </row>
    <row r="24012" spans="1:3" ht="12.75" customHeight="1" x14ac:dyDescent="0.2">
      <c r="A24012" s="215" t="s">
        <v>17945</v>
      </c>
      <c r="B24012" s="215" t="s">
        <v>181</v>
      </c>
      <c r="C24012" s="24"/>
    </row>
    <row r="24013" spans="1:3" ht="12.75" customHeight="1" x14ac:dyDescent="0.2">
      <c r="A24013" s="215" t="s">
        <v>2925</v>
      </c>
      <c r="B24013" s="215" t="s">
        <v>181</v>
      </c>
      <c r="C24013" s="24"/>
    </row>
    <row r="24014" spans="1:3" ht="12.75" customHeight="1" x14ac:dyDescent="0.2">
      <c r="A24014" s="215" t="s">
        <v>17947</v>
      </c>
      <c r="B24014" s="215" t="s">
        <v>181</v>
      </c>
      <c r="C24014" s="24"/>
    </row>
    <row r="24015" spans="1:3" ht="12.75" customHeight="1" x14ac:dyDescent="0.2">
      <c r="A24015" s="215" t="s">
        <v>12240</v>
      </c>
      <c r="B24015" s="215" t="s">
        <v>181</v>
      </c>
      <c r="C24015" s="24"/>
    </row>
    <row r="24016" spans="1:3" ht="12.75" customHeight="1" x14ac:dyDescent="0.2">
      <c r="A24016" s="215" t="s">
        <v>24804</v>
      </c>
      <c r="B24016" s="215" t="s">
        <v>181</v>
      </c>
      <c r="C24016" s="24"/>
    </row>
    <row r="24017" spans="1:3" ht="12.75" customHeight="1" x14ac:dyDescent="0.2">
      <c r="A24017" s="215" t="s">
        <v>17948</v>
      </c>
      <c r="B24017" s="215" t="s">
        <v>181</v>
      </c>
      <c r="C24017" s="24"/>
    </row>
    <row r="24018" spans="1:3" ht="12.75" customHeight="1" x14ac:dyDescent="0.2">
      <c r="A24018" s="215" t="s">
        <v>17949</v>
      </c>
      <c r="B24018" s="215" t="s">
        <v>181</v>
      </c>
      <c r="C24018" s="24"/>
    </row>
    <row r="24019" spans="1:3" ht="12.75" customHeight="1" x14ac:dyDescent="0.2">
      <c r="A24019" s="215" t="s">
        <v>17951</v>
      </c>
      <c r="B24019" s="215" t="s">
        <v>181</v>
      </c>
      <c r="C24019" s="24"/>
    </row>
    <row r="24020" spans="1:3" ht="12.75" customHeight="1" x14ac:dyDescent="0.2">
      <c r="A24020" s="215" t="s">
        <v>24792</v>
      </c>
      <c r="B24020" s="215" t="s">
        <v>181</v>
      </c>
      <c r="C24020" s="24"/>
    </row>
    <row r="24021" spans="1:3" ht="12.75" customHeight="1" x14ac:dyDescent="0.2">
      <c r="A24021" s="215" t="s">
        <v>17992</v>
      </c>
      <c r="B24021" s="215" t="s">
        <v>181</v>
      </c>
      <c r="C24021" s="24"/>
    </row>
    <row r="24022" spans="1:3" ht="12.75" customHeight="1" x14ac:dyDescent="0.2">
      <c r="A24022" s="215" t="s">
        <v>17994</v>
      </c>
      <c r="B24022" s="215" t="s">
        <v>181</v>
      </c>
      <c r="C24022" s="24"/>
    </row>
    <row r="24023" spans="1:3" ht="12.75" customHeight="1" x14ac:dyDescent="0.2">
      <c r="A24023" s="215" t="s">
        <v>17996</v>
      </c>
      <c r="B24023" s="215" t="s">
        <v>181</v>
      </c>
      <c r="C24023" s="24"/>
    </row>
    <row r="24024" spans="1:3" ht="12.75" customHeight="1" x14ac:dyDescent="0.2">
      <c r="A24024" s="215" t="s">
        <v>2926</v>
      </c>
      <c r="B24024" s="215" t="s">
        <v>196</v>
      </c>
      <c r="C24024" s="24"/>
    </row>
    <row r="24025" spans="1:3" ht="12.75" customHeight="1" x14ac:dyDescent="0.2">
      <c r="A24025" s="215" t="s">
        <v>17997</v>
      </c>
      <c r="B24025" s="215" t="s">
        <v>196</v>
      </c>
      <c r="C24025" s="24"/>
    </row>
    <row r="24026" spans="1:3" ht="12.75" customHeight="1" x14ac:dyDescent="0.2">
      <c r="A24026" s="215" t="s">
        <v>17998</v>
      </c>
      <c r="B24026" s="215" t="s">
        <v>196</v>
      </c>
      <c r="C24026" s="24"/>
    </row>
    <row r="24027" spans="1:3" ht="12.75" customHeight="1" x14ac:dyDescent="0.2">
      <c r="A24027" s="215" t="s">
        <v>24806</v>
      </c>
      <c r="B24027" s="215" t="s">
        <v>196</v>
      </c>
      <c r="C24027" s="24"/>
    </row>
    <row r="24028" spans="1:3" ht="12.75" customHeight="1" x14ac:dyDescent="0.2">
      <c r="A24028" s="215" t="s">
        <v>24807</v>
      </c>
      <c r="B24028" s="215" t="s">
        <v>196</v>
      </c>
      <c r="C24028" s="24"/>
    </row>
    <row r="24029" spans="1:3" ht="12.75" customHeight="1" x14ac:dyDescent="0.2">
      <c r="A24029" s="215" t="s">
        <v>24808</v>
      </c>
      <c r="B24029" s="215" t="s">
        <v>196</v>
      </c>
      <c r="C24029" s="24"/>
    </row>
    <row r="24030" spans="1:3" ht="12.75" customHeight="1" x14ac:dyDescent="0.2">
      <c r="A24030" s="215" t="s">
        <v>24809</v>
      </c>
      <c r="B24030" s="215" t="s">
        <v>196</v>
      </c>
      <c r="C24030" s="24"/>
    </row>
    <row r="24031" spans="1:3" ht="12.75" customHeight="1" x14ac:dyDescent="0.2">
      <c r="A24031" s="215" t="s">
        <v>2927</v>
      </c>
      <c r="B24031" s="215" t="s">
        <v>196</v>
      </c>
      <c r="C24031" s="24"/>
    </row>
    <row r="24032" spans="1:3" ht="12.75" customHeight="1" x14ac:dyDescent="0.2">
      <c r="A24032" s="215" t="s">
        <v>17999</v>
      </c>
      <c r="B24032" s="215" t="s">
        <v>196</v>
      </c>
      <c r="C24032" s="24"/>
    </row>
    <row r="24033" spans="1:3" ht="12.75" customHeight="1" x14ac:dyDescent="0.2">
      <c r="A24033" s="215" t="s">
        <v>18000</v>
      </c>
      <c r="B24033" s="215" t="s">
        <v>196</v>
      </c>
      <c r="C24033" s="24"/>
    </row>
    <row r="24034" spans="1:3" ht="12.75" customHeight="1" x14ac:dyDescent="0.2">
      <c r="A24034" s="215" t="s">
        <v>18001</v>
      </c>
      <c r="B24034" s="215" t="s">
        <v>196</v>
      </c>
      <c r="C24034" s="24"/>
    </row>
    <row r="24035" spans="1:3" ht="12.75" customHeight="1" x14ac:dyDescent="0.2">
      <c r="A24035" s="215" t="s">
        <v>24810</v>
      </c>
      <c r="B24035" s="215" t="s">
        <v>196</v>
      </c>
      <c r="C24035" s="24"/>
    </row>
    <row r="24036" spans="1:3" ht="12.75" customHeight="1" x14ac:dyDescent="0.2">
      <c r="A24036" s="215" t="s">
        <v>18002</v>
      </c>
      <c r="B24036" s="215" t="s">
        <v>196</v>
      </c>
      <c r="C24036" s="24"/>
    </row>
    <row r="24037" spans="1:3" ht="12.75" customHeight="1" x14ac:dyDescent="0.2">
      <c r="A24037" s="215" t="s">
        <v>18003</v>
      </c>
      <c r="B24037" s="215" t="s">
        <v>196</v>
      </c>
      <c r="C24037" s="24"/>
    </row>
    <row r="24038" spans="1:3" ht="12.75" customHeight="1" x14ac:dyDescent="0.2">
      <c r="A24038" s="185" t="s">
        <v>26481</v>
      </c>
      <c r="B24038" s="185" t="s">
        <v>196</v>
      </c>
      <c r="C24038" s="24"/>
    </row>
    <row r="24039" spans="1:3" ht="12.75" customHeight="1" x14ac:dyDescent="0.2">
      <c r="A24039" s="215" t="s">
        <v>24805</v>
      </c>
      <c r="B24039" s="215" t="s">
        <v>196</v>
      </c>
      <c r="C24039" s="24"/>
    </row>
    <row r="24040" spans="1:3" ht="12.75" customHeight="1" x14ac:dyDescent="0.2">
      <c r="A24040" s="215" t="s">
        <v>18004</v>
      </c>
      <c r="B24040" s="215" t="s">
        <v>196</v>
      </c>
      <c r="C24040" s="24"/>
    </row>
    <row r="24041" spans="1:3" ht="12.75" customHeight="1" x14ac:dyDescent="0.2">
      <c r="A24041" s="215" t="s">
        <v>24811</v>
      </c>
      <c r="B24041" s="215" t="s">
        <v>196</v>
      </c>
      <c r="C24041" s="24"/>
    </row>
    <row r="24042" spans="1:3" ht="12.75" customHeight="1" x14ac:dyDescent="0.2">
      <c r="A24042" s="215" t="s">
        <v>18005</v>
      </c>
      <c r="B24042" s="215" t="s">
        <v>196</v>
      </c>
      <c r="C24042" s="24"/>
    </row>
    <row r="24043" spans="1:3" ht="12.75" customHeight="1" x14ac:dyDescent="0.2">
      <c r="A24043" s="215" t="s">
        <v>18043</v>
      </c>
      <c r="B24043" s="215" t="s">
        <v>196</v>
      </c>
      <c r="C24043" s="24"/>
    </row>
    <row r="24044" spans="1:3" ht="12.75" customHeight="1" x14ac:dyDescent="0.2">
      <c r="A24044" s="215" t="s">
        <v>18044</v>
      </c>
      <c r="B24044" s="215" t="s">
        <v>196</v>
      </c>
      <c r="C24044" s="24"/>
    </row>
    <row r="24045" spans="1:3" ht="12.75" customHeight="1" x14ac:dyDescent="0.2">
      <c r="A24045" s="215" t="s">
        <v>24812</v>
      </c>
      <c r="B24045" s="215" t="s">
        <v>196</v>
      </c>
      <c r="C24045" s="24"/>
    </row>
    <row r="24046" spans="1:3" ht="12.75" customHeight="1" x14ac:dyDescent="0.2">
      <c r="A24046" s="215" t="s">
        <v>24813</v>
      </c>
      <c r="B24046" s="215" t="s">
        <v>196</v>
      </c>
      <c r="C24046" s="24"/>
    </row>
    <row r="24047" spans="1:3" ht="12.75" customHeight="1" x14ac:dyDescent="0.2">
      <c r="A24047" s="215" t="s">
        <v>24814</v>
      </c>
      <c r="B24047" s="215" t="s">
        <v>196</v>
      </c>
      <c r="C24047" s="24"/>
    </row>
    <row r="24048" spans="1:3" ht="12.75" customHeight="1" x14ac:dyDescent="0.2">
      <c r="A24048" s="215" t="s">
        <v>18045</v>
      </c>
      <c r="B24048" s="215" t="s">
        <v>196</v>
      </c>
      <c r="C24048" s="24"/>
    </row>
    <row r="24049" spans="1:3" ht="12.75" customHeight="1" x14ac:dyDescent="0.2">
      <c r="A24049" s="185" t="s">
        <v>26641</v>
      </c>
      <c r="B24049" s="185" t="s">
        <v>196</v>
      </c>
      <c r="C24049" s="24"/>
    </row>
    <row r="24050" spans="1:3" ht="12.75" customHeight="1" x14ac:dyDescent="0.2">
      <c r="A24050" s="215" t="s">
        <v>18006</v>
      </c>
      <c r="B24050" s="215" t="s">
        <v>196</v>
      </c>
      <c r="C24050" s="24"/>
    </row>
    <row r="24051" spans="1:3" ht="12.75" customHeight="1" x14ac:dyDescent="0.2">
      <c r="A24051" s="215" t="s">
        <v>19569</v>
      </c>
      <c r="B24051" s="215" t="s">
        <v>196</v>
      </c>
      <c r="C24051" s="24"/>
    </row>
    <row r="24052" spans="1:3" ht="12.75" customHeight="1" x14ac:dyDescent="0.2">
      <c r="A24052" s="215" t="s">
        <v>18007</v>
      </c>
      <c r="B24052" s="215" t="s">
        <v>196</v>
      </c>
      <c r="C24052" s="24"/>
    </row>
    <row r="24053" spans="1:3" ht="12.75" customHeight="1" x14ac:dyDescent="0.2">
      <c r="A24053" s="215" t="s">
        <v>18046</v>
      </c>
      <c r="B24053" s="215" t="s">
        <v>196</v>
      </c>
      <c r="C24053" s="24"/>
    </row>
    <row r="24054" spans="1:3" ht="12.75" customHeight="1" x14ac:dyDescent="0.2">
      <c r="A24054" s="215" t="s">
        <v>18047</v>
      </c>
      <c r="B24054" s="215" t="s">
        <v>196</v>
      </c>
      <c r="C24054" s="24"/>
    </row>
    <row r="24055" spans="1:3" ht="12.75" customHeight="1" x14ac:dyDescent="0.2">
      <c r="A24055" s="215" t="s">
        <v>18048</v>
      </c>
      <c r="B24055" s="215" t="s">
        <v>196</v>
      </c>
      <c r="C24055" s="24"/>
    </row>
    <row r="24056" spans="1:3" ht="12.75" customHeight="1" x14ac:dyDescent="0.2">
      <c r="A24056" s="215" t="s">
        <v>18008</v>
      </c>
      <c r="B24056" s="215" t="s">
        <v>196</v>
      </c>
      <c r="C24056" s="24"/>
    </row>
    <row r="24057" spans="1:3" ht="12.75" customHeight="1" x14ac:dyDescent="0.2">
      <c r="A24057" s="215" t="s">
        <v>24815</v>
      </c>
      <c r="B24057" s="215" t="s">
        <v>196</v>
      </c>
      <c r="C24057" s="24"/>
    </row>
    <row r="24058" spans="1:3" ht="12.75" customHeight="1" x14ac:dyDescent="0.2">
      <c r="A24058" s="215" t="s">
        <v>2928</v>
      </c>
      <c r="B24058" s="215" t="s">
        <v>196</v>
      </c>
      <c r="C24058" s="24"/>
    </row>
    <row r="24059" spans="1:3" ht="12.75" customHeight="1" x14ac:dyDescent="0.2">
      <c r="A24059" s="215" t="s">
        <v>18009</v>
      </c>
      <c r="B24059" s="215" t="s">
        <v>196</v>
      </c>
      <c r="C24059" s="24"/>
    </row>
    <row r="24060" spans="1:3" ht="12.75" customHeight="1" x14ac:dyDescent="0.2">
      <c r="A24060" s="215" t="s">
        <v>18010</v>
      </c>
      <c r="B24060" s="215" t="s">
        <v>196</v>
      </c>
      <c r="C24060" s="24"/>
    </row>
    <row r="24061" spans="1:3" ht="12.75" customHeight="1" x14ac:dyDescent="0.2">
      <c r="A24061" s="215" t="s">
        <v>18011</v>
      </c>
      <c r="B24061" s="215" t="s">
        <v>196</v>
      </c>
      <c r="C24061" s="24"/>
    </row>
    <row r="24062" spans="1:3" ht="12.75" customHeight="1" x14ac:dyDescent="0.2">
      <c r="A24062" s="215" t="s">
        <v>18012</v>
      </c>
      <c r="B24062" s="215" t="s">
        <v>196</v>
      </c>
      <c r="C24062" s="24"/>
    </row>
    <row r="24063" spans="1:3" ht="12.75" customHeight="1" x14ac:dyDescent="0.2">
      <c r="A24063" s="215" t="s">
        <v>24816</v>
      </c>
      <c r="B24063" s="215" t="s">
        <v>196</v>
      </c>
      <c r="C24063" s="24"/>
    </row>
    <row r="24064" spans="1:3" ht="12.75" customHeight="1" x14ac:dyDescent="0.2">
      <c r="A24064" s="215" t="s">
        <v>18013</v>
      </c>
      <c r="B24064" s="215" t="s">
        <v>196</v>
      </c>
      <c r="C24064" s="24"/>
    </row>
    <row r="24065" spans="1:3" ht="12.75" customHeight="1" x14ac:dyDescent="0.2">
      <c r="A24065" s="215" t="s">
        <v>2929</v>
      </c>
      <c r="B24065" s="215" t="s">
        <v>196</v>
      </c>
      <c r="C24065" s="24"/>
    </row>
    <row r="24066" spans="1:3" ht="12.75" customHeight="1" x14ac:dyDescent="0.2">
      <c r="A24066" s="215" t="s">
        <v>18014</v>
      </c>
      <c r="B24066" s="215" t="s">
        <v>196</v>
      </c>
      <c r="C24066" s="24"/>
    </row>
    <row r="24067" spans="1:3" ht="12.75" customHeight="1" x14ac:dyDescent="0.2">
      <c r="A24067" s="215" t="s">
        <v>18015</v>
      </c>
      <c r="B24067" s="215" t="s">
        <v>196</v>
      </c>
      <c r="C24067" s="24"/>
    </row>
    <row r="24068" spans="1:3" ht="12.75" customHeight="1" x14ac:dyDescent="0.2">
      <c r="A24068" s="215" t="s">
        <v>18016</v>
      </c>
      <c r="B24068" s="215" t="s">
        <v>196</v>
      </c>
      <c r="C24068" s="24"/>
    </row>
    <row r="24069" spans="1:3" ht="12.75" customHeight="1" x14ac:dyDescent="0.2">
      <c r="A24069" s="215" t="s">
        <v>26266</v>
      </c>
      <c r="B24069" s="215" t="s">
        <v>196</v>
      </c>
      <c r="C24069" s="24"/>
    </row>
    <row r="24070" spans="1:3" ht="12.75" customHeight="1" x14ac:dyDescent="0.2">
      <c r="A24070" s="215" t="s">
        <v>18017</v>
      </c>
      <c r="B24070" s="215" t="s">
        <v>196</v>
      </c>
      <c r="C24070" s="24"/>
    </row>
    <row r="24071" spans="1:3" ht="12.75" customHeight="1" x14ac:dyDescent="0.2">
      <c r="A24071" s="215" t="s">
        <v>18018</v>
      </c>
      <c r="B24071" s="215" t="s">
        <v>196</v>
      </c>
      <c r="C24071" s="24"/>
    </row>
    <row r="24072" spans="1:3" ht="12.75" customHeight="1" x14ac:dyDescent="0.2">
      <c r="A24072" s="215" t="s">
        <v>18049</v>
      </c>
      <c r="B24072" s="215" t="s">
        <v>196</v>
      </c>
      <c r="C24072" s="24"/>
    </row>
    <row r="24073" spans="1:3" ht="12.75" customHeight="1" x14ac:dyDescent="0.2">
      <c r="A24073" s="215" t="s">
        <v>18019</v>
      </c>
      <c r="B24073" s="215" t="s">
        <v>196</v>
      </c>
      <c r="C24073" s="24"/>
    </row>
    <row r="24074" spans="1:3" ht="12.75" customHeight="1" x14ac:dyDescent="0.2">
      <c r="A24074" s="215" t="s">
        <v>18020</v>
      </c>
      <c r="B24074" s="215" t="s">
        <v>196</v>
      </c>
      <c r="C24074" s="24"/>
    </row>
    <row r="24075" spans="1:3" ht="12.75" customHeight="1" x14ac:dyDescent="0.2">
      <c r="A24075" s="215" t="s">
        <v>18021</v>
      </c>
      <c r="B24075" s="215" t="s">
        <v>196</v>
      </c>
      <c r="C24075" s="24"/>
    </row>
    <row r="24076" spans="1:3" ht="12.75" customHeight="1" x14ac:dyDescent="0.2">
      <c r="A24076" s="215" t="s">
        <v>196</v>
      </c>
      <c r="B24076" s="215" t="s">
        <v>196</v>
      </c>
      <c r="C24076" s="24"/>
    </row>
    <row r="24077" spans="1:3" ht="12.75" customHeight="1" x14ac:dyDescent="0.2">
      <c r="A24077" s="215" t="s">
        <v>18022</v>
      </c>
      <c r="B24077" s="215" t="s">
        <v>196</v>
      </c>
      <c r="C24077" s="24"/>
    </row>
    <row r="24078" spans="1:3" ht="12.75" customHeight="1" x14ac:dyDescent="0.2">
      <c r="A24078" s="215" t="s">
        <v>24817</v>
      </c>
      <c r="B24078" s="215" t="s">
        <v>196</v>
      </c>
      <c r="C24078" s="24"/>
    </row>
    <row r="24079" spans="1:3" ht="12.75" customHeight="1" x14ac:dyDescent="0.2">
      <c r="A24079" s="215" t="s">
        <v>24818</v>
      </c>
      <c r="B24079" s="215" t="s">
        <v>196</v>
      </c>
      <c r="C24079" s="24"/>
    </row>
    <row r="24080" spans="1:3" ht="12.75" customHeight="1" x14ac:dyDescent="0.2">
      <c r="A24080" s="215" t="s">
        <v>26267</v>
      </c>
      <c r="B24080" s="215" t="s">
        <v>196</v>
      </c>
      <c r="C24080" s="24"/>
    </row>
    <row r="24081" spans="1:3" ht="12.75" customHeight="1" x14ac:dyDescent="0.2">
      <c r="A24081" s="215" t="s">
        <v>18023</v>
      </c>
      <c r="B24081" s="215" t="s">
        <v>196</v>
      </c>
      <c r="C24081" s="24"/>
    </row>
    <row r="24082" spans="1:3" ht="12.75" customHeight="1" x14ac:dyDescent="0.2">
      <c r="A24082" s="215" t="s">
        <v>26268</v>
      </c>
      <c r="B24082" s="215" t="s">
        <v>196</v>
      </c>
      <c r="C24082" s="24"/>
    </row>
    <row r="24083" spans="1:3" ht="12.75" customHeight="1" x14ac:dyDescent="0.2">
      <c r="A24083" s="215" t="s">
        <v>18024</v>
      </c>
      <c r="B24083" s="215" t="s">
        <v>196</v>
      </c>
      <c r="C24083" s="24"/>
    </row>
    <row r="24084" spans="1:3" ht="12.75" customHeight="1" x14ac:dyDescent="0.2">
      <c r="A24084" s="215" t="s">
        <v>18025</v>
      </c>
      <c r="B24084" s="215" t="s">
        <v>196</v>
      </c>
      <c r="C24084" s="24"/>
    </row>
    <row r="24085" spans="1:3" ht="12.75" customHeight="1" x14ac:dyDescent="0.2">
      <c r="A24085" s="215" t="s">
        <v>18026</v>
      </c>
      <c r="B24085" s="215" t="s">
        <v>196</v>
      </c>
      <c r="C24085" s="24"/>
    </row>
    <row r="24086" spans="1:3" ht="12.75" customHeight="1" x14ac:dyDescent="0.2">
      <c r="A24086" s="215" t="s">
        <v>24819</v>
      </c>
      <c r="B24086" s="215" t="s">
        <v>196</v>
      </c>
      <c r="C24086" s="24"/>
    </row>
    <row r="24087" spans="1:3" ht="12.75" customHeight="1" x14ac:dyDescent="0.2">
      <c r="A24087" s="215" t="s">
        <v>24820</v>
      </c>
      <c r="B24087" s="215" t="s">
        <v>196</v>
      </c>
      <c r="C24087" s="24"/>
    </row>
    <row r="24088" spans="1:3" ht="12.75" customHeight="1" x14ac:dyDescent="0.2">
      <c r="A24088" s="215" t="s">
        <v>26269</v>
      </c>
      <c r="B24088" s="215" t="s">
        <v>196</v>
      </c>
      <c r="C24088" s="24"/>
    </row>
    <row r="24089" spans="1:3" ht="12.75" customHeight="1" x14ac:dyDescent="0.2">
      <c r="A24089" s="215" t="s">
        <v>18027</v>
      </c>
      <c r="B24089" s="215" t="s">
        <v>196</v>
      </c>
      <c r="C24089" s="24"/>
    </row>
    <row r="24090" spans="1:3" ht="12.75" customHeight="1" x14ac:dyDescent="0.2">
      <c r="A24090" s="185" t="s">
        <v>26693</v>
      </c>
      <c r="B24090" s="185" t="s">
        <v>196</v>
      </c>
      <c r="C24090" s="24"/>
    </row>
    <row r="24091" spans="1:3" ht="12.75" customHeight="1" x14ac:dyDescent="0.2">
      <c r="A24091" s="215" t="s">
        <v>18028</v>
      </c>
      <c r="B24091" s="215" t="s">
        <v>196</v>
      </c>
      <c r="C24091" s="24"/>
    </row>
    <row r="24092" spans="1:3" ht="12.75" customHeight="1" x14ac:dyDescent="0.2">
      <c r="A24092" s="215" t="s">
        <v>26270</v>
      </c>
      <c r="B24092" s="215" t="s">
        <v>196</v>
      </c>
      <c r="C24092" s="24"/>
    </row>
    <row r="24093" spans="1:3" ht="12.75" customHeight="1" x14ac:dyDescent="0.2">
      <c r="A24093" s="215" t="s">
        <v>18029</v>
      </c>
      <c r="B24093" s="215" t="s">
        <v>196</v>
      </c>
      <c r="C24093" s="24"/>
    </row>
    <row r="24094" spans="1:3" ht="12.75" customHeight="1" x14ac:dyDescent="0.2">
      <c r="A24094" s="215" t="s">
        <v>18030</v>
      </c>
      <c r="B24094" s="215" t="s">
        <v>196</v>
      </c>
      <c r="C24094" s="24"/>
    </row>
    <row r="24095" spans="1:3" ht="12.75" customHeight="1" x14ac:dyDescent="0.2">
      <c r="A24095" s="215" t="s">
        <v>24821</v>
      </c>
      <c r="B24095" s="215" t="s">
        <v>196</v>
      </c>
      <c r="C24095" s="24"/>
    </row>
    <row r="24096" spans="1:3" ht="12.75" customHeight="1" x14ac:dyDescent="0.2">
      <c r="A24096" s="215" t="s">
        <v>18031</v>
      </c>
      <c r="B24096" s="215" t="s">
        <v>196</v>
      </c>
      <c r="C24096" s="24"/>
    </row>
    <row r="24097" spans="1:3" ht="12.75" customHeight="1" x14ac:dyDescent="0.2">
      <c r="A24097" s="215" t="s">
        <v>24822</v>
      </c>
      <c r="B24097" s="215" t="s">
        <v>196</v>
      </c>
      <c r="C24097" s="24"/>
    </row>
    <row r="24098" spans="1:3" ht="12.75" customHeight="1" x14ac:dyDescent="0.2">
      <c r="A24098" s="215" t="s">
        <v>18032</v>
      </c>
      <c r="B24098" s="215" t="s">
        <v>196</v>
      </c>
      <c r="C24098" s="24"/>
    </row>
    <row r="24099" spans="1:3" ht="12.75" customHeight="1" x14ac:dyDescent="0.2">
      <c r="A24099" s="215" t="s">
        <v>18033</v>
      </c>
      <c r="B24099" s="215" t="s">
        <v>196</v>
      </c>
      <c r="C24099" s="24"/>
    </row>
    <row r="24100" spans="1:3" ht="12.75" customHeight="1" x14ac:dyDescent="0.2">
      <c r="A24100" s="215" t="s">
        <v>18034</v>
      </c>
      <c r="B24100" s="215" t="s">
        <v>196</v>
      </c>
      <c r="C24100" s="24"/>
    </row>
    <row r="24101" spans="1:3" ht="12.75" customHeight="1" x14ac:dyDescent="0.2">
      <c r="A24101" s="215" t="s">
        <v>18035</v>
      </c>
      <c r="B24101" s="215" t="s">
        <v>196</v>
      </c>
      <c r="C24101" s="24"/>
    </row>
    <row r="24102" spans="1:3" ht="12.75" customHeight="1" x14ac:dyDescent="0.2">
      <c r="A24102" s="215" t="s">
        <v>18036</v>
      </c>
      <c r="B24102" s="215" t="s">
        <v>196</v>
      </c>
      <c r="C24102" s="24"/>
    </row>
    <row r="24103" spans="1:3" ht="12.75" customHeight="1" x14ac:dyDescent="0.2">
      <c r="A24103" s="215" t="s">
        <v>2930</v>
      </c>
      <c r="B24103" s="215" t="s">
        <v>196</v>
      </c>
      <c r="C24103" s="24"/>
    </row>
    <row r="24104" spans="1:3" ht="12.75" customHeight="1" x14ac:dyDescent="0.2">
      <c r="A24104" s="215" t="s">
        <v>18037</v>
      </c>
      <c r="B24104" s="215" t="s">
        <v>196</v>
      </c>
      <c r="C24104" s="24"/>
    </row>
    <row r="24105" spans="1:3" ht="12.75" customHeight="1" x14ac:dyDescent="0.2">
      <c r="A24105" s="215" t="s">
        <v>24823</v>
      </c>
      <c r="B24105" s="215" t="s">
        <v>196</v>
      </c>
      <c r="C24105" s="24"/>
    </row>
    <row r="24106" spans="1:3" ht="12.75" customHeight="1" x14ac:dyDescent="0.2">
      <c r="A24106" s="215" t="s">
        <v>18038</v>
      </c>
      <c r="B24106" s="215" t="s">
        <v>196</v>
      </c>
      <c r="C24106" s="24"/>
    </row>
    <row r="24107" spans="1:3" ht="12.75" customHeight="1" x14ac:dyDescent="0.2">
      <c r="A24107" s="215" t="s">
        <v>18039</v>
      </c>
      <c r="B24107" s="215" t="s">
        <v>196</v>
      </c>
      <c r="C24107" s="24"/>
    </row>
    <row r="24108" spans="1:3" ht="12.75" customHeight="1" x14ac:dyDescent="0.2">
      <c r="A24108" s="215" t="s">
        <v>26271</v>
      </c>
      <c r="B24108" s="215" t="s">
        <v>196</v>
      </c>
      <c r="C24108" s="24"/>
    </row>
    <row r="24109" spans="1:3" ht="12.75" customHeight="1" x14ac:dyDescent="0.2">
      <c r="A24109" s="215" t="s">
        <v>24824</v>
      </c>
      <c r="B24109" s="215" t="s">
        <v>196</v>
      </c>
      <c r="C24109" s="24"/>
    </row>
    <row r="24110" spans="1:3" ht="12.75" customHeight="1" x14ac:dyDescent="0.2">
      <c r="A24110" s="215" t="s">
        <v>18040</v>
      </c>
      <c r="B24110" s="215" t="s">
        <v>196</v>
      </c>
      <c r="C24110" s="24"/>
    </row>
    <row r="24111" spans="1:3" ht="12.75" customHeight="1" x14ac:dyDescent="0.2">
      <c r="A24111" s="215" t="s">
        <v>18041</v>
      </c>
      <c r="B24111" s="215" t="s">
        <v>196</v>
      </c>
      <c r="C24111" s="24"/>
    </row>
    <row r="24112" spans="1:3" ht="12.75" customHeight="1" x14ac:dyDescent="0.2">
      <c r="A24112" s="215" t="s">
        <v>24825</v>
      </c>
      <c r="B24112" s="215" t="s">
        <v>196</v>
      </c>
      <c r="C24112" s="24"/>
    </row>
    <row r="24113" spans="1:3" ht="12.75" customHeight="1" x14ac:dyDescent="0.2">
      <c r="A24113" s="215" t="s">
        <v>18050</v>
      </c>
      <c r="B24113" s="215" t="s">
        <v>196</v>
      </c>
      <c r="C24113" s="24"/>
    </row>
    <row r="24114" spans="1:3" ht="12.75" customHeight="1" x14ac:dyDescent="0.2">
      <c r="A24114" s="215" t="s">
        <v>18042</v>
      </c>
      <c r="B24114" s="215" t="s">
        <v>196</v>
      </c>
      <c r="C24114" s="24"/>
    </row>
    <row r="24115" spans="1:3" ht="12.75" customHeight="1" x14ac:dyDescent="0.2">
      <c r="A24115" s="215" t="s">
        <v>2931</v>
      </c>
      <c r="B24115" s="215" t="s">
        <v>196</v>
      </c>
      <c r="C24115" s="24"/>
    </row>
    <row r="24116" spans="1:3" ht="12.75" customHeight="1" x14ac:dyDescent="0.2">
      <c r="A24116" s="215" t="s">
        <v>9757</v>
      </c>
      <c r="B24116" s="215" t="s">
        <v>121</v>
      </c>
      <c r="C24116" s="24"/>
    </row>
    <row r="24117" spans="1:3" ht="12.75" customHeight="1" x14ac:dyDescent="0.2">
      <c r="A24117" s="215" t="s">
        <v>9758</v>
      </c>
      <c r="B24117" s="215" t="s">
        <v>121</v>
      </c>
      <c r="C24117" s="24"/>
    </row>
    <row r="24118" spans="1:3" ht="12.75" customHeight="1" x14ac:dyDescent="0.2">
      <c r="A24118" s="215" t="s">
        <v>9688</v>
      </c>
      <c r="B24118" s="215" t="s">
        <v>121</v>
      </c>
      <c r="C24118" s="24"/>
    </row>
    <row r="24119" spans="1:3" ht="12.75" customHeight="1" x14ac:dyDescent="0.2">
      <c r="A24119" s="215" t="s">
        <v>2932</v>
      </c>
      <c r="B24119" s="215" t="s">
        <v>121</v>
      </c>
      <c r="C24119" s="24"/>
    </row>
    <row r="24120" spans="1:3" ht="12.75" customHeight="1" x14ac:dyDescent="0.2">
      <c r="A24120" s="215" t="s">
        <v>18051</v>
      </c>
      <c r="B24120" s="215" t="s">
        <v>121</v>
      </c>
      <c r="C24120" s="24"/>
    </row>
    <row r="24121" spans="1:3" ht="12.75" customHeight="1" x14ac:dyDescent="0.2">
      <c r="A24121" s="215" t="s">
        <v>18118</v>
      </c>
      <c r="B24121" s="215" t="s">
        <v>121</v>
      </c>
      <c r="C24121" s="24"/>
    </row>
    <row r="24122" spans="1:3" ht="12.75" customHeight="1" x14ac:dyDescent="0.2">
      <c r="A24122" s="215" t="s">
        <v>9689</v>
      </c>
      <c r="B24122" s="215" t="s">
        <v>121</v>
      </c>
      <c r="C24122" s="24"/>
    </row>
    <row r="24123" spans="1:3" ht="12.75" customHeight="1" x14ac:dyDescent="0.2">
      <c r="A24123" s="215" t="s">
        <v>18052</v>
      </c>
      <c r="B24123" s="215" t="s">
        <v>121</v>
      </c>
      <c r="C24123" s="24"/>
    </row>
    <row r="24124" spans="1:3" ht="12.75" customHeight="1" x14ac:dyDescent="0.2">
      <c r="A24124" s="215" t="s">
        <v>18053</v>
      </c>
      <c r="B24124" s="215" t="s">
        <v>121</v>
      </c>
      <c r="C24124" s="24"/>
    </row>
    <row r="24125" spans="1:3" ht="12.75" customHeight="1" x14ac:dyDescent="0.2">
      <c r="A24125" s="215" t="s">
        <v>18054</v>
      </c>
      <c r="B24125" s="215" t="s">
        <v>121</v>
      </c>
      <c r="C24125" s="24"/>
    </row>
    <row r="24126" spans="1:3" ht="12.75" customHeight="1" x14ac:dyDescent="0.2">
      <c r="A24126" s="215" t="s">
        <v>18055</v>
      </c>
      <c r="B24126" s="215" t="s">
        <v>121</v>
      </c>
      <c r="C24126" s="24"/>
    </row>
    <row r="24127" spans="1:3" ht="12.75" customHeight="1" x14ac:dyDescent="0.2">
      <c r="A24127" s="215" t="s">
        <v>24827</v>
      </c>
      <c r="B24127" s="215" t="s">
        <v>121</v>
      </c>
      <c r="C24127" s="24"/>
    </row>
    <row r="24128" spans="1:3" ht="12.75" customHeight="1" x14ac:dyDescent="0.2">
      <c r="A24128" s="215" t="s">
        <v>9690</v>
      </c>
      <c r="B24128" s="215" t="s">
        <v>121</v>
      </c>
      <c r="C24128" s="24"/>
    </row>
    <row r="24129" spans="1:3" ht="12.75" customHeight="1" x14ac:dyDescent="0.2">
      <c r="A24129" s="215" t="s">
        <v>9691</v>
      </c>
      <c r="B24129" s="215" t="s">
        <v>121</v>
      </c>
      <c r="C24129" s="24"/>
    </row>
    <row r="24130" spans="1:3" ht="12.75" customHeight="1" x14ac:dyDescent="0.2">
      <c r="A24130" s="215" t="s">
        <v>2933</v>
      </c>
      <c r="B24130" s="215" t="s">
        <v>121</v>
      </c>
      <c r="C24130" s="24"/>
    </row>
    <row r="24131" spans="1:3" ht="12.75" customHeight="1" x14ac:dyDescent="0.2">
      <c r="A24131" s="215" t="s">
        <v>18056</v>
      </c>
      <c r="B24131" s="215" t="s">
        <v>121</v>
      </c>
      <c r="C24131" s="24"/>
    </row>
    <row r="24132" spans="1:3" ht="12.75" customHeight="1" x14ac:dyDescent="0.2">
      <c r="A24132" s="215" t="s">
        <v>2934</v>
      </c>
      <c r="B24132" s="215" t="s">
        <v>121</v>
      </c>
      <c r="C24132" s="24"/>
    </row>
    <row r="24133" spans="1:3" ht="12.75" customHeight="1" x14ac:dyDescent="0.2">
      <c r="A24133" s="215" t="s">
        <v>18057</v>
      </c>
      <c r="B24133" s="215" t="s">
        <v>121</v>
      </c>
      <c r="C24133" s="24"/>
    </row>
    <row r="24134" spans="1:3" ht="12.75" customHeight="1" x14ac:dyDescent="0.2">
      <c r="A24134" s="215" t="s">
        <v>18058</v>
      </c>
      <c r="B24134" s="215" t="s">
        <v>121</v>
      </c>
      <c r="C24134" s="24"/>
    </row>
    <row r="24135" spans="1:3" ht="12.75" customHeight="1" x14ac:dyDescent="0.2">
      <c r="A24135" s="215" t="s">
        <v>1151</v>
      </c>
      <c r="B24135" s="215" t="s">
        <v>121</v>
      </c>
      <c r="C24135" s="24"/>
    </row>
    <row r="24136" spans="1:3" ht="12.75" customHeight="1" x14ac:dyDescent="0.2">
      <c r="A24136" s="215" t="s">
        <v>18059</v>
      </c>
      <c r="B24136" s="215" t="s">
        <v>121</v>
      </c>
      <c r="C24136" s="24"/>
    </row>
    <row r="24137" spans="1:3" ht="12.75" customHeight="1" x14ac:dyDescent="0.2">
      <c r="A24137" s="215" t="s">
        <v>1152</v>
      </c>
      <c r="B24137" s="215" t="s">
        <v>121</v>
      </c>
      <c r="C24137" s="24"/>
    </row>
    <row r="24138" spans="1:3" ht="12.75" customHeight="1" x14ac:dyDescent="0.2">
      <c r="A24138" s="215" t="s">
        <v>18060</v>
      </c>
      <c r="B24138" s="215" t="s">
        <v>121</v>
      </c>
      <c r="C24138" s="24"/>
    </row>
    <row r="24139" spans="1:3" ht="12.75" customHeight="1" x14ac:dyDescent="0.2">
      <c r="A24139" s="215" t="s">
        <v>18061</v>
      </c>
      <c r="B24139" s="215" t="s">
        <v>121</v>
      </c>
      <c r="C24139" s="24"/>
    </row>
    <row r="24140" spans="1:3" ht="12.75" customHeight="1" x14ac:dyDescent="0.2">
      <c r="A24140" s="215" t="s">
        <v>1153</v>
      </c>
      <c r="B24140" s="215" t="s">
        <v>121</v>
      </c>
      <c r="C24140" s="24"/>
    </row>
    <row r="24141" spans="1:3" ht="12.75" customHeight="1" x14ac:dyDescent="0.2">
      <c r="A24141" s="215" t="s">
        <v>18062</v>
      </c>
      <c r="B24141" s="215" t="s">
        <v>121</v>
      </c>
      <c r="C24141" s="24"/>
    </row>
    <row r="24142" spans="1:3" ht="12.75" customHeight="1" x14ac:dyDescent="0.2">
      <c r="A24142" s="215" t="s">
        <v>9692</v>
      </c>
      <c r="B24142" s="215" t="s">
        <v>121</v>
      </c>
      <c r="C24142" s="24"/>
    </row>
    <row r="24143" spans="1:3" ht="12.75" customHeight="1" x14ac:dyDescent="0.2">
      <c r="A24143" s="215" t="s">
        <v>260</v>
      </c>
      <c r="B24143" s="215" t="s">
        <v>121</v>
      </c>
      <c r="C24143" s="24"/>
    </row>
    <row r="24144" spans="1:3" ht="12.75" customHeight="1" x14ac:dyDescent="0.2">
      <c r="A24144" s="215" t="s">
        <v>18063</v>
      </c>
      <c r="B24144" s="215" t="s">
        <v>121</v>
      </c>
      <c r="C24144" s="24"/>
    </row>
    <row r="24145" spans="1:3" ht="12.75" customHeight="1" x14ac:dyDescent="0.2">
      <c r="A24145" s="215" t="s">
        <v>18064</v>
      </c>
      <c r="B24145" s="215" t="s">
        <v>121</v>
      </c>
      <c r="C24145" s="24"/>
    </row>
    <row r="24146" spans="1:3" ht="12.75" customHeight="1" x14ac:dyDescent="0.2">
      <c r="A24146" s="215" t="s">
        <v>18065</v>
      </c>
      <c r="B24146" s="215" t="s">
        <v>121</v>
      </c>
      <c r="C24146" s="24"/>
    </row>
    <row r="24147" spans="1:3" ht="12.75" customHeight="1" x14ac:dyDescent="0.2">
      <c r="A24147" s="215" t="s">
        <v>18066</v>
      </c>
      <c r="B24147" s="215" t="s">
        <v>121</v>
      </c>
      <c r="C24147" s="24"/>
    </row>
    <row r="24148" spans="1:3" ht="12.75" customHeight="1" x14ac:dyDescent="0.2">
      <c r="A24148" s="215" t="s">
        <v>19206</v>
      </c>
      <c r="B24148" s="215" t="s">
        <v>121</v>
      </c>
      <c r="C24148" s="24"/>
    </row>
    <row r="24149" spans="1:3" ht="12.75" customHeight="1" x14ac:dyDescent="0.2">
      <c r="A24149" s="215" t="s">
        <v>9763</v>
      </c>
      <c r="B24149" s="215" t="s">
        <v>121</v>
      </c>
      <c r="C24149" s="24"/>
    </row>
    <row r="24150" spans="1:3" ht="12.75" customHeight="1" x14ac:dyDescent="0.2">
      <c r="A24150" s="215" t="s">
        <v>9764</v>
      </c>
      <c r="B24150" s="215" t="s">
        <v>121</v>
      </c>
      <c r="C24150" s="24"/>
    </row>
    <row r="24151" spans="1:3" ht="12.75" customHeight="1" x14ac:dyDescent="0.2">
      <c r="A24151" s="215" t="s">
        <v>2936</v>
      </c>
      <c r="B24151" s="215" t="s">
        <v>121</v>
      </c>
      <c r="C24151" s="24"/>
    </row>
    <row r="24152" spans="1:3" ht="12.75" customHeight="1" x14ac:dyDescent="0.2">
      <c r="A24152" s="215" t="s">
        <v>18067</v>
      </c>
      <c r="B24152" s="215" t="s">
        <v>121</v>
      </c>
      <c r="C24152" s="24"/>
    </row>
    <row r="24153" spans="1:3" ht="12.75" customHeight="1" x14ac:dyDescent="0.2">
      <c r="A24153" s="215" t="s">
        <v>3310</v>
      </c>
      <c r="B24153" s="215" t="s">
        <v>121</v>
      </c>
      <c r="C24153" s="24"/>
    </row>
    <row r="24154" spans="1:3" ht="12.75" customHeight="1" x14ac:dyDescent="0.2">
      <c r="A24154" s="215" t="s">
        <v>18068</v>
      </c>
      <c r="B24154" s="215" t="s">
        <v>121</v>
      </c>
      <c r="C24154" s="24"/>
    </row>
    <row r="24155" spans="1:3" ht="12.75" customHeight="1" x14ac:dyDescent="0.2">
      <c r="A24155" s="215" t="s">
        <v>2937</v>
      </c>
      <c r="B24155" s="215" t="s">
        <v>121</v>
      </c>
      <c r="C24155" s="24"/>
    </row>
    <row r="24156" spans="1:3" ht="12.75" customHeight="1" x14ac:dyDescent="0.2">
      <c r="A24156" s="215" t="s">
        <v>18069</v>
      </c>
      <c r="B24156" s="215" t="s">
        <v>121</v>
      </c>
      <c r="C24156" s="24"/>
    </row>
    <row r="24157" spans="1:3" ht="12.75" customHeight="1" x14ac:dyDescent="0.2">
      <c r="A24157" s="215" t="s">
        <v>18070</v>
      </c>
      <c r="B24157" s="215" t="s">
        <v>121</v>
      </c>
      <c r="C24157" s="24"/>
    </row>
    <row r="24158" spans="1:3" ht="12.75" customHeight="1" x14ac:dyDescent="0.2">
      <c r="A24158" s="215" t="s">
        <v>1155</v>
      </c>
      <c r="B24158" s="215" t="s">
        <v>121</v>
      </c>
      <c r="C24158" s="24"/>
    </row>
    <row r="24159" spans="1:3" ht="12.75" customHeight="1" x14ac:dyDescent="0.2">
      <c r="A24159" s="215" t="s">
        <v>18071</v>
      </c>
      <c r="B24159" s="215" t="s">
        <v>121</v>
      </c>
      <c r="C24159" s="24"/>
    </row>
    <row r="24160" spans="1:3" ht="12.75" customHeight="1" x14ac:dyDescent="0.2">
      <c r="A24160" s="215" t="s">
        <v>9767</v>
      </c>
      <c r="B24160" s="215" t="s">
        <v>121</v>
      </c>
      <c r="C24160" s="24"/>
    </row>
    <row r="24161" spans="1:3" ht="12.75" customHeight="1" x14ac:dyDescent="0.2">
      <c r="A24161" s="215" t="s">
        <v>2938</v>
      </c>
      <c r="B24161" s="215" t="s">
        <v>121</v>
      </c>
      <c r="C24161" s="24"/>
    </row>
    <row r="24162" spans="1:3" ht="12.75" customHeight="1" x14ac:dyDescent="0.2">
      <c r="A24162" s="215" t="s">
        <v>18072</v>
      </c>
      <c r="B24162" s="215" t="s">
        <v>121</v>
      </c>
      <c r="C24162" s="24"/>
    </row>
    <row r="24163" spans="1:3" ht="12.75" customHeight="1" x14ac:dyDescent="0.2">
      <c r="A24163" s="215" t="s">
        <v>2939</v>
      </c>
      <c r="B24163" s="215" t="s">
        <v>121</v>
      </c>
      <c r="C24163" s="24"/>
    </row>
    <row r="24164" spans="1:3" ht="12.75" customHeight="1" x14ac:dyDescent="0.2">
      <c r="A24164" s="215" t="s">
        <v>18073</v>
      </c>
      <c r="B24164" s="215" t="s">
        <v>121</v>
      </c>
      <c r="C24164" s="24"/>
    </row>
    <row r="24165" spans="1:3" ht="12.75" customHeight="1" x14ac:dyDescent="0.2">
      <c r="A24165" s="215" t="s">
        <v>18119</v>
      </c>
      <c r="B24165" s="215" t="s">
        <v>121</v>
      </c>
      <c r="C24165" s="24"/>
    </row>
    <row r="24166" spans="1:3" ht="12.75" customHeight="1" x14ac:dyDescent="0.2">
      <c r="A24166" s="215" t="s">
        <v>18074</v>
      </c>
      <c r="B24166" s="215" t="s">
        <v>121</v>
      </c>
      <c r="C24166" s="24"/>
    </row>
    <row r="24167" spans="1:3" ht="12.75" customHeight="1" x14ac:dyDescent="0.2">
      <c r="A24167" s="215" t="s">
        <v>18075</v>
      </c>
      <c r="B24167" s="215" t="s">
        <v>121</v>
      </c>
      <c r="C24167" s="24"/>
    </row>
    <row r="24168" spans="1:3" ht="12.75" customHeight="1" x14ac:dyDescent="0.2">
      <c r="A24168" s="215" t="s">
        <v>18120</v>
      </c>
      <c r="B24168" s="215" t="s">
        <v>121</v>
      </c>
      <c r="C24168" s="24"/>
    </row>
    <row r="24169" spans="1:3" ht="12.75" customHeight="1" x14ac:dyDescent="0.2">
      <c r="A24169" s="215" t="s">
        <v>3311</v>
      </c>
      <c r="B24169" s="215" t="s">
        <v>121</v>
      </c>
      <c r="C24169" s="24"/>
    </row>
    <row r="24170" spans="1:3" ht="12.75" customHeight="1" x14ac:dyDescent="0.2">
      <c r="A24170" s="215" t="s">
        <v>18076</v>
      </c>
      <c r="B24170" s="215" t="s">
        <v>121</v>
      </c>
      <c r="C24170" s="24"/>
    </row>
    <row r="24171" spans="1:3" ht="12.75" customHeight="1" x14ac:dyDescent="0.2">
      <c r="A24171" s="215" t="s">
        <v>2941</v>
      </c>
      <c r="B24171" s="215" t="s">
        <v>121</v>
      </c>
      <c r="C24171" s="24"/>
    </row>
    <row r="24172" spans="1:3" ht="12.75" customHeight="1" x14ac:dyDescent="0.2">
      <c r="A24172" s="215" t="s">
        <v>18077</v>
      </c>
      <c r="B24172" s="215" t="s">
        <v>121</v>
      </c>
      <c r="C24172" s="24"/>
    </row>
    <row r="24173" spans="1:3" ht="12.75" customHeight="1" x14ac:dyDescent="0.2">
      <c r="A24173" s="215" t="s">
        <v>24828</v>
      </c>
      <c r="B24173" s="215" t="s">
        <v>121</v>
      </c>
      <c r="C24173" s="24"/>
    </row>
    <row r="24174" spans="1:3" ht="12.75" customHeight="1" x14ac:dyDescent="0.2">
      <c r="A24174" s="215" t="s">
        <v>3312</v>
      </c>
      <c r="B24174" s="215" t="s">
        <v>121</v>
      </c>
      <c r="C24174" s="24"/>
    </row>
    <row r="24175" spans="1:3" ht="12.75" customHeight="1" x14ac:dyDescent="0.2">
      <c r="A24175" s="215" t="s">
        <v>18078</v>
      </c>
      <c r="B24175" s="215" t="s">
        <v>121</v>
      </c>
      <c r="C24175" s="24"/>
    </row>
    <row r="24176" spans="1:3" ht="12.75" customHeight="1" x14ac:dyDescent="0.2">
      <c r="A24176" s="215" t="s">
        <v>2942</v>
      </c>
      <c r="B24176" s="215" t="s">
        <v>121</v>
      </c>
      <c r="C24176" s="24"/>
    </row>
    <row r="24177" spans="1:3" ht="12.75" customHeight="1" x14ac:dyDescent="0.2">
      <c r="A24177" s="215" t="s">
        <v>18079</v>
      </c>
      <c r="B24177" s="215" t="s">
        <v>121</v>
      </c>
      <c r="C24177" s="24"/>
    </row>
    <row r="24178" spans="1:3" ht="12.75" customHeight="1" x14ac:dyDescent="0.2">
      <c r="A24178" s="215" t="s">
        <v>18080</v>
      </c>
      <c r="B24178" s="215" t="s">
        <v>121</v>
      </c>
      <c r="C24178" s="24"/>
    </row>
    <row r="24179" spans="1:3" ht="12.75" customHeight="1" x14ac:dyDescent="0.2">
      <c r="A24179" s="215" t="s">
        <v>2943</v>
      </c>
      <c r="B24179" s="215" t="s">
        <v>121</v>
      </c>
      <c r="C24179" s="24"/>
    </row>
    <row r="24180" spans="1:3" ht="12.75" customHeight="1" x14ac:dyDescent="0.2">
      <c r="A24180" s="215" t="s">
        <v>18081</v>
      </c>
      <c r="B24180" s="215" t="s">
        <v>121</v>
      </c>
      <c r="C24180" s="24"/>
    </row>
    <row r="24181" spans="1:3" ht="12.75" customHeight="1" x14ac:dyDescent="0.2">
      <c r="A24181" s="215" t="s">
        <v>3313</v>
      </c>
      <c r="B24181" s="215" t="s">
        <v>121</v>
      </c>
      <c r="C24181" s="24"/>
    </row>
    <row r="24182" spans="1:3" ht="12.75" customHeight="1" x14ac:dyDescent="0.2">
      <c r="A24182" s="215" t="s">
        <v>18082</v>
      </c>
      <c r="B24182" s="215" t="s">
        <v>121</v>
      </c>
      <c r="C24182" s="24"/>
    </row>
    <row r="24183" spans="1:3" ht="12.75" customHeight="1" x14ac:dyDescent="0.2">
      <c r="A24183" s="215" t="s">
        <v>1157</v>
      </c>
      <c r="B24183" s="215" t="s">
        <v>121</v>
      </c>
      <c r="C24183" s="24"/>
    </row>
    <row r="24184" spans="1:3" ht="12.75" customHeight="1" x14ac:dyDescent="0.2">
      <c r="A24184" s="215" t="s">
        <v>18083</v>
      </c>
      <c r="B24184" s="215" t="s">
        <v>121</v>
      </c>
      <c r="C24184" s="24"/>
    </row>
    <row r="24185" spans="1:3" ht="12.75" customHeight="1" x14ac:dyDescent="0.2">
      <c r="A24185" s="215" t="s">
        <v>9722</v>
      </c>
      <c r="B24185" s="215" t="s">
        <v>121</v>
      </c>
      <c r="C24185" s="24"/>
    </row>
    <row r="24186" spans="1:3" ht="12.75" customHeight="1" x14ac:dyDescent="0.2">
      <c r="A24186" s="215" t="s">
        <v>18084</v>
      </c>
      <c r="B24186" s="215" t="s">
        <v>121</v>
      </c>
      <c r="C24186" s="24"/>
    </row>
    <row r="24187" spans="1:3" ht="12.75" customHeight="1" x14ac:dyDescent="0.2">
      <c r="A24187" s="215" t="s">
        <v>15289</v>
      </c>
      <c r="B24187" s="215" t="s">
        <v>121</v>
      </c>
      <c r="C24187" s="24"/>
    </row>
    <row r="24188" spans="1:3" ht="12.75" customHeight="1" x14ac:dyDescent="0.2">
      <c r="A24188" s="215" t="s">
        <v>18085</v>
      </c>
      <c r="B24188" s="215" t="s">
        <v>121</v>
      </c>
      <c r="C24188" s="24"/>
    </row>
    <row r="24189" spans="1:3" ht="12.75" customHeight="1" x14ac:dyDescent="0.2">
      <c r="A24189" s="215" t="s">
        <v>3314</v>
      </c>
      <c r="B24189" s="215" t="s">
        <v>121</v>
      </c>
      <c r="C24189" s="24"/>
    </row>
    <row r="24190" spans="1:3" ht="12.75" customHeight="1" x14ac:dyDescent="0.2">
      <c r="A24190" s="215" t="s">
        <v>18086</v>
      </c>
      <c r="B24190" s="215" t="s">
        <v>121</v>
      </c>
      <c r="C24190" s="24"/>
    </row>
    <row r="24191" spans="1:3" ht="12.75" customHeight="1" x14ac:dyDescent="0.2">
      <c r="A24191" s="215" t="s">
        <v>2944</v>
      </c>
      <c r="B24191" s="215" t="s">
        <v>121</v>
      </c>
      <c r="C24191" s="24"/>
    </row>
    <row r="24192" spans="1:3" ht="12.75" customHeight="1" x14ac:dyDescent="0.2">
      <c r="A24192" s="215" t="s">
        <v>18087</v>
      </c>
      <c r="B24192" s="215" t="s">
        <v>121</v>
      </c>
      <c r="C24192" s="24"/>
    </row>
    <row r="24193" spans="1:3" ht="12.75" customHeight="1" x14ac:dyDescent="0.2">
      <c r="A24193" s="215" t="s">
        <v>2945</v>
      </c>
      <c r="B24193" s="215" t="s">
        <v>121</v>
      </c>
      <c r="C24193" s="24"/>
    </row>
    <row r="24194" spans="1:3" ht="12.75" customHeight="1" x14ac:dyDescent="0.2">
      <c r="A24194" s="215" t="s">
        <v>18088</v>
      </c>
      <c r="B24194" s="215" t="s">
        <v>121</v>
      </c>
      <c r="C24194" s="24"/>
    </row>
    <row r="24195" spans="1:3" ht="12.75" customHeight="1" x14ac:dyDescent="0.2">
      <c r="A24195" s="215" t="s">
        <v>18089</v>
      </c>
      <c r="B24195" s="215" t="s">
        <v>121</v>
      </c>
      <c r="C24195" s="24"/>
    </row>
    <row r="24196" spans="1:3" ht="12.75" customHeight="1" x14ac:dyDescent="0.2">
      <c r="A24196" s="215" t="s">
        <v>21798</v>
      </c>
      <c r="B24196" s="215" t="s">
        <v>121</v>
      </c>
      <c r="C24196" s="24"/>
    </row>
    <row r="24197" spans="1:3" ht="12.75" customHeight="1" x14ac:dyDescent="0.2">
      <c r="A24197" s="215" t="s">
        <v>18090</v>
      </c>
      <c r="B24197" s="215" t="s">
        <v>121</v>
      </c>
      <c r="C24197" s="24"/>
    </row>
    <row r="24198" spans="1:3" ht="12.75" customHeight="1" x14ac:dyDescent="0.2">
      <c r="A24198" s="215" t="s">
        <v>2946</v>
      </c>
      <c r="B24198" s="215" t="s">
        <v>121</v>
      </c>
      <c r="C24198" s="24"/>
    </row>
    <row r="24199" spans="1:3" ht="12.75" customHeight="1" x14ac:dyDescent="0.2">
      <c r="A24199" s="215" t="s">
        <v>18091</v>
      </c>
      <c r="B24199" s="215" t="s">
        <v>121</v>
      </c>
      <c r="C24199" s="24"/>
    </row>
    <row r="24200" spans="1:3" ht="12.75" customHeight="1" x14ac:dyDescent="0.2">
      <c r="A24200" s="215" t="s">
        <v>2947</v>
      </c>
      <c r="B24200" s="215" t="s">
        <v>121</v>
      </c>
      <c r="C24200" s="24"/>
    </row>
    <row r="24201" spans="1:3" ht="12.75" customHeight="1" x14ac:dyDescent="0.2">
      <c r="A24201" s="215" t="s">
        <v>18092</v>
      </c>
      <c r="B24201" s="215" t="s">
        <v>121</v>
      </c>
      <c r="C24201" s="24"/>
    </row>
    <row r="24202" spans="1:3" ht="12.75" customHeight="1" x14ac:dyDescent="0.2">
      <c r="A24202" s="215" t="s">
        <v>24826</v>
      </c>
      <c r="B24202" s="215" t="s">
        <v>121</v>
      </c>
      <c r="C24202" s="24"/>
    </row>
    <row r="24203" spans="1:3" ht="12.75" customHeight="1" x14ac:dyDescent="0.2">
      <c r="A24203" s="215" t="s">
        <v>18093</v>
      </c>
      <c r="B24203" s="215" t="s">
        <v>121</v>
      </c>
      <c r="C24203" s="24"/>
    </row>
    <row r="24204" spans="1:3" ht="12.75" customHeight="1" x14ac:dyDescent="0.2">
      <c r="A24204" s="215" t="s">
        <v>2948</v>
      </c>
      <c r="B24204" s="215" t="s">
        <v>121</v>
      </c>
      <c r="C24204" s="24"/>
    </row>
    <row r="24205" spans="1:3" ht="12.75" customHeight="1" x14ac:dyDescent="0.2">
      <c r="A24205" s="215" t="s">
        <v>18094</v>
      </c>
      <c r="B24205" s="215" t="s">
        <v>121</v>
      </c>
      <c r="C24205" s="24"/>
    </row>
    <row r="24206" spans="1:3" ht="12.75" customHeight="1" x14ac:dyDescent="0.2">
      <c r="A24206" s="215" t="s">
        <v>2949</v>
      </c>
      <c r="B24206" s="215" t="s">
        <v>121</v>
      </c>
      <c r="C24206" s="24"/>
    </row>
    <row r="24207" spans="1:3" ht="12.75" customHeight="1" x14ac:dyDescent="0.2">
      <c r="A24207" s="215" t="s">
        <v>18095</v>
      </c>
      <c r="B24207" s="215" t="s">
        <v>121</v>
      </c>
      <c r="C24207" s="24"/>
    </row>
    <row r="24208" spans="1:3" ht="12.75" customHeight="1" x14ac:dyDescent="0.2">
      <c r="A24208" s="215" t="s">
        <v>2950</v>
      </c>
      <c r="B24208" s="215" t="s">
        <v>121</v>
      </c>
      <c r="C24208" s="24"/>
    </row>
    <row r="24209" spans="1:3" ht="12.75" customHeight="1" x14ac:dyDescent="0.2">
      <c r="A24209" s="215" t="s">
        <v>18096</v>
      </c>
      <c r="B24209" s="215" t="s">
        <v>121</v>
      </c>
      <c r="C24209" s="24"/>
    </row>
    <row r="24210" spans="1:3" ht="12.75" customHeight="1" x14ac:dyDescent="0.2">
      <c r="A24210" s="215" t="s">
        <v>2951</v>
      </c>
      <c r="B24210" s="215" t="s">
        <v>121</v>
      </c>
      <c r="C24210" s="24"/>
    </row>
    <row r="24211" spans="1:3" ht="12.75" customHeight="1" x14ac:dyDescent="0.2">
      <c r="A24211" s="215" t="s">
        <v>18097</v>
      </c>
      <c r="B24211" s="215" t="s">
        <v>121</v>
      </c>
      <c r="C24211" s="24"/>
    </row>
    <row r="24212" spans="1:3" ht="12.75" customHeight="1" x14ac:dyDescent="0.2">
      <c r="A24212" s="215" t="s">
        <v>121</v>
      </c>
      <c r="B24212" s="215" t="s">
        <v>121</v>
      </c>
      <c r="C24212" s="24"/>
    </row>
    <row r="24213" spans="1:3" ht="12.75" customHeight="1" x14ac:dyDescent="0.2">
      <c r="A24213" s="215" t="s">
        <v>18098</v>
      </c>
      <c r="B24213" s="215" t="s">
        <v>121</v>
      </c>
      <c r="C24213" s="24"/>
    </row>
    <row r="24214" spans="1:3" ht="12.75" customHeight="1" x14ac:dyDescent="0.2">
      <c r="A24214" s="215" t="s">
        <v>18099</v>
      </c>
      <c r="B24214" s="215" t="s">
        <v>121</v>
      </c>
      <c r="C24214" s="24"/>
    </row>
    <row r="24215" spans="1:3" ht="12.75" customHeight="1" x14ac:dyDescent="0.2">
      <c r="A24215" s="215" t="s">
        <v>18100</v>
      </c>
      <c r="B24215" s="215" t="s">
        <v>121</v>
      </c>
      <c r="C24215" s="24"/>
    </row>
    <row r="24216" spans="1:3" ht="12.75" customHeight="1" x14ac:dyDescent="0.2">
      <c r="A24216" s="215" t="s">
        <v>18101</v>
      </c>
      <c r="B24216" s="215" t="s">
        <v>121</v>
      </c>
      <c r="C24216" s="24"/>
    </row>
    <row r="24217" spans="1:3" ht="12.75" customHeight="1" x14ac:dyDescent="0.2">
      <c r="A24217" s="215" t="s">
        <v>18102</v>
      </c>
      <c r="B24217" s="215" t="s">
        <v>121</v>
      </c>
      <c r="C24217" s="24"/>
    </row>
    <row r="24218" spans="1:3" ht="12.75" customHeight="1" x14ac:dyDescent="0.2">
      <c r="A24218" s="215" t="s">
        <v>18103</v>
      </c>
      <c r="B24218" s="215" t="s">
        <v>121</v>
      </c>
      <c r="C24218" s="24"/>
    </row>
    <row r="24219" spans="1:3" ht="12.75" customHeight="1" x14ac:dyDescent="0.2">
      <c r="A24219" s="215" t="s">
        <v>18104</v>
      </c>
      <c r="B24219" s="215" t="s">
        <v>121</v>
      </c>
      <c r="C24219" s="24"/>
    </row>
    <row r="24220" spans="1:3" ht="12.75" customHeight="1" x14ac:dyDescent="0.2">
      <c r="A24220" s="215" t="s">
        <v>18105</v>
      </c>
      <c r="B24220" s="215" t="s">
        <v>121</v>
      </c>
      <c r="C24220" s="24"/>
    </row>
    <row r="24221" spans="1:3" ht="12.75" customHeight="1" x14ac:dyDescent="0.2">
      <c r="A24221" s="215" t="s">
        <v>18106</v>
      </c>
      <c r="B24221" s="215" t="s">
        <v>121</v>
      </c>
      <c r="C24221" s="24"/>
    </row>
    <row r="24222" spans="1:3" ht="12.75" customHeight="1" x14ac:dyDescent="0.2">
      <c r="A24222" s="215" t="s">
        <v>3315</v>
      </c>
      <c r="B24222" s="215" t="s">
        <v>121</v>
      </c>
      <c r="C24222" s="24"/>
    </row>
    <row r="24223" spans="1:3" ht="12.75" customHeight="1" x14ac:dyDescent="0.2">
      <c r="A24223" s="215" t="s">
        <v>18107</v>
      </c>
      <c r="B24223" s="215" t="s">
        <v>121</v>
      </c>
      <c r="C24223" s="24"/>
    </row>
    <row r="24224" spans="1:3" ht="12.75" customHeight="1" x14ac:dyDescent="0.2">
      <c r="A24224" s="215" t="s">
        <v>3316</v>
      </c>
      <c r="B24224" s="215" t="s">
        <v>121</v>
      </c>
      <c r="C24224" s="24"/>
    </row>
    <row r="24225" spans="1:3" ht="12.75" customHeight="1" x14ac:dyDescent="0.2">
      <c r="A24225" s="215" t="s">
        <v>18108</v>
      </c>
      <c r="B24225" s="215" t="s">
        <v>121</v>
      </c>
      <c r="C24225" s="24"/>
    </row>
    <row r="24226" spans="1:3" ht="12.75" customHeight="1" x14ac:dyDescent="0.2">
      <c r="A24226" s="215" t="s">
        <v>18109</v>
      </c>
      <c r="B24226" s="215" t="s">
        <v>121</v>
      </c>
      <c r="C24226" s="24"/>
    </row>
    <row r="24227" spans="1:3" ht="12.75" customHeight="1" x14ac:dyDescent="0.2">
      <c r="A24227" s="215" t="s">
        <v>3317</v>
      </c>
      <c r="B24227" s="215" t="s">
        <v>121</v>
      </c>
      <c r="C24227" s="24"/>
    </row>
    <row r="24228" spans="1:3" ht="12.75" customHeight="1" x14ac:dyDescent="0.2">
      <c r="A24228" s="215" t="s">
        <v>18110</v>
      </c>
      <c r="B24228" s="215" t="s">
        <v>121</v>
      </c>
      <c r="C24228" s="24"/>
    </row>
    <row r="24229" spans="1:3" ht="12.75" customHeight="1" x14ac:dyDescent="0.2">
      <c r="A24229" s="215" t="s">
        <v>18111</v>
      </c>
      <c r="B24229" s="215" t="s">
        <v>121</v>
      </c>
      <c r="C24229" s="24"/>
    </row>
    <row r="24230" spans="1:3" ht="12.75" customHeight="1" x14ac:dyDescent="0.2">
      <c r="A24230" s="215" t="s">
        <v>18112</v>
      </c>
      <c r="B24230" s="215" t="s">
        <v>121</v>
      </c>
      <c r="C24230" s="24"/>
    </row>
    <row r="24231" spans="1:3" ht="12.75" customHeight="1" x14ac:dyDescent="0.2">
      <c r="A24231" s="215" t="s">
        <v>2954</v>
      </c>
      <c r="B24231" s="215" t="s">
        <v>121</v>
      </c>
      <c r="C24231" s="24"/>
    </row>
    <row r="24232" spans="1:3" ht="12.75" customHeight="1" x14ac:dyDescent="0.2">
      <c r="A24232" s="215" t="s">
        <v>3318</v>
      </c>
      <c r="B24232" s="215" t="s">
        <v>121</v>
      </c>
      <c r="C24232" s="24"/>
    </row>
    <row r="24233" spans="1:3" ht="12.75" customHeight="1" x14ac:dyDescent="0.2">
      <c r="A24233" s="215" t="s">
        <v>18121</v>
      </c>
      <c r="B24233" s="215" t="s">
        <v>121</v>
      </c>
      <c r="C24233" s="24"/>
    </row>
    <row r="24234" spans="1:3" ht="12.75" customHeight="1" x14ac:dyDescent="0.2">
      <c r="A24234" s="215" t="s">
        <v>3319</v>
      </c>
      <c r="B24234" s="215" t="s">
        <v>121</v>
      </c>
      <c r="C24234" s="24"/>
    </row>
    <row r="24235" spans="1:3" ht="12.75" customHeight="1" x14ac:dyDescent="0.2">
      <c r="A24235" s="215" t="s">
        <v>18113</v>
      </c>
      <c r="B24235" s="215" t="s">
        <v>121</v>
      </c>
      <c r="C24235" s="24"/>
    </row>
    <row r="24236" spans="1:3" ht="12.75" customHeight="1" x14ac:dyDescent="0.2">
      <c r="A24236" s="215" t="s">
        <v>2955</v>
      </c>
      <c r="B24236" s="215" t="s">
        <v>121</v>
      </c>
      <c r="C24236" s="24"/>
    </row>
    <row r="24237" spans="1:3" ht="12.75" customHeight="1" x14ac:dyDescent="0.2">
      <c r="A24237" s="215" t="s">
        <v>2956</v>
      </c>
      <c r="B24237" s="215" t="s">
        <v>121</v>
      </c>
      <c r="C24237" s="24"/>
    </row>
    <row r="24238" spans="1:3" ht="12.75" customHeight="1" x14ac:dyDescent="0.2">
      <c r="A24238" s="215" t="s">
        <v>18114</v>
      </c>
      <c r="B24238" s="215" t="s">
        <v>121</v>
      </c>
      <c r="C24238" s="24"/>
    </row>
    <row r="24239" spans="1:3" ht="12.75" customHeight="1" x14ac:dyDescent="0.2">
      <c r="A24239" s="215" t="s">
        <v>18115</v>
      </c>
      <c r="B24239" s="215" t="s">
        <v>121</v>
      </c>
      <c r="C24239" s="24"/>
    </row>
    <row r="24240" spans="1:3" ht="12.75" customHeight="1" x14ac:dyDescent="0.2">
      <c r="A24240" s="215" t="s">
        <v>2957</v>
      </c>
      <c r="B24240" s="215" t="s">
        <v>121</v>
      </c>
      <c r="C24240" s="24"/>
    </row>
    <row r="24241" spans="1:3" ht="12.75" customHeight="1" x14ac:dyDescent="0.2">
      <c r="A24241" s="215" t="s">
        <v>18116</v>
      </c>
      <c r="B24241" s="215" t="s">
        <v>121</v>
      </c>
      <c r="C24241" s="24"/>
    </row>
    <row r="24242" spans="1:3" ht="12.75" customHeight="1" x14ac:dyDescent="0.2">
      <c r="A24242" s="215" t="s">
        <v>9739</v>
      </c>
      <c r="B24242" s="215" t="s">
        <v>121</v>
      </c>
      <c r="C24242" s="24"/>
    </row>
    <row r="24243" spans="1:3" ht="12.75" customHeight="1" x14ac:dyDescent="0.2">
      <c r="A24243" s="215" t="s">
        <v>2958</v>
      </c>
      <c r="B24243" s="215" t="s">
        <v>121</v>
      </c>
      <c r="C24243" s="24"/>
    </row>
    <row r="24244" spans="1:3" ht="12.75" customHeight="1" x14ac:dyDescent="0.2">
      <c r="A24244" s="215" t="s">
        <v>18117</v>
      </c>
      <c r="B24244" s="215" t="s">
        <v>121</v>
      </c>
      <c r="C24244" s="24"/>
    </row>
    <row r="24245" spans="1:3" ht="12.75" customHeight="1" x14ac:dyDescent="0.2">
      <c r="A24245" s="215" t="s">
        <v>9751</v>
      </c>
      <c r="B24245" s="215" t="s">
        <v>121</v>
      </c>
      <c r="C24245" s="24"/>
    </row>
    <row r="24246" spans="1:3" ht="12.75" customHeight="1" x14ac:dyDescent="0.2">
      <c r="A24246" s="215" t="s">
        <v>3320</v>
      </c>
      <c r="B24246" s="215" t="s">
        <v>217</v>
      </c>
      <c r="C24246" s="24"/>
    </row>
    <row r="24247" spans="1:3" ht="12.75" customHeight="1" x14ac:dyDescent="0.2">
      <c r="A24247" s="215" t="s">
        <v>18122</v>
      </c>
      <c r="B24247" s="215" t="s">
        <v>217</v>
      </c>
      <c r="C24247" s="24"/>
    </row>
    <row r="24248" spans="1:3" ht="12.75" customHeight="1" x14ac:dyDescent="0.2">
      <c r="A24248" s="215" t="s">
        <v>3321</v>
      </c>
      <c r="B24248" s="215" t="s">
        <v>217</v>
      </c>
      <c r="C24248" s="24"/>
    </row>
    <row r="24249" spans="1:3" ht="12.75" customHeight="1" x14ac:dyDescent="0.2">
      <c r="A24249" s="215" t="s">
        <v>18123</v>
      </c>
      <c r="B24249" s="215" t="s">
        <v>217</v>
      </c>
      <c r="C24249" s="24"/>
    </row>
    <row r="24250" spans="1:3" ht="12.75" customHeight="1" x14ac:dyDescent="0.2">
      <c r="A24250" s="215" t="s">
        <v>3322</v>
      </c>
      <c r="B24250" s="215" t="s">
        <v>217</v>
      </c>
      <c r="C24250" s="24"/>
    </row>
    <row r="24251" spans="1:3" ht="12.75" customHeight="1" x14ac:dyDescent="0.2">
      <c r="A24251" s="215" t="s">
        <v>18124</v>
      </c>
      <c r="B24251" s="215" t="s">
        <v>217</v>
      </c>
      <c r="C24251" s="24"/>
    </row>
    <row r="24252" spans="1:3" ht="12.75" customHeight="1" x14ac:dyDescent="0.2">
      <c r="A24252" s="215" t="s">
        <v>217</v>
      </c>
      <c r="B24252" s="215" t="s">
        <v>217</v>
      </c>
      <c r="C24252" s="24"/>
    </row>
    <row r="24253" spans="1:3" ht="12.75" customHeight="1" x14ac:dyDescent="0.2">
      <c r="A24253" s="215" t="s">
        <v>18125</v>
      </c>
      <c r="B24253" s="215" t="s">
        <v>217</v>
      </c>
      <c r="C24253" s="24"/>
    </row>
    <row r="24254" spans="1:3" ht="12.75" customHeight="1" x14ac:dyDescent="0.2">
      <c r="A24254" s="215" t="s">
        <v>2959</v>
      </c>
      <c r="B24254" s="215" t="s">
        <v>217</v>
      </c>
      <c r="C24254" s="24"/>
    </row>
    <row r="24255" spans="1:3" ht="12.75" customHeight="1" x14ac:dyDescent="0.2">
      <c r="A24255" s="215" t="s">
        <v>18126</v>
      </c>
      <c r="B24255" s="215" t="s">
        <v>217</v>
      </c>
      <c r="C24255" s="24"/>
    </row>
    <row r="24256" spans="1:3" ht="12.75" customHeight="1" x14ac:dyDescent="0.2">
      <c r="A24256" s="215" t="s">
        <v>18127</v>
      </c>
      <c r="B24256" s="215" t="s">
        <v>217</v>
      </c>
      <c r="C24256" s="24"/>
    </row>
    <row r="24257" spans="1:3" ht="12.75" customHeight="1" x14ac:dyDescent="0.2">
      <c r="A24257" s="215" t="s">
        <v>2960</v>
      </c>
      <c r="B24257" s="215" t="s">
        <v>217</v>
      </c>
      <c r="C24257" s="24"/>
    </row>
    <row r="24258" spans="1:3" ht="12.75" customHeight="1" x14ac:dyDescent="0.2">
      <c r="A24258" s="215" t="s">
        <v>18128</v>
      </c>
      <c r="B24258" s="215" t="s">
        <v>217</v>
      </c>
      <c r="C24258" s="24"/>
    </row>
    <row r="24259" spans="1:3" ht="12.75" customHeight="1" x14ac:dyDescent="0.2">
      <c r="A24259" s="215" t="s">
        <v>18129</v>
      </c>
      <c r="B24259" s="215" t="s">
        <v>217</v>
      </c>
      <c r="C24259" s="24"/>
    </row>
    <row r="24260" spans="1:3" ht="12.75" customHeight="1" x14ac:dyDescent="0.2">
      <c r="A24260" s="215" t="s">
        <v>2961</v>
      </c>
      <c r="B24260" s="215" t="s">
        <v>217</v>
      </c>
      <c r="C24260" s="24"/>
    </row>
    <row r="24261" spans="1:3" ht="12.75" customHeight="1" x14ac:dyDescent="0.2">
      <c r="A24261" s="215" t="s">
        <v>18130</v>
      </c>
      <c r="B24261" s="215" t="s">
        <v>217</v>
      </c>
      <c r="C24261" s="24"/>
    </row>
    <row r="24262" spans="1:3" ht="12.75" customHeight="1" x14ac:dyDescent="0.2">
      <c r="A24262" s="215" t="s">
        <v>18131</v>
      </c>
      <c r="B24262" s="215" t="s">
        <v>217</v>
      </c>
      <c r="C24262" s="24"/>
    </row>
    <row r="24263" spans="1:3" ht="12.75" customHeight="1" x14ac:dyDescent="0.2">
      <c r="A24263" s="215" t="s">
        <v>2962</v>
      </c>
      <c r="B24263" s="215" t="s">
        <v>217</v>
      </c>
      <c r="C24263" s="24"/>
    </row>
    <row r="24264" spans="1:3" ht="12.75" customHeight="1" x14ac:dyDescent="0.2">
      <c r="A24264" s="215" t="s">
        <v>18132</v>
      </c>
      <c r="B24264" s="215" t="s">
        <v>217</v>
      </c>
      <c r="C24264" s="24"/>
    </row>
    <row r="24265" spans="1:3" ht="12.75" customHeight="1" x14ac:dyDescent="0.2">
      <c r="A24265" s="215" t="s">
        <v>18133</v>
      </c>
      <c r="B24265" s="215" t="s">
        <v>217</v>
      </c>
      <c r="C24265" s="24"/>
    </row>
    <row r="24266" spans="1:3" ht="12.75" customHeight="1" x14ac:dyDescent="0.2">
      <c r="A24266" s="215" t="s">
        <v>2963</v>
      </c>
      <c r="B24266" s="215" t="s">
        <v>217</v>
      </c>
      <c r="C24266" s="24"/>
    </row>
    <row r="24267" spans="1:3" ht="12.75" customHeight="1" x14ac:dyDescent="0.2">
      <c r="A24267" s="215" t="s">
        <v>18134</v>
      </c>
      <c r="B24267" s="215" t="s">
        <v>217</v>
      </c>
      <c r="C24267" s="24"/>
    </row>
    <row r="24268" spans="1:3" ht="12.75" customHeight="1" x14ac:dyDescent="0.2">
      <c r="A24268" s="185" t="s">
        <v>26431</v>
      </c>
      <c r="B24268" s="185" t="s">
        <v>217</v>
      </c>
      <c r="C24268" s="24"/>
    </row>
    <row r="24269" spans="1:3" ht="12.75" customHeight="1" x14ac:dyDescent="0.2">
      <c r="A24269" s="215" t="s">
        <v>3323</v>
      </c>
      <c r="B24269" s="215" t="s">
        <v>217</v>
      </c>
      <c r="C24269" s="24"/>
    </row>
    <row r="24270" spans="1:3" ht="12.75" customHeight="1" x14ac:dyDescent="0.2">
      <c r="A24270" s="215" t="s">
        <v>18135</v>
      </c>
      <c r="B24270" s="215" t="s">
        <v>217</v>
      </c>
      <c r="C24270" s="24"/>
    </row>
    <row r="24271" spans="1:3" ht="12.75" customHeight="1" x14ac:dyDescent="0.2">
      <c r="A24271" s="215" t="s">
        <v>18136</v>
      </c>
      <c r="B24271" s="215" t="s">
        <v>1114</v>
      </c>
      <c r="C24271" s="24"/>
    </row>
    <row r="24272" spans="1:3" ht="12.75" customHeight="1" x14ac:dyDescent="0.2">
      <c r="A24272" s="215" t="s">
        <v>18137</v>
      </c>
      <c r="B24272" s="215" t="s">
        <v>1114</v>
      </c>
      <c r="C24272" s="24"/>
    </row>
    <row r="24273" spans="1:3" ht="12.75" customHeight="1" x14ac:dyDescent="0.2">
      <c r="A24273" s="215" t="s">
        <v>18138</v>
      </c>
      <c r="B24273" s="215" t="s">
        <v>2057</v>
      </c>
      <c r="C24273" s="24"/>
    </row>
    <row r="24274" spans="1:3" ht="12.75" customHeight="1" x14ac:dyDescent="0.2">
      <c r="A24274" s="215" t="s">
        <v>18139</v>
      </c>
      <c r="B24274" s="215" t="s">
        <v>2057</v>
      </c>
      <c r="C24274" s="24"/>
    </row>
    <row r="24275" spans="1:3" ht="12.75" customHeight="1" x14ac:dyDescent="0.2">
      <c r="A24275" s="215" t="s">
        <v>852</v>
      </c>
      <c r="B24275" s="215" t="s">
        <v>852</v>
      </c>
      <c r="C24275" s="24"/>
    </row>
    <row r="24276" spans="1:3" ht="12.75" customHeight="1" x14ac:dyDescent="0.2">
      <c r="A24276" s="215" t="s">
        <v>24829</v>
      </c>
      <c r="B24276" s="215" t="s">
        <v>852</v>
      </c>
      <c r="C24276" s="24"/>
    </row>
    <row r="24277" spans="1:3" ht="12.75" customHeight="1" x14ac:dyDescent="0.2">
      <c r="A24277" s="215" t="s">
        <v>18140</v>
      </c>
      <c r="B24277" s="215" t="s">
        <v>1115</v>
      </c>
      <c r="C24277" s="24"/>
    </row>
    <row r="24278" spans="1:3" ht="12.75" customHeight="1" x14ac:dyDescent="0.2">
      <c r="A24278" s="215" t="s">
        <v>285</v>
      </c>
      <c r="B24278" s="215" t="s">
        <v>285</v>
      </c>
      <c r="C24278" s="24"/>
    </row>
    <row r="24279" spans="1:3" ht="12.75" customHeight="1" x14ac:dyDescent="0.2">
      <c r="A24279" s="215" t="s">
        <v>18141</v>
      </c>
      <c r="B24279" s="215" t="s">
        <v>285</v>
      </c>
      <c r="C24279" s="24"/>
    </row>
    <row r="24280" spans="1:3" ht="12.75" customHeight="1" x14ac:dyDescent="0.2">
      <c r="A24280" s="215" t="s">
        <v>18142</v>
      </c>
      <c r="B24280" s="215" t="s">
        <v>285</v>
      </c>
      <c r="C24280" s="24"/>
    </row>
    <row r="24281" spans="1:3" ht="12.75" customHeight="1" x14ac:dyDescent="0.2">
      <c r="A24281" s="215" t="s">
        <v>24830</v>
      </c>
      <c r="B24281" s="215" t="s">
        <v>1116</v>
      </c>
      <c r="C24281" s="24"/>
    </row>
    <row r="24282" spans="1:3" ht="12.75" customHeight="1" x14ac:dyDescent="0.2">
      <c r="A24282" s="215" t="s">
        <v>18143</v>
      </c>
      <c r="B24282" s="215" t="s">
        <v>1116</v>
      </c>
      <c r="C24282" s="24"/>
    </row>
    <row r="24283" spans="1:3" ht="12.75" customHeight="1" x14ac:dyDescent="0.2">
      <c r="A24283" s="215" t="s">
        <v>18144</v>
      </c>
      <c r="B24283" s="215" t="s">
        <v>2581</v>
      </c>
      <c r="C24283" s="24"/>
    </row>
    <row r="24284" spans="1:3" ht="12.75" customHeight="1" x14ac:dyDescent="0.2">
      <c r="A24284" s="215" t="s">
        <v>18145</v>
      </c>
      <c r="B24284" s="215" t="s">
        <v>2581</v>
      </c>
      <c r="C24284" s="24"/>
    </row>
    <row r="24285" spans="1:3" ht="12.75" customHeight="1" x14ac:dyDescent="0.2">
      <c r="A24285" s="215" t="s">
        <v>18146</v>
      </c>
      <c r="B24285" s="215" t="s">
        <v>2581</v>
      </c>
      <c r="C24285" s="24"/>
    </row>
    <row r="24286" spans="1:3" ht="12.75" customHeight="1" x14ac:dyDescent="0.2">
      <c r="A24286" s="215" t="s">
        <v>18147</v>
      </c>
      <c r="B24286" s="215" t="s">
        <v>2581</v>
      </c>
      <c r="C24286" s="24"/>
    </row>
    <row r="24287" spans="1:3" ht="12.75" customHeight="1" x14ac:dyDescent="0.2">
      <c r="A24287" s="215" t="s">
        <v>18148</v>
      </c>
      <c r="B24287" s="215" t="s">
        <v>2581</v>
      </c>
      <c r="C24287" s="24"/>
    </row>
    <row r="24288" spans="1:3" ht="12.75" customHeight="1" x14ac:dyDescent="0.2">
      <c r="A24288" s="215" t="s">
        <v>18149</v>
      </c>
      <c r="B24288" s="215" t="s">
        <v>2581</v>
      </c>
      <c r="C24288" s="24"/>
    </row>
    <row r="24289" spans="1:3" ht="12.75" customHeight="1" x14ac:dyDescent="0.2">
      <c r="A24289" s="215" t="s">
        <v>24831</v>
      </c>
      <c r="B24289" s="215" t="s">
        <v>2581</v>
      </c>
      <c r="C24289" s="24"/>
    </row>
    <row r="24290" spans="1:3" ht="12.75" customHeight="1" x14ac:dyDescent="0.2">
      <c r="A24290" s="215" t="s">
        <v>18150</v>
      </c>
      <c r="B24290" s="215" t="s">
        <v>2581</v>
      </c>
      <c r="C24290" s="24"/>
    </row>
    <row r="24291" spans="1:3" ht="12.75" customHeight="1" x14ac:dyDescent="0.2">
      <c r="A24291" s="215" t="s">
        <v>18151</v>
      </c>
      <c r="B24291" s="215" t="s">
        <v>2581</v>
      </c>
      <c r="C24291" s="24"/>
    </row>
    <row r="24292" spans="1:3" ht="12.75" customHeight="1" x14ac:dyDescent="0.2">
      <c r="A24292" s="215" t="s">
        <v>24835</v>
      </c>
      <c r="B24292" s="215" t="s">
        <v>2581</v>
      </c>
      <c r="C24292" s="24"/>
    </row>
    <row r="24293" spans="1:3" ht="12.75" customHeight="1" x14ac:dyDescent="0.2">
      <c r="A24293" s="215" t="s">
        <v>18152</v>
      </c>
      <c r="B24293" s="215" t="s">
        <v>2581</v>
      </c>
      <c r="C24293" s="24"/>
    </row>
    <row r="24294" spans="1:3" ht="12.75" customHeight="1" x14ac:dyDescent="0.2">
      <c r="A24294" s="215" t="s">
        <v>18153</v>
      </c>
      <c r="B24294" s="215" t="s">
        <v>2581</v>
      </c>
      <c r="C24294" s="24"/>
    </row>
    <row r="24295" spans="1:3" ht="12.75" customHeight="1" x14ac:dyDescent="0.2">
      <c r="A24295" s="215" t="s">
        <v>18154</v>
      </c>
      <c r="B24295" s="215" t="s">
        <v>2581</v>
      </c>
      <c r="C24295" s="24"/>
    </row>
    <row r="24296" spans="1:3" ht="12.75" customHeight="1" x14ac:dyDescent="0.2">
      <c r="A24296" s="215" t="s">
        <v>24838</v>
      </c>
      <c r="B24296" s="215" t="s">
        <v>2581</v>
      </c>
      <c r="C24296" s="24"/>
    </row>
    <row r="24297" spans="1:3" ht="12.75" customHeight="1" x14ac:dyDescent="0.2">
      <c r="A24297" s="215" t="s">
        <v>18155</v>
      </c>
      <c r="B24297" s="215" t="s">
        <v>2581</v>
      </c>
      <c r="C24297" s="24"/>
    </row>
    <row r="24298" spans="1:3" ht="12.75" customHeight="1" x14ac:dyDescent="0.2">
      <c r="A24298" s="215" t="s">
        <v>18156</v>
      </c>
      <c r="B24298" s="215" t="s">
        <v>2581</v>
      </c>
      <c r="C24298" s="24"/>
    </row>
    <row r="24299" spans="1:3" ht="12.75" customHeight="1" x14ac:dyDescent="0.2">
      <c r="A24299" s="215" t="s">
        <v>18157</v>
      </c>
      <c r="B24299" s="215" t="s">
        <v>2581</v>
      </c>
      <c r="C24299" s="24"/>
    </row>
    <row r="24300" spans="1:3" ht="12.75" customHeight="1" x14ac:dyDescent="0.2">
      <c r="A24300" s="215" t="s">
        <v>18158</v>
      </c>
      <c r="B24300" s="215" t="s">
        <v>2581</v>
      </c>
      <c r="C24300" s="24"/>
    </row>
    <row r="24301" spans="1:3" ht="12.75" customHeight="1" x14ac:dyDescent="0.2">
      <c r="A24301" s="215" t="s">
        <v>24832</v>
      </c>
      <c r="B24301" s="215" t="s">
        <v>2581</v>
      </c>
      <c r="C24301" s="24"/>
    </row>
    <row r="24302" spans="1:3" ht="12.75" customHeight="1" x14ac:dyDescent="0.2">
      <c r="A24302" s="215" t="s">
        <v>18159</v>
      </c>
      <c r="B24302" s="215" t="s">
        <v>2581</v>
      </c>
      <c r="C24302" s="24"/>
    </row>
    <row r="24303" spans="1:3" ht="12.75" customHeight="1" x14ac:dyDescent="0.2">
      <c r="A24303" s="215" t="s">
        <v>18160</v>
      </c>
      <c r="B24303" s="215" t="s">
        <v>2581</v>
      </c>
      <c r="C24303" s="24"/>
    </row>
    <row r="24304" spans="1:3" ht="12.75" customHeight="1" x14ac:dyDescent="0.2">
      <c r="A24304" s="215" t="s">
        <v>26272</v>
      </c>
      <c r="B24304" s="215" t="s">
        <v>2581</v>
      </c>
      <c r="C24304" s="24"/>
    </row>
    <row r="24305" spans="1:3" ht="12.75" customHeight="1" x14ac:dyDescent="0.2">
      <c r="A24305" s="215" t="s">
        <v>24833</v>
      </c>
      <c r="B24305" s="215" t="s">
        <v>2581</v>
      </c>
      <c r="C24305" s="24"/>
    </row>
    <row r="24306" spans="1:3" ht="12.75" customHeight="1" x14ac:dyDescent="0.2">
      <c r="A24306" s="215" t="s">
        <v>18161</v>
      </c>
      <c r="B24306" s="215" t="s">
        <v>2581</v>
      </c>
      <c r="C24306" s="24"/>
    </row>
    <row r="24307" spans="1:3" ht="12.75" customHeight="1" x14ac:dyDescent="0.2">
      <c r="A24307" s="215" t="s">
        <v>18162</v>
      </c>
      <c r="B24307" s="215" t="s">
        <v>2581</v>
      </c>
      <c r="C24307" s="24"/>
    </row>
    <row r="24308" spans="1:3" ht="12.75" customHeight="1" x14ac:dyDescent="0.2">
      <c r="A24308" s="215" t="s">
        <v>24834</v>
      </c>
      <c r="B24308" s="215" t="s">
        <v>2581</v>
      </c>
      <c r="C24308" s="24"/>
    </row>
    <row r="24309" spans="1:3" ht="12.75" customHeight="1" x14ac:dyDescent="0.2">
      <c r="A24309" s="215" t="s">
        <v>18163</v>
      </c>
      <c r="B24309" s="215" t="s">
        <v>2581</v>
      </c>
      <c r="C24309" s="24"/>
    </row>
    <row r="24310" spans="1:3" ht="12.75" customHeight="1" x14ac:dyDescent="0.2">
      <c r="A24310" s="215" t="s">
        <v>24839</v>
      </c>
      <c r="B24310" s="215" t="s">
        <v>2581</v>
      </c>
      <c r="C24310" s="24"/>
    </row>
    <row r="24311" spans="1:3" ht="12.75" customHeight="1" x14ac:dyDescent="0.2">
      <c r="A24311" s="215" t="s">
        <v>18164</v>
      </c>
      <c r="B24311" s="215" t="s">
        <v>2581</v>
      </c>
      <c r="C24311" s="24"/>
    </row>
    <row r="24312" spans="1:3" ht="12.75" customHeight="1" x14ac:dyDescent="0.2">
      <c r="A24312" s="215" t="s">
        <v>18165</v>
      </c>
      <c r="B24312" s="215" t="s">
        <v>2581</v>
      </c>
      <c r="C24312" s="24"/>
    </row>
    <row r="24313" spans="1:3" ht="12.75" customHeight="1" x14ac:dyDescent="0.2">
      <c r="A24313" s="215" t="s">
        <v>18166</v>
      </c>
      <c r="B24313" s="215" t="s">
        <v>2581</v>
      </c>
      <c r="C24313" s="24"/>
    </row>
    <row r="24314" spans="1:3" ht="12.75" customHeight="1" x14ac:dyDescent="0.2">
      <c r="A24314" s="215" t="s">
        <v>24836</v>
      </c>
      <c r="B24314" s="215" t="s">
        <v>2581</v>
      </c>
      <c r="C24314" s="24"/>
    </row>
    <row r="24315" spans="1:3" ht="12.75" customHeight="1" x14ac:dyDescent="0.2">
      <c r="A24315" s="215" t="s">
        <v>18167</v>
      </c>
      <c r="B24315" s="215" t="s">
        <v>2581</v>
      </c>
      <c r="C24315" s="24"/>
    </row>
    <row r="24316" spans="1:3" ht="12.75" customHeight="1" x14ac:dyDescent="0.2">
      <c r="A24316" s="215" t="s">
        <v>18168</v>
      </c>
      <c r="B24316" s="215" t="s">
        <v>2581</v>
      </c>
      <c r="C24316" s="24"/>
    </row>
    <row r="24317" spans="1:3" ht="12.75" customHeight="1" x14ac:dyDescent="0.2">
      <c r="A24317" s="215" t="s">
        <v>18169</v>
      </c>
      <c r="B24317" s="215" t="s">
        <v>2581</v>
      </c>
      <c r="C24317" s="24"/>
    </row>
    <row r="24318" spans="1:3" ht="12.75" customHeight="1" x14ac:dyDescent="0.2">
      <c r="A24318" s="215" t="s">
        <v>18170</v>
      </c>
      <c r="B24318" s="215" t="s">
        <v>2581</v>
      </c>
      <c r="C24318" s="24"/>
    </row>
    <row r="24319" spans="1:3" ht="12.75" customHeight="1" x14ac:dyDescent="0.2">
      <c r="A24319" s="215" t="s">
        <v>26273</v>
      </c>
      <c r="B24319" s="215" t="s">
        <v>2581</v>
      </c>
      <c r="C24319" s="24"/>
    </row>
    <row r="24320" spans="1:3" ht="12.75" customHeight="1" x14ac:dyDescent="0.2">
      <c r="A24320" s="215" t="s">
        <v>18171</v>
      </c>
      <c r="B24320" s="215" t="s">
        <v>2581</v>
      </c>
      <c r="C24320" s="24"/>
    </row>
    <row r="24321" spans="1:3" ht="12.75" customHeight="1" x14ac:dyDescent="0.2">
      <c r="A24321" s="215" t="s">
        <v>24840</v>
      </c>
      <c r="B24321" s="215" t="s">
        <v>2581</v>
      </c>
      <c r="C24321" s="24"/>
    </row>
    <row r="24322" spans="1:3" ht="12.75" customHeight="1" x14ac:dyDescent="0.2">
      <c r="A24322" s="215" t="s">
        <v>18172</v>
      </c>
      <c r="B24322" s="215" t="s">
        <v>2581</v>
      </c>
      <c r="C24322" s="24"/>
    </row>
    <row r="24323" spans="1:3" ht="12.75" customHeight="1" x14ac:dyDescent="0.2">
      <c r="A24323" s="215" t="s">
        <v>18173</v>
      </c>
      <c r="B24323" s="215" t="s">
        <v>2581</v>
      </c>
      <c r="C24323" s="24"/>
    </row>
    <row r="24324" spans="1:3" ht="12.75" customHeight="1" x14ac:dyDescent="0.2">
      <c r="A24324" s="215" t="s">
        <v>18174</v>
      </c>
      <c r="B24324" s="215" t="s">
        <v>2581</v>
      </c>
      <c r="C24324" s="24"/>
    </row>
    <row r="24325" spans="1:3" ht="12.75" customHeight="1" x14ac:dyDescent="0.2">
      <c r="A24325" s="215" t="s">
        <v>18175</v>
      </c>
      <c r="B24325" s="215" t="s">
        <v>2581</v>
      </c>
      <c r="C24325" s="24"/>
    </row>
    <row r="24326" spans="1:3" ht="12.75" customHeight="1" x14ac:dyDescent="0.2">
      <c r="A24326" s="215" t="s">
        <v>18176</v>
      </c>
      <c r="B24326" s="215" t="s">
        <v>2581</v>
      </c>
      <c r="C24326" s="24"/>
    </row>
    <row r="24327" spans="1:3" ht="12.75" customHeight="1" x14ac:dyDescent="0.2">
      <c r="A24327" s="215" t="s">
        <v>2581</v>
      </c>
      <c r="B24327" s="215" t="s">
        <v>2581</v>
      </c>
      <c r="C24327" s="24"/>
    </row>
    <row r="24328" spans="1:3" ht="12.75" customHeight="1" x14ac:dyDescent="0.2">
      <c r="A24328" s="215" t="s">
        <v>18177</v>
      </c>
      <c r="B24328" s="215" t="s">
        <v>2581</v>
      </c>
      <c r="C24328" s="24"/>
    </row>
    <row r="24329" spans="1:3" ht="12.75" customHeight="1" x14ac:dyDescent="0.2">
      <c r="A24329" s="215" t="s">
        <v>24841</v>
      </c>
      <c r="B24329" s="215" t="s">
        <v>2581</v>
      </c>
      <c r="C24329" s="24"/>
    </row>
    <row r="24330" spans="1:3" ht="12.75" customHeight="1" x14ac:dyDescent="0.2">
      <c r="A24330" s="215" t="s">
        <v>24842</v>
      </c>
      <c r="B24330" s="215" t="s">
        <v>2581</v>
      </c>
      <c r="C24330" s="24"/>
    </row>
    <row r="24331" spans="1:3" ht="12.75" customHeight="1" x14ac:dyDescent="0.2">
      <c r="A24331" s="215" t="s">
        <v>18178</v>
      </c>
      <c r="B24331" s="215" t="s">
        <v>2581</v>
      </c>
      <c r="C24331" s="24"/>
    </row>
    <row r="24332" spans="1:3" ht="12.75" customHeight="1" x14ac:dyDescent="0.2">
      <c r="A24332" s="215" t="s">
        <v>18179</v>
      </c>
      <c r="B24332" s="215" t="s">
        <v>2581</v>
      </c>
      <c r="C24332" s="24"/>
    </row>
    <row r="24333" spans="1:3" ht="12.75" customHeight="1" x14ac:dyDescent="0.2">
      <c r="A24333" s="215" t="s">
        <v>18180</v>
      </c>
      <c r="B24333" s="215" t="s">
        <v>2581</v>
      </c>
      <c r="C24333" s="24"/>
    </row>
    <row r="24334" spans="1:3" ht="12.75" customHeight="1" x14ac:dyDescent="0.2">
      <c r="A24334" s="215" t="s">
        <v>18181</v>
      </c>
      <c r="B24334" s="215" t="s">
        <v>2581</v>
      </c>
      <c r="C24334" s="24"/>
    </row>
    <row r="24335" spans="1:3" ht="12.75" customHeight="1" x14ac:dyDescent="0.2">
      <c r="A24335" s="215" t="s">
        <v>18182</v>
      </c>
      <c r="B24335" s="215" t="s">
        <v>2581</v>
      </c>
      <c r="C24335" s="24"/>
    </row>
    <row r="24336" spans="1:3" ht="12.75" customHeight="1" x14ac:dyDescent="0.2">
      <c r="A24336" s="215" t="s">
        <v>18183</v>
      </c>
      <c r="B24336" s="215" t="s">
        <v>2581</v>
      </c>
      <c r="C24336" s="24"/>
    </row>
    <row r="24337" spans="1:3" ht="12.75" customHeight="1" x14ac:dyDescent="0.2">
      <c r="A24337" s="215" t="s">
        <v>18184</v>
      </c>
      <c r="B24337" s="215" t="s">
        <v>2581</v>
      </c>
      <c r="C24337" s="24"/>
    </row>
    <row r="24338" spans="1:3" ht="12.75" customHeight="1" x14ac:dyDescent="0.2">
      <c r="A24338" s="215" t="s">
        <v>18185</v>
      </c>
      <c r="B24338" s="215" t="s">
        <v>2581</v>
      </c>
      <c r="C24338" s="24"/>
    </row>
    <row r="24339" spans="1:3" ht="12.75" customHeight="1" x14ac:dyDescent="0.2">
      <c r="A24339" s="215" t="s">
        <v>18186</v>
      </c>
      <c r="B24339" s="215" t="s">
        <v>2581</v>
      </c>
      <c r="C24339" s="24"/>
    </row>
    <row r="24340" spans="1:3" ht="12.75" customHeight="1" x14ac:dyDescent="0.2">
      <c r="A24340" s="215" t="s">
        <v>24837</v>
      </c>
      <c r="B24340" s="215" t="s">
        <v>2581</v>
      </c>
      <c r="C24340" s="24"/>
    </row>
    <row r="24341" spans="1:3" ht="12.75" customHeight="1" x14ac:dyDescent="0.2">
      <c r="A24341" s="215" t="s">
        <v>24843</v>
      </c>
      <c r="B24341" s="215" t="s">
        <v>1979</v>
      </c>
      <c r="C24341" s="24"/>
    </row>
    <row r="24342" spans="1:3" ht="12.75" customHeight="1" x14ac:dyDescent="0.2">
      <c r="A24342" s="215" t="s">
        <v>18187</v>
      </c>
      <c r="B24342" s="215" t="s">
        <v>1979</v>
      </c>
      <c r="C24342" s="24"/>
    </row>
    <row r="24343" spans="1:3" ht="12.75" customHeight="1" x14ac:dyDescent="0.2">
      <c r="A24343" s="215" t="s">
        <v>18188</v>
      </c>
      <c r="B24343" s="215" t="s">
        <v>1979</v>
      </c>
      <c r="C24343" s="24"/>
    </row>
    <row r="24344" spans="1:3" ht="12.75" customHeight="1" x14ac:dyDescent="0.2">
      <c r="A24344" s="215" t="s">
        <v>18199</v>
      </c>
      <c r="B24344" s="215" t="s">
        <v>255</v>
      </c>
      <c r="C24344" s="24"/>
    </row>
    <row r="24345" spans="1:3" ht="12.75" customHeight="1" x14ac:dyDescent="0.2">
      <c r="A24345" s="215" t="s">
        <v>18189</v>
      </c>
      <c r="B24345" s="215" t="s">
        <v>255</v>
      </c>
      <c r="C24345" s="24"/>
    </row>
    <row r="24346" spans="1:3" ht="12.75" customHeight="1" x14ac:dyDescent="0.2">
      <c r="A24346" s="215" t="s">
        <v>18190</v>
      </c>
      <c r="B24346" s="215" t="s">
        <v>255</v>
      </c>
      <c r="C24346" s="24"/>
    </row>
    <row r="24347" spans="1:3" ht="12.75" customHeight="1" x14ac:dyDescent="0.2">
      <c r="A24347" s="215" t="s">
        <v>18191</v>
      </c>
      <c r="B24347" s="215" t="s">
        <v>255</v>
      </c>
      <c r="C24347" s="24"/>
    </row>
    <row r="24348" spans="1:3" ht="12.75" customHeight="1" x14ac:dyDescent="0.2">
      <c r="A24348" s="215" t="s">
        <v>9676</v>
      </c>
      <c r="B24348" s="215" t="s">
        <v>255</v>
      </c>
      <c r="C24348" s="24"/>
    </row>
    <row r="24349" spans="1:3" ht="12.75" customHeight="1" x14ac:dyDescent="0.2">
      <c r="A24349" s="215" t="s">
        <v>9681</v>
      </c>
      <c r="B24349" s="215" t="s">
        <v>255</v>
      </c>
      <c r="C24349" s="24"/>
    </row>
    <row r="24350" spans="1:3" ht="12.75" customHeight="1" x14ac:dyDescent="0.2">
      <c r="A24350" s="215" t="s">
        <v>9683</v>
      </c>
      <c r="B24350" s="215" t="s">
        <v>255</v>
      </c>
      <c r="C24350" s="24"/>
    </row>
    <row r="24351" spans="1:3" ht="12.75" customHeight="1" x14ac:dyDescent="0.2">
      <c r="A24351" s="215" t="s">
        <v>18192</v>
      </c>
      <c r="B24351" s="215" t="s">
        <v>255</v>
      </c>
      <c r="C24351" s="24"/>
    </row>
    <row r="24352" spans="1:3" ht="12.75" customHeight="1" x14ac:dyDescent="0.2">
      <c r="A24352" s="215" t="s">
        <v>18193</v>
      </c>
      <c r="B24352" s="215" t="s">
        <v>255</v>
      </c>
      <c r="C24352" s="24"/>
    </row>
    <row r="24353" spans="1:3" ht="12.75" customHeight="1" x14ac:dyDescent="0.2">
      <c r="A24353" s="269" t="s">
        <v>18194</v>
      </c>
      <c r="B24353" s="269" t="s">
        <v>255</v>
      </c>
      <c r="C24353" s="24"/>
    </row>
    <row r="24354" spans="1:3" ht="12.75" customHeight="1" x14ac:dyDescent="0.2">
      <c r="A24354" s="215" t="s">
        <v>18195</v>
      </c>
      <c r="B24354" s="215" t="s">
        <v>255</v>
      </c>
      <c r="C24354" s="24"/>
    </row>
    <row r="24355" spans="1:3" ht="12.75" customHeight="1" x14ac:dyDescent="0.2">
      <c r="A24355" s="215" t="s">
        <v>18196</v>
      </c>
      <c r="B24355" s="215" t="s">
        <v>255</v>
      </c>
      <c r="C24355" s="24"/>
    </row>
    <row r="24356" spans="1:3" ht="12.75" customHeight="1" x14ac:dyDescent="0.2">
      <c r="A24356" s="215" t="s">
        <v>18197</v>
      </c>
      <c r="B24356" s="215" t="s">
        <v>255</v>
      </c>
      <c r="C24356" s="24"/>
    </row>
    <row r="24357" spans="1:3" ht="12.75" customHeight="1" x14ac:dyDescent="0.2">
      <c r="A24357" s="215" t="s">
        <v>18198</v>
      </c>
      <c r="B24357" s="215" t="s">
        <v>255</v>
      </c>
      <c r="C24357" s="24"/>
    </row>
    <row r="24358" spans="1:3" ht="12.75" customHeight="1" x14ac:dyDescent="0.2">
      <c r="A24358" s="215" t="s">
        <v>2964</v>
      </c>
      <c r="B24358" s="215" t="s">
        <v>173</v>
      </c>
      <c r="C24358" s="24"/>
    </row>
    <row r="24359" spans="1:3" ht="12.75" customHeight="1" x14ac:dyDescent="0.2">
      <c r="A24359" s="215" t="s">
        <v>18200</v>
      </c>
      <c r="B24359" s="215" t="s">
        <v>173</v>
      </c>
      <c r="C24359" s="24"/>
    </row>
    <row r="24360" spans="1:3" ht="12.75" customHeight="1" x14ac:dyDescent="0.2">
      <c r="A24360" s="215" t="s">
        <v>18201</v>
      </c>
      <c r="B24360" s="215" t="s">
        <v>173</v>
      </c>
      <c r="C24360" s="24"/>
    </row>
    <row r="24361" spans="1:3" ht="12.75" customHeight="1" x14ac:dyDescent="0.2">
      <c r="A24361" s="215" t="s">
        <v>18202</v>
      </c>
      <c r="B24361" s="215" t="s">
        <v>173</v>
      </c>
      <c r="C24361" s="24"/>
    </row>
    <row r="24362" spans="1:3" ht="12.75" customHeight="1" x14ac:dyDescent="0.2">
      <c r="A24362" s="215" t="s">
        <v>18203</v>
      </c>
      <c r="B24362" s="215" t="s">
        <v>173</v>
      </c>
      <c r="C24362" s="24"/>
    </row>
    <row r="24363" spans="1:3" ht="12.75" customHeight="1" x14ac:dyDescent="0.2">
      <c r="A24363" s="215" t="s">
        <v>18204</v>
      </c>
      <c r="B24363" s="215" t="s">
        <v>173</v>
      </c>
      <c r="C24363" s="24"/>
    </row>
    <row r="24364" spans="1:3" ht="12.75" customHeight="1" x14ac:dyDescent="0.2">
      <c r="A24364" s="215" t="s">
        <v>18205</v>
      </c>
      <c r="B24364" s="215" t="s">
        <v>173</v>
      </c>
      <c r="C24364" s="24"/>
    </row>
    <row r="24365" spans="1:3" ht="12.75" customHeight="1" x14ac:dyDescent="0.2">
      <c r="A24365" s="215" t="s">
        <v>18206</v>
      </c>
      <c r="B24365" s="215" t="s">
        <v>173</v>
      </c>
      <c r="C24365" s="24"/>
    </row>
    <row r="24366" spans="1:3" ht="12.75" customHeight="1" x14ac:dyDescent="0.2">
      <c r="A24366" s="215" t="s">
        <v>18207</v>
      </c>
      <c r="B24366" s="215" t="s">
        <v>173</v>
      </c>
      <c r="C24366" s="24"/>
    </row>
    <row r="24367" spans="1:3" ht="12.75" customHeight="1" x14ac:dyDescent="0.2">
      <c r="A24367" s="215" t="s">
        <v>24844</v>
      </c>
      <c r="B24367" s="215" t="s">
        <v>173</v>
      </c>
      <c r="C24367" s="24"/>
    </row>
    <row r="24368" spans="1:3" ht="12.75" customHeight="1" x14ac:dyDescent="0.2">
      <c r="A24368" s="215" t="s">
        <v>2965</v>
      </c>
      <c r="B24368" s="215" t="s">
        <v>173</v>
      </c>
      <c r="C24368" s="24"/>
    </row>
    <row r="24369" spans="1:3" ht="12.75" customHeight="1" x14ac:dyDescent="0.2">
      <c r="A24369" s="215" t="s">
        <v>18208</v>
      </c>
      <c r="B24369" s="215" t="s">
        <v>173</v>
      </c>
      <c r="C24369" s="24"/>
    </row>
    <row r="24370" spans="1:3" ht="12.75" customHeight="1" x14ac:dyDescent="0.2">
      <c r="A24370" s="215" t="s">
        <v>24851</v>
      </c>
      <c r="B24370" s="215" t="s">
        <v>173</v>
      </c>
      <c r="C24370" s="24"/>
    </row>
    <row r="24371" spans="1:3" ht="12.75" customHeight="1" x14ac:dyDescent="0.2">
      <c r="A24371" s="185" t="s">
        <v>26503</v>
      </c>
      <c r="B24371" s="185" t="s">
        <v>173</v>
      </c>
      <c r="C24371" s="24"/>
    </row>
    <row r="24372" spans="1:3" ht="12.75" customHeight="1" x14ac:dyDescent="0.2">
      <c r="A24372" s="215" t="s">
        <v>2967</v>
      </c>
      <c r="B24372" s="215" t="s">
        <v>173</v>
      </c>
      <c r="C24372" s="24"/>
    </row>
    <row r="24373" spans="1:3" ht="12.75" customHeight="1" x14ac:dyDescent="0.2">
      <c r="A24373" s="215" t="s">
        <v>18209</v>
      </c>
      <c r="B24373" s="215" t="s">
        <v>173</v>
      </c>
      <c r="C24373" s="24"/>
    </row>
    <row r="24374" spans="1:3" ht="12.75" customHeight="1" x14ac:dyDescent="0.2">
      <c r="A24374" s="215" t="s">
        <v>24867</v>
      </c>
      <c r="B24374" s="215" t="s">
        <v>173</v>
      </c>
      <c r="C24374" s="24"/>
    </row>
    <row r="24375" spans="1:3" ht="12.75" customHeight="1" x14ac:dyDescent="0.2">
      <c r="A24375" s="215" t="s">
        <v>18210</v>
      </c>
      <c r="B24375" s="215" t="s">
        <v>173</v>
      </c>
      <c r="C24375" s="24"/>
    </row>
    <row r="24376" spans="1:3" ht="12.75" customHeight="1" x14ac:dyDescent="0.2">
      <c r="A24376" s="215" t="s">
        <v>18211</v>
      </c>
      <c r="B24376" s="215" t="s">
        <v>173</v>
      </c>
      <c r="C24376" s="24"/>
    </row>
    <row r="24377" spans="1:3" ht="12.75" customHeight="1" x14ac:dyDescent="0.2">
      <c r="A24377" s="215" t="s">
        <v>18212</v>
      </c>
      <c r="B24377" s="215" t="s">
        <v>173</v>
      </c>
      <c r="C24377" s="24"/>
    </row>
    <row r="24378" spans="1:3" ht="12.75" customHeight="1" x14ac:dyDescent="0.2">
      <c r="A24378" s="215" t="s">
        <v>18213</v>
      </c>
      <c r="B24378" s="215" t="s">
        <v>173</v>
      </c>
      <c r="C24378" s="24"/>
    </row>
    <row r="24379" spans="1:3" ht="12.75" customHeight="1" x14ac:dyDescent="0.2">
      <c r="A24379" s="215" t="s">
        <v>18214</v>
      </c>
      <c r="B24379" s="215" t="s">
        <v>173</v>
      </c>
      <c r="C24379" s="24"/>
    </row>
    <row r="24380" spans="1:3" ht="12.75" customHeight="1" x14ac:dyDescent="0.2">
      <c r="A24380" s="215" t="s">
        <v>18215</v>
      </c>
      <c r="B24380" s="215" t="s">
        <v>173</v>
      </c>
      <c r="C24380" s="24"/>
    </row>
    <row r="24381" spans="1:3" ht="12.75" customHeight="1" x14ac:dyDescent="0.2">
      <c r="A24381" s="215" t="s">
        <v>18216</v>
      </c>
      <c r="B24381" s="215" t="s">
        <v>173</v>
      </c>
      <c r="C24381" s="24"/>
    </row>
    <row r="24382" spans="1:3" ht="12.75" customHeight="1" x14ac:dyDescent="0.2">
      <c r="A24382" s="215" t="s">
        <v>18217</v>
      </c>
      <c r="B24382" s="215" t="s">
        <v>173</v>
      </c>
      <c r="C24382" s="24"/>
    </row>
    <row r="24383" spans="1:3" ht="12.75" customHeight="1" x14ac:dyDescent="0.2">
      <c r="A24383" s="215" t="s">
        <v>18218</v>
      </c>
      <c r="B24383" s="215" t="s">
        <v>173</v>
      </c>
      <c r="C24383" s="24"/>
    </row>
    <row r="24384" spans="1:3" ht="12.75" customHeight="1" x14ac:dyDescent="0.2">
      <c r="A24384" s="215" t="s">
        <v>18219</v>
      </c>
      <c r="B24384" s="215" t="s">
        <v>173</v>
      </c>
      <c r="C24384" s="24"/>
    </row>
    <row r="24385" spans="1:3" ht="12.75" customHeight="1" x14ac:dyDescent="0.2">
      <c r="A24385" s="215" t="s">
        <v>18220</v>
      </c>
      <c r="B24385" s="215" t="s">
        <v>173</v>
      </c>
      <c r="C24385" s="24"/>
    </row>
    <row r="24386" spans="1:3" ht="12.75" customHeight="1" x14ac:dyDescent="0.2">
      <c r="A24386" s="215" t="s">
        <v>18221</v>
      </c>
      <c r="B24386" s="215" t="s">
        <v>173</v>
      </c>
      <c r="C24386" s="24"/>
    </row>
    <row r="24387" spans="1:3" ht="12.75" customHeight="1" x14ac:dyDescent="0.2">
      <c r="A24387" s="215" t="s">
        <v>18222</v>
      </c>
      <c r="B24387" s="215" t="s">
        <v>173</v>
      </c>
      <c r="C24387" s="24"/>
    </row>
    <row r="24388" spans="1:3" ht="12.75" customHeight="1" x14ac:dyDescent="0.2">
      <c r="A24388" s="215" t="s">
        <v>18223</v>
      </c>
      <c r="B24388" s="215" t="s">
        <v>173</v>
      </c>
      <c r="C24388" s="24"/>
    </row>
    <row r="24389" spans="1:3" ht="12.75" customHeight="1" x14ac:dyDescent="0.2">
      <c r="A24389" s="215" t="s">
        <v>18224</v>
      </c>
      <c r="B24389" s="215" t="s">
        <v>173</v>
      </c>
      <c r="C24389" s="24"/>
    </row>
    <row r="24390" spans="1:3" ht="12.75" customHeight="1" x14ac:dyDescent="0.2">
      <c r="A24390" s="215" t="s">
        <v>18225</v>
      </c>
      <c r="B24390" s="215" t="s">
        <v>173</v>
      </c>
      <c r="C24390" s="24"/>
    </row>
    <row r="24391" spans="1:3" ht="12.75" customHeight="1" x14ac:dyDescent="0.2">
      <c r="A24391" s="215" t="s">
        <v>18226</v>
      </c>
      <c r="B24391" s="215" t="s">
        <v>173</v>
      </c>
      <c r="C24391" s="24"/>
    </row>
    <row r="24392" spans="1:3" ht="12.75" customHeight="1" x14ac:dyDescent="0.2">
      <c r="A24392" s="215" t="s">
        <v>18227</v>
      </c>
      <c r="B24392" s="215" t="s">
        <v>173</v>
      </c>
      <c r="C24392" s="24"/>
    </row>
    <row r="24393" spans="1:3" ht="12.75" customHeight="1" x14ac:dyDescent="0.2">
      <c r="A24393" s="215" t="s">
        <v>18228</v>
      </c>
      <c r="B24393" s="215" t="s">
        <v>173</v>
      </c>
      <c r="C24393" s="24"/>
    </row>
    <row r="24394" spans="1:3" ht="12.75" customHeight="1" x14ac:dyDescent="0.2">
      <c r="A24394" s="215" t="s">
        <v>18229</v>
      </c>
      <c r="B24394" s="215" t="s">
        <v>173</v>
      </c>
      <c r="C24394" s="24"/>
    </row>
    <row r="24395" spans="1:3" ht="12.75" customHeight="1" x14ac:dyDescent="0.2">
      <c r="A24395" s="215" t="s">
        <v>18230</v>
      </c>
      <c r="B24395" s="215" t="s">
        <v>173</v>
      </c>
      <c r="C24395" s="24"/>
    </row>
    <row r="24396" spans="1:3" ht="12.75" customHeight="1" x14ac:dyDescent="0.2">
      <c r="A24396" s="215" t="s">
        <v>24868</v>
      </c>
      <c r="B24396" s="215" t="s">
        <v>173</v>
      </c>
      <c r="C24396" s="24"/>
    </row>
    <row r="24397" spans="1:3" ht="12.75" customHeight="1" x14ac:dyDescent="0.2">
      <c r="A24397" s="215" t="s">
        <v>24859</v>
      </c>
      <c r="B24397" s="215" t="s">
        <v>173</v>
      </c>
      <c r="C24397" s="24"/>
    </row>
    <row r="24398" spans="1:3" ht="12.75" customHeight="1" x14ac:dyDescent="0.2">
      <c r="A24398" s="215" t="s">
        <v>2968</v>
      </c>
      <c r="B24398" s="215" t="s">
        <v>173</v>
      </c>
      <c r="C24398" s="24"/>
    </row>
    <row r="24399" spans="1:3" ht="12.75" customHeight="1" x14ac:dyDescent="0.2">
      <c r="A24399" s="215" t="s">
        <v>2969</v>
      </c>
      <c r="B24399" s="215" t="s">
        <v>173</v>
      </c>
      <c r="C24399" s="24"/>
    </row>
    <row r="24400" spans="1:3" ht="12.75" customHeight="1" x14ac:dyDescent="0.2">
      <c r="A24400" s="215" t="s">
        <v>18231</v>
      </c>
      <c r="B24400" s="215" t="s">
        <v>173</v>
      </c>
      <c r="C24400" s="24"/>
    </row>
    <row r="24401" spans="1:3" ht="12.75" customHeight="1" x14ac:dyDescent="0.2">
      <c r="A24401" s="215" t="s">
        <v>18232</v>
      </c>
      <c r="B24401" s="215" t="s">
        <v>173</v>
      </c>
      <c r="C24401" s="24"/>
    </row>
    <row r="24402" spans="1:3" ht="12.75" customHeight="1" x14ac:dyDescent="0.2">
      <c r="A24402" s="215" t="s">
        <v>18575</v>
      </c>
      <c r="B24402" s="215" t="s">
        <v>173</v>
      </c>
      <c r="C24402" s="24"/>
    </row>
    <row r="24403" spans="1:3" ht="12.75" customHeight="1" x14ac:dyDescent="0.2">
      <c r="A24403" s="215" t="s">
        <v>18233</v>
      </c>
      <c r="B24403" s="215" t="s">
        <v>173</v>
      </c>
      <c r="C24403" s="24"/>
    </row>
    <row r="24404" spans="1:3" ht="12.75" customHeight="1" x14ac:dyDescent="0.2">
      <c r="A24404" s="215" t="s">
        <v>18234</v>
      </c>
      <c r="B24404" s="215" t="s">
        <v>173</v>
      </c>
      <c r="C24404" s="24"/>
    </row>
    <row r="24405" spans="1:3" ht="12.75" customHeight="1" x14ac:dyDescent="0.2">
      <c r="A24405" s="215" t="s">
        <v>2970</v>
      </c>
      <c r="B24405" s="215" t="s">
        <v>173</v>
      </c>
      <c r="C24405" s="24"/>
    </row>
    <row r="24406" spans="1:3" ht="12.75" customHeight="1" x14ac:dyDescent="0.2">
      <c r="A24406" s="215" t="s">
        <v>2971</v>
      </c>
      <c r="B24406" s="215" t="s">
        <v>173</v>
      </c>
      <c r="C24406" s="24"/>
    </row>
    <row r="24407" spans="1:3" ht="12.75" customHeight="1" x14ac:dyDescent="0.2">
      <c r="A24407" s="215" t="s">
        <v>18235</v>
      </c>
      <c r="B24407" s="215" t="s">
        <v>173</v>
      </c>
      <c r="C24407" s="24"/>
    </row>
    <row r="24408" spans="1:3" ht="12.75" customHeight="1" x14ac:dyDescent="0.2">
      <c r="A24408" s="215" t="s">
        <v>18236</v>
      </c>
      <c r="B24408" s="215" t="s">
        <v>173</v>
      </c>
      <c r="C24408" s="24"/>
    </row>
    <row r="24409" spans="1:3" ht="12.75" customHeight="1" x14ac:dyDescent="0.2">
      <c r="A24409" s="215" t="s">
        <v>18237</v>
      </c>
      <c r="B24409" s="215" t="s">
        <v>173</v>
      </c>
      <c r="C24409" s="24"/>
    </row>
    <row r="24410" spans="1:3" ht="12.75" customHeight="1" x14ac:dyDescent="0.2">
      <c r="A24410" s="215" t="s">
        <v>18238</v>
      </c>
      <c r="B24410" s="215" t="s">
        <v>173</v>
      </c>
      <c r="C24410" s="24"/>
    </row>
    <row r="24411" spans="1:3" ht="12.75" customHeight="1" x14ac:dyDescent="0.2">
      <c r="A24411" s="215" t="s">
        <v>18239</v>
      </c>
      <c r="B24411" s="215" t="s">
        <v>173</v>
      </c>
      <c r="C24411" s="24"/>
    </row>
    <row r="24412" spans="1:3" ht="12.75" customHeight="1" x14ac:dyDescent="0.2">
      <c r="A24412" s="215" t="s">
        <v>18240</v>
      </c>
      <c r="B24412" s="215" t="s">
        <v>173</v>
      </c>
      <c r="C24412" s="24"/>
    </row>
    <row r="24413" spans="1:3" ht="12.75" customHeight="1" x14ac:dyDescent="0.2">
      <c r="A24413" s="215" t="s">
        <v>18241</v>
      </c>
      <c r="B24413" s="215" t="s">
        <v>173</v>
      </c>
      <c r="C24413" s="24"/>
    </row>
    <row r="24414" spans="1:3" ht="12.75" customHeight="1" x14ac:dyDescent="0.2">
      <c r="A24414" s="215" t="s">
        <v>18242</v>
      </c>
      <c r="B24414" s="215" t="s">
        <v>173</v>
      </c>
      <c r="C24414" s="24"/>
    </row>
    <row r="24415" spans="1:3" ht="12.75" customHeight="1" x14ac:dyDescent="0.2">
      <c r="A24415" s="215" t="s">
        <v>2228</v>
      </c>
      <c r="B24415" s="215" t="s">
        <v>173</v>
      </c>
      <c r="C24415" s="24"/>
    </row>
    <row r="24416" spans="1:3" ht="12.75" customHeight="1" x14ac:dyDescent="0.2">
      <c r="A24416" s="215" t="s">
        <v>18576</v>
      </c>
      <c r="B24416" s="215" t="s">
        <v>173</v>
      </c>
      <c r="C24416" s="24"/>
    </row>
    <row r="24417" spans="1:3" ht="12.75" customHeight="1" x14ac:dyDescent="0.2">
      <c r="A24417" s="215" t="s">
        <v>2972</v>
      </c>
      <c r="B24417" s="215" t="s">
        <v>173</v>
      </c>
      <c r="C24417" s="24"/>
    </row>
    <row r="24418" spans="1:3" ht="12.75" customHeight="1" x14ac:dyDescent="0.2">
      <c r="A24418" s="215" t="s">
        <v>18243</v>
      </c>
      <c r="B24418" s="215" t="s">
        <v>173</v>
      </c>
      <c r="C24418" s="24"/>
    </row>
    <row r="24419" spans="1:3" ht="12.75" customHeight="1" x14ac:dyDescent="0.2">
      <c r="A24419" s="215" t="s">
        <v>24845</v>
      </c>
      <c r="B24419" s="215" t="s">
        <v>173</v>
      </c>
      <c r="C24419" s="24"/>
    </row>
    <row r="24420" spans="1:3" ht="12.75" customHeight="1" x14ac:dyDescent="0.2">
      <c r="A24420" s="215" t="s">
        <v>18244</v>
      </c>
      <c r="B24420" s="215" t="s">
        <v>173</v>
      </c>
      <c r="C24420" s="24"/>
    </row>
    <row r="24421" spans="1:3" ht="12.75" customHeight="1" x14ac:dyDescent="0.2">
      <c r="A24421" s="215" t="s">
        <v>18245</v>
      </c>
      <c r="B24421" s="215" t="s">
        <v>173</v>
      </c>
      <c r="C24421" s="24"/>
    </row>
    <row r="24422" spans="1:3" ht="12.75" customHeight="1" x14ac:dyDescent="0.2">
      <c r="A24422" s="215" t="s">
        <v>18246</v>
      </c>
      <c r="B24422" s="215" t="s">
        <v>173</v>
      </c>
      <c r="C24422" s="24"/>
    </row>
    <row r="24423" spans="1:3" ht="12.75" customHeight="1" x14ac:dyDescent="0.2">
      <c r="A24423" s="215" t="s">
        <v>18247</v>
      </c>
      <c r="B24423" s="215" t="s">
        <v>173</v>
      </c>
      <c r="C24423" s="24"/>
    </row>
    <row r="24424" spans="1:3" ht="12.75" customHeight="1" x14ac:dyDescent="0.2">
      <c r="A24424" s="215" t="s">
        <v>18248</v>
      </c>
      <c r="B24424" s="215" t="s">
        <v>173</v>
      </c>
      <c r="C24424" s="24"/>
    </row>
    <row r="24425" spans="1:3" ht="12.75" customHeight="1" x14ac:dyDescent="0.2">
      <c r="A24425" s="215" t="s">
        <v>18249</v>
      </c>
      <c r="B24425" s="215" t="s">
        <v>173</v>
      </c>
      <c r="C24425" s="24"/>
    </row>
    <row r="24426" spans="1:3" ht="12.75" customHeight="1" x14ac:dyDescent="0.2">
      <c r="A24426" s="215" t="s">
        <v>18250</v>
      </c>
      <c r="B24426" s="215" t="s">
        <v>173</v>
      </c>
      <c r="C24426" s="24"/>
    </row>
    <row r="24427" spans="1:3" ht="12.75" customHeight="1" x14ac:dyDescent="0.2">
      <c r="A24427" s="215" t="s">
        <v>18251</v>
      </c>
      <c r="B24427" s="215" t="s">
        <v>173</v>
      </c>
      <c r="C24427" s="24"/>
    </row>
    <row r="24428" spans="1:3" ht="12.75" customHeight="1" x14ac:dyDescent="0.2">
      <c r="A24428" s="215" t="s">
        <v>18252</v>
      </c>
      <c r="B24428" s="215" t="s">
        <v>173</v>
      </c>
      <c r="C24428" s="24"/>
    </row>
    <row r="24429" spans="1:3" ht="12.75" customHeight="1" x14ac:dyDescent="0.2">
      <c r="A24429" s="215" t="s">
        <v>18253</v>
      </c>
      <c r="B24429" s="215" t="s">
        <v>173</v>
      </c>
      <c r="C24429" s="24"/>
    </row>
    <row r="24430" spans="1:3" ht="12.75" customHeight="1" x14ac:dyDescent="0.2">
      <c r="A24430" s="215" t="s">
        <v>18254</v>
      </c>
      <c r="B24430" s="215" t="s">
        <v>173</v>
      </c>
      <c r="C24430" s="24"/>
    </row>
    <row r="24431" spans="1:3" ht="12.75" customHeight="1" x14ac:dyDescent="0.2">
      <c r="A24431" s="215" t="s">
        <v>18255</v>
      </c>
      <c r="B24431" s="215" t="s">
        <v>173</v>
      </c>
      <c r="C24431" s="24"/>
    </row>
    <row r="24432" spans="1:3" ht="12.75" customHeight="1" x14ac:dyDescent="0.2">
      <c r="A24432" s="215" t="s">
        <v>18256</v>
      </c>
      <c r="B24432" s="215" t="s">
        <v>173</v>
      </c>
      <c r="C24432" s="24"/>
    </row>
    <row r="24433" spans="1:3" ht="12.75" customHeight="1" x14ac:dyDescent="0.2">
      <c r="A24433" s="215" t="s">
        <v>18257</v>
      </c>
      <c r="B24433" s="215" t="s">
        <v>173</v>
      </c>
      <c r="C24433" s="24"/>
    </row>
    <row r="24434" spans="1:3" ht="12.75" customHeight="1" x14ac:dyDescent="0.2">
      <c r="A24434" s="215" t="s">
        <v>18258</v>
      </c>
      <c r="B24434" s="215" t="s">
        <v>173</v>
      </c>
      <c r="C24434" s="24"/>
    </row>
    <row r="24435" spans="1:3" ht="12.75" customHeight="1" x14ac:dyDescent="0.2">
      <c r="A24435" s="215" t="s">
        <v>18259</v>
      </c>
      <c r="B24435" s="215" t="s">
        <v>173</v>
      </c>
      <c r="C24435" s="24"/>
    </row>
    <row r="24436" spans="1:3" ht="12.75" customHeight="1" x14ac:dyDescent="0.2">
      <c r="A24436" s="215" t="s">
        <v>18260</v>
      </c>
      <c r="B24436" s="215" t="s">
        <v>173</v>
      </c>
      <c r="C24436" s="24"/>
    </row>
    <row r="24437" spans="1:3" ht="12.75" customHeight="1" x14ac:dyDescent="0.2">
      <c r="A24437" s="215" t="s">
        <v>18261</v>
      </c>
      <c r="B24437" s="215" t="s">
        <v>173</v>
      </c>
      <c r="C24437" s="24"/>
    </row>
    <row r="24438" spans="1:3" ht="12.75" customHeight="1" x14ac:dyDescent="0.2">
      <c r="A24438" s="215" t="s">
        <v>26274</v>
      </c>
      <c r="B24438" s="215" t="s">
        <v>173</v>
      </c>
      <c r="C24438" s="24"/>
    </row>
    <row r="24439" spans="1:3" ht="12.75" customHeight="1" x14ac:dyDescent="0.2">
      <c r="A24439" s="215" t="s">
        <v>18262</v>
      </c>
      <c r="B24439" s="215" t="s">
        <v>173</v>
      </c>
      <c r="C24439" s="24"/>
    </row>
    <row r="24440" spans="1:3" ht="12.75" customHeight="1" x14ac:dyDescent="0.2">
      <c r="A24440" s="215" t="s">
        <v>18263</v>
      </c>
      <c r="B24440" s="215" t="s">
        <v>173</v>
      </c>
      <c r="C24440" s="24"/>
    </row>
    <row r="24441" spans="1:3" ht="12.75" customHeight="1" x14ac:dyDescent="0.2">
      <c r="A24441" s="215" t="s">
        <v>18264</v>
      </c>
      <c r="B24441" s="215" t="s">
        <v>173</v>
      </c>
      <c r="C24441" s="24"/>
    </row>
    <row r="24442" spans="1:3" ht="12.75" customHeight="1" x14ac:dyDescent="0.2">
      <c r="A24442" s="215" t="s">
        <v>18265</v>
      </c>
      <c r="B24442" s="215" t="s">
        <v>173</v>
      </c>
      <c r="C24442" s="24"/>
    </row>
    <row r="24443" spans="1:3" ht="12.75" customHeight="1" x14ac:dyDescent="0.2">
      <c r="A24443" s="215" t="s">
        <v>18266</v>
      </c>
      <c r="B24443" s="215" t="s">
        <v>173</v>
      </c>
      <c r="C24443" s="24"/>
    </row>
    <row r="24444" spans="1:3" ht="12.75" customHeight="1" x14ac:dyDescent="0.2">
      <c r="A24444" s="215" t="s">
        <v>18267</v>
      </c>
      <c r="B24444" s="215" t="s">
        <v>173</v>
      </c>
      <c r="C24444" s="24"/>
    </row>
    <row r="24445" spans="1:3" ht="12.75" customHeight="1" x14ac:dyDescent="0.2">
      <c r="A24445" s="215" t="s">
        <v>18268</v>
      </c>
      <c r="B24445" s="215" t="s">
        <v>173</v>
      </c>
      <c r="C24445" s="24"/>
    </row>
    <row r="24446" spans="1:3" ht="12.75" customHeight="1" x14ac:dyDescent="0.2">
      <c r="A24446" s="215" t="s">
        <v>18269</v>
      </c>
      <c r="B24446" s="215" t="s">
        <v>173</v>
      </c>
      <c r="C24446" s="24"/>
    </row>
    <row r="24447" spans="1:3" ht="12.75" customHeight="1" x14ac:dyDescent="0.2">
      <c r="A24447" s="215" t="s">
        <v>18270</v>
      </c>
      <c r="B24447" s="215" t="s">
        <v>173</v>
      </c>
      <c r="C24447" s="24"/>
    </row>
    <row r="24448" spans="1:3" ht="12.75" customHeight="1" x14ac:dyDescent="0.2">
      <c r="A24448" s="215" t="s">
        <v>18271</v>
      </c>
      <c r="B24448" s="215" t="s">
        <v>173</v>
      </c>
      <c r="C24448" s="24"/>
    </row>
    <row r="24449" spans="1:3" ht="12.75" customHeight="1" x14ac:dyDescent="0.2">
      <c r="A24449" s="215" t="s">
        <v>18272</v>
      </c>
      <c r="B24449" s="215" t="s">
        <v>173</v>
      </c>
      <c r="C24449" s="24"/>
    </row>
    <row r="24450" spans="1:3" ht="12.75" customHeight="1" x14ac:dyDescent="0.2">
      <c r="A24450" s="215" t="s">
        <v>18273</v>
      </c>
      <c r="B24450" s="215" t="s">
        <v>173</v>
      </c>
      <c r="C24450" s="24"/>
    </row>
    <row r="24451" spans="1:3" ht="12.75" customHeight="1" x14ac:dyDescent="0.2">
      <c r="A24451" s="215" t="s">
        <v>18274</v>
      </c>
      <c r="B24451" s="215" t="s">
        <v>173</v>
      </c>
      <c r="C24451" s="24"/>
    </row>
    <row r="24452" spans="1:3" ht="12.75" customHeight="1" x14ac:dyDescent="0.2">
      <c r="A24452" s="215" t="s">
        <v>18275</v>
      </c>
      <c r="B24452" s="215" t="s">
        <v>173</v>
      </c>
      <c r="C24452" s="24"/>
    </row>
    <row r="24453" spans="1:3" ht="12.75" customHeight="1" x14ac:dyDescent="0.2">
      <c r="A24453" s="215" t="s">
        <v>18276</v>
      </c>
      <c r="B24453" s="215" t="s">
        <v>173</v>
      </c>
      <c r="C24453" s="24"/>
    </row>
    <row r="24454" spans="1:3" ht="12.75" customHeight="1" x14ac:dyDescent="0.2">
      <c r="A24454" s="215" t="s">
        <v>18277</v>
      </c>
      <c r="B24454" s="215" t="s">
        <v>173</v>
      </c>
      <c r="C24454" s="24"/>
    </row>
    <row r="24455" spans="1:3" ht="12.75" customHeight="1" x14ac:dyDescent="0.2">
      <c r="A24455" s="215" t="s">
        <v>18278</v>
      </c>
      <c r="B24455" s="215" t="s">
        <v>173</v>
      </c>
      <c r="C24455" s="24"/>
    </row>
    <row r="24456" spans="1:3" ht="12.75" customHeight="1" x14ac:dyDescent="0.2">
      <c r="A24456" s="215" t="s">
        <v>18279</v>
      </c>
      <c r="B24456" s="215" t="s">
        <v>173</v>
      </c>
      <c r="C24456" s="24"/>
    </row>
    <row r="24457" spans="1:3" ht="12.75" customHeight="1" x14ac:dyDescent="0.2">
      <c r="A24457" s="215" t="s">
        <v>18280</v>
      </c>
      <c r="B24457" s="215" t="s">
        <v>173</v>
      </c>
      <c r="C24457" s="24"/>
    </row>
    <row r="24458" spans="1:3" ht="12.75" customHeight="1" x14ac:dyDescent="0.2">
      <c r="A24458" s="215" t="s">
        <v>24869</v>
      </c>
      <c r="B24458" s="215" t="s">
        <v>173</v>
      </c>
      <c r="C24458" s="24"/>
    </row>
    <row r="24459" spans="1:3" ht="12.75" customHeight="1" x14ac:dyDescent="0.2">
      <c r="A24459" s="215" t="s">
        <v>18281</v>
      </c>
      <c r="B24459" s="215" t="s">
        <v>173</v>
      </c>
      <c r="C24459" s="24"/>
    </row>
    <row r="24460" spans="1:3" ht="12.75" customHeight="1" x14ac:dyDescent="0.2">
      <c r="A24460" s="215" t="s">
        <v>2973</v>
      </c>
      <c r="B24460" s="215" t="s">
        <v>173</v>
      </c>
      <c r="C24460" s="24"/>
    </row>
    <row r="24461" spans="1:3" ht="12.75" customHeight="1" x14ac:dyDescent="0.2">
      <c r="A24461" s="215" t="s">
        <v>2974</v>
      </c>
      <c r="B24461" s="215" t="s">
        <v>173</v>
      </c>
      <c r="C24461" s="24"/>
    </row>
    <row r="24462" spans="1:3" ht="12.75" customHeight="1" x14ac:dyDescent="0.2">
      <c r="A24462" s="215" t="s">
        <v>18282</v>
      </c>
      <c r="B24462" s="215" t="s">
        <v>173</v>
      </c>
      <c r="C24462" s="24"/>
    </row>
    <row r="24463" spans="1:3" ht="12.75" customHeight="1" x14ac:dyDescent="0.2">
      <c r="A24463" s="215" t="s">
        <v>18283</v>
      </c>
      <c r="B24463" s="215" t="s">
        <v>173</v>
      </c>
      <c r="C24463" s="24"/>
    </row>
    <row r="24464" spans="1:3" ht="12.75" customHeight="1" x14ac:dyDescent="0.2">
      <c r="A24464" s="215" t="s">
        <v>2975</v>
      </c>
      <c r="B24464" s="215" t="s">
        <v>173</v>
      </c>
      <c r="C24464" s="24"/>
    </row>
    <row r="24465" spans="1:3" ht="12.75" customHeight="1" x14ac:dyDescent="0.2">
      <c r="A24465" s="215" t="s">
        <v>2976</v>
      </c>
      <c r="B24465" s="215" t="s">
        <v>173</v>
      </c>
      <c r="C24465" s="24"/>
    </row>
    <row r="24466" spans="1:3" ht="12.75" customHeight="1" x14ac:dyDescent="0.2">
      <c r="A24466" s="215" t="s">
        <v>2977</v>
      </c>
      <c r="B24466" s="215" t="s">
        <v>173</v>
      </c>
      <c r="C24466" s="24"/>
    </row>
    <row r="24467" spans="1:3" ht="12.75" customHeight="1" x14ac:dyDescent="0.2">
      <c r="A24467" s="215" t="s">
        <v>18284</v>
      </c>
      <c r="B24467" s="215" t="s">
        <v>173</v>
      </c>
      <c r="C24467" s="24"/>
    </row>
    <row r="24468" spans="1:3" ht="12.75" customHeight="1" x14ac:dyDescent="0.2">
      <c r="A24468" s="215" t="s">
        <v>18285</v>
      </c>
      <c r="B24468" s="215" t="s">
        <v>173</v>
      </c>
      <c r="C24468" s="24"/>
    </row>
    <row r="24469" spans="1:3" ht="12.75" customHeight="1" x14ac:dyDescent="0.2">
      <c r="A24469" s="215" t="s">
        <v>2978</v>
      </c>
      <c r="B24469" s="215" t="s">
        <v>173</v>
      </c>
      <c r="C24469" s="24"/>
    </row>
    <row r="24470" spans="1:3" ht="12.75" customHeight="1" x14ac:dyDescent="0.2">
      <c r="A24470" s="215" t="s">
        <v>18286</v>
      </c>
      <c r="B24470" s="215" t="s">
        <v>173</v>
      </c>
      <c r="C24470" s="24"/>
    </row>
    <row r="24471" spans="1:3" ht="12.75" customHeight="1" x14ac:dyDescent="0.2">
      <c r="A24471" s="215" t="s">
        <v>18287</v>
      </c>
      <c r="B24471" s="215" t="s">
        <v>173</v>
      </c>
      <c r="C24471" s="24"/>
    </row>
    <row r="24472" spans="1:3" ht="12.75" customHeight="1" x14ac:dyDescent="0.2">
      <c r="A24472" s="215" t="s">
        <v>18288</v>
      </c>
      <c r="B24472" s="215" t="s">
        <v>173</v>
      </c>
      <c r="C24472" s="24"/>
    </row>
    <row r="24473" spans="1:3" ht="12.75" customHeight="1" x14ac:dyDescent="0.2">
      <c r="A24473" s="215" t="s">
        <v>18289</v>
      </c>
      <c r="B24473" s="215" t="s">
        <v>173</v>
      </c>
      <c r="C24473" s="24"/>
    </row>
    <row r="24474" spans="1:3" ht="12.75" customHeight="1" x14ac:dyDescent="0.2">
      <c r="A24474" s="215" t="s">
        <v>24861</v>
      </c>
      <c r="B24474" s="215" t="s">
        <v>173</v>
      </c>
      <c r="C24474" s="24"/>
    </row>
    <row r="24475" spans="1:3" ht="12.75" customHeight="1" x14ac:dyDescent="0.2">
      <c r="A24475" s="215" t="s">
        <v>2979</v>
      </c>
      <c r="B24475" s="215" t="s">
        <v>173</v>
      </c>
      <c r="C24475" s="24"/>
    </row>
    <row r="24476" spans="1:3" ht="12.75" customHeight="1" x14ac:dyDescent="0.2">
      <c r="A24476" s="215" t="s">
        <v>18290</v>
      </c>
      <c r="B24476" s="215" t="s">
        <v>173</v>
      </c>
      <c r="C24476" s="24"/>
    </row>
    <row r="24477" spans="1:3" ht="12.75" customHeight="1" x14ac:dyDescent="0.2">
      <c r="A24477" s="215" t="s">
        <v>18291</v>
      </c>
      <c r="B24477" s="215" t="s">
        <v>173</v>
      </c>
      <c r="C24477" s="24"/>
    </row>
    <row r="24478" spans="1:3" ht="12.75" customHeight="1" x14ac:dyDescent="0.2">
      <c r="A24478" s="215" t="s">
        <v>18292</v>
      </c>
      <c r="B24478" s="215" t="s">
        <v>173</v>
      </c>
      <c r="C24478" s="24"/>
    </row>
    <row r="24479" spans="1:3" ht="12.75" customHeight="1" x14ac:dyDescent="0.2">
      <c r="A24479" s="215" t="s">
        <v>18293</v>
      </c>
      <c r="B24479" s="215" t="s">
        <v>173</v>
      </c>
      <c r="C24479" s="24"/>
    </row>
    <row r="24480" spans="1:3" ht="12.75" customHeight="1" x14ac:dyDescent="0.2">
      <c r="A24480" s="215" t="s">
        <v>18294</v>
      </c>
      <c r="B24480" s="215" t="s">
        <v>173</v>
      </c>
      <c r="C24480" s="24"/>
    </row>
    <row r="24481" spans="1:3" ht="12.75" customHeight="1" x14ac:dyDescent="0.2">
      <c r="A24481" s="215" t="s">
        <v>18295</v>
      </c>
      <c r="B24481" s="215" t="s">
        <v>173</v>
      </c>
      <c r="C24481" s="24"/>
    </row>
    <row r="24482" spans="1:3" ht="12.75" customHeight="1" x14ac:dyDescent="0.2">
      <c r="A24482" s="215" t="s">
        <v>18296</v>
      </c>
      <c r="B24482" s="215" t="s">
        <v>173</v>
      </c>
      <c r="C24482" s="24"/>
    </row>
    <row r="24483" spans="1:3" ht="12.75" customHeight="1" x14ac:dyDescent="0.2">
      <c r="A24483" s="215" t="s">
        <v>18297</v>
      </c>
      <c r="B24483" s="215" t="s">
        <v>173</v>
      </c>
      <c r="C24483" s="24"/>
    </row>
    <row r="24484" spans="1:3" ht="12.75" customHeight="1" x14ac:dyDescent="0.2">
      <c r="A24484" s="215" t="s">
        <v>24862</v>
      </c>
      <c r="B24484" s="215" t="s">
        <v>173</v>
      </c>
      <c r="C24484" s="24"/>
    </row>
    <row r="24485" spans="1:3" ht="12.75" customHeight="1" x14ac:dyDescent="0.2">
      <c r="A24485" s="215" t="s">
        <v>2980</v>
      </c>
      <c r="B24485" s="215" t="s">
        <v>173</v>
      </c>
      <c r="C24485" s="24"/>
    </row>
    <row r="24486" spans="1:3" ht="12.75" customHeight="1" x14ac:dyDescent="0.2">
      <c r="A24486" s="215" t="s">
        <v>2981</v>
      </c>
      <c r="B24486" s="215" t="s">
        <v>173</v>
      </c>
      <c r="C24486" s="24"/>
    </row>
    <row r="24487" spans="1:3" ht="12.75" customHeight="1" x14ac:dyDescent="0.2">
      <c r="A24487" s="215" t="s">
        <v>2982</v>
      </c>
      <c r="B24487" s="215" t="s">
        <v>173</v>
      </c>
      <c r="C24487" s="24"/>
    </row>
    <row r="24488" spans="1:3" ht="12.75" customHeight="1" x14ac:dyDescent="0.2">
      <c r="A24488" s="215" t="s">
        <v>18298</v>
      </c>
      <c r="B24488" s="215" t="s">
        <v>173</v>
      </c>
      <c r="C24488" s="24"/>
    </row>
    <row r="24489" spans="1:3" ht="12.75" customHeight="1" x14ac:dyDescent="0.2">
      <c r="A24489" s="215" t="s">
        <v>18299</v>
      </c>
      <c r="B24489" s="215" t="s">
        <v>173</v>
      </c>
      <c r="C24489" s="24"/>
    </row>
    <row r="24490" spans="1:3" ht="12.75" customHeight="1" x14ac:dyDescent="0.2">
      <c r="A24490" s="215" t="s">
        <v>18300</v>
      </c>
      <c r="B24490" s="215" t="s">
        <v>173</v>
      </c>
      <c r="C24490" s="24"/>
    </row>
    <row r="24491" spans="1:3" ht="12.75" customHeight="1" x14ac:dyDescent="0.2">
      <c r="A24491" s="215" t="s">
        <v>18301</v>
      </c>
      <c r="B24491" s="215" t="s">
        <v>173</v>
      </c>
      <c r="C24491" s="24"/>
    </row>
    <row r="24492" spans="1:3" ht="12.75" customHeight="1" x14ac:dyDescent="0.2">
      <c r="A24492" s="215" t="s">
        <v>18302</v>
      </c>
      <c r="B24492" s="215" t="s">
        <v>173</v>
      </c>
      <c r="C24492" s="24"/>
    </row>
    <row r="24493" spans="1:3" ht="12.75" customHeight="1" x14ac:dyDescent="0.2">
      <c r="A24493" s="215" t="s">
        <v>18303</v>
      </c>
      <c r="B24493" s="215" t="s">
        <v>173</v>
      </c>
      <c r="C24493" s="24"/>
    </row>
    <row r="24494" spans="1:3" ht="12.75" customHeight="1" x14ac:dyDescent="0.2">
      <c r="A24494" s="215" t="s">
        <v>24846</v>
      </c>
      <c r="B24494" s="215" t="s">
        <v>173</v>
      </c>
      <c r="C24494" s="24"/>
    </row>
    <row r="24495" spans="1:3" ht="12.75" customHeight="1" x14ac:dyDescent="0.2">
      <c r="A24495" s="215" t="s">
        <v>18304</v>
      </c>
      <c r="B24495" s="215" t="s">
        <v>173</v>
      </c>
      <c r="C24495" s="24"/>
    </row>
    <row r="24496" spans="1:3" ht="12.75" customHeight="1" x14ac:dyDescent="0.2">
      <c r="A24496" s="215" t="s">
        <v>18305</v>
      </c>
      <c r="B24496" s="215" t="s">
        <v>173</v>
      </c>
      <c r="C24496" s="24"/>
    </row>
    <row r="24497" spans="1:3" ht="12.75" customHeight="1" x14ac:dyDescent="0.2">
      <c r="A24497" s="215" t="s">
        <v>18306</v>
      </c>
      <c r="B24497" s="215" t="s">
        <v>173</v>
      </c>
      <c r="C24497" s="24"/>
    </row>
    <row r="24498" spans="1:3" ht="12.75" customHeight="1" x14ac:dyDescent="0.2">
      <c r="A24498" s="215" t="s">
        <v>18307</v>
      </c>
      <c r="B24498" s="215" t="s">
        <v>173</v>
      </c>
      <c r="C24498" s="24"/>
    </row>
    <row r="24499" spans="1:3" ht="12.75" customHeight="1" x14ac:dyDescent="0.2">
      <c r="A24499" s="215" t="s">
        <v>24870</v>
      </c>
      <c r="B24499" s="215" t="s">
        <v>173</v>
      </c>
      <c r="C24499" s="24"/>
    </row>
    <row r="24500" spans="1:3" ht="12.75" customHeight="1" x14ac:dyDescent="0.2">
      <c r="A24500" s="215" t="s">
        <v>18308</v>
      </c>
      <c r="B24500" s="215" t="s">
        <v>173</v>
      </c>
      <c r="C24500" s="24"/>
    </row>
    <row r="24501" spans="1:3" ht="12.75" customHeight="1" x14ac:dyDescent="0.2">
      <c r="A24501" s="215" t="s">
        <v>18309</v>
      </c>
      <c r="B24501" s="215" t="s">
        <v>173</v>
      </c>
      <c r="C24501" s="24"/>
    </row>
    <row r="24502" spans="1:3" ht="12.75" customHeight="1" x14ac:dyDescent="0.2">
      <c r="A24502" s="215" t="s">
        <v>18310</v>
      </c>
      <c r="B24502" s="215" t="s">
        <v>173</v>
      </c>
      <c r="C24502" s="24"/>
    </row>
    <row r="24503" spans="1:3" ht="12.75" customHeight="1" x14ac:dyDescent="0.2">
      <c r="A24503" s="215" t="s">
        <v>18311</v>
      </c>
      <c r="B24503" s="215" t="s">
        <v>173</v>
      </c>
      <c r="C24503" s="24"/>
    </row>
    <row r="24504" spans="1:3" ht="12.75" customHeight="1" x14ac:dyDescent="0.2">
      <c r="A24504" s="215" t="s">
        <v>18312</v>
      </c>
      <c r="B24504" s="215" t="s">
        <v>173</v>
      </c>
      <c r="C24504" s="24"/>
    </row>
    <row r="24505" spans="1:3" ht="12.75" customHeight="1" x14ac:dyDescent="0.2">
      <c r="A24505" s="215" t="s">
        <v>18313</v>
      </c>
      <c r="B24505" s="215" t="s">
        <v>173</v>
      </c>
      <c r="C24505" s="24"/>
    </row>
    <row r="24506" spans="1:3" ht="12.75" customHeight="1" x14ac:dyDescent="0.2">
      <c r="A24506" s="215" t="s">
        <v>18315</v>
      </c>
      <c r="B24506" s="215" t="s">
        <v>173</v>
      </c>
      <c r="C24506" s="24"/>
    </row>
    <row r="24507" spans="1:3" ht="12.75" customHeight="1" x14ac:dyDescent="0.2">
      <c r="A24507" s="215" t="s">
        <v>18316</v>
      </c>
      <c r="B24507" s="215" t="s">
        <v>173</v>
      </c>
      <c r="C24507" s="24"/>
    </row>
    <row r="24508" spans="1:3" ht="12.75" customHeight="1" x14ac:dyDescent="0.2">
      <c r="A24508" s="215" t="s">
        <v>18317</v>
      </c>
      <c r="B24508" s="215" t="s">
        <v>173</v>
      </c>
      <c r="C24508" s="24"/>
    </row>
    <row r="24509" spans="1:3" ht="12.75" customHeight="1" x14ac:dyDescent="0.2">
      <c r="A24509" s="215" t="s">
        <v>18318</v>
      </c>
      <c r="B24509" s="215" t="s">
        <v>173</v>
      </c>
      <c r="C24509" s="24"/>
    </row>
    <row r="24510" spans="1:3" ht="12.75" customHeight="1" x14ac:dyDescent="0.2">
      <c r="A24510" s="215" t="s">
        <v>18319</v>
      </c>
      <c r="B24510" s="215" t="s">
        <v>173</v>
      </c>
      <c r="C24510" s="24"/>
    </row>
    <row r="24511" spans="1:3" ht="12.75" customHeight="1" x14ac:dyDescent="0.2">
      <c r="A24511" s="215" t="s">
        <v>18320</v>
      </c>
      <c r="B24511" s="215" t="s">
        <v>173</v>
      </c>
      <c r="C24511" s="24"/>
    </row>
    <row r="24512" spans="1:3" ht="12.75" customHeight="1" x14ac:dyDescent="0.2">
      <c r="A24512" s="215" t="s">
        <v>18321</v>
      </c>
      <c r="B24512" s="215" t="s">
        <v>173</v>
      </c>
      <c r="C24512" s="24"/>
    </row>
    <row r="24513" spans="1:3" ht="12.75" customHeight="1" x14ac:dyDescent="0.2">
      <c r="A24513" s="215" t="s">
        <v>2984</v>
      </c>
      <c r="B24513" s="215" t="s">
        <v>173</v>
      </c>
      <c r="C24513" s="24"/>
    </row>
    <row r="24514" spans="1:3" ht="12.75" customHeight="1" x14ac:dyDescent="0.2">
      <c r="A24514" s="215" t="s">
        <v>18322</v>
      </c>
      <c r="B24514" s="215" t="s">
        <v>173</v>
      </c>
      <c r="C24514" s="24"/>
    </row>
    <row r="24515" spans="1:3" ht="12.75" customHeight="1" x14ac:dyDescent="0.2">
      <c r="A24515" s="215" t="s">
        <v>18323</v>
      </c>
      <c r="B24515" s="215" t="s">
        <v>173</v>
      </c>
      <c r="C24515" s="24"/>
    </row>
    <row r="24516" spans="1:3" ht="12.75" customHeight="1" x14ac:dyDescent="0.2">
      <c r="A24516" s="215" t="s">
        <v>18324</v>
      </c>
      <c r="B24516" s="215" t="s">
        <v>173</v>
      </c>
      <c r="C24516" s="24"/>
    </row>
    <row r="24517" spans="1:3" ht="12.75" customHeight="1" x14ac:dyDescent="0.2">
      <c r="A24517" s="215" t="s">
        <v>18325</v>
      </c>
      <c r="B24517" s="215" t="s">
        <v>173</v>
      </c>
      <c r="C24517" s="24"/>
    </row>
    <row r="24518" spans="1:3" ht="12.75" customHeight="1" x14ac:dyDescent="0.2">
      <c r="A24518" s="215" t="s">
        <v>18326</v>
      </c>
      <c r="B24518" s="215" t="s">
        <v>173</v>
      </c>
      <c r="C24518" s="24"/>
    </row>
    <row r="24519" spans="1:3" ht="12.75" customHeight="1" x14ac:dyDescent="0.2">
      <c r="A24519" s="215" t="s">
        <v>18327</v>
      </c>
      <c r="B24519" s="215" t="s">
        <v>173</v>
      </c>
      <c r="C24519" s="24"/>
    </row>
    <row r="24520" spans="1:3" ht="12.75" customHeight="1" x14ac:dyDescent="0.2">
      <c r="A24520" s="215" t="s">
        <v>24850</v>
      </c>
      <c r="B24520" s="215" t="s">
        <v>173</v>
      </c>
      <c r="C24520" s="24"/>
    </row>
    <row r="24521" spans="1:3" ht="12.75" customHeight="1" x14ac:dyDescent="0.2">
      <c r="A24521" s="215" t="s">
        <v>18328</v>
      </c>
      <c r="B24521" s="215" t="s">
        <v>173</v>
      </c>
      <c r="C24521" s="24"/>
    </row>
    <row r="24522" spans="1:3" ht="12.75" customHeight="1" x14ac:dyDescent="0.2">
      <c r="A24522" s="215" t="s">
        <v>18329</v>
      </c>
      <c r="B24522" s="215" t="s">
        <v>173</v>
      </c>
      <c r="C24522" s="24"/>
    </row>
    <row r="24523" spans="1:3" ht="12.75" customHeight="1" x14ac:dyDescent="0.2">
      <c r="A24523" s="215" t="s">
        <v>2985</v>
      </c>
      <c r="B24523" s="215" t="s">
        <v>173</v>
      </c>
      <c r="C24523" s="24"/>
    </row>
    <row r="24524" spans="1:3" ht="12.75" customHeight="1" x14ac:dyDescent="0.2">
      <c r="A24524" s="215" t="s">
        <v>18330</v>
      </c>
      <c r="B24524" s="215" t="s">
        <v>173</v>
      </c>
      <c r="C24524" s="24"/>
    </row>
    <row r="24525" spans="1:3" ht="12.75" customHeight="1" x14ac:dyDescent="0.2">
      <c r="A24525" s="215" t="s">
        <v>18331</v>
      </c>
      <c r="B24525" s="215" t="s">
        <v>173</v>
      </c>
      <c r="C24525" s="24"/>
    </row>
    <row r="24526" spans="1:3" ht="12.75" customHeight="1" x14ac:dyDescent="0.2">
      <c r="A24526" s="215" t="s">
        <v>18332</v>
      </c>
      <c r="B24526" s="215" t="s">
        <v>173</v>
      </c>
      <c r="C24526" s="24"/>
    </row>
    <row r="24527" spans="1:3" ht="12.75" customHeight="1" x14ac:dyDescent="0.2">
      <c r="A24527" s="215" t="s">
        <v>18333</v>
      </c>
      <c r="B24527" s="215" t="s">
        <v>173</v>
      </c>
      <c r="C24527" s="24"/>
    </row>
    <row r="24528" spans="1:3" ht="12.75" customHeight="1" x14ac:dyDescent="0.2">
      <c r="A24528" s="215" t="s">
        <v>24871</v>
      </c>
      <c r="B24528" s="215" t="s">
        <v>173</v>
      </c>
      <c r="C24528" s="24"/>
    </row>
    <row r="24529" spans="1:3" ht="12.75" customHeight="1" x14ac:dyDescent="0.2">
      <c r="A24529" s="215" t="s">
        <v>18334</v>
      </c>
      <c r="B24529" s="215" t="s">
        <v>173</v>
      </c>
      <c r="C24529" s="24"/>
    </row>
    <row r="24530" spans="1:3" ht="12.75" customHeight="1" x14ac:dyDescent="0.2">
      <c r="A24530" s="215" t="s">
        <v>18335</v>
      </c>
      <c r="B24530" s="215" t="s">
        <v>173</v>
      </c>
      <c r="C24530" s="24"/>
    </row>
    <row r="24531" spans="1:3" ht="12.75" customHeight="1" x14ac:dyDescent="0.2">
      <c r="A24531" s="215" t="s">
        <v>18336</v>
      </c>
      <c r="B24531" s="215" t="s">
        <v>173</v>
      </c>
      <c r="C24531" s="24"/>
    </row>
    <row r="24532" spans="1:3" ht="12.75" customHeight="1" x14ac:dyDescent="0.2">
      <c r="A24532" s="215" t="s">
        <v>18337</v>
      </c>
      <c r="B24532" s="215" t="s">
        <v>173</v>
      </c>
      <c r="C24532" s="24"/>
    </row>
    <row r="24533" spans="1:3" ht="12.75" customHeight="1" x14ac:dyDescent="0.2">
      <c r="A24533" s="215" t="s">
        <v>18338</v>
      </c>
      <c r="B24533" s="215" t="s">
        <v>173</v>
      </c>
      <c r="C24533" s="24"/>
    </row>
    <row r="24534" spans="1:3" ht="12.75" customHeight="1" x14ac:dyDescent="0.2">
      <c r="A24534" s="215" t="s">
        <v>24852</v>
      </c>
      <c r="B24534" s="215" t="s">
        <v>173</v>
      </c>
      <c r="C24534" s="24"/>
    </row>
    <row r="24535" spans="1:3" ht="12.75" customHeight="1" x14ac:dyDescent="0.2">
      <c r="A24535" s="215" t="s">
        <v>2986</v>
      </c>
      <c r="B24535" s="215" t="s">
        <v>173</v>
      </c>
      <c r="C24535" s="24"/>
    </row>
    <row r="24536" spans="1:3" ht="12.75" customHeight="1" x14ac:dyDescent="0.2">
      <c r="A24536" s="215" t="s">
        <v>18339</v>
      </c>
      <c r="B24536" s="215" t="s">
        <v>173</v>
      </c>
      <c r="C24536" s="24"/>
    </row>
    <row r="24537" spans="1:3" ht="12.75" customHeight="1" x14ac:dyDescent="0.2">
      <c r="A24537" s="215" t="s">
        <v>18340</v>
      </c>
      <c r="B24537" s="215" t="s">
        <v>173</v>
      </c>
      <c r="C24537" s="24"/>
    </row>
    <row r="24538" spans="1:3" ht="12.75" customHeight="1" x14ac:dyDescent="0.2">
      <c r="A24538" s="215" t="s">
        <v>18341</v>
      </c>
      <c r="B24538" s="215" t="s">
        <v>173</v>
      </c>
      <c r="C24538" s="24"/>
    </row>
    <row r="24539" spans="1:3" ht="12.75" customHeight="1" x14ac:dyDescent="0.2">
      <c r="A24539" s="215" t="s">
        <v>18342</v>
      </c>
      <c r="B24539" s="215" t="s">
        <v>173</v>
      </c>
      <c r="C24539" s="24"/>
    </row>
    <row r="24540" spans="1:3" ht="12.75" customHeight="1" x14ac:dyDescent="0.2">
      <c r="A24540" s="215" t="s">
        <v>18343</v>
      </c>
      <c r="B24540" s="215" t="s">
        <v>173</v>
      </c>
      <c r="C24540" s="24"/>
    </row>
    <row r="24541" spans="1:3" ht="12.75" customHeight="1" x14ac:dyDescent="0.2">
      <c r="A24541" s="215" t="s">
        <v>18344</v>
      </c>
      <c r="B24541" s="215" t="s">
        <v>173</v>
      </c>
      <c r="C24541" s="24"/>
    </row>
    <row r="24542" spans="1:3" ht="12.75" customHeight="1" x14ac:dyDescent="0.2">
      <c r="A24542" s="215" t="s">
        <v>18345</v>
      </c>
      <c r="B24542" s="215" t="s">
        <v>173</v>
      </c>
      <c r="C24542" s="24"/>
    </row>
    <row r="24543" spans="1:3" ht="12.75" customHeight="1" x14ac:dyDescent="0.2">
      <c r="A24543" s="215" t="s">
        <v>18346</v>
      </c>
      <c r="B24543" s="215" t="s">
        <v>173</v>
      </c>
      <c r="C24543" s="24"/>
    </row>
    <row r="24544" spans="1:3" ht="12.75" customHeight="1" x14ac:dyDescent="0.2">
      <c r="A24544" s="215" t="s">
        <v>18347</v>
      </c>
      <c r="B24544" s="215" t="s">
        <v>173</v>
      </c>
      <c r="C24544" s="24"/>
    </row>
    <row r="24545" spans="1:3" ht="12.75" customHeight="1" x14ac:dyDescent="0.2">
      <c r="A24545" s="215" t="s">
        <v>18348</v>
      </c>
      <c r="B24545" s="215" t="s">
        <v>173</v>
      </c>
      <c r="C24545" s="24"/>
    </row>
    <row r="24546" spans="1:3" ht="12.75" customHeight="1" x14ac:dyDescent="0.2">
      <c r="A24546" s="215" t="s">
        <v>18349</v>
      </c>
      <c r="B24546" s="215" t="s">
        <v>173</v>
      </c>
      <c r="C24546" s="24"/>
    </row>
    <row r="24547" spans="1:3" ht="12.75" customHeight="1" x14ac:dyDescent="0.2">
      <c r="A24547" s="215" t="s">
        <v>18350</v>
      </c>
      <c r="B24547" s="215" t="s">
        <v>173</v>
      </c>
      <c r="C24547" s="24"/>
    </row>
    <row r="24548" spans="1:3" ht="12.75" customHeight="1" x14ac:dyDescent="0.2">
      <c r="A24548" s="215" t="s">
        <v>18351</v>
      </c>
      <c r="B24548" s="215" t="s">
        <v>173</v>
      </c>
      <c r="C24548" s="24"/>
    </row>
    <row r="24549" spans="1:3" ht="12.75" customHeight="1" x14ac:dyDescent="0.2">
      <c r="A24549" s="215" t="s">
        <v>18352</v>
      </c>
      <c r="B24549" s="215" t="s">
        <v>173</v>
      </c>
      <c r="C24549" s="24"/>
    </row>
    <row r="24550" spans="1:3" ht="12.75" customHeight="1" x14ac:dyDescent="0.2">
      <c r="A24550" s="215" t="s">
        <v>18353</v>
      </c>
      <c r="B24550" s="215" t="s">
        <v>173</v>
      </c>
      <c r="C24550" s="24"/>
    </row>
    <row r="24551" spans="1:3" ht="12.75" customHeight="1" x14ac:dyDescent="0.2">
      <c r="A24551" s="215" t="s">
        <v>18354</v>
      </c>
      <c r="B24551" s="215" t="s">
        <v>173</v>
      </c>
      <c r="C24551" s="24"/>
    </row>
    <row r="24552" spans="1:3" ht="12.75" customHeight="1" x14ac:dyDescent="0.2">
      <c r="A24552" s="215" t="s">
        <v>18355</v>
      </c>
      <c r="B24552" s="215" t="s">
        <v>173</v>
      </c>
      <c r="C24552" s="24"/>
    </row>
    <row r="24553" spans="1:3" ht="12.75" customHeight="1" x14ac:dyDescent="0.2">
      <c r="A24553" s="215" t="s">
        <v>18356</v>
      </c>
      <c r="B24553" s="215" t="s">
        <v>173</v>
      </c>
      <c r="C24553" s="24"/>
    </row>
    <row r="24554" spans="1:3" ht="12.75" customHeight="1" x14ac:dyDescent="0.2">
      <c r="A24554" s="215" t="s">
        <v>18357</v>
      </c>
      <c r="B24554" s="215" t="s">
        <v>173</v>
      </c>
      <c r="C24554" s="24"/>
    </row>
    <row r="24555" spans="1:3" ht="12.75" customHeight="1" x14ac:dyDescent="0.2">
      <c r="A24555" s="215" t="s">
        <v>18358</v>
      </c>
      <c r="B24555" s="215" t="s">
        <v>173</v>
      </c>
      <c r="C24555" s="24"/>
    </row>
    <row r="24556" spans="1:3" ht="12.75" customHeight="1" x14ac:dyDescent="0.2">
      <c r="A24556" s="215" t="s">
        <v>18359</v>
      </c>
      <c r="B24556" s="215" t="s">
        <v>173</v>
      </c>
      <c r="C24556" s="24"/>
    </row>
    <row r="24557" spans="1:3" ht="12.75" customHeight="1" x14ac:dyDescent="0.2">
      <c r="A24557" s="215" t="s">
        <v>18360</v>
      </c>
      <c r="B24557" s="215" t="s">
        <v>173</v>
      </c>
      <c r="C24557" s="24"/>
    </row>
    <row r="24558" spans="1:3" ht="12.75" customHeight="1" x14ac:dyDescent="0.2">
      <c r="A24558" s="215" t="s">
        <v>18361</v>
      </c>
      <c r="B24558" s="215" t="s">
        <v>173</v>
      </c>
      <c r="C24558" s="24"/>
    </row>
    <row r="24559" spans="1:3" ht="12.75" customHeight="1" x14ac:dyDescent="0.2">
      <c r="A24559" s="215" t="s">
        <v>18362</v>
      </c>
      <c r="B24559" s="215" t="s">
        <v>173</v>
      </c>
      <c r="C24559" s="24"/>
    </row>
    <row r="24560" spans="1:3" ht="12.75" customHeight="1" x14ac:dyDescent="0.2">
      <c r="A24560" s="215" t="s">
        <v>18363</v>
      </c>
      <c r="B24560" s="215" t="s">
        <v>173</v>
      </c>
      <c r="C24560" s="24"/>
    </row>
    <row r="24561" spans="1:3" ht="12.75" customHeight="1" x14ac:dyDescent="0.2">
      <c r="A24561" s="215" t="s">
        <v>18364</v>
      </c>
      <c r="B24561" s="215" t="s">
        <v>173</v>
      </c>
      <c r="C24561" s="24"/>
    </row>
    <row r="24562" spans="1:3" ht="12.75" customHeight="1" x14ac:dyDescent="0.2">
      <c r="A24562" s="215" t="s">
        <v>24872</v>
      </c>
      <c r="B24562" s="215" t="s">
        <v>173</v>
      </c>
      <c r="C24562" s="24"/>
    </row>
    <row r="24563" spans="1:3" ht="12.75" customHeight="1" x14ac:dyDescent="0.2">
      <c r="A24563" s="215" t="s">
        <v>18365</v>
      </c>
      <c r="B24563" s="215" t="s">
        <v>173</v>
      </c>
      <c r="C24563" s="24"/>
    </row>
    <row r="24564" spans="1:3" ht="12.75" customHeight="1" x14ac:dyDescent="0.2">
      <c r="A24564" s="215" t="s">
        <v>24847</v>
      </c>
      <c r="B24564" s="215" t="s">
        <v>173</v>
      </c>
      <c r="C24564" s="24"/>
    </row>
    <row r="24565" spans="1:3" ht="12.75" customHeight="1" x14ac:dyDescent="0.2">
      <c r="A24565" s="215" t="s">
        <v>18366</v>
      </c>
      <c r="B24565" s="215" t="s">
        <v>173</v>
      </c>
      <c r="C24565" s="24"/>
    </row>
    <row r="24566" spans="1:3" ht="12.75" customHeight="1" x14ac:dyDescent="0.2">
      <c r="A24566" s="215" t="s">
        <v>18367</v>
      </c>
      <c r="B24566" s="215" t="s">
        <v>173</v>
      </c>
      <c r="C24566" s="24"/>
    </row>
    <row r="24567" spans="1:3" ht="12.75" customHeight="1" x14ac:dyDescent="0.2">
      <c r="A24567" s="215" t="s">
        <v>18368</v>
      </c>
      <c r="B24567" s="215" t="s">
        <v>173</v>
      </c>
      <c r="C24567" s="24"/>
    </row>
    <row r="24568" spans="1:3" ht="12.75" customHeight="1" x14ac:dyDescent="0.2">
      <c r="A24568" s="215" t="s">
        <v>18369</v>
      </c>
      <c r="B24568" s="215" t="s">
        <v>173</v>
      </c>
      <c r="C24568" s="24"/>
    </row>
    <row r="24569" spans="1:3" ht="12.75" customHeight="1" x14ac:dyDescent="0.2">
      <c r="A24569" s="215" t="s">
        <v>18370</v>
      </c>
      <c r="B24569" s="215" t="s">
        <v>173</v>
      </c>
      <c r="C24569" s="24"/>
    </row>
    <row r="24570" spans="1:3" ht="12.75" customHeight="1" x14ac:dyDescent="0.2">
      <c r="A24570" s="215" t="s">
        <v>18371</v>
      </c>
      <c r="B24570" s="215" t="s">
        <v>173</v>
      </c>
      <c r="C24570" s="24"/>
    </row>
    <row r="24571" spans="1:3" ht="12.75" customHeight="1" x14ac:dyDescent="0.2">
      <c r="A24571" s="215" t="s">
        <v>18577</v>
      </c>
      <c r="B24571" s="215" t="s">
        <v>173</v>
      </c>
      <c r="C24571" s="24"/>
    </row>
    <row r="24572" spans="1:3" ht="12.75" customHeight="1" x14ac:dyDescent="0.2">
      <c r="A24572" s="215" t="s">
        <v>2987</v>
      </c>
      <c r="B24572" s="215" t="s">
        <v>173</v>
      </c>
      <c r="C24572" s="24"/>
    </row>
    <row r="24573" spans="1:3" ht="12.75" customHeight="1" x14ac:dyDescent="0.2">
      <c r="A24573" s="215" t="s">
        <v>2988</v>
      </c>
      <c r="B24573" s="215" t="s">
        <v>173</v>
      </c>
      <c r="C24573" s="24"/>
    </row>
    <row r="24574" spans="1:3" ht="12.75" customHeight="1" x14ac:dyDescent="0.2">
      <c r="A24574" s="215" t="s">
        <v>18372</v>
      </c>
      <c r="B24574" s="215" t="s">
        <v>173</v>
      </c>
      <c r="C24574" s="24"/>
    </row>
    <row r="24575" spans="1:3" ht="12.75" customHeight="1" x14ac:dyDescent="0.2">
      <c r="A24575" s="215" t="s">
        <v>26275</v>
      </c>
      <c r="B24575" s="215" t="s">
        <v>173</v>
      </c>
      <c r="C24575" s="24"/>
    </row>
    <row r="24576" spans="1:3" ht="12.75" customHeight="1" x14ac:dyDescent="0.2">
      <c r="A24576" s="215" t="s">
        <v>2989</v>
      </c>
      <c r="B24576" s="215" t="s">
        <v>173</v>
      </c>
      <c r="C24576" s="24"/>
    </row>
    <row r="24577" spans="1:3" ht="12.75" customHeight="1" x14ac:dyDescent="0.2">
      <c r="A24577" s="215" t="s">
        <v>18373</v>
      </c>
      <c r="B24577" s="215" t="s">
        <v>173</v>
      </c>
      <c r="C24577" s="24"/>
    </row>
    <row r="24578" spans="1:3" ht="12.75" customHeight="1" x14ac:dyDescent="0.2">
      <c r="A24578" s="215" t="s">
        <v>24873</v>
      </c>
      <c r="B24578" s="215" t="s">
        <v>173</v>
      </c>
      <c r="C24578" s="24"/>
    </row>
    <row r="24579" spans="1:3" ht="12.75" customHeight="1" x14ac:dyDescent="0.2">
      <c r="A24579" s="215" t="s">
        <v>18374</v>
      </c>
      <c r="B24579" s="215" t="s">
        <v>173</v>
      </c>
      <c r="C24579" s="24"/>
    </row>
    <row r="24580" spans="1:3" ht="12.75" customHeight="1" x14ac:dyDescent="0.2">
      <c r="A24580" s="215" t="s">
        <v>18375</v>
      </c>
      <c r="B24580" s="215" t="s">
        <v>173</v>
      </c>
      <c r="C24580" s="24"/>
    </row>
    <row r="24581" spans="1:3" ht="12.75" customHeight="1" x14ac:dyDescent="0.2">
      <c r="A24581" s="215" t="s">
        <v>18376</v>
      </c>
      <c r="B24581" s="215" t="s">
        <v>173</v>
      </c>
      <c r="C24581" s="24"/>
    </row>
    <row r="24582" spans="1:3" ht="12.75" customHeight="1" x14ac:dyDescent="0.2">
      <c r="A24582" s="215" t="s">
        <v>18377</v>
      </c>
      <c r="B24582" s="215" t="s">
        <v>173</v>
      </c>
      <c r="C24582" s="24"/>
    </row>
    <row r="24583" spans="1:3" ht="12.75" customHeight="1" x14ac:dyDescent="0.2">
      <c r="A24583" s="215" t="s">
        <v>18378</v>
      </c>
      <c r="B24583" s="215" t="s">
        <v>173</v>
      </c>
      <c r="C24583" s="24"/>
    </row>
    <row r="24584" spans="1:3" ht="12.75" customHeight="1" x14ac:dyDescent="0.2">
      <c r="A24584" s="215" t="s">
        <v>18379</v>
      </c>
      <c r="B24584" s="215" t="s">
        <v>173</v>
      </c>
      <c r="C24584" s="24"/>
    </row>
    <row r="24585" spans="1:3" ht="12.75" customHeight="1" x14ac:dyDescent="0.2">
      <c r="A24585" s="215" t="s">
        <v>18380</v>
      </c>
      <c r="B24585" s="215" t="s">
        <v>173</v>
      </c>
      <c r="C24585" s="24"/>
    </row>
    <row r="24586" spans="1:3" ht="12.75" customHeight="1" x14ac:dyDescent="0.2">
      <c r="A24586" s="215" t="s">
        <v>18381</v>
      </c>
      <c r="B24586" s="215" t="s">
        <v>173</v>
      </c>
      <c r="C24586" s="24"/>
    </row>
    <row r="24587" spans="1:3" ht="12.75" customHeight="1" x14ac:dyDescent="0.2">
      <c r="A24587" s="215" t="s">
        <v>18382</v>
      </c>
      <c r="B24587" s="215" t="s">
        <v>173</v>
      </c>
      <c r="C24587" s="24"/>
    </row>
    <row r="24588" spans="1:3" ht="12.75" customHeight="1" x14ac:dyDescent="0.2">
      <c r="A24588" s="215" t="s">
        <v>18383</v>
      </c>
      <c r="B24588" s="215" t="s">
        <v>173</v>
      </c>
      <c r="C24588" s="24"/>
    </row>
    <row r="24589" spans="1:3" ht="12.75" customHeight="1" x14ac:dyDescent="0.2">
      <c r="A24589" s="215" t="s">
        <v>18384</v>
      </c>
      <c r="B24589" s="215" t="s">
        <v>173</v>
      </c>
      <c r="C24589" s="24"/>
    </row>
    <row r="24590" spans="1:3" ht="12.75" customHeight="1" x14ac:dyDescent="0.2">
      <c r="A24590" s="215" t="s">
        <v>18385</v>
      </c>
      <c r="B24590" s="215" t="s">
        <v>173</v>
      </c>
      <c r="C24590" s="24"/>
    </row>
    <row r="24591" spans="1:3" ht="12.75" customHeight="1" x14ac:dyDescent="0.2">
      <c r="A24591" s="215" t="s">
        <v>18386</v>
      </c>
      <c r="B24591" s="215" t="s">
        <v>173</v>
      </c>
      <c r="C24591" s="24"/>
    </row>
    <row r="24592" spans="1:3" ht="12.75" customHeight="1" x14ac:dyDescent="0.2">
      <c r="A24592" s="215" t="s">
        <v>18387</v>
      </c>
      <c r="B24592" s="215" t="s">
        <v>173</v>
      </c>
      <c r="C24592" s="24"/>
    </row>
    <row r="24593" spans="1:3" ht="12.75" customHeight="1" x14ac:dyDescent="0.2">
      <c r="A24593" s="215" t="s">
        <v>18388</v>
      </c>
      <c r="B24593" s="215" t="s">
        <v>173</v>
      </c>
      <c r="C24593" s="24"/>
    </row>
    <row r="24594" spans="1:3" ht="12.75" customHeight="1" x14ac:dyDescent="0.2">
      <c r="A24594" s="215" t="s">
        <v>18389</v>
      </c>
      <c r="B24594" s="215" t="s">
        <v>173</v>
      </c>
      <c r="C24594" s="24"/>
    </row>
    <row r="24595" spans="1:3" ht="12.75" customHeight="1" x14ac:dyDescent="0.2">
      <c r="A24595" s="215" t="s">
        <v>18390</v>
      </c>
      <c r="B24595" s="215" t="s">
        <v>173</v>
      </c>
      <c r="C24595" s="24"/>
    </row>
    <row r="24596" spans="1:3" ht="12.75" customHeight="1" x14ac:dyDescent="0.2">
      <c r="A24596" s="215" t="s">
        <v>24874</v>
      </c>
      <c r="B24596" s="215" t="s">
        <v>173</v>
      </c>
      <c r="C24596" s="24"/>
    </row>
    <row r="24597" spans="1:3" ht="12.75" customHeight="1" x14ac:dyDescent="0.2">
      <c r="A24597" s="215" t="s">
        <v>2990</v>
      </c>
      <c r="B24597" s="215" t="s">
        <v>173</v>
      </c>
      <c r="C24597" s="24"/>
    </row>
    <row r="24598" spans="1:3" ht="12.75" customHeight="1" x14ac:dyDescent="0.2">
      <c r="A24598" s="215" t="s">
        <v>2991</v>
      </c>
      <c r="B24598" s="215" t="s">
        <v>173</v>
      </c>
      <c r="C24598" s="24"/>
    </row>
    <row r="24599" spans="1:3" ht="12.75" customHeight="1" x14ac:dyDescent="0.2">
      <c r="A24599" s="215" t="s">
        <v>18391</v>
      </c>
      <c r="B24599" s="215" t="s">
        <v>173</v>
      </c>
      <c r="C24599" s="24"/>
    </row>
    <row r="24600" spans="1:3" ht="12.75" customHeight="1" x14ac:dyDescent="0.2">
      <c r="A24600" s="215" t="s">
        <v>2992</v>
      </c>
      <c r="B24600" s="215" t="s">
        <v>173</v>
      </c>
      <c r="C24600" s="24"/>
    </row>
    <row r="24601" spans="1:3" ht="12.75" customHeight="1" x14ac:dyDescent="0.2">
      <c r="A24601" s="215" t="s">
        <v>18392</v>
      </c>
      <c r="B24601" s="215" t="s">
        <v>173</v>
      </c>
      <c r="C24601" s="24"/>
    </row>
    <row r="24602" spans="1:3" ht="12.75" customHeight="1" x14ac:dyDescent="0.2">
      <c r="A24602" s="215" t="s">
        <v>18393</v>
      </c>
      <c r="B24602" s="215" t="s">
        <v>173</v>
      </c>
      <c r="C24602" s="24"/>
    </row>
    <row r="24603" spans="1:3" ht="12.75" customHeight="1" x14ac:dyDescent="0.2">
      <c r="A24603" s="215" t="s">
        <v>18394</v>
      </c>
      <c r="B24603" s="215" t="s">
        <v>173</v>
      </c>
      <c r="C24603" s="24"/>
    </row>
    <row r="24604" spans="1:3" ht="12.75" customHeight="1" x14ac:dyDescent="0.2">
      <c r="A24604" s="215" t="s">
        <v>18395</v>
      </c>
      <c r="B24604" s="215" t="s">
        <v>173</v>
      </c>
      <c r="C24604" s="24"/>
    </row>
    <row r="24605" spans="1:3" ht="12.75" customHeight="1" x14ac:dyDescent="0.2">
      <c r="A24605" s="215" t="s">
        <v>18396</v>
      </c>
      <c r="B24605" s="215" t="s">
        <v>173</v>
      </c>
      <c r="C24605" s="24"/>
    </row>
    <row r="24606" spans="1:3" ht="12.75" customHeight="1" x14ac:dyDescent="0.2">
      <c r="A24606" s="215" t="s">
        <v>18397</v>
      </c>
      <c r="B24606" s="215" t="s">
        <v>173</v>
      </c>
      <c r="C24606" s="24"/>
    </row>
    <row r="24607" spans="1:3" ht="12.75" customHeight="1" x14ac:dyDescent="0.2">
      <c r="A24607" s="215" t="s">
        <v>18398</v>
      </c>
      <c r="B24607" s="215" t="s">
        <v>173</v>
      </c>
      <c r="C24607" s="24"/>
    </row>
    <row r="24608" spans="1:3" ht="12.75" customHeight="1" x14ac:dyDescent="0.2">
      <c r="A24608" s="215" t="s">
        <v>18399</v>
      </c>
      <c r="B24608" s="215" t="s">
        <v>173</v>
      </c>
      <c r="C24608" s="24"/>
    </row>
    <row r="24609" spans="1:3" ht="12.75" customHeight="1" x14ac:dyDescent="0.2">
      <c r="A24609" s="215" t="s">
        <v>24875</v>
      </c>
      <c r="B24609" s="215" t="s">
        <v>173</v>
      </c>
      <c r="C24609" s="24"/>
    </row>
    <row r="24610" spans="1:3" ht="12.75" customHeight="1" x14ac:dyDescent="0.2">
      <c r="A24610" s="215" t="s">
        <v>18400</v>
      </c>
      <c r="B24610" s="215" t="s">
        <v>173</v>
      </c>
      <c r="C24610" s="24"/>
    </row>
    <row r="24611" spans="1:3" ht="12.75" customHeight="1" x14ac:dyDescent="0.2">
      <c r="A24611" s="215" t="s">
        <v>24854</v>
      </c>
      <c r="B24611" s="215" t="s">
        <v>173</v>
      </c>
      <c r="C24611" s="24"/>
    </row>
    <row r="24612" spans="1:3" ht="12.75" customHeight="1" x14ac:dyDescent="0.2">
      <c r="A24612" s="215" t="s">
        <v>2993</v>
      </c>
      <c r="B24612" s="215" t="s">
        <v>173</v>
      </c>
      <c r="C24612" s="24"/>
    </row>
    <row r="24613" spans="1:3" ht="12.75" customHeight="1" x14ac:dyDescent="0.2">
      <c r="A24613" s="215" t="s">
        <v>18401</v>
      </c>
      <c r="B24613" s="215" t="s">
        <v>173</v>
      </c>
      <c r="C24613" s="24"/>
    </row>
    <row r="24614" spans="1:3" ht="12.75" customHeight="1" x14ac:dyDescent="0.2">
      <c r="A24614" s="215" t="s">
        <v>18402</v>
      </c>
      <c r="B24614" s="215" t="s">
        <v>173</v>
      </c>
      <c r="C24614" s="24"/>
    </row>
    <row r="24615" spans="1:3" ht="12.75" customHeight="1" x14ac:dyDescent="0.2">
      <c r="A24615" s="215" t="s">
        <v>18403</v>
      </c>
      <c r="B24615" s="215" t="s">
        <v>173</v>
      </c>
      <c r="C24615" s="24"/>
    </row>
    <row r="24616" spans="1:3" ht="12.75" customHeight="1" x14ac:dyDescent="0.2">
      <c r="A24616" s="215" t="s">
        <v>18404</v>
      </c>
      <c r="B24616" s="215" t="s">
        <v>173</v>
      </c>
      <c r="C24616" s="24"/>
    </row>
    <row r="24617" spans="1:3" ht="12.75" customHeight="1" x14ac:dyDescent="0.2">
      <c r="A24617" s="215" t="s">
        <v>18405</v>
      </c>
      <c r="B24617" s="215" t="s">
        <v>173</v>
      </c>
      <c r="C24617" s="24"/>
    </row>
    <row r="24618" spans="1:3" ht="12.75" customHeight="1" x14ac:dyDescent="0.2">
      <c r="A24618" s="215" t="s">
        <v>18406</v>
      </c>
      <c r="B24618" s="215" t="s">
        <v>173</v>
      </c>
      <c r="C24618" s="24"/>
    </row>
    <row r="24619" spans="1:3" ht="12.75" customHeight="1" x14ac:dyDescent="0.2">
      <c r="A24619" s="215" t="s">
        <v>18407</v>
      </c>
      <c r="B24619" s="215" t="s">
        <v>173</v>
      </c>
      <c r="C24619" s="24"/>
    </row>
    <row r="24620" spans="1:3" ht="12.75" customHeight="1" x14ac:dyDescent="0.2">
      <c r="A24620" s="215" t="s">
        <v>18408</v>
      </c>
      <c r="B24620" s="215" t="s">
        <v>173</v>
      </c>
      <c r="C24620" s="24"/>
    </row>
    <row r="24621" spans="1:3" ht="12.75" customHeight="1" x14ac:dyDescent="0.2">
      <c r="A24621" s="215" t="s">
        <v>24863</v>
      </c>
      <c r="B24621" s="215" t="s">
        <v>173</v>
      </c>
      <c r="C24621" s="24"/>
    </row>
    <row r="24622" spans="1:3" ht="12.75" customHeight="1" x14ac:dyDescent="0.2">
      <c r="A24622" s="215" t="s">
        <v>18409</v>
      </c>
      <c r="B24622" s="215" t="s">
        <v>173</v>
      </c>
      <c r="C24622" s="24"/>
    </row>
    <row r="24623" spans="1:3" ht="12.75" customHeight="1" x14ac:dyDescent="0.2">
      <c r="A24623" s="215" t="s">
        <v>2994</v>
      </c>
      <c r="B24623" s="215" t="s">
        <v>173</v>
      </c>
      <c r="C24623" s="24"/>
    </row>
    <row r="24624" spans="1:3" ht="12.75" customHeight="1" x14ac:dyDescent="0.2">
      <c r="A24624" s="215" t="s">
        <v>18410</v>
      </c>
      <c r="B24624" s="215" t="s">
        <v>173</v>
      </c>
      <c r="C24624" s="24"/>
    </row>
    <row r="24625" spans="1:3" ht="12.75" customHeight="1" x14ac:dyDescent="0.2">
      <c r="A24625" s="215" t="s">
        <v>18411</v>
      </c>
      <c r="B24625" s="215" t="s">
        <v>173</v>
      </c>
      <c r="C24625" s="24"/>
    </row>
    <row r="24626" spans="1:3" ht="12.75" customHeight="1" x14ac:dyDescent="0.2">
      <c r="A24626" s="215" t="s">
        <v>18412</v>
      </c>
      <c r="B24626" s="215" t="s">
        <v>173</v>
      </c>
      <c r="C24626" s="24"/>
    </row>
    <row r="24627" spans="1:3" ht="12.75" customHeight="1" x14ac:dyDescent="0.2">
      <c r="A24627" s="215" t="s">
        <v>18413</v>
      </c>
      <c r="B24627" s="215" t="s">
        <v>173</v>
      </c>
      <c r="C24627" s="24"/>
    </row>
    <row r="24628" spans="1:3" ht="12.75" customHeight="1" x14ac:dyDescent="0.2">
      <c r="A24628" s="215" t="s">
        <v>18414</v>
      </c>
      <c r="B24628" s="215" t="s">
        <v>173</v>
      </c>
      <c r="C24628" s="24"/>
    </row>
    <row r="24629" spans="1:3" ht="12.75" customHeight="1" x14ac:dyDescent="0.2">
      <c r="A24629" s="215" t="s">
        <v>18415</v>
      </c>
      <c r="B24629" s="215" t="s">
        <v>173</v>
      </c>
      <c r="C24629" s="24"/>
    </row>
    <row r="24630" spans="1:3" ht="12.75" customHeight="1" x14ac:dyDescent="0.2">
      <c r="A24630" s="215" t="s">
        <v>18416</v>
      </c>
      <c r="B24630" s="215" t="s">
        <v>173</v>
      </c>
      <c r="C24630" s="24"/>
    </row>
    <row r="24631" spans="1:3" ht="12.75" customHeight="1" x14ac:dyDescent="0.2">
      <c r="A24631" s="215" t="s">
        <v>18417</v>
      </c>
      <c r="B24631" s="215" t="s">
        <v>173</v>
      </c>
      <c r="C24631" s="24"/>
    </row>
    <row r="24632" spans="1:3" ht="12.75" customHeight="1" x14ac:dyDescent="0.2">
      <c r="A24632" s="215" t="s">
        <v>18418</v>
      </c>
      <c r="B24632" s="215" t="s">
        <v>173</v>
      </c>
      <c r="C24632" s="24"/>
    </row>
    <row r="24633" spans="1:3" ht="12.75" customHeight="1" x14ac:dyDescent="0.2">
      <c r="A24633" s="215" t="s">
        <v>18419</v>
      </c>
      <c r="B24633" s="215" t="s">
        <v>173</v>
      </c>
      <c r="C24633" s="24"/>
    </row>
    <row r="24634" spans="1:3" ht="12.75" customHeight="1" x14ac:dyDescent="0.2">
      <c r="A24634" s="215" t="s">
        <v>18420</v>
      </c>
      <c r="B24634" s="215" t="s">
        <v>173</v>
      </c>
      <c r="C24634" s="24"/>
    </row>
    <row r="24635" spans="1:3" ht="12.75" customHeight="1" x14ac:dyDescent="0.2">
      <c r="A24635" s="215" t="s">
        <v>18421</v>
      </c>
      <c r="B24635" s="215" t="s">
        <v>173</v>
      </c>
      <c r="C24635" s="24"/>
    </row>
    <row r="24636" spans="1:3" ht="12.75" customHeight="1" x14ac:dyDescent="0.2">
      <c r="A24636" s="215" t="s">
        <v>18422</v>
      </c>
      <c r="B24636" s="215" t="s">
        <v>173</v>
      </c>
      <c r="C24636" s="24"/>
    </row>
    <row r="24637" spans="1:3" ht="12.75" customHeight="1" x14ac:dyDescent="0.2">
      <c r="A24637" s="215" t="s">
        <v>18423</v>
      </c>
      <c r="B24637" s="215" t="s">
        <v>173</v>
      </c>
      <c r="C24637" s="24"/>
    </row>
    <row r="24638" spans="1:3" ht="12.75" customHeight="1" x14ac:dyDescent="0.2">
      <c r="A24638" s="215" t="s">
        <v>18424</v>
      </c>
      <c r="B24638" s="215" t="s">
        <v>173</v>
      </c>
      <c r="C24638" s="24"/>
    </row>
    <row r="24639" spans="1:3" ht="12.75" customHeight="1" x14ac:dyDescent="0.2">
      <c r="A24639" s="215" t="s">
        <v>18425</v>
      </c>
      <c r="B24639" s="215" t="s">
        <v>173</v>
      </c>
      <c r="C24639" s="24"/>
    </row>
    <row r="24640" spans="1:3" ht="12.75" customHeight="1" x14ac:dyDescent="0.2">
      <c r="A24640" s="215" t="s">
        <v>18426</v>
      </c>
      <c r="B24640" s="215" t="s">
        <v>173</v>
      </c>
      <c r="C24640" s="24"/>
    </row>
    <row r="24641" spans="1:3" ht="12.75" customHeight="1" x14ac:dyDescent="0.2">
      <c r="A24641" s="215" t="s">
        <v>18427</v>
      </c>
      <c r="B24641" s="215" t="s">
        <v>173</v>
      </c>
      <c r="C24641" s="24"/>
    </row>
    <row r="24642" spans="1:3" ht="12.75" customHeight="1" x14ac:dyDescent="0.2">
      <c r="A24642" s="215" t="s">
        <v>18428</v>
      </c>
      <c r="B24642" s="215" t="s">
        <v>173</v>
      </c>
      <c r="C24642" s="24"/>
    </row>
    <row r="24643" spans="1:3" ht="12.75" customHeight="1" x14ac:dyDescent="0.2">
      <c r="A24643" s="215" t="s">
        <v>18429</v>
      </c>
      <c r="B24643" s="215" t="s">
        <v>173</v>
      </c>
      <c r="C24643" s="24"/>
    </row>
    <row r="24644" spans="1:3" ht="12.75" customHeight="1" x14ac:dyDescent="0.2">
      <c r="A24644" s="215" t="s">
        <v>2995</v>
      </c>
      <c r="B24644" s="215" t="s">
        <v>173</v>
      </c>
      <c r="C24644" s="24"/>
    </row>
    <row r="24645" spans="1:3" ht="12.75" customHeight="1" x14ac:dyDescent="0.2">
      <c r="A24645" s="215" t="s">
        <v>18430</v>
      </c>
      <c r="B24645" s="215" t="s">
        <v>173</v>
      </c>
      <c r="C24645" s="24"/>
    </row>
    <row r="24646" spans="1:3" ht="12.75" customHeight="1" x14ac:dyDescent="0.2">
      <c r="A24646" s="215" t="s">
        <v>18431</v>
      </c>
      <c r="B24646" s="215" t="s">
        <v>173</v>
      </c>
      <c r="C24646" s="24"/>
    </row>
    <row r="24647" spans="1:3" ht="12.75" customHeight="1" x14ac:dyDescent="0.2">
      <c r="A24647" s="215" t="s">
        <v>18432</v>
      </c>
      <c r="B24647" s="215" t="s">
        <v>173</v>
      </c>
      <c r="C24647" s="24"/>
    </row>
    <row r="24648" spans="1:3" ht="12.75" customHeight="1" x14ac:dyDescent="0.2">
      <c r="A24648" s="215" t="s">
        <v>18433</v>
      </c>
      <c r="B24648" s="215" t="s">
        <v>173</v>
      </c>
      <c r="C24648" s="24"/>
    </row>
    <row r="24649" spans="1:3" ht="12.75" customHeight="1" x14ac:dyDescent="0.2">
      <c r="A24649" s="215" t="s">
        <v>18434</v>
      </c>
      <c r="B24649" s="215" t="s">
        <v>173</v>
      </c>
      <c r="C24649" s="24"/>
    </row>
    <row r="24650" spans="1:3" ht="12.75" customHeight="1" x14ac:dyDescent="0.2">
      <c r="A24650" s="215" t="s">
        <v>18435</v>
      </c>
      <c r="B24650" s="215" t="s">
        <v>173</v>
      </c>
      <c r="C24650" s="24"/>
    </row>
    <row r="24651" spans="1:3" ht="12.75" customHeight="1" x14ac:dyDescent="0.2">
      <c r="A24651" s="215" t="s">
        <v>18436</v>
      </c>
      <c r="B24651" s="215" t="s">
        <v>173</v>
      </c>
      <c r="C24651" s="24"/>
    </row>
    <row r="24652" spans="1:3" ht="12.75" customHeight="1" x14ac:dyDescent="0.2">
      <c r="A24652" s="215" t="s">
        <v>24848</v>
      </c>
      <c r="B24652" s="215" t="s">
        <v>173</v>
      </c>
      <c r="C24652" s="24"/>
    </row>
    <row r="24653" spans="1:3" ht="12.75" customHeight="1" x14ac:dyDescent="0.2">
      <c r="A24653" s="215" t="s">
        <v>18437</v>
      </c>
      <c r="B24653" s="215" t="s">
        <v>173</v>
      </c>
      <c r="C24653" s="24"/>
    </row>
    <row r="24654" spans="1:3" ht="12.75" customHeight="1" x14ac:dyDescent="0.2">
      <c r="A24654" s="215" t="s">
        <v>2997</v>
      </c>
      <c r="B24654" s="215" t="s">
        <v>173</v>
      </c>
      <c r="C24654" s="24"/>
    </row>
    <row r="24655" spans="1:3" ht="12.75" customHeight="1" x14ac:dyDescent="0.2">
      <c r="A24655" s="215" t="s">
        <v>2998</v>
      </c>
      <c r="B24655" s="215" t="s">
        <v>173</v>
      </c>
      <c r="C24655" s="24"/>
    </row>
    <row r="24656" spans="1:3" ht="12.75" customHeight="1" x14ac:dyDescent="0.2">
      <c r="A24656" s="215" t="s">
        <v>18439</v>
      </c>
      <c r="B24656" s="215" t="s">
        <v>173</v>
      </c>
      <c r="C24656" s="24"/>
    </row>
    <row r="24657" spans="1:3" ht="12.75" customHeight="1" x14ac:dyDescent="0.2">
      <c r="A24657" s="215" t="s">
        <v>24876</v>
      </c>
      <c r="B24657" s="215" t="s">
        <v>173</v>
      </c>
      <c r="C24657" s="24"/>
    </row>
    <row r="24658" spans="1:3" ht="12.75" customHeight="1" x14ac:dyDescent="0.2">
      <c r="A24658" s="215" t="s">
        <v>24877</v>
      </c>
      <c r="B24658" s="215" t="s">
        <v>173</v>
      </c>
      <c r="C24658" s="24"/>
    </row>
    <row r="24659" spans="1:3" ht="12.75" customHeight="1" x14ac:dyDescent="0.2">
      <c r="A24659" s="215" t="s">
        <v>18440</v>
      </c>
      <c r="B24659" s="215" t="s">
        <v>173</v>
      </c>
      <c r="C24659" s="24"/>
    </row>
    <row r="24660" spans="1:3" ht="12.75" customHeight="1" x14ac:dyDescent="0.2">
      <c r="A24660" s="215" t="s">
        <v>18441</v>
      </c>
      <c r="B24660" s="215" t="s">
        <v>173</v>
      </c>
      <c r="C24660" s="24"/>
    </row>
    <row r="24661" spans="1:3" ht="12.75" customHeight="1" x14ac:dyDescent="0.2">
      <c r="A24661" s="215" t="s">
        <v>18442</v>
      </c>
      <c r="B24661" s="215" t="s">
        <v>173</v>
      </c>
      <c r="C24661" s="24"/>
    </row>
    <row r="24662" spans="1:3" ht="12.75" customHeight="1" x14ac:dyDescent="0.2">
      <c r="A24662" s="215" t="s">
        <v>18443</v>
      </c>
      <c r="B24662" s="215" t="s">
        <v>173</v>
      </c>
      <c r="C24662" s="24"/>
    </row>
    <row r="24663" spans="1:3" ht="12.75" customHeight="1" x14ac:dyDescent="0.2">
      <c r="A24663" s="215" t="s">
        <v>18444</v>
      </c>
      <c r="B24663" s="215" t="s">
        <v>173</v>
      </c>
      <c r="C24663" s="24"/>
    </row>
    <row r="24664" spans="1:3" ht="12.75" customHeight="1" x14ac:dyDescent="0.2">
      <c r="A24664" s="215" t="s">
        <v>18445</v>
      </c>
      <c r="B24664" s="215" t="s">
        <v>173</v>
      </c>
      <c r="C24664" s="24"/>
    </row>
    <row r="24665" spans="1:3" ht="12.75" customHeight="1" x14ac:dyDescent="0.2">
      <c r="A24665" s="215" t="s">
        <v>18446</v>
      </c>
      <c r="B24665" s="215" t="s">
        <v>173</v>
      </c>
      <c r="C24665" s="24"/>
    </row>
    <row r="24666" spans="1:3" ht="12.75" customHeight="1" x14ac:dyDescent="0.2">
      <c r="A24666" s="215" t="s">
        <v>18447</v>
      </c>
      <c r="B24666" s="215" t="s">
        <v>173</v>
      </c>
      <c r="C24666" s="24"/>
    </row>
    <row r="24667" spans="1:3" ht="12.75" customHeight="1" x14ac:dyDescent="0.2">
      <c r="A24667" s="215" t="s">
        <v>18448</v>
      </c>
      <c r="B24667" s="215" t="s">
        <v>173</v>
      </c>
      <c r="C24667" s="24"/>
    </row>
    <row r="24668" spans="1:3" ht="12.75" customHeight="1" x14ac:dyDescent="0.2">
      <c r="A24668" s="215" t="s">
        <v>24878</v>
      </c>
      <c r="B24668" s="215" t="s">
        <v>173</v>
      </c>
      <c r="C24668" s="24"/>
    </row>
    <row r="24669" spans="1:3" ht="12.75" customHeight="1" x14ac:dyDescent="0.2">
      <c r="A24669" s="215" t="s">
        <v>18449</v>
      </c>
      <c r="B24669" s="215" t="s">
        <v>173</v>
      </c>
      <c r="C24669" s="24"/>
    </row>
    <row r="24670" spans="1:3" ht="12.75" customHeight="1" x14ac:dyDescent="0.2">
      <c r="A24670" s="215" t="s">
        <v>24855</v>
      </c>
      <c r="B24670" s="215" t="s">
        <v>173</v>
      </c>
      <c r="C24670" s="24"/>
    </row>
    <row r="24671" spans="1:3" ht="12.75" customHeight="1" x14ac:dyDescent="0.2">
      <c r="A24671" s="215" t="s">
        <v>2999</v>
      </c>
      <c r="B24671" s="215" t="s">
        <v>173</v>
      </c>
      <c r="C24671" s="24"/>
    </row>
    <row r="24672" spans="1:3" ht="12.75" customHeight="1" x14ac:dyDescent="0.2">
      <c r="A24672" s="215" t="s">
        <v>18450</v>
      </c>
      <c r="B24672" s="215" t="s">
        <v>173</v>
      </c>
      <c r="C24672" s="24"/>
    </row>
    <row r="24673" spans="1:3" ht="12.75" customHeight="1" x14ac:dyDescent="0.2">
      <c r="A24673" s="215" t="s">
        <v>18451</v>
      </c>
      <c r="B24673" s="215" t="s">
        <v>173</v>
      </c>
      <c r="C24673" s="24"/>
    </row>
    <row r="24674" spans="1:3" ht="12.75" customHeight="1" x14ac:dyDescent="0.2">
      <c r="A24674" s="215" t="s">
        <v>3000</v>
      </c>
      <c r="B24674" s="215" t="s">
        <v>173</v>
      </c>
      <c r="C24674" s="24"/>
    </row>
    <row r="24675" spans="1:3" ht="12.75" customHeight="1" x14ac:dyDescent="0.2">
      <c r="A24675" s="215" t="s">
        <v>18452</v>
      </c>
      <c r="B24675" s="215" t="s">
        <v>173</v>
      </c>
      <c r="C24675" s="24"/>
    </row>
    <row r="24676" spans="1:3" ht="12.75" customHeight="1" x14ac:dyDescent="0.2">
      <c r="A24676" s="215" t="s">
        <v>18453</v>
      </c>
      <c r="B24676" s="215" t="s">
        <v>173</v>
      </c>
      <c r="C24676" s="24"/>
    </row>
    <row r="24677" spans="1:3" ht="12.75" customHeight="1" x14ac:dyDescent="0.2">
      <c r="A24677" s="215" t="s">
        <v>18454</v>
      </c>
      <c r="B24677" s="215" t="s">
        <v>173</v>
      </c>
      <c r="C24677" s="24"/>
    </row>
    <row r="24678" spans="1:3" ht="12.75" customHeight="1" x14ac:dyDescent="0.2">
      <c r="A24678" s="215" t="s">
        <v>18455</v>
      </c>
      <c r="B24678" s="215" t="s">
        <v>173</v>
      </c>
      <c r="C24678" s="24"/>
    </row>
    <row r="24679" spans="1:3" ht="12.75" customHeight="1" x14ac:dyDescent="0.2">
      <c r="A24679" s="215" t="s">
        <v>18456</v>
      </c>
      <c r="B24679" s="215" t="s">
        <v>173</v>
      </c>
      <c r="C24679" s="24"/>
    </row>
    <row r="24680" spans="1:3" ht="12.75" customHeight="1" x14ac:dyDescent="0.2">
      <c r="A24680" s="215" t="s">
        <v>18457</v>
      </c>
      <c r="B24680" s="215" t="s">
        <v>173</v>
      </c>
      <c r="C24680" s="24"/>
    </row>
    <row r="24681" spans="1:3" ht="12.75" customHeight="1" x14ac:dyDescent="0.2">
      <c r="A24681" s="215" t="s">
        <v>18458</v>
      </c>
      <c r="B24681" s="215" t="s">
        <v>173</v>
      </c>
      <c r="C24681" s="24"/>
    </row>
    <row r="24682" spans="1:3" ht="12.75" customHeight="1" x14ac:dyDescent="0.2">
      <c r="A24682" s="215" t="s">
        <v>18459</v>
      </c>
      <c r="B24682" s="215" t="s">
        <v>173</v>
      </c>
      <c r="C24682" s="24"/>
    </row>
    <row r="24683" spans="1:3" ht="12.75" customHeight="1" x14ac:dyDescent="0.2">
      <c r="A24683" s="215" t="s">
        <v>18460</v>
      </c>
      <c r="B24683" s="215" t="s">
        <v>173</v>
      </c>
      <c r="C24683" s="24"/>
    </row>
    <row r="24684" spans="1:3" ht="12.75" customHeight="1" x14ac:dyDescent="0.2">
      <c r="A24684" s="215" t="s">
        <v>18461</v>
      </c>
      <c r="B24684" s="215" t="s">
        <v>173</v>
      </c>
      <c r="C24684" s="24"/>
    </row>
    <row r="24685" spans="1:3" ht="12.75" customHeight="1" x14ac:dyDescent="0.2">
      <c r="A24685" s="215" t="s">
        <v>18462</v>
      </c>
      <c r="B24685" s="215" t="s">
        <v>173</v>
      </c>
      <c r="C24685" s="24"/>
    </row>
    <row r="24686" spans="1:3" ht="12.75" customHeight="1" x14ac:dyDescent="0.2">
      <c r="A24686" s="215" t="s">
        <v>18463</v>
      </c>
      <c r="B24686" s="215" t="s">
        <v>173</v>
      </c>
      <c r="C24686" s="24"/>
    </row>
    <row r="24687" spans="1:3" ht="12.75" customHeight="1" x14ac:dyDescent="0.2">
      <c r="A24687" s="215" t="s">
        <v>18464</v>
      </c>
      <c r="B24687" s="215" t="s">
        <v>173</v>
      </c>
      <c r="C24687" s="24"/>
    </row>
    <row r="24688" spans="1:3" ht="12.75" customHeight="1" x14ac:dyDescent="0.2">
      <c r="A24688" s="215" t="s">
        <v>18465</v>
      </c>
      <c r="B24688" s="215" t="s">
        <v>173</v>
      </c>
      <c r="C24688" s="24"/>
    </row>
    <row r="24689" spans="1:3" ht="12.75" customHeight="1" x14ac:dyDescent="0.2">
      <c r="A24689" s="215" t="s">
        <v>18466</v>
      </c>
      <c r="B24689" s="215" t="s">
        <v>173</v>
      </c>
      <c r="C24689" s="24"/>
    </row>
    <row r="24690" spans="1:3" ht="12.75" customHeight="1" x14ac:dyDescent="0.2">
      <c r="A24690" s="215" t="s">
        <v>18467</v>
      </c>
      <c r="B24690" s="215" t="s">
        <v>173</v>
      </c>
      <c r="C24690" s="24"/>
    </row>
    <row r="24691" spans="1:3" ht="12.75" customHeight="1" x14ac:dyDescent="0.2">
      <c r="A24691" s="215" t="s">
        <v>18468</v>
      </c>
      <c r="B24691" s="215" t="s">
        <v>173</v>
      </c>
      <c r="C24691" s="24"/>
    </row>
    <row r="24692" spans="1:3" ht="12.75" customHeight="1" x14ac:dyDescent="0.2">
      <c r="A24692" s="215" t="s">
        <v>18469</v>
      </c>
      <c r="B24692" s="215" t="s">
        <v>173</v>
      </c>
      <c r="C24692" s="24"/>
    </row>
    <row r="24693" spans="1:3" ht="12.75" customHeight="1" x14ac:dyDescent="0.2">
      <c r="A24693" s="215" t="s">
        <v>24849</v>
      </c>
      <c r="B24693" s="215" t="s">
        <v>173</v>
      </c>
      <c r="C24693" s="24"/>
    </row>
    <row r="24694" spans="1:3" ht="12.75" customHeight="1" x14ac:dyDescent="0.2">
      <c r="A24694" s="215" t="s">
        <v>18470</v>
      </c>
      <c r="B24694" s="215" t="s">
        <v>173</v>
      </c>
      <c r="C24694" s="24"/>
    </row>
    <row r="24695" spans="1:3" ht="12.75" customHeight="1" x14ac:dyDescent="0.2">
      <c r="A24695" s="215" t="s">
        <v>18471</v>
      </c>
      <c r="B24695" s="215" t="s">
        <v>173</v>
      </c>
      <c r="C24695" s="24"/>
    </row>
    <row r="24696" spans="1:3" ht="12.75" customHeight="1" x14ac:dyDescent="0.2">
      <c r="A24696" s="215" t="s">
        <v>18472</v>
      </c>
      <c r="B24696" s="215" t="s">
        <v>173</v>
      </c>
      <c r="C24696" s="24"/>
    </row>
    <row r="24697" spans="1:3" ht="12.75" customHeight="1" x14ac:dyDescent="0.2">
      <c r="A24697" s="215" t="s">
        <v>18473</v>
      </c>
      <c r="B24697" s="215" t="s">
        <v>173</v>
      </c>
      <c r="C24697" s="24"/>
    </row>
    <row r="24698" spans="1:3" ht="12.75" customHeight="1" x14ac:dyDescent="0.2">
      <c r="A24698" s="215" t="s">
        <v>18474</v>
      </c>
      <c r="B24698" s="215" t="s">
        <v>173</v>
      </c>
      <c r="C24698" s="24"/>
    </row>
    <row r="24699" spans="1:3" ht="12.75" customHeight="1" x14ac:dyDescent="0.2">
      <c r="A24699" s="215" t="s">
        <v>18475</v>
      </c>
      <c r="B24699" s="215" t="s">
        <v>173</v>
      </c>
      <c r="C24699" s="24"/>
    </row>
    <row r="24700" spans="1:3" ht="12.75" customHeight="1" x14ac:dyDescent="0.2">
      <c r="A24700" s="215" t="s">
        <v>3001</v>
      </c>
      <c r="B24700" s="215" t="s">
        <v>173</v>
      </c>
      <c r="C24700" s="24"/>
    </row>
    <row r="24701" spans="1:3" ht="12.75" customHeight="1" x14ac:dyDescent="0.2">
      <c r="A24701" s="215" t="s">
        <v>18476</v>
      </c>
      <c r="B24701" s="215" t="s">
        <v>173</v>
      </c>
      <c r="C24701" s="24"/>
    </row>
    <row r="24702" spans="1:3" ht="12.75" customHeight="1" x14ac:dyDescent="0.2">
      <c r="A24702" s="215" t="s">
        <v>18477</v>
      </c>
      <c r="B24702" s="215" t="s">
        <v>173</v>
      </c>
      <c r="C24702" s="24"/>
    </row>
    <row r="24703" spans="1:3" ht="12.75" customHeight="1" x14ac:dyDescent="0.2">
      <c r="A24703" s="215" t="s">
        <v>18478</v>
      </c>
      <c r="B24703" s="215" t="s">
        <v>173</v>
      </c>
      <c r="C24703" s="24"/>
    </row>
    <row r="24704" spans="1:3" ht="12.75" customHeight="1" x14ac:dyDescent="0.2">
      <c r="A24704" s="215" t="s">
        <v>24879</v>
      </c>
      <c r="B24704" s="215" t="s">
        <v>173</v>
      </c>
      <c r="C24704" s="24"/>
    </row>
    <row r="24705" spans="1:3" ht="12.75" customHeight="1" x14ac:dyDescent="0.2">
      <c r="A24705" s="215" t="s">
        <v>18479</v>
      </c>
      <c r="B24705" s="215" t="s">
        <v>173</v>
      </c>
      <c r="C24705" s="24"/>
    </row>
    <row r="24706" spans="1:3" ht="12.75" customHeight="1" x14ac:dyDescent="0.2">
      <c r="A24706" s="215" t="s">
        <v>18480</v>
      </c>
      <c r="B24706" s="215" t="s">
        <v>173</v>
      </c>
      <c r="C24706" s="24"/>
    </row>
    <row r="24707" spans="1:3" ht="12.75" customHeight="1" x14ac:dyDescent="0.2">
      <c r="A24707" s="215" t="s">
        <v>24864</v>
      </c>
      <c r="B24707" s="215" t="s">
        <v>173</v>
      </c>
      <c r="C24707" s="24"/>
    </row>
    <row r="24708" spans="1:3" ht="12.75" customHeight="1" x14ac:dyDescent="0.2">
      <c r="A24708" s="215" t="s">
        <v>3002</v>
      </c>
      <c r="B24708" s="215" t="s">
        <v>173</v>
      </c>
      <c r="C24708" s="24"/>
    </row>
    <row r="24709" spans="1:3" ht="12.75" customHeight="1" x14ac:dyDescent="0.2">
      <c r="A24709" s="215" t="s">
        <v>18481</v>
      </c>
      <c r="B24709" s="215" t="s">
        <v>173</v>
      </c>
      <c r="C24709" s="24"/>
    </row>
    <row r="24710" spans="1:3" ht="12.75" customHeight="1" x14ac:dyDescent="0.2">
      <c r="A24710" s="215" t="s">
        <v>18482</v>
      </c>
      <c r="B24710" s="215" t="s">
        <v>173</v>
      </c>
      <c r="C24710" s="24"/>
    </row>
    <row r="24711" spans="1:3" ht="12.75" customHeight="1" x14ac:dyDescent="0.2">
      <c r="A24711" s="215" t="s">
        <v>18483</v>
      </c>
      <c r="B24711" s="215" t="s">
        <v>173</v>
      </c>
      <c r="C24711" s="24"/>
    </row>
    <row r="24712" spans="1:3" ht="12.75" customHeight="1" x14ac:dyDescent="0.2">
      <c r="A24712" s="215" t="s">
        <v>18484</v>
      </c>
      <c r="B24712" s="215" t="s">
        <v>173</v>
      </c>
      <c r="C24712" s="24"/>
    </row>
    <row r="24713" spans="1:3" ht="12.75" customHeight="1" x14ac:dyDescent="0.2">
      <c r="A24713" s="215" t="s">
        <v>18485</v>
      </c>
      <c r="B24713" s="215" t="s">
        <v>173</v>
      </c>
      <c r="C24713" s="24"/>
    </row>
    <row r="24714" spans="1:3" ht="12.75" customHeight="1" x14ac:dyDescent="0.2">
      <c r="A24714" s="215" t="s">
        <v>18486</v>
      </c>
      <c r="B24714" s="215" t="s">
        <v>173</v>
      </c>
      <c r="C24714" s="24"/>
    </row>
    <row r="24715" spans="1:3" ht="12.75" customHeight="1" x14ac:dyDescent="0.2">
      <c r="A24715" s="215" t="s">
        <v>18487</v>
      </c>
      <c r="B24715" s="215" t="s">
        <v>173</v>
      </c>
      <c r="C24715" s="24"/>
    </row>
    <row r="24716" spans="1:3" ht="12.75" customHeight="1" x14ac:dyDescent="0.2">
      <c r="A24716" s="215" t="s">
        <v>18488</v>
      </c>
      <c r="B24716" s="215" t="s">
        <v>173</v>
      </c>
      <c r="C24716" s="24"/>
    </row>
    <row r="24717" spans="1:3" ht="12.75" customHeight="1" x14ac:dyDescent="0.2">
      <c r="A24717" s="215" t="s">
        <v>24865</v>
      </c>
      <c r="B24717" s="215" t="s">
        <v>173</v>
      </c>
      <c r="C24717" s="24"/>
    </row>
    <row r="24718" spans="1:3" ht="12.75" customHeight="1" x14ac:dyDescent="0.2">
      <c r="A24718" s="215" t="s">
        <v>3003</v>
      </c>
      <c r="B24718" s="215" t="s">
        <v>173</v>
      </c>
      <c r="C24718" s="24"/>
    </row>
    <row r="24719" spans="1:3" ht="12.75" customHeight="1" x14ac:dyDescent="0.2">
      <c r="A24719" s="215" t="s">
        <v>18489</v>
      </c>
      <c r="B24719" s="215" t="s">
        <v>173</v>
      </c>
      <c r="C24719" s="24"/>
    </row>
    <row r="24720" spans="1:3" ht="12.75" customHeight="1" x14ac:dyDescent="0.2">
      <c r="A24720" s="215" t="s">
        <v>18490</v>
      </c>
      <c r="B24720" s="215" t="s">
        <v>173</v>
      </c>
      <c r="C24720" s="24"/>
    </row>
    <row r="24721" spans="1:3" ht="12.75" customHeight="1" x14ac:dyDescent="0.2">
      <c r="A24721" s="215" t="s">
        <v>3004</v>
      </c>
      <c r="B24721" s="215" t="s">
        <v>173</v>
      </c>
      <c r="C24721" s="24"/>
    </row>
    <row r="24722" spans="1:3" ht="12.75" customHeight="1" x14ac:dyDescent="0.2">
      <c r="A24722" s="215" t="s">
        <v>18491</v>
      </c>
      <c r="B24722" s="215" t="s">
        <v>173</v>
      </c>
      <c r="C24722" s="24"/>
    </row>
    <row r="24723" spans="1:3" ht="12.75" customHeight="1" x14ac:dyDescent="0.2">
      <c r="A24723" s="215" t="s">
        <v>18492</v>
      </c>
      <c r="B24723" s="215" t="s">
        <v>173</v>
      </c>
      <c r="C24723" s="24"/>
    </row>
    <row r="24724" spans="1:3" ht="12.75" customHeight="1" x14ac:dyDescent="0.2">
      <c r="A24724" s="215" t="s">
        <v>18493</v>
      </c>
      <c r="B24724" s="215" t="s">
        <v>173</v>
      </c>
      <c r="C24724" s="24"/>
    </row>
    <row r="24725" spans="1:3" ht="12.75" customHeight="1" x14ac:dyDescent="0.2">
      <c r="A24725" s="215" t="s">
        <v>18494</v>
      </c>
      <c r="B24725" s="215" t="s">
        <v>173</v>
      </c>
      <c r="C24725" s="24"/>
    </row>
    <row r="24726" spans="1:3" ht="12.75" customHeight="1" x14ac:dyDescent="0.2">
      <c r="A24726" s="215" t="s">
        <v>3005</v>
      </c>
      <c r="B24726" s="215" t="s">
        <v>173</v>
      </c>
      <c r="C24726" s="24"/>
    </row>
    <row r="24727" spans="1:3" ht="12.75" customHeight="1" x14ac:dyDescent="0.2">
      <c r="A24727" s="215" t="s">
        <v>18495</v>
      </c>
      <c r="B24727" s="215" t="s">
        <v>173</v>
      </c>
      <c r="C24727" s="24"/>
    </row>
    <row r="24728" spans="1:3" ht="12.75" customHeight="1" x14ac:dyDescent="0.2">
      <c r="A24728" s="215" t="s">
        <v>18496</v>
      </c>
      <c r="B24728" s="215" t="s">
        <v>173</v>
      </c>
      <c r="C24728" s="24"/>
    </row>
    <row r="24729" spans="1:3" ht="12.75" customHeight="1" x14ac:dyDescent="0.2">
      <c r="A24729" s="215" t="s">
        <v>18497</v>
      </c>
      <c r="B24729" s="215" t="s">
        <v>173</v>
      </c>
      <c r="C24729" s="24"/>
    </row>
    <row r="24730" spans="1:3" ht="12.75" customHeight="1" x14ac:dyDescent="0.2">
      <c r="A24730" s="215" t="s">
        <v>18498</v>
      </c>
      <c r="B24730" s="215" t="s">
        <v>173</v>
      </c>
      <c r="C24730" s="24"/>
    </row>
    <row r="24731" spans="1:3" ht="12.75" customHeight="1" x14ac:dyDescent="0.2">
      <c r="A24731" s="215" t="s">
        <v>18499</v>
      </c>
      <c r="B24731" s="215" t="s">
        <v>173</v>
      </c>
      <c r="C24731" s="24"/>
    </row>
    <row r="24732" spans="1:3" ht="12.75" customHeight="1" x14ac:dyDescent="0.2">
      <c r="A24732" s="215" t="s">
        <v>24856</v>
      </c>
      <c r="B24732" s="215" t="s">
        <v>173</v>
      </c>
      <c r="C24732" s="24"/>
    </row>
    <row r="24733" spans="1:3" ht="12.75" customHeight="1" x14ac:dyDescent="0.2">
      <c r="A24733" s="215" t="s">
        <v>18500</v>
      </c>
      <c r="B24733" s="215" t="s">
        <v>173</v>
      </c>
      <c r="C24733" s="24"/>
    </row>
    <row r="24734" spans="1:3" ht="12.75" customHeight="1" x14ac:dyDescent="0.2">
      <c r="A24734" s="215" t="s">
        <v>3006</v>
      </c>
      <c r="B24734" s="215" t="s">
        <v>173</v>
      </c>
      <c r="C24734" s="24"/>
    </row>
    <row r="24735" spans="1:3" ht="12.75" customHeight="1" x14ac:dyDescent="0.2">
      <c r="A24735" s="215" t="s">
        <v>18501</v>
      </c>
      <c r="B24735" s="215" t="s">
        <v>173</v>
      </c>
      <c r="C24735" s="24"/>
    </row>
    <row r="24736" spans="1:3" ht="12.75" customHeight="1" x14ac:dyDescent="0.2">
      <c r="A24736" s="215" t="s">
        <v>24880</v>
      </c>
      <c r="B24736" s="215" t="s">
        <v>173</v>
      </c>
      <c r="C24736" s="24"/>
    </row>
    <row r="24737" spans="1:3" ht="12.75" customHeight="1" x14ac:dyDescent="0.2">
      <c r="A24737" s="215" t="s">
        <v>18502</v>
      </c>
      <c r="B24737" s="215" t="s">
        <v>173</v>
      </c>
      <c r="C24737" s="24"/>
    </row>
    <row r="24738" spans="1:3" ht="12.75" customHeight="1" x14ac:dyDescent="0.2">
      <c r="A24738" s="215" t="s">
        <v>24853</v>
      </c>
      <c r="B24738" s="215" t="s">
        <v>173</v>
      </c>
      <c r="C24738" s="24"/>
    </row>
    <row r="24739" spans="1:3" ht="12.75" customHeight="1" x14ac:dyDescent="0.2">
      <c r="A24739" s="215" t="s">
        <v>3007</v>
      </c>
      <c r="B24739" s="215" t="s">
        <v>173</v>
      </c>
      <c r="C24739" s="24"/>
    </row>
    <row r="24740" spans="1:3" ht="12.75" customHeight="1" x14ac:dyDescent="0.2">
      <c r="A24740" s="215" t="s">
        <v>18503</v>
      </c>
      <c r="B24740" s="215" t="s">
        <v>173</v>
      </c>
      <c r="C24740" s="24"/>
    </row>
    <row r="24741" spans="1:3" ht="12.75" customHeight="1" x14ac:dyDescent="0.2">
      <c r="A24741" s="215" t="s">
        <v>18504</v>
      </c>
      <c r="B24741" s="215" t="s">
        <v>173</v>
      </c>
      <c r="C24741" s="24"/>
    </row>
    <row r="24742" spans="1:3" ht="12.75" customHeight="1" x14ac:dyDescent="0.2">
      <c r="A24742" s="215" t="s">
        <v>18505</v>
      </c>
      <c r="B24742" s="215" t="s">
        <v>173</v>
      </c>
      <c r="C24742" s="24"/>
    </row>
    <row r="24743" spans="1:3" ht="12.75" customHeight="1" x14ac:dyDescent="0.2">
      <c r="A24743" s="215" t="s">
        <v>3008</v>
      </c>
      <c r="B24743" s="215" t="s">
        <v>173</v>
      </c>
      <c r="C24743" s="24"/>
    </row>
    <row r="24744" spans="1:3" ht="12.75" customHeight="1" x14ac:dyDescent="0.2">
      <c r="A24744" s="215" t="s">
        <v>3009</v>
      </c>
      <c r="B24744" s="215" t="s">
        <v>173</v>
      </c>
      <c r="C24744" s="24"/>
    </row>
    <row r="24745" spans="1:3" ht="12.75" customHeight="1" x14ac:dyDescent="0.2">
      <c r="A24745" s="215" t="s">
        <v>18506</v>
      </c>
      <c r="B24745" s="215" t="s">
        <v>173</v>
      </c>
      <c r="C24745" s="24"/>
    </row>
    <row r="24746" spans="1:3" ht="12.75" customHeight="1" x14ac:dyDescent="0.2">
      <c r="A24746" s="215" t="s">
        <v>18507</v>
      </c>
      <c r="B24746" s="215" t="s">
        <v>173</v>
      </c>
      <c r="C24746" s="24"/>
    </row>
    <row r="24747" spans="1:3" ht="12.75" customHeight="1" x14ac:dyDescent="0.2">
      <c r="A24747" s="215" t="s">
        <v>18508</v>
      </c>
      <c r="B24747" s="215" t="s">
        <v>173</v>
      </c>
      <c r="C24747" s="24"/>
    </row>
    <row r="24748" spans="1:3" ht="12.75" customHeight="1" x14ac:dyDescent="0.2">
      <c r="A24748" s="215" t="s">
        <v>18509</v>
      </c>
      <c r="B24748" s="215" t="s">
        <v>173</v>
      </c>
      <c r="C24748" s="24"/>
    </row>
    <row r="24749" spans="1:3" ht="12.75" customHeight="1" x14ac:dyDescent="0.2">
      <c r="A24749" s="215" t="s">
        <v>18510</v>
      </c>
      <c r="B24749" s="215" t="s">
        <v>173</v>
      </c>
      <c r="C24749" s="24"/>
    </row>
    <row r="24750" spans="1:3" ht="12.75" customHeight="1" x14ac:dyDescent="0.2">
      <c r="A24750" s="215" t="s">
        <v>18511</v>
      </c>
      <c r="B24750" s="215" t="s">
        <v>173</v>
      </c>
      <c r="C24750" s="24"/>
    </row>
    <row r="24751" spans="1:3" ht="12.75" customHeight="1" x14ac:dyDescent="0.2">
      <c r="A24751" s="215" t="s">
        <v>24857</v>
      </c>
      <c r="B24751" s="215" t="s">
        <v>173</v>
      </c>
      <c r="C24751" s="24"/>
    </row>
    <row r="24752" spans="1:3" ht="12.75" customHeight="1" x14ac:dyDescent="0.2">
      <c r="A24752" s="215" t="s">
        <v>3010</v>
      </c>
      <c r="B24752" s="215" t="s">
        <v>173</v>
      </c>
      <c r="C24752" s="24"/>
    </row>
    <row r="24753" spans="1:3" ht="12.75" customHeight="1" x14ac:dyDescent="0.2">
      <c r="A24753" s="215" t="s">
        <v>18512</v>
      </c>
      <c r="B24753" s="215" t="s">
        <v>173</v>
      </c>
      <c r="C24753" s="24"/>
    </row>
    <row r="24754" spans="1:3" ht="12.75" customHeight="1" x14ac:dyDescent="0.2">
      <c r="A24754" s="215" t="s">
        <v>3011</v>
      </c>
      <c r="B24754" s="215" t="s">
        <v>173</v>
      </c>
      <c r="C24754" s="24"/>
    </row>
    <row r="24755" spans="1:3" ht="12.75" customHeight="1" x14ac:dyDescent="0.2">
      <c r="A24755" s="215" t="s">
        <v>18513</v>
      </c>
      <c r="B24755" s="215" t="s">
        <v>173</v>
      </c>
      <c r="C24755" s="24"/>
    </row>
    <row r="24756" spans="1:3" ht="12.75" customHeight="1" x14ac:dyDescent="0.2">
      <c r="A24756" s="215" t="s">
        <v>18514</v>
      </c>
      <c r="B24756" s="215" t="s">
        <v>173</v>
      </c>
      <c r="C24756" s="24"/>
    </row>
    <row r="24757" spans="1:3" ht="12.75" customHeight="1" x14ac:dyDescent="0.2">
      <c r="A24757" s="215" t="s">
        <v>18515</v>
      </c>
      <c r="B24757" s="215" t="s">
        <v>173</v>
      </c>
      <c r="C24757" s="24"/>
    </row>
    <row r="24758" spans="1:3" ht="12.75" customHeight="1" x14ac:dyDescent="0.2">
      <c r="A24758" s="215" t="s">
        <v>18516</v>
      </c>
      <c r="B24758" s="215" t="s">
        <v>173</v>
      </c>
      <c r="C24758" s="24"/>
    </row>
    <row r="24759" spans="1:3" ht="12.75" customHeight="1" x14ac:dyDescent="0.2">
      <c r="A24759" s="215" t="s">
        <v>18517</v>
      </c>
      <c r="B24759" s="215" t="s">
        <v>173</v>
      </c>
      <c r="C24759" s="24"/>
    </row>
    <row r="24760" spans="1:3" ht="12.75" customHeight="1" x14ac:dyDescent="0.2">
      <c r="A24760" s="215" t="s">
        <v>18518</v>
      </c>
      <c r="B24760" s="215" t="s">
        <v>173</v>
      </c>
      <c r="C24760" s="24"/>
    </row>
    <row r="24761" spans="1:3" ht="12.75" customHeight="1" x14ac:dyDescent="0.2">
      <c r="A24761" s="215" t="s">
        <v>18519</v>
      </c>
      <c r="B24761" s="215" t="s">
        <v>173</v>
      </c>
      <c r="C24761" s="24"/>
    </row>
    <row r="24762" spans="1:3" ht="12.75" customHeight="1" x14ac:dyDescent="0.2">
      <c r="A24762" s="215" t="s">
        <v>18520</v>
      </c>
      <c r="B24762" s="215" t="s">
        <v>173</v>
      </c>
      <c r="C24762" s="24"/>
    </row>
    <row r="24763" spans="1:3" ht="12.75" customHeight="1" x14ac:dyDescent="0.2">
      <c r="A24763" s="215" t="s">
        <v>18521</v>
      </c>
      <c r="B24763" s="215" t="s">
        <v>173</v>
      </c>
      <c r="C24763" s="24"/>
    </row>
    <row r="24764" spans="1:3" ht="12.75" customHeight="1" x14ac:dyDescent="0.2">
      <c r="A24764" s="215" t="s">
        <v>18522</v>
      </c>
      <c r="B24764" s="215" t="s">
        <v>173</v>
      </c>
      <c r="C24764" s="24"/>
    </row>
    <row r="24765" spans="1:3" ht="12.75" customHeight="1" x14ac:dyDescent="0.2">
      <c r="A24765" s="215" t="s">
        <v>18523</v>
      </c>
      <c r="B24765" s="215" t="s">
        <v>173</v>
      </c>
      <c r="C24765" s="24"/>
    </row>
    <row r="24766" spans="1:3" ht="12.75" customHeight="1" x14ac:dyDescent="0.2">
      <c r="A24766" s="215" t="s">
        <v>18524</v>
      </c>
      <c r="B24766" s="215" t="s">
        <v>173</v>
      </c>
      <c r="C24766" s="24"/>
    </row>
    <row r="24767" spans="1:3" ht="12.75" customHeight="1" x14ac:dyDescent="0.2">
      <c r="A24767" s="215" t="s">
        <v>18525</v>
      </c>
      <c r="B24767" s="215" t="s">
        <v>173</v>
      </c>
      <c r="C24767" s="24"/>
    </row>
    <row r="24768" spans="1:3" ht="12.75" customHeight="1" x14ac:dyDescent="0.2">
      <c r="A24768" s="215" t="s">
        <v>18526</v>
      </c>
      <c r="B24768" s="215" t="s">
        <v>173</v>
      </c>
      <c r="C24768" s="24"/>
    </row>
    <row r="24769" spans="1:3" ht="12.75" customHeight="1" x14ac:dyDescent="0.2">
      <c r="A24769" s="215" t="s">
        <v>24858</v>
      </c>
      <c r="B24769" s="215" t="s">
        <v>173</v>
      </c>
      <c r="C24769" s="24"/>
    </row>
    <row r="24770" spans="1:3" ht="12.75" customHeight="1" x14ac:dyDescent="0.2">
      <c r="A24770" s="215" t="s">
        <v>18578</v>
      </c>
      <c r="B24770" s="215" t="s">
        <v>173</v>
      </c>
      <c r="C24770" s="24"/>
    </row>
    <row r="24771" spans="1:3" ht="12.75" customHeight="1" x14ac:dyDescent="0.2">
      <c r="A24771" s="215" t="s">
        <v>173</v>
      </c>
      <c r="B24771" s="215" t="s">
        <v>173</v>
      </c>
      <c r="C24771" s="24"/>
    </row>
    <row r="24772" spans="1:3" ht="12.75" customHeight="1" x14ac:dyDescent="0.2">
      <c r="A24772" s="215" t="s">
        <v>18527</v>
      </c>
      <c r="B24772" s="215" t="s">
        <v>173</v>
      </c>
      <c r="C24772" s="24"/>
    </row>
    <row r="24773" spans="1:3" ht="12.75" customHeight="1" x14ac:dyDescent="0.2">
      <c r="A24773" s="215" t="s">
        <v>18528</v>
      </c>
      <c r="B24773" s="215" t="s">
        <v>173</v>
      </c>
      <c r="C24773" s="24"/>
    </row>
    <row r="24774" spans="1:3" ht="12.75" customHeight="1" x14ac:dyDescent="0.2">
      <c r="A24774" s="215" t="s">
        <v>18529</v>
      </c>
      <c r="B24774" s="215" t="s">
        <v>173</v>
      </c>
      <c r="C24774" s="24"/>
    </row>
    <row r="24775" spans="1:3" ht="12.75" customHeight="1" x14ac:dyDescent="0.2">
      <c r="A24775" s="215" t="s">
        <v>18530</v>
      </c>
      <c r="B24775" s="215" t="s">
        <v>173</v>
      </c>
      <c r="C24775" s="24"/>
    </row>
    <row r="24776" spans="1:3" ht="12.75" customHeight="1" x14ac:dyDescent="0.2">
      <c r="A24776" s="215" t="s">
        <v>18531</v>
      </c>
      <c r="B24776" s="215" t="s">
        <v>173</v>
      </c>
      <c r="C24776" s="24"/>
    </row>
    <row r="24777" spans="1:3" ht="12.75" customHeight="1" x14ac:dyDescent="0.2">
      <c r="A24777" s="215" t="s">
        <v>18532</v>
      </c>
      <c r="B24777" s="215" t="s">
        <v>173</v>
      </c>
      <c r="C24777" s="24"/>
    </row>
    <row r="24778" spans="1:3" ht="12.75" customHeight="1" x14ac:dyDescent="0.2">
      <c r="A24778" s="215" t="s">
        <v>24881</v>
      </c>
      <c r="B24778" s="215" t="s">
        <v>173</v>
      </c>
      <c r="C24778" s="24"/>
    </row>
    <row r="24779" spans="1:3" ht="12.75" customHeight="1" x14ac:dyDescent="0.2">
      <c r="A24779" s="215" t="s">
        <v>18533</v>
      </c>
      <c r="B24779" s="215" t="s">
        <v>173</v>
      </c>
      <c r="C24779" s="24"/>
    </row>
    <row r="24780" spans="1:3" ht="12.75" customHeight="1" x14ac:dyDescent="0.2">
      <c r="A24780" s="215" t="s">
        <v>18534</v>
      </c>
      <c r="B24780" s="215" t="s">
        <v>173</v>
      </c>
      <c r="C24780" s="24"/>
    </row>
    <row r="24781" spans="1:3" ht="12.75" customHeight="1" x14ac:dyDescent="0.2">
      <c r="A24781" s="215" t="s">
        <v>18535</v>
      </c>
      <c r="B24781" s="215" t="s">
        <v>173</v>
      </c>
      <c r="C24781" s="24"/>
    </row>
    <row r="24782" spans="1:3" ht="12.75" customHeight="1" x14ac:dyDescent="0.2">
      <c r="A24782" s="215" t="s">
        <v>18536</v>
      </c>
      <c r="B24782" s="215" t="s">
        <v>173</v>
      </c>
      <c r="C24782" s="24"/>
    </row>
    <row r="24783" spans="1:3" ht="12.75" customHeight="1" x14ac:dyDescent="0.2">
      <c r="A24783" s="215" t="s">
        <v>18537</v>
      </c>
      <c r="B24783" s="215" t="s">
        <v>173</v>
      </c>
      <c r="C24783" s="24"/>
    </row>
    <row r="24784" spans="1:3" ht="12.75" customHeight="1" x14ac:dyDescent="0.2">
      <c r="A24784" s="215" t="s">
        <v>18538</v>
      </c>
      <c r="B24784" s="215" t="s">
        <v>173</v>
      </c>
      <c r="C24784" s="24"/>
    </row>
    <row r="24785" spans="1:3" ht="12.75" customHeight="1" x14ac:dyDescent="0.2">
      <c r="A24785" s="215" t="s">
        <v>18539</v>
      </c>
      <c r="B24785" s="215" t="s">
        <v>173</v>
      </c>
      <c r="C24785" s="24"/>
    </row>
    <row r="24786" spans="1:3" ht="12.75" customHeight="1" x14ac:dyDescent="0.2">
      <c r="A24786" s="215" t="s">
        <v>18540</v>
      </c>
      <c r="B24786" s="215" t="s">
        <v>173</v>
      </c>
      <c r="C24786" s="24"/>
    </row>
    <row r="24787" spans="1:3" ht="12.75" customHeight="1" x14ac:dyDescent="0.2">
      <c r="A24787" s="215" t="s">
        <v>18541</v>
      </c>
      <c r="B24787" s="215" t="s">
        <v>173</v>
      </c>
      <c r="C24787" s="24"/>
    </row>
    <row r="24788" spans="1:3" ht="12.75" customHeight="1" x14ac:dyDescent="0.2">
      <c r="A24788" s="215" t="s">
        <v>18542</v>
      </c>
      <c r="B24788" s="215" t="s">
        <v>173</v>
      </c>
      <c r="C24788" s="24"/>
    </row>
    <row r="24789" spans="1:3" ht="12.75" customHeight="1" x14ac:dyDescent="0.2">
      <c r="A24789" s="215" t="s">
        <v>18543</v>
      </c>
      <c r="B24789" s="215" t="s">
        <v>173</v>
      </c>
      <c r="C24789" s="24"/>
    </row>
    <row r="24790" spans="1:3" ht="12.75" customHeight="1" x14ac:dyDescent="0.2">
      <c r="A24790" s="215" t="s">
        <v>18544</v>
      </c>
      <c r="B24790" s="215" t="s">
        <v>173</v>
      </c>
      <c r="C24790" s="24"/>
    </row>
    <row r="24791" spans="1:3" ht="12.75" customHeight="1" x14ac:dyDescent="0.2">
      <c r="A24791" s="215" t="s">
        <v>18545</v>
      </c>
      <c r="B24791" s="215" t="s">
        <v>173</v>
      </c>
      <c r="C24791" s="24"/>
    </row>
    <row r="24792" spans="1:3" ht="12.75" customHeight="1" x14ac:dyDescent="0.2">
      <c r="A24792" s="215" t="s">
        <v>18546</v>
      </c>
      <c r="B24792" s="215" t="s">
        <v>173</v>
      </c>
      <c r="C24792" s="24"/>
    </row>
    <row r="24793" spans="1:3" ht="12.75" customHeight="1" x14ac:dyDescent="0.2">
      <c r="A24793" s="215" t="s">
        <v>18547</v>
      </c>
      <c r="B24793" s="215" t="s">
        <v>173</v>
      </c>
      <c r="C24793" s="24"/>
    </row>
    <row r="24794" spans="1:3" ht="12.75" customHeight="1" x14ac:dyDescent="0.2">
      <c r="A24794" s="215" t="s">
        <v>18548</v>
      </c>
      <c r="B24794" s="215" t="s">
        <v>173</v>
      </c>
      <c r="C24794" s="24"/>
    </row>
    <row r="24795" spans="1:3" ht="12.75" customHeight="1" x14ac:dyDescent="0.2">
      <c r="A24795" s="215" t="s">
        <v>24860</v>
      </c>
      <c r="B24795" s="215" t="s">
        <v>173</v>
      </c>
      <c r="C24795" s="24"/>
    </row>
    <row r="24796" spans="1:3" ht="12.75" customHeight="1" x14ac:dyDescent="0.2">
      <c r="A24796" s="215" t="s">
        <v>18549</v>
      </c>
      <c r="B24796" s="215" t="s">
        <v>173</v>
      </c>
      <c r="C24796" s="24"/>
    </row>
    <row r="24797" spans="1:3" ht="12.75" customHeight="1" x14ac:dyDescent="0.2">
      <c r="A24797" s="215" t="s">
        <v>18550</v>
      </c>
      <c r="B24797" s="215" t="s">
        <v>173</v>
      </c>
      <c r="C24797" s="24"/>
    </row>
    <row r="24798" spans="1:3" ht="12.75" customHeight="1" x14ac:dyDescent="0.2">
      <c r="A24798" s="215" t="s">
        <v>3012</v>
      </c>
      <c r="B24798" s="215" t="s">
        <v>173</v>
      </c>
      <c r="C24798" s="24"/>
    </row>
    <row r="24799" spans="1:3" ht="12.75" customHeight="1" x14ac:dyDescent="0.2">
      <c r="A24799" s="215" t="s">
        <v>18551</v>
      </c>
      <c r="B24799" s="215" t="s">
        <v>173</v>
      </c>
      <c r="C24799" s="24"/>
    </row>
    <row r="24800" spans="1:3" ht="12.75" customHeight="1" x14ac:dyDescent="0.2">
      <c r="A24800" s="215" t="s">
        <v>3013</v>
      </c>
      <c r="B24800" s="215" t="s">
        <v>173</v>
      </c>
      <c r="C24800" s="24"/>
    </row>
    <row r="24801" spans="1:3" ht="12.75" customHeight="1" x14ac:dyDescent="0.2">
      <c r="A24801" s="215" t="s">
        <v>18552</v>
      </c>
      <c r="B24801" s="215" t="s">
        <v>173</v>
      </c>
      <c r="C24801" s="24"/>
    </row>
    <row r="24802" spans="1:3" ht="12.75" customHeight="1" x14ac:dyDescent="0.2">
      <c r="A24802" s="215" t="s">
        <v>18553</v>
      </c>
      <c r="B24802" s="215" t="s">
        <v>173</v>
      </c>
      <c r="C24802" s="24"/>
    </row>
    <row r="24803" spans="1:3" ht="12.75" customHeight="1" x14ac:dyDescent="0.2">
      <c r="A24803" s="215" t="s">
        <v>18554</v>
      </c>
      <c r="B24803" s="215" t="s">
        <v>173</v>
      </c>
      <c r="C24803" s="24"/>
    </row>
    <row r="24804" spans="1:3" ht="12.75" customHeight="1" x14ac:dyDescent="0.2">
      <c r="A24804" s="215" t="s">
        <v>24882</v>
      </c>
      <c r="B24804" s="215" t="s">
        <v>173</v>
      </c>
      <c r="C24804" s="24"/>
    </row>
    <row r="24805" spans="1:3" ht="12.75" customHeight="1" x14ac:dyDescent="0.2">
      <c r="A24805" s="215" t="s">
        <v>18555</v>
      </c>
      <c r="B24805" s="215" t="s">
        <v>173</v>
      </c>
      <c r="C24805" s="24"/>
    </row>
    <row r="24806" spans="1:3" ht="12.75" customHeight="1" x14ac:dyDescent="0.2">
      <c r="A24806" s="215" t="s">
        <v>18556</v>
      </c>
      <c r="B24806" s="215" t="s">
        <v>173</v>
      </c>
      <c r="C24806" s="24"/>
    </row>
    <row r="24807" spans="1:3" ht="12.75" customHeight="1" x14ac:dyDescent="0.2">
      <c r="A24807" s="215" t="s">
        <v>18557</v>
      </c>
      <c r="B24807" s="215" t="s">
        <v>173</v>
      </c>
      <c r="C24807" s="24"/>
    </row>
    <row r="24808" spans="1:3" ht="12.75" customHeight="1" x14ac:dyDescent="0.2">
      <c r="A24808" s="215" t="s">
        <v>18558</v>
      </c>
      <c r="B24808" s="215" t="s">
        <v>173</v>
      </c>
      <c r="C24808" s="24"/>
    </row>
    <row r="24809" spans="1:3" ht="12.75" customHeight="1" x14ac:dyDescent="0.2">
      <c r="A24809" s="215" t="s">
        <v>18559</v>
      </c>
      <c r="B24809" s="215" t="s">
        <v>173</v>
      </c>
      <c r="C24809" s="24"/>
    </row>
    <row r="24810" spans="1:3" ht="12.75" customHeight="1" x14ac:dyDescent="0.2">
      <c r="A24810" s="185" t="s">
        <v>26512</v>
      </c>
      <c r="B24810" s="185" t="s">
        <v>173</v>
      </c>
      <c r="C24810" s="24"/>
    </row>
    <row r="24811" spans="1:3" ht="12.75" customHeight="1" x14ac:dyDescent="0.2">
      <c r="A24811" s="215" t="s">
        <v>18560</v>
      </c>
      <c r="B24811" s="215" t="s">
        <v>173</v>
      </c>
      <c r="C24811" s="24"/>
    </row>
    <row r="24812" spans="1:3" ht="12.75" customHeight="1" x14ac:dyDescent="0.2">
      <c r="A24812" s="215" t="s">
        <v>18561</v>
      </c>
      <c r="B24812" s="215" t="s">
        <v>173</v>
      </c>
      <c r="C24812" s="24"/>
    </row>
    <row r="24813" spans="1:3" ht="12.75" customHeight="1" x14ac:dyDescent="0.2">
      <c r="A24813" s="215" t="s">
        <v>18562</v>
      </c>
      <c r="B24813" s="215" t="s">
        <v>173</v>
      </c>
      <c r="C24813" s="24"/>
    </row>
    <row r="24814" spans="1:3" ht="12.75" customHeight="1" x14ac:dyDescent="0.2">
      <c r="A24814" s="215" t="s">
        <v>18563</v>
      </c>
      <c r="B24814" s="215" t="s">
        <v>173</v>
      </c>
      <c r="C24814" s="24"/>
    </row>
    <row r="24815" spans="1:3" ht="12.75" customHeight="1" x14ac:dyDescent="0.2">
      <c r="A24815" s="215" t="s">
        <v>24866</v>
      </c>
      <c r="B24815" s="215" t="s">
        <v>173</v>
      </c>
      <c r="C24815" s="24"/>
    </row>
    <row r="24816" spans="1:3" ht="12.75" customHeight="1" x14ac:dyDescent="0.2">
      <c r="A24816" s="215" t="s">
        <v>18564</v>
      </c>
      <c r="B24816" s="215" t="s">
        <v>173</v>
      </c>
      <c r="C24816" s="24"/>
    </row>
    <row r="24817" spans="1:3" ht="12.75" customHeight="1" x14ac:dyDescent="0.2">
      <c r="A24817" s="215" t="s">
        <v>18565</v>
      </c>
      <c r="B24817" s="215" t="s">
        <v>173</v>
      </c>
      <c r="C24817" s="24"/>
    </row>
    <row r="24818" spans="1:3" ht="12.75" customHeight="1" x14ac:dyDescent="0.2">
      <c r="A24818" s="215" t="s">
        <v>18566</v>
      </c>
      <c r="B24818" s="215" t="s">
        <v>173</v>
      </c>
      <c r="C24818" s="24"/>
    </row>
    <row r="24819" spans="1:3" ht="12.75" customHeight="1" x14ac:dyDescent="0.2">
      <c r="A24819" s="215" t="s">
        <v>3014</v>
      </c>
      <c r="B24819" s="215" t="s">
        <v>173</v>
      </c>
      <c r="C24819" s="24"/>
    </row>
    <row r="24820" spans="1:3" ht="12.75" customHeight="1" x14ac:dyDescent="0.2">
      <c r="A24820" s="215" t="s">
        <v>18567</v>
      </c>
      <c r="B24820" s="215" t="s">
        <v>173</v>
      </c>
      <c r="C24820" s="24"/>
    </row>
    <row r="24821" spans="1:3" ht="12.75" customHeight="1" x14ac:dyDescent="0.2">
      <c r="A24821" s="215" t="s">
        <v>18568</v>
      </c>
      <c r="B24821" s="215" t="s">
        <v>173</v>
      </c>
      <c r="C24821" s="24"/>
    </row>
    <row r="24822" spans="1:3" ht="12.75" customHeight="1" x14ac:dyDescent="0.2">
      <c r="A24822" s="215" t="s">
        <v>18569</v>
      </c>
      <c r="B24822" s="215" t="s">
        <v>173</v>
      </c>
      <c r="C24822" s="24"/>
    </row>
    <row r="24823" spans="1:3" ht="12.75" customHeight="1" x14ac:dyDescent="0.2">
      <c r="A24823" s="215" t="s">
        <v>3015</v>
      </c>
      <c r="B24823" s="215" t="s">
        <v>173</v>
      </c>
      <c r="C24823" s="24"/>
    </row>
    <row r="24824" spans="1:3" ht="12.75" customHeight="1" x14ac:dyDescent="0.2">
      <c r="A24824" s="215" t="s">
        <v>18570</v>
      </c>
      <c r="B24824" s="215" t="s">
        <v>173</v>
      </c>
      <c r="C24824" s="24"/>
    </row>
    <row r="24825" spans="1:3" ht="12.75" customHeight="1" x14ac:dyDescent="0.2">
      <c r="A24825" s="215" t="s">
        <v>24883</v>
      </c>
      <c r="B24825" s="215" t="s">
        <v>173</v>
      </c>
      <c r="C24825" s="24"/>
    </row>
    <row r="24826" spans="1:3" ht="12.75" customHeight="1" x14ac:dyDescent="0.2">
      <c r="A24826" s="215" t="s">
        <v>18571</v>
      </c>
      <c r="B24826" s="215" t="s">
        <v>173</v>
      </c>
      <c r="C24826" s="24"/>
    </row>
    <row r="24827" spans="1:3" ht="12.75" customHeight="1" x14ac:dyDescent="0.2">
      <c r="A24827" s="215" t="s">
        <v>18572</v>
      </c>
      <c r="B24827" s="215" t="s">
        <v>173</v>
      </c>
      <c r="C24827" s="24"/>
    </row>
    <row r="24828" spans="1:3" ht="12.75" customHeight="1" x14ac:dyDescent="0.2">
      <c r="A24828" s="215" t="s">
        <v>18573</v>
      </c>
      <c r="B24828" s="215" t="s">
        <v>173</v>
      </c>
      <c r="C24828" s="24"/>
    </row>
    <row r="24829" spans="1:3" ht="12.75" customHeight="1" x14ac:dyDescent="0.2">
      <c r="A24829" s="215" t="s">
        <v>18574</v>
      </c>
      <c r="B24829" s="215" t="s">
        <v>173</v>
      </c>
      <c r="C24829" s="24"/>
    </row>
    <row r="24830" spans="1:3" ht="12.75" customHeight="1" x14ac:dyDescent="0.2">
      <c r="A24830" s="215" t="s">
        <v>3016</v>
      </c>
      <c r="B24830" s="215" t="s">
        <v>159</v>
      </c>
      <c r="C24830" s="24"/>
    </row>
    <row r="24831" spans="1:3" ht="12.75" customHeight="1" x14ac:dyDescent="0.2">
      <c r="A24831" s="215" t="s">
        <v>18579</v>
      </c>
      <c r="B24831" s="215" t="s">
        <v>159</v>
      </c>
      <c r="C24831" s="24"/>
    </row>
    <row r="24832" spans="1:3" ht="12.75" customHeight="1" x14ac:dyDescent="0.2">
      <c r="A24832" s="215" t="s">
        <v>24884</v>
      </c>
      <c r="B24832" s="215" t="s">
        <v>159</v>
      </c>
      <c r="C24832" s="24"/>
    </row>
    <row r="24833" spans="1:3" ht="12.75" customHeight="1" x14ac:dyDescent="0.2">
      <c r="A24833" s="215" t="s">
        <v>26276</v>
      </c>
      <c r="B24833" s="215" t="s">
        <v>159</v>
      </c>
      <c r="C24833" s="24"/>
    </row>
    <row r="24834" spans="1:3" ht="12.75" customHeight="1" x14ac:dyDescent="0.2">
      <c r="A24834" s="185" t="s">
        <v>26728</v>
      </c>
      <c r="B24834" s="185" t="s">
        <v>159</v>
      </c>
      <c r="C24834" s="24"/>
    </row>
    <row r="24835" spans="1:3" ht="12.75" customHeight="1" x14ac:dyDescent="0.2">
      <c r="A24835" s="215" t="s">
        <v>18580</v>
      </c>
      <c r="B24835" s="215" t="s">
        <v>159</v>
      </c>
      <c r="C24835" s="24"/>
    </row>
    <row r="24836" spans="1:3" ht="12.75" customHeight="1" x14ac:dyDescent="0.2">
      <c r="A24836" s="215" t="s">
        <v>18605</v>
      </c>
      <c r="B24836" s="215" t="s">
        <v>159</v>
      </c>
      <c r="C24836" s="24"/>
    </row>
    <row r="24837" spans="1:3" ht="12.75" customHeight="1" x14ac:dyDescent="0.2">
      <c r="A24837" s="215" t="s">
        <v>24885</v>
      </c>
      <c r="B24837" s="215" t="s">
        <v>159</v>
      </c>
      <c r="C24837" s="24"/>
    </row>
    <row r="24838" spans="1:3" ht="12.75" customHeight="1" x14ac:dyDescent="0.2">
      <c r="A24838" s="215" t="s">
        <v>18581</v>
      </c>
      <c r="B24838" s="215" t="s">
        <v>159</v>
      </c>
      <c r="C24838" s="24"/>
    </row>
    <row r="24839" spans="1:3" ht="12.75" customHeight="1" x14ac:dyDescent="0.2">
      <c r="A24839" s="215" t="s">
        <v>18582</v>
      </c>
      <c r="B24839" s="215" t="s">
        <v>159</v>
      </c>
      <c r="C24839" s="24"/>
    </row>
    <row r="24840" spans="1:3" ht="12.75" customHeight="1" x14ac:dyDescent="0.2">
      <c r="A24840" s="215" t="s">
        <v>18606</v>
      </c>
      <c r="B24840" s="215" t="s">
        <v>159</v>
      </c>
      <c r="C24840" s="24"/>
    </row>
    <row r="24841" spans="1:3" ht="12.75" customHeight="1" x14ac:dyDescent="0.2">
      <c r="A24841" s="215" t="s">
        <v>24886</v>
      </c>
      <c r="B24841" s="215" t="s">
        <v>159</v>
      </c>
      <c r="C24841" s="24"/>
    </row>
    <row r="24842" spans="1:3" ht="12.75" customHeight="1" x14ac:dyDescent="0.2">
      <c r="A24842" s="215" t="s">
        <v>24887</v>
      </c>
      <c r="B24842" s="215" t="s">
        <v>159</v>
      </c>
      <c r="C24842" s="24"/>
    </row>
    <row r="24843" spans="1:3" ht="12.75" customHeight="1" x14ac:dyDescent="0.2">
      <c r="A24843" s="215" t="s">
        <v>24888</v>
      </c>
      <c r="B24843" s="215" t="s">
        <v>159</v>
      </c>
      <c r="C24843" s="24"/>
    </row>
    <row r="24844" spans="1:3" ht="12.75" customHeight="1" x14ac:dyDescent="0.2">
      <c r="A24844" s="215" t="s">
        <v>24889</v>
      </c>
      <c r="B24844" s="215" t="s">
        <v>159</v>
      </c>
      <c r="C24844" s="24"/>
    </row>
    <row r="24845" spans="1:3" ht="12.75" customHeight="1" x14ac:dyDescent="0.2">
      <c r="A24845" s="215" t="s">
        <v>24890</v>
      </c>
      <c r="B24845" s="215" t="s">
        <v>159</v>
      </c>
      <c r="C24845" s="24"/>
    </row>
    <row r="24846" spans="1:3" ht="12.75" customHeight="1" x14ac:dyDescent="0.2">
      <c r="A24846" s="215" t="s">
        <v>18583</v>
      </c>
      <c r="B24846" s="215" t="s">
        <v>159</v>
      </c>
      <c r="C24846" s="24"/>
    </row>
    <row r="24847" spans="1:3" ht="12.75" customHeight="1" x14ac:dyDescent="0.2">
      <c r="A24847" s="215" t="s">
        <v>3017</v>
      </c>
      <c r="B24847" s="215" t="s">
        <v>159</v>
      </c>
      <c r="C24847" s="24"/>
    </row>
    <row r="24848" spans="1:3" ht="12.75" customHeight="1" x14ac:dyDescent="0.2">
      <c r="A24848" s="215" t="s">
        <v>18584</v>
      </c>
      <c r="B24848" s="215" t="s">
        <v>159</v>
      </c>
      <c r="C24848" s="24"/>
    </row>
    <row r="24849" spans="1:3" ht="12.75" customHeight="1" x14ac:dyDescent="0.2">
      <c r="A24849" s="215" t="s">
        <v>24891</v>
      </c>
      <c r="B24849" s="215" t="s">
        <v>159</v>
      </c>
      <c r="C24849" s="24"/>
    </row>
    <row r="24850" spans="1:3" ht="12.75" customHeight="1" x14ac:dyDescent="0.2">
      <c r="A24850" s="215" t="s">
        <v>24892</v>
      </c>
      <c r="B24850" s="215" t="s">
        <v>159</v>
      </c>
      <c r="C24850" s="24"/>
    </row>
    <row r="24851" spans="1:3" ht="12.75" customHeight="1" x14ac:dyDescent="0.2">
      <c r="A24851" s="215" t="s">
        <v>24893</v>
      </c>
      <c r="B24851" s="215" t="s">
        <v>159</v>
      </c>
      <c r="C24851" s="24"/>
    </row>
    <row r="24852" spans="1:3" ht="12.75" customHeight="1" x14ac:dyDescent="0.2">
      <c r="A24852" s="215" t="s">
        <v>18585</v>
      </c>
      <c r="B24852" s="215" t="s">
        <v>159</v>
      </c>
      <c r="C24852" s="24"/>
    </row>
    <row r="24853" spans="1:3" ht="12.75" customHeight="1" x14ac:dyDescent="0.2">
      <c r="A24853" s="215" t="s">
        <v>24894</v>
      </c>
      <c r="B24853" s="215" t="s">
        <v>159</v>
      </c>
      <c r="C24853" s="24"/>
    </row>
    <row r="24854" spans="1:3" ht="12.75" customHeight="1" x14ac:dyDescent="0.2">
      <c r="A24854" s="215" t="s">
        <v>18586</v>
      </c>
      <c r="B24854" s="215" t="s">
        <v>159</v>
      </c>
      <c r="C24854" s="24"/>
    </row>
    <row r="24855" spans="1:3" ht="12.75" customHeight="1" x14ac:dyDescent="0.2">
      <c r="A24855" s="215" t="s">
        <v>18607</v>
      </c>
      <c r="B24855" s="215" t="s">
        <v>159</v>
      </c>
      <c r="C24855" s="24"/>
    </row>
    <row r="24856" spans="1:3" ht="12.75" customHeight="1" x14ac:dyDescent="0.2">
      <c r="A24856" s="215" t="s">
        <v>18608</v>
      </c>
      <c r="B24856" s="215" t="s">
        <v>159</v>
      </c>
      <c r="C24856" s="24"/>
    </row>
    <row r="24857" spans="1:3" ht="12.75" customHeight="1" x14ac:dyDescent="0.2">
      <c r="A24857" s="215" t="s">
        <v>24895</v>
      </c>
      <c r="B24857" s="215" t="s">
        <v>159</v>
      </c>
      <c r="C24857" s="24"/>
    </row>
    <row r="24858" spans="1:3" ht="12.75" customHeight="1" x14ac:dyDescent="0.2">
      <c r="A24858" s="215" t="s">
        <v>18609</v>
      </c>
      <c r="B24858" s="215" t="s">
        <v>159</v>
      </c>
      <c r="C24858" s="24"/>
    </row>
    <row r="24859" spans="1:3" ht="12.75" customHeight="1" x14ac:dyDescent="0.2">
      <c r="A24859" s="215" t="s">
        <v>18610</v>
      </c>
      <c r="B24859" s="215" t="s">
        <v>159</v>
      </c>
      <c r="C24859" s="24"/>
    </row>
    <row r="24860" spans="1:3" ht="12.75" customHeight="1" x14ac:dyDescent="0.2">
      <c r="A24860" s="215" t="s">
        <v>24896</v>
      </c>
      <c r="B24860" s="215" t="s">
        <v>159</v>
      </c>
      <c r="C24860" s="24"/>
    </row>
    <row r="24861" spans="1:3" ht="12.75" customHeight="1" x14ac:dyDescent="0.2">
      <c r="A24861" s="185" t="s">
        <v>26790</v>
      </c>
      <c r="B24861" s="185" t="s">
        <v>159</v>
      </c>
      <c r="C24861" s="24"/>
    </row>
    <row r="24862" spans="1:3" ht="12.75" customHeight="1" x14ac:dyDescent="0.2">
      <c r="A24862" s="215" t="s">
        <v>18611</v>
      </c>
      <c r="B24862" s="215" t="s">
        <v>159</v>
      </c>
      <c r="C24862" s="24"/>
    </row>
    <row r="24863" spans="1:3" ht="12.75" customHeight="1" x14ac:dyDescent="0.2">
      <c r="A24863" s="215" t="s">
        <v>24897</v>
      </c>
      <c r="B24863" s="215" t="s">
        <v>159</v>
      </c>
      <c r="C24863" s="24"/>
    </row>
    <row r="24864" spans="1:3" ht="12.75" customHeight="1" x14ac:dyDescent="0.2">
      <c r="A24864" s="215" t="s">
        <v>24898</v>
      </c>
      <c r="B24864" s="215" t="s">
        <v>159</v>
      </c>
      <c r="C24864" s="24"/>
    </row>
    <row r="24865" spans="1:3" ht="12.75" customHeight="1" x14ac:dyDescent="0.2">
      <c r="A24865" s="215" t="s">
        <v>18612</v>
      </c>
      <c r="B24865" s="215" t="s">
        <v>159</v>
      </c>
      <c r="C24865" s="24"/>
    </row>
    <row r="24866" spans="1:3" ht="12.75" customHeight="1" x14ac:dyDescent="0.2">
      <c r="A24866" s="215" t="s">
        <v>3018</v>
      </c>
      <c r="B24866" s="215" t="s">
        <v>159</v>
      </c>
      <c r="C24866" s="24"/>
    </row>
    <row r="24867" spans="1:3" ht="12.75" customHeight="1" x14ac:dyDescent="0.2">
      <c r="A24867" s="215" t="s">
        <v>18587</v>
      </c>
      <c r="B24867" s="215" t="s">
        <v>159</v>
      </c>
      <c r="C24867" s="24"/>
    </row>
    <row r="24868" spans="1:3" ht="12.75" customHeight="1" x14ac:dyDescent="0.2">
      <c r="A24868" s="215" t="s">
        <v>24899</v>
      </c>
      <c r="B24868" s="215" t="s">
        <v>159</v>
      </c>
      <c r="C24868" s="24"/>
    </row>
    <row r="24869" spans="1:3" ht="12.75" customHeight="1" x14ac:dyDescent="0.2">
      <c r="A24869" s="215" t="s">
        <v>18588</v>
      </c>
      <c r="B24869" s="215" t="s">
        <v>159</v>
      </c>
      <c r="C24869" s="24"/>
    </row>
    <row r="24870" spans="1:3" ht="12.75" customHeight="1" x14ac:dyDescent="0.2">
      <c r="A24870" s="215" t="s">
        <v>24900</v>
      </c>
      <c r="B24870" s="215" t="s">
        <v>159</v>
      </c>
      <c r="C24870" s="24"/>
    </row>
    <row r="24871" spans="1:3" ht="12.75" customHeight="1" x14ac:dyDescent="0.2">
      <c r="A24871" s="215" t="s">
        <v>24901</v>
      </c>
      <c r="B24871" s="215" t="s">
        <v>159</v>
      </c>
      <c r="C24871" s="24"/>
    </row>
    <row r="24872" spans="1:3" ht="12.75" customHeight="1" x14ac:dyDescent="0.2">
      <c r="A24872" s="215" t="s">
        <v>18589</v>
      </c>
      <c r="B24872" s="215" t="s">
        <v>159</v>
      </c>
      <c r="C24872" s="24"/>
    </row>
    <row r="24873" spans="1:3" ht="12.75" customHeight="1" x14ac:dyDescent="0.2">
      <c r="A24873" s="215" t="s">
        <v>24902</v>
      </c>
      <c r="B24873" s="215" t="s">
        <v>159</v>
      </c>
      <c r="C24873" s="24"/>
    </row>
    <row r="24874" spans="1:3" ht="12.75" customHeight="1" x14ac:dyDescent="0.2">
      <c r="A24874" s="185" t="s">
        <v>26840</v>
      </c>
      <c r="B24874" s="185" t="s">
        <v>159</v>
      </c>
      <c r="C24874" s="24"/>
    </row>
    <row r="24875" spans="1:3" ht="12.75" customHeight="1" x14ac:dyDescent="0.2">
      <c r="A24875" s="215" t="s">
        <v>18590</v>
      </c>
      <c r="B24875" s="215" t="s">
        <v>159</v>
      </c>
      <c r="C24875" s="24"/>
    </row>
    <row r="24876" spans="1:3" ht="12.75" customHeight="1" x14ac:dyDescent="0.2">
      <c r="A24876" s="215" t="s">
        <v>18591</v>
      </c>
      <c r="B24876" s="215" t="s">
        <v>159</v>
      </c>
      <c r="C24876" s="24"/>
    </row>
    <row r="24877" spans="1:3" ht="12.75" customHeight="1" x14ac:dyDescent="0.2">
      <c r="A24877" s="215" t="s">
        <v>18592</v>
      </c>
      <c r="B24877" s="215" t="s">
        <v>159</v>
      </c>
      <c r="C24877" s="24"/>
    </row>
    <row r="24878" spans="1:3" ht="12.75" customHeight="1" x14ac:dyDescent="0.2">
      <c r="A24878" s="215" t="s">
        <v>18593</v>
      </c>
      <c r="B24878" s="215" t="s">
        <v>159</v>
      </c>
      <c r="C24878" s="24"/>
    </row>
    <row r="24879" spans="1:3" ht="12.75" customHeight="1" x14ac:dyDescent="0.2">
      <c r="A24879" s="215" t="s">
        <v>18594</v>
      </c>
      <c r="B24879" s="215" t="s">
        <v>159</v>
      </c>
      <c r="C24879" s="24"/>
    </row>
    <row r="24880" spans="1:3" ht="12.75" customHeight="1" x14ac:dyDescent="0.2">
      <c r="A24880" s="215" t="s">
        <v>24903</v>
      </c>
      <c r="B24880" s="215" t="s">
        <v>159</v>
      </c>
      <c r="C24880" s="24"/>
    </row>
    <row r="24881" spans="1:3" ht="12.75" customHeight="1" x14ac:dyDescent="0.2">
      <c r="A24881" s="215" t="s">
        <v>18613</v>
      </c>
      <c r="B24881" s="215" t="s">
        <v>159</v>
      </c>
      <c r="C24881" s="24"/>
    </row>
    <row r="24882" spans="1:3" ht="12.75" customHeight="1" x14ac:dyDescent="0.2">
      <c r="A24882" s="215" t="s">
        <v>18614</v>
      </c>
      <c r="B24882" s="215" t="s">
        <v>159</v>
      </c>
      <c r="C24882" s="24"/>
    </row>
    <row r="24883" spans="1:3" ht="12.75" customHeight="1" x14ac:dyDescent="0.2">
      <c r="A24883" s="215" t="s">
        <v>18595</v>
      </c>
      <c r="B24883" s="215" t="s">
        <v>159</v>
      </c>
      <c r="C24883" s="24"/>
    </row>
    <row r="24884" spans="1:3" ht="12.75" customHeight="1" x14ac:dyDescent="0.2">
      <c r="A24884" s="215" t="s">
        <v>159</v>
      </c>
      <c r="B24884" s="215" t="s">
        <v>159</v>
      </c>
      <c r="C24884" s="24"/>
    </row>
    <row r="24885" spans="1:3" ht="12.75" customHeight="1" x14ac:dyDescent="0.2">
      <c r="A24885" s="215" t="s">
        <v>18596</v>
      </c>
      <c r="B24885" s="215" t="s">
        <v>159</v>
      </c>
      <c r="C24885" s="24"/>
    </row>
    <row r="24886" spans="1:3" ht="12.75" customHeight="1" x14ac:dyDescent="0.2">
      <c r="A24886" s="215" t="s">
        <v>18597</v>
      </c>
      <c r="B24886" s="215" t="s">
        <v>159</v>
      </c>
      <c r="C24886" s="24"/>
    </row>
    <row r="24887" spans="1:3" ht="12.75" customHeight="1" x14ac:dyDescent="0.2">
      <c r="A24887" s="185" t="s">
        <v>26858</v>
      </c>
      <c r="B24887" s="185" t="s">
        <v>159</v>
      </c>
      <c r="C24887" s="24"/>
    </row>
    <row r="24888" spans="1:3" ht="12.75" customHeight="1" x14ac:dyDescent="0.2">
      <c r="A24888" s="215" t="s">
        <v>26277</v>
      </c>
      <c r="B24888" s="215" t="s">
        <v>159</v>
      </c>
      <c r="C24888" s="24"/>
    </row>
    <row r="24889" spans="1:3" ht="12.75" customHeight="1" x14ac:dyDescent="0.2">
      <c r="A24889" s="215" t="s">
        <v>26278</v>
      </c>
      <c r="B24889" s="215" t="s">
        <v>159</v>
      </c>
      <c r="C24889" s="24"/>
    </row>
    <row r="24890" spans="1:3" ht="12.75" customHeight="1" x14ac:dyDescent="0.2">
      <c r="A24890" s="215" t="s">
        <v>24904</v>
      </c>
      <c r="B24890" s="215" t="s">
        <v>159</v>
      </c>
      <c r="C24890" s="24"/>
    </row>
    <row r="24891" spans="1:3" ht="12.75" customHeight="1" x14ac:dyDescent="0.2">
      <c r="A24891" s="215" t="s">
        <v>26279</v>
      </c>
      <c r="B24891" s="215" t="s">
        <v>159</v>
      </c>
      <c r="C24891" s="24"/>
    </row>
    <row r="24892" spans="1:3" ht="12.75" customHeight="1" x14ac:dyDescent="0.2">
      <c r="A24892" s="215" t="s">
        <v>18598</v>
      </c>
      <c r="B24892" s="215" t="s">
        <v>159</v>
      </c>
      <c r="C24892" s="24"/>
    </row>
    <row r="24893" spans="1:3" ht="12.75" customHeight="1" x14ac:dyDescent="0.2">
      <c r="A24893" s="215" t="s">
        <v>18599</v>
      </c>
      <c r="B24893" s="215" t="s">
        <v>159</v>
      </c>
      <c r="C24893" s="24"/>
    </row>
    <row r="24894" spans="1:3" ht="12.75" customHeight="1" x14ac:dyDescent="0.2">
      <c r="A24894" s="215" t="s">
        <v>18600</v>
      </c>
      <c r="B24894" s="215" t="s">
        <v>159</v>
      </c>
      <c r="C24894" s="24"/>
    </row>
    <row r="24895" spans="1:3" ht="12.75" customHeight="1" x14ac:dyDescent="0.2">
      <c r="A24895" s="215" t="s">
        <v>18601</v>
      </c>
      <c r="B24895" s="215" t="s">
        <v>159</v>
      </c>
      <c r="C24895" s="24"/>
    </row>
    <row r="24896" spans="1:3" ht="12.75" customHeight="1" x14ac:dyDescent="0.2">
      <c r="A24896" s="215" t="s">
        <v>24905</v>
      </c>
      <c r="B24896" s="215" t="s">
        <v>159</v>
      </c>
      <c r="C24896" s="24"/>
    </row>
    <row r="24897" spans="1:3" ht="12.75" customHeight="1" x14ac:dyDescent="0.2">
      <c r="A24897" s="215" t="s">
        <v>18602</v>
      </c>
      <c r="B24897" s="215" t="s">
        <v>159</v>
      </c>
      <c r="C24897" s="24"/>
    </row>
    <row r="24898" spans="1:3" ht="12.75" customHeight="1" x14ac:dyDescent="0.2">
      <c r="A24898" s="215" t="s">
        <v>18603</v>
      </c>
      <c r="B24898" s="215" t="s">
        <v>159</v>
      </c>
      <c r="C24898" s="24"/>
    </row>
    <row r="24899" spans="1:3" ht="12.75" customHeight="1" x14ac:dyDescent="0.2">
      <c r="A24899" s="215" t="s">
        <v>3019</v>
      </c>
      <c r="B24899" s="215" t="s">
        <v>159</v>
      </c>
      <c r="C24899" s="24"/>
    </row>
    <row r="24900" spans="1:3" ht="12.75" customHeight="1" x14ac:dyDescent="0.2">
      <c r="A24900" s="215" t="s">
        <v>18604</v>
      </c>
      <c r="B24900" s="215" t="s">
        <v>159</v>
      </c>
      <c r="C24900" s="24"/>
    </row>
    <row r="24901" spans="1:3" ht="12.75" customHeight="1" x14ac:dyDescent="0.2">
      <c r="A24901" s="215" t="s">
        <v>24906</v>
      </c>
      <c r="B24901" s="215" t="s">
        <v>159</v>
      </c>
      <c r="C24901" s="24"/>
    </row>
    <row r="24902" spans="1:3" ht="12.75" customHeight="1" x14ac:dyDescent="0.2">
      <c r="A24902" s="215" t="s">
        <v>24907</v>
      </c>
      <c r="B24902" s="215" t="s">
        <v>159</v>
      </c>
      <c r="C24902" s="24"/>
    </row>
    <row r="24903" spans="1:3" ht="12.75" customHeight="1" x14ac:dyDescent="0.2">
      <c r="A24903" s="215" t="s">
        <v>26280</v>
      </c>
      <c r="B24903" s="215" t="s">
        <v>159</v>
      </c>
      <c r="C24903" s="24"/>
    </row>
    <row r="24904" spans="1:3" ht="12.75" customHeight="1" x14ac:dyDescent="0.2">
      <c r="A24904" s="215" t="s">
        <v>18615</v>
      </c>
      <c r="B24904" s="215" t="s">
        <v>1172</v>
      </c>
      <c r="C24904" s="24"/>
    </row>
    <row r="24905" spans="1:3" ht="12.75" customHeight="1" x14ac:dyDescent="0.2">
      <c r="A24905" s="215" t="s">
        <v>18618</v>
      </c>
      <c r="B24905" s="215" t="s">
        <v>623</v>
      </c>
      <c r="C24905" s="24"/>
    </row>
    <row r="24906" spans="1:3" ht="12.75" customHeight="1" x14ac:dyDescent="0.2">
      <c r="A24906" s="215" t="s">
        <v>18619</v>
      </c>
      <c r="B24906" s="215" t="s">
        <v>623</v>
      </c>
      <c r="C24906" s="24"/>
    </row>
    <row r="24907" spans="1:3" ht="12.75" customHeight="1" x14ac:dyDescent="0.2">
      <c r="A24907" s="215" t="s">
        <v>18620</v>
      </c>
      <c r="B24907" s="215" t="s">
        <v>623</v>
      </c>
      <c r="C24907" s="24"/>
    </row>
    <row r="24908" spans="1:3" ht="12.75" customHeight="1" x14ac:dyDescent="0.2">
      <c r="A24908" s="215" t="s">
        <v>18621</v>
      </c>
      <c r="B24908" s="215" t="s">
        <v>623</v>
      </c>
      <c r="C24908" s="24"/>
    </row>
    <row r="24909" spans="1:3" ht="12.75" customHeight="1" x14ac:dyDescent="0.2">
      <c r="A24909" s="215" t="s">
        <v>18622</v>
      </c>
      <c r="B24909" s="215" t="s">
        <v>623</v>
      </c>
      <c r="C24909" s="24"/>
    </row>
    <row r="24910" spans="1:3" ht="12.75" customHeight="1" x14ac:dyDescent="0.2">
      <c r="A24910" s="215" t="s">
        <v>18623</v>
      </c>
      <c r="B24910" s="215" t="s">
        <v>623</v>
      </c>
      <c r="C24910" s="24"/>
    </row>
    <row r="24911" spans="1:3" ht="12.75" customHeight="1" x14ac:dyDescent="0.2">
      <c r="A24911" s="215" t="s">
        <v>18624</v>
      </c>
      <c r="B24911" s="215" t="s">
        <v>623</v>
      </c>
      <c r="C24911" s="24"/>
    </row>
    <row r="24912" spans="1:3" ht="12.75" customHeight="1" x14ac:dyDescent="0.2">
      <c r="A24912" s="215" t="s">
        <v>18625</v>
      </c>
      <c r="B24912" s="215" t="s">
        <v>623</v>
      </c>
      <c r="C24912" s="24"/>
    </row>
    <row r="24913" spans="1:3" ht="12.75" customHeight="1" x14ac:dyDescent="0.2">
      <c r="A24913" s="215" t="s">
        <v>18616</v>
      </c>
      <c r="B24913" s="215" t="s">
        <v>623</v>
      </c>
      <c r="C24913" s="24"/>
    </row>
    <row r="24914" spans="1:3" ht="12.75" customHeight="1" x14ac:dyDescent="0.2">
      <c r="A24914" s="215" t="s">
        <v>18626</v>
      </c>
      <c r="B24914" s="215" t="s">
        <v>623</v>
      </c>
      <c r="C24914" s="24"/>
    </row>
    <row r="24915" spans="1:3" ht="12.75" customHeight="1" x14ac:dyDescent="0.2">
      <c r="A24915" s="215" t="s">
        <v>18627</v>
      </c>
      <c r="B24915" s="215" t="s">
        <v>623</v>
      </c>
      <c r="C24915" s="24"/>
    </row>
    <row r="24916" spans="1:3" ht="12.75" customHeight="1" x14ac:dyDescent="0.2">
      <c r="A24916" s="215" t="s">
        <v>18628</v>
      </c>
      <c r="B24916" s="215" t="s">
        <v>623</v>
      </c>
      <c r="C24916" s="24"/>
    </row>
    <row r="24917" spans="1:3" ht="12.75" customHeight="1" x14ac:dyDescent="0.2">
      <c r="A24917" s="215" t="s">
        <v>18629</v>
      </c>
      <c r="B24917" s="215" t="s">
        <v>623</v>
      </c>
      <c r="C24917" s="24"/>
    </row>
    <row r="24918" spans="1:3" ht="12.75" customHeight="1" x14ac:dyDescent="0.2">
      <c r="A24918" s="215" t="s">
        <v>18630</v>
      </c>
      <c r="B24918" s="215" t="s">
        <v>623</v>
      </c>
      <c r="C24918" s="24"/>
    </row>
    <row r="24919" spans="1:3" ht="12.75" customHeight="1" x14ac:dyDescent="0.2">
      <c r="A24919" s="215" t="s">
        <v>18631</v>
      </c>
      <c r="B24919" s="215" t="s">
        <v>623</v>
      </c>
      <c r="C24919" s="24"/>
    </row>
    <row r="24920" spans="1:3" ht="12.75" customHeight="1" x14ac:dyDescent="0.2">
      <c r="A24920" s="215" t="s">
        <v>18634</v>
      </c>
      <c r="B24920" s="215" t="s">
        <v>623</v>
      </c>
      <c r="C24920" s="24"/>
    </row>
    <row r="24921" spans="1:3" ht="12.75" customHeight="1" x14ac:dyDescent="0.2">
      <c r="A24921" s="215" t="s">
        <v>18635</v>
      </c>
      <c r="B24921" s="215" t="s">
        <v>623</v>
      </c>
      <c r="C24921" s="24"/>
    </row>
    <row r="24922" spans="1:3" ht="12.75" customHeight="1" x14ac:dyDescent="0.2">
      <c r="A24922" s="185" t="s">
        <v>26474</v>
      </c>
      <c r="B24922" s="185" t="s">
        <v>623</v>
      </c>
      <c r="C24922" s="24"/>
    </row>
    <row r="24923" spans="1:3" ht="12.75" customHeight="1" x14ac:dyDescent="0.2">
      <c r="A24923" s="215" t="s">
        <v>18617</v>
      </c>
      <c r="B24923" s="215" t="s">
        <v>623</v>
      </c>
      <c r="C24923" s="24"/>
    </row>
    <row r="24924" spans="1:3" ht="12.75" customHeight="1" x14ac:dyDescent="0.2">
      <c r="A24924" s="215" t="s">
        <v>18636</v>
      </c>
      <c r="B24924" s="215" t="s">
        <v>623</v>
      </c>
      <c r="C24924" s="24"/>
    </row>
    <row r="24925" spans="1:3" ht="12.75" customHeight="1" x14ac:dyDescent="0.2">
      <c r="A24925" s="215" t="s">
        <v>18637</v>
      </c>
      <c r="B24925" s="215" t="s">
        <v>623</v>
      </c>
      <c r="C24925" s="24"/>
    </row>
    <row r="24926" spans="1:3" ht="12.75" customHeight="1" x14ac:dyDescent="0.2">
      <c r="A24926" s="215" t="s">
        <v>18638</v>
      </c>
      <c r="B24926" s="215" t="s">
        <v>623</v>
      </c>
      <c r="C24926" s="24"/>
    </row>
    <row r="24927" spans="1:3" ht="12.75" customHeight="1" x14ac:dyDescent="0.2">
      <c r="A24927" s="215" t="s">
        <v>18639</v>
      </c>
      <c r="B24927" s="215" t="s">
        <v>623</v>
      </c>
      <c r="C24927" s="24"/>
    </row>
    <row r="24928" spans="1:3" ht="12.75" customHeight="1" x14ac:dyDescent="0.2">
      <c r="A24928" s="215" t="s">
        <v>18640</v>
      </c>
      <c r="B24928" s="215" t="s">
        <v>623</v>
      </c>
      <c r="C24928" s="24"/>
    </row>
    <row r="24929" spans="1:3" ht="12.75" customHeight="1" x14ac:dyDescent="0.2">
      <c r="A24929" s="215" t="s">
        <v>18641</v>
      </c>
      <c r="B24929" s="215" t="s">
        <v>623</v>
      </c>
      <c r="C24929" s="24"/>
    </row>
    <row r="24930" spans="1:3" ht="12.75" customHeight="1" x14ac:dyDescent="0.2">
      <c r="A24930" s="215" t="s">
        <v>18642</v>
      </c>
      <c r="B24930" s="215" t="s">
        <v>623</v>
      </c>
      <c r="C24930" s="24"/>
    </row>
    <row r="24931" spans="1:3" ht="12.75" customHeight="1" x14ac:dyDescent="0.2">
      <c r="A24931" s="215" t="s">
        <v>3020</v>
      </c>
      <c r="B24931" s="215" t="s">
        <v>182</v>
      </c>
      <c r="C24931" s="24"/>
    </row>
    <row r="24932" spans="1:3" ht="12.75" customHeight="1" x14ac:dyDescent="0.2">
      <c r="A24932" s="215" t="s">
        <v>18643</v>
      </c>
      <c r="B24932" s="215" t="s">
        <v>182</v>
      </c>
      <c r="C24932" s="24"/>
    </row>
    <row r="24933" spans="1:3" ht="12.75" customHeight="1" x14ac:dyDescent="0.2">
      <c r="A24933" s="215" t="s">
        <v>24908</v>
      </c>
      <c r="B24933" s="215" t="s">
        <v>182</v>
      </c>
      <c r="C24933" s="24"/>
    </row>
    <row r="24934" spans="1:3" ht="12.75" customHeight="1" x14ac:dyDescent="0.2">
      <c r="A24934" s="215" t="s">
        <v>24909</v>
      </c>
      <c r="B24934" s="215" t="s">
        <v>182</v>
      </c>
      <c r="C24934" s="24"/>
    </row>
    <row r="24935" spans="1:3" ht="12.75" customHeight="1" x14ac:dyDescent="0.2">
      <c r="A24935" s="215" t="s">
        <v>3021</v>
      </c>
      <c r="B24935" s="215" t="s">
        <v>182</v>
      </c>
      <c r="C24935" s="24"/>
    </row>
    <row r="24936" spans="1:3" ht="12.75" customHeight="1" x14ac:dyDescent="0.2">
      <c r="A24936" s="215" t="s">
        <v>18644</v>
      </c>
      <c r="B24936" s="215" t="s">
        <v>182</v>
      </c>
      <c r="C24936" s="24"/>
    </row>
    <row r="24937" spans="1:3" ht="12.75" customHeight="1" x14ac:dyDescent="0.2">
      <c r="A24937" s="215" t="s">
        <v>3022</v>
      </c>
      <c r="B24937" s="215" t="s">
        <v>182</v>
      </c>
      <c r="C24937" s="24"/>
    </row>
    <row r="24938" spans="1:3" ht="12.75" customHeight="1" x14ac:dyDescent="0.2">
      <c r="A24938" s="215" t="s">
        <v>18645</v>
      </c>
      <c r="B24938" s="215" t="s">
        <v>182</v>
      </c>
      <c r="C24938" s="24"/>
    </row>
    <row r="24939" spans="1:3" ht="12.75" customHeight="1" x14ac:dyDescent="0.2">
      <c r="A24939" s="215" t="s">
        <v>3023</v>
      </c>
      <c r="B24939" s="215" t="s">
        <v>182</v>
      </c>
      <c r="C24939" s="24"/>
    </row>
    <row r="24940" spans="1:3" ht="12.75" customHeight="1" x14ac:dyDescent="0.2">
      <c r="A24940" s="215" t="s">
        <v>18646</v>
      </c>
      <c r="B24940" s="215" t="s">
        <v>182</v>
      </c>
      <c r="C24940" s="24"/>
    </row>
    <row r="24941" spans="1:3" ht="12.75" customHeight="1" x14ac:dyDescent="0.2">
      <c r="A24941" s="215" t="s">
        <v>24910</v>
      </c>
      <c r="B24941" s="215" t="s">
        <v>182</v>
      </c>
      <c r="C24941" s="24"/>
    </row>
    <row r="24942" spans="1:3" ht="12.75" customHeight="1" x14ac:dyDescent="0.2">
      <c r="A24942" s="215" t="s">
        <v>24911</v>
      </c>
      <c r="B24942" s="215" t="s">
        <v>182</v>
      </c>
      <c r="C24942" s="24"/>
    </row>
    <row r="24943" spans="1:3" ht="12.75" customHeight="1" x14ac:dyDescent="0.2">
      <c r="A24943" s="215" t="s">
        <v>3024</v>
      </c>
      <c r="B24943" s="215" t="s">
        <v>182</v>
      </c>
      <c r="C24943" s="24"/>
    </row>
    <row r="24944" spans="1:3" ht="12.75" customHeight="1" x14ac:dyDescent="0.2">
      <c r="A24944" s="215" t="s">
        <v>18647</v>
      </c>
      <c r="B24944" s="215" t="s">
        <v>182</v>
      </c>
      <c r="C24944" s="24"/>
    </row>
    <row r="24945" spans="1:3" ht="12.75" customHeight="1" x14ac:dyDescent="0.2">
      <c r="A24945" s="215" t="s">
        <v>24912</v>
      </c>
      <c r="B24945" s="215" t="s">
        <v>182</v>
      </c>
      <c r="C24945" s="24"/>
    </row>
    <row r="24946" spans="1:3" ht="12.75" customHeight="1" x14ac:dyDescent="0.2">
      <c r="A24946" s="215" t="s">
        <v>24913</v>
      </c>
      <c r="B24946" s="215" t="s">
        <v>182</v>
      </c>
      <c r="C24946" s="24"/>
    </row>
    <row r="24947" spans="1:3" ht="12.75" customHeight="1" x14ac:dyDescent="0.2">
      <c r="A24947" s="215" t="s">
        <v>3025</v>
      </c>
      <c r="B24947" s="215" t="s">
        <v>182</v>
      </c>
      <c r="C24947" s="24"/>
    </row>
    <row r="24948" spans="1:3" ht="12.75" customHeight="1" x14ac:dyDescent="0.2">
      <c r="A24948" s="215" t="s">
        <v>18648</v>
      </c>
      <c r="B24948" s="215" t="s">
        <v>182</v>
      </c>
      <c r="C24948" s="24"/>
    </row>
    <row r="24949" spans="1:3" ht="12.75" customHeight="1" x14ac:dyDescent="0.2">
      <c r="A24949" s="215" t="s">
        <v>3026</v>
      </c>
      <c r="B24949" s="215" t="s">
        <v>182</v>
      </c>
      <c r="C24949" s="24"/>
    </row>
    <row r="24950" spans="1:3" ht="12.75" customHeight="1" x14ac:dyDescent="0.2">
      <c r="A24950" s="215" t="s">
        <v>18649</v>
      </c>
      <c r="B24950" s="215" t="s">
        <v>182</v>
      </c>
      <c r="C24950" s="24"/>
    </row>
    <row r="24951" spans="1:3" ht="12.75" customHeight="1" x14ac:dyDescent="0.2">
      <c r="A24951" s="215" t="s">
        <v>3027</v>
      </c>
      <c r="B24951" s="215" t="s">
        <v>182</v>
      </c>
      <c r="C24951" s="24"/>
    </row>
    <row r="24952" spans="1:3" ht="12.75" customHeight="1" x14ac:dyDescent="0.2">
      <c r="A24952" s="215" t="s">
        <v>18650</v>
      </c>
      <c r="B24952" s="215" t="s">
        <v>182</v>
      </c>
      <c r="C24952" s="24"/>
    </row>
    <row r="24953" spans="1:3" ht="12.75" customHeight="1" x14ac:dyDescent="0.2">
      <c r="A24953" s="215" t="s">
        <v>3028</v>
      </c>
      <c r="B24953" s="215" t="s">
        <v>182</v>
      </c>
      <c r="C24953" s="24"/>
    </row>
    <row r="24954" spans="1:3" ht="12.75" customHeight="1" x14ac:dyDescent="0.2">
      <c r="A24954" s="215" t="s">
        <v>18651</v>
      </c>
      <c r="B24954" s="215" t="s">
        <v>182</v>
      </c>
      <c r="C24954" s="24"/>
    </row>
    <row r="24955" spans="1:3" ht="12.75" customHeight="1" x14ac:dyDescent="0.2">
      <c r="A24955" s="215" t="s">
        <v>3029</v>
      </c>
      <c r="B24955" s="215" t="s">
        <v>182</v>
      </c>
      <c r="C24955" s="24"/>
    </row>
    <row r="24956" spans="1:3" ht="12.75" customHeight="1" x14ac:dyDescent="0.2">
      <c r="A24956" s="215" t="s">
        <v>18652</v>
      </c>
      <c r="B24956" s="215" t="s">
        <v>182</v>
      </c>
      <c r="C24956" s="24"/>
    </row>
    <row r="24957" spans="1:3" ht="12.75" customHeight="1" x14ac:dyDescent="0.2">
      <c r="A24957" s="215" t="s">
        <v>182</v>
      </c>
      <c r="B24957" s="215" t="s">
        <v>182</v>
      </c>
      <c r="C24957" s="24"/>
    </row>
    <row r="24958" spans="1:3" ht="12.75" customHeight="1" x14ac:dyDescent="0.2">
      <c r="A24958" s="215" t="s">
        <v>18653</v>
      </c>
      <c r="B24958" s="215" t="s">
        <v>182</v>
      </c>
      <c r="C24958" s="24"/>
    </row>
    <row r="24959" spans="1:3" ht="12.75" customHeight="1" x14ac:dyDescent="0.2">
      <c r="A24959" s="215" t="s">
        <v>24914</v>
      </c>
      <c r="B24959" s="215" t="s">
        <v>182</v>
      </c>
      <c r="C24959" s="24"/>
    </row>
    <row r="24960" spans="1:3" ht="12.75" customHeight="1" x14ac:dyDescent="0.2">
      <c r="A24960" s="215" t="s">
        <v>18654</v>
      </c>
      <c r="B24960" s="215" t="s">
        <v>182</v>
      </c>
      <c r="C24960" s="24"/>
    </row>
    <row r="24961" spans="1:3" ht="12.75" customHeight="1" x14ac:dyDescent="0.2">
      <c r="A24961" s="215" t="s">
        <v>26281</v>
      </c>
      <c r="B24961" s="215" t="s">
        <v>182</v>
      </c>
      <c r="C24961" s="24"/>
    </row>
    <row r="24962" spans="1:3" ht="12.75" customHeight="1" x14ac:dyDescent="0.2">
      <c r="A24962" s="215" t="s">
        <v>24915</v>
      </c>
      <c r="B24962" s="215" t="s">
        <v>182</v>
      </c>
      <c r="C24962" s="24"/>
    </row>
    <row r="24963" spans="1:3" ht="12.75" customHeight="1" x14ac:dyDescent="0.2">
      <c r="A24963" s="215" t="s">
        <v>18655</v>
      </c>
      <c r="B24963" s="215" t="s">
        <v>182</v>
      </c>
      <c r="C24963" s="24"/>
    </row>
    <row r="24964" spans="1:3" ht="12.75" customHeight="1" x14ac:dyDescent="0.2">
      <c r="A24964" s="215" t="s">
        <v>18656</v>
      </c>
      <c r="B24964" s="215" t="s">
        <v>182</v>
      </c>
      <c r="C24964" s="24"/>
    </row>
    <row r="24965" spans="1:3" ht="12.75" customHeight="1" x14ac:dyDescent="0.2">
      <c r="A24965" s="215" t="s">
        <v>24916</v>
      </c>
      <c r="B24965" s="215" t="s">
        <v>182</v>
      </c>
      <c r="C24965" s="24"/>
    </row>
    <row r="24966" spans="1:3" ht="12.75" customHeight="1" x14ac:dyDescent="0.2">
      <c r="A24966" s="215" t="s">
        <v>18657</v>
      </c>
      <c r="B24966" s="215" t="s">
        <v>182</v>
      </c>
      <c r="C24966" s="24"/>
    </row>
    <row r="24967" spans="1:3" ht="12.75" customHeight="1" x14ac:dyDescent="0.2">
      <c r="A24967" s="215" t="s">
        <v>3030</v>
      </c>
      <c r="B24967" s="215" t="s">
        <v>182</v>
      </c>
      <c r="C24967" s="24"/>
    </row>
    <row r="24968" spans="1:3" ht="12.75" customHeight="1" x14ac:dyDescent="0.2">
      <c r="A24968" s="215" t="s">
        <v>18658</v>
      </c>
      <c r="B24968" s="215" t="s">
        <v>182</v>
      </c>
      <c r="C24968" s="24"/>
    </row>
    <row r="24969" spans="1:3" ht="12.75" customHeight="1" x14ac:dyDescent="0.2">
      <c r="A24969" s="215" t="s">
        <v>24917</v>
      </c>
      <c r="B24969" s="215" t="s">
        <v>650</v>
      </c>
      <c r="C24969" s="24"/>
    </row>
    <row r="24970" spans="1:3" ht="12.75" customHeight="1" x14ac:dyDescent="0.2">
      <c r="A24970" s="215" t="s">
        <v>18659</v>
      </c>
      <c r="B24970" s="215" t="s">
        <v>650</v>
      </c>
      <c r="C24970" s="24"/>
    </row>
    <row r="24971" spans="1:3" ht="12.75" customHeight="1" x14ac:dyDescent="0.2">
      <c r="A24971" s="215">
        <v>33511</v>
      </c>
      <c r="B24971" s="215" t="s">
        <v>160</v>
      </c>
      <c r="C24971" s="24"/>
    </row>
    <row r="24972" spans="1:3" ht="12.75" customHeight="1" x14ac:dyDescent="0.2">
      <c r="A24972" s="215" t="s">
        <v>24921</v>
      </c>
      <c r="B24972" s="215" t="s">
        <v>160</v>
      </c>
      <c r="C24972" s="24"/>
    </row>
    <row r="24973" spans="1:3" ht="12.75" customHeight="1" x14ac:dyDescent="0.2">
      <c r="A24973" s="215" t="s">
        <v>18733</v>
      </c>
      <c r="B24973" s="215" t="s">
        <v>160</v>
      </c>
      <c r="C24973" s="24"/>
    </row>
    <row r="24974" spans="1:3" ht="12.75" customHeight="1" x14ac:dyDescent="0.2">
      <c r="A24974" s="215" t="s">
        <v>18660</v>
      </c>
      <c r="B24974" s="215" t="s">
        <v>160</v>
      </c>
      <c r="C24974" s="24"/>
    </row>
    <row r="24975" spans="1:3" ht="12.75" customHeight="1" x14ac:dyDescent="0.2">
      <c r="A24975" s="215" t="s">
        <v>18661</v>
      </c>
      <c r="B24975" s="215" t="s">
        <v>160</v>
      </c>
      <c r="C24975" s="24"/>
    </row>
    <row r="24976" spans="1:3" ht="12.75" customHeight="1" x14ac:dyDescent="0.2">
      <c r="A24976" s="215" t="s">
        <v>24922</v>
      </c>
      <c r="B24976" s="215" t="s">
        <v>160</v>
      </c>
      <c r="C24976" s="24"/>
    </row>
    <row r="24977" spans="1:3" ht="12.75" customHeight="1" x14ac:dyDescent="0.2">
      <c r="A24977" s="215" t="s">
        <v>18662</v>
      </c>
      <c r="B24977" s="215" t="s">
        <v>160</v>
      </c>
      <c r="C24977" s="24"/>
    </row>
    <row r="24978" spans="1:3" ht="12.75" customHeight="1" x14ac:dyDescent="0.2">
      <c r="A24978" s="215" t="s">
        <v>18734</v>
      </c>
      <c r="B24978" s="215" t="s">
        <v>160</v>
      </c>
      <c r="C24978" s="24"/>
    </row>
    <row r="24979" spans="1:3" ht="12.75" customHeight="1" x14ac:dyDescent="0.2">
      <c r="A24979" s="215" t="s">
        <v>18735</v>
      </c>
      <c r="B24979" s="215" t="s">
        <v>160</v>
      </c>
      <c r="C24979" s="24"/>
    </row>
    <row r="24980" spans="1:3" ht="12.75" customHeight="1" x14ac:dyDescent="0.2">
      <c r="A24980" s="215" t="s">
        <v>24923</v>
      </c>
      <c r="B24980" s="215" t="s">
        <v>160</v>
      </c>
      <c r="C24980" s="24"/>
    </row>
    <row r="24981" spans="1:3" ht="12.75" customHeight="1" x14ac:dyDescent="0.2">
      <c r="A24981" s="215" t="s">
        <v>18663</v>
      </c>
      <c r="B24981" s="215" t="s">
        <v>160</v>
      </c>
      <c r="C24981" s="24"/>
    </row>
    <row r="24982" spans="1:3" ht="12.75" customHeight="1" x14ac:dyDescent="0.2">
      <c r="A24982" s="215" t="s">
        <v>24924</v>
      </c>
      <c r="B24982" s="215" t="s">
        <v>160</v>
      </c>
      <c r="C24982" s="24"/>
    </row>
    <row r="24983" spans="1:3" ht="12.75" customHeight="1" x14ac:dyDescent="0.2">
      <c r="A24983" s="215" t="s">
        <v>18664</v>
      </c>
      <c r="B24983" s="215" t="s">
        <v>160</v>
      </c>
      <c r="C24983" s="24"/>
    </row>
    <row r="24984" spans="1:3" ht="12.75" customHeight="1" x14ac:dyDescent="0.2">
      <c r="A24984" s="215" t="s">
        <v>24925</v>
      </c>
      <c r="B24984" s="215" t="s">
        <v>160</v>
      </c>
      <c r="C24984" s="24"/>
    </row>
    <row r="24985" spans="1:3" ht="12.75" customHeight="1" x14ac:dyDescent="0.2">
      <c r="A24985" s="215" t="s">
        <v>18736</v>
      </c>
      <c r="B24985" s="215" t="s">
        <v>160</v>
      </c>
      <c r="C24985" s="24"/>
    </row>
    <row r="24986" spans="1:3" ht="12.75" customHeight="1" x14ac:dyDescent="0.2">
      <c r="A24986" s="215" t="s">
        <v>18737</v>
      </c>
      <c r="B24986" s="215" t="s">
        <v>160</v>
      </c>
      <c r="C24986" s="24"/>
    </row>
    <row r="24987" spans="1:3" ht="12.75" customHeight="1" x14ac:dyDescent="0.2">
      <c r="A24987" s="215" t="s">
        <v>24926</v>
      </c>
      <c r="B24987" s="215" t="s">
        <v>160</v>
      </c>
      <c r="C24987" s="24"/>
    </row>
    <row r="24988" spans="1:3" ht="12.75" customHeight="1" x14ac:dyDescent="0.2">
      <c r="A24988" s="215" t="s">
        <v>24927</v>
      </c>
      <c r="B24988" s="215" t="s">
        <v>160</v>
      </c>
      <c r="C24988" s="24"/>
    </row>
    <row r="24989" spans="1:3" ht="12.75" customHeight="1" x14ac:dyDescent="0.2">
      <c r="A24989" s="215" t="s">
        <v>24928</v>
      </c>
      <c r="B24989" s="215" t="s">
        <v>160</v>
      </c>
      <c r="C24989" s="24"/>
    </row>
    <row r="24990" spans="1:3" ht="12.75" customHeight="1" x14ac:dyDescent="0.2">
      <c r="A24990" s="185" t="s">
        <v>26733</v>
      </c>
      <c r="B24990" s="185" t="s">
        <v>160</v>
      </c>
      <c r="C24990" s="24"/>
    </row>
    <row r="24991" spans="1:3" ht="12.75" customHeight="1" x14ac:dyDescent="0.2">
      <c r="A24991" s="215" t="s">
        <v>18738</v>
      </c>
      <c r="B24991" s="215" t="s">
        <v>160</v>
      </c>
      <c r="C24991" s="24"/>
    </row>
    <row r="24992" spans="1:3" ht="12.75" customHeight="1" x14ac:dyDescent="0.2">
      <c r="A24992" s="215" t="s">
        <v>18739</v>
      </c>
      <c r="B24992" s="215" t="s">
        <v>160</v>
      </c>
      <c r="C24992" s="24"/>
    </row>
    <row r="24993" spans="1:3" ht="12.75" customHeight="1" x14ac:dyDescent="0.2">
      <c r="A24993" s="215" t="s">
        <v>24929</v>
      </c>
      <c r="B24993" s="215" t="s">
        <v>160</v>
      </c>
      <c r="C24993" s="24"/>
    </row>
    <row r="24994" spans="1:3" ht="12.75" customHeight="1" x14ac:dyDescent="0.2">
      <c r="A24994" s="215" t="s">
        <v>24930</v>
      </c>
      <c r="B24994" s="215" t="s">
        <v>160</v>
      </c>
      <c r="C24994" s="24"/>
    </row>
    <row r="24995" spans="1:3" ht="12.75" customHeight="1" x14ac:dyDescent="0.2">
      <c r="A24995" s="215" t="s">
        <v>24931</v>
      </c>
      <c r="B24995" s="215" t="s">
        <v>160</v>
      </c>
      <c r="C24995" s="24"/>
    </row>
    <row r="24996" spans="1:3" ht="12.75" customHeight="1" x14ac:dyDescent="0.2">
      <c r="A24996" s="215" t="s">
        <v>18665</v>
      </c>
      <c r="B24996" s="215" t="s">
        <v>160</v>
      </c>
      <c r="C24996" s="24"/>
    </row>
    <row r="24997" spans="1:3" ht="12.75" customHeight="1" x14ac:dyDescent="0.2">
      <c r="A24997" s="215" t="s">
        <v>24932</v>
      </c>
      <c r="B24997" s="215" t="s">
        <v>160</v>
      </c>
      <c r="C24997" s="24"/>
    </row>
    <row r="24998" spans="1:3" ht="12.75" customHeight="1" x14ac:dyDescent="0.2">
      <c r="A24998" s="215" t="s">
        <v>18740</v>
      </c>
      <c r="B24998" s="215" t="s">
        <v>160</v>
      </c>
      <c r="C24998" s="24"/>
    </row>
    <row r="24999" spans="1:3" ht="12.75" customHeight="1" x14ac:dyDescent="0.2">
      <c r="A24999" s="215" t="s">
        <v>24933</v>
      </c>
      <c r="B24999" s="215" t="s">
        <v>160</v>
      </c>
      <c r="C24999" s="24"/>
    </row>
    <row r="25000" spans="1:3" ht="12.75" customHeight="1" x14ac:dyDescent="0.2">
      <c r="A25000" s="215" t="s">
        <v>24934</v>
      </c>
      <c r="B25000" s="215" t="s">
        <v>160</v>
      </c>
      <c r="C25000" s="24"/>
    </row>
    <row r="25001" spans="1:3" ht="12.75" customHeight="1" x14ac:dyDescent="0.2">
      <c r="A25001" s="215" t="s">
        <v>18666</v>
      </c>
      <c r="B25001" s="215" t="s">
        <v>160</v>
      </c>
      <c r="C25001" s="24"/>
    </row>
    <row r="25002" spans="1:3" ht="12.75" customHeight="1" x14ac:dyDescent="0.2">
      <c r="A25002" s="215" t="s">
        <v>18667</v>
      </c>
      <c r="B25002" s="215" t="s">
        <v>160</v>
      </c>
      <c r="C25002" s="24"/>
    </row>
    <row r="25003" spans="1:3" ht="12.75" customHeight="1" x14ac:dyDescent="0.2">
      <c r="A25003" s="215" t="s">
        <v>24935</v>
      </c>
      <c r="B25003" s="215" t="s">
        <v>160</v>
      </c>
      <c r="C25003" s="24"/>
    </row>
    <row r="25004" spans="1:3" ht="12.75" customHeight="1" x14ac:dyDescent="0.2">
      <c r="A25004" s="215" t="s">
        <v>24936</v>
      </c>
      <c r="B25004" s="215" t="s">
        <v>160</v>
      </c>
      <c r="C25004" s="24"/>
    </row>
    <row r="25005" spans="1:3" ht="12.75" customHeight="1" x14ac:dyDescent="0.2">
      <c r="A25005" s="215" t="s">
        <v>24937</v>
      </c>
      <c r="B25005" s="215" t="s">
        <v>160</v>
      </c>
      <c r="C25005" s="24"/>
    </row>
    <row r="25006" spans="1:3" ht="12.75" customHeight="1" x14ac:dyDescent="0.2">
      <c r="A25006" s="215" t="s">
        <v>24938</v>
      </c>
      <c r="B25006" s="215" t="s">
        <v>160</v>
      </c>
      <c r="C25006" s="24"/>
    </row>
    <row r="25007" spans="1:3" ht="12.75" customHeight="1" x14ac:dyDescent="0.2">
      <c r="A25007" s="215" t="s">
        <v>24939</v>
      </c>
      <c r="B25007" s="215" t="s">
        <v>160</v>
      </c>
      <c r="C25007" s="24"/>
    </row>
    <row r="25008" spans="1:3" ht="12.75" customHeight="1" x14ac:dyDescent="0.2">
      <c r="A25008" s="215" t="s">
        <v>18668</v>
      </c>
      <c r="B25008" s="215" t="s">
        <v>160</v>
      </c>
      <c r="C25008" s="24"/>
    </row>
    <row r="25009" spans="1:3" ht="12.75" customHeight="1" x14ac:dyDescent="0.2">
      <c r="A25009" s="215" t="s">
        <v>24940</v>
      </c>
      <c r="B25009" s="215" t="s">
        <v>160</v>
      </c>
      <c r="C25009" s="24"/>
    </row>
    <row r="25010" spans="1:3" ht="12.75" customHeight="1" x14ac:dyDescent="0.2">
      <c r="A25010" s="215" t="s">
        <v>24941</v>
      </c>
      <c r="B25010" s="215" t="s">
        <v>160</v>
      </c>
      <c r="C25010" s="24"/>
    </row>
    <row r="25011" spans="1:3" ht="12.75" customHeight="1" x14ac:dyDescent="0.2">
      <c r="A25011" s="215" t="s">
        <v>24942</v>
      </c>
      <c r="B25011" s="215" t="s">
        <v>160</v>
      </c>
      <c r="C25011" s="24"/>
    </row>
    <row r="25012" spans="1:3" ht="12.75" customHeight="1" x14ac:dyDescent="0.2">
      <c r="A25012" s="215" t="s">
        <v>18741</v>
      </c>
      <c r="B25012" s="215" t="s">
        <v>160</v>
      </c>
      <c r="C25012" s="24"/>
    </row>
    <row r="25013" spans="1:3" ht="12.75" customHeight="1" x14ac:dyDescent="0.2">
      <c r="A25013" s="215" t="s">
        <v>24943</v>
      </c>
      <c r="B25013" s="215" t="s">
        <v>160</v>
      </c>
      <c r="C25013" s="24"/>
    </row>
    <row r="25014" spans="1:3" ht="12.75" customHeight="1" x14ac:dyDescent="0.2">
      <c r="A25014" s="215" t="s">
        <v>24944</v>
      </c>
      <c r="B25014" s="215" t="s">
        <v>160</v>
      </c>
      <c r="C25014" s="24"/>
    </row>
    <row r="25015" spans="1:3" ht="12.75" customHeight="1" x14ac:dyDescent="0.2">
      <c r="A25015" s="215" t="s">
        <v>18742</v>
      </c>
      <c r="B25015" s="215" t="s">
        <v>160</v>
      </c>
      <c r="C25015" s="24"/>
    </row>
    <row r="25016" spans="1:3" ht="12.75" customHeight="1" x14ac:dyDescent="0.2">
      <c r="A25016" s="215" t="s">
        <v>18669</v>
      </c>
      <c r="B25016" s="215" t="s">
        <v>160</v>
      </c>
      <c r="C25016" s="24"/>
    </row>
    <row r="25017" spans="1:3" ht="12.75" customHeight="1" x14ac:dyDescent="0.2">
      <c r="A25017" s="215" t="s">
        <v>24945</v>
      </c>
      <c r="B25017" s="215" t="s">
        <v>160</v>
      </c>
      <c r="C25017" s="24"/>
    </row>
    <row r="25018" spans="1:3" ht="12.75" customHeight="1" x14ac:dyDescent="0.2">
      <c r="A25018" s="215" t="s">
        <v>24946</v>
      </c>
      <c r="B25018" s="215" t="s">
        <v>160</v>
      </c>
      <c r="C25018" s="24"/>
    </row>
    <row r="25019" spans="1:3" ht="12.75" customHeight="1" x14ac:dyDescent="0.2">
      <c r="A25019" s="215" t="s">
        <v>24947</v>
      </c>
      <c r="B25019" s="215" t="s">
        <v>160</v>
      </c>
      <c r="C25019" s="24"/>
    </row>
    <row r="25020" spans="1:3" ht="12.75" customHeight="1" x14ac:dyDescent="0.2">
      <c r="A25020" s="215" t="s">
        <v>24948</v>
      </c>
      <c r="B25020" s="215" t="s">
        <v>160</v>
      </c>
      <c r="C25020" s="24"/>
    </row>
    <row r="25021" spans="1:3" ht="12.75" customHeight="1" x14ac:dyDescent="0.2">
      <c r="A25021" s="215" t="s">
        <v>18743</v>
      </c>
      <c r="B25021" s="215" t="s">
        <v>160</v>
      </c>
      <c r="C25021" s="24"/>
    </row>
    <row r="25022" spans="1:3" ht="12.75" customHeight="1" x14ac:dyDescent="0.2">
      <c r="A25022" s="215" t="s">
        <v>24949</v>
      </c>
      <c r="B25022" s="215" t="s">
        <v>160</v>
      </c>
      <c r="C25022" s="24"/>
    </row>
    <row r="25023" spans="1:3" ht="12.75" customHeight="1" x14ac:dyDescent="0.2">
      <c r="A25023" s="215" t="s">
        <v>18670</v>
      </c>
      <c r="B25023" s="215" t="s">
        <v>160</v>
      </c>
      <c r="C25023" s="24"/>
    </row>
    <row r="25024" spans="1:3" ht="12.75" customHeight="1" x14ac:dyDescent="0.2">
      <c r="A25024" s="215" t="s">
        <v>18744</v>
      </c>
      <c r="B25024" s="215" t="s">
        <v>160</v>
      </c>
      <c r="C25024" s="24"/>
    </row>
    <row r="25025" spans="1:3" ht="12.75" customHeight="1" x14ac:dyDescent="0.2">
      <c r="A25025" s="215" t="s">
        <v>18671</v>
      </c>
      <c r="B25025" s="215" t="s">
        <v>160</v>
      </c>
      <c r="C25025" s="24"/>
    </row>
    <row r="25026" spans="1:3" ht="12.75" customHeight="1" x14ac:dyDescent="0.2">
      <c r="A25026" s="215" t="s">
        <v>3031</v>
      </c>
      <c r="B25026" s="215" t="s">
        <v>160</v>
      </c>
      <c r="C25026" s="24"/>
    </row>
    <row r="25027" spans="1:3" ht="12.75" customHeight="1" x14ac:dyDescent="0.2">
      <c r="A25027" s="215" t="s">
        <v>18672</v>
      </c>
      <c r="B25027" s="215" t="s">
        <v>160</v>
      </c>
      <c r="C25027" s="24"/>
    </row>
    <row r="25028" spans="1:3" ht="12.75" customHeight="1" x14ac:dyDescent="0.2">
      <c r="A25028" s="215" t="s">
        <v>24950</v>
      </c>
      <c r="B25028" s="215" t="s">
        <v>160</v>
      </c>
      <c r="C25028" s="24"/>
    </row>
    <row r="25029" spans="1:3" ht="12.75" customHeight="1" x14ac:dyDescent="0.2">
      <c r="A25029" s="215" t="s">
        <v>24951</v>
      </c>
      <c r="B25029" s="215" t="s">
        <v>160</v>
      </c>
      <c r="C25029" s="24"/>
    </row>
    <row r="25030" spans="1:3" ht="12.75" customHeight="1" x14ac:dyDescent="0.2">
      <c r="A25030" s="185" t="s">
        <v>26762</v>
      </c>
      <c r="B25030" s="185" t="s">
        <v>160</v>
      </c>
      <c r="C25030" s="24"/>
    </row>
    <row r="25031" spans="1:3" ht="12.75" customHeight="1" x14ac:dyDescent="0.2">
      <c r="A25031" s="215" t="s">
        <v>18673</v>
      </c>
      <c r="B25031" s="215" t="s">
        <v>160</v>
      </c>
      <c r="C25031" s="24"/>
    </row>
    <row r="25032" spans="1:3" ht="12.75" customHeight="1" x14ac:dyDescent="0.2">
      <c r="A25032" s="215" t="s">
        <v>18674</v>
      </c>
      <c r="B25032" s="215" t="s">
        <v>160</v>
      </c>
      <c r="C25032" s="24"/>
    </row>
    <row r="25033" spans="1:3" ht="12.75" customHeight="1" x14ac:dyDescent="0.2">
      <c r="A25033" s="215" t="s">
        <v>24919</v>
      </c>
      <c r="B25033" s="215" t="s">
        <v>160</v>
      </c>
      <c r="C25033" s="24"/>
    </row>
    <row r="25034" spans="1:3" ht="12.75" customHeight="1" x14ac:dyDescent="0.2">
      <c r="A25034" s="215" t="s">
        <v>24952</v>
      </c>
      <c r="B25034" s="215" t="s">
        <v>160</v>
      </c>
      <c r="C25034" s="24"/>
    </row>
    <row r="25035" spans="1:3" ht="12.75" customHeight="1" x14ac:dyDescent="0.2">
      <c r="A25035" s="215" t="s">
        <v>18745</v>
      </c>
      <c r="B25035" s="215" t="s">
        <v>160</v>
      </c>
      <c r="C25035" s="24"/>
    </row>
    <row r="25036" spans="1:3" ht="12.75" customHeight="1" x14ac:dyDescent="0.2">
      <c r="A25036" s="215" t="s">
        <v>18746</v>
      </c>
      <c r="B25036" s="215" t="s">
        <v>160</v>
      </c>
      <c r="C25036" s="24"/>
    </row>
    <row r="25037" spans="1:3" ht="12.75" customHeight="1" x14ac:dyDescent="0.2">
      <c r="A25037" s="215" t="s">
        <v>24953</v>
      </c>
      <c r="B25037" s="215" t="s">
        <v>160</v>
      </c>
      <c r="C25037" s="24"/>
    </row>
    <row r="25038" spans="1:3" ht="12.75" customHeight="1" x14ac:dyDescent="0.2">
      <c r="A25038" s="215" t="s">
        <v>18747</v>
      </c>
      <c r="B25038" s="215" t="s">
        <v>160</v>
      </c>
      <c r="C25038" s="24"/>
    </row>
    <row r="25039" spans="1:3" ht="12.75" customHeight="1" x14ac:dyDescent="0.2">
      <c r="A25039" s="215" t="s">
        <v>24954</v>
      </c>
      <c r="B25039" s="215" t="s">
        <v>160</v>
      </c>
      <c r="C25039" s="24"/>
    </row>
    <row r="25040" spans="1:3" ht="12.75" customHeight="1" x14ac:dyDescent="0.2">
      <c r="A25040" s="215" t="s">
        <v>24955</v>
      </c>
      <c r="B25040" s="215" t="s">
        <v>160</v>
      </c>
      <c r="C25040" s="24"/>
    </row>
    <row r="25041" spans="1:3" ht="12.75" customHeight="1" x14ac:dyDescent="0.2">
      <c r="A25041" s="215" t="s">
        <v>18748</v>
      </c>
      <c r="B25041" s="215" t="s">
        <v>160</v>
      </c>
      <c r="C25041" s="24"/>
    </row>
    <row r="25042" spans="1:3" ht="12.75" customHeight="1" x14ac:dyDescent="0.2">
      <c r="A25042" s="215" t="s">
        <v>24956</v>
      </c>
      <c r="B25042" s="215" t="s">
        <v>160</v>
      </c>
      <c r="C25042" s="24"/>
    </row>
    <row r="25043" spans="1:3" ht="12.75" customHeight="1" x14ac:dyDescent="0.2">
      <c r="A25043" s="215" t="s">
        <v>24957</v>
      </c>
      <c r="B25043" s="215" t="s">
        <v>160</v>
      </c>
      <c r="C25043" s="24"/>
    </row>
    <row r="25044" spans="1:3" ht="12.75" customHeight="1" x14ac:dyDescent="0.2">
      <c r="A25044" s="215" t="s">
        <v>24958</v>
      </c>
      <c r="B25044" s="215" t="s">
        <v>160</v>
      </c>
      <c r="C25044" s="24"/>
    </row>
    <row r="25045" spans="1:3" ht="12.75" customHeight="1" x14ac:dyDescent="0.2">
      <c r="A25045" s="215" t="s">
        <v>18749</v>
      </c>
      <c r="B25045" s="215" t="s">
        <v>160</v>
      </c>
      <c r="C25045" s="24"/>
    </row>
    <row r="25046" spans="1:3" ht="12.75" customHeight="1" x14ac:dyDescent="0.2">
      <c r="A25046" s="215" t="s">
        <v>24959</v>
      </c>
      <c r="B25046" s="215" t="s">
        <v>160</v>
      </c>
      <c r="C25046" s="24"/>
    </row>
    <row r="25047" spans="1:3" ht="12.75" customHeight="1" x14ac:dyDescent="0.2">
      <c r="A25047" s="215" t="s">
        <v>18750</v>
      </c>
      <c r="B25047" s="215" t="s">
        <v>160</v>
      </c>
      <c r="C25047" s="24"/>
    </row>
    <row r="25048" spans="1:3" ht="12.75" customHeight="1" x14ac:dyDescent="0.2">
      <c r="A25048" s="215" t="s">
        <v>24960</v>
      </c>
      <c r="B25048" s="215" t="s">
        <v>160</v>
      </c>
      <c r="C25048" s="24"/>
    </row>
    <row r="25049" spans="1:3" ht="12.75" customHeight="1" x14ac:dyDescent="0.2">
      <c r="A25049" s="215" t="s">
        <v>24961</v>
      </c>
      <c r="B25049" s="215" t="s">
        <v>160</v>
      </c>
      <c r="C25049" s="24"/>
    </row>
    <row r="25050" spans="1:3" ht="12.75" customHeight="1" x14ac:dyDescent="0.2">
      <c r="A25050" s="215" t="s">
        <v>18751</v>
      </c>
      <c r="B25050" s="215" t="s">
        <v>160</v>
      </c>
      <c r="C25050" s="24"/>
    </row>
    <row r="25051" spans="1:3" ht="12.75" customHeight="1" x14ac:dyDescent="0.2">
      <c r="A25051" s="215" t="s">
        <v>18752</v>
      </c>
      <c r="B25051" s="215" t="s">
        <v>160</v>
      </c>
      <c r="C25051" s="24"/>
    </row>
    <row r="25052" spans="1:3" ht="12.75" customHeight="1" x14ac:dyDescent="0.2">
      <c r="A25052" s="215" t="s">
        <v>24962</v>
      </c>
      <c r="B25052" s="215" t="s">
        <v>160</v>
      </c>
      <c r="C25052" s="24"/>
    </row>
    <row r="25053" spans="1:3" ht="12.75" customHeight="1" x14ac:dyDescent="0.2">
      <c r="A25053" s="215" t="s">
        <v>18753</v>
      </c>
      <c r="B25053" s="215" t="s">
        <v>160</v>
      </c>
      <c r="C25053" s="24"/>
    </row>
    <row r="25054" spans="1:3" ht="12.75" customHeight="1" x14ac:dyDescent="0.2">
      <c r="A25054" s="215" t="s">
        <v>24963</v>
      </c>
      <c r="B25054" s="215" t="s">
        <v>160</v>
      </c>
      <c r="C25054" s="24"/>
    </row>
    <row r="25055" spans="1:3" ht="12.75" customHeight="1" x14ac:dyDescent="0.2">
      <c r="A25055" s="215" t="s">
        <v>24964</v>
      </c>
      <c r="B25055" s="215" t="s">
        <v>160</v>
      </c>
      <c r="C25055" s="24"/>
    </row>
    <row r="25056" spans="1:3" ht="12.75" customHeight="1" x14ac:dyDescent="0.2">
      <c r="A25056" s="215" t="s">
        <v>24965</v>
      </c>
      <c r="B25056" s="215" t="s">
        <v>160</v>
      </c>
      <c r="C25056" s="24"/>
    </row>
    <row r="25057" spans="1:3" ht="12.75" customHeight="1" x14ac:dyDescent="0.2">
      <c r="A25057" s="215" t="s">
        <v>24966</v>
      </c>
      <c r="B25057" s="215" t="s">
        <v>160</v>
      </c>
      <c r="C25057" s="24"/>
    </row>
    <row r="25058" spans="1:3" ht="12.75" customHeight="1" x14ac:dyDescent="0.2">
      <c r="A25058" s="215" t="s">
        <v>18754</v>
      </c>
      <c r="B25058" s="215" t="s">
        <v>160</v>
      </c>
      <c r="C25058" s="24"/>
    </row>
    <row r="25059" spans="1:3" ht="12.75" customHeight="1" x14ac:dyDescent="0.2">
      <c r="A25059" s="215" t="s">
        <v>18755</v>
      </c>
      <c r="B25059" s="215" t="s">
        <v>160</v>
      </c>
      <c r="C25059" s="24"/>
    </row>
    <row r="25060" spans="1:3" ht="12.75" customHeight="1" x14ac:dyDescent="0.2">
      <c r="A25060" s="215" t="s">
        <v>24967</v>
      </c>
      <c r="B25060" s="215" t="s">
        <v>160</v>
      </c>
      <c r="C25060" s="24"/>
    </row>
    <row r="25061" spans="1:3" ht="12.75" customHeight="1" x14ac:dyDescent="0.2">
      <c r="A25061" s="215" t="s">
        <v>18756</v>
      </c>
      <c r="B25061" s="215" t="s">
        <v>160</v>
      </c>
      <c r="C25061" s="24"/>
    </row>
    <row r="25062" spans="1:3" ht="12.75" customHeight="1" x14ac:dyDescent="0.2">
      <c r="A25062" s="215" t="s">
        <v>18757</v>
      </c>
      <c r="B25062" s="215" t="s">
        <v>160</v>
      </c>
      <c r="C25062" s="24"/>
    </row>
    <row r="25063" spans="1:3" ht="12.75" customHeight="1" x14ac:dyDescent="0.2">
      <c r="A25063" s="215" t="s">
        <v>24968</v>
      </c>
      <c r="B25063" s="215" t="s">
        <v>160</v>
      </c>
      <c r="C25063" s="24"/>
    </row>
    <row r="25064" spans="1:3" ht="12.75" customHeight="1" x14ac:dyDescent="0.2">
      <c r="A25064" s="215" t="s">
        <v>24969</v>
      </c>
      <c r="B25064" s="215" t="s">
        <v>160</v>
      </c>
      <c r="C25064" s="24"/>
    </row>
    <row r="25065" spans="1:3" ht="12.75" customHeight="1" x14ac:dyDescent="0.2">
      <c r="A25065" s="215" t="s">
        <v>18758</v>
      </c>
      <c r="B25065" s="215" t="s">
        <v>160</v>
      </c>
      <c r="C25065" s="24"/>
    </row>
    <row r="25066" spans="1:3" ht="12.75" customHeight="1" x14ac:dyDescent="0.2">
      <c r="A25066" s="215" t="s">
        <v>18759</v>
      </c>
      <c r="B25066" s="215" t="s">
        <v>160</v>
      </c>
      <c r="C25066" s="24"/>
    </row>
    <row r="25067" spans="1:3" ht="12.75" customHeight="1" x14ac:dyDescent="0.2">
      <c r="A25067" s="215" t="s">
        <v>3032</v>
      </c>
      <c r="B25067" s="215" t="s">
        <v>160</v>
      </c>
      <c r="C25067" s="24"/>
    </row>
    <row r="25068" spans="1:3" ht="12.75" customHeight="1" x14ac:dyDescent="0.2">
      <c r="A25068" s="215" t="s">
        <v>18675</v>
      </c>
      <c r="B25068" s="215" t="s">
        <v>160</v>
      </c>
      <c r="C25068" s="24"/>
    </row>
    <row r="25069" spans="1:3" ht="12.75" customHeight="1" x14ac:dyDescent="0.2">
      <c r="A25069" s="215" t="s">
        <v>18676</v>
      </c>
      <c r="B25069" s="215" t="s">
        <v>160</v>
      </c>
      <c r="C25069" s="24"/>
    </row>
    <row r="25070" spans="1:3" ht="12.75" customHeight="1" x14ac:dyDescent="0.2">
      <c r="A25070" s="215" t="s">
        <v>18677</v>
      </c>
      <c r="B25070" s="215" t="s">
        <v>160</v>
      </c>
      <c r="C25070" s="24"/>
    </row>
    <row r="25071" spans="1:3" ht="12.75" customHeight="1" x14ac:dyDescent="0.2">
      <c r="A25071" s="215" t="s">
        <v>26282</v>
      </c>
      <c r="B25071" s="215" t="s">
        <v>160</v>
      </c>
      <c r="C25071" s="24"/>
    </row>
    <row r="25072" spans="1:3" ht="12.75" customHeight="1" x14ac:dyDescent="0.2">
      <c r="A25072" s="215" t="s">
        <v>26283</v>
      </c>
      <c r="B25072" s="215" t="s">
        <v>160</v>
      </c>
      <c r="C25072" s="24"/>
    </row>
    <row r="25073" spans="1:3" ht="12.75" customHeight="1" x14ac:dyDescent="0.2">
      <c r="A25073" s="215" t="s">
        <v>24970</v>
      </c>
      <c r="B25073" s="215" t="s">
        <v>160</v>
      </c>
      <c r="C25073" s="24"/>
    </row>
    <row r="25074" spans="1:3" ht="12.75" customHeight="1" x14ac:dyDescent="0.2">
      <c r="A25074" s="215" t="s">
        <v>18760</v>
      </c>
      <c r="B25074" s="215" t="s">
        <v>160</v>
      </c>
      <c r="C25074" s="24"/>
    </row>
    <row r="25075" spans="1:3" ht="12.75" customHeight="1" x14ac:dyDescent="0.2">
      <c r="A25075" s="215" t="s">
        <v>18678</v>
      </c>
      <c r="B25075" s="215" t="s">
        <v>160</v>
      </c>
      <c r="C25075" s="24"/>
    </row>
    <row r="25076" spans="1:3" ht="12.75" customHeight="1" x14ac:dyDescent="0.2">
      <c r="A25076" s="215" t="s">
        <v>18679</v>
      </c>
      <c r="B25076" s="215" t="s">
        <v>160</v>
      </c>
      <c r="C25076" s="24"/>
    </row>
    <row r="25077" spans="1:3" ht="12.75" customHeight="1" x14ac:dyDescent="0.2">
      <c r="A25077" s="215" t="s">
        <v>24971</v>
      </c>
      <c r="B25077" s="215" t="s">
        <v>160</v>
      </c>
      <c r="C25077" s="24"/>
    </row>
    <row r="25078" spans="1:3" ht="12.75" customHeight="1" x14ac:dyDescent="0.2">
      <c r="A25078" s="215" t="s">
        <v>18680</v>
      </c>
      <c r="B25078" s="215" t="s">
        <v>160</v>
      </c>
      <c r="C25078" s="24"/>
    </row>
    <row r="25079" spans="1:3" ht="12.75" customHeight="1" x14ac:dyDescent="0.2">
      <c r="A25079" s="215" t="s">
        <v>18761</v>
      </c>
      <c r="B25079" s="215" t="s">
        <v>160</v>
      </c>
      <c r="C25079" s="24"/>
    </row>
    <row r="25080" spans="1:3" ht="12.75" customHeight="1" x14ac:dyDescent="0.2">
      <c r="A25080" s="215" t="s">
        <v>18681</v>
      </c>
      <c r="B25080" s="215" t="s">
        <v>160</v>
      </c>
      <c r="C25080" s="24"/>
    </row>
    <row r="25081" spans="1:3" ht="12.75" customHeight="1" x14ac:dyDescent="0.2">
      <c r="A25081" s="215" t="s">
        <v>18762</v>
      </c>
      <c r="B25081" s="215" t="s">
        <v>160</v>
      </c>
      <c r="C25081" s="24"/>
    </row>
    <row r="25082" spans="1:3" ht="12.75" customHeight="1" x14ac:dyDescent="0.2">
      <c r="A25082" s="215" t="s">
        <v>18763</v>
      </c>
      <c r="B25082" s="215" t="s">
        <v>160</v>
      </c>
      <c r="C25082" s="24"/>
    </row>
    <row r="25083" spans="1:3" ht="12.75" customHeight="1" x14ac:dyDescent="0.2">
      <c r="A25083" s="215" t="s">
        <v>18682</v>
      </c>
      <c r="B25083" s="215" t="s">
        <v>160</v>
      </c>
      <c r="C25083" s="24"/>
    </row>
    <row r="25084" spans="1:3" ht="12.75" customHeight="1" x14ac:dyDescent="0.2">
      <c r="A25084" s="215" t="s">
        <v>18683</v>
      </c>
      <c r="B25084" s="215" t="s">
        <v>160</v>
      </c>
      <c r="C25084" s="24"/>
    </row>
    <row r="25085" spans="1:3" ht="12.75" customHeight="1" x14ac:dyDescent="0.2">
      <c r="A25085" s="215" t="s">
        <v>18684</v>
      </c>
      <c r="B25085" s="215" t="s">
        <v>160</v>
      </c>
      <c r="C25085" s="24"/>
    </row>
    <row r="25086" spans="1:3" ht="12.75" customHeight="1" x14ac:dyDescent="0.2">
      <c r="A25086" s="215" t="s">
        <v>24972</v>
      </c>
      <c r="B25086" s="215" t="s">
        <v>160</v>
      </c>
      <c r="C25086" s="24"/>
    </row>
    <row r="25087" spans="1:3" ht="12.75" customHeight="1" x14ac:dyDescent="0.2">
      <c r="A25087" s="215" t="s">
        <v>24973</v>
      </c>
      <c r="B25087" s="215" t="s">
        <v>160</v>
      </c>
      <c r="C25087" s="24"/>
    </row>
    <row r="25088" spans="1:3" ht="12.75" customHeight="1" x14ac:dyDescent="0.2">
      <c r="A25088" s="215" t="s">
        <v>18764</v>
      </c>
      <c r="B25088" s="215" t="s">
        <v>160</v>
      </c>
      <c r="C25088" s="24"/>
    </row>
    <row r="25089" spans="1:3" ht="12.75" customHeight="1" x14ac:dyDescent="0.2">
      <c r="A25089" s="215" t="s">
        <v>18685</v>
      </c>
      <c r="B25089" s="215" t="s">
        <v>160</v>
      </c>
      <c r="C25089" s="24"/>
    </row>
    <row r="25090" spans="1:3" ht="12.75" customHeight="1" x14ac:dyDescent="0.2">
      <c r="A25090" s="215" t="s">
        <v>18686</v>
      </c>
      <c r="B25090" s="215" t="s">
        <v>160</v>
      </c>
      <c r="C25090" s="24"/>
    </row>
    <row r="25091" spans="1:3" ht="12.75" customHeight="1" x14ac:dyDescent="0.2">
      <c r="A25091" s="215" t="s">
        <v>18687</v>
      </c>
      <c r="B25091" s="215" t="s">
        <v>160</v>
      </c>
      <c r="C25091" s="24"/>
    </row>
    <row r="25092" spans="1:3" ht="12.75" customHeight="1" x14ac:dyDescent="0.2">
      <c r="A25092" s="215" t="s">
        <v>24974</v>
      </c>
      <c r="B25092" s="215" t="s">
        <v>160</v>
      </c>
      <c r="C25092" s="24"/>
    </row>
    <row r="25093" spans="1:3" ht="12.75" customHeight="1" x14ac:dyDescent="0.2">
      <c r="A25093" s="215" t="s">
        <v>18765</v>
      </c>
      <c r="B25093" s="215" t="s">
        <v>160</v>
      </c>
      <c r="C25093" s="24"/>
    </row>
    <row r="25094" spans="1:3" ht="12.75" customHeight="1" x14ac:dyDescent="0.2">
      <c r="A25094" s="215" t="s">
        <v>24975</v>
      </c>
      <c r="B25094" s="215" t="s">
        <v>160</v>
      </c>
      <c r="C25094" s="24"/>
    </row>
    <row r="25095" spans="1:3" ht="12.75" customHeight="1" x14ac:dyDescent="0.2">
      <c r="A25095" s="215" t="s">
        <v>24976</v>
      </c>
      <c r="B25095" s="215" t="s">
        <v>160</v>
      </c>
      <c r="C25095" s="24"/>
    </row>
    <row r="25096" spans="1:3" ht="12.75" customHeight="1" x14ac:dyDescent="0.2">
      <c r="A25096" s="215" t="s">
        <v>18688</v>
      </c>
      <c r="B25096" s="215" t="s">
        <v>160</v>
      </c>
      <c r="C25096" s="24"/>
    </row>
    <row r="25097" spans="1:3" ht="12.75" customHeight="1" x14ac:dyDescent="0.2">
      <c r="A25097" s="215" t="s">
        <v>24977</v>
      </c>
      <c r="B25097" s="215" t="s">
        <v>160</v>
      </c>
      <c r="C25097" s="24"/>
    </row>
    <row r="25098" spans="1:3" ht="12.75" customHeight="1" x14ac:dyDescent="0.2">
      <c r="A25098" s="215" t="s">
        <v>24978</v>
      </c>
      <c r="B25098" s="215" t="s">
        <v>160</v>
      </c>
      <c r="C25098" s="24"/>
    </row>
    <row r="25099" spans="1:3" ht="12.75" customHeight="1" x14ac:dyDescent="0.2">
      <c r="A25099" s="215" t="s">
        <v>18766</v>
      </c>
      <c r="B25099" s="215" t="s">
        <v>160</v>
      </c>
      <c r="C25099" s="24"/>
    </row>
    <row r="25100" spans="1:3" ht="12.75" customHeight="1" x14ac:dyDescent="0.2">
      <c r="A25100" s="215" t="s">
        <v>24979</v>
      </c>
      <c r="B25100" s="215" t="s">
        <v>160</v>
      </c>
      <c r="C25100" s="24"/>
    </row>
    <row r="25101" spans="1:3" ht="12.75" customHeight="1" x14ac:dyDescent="0.2">
      <c r="A25101" s="215" t="s">
        <v>18767</v>
      </c>
      <c r="B25101" s="215" t="s">
        <v>160</v>
      </c>
      <c r="C25101" s="24"/>
    </row>
    <row r="25102" spans="1:3" ht="12.75" customHeight="1" x14ac:dyDescent="0.2">
      <c r="A25102" s="215" t="s">
        <v>24980</v>
      </c>
      <c r="B25102" s="215" t="s">
        <v>160</v>
      </c>
      <c r="C25102" s="24"/>
    </row>
    <row r="25103" spans="1:3" ht="12.75" customHeight="1" x14ac:dyDescent="0.2">
      <c r="A25103" s="215" t="s">
        <v>24981</v>
      </c>
      <c r="B25103" s="215" t="s">
        <v>160</v>
      </c>
      <c r="C25103" s="24"/>
    </row>
    <row r="25104" spans="1:3" ht="12.75" customHeight="1" x14ac:dyDescent="0.2">
      <c r="A25104" s="215" t="s">
        <v>18689</v>
      </c>
      <c r="B25104" s="215" t="s">
        <v>160</v>
      </c>
      <c r="C25104" s="24"/>
    </row>
    <row r="25105" spans="1:3" ht="12.75" customHeight="1" x14ac:dyDescent="0.2">
      <c r="A25105" s="215" t="s">
        <v>18768</v>
      </c>
      <c r="B25105" s="215" t="s">
        <v>160</v>
      </c>
      <c r="C25105" s="24"/>
    </row>
    <row r="25106" spans="1:3" ht="12.75" customHeight="1" x14ac:dyDescent="0.2">
      <c r="A25106" s="215" t="s">
        <v>24982</v>
      </c>
      <c r="B25106" s="215" t="s">
        <v>160</v>
      </c>
      <c r="C25106" s="24"/>
    </row>
    <row r="25107" spans="1:3" ht="12.75" customHeight="1" x14ac:dyDescent="0.2">
      <c r="A25107" s="215" t="s">
        <v>24983</v>
      </c>
      <c r="B25107" s="215" t="s">
        <v>160</v>
      </c>
      <c r="C25107" s="24"/>
    </row>
    <row r="25108" spans="1:3" ht="12.75" customHeight="1" x14ac:dyDescent="0.2">
      <c r="A25108" s="215" t="s">
        <v>24984</v>
      </c>
      <c r="B25108" s="215" t="s">
        <v>160</v>
      </c>
      <c r="C25108" s="24"/>
    </row>
    <row r="25109" spans="1:3" ht="12.75" customHeight="1" x14ac:dyDescent="0.2">
      <c r="A25109" s="215" t="s">
        <v>18769</v>
      </c>
      <c r="B25109" s="215" t="s">
        <v>160</v>
      </c>
      <c r="C25109" s="24"/>
    </row>
    <row r="25110" spans="1:3" ht="12.75" customHeight="1" x14ac:dyDescent="0.2">
      <c r="A25110" s="215" t="s">
        <v>24985</v>
      </c>
      <c r="B25110" s="215" t="s">
        <v>160</v>
      </c>
      <c r="C25110" s="24"/>
    </row>
    <row r="25111" spans="1:3" ht="12.75" customHeight="1" x14ac:dyDescent="0.2">
      <c r="A25111" s="215" t="s">
        <v>24986</v>
      </c>
      <c r="B25111" s="215" t="s">
        <v>160</v>
      </c>
      <c r="C25111" s="24"/>
    </row>
    <row r="25112" spans="1:3" ht="12.75" customHeight="1" x14ac:dyDescent="0.2">
      <c r="A25112" s="215" t="s">
        <v>18770</v>
      </c>
      <c r="B25112" s="215" t="s">
        <v>160</v>
      </c>
      <c r="C25112" s="24"/>
    </row>
    <row r="25113" spans="1:3" ht="12.75" customHeight="1" x14ac:dyDescent="0.2">
      <c r="A25113" s="215" t="s">
        <v>26284</v>
      </c>
      <c r="B25113" s="215" t="s">
        <v>160</v>
      </c>
      <c r="C25113" s="24"/>
    </row>
    <row r="25114" spans="1:3" ht="12.75" customHeight="1" x14ac:dyDescent="0.2">
      <c r="A25114" s="215" t="s">
        <v>3033</v>
      </c>
      <c r="B25114" s="215" t="s">
        <v>160</v>
      </c>
      <c r="C25114" s="24"/>
    </row>
    <row r="25115" spans="1:3" ht="12.75" customHeight="1" x14ac:dyDescent="0.2">
      <c r="A25115" s="215" t="s">
        <v>18690</v>
      </c>
      <c r="B25115" s="215" t="s">
        <v>160</v>
      </c>
      <c r="C25115" s="24"/>
    </row>
    <row r="25116" spans="1:3" ht="12.75" customHeight="1" x14ac:dyDescent="0.2">
      <c r="A25116" s="215" t="s">
        <v>3034</v>
      </c>
      <c r="B25116" s="215" t="s">
        <v>160</v>
      </c>
      <c r="C25116" s="24"/>
    </row>
    <row r="25117" spans="1:3" ht="12.75" customHeight="1" x14ac:dyDescent="0.2">
      <c r="A25117" s="215" t="s">
        <v>18691</v>
      </c>
      <c r="B25117" s="215" t="s">
        <v>160</v>
      </c>
      <c r="C25117" s="24"/>
    </row>
    <row r="25118" spans="1:3" ht="12.75" customHeight="1" x14ac:dyDescent="0.2">
      <c r="A25118" s="215" t="s">
        <v>24987</v>
      </c>
      <c r="B25118" s="215" t="s">
        <v>160</v>
      </c>
      <c r="C25118" s="24"/>
    </row>
    <row r="25119" spans="1:3" ht="12.75" customHeight="1" x14ac:dyDescent="0.2">
      <c r="A25119" s="215" t="s">
        <v>18692</v>
      </c>
      <c r="B25119" s="215" t="s">
        <v>160</v>
      </c>
      <c r="C25119" s="24"/>
    </row>
    <row r="25120" spans="1:3" ht="12.75" customHeight="1" x14ac:dyDescent="0.2">
      <c r="A25120" s="185" t="s">
        <v>26800</v>
      </c>
      <c r="B25120" s="185" t="s">
        <v>160</v>
      </c>
      <c r="C25120" s="24"/>
    </row>
    <row r="25121" spans="1:3" ht="12.75" customHeight="1" x14ac:dyDescent="0.2">
      <c r="A25121" s="215" t="s">
        <v>24988</v>
      </c>
      <c r="B25121" s="215" t="s">
        <v>160</v>
      </c>
      <c r="C25121" s="24"/>
    </row>
    <row r="25122" spans="1:3" ht="12.75" customHeight="1" x14ac:dyDescent="0.2">
      <c r="A25122" s="215" t="s">
        <v>3035</v>
      </c>
      <c r="B25122" s="215" t="s">
        <v>160</v>
      </c>
      <c r="C25122" s="24"/>
    </row>
    <row r="25123" spans="1:3" ht="12.75" customHeight="1" x14ac:dyDescent="0.2">
      <c r="A25123" s="215" t="s">
        <v>18693</v>
      </c>
      <c r="B25123" s="215" t="s">
        <v>160</v>
      </c>
      <c r="C25123" s="24"/>
    </row>
    <row r="25124" spans="1:3" ht="12.75" customHeight="1" x14ac:dyDescent="0.2">
      <c r="A25124" s="215" t="s">
        <v>18694</v>
      </c>
      <c r="B25124" s="215" t="s">
        <v>160</v>
      </c>
      <c r="C25124" s="24"/>
    </row>
    <row r="25125" spans="1:3" ht="12.75" customHeight="1" x14ac:dyDescent="0.2">
      <c r="A25125" s="215" t="s">
        <v>18695</v>
      </c>
      <c r="B25125" s="215" t="s">
        <v>160</v>
      </c>
      <c r="C25125" s="24"/>
    </row>
    <row r="25126" spans="1:3" ht="12.75" customHeight="1" x14ac:dyDescent="0.2">
      <c r="A25126" s="215" t="s">
        <v>3036</v>
      </c>
      <c r="B25126" s="215" t="s">
        <v>160</v>
      </c>
      <c r="C25126" s="24"/>
    </row>
    <row r="25127" spans="1:3" ht="12.75" customHeight="1" x14ac:dyDescent="0.2">
      <c r="A25127" s="215" t="s">
        <v>18696</v>
      </c>
      <c r="B25127" s="215" t="s">
        <v>160</v>
      </c>
      <c r="C25127" s="24"/>
    </row>
    <row r="25128" spans="1:3" ht="12.75" customHeight="1" x14ac:dyDescent="0.2">
      <c r="A25128" s="215" t="s">
        <v>24989</v>
      </c>
      <c r="B25128" s="215" t="s">
        <v>160</v>
      </c>
      <c r="C25128" s="24"/>
    </row>
    <row r="25129" spans="1:3" ht="12.75" customHeight="1" x14ac:dyDescent="0.2">
      <c r="A25129" s="215" t="s">
        <v>24990</v>
      </c>
      <c r="B25129" s="215" t="s">
        <v>160</v>
      </c>
      <c r="C25129" s="24"/>
    </row>
    <row r="25130" spans="1:3" ht="12.75" customHeight="1" x14ac:dyDescent="0.2">
      <c r="A25130" s="215" t="s">
        <v>18697</v>
      </c>
      <c r="B25130" s="215" t="s">
        <v>160</v>
      </c>
      <c r="C25130" s="24"/>
    </row>
    <row r="25131" spans="1:3" ht="12.75" customHeight="1" x14ac:dyDescent="0.2">
      <c r="A25131" s="215" t="s">
        <v>18698</v>
      </c>
      <c r="B25131" s="215" t="s">
        <v>160</v>
      </c>
      <c r="C25131" s="24"/>
    </row>
    <row r="25132" spans="1:3" ht="12.75" customHeight="1" x14ac:dyDescent="0.2">
      <c r="A25132" s="215" t="s">
        <v>3037</v>
      </c>
      <c r="B25132" s="215" t="s">
        <v>160</v>
      </c>
      <c r="C25132" s="24"/>
    </row>
    <row r="25133" spans="1:3" ht="12.75" customHeight="1" x14ac:dyDescent="0.2">
      <c r="A25133" s="215" t="s">
        <v>18699</v>
      </c>
      <c r="B25133" s="215" t="s">
        <v>160</v>
      </c>
      <c r="C25133" s="24"/>
    </row>
    <row r="25134" spans="1:3" ht="12.75" customHeight="1" x14ac:dyDescent="0.2">
      <c r="A25134" s="215" t="s">
        <v>24991</v>
      </c>
      <c r="B25134" s="215" t="s">
        <v>160</v>
      </c>
      <c r="C25134" s="24"/>
    </row>
    <row r="25135" spans="1:3" ht="12.75" customHeight="1" x14ac:dyDescent="0.2">
      <c r="A25135" s="215" t="s">
        <v>18700</v>
      </c>
      <c r="B25135" s="215" t="s">
        <v>160</v>
      </c>
      <c r="C25135" s="24"/>
    </row>
    <row r="25136" spans="1:3" ht="12.75" customHeight="1" x14ac:dyDescent="0.2">
      <c r="A25136" s="215" t="s">
        <v>24992</v>
      </c>
      <c r="B25136" s="215" t="s">
        <v>160</v>
      </c>
      <c r="C25136" s="24"/>
    </row>
    <row r="25137" spans="1:3" ht="12.75" customHeight="1" x14ac:dyDescent="0.2">
      <c r="A25137" s="215" t="s">
        <v>24993</v>
      </c>
      <c r="B25137" s="215" t="s">
        <v>160</v>
      </c>
      <c r="C25137" s="24"/>
    </row>
    <row r="25138" spans="1:3" ht="12.75" customHeight="1" x14ac:dyDescent="0.2">
      <c r="A25138" s="215" t="s">
        <v>18701</v>
      </c>
      <c r="B25138" s="215" t="s">
        <v>160</v>
      </c>
      <c r="C25138" s="24"/>
    </row>
    <row r="25139" spans="1:3" ht="12.75" customHeight="1" x14ac:dyDescent="0.2">
      <c r="A25139" s="215" t="s">
        <v>18702</v>
      </c>
      <c r="B25139" s="215" t="s">
        <v>160</v>
      </c>
      <c r="C25139" s="24"/>
    </row>
    <row r="25140" spans="1:3" ht="12.75" customHeight="1" x14ac:dyDescent="0.2">
      <c r="A25140" s="215" t="s">
        <v>18703</v>
      </c>
      <c r="B25140" s="215" t="s">
        <v>160</v>
      </c>
      <c r="C25140" s="24"/>
    </row>
    <row r="25141" spans="1:3" ht="12.75" customHeight="1" x14ac:dyDescent="0.2">
      <c r="A25141" s="215" t="s">
        <v>24920</v>
      </c>
      <c r="B25141" s="215" t="s">
        <v>160</v>
      </c>
      <c r="C25141" s="24"/>
    </row>
    <row r="25142" spans="1:3" ht="12.75" customHeight="1" x14ac:dyDescent="0.2">
      <c r="A25142" s="215" t="s">
        <v>3038</v>
      </c>
      <c r="B25142" s="215" t="s">
        <v>160</v>
      </c>
      <c r="C25142" s="24"/>
    </row>
    <row r="25143" spans="1:3" ht="12.75" customHeight="1" x14ac:dyDescent="0.2">
      <c r="A25143" s="215" t="s">
        <v>18704</v>
      </c>
      <c r="B25143" s="215" t="s">
        <v>160</v>
      </c>
      <c r="C25143" s="24"/>
    </row>
    <row r="25144" spans="1:3" ht="12.75" customHeight="1" x14ac:dyDescent="0.2">
      <c r="A25144" s="215" t="s">
        <v>18705</v>
      </c>
      <c r="B25144" s="215" t="s">
        <v>160</v>
      </c>
      <c r="C25144" s="24"/>
    </row>
    <row r="25145" spans="1:3" ht="12.75" customHeight="1" x14ac:dyDescent="0.2">
      <c r="A25145" s="215" t="s">
        <v>18706</v>
      </c>
      <c r="B25145" s="215" t="s">
        <v>160</v>
      </c>
      <c r="C25145" s="24"/>
    </row>
    <row r="25146" spans="1:3" ht="12.75" customHeight="1" x14ac:dyDescent="0.2">
      <c r="A25146" s="215" t="s">
        <v>18707</v>
      </c>
      <c r="B25146" s="215" t="s">
        <v>160</v>
      </c>
      <c r="C25146" s="24"/>
    </row>
    <row r="25147" spans="1:3" ht="12.75" customHeight="1" x14ac:dyDescent="0.2">
      <c r="A25147" s="215" t="s">
        <v>18708</v>
      </c>
      <c r="B25147" s="215" t="s">
        <v>160</v>
      </c>
      <c r="C25147" s="24"/>
    </row>
    <row r="25148" spans="1:3" ht="12.75" customHeight="1" x14ac:dyDescent="0.2">
      <c r="A25148" s="215" t="s">
        <v>18709</v>
      </c>
      <c r="B25148" s="215" t="s">
        <v>160</v>
      </c>
      <c r="C25148" s="24"/>
    </row>
    <row r="25149" spans="1:3" ht="12.75" customHeight="1" x14ac:dyDescent="0.2">
      <c r="A25149" s="215" t="s">
        <v>18771</v>
      </c>
      <c r="B25149" s="215" t="s">
        <v>160</v>
      </c>
      <c r="C25149" s="24"/>
    </row>
    <row r="25150" spans="1:3" ht="12.75" customHeight="1" x14ac:dyDescent="0.2">
      <c r="A25150" s="215" t="s">
        <v>18772</v>
      </c>
      <c r="B25150" s="215" t="s">
        <v>160</v>
      </c>
      <c r="C25150" s="24"/>
    </row>
    <row r="25151" spans="1:3" ht="12.75" customHeight="1" x14ac:dyDescent="0.2">
      <c r="A25151" s="215" t="s">
        <v>18710</v>
      </c>
      <c r="B25151" s="215" t="s">
        <v>160</v>
      </c>
      <c r="C25151" s="24"/>
    </row>
    <row r="25152" spans="1:3" ht="12.75" customHeight="1" x14ac:dyDescent="0.2">
      <c r="A25152" s="215" t="s">
        <v>18711</v>
      </c>
      <c r="B25152" s="215" t="s">
        <v>160</v>
      </c>
      <c r="C25152" s="24"/>
    </row>
    <row r="25153" spans="1:3" ht="12.75" customHeight="1" x14ac:dyDescent="0.2">
      <c r="A25153" s="215" t="s">
        <v>3039</v>
      </c>
      <c r="B25153" s="215" t="s">
        <v>160</v>
      </c>
      <c r="C25153" s="24"/>
    </row>
    <row r="25154" spans="1:3" ht="12.75" customHeight="1" x14ac:dyDescent="0.2">
      <c r="A25154" s="215" t="s">
        <v>18712</v>
      </c>
      <c r="B25154" s="215" t="s">
        <v>160</v>
      </c>
      <c r="C25154" s="24"/>
    </row>
    <row r="25155" spans="1:3" ht="12.75" customHeight="1" x14ac:dyDescent="0.2">
      <c r="A25155" s="215" t="s">
        <v>3324</v>
      </c>
      <c r="B25155" s="215" t="s">
        <v>160</v>
      </c>
      <c r="C25155" s="24"/>
    </row>
    <row r="25156" spans="1:3" ht="12.75" customHeight="1" x14ac:dyDescent="0.2">
      <c r="A25156" s="215" t="s">
        <v>18713</v>
      </c>
      <c r="B25156" s="215" t="s">
        <v>160</v>
      </c>
      <c r="C25156" s="24"/>
    </row>
    <row r="25157" spans="1:3" ht="12.75" customHeight="1" x14ac:dyDescent="0.2">
      <c r="A25157" s="215" t="s">
        <v>3040</v>
      </c>
      <c r="B25157" s="215" t="s">
        <v>160</v>
      </c>
      <c r="C25157" s="24"/>
    </row>
    <row r="25158" spans="1:3" ht="12.75" customHeight="1" x14ac:dyDescent="0.2">
      <c r="A25158" s="215" t="s">
        <v>26285</v>
      </c>
      <c r="B25158" s="215" t="s">
        <v>160</v>
      </c>
      <c r="C25158" s="24"/>
    </row>
    <row r="25159" spans="1:3" ht="12.75" customHeight="1" x14ac:dyDescent="0.2">
      <c r="A25159" s="215" t="s">
        <v>18714</v>
      </c>
      <c r="B25159" s="215" t="s">
        <v>160</v>
      </c>
      <c r="C25159" s="24"/>
    </row>
    <row r="25160" spans="1:3" ht="12.75" customHeight="1" x14ac:dyDescent="0.2">
      <c r="A25160" s="215" t="s">
        <v>18715</v>
      </c>
      <c r="B25160" s="215" t="s">
        <v>160</v>
      </c>
      <c r="C25160" s="24"/>
    </row>
    <row r="25161" spans="1:3" ht="12.75" customHeight="1" x14ac:dyDescent="0.2">
      <c r="A25161" s="215" t="s">
        <v>18716</v>
      </c>
      <c r="B25161" s="215" t="s">
        <v>160</v>
      </c>
      <c r="C25161" s="24"/>
    </row>
    <row r="25162" spans="1:3" ht="12.75" customHeight="1" x14ac:dyDescent="0.2">
      <c r="A25162" s="215" t="s">
        <v>18717</v>
      </c>
      <c r="B25162" s="215" t="s">
        <v>160</v>
      </c>
      <c r="C25162" s="24"/>
    </row>
    <row r="25163" spans="1:3" ht="12.75" customHeight="1" x14ac:dyDescent="0.2">
      <c r="A25163" s="215" t="s">
        <v>18718</v>
      </c>
      <c r="B25163" s="215" t="s">
        <v>160</v>
      </c>
      <c r="C25163" s="24"/>
    </row>
    <row r="25164" spans="1:3" ht="12.75" customHeight="1" x14ac:dyDescent="0.2">
      <c r="A25164" s="215" t="s">
        <v>160</v>
      </c>
      <c r="B25164" s="215" t="s">
        <v>160</v>
      </c>
      <c r="C25164" s="24"/>
    </row>
    <row r="25165" spans="1:3" ht="12.75" customHeight="1" x14ac:dyDescent="0.2">
      <c r="A25165" s="215" t="s">
        <v>24918</v>
      </c>
      <c r="B25165" s="215" t="s">
        <v>160</v>
      </c>
      <c r="C25165" s="24"/>
    </row>
    <row r="25166" spans="1:3" ht="12.75" customHeight="1" x14ac:dyDescent="0.2">
      <c r="A25166" s="215" t="s">
        <v>18719</v>
      </c>
      <c r="B25166" s="215" t="s">
        <v>160</v>
      </c>
      <c r="C25166" s="24"/>
    </row>
    <row r="25167" spans="1:3" ht="12.75" customHeight="1" x14ac:dyDescent="0.2">
      <c r="A25167" s="215" t="s">
        <v>18720</v>
      </c>
      <c r="B25167" s="215" t="s">
        <v>160</v>
      </c>
      <c r="C25167" s="24"/>
    </row>
    <row r="25168" spans="1:3" ht="12.75" customHeight="1" x14ac:dyDescent="0.2">
      <c r="A25168" s="215" t="s">
        <v>18721</v>
      </c>
      <c r="B25168" s="215" t="s">
        <v>160</v>
      </c>
      <c r="C25168" s="24"/>
    </row>
    <row r="25169" spans="1:3" ht="12.75" customHeight="1" x14ac:dyDescent="0.2">
      <c r="A25169" s="215" t="s">
        <v>18722</v>
      </c>
      <c r="B25169" s="215" t="s">
        <v>160</v>
      </c>
      <c r="C25169" s="24"/>
    </row>
    <row r="25170" spans="1:3" ht="12.75" customHeight="1" x14ac:dyDescent="0.2">
      <c r="A25170" s="215" t="s">
        <v>3041</v>
      </c>
      <c r="B25170" s="215" t="s">
        <v>160</v>
      </c>
      <c r="C25170" s="24"/>
    </row>
    <row r="25171" spans="1:3" ht="12.75" customHeight="1" x14ac:dyDescent="0.2">
      <c r="A25171" s="215" t="s">
        <v>18723</v>
      </c>
      <c r="B25171" s="215" t="s">
        <v>160</v>
      </c>
      <c r="C25171" s="24"/>
    </row>
    <row r="25172" spans="1:3" ht="12.75" customHeight="1" x14ac:dyDescent="0.2">
      <c r="A25172" s="215" t="s">
        <v>18724</v>
      </c>
      <c r="B25172" s="215" t="s">
        <v>160</v>
      </c>
      <c r="C25172" s="24"/>
    </row>
    <row r="25173" spans="1:3" ht="12.75" customHeight="1" x14ac:dyDescent="0.2">
      <c r="A25173" s="215" t="s">
        <v>24994</v>
      </c>
      <c r="B25173" s="215" t="s">
        <v>160</v>
      </c>
      <c r="C25173" s="24"/>
    </row>
    <row r="25174" spans="1:3" ht="12.75" customHeight="1" x14ac:dyDescent="0.2">
      <c r="A25174" s="215" t="s">
        <v>18725</v>
      </c>
      <c r="B25174" s="215" t="s">
        <v>160</v>
      </c>
      <c r="C25174" s="24"/>
    </row>
    <row r="25175" spans="1:3" ht="12.75" customHeight="1" x14ac:dyDescent="0.2">
      <c r="A25175" s="215" t="s">
        <v>18726</v>
      </c>
      <c r="B25175" s="215" t="s">
        <v>160</v>
      </c>
      <c r="C25175" s="24"/>
    </row>
    <row r="25176" spans="1:3" ht="12.75" customHeight="1" x14ac:dyDescent="0.2">
      <c r="A25176" s="215" t="s">
        <v>18727</v>
      </c>
      <c r="B25176" s="215" t="s">
        <v>160</v>
      </c>
      <c r="C25176" s="24"/>
    </row>
    <row r="25177" spans="1:3" ht="12.75" customHeight="1" x14ac:dyDescent="0.2">
      <c r="A25177" s="215" t="s">
        <v>18728</v>
      </c>
      <c r="B25177" s="215" t="s">
        <v>160</v>
      </c>
      <c r="C25177" s="24"/>
    </row>
    <row r="25178" spans="1:3" ht="12.75" customHeight="1" x14ac:dyDescent="0.2">
      <c r="A25178" s="215" t="s">
        <v>18729</v>
      </c>
      <c r="B25178" s="215" t="s">
        <v>160</v>
      </c>
      <c r="C25178" s="24"/>
    </row>
    <row r="25179" spans="1:3" ht="12.75" customHeight="1" x14ac:dyDescent="0.2">
      <c r="A25179" s="215" t="s">
        <v>18730</v>
      </c>
      <c r="B25179" s="215" t="s">
        <v>160</v>
      </c>
      <c r="C25179" s="24"/>
    </row>
    <row r="25180" spans="1:3" ht="12.75" customHeight="1" x14ac:dyDescent="0.2">
      <c r="A25180" s="215" t="s">
        <v>18731</v>
      </c>
      <c r="B25180" s="215" t="s">
        <v>160</v>
      </c>
      <c r="C25180" s="24"/>
    </row>
    <row r="25181" spans="1:3" ht="12.75" customHeight="1" x14ac:dyDescent="0.2">
      <c r="A25181" s="215" t="s">
        <v>18732</v>
      </c>
      <c r="B25181" s="215" t="s">
        <v>160</v>
      </c>
      <c r="C25181" s="24"/>
    </row>
    <row r="25182" spans="1:3" ht="12.75" customHeight="1" x14ac:dyDescent="0.2">
      <c r="A25182" s="215" t="s">
        <v>3042</v>
      </c>
      <c r="B25182" s="215" t="s">
        <v>160</v>
      </c>
      <c r="C25182" s="24"/>
    </row>
    <row r="25183" spans="1:3" ht="12.75" customHeight="1" x14ac:dyDescent="0.2">
      <c r="A25183" s="215" t="s">
        <v>18797</v>
      </c>
      <c r="B25183" s="215" t="s">
        <v>91</v>
      </c>
      <c r="C25183" s="24"/>
    </row>
    <row r="25184" spans="1:3" ht="12.75" customHeight="1" x14ac:dyDescent="0.2">
      <c r="A25184" s="215" t="s">
        <v>3043</v>
      </c>
      <c r="B25184" s="215" t="s">
        <v>91</v>
      </c>
      <c r="C25184" s="24"/>
    </row>
    <row r="25185" spans="1:3" ht="12.75" customHeight="1" x14ac:dyDescent="0.2">
      <c r="A25185" s="215" t="s">
        <v>18773</v>
      </c>
      <c r="B25185" s="215" t="s">
        <v>91</v>
      </c>
      <c r="C25185" s="24"/>
    </row>
    <row r="25186" spans="1:3" ht="12.75" customHeight="1" x14ac:dyDescent="0.2">
      <c r="A25186" s="215" t="s">
        <v>3044</v>
      </c>
      <c r="B25186" s="215" t="s">
        <v>91</v>
      </c>
      <c r="C25186" s="24"/>
    </row>
    <row r="25187" spans="1:3" ht="12.75" customHeight="1" x14ac:dyDescent="0.2">
      <c r="A25187" s="215" t="s">
        <v>18774</v>
      </c>
      <c r="B25187" s="215" t="s">
        <v>91</v>
      </c>
      <c r="C25187" s="24"/>
    </row>
    <row r="25188" spans="1:3" ht="12.75" customHeight="1" x14ac:dyDescent="0.2">
      <c r="A25188" s="215" t="s">
        <v>18798</v>
      </c>
      <c r="B25188" s="215" t="s">
        <v>91</v>
      </c>
      <c r="C25188" s="24"/>
    </row>
    <row r="25189" spans="1:3" ht="12.75" customHeight="1" x14ac:dyDescent="0.2">
      <c r="A25189" s="215" t="s">
        <v>18775</v>
      </c>
      <c r="B25189" s="215" t="s">
        <v>91</v>
      </c>
      <c r="C25189" s="24"/>
    </row>
    <row r="25190" spans="1:3" ht="12.75" customHeight="1" x14ac:dyDescent="0.2">
      <c r="A25190" s="215" t="s">
        <v>3046</v>
      </c>
      <c r="B25190" s="215" t="s">
        <v>91</v>
      </c>
      <c r="C25190" s="24"/>
    </row>
    <row r="25191" spans="1:3" ht="12.75" customHeight="1" x14ac:dyDescent="0.2">
      <c r="A25191" s="215" t="s">
        <v>18776</v>
      </c>
      <c r="B25191" s="215" t="s">
        <v>91</v>
      </c>
      <c r="C25191" s="24"/>
    </row>
    <row r="25192" spans="1:3" ht="12.75" customHeight="1" x14ac:dyDescent="0.2">
      <c r="A25192" s="215" t="s">
        <v>18799</v>
      </c>
      <c r="B25192" s="215" t="s">
        <v>91</v>
      </c>
      <c r="C25192" s="24"/>
    </row>
    <row r="25193" spans="1:3" ht="12.75" customHeight="1" x14ac:dyDescent="0.2">
      <c r="A25193" s="215" t="s">
        <v>3047</v>
      </c>
      <c r="B25193" s="215" t="s">
        <v>91</v>
      </c>
      <c r="C25193" s="24"/>
    </row>
    <row r="25194" spans="1:3" ht="12.75" customHeight="1" x14ac:dyDescent="0.2">
      <c r="A25194" s="215" t="s">
        <v>18777</v>
      </c>
      <c r="B25194" s="215" t="s">
        <v>91</v>
      </c>
      <c r="C25194" s="24"/>
    </row>
    <row r="25195" spans="1:3" ht="12.75" customHeight="1" x14ac:dyDescent="0.2">
      <c r="A25195" s="215" t="s">
        <v>3048</v>
      </c>
      <c r="B25195" s="215" t="s">
        <v>91</v>
      </c>
      <c r="C25195" s="24"/>
    </row>
    <row r="25196" spans="1:3" ht="12.75" customHeight="1" x14ac:dyDescent="0.2">
      <c r="A25196" s="215" t="s">
        <v>18778</v>
      </c>
      <c r="B25196" s="215" t="s">
        <v>91</v>
      </c>
      <c r="C25196" s="24"/>
    </row>
    <row r="25197" spans="1:3" ht="12.75" customHeight="1" x14ac:dyDescent="0.2">
      <c r="A25197" s="215" t="s">
        <v>91</v>
      </c>
      <c r="B25197" s="215" t="s">
        <v>91</v>
      </c>
      <c r="C25197" s="24"/>
    </row>
    <row r="25198" spans="1:3" ht="12.75" customHeight="1" x14ac:dyDescent="0.2">
      <c r="A25198" s="215" t="s">
        <v>18779</v>
      </c>
      <c r="B25198" s="215" t="s">
        <v>91</v>
      </c>
      <c r="C25198" s="24"/>
    </row>
    <row r="25199" spans="1:3" ht="12.75" customHeight="1" x14ac:dyDescent="0.2">
      <c r="A25199" s="215" t="s">
        <v>18780</v>
      </c>
      <c r="B25199" s="215" t="s">
        <v>91</v>
      </c>
      <c r="C25199" s="24"/>
    </row>
    <row r="25200" spans="1:3" ht="12.75" customHeight="1" x14ac:dyDescent="0.2">
      <c r="A25200" s="215" t="s">
        <v>18781</v>
      </c>
      <c r="B25200" s="215" t="s">
        <v>91</v>
      </c>
      <c r="C25200" s="24"/>
    </row>
    <row r="25201" spans="1:3" ht="12.75" customHeight="1" x14ac:dyDescent="0.2">
      <c r="A25201" s="215" t="s">
        <v>18782</v>
      </c>
      <c r="B25201" s="215" t="s">
        <v>91</v>
      </c>
      <c r="C25201" s="24"/>
    </row>
    <row r="25202" spans="1:3" ht="12.75" customHeight="1" x14ac:dyDescent="0.2">
      <c r="A25202" s="215" t="s">
        <v>18783</v>
      </c>
      <c r="B25202" s="215" t="s">
        <v>91</v>
      </c>
      <c r="C25202" s="24"/>
    </row>
    <row r="25203" spans="1:3" ht="12.75" customHeight="1" x14ac:dyDescent="0.2">
      <c r="A25203" s="215" t="s">
        <v>18784</v>
      </c>
      <c r="B25203" s="215" t="s">
        <v>91</v>
      </c>
      <c r="C25203" s="24"/>
    </row>
    <row r="25204" spans="1:3" ht="12.75" customHeight="1" x14ac:dyDescent="0.2">
      <c r="A25204" s="215" t="s">
        <v>18785</v>
      </c>
      <c r="B25204" s="215" t="s">
        <v>91</v>
      </c>
      <c r="C25204" s="24"/>
    </row>
    <row r="25205" spans="1:3" ht="12.75" customHeight="1" x14ac:dyDescent="0.2">
      <c r="A25205" s="215" t="s">
        <v>18786</v>
      </c>
      <c r="B25205" s="215" t="s">
        <v>91</v>
      </c>
      <c r="C25205" s="24"/>
    </row>
    <row r="25206" spans="1:3" ht="12.75" customHeight="1" x14ac:dyDescent="0.2">
      <c r="A25206" s="215" t="s">
        <v>18787</v>
      </c>
      <c r="B25206" s="215" t="s">
        <v>91</v>
      </c>
      <c r="C25206" s="24"/>
    </row>
    <row r="25207" spans="1:3" ht="12.75" customHeight="1" x14ac:dyDescent="0.2">
      <c r="A25207" s="215" t="s">
        <v>24995</v>
      </c>
      <c r="B25207" s="215" t="s">
        <v>91</v>
      </c>
      <c r="C25207" s="24"/>
    </row>
    <row r="25208" spans="1:3" ht="12.75" customHeight="1" x14ac:dyDescent="0.2">
      <c r="A25208" s="215" t="s">
        <v>18788</v>
      </c>
      <c r="B25208" s="215" t="s">
        <v>91</v>
      </c>
      <c r="C25208" s="24"/>
    </row>
    <row r="25209" spans="1:3" ht="12.75" customHeight="1" x14ac:dyDescent="0.2">
      <c r="A25209" s="215" t="s">
        <v>3049</v>
      </c>
      <c r="B25209" s="215" t="s">
        <v>91</v>
      </c>
      <c r="C25209" s="24"/>
    </row>
    <row r="25210" spans="1:3" ht="12.75" customHeight="1" x14ac:dyDescent="0.2">
      <c r="A25210" s="215" t="s">
        <v>18789</v>
      </c>
      <c r="B25210" s="215" t="s">
        <v>91</v>
      </c>
      <c r="C25210" s="24"/>
    </row>
    <row r="25211" spans="1:3" ht="12.75" customHeight="1" x14ac:dyDescent="0.2">
      <c r="A25211" s="215" t="s">
        <v>18790</v>
      </c>
      <c r="B25211" s="215" t="s">
        <v>91</v>
      </c>
      <c r="C25211" s="24"/>
    </row>
    <row r="25212" spans="1:3" ht="12.75" customHeight="1" x14ac:dyDescent="0.2">
      <c r="A25212" s="215" t="s">
        <v>18791</v>
      </c>
      <c r="B25212" s="215" t="s">
        <v>91</v>
      </c>
      <c r="C25212" s="24"/>
    </row>
    <row r="25213" spans="1:3" ht="12.75" customHeight="1" x14ac:dyDescent="0.2">
      <c r="A25213" s="215" t="s">
        <v>18792</v>
      </c>
      <c r="B25213" s="215" t="s">
        <v>91</v>
      </c>
      <c r="C25213" s="24"/>
    </row>
    <row r="25214" spans="1:3" ht="12.75" customHeight="1" x14ac:dyDescent="0.2">
      <c r="A25214" s="215" t="s">
        <v>3050</v>
      </c>
      <c r="B25214" s="215" t="s">
        <v>91</v>
      </c>
      <c r="C25214" s="24"/>
    </row>
    <row r="25215" spans="1:3" ht="12.75" customHeight="1" x14ac:dyDescent="0.2">
      <c r="A25215" s="215" t="s">
        <v>18793</v>
      </c>
      <c r="B25215" s="215" t="s">
        <v>91</v>
      </c>
      <c r="C25215" s="24"/>
    </row>
    <row r="25216" spans="1:3" ht="12.75" customHeight="1" x14ac:dyDescent="0.2">
      <c r="A25216" s="215" t="s">
        <v>18794</v>
      </c>
      <c r="B25216" s="215" t="s">
        <v>91</v>
      </c>
      <c r="C25216" s="24"/>
    </row>
    <row r="25217" spans="1:3" ht="12.75" customHeight="1" x14ac:dyDescent="0.2">
      <c r="A25217" s="215" t="s">
        <v>26286</v>
      </c>
      <c r="B25217" s="215" t="s">
        <v>91</v>
      </c>
      <c r="C25217" s="24"/>
    </row>
    <row r="25218" spans="1:3" ht="12.75" customHeight="1" x14ac:dyDescent="0.2">
      <c r="A25218" s="215" t="s">
        <v>3051</v>
      </c>
      <c r="B25218" s="215" t="s">
        <v>91</v>
      </c>
      <c r="C25218" s="24"/>
    </row>
    <row r="25219" spans="1:3" ht="12.75" customHeight="1" x14ac:dyDescent="0.2">
      <c r="A25219" s="215" t="s">
        <v>18795</v>
      </c>
      <c r="B25219" s="215" t="s">
        <v>91</v>
      </c>
      <c r="C25219" s="24"/>
    </row>
    <row r="25220" spans="1:3" ht="12.75" customHeight="1" x14ac:dyDescent="0.2">
      <c r="A25220" s="215" t="s">
        <v>18796</v>
      </c>
      <c r="B25220" s="215" t="s">
        <v>91</v>
      </c>
      <c r="C25220" s="24"/>
    </row>
    <row r="25221" spans="1:3" ht="12.75" customHeight="1" x14ac:dyDescent="0.2">
      <c r="A25221" s="215" t="s">
        <v>18800</v>
      </c>
      <c r="B25221" s="215" t="s">
        <v>256</v>
      </c>
      <c r="C25221" s="24"/>
    </row>
    <row r="25222" spans="1:3" ht="12.75" customHeight="1" x14ac:dyDescent="0.2">
      <c r="A25222" s="215" t="s">
        <v>18801</v>
      </c>
      <c r="B25222" s="215" t="s">
        <v>256</v>
      </c>
      <c r="C25222" s="24"/>
    </row>
    <row r="25223" spans="1:3" ht="12.75" customHeight="1" x14ac:dyDescent="0.2">
      <c r="A25223" s="185" t="s">
        <v>26463</v>
      </c>
      <c r="B25223" s="185" t="s">
        <v>256</v>
      </c>
      <c r="C25223" s="24"/>
    </row>
    <row r="25224" spans="1:3" ht="12.75" customHeight="1" x14ac:dyDescent="0.2">
      <c r="A25224" s="185" t="s">
        <v>26463</v>
      </c>
      <c r="B25224" s="185" t="s">
        <v>256</v>
      </c>
      <c r="C25224" s="24"/>
    </row>
    <row r="25225" spans="1:3" ht="12.75" customHeight="1" x14ac:dyDescent="0.2">
      <c r="A25225" s="215" t="s">
        <v>18805</v>
      </c>
      <c r="B25225" s="215" t="s">
        <v>256</v>
      </c>
      <c r="C25225" s="24"/>
    </row>
    <row r="25226" spans="1:3" ht="12.75" customHeight="1" x14ac:dyDescent="0.2">
      <c r="A25226" s="215" t="s">
        <v>18806</v>
      </c>
      <c r="B25226" s="215" t="s">
        <v>256</v>
      </c>
      <c r="C25226" s="24"/>
    </row>
    <row r="25227" spans="1:3" ht="12.75" customHeight="1" x14ac:dyDescent="0.2">
      <c r="A25227" s="215" t="s">
        <v>18802</v>
      </c>
      <c r="B25227" s="215" t="s">
        <v>256</v>
      </c>
      <c r="C25227" s="24"/>
    </row>
    <row r="25228" spans="1:3" ht="12.75" customHeight="1" x14ac:dyDescent="0.2">
      <c r="A25228" s="215" t="s">
        <v>18803</v>
      </c>
      <c r="B25228" s="215" t="s">
        <v>256</v>
      </c>
      <c r="C25228" s="24"/>
    </row>
    <row r="25229" spans="1:3" ht="12.75" customHeight="1" x14ac:dyDescent="0.2">
      <c r="A25229" s="215" t="s">
        <v>18804</v>
      </c>
      <c r="B25229" s="215" t="s">
        <v>256</v>
      </c>
      <c r="C25229" s="24"/>
    </row>
    <row r="25230" spans="1:3" ht="12.75" customHeight="1" x14ac:dyDescent="0.2">
      <c r="A25230" s="269" t="s">
        <v>26287</v>
      </c>
      <c r="B25230" s="269" t="s">
        <v>256</v>
      </c>
      <c r="C25230" s="24"/>
    </row>
    <row r="25231" spans="1:3" ht="12.75" customHeight="1" x14ac:dyDescent="0.2">
      <c r="A25231" s="215" t="s">
        <v>24996</v>
      </c>
      <c r="B25231" s="215" t="s">
        <v>136</v>
      </c>
      <c r="C25231" s="24"/>
    </row>
    <row r="25232" spans="1:3" ht="12.75" customHeight="1" x14ac:dyDescent="0.2">
      <c r="A25232" s="215" t="s">
        <v>24997</v>
      </c>
      <c r="B25232" s="215" t="s">
        <v>136</v>
      </c>
      <c r="C25232" s="24"/>
    </row>
    <row r="25233" spans="1:3" ht="12.75" customHeight="1" x14ac:dyDescent="0.2">
      <c r="A25233" s="215" t="s">
        <v>18860</v>
      </c>
      <c r="B25233" s="215" t="s">
        <v>136</v>
      </c>
      <c r="C25233" s="24"/>
    </row>
    <row r="25234" spans="1:3" ht="12.75" customHeight="1" x14ac:dyDescent="0.2">
      <c r="A25234" s="215" t="s">
        <v>24998</v>
      </c>
      <c r="B25234" s="215" t="s">
        <v>136</v>
      </c>
      <c r="C25234" s="24"/>
    </row>
    <row r="25235" spans="1:3" ht="12.75" customHeight="1" x14ac:dyDescent="0.2">
      <c r="A25235" s="215" t="s">
        <v>24999</v>
      </c>
      <c r="B25235" s="215" t="s">
        <v>136</v>
      </c>
      <c r="C25235" s="24"/>
    </row>
    <row r="25236" spans="1:3" ht="12.75" customHeight="1" x14ac:dyDescent="0.2">
      <c r="A25236" s="215" t="s">
        <v>26288</v>
      </c>
      <c r="B25236" s="215" t="s">
        <v>136</v>
      </c>
      <c r="C25236" s="24"/>
    </row>
    <row r="25237" spans="1:3" ht="12.75" customHeight="1" x14ac:dyDescent="0.2">
      <c r="A25237" s="215" t="s">
        <v>25000</v>
      </c>
      <c r="B25237" s="215" t="s">
        <v>136</v>
      </c>
      <c r="C25237" s="24"/>
    </row>
    <row r="25238" spans="1:3" ht="12.75" customHeight="1" x14ac:dyDescent="0.2">
      <c r="A25238" s="215" t="s">
        <v>25001</v>
      </c>
      <c r="B25238" s="215" t="s">
        <v>136</v>
      </c>
      <c r="C25238" s="24"/>
    </row>
    <row r="25239" spans="1:3" ht="12.75" customHeight="1" x14ac:dyDescent="0.2">
      <c r="A25239" s="215" t="s">
        <v>25002</v>
      </c>
      <c r="B25239" s="215" t="s">
        <v>136</v>
      </c>
      <c r="C25239" s="24"/>
    </row>
    <row r="25240" spans="1:3" ht="12.75" customHeight="1" x14ac:dyDescent="0.2">
      <c r="A25240" s="215" t="s">
        <v>18807</v>
      </c>
      <c r="B25240" s="215" t="s">
        <v>136</v>
      </c>
      <c r="C25240" s="24"/>
    </row>
    <row r="25241" spans="1:3" ht="12.75" customHeight="1" x14ac:dyDescent="0.2">
      <c r="A25241" s="215" t="s">
        <v>25003</v>
      </c>
      <c r="B25241" s="215" t="s">
        <v>136</v>
      </c>
      <c r="C25241" s="24"/>
    </row>
    <row r="25242" spans="1:3" ht="12.75" customHeight="1" x14ac:dyDescent="0.2">
      <c r="A25242" s="215" t="s">
        <v>25004</v>
      </c>
      <c r="B25242" s="215" t="s">
        <v>136</v>
      </c>
      <c r="C25242" s="24"/>
    </row>
    <row r="25243" spans="1:3" ht="12.75" customHeight="1" x14ac:dyDescent="0.2">
      <c r="A25243" s="215" t="s">
        <v>18861</v>
      </c>
      <c r="B25243" s="215" t="s">
        <v>136</v>
      </c>
      <c r="C25243" s="24"/>
    </row>
    <row r="25244" spans="1:3" ht="12.75" customHeight="1" x14ac:dyDescent="0.2">
      <c r="A25244" s="215" t="s">
        <v>18808</v>
      </c>
      <c r="B25244" s="215" t="s">
        <v>136</v>
      </c>
      <c r="C25244" s="24"/>
    </row>
    <row r="25245" spans="1:3" ht="12.75" customHeight="1" x14ac:dyDescent="0.2">
      <c r="A25245" s="215" t="s">
        <v>25005</v>
      </c>
      <c r="B25245" s="215" t="s">
        <v>136</v>
      </c>
      <c r="C25245" s="24"/>
    </row>
    <row r="25246" spans="1:3" ht="12.75" customHeight="1" x14ac:dyDescent="0.2">
      <c r="A25246" s="215" t="s">
        <v>25006</v>
      </c>
      <c r="B25246" s="215" t="s">
        <v>136</v>
      </c>
      <c r="C25246" s="24"/>
    </row>
    <row r="25247" spans="1:3" ht="12.75" customHeight="1" x14ac:dyDescent="0.2">
      <c r="A25247" s="215" t="s">
        <v>18809</v>
      </c>
      <c r="B25247" s="215" t="s">
        <v>136</v>
      </c>
      <c r="C25247" s="24"/>
    </row>
    <row r="25248" spans="1:3" ht="12.75" customHeight="1" x14ac:dyDescent="0.2">
      <c r="A25248" s="215" t="s">
        <v>25007</v>
      </c>
      <c r="B25248" s="215" t="s">
        <v>136</v>
      </c>
      <c r="C25248" s="24"/>
    </row>
    <row r="25249" spans="1:3" ht="12.75" customHeight="1" x14ac:dyDescent="0.2">
      <c r="A25249" s="215" t="s">
        <v>18810</v>
      </c>
      <c r="B25249" s="215" t="s">
        <v>136</v>
      </c>
      <c r="C25249" s="24"/>
    </row>
    <row r="25250" spans="1:3" ht="12.75" customHeight="1" x14ac:dyDescent="0.2">
      <c r="A25250" s="215" t="s">
        <v>18811</v>
      </c>
      <c r="B25250" s="215" t="s">
        <v>136</v>
      </c>
      <c r="C25250" s="24"/>
    </row>
    <row r="25251" spans="1:3" ht="12.75" customHeight="1" x14ac:dyDescent="0.2">
      <c r="A25251" s="215" t="s">
        <v>18862</v>
      </c>
      <c r="B25251" s="215" t="s">
        <v>136</v>
      </c>
      <c r="C25251" s="24"/>
    </row>
    <row r="25252" spans="1:3" ht="12.75" customHeight="1" x14ac:dyDescent="0.2">
      <c r="A25252" s="215" t="s">
        <v>25008</v>
      </c>
      <c r="B25252" s="215" t="s">
        <v>136</v>
      </c>
      <c r="C25252" s="24"/>
    </row>
    <row r="25253" spans="1:3" ht="12.75" customHeight="1" x14ac:dyDescent="0.2">
      <c r="A25253" s="215" t="s">
        <v>25009</v>
      </c>
      <c r="B25253" s="215" t="s">
        <v>136</v>
      </c>
      <c r="C25253" s="24"/>
    </row>
    <row r="25254" spans="1:3" ht="12.75" customHeight="1" x14ac:dyDescent="0.2">
      <c r="A25254" s="215" t="s">
        <v>18812</v>
      </c>
      <c r="B25254" s="215" t="s">
        <v>136</v>
      </c>
      <c r="C25254" s="24"/>
    </row>
    <row r="25255" spans="1:3" ht="12.75" customHeight="1" x14ac:dyDescent="0.2">
      <c r="A25255" s="215" t="s">
        <v>25010</v>
      </c>
      <c r="B25255" s="215" t="s">
        <v>136</v>
      </c>
      <c r="C25255" s="24"/>
    </row>
    <row r="25256" spans="1:3" ht="12.75" customHeight="1" x14ac:dyDescent="0.2">
      <c r="A25256" s="215" t="s">
        <v>25011</v>
      </c>
      <c r="B25256" s="215" t="s">
        <v>136</v>
      </c>
      <c r="C25256" s="24"/>
    </row>
    <row r="25257" spans="1:3" ht="12.75" customHeight="1" x14ac:dyDescent="0.2">
      <c r="A25257" s="215" t="s">
        <v>25012</v>
      </c>
      <c r="B25257" s="215" t="s">
        <v>136</v>
      </c>
      <c r="C25257" s="24"/>
    </row>
    <row r="25258" spans="1:3" ht="12.75" customHeight="1" x14ac:dyDescent="0.2">
      <c r="A25258" s="215" t="s">
        <v>18813</v>
      </c>
      <c r="B25258" s="215" t="s">
        <v>136</v>
      </c>
      <c r="C25258" s="24"/>
    </row>
    <row r="25259" spans="1:3" ht="12.75" customHeight="1" x14ac:dyDescent="0.2">
      <c r="A25259" s="215" t="s">
        <v>25013</v>
      </c>
      <c r="B25259" s="215" t="s">
        <v>136</v>
      </c>
      <c r="C25259" s="24"/>
    </row>
    <row r="25260" spans="1:3" ht="12.75" customHeight="1" x14ac:dyDescent="0.2">
      <c r="A25260" s="215" t="s">
        <v>25014</v>
      </c>
      <c r="B25260" s="215" t="s">
        <v>136</v>
      </c>
      <c r="C25260" s="24"/>
    </row>
    <row r="25261" spans="1:3" ht="12.75" customHeight="1" x14ac:dyDescent="0.2">
      <c r="A25261" s="215" t="s">
        <v>18814</v>
      </c>
      <c r="B25261" s="215" t="s">
        <v>136</v>
      </c>
      <c r="C25261" s="24"/>
    </row>
    <row r="25262" spans="1:3" ht="12.75" customHeight="1" x14ac:dyDescent="0.2">
      <c r="A25262" s="215" t="s">
        <v>18815</v>
      </c>
      <c r="B25262" s="215" t="s">
        <v>136</v>
      </c>
      <c r="C25262" s="24"/>
    </row>
    <row r="25263" spans="1:3" ht="12.75" customHeight="1" x14ac:dyDescent="0.2">
      <c r="A25263" s="215" t="s">
        <v>25015</v>
      </c>
      <c r="B25263" s="215" t="s">
        <v>136</v>
      </c>
      <c r="C25263" s="24"/>
    </row>
    <row r="25264" spans="1:3" ht="12.75" customHeight="1" x14ac:dyDescent="0.2">
      <c r="A25264" s="215" t="s">
        <v>25016</v>
      </c>
      <c r="B25264" s="215" t="s">
        <v>136</v>
      </c>
      <c r="C25264" s="24"/>
    </row>
    <row r="25265" spans="1:3" ht="12.75" customHeight="1" x14ac:dyDescent="0.2">
      <c r="A25265" s="215" t="s">
        <v>25017</v>
      </c>
      <c r="B25265" s="215" t="s">
        <v>136</v>
      </c>
      <c r="C25265" s="24"/>
    </row>
    <row r="25266" spans="1:3" ht="12.75" customHeight="1" x14ac:dyDescent="0.2">
      <c r="A25266" s="215" t="s">
        <v>26289</v>
      </c>
      <c r="B25266" s="215" t="s">
        <v>136</v>
      </c>
      <c r="C25266" s="24"/>
    </row>
    <row r="25267" spans="1:3" ht="12.75" customHeight="1" x14ac:dyDescent="0.2">
      <c r="A25267" s="215" t="s">
        <v>18863</v>
      </c>
      <c r="B25267" s="215" t="s">
        <v>136</v>
      </c>
      <c r="C25267" s="24"/>
    </row>
    <row r="25268" spans="1:3" ht="12.75" customHeight="1" x14ac:dyDescent="0.2">
      <c r="A25268" s="215" t="s">
        <v>25018</v>
      </c>
      <c r="B25268" s="215" t="s">
        <v>136</v>
      </c>
      <c r="C25268" s="24"/>
    </row>
    <row r="25269" spans="1:3" ht="12.75" customHeight="1" x14ac:dyDescent="0.2">
      <c r="A25269" s="215" t="s">
        <v>25019</v>
      </c>
      <c r="B25269" s="215" t="s">
        <v>136</v>
      </c>
      <c r="C25269" s="24"/>
    </row>
    <row r="25270" spans="1:3" ht="12.75" customHeight="1" x14ac:dyDescent="0.2">
      <c r="A25270" s="215" t="s">
        <v>18816</v>
      </c>
      <c r="B25270" s="215" t="s">
        <v>136</v>
      </c>
      <c r="C25270" s="24"/>
    </row>
    <row r="25271" spans="1:3" ht="12.75" customHeight="1" x14ac:dyDescent="0.2">
      <c r="A25271" s="215" t="s">
        <v>25020</v>
      </c>
      <c r="B25271" s="215" t="s">
        <v>136</v>
      </c>
      <c r="C25271" s="24"/>
    </row>
    <row r="25272" spans="1:3" ht="12.75" customHeight="1" x14ac:dyDescent="0.2">
      <c r="A25272" s="215" t="s">
        <v>18817</v>
      </c>
      <c r="B25272" s="215" t="s">
        <v>136</v>
      </c>
      <c r="C25272" s="24"/>
    </row>
    <row r="25273" spans="1:3" ht="12.75" customHeight="1" x14ac:dyDescent="0.2">
      <c r="A25273" s="215" t="s">
        <v>25021</v>
      </c>
      <c r="B25273" s="215" t="s">
        <v>136</v>
      </c>
      <c r="C25273" s="24"/>
    </row>
    <row r="25274" spans="1:3" ht="12.75" customHeight="1" x14ac:dyDescent="0.2">
      <c r="A25274" s="215" t="s">
        <v>18864</v>
      </c>
      <c r="B25274" s="215" t="s">
        <v>136</v>
      </c>
      <c r="C25274" s="24"/>
    </row>
    <row r="25275" spans="1:3" ht="12.75" customHeight="1" x14ac:dyDescent="0.2">
      <c r="A25275" s="215" t="s">
        <v>18865</v>
      </c>
      <c r="B25275" s="215" t="s">
        <v>136</v>
      </c>
      <c r="C25275" s="24"/>
    </row>
    <row r="25276" spans="1:3" ht="12.75" customHeight="1" x14ac:dyDescent="0.2">
      <c r="A25276" s="215" t="s">
        <v>3052</v>
      </c>
      <c r="B25276" s="215" t="s">
        <v>136</v>
      </c>
      <c r="C25276" s="24"/>
    </row>
    <row r="25277" spans="1:3" ht="12.75" customHeight="1" x14ac:dyDescent="0.2">
      <c r="A25277" s="215" t="s">
        <v>18818</v>
      </c>
      <c r="B25277" s="215" t="s">
        <v>136</v>
      </c>
      <c r="C25277" s="24"/>
    </row>
    <row r="25278" spans="1:3" ht="12.75" customHeight="1" x14ac:dyDescent="0.2">
      <c r="A25278" s="215" t="s">
        <v>18819</v>
      </c>
      <c r="B25278" s="215" t="s">
        <v>136</v>
      </c>
      <c r="C25278" s="24"/>
    </row>
    <row r="25279" spans="1:3" ht="12.75" customHeight="1" x14ac:dyDescent="0.2">
      <c r="A25279" s="215" t="s">
        <v>18820</v>
      </c>
      <c r="B25279" s="215" t="s">
        <v>136</v>
      </c>
      <c r="C25279" s="24"/>
    </row>
    <row r="25280" spans="1:3" ht="12.75" customHeight="1" x14ac:dyDescent="0.2">
      <c r="A25280" s="185" t="s">
        <v>26792</v>
      </c>
      <c r="B25280" s="185" t="s">
        <v>136</v>
      </c>
      <c r="C25280" s="24"/>
    </row>
    <row r="25281" spans="1:3" ht="12.75" customHeight="1" x14ac:dyDescent="0.2">
      <c r="A25281" s="185" t="s">
        <v>26793</v>
      </c>
      <c r="B25281" s="185" t="s">
        <v>136</v>
      </c>
      <c r="C25281" s="24"/>
    </row>
    <row r="25282" spans="1:3" ht="12.75" customHeight="1" x14ac:dyDescent="0.2">
      <c r="A25282" s="215" t="s">
        <v>25022</v>
      </c>
      <c r="B25282" s="215" t="s">
        <v>136</v>
      </c>
      <c r="C25282" s="24"/>
    </row>
    <row r="25283" spans="1:3" ht="12.75" customHeight="1" x14ac:dyDescent="0.2">
      <c r="A25283" s="215" t="s">
        <v>25023</v>
      </c>
      <c r="B25283" s="215" t="s">
        <v>136</v>
      </c>
      <c r="C25283" s="24"/>
    </row>
    <row r="25284" spans="1:3" ht="12.75" customHeight="1" x14ac:dyDescent="0.2">
      <c r="A25284" s="215" t="s">
        <v>18821</v>
      </c>
      <c r="B25284" s="215" t="s">
        <v>136</v>
      </c>
      <c r="C25284" s="24"/>
    </row>
    <row r="25285" spans="1:3" ht="12.75" customHeight="1" x14ac:dyDescent="0.2">
      <c r="A25285" s="215" t="s">
        <v>18822</v>
      </c>
      <c r="B25285" s="215" t="s">
        <v>136</v>
      </c>
      <c r="C25285" s="24"/>
    </row>
    <row r="25286" spans="1:3" ht="12.75" customHeight="1" x14ac:dyDescent="0.2">
      <c r="A25286" s="215" t="s">
        <v>18823</v>
      </c>
      <c r="B25286" s="215" t="s">
        <v>136</v>
      </c>
      <c r="C25286" s="24"/>
    </row>
    <row r="25287" spans="1:3" ht="12.75" customHeight="1" x14ac:dyDescent="0.2">
      <c r="A25287" s="215" t="s">
        <v>3053</v>
      </c>
      <c r="B25287" s="215" t="s">
        <v>136</v>
      </c>
      <c r="C25287" s="24"/>
    </row>
    <row r="25288" spans="1:3" ht="12.75" customHeight="1" x14ac:dyDescent="0.2">
      <c r="A25288" s="215" t="s">
        <v>18824</v>
      </c>
      <c r="B25288" s="215" t="s">
        <v>136</v>
      </c>
      <c r="C25288" s="24"/>
    </row>
    <row r="25289" spans="1:3" ht="12.75" customHeight="1" x14ac:dyDescent="0.2">
      <c r="A25289" s="215" t="s">
        <v>25024</v>
      </c>
      <c r="B25289" s="215" t="s">
        <v>136</v>
      </c>
      <c r="C25289" s="24"/>
    </row>
    <row r="25290" spans="1:3" ht="12.75" customHeight="1" x14ac:dyDescent="0.2">
      <c r="A25290" s="215" t="s">
        <v>25025</v>
      </c>
      <c r="B25290" s="215" t="s">
        <v>136</v>
      </c>
      <c r="C25290" s="24"/>
    </row>
    <row r="25291" spans="1:3" ht="12.75" customHeight="1" x14ac:dyDescent="0.2">
      <c r="A25291" s="215" t="s">
        <v>25026</v>
      </c>
      <c r="B25291" s="215" t="s">
        <v>136</v>
      </c>
      <c r="C25291" s="24"/>
    </row>
    <row r="25292" spans="1:3" ht="12.75" customHeight="1" x14ac:dyDescent="0.2">
      <c r="A25292" s="215" t="s">
        <v>18825</v>
      </c>
      <c r="B25292" s="215" t="s">
        <v>136</v>
      </c>
      <c r="C25292" s="24"/>
    </row>
    <row r="25293" spans="1:3" ht="12.75" customHeight="1" x14ac:dyDescent="0.2">
      <c r="A25293" s="215" t="s">
        <v>18826</v>
      </c>
      <c r="B25293" s="215" t="s">
        <v>136</v>
      </c>
      <c r="C25293" s="24"/>
    </row>
    <row r="25294" spans="1:3" ht="12.75" customHeight="1" x14ac:dyDescent="0.2">
      <c r="A25294" s="215" t="s">
        <v>18827</v>
      </c>
      <c r="B25294" s="215" t="s">
        <v>136</v>
      </c>
      <c r="C25294" s="24"/>
    </row>
    <row r="25295" spans="1:3" ht="12.75" customHeight="1" x14ac:dyDescent="0.2">
      <c r="A25295" s="215" t="s">
        <v>3054</v>
      </c>
      <c r="B25295" s="215" t="s">
        <v>136</v>
      </c>
      <c r="C25295" s="24"/>
    </row>
    <row r="25296" spans="1:3" ht="12.75" customHeight="1" x14ac:dyDescent="0.2">
      <c r="A25296" s="215" t="s">
        <v>18828</v>
      </c>
      <c r="B25296" s="215" t="s">
        <v>136</v>
      </c>
      <c r="C25296" s="24"/>
    </row>
    <row r="25297" spans="1:3" ht="12.75" customHeight="1" x14ac:dyDescent="0.2">
      <c r="A25297" s="215" t="s">
        <v>18866</v>
      </c>
      <c r="B25297" s="215" t="s">
        <v>136</v>
      </c>
      <c r="C25297" s="24"/>
    </row>
    <row r="25298" spans="1:3" ht="12.75" customHeight="1" x14ac:dyDescent="0.2">
      <c r="A25298" s="215" t="s">
        <v>3055</v>
      </c>
      <c r="B25298" s="215" t="s">
        <v>136</v>
      </c>
      <c r="C25298" s="24"/>
    </row>
    <row r="25299" spans="1:3" ht="12.75" customHeight="1" x14ac:dyDescent="0.2">
      <c r="A25299" s="215" t="s">
        <v>18829</v>
      </c>
      <c r="B25299" s="215" t="s">
        <v>136</v>
      </c>
      <c r="C25299" s="24"/>
    </row>
    <row r="25300" spans="1:3" ht="12.75" customHeight="1" x14ac:dyDescent="0.2">
      <c r="A25300" s="215" t="s">
        <v>18830</v>
      </c>
      <c r="B25300" s="215" t="s">
        <v>136</v>
      </c>
      <c r="C25300" s="24"/>
    </row>
    <row r="25301" spans="1:3" ht="12.75" customHeight="1" x14ac:dyDescent="0.2">
      <c r="A25301" s="215" t="s">
        <v>18831</v>
      </c>
      <c r="B25301" s="215" t="s">
        <v>136</v>
      </c>
      <c r="C25301" s="24"/>
    </row>
    <row r="25302" spans="1:3" ht="12.75" customHeight="1" x14ac:dyDescent="0.2">
      <c r="A25302" s="215" t="s">
        <v>18832</v>
      </c>
      <c r="B25302" s="215" t="s">
        <v>136</v>
      </c>
      <c r="C25302" s="24"/>
    </row>
    <row r="25303" spans="1:3" ht="12.75" customHeight="1" x14ac:dyDescent="0.2">
      <c r="A25303" s="215" t="s">
        <v>18833</v>
      </c>
      <c r="B25303" s="215" t="s">
        <v>136</v>
      </c>
      <c r="C25303" s="24"/>
    </row>
    <row r="25304" spans="1:3" ht="12.75" customHeight="1" x14ac:dyDescent="0.2">
      <c r="A25304" s="215" t="s">
        <v>18834</v>
      </c>
      <c r="B25304" s="215" t="s">
        <v>136</v>
      </c>
      <c r="C25304" s="24"/>
    </row>
    <row r="25305" spans="1:3" ht="12.75" customHeight="1" x14ac:dyDescent="0.2">
      <c r="A25305" s="215" t="s">
        <v>26290</v>
      </c>
      <c r="B25305" s="215" t="s">
        <v>136</v>
      </c>
      <c r="C25305" s="24"/>
    </row>
    <row r="25306" spans="1:3" ht="12.75" customHeight="1" x14ac:dyDescent="0.2">
      <c r="A25306" s="215" t="s">
        <v>26291</v>
      </c>
      <c r="B25306" s="215" t="s">
        <v>136</v>
      </c>
      <c r="C25306" s="24"/>
    </row>
    <row r="25307" spans="1:3" ht="12.75" customHeight="1" x14ac:dyDescent="0.2">
      <c r="A25307" s="215" t="s">
        <v>18835</v>
      </c>
      <c r="B25307" s="215" t="s">
        <v>136</v>
      </c>
      <c r="C25307" s="24"/>
    </row>
    <row r="25308" spans="1:3" ht="12.75" customHeight="1" x14ac:dyDescent="0.2">
      <c r="A25308" s="215" t="s">
        <v>3056</v>
      </c>
      <c r="B25308" s="215" t="s">
        <v>136</v>
      </c>
      <c r="C25308" s="24"/>
    </row>
    <row r="25309" spans="1:3" ht="12.75" customHeight="1" x14ac:dyDescent="0.2">
      <c r="A25309" s="215" t="s">
        <v>18836</v>
      </c>
      <c r="B25309" s="215" t="s">
        <v>136</v>
      </c>
      <c r="C25309" s="24"/>
    </row>
    <row r="25310" spans="1:3" ht="12.75" customHeight="1" x14ac:dyDescent="0.2">
      <c r="A25310" s="215" t="s">
        <v>25027</v>
      </c>
      <c r="B25310" s="215" t="s">
        <v>136</v>
      </c>
      <c r="C25310" s="24"/>
    </row>
    <row r="25311" spans="1:3" ht="12.75" customHeight="1" x14ac:dyDescent="0.2">
      <c r="A25311" s="215" t="s">
        <v>18837</v>
      </c>
      <c r="B25311" s="215" t="s">
        <v>136</v>
      </c>
      <c r="C25311" s="24"/>
    </row>
    <row r="25312" spans="1:3" ht="12.75" customHeight="1" x14ac:dyDescent="0.2">
      <c r="A25312" s="215" t="s">
        <v>25028</v>
      </c>
      <c r="B25312" s="215" t="s">
        <v>136</v>
      </c>
      <c r="C25312" s="24"/>
    </row>
    <row r="25313" spans="1:3" ht="12.75" customHeight="1" x14ac:dyDescent="0.2">
      <c r="A25313" s="215" t="s">
        <v>18838</v>
      </c>
      <c r="B25313" s="215" t="s">
        <v>136</v>
      </c>
      <c r="C25313" s="24"/>
    </row>
    <row r="25314" spans="1:3" ht="12.75" customHeight="1" x14ac:dyDescent="0.2">
      <c r="A25314" s="215" t="s">
        <v>18839</v>
      </c>
      <c r="B25314" s="215" t="s">
        <v>136</v>
      </c>
      <c r="C25314" s="24"/>
    </row>
    <row r="25315" spans="1:3" ht="12.75" customHeight="1" x14ac:dyDescent="0.2">
      <c r="A25315" s="215" t="s">
        <v>3057</v>
      </c>
      <c r="B25315" s="215" t="s">
        <v>136</v>
      </c>
      <c r="C25315" s="24"/>
    </row>
    <row r="25316" spans="1:3" ht="12.75" customHeight="1" x14ac:dyDescent="0.2">
      <c r="A25316" s="215" t="s">
        <v>18840</v>
      </c>
      <c r="B25316" s="215" t="s">
        <v>136</v>
      </c>
      <c r="C25316" s="24"/>
    </row>
    <row r="25317" spans="1:3" ht="12.75" customHeight="1" x14ac:dyDescent="0.2">
      <c r="A25317" s="215" t="s">
        <v>25029</v>
      </c>
      <c r="B25317" s="215" t="s">
        <v>136</v>
      </c>
      <c r="C25317" s="24"/>
    </row>
    <row r="25318" spans="1:3" ht="12.75" customHeight="1" x14ac:dyDescent="0.2">
      <c r="A25318" s="215" t="s">
        <v>25030</v>
      </c>
      <c r="B25318" s="215" t="s">
        <v>136</v>
      </c>
      <c r="C25318" s="24"/>
    </row>
    <row r="25319" spans="1:3" ht="12.75" customHeight="1" x14ac:dyDescent="0.2">
      <c r="A25319" s="215" t="s">
        <v>25031</v>
      </c>
      <c r="B25319" s="215" t="s">
        <v>136</v>
      </c>
      <c r="C25319" s="24"/>
    </row>
    <row r="25320" spans="1:3" ht="12.75" customHeight="1" x14ac:dyDescent="0.2">
      <c r="A25320" s="215" t="s">
        <v>25032</v>
      </c>
      <c r="B25320" s="215" t="s">
        <v>136</v>
      </c>
      <c r="C25320" s="24"/>
    </row>
    <row r="25321" spans="1:3" ht="12.75" customHeight="1" x14ac:dyDescent="0.2">
      <c r="A25321" s="215" t="s">
        <v>25033</v>
      </c>
      <c r="B25321" s="215" t="s">
        <v>136</v>
      </c>
      <c r="C25321" s="24"/>
    </row>
    <row r="25322" spans="1:3" ht="12.75" customHeight="1" x14ac:dyDescent="0.2">
      <c r="A25322" s="215" t="s">
        <v>18841</v>
      </c>
      <c r="B25322" s="215" t="s">
        <v>136</v>
      </c>
      <c r="C25322" s="24"/>
    </row>
    <row r="25323" spans="1:3" ht="12.75" customHeight="1" x14ac:dyDescent="0.2">
      <c r="A25323" s="215" t="s">
        <v>18842</v>
      </c>
      <c r="B25323" s="215" t="s">
        <v>136</v>
      </c>
      <c r="C25323" s="24"/>
    </row>
    <row r="25324" spans="1:3" ht="12.75" customHeight="1" x14ac:dyDescent="0.2">
      <c r="A25324" s="215" t="s">
        <v>18843</v>
      </c>
      <c r="B25324" s="215" t="s">
        <v>136</v>
      </c>
      <c r="C25324" s="24"/>
    </row>
    <row r="25325" spans="1:3" ht="12.75" customHeight="1" x14ac:dyDescent="0.2">
      <c r="A25325" s="215" t="s">
        <v>18844</v>
      </c>
      <c r="B25325" s="215" t="s">
        <v>136</v>
      </c>
      <c r="C25325" s="24"/>
    </row>
    <row r="25326" spans="1:3" ht="12.75" customHeight="1" x14ac:dyDescent="0.2">
      <c r="A25326" s="215" t="s">
        <v>18845</v>
      </c>
      <c r="B25326" s="215" t="s">
        <v>136</v>
      </c>
      <c r="C25326" s="24"/>
    </row>
    <row r="25327" spans="1:3" ht="12.75" customHeight="1" x14ac:dyDescent="0.2">
      <c r="A25327" s="215" t="s">
        <v>18846</v>
      </c>
      <c r="B25327" s="215" t="s">
        <v>136</v>
      </c>
      <c r="C25327" s="24"/>
    </row>
    <row r="25328" spans="1:3" ht="12.75" customHeight="1" x14ac:dyDescent="0.2">
      <c r="A25328" s="215" t="s">
        <v>3058</v>
      </c>
      <c r="B25328" s="215" t="s">
        <v>136</v>
      </c>
      <c r="C25328" s="24"/>
    </row>
    <row r="25329" spans="1:3" ht="12.75" customHeight="1" x14ac:dyDescent="0.2">
      <c r="A25329" s="215" t="s">
        <v>18847</v>
      </c>
      <c r="B25329" s="215" t="s">
        <v>136</v>
      </c>
      <c r="C25329" s="24"/>
    </row>
    <row r="25330" spans="1:3" ht="12.75" customHeight="1" x14ac:dyDescent="0.2">
      <c r="A25330" s="215" t="s">
        <v>25034</v>
      </c>
      <c r="B25330" s="215" t="s">
        <v>136</v>
      </c>
      <c r="C25330" s="24"/>
    </row>
    <row r="25331" spans="1:3" ht="12.75" customHeight="1" x14ac:dyDescent="0.2">
      <c r="A25331" s="215" t="s">
        <v>25035</v>
      </c>
      <c r="B25331" s="215" t="s">
        <v>136</v>
      </c>
      <c r="C25331" s="24"/>
    </row>
    <row r="25332" spans="1:3" ht="12.75" customHeight="1" x14ac:dyDescent="0.2">
      <c r="A25332" s="185" t="s">
        <v>26857</v>
      </c>
      <c r="B25332" s="185" t="s">
        <v>136</v>
      </c>
      <c r="C25332" s="24"/>
    </row>
    <row r="25333" spans="1:3" ht="12.75" customHeight="1" x14ac:dyDescent="0.2">
      <c r="A25333" s="215" t="s">
        <v>18848</v>
      </c>
      <c r="B25333" s="215" t="s">
        <v>136</v>
      </c>
      <c r="C25333" s="24"/>
    </row>
    <row r="25334" spans="1:3" ht="12.75" customHeight="1" x14ac:dyDescent="0.2">
      <c r="A25334" s="215" t="s">
        <v>18849</v>
      </c>
      <c r="B25334" s="215" t="s">
        <v>136</v>
      </c>
      <c r="C25334" s="24"/>
    </row>
    <row r="25335" spans="1:3" ht="12.75" customHeight="1" x14ac:dyDescent="0.2">
      <c r="A25335" s="215" t="s">
        <v>136</v>
      </c>
      <c r="B25335" s="215" t="s">
        <v>136</v>
      </c>
      <c r="C25335" s="24"/>
    </row>
    <row r="25336" spans="1:3" ht="12.75" customHeight="1" x14ac:dyDescent="0.2">
      <c r="A25336" s="215" t="s">
        <v>18850</v>
      </c>
      <c r="B25336" s="215" t="s">
        <v>136</v>
      </c>
      <c r="C25336" s="24"/>
    </row>
    <row r="25337" spans="1:3" ht="12.75" customHeight="1" x14ac:dyDescent="0.2">
      <c r="A25337" s="215" t="s">
        <v>26292</v>
      </c>
      <c r="B25337" s="215" t="s">
        <v>136</v>
      </c>
      <c r="C25337" s="24"/>
    </row>
    <row r="25338" spans="1:3" ht="12.75" customHeight="1" x14ac:dyDescent="0.2">
      <c r="A25338" s="215" t="s">
        <v>18851</v>
      </c>
      <c r="B25338" s="215" t="s">
        <v>136</v>
      </c>
      <c r="C25338" s="24"/>
    </row>
    <row r="25339" spans="1:3" ht="12.75" customHeight="1" x14ac:dyDescent="0.2">
      <c r="A25339" s="215" t="s">
        <v>18852</v>
      </c>
      <c r="B25339" s="215" t="s">
        <v>136</v>
      </c>
      <c r="C25339" s="24"/>
    </row>
    <row r="25340" spans="1:3" ht="12.75" customHeight="1" x14ac:dyDescent="0.2">
      <c r="A25340" s="215" t="s">
        <v>18853</v>
      </c>
      <c r="B25340" s="215" t="s">
        <v>136</v>
      </c>
      <c r="C25340" s="24"/>
    </row>
    <row r="25341" spans="1:3" ht="12.75" customHeight="1" x14ac:dyDescent="0.2">
      <c r="A25341" s="215" t="s">
        <v>25036</v>
      </c>
      <c r="B25341" s="215" t="s">
        <v>136</v>
      </c>
      <c r="C25341" s="24"/>
    </row>
    <row r="25342" spans="1:3" ht="12.75" customHeight="1" x14ac:dyDescent="0.2">
      <c r="A25342" s="215" t="s">
        <v>18854</v>
      </c>
      <c r="B25342" s="215" t="s">
        <v>136</v>
      </c>
      <c r="C25342" s="24"/>
    </row>
    <row r="25343" spans="1:3" ht="12.75" customHeight="1" x14ac:dyDescent="0.2">
      <c r="A25343" s="215" t="s">
        <v>18855</v>
      </c>
      <c r="B25343" s="215" t="s">
        <v>136</v>
      </c>
      <c r="C25343" s="24"/>
    </row>
    <row r="25344" spans="1:3" ht="12.75" customHeight="1" x14ac:dyDescent="0.2">
      <c r="A25344" s="215" t="s">
        <v>18856</v>
      </c>
      <c r="B25344" s="215" t="s">
        <v>136</v>
      </c>
      <c r="C25344" s="24"/>
    </row>
    <row r="25345" spans="1:3" ht="12.75" customHeight="1" x14ac:dyDescent="0.2">
      <c r="A25345" s="215" t="s">
        <v>25037</v>
      </c>
      <c r="B25345" s="215" t="s">
        <v>136</v>
      </c>
      <c r="C25345" s="24"/>
    </row>
    <row r="25346" spans="1:3" ht="12.75" customHeight="1" x14ac:dyDescent="0.2">
      <c r="A25346" s="215" t="s">
        <v>25038</v>
      </c>
      <c r="B25346" s="215" t="s">
        <v>136</v>
      </c>
      <c r="C25346" s="24"/>
    </row>
    <row r="25347" spans="1:3" ht="12.75" customHeight="1" x14ac:dyDescent="0.2">
      <c r="A25347" s="215" t="s">
        <v>18857</v>
      </c>
      <c r="B25347" s="215" t="s">
        <v>136</v>
      </c>
      <c r="C25347" s="24"/>
    </row>
    <row r="25348" spans="1:3" ht="12.75" customHeight="1" x14ac:dyDescent="0.2">
      <c r="A25348" s="215" t="s">
        <v>25039</v>
      </c>
      <c r="B25348" s="215" t="s">
        <v>136</v>
      </c>
      <c r="C25348" s="24"/>
    </row>
    <row r="25349" spans="1:3" ht="12.75" customHeight="1" x14ac:dyDescent="0.2">
      <c r="A25349" s="215" t="s">
        <v>18867</v>
      </c>
      <c r="B25349" s="215" t="s">
        <v>136</v>
      </c>
      <c r="C25349" s="24"/>
    </row>
    <row r="25350" spans="1:3" ht="12.75" customHeight="1" x14ac:dyDescent="0.2">
      <c r="A25350" s="215" t="s">
        <v>18868</v>
      </c>
      <c r="B25350" s="215" t="s">
        <v>136</v>
      </c>
      <c r="C25350" s="24"/>
    </row>
    <row r="25351" spans="1:3" ht="12.75" customHeight="1" x14ac:dyDescent="0.2">
      <c r="A25351" s="215" t="s">
        <v>18869</v>
      </c>
      <c r="B25351" s="215" t="s">
        <v>136</v>
      </c>
      <c r="C25351" s="24"/>
    </row>
    <row r="25352" spans="1:3" ht="12.75" customHeight="1" x14ac:dyDescent="0.2">
      <c r="A25352" s="215" t="s">
        <v>26293</v>
      </c>
      <c r="B25352" s="215" t="s">
        <v>136</v>
      </c>
      <c r="C25352" s="24"/>
    </row>
    <row r="25353" spans="1:3" ht="12.75" customHeight="1" x14ac:dyDescent="0.2">
      <c r="A25353" s="215" t="s">
        <v>25040</v>
      </c>
      <c r="B25353" s="215" t="s">
        <v>136</v>
      </c>
      <c r="C25353" s="24"/>
    </row>
    <row r="25354" spans="1:3" ht="12.75" customHeight="1" x14ac:dyDescent="0.2">
      <c r="A25354" s="215" t="s">
        <v>25041</v>
      </c>
      <c r="B25354" s="215" t="s">
        <v>136</v>
      </c>
      <c r="C25354" s="24"/>
    </row>
    <row r="25355" spans="1:3" ht="12.75" customHeight="1" x14ac:dyDescent="0.2">
      <c r="A25355" s="215" t="s">
        <v>18858</v>
      </c>
      <c r="B25355" s="215" t="s">
        <v>136</v>
      </c>
      <c r="C25355" s="24"/>
    </row>
    <row r="25356" spans="1:3" ht="12.75" customHeight="1" x14ac:dyDescent="0.2">
      <c r="A25356" s="215" t="s">
        <v>18859</v>
      </c>
      <c r="B25356" s="215" t="s">
        <v>136</v>
      </c>
      <c r="C25356" s="24"/>
    </row>
    <row r="25357" spans="1:3" ht="12.75" customHeight="1" x14ac:dyDescent="0.2">
      <c r="A25357" s="215" t="s">
        <v>25042</v>
      </c>
      <c r="B25357" s="215" t="s">
        <v>136</v>
      </c>
      <c r="C25357" s="24"/>
    </row>
    <row r="25358" spans="1:3" ht="12.75" customHeight="1" x14ac:dyDescent="0.2">
      <c r="A25358" s="215" t="s">
        <v>18870</v>
      </c>
      <c r="B25358" s="215" t="s">
        <v>136</v>
      </c>
      <c r="C25358" s="24"/>
    </row>
    <row r="25359" spans="1:3" ht="12.75" customHeight="1" x14ac:dyDescent="0.2">
      <c r="A25359" s="215" t="s">
        <v>25043</v>
      </c>
      <c r="B25359" s="215" t="s">
        <v>136</v>
      </c>
      <c r="C25359" s="24"/>
    </row>
    <row r="25360" spans="1:3" ht="12.75" customHeight="1" x14ac:dyDescent="0.2">
      <c r="A25360" s="215" t="s">
        <v>25044</v>
      </c>
      <c r="B25360" s="215" t="s">
        <v>136</v>
      </c>
      <c r="C25360" s="24"/>
    </row>
    <row r="25361" spans="1:3" ht="12.75" customHeight="1" x14ac:dyDescent="0.2">
      <c r="A25361" s="215" t="s">
        <v>18874</v>
      </c>
      <c r="B25361" s="215" t="s">
        <v>691</v>
      </c>
      <c r="C25361" s="24"/>
    </row>
    <row r="25362" spans="1:3" ht="12.75" customHeight="1" x14ac:dyDescent="0.2">
      <c r="A25362" s="215" t="s">
        <v>25045</v>
      </c>
      <c r="B25362" s="215" t="s">
        <v>691</v>
      </c>
      <c r="C25362" s="24"/>
    </row>
    <row r="25363" spans="1:3" ht="12.75" customHeight="1" x14ac:dyDescent="0.2">
      <c r="A25363" s="215" t="s">
        <v>18871</v>
      </c>
      <c r="B25363" s="215" t="s">
        <v>691</v>
      </c>
      <c r="C25363" s="24"/>
    </row>
    <row r="25364" spans="1:3" ht="12.75" customHeight="1" x14ac:dyDescent="0.2">
      <c r="A25364" s="215" t="s">
        <v>18872</v>
      </c>
      <c r="B25364" s="215" t="s">
        <v>691</v>
      </c>
      <c r="C25364" s="24"/>
    </row>
    <row r="25365" spans="1:3" ht="12.75" customHeight="1" x14ac:dyDescent="0.2">
      <c r="A25365" s="215" t="s">
        <v>18875</v>
      </c>
      <c r="B25365" s="215" t="s">
        <v>691</v>
      </c>
      <c r="C25365" s="24"/>
    </row>
    <row r="25366" spans="1:3" ht="12.75" customHeight="1" x14ac:dyDescent="0.2">
      <c r="A25366" s="215" t="s">
        <v>18873</v>
      </c>
      <c r="B25366" s="215" t="s">
        <v>691</v>
      </c>
      <c r="C25366" s="24"/>
    </row>
    <row r="25367" spans="1:3" ht="12.75" customHeight="1" x14ac:dyDescent="0.2">
      <c r="A25367" s="215" t="s">
        <v>25046</v>
      </c>
      <c r="B25367" s="215" t="s">
        <v>3060</v>
      </c>
      <c r="C25367" s="24"/>
    </row>
    <row r="25368" spans="1:3" ht="12.75" customHeight="1" x14ac:dyDescent="0.2">
      <c r="A25368" s="215" t="s">
        <v>3059</v>
      </c>
      <c r="B25368" s="215" t="s">
        <v>3060</v>
      </c>
      <c r="C25368" s="24"/>
    </row>
    <row r="25369" spans="1:3" ht="12.75" customHeight="1" x14ac:dyDescent="0.2">
      <c r="A25369" s="215" t="s">
        <v>18876</v>
      </c>
      <c r="B25369" s="215" t="s">
        <v>3060</v>
      </c>
      <c r="C25369" s="24"/>
    </row>
    <row r="25370" spans="1:3" ht="12.75" customHeight="1" x14ac:dyDescent="0.2">
      <c r="A25370" s="215" t="s">
        <v>18899</v>
      </c>
      <c r="B25370" s="215" t="s">
        <v>3060</v>
      </c>
      <c r="C25370" s="24"/>
    </row>
    <row r="25371" spans="1:3" ht="12.75" customHeight="1" x14ac:dyDescent="0.2">
      <c r="A25371" s="215" t="s">
        <v>18900</v>
      </c>
      <c r="B25371" s="215" t="s">
        <v>3060</v>
      </c>
      <c r="C25371" s="24"/>
    </row>
    <row r="25372" spans="1:3" ht="12.75" customHeight="1" x14ac:dyDescent="0.2">
      <c r="A25372" s="215" t="s">
        <v>18901</v>
      </c>
      <c r="B25372" s="215" t="s">
        <v>3060</v>
      </c>
      <c r="C25372" s="24"/>
    </row>
    <row r="25373" spans="1:3" ht="12.75" customHeight="1" x14ac:dyDescent="0.2">
      <c r="A25373" s="215" t="s">
        <v>25047</v>
      </c>
      <c r="B25373" s="215" t="s">
        <v>3060</v>
      </c>
      <c r="C25373" s="24"/>
    </row>
    <row r="25374" spans="1:3" ht="12.75" customHeight="1" x14ac:dyDescent="0.2">
      <c r="A25374" s="215" t="s">
        <v>18902</v>
      </c>
      <c r="B25374" s="215" t="s">
        <v>3060</v>
      </c>
      <c r="C25374" s="24"/>
    </row>
    <row r="25375" spans="1:3" ht="12.75" customHeight="1" x14ac:dyDescent="0.2">
      <c r="A25375" s="215" t="s">
        <v>25048</v>
      </c>
      <c r="B25375" s="215" t="s">
        <v>3060</v>
      </c>
      <c r="C25375" s="24"/>
    </row>
    <row r="25376" spans="1:3" ht="12.75" customHeight="1" x14ac:dyDescent="0.2">
      <c r="A25376" s="215" t="s">
        <v>25049</v>
      </c>
      <c r="B25376" s="215" t="s">
        <v>3060</v>
      </c>
      <c r="C25376" s="24"/>
    </row>
    <row r="25377" spans="1:3" ht="12.75" customHeight="1" x14ac:dyDescent="0.2">
      <c r="A25377" s="215" t="s">
        <v>25050</v>
      </c>
      <c r="B25377" s="215" t="s">
        <v>3060</v>
      </c>
      <c r="C25377" s="24"/>
    </row>
    <row r="25378" spans="1:3" ht="12.75" customHeight="1" x14ac:dyDescent="0.2">
      <c r="A25378" s="215" t="s">
        <v>18903</v>
      </c>
      <c r="B25378" s="215" t="s">
        <v>3060</v>
      </c>
      <c r="C25378" s="24"/>
    </row>
    <row r="25379" spans="1:3" ht="12.75" customHeight="1" x14ac:dyDescent="0.2">
      <c r="A25379" s="215" t="s">
        <v>18904</v>
      </c>
      <c r="B25379" s="215" t="s">
        <v>3060</v>
      </c>
      <c r="C25379" s="24"/>
    </row>
    <row r="25380" spans="1:3" ht="12.75" customHeight="1" x14ac:dyDescent="0.2">
      <c r="A25380" s="215" t="s">
        <v>25051</v>
      </c>
      <c r="B25380" s="215" t="s">
        <v>3060</v>
      </c>
      <c r="C25380" s="24"/>
    </row>
    <row r="25381" spans="1:3" ht="12.75" customHeight="1" x14ac:dyDescent="0.2">
      <c r="A25381" s="215" t="s">
        <v>18877</v>
      </c>
      <c r="B25381" s="215" t="s">
        <v>3060</v>
      </c>
      <c r="C25381" s="24"/>
    </row>
    <row r="25382" spans="1:3" ht="12.75" customHeight="1" x14ac:dyDescent="0.2">
      <c r="A25382" s="215" t="s">
        <v>25052</v>
      </c>
      <c r="B25382" s="215" t="s">
        <v>3060</v>
      </c>
      <c r="C25382" s="24"/>
    </row>
    <row r="25383" spans="1:3" ht="12.75" customHeight="1" x14ac:dyDescent="0.2">
      <c r="A25383" s="215" t="s">
        <v>25053</v>
      </c>
      <c r="B25383" s="215" t="s">
        <v>3060</v>
      </c>
      <c r="C25383" s="24"/>
    </row>
    <row r="25384" spans="1:3" ht="12.75" customHeight="1" x14ac:dyDescent="0.2">
      <c r="A25384" s="215" t="s">
        <v>18905</v>
      </c>
      <c r="B25384" s="215" t="s">
        <v>3060</v>
      </c>
      <c r="C25384" s="24"/>
    </row>
    <row r="25385" spans="1:3" ht="12.75" customHeight="1" x14ac:dyDescent="0.2">
      <c r="A25385" s="215" t="s">
        <v>18878</v>
      </c>
      <c r="B25385" s="215" t="s">
        <v>3060</v>
      </c>
      <c r="C25385" s="24"/>
    </row>
    <row r="25386" spans="1:3" ht="12.75" customHeight="1" x14ac:dyDescent="0.2">
      <c r="A25386" s="215" t="s">
        <v>25054</v>
      </c>
      <c r="B25386" s="215" t="s">
        <v>3060</v>
      </c>
      <c r="C25386" s="24"/>
    </row>
    <row r="25387" spans="1:3" ht="12.75" customHeight="1" x14ac:dyDescent="0.2">
      <c r="A25387" s="215" t="s">
        <v>18906</v>
      </c>
      <c r="B25387" s="215" t="s">
        <v>3060</v>
      </c>
    </row>
    <row r="25388" spans="1:3" ht="12.75" customHeight="1" x14ac:dyDescent="0.2">
      <c r="A25388" s="215" t="s">
        <v>18879</v>
      </c>
      <c r="B25388" s="215" t="s">
        <v>3060</v>
      </c>
    </row>
    <row r="25389" spans="1:3" ht="12.75" customHeight="1" x14ac:dyDescent="0.2">
      <c r="A25389" s="215" t="s">
        <v>25055</v>
      </c>
      <c r="B25389" s="215" t="s">
        <v>3060</v>
      </c>
    </row>
    <row r="25390" spans="1:3" ht="12.75" customHeight="1" x14ac:dyDescent="0.2">
      <c r="A25390" s="215" t="s">
        <v>25056</v>
      </c>
      <c r="B25390" s="215" t="s">
        <v>3060</v>
      </c>
    </row>
    <row r="25391" spans="1:3" ht="12.75" customHeight="1" x14ac:dyDescent="0.2">
      <c r="A25391" s="215" t="s">
        <v>25057</v>
      </c>
      <c r="B25391" s="215" t="s">
        <v>3060</v>
      </c>
    </row>
    <row r="25392" spans="1:3" ht="12.75" customHeight="1" x14ac:dyDescent="0.2">
      <c r="A25392" s="215" t="s">
        <v>18907</v>
      </c>
      <c r="B25392" s="215" t="s">
        <v>3060</v>
      </c>
    </row>
    <row r="25393" spans="1:2" ht="12.75" customHeight="1" x14ac:dyDescent="0.2">
      <c r="A25393" s="215" t="s">
        <v>25058</v>
      </c>
      <c r="B25393" s="215" t="s">
        <v>3060</v>
      </c>
    </row>
    <row r="25394" spans="1:2" ht="12.75" customHeight="1" x14ac:dyDescent="0.2">
      <c r="A25394" s="215" t="s">
        <v>25059</v>
      </c>
      <c r="B25394" s="215" t="s">
        <v>3060</v>
      </c>
    </row>
    <row r="25395" spans="1:2" ht="12.75" customHeight="1" x14ac:dyDescent="0.2">
      <c r="A25395" s="215" t="s">
        <v>18880</v>
      </c>
      <c r="B25395" s="215" t="s">
        <v>3060</v>
      </c>
    </row>
    <row r="25396" spans="1:2" ht="12.75" customHeight="1" x14ac:dyDescent="0.2">
      <c r="A25396" s="215" t="s">
        <v>18908</v>
      </c>
      <c r="B25396" s="215" t="s">
        <v>3060</v>
      </c>
    </row>
    <row r="25397" spans="1:2" ht="12.75" customHeight="1" x14ac:dyDescent="0.2">
      <c r="A25397" s="215" t="s">
        <v>18881</v>
      </c>
      <c r="B25397" s="215" t="s">
        <v>3060</v>
      </c>
    </row>
    <row r="25398" spans="1:2" ht="12.75" customHeight="1" x14ac:dyDescent="0.2">
      <c r="A25398" s="215" t="s">
        <v>18909</v>
      </c>
      <c r="B25398" s="215" t="s">
        <v>3060</v>
      </c>
    </row>
    <row r="25399" spans="1:2" ht="12.75" customHeight="1" x14ac:dyDescent="0.2">
      <c r="A25399" s="215" t="s">
        <v>25060</v>
      </c>
      <c r="B25399" s="215" t="s">
        <v>3060</v>
      </c>
    </row>
    <row r="25400" spans="1:2" ht="12.75" customHeight="1" x14ac:dyDescent="0.2">
      <c r="A25400" s="185" t="s">
        <v>26715</v>
      </c>
      <c r="B25400" s="185" t="s">
        <v>3060</v>
      </c>
    </row>
    <row r="25401" spans="1:2" ht="12.75" customHeight="1" x14ac:dyDescent="0.2">
      <c r="A25401" s="215" t="s">
        <v>25061</v>
      </c>
      <c r="B25401" s="215" t="s">
        <v>3060</v>
      </c>
    </row>
    <row r="25402" spans="1:2" ht="12.75" customHeight="1" x14ac:dyDescent="0.2">
      <c r="A25402" s="215" t="s">
        <v>18910</v>
      </c>
      <c r="B25402" s="215" t="s">
        <v>3060</v>
      </c>
    </row>
    <row r="25403" spans="1:2" ht="12.75" customHeight="1" x14ac:dyDescent="0.2">
      <c r="A25403" s="215" t="s">
        <v>18882</v>
      </c>
      <c r="B25403" s="215" t="s">
        <v>3060</v>
      </c>
    </row>
    <row r="25404" spans="1:2" ht="12.75" customHeight="1" x14ac:dyDescent="0.2">
      <c r="A25404" s="215" t="s">
        <v>18911</v>
      </c>
      <c r="B25404" s="215" t="s">
        <v>3060</v>
      </c>
    </row>
    <row r="25405" spans="1:2" ht="12.75" customHeight="1" x14ac:dyDescent="0.2">
      <c r="A25405" s="215" t="s">
        <v>3061</v>
      </c>
      <c r="B25405" s="215" t="s">
        <v>3060</v>
      </c>
    </row>
    <row r="25406" spans="1:2" ht="12.75" customHeight="1" x14ac:dyDescent="0.2">
      <c r="A25406" s="215" t="s">
        <v>18883</v>
      </c>
      <c r="B25406" s="215" t="s">
        <v>3060</v>
      </c>
    </row>
    <row r="25407" spans="1:2" ht="12.75" customHeight="1" x14ac:dyDescent="0.2">
      <c r="A25407" s="215" t="s">
        <v>18884</v>
      </c>
      <c r="B25407" s="215" t="s">
        <v>3060</v>
      </c>
    </row>
    <row r="25408" spans="1:2" ht="12.75" customHeight="1" x14ac:dyDescent="0.2">
      <c r="A25408" s="215" t="s">
        <v>18885</v>
      </c>
      <c r="B25408" s="215" t="s">
        <v>3060</v>
      </c>
    </row>
    <row r="25409" spans="1:2" ht="12.75" customHeight="1" x14ac:dyDescent="0.2">
      <c r="A25409" s="215" t="s">
        <v>18886</v>
      </c>
      <c r="B25409" s="215" t="s">
        <v>3060</v>
      </c>
    </row>
    <row r="25410" spans="1:2" ht="12.75" customHeight="1" x14ac:dyDescent="0.2">
      <c r="A25410" s="215" t="s">
        <v>26294</v>
      </c>
      <c r="B25410" s="215" t="s">
        <v>3060</v>
      </c>
    </row>
    <row r="25411" spans="1:2" ht="12.75" customHeight="1" x14ac:dyDescent="0.2">
      <c r="A25411" s="215" t="s">
        <v>18887</v>
      </c>
      <c r="B25411" s="215" t="s">
        <v>3060</v>
      </c>
    </row>
    <row r="25412" spans="1:2" ht="12.75" customHeight="1" x14ac:dyDescent="0.2">
      <c r="A25412" s="215" t="s">
        <v>18888</v>
      </c>
      <c r="B25412" s="215" t="s">
        <v>3060</v>
      </c>
    </row>
    <row r="25413" spans="1:2" ht="12.75" customHeight="1" x14ac:dyDescent="0.2">
      <c r="A25413" s="215" t="s">
        <v>18912</v>
      </c>
      <c r="B25413" s="215" t="s">
        <v>3060</v>
      </c>
    </row>
    <row r="25414" spans="1:2" ht="12.75" customHeight="1" x14ac:dyDescent="0.2">
      <c r="A25414" s="215" t="s">
        <v>18889</v>
      </c>
      <c r="B25414" s="215" t="s">
        <v>3060</v>
      </c>
    </row>
    <row r="25415" spans="1:2" ht="12.75" customHeight="1" x14ac:dyDescent="0.2">
      <c r="A25415" s="215" t="s">
        <v>3060</v>
      </c>
      <c r="B25415" s="215" t="s">
        <v>3060</v>
      </c>
    </row>
    <row r="25416" spans="1:2" ht="12.75" customHeight="1" x14ac:dyDescent="0.2">
      <c r="A25416" s="215" t="s">
        <v>18890</v>
      </c>
      <c r="B25416" s="215" t="s">
        <v>3060</v>
      </c>
    </row>
    <row r="25417" spans="1:2" ht="12.75" customHeight="1" x14ac:dyDescent="0.2">
      <c r="A25417" s="215" t="s">
        <v>25062</v>
      </c>
      <c r="B25417" s="215" t="s">
        <v>3060</v>
      </c>
    </row>
    <row r="25418" spans="1:2" ht="12.75" customHeight="1" x14ac:dyDescent="0.2">
      <c r="A25418" s="215" t="s">
        <v>18891</v>
      </c>
      <c r="B25418" s="215" t="s">
        <v>3060</v>
      </c>
    </row>
    <row r="25419" spans="1:2" ht="12.75" customHeight="1" x14ac:dyDescent="0.2">
      <c r="A25419" s="215" t="s">
        <v>25063</v>
      </c>
      <c r="B25419" s="215" t="s">
        <v>3060</v>
      </c>
    </row>
    <row r="25420" spans="1:2" ht="12.75" customHeight="1" x14ac:dyDescent="0.2">
      <c r="A25420" s="215" t="s">
        <v>18892</v>
      </c>
      <c r="B25420" s="215" t="s">
        <v>3060</v>
      </c>
    </row>
    <row r="25421" spans="1:2" ht="12.75" customHeight="1" x14ac:dyDescent="0.2">
      <c r="A25421" s="215" t="s">
        <v>18893</v>
      </c>
      <c r="B25421" s="215" t="s">
        <v>3060</v>
      </c>
    </row>
    <row r="25422" spans="1:2" ht="12.75" customHeight="1" x14ac:dyDescent="0.2">
      <c r="A25422" s="215" t="s">
        <v>18894</v>
      </c>
      <c r="B25422" s="215" t="s">
        <v>3060</v>
      </c>
    </row>
    <row r="25423" spans="1:2" ht="12.75" customHeight="1" x14ac:dyDescent="0.2">
      <c r="A25423" s="215" t="s">
        <v>18895</v>
      </c>
      <c r="B25423" s="215" t="s">
        <v>3060</v>
      </c>
    </row>
    <row r="25424" spans="1:2" ht="12.75" customHeight="1" x14ac:dyDescent="0.2">
      <c r="A25424" s="215" t="s">
        <v>18896</v>
      </c>
      <c r="B25424" s="215" t="s">
        <v>3060</v>
      </c>
    </row>
    <row r="25425" spans="1:2" ht="12.75" customHeight="1" x14ac:dyDescent="0.2">
      <c r="A25425" s="215" t="s">
        <v>18897</v>
      </c>
      <c r="B25425" s="215" t="s">
        <v>3060</v>
      </c>
    </row>
    <row r="25426" spans="1:2" ht="12.75" customHeight="1" x14ac:dyDescent="0.2">
      <c r="A25426" s="215" t="s">
        <v>18898</v>
      </c>
      <c r="B25426" s="215" t="s">
        <v>3060</v>
      </c>
    </row>
    <row r="25427" spans="1:2" ht="12.75" customHeight="1" x14ac:dyDescent="0.2">
      <c r="A25427" s="215" t="s">
        <v>18913</v>
      </c>
      <c r="B25427" s="215" t="s">
        <v>28</v>
      </c>
    </row>
    <row r="25428" spans="1:2" ht="12.75" customHeight="1" x14ac:dyDescent="0.2">
      <c r="A25428" s="215" t="s">
        <v>25065</v>
      </c>
      <c r="B25428" s="215" t="s">
        <v>28</v>
      </c>
    </row>
    <row r="25429" spans="1:2" ht="12.75" customHeight="1" x14ac:dyDescent="0.2">
      <c r="A25429" s="215" t="s">
        <v>25066</v>
      </c>
      <c r="B25429" s="215" t="s">
        <v>28</v>
      </c>
    </row>
    <row r="25430" spans="1:2" ht="12.75" customHeight="1" x14ac:dyDescent="0.2">
      <c r="A25430" s="215" t="s">
        <v>18914</v>
      </c>
      <c r="B25430" s="215" t="s">
        <v>28</v>
      </c>
    </row>
    <row r="25431" spans="1:2" ht="12.75" customHeight="1" x14ac:dyDescent="0.2">
      <c r="A25431" s="215" t="s">
        <v>25067</v>
      </c>
      <c r="B25431" s="215" t="s">
        <v>28</v>
      </c>
    </row>
    <row r="25432" spans="1:2" ht="12.75" customHeight="1" x14ac:dyDescent="0.2">
      <c r="A25432" s="215" t="s">
        <v>25068</v>
      </c>
      <c r="B25432" s="215" t="s">
        <v>28</v>
      </c>
    </row>
    <row r="25433" spans="1:2" ht="12.75" customHeight="1" x14ac:dyDescent="0.2">
      <c r="A25433" s="215" t="s">
        <v>25069</v>
      </c>
      <c r="B25433" s="215" t="s">
        <v>28</v>
      </c>
    </row>
    <row r="25434" spans="1:2" ht="12.75" customHeight="1" x14ac:dyDescent="0.2">
      <c r="A25434" s="215" t="s">
        <v>25070</v>
      </c>
      <c r="B25434" s="215" t="s">
        <v>28</v>
      </c>
    </row>
    <row r="25435" spans="1:2" ht="12.75" customHeight="1" x14ac:dyDescent="0.2">
      <c r="A25435" s="215" t="s">
        <v>18915</v>
      </c>
      <c r="B25435" s="215" t="s">
        <v>28</v>
      </c>
    </row>
    <row r="25436" spans="1:2" ht="12.75" customHeight="1" x14ac:dyDescent="0.2">
      <c r="A25436" s="215" t="s">
        <v>18916</v>
      </c>
      <c r="B25436" s="215" t="s">
        <v>28</v>
      </c>
    </row>
    <row r="25437" spans="1:2" ht="12.75" customHeight="1" x14ac:dyDescent="0.2">
      <c r="A25437" s="215" t="s">
        <v>25071</v>
      </c>
      <c r="B25437" s="215" t="s">
        <v>28</v>
      </c>
    </row>
    <row r="25438" spans="1:2" ht="12.75" customHeight="1" x14ac:dyDescent="0.2">
      <c r="A25438" s="215" t="s">
        <v>25072</v>
      </c>
      <c r="B25438" s="215" t="s">
        <v>28</v>
      </c>
    </row>
    <row r="25439" spans="1:2" ht="12.75" customHeight="1" x14ac:dyDescent="0.2">
      <c r="A25439" s="185" t="s">
        <v>26736</v>
      </c>
      <c r="B25439" s="185" t="s">
        <v>28</v>
      </c>
    </row>
    <row r="25440" spans="1:2" ht="12.75" customHeight="1" x14ac:dyDescent="0.2">
      <c r="A25440" s="215" t="s">
        <v>25073</v>
      </c>
      <c r="B25440" s="215" t="s">
        <v>28</v>
      </c>
    </row>
    <row r="25441" spans="1:2" ht="12.75" customHeight="1" x14ac:dyDescent="0.2">
      <c r="A25441" s="215" t="s">
        <v>18917</v>
      </c>
      <c r="B25441" s="215" t="s">
        <v>28</v>
      </c>
    </row>
    <row r="25442" spans="1:2" ht="12.75" customHeight="1" x14ac:dyDescent="0.2">
      <c r="A25442" s="215" t="s">
        <v>25074</v>
      </c>
      <c r="B25442" s="215" t="s">
        <v>28</v>
      </c>
    </row>
    <row r="25443" spans="1:2" ht="12.75" customHeight="1" x14ac:dyDescent="0.2">
      <c r="A25443" s="215" t="s">
        <v>18918</v>
      </c>
      <c r="B25443" s="215" t="s">
        <v>28</v>
      </c>
    </row>
    <row r="25444" spans="1:2" ht="12.75" customHeight="1" x14ac:dyDescent="0.2">
      <c r="A25444" s="215" t="s">
        <v>18919</v>
      </c>
      <c r="B25444" s="215" t="s">
        <v>28</v>
      </c>
    </row>
    <row r="25445" spans="1:2" ht="12.75" customHeight="1" x14ac:dyDescent="0.2">
      <c r="A25445" s="215" t="s">
        <v>25075</v>
      </c>
      <c r="B25445" s="215" t="s">
        <v>28</v>
      </c>
    </row>
    <row r="25446" spans="1:2" ht="12.75" customHeight="1" x14ac:dyDescent="0.2">
      <c r="A25446" s="215" t="s">
        <v>18970</v>
      </c>
      <c r="B25446" s="215" t="s">
        <v>28</v>
      </c>
    </row>
    <row r="25447" spans="1:2" ht="12.75" customHeight="1" x14ac:dyDescent="0.2">
      <c r="A25447" s="215" t="s">
        <v>25076</v>
      </c>
      <c r="B25447" s="215" t="s">
        <v>28</v>
      </c>
    </row>
    <row r="25448" spans="1:2" ht="12.75" customHeight="1" x14ac:dyDescent="0.2">
      <c r="A25448" s="215" t="s">
        <v>18920</v>
      </c>
      <c r="B25448" s="215" t="s">
        <v>28</v>
      </c>
    </row>
    <row r="25449" spans="1:2" ht="12.75" customHeight="1" x14ac:dyDescent="0.2">
      <c r="A25449" s="215" t="s">
        <v>25077</v>
      </c>
      <c r="B25449" s="215" t="s">
        <v>28</v>
      </c>
    </row>
    <row r="25450" spans="1:2" ht="12.75" customHeight="1" x14ac:dyDescent="0.2">
      <c r="A25450" s="215" t="s">
        <v>18921</v>
      </c>
      <c r="B25450" s="215" t="s">
        <v>28</v>
      </c>
    </row>
    <row r="25451" spans="1:2" ht="12.75" customHeight="1" x14ac:dyDescent="0.2">
      <c r="A25451" s="215" t="s">
        <v>25078</v>
      </c>
      <c r="B25451" s="215" t="s">
        <v>28</v>
      </c>
    </row>
    <row r="25452" spans="1:2" ht="12.75" customHeight="1" x14ac:dyDescent="0.2">
      <c r="A25452" s="215" t="s">
        <v>26295</v>
      </c>
      <c r="B25452" s="215" t="s">
        <v>28</v>
      </c>
    </row>
    <row r="25453" spans="1:2" ht="12.75" customHeight="1" x14ac:dyDescent="0.2">
      <c r="A25453" s="215" t="s">
        <v>18922</v>
      </c>
      <c r="B25453" s="215" t="s">
        <v>28</v>
      </c>
    </row>
    <row r="25454" spans="1:2" ht="12.75" customHeight="1" x14ac:dyDescent="0.2">
      <c r="A25454" s="215" t="s">
        <v>18923</v>
      </c>
      <c r="B25454" s="215" t="s">
        <v>28</v>
      </c>
    </row>
    <row r="25455" spans="1:2" ht="12.75" customHeight="1" x14ac:dyDescent="0.2">
      <c r="A25455" s="215" t="s">
        <v>18924</v>
      </c>
      <c r="B25455" s="215" t="s">
        <v>28</v>
      </c>
    </row>
    <row r="25456" spans="1:2" ht="12.75" customHeight="1" x14ac:dyDescent="0.2">
      <c r="A25456" s="215" t="s">
        <v>25079</v>
      </c>
      <c r="B25456" s="215" t="s">
        <v>28</v>
      </c>
    </row>
    <row r="25457" spans="1:2" ht="12.75" customHeight="1" x14ac:dyDescent="0.2">
      <c r="A25457" s="215" t="s">
        <v>18925</v>
      </c>
      <c r="B25457" s="215" t="s">
        <v>28</v>
      </c>
    </row>
    <row r="25458" spans="1:2" ht="12.75" customHeight="1" x14ac:dyDescent="0.2">
      <c r="A25458" s="215" t="s">
        <v>18926</v>
      </c>
      <c r="B25458" s="215" t="s">
        <v>28</v>
      </c>
    </row>
    <row r="25459" spans="1:2" ht="12.75" customHeight="1" x14ac:dyDescent="0.2">
      <c r="A25459" s="215" t="s">
        <v>18927</v>
      </c>
      <c r="B25459" s="215" t="s">
        <v>28</v>
      </c>
    </row>
    <row r="25460" spans="1:2" ht="12.75" customHeight="1" x14ac:dyDescent="0.2">
      <c r="A25460" s="215" t="s">
        <v>18928</v>
      </c>
      <c r="B25460" s="215" t="s">
        <v>28</v>
      </c>
    </row>
    <row r="25461" spans="1:2" ht="12.75" customHeight="1" x14ac:dyDescent="0.2">
      <c r="A25461" s="215" t="s">
        <v>18929</v>
      </c>
      <c r="B25461" s="215" t="s">
        <v>28</v>
      </c>
    </row>
    <row r="25462" spans="1:2" ht="12.75" customHeight="1" x14ac:dyDescent="0.2">
      <c r="A25462" s="215" t="s">
        <v>25080</v>
      </c>
      <c r="B25462" s="215" t="s">
        <v>28</v>
      </c>
    </row>
    <row r="25463" spans="1:2" ht="12.75" customHeight="1" x14ac:dyDescent="0.2">
      <c r="A25463" s="215" t="s">
        <v>26296</v>
      </c>
      <c r="B25463" s="215" t="s">
        <v>28</v>
      </c>
    </row>
    <row r="25464" spans="1:2" ht="12.75" customHeight="1" x14ac:dyDescent="0.2">
      <c r="A25464" s="215" t="s">
        <v>26297</v>
      </c>
      <c r="B25464" s="215" t="s">
        <v>28</v>
      </c>
    </row>
    <row r="25465" spans="1:2" ht="12.75" customHeight="1" x14ac:dyDescent="0.2">
      <c r="A25465" s="215" t="s">
        <v>18930</v>
      </c>
      <c r="B25465" s="215" t="s">
        <v>28</v>
      </c>
    </row>
    <row r="25466" spans="1:2" ht="12.75" customHeight="1" x14ac:dyDescent="0.2">
      <c r="A25466" s="215" t="s">
        <v>18971</v>
      </c>
      <c r="B25466" s="215" t="s">
        <v>28</v>
      </c>
    </row>
    <row r="25467" spans="1:2" ht="12.75" customHeight="1" x14ac:dyDescent="0.2">
      <c r="A25467" s="215" t="s">
        <v>18931</v>
      </c>
      <c r="B25467" s="215" t="s">
        <v>28</v>
      </c>
    </row>
    <row r="25468" spans="1:2" ht="12.75" customHeight="1" x14ac:dyDescent="0.2">
      <c r="A25468" s="215" t="s">
        <v>18932</v>
      </c>
      <c r="B25468" s="215" t="s">
        <v>28</v>
      </c>
    </row>
    <row r="25469" spans="1:2" ht="12.75" customHeight="1" x14ac:dyDescent="0.2">
      <c r="A25469" s="215" t="s">
        <v>18972</v>
      </c>
      <c r="B25469" s="215" t="s">
        <v>28</v>
      </c>
    </row>
    <row r="25470" spans="1:2" ht="12.75" customHeight="1" x14ac:dyDescent="0.2">
      <c r="A25470" s="185" t="s">
        <v>26750</v>
      </c>
      <c r="B25470" s="185" t="s">
        <v>28</v>
      </c>
    </row>
    <row r="25471" spans="1:2" ht="12.75" customHeight="1" x14ac:dyDescent="0.2">
      <c r="A25471" s="215" t="s">
        <v>25081</v>
      </c>
      <c r="B25471" s="215" t="s">
        <v>28</v>
      </c>
    </row>
    <row r="25472" spans="1:2" ht="12.75" customHeight="1" x14ac:dyDescent="0.2">
      <c r="A25472" s="185" t="s">
        <v>26751</v>
      </c>
      <c r="B25472" s="185" t="s">
        <v>28</v>
      </c>
    </row>
    <row r="25473" spans="1:2" ht="12.75" customHeight="1" x14ac:dyDescent="0.2">
      <c r="A25473" s="215" t="s">
        <v>26298</v>
      </c>
      <c r="B25473" s="215" t="s">
        <v>28</v>
      </c>
    </row>
    <row r="25474" spans="1:2" ht="12.75" customHeight="1" x14ac:dyDescent="0.2">
      <c r="A25474" s="215" t="s">
        <v>25082</v>
      </c>
      <c r="B25474" s="215" t="s">
        <v>28</v>
      </c>
    </row>
    <row r="25475" spans="1:2" ht="12.75" customHeight="1" x14ac:dyDescent="0.2">
      <c r="A25475" s="215" t="s">
        <v>25083</v>
      </c>
      <c r="B25475" s="215" t="s">
        <v>28</v>
      </c>
    </row>
    <row r="25476" spans="1:2" ht="12.75" customHeight="1" x14ac:dyDescent="0.2">
      <c r="A25476" s="215" t="s">
        <v>19602</v>
      </c>
      <c r="B25476" s="215" t="s">
        <v>28</v>
      </c>
    </row>
    <row r="25477" spans="1:2" ht="12.75" customHeight="1" x14ac:dyDescent="0.2">
      <c r="A25477" s="215" t="s">
        <v>25084</v>
      </c>
      <c r="B25477" s="215" t="s">
        <v>28</v>
      </c>
    </row>
    <row r="25478" spans="1:2" ht="12.75" customHeight="1" x14ac:dyDescent="0.2">
      <c r="A25478" s="215" t="s">
        <v>18933</v>
      </c>
      <c r="B25478" s="215" t="s">
        <v>28</v>
      </c>
    </row>
    <row r="25479" spans="1:2" ht="12.75" customHeight="1" x14ac:dyDescent="0.2">
      <c r="A25479" s="215" t="s">
        <v>25085</v>
      </c>
      <c r="B25479" s="215" t="s">
        <v>28</v>
      </c>
    </row>
    <row r="25480" spans="1:2" ht="12.75" customHeight="1" x14ac:dyDescent="0.2">
      <c r="A25480" s="215" t="s">
        <v>18934</v>
      </c>
      <c r="B25480" s="215" t="s">
        <v>28</v>
      </c>
    </row>
    <row r="25481" spans="1:2" ht="12.75" customHeight="1" x14ac:dyDescent="0.2">
      <c r="A25481" s="215" t="s">
        <v>25086</v>
      </c>
      <c r="B25481" s="215" t="s">
        <v>28</v>
      </c>
    </row>
    <row r="25482" spans="1:2" ht="12.75" customHeight="1" x14ac:dyDescent="0.2">
      <c r="A25482" s="215" t="s">
        <v>3062</v>
      </c>
      <c r="B25482" s="215" t="s">
        <v>28</v>
      </c>
    </row>
    <row r="25483" spans="1:2" ht="12.75" customHeight="1" x14ac:dyDescent="0.2">
      <c r="A25483" s="215" t="s">
        <v>18935</v>
      </c>
      <c r="B25483" s="215" t="s">
        <v>28</v>
      </c>
    </row>
    <row r="25484" spans="1:2" ht="12.75" customHeight="1" x14ac:dyDescent="0.2">
      <c r="A25484" s="215" t="s">
        <v>18936</v>
      </c>
      <c r="B25484" s="215" t="s">
        <v>28</v>
      </c>
    </row>
    <row r="25485" spans="1:2" ht="12.75" customHeight="1" x14ac:dyDescent="0.2">
      <c r="A25485" s="215" t="s">
        <v>3063</v>
      </c>
      <c r="B25485" s="215" t="s">
        <v>28</v>
      </c>
    </row>
    <row r="25486" spans="1:2" ht="12.75" customHeight="1" x14ac:dyDescent="0.2">
      <c r="A25486" s="215" t="s">
        <v>18937</v>
      </c>
      <c r="B25486" s="215" t="s">
        <v>28</v>
      </c>
    </row>
    <row r="25487" spans="1:2" ht="12.75" customHeight="1" x14ac:dyDescent="0.2">
      <c r="A25487" s="215" t="s">
        <v>25087</v>
      </c>
      <c r="B25487" s="215" t="s">
        <v>28</v>
      </c>
    </row>
    <row r="25488" spans="1:2" ht="12.75" customHeight="1" x14ac:dyDescent="0.2">
      <c r="A25488" s="215" t="s">
        <v>25088</v>
      </c>
      <c r="B25488" s="215" t="s">
        <v>28</v>
      </c>
    </row>
    <row r="25489" spans="1:2" ht="12.75" customHeight="1" x14ac:dyDescent="0.2">
      <c r="A25489" s="215" t="s">
        <v>25089</v>
      </c>
      <c r="B25489" s="215" t="s">
        <v>28</v>
      </c>
    </row>
    <row r="25490" spans="1:2" ht="12.75" customHeight="1" x14ac:dyDescent="0.2">
      <c r="A25490" s="215" t="s">
        <v>26299</v>
      </c>
      <c r="B25490" s="215" t="s">
        <v>28</v>
      </c>
    </row>
    <row r="25491" spans="1:2" ht="12.75" customHeight="1" x14ac:dyDescent="0.2">
      <c r="A25491" s="215" t="s">
        <v>3064</v>
      </c>
      <c r="B25491" s="215" t="s">
        <v>28</v>
      </c>
    </row>
    <row r="25492" spans="1:2" ht="12.75" customHeight="1" x14ac:dyDescent="0.2">
      <c r="A25492" s="215" t="s">
        <v>18938</v>
      </c>
      <c r="B25492" s="215" t="s">
        <v>28</v>
      </c>
    </row>
    <row r="25493" spans="1:2" ht="12.75" customHeight="1" x14ac:dyDescent="0.2">
      <c r="A25493" s="215" t="s">
        <v>26300</v>
      </c>
      <c r="B25493" s="215" t="s">
        <v>28</v>
      </c>
    </row>
    <row r="25494" spans="1:2" ht="12.75" customHeight="1" x14ac:dyDescent="0.2">
      <c r="A25494" s="215" t="s">
        <v>25090</v>
      </c>
      <c r="B25494" s="215" t="s">
        <v>28</v>
      </c>
    </row>
    <row r="25495" spans="1:2" ht="12.75" customHeight="1" x14ac:dyDescent="0.2">
      <c r="A25495" s="215" t="s">
        <v>25091</v>
      </c>
      <c r="B25495" s="215" t="s">
        <v>28</v>
      </c>
    </row>
    <row r="25496" spans="1:2" ht="12.75" customHeight="1" x14ac:dyDescent="0.2">
      <c r="A25496" s="215" t="s">
        <v>18939</v>
      </c>
      <c r="B25496" s="215" t="s">
        <v>28</v>
      </c>
    </row>
    <row r="25497" spans="1:2" ht="12.75" customHeight="1" x14ac:dyDescent="0.2">
      <c r="A25497" s="215" t="s">
        <v>25092</v>
      </c>
      <c r="B25497" s="215" t="s">
        <v>28</v>
      </c>
    </row>
    <row r="25498" spans="1:2" ht="12.75" customHeight="1" x14ac:dyDescent="0.2">
      <c r="A25498" s="215" t="s">
        <v>3065</v>
      </c>
      <c r="B25498" s="215" t="s">
        <v>28</v>
      </c>
    </row>
    <row r="25499" spans="1:2" ht="12.75" customHeight="1" x14ac:dyDescent="0.2">
      <c r="A25499" s="215" t="s">
        <v>18940</v>
      </c>
      <c r="B25499" s="215" t="s">
        <v>28</v>
      </c>
    </row>
    <row r="25500" spans="1:2" ht="12.75" customHeight="1" x14ac:dyDescent="0.2">
      <c r="A25500" s="215" t="s">
        <v>18941</v>
      </c>
      <c r="B25500" s="215" t="s">
        <v>28</v>
      </c>
    </row>
    <row r="25501" spans="1:2" ht="12.75" customHeight="1" x14ac:dyDescent="0.2">
      <c r="A25501" s="215" t="s">
        <v>19737</v>
      </c>
      <c r="B25501" s="215" t="s">
        <v>28</v>
      </c>
    </row>
    <row r="25502" spans="1:2" ht="12.75" customHeight="1" x14ac:dyDescent="0.2">
      <c r="A25502" s="215" t="s">
        <v>18942</v>
      </c>
      <c r="B25502" s="215" t="s">
        <v>28</v>
      </c>
    </row>
    <row r="25503" spans="1:2" ht="12.75" customHeight="1" x14ac:dyDescent="0.2">
      <c r="A25503" s="215" t="s">
        <v>18973</v>
      </c>
      <c r="B25503" s="215" t="s">
        <v>28</v>
      </c>
    </row>
    <row r="25504" spans="1:2" ht="12.75" customHeight="1" x14ac:dyDescent="0.2">
      <c r="A25504" s="215" t="s">
        <v>18943</v>
      </c>
      <c r="B25504" s="215" t="s">
        <v>28</v>
      </c>
    </row>
    <row r="25505" spans="1:2" ht="12.75" customHeight="1" x14ac:dyDescent="0.2">
      <c r="A25505" s="215" t="s">
        <v>26301</v>
      </c>
      <c r="B25505" s="215" t="s">
        <v>28</v>
      </c>
    </row>
    <row r="25506" spans="1:2" ht="12.75" customHeight="1" x14ac:dyDescent="0.2">
      <c r="A25506" s="215" t="s">
        <v>3066</v>
      </c>
      <c r="B25506" s="215" t="s">
        <v>28</v>
      </c>
    </row>
    <row r="25507" spans="1:2" ht="12.75" customHeight="1" x14ac:dyDescent="0.2">
      <c r="A25507" s="215" t="s">
        <v>18944</v>
      </c>
      <c r="B25507" s="215" t="s">
        <v>28</v>
      </c>
    </row>
    <row r="25508" spans="1:2" ht="12.75" customHeight="1" x14ac:dyDescent="0.2">
      <c r="A25508" s="215" t="s">
        <v>18945</v>
      </c>
      <c r="B25508" s="215" t="s">
        <v>28</v>
      </c>
    </row>
    <row r="25509" spans="1:2" ht="12.75" customHeight="1" x14ac:dyDescent="0.2">
      <c r="A25509" s="215" t="s">
        <v>25093</v>
      </c>
      <c r="B25509" s="215" t="s">
        <v>28</v>
      </c>
    </row>
    <row r="25510" spans="1:2" ht="12.75" customHeight="1" x14ac:dyDescent="0.2">
      <c r="A25510" s="215" t="s">
        <v>18946</v>
      </c>
      <c r="B25510" s="215" t="s">
        <v>28</v>
      </c>
    </row>
    <row r="25511" spans="1:2" ht="12.75" customHeight="1" x14ac:dyDescent="0.2">
      <c r="A25511" s="215" t="s">
        <v>18947</v>
      </c>
      <c r="B25511" s="215" t="s">
        <v>28</v>
      </c>
    </row>
    <row r="25512" spans="1:2" ht="12.75" customHeight="1" x14ac:dyDescent="0.2">
      <c r="A25512" s="215" t="s">
        <v>18948</v>
      </c>
      <c r="B25512" s="215" t="s">
        <v>28</v>
      </c>
    </row>
    <row r="25513" spans="1:2" ht="12.75" customHeight="1" x14ac:dyDescent="0.2">
      <c r="A25513" s="215" t="s">
        <v>18949</v>
      </c>
      <c r="B25513" s="215" t="s">
        <v>28</v>
      </c>
    </row>
    <row r="25514" spans="1:2" ht="12.75" customHeight="1" x14ac:dyDescent="0.2">
      <c r="A25514" s="215" t="s">
        <v>18974</v>
      </c>
      <c r="B25514" s="215" t="s">
        <v>28</v>
      </c>
    </row>
    <row r="25515" spans="1:2" ht="12.75" customHeight="1" x14ac:dyDescent="0.2">
      <c r="A25515" s="215" t="s">
        <v>18950</v>
      </c>
      <c r="B25515" s="215" t="s">
        <v>28</v>
      </c>
    </row>
    <row r="25516" spans="1:2" ht="12.75" customHeight="1" x14ac:dyDescent="0.2">
      <c r="A25516" s="215" t="s">
        <v>18951</v>
      </c>
      <c r="B25516" s="215" t="s">
        <v>28</v>
      </c>
    </row>
    <row r="25517" spans="1:2" ht="12.75" customHeight="1" x14ac:dyDescent="0.2">
      <c r="A25517" s="215" t="s">
        <v>25064</v>
      </c>
      <c r="B25517" s="215" t="s">
        <v>28</v>
      </c>
    </row>
    <row r="25518" spans="1:2" ht="12.75" customHeight="1" x14ac:dyDescent="0.2">
      <c r="A25518" s="215" t="s">
        <v>3067</v>
      </c>
      <c r="B25518" s="215" t="s">
        <v>28</v>
      </c>
    </row>
    <row r="25519" spans="1:2" ht="12.75" customHeight="1" x14ac:dyDescent="0.2">
      <c r="A25519" s="215" t="s">
        <v>18952</v>
      </c>
      <c r="B25519" s="215" t="s">
        <v>28</v>
      </c>
    </row>
    <row r="25520" spans="1:2" ht="12.75" customHeight="1" x14ac:dyDescent="0.2">
      <c r="A25520" s="215" t="s">
        <v>25094</v>
      </c>
      <c r="B25520" s="215" t="s">
        <v>28</v>
      </c>
    </row>
    <row r="25521" spans="1:2" ht="12.75" customHeight="1" x14ac:dyDescent="0.2">
      <c r="A25521" s="215" t="s">
        <v>25095</v>
      </c>
      <c r="B25521" s="215" t="s">
        <v>28</v>
      </c>
    </row>
    <row r="25522" spans="1:2" ht="12.75" customHeight="1" x14ac:dyDescent="0.2">
      <c r="A25522" s="215" t="s">
        <v>25096</v>
      </c>
      <c r="B25522" s="215" t="s">
        <v>28</v>
      </c>
    </row>
    <row r="25523" spans="1:2" ht="12.75" customHeight="1" x14ac:dyDescent="0.2">
      <c r="A25523" s="215" t="s">
        <v>26302</v>
      </c>
      <c r="B25523" s="215" t="s">
        <v>28</v>
      </c>
    </row>
    <row r="25524" spans="1:2" ht="12.75" customHeight="1" x14ac:dyDescent="0.2">
      <c r="A25524" s="215" t="s">
        <v>25097</v>
      </c>
      <c r="B25524" s="215" t="s">
        <v>28</v>
      </c>
    </row>
    <row r="25525" spans="1:2" ht="12.75" customHeight="1" x14ac:dyDescent="0.2">
      <c r="A25525" s="185" t="s">
        <v>26845</v>
      </c>
      <c r="B25525" s="185" t="s">
        <v>28</v>
      </c>
    </row>
    <row r="25526" spans="1:2" ht="12.75" customHeight="1" x14ac:dyDescent="0.2">
      <c r="A25526" s="215" t="s">
        <v>25098</v>
      </c>
      <c r="B25526" s="215" t="s">
        <v>28</v>
      </c>
    </row>
    <row r="25527" spans="1:2" ht="12.75" customHeight="1" x14ac:dyDescent="0.2">
      <c r="A25527" s="185" t="s">
        <v>26846</v>
      </c>
      <c r="B25527" s="185" t="s">
        <v>28</v>
      </c>
    </row>
    <row r="25528" spans="1:2" ht="12.75" customHeight="1" x14ac:dyDescent="0.2">
      <c r="A25528" s="215" t="s">
        <v>18953</v>
      </c>
      <c r="B25528" s="215" t="s">
        <v>28</v>
      </c>
    </row>
    <row r="25529" spans="1:2" ht="12.75" customHeight="1" x14ac:dyDescent="0.2">
      <c r="A25529" s="215" t="s">
        <v>25099</v>
      </c>
      <c r="B25529" s="215" t="s">
        <v>28</v>
      </c>
    </row>
    <row r="25530" spans="1:2" ht="12.75" customHeight="1" x14ac:dyDescent="0.2">
      <c r="A25530" s="215" t="s">
        <v>25100</v>
      </c>
      <c r="B25530" s="215" t="s">
        <v>28</v>
      </c>
    </row>
    <row r="25531" spans="1:2" ht="12.75" customHeight="1" x14ac:dyDescent="0.2">
      <c r="A25531" s="215" t="s">
        <v>18954</v>
      </c>
      <c r="B25531" s="215" t="s">
        <v>28</v>
      </c>
    </row>
    <row r="25532" spans="1:2" ht="12.75" customHeight="1" x14ac:dyDescent="0.2">
      <c r="A25532" s="215" t="s">
        <v>18955</v>
      </c>
      <c r="B25532" s="215" t="s">
        <v>28</v>
      </c>
    </row>
    <row r="25533" spans="1:2" ht="12.75" customHeight="1" x14ac:dyDescent="0.2">
      <c r="A25533" s="215" t="s">
        <v>18956</v>
      </c>
      <c r="B25533" s="215" t="s">
        <v>28</v>
      </c>
    </row>
    <row r="25534" spans="1:2" ht="12.75" customHeight="1" x14ac:dyDescent="0.2">
      <c r="A25534" s="215" t="s">
        <v>18957</v>
      </c>
      <c r="B25534" s="215" t="s">
        <v>28</v>
      </c>
    </row>
    <row r="25535" spans="1:2" ht="12.75" customHeight="1" x14ac:dyDescent="0.2">
      <c r="A25535" s="215" t="s">
        <v>18958</v>
      </c>
      <c r="B25535" s="215" t="s">
        <v>28</v>
      </c>
    </row>
    <row r="25536" spans="1:2" ht="12.75" customHeight="1" x14ac:dyDescent="0.2">
      <c r="A25536" s="215" t="s">
        <v>3068</v>
      </c>
      <c r="B25536" s="215" t="s">
        <v>28</v>
      </c>
    </row>
    <row r="25537" spans="1:2" ht="12.75" customHeight="1" x14ac:dyDescent="0.2">
      <c r="A25537" s="215" t="s">
        <v>18959</v>
      </c>
      <c r="B25537" s="215" t="s">
        <v>28</v>
      </c>
    </row>
    <row r="25538" spans="1:2" ht="12.75" customHeight="1" x14ac:dyDescent="0.2">
      <c r="A25538" s="215" t="s">
        <v>26303</v>
      </c>
      <c r="B25538" s="215" t="s">
        <v>28</v>
      </c>
    </row>
    <row r="25539" spans="1:2" ht="12.75" customHeight="1" x14ac:dyDescent="0.2">
      <c r="A25539" s="185" t="s">
        <v>26860</v>
      </c>
      <c r="B25539" s="185" t="s">
        <v>28</v>
      </c>
    </row>
    <row r="25540" spans="1:2" ht="12.75" customHeight="1" x14ac:dyDescent="0.2">
      <c r="A25540" s="215" t="s">
        <v>25101</v>
      </c>
      <c r="B25540" s="215" t="s">
        <v>28</v>
      </c>
    </row>
    <row r="25541" spans="1:2" ht="12.75" customHeight="1" x14ac:dyDescent="0.2">
      <c r="A25541" s="215" t="s">
        <v>25102</v>
      </c>
      <c r="B25541" s="215" t="s">
        <v>28</v>
      </c>
    </row>
    <row r="25542" spans="1:2" ht="12.75" customHeight="1" x14ac:dyDescent="0.2">
      <c r="A25542" s="215" t="s">
        <v>25103</v>
      </c>
      <c r="B25542" s="215" t="s">
        <v>28</v>
      </c>
    </row>
    <row r="25543" spans="1:2" ht="12.75" customHeight="1" x14ac:dyDescent="0.2">
      <c r="A25543" s="215" t="s">
        <v>25104</v>
      </c>
      <c r="B25543" s="215" t="s">
        <v>28</v>
      </c>
    </row>
    <row r="25544" spans="1:2" ht="12.75" customHeight="1" x14ac:dyDescent="0.2">
      <c r="A25544" s="215" t="s">
        <v>25105</v>
      </c>
      <c r="B25544" s="215" t="s">
        <v>28</v>
      </c>
    </row>
    <row r="25545" spans="1:2" ht="12.75" customHeight="1" x14ac:dyDescent="0.2">
      <c r="A25545" s="215" t="s">
        <v>25106</v>
      </c>
      <c r="B25545" s="215" t="s">
        <v>28</v>
      </c>
    </row>
    <row r="25546" spans="1:2" ht="12.75" customHeight="1" x14ac:dyDescent="0.2">
      <c r="A25546" s="215" t="s">
        <v>18960</v>
      </c>
      <c r="B25546" s="215" t="s">
        <v>28</v>
      </c>
    </row>
    <row r="25547" spans="1:2" ht="12.75" customHeight="1" x14ac:dyDescent="0.2">
      <c r="A25547" s="215" t="s">
        <v>18961</v>
      </c>
      <c r="B25547" s="215" t="s">
        <v>28</v>
      </c>
    </row>
    <row r="25548" spans="1:2" ht="12.75" customHeight="1" x14ac:dyDescent="0.2">
      <c r="A25548" s="215" t="s">
        <v>18962</v>
      </c>
      <c r="B25548" s="215" t="s">
        <v>28</v>
      </c>
    </row>
    <row r="25549" spans="1:2" ht="12.75" customHeight="1" x14ac:dyDescent="0.2">
      <c r="A25549" s="215" t="s">
        <v>25107</v>
      </c>
      <c r="B25549" s="215" t="s">
        <v>28</v>
      </c>
    </row>
    <row r="25550" spans="1:2" ht="12.75" customHeight="1" x14ac:dyDescent="0.2">
      <c r="A25550" s="215" t="s">
        <v>25108</v>
      </c>
      <c r="B25550" s="215" t="s">
        <v>28</v>
      </c>
    </row>
    <row r="25551" spans="1:2" ht="12.75" customHeight="1" x14ac:dyDescent="0.2">
      <c r="A25551" s="215" t="s">
        <v>26304</v>
      </c>
      <c r="B25551" s="215" t="s">
        <v>28</v>
      </c>
    </row>
    <row r="25552" spans="1:2" ht="12.75" customHeight="1" x14ac:dyDescent="0.2">
      <c r="A25552" s="215" t="s">
        <v>28</v>
      </c>
      <c r="B25552" s="215" t="s">
        <v>28</v>
      </c>
    </row>
    <row r="25553" spans="1:2" ht="12.75" customHeight="1" x14ac:dyDescent="0.2">
      <c r="A25553" s="215" t="s">
        <v>18963</v>
      </c>
      <c r="B25553" s="215" t="s">
        <v>28</v>
      </c>
    </row>
    <row r="25554" spans="1:2" ht="12.75" customHeight="1" x14ac:dyDescent="0.2">
      <c r="A25554" s="215" t="s">
        <v>18964</v>
      </c>
      <c r="B25554" s="215" t="s">
        <v>28</v>
      </c>
    </row>
    <row r="25555" spans="1:2" ht="12.75" customHeight="1" x14ac:dyDescent="0.2">
      <c r="A25555" s="215" t="s">
        <v>18965</v>
      </c>
      <c r="B25555" s="215" t="s">
        <v>28</v>
      </c>
    </row>
    <row r="25556" spans="1:2" ht="12.75" customHeight="1" x14ac:dyDescent="0.2">
      <c r="A25556" s="215" t="s">
        <v>18966</v>
      </c>
      <c r="B25556" s="215" t="s">
        <v>28</v>
      </c>
    </row>
    <row r="25557" spans="1:2" ht="12.75" customHeight="1" x14ac:dyDescent="0.2">
      <c r="A25557" s="215" t="s">
        <v>18967</v>
      </c>
      <c r="B25557" s="215" t="s">
        <v>28</v>
      </c>
    </row>
    <row r="25558" spans="1:2" ht="12.75" customHeight="1" x14ac:dyDescent="0.2">
      <c r="A25558" s="215" t="s">
        <v>18968</v>
      </c>
      <c r="B25558" s="215" t="s">
        <v>28</v>
      </c>
    </row>
    <row r="25559" spans="1:2" ht="12.75" customHeight="1" x14ac:dyDescent="0.2">
      <c r="A25559" s="215" t="s">
        <v>18969</v>
      </c>
      <c r="B25559" s="215" t="s">
        <v>28</v>
      </c>
    </row>
    <row r="25560" spans="1:2" ht="12.75" customHeight="1" x14ac:dyDescent="0.2">
      <c r="A25560" s="215" t="s">
        <v>25109</v>
      </c>
      <c r="B25560" s="215" t="s">
        <v>28</v>
      </c>
    </row>
    <row r="25561" spans="1:2" ht="12.75" customHeight="1" x14ac:dyDescent="0.2">
      <c r="A25561" s="215" t="s">
        <v>18975</v>
      </c>
      <c r="B25561" s="215" t="s">
        <v>28</v>
      </c>
    </row>
    <row r="25562" spans="1:2" ht="12.75" customHeight="1" x14ac:dyDescent="0.2">
      <c r="A25562" s="215" t="s">
        <v>18976</v>
      </c>
      <c r="B25562" s="215" t="s">
        <v>28</v>
      </c>
    </row>
    <row r="25563" spans="1:2" ht="12.75" customHeight="1" x14ac:dyDescent="0.2">
      <c r="A25563" s="215" t="s">
        <v>268</v>
      </c>
      <c r="B25563" s="215" t="s">
        <v>268</v>
      </c>
    </row>
    <row r="25564" spans="1:2" ht="12.75" customHeight="1" x14ac:dyDescent="0.2">
      <c r="A25564" s="215" t="s">
        <v>18977</v>
      </c>
      <c r="B25564" s="215" t="s">
        <v>268</v>
      </c>
    </row>
    <row r="25565" spans="1:2" ht="12.75" customHeight="1" x14ac:dyDescent="0.2">
      <c r="A25565" s="215" t="s">
        <v>18979</v>
      </c>
      <c r="B25565" s="215" t="s">
        <v>1160</v>
      </c>
    </row>
    <row r="25566" spans="1:2" ht="12.75" customHeight="1" x14ac:dyDescent="0.2">
      <c r="A25566" s="215" t="s">
        <v>18978</v>
      </c>
      <c r="B25566" s="215" t="s">
        <v>1160</v>
      </c>
    </row>
    <row r="25567" spans="1:2" ht="12.75" customHeight="1" x14ac:dyDescent="0.2">
      <c r="A25567" s="215" t="s">
        <v>18980</v>
      </c>
      <c r="B25567" s="215" t="s">
        <v>18980</v>
      </c>
    </row>
    <row r="25568" spans="1:2" ht="12.75" customHeight="1" x14ac:dyDescent="0.2">
      <c r="A25568" s="215" t="s">
        <v>18981</v>
      </c>
      <c r="B25568" s="215" t="s">
        <v>390</v>
      </c>
    </row>
    <row r="25569" spans="1:2" ht="12.75" customHeight="1" x14ac:dyDescent="0.2">
      <c r="A25569" s="215" t="s">
        <v>18983</v>
      </c>
      <c r="B25569" s="215" t="s">
        <v>390</v>
      </c>
    </row>
    <row r="25570" spans="1:2" ht="12.75" customHeight="1" x14ac:dyDescent="0.2">
      <c r="A25570" s="215" t="s">
        <v>18984</v>
      </c>
      <c r="B25570" s="215" t="s">
        <v>390</v>
      </c>
    </row>
    <row r="25571" spans="1:2" ht="12.75" customHeight="1" x14ac:dyDescent="0.2">
      <c r="A25571" s="215" t="s">
        <v>25110</v>
      </c>
      <c r="B25571" s="215" t="s">
        <v>390</v>
      </c>
    </row>
    <row r="25572" spans="1:2" ht="12.75" customHeight="1" x14ac:dyDescent="0.2">
      <c r="A25572" s="215" t="s">
        <v>25111</v>
      </c>
      <c r="B25572" s="215" t="s">
        <v>390</v>
      </c>
    </row>
    <row r="25573" spans="1:2" ht="12.75" customHeight="1" x14ac:dyDescent="0.2">
      <c r="A25573" s="215" t="s">
        <v>18985</v>
      </c>
      <c r="B25573" s="215" t="s">
        <v>390</v>
      </c>
    </row>
    <row r="25574" spans="1:2" ht="12.75" customHeight="1" x14ac:dyDescent="0.2">
      <c r="A25574" s="215" t="s">
        <v>25112</v>
      </c>
      <c r="B25574" s="215" t="s">
        <v>390</v>
      </c>
    </row>
    <row r="25575" spans="1:2" ht="12.75" customHeight="1" x14ac:dyDescent="0.2">
      <c r="A25575" s="215" t="s">
        <v>18982</v>
      </c>
      <c r="B25575" s="215" t="s">
        <v>390</v>
      </c>
    </row>
    <row r="25576" spans="1:2" ht="12.75" customHeight="1" x14ac:dyDescent="0.2">
      <c r="A25576" s="215" t="s">
        <v>18986</v>
      </c>
      <c r="B25576" s="215" t="s">
        <v>390</v>
      </c>
    </row>
    <row r="25577" spans="1:2" ht="12.75" customHeight="1" x14ac:dyDescent="0.2">
      <c r="A25577" s="215" t="s">
        <v>18987</v>
      </c>
      <c r="B25577" s="215" t="s">
        <v>390</v>
      </c>
    </row>
    <row r="25578" spans="1:2" ht="12.75" customHeight="1" x14ac:dyDescent="0.2">
      <c r="A25578" s="215" t="s">
        <v>25113</v>
      </c>
      <c r="B25578" s="215" t="s">
        <v>390</v>
      </c>
    </row>
    <row r="25579" spans="1:2" ht="12.75" customHeight="1" x14ac:dyDescent="0.2">
      <c r="A25579" s="215" t="s">
        <v>9470</v>
      </c>
      <c r="B25579" s="215" t="s">
        <v>183</v>
      </c>
    </row>
    <row r="25580" spans="1:2" ht="12.75" customHeight="1" x14ac:dyDescent="0.2">
      <c r="A25580" s="215" t="s">
        <v>9424</v>
      </c>
      <c r="B25580" s="215" t="s">
        <v>183</v>
      </c>
    </row>
    <row r="25581" spans="1:2" ht="12.75" customHeight="1" x14ac:dyDescent="0.2">
      <c r="A25581" s="215" t="s">
        <v>9471</v>
      </c>
      <c r="B25581" s="215" t="s">
        <v>183</v>
      </c>
    </row>
    <row r="25582" spans="1:2" ht="12.75" customHeight="1" x14ac:dyDescent="0.2">
      <c r="A25582" s="215" t="s">
        <v>9472</v>
      </c>
      <c r="B25582" s="215" t="s">
        <v>183</v>
      </c>
    </row>
    <row r="25583" spans="1:2" ht="12.75" customHeight="1" x14ac:dyDescent="0.2">
      <c r="A25583" s="215" t="s">
        <v>9425</v>
      </c>
      <c r="B25583" s="215" t="s">
        <v>183</v>
      </c>
    </row>
    <row r="25584" spans="1:2" ht="12.75" customHeight="1" x14ac:dyDescent="0.2">
      <c r="A25584" s="215" t="s">
        <v>9473</v>
      </c>
      <c r="B25584" s="215" t="s">
        <v>183</v>
      </c>
    </row>
    <row r="25585" spans="1:2" ht="12.75" customHeight="1" x14ac:dyDescent="0.2">
      <c r="A25585" s="215" t="s">
        <v>3325</v>
      </c>
      <c r="B25585" s="215" t="s">
        <v>183</v>
      </c>
    </row>
    <row r="25586" spans="1:2" ht="12.75" customHeight="1" x14ac:dyDescent="0.2">
      <c r="A25586" s="215" t="s">
        <v>18988</v>
      </c>
      <c r="B25586" s="215" t="s">
        <v>183</v>
      </c>
    </row>
    <row r="25587" spans="1:2" ht="12.75" customHeight="1" x14ac:dyDescent="0.2">
      <c r="A25587" s="215" t="s">
        <v>18989</v>
      </c>
      <c r="B25587" s="215" t="s">
        <v>183</v>
      </c>
    </row>
    <row r="25588" spans="1:2" ht="12.75" customHeight="1" x14ac:dyDescent="0.2">
      <c r="A25588" s="215" t="s">
        <v>9474</v>
      </c>
      <c r="B25588" s="215" t="s">
        <v>183</v>
      </c>
    </row>
    <row r="25589" spans="1:2" ht="12.75" customHeight="1" x14ac:dyDescent="0.2">
      <c r="A25589" s="215" t="s">
        <v>9475</v>
      </c>
      <c r="B25589" s="215" t="s">
        <v>183</v>
      </c>
    </row>
    <row r="25590" spans="1:2" ht="12.75" customHeight="1" x14ac:dyDescent="0.2">
      <c r="A25590" s="215" t="s">
        <v>3326</v>
      </c>
      <c r="B25590" s="215" t="s">
        <v>183</v>
      </c>
    </row>
    <row r="25591" spans="1:2" ht="12.75" customHeight="1" x14ac:dyDescent="0.2">
      <c r="A25591" s="215" t="s">
        <v>18990</v>
      </c>
      <c r="B25591" s="215" t="s">
        <v>183</v>
      </c>
    </row>
    <row r="25592" spans="1:2" ht="12.75" customHeight="1" x14ac:dyDescent="0.2">
      <c r="A25592" s="215" t="s">
        <v>9426</v>
      </c>
      <c r="B25592" s="215" t="s">
        <v>183</v>
      </c>
    </row>
    <row r="25593" spans="1:2" ht="12.75" customHeight="1" x14ac:dyDescent="0.2">
      <c r="A25593" s="215" t="s">
        <v>9427</v>
      </c>
      <c r="B25593" s="215" t="s">
        <v>183</v>
      </c>
    </row>
    <row r="25594" spans="1:2" ht="12.75" customHeight="1" x14ac:dyDescent="0.2">
      <c r="A25594" s="215" t="s">
        <v>9428</v>
      </c>
      <c r="B25594" s="215" t="s">
        <v>183</v>
      </c>
    </row>
    <row r="25595" spans="1:2" ht="12.75" customHeight="1" x14ac:dyDescent="0.2">
      <c r="A25595" s="215" t="s">
        <v>25114</v>
      </c>
      <c r="B25595" s="215" t="s">
        <v>183</v>
      </c>
    </row>
    <row r="25596" spans="1:2" ht="12.75" customHeight="1" x14ac:dyDescent="0.2">
      <c r="A25596" s="215" t="s">
        <v>9476</v>
      </c>
      <c r="B25596" s="215" t="s">
        <v>183</v>
      </c>
    </row>
    <row r="25597" spans="1:2" ht="12.75" customHeight="1" x14ac:dyDescent="0.2">
      <c r="A25597" s="215" t="s">
        <v>9477</v>
      </c>
      <c r="B25597" s="215" t="s">
        <v>183</v>
      </c>
    </row>
    <row r="25598" spans="1:2" ht="12.75" customHeight="1" x14ac:dyDescent="0.2">
      <c r="A25598" s="215" t="s">
        <v>9429</v>
      </c>
      <c r="B25598" s="215" t="s">
        <v>183</v>
      </c>
    </row>
    <row r="25599" spans="1:2" ht="12.75" customHeight="1" x14ac:dyDescent="0.2">
      <c r="A25599" s="215" t="s">
        <v>9430</v>
      </c>
      <c r="B25599" s="215" t="s">
        <v>183</v>
      </c>
    </row>
    <row r="25600" spans="1:2" ht="12.75" customHeight="1" x14ac:dyDescent="0.2">
      <c r="A25600" s="215" t="s">
        <v>9478</v>
      </c>
      <c r="B25600" s="215" t="s">
        <v>183</v>
      </c>
    </row>
    <row r="25601" spans="1:2" ht="12.75" customHeight="1" x14ac:dyDescent="0.2">
      <c r="A25601" s="215" t="s">
        <v>9431</v>
      </c>
      <c r="B25601" s="215" t="s">
        <v>183</v>
      </c>
    </row>
    <row r="25602" spans="1:2" ht="12.75" customHeight="1" x14ac:dyDescent="0.2">
      <c r="A25602" s="215" t="s">
        <v>9479</v>
      </c>
      <c r="B25602" s="215" t="s">
        <v>183</v>
      </c>
    </row>
    <row r="25603" spans="1:2" ht="12.75" customHeight="1" x14ac:dyDescent="0.2">
      <c r="A25603" s="215" t="s">
        <v>9480</v>
      </c>
      <c r="B25603" s="215" t="s">
        <v>183</v>
      </c>
    </row>
    <row r="25604" spans="1:2" ht="12.75" customHeight="1" x14ac:dyDescent="0.2">
      <c r="A25604" s="215" t="s">
        <v>9432</v>
      </c>
      <c r="B25604" s="215" t="s">
        <v>183</v>
      </c>
    </row>
    <row r="25605" spans="1:2" ht="12.75" customHeight="1" x14ac:dyDescent="0.2">
      <c r="A25605" s="215" t="s">
        <v>9433</v>
      </c>
      <c r="B25605" s="215" t="s">
        <v>183</v>
      </c>
    </row>
    <row r="25606" spans="1:2" ht="12.75" customHeight="1" x14ac:dyDescent="0.2">
      <c r="A25606" s="215" t="s">
        <v>25166</v>
      </c>
      <c r="B25606" s="215" t="s">
        <v>183</v>
      </c>
    </row>
    <row r="25607" spans="1:2" ht="12.75" customHeight="1" x14ac:dyDescent="0.2">
      <c r="A25607" s="215" t="s">
        <v>9434</v>
      </c>
      <c r="B25607" s="215" t="s">
        <v>183</v>
      </c>
    </row>
    <row r="25608" spans="1:2" ht="12.75" customHeight="1" x14ac:dyDescent="0.2">
      <c r="A25608" s="215" t="s">
        <v>9435</v>
      </c>
      <c r="B25608" s="215" t="s">
        <v>183</v>
      </c>
    </row>
    <row r="25609" spans="1:2" ht="12.75" customHeight="1" x14ac:dyDescent="0.2">
      <c r="A25609" s="215" t="s">
        <v>3069</v>
      </c>
      <c r="B25609" s="215" t="s">
        <v>183</v>
      </c>
    </row>
    <row r="25610" spans="1:2" ht="12.75" customHeight="1" x14ac:dyDescent="0.2">
      <c r="A25610" s="215" t="s">
        <v>18991</v>
      </c>
      <c r="B25610" s="215" t="s">
        <v>183</v>
      </c>
    </row>
    <row r="25611" spans="1:2" ht="12.75" customHeight="1" x14ac:dyDescent="0.2">
      <c r="A25611" s="215" t="s">
        <v>18992</v>
      </c>
      <c r="B25611" s="215" t="s">
        <v>183</v>
      </c>
    </row>
    <row r="25612" spans="1:2" ht="12.75" customHeight="1" x14ac:dyDescent="0.2">
      <c r="A25612" s="215" t="s">
        <v>9481</v>
      </c>
      <c r="B25612" s="215" t="s">
        <v>183</v>
      </c>
    </row>
    <row r="25613" spans="1:2" ht="12.75" customHeight="1" x14ac:dyDescent="0.2">
      <c r="A25613" s="215" t="s">
        <v>25115</v>
      </c>
      <c r="B25613" s="215" t="s">
        <v>183</v>
      </c>
    </row>
    <row r="25614" spans="1:2" ht="12.75" customHeight="1" x14ac:dyDescent="0.2">
      <c r="A25614" s="215" t="s">
        <v>9482</v>
      </c>
      <c r="B25614" s="215" t="s">
        <v>183</v>
      </c>
    </row>
    <row r="25615" spans="1:2" ht="12.75" customHeight="1" x14ac:dyDescent="0.2">
      <c r="A25615" s="215" t="s">
        <v>9483</v>
      </c>
      <c r="B25615" s="215" t="s">
        <v>183</v>
      </c>
    </row>
    <row r="25616" spans="1:2" ht="12.75" customHeight="1" x14ac:dyDescent="0.2">
      <c r="A25616" s="215" t="s">
        <v>25116</v>
      </c>
      <c r="B25616" s="215" t="s">
        <v>183</v>
      </c>
    </row>
    <row r="25617" spans="1:2" ht="12.75" customHeight="1" x14ac:dyDescent="0.2">
      <c r="A25617" s="215" t="s">
        <v>3070</v>
      </c>
      <c r="B25617" s="215" t="s">
        <v>183</v>
      </c>
    </row>
    <row r="25618" spans="1:2" ht="12.75" customHeight="1" x14ac:dyDescent="0.2">
      <c r="A25618" s="215" t="s">
        <v>18993</v>
      </c>
      <c r="B25618" s="215" t="s">
        <v>183</v>
      </c>
    </row>
    <row r="25619" spans="1:2" ht="12.75" customHeight="1" x14ac:dyDescent="0.2">
      <c r="A25619" s="215" t="s">
        <v>18994</v>
      </c>
      <c r="B25619" s="215" t="s">
        <v>183</v>
      </c>
    </row>
    <row r="25620" spans="1:2" ht="12.75" customHeight="1" x14ac:dyDescent="0.2">
      <c r="A25620" s="215" t="s">
        <v>9438</v>
      </c>
      <c r="B25620" s="215" t="s">
        <v>183</v>
      </c>
    </row>
    <row r="25621" spans="1:2" ht="12.75" customHeight="1" x14ac:dyDescent="0.2">
      <c r="A25621" s="215" t="s">
        <v>9439</v>
      </c>
      <c r="B25621" s="215" t="s">
        <v>183</v>
      </c>
    </row>
    <row r="25622" spans="1:2" ht="12.75" customHeight="1" x14ac:dyDescent="0.2">
      <c r="A25622" s="215" t="s">
        <v>3071</v>
      </c>
      <c r="B25622" s="215" t="s">
        <v>183</v>
      </c>
    </row>
    <row r="25623" spans="1:2" ht="12.75" customHeight="1" x14ac:dyDescent="0.2">
      <c r="A25623" s="215" t="s">
        <v>18995</v>
      </c>
      <c r="B25623" s="215" t="s">
        <v>183</v>
      </c>
    </row>
    <row r="25624" spans="1:2" ht="12.75" customHeight="1" x14ac:dyDescent="0.2">
      <c r="A25624" s="215" t="s">
        <v>25117</v>
      </c>
      <c r="B25624" s="215" t="s">
        <v>183</v>
      </c>
    </row>
    <row r="25625" spans="1:2" ht="12.75" customHeight="1" x14ac:dyDescent="0.2">
      <c r="A25625" s="215" t="s">
        <v>18996</v>
      </c>
      <c r="B25625" s="215" t="s">
        <v>183</v>
      </c>
    </row>
    <row r="25626" spans="1:2" ht="12.75" customHeight="1" x14ac:dyDescent="0.2">
      <c r="A25626" s="215" t="s">
        <v>18997</v>
      </c>
      <c r="B25626" s="215" t="s">
        <v>183</v>
      </c>
    </row>
    <row r="25627" spans="1:2" ht="12.75" customHeight="1" x14ac:dyDescent="0.2">
      <c r="A25627" s="215" t="s">
        <v>9484</v>
      </c>
      <c r="B25627" s="215" t="s">
        <v>183</v>
      </c>
    </row>
    <row r="25628" spans="1:2" ht="12.75" customHeight="1" x14ac:dyDescent="0.2">
      <c r="A25628" s="215" t="s">
        <v>3327</v>
      </c>
      <c r="B25628" s="215" t="s">
        <v>183</v>
      </c>
    </row>
    <row r="25629" spans="1:2" ht="12.75" customHeight="1" x14ac:dyDescent="0.2">
      <c r="A25629" s="215" t="s">
        <v>18998</v>
      </c>
      <c r="B25629" s="215" t="s">
        <v>183</v>
      </c>
    </row>
    <row r="25630" spans="1:2" ht="12.75" customHeight="1" x14ac:dyDescent="0.2">
      <c r="A25630" s="215" t="s">
        <v>25167</v>
      </c>
      <c r="B25630" s="215" t="s">
        <v>183</v>
      </c>
    </row>
    <row r="25631" spans="1:2" ht="12.75" customHeight="1" x14ac:dyDescent="0.2">
      <c r="A25631" s="215" t="s">
        <v>9485</v>
      </c>
      <c r="B25631" s="215" t="s">
        <v>183</v>
      </c>
    </row>
    <row r="25632" spans="1:2" ht="12.75" customHeight="1" x14ac:dyDescent="0.2">
      <c r="A25632" s="215" t="s">
        <v>3328</v>
      </c>
      <c r="B25632" s="215" t="s">
        <v>183</v>
      </c>
    </row>
    <row r="25633" spans="1:2" ht="12.75" customHeight="1" x14ac:dyDescent="0.2">
      <c r="A25633" s="215" t="s">
        <v>18999</v>
      </c>
      <c r="B25633" s="215" t="s">
        <v>183</v>
      </c>
    </row>
    <row r="25634" spans="1:2" ht="12.75" customHeight="1" x14ac:dyDescent="0.2">
      <c r="A25634" s="215" t="s">
        <v>25118</v>
      </c>
      <c r="B25634" s="215" t="s">
        <v>183</v>
      </c>
    </row>
    <row r="25635" spans="1:2" ht="12.75" customHeight="1" x14ac:dyDescent="0.2">
      <c r="A25635" s="215" t="s">
        <v>3072</v>
      </c>
      <c r="B25635" s="215" t="s">
        <v>183</v>
      </c>
    </row>
    <row r="25636" spans="1:2" ht="12.75" customHeight="1" x14ac:dyDescent="0.2">
      <c r="A25636" s="215" t="s">
        <v>19000</v>
      </c>
      <c r="B25636" s="215" t="s">
        <v>183</v>
      </c>
    </row>
    <row r="25637" spans="1:2" ht="12.75" customHeight="1" x14ac:dyDescent="0.2">
      <c r="A25637" s="215" t="s">
        <v>19001</v>
      </c>
      <c r="B25637" s="215" t="s">
        <v>183</v>
      </c>
    </row>
    <row r="25638" spans="1:2" ht="12.75" customHeight="1" x14ac:dyDescent="0.2">
      <c r="A25638" s="215" t="s">
        <v>3329</v>
      </c>
      <c r="B25638" s="215" t="s">
        <v>183</v>
      </c>
    </row>
    <row r="25639" spans="1:2" ht="12.75" customHeight="1" x14ac:dyDescent="0.2">
      <c r="A25639" s="215" t="s">
        <v>19002</v>
      </c>
      <c r="B25639" s="215" t="s">
        <v>183</v>
      </c>
    </row>
    <row r="25640" spans="1:2" ht="12.75" customHeight="1" x14ac:dyDescent="0.2">
      <c r="A25640" s="215" t="s">
        <v>25119</v>
      </c>
      <c r="B25640" s="215" t="s">
        <v>183</v>
      </c>
    </row>
    <row r="25641" spans="1:2" ht="12.75" customHeight="1" x14ac:dyDescent="0.2">
      <c r="A25641" s="215" t="s">
        <v>3073</v>
      </c>
      <c r="B25641" s="215" t="s">
        <v>183</v>
      </c>
    </row>
    <row r="25642" spans="1:2" ht="12.75" customHeight="1" x14ac:dyDescent="0.2">
      <c r="A25642" s="215" t="s">
        <v>3330</v>
      </c>
      <c r="B25642" s="215" t="s">
        <v>183</v>
      </c>
    </row>
    <row r="25643" spans="1:2" ht="12.75" customHeight="1" x14ac:dyDescent="0.2">
      <c r="A25643" s="215" t="s">
        <v>19003</v>
      </c>
      <c r="B25643" s="215" t="s">
        <v>183</v>
      </c>
    </row>
    <row r="25644" spans="1:2" ht="12.75" customHeight="1" x14ac:dyDescent="0.2">
      <c r="A25644" s="215" t="s">
        <v>19004</v>
      </c>
      <c r="B25644" s="215" t="s">
        <v>183</v>
      </c>
    </row>
    <row r="25645" spans="1:2" ht="12.75" customHeight="1" x14ac:dyDescent="0.2">
      <c r="A25645" s="215" t="s">
        <v>3074</v>
      </c>
      <c r="B25645" s="215" t="s">
        <v>183</v>
      </c>
    </row>
    <row r="25646" spans="1:2" ht="12.75" customHeight="1" x14ac:dyDescent="0.2">
      <c r="A25646" s="215" t="s">
        <v>19005</v>
      </c>
      <c r="B25646" s="215" t="s">
        <v>183</v>
      </c>
    </row>
    <row r="25647" spans="1:2" ht="12.75" customHeight="1" x14ac:dyDescent="0.2">
      <c r="A25647" s="215" t="s">
        <v>25120</v>
      </c>
      <c r="B25647" s="215" t="s">
        <v>183</v>
      </c>
    </row>
    <row r="25648" spans="1:2" ht="12.75" customHeight="1" x14ac:dyDescent="0.2">
      <c r="A25648" s="215" t="s">
        <v>3331</v>
      </c>
      <c r="B25648" s="215" t="s">
        <v>183</v>
      </c>
    </row>
    <row r="25649" spans="1:2" ht="12.75" customHeight="1" x14ac:dyDescent="0.2">
      <c r="A25649" s="215" t="s">
        <v>19006</v>
      </c>
      <c r="B25649" s="215" t="s">
        <v>183</v>
      </c>
    </row>
    <row r="25650" spans="1:2" ht="12.75" customHeight="1" x14ac:dyDescent="0.2">
      <c r="A25650" s="215" t="s">
        <v>3075</v>
      </c>
      <c r="B25650" s="215" t="s">
        <v>183</v>
      </c>
    </row>
    <row r="25651" spans="1:2" ht="12.75" customHeight="1" x14ac:dyDescent="0.2">
      <c r="A25651" s="215" t="s">
        <v>19007</v>
      </c>
      <c r="B25651" s="215" t="s">
        <v>183</v>
      </c>
    </row>
    <row r="25652" spans="1:2" ht="12.75" customHeight="1" x14ac:dyDescent="0.2">
      <c r="A25652" s="215" t="s">
        <v>3332</v>
      </c>
      <c r="B25652" s="215" t="s">
        <v>183</v>
      </c>
    </row>
    <row r="25653" spans="1:2" ht="12.75" customHeight="1" x14ac:dyDescent="0.2">
      <c r="A25653" s="215" t="s">
        <v>19008</v>
      </c>
      <c r="B25653" s="215" t="s">
        <v>183</v>
      </c>
    </row>
    <row r="25654" spans="1:2" ht="12.75" customHeight="1" x14ac:dyDescent="0.2">
      <c r="A25654" s="215" t="s">
        <v>25121</v>
      </c>
      <c r="B25654" s="215" t="s">
        <v>183</v>
      </c>
    </row>
    <row r="25655" spans="1:2" ht="12.75" customHeight="1" x14ac:dyDescent="0.2">
      <c r="A25655" s="215" t="s">
        <v>3333</v>
      </c>
      <c r="B25655" s="215" t="s">
        <v>183</v>
      </c>
    </row>
    <row r="25656" spans="1:2" ht="12.75" customHeight="1" x14ac:dyDescent="0.2">
      <c r="A25656" s="215" t="s">
        <v>19009</v>
      </c>
      <c r="B25656" s="215" t="s">
        <v>183</v>
      </c>
    </row>
    <row r="25657" spans="1:2" ht="12.75" customHeight="1" x14ac:dyDescent="0.2">
      <c r="A25657" s="215" t="s">
        <v>3076</v>
      </c>
      <c r="B25657" s="215" t="s">
        <v>183</v>
      </c>
    </row>
    <row r="25658" spans="1:2" ht="12.75" customHeight="1" x14ac:dyDescent="0.2">
      <c r="A25658" s="215" t="s">
        <v>19010</v>
      </c>
      <c r="B25658" s="215" t="s">
        <v>183</v>
      </c>
    </row>
    <row r="25659" spans="1:2" ht="12.75" customHeight="1" x14ac:dyDescent="0.2">
      <c r="A25659" s="215" t="s">
        <v>25122</v>
      </c>
      <c r="B25659" s="215" t="s">
        <v>183</v>
      </c>
    </row>
    <row r="25660" spans="1:2" ht="12.75" customHeight="1" x14ac:dyDescent="0.2">
      <c r="A25660" s="215" t="s">
        <v>3077</v>
      </c>
      <c r="B25660" s="215" t="s">
        <v>183</v>
      </c>
    </row>
    <row r="25661" spans="1:2" ht="12.75" customHeight="1" x14ac:dyDescent="0.2">
      <c r="A25661" s="215" t="s">
        <v>19011</v>
      </c>
      <c r="B25661" s="215" t="s">
        <v>183</v>
      </c>
    </row>
    <row r="25662" spans="1:2" ht="12.75" customHeight="1" x14ac:dyDescent="0.2">
      <c r="A25662" s="215" t="s">
        <v>19012</v>
      </c>
      <c r="B25662" s="215" t="s">
        <v>183</v>
      </c>
    </row>
    <row r="25663" spans="1:2" ht="12.75" customHeight="1" x14ac:dyDescent="0.2">
      <c r="A25663" s="215" t="s">
        <v>19013</v>
      </c>
      <c r="B25663" s="215" t="s">
        <v>183</v>
      </c>
    </row>
    <row r="25664" spans="1:2" ht="12.75" customHeight="1" x14ac:dyDescent="0.2">
      <c r="A25664" s="215" t="s">
        <v>19014</v>
      </c>
      <c r="B25664" s="215" t="s">
        <v>183</v>
      </c>
    </row>
    <row r="25665" spans="1:2" ht="12.75" customHeight="1" x14ac:dyDescent="0.2">
      <c r="A25665" s="215" t="s">
        <v>19015</v>
      </c>
      <c r="B25665" s="215" t="s">
        <v>183</v>
      </c>
    </row>
    <row r="25666" spans="1:2" ht="12.75" customHeight="1" x14ac:dyDescent="0.2">
      <c r="A25666" s="215" t="s">
        <v>3334</v>
      </c>
      <c r="B25666" s="215" t="s">
        <v>183</v>
      </c>
    </row>
    <row r="25667" spans="1:2" ht="12.75" customHeight="1" x14ac:dyDescent="0.2">
      <c r="A25667" s="215" t="s">
        <v>19016</v>
      </c>
      <c r="B25667" s="215" t="s">
        <v>183</v>
      </c>
    </row>
    <row r="25668" spans="1:2" ht="12.75" customHeight="1" x14ac:dyDescent="0.2">
      <c r="A25668" s="215" t="s">
        <v>19017</v>
      </c>
      <c r="B25668" s="215" t="s">
        <v>183</v>
      </c>
    </row>
    <row r="25669" spans="1:2" ht="12.75" customHeight="1" x14ac:dyDescent="0.2">
      <c r="A25669" s="215" t="s">
        <v>3078</v>
      </c>
      <c r="B25669" s="215" t="s">
        <v>183</v>
      </c>
    </row>
    <row r="25670" spans="1:2" ht="12.75" customHeight="1" x14ac:dyDescent="0.2">
      <c r="A25670" s="215" t="s">
        <v>19018</v>
      </c>
      <c r="B25670" s="215" t="s">
        <v>183</v>
      </c>
    </row>
    <row r="25671" spans="1:2" ht="12.75" customHeight="1" x14ac:dyDescent="0.2">
      <c r="A25671" s="215" t="s">
        <v>19019</v>
      </c>
      <c r="B25671" s="215" t="s">
        <v>183</v>
      </c>
    </row>
    <row r="25672" spans="1:2" ht="12.75" customHeight="1" x14ac:dyDescent="0.2">
      <c r="A25672" s="215" t="s">
        <v>3079</v>
      </c>
      <c r="B25672" s="215" t="s">
        <v>183</v>
      </c>
    </row>
    <row r="25673" spans="1:2" ht="12.75" customHeight="1" x14ac:dyDescent="0.2">
      <c r="A25673" s="215" t="s">
        <v>19020</v>
      </c>
      <c r="B25673" s="215" t="s">
        <v>183</v>
      </c>
    </row>
    <row r="25674" spans="1:2" ht="12.75" customHeight="1" x14ac:dyDescent="0.2">
      <c r="A25674" s="215" t="s">
        <v>25123</v>
      </c>
      <c r="B25674" s="215" t="s">
        <v>183</v>
      </c>
    </row>
    <row r="25675" spans="1:2" ht="12.75" customHeight="1" x14ac:dyDescent="0.2">
      <c r="A25675" s="215" t="s">
        <v>25124</v>
      </c>
      <c r="B25675" s="215" t="s">
        <v>183</v>
      </c>
    </row>
    <row r="25676" spans="1:2" ht="12.75" customHeight="1" x14ac:dyDescent="0.2">
      <c r="A25676" s="215" t="s">
        <v>25125</v>
      </c>
      <c r="B25676" s="215" t="s">
        <v>183</v>
      </c>
    </row>
    <row r="25677" spans="1:2" ht="12.75" customHeight="1" x14ac:dyDescent="0.2">
      <c r="A25677" s="215" t="s">
        <v>3080</v>
      </c>
      <c r="B25677" s="215" t="s">
        <v>183</v>
      </c>
    </row>
    <row r="25678" spans="1:2" ht="12.75" customHeight="1" x14ac:dyDescent="0.2">
      <c r="A25678" s="215" t="s">
        <v>19021</v>
      </c>
      <c r="B25678" s="215" t="s">
        <v>183</v>
      </c>
    </row>
    <row r="25679" spans="1:2" ht="12.75" customHeight="1" x14ac:dyDescent="0.2">
      <c r="A25679" s="215" t="s">
        <v>25126</v>
      </c>
      <c r="B25679" s="215" t="s">
        <v>183</v>
      </c>
    </row>
    <row r="25680" spans="1:2" ht="12.75" customHeight="1" x14ac:dyDescent="0.2">
      <c r="A25680" s="215" t="s">
        <v>3335</v>
      </c>
      <c r="B25680" s="215" t="s">
        <v>183</v>
      </c>
    </row>
    <row r="25681" spans="1:2" ht="12.75" customHeight="1" x14ac:dyDescent="0.2">
      <c r="A25681" s="215" t="s">
        <v>19022</v>
      </c>
      <c r="B25681" s="215" t="s">
        <v>183</v>
      </c>
    </row>
    <row r="25682" spans="1:2" ht="12.75" customHeight="1" x14ac:dyDescent="0.2">
      <c r="A25682" s="215" t="s">
        <v>26305</v>
      </c>
      <c r="B25682" s="215" t="s">
        <v>183</v>
      </c>
    </row>
    <row r="25683" spans="1:2" ht="12.75" customHeight="1" x14ac:dyDescent="0.2">
      <c r="A25683" s="215" t="s">
        <v>19023</v>
      </c>
      <c r="B25683" s="215" t="s">
        <v>183</v>
      </c>
    </row>
    <row r="25684" spans="1:2" ht="12.75" customHeight="1" x14ac:dyDescent="0.2">
      <c r="A25684" s="215" t="s">
        <v>3081</v>
      </c>
      <c r="B25684" s="215" t="s">
        <v>183</v>
      </c>
    </row>
    <row r="25685" spans="1:2" ht="12.75" customHeight="1" x14ac:dyDescent="0.2">
      <c r="A25685" s="215" t="s">
        <v>19024</v>
      </c>
      <c r="B25685" s="215" t="s">
        <v>183</v>
      </c>
    </row>
    <row r="25686" spans="1:2" ht="12.75" customHeight="1" x14ac:dyDescent="0.2">
      <c r="A25686" s="215" t="s">
        <v>25127</v>
      </c>
      <c r="B25686" s="215" t="s">
        <v>183</v>
      </c>
    </row>
    <row r="25687" spans="1:2" ht="12.75" customHeight="1" x14ac:dyDescent="0.2">
      <c r="A25687" s="215" t="s">
        <v>25128</v>
      </c>
      <c r="B25687" s="215" t="s">
        <v>183</v>
      </c>
    </row>
    <row r="25688" spans="1:2" ht="12.75" customHeight="1" x14ac:dyDescent="0.2">
      <c r="A25688" s="215" t="s">
        <v>3082</v>
      </c>
      <c r="B25688" s="215" t="s">
        <v>183</v>
      </c>
    </row>
    <row r="25689" spans="1:2" ht="12.75" customHeight="1" x14ac:dyDescent="0.2">
      <c r="A25689" s="215" t="s">
        <v>19025</v>
      </c>
      <c r="B25689" s="215" t="s">
        <v>183</v>
      </c>
    </row>
    <row r="25690" spans="1:2" ht="12.75" customHeight="1" x14ac:dyDescent="0.2">
      <c r="A25690" s="215" t="s">
        <v>19026</v>
      </c>
      <c r="B25690" s="215" t="s">
        <v>183</v>
      </c>
    </row>
    <row r="25691" spans="1:2" ht="12.75" customHeight="1" x14ac:dyDescent="0.2">
      <c r="A25691" s="215" t="s">
        <v>25129</v>
      </c>
      <c r="B25691" s="215" t="s">
        <v>183</v>
      </c>
    </row>
    <row r="25692" spans="1:2" ht="12.75" customHeight="1" x14ac:dyDescent="0.2">
      <c r="A25692" s="215" t="s">
        <v>25130</v>
      </c>
      <c r="B25692" s="215" t="s">
        <v>183</v>
      </c>
    </row>
    <row r="25693" spans="1:2" ht="12.75" customHeight="1" x14ac:dyDescent="0.2">
      <c r="A25693" s="215" t="s">
        <v>19027</v>
      </c>
      <c r="B25693" s="215" t="s">
        <v>183</v>
      </c>
    </row>
    <row r="25694" spans="1:2" ht="12.75" customHeight="1" x14ac:dyDescent="0.2">
      <c r="A25694" s="215" t="s">
        <v>19028</v>
      </c>
      <c r="B25694" s="215" t="s">
        <v>183</v>
      </c>
    </row>
    <row r="25695" spans="1:2" ht="12.75" customHeight="1" x14ac:dyDescent="0.2">
      <c r="A25695" s="215" t="s">
        <v>25131</v>
      </c>
      <c r="B25695" s="215" t="s">
        <v>183</v>
      </c>
    </row>
    <row r="25696" spans="1:2" ht="12.75" customHeight="1" x14ac:dyDescent="0.2">
      <c r="A25696" s="215" t="s">
        <v>19029</v>
      </c>
      <c r="B25696" s="215" t="s">
        <v>183</v>
      </c>
    </row>
    <row r="25697" spans="1:2" ht="12.75" customHeight="1" x14ac:dyDescent="0.2">
      <c r="A25697" s="215" t="s">
        <v>25168</v>
      </c>
      <c r="B25697" s="215" t="s">
        <v>183</v>
      </c>
    </row>
    <row r="25698" spans="1:2" ht="12.75" customHeight="1" x14ac:dyDescent="0.2">
      <c r="A25698" s="215" t="s">
        <v>19030</v>
      </c>
      <c r="B25698" s="215" t="s">
        <v>183</v>
      </c>
    </row>
    <row r="25699" spans="1:2" ht="12.75" customHeight="1" x14ac:dyDescent="0.2">
      <c r="A25699" s="215" t="s">
        <v>19031</v>
      </c>
      <c r="B25699" s="215" t="s">
        <v>183</v>
      </c>
    </row>
    <row r="25700" spans="1:2" ht="12.75" customHeight="1" x14ac:dyDescent="0.2">
      <c r="A25700" s="215" t="s">
        <v>3085</v>
      </c>
      <c r="B25700" s="215" t="s">
        <v>183</v>
      </c>
    </row>
    <row r="25701" spans="1:2" ht="12.75" customHeight="1" x14ac:dyDescent="0.2">
      <c r="A25701" s="215" t="s">
        <v>19032</v>
      </c>
      <c r="B25701" s="215" t="s">
        <v>183</v>
      </c>
    </row>
    <row r="25702" spans="1:2" ht="12.75" customHeight="1" x14ac:dyDescent="0.2">
      <c r="A25702" s="215" t="s">
        <v>3086</v>
      </c>
      <c r="B25702" s="215" t="s">
        <v>183</v>
      </c>
    </row>
    <row r="25703" spans="1:2" ht="12.75" customHeight="1" x14ac:dyDescent="0.2">
      <c r="A25703" s="215" t="s">
        <v>19033</v>
      </c>
      <c r="B25703" s="215" t="s">
        <v>183</v>
      </c>
    </row>
    <row r="25704" spans="1:2" ht="12.75" customHeight="1" x14ac:dyDescent="0.2">
      <c r="A25704" s="215" t="s">
        <v>19034</v>
      </c>
      <c r="B25704" s="215" t="s">
        <v>183</v>
      </c>
    </row>
    <row r="25705" spans="1:2" ht="12.75" customHeight="1" x14ac:dyDescent="0.2">
      <c r="A25705" s="215" t="s">
        <v>3087</v>
      </c>
      <c r="B25705" s="215" t="s">
        <v>183</v>
      </c>
    </row>
    <row r="25706" spans="1:2" ht="12.75" customHeight="1" x14ac:dyDescent="0.2">
      <c r="A25706" s="215" t="s">
        <v>3336</v>
      </c>
      <c r="B25706" s="215" t="s">
        <v>183</v>
      </c>
    </row>
    <row r="25707" spans="1:2" ht="12.75" customHeight="1" x14ac:dyDescent="0.2">
      <c r="A25707" s="215" t="s">
        <v>19035</v>
      </c>
      <c r="B25707" s="215" t="s">
        <v>183</v>
      </c>
    </row>
    <row r="25708" spans="1:2" ht="12.75" customHeight="1" x14ac:dyDescent="0.2">
      <c r="A25708" s="215" t="s">
        <v>19036</v>
      </c>
      <c r="B25708" s="215" t="s">
        <v>183</v>
      </c>
    </row>
    <row r="25709" spans="1:2" ht="12.75" customHeight="1" x14ac:dyDescent="0.2">
      <c r="A25709" s="215" t="s">
        <v>3088</v>
      </c>
      <c r="B25709" s="215" t="s">
        <v>183</v>
      </c>
    </row>
    <row r="25710" spans="1:2" ht="12.75" customHeight="1" x14ac:dyDescent="0.2">
      <c r="A25710" s="215" t="s">
        <v>19037</v>
      </c>
      <c r="B25710" s="215" t="s">
        <v>183</v>
      </c>
    </row>
    <row r="25711" spans="1:2" ht="12.75" customHeight="1" x14ac:dyDescent="0.2">
      <c r="A25711" s="215" t="s">
        <v>9447</v>
      </c>
      <c r="B25711" s="215" t="s">
        <v>183</v>
      </c>
    </row>
    <row r="25712" spans="1:2" ht="12.75" customHeight="1" x14ac:dyDescent="0.2">
      <c r="A25712" s="215" t="s">
        <v>25169</v>
      </c>
      <c r="B25712" s="215" t="s">
        <v>183</v>
      </c>
    </row>
    <row r="25713" spans="1:2" ht="12.75" customHeight="1" x14ac:dyDescent="0.2">
      <c r="A25713" s="215" t="s">
        <v>3337</v>
      </c>
      <c r="B25713" s="215" t="s">
        <v>183</v>
      </c>
    </row>
    <row r="25714" spans="1:2" ht="12.75" customHeight="1" x14ac:dyDescent="0.2">
      <c r="A25714" s="215" t="s">
        <v>19038</v>
      </c>
      <c r="B25714" s="215" t="s">
        <v>183</v>
      </c>
    </row>
    <row r="25715" spans="1:2" ht="12.75" customHeight="1" x14ac:dyDescent="0.2">
      <c r="A25715" s="215" t="s">
        <v>19039</v>
      </c>
      <c r="B25715" s="215" t="s">
        <v>183</v>
      </c>
    </row>
    <row r="25716" spans="1:2" ht="12.75" customHeight="1" x14ac:dyDescent="0.2">
      <c r="A25716" s="215" t="s">
        <v>25132</v>
      </c>
      <c r="B25716" s="215" t="s">
        <v>183</v>
      </c>
    </row>
    <row r="25717" spans="1:2" ht="12.75" customHeight="1" x14ac:dyDescent="0.2">
      <c r="A25717" s="215" t="s">
        <v>3089</v>
      </c>
      <c r="B25717" s="215" t="s">
        <v>183</v>
      </c>
    </row>
    <row r="25718" spans="1:2" ht="12.75" customHeight="1" x14ac:dyDescent="0.2">
      <c r="A25718" s="215" t="s">
        <v>19040</v>
      </c>
      <c r="B25718" s="215" t="s">
        <v>183</v>
      </c>
    </row>
    <row r="25719" spans="1:2" ht="12.75" customHeight="1" x14ac:dyDescent="0.2">
      <c r="A25719" s="215" t="s">
        <v>3090</v>
      </c>
      <c r="B25719" s="215" t="s">
        <v>183</v>
      </c>
    </row>
    <row r="25720" spans="1:2" ht="12.75" customHeight="1" x14ac:dyDescent="0.2">
      <c r="A25720" s="215" t="s">
        <v>19041</v>
      </c>
      <c r="B25720" s="215" t="s">
        <v>183</v>
      </c>
    </row>
    <row r="25721" spans="1:2" ht="12.75" customHeight="1" x14ac:dyDescent="0.2">
      <c r="A25721" s="215" t="s">
        <v>25170</v>
      </c>
      <c r="B25721" s="215" t="s">
        <v>183</v>
      </c>
    </row>
    <row r="25722" spans="1:2" ht="12.75" customHeight="1" x14ac:dyDescent="0.2">
      <c r="A25722" s="215" t="s">
        <v>3091</v>
      </c>
      <c r="B25722" s="215" t="s">
        <v>183</v>
      </c>
    </row>
    <row r="25723" spans="1:2" ht="12.75" customHeight="1" x14ac:dyDescent="0.2">
      <c r="A25723" s="215" t="s">
        <v>19042</v>
      </c>
      <c r="B25723" s="215" t="s">
        <v>183</v>
      </c>
    </row>
    <row r="25724" spans="1:2" ht="12.75" customHeight="1" x14ac:dyDescent="0.2">
      <c r="A25724" s="215" t="s">
        <v>19043</v>
      </c>
      <c r="B25724" s="215" t="s">
        <v>183</v>
      </c>
    </row>
    <row r="25725" spans="1:2" ht="12.75" customHeight="1" x14ac:dyDescent="0.2">
      <c r="A25725" s="215" t="s">
        <v>3092</v>
      </c>
      <c r="B25725" s="215" t="s">
        <v>183</v>
      </c>
    </row>
    <row r="25726" spans="1:2" ht="12.75" customHeight="1" x14ac:dyDescent="0.2">
      <c r="A25726" s="215" t="s">
        <v>19044</v>
      </c>
      <c r="B25726" s="215" t="s">
        <v>183</v>
      </c>
    </row>
    <row r="25727" spans="1:2" ht="12.75" customHeight="1" x14ac:dyDescent="0.2">
      <c r="A25727" s="215" t="s">
        <v>25133</v>
      </c>
      <c r="B25727" s="215" t="s">
        <v>183</v>
      </c>
    </row>
    <row r="25728" spans="1:2" ht="12.75" customHeight="1" x14ac:dyDescent="0.2">
      <c r="A25728" s="215" t="s">
        <v>3093</v>
      </c>
      <c r="B25728" s="215" t="s">
        <v>183</v>
      </c>
    </row>
    <row r="25729" spans="1:2" ht="12.75" customHeight="1" x14ac:dyDescent="0.2">
      <c r="A25729" s="215" t="s">
        <v>19045</v>
      </c>
      <c r="B25729" s="215" t="s">
        <v>183</v>
      </c>
    </row>
    <row r="25730" spans="1:2" ht="12.75" customHeight="1" x14ac:dyDescent="0.2">
      <c r="A25730" s="215" t="s">
        <v>19046</v>
      </c>
      <c r="B25730" s="215" t="s">
        <v>183</v>
      </c>
    </row>
    <row r="25731" spans="1:2" ht="12.75" customHeight="1" x14ac:dyDescent="0.2">
      <c r="A25731" s="215" t="s">
        <v>26306</v>
      </c>
      <c r="B25731" s="215" t="s">
        <v>183</v>
      </c>
    </row>
    <row r="25732" spans="1:2" ht="12.75" customHeight="1" x14ac:dyDescent="0.2">
      <c r="A25732" s="215" t="s">
        <v>3094</v>
      </c>
      <c r="B25732" s="215" t="s">
        <v>183</v>
      </c>
    </row>
    <row r="25733" spans="1:2" ht="12.75" customHeight="1" x14ac:dyDescent="0.2">
      <c r="A25733" s="215" t="s">
        <v>19047</v>
      </c>
      <c r="B25733" s="215" t="s">
        <v>183</v>
      </c>
    </row>
    <row r="25734" spans="1:2" ht="12.75" customHeight="1" x14ac:dyDescent="0.2">
      <c r="A25734" s="215" t="s">
        <v>3095</v>
      </c>
      <c r="B25734" s="215" t="s">
        <v>183</v>
      </c>
    </row>
    <row r="25735" spans="1:2" ht="12.75" customHeight="1" x14ac:dyDescent="0.2">
      <c r="A25735" s="215" t="s">
        <v>19048</v>
      </c>
      <c r="B25735" s="215" t="s">
        <v>183</v>
      </c>
    </row>
    <row r="25736" spans="1:2" ht="12.75" customHeight="1" x14ac:dyDescent="0.2">
      <c r="A25736" s="215" t="s">
        <v>19049</v>
      </c>
      <c r="B25736" s="215" t="s">
        <v>183</v>
      </c>
    </row>
    <row r="25737" spans="1:2" ht="12.75" customHeight="1" x14ac:dyDescent="0.2">
      <c r="A25737" s="215" t="s">
        <v>25134</v>
      </c>
      <c r="B25737" s="215" t="s">
        <v>183</v>
      </c>
    </row>
    <row r="25738" spans="1:2" ht="12.75" customHeight="1" x14ac:dyDescent="0.2">
      <c r="A25738" s="215" t="s">
        <v>25171</v>
      </c>
      <c r="B25738" s="215" t="s">
        <v>183</v>
      </c>
    </row>
    <row r="25739" spans="1:2" ht="12.75" customHeight="1" x14ac:dyDescent="0.2">
      <c r="A25739" s="215" t="s">
        <v>25135</v>
      </c>
      <c r="B25739" s="215" t="s">
        <v>183</v>
      </c>
    </row>
    <row r="25740" spans="1:2" ht="12.75" customHeight="1" x14ac:dyDescent="0.2">
      <c r="A25740" s="215" t="s">
        <v>26307</v>
      </c>
      <c r="B25740" s="215" t="s">
        <v>183</v>
      </c>
    </row>
    <row r="25741" spans="1:2" ht="12.75" customHeight="1" x14ac:dyDescent="0.2">
      <c r="A25741" s="215" t="s">
        <v>25136</v>
      </c>
      <c r="B25741" s="215" t="s">
        <v>183</v>
      </c>
    </row>
    <row r="25742" spans="1:2" ht="12.75" customHeight="1" x14ac:dyDescent="0.2">
      <c r="A25742" s="215" t="s">
        <v>3338</v>
      </c>
      <c r="B25742" s="215" t="s">
        <v>183</v>
      </c>
    </row>
    <row r="25743" spans="1:2" ht="12.75" customHeight="1" x14ac:dyDescent="0.2">
      <c r="A25743" s="215" t="s">
        <v>19050</v>
      </c>
      <c r="B25743" s="215" t="s">
        <v>183</v>
      </c>
    </row>
    <row r="25744" spans="1:2" ht="12.75" customHeight="1" x14ac:dyDescent="0.2">
      <c r="A25744" s="215" t="s">
        <v>3339</v>
      </c>
      <c r="B25744" s="215" t="s">
        <v>183</v>
      </c>
    </row>
    <row r="25745" spans="1:2" ht="12.75" customHeight="1" x14ac:dyDescent="0.2">
      <c r="A25745" s="215" t="s">
        <v>19051</v>
      </c>
      <c r="B25745" s="215" t="s">
        <v>183</v>
      </c>
    </row>
    <row r="25746" spans="1:2" ht="12.75" customHeight="1" x14ac:dyDescent="0.2">
      <c r="A25746" s="215" t="s">
        <v>19052</v>
      </c>
      <c r="B25746" s="215" t="s">
        <v>183</v>
      </c>
    </row>
    <row r="25747" spans="1:2" ht="12.75" customHeight="1" x14ac:dyDescent="0.2">
      <c r="A25747" s="215" t="s">
        <v>9451</v>
      </c>
      <c r="B25747" s="215" t="s">
        <v>183</v>
      </c>
    </row>
    <row r="25748" spans="1:2" ht="12.75" customHeight="1" x14ac:dyDescent="0.2">
      <c r="A25748" s="215" t="s">
        <v>3096</v>
      </c>
      <c r="B25748" s="215" t="s">
        <v>183</v>
      </c>
    </row>
    <row r="25749" spans="1:2" ht="12.75" customHeight="1" x14ac:dyDescent="0.2">
      <c r="A25749" s="215" t="s">
        <v>19053</v>
      </c>
      <c r="B25749" s="215" t="s">
        <v>183</v>
      </c>
    </row>
    <row r="25750" spans="1:2" ht="12.75" customHeight="1" x14ac:dyDescent="0.2">
      <c r="A25750" s="215" t="s">
        <v>3340</v>
      </c>
      <c r="B25750" s="215" t="s">
        <v>183</v>
      </c>
    </row>
    <row r="25751" spans="1:2" ht="12.75" customHeight="1" x14ac:dyDescent="0.2">
      <c r="A25751" s="215" t="s">
        <v>19054</v>
      </c>
      <c r="B25751" s="215" t="s">
        <v>183</v>
      </c>
    </row>
    <row r="25752" spans="1:2" ht="12.75" customHeight="1" x14ac:dyDescent="0.2">
      <c r="A25752" s="215" t="s">
        <v>3097</v>
      </c>
      <c r="B25752" s="215" t="s">
        <v>183</v>
      </c>
    </row>
    <row r="25753" spans="1:2" ht="12.75" customHeight="1" x14ac:dyDescent="0.2">
      <c r="A25753" s="215" t="s">
        <v>19055</v>
      </c>
      <c r="B25753" s="215" t="s">
        <v>183</v>
      </c>
    </row>
    <row r="25754" spans="1:2" ht="12.75" customHeight="1" x14ac:dyDescent="0.2">
      <c r="A25754" s="215" t="s">
        <v>19056</v>
      </c>
      <c r="B25754" s="215" t="s">
        <v>183</v>
      </c>
    </row>
    <row r="25755" spans="1:2" ht="12.75" customHeight="1" x14ac:dyDescent="0.2">
      <c r="A25755" s="215" t="s">
        <v>3341</v>
      </c>
      <c r="B25755" s="215" t="s">
        <v>183</v>
      </c>
    </row>
    <row r="25756" spans="1:2" ht="12.75" customHeight="1" x14ac:dyDescent="0.2">
      <c r="A25756" s="215" t="s">
        <v>19057</v>
      </c>
      <c r="B25756" s="215" t="s">
        <v>183</v>
      </c>
    </row>
    <row r="25757" spans="1:2" ht="12.75" customHeight="1" x14ac:dyDescent="0.2">
      <c r="A25757" s="215" t="s">
        <v>3342</v>
      </c>
      <c r="B25757" s="215" t="s">
        <v>183</v>
      </c>
    </row>
    <row r="25758" spans="1:2" ht="12.75" customHeight="1" x14ac:dyDescent="0.2">
      <c r="A25758" s="215" t="s">
        <v>19058</v>
      </c>
      <c r="B25758" s="215" t="s">
        <v>183</v>
      </c>
    </row>
    <row r="25759" spans="1:2" ht="12.75" customHeight="1" x14ac:dyDescent="0.2">
      <c r="A25759" s="215" t="s">
        <v>3343</v>
      </c>
      <c r="B25759" s="215" t="s">
        <v>183</v>
      </c>
    </row>
    <row r="25760" spans="1:2" ht="12.75" customHeight="1" x14ac:dyDescent="0.2">
      <c r="A25760" s="215" t="s">
        <v>19059</v>
      </c>
      <c r="B25760" s="215" t="s">
        <v>183</v>
      </c>
    </row>
    <row r="25761" spans="1:2" ht="12.75" customHeight="1" x14ac:dyDescent="0.2">
      <c r="A25761" s="215" t="s">
        <v>19060</v>
      </c>
      <c r="B25761" s="215" t="s">
        <v>183</v>
      </c>
    </row>
    <row r="25762" spans="1:2" ht="12.75" customHeight="1" x14ac:dyDescent="0.2">
      <c r="A25762" s="215" t="s">
        <v>3285</v>
      </c>
      <c r="B25762" s="215" t="s">
        <v>183</v>
      </c>
    </row>
    <row r="25763" spans="1:2" ht="12.75" customHeight="1" x14ac:dyDescent="0.2">
      <c r="A25763" s="215" t="s">
        <v>25137</v>
      </c>
      <c r="B25763" s="215" t="s">
        <v>183</v>
      </c>
    </row>
    <row r="25764" spans="1:2" ht="12.75" customHeight="1" x14ac:dyDescent="0.2">
      <c r="A25764" s="185" t="s">
        <v>26407</v>
      </c>
      <c r="B25764" s="185" t="s">
        <v>183</v>
      </c>
    </row>
    <row r="25765" spans="1:2" ht="12.75" customHeight="1" x14ac:dyDescent="0.2">
      <c r="A25765" s="215" t="s">
        <v>3344</v>
      </c>
      <c r="B25765" s="215" t="s">
        <v>183</v>
      </c>
    </row>
    <row r="25766" spans="1:2" ht="12.75" customHeight="1" x14ac:dyDescent="0.2">
      <c r="A25766" s="215" t="s">
        <v>19061</v>
      </c>
      <c r="B25766" s="215" t="s">
        <v>183</v>
      </c>
    </row>
    <row r="25767" spans="1:2" ht="12.75" customHeight="1" x14ac:dyDescent="0.2">
      <c r="A25767" s="215" t="s">
        <v>3345</v>
      </c>
      <c r="B25767" s="215" t="s">
        <v>183</v>
      </c>
    </row>
    <row r="25768" spans="1:2" ht="12.75" customHeight="1" x14ac:dyDescent="0.2">
      <c r="A25768" s="215" t="s">
        <v>19062</v>
      </c>
      <c r="B25768" s="215" t="s">
        <v>183</v>
      </c>
    </row>
    <row r="25769" spans="1:2" ht="12.75" customHeight="1" x14ac:dyDescent="0.2">
      <c r="A25769" s="215" t="s">
        <v>19063</v>
      </c>
      <c r="B25769" s="215" t="s">
        <v>183</v>
      </c>
    </row>
    <row r="25770" spans="1:2" ht="12.75" customHeight="1" x14ac:dyDescent="0.2">
      <c r="A25770" s="215" t="s">
        <v>19064</v>
      </c>
      <c r="B25770" s="215" t="s">
        <v>183</v>
      </c>
    </row>
    <row r="25771" spans="1:2" ht="12.75" customHeight="1" x14ac:dyDescent="0.2">
      <c r="A25771" s="215" t="s">
        <v>3098</v>
      </c>
      <c r="B25771" s="215" t="s">
        <v>183</v>
      </c>
    </row>
    <row r="25772" spans="1:2" ht="12.75" customHeight="1" x14ac:dyDescent="0.2">
      <c r="A25772" s="215" t="s">
        <v>19065</v>
      </c>
      <c r="B25772" s="215" t="s">
        <v>183</v>
      </c>
    </row>
    <row r="25773" spans="1:2" ht="12.75" customHeight="1" x14ac:dyDescent="0.2">
      <c r="A25773" s="215" t="s">
        <v>25138</v>
      </c>
      <c r="B25773" s="215" t="s">
        <v>183</v>
      </c>
    </row>
    <row r="25774" spans="1:2" ht="12.75" customHeight="1" x14ac:dyDescent="0.2">
      <c r="A25774" s="215" t="s">
        <v>25139</v>
      </c>
      <c r="B25774" s="215" t="s">
        <v>183</v>
      </c>
    </row>
    <row r="25775" spans="1:2" ht="12.75" customHeight="1" x14ac:dyDescent="0.2">
      <c r="A25775" s="215" t="s">
        <v>25140</v>
      </c>
      <c r="B25775" s="215" t="s">
        <v>183</v>
      </c>
    </row>
    <row r="25776" spans="1:2" ht="12.75" customHeight="1" x14ac:dyDescent="0.2">
      <c r="A25776" s="215" t="s">
        <v>25141</v>
      </c>
      <c r="B25776" s="215" t="s">
        <v>183</v>
      </c>
    </row>
    <row r="25777" spans="1:2" ht="12.75" customHeight="1" x14ac:dyDescent="0.2">
      <c r="A25777" s="215" t="s">
        <v>25142</v>
      </c>
      <c r="B25777" s="215" t="s">
        <v>183</v>
      </c>
    </row>
    <row r="25778" spans="1:2" ht="12.75" customHeight="1" x14ac:dyDescent="0.2">
      <c r="A25778" s="215" t="s">
        <v>19066</v>
      </c>
      <c r="B25778" s="215" t="s">
        <v>183</v>
      </c>
    </row>
    <row r="25779" spans="1:2" ht="12.75" customHeight="1" x14ac:dyDescent="0.2">
      <c r="A25779" s="215" t="s">
        <v>3099</v>
      </c>
      <c r="B25779" s="215" t="s">
        <v>183</v>
      </c>
    </row>
    <row r="25780" spans="1:2" ht="12.75" customHeight="1" x14ac:dyDescent="0.2">
      <c r="A25780" s="215" t="s">
        <v>19067</v>
      </c>
      <c r="B25780" s="215" t="s">
        <v>183</v>
      </c>
    </row>
    <row r="25781" spans="1:2" ht="12.75" customHeight="1" x14ac:dyDescent="0.2">
      <c r="A25781" s="215" t="s">
        <v>19068</v>
      </c>
      <c r="B25781" s="215" t="s">
        <v>183</v>
      </c>
    </row>
    <row r="25782" spans="1:2" ht="12.75" customHeight="1" x14ac:dyDescent="0.2">
      <c r="A25782" s="215" t="s">
        <v>3346</v>
      </c>
      <c r="B25782" s="215" t="s">
        <v>183</v>
      </c>
    </row>
    <row r="25783" spans="1:2" ht="12.75" customHeight="1" x14ac:dyDescent="0.2">
      <c r="A25783" s="215" t="s">
        <v>19069</v>
      </c>
      <c r="B25783" s="215" t="s">
        <v>183</v>
      </c>
    </row>
    <row r="25784" spans="1:2" ht="12.75" customHeight="1" x14ac:dyDescent="0.2">
      <c r="A25784" s="215" t="s">
        <v>25143</v>
      </c>
      <c r="B25784" s="215" t="s">
        <v>183</v>
      </c>
    </row>
    <row r="25785" spans="1:2" ht="12.75" customHeight="1" x14ac:dyDescent="0.2">
      <c r="A25785" s="215" t="s">
        <v>25144</v>
      </c>
      <c r="B25785" s="215" t="s">
        <v>183</v>
      </c>
    </row>
    <row r="25786" spans="1:2" ht="12.75" customHeight="1" x14ac:dyDescent="0.2">
      <c r="A25786" s="215" t="s">
        <v>9489</v>
      </c>
      <c r="B25786" s="215" t="s">
        <v>183</v>
      </c>
    </row>
    <row r="25787" spans="1:2" ht="12.75" customHeight="1" x14ac:dyDescent="0.2">
      <c r="A25787" s="215" t="s">
        <v>25172</v>
      </c>
      <c r="B25787" s="215" t="s">
        <v>183</v>
      </c>
    </row>
    <row r="25788" spans="1:2" ht="12.75" customHeight="1" x14ac:dyDescent="0.2">
      <c r="A25788" s="215" t="s">
        <v>3347</v>
      </c>
      <c r="B25788" s="215" t="s">
        <v>183</v>
      </c>
    </row>
    <row r="25789" spans="1:2" ht="12.75" customHeight="1" x14ac:dyDescent="0.2">
      <c r="A25789" s="215" t="s">
        <v>19070</v>
      </c>
      <c r="B25789" s="215" t="s">
        <v>183</v>
      </c>
    </row>
    <row r="25790" spans="1:2" ht="12.75" customHeight="1" x14ac:dyDescent="0.2">
      <c r="A25790" s="215" t="s">
        <v>3100</v>
      </c>
      <c r="B25790" s="215" t="s">
        <v>183</v>
      </c>
    </row>
    <row r="25791" spans="1:2" ht="12.75" customHeight="1" x14ac:dyDescent="0.2">
      <c r="A25791" s="215" t="s">
        <v>19071</v>
      </c>
      <c r="B25791" s="215" t="s">
        <v>183</v>
      </c>
    </row>
    <row r="25792" spans="1:2" ht="12.75" customHeight="1" x14ac:dyDescent="0.2">
      <c r="A25792" s="215" t="s">
        <v>3101</v>
      </c>
      <c r="B25792" s="215" t="s">
        <v>183</v>
      </c>
    </row>
    <row r="25793" spans="1:2" ht="12.75" customHeight="1" x14ac:dyDescent="0.2">
      <c r="A25793" s="215" t="s">
        <v>19072</v>
      </c>
      <c r="B25793" s="215" t="s">
        <v>183</v>
      </c>
    </row>
    <row r="25794" spans="1:2" ht="12.75" customHeight="1" x14ac:dyDescent="0.2">
      <c r="A25794" s="215" t="s">
        <v>3348</v>
      </c>
      <c r="B25794" s="215" t="s">
        <v>183</v>
      </c>
    </row>
    <row r="25795" spans="1:2" ht="12.75" customHeight="1" x14ac:dyDescent="0.2">
      <c r="A25795" s="215" t="s">
        <v>19073</v>
      </c>
      <c r="B25795" s="215" t="s">
        <v>183</v>
      </c>
    </row>
    <row r="25796" spans="1:2" ht="12.75" customHeight="1" x14ac:dyDescent="0.2">
      <c r="A25796" s="215" t="s">
        <v>25145</v>
      </c>
      <c r="B25796" s="215" t="s">
        <v>183</v>
      </c>
    </row>
    <row r="25797" spans="1:2" ht="12.75" customHeight="1" x14ac:dyDescent="0.2">
      <c r="A25797" s="215" t="s">
        <v>3102</v>
      </c>
      <c r="B25797" s="215" t="s">
        <v>183</v>
      </c>
    </row>
    <row r="25798" spans="1:2" ht="12.75" customHeight="1" x14ac:dyDescent="0.2">
      <c r="A25798" s="215" t="s">
        <v>19074</v>
      </c>
      <c r="B25798" s="215" t="s">
        <v>183</v>
      </c>
    </row>
    <row r="25799" spans="1:2" ht="12.75" customHeight="1" x14ac:dyDescent="0.2">
      <c r="A25799" s="215" t="s">
        <v>19075</v>
      </c>
      <c r="B25799" s="215" t="s">
        <v>183</v>
      </c>
    </row>
    <row r="25800" spans="1:2" ht="12.75" customHeight="1" x14ac:dyDescent="0.2">
      <c r="A25800" s="215" t="s">
        <v>25146</v>
      </c>
      <c r="B25800" s="215" t="s">
        <v>183</v>
      </c>
    </row>
    <row r="25801" spans="1:2" ht="12.75" customHeight="1" x14ac:dyDescent="0.2">
      <c r="A25801" s="215" t="s">
        <v>25147</v>
      </c>
      <c r="B25801" s="215" t="s">
        <v>183</v>
      </c>
    </row>
    <row r="25802" spans="1:2" ht="12.75" customHeight="1" x14ac:dyDescent="0.2">
      <c r="A25802" s="215" t="s">
        <v>25148</v>
      </c>
      <c r="B25802" s="215" t="s">
        <v>183</v>
      </c>
    </row>
    <row r="25803" spans="1:2" ht="12.75" customHeight="1" x14ac:dyDescent="0.2">
      <c r="A25803" s="215" t="s">
        <v>25149</v>
      </c>
      <c r="B25803" s="215" t="s">
        <v>183</v>
      </c>
    </row>
    <row r="25804" spans="1:2" ht="12.75" customHeight="1" x14ac:dyDescent="0.2">
      <c r="A25804" s="215" t="s">
        <v>25150</v>
      </c>
      <c r="B25804" s="215" t="s">
        <v>183</v>
      </c>
    </row>
    <row r="25805" spans="1:2" ht="12.75" customHeight="1" x14ac:dyDescent="0.2">
      <c r="A25805" s="215" t="s">
        <v>9457</v>
      </c>
      <c r="B25805" s="215" t="s">
        <v>183</v>
      </c>
    </row>
    <row r="25806" spans="1:2" ht="12.75" customHeight="1" x14ac:dyDescent="0.2">
      <c r="A25806" s="215" t="s">
        <v>3103</v>
      </c>
      <c r="B25806" s="215" t="s">
        <v>183</v>
      </c>
    </row>
    <row r="25807" spans="1:2" ht="12.75" customHeight="1" x14ac:dyDescent="0.2">
      <c r="A25807" s="215" t="s">
        <v>19076</v>
      </c>
      <c r="B25807" s="215" t="s">
        <v>183</v>
      </c>
    </row>
    <row r="25808" spans="1:2" ht="12.75" customHeight="1" x14ac:dyDescent="0.2">
      <c r="A25808" s="215" t="s">
        <v>25151</v>
      </c>
      <c r="B25808" s="215" t="s">
        <v>183</v>
      </c>
    </row>
    <row r="25809" spans="1:2" ht="12.75" customHeight="1" x14ac:dyDescent="0.2">
      <c r="A25809" s="215" t="s">
        <v>25152</v>
      </c>
      <c r="B25809" s="215" t="s">
        <v>183</v>
      </c>
    </row>
    <row r="25810" spans="1:2" ht="12.75" customHeight="1" x14ac:dyDescent="0.2">
      <c r="A25810" s="215" t="s">
        <v>25153</v>
      </c>
      <c r="B25810" s="215" t="s">
        <v>183</v>
      </c>
    </row>
    <row r="25811" spans="1:2" ht="12.75" customHeight="1" x14ac:dyDescent="0.2">
      <c r="A25811" s="215" t="s">
        <v>3104</v>
      </c>
      <c r="B25811" s="215" t="s">
        <v>183</v>
      </c>
    </row>
    <row r="25812" spans="1:2" ht="12.75" customHeight="1" x14ac:dyDescent="0.2">
      <c r="A25812" s="215" t="s">
        <v>19077</v>
      </c>
      <c r="B25812" s="215" t="s">
        <v>183</v>
      </c>
    </row>
    <row r="25813" spans="1:2" ht="12.75" customHeight="1" x14ac:dyDescent="0.2">
      <c r="A25813" s="215" t="s">
        <v>26308</v>
      </c>
      <c r="B25813" s="215" t="s">
        <v>183</v>
      </c>
    </row>
    <row r="25814" spans="1:2" ht="12.75" customHeight="1" x14ac:dyDescent="0.2">
      <c r="A25814" s="215" t="s">
        <v>25154</v>
      </c>
      <c r="B25814" s="215" t="s">
        <v>183</v>
      </c>
    </row>
    <row r="25815" spans="1:2" ht="12.75" customHeight="1" x14ac:dyDescent="0.2">
      <c r="A25815" s="215" t="s">
        <v>25173</v>
      </c>
      <c r="B25815" s="215" t="s">
        <v>183</v>
      </c>
    </row>
    <row r="25816" spans="1:2" ht="12.75" customHeight="1" x14ac:dyDescent="0.2">
      <c r="A25816" s="215" t="s">
        <v>25155</v>
      </c>
      <c r="B25816" s="215" t="s">
        <v>183</v>
      </c>
    </row>
    <row r="25817" spans="1:2" ht="12.75" customHeight="1" x14ac:dyDescent="0.2">
      <c r="A25817" s="215" t="s">
        <v>25156</v>
      </c>
      <c r="B25817" s="215" t="s">
        <v>183</v>
      </c>
    </row>
    <row r="25818" spans="1:2" ht="12.75" customHeight="1" x14ac:dyDescent="0.2">
      <c r="A25818" s="215" t="s">
        <v>3105</v>
      </c>
      <c r="B25818" s="215" t="s">
        <v>183</v>
      </c>
    </row>
    <row r="25819" spans="1:2" ht="12.75" customHeight="1" x14ac:dyDescent="0.2">
      <c r="A25819" s="215" t="s">
        <v>19078</v>
      </c>
      <c r="B25819" s="215" t="s">
        <v>183</v>
      </c>
    </row>
    <row r="25820" spans="1:2" ht="12.75" customHeight="1" x14ac:dyDescent="0.2">
      <c r="A25820" s="215" t="s">
        <v>3349</v>
      </c>
      <c r="B25820" s="215" t="s">
        <v>183</v>
      </c>
    </row>
    <row r="25821" spans="1:2" ht="12.75" customHeight="1" x14ac:dyDescent="0.2">
      <c r="A25821" s="215" t="s">
        <v>3106</v>
      </c>
      <c r="B25821" s="215" t="s">
        <v>183</v>
      </c>
    </row>
    <row r="25822" spans="1:2" ht="12.75" customHeight="1" x14ac:dyDescent="0.2">
      <c r="A25822" s="215" t="s">
        <v>19079</v>
      </c>
      <c r="B25822" s="215" t="s">
        <v>183</v>
      </c>
    </row>
    <row r="25823" spans="1:2" ht="12.75" customHeight="1" x14ac:dyDescent="0.2">
      <c r="A25823" s="215" t="s">
        <v>19080</v>
      </c>
      <c r="B25823" s="215" t="s">
        <v>183</v>
      </c>
    </row>
    <row r="25824" spans="1:2" ht="12.75" customHeight="1" x14ac:dyDescent="0.2">
      <c r="A25824" s="215" t="s">
        <v>9463</v>
      </c>
      <c r="B25824" s="215" t="s">
        <v>183</v>
      </c>
    </row>
    <row r="25825" spans="1:2" ht="12.75" customHeight="1" x14ac:dyDescent="0.2">
      <c r="A25825" s="215" t="s">
        <v>25157</v>
      </c>
      <c r="B25825" s="215" t="s">
        <v>183</v>
      </c>
    </row>
    <row r="25826" spans="1:2" ht="12.75" customHeight="1" x14ac:dyDescent="0.2">
      <c r="A25826" s="215" t="s">
        <v>25158</v>
      </c>
      <c r="B25826" s="215" t="s">
        <v>183</v>
      </c>
    </row>
    <row r="25827" spans="1:2" ht="12.75" customHeight="1" x14ac:dyDescent="0.2">
      <c r="A25827" s="215" t="s">
        <v>3107</v>
      </c>
      <c r="B25827" s="215" t="s">
        <v>183</v>
      </c>
    </row>
    <row r="25828" spans="1:2" ht="12.75" customHeight="1" x14ac:dyDescent="0.2">
      <c r="A25828" s="215" t="s">
        <v>19081</v>
      </c>
      <c r="B25828" s="215" t="s">
        <v>183</v>
      </c>
    </row>
    <row r="25829" spans="1:2" ht="12.75" customHeight="1" x14ac:dyDescent="0.2">
      <c r="A25829" s="215" t="s">
        <v>25159</v>
      </c>
      <c r="B25829" s="215" t="s">
        <v>183</v>
      </c>
    </row>
    <row r="25830" spans="1:2" ht="12.75" customHeight="1" x14ac:dyDescent="0.2">
      <c r="A25830" s="215" t="s">
        <v>19082</v>
      </c>
      <c r="B25830" s="215" t="s">
        <v>183</v>
      </c>
    </row>
    <row r="25831" spans="1:2" ht="12.75" customHeight="1" x14ac:dyDescent="0.2">
      <c r="A25831" s="215" t="s">
        <v>3108</v>
      </c>
      <c r="B25831" s="215" t="s">
        <v>183</v>
      </c>
    </row>
    <row r="25832" spans="1:2" ht="12.75" customHeight="1" x14ac:dyDescent="0.2">
      <c r="A25832" s="215" t="s">
        <v>19083</v>
      </c>
      <c r="B25832" s="215" t="s">
        <v>183</v>
      </c>
    </row>
    <row r="25833" spans="1:2" ht="12.75" customHeight="1" x14ac:dyDescent="0.2">
      <c r="A25833" s="215" t="s">
        <v>25160</v>
      </c>
      <c r="B25833" s="215" t="s">
        <v>183</v>
      </c>
    </row>
    <row r="25834" spans="1:2" ht="12.75" customHeight="1" x14ac:dyDescent="0.2">
      <c r="A25834" s="215" t="s">
        <v>3109</v>
      </c>
      <c r="B25834" s="215" t="s">
        <v>183</v>
      </c>
    </row>
    <row r="25835" spans="1:2" ht="12.75" customHeight="1" x14ac:dyDescent="0.2">
      <c r="A25835" s="215" t="s">
        <v>19084</v>
      </c>
      <c r="B25835" s="215" t="s">
        <v>183</v>
      </c>
    </row>
    <row r="25836" spans="1:2" ht="12.75" customHeight="1" x14ac:dyDescent="0.2">
      <c r="A25836" s="215" t="s">
        <v>25161</v>
      </c>
      <c r="B25836" s="215" t="s">
        <v>183</v>
      </c>
    </row>
    <row r="25837" spans="1:2" ht="12.75" customHeight="1" x14ac:dyDescent="0.2">
      <c r="A25837" s="215" t="s">
        <v>25162</v>
      </c>
      <c r="B25837" s="215" t="s">
        <v>183</v>
      </c>
    </row>
    <row r="25838" spans="1:2" ht="12.75" customHeight="1" x14ac:dyDescent="0.2">
      <c r="A25838" s="215" t="s">
        <v>25174</v>
      </c>
      <c r="B25838" s="215" t="s">
        <v>183</v>
      </c>
    </row>
    <row r="25839" spans="1:2" ht="12.75" customHeight="1" x14ac:dyDescent="0.2">
      <c r="A25839" s="215" t="s">
        <v>25163</v>
      </c>
      <c r="B25839" s="215" t="s">
        <v>183</v>
      </c>
    </row>
    <row r="25840" spans="1:2" ht="12.75" customHeight="1" x14ac:dyDescent="0.2">
      <c r="A25840" s="185" t="s">
        <v>26408</v>
      </c>
      <c r="B25840" s="185" t="s">
        <v>183</v>
      </c>
    </row>
    <row r="25841" spans="1:2" ht="12.75" customHeight="1" x14ac:dyDescent="0.2">
      <c r="A25841" s="215" t="s">
        <v>3110</v>
      </c>
      <c r="B25841" s="215" t="s">
        <v>183</v>
      </c>
    </row>
    <row r="25842" spans="1:2" ht="12.75" customHeight="1" x14ac:dyDescent="0.2">
      <c r="A25842" s="215" t="s">
        <v>19085</v>
      </c>
      <c r="B25842" s="215" t="s">
        <v>183</v>
      </c>
    </row>
    <row r="25843" spans="1:2" ht="12.75" customHeight="1" x14ac:dyDescent="0.2">
      <c r="A25843" s="215" t="s">
        <v>19086</v>
      </c>
      <c r="B25843" s="215" t="s">
        <v>183</v>
      </c>
    </row>
    <row r="25844" spans="1:2" ht="12.75" customHeight="1" x14ac:dyDescent="0.2">
      <c r="A25844" s="215" t="s">
        <v>9467</v>
      </c>
      <c r="B25844" s="215" t="s">
        <v>183</v>
      </c>
    </row>
    <row r="25845" spans="1:2" ht="12.75" customHeight="1" x14ac:dyDescent="0.2">
      <c r="A25845" s="215" t="s">
        <v>25164</v>
      </c>
      <c r="B25845" s="215" t="s">
        <v>183</v>
      </c>
    </row>
    <row r="25846" spans="1:2" ht="12.75" customHeight="1" x14ac:dyDescent="0.2">
      <c r="A25846" s="215" t="s">
        <v>25165</v>
      </c>
      <c r="B25846" s="215" t="s">
        <v>183</v>
      </c>
    </row>
    <row r="25847" spans="1:2" ht="12.75" customHeight="1" x14ac:dyDescent="0.2">
      <c r="A25847" s="215" t="s">
        <v>19620</v>
      </c>
      <c r="B25847" s="215" t="s">
        <v>183</v>
      </c>
    </row>
    <row r="25848" spans="1:2" ht="12.75" customHeight="1" x14ac:dyDescent="0.2">
      <c r="A25848" s="215" t="s">
        <v>183</v>
      </c>
      <c r="B25848" s="215" t="s">
        <v>183</v>
      </c>
    </row>
    <row r="25849" spans="1:2" ht="12.75" customHeight="1" x14ac:dyDescent="0.2">
      <c r="A25849" s="215" t="s">
        <v>19087</v>
      </c>
      <c r="B25849" s="215" t="s">
        <v>183</v>
      </c>
    </row>
    <row r="25850" spans="1:2" ht="12.75" customHeight="1" x14ac:dyDescent="0.2">
      <c r="A25850" s="215" t="s">
        <v>19088</v>
      </c>
      <c r="B25850" s="215" t="s">
        <v>183</v>
      </c>
    </row>
    <row r="25851" spans="1:2" ht="12.75" customHeight="1" x14ac:dyDescent="0.2">
      <c r="A25851" s="215" t="s">
        <v>19089</v>
      </c>
      <c r="B25851" s="215" t="s">
        <v>183</v>
      </c>
    </row>
    <row r="25852" spans="1:2" ht="12.75" customHeight="1" x14ac:dyDescent="0.2">
      <c r="A25852" s="215" t="s">
        <v>19090</v>
      </c>
      <c r="B25852" s="215" t="s">
        <v>183</v>
      </c>
    </row>
    <row r="25853" spans="1:2" ht="12.75" customHeight="1" x14ac:dyDescent="0.2">
      <c r="A25853" s="215" t="s">
        <v>19091</v>
      </c>
      <c r="B25853" s="215" t="s">
        <v>183</v>
      </c>
    </row>
    <row r="25854" spans="1:2" ht="12.75" customHeight="1" x14ac:dyDescent="0.2">
      <c r="A25854" s="215" t="s">
        <v>3350</v>
      </c>
      <c r="B25854" s="215" t="s">
        <v>183</v>
      </c>
    </row>
    <row r="25855" spans="1:2" ht="12.75" customHeight="1" x14ac:dyDescent="0.2">
      <c r="A25855" s="215" t="s">
        <v>19092</v>
      </c>
      <c r="B25855" s="215" t="s">
        <v>183</v>
      </c>
    </row>
    <row r="25856" spans="1:2" ht="12.75" customHeight="1" x14ac:dyDescent="0.2">
      <c r="A25856" s="215" t="s">
        <v>19093</v>
      </c>
      <c r="B25856" s="215" t="s">
        <v>183</v>
      </c>
    </row>
    <row r="25857" spans="1:2" ht="12.75" customHeight="1" x14ac:dyDescent="0.2">
      <c r="A25857" s="215" t="s">
        <v>3111</v>
      </c>
      <c r="B25857" s="215" t="s">
        <v>183</v>
      </c>
    </row>
    <row r="25858" spans="1:2" ht="12.75" customHeight="1" x14ac:dyDescent="0.2">
      <c r="A25858" s="215" t="s">
        <v>19094</v>
      </c>
      <c r="B25858" s="215" t="s">
        <v>183</v>
      </c>
    </row>
    <row r="25859" spans="1:2" ht="12.75" customHeight="1" x14ac:dyDescent="0.2">
      <c r="A25859" s="215" t="s">
        <v>19095</v>
      </c>
      <c r="B25859" s="215" t="s">
        <v>183</v>
      </c>
    </row>
    <row r="25860" spans="1:2" ht="12.75" customHeight="1" x14ac:dyDescent="0.2">
      <c r="A25860" s="215" t="s">
        <v>3112</v>
      </c>
      <c r="B25860" s="215" t="s">
        <v>183</v>
      </c>
    </row>
    <row r="25861" spans="1:2" ht="12.75" customHeight="1" x14ac:dyDescent="0.2">
      <c r="A25861" s="215" t="s">
        <v>19096</v>
      </c>
      <c r="B25861" s="215" t="s">
        <v>183</v>
      </c>
    </row>
    <row r="25862" spans="1:2" ht="12.75" customHeight="1" x14ac:dyDescent="0.2">
      <c r="A25862" s="215" t="s">
        <v>422</v>
      </c>
      <c r="B25862" s="215" t="s">
        <v>75</v>
      </c>
    </row>
    <row r="25863" spans="1:2" ht="12.75" customHeight="1" x14ac:dyDescent="0.2">
      <c r="A25863" s="215" t="s">
        <v>19097</v>
      </c>
      <c r="B25863" s="215" t="s">
        <v>75</v>
      </c>
    </row>
    <row r="25864" spans="1:2" ht="12.75" customHeight="1" x14ac:dyDescent="0.2">
      <c r="A25864" s="215" t="s">
        <v>19098</v>
      </c>
      <c r="B25864" s="215" t="s">
        <v>75</v>
      </c>
    </row>
    <row r="25865" spans="1:2" ht="12.75" customHeight="1" x14ac:dyDescent="0.2">
      <c r="A25865" s="215" t="s">
        <v>19107</v>
      </c>
      <c r="B25865" s="215" t="s">
        <v>75</v>
      </c>
    </row>
    <row r="25866" spans="1:2" ht="12.75" customHeight="1" x14ac:dyDescent="0.2">
      <c r="A25866" s="215" t="s">
        <v>25175</v>
      </c>
      <c r="B25866" s="215" t="s">
        <v>75</v>
      </c>
    </row>
    <row r="25867" spans="1:2" ht="12.75" customHeight="1" x14ac:dyDescent="0.2">
      <c r="A25867" s="215" t="s">
        <v>592</v>
      </c>
      <c r="B25867" s="215" t="s">
        <v>75</v>
      </c>
    </row>
    <row r="25868" spans="1:2" ht="12.75" customHeight="1" x14ac:dyDescent="0.2">
      <c r="A25868" s="215" t="s">
        <v>654</v>
      </c>
      <c r="B25868" s="215" t="s">
        <v>75</v>
      </c>
    </row>
    <row r="25869" spans="1:2" ht="12.75" customHeight="1" x14ac:dyDescent="0.2">
      <c r="A25869" s="215" t="s">
        <v>19099</v>
      </c>
      <c r="B25869" s="215" t="s">
        <v>75</v>
      </c>
    </row>
    <row r="25870" spans="1:2" ht="12.75" customHeight="1" x14ac:dyDescent="0.2">
      <c r="A25870" s="215" t="s">
        <v>75</v>
      </c>
      <c r="B25870" s="215" t="s">
        <v>75</v>
      </c>
    </row>
    <row r="25871" spans="1:2" ht="12.75" customHeight="1" x14ac:dyDescent="0.2">
      <c r="A25871" s="215" t="s">
        <v>581</v>
      </c>
      <c r="B25871" s="215" t="s">
        <v>75</v>
      </c>
    </row>
    <row r="25872" spans="1:2" ht="12.75" customHeight="1" x14ac:dyDescent="0.2">
      <c r="A25872" s="215" t="s">
        <v>19100</v>
      </c>
      <c r="B25872" s="215" t="s">
        <v>75</v>
      </c>
    </row>
    <row r="25873" spans="1:2" ht="12.75" customHeight="1" x14ac:dyDescent="0.2">
      <c r="A25873" s="215" t="s">
        <v>441</v>
      </c>
      <c r="B25873" s="215" t="s">
        <v>76</v>
      </c>
    </row>
    <row r="25874" spans="1:2" ht="12.75" customHeight="1" x14ac:dyDescent="0.2">
      <c r="A25874" s="215" t="s">
        <v>19101</v>
      </c>
      <c r="B25874" s="215" t="s">
        <v>76</v>
      </c>
    </row>
    <row r="25875" spans="1:2" ht="12.75" customHeight="1" x14ac:dyDescent="0.2">
      <c r="A25875" s="215" t="s">
        <v>442</v>
      </c>
      <c r="B25875" s="215" t="s">
        <v>76</v>
      </c>
    </row>
    <row r="25876" spans="1:2" ht="12.75" customHeight="1" x14ac:dyDescent="0.2">
      <c r="A25876" s="215" t="s">
        <v>19102</v>
      </c>
      <c r="B25876" s="215" t="s">
        <v>76</v>
      </c>
    </row>
    <row r="25877" spans="1:2" ht="12.75" customHeight="1" x14ac:dyDescent="0.2">
      <c r="A25877" s="215" t="s">
        <v>774</v>
      </c>
      <c r="B25877" s="215" t="s">
        <v>76</v>
      </c>
    </row>
    <row r="25878" spans="1:2" ht="12.75" customHeight="1" x14ac:dyDescent="0.2">
      <c r="A25878" s="215" t="s">
        <v>19104</v>
      </c>
      <c r="B25878" s="215" t="s">
        <v>76</v>
      </c>
    </row>
    <row r="25879" spans="1:2" ht="12.75" customHeight="1" x14ac:dyDescent="0.2">
      <c r="A25879" s="215" t="s">
        <v>25177</v>
      </c>
      <c r="B25879" s="215" t="s">
        <v>76</v>
      </c>
    </row>
    <row r="25880" spans="1:2" ht="12.75" customHeight="1" x14ac:dyDescent="0.2">
      <c r="A25880" s="215" t="s">
        <v>19105</v>
      </c>
      <c r="B25880" s="215" t="s">
        <v>76</v>
      </c>
    </row>
    <row r="25881" spans="1:2" ht="12.75" customHeight="1" x14ac:dyDescent="0.2">
      <c r="A25881" s="215" t="s">
        <v>798</v>
      </c>
      <c r="B25881" s="215" t="s">
        <v>76</v>
      </c>
    </row>
    <row r="25882" spans="1:2" ht="12.75" customHeight="1" x14ac:dyDescent="0.2">
      <c r="A25882" s="215" t="s">
        <v>19106</v>
      </c>
      <c r="B25882" s="215" t="s">
        <v>76</v>
      </c>
    </row>
    <row r="25883" spans="1:2" ht="12.75" customHeight="1" x14ac:dyDescent="0.2">
      <c r="A25883" s="215" t="s">
        <v>19130</v>
      </c>
      <c r="B25883" s="215" t="s">
        <v>76</v>
      </c>
    </row>
    <row r="25884" spans="1:2" ht="12.75" customHeight="1" x14ac:dyDescent="0.2">
      <c r="A25884" s="215" t="s">
        <v>514</v>
      </c>
      <c r="B25884" s="215" t="s">
        <v>76</v>
      </c>
    </row>
    <row r="25885" spans="1:2" ht="12.75" customHeight="1" x14ac:dyDescent="0.2">
      <c r="A25885" s="215" t="s">
        <v>671</v>
      </c>
      <c r="B25885" s="215" t="s">
        <v>76</v>
      </c>
    </row>
    <row r="25886" spans="1:2" ht="12.75" customHeight="1" x14ac:dyDescent="0.2">
      <c r="A25886" s="215" t="s">
        <v>19108</v>
      </c>
      <c r="B25886" s="215" t="s">
        <v>76</v>
      </c>
    </row>
    <row r="25887" spans="1:2" ht="12.75" customHeight="1" x14ac:dyDescent="0.2">
      <c r="A25887" s="215" t="s">
        <v>25178</v>
      </c>
      <c r="B25887" s="215" t="s">
        <v>76</v>
      </c>
    </row>
    <row r="25888" spans="1:2" ht="12.75" customHeight="1" x14ac:dyDescent="0.2">
      <c r="A25888" s="215" t="s">
        <v>19109</v>
      </c>
      <c r="B25888" s="215" t="s">
        <v>76</v>
      </c>
    </row>
    <row r="25889" spans="1:2" ht="12.75" customHeight="1" x14ac:dyDescent="0.2">
      <c r="A25889" s="215" t="s">
        <v>19110</v>
      </c>
      <c r="B25889" s="215" t="s">
        <v>76</v>
      </c>
    </row>
    <row r="25890" spans="1:2" ht="12.75" customHeight="1" x14ac:dyDescent="0.2">
      <c r="A25890" s="215" t="s">
        <v>25179</v>
      </c>
      <c r="B25890" s="215" t="s">
        <v>76</v>
      </c>
    </row>
    <row r="25891" spans="1:2" ht="12.75" customHeight="1" x14ac:dyDescent="0.2">
      <c r="A25891" s="215" t="s">
        <v>19111</v>
      </c>
      <c r="B25891" s="215" t="s">
        <v>76</v>
      </c>
    </row>
    <row r="25892" spans="1:2" ht="12.75" customHeight="1" x14ac:dyDescent="0.2">
      <c r="A25892" s="215" t="s">
        <v>722</v>
      </c>
      <c r="B25892" s="215" t="s">
        <v>76</v>
      </c>
    </row>
    <row r="25893" spans="1:2" ht="12.75" customHeight="1" x14ac:dyDescent="0.2">
      <c r="A25893" s="215" t="s">
        <v>19131</v>
      </c>
      <c r="B25893" s="215" t="s">
        <v>76</v>
      </c>
    </row>
    <row r="25894" spans="1:2" ht="12.75" customHeight="1" x14ac:dyDescent="0.2">
      <c r="A25894" s="215" t="s">
        <v>612</v>
      </c>
      <c r="B25894" s="215" t="s">
        <v>76</v>
      </c>
    </row>
    <row r="25895" spans="1:2" ht="12.75" customHeight="1" x14ac:dyDescent="0.2">
      <c r="A25895" s="215" t="s">
        <v>19112</v>
      </c>
      <c r="B25895" s="215" t="s">
        <v>76</v>
      </c>
    </row>
    <row r="25896" spans="1:2" ht="12.75" customHeight="1" x14ac:dyDescent="0.2">
      <c r="A25896" s="215" t="s">
        <v>25180</v>
      </c>
      <c r="B25896" s="215" t="s">
        <v>76</v>
      </c>
    </row>
    <row r="25897" spans="1:2" ht="12.75" customHeight="1" x14ac:dyDescent="0.2">
      <c r="A25897" s="215" t="s">
        <v>25181</v>
      </c>
      <c r="B25897" s="215" t="s">
        <v>76</v>
      </c>
    </row>
    <row r="25898" spans="1:2" ht="12.75" customHeight="1" x14ac:dyDescent="0.2">
      <c r="A25898" s="215" t="s">
        <v>704</v>
      </c>
      <c r="B25898" s="215" t="s">
        <v>76</v>
      </c>
    </row>
    <row r="25899" spans="1:2" ht="12.75" customHeight="1" x14ac:dyDescent="0.2">
      <c r="A25899" s="215" t="s">
        <v>19113</v>
      </c>
      <c r="B25899" s="215" t="s">
        <v>76</v>
      </c>
    </row>
    <row r="25900" spans="1:2" ht="12.75" customHeight="1" x14ac:dyDescent="0.2">
      <c r="A25900" s="215" t="s">
        <v>500</v>
      </c>
      <c r="B25900" s="215" t="s">
        <v>76</v>
      </c>
    </row>
    <row r="25901" spans="1:2" ht="12.75" customHeight="1" x14ac:dyDescent="0.2">
      <c r="A25901" s="215" t="s">
        <v>19114</v>
      </c>
      <c r="B25901" s="215" t="s">
        <v>76</v>
      </c>
    </row>
    <row r="25902" spans="1:2" ht="12.75" customHeight="1" x14ac:dyDescent="0.2">
      <c r="A25902" s="215" t="s">
        <v>19115</v>
      </c>
      <c r="B25902" s="215" t="s">
        <v>76</v>
      </c>
    </row>
    <row r="25903" spans="1:2" ht="12.75" customHeight="1" x14ac:dyDescent="0.2">
      <c r="A25903" s="215" t="s">
        <v>536</v>
      </c>
      <c r="B25903" s="215" t="s">
        <v>76</v>
      </c>
    </row>
    <row r="25904" spans="1:2" ht="12.75" customHeight="1" x14ac:dyDescent="0.2">
      <c r="A25904" s="215" t="s">
        <v>19116</v>
      </c>
      <c r="B25904" s="215" t="s">
        <v>76</v>
      </c>
    </row>
    <row r="25905" spans="1:2" ht="12.75" customHeight="1" x14ac:dyDescent="0.2">
      <c r="A25905" s="215" t="s">
        <v>25176</v>
      </c>
      <c r="B25905" s="215" t="s">
        <v>76</v>
      </c>
    </row>
    <row r="25906" spans="1:2" ht="12.75" customHeight="1" x14ac:dyDescent="0.2">
      <c r="A25906" s="215" t="s">
        <v>19117</v>
      </c>
      <c r="B25906" s="215" t="s">
        <v>76</v>
      </c>
    </row>
    <row r="25907" spans="1:2" ht="12.75" customHeight="1" x14ac:dyDescent="0.2">
      <c r="A25907" s="215" t="s">
        <v>19118</v>
      </c>
      <c r="B25907" s="215" t="s">
        <v>76</v>
      </c>
    </row>
    <row r="25908" spans="1:2" ht="12.75" customHeight="1" x14ac:dyDescent="0.2">
      <c r="A25908" s="215" t="s">
        <v>19119</v>
      </c>
      <c r="B25908" s="215" t="s">
        <v>76</v>
      </c>
    </row>
    <row r="25909" spans="1:2" ht="12.75" customHeight="1" x14ac:dyDescent="0.2">
      <c r="A25909" s="215" t="s">
        <v>76</v>
      </c>
      <c r="B25909" s="215" t="s">
        <v>76</v>
      </c>
    </row>
    <row r="25910" spans="1:2" ht="12.75" customHeight="1" x14ac:dyDescent="0.2">
      <c r="A25910" s="215" t="s">
        <v>19120</v>
      </c>
      <c r="B25910" s="215" t="s">
        <v>76</v>
      </c>
    </row>
    <row r="25911" spans="1:2" ht="12.75" customHeight="1" x14ac:dyDescent="0.2">
      <c r="A25911" s="215" t="s">
        <v>19121</v>
      </c>
      <c r="B25911" s="215" t="s">
        <v>76</v>
      </c>
    </row>
    <row r="25912" spans="1:2" ht="12.75" customHeight="1" x14ac:dyDescent="0.2">
      <c r="A25912" s="215" t="s">
        <v>19122</v>
      </c>
      <c r="B25912" s="215" t="s">
        <v>76</v>
      </c>
    </row>
    <row r="25913" spans="1:2" ht="12.75" customHeight="1" x14ac:dyDescent="0.2">
      <c r="A25913" s="215" t="s">
        <v>25182</v>
      </c>
      <c r="B25913" s="215" t="s">
        <v>76</v>
      </c>
    </row>
    <row r="25914" spans="1:2" ht="12.75" customHeight="1" x14ac:dyDescent="0.2">
      <c r="A25914" s="215" t="s">
        <v>19123</v>
      </c>
      <c r="B25914" s="215" t="s">
        <v>76</v>
      </c>
    </row>
    <row r="25915" spans="1:2" ht="12.75" customHeight="1" x14ac:dyDescent="0.2">
      <c r="A25915" s="215" t="s">
        <v>25184</v>
      </c>
      <c r="B25915" s="215" t="s">
        <v>76</v>
      </c>
    </row>
    <row r="25916" spans="1:2" ht="12.75" customHeight="1" x14ac:dyDescent="0.2">
      <c r="A25916" s="215" t="s">
        <v>19124</v>
      </c>
      <c r="B25916" s="215" t="s">
        <v>76</v>
      </c>
    </row>
    <row r="25917" spans="1:2" ht="12.75" customHeight="1" x14ac:dyDescent="0.2">
      <c r="A25917" s="215" t="s">
        <v>25185</v>
      </c>
      <c r="B25917" s="215" t="s">
        <v>76</v>
      </c>
    </row>
    <row r="25918" spans="1:2" ht="12.75" customHeight="1" x14ac:dyDescent="0.2">
      <c r="A25918" s="215" t="s">
        <v>19125</v>
      </c>
      <c r="B25918" s="215" t="s">
        <v>76</v>
      </c>
    </row>
    <row r="25919" spans="1:2" ht="12.75" customHeight="1" x14ac:dyDescent="0.2">
      <c r="A25919" s="215" t="s">
        <v>555</v>
      </c>
      <c r="B25919" s="215" t="s">
        <v>76</v>
      </c>
    </row>
    <row r="25920" spans="1:2" ht="12.75" customHeight="1" x14ac:dyDescent="0.2">
      <c r="A25920" s="215" t="s">
        <v>25183</v>
      </c>
      <c r="B25920" s="215" t="s">
        <v>76</v>
      </c>
    </row>
    <row r="25921" spans="1:2" ht="12.75" customHeight="1" x14ac:dyDescent="0.2">
      <c r="A25921" s="215" t="s">
        <v>634</v>
      </c>
      <c r="B25921" s="215" t="s">
        <v>76</v>
      </c>
    </row>
    <row r="25922" spans="1:2" ht="12.75" customHeight="1" x14ac:dyDescent="0.2">
      <c r="A25922" s="215" t="s">
        <v>19126</v>
      </c>
      <c r="B25922" s="215" t="s">
        <v>76</v>
      </c>
    </row>
    <row r="25923" spans="1:2" ht="12.75" customHeight="1" x14ac:dyDescent="0.2">
      <c r="A25923" s="215" t="s">
        <v>19127</v>
      </c>
      <c r="B25923" s="215" t="s">
        <v>76</v>
      </c>
    </row>
    <row r="25924" spans="1:2" ht="12.75" customHeight="1" x14ac:dyDescent="0.2">
      <c r="A25924" s="215" t="s">
        <v>19128</v>
      </c>
      <c r="B25924" s="215" t="s">
        <v>76</v>
      </c>
    </row>
    <row r="25925" spans="1:2" ht="12.75" customHeight="1" x14ac:dyDescent="0.2">
      <c r="A25925" s="215" t="s">
        <v>19132</v>
      </c>
      <c r="B25925" s="215" t="s">
        <v>76</v>
      </c>
    </row>
    <row r="25926" spans="1:2" ht="12.75" customHeight="1" x14ac:dyDescent="0.2">
      <c r="A25926" s="215" t="s">
        <v>572</v>
      </c>
      <c r="B25926" s="215" t="s">
        <v>76</v>
      </c>
    </row>
    <row r="25927" spans="1:2" ht="12.75" customHeight="1" x14ac:dyDescent="0.2">
      <c r="A25927" s="215" t="s">
        <v>3351</v>
      </c>
      <c r="B25927" s="215" t="s">
        <v>511</v>
      </c>
    </row>
    <row r="25928" spans="1:2" ht="12.75" customHeight="1" x14ac:dyDescent="0.2">
      <c r="A25928" s="215" t="s">
        <v>19133</v>
      </c>
      <c r="B25928" s="215" t="s">
        <v>511</v>
      </c>
    </row>
    <row r="25929" spans="1:2" ht="12.75" customHeight="1" x14ac:dyDescent="0.2">
      <c r="A25929" s="215" t="s">
        <v>19134</v>
      </c>
      <c r="B25929" s="215" t="s">
        <v>511</v>
      </c>
    </row>
    <row r="25930" spans="1:2" ht="12.75" customHeight="1" x14ac:dyDescent="0.2">
      <c r="A25930" s="215" t="s">
        <v>19140</v>
      </c>
      <c r="B25930" s="215" t="s">
        <v>511</v>
      </c>
    </row>
    <row r="25931" spans="1:2" ht="12.75" customHeight="1" x14ac:dyDescent="0.2">
      <c r="A25931" s="215" t="s">
        <v>19135</v>
      </c>
      <c r="B25931" s="215" t="s">
        <v>511</v>
      </c>
    </row>
    <row r="25932" spans="1:2" ht="12.75" customHeight="1" x14ac:dyDescent="0.2">
      <c r="A25932" s="215" t="s">
        <v>19687</v>
      </c>
      <c r="B25932" s="215" t="s">
        <v>511</v>
      </c>
    </row>
    <row r="25933" spans="1:2" ht="12.75" customHeight="1" x14ac:dyDescent="0.2">
      <c r="A25933" s="215" t="s">
        <v>25187</v>
      </c>
      <c r="B25933" s="215" t="s">
        <v>511</v>
      </c>
    </row>
    <row r="25934" spans="1:2" ht="12.75" customHeight="1" x14ac:dyDescent="0.2">
      <c r="A25934" s="215" t="s">
        <v>25186</v>
      </c>
      <c r="B25934" s="215" t="s">
        <v>511</v>
      </c>
    </row>
    <row r="25935" spans="1:2" ht="12.75" customHeight="1" x14ac:dyDescent="0.2">
      <c r="A25935" s="215" t="s">
        <v>19136</v>
      </c>
      <c r="B25935" s="215" t="s">
        <v>511</v>
      </c>
    </row>
    <row r="25936" spans="1:2" ht="12.75" customHeight="1" x14ac:dyDescent="0.2">
      <c r="A25936" s="215" t="s">
        <v>25191</v>
      </c>
      <c r="B25936" s="215" t="s">
        <v>511</v>
      </c>
    </row>
    <row r="25937" spans="1:2" ht="12.75" customHeight="1" x14ac:dyDescent="0.2">
      <c r="A25937" s="215" t="s">
        <v>19141</v>
      </c>
      <c r="B25937" s="215" t="s">
        <v>511</v>
      </c>
    </row>
    <row r="25938" spans="1:2" ht="12.75" customHeight="1" x14ac:dyDescent="0.2">
      <c r="A25938" s="215" t="s">
        <v>26309</v>
      </c>
      <c r="B25938" s="215" t="s">
        <v>511</v>
      </c>
    </row>
    <row r="25939" spans="1:2" ht="12.75" customHeight="1" x14ac:dyDescent="0.2">
      <c r="A25939" s="215" t="s">
        <v>19694</v>
      </c>
      <c r="B25939" s="215" t="s">
        <v>511</v>
      </c>
    </row>
    <row r="25940" spans="1:2" ht="12.75" customHeight="1" x14ac:dyDescent="0.2">
      <c r="A25940" s="215" t="s">
        <v>25192</v>
      </c>
      <c r="B25940" s="215" t="s">
        <v>511</v>
      </c>
    </row>
    <row r="25941" spans="1:2" ht="12.75" customHeight="1" x14ac:dyDescent="0.2">
      <c r="A25941" s="215" t="s">
        <v>19142</v>
      </c>
      <c r="B25941" s="215" t="s">
        <v>511</v>
      </c>
    </row>
    <row r="25942" spans="1:2" ht="12.75" customHeight="1" x14ac:dyDescent="0.2">
      <c r="A25942" s="215" t="s">
        <v>19143</v>
      </c>
      <c r="B25942" s="215" t="s">
        <v>511</v>
      </c>
    </row>
    <row r="25943" spans="1:2" ht="12.75" customHeight="1" x14ac:dyDescent="0.2">
      <c r="A25943" s="215" t="s">
        <v>19693</v>
      </c>
      <c r="B25943" s="215" t="s">
        <v>511</v>
      </c>
    </row>
    <row r="25944" spans="1:2" ht="12.75" customHeight="1" x14ac:dyDescent="0.2">
      <c r="A25944" s="215" t="s">
        <v>25188</v>
      </c>
      <c r="B25944" s="215" t="s">
        <v>511</v>
      </c>
    </row>
    <row r="25945" spans="1:2" ht="12.75" customHeight="1" x14ac:dyDescent="0.2">
      <c r="A25945" s="215" t="s">
        <v>25189</v>
      </c>
      <c r="B25945" s="215" t="s">
        <v>511</v>
      </c>
    </row>
    <row r="25946" spans="1:2" ht="12.75" customHeight="1" x14ac:dyDescent="0.2">
      <c r="A25946" s="185" t="s">
        <v>26865</v>
      </c>
      <c r="B25946" s="185" t="s">
        <v>511</v>
      </c>
    </row>
    <row r="25947" spans="1:2" ht="12.75" customHeight="1" x14ac:dyDescent="0.2">
      <c r="A25947" s="215" t="s">
        <v>19144</v>
      </c>
      <c r="B25947" s="215" t="s">
        <v>511</v>
      </c>
    </row>
    <row r="25948" spans="1:2" ht="12.75" customHeight="1" x14ac:dyDescent="0.2">
      <c r="A25948" s="215" t="s">
        <v>26310</v>
      </c>
      <c r="B25948" s="215" t="s">
        <v>511</v>
      </c>
    </row>
    <row r="25949" spans="1:2" ht="12.75" customHeight="1" x14ac:dyDescent="0.2">
      <c r="A25949" s="215" t="s">
        <v>25190</v>
      </c>
      <c r="B25949" s="215" t="s">
        <v>511</v>
      </c>
    </row>
    <row r="25950" spans="1:2" ht="12.75" customHeight="1" x14ac:dyDescent="0.2">
      <c r="A25950" s="215" t="s">
        <v>25193</v>
      </c>
      <c r="B25950" s="215" t="s">
        <v>511</v>
      </c>
    </row>
    <row r="25951" spans="1:2" ht="12.75" customHeight="1" x14ac:dyDescent="0.2">
      <c r="A25951" s="215" t="s">
        <v>19137</v>
      </c>
      <c r="B25951" s="215" t="s">
        <v>511</v>
      </c>
    </row>
    <row r="25952" spans="1:2" ht="12.75" customHeight="1" x14ac:dyDescent="0.2">
      <c r="A25952" s="215" t="s">
        <v>19138</v>
      </c>
      <c r="B25952" s="215" t="s">
        <v>511</v>
      </c>
    </row>
    <row r="25953" spans="1:2" ht="12.75" customHeight="1" x14ac:dyDescent="0.2">
      <c r="A25953" s="215" t="s">
        <v>19145</v>
      </c>
      <c r="B25953" s="215" t="s">
        <v>511</v>
      </c>
    </row>
    <row r="25954" spans="1:2" ht="12.75" customHeight="1" x14ac:dyDescent="0.2">
      <c r="A25954" s="215" t="s">
        <v>19146</v>
      </c>
      <c r="B25954" s="215" t="s">
        <v>511</v>
      </c>
    </row>
    <row r="25955" spans="1:2" ht="12.75" customHeight="1" x14ac:dyDescent="0.2">
      <c r="A25955" s="215" t="s">
        <v>25194</v>
      </c>
      <c r="B25955" s="215" t="s">
        <v>511</v>
      </c>
    </row>
    <row r="25956" spans="1:2" ht="12.75" customHeight="1" x14ac:dyDescent="0.2">
      <c r="A25956" s="215" t="s">
        <v>19139</v>
      </c>
      <c r="B25956" s="215" t="s">
        <v>511</v>
      </c>
    </row>
    <row r="25957" spans="1:2" ht="12.75" customHeight="1" x14ac:dyDescent="0.2">
      <c r="A25957" s="215" t="s">
        <v>19650</v>
      </c>
      <c r="B25957" s="215" t="s">
        <v>511</v>
      </c>
    </row>
    <row r="25958" spans="1:2" ht="12.75" customHeight="1" x14ac:dyDescent="0.2">
      <c r="A25958" s="215" t="s">
        <v>25195</v>
      </c>
      <c r="B25958" s="215" t="s">
        <v>511</v>
      </c>
    </row>
    <row r="25959" spans="1:2" ht="12.75" customHeight="1" x14ac:dyDescent="0.2">
      <c r="A25959" s="215" t="s">
        <v>25196</v>
      </c>
      <c r="B25959" s="215" t="s">
        <v>511</v>
      </c>
    </row>
    <row r="25960" spans="1:2" ht="12.75" customHeight="1" x14ac:dyDescent="0.2">
      <c r="A25960" s="215" t="s">
        <v>19147</v>
      </c>
      <c r="B25960" s="215" t="s">
        <v>511</v>
      </c>
    </row>
    <row r="25961" spans="1:2" ht="12.75" customHeight="1" x14ac:dyDescent="0.2">
      <c r="A25961" s="215" t="s">
        <v>19148</v>
      </c>
      <c r="B25961" s="215" t="s">
        <v>511</v>
      </c>
    </row>
    <row r="25962" spans="1:2" ht="12.75" customHeight="1" x14ac:dyDescent="0.2">
      <c r="A25962" s="215" t="s">
        <v>19149</v>
      </c>
      <c r="B25962" s="215" t="s">
        <v>511</v>
      </c>
    </row>
    <row r="25963" spans="1:2" ht="12.75" customHeight="1" x14ac:dyDescent="0.2">
      <c r="A25963" s="215" t="s">
        <v>19150</v>
      </c>
      <c r="B25963" s="215" t="s">
        <v>511</v>
      </c>
    </row>
    <row r="25964" spans="1:2" ht="12.75" customHeight="1" x14ac:dyDescent="0.2">
      <c r="A25964" s="215" t="s">
        <v>25197</v>
      </c>
      <c r="B25964" s="215" t="s">
        <v>797</v>
      </c>
    </row>
    <row r="25965" spans="1:2" ht="12.75" customHeight="1" x14ac:dyDescent="0.2">
      <c r="A25965" s="215" t="s">
        <v>797</v>
      </c>
      <c r="B25965" s="215" t="s">
        <v>797</v>
      </c>
    </row>
    <row r="25966" spans="1:2" ht="12.75" customHeight="1" x14ac:dyDescent="0.2">
      <c r="A25966" s="215" t="s">
        <v>19151</v>
      </c>
      <c r="B25966" s="215" t="s">
        <v>530</v>
      </c>
    </row>
    <row r="25967" spans="1:2" ht="12.75" customHeight="1" x14ac:dyDescent="0.2">
      <c r="A25967" s="215" t="s">
        <v>19152</v>
      </c>
      <c r="B25967" s="215" t="s">
        <v>530</v>
      </c>
    </row>
    <row r="25968" spans="1:2" ht="12.75" customHeight="1" x14ac:dyDescent="0.2">
      <c r="A25968" s="215" t="s">
        <v>19160</v>
      </c>
      <c r="B25968" s="215" t="s">
        <v>530</v>
      </c>
    </row>
    <row r="25969" spans="1:2" ht="12.75" customHeight="1" x14ac:dyDescent="0.2">
      <c r="A25969" s="215" t="s">
        <v>19153</v>
      </c>
      <c r="B25969" s="215" t="s">
        <v>530</v>
      </c>
    </row>
    <row r="25970" spans="1:2" ht="12.75" customHeight="1" x14ac:dyDescent="0.2">
      <c r="A25970" s="215" t="s">
        <v>19154</v>
      </c>
      <c r="B25970" s="215" t="s">
        <v>530</v>
      </c>
    </row>
    <row r="25971" spans="1:2" ht="12.75" customHeight="1" x14ac:dyDescent="0.2">
      <c r="A25971" s="215" t="s">
        <v>19161</v>
      </c>
      <c r="B25971" s="215" t="s">
        <v>530</v>
      </c>
    </row>
    <row r="25972" spans="1:2" ht="12.75" customHeight="1" x14ac:dyDescent="0.2">
      <c r="A25972" s="215" t="s">
        <v>19162</v>
      </c>
      <c r="B25972" s="215" t="s">
        <v>530</v>
      </c>
    </row>
    <row r="25973" spans="1:2" ht="12.75" customHeight="1" x14ac:dyDescent="0.2">
      <c r="A25973" s="215" t="s">
        <v>19163</v>
      </c>
      <c r="B25973" s="215" t="s">
        <v>530</v>
      </c>
    </row>
    <row r="25974" spans="1:2" ht="12.75" customHeight="1" x14ac:dyDescent="0.2">
      <c r="A25974" s="215" t="s">
        <v>19164</v>
      </c>
      <c r="B25974" s="215" t="s">
        <v>530</v>
      </c>
    </row>
    <row r="25975" spans="1:2" ht="12.75" customHeight="1" x14ac:dyDescent="0.2">
      <c r="A25975" s="215" t="s">
        <v>19155</v>
      </c>
      <c r="B25975" s="215" t="s">
        <v>530</v>
      </c>
    </row>
    <row r="25976" spans="1:2" ht="12.75" customHeight="1" x14ac:dyDescent="0.2">
      <c r="A25976" s="215" t="s">
        <v>25199</v>
      </c>
      <c r="B25976" s="215" t="s">
        <v>530</v>
      </c>
    </row>
    <row r="25977" spans="1:2" ht="12.75" customHeight="1" x14ac:dyDescent="0.2">
      <c r="A25977" s="215" t="s">
        <v>19156</v>
      </c>
      <c r="B25977" s="215" t="s">
        <v>530</v>
      </c>
    </row>
    <row r="25978" spans="1:2" ht="12.75" customHeight="1" x14ac:dyDescent="0.2">
      <c r="A25978" s="215" t="s">
        <v>530</v>
      </c>
      <c r="B25978" s="215" t="s">
        <v>530</v>
      </c>
    </row>
    <row r="25979" spans="1:2" ht="12.75" customHeight="1" x14ac:dyDescent="0.2">
      <c r="A25979" s="215" t="s">
        <v>11899</v>
      </c>
      <c r="B25979" s="215" t="s">
        <v>530</v>
      </c>
    </row>
    <row r="25980" spans="1:2" ht="12.75" customHeight="1" x14ac:dyDescent="0.2">
      <c r="A25980" s="215" t="s">
        <v>19157</v>
      </c>
      <c r="B25980" s="215" t="s">
        <v>530</v>
      </c>
    </row>
    <row r="25981" spans="1:2" ht="12.75" customHeight="1" x14ac:dyDescent="0.2">
      <c r="A25981" s="215" t="s">
        <v>19158</v>
      </c>
      <c r="B25981" s="215" t="s">
        <v>530</v>
      </c>
    </row>
    <row r="25982" spans="1:2" ht="12.75" customHeight="1" x14ac:dyDescent="0.2">
      <c r="A25982" s="215" t="s">
        <v>25200</v>
      </c>
      <c r="B25982" s="215" t="s">
        <v>530</v>
      </c>
    </row>
    <row r="25983" spans="1:2" ht="12.75" customHeight="1" x14ac:dyDescent="0.2">
      <c r="A25983" s="215" t="s">
        <v>25201</v>
      </c>
      <c r="B25983" s="215" t="s">
        <v>530</v>
      </c>
    </row>
    <row r="25984" spans="1:2" ht="12.75" customHeight="1" x14ac:dyDescent="0.2">
      <c r="A25984" s="215" t="s">
        <v>19159</v>
      </c>
      <c r="B25984" s="215" t="s">
        <v>530</v>
      </c>
    </row>
    <row r="25985" spans="1:2" ht="12.75" customHeight="1" x14ac:dyDescent="0.2">
      <c r="A25985" s="215" t="s">
        <v>25202</v>
      </c>
      <c r="B25985" s="215" t="s">
        <v>530</v>
      </c>
    </row>
    <row r="25986" spans="1:2" ht="12.75" customHeight="1" x14ac:dyDescent="0.2">
      <c r="A25986" s="215" t="s">
        <v>25203</v>
      </c>
      <c r="B25986" s="215" t="s">
        <v>530</v>
      </c>
    </row>
    <row r="25987" spans="1:2" ht="12.75" customHeight="1" x14ac:dyDescent="0.2">
      <c r="A25987" s="215" t="s">
        <v>19697</v>
      </c>
      <c r="B25987" s="215" t="s">
        <v>530</v>
      </c>
    </row>
    <row r="25988" spans="1:2" ht="12.75" customHeight="1" x14ac:dyDescent="0.2">
      <c r="A25988" s="215" t="s">
        <v>25204</v>
      </c>
      <c r="B25988" s="215" t="s">
        <v>530</v>
      </c>
    </row>
    <row r="25989" spans="1:2" ht="12.75" customHeight="1" x14ac:dyDescent="0.2">
      <c r="A25989" s="215" t="s">
        <v>19165</v>
      </c>
      <c r="B25989" s="215" t="s">
        <v>530</v>
      </c>
    </row>
    <row r="25990" spans="1:2" ht="12.75" customHeight="1" x14ac:dyDescent="0.2">
      <c r="A25990" s="215" t="s">
        <v>25198</v>
      </c>
      <c r="B25990" s="215" t="s">
        <v>530</v>
      </c>
    </row>
    <row r="25991" spans="1:2" ht="12.75" customHeight="1" x14ac:dyDescent="0.2">
      <c r="A25991" s="215" t="s">
        <v>25205</v>
      </c>
      <c r="B25991" s="215" t="s">
        <v>530</v>
      </c>
    </row>
    <row r="25992" spans="1:2" ht="12.75" customHeight="1" x14ac:dyDescent="0.2">
      <c r="A25992" s="215" t="s">
        <v>19167</v>
      </c>
      <c r="B25992" s="215" t="s">
        <v>184</v>
      </c>
    </row>
    <row r="25993" spans="1:2" ht="12.75" customHeight="1" x14ac:dyDescent="0.2">
      <c r="A25993" s="215" t="s">
        <v>3352</v>
      </c>
      <c r="B25993" s="215" t="s">
        <v>3352</v>
      </c>
    </row>
    <row r="25994" spans="1:2" ht="12.75" customHeight="1" x14ac:dyDescent="0.2">
      <c r="A25994" s="215" t="s">
        <v>3113</v>
      </c>
      <c r="B25994" s="215" t="s">
        <v>120</v>
      </c>
    </row>
    <row r="25995" spans="1:2" ht="12.75" customHeight="1" x14ac:dyDescent="0.2">
      <c r="A25995" s="215" t="s">
        <v>19168</v>
      </c>
      <c r="B25995" s="215" t="s">
        <v>120</v>
      </c>
    </row>
    <row r="25996" spans="1:2" ht="12.75" customHeight="1" x14ac:dyDescent="0.2">
      <c r="A25996" s="215" t="s">
        <v>120</v>
      </c>
      <c r="B25996" s="215" t="s">
        <v>120</v>
      </c>
    </row>
    <row r="25997" spans="1:2" ht="12.75" customHeight="1" x14ac:dyDescent="0.2">
      <c r="A25997" s="215" t="s">
        <v>19169</v>
      </c>
      <c r="B25997" s="215" t="s">
        <v>120</v>
      </c>
    </row>
    <row r="25998" spans="1:2" ht="12.75" customHeight="1" x14ac:dyDescent="0.2">
      <c r="A25998" s="215" t="s">
        <v>19170</v>
      </c>
      <c r="B25998" s="215" t="s">
        <v>120</v>
      </c>
    </row>
    <row r="25999" spans="1:2" ht="12.75" customHeight="1" x14ac:dyDescent="0.2">
      <c r="A25999" s="215" t="s">
        <v>19171</v>
      </c>
      <c r="B25999" s="215" t="s">
        <v>120</v>
      </c>
    </row>
    <row r="26000" spans="1:2" ht="12.75" customHeight="1" x14ac:dyDescent="0.2">
      <c r="A26000" s="215" t="s">
        <v>19172</v>
      </c>
      <c r="B26000" s="215" t="s">
        <v>77</v>
      </c>
    </row>
    <row r="26001" spans="1:2" ht="12.75" customHeight="1" x14ac:dyDescent="0.2">
      <c r="A26001" s="215" t="s">
        <v>452</v>
      </c>
      <c r="B26001" s="215" t="s">
        <v>77</v>
      </c>
    </row>
    <row r="26002" spans="1:2" ht="12.75" customHeight="1" x14ac:dyDescent="0.2">
      <c r="A26002" s="215" t="s">
        <v>472</v>
      </c>
      <c r="B26002" s="215" t="s">
        <v>77</v>
      </c>
    </row>
    <row r="26003" spans="1:2" ht="12.75" customHeight="1" x14ac:dyDescent="0.2">
      <c r="A26003" s="215" t="s">
        <v>480</v>
      </c>
      <c r="B26003" s="215" t="s">
        <v>77</v>
      </c>
    </row>
    <row r="26004" spans="1:2" ht="12.75" customHeight="1" x14ac:dyDescent="0.2">
      <c r="A26004" s="215" t="s">
        <v>583</v>
      </c>
      <c r="B26004" s="215" t="s">
        <v>77</v>
      </c>
    </row>
    <row r="26005" spans="1:2" ht="12.75" customHeight="1" x14ac:dyDescent="0.2">
      <c r="A26005" s="215" t="s">
        <v>701</v>
      </c>
      <c r="B26005" s="215" t="s">
        <v>77</v>
      </c>
    </row>
    <row r="26006" spans="1:2" ht="12.75" customHeight="1" x14ac:dyDescent="0.2">
      <c r="A26006" s="215" t="s">
        <v>812</v>
      </c>
      <c r="B26006" s="215" t="s">
        <v>77</v>
      </c>
    </row>
    <row r="26007" spans="1:2" ht="12.75" customHeight="1" x14ac:dyDescent="0.2">
      <c r="A26007" s="215" t="s">
        <v>19177</v>
      </c>
      <c r="B26007" s="215" t="s">
        <v>77</v>
      </c>
    </row>
    <row r="26008" spans="1:2" ht="12.75" customHeight="1" x14ac:dyDescent="0.2">
      <c r="A26008" s="215" t="s">
        <v>25208</v>
      </c>
      <c r="B26008" s="215" t="s">
        <v>77</v>
      </c>
    </row>
    <row r="26009" spans="1:2" ht="12.75" customHeight="1" x14ac:dyDescent="0.2">
      <c r="A26009" s="215" t="s">
        <v>25209</v>
      </c>
      <c r="B26009" s="215" t="s">
        <v>77</v>
      </c>
    </row>
    <row r="26010" spans="1:2" ht="12.75" customHeight="1" x14ac:dyDescent="0.2">
      <c r="A26010" s="185" t="s">
        <v>26460</v>
      </c>
      <c r="B26010" s="185" t="s">
        <v>77</v>
      </c>
    </row>
    <row r="26011" spans="1:2" ht="12.75" customHeight="1" x14ac:dyDescent="0.2">
      <c r="A26011" s="185" t="s">
        <v>26460</v>
      </c>
      <c r="B26011" s="185" t="s">
        <v>77</v>
      </c>
    </row>
    <row r="26012" spans="1:2" ht="12.75" customHeight="1" x14ac:dyDescent="0.2">
      <c r="A26012" s="215" t="s">
        <v>716</v>
      </c>
      <c r="B26012" s="215" t="s">
        <v>77</v>
      </c>
    </row>
    <row r="26013" spans="1:2" ht="12.75" customHeight="1" x14ac:dyDescent="0.2">
      <c r="A26013" s="215" t="s">
        <v>527</v>
      </c>
      <c r="B26013" s="215" t="s">
        <v>77</v>
      </c>
    </row>
    <row r="26014" spans="1:2" ht="12.75" customHeight="1" x14ac:dyDescent="0.2">
      <c r="A26014" s="215" t="s">
        <v>25206</v>
      </c>
      <c r="B26014" s="215" t="s">
        <v>77</v>
      </c>
    </row>
    <row r="26015" spans="1:2" ht="12.75" customHeight="1" x14ac:dyDescent="0.2">
      <c r="A26015" s="215" t="s">
        <v>621</v>
      </c>
      <c r="B26015" s="215" t="s">
        <v>77</v>
      </c>
    </row>
    <row r="26016" spans="1:2" ht="12.75" customHeight="1" x14ac:dyDescent="0.2">
      <c r="A26016" s="215" t="s">
        <v>26311</v>
      </c>
      <c r="B26016" s="215" t="s">
        <v>77</v>
      </c>
    </row>
    <row r="26017" spans="1:2" ht="12.75" customHeight="1" x14ac:dyDescent="0.2">
      <c r="A26017" s="215" t="s">
        <v>673</v>
      </c>
      <c r="B26017" s="215" t="s">
        <v>77</v>
      </c>
    </row>
    <row r="26018" spans="1:2" ht="12.75" customHeight="1" x14ac:dyDescent="0.2">
      <c r="A26018" s="215" t="s">
        <v>680</v>
      </c>
      <c r="B26018" s="215" t="s">
        <v>77</v>
      </c>
    </row>
    <row r="26019" spans="1:2" ht="12.75" customHeight="1" x14ac:dyDescent="0.2">
      <c r="A26019" s="215" t="s">
        <v>697</v>
      </c>
      <c r="B26019" s="215" t="s">
        <v>77</v>
      </c>
    </row>
    <row r="26020" spans="1:2" ht="12.75" customHeight="1" x14ac:dyDescent="0.2">
      <c r="A26020" s="215" t="s">
        <v>19179</v>
      </c>
      <c r="B26020" s="215" t="s">
        <v>77</v>
      </c>
    </row>
    <row r="26021" spans="1:2" ht="12.75" customHeight="1" x14ac:dyDescent="0.2">
      <c r="A26021" s="215" t="s">
        <v>25210</v>
      </c>
      <c r="B26021" s="215" t="s">
        <v>77</v>
      </c>
    </row>
    <row r="26022" spans="1:2" ht="12.75" customHeight="1" x14ac:dyDescent="0.2">
      <c r="A26022" s="215" t="s">
        <v>19180</v>
      </c>
      <c r="B26022" s="215" t="s">
        <v>77</v>
      </c>
    </row>
    <row r="26023" spans="1:2" ht="12.75" customHeight="1" x14ac:dyDescent="0.2">
      <c r="A26023" s="215" t="s">
        <v>740</v>
      </c>
      <c r="B26023" s="215" t="s">
        <v>77</v>
      </c>
    </row>
    <row r="26024" spans="1:2" ht="12.75" customHeight="1" x14ac:dyDescent="0.2">
      <c r="A26024" s="215" t="s">
        <v>19181</v>
      </c>
      <c r="B26024" s="215" t="s">
        <v>77</v>
      </c>
    </row>
    <row r="26025" spans="1:2" ht="12.75" customHeight="1" x14ac:dyDescent="0.2">
      <c r="A26025" s="215" t="s">
        <v>25211</v>
      </c>
      <c r="B26025" s="215" t="s">
        <v>77</v>
      </c>
    </row>
    <row r="26026" spans="1:2" ht="12.75" customHeight="1" x14ac:dyDescent="0.2">
      <c r="A26026" s="215" t="s">
        <v>25212</v>
      </c>
      <c r="B26026" s="215" t="s">
        <v>77</v>
      </c>
    </row>
    <row r="26027" spans="1:2" ht="12.75" customHeight="1" x14ac:dyDescent="0.2">
      <c r="A26027" s="215" t="s">
        <v>26312</v>
      </c>
      <c r="B26027" s="215" t="s">
        <v>77</v>
      </c>
    </row>
    <row r="26028" spans="1:2" ht="12.75" customHeight="1" x14ac:dyDescent="0.2">
      <c r="A26028" s="215" t="s">
        <v>756</v>
      </c>
      <c r="B26028" s="215" t="s">
        <v>77</v>
      </c>
    </row>
    <row r="26029" spans="1:2" ht="12.75" customHeight="1" x14ac:dyDescent="0.2">
      <c r="A26029" s="215" t="s">
        <v>815</v>
      </c>
      <c r="B26029" s="215" t="s">
        <v>77</v>
      </c>
    </row>
    <row r="26030" spans="1:2" ht="12.75" customHeight="1" x14ac:dyDescent="0.2">
      <c r="A26030" s="215" t="s">
        <v>19182</v>
      </c>
      <c r="B26030" s="215" t="s">
        <v>77</v>
      </c>
    </row>
    <row r="26031" spans="1:2" ht="12.75" customHeight="1" x14ac:dyDescent="0.2">
      <c r="A26031" s="215" t="s">
        <v>822</v>
      </c>
      <c r="B26031" s="215" t="s">
        <v>77</v>
      </c>
    </row>
    <row r="26032" spans="1:2" ht="12.75" customHeight="1" x14ac:dyDescent="0.2">
      <c r="A26032" s="215" t="s">
        <v>19183</v>
      </c>
      <c r="B26032" s="215" t="s">
        <v>77</v>
      </c>
    </row>
    <row r="26033" spans="1:2" ht="12.75" customHeight="1" x14ac:dyDescent="0.2">
      <c r="A26033" s="215" t="s">
        <v>19184</v>
      </c>
      <c r="B26033" s="215" t="s">
        <v>77</v>
      </c>
    </row>
    <row r="26034" spans="1:2" ht="12.75" customHeight="1" x14ac:dyDescent="0.2">
      <c r="A26034" s="215" t="s">
        <v>491</v>
      </c>
      <c r="B26034" s="215" t="s">
        <v>77</v>
      </c>
    </row>
    <row r="26035" spans="1:2" ht="12.75" customHeight="1" x14ac:dyDescent="0.2">
      <c r="A26035" s="215" t="s">
        <v>19186</v>
      </c>
      <c r="B26035" s="215" t="s">
        <v>77</v>
      </c>
    </row>
    <row r="26036" spans="1:2" ht="12.75" customHeight="1" x14ac:dyDescent="0.2">
      <c r="A26036" s="215" t="s">
        <v>518</v>
      </c>
      <c r="B26036" s="215" t="s">
        <v>77</v>
      </c>
    </row>
    <row r="26037" spans="1:2" ht="12.75" customHeight="1" x14ac:dyDescent="0.2">
      <c r="A26037" s="215" t="s">
        <v>535</v>
      </c>
      <c r="B26037" s="215" t="s">
        <v>77</v>
      </c>
    </row>
    <row r="26038" spans="1:2" ht="12.75" customHeight="1" x14ac:dyDescent="0.2">
      <c r="A26038" s="215" t="s">
        <v>25213</v>
      </c>
      <c r="B26038" s="215" t="s">
        <v>77</v>
      </c>
    </row>
    <row r="26039" spans="1:2" ht="12.75" customHeight="1" x14ac:dyDescent="0.2">
      <c r="A26039" s="215" t="s">
        <v>25214</v>
      </c>
      <c r="B26039" s="215" t="s">
        <v>77</v>
      </c>
    </row>
    <row r="26040" spans="1:2" ht="12.75" customHeight="1" x14ac:dyDescent="0.2">
      <c r="A26040" s="215" t="s">
        <v>19188</v>
      </c>
      <c r="B26040" s="215" t="s">
        <v>77</v>
      </c>
    </row>
    <row r="26041" spans="1:2" ht="12.75" customHeight="1" x14ac:dyDescent="0.2">
      <c r="A26041" s="215" t="s">
        <v>3354</v>
      </c>
      <c r="B26041" s="215" t="s">
        <v>77</v>
      </c>
    </row>
    <row r="26042" spans="1:2" ht="12.75" customHeight="1" x14ac:dyDescent="0.2">
      <c r="A26042" s="215" t="s">
        <v>19189</v>
      </c>
      <c r="B26042" s="215" t="s">
        <v>77</v>
      </c>
    </row>
    <row r="26043" spans="1:2" ht="12.75" customHeight="1" x14ac:dyDescent="0.2">
      <c r="A26043" s="215" t="s">
        <v>19190</v>
      </c>
      <c r="B26043" s="215" t="s">
        <v>77</v>
      </c>
    </row>
    <row r="26044" spans="1:2" ht="12.75" customHeight="1" x14ac:dyDescent="0.2">
      <c r="A26044" s="215" t="s">
        <v>19191</v>
      </c>
      <c r="B26044" s="215" t="s">
        <v>77</v>
      </c>
    </row>
    <row r="26045" spans="1:2" ht="12.75" customHeight="1" x14ac:dyDescent="0.2">
      <c r="A26045" s="215" t="s">
        <v>25215</v>
      </c>
      <c r="B26045" s="215" t="s">
        <v>77</v>
      </c>
    </row>
    <row r="26046" spans="1:2" ht="12.75" customHeight="1" x14ac:dyDescent="0.2">
      <c r="A26046" s="215" t="s">
        <v>544</v>
      </c>
      <c r="B26046" s="215" t="s">
        <v>77</v>
      </c>
    </row>
    <row r="26047" spans="1:2" ht="12.75" customHeight="1" x14ac:dyDescent="0.2">
      <c r="A26047" s="215" t="s">
        <v>553</v>
      </c>
      <c r="B26047" s="215" t="s">
        <v>77</v>
      </c>
    </row>
    <row r="26048" spans="1:2" ht="12.75" customHeight="1" x14ac:dyDescent="0.2">
      <c r="A26048" s="215" t="s">
        <v>25207</v>
      </c>
      <c r="B26048" s="215" t="s">
        <v>77</v>
      </c>
    </row>
    <row r="26049" spans="1:2" ht="12.75" customHeight="1" x14ac:dyDescent="0.2">
      <c r="A26049" s="215" t="s">
        <v>19198</v>
      </c>
      <c r="B26049" s="215" t="s">
        <v>77</v>
      </c>
    </row>
    <row r="26050" spans="1:2" ht="12.75" customHeight="1" x14ac:dyDescent="0.2">
      <c r="A26050" s="215" t="s">
        <v>77</v>
      </c>
      <c r="B26050" s="215" t="s">
        <v>77</v>
      </c>
    </row>
    <row r="26051" spans="1:2" ht="12.75" customHeight="1" x14ac:dyDescent="0.2">
      <c r="A26051" s="215" t="s">
        <v>19193</v>
      </c>
      <c r="B26051" s="215" t="s">
        <v>77</v>
      </c>
    </row>
    <row r="26052" spans="1:2" ht="12.75" customHeight="1" x14ac:dyDescent="0.2">
      <c r="A26052" s="215" t="s">
        <v>19194</v>
      </c>
      <c r="B26052" s="215" t="s">
        <v>77</v>
      </c>
    </row>
    <row r="26053" spans="1:2" ht="12.75" customHeight="1" x14ac:dyDescent="0.2">
      <c r="A26053" s="215" t="s">
        <v>25216</v>
      </c>
      <c r="B26053" s="215" t="s">
        <v>77</v>
      </c>
    </row>
    <row r="26054" spans="1:2" ht="12.75" customHeight="1" x14ac:dyDescent="0.2">
      <c r="A26054" s="215" t="s">
        <v>25217</v>
      </c>
      <c r="B26054" s="215" t="s">
        <v>77</v>
      </c>
    </row>
    <row r="26055" spans="1:2" ht="12.75" customHeight="1" x14ac:dyDescent="0.2">
      <c r="A26055" s="215" t="s">
        <v>25218</v>
      </c>
      <c r="B26055" s="215" t="s">
        <v>77</v>
      </c>
    </row>
    <row r="26056" spans="1:2" ht="12.75" customHeight="1" x14ac:dyDescent="0.2">
      <c r="A26056" s="215" t="s">
        <v>19195</v>
      </c>
      <c r="B26056" s="215" t="s">
        <v>77</v>
      </c>
    </row>
    <row r="26057" spans="1:2" ht="12.75" customHeight="1" x14ac:dyDescent="0.2">
      <c r="A26057" s="215" t="s">
        <v>19196</v>
      </c>
      <c r="B26057" s="215" t="s">
        <v>77</v>
      </c>
    </row>
    <row r="26058" spans="1:2" ht="12.75" customHeight="1" x14ac:dyDescent="0.2">
      <c r="A26058" s="215" t="s">
        <v>19197</v>
      </c>
      <c r="B26058" s="215" t="s">
        <v>77</v>
      </c>
    </row>
    <row r="26059" spans="1:2" ht="12.75" customHeight="1" x14ac:dyDescent="0.2">
      <c r="A26059" s="215" t="s">
        <v>25219</v>
      </c>
      <c r="B26059" s="215" t="s">
        <v>77</v>
      </c>
    </row>
    <row r="26060" spans="1:2" ht="12.75" customHeight="1" x14ac:dyDescent="0.2">
      <c r="A26060" s="215" t="s">
        <v>25220</v>
      </c>
      <c r="B26060" s="215" t="s">
        <v>77</v>
      </c>
    </row>
    <row r="26061" spans="1:2" ht="12.75" customHeight="1" x14ac:dyDescent="0.2">
      <c r="A26061" s="215" t="s">
        <v>684</v>
      </c>
      <c r="B26061" s="215" t="s">
        <v>77</v>
      </c>
    </row>
    <row r="26062" spans="1:2" ht="12.75" customHeight="1" x14ac:dyDescent="0.2">
      <c r="A26062" s="215" t="s">
        <v>19552</v>
      </c>
      <c r="B26062" s="215" t="s">
        <v>77</v>
      </c>
    </row>
    <row r="26063" spans="1:2" ht="12.75" customHeight="1" x14ac:dyDescent="0.2">
      <c r="A26063" s="215" t="s">
        <v>635</v>
      </c>
      <c r="B26063" s="215" t="s">
        <v>77</v>
      </c>
    </row>
    <row r="26064" spans="1:2" ht="12.75" customHeight="1" x14ac:dyDescent="0.2">
      <c r="A26064" s="215" t="s">
        <v>644</v>
      </c>
      <c r="B26064" s="215" t="s">
        <v>77</v>
      </c>
    </row>
    <row r="26065" spans="1:2" ht="12.75" customHeight="1" x14ac:dyDescent="0.2">
      <c r="A26065" s="269" t="s">
        <v>19201</v>
      </c>
      <c r="B26065" s="269" t="s">
        <v>257</v>
      </c>
    </row>
    <row r="26066" spans="1:2" ht="12.75" customHeight="1" x14ac:dyDescent="0.2">
      <c r="A26066" s="215" t="s">
        <v>19199</v>
      </c>
      <c r="B26066" s="215" t="s">
        <v>257</v>
      </c>
    </row>
    <row r="26067" spans="1:2" ht="12.75" customHeight="1" x14ac:dyDescent="0.2">
      <c r="A26067" s="215" t="s">
        <v>19200</v>
      </c>
      <c r="B26067" s="215" t="s">
        <v>257</v>
      </c>
    </row>
    <row r="26068" spans="1:2" ht="12.75" customHeight="1" x14ac:dyDescent="0.2">
      <c r="A26068" s="215" t="s">
        <v>2952</v>
      </c>
      <c r="B26068" s="215" t="s">
        <v>2952</v>
      </c>
    </row>
    <row r="26069" spans="1:2" ht="12.75" customHeight="1" x14ac:dyDescent="0.2">
      <c r="A26069" s="215" t="s">
        <v>19202</v>
      </c>
      <c r="B26069" s="215" t="s">
        <v>2952</v>
      </c>
    </row>
    <row r="26070" spans="1:2" ht="12.75" customHeight="1" x14ac:dyDescent="0.2">
      <c r="A26070" s="215" t="s">
        <v>19204</v>
      </c>
      <c r="B26070" s="215" t="s">
        <v>2953</v>
      </c>
    </row>
    <row r="26071" spans="1:2" ht="12.75" customHeight="1" x14ac:dyDescent="0.2">
      <c r="A26071" s="215" t="s">
        <v>2953</v>
      </c>
      <c r="B26071" s="215" t="s">
        <v>2953</v>
      </c>
    </row>
    <row r="26072" spans="1:2" ht="12.75" customHeight="1" x14ac:dyDescent="0.2">
      <c r="A26072" s="215" t="s">
        <v>19205</v>
      </c>
      <c r="B26072" s="215" t="s">
        <v>2953</v>
      </c>
    </row>
    <row r="26073" spans="1:2" ht="12.75" customHeight="1" x14ac:dyDescent="0.2">
      <c r="A26073" s="215" t="s">
        <v>25221</v>
      </c>
      <c r="B26073" s="215" t="s">
        <v>25221</v>
      </c>
    </row>
    <row r="26074" spans="1:2" ht="12.75" customHeight="1" x14ac:dyDescent="0.2">
      <c r="A26074" s="215" t="s">
        <v>19224</v>
      </c>
      <c r="B26074" s="215" t="s">
        <v>161</v>
      </c>
    </row>
    <row r="26075" spans="1:2" ht="12.75" customHeight="1" x14ac:dyDescent="0.2">
      <c r="A26075" s="215" t="s">
        <v>19225</v>
      </c>
      <c r="B26075" s="215" t="s">
        <v>161</v>
      </c>
    </row>
    <row r="26076" spans="1:2" ht="12.75" customHeight="1" x14ac:dyDescent="0.2">
      <c r="A26076" s="215" t="s">
        <v>19559</v>
      </c>
      <c r="B26076" s="215" t="s">
        <v>161</v>
      </c>
    </row>
    <row r="26077" spans="1:2" ht="12.75" customHeight="1" x14ac:dyDescent="0.2">
      <c r="A26077" s="215" t="s">
        <v>161</v>
      </c>
      <c r="B26077" s="215" t="s">
        <v>161</v>
      </c>
    </row>
    <row r="26078" spans="1:2" ht="12.75" customHeight="1" x14ac:dyDescent="0.2">
      <c r="A26078" s="215" t="s">
        <v>19207</v>
      </c>
      <c r="B26078" s="215" t="s">
        <v>161</v>
      </c>
    </row>
    <row r="26079" spans="1:2" ht="12.75" customHeight="1" x14ac:dyDescent="0.2">
      <c r="A26079" s="215" t="s">
        <v>19208</v>
      </c>
      <c r="B26079" s="215" t="s">
        <v>161</v>
      </c>
    </row>
    <row r="26080" spans="1:2" ht="12.75" customHeight="1" x14ac:dyDescent="0.2">
      <c r="A26080" s="215" t="s">
        <v>19209</v>
      </c>
      <c r="B26080" s="215" t="s">
        <v>161</v>
      </c>
    </row>
    <row r="26081" spans="1:2" ht="12.75" customHeight="1" x14ac:dyDescent="0.2">
      <c r="A26081" s="215" t="s">
        <v>25222</v>
      </c>
      <c r="B26081" s="215" t="s">
        <v>161</v>
      </c>
    </row>
    <row r="26082" spans="1:2" ht="12.75" customHeight="1" x14ac:dyDescent="0.2">
      <c r="A26082" s="215" t="s">
        <v>25223</v>
      </c>
      <c r="B26082" s="215" t="s">
        <v>161</v>
      </c>
    </row>
    <row r="26083" spans="1:2" ht="12.75" customHeight="1" x14ac:dyDescent="0.2">
      <c r="A26083" s="215" t="s">
        <v>25224</v>
      </c>
      <c r="B26083" s="215" t="s">
        <v>161</v>
      </c>
    </row>
    <row r="26084" spans="1:2" ht="12.75" customHeight="1" x14ac:dyDescent="0.2">
      <c r="A26084" s="215" t="s">
        <v>25225</v>
      </c>
      <c r="B26084" s="215" t="s">
        <v>161</v>
      </c>
    </row>
    <row r="26085" spans="1:2" ht="12.75" customHeight="1" x14ac:dyDescent="0.2">
      <c r="A26085" s="215" t="s">
        <v>26313</v>
      </c>
      <c r="B26085" s="215" t="s">
        <v>161</v>
      </c>
    </row>
    <row r="26086" spans="1:2" ht="12.75" customHeight="1" x14ac:dyDescent="0.2">
      <c r="A26086" s="215" t="s">
        <v>26314</v>
      </c>
      <c r="B26086" s="215" t="s">
        <v>161</v>
      </c>
    </row>
    <row r="26087" spans="1:2" ht="12.75" customHeight="1" x14ac:dyDescent="0.2">
      <c r="A26087" s="215" t="s">
        <v>25226</v>
      </c>
      <c r="B26087" s="215" t="s">
        <v>161</v>
      </c>
    </row>
    <row r="26088" spans="1:2" ht="12.75" customHeight="1" x14ac:dyDescent="0.2">
      <c r="A26088" s="215" t="s">
        <v>25227</v>
      </c>
      <c r="B26088" s="215" t="s">
        <v>161</v>
      </c>
    </row>
    <row r="26089" spans="1:2" ht="12.75" customHeight="1" x14ac:dyDescent="0.2">
      <c r="A26089" s="215" t="s">
        <v>26315</v>
      </c>
      <c r="B26089" s="215" t="s">
        <v>161</v>
      </c>
    </row>
    <row r="26090" spans="1:2" ht="12.75" customHeight="1" x14ac:dyDescent="0.2">
      <c r="A26090" s="215" t="s">
        <v>25228</v>
      </c>
      <c r="B26090" s="215" t="s">
        <v>161</v>
      </c>
    </row>
    <row r="26091" spans="1:2" ht="12.75" customHeight="1" x14ac:dyDescent="0.2">
      <c r="A26091" s="215" t="s">
        <v>26316</v>
      </c>
      <c r="B26091" s="215" t="s">
        <v>161</v>
      </c>
    </row>
    <row r="26092" spans="1:2" ht="12.75" customHeight="1" x14ac:dyDescent="0.2">
      <c r="A26092" s="215" t="s">
        <v>25229</v>
      </c>
      <c r="B26092" s="215" t="s">
        <v>161</v>
      </c>
    </row>
    <row r="26093" spans="1:2" ht="12.75" customHeight="1" x14ac:dyDescent="0.2">
      <c r="A26093" s="215" t="s">
        <v>25230</v>
      </c>
      <c r="B26093" s="215" t="s">
        <v>161</v>
      </c>
    </row>
    <row r="26094" spans="1:2" ht="12.75" customHeight="1" x14ac:dyDescent="0.2">
      <c r="A26094" s="215" t="s">
        <v>25231</v>
      </c>
      <c r="B26094" s="215" t="s">
        <v>161</v>
      </c>
    </row>
    <row r="26095" spans="1:2" ht="12.75" customHeight="1" x14ac:dyDescent="0.2">
      <c r="A26095" s="215" t="s">
        <v>19210</v>
      </c>
      <c r="B26095" s="215" t="s">
        <v>161</v>
      </c>
    </row>
    <row r="26096" spans="1:2" ht="12.75" customHeight="1" x14ac:dyDescent="0.2">
      <c r="A26096" s="215" t="s">
        <v>25232</v>
      </c>
      <c r="B26096" s="215" t="s">
        <v>161</v>
      </c>
    </row>
    <row r="26097" spans="1:2" ht="12.75" customHeight="1" x14ac:dyDescent="0.2">
      <c r="A26097" s="215" t="s">
        <v>19211</v>
      </c>
      <c r="B26097" s="215" t="s">
        <v>161</v>
      </c>
    </row>
    <row r="26098" spans="1:2" ht="12.75" customHeight="1" x14ac:dyDescent="0.2">
      <c r="A26098" s="215" t="s">
        <v>26317</v>
      </c>
      <c r="B26098" s="215" t="s">
        <v>161</v>
      </c>
    </row>
    <row r="26099" spans="1:2" ht="12.75" customHeight="1" x14ac:dyDescent="0.2">
      <c r="A26099" s="215" t="s">
        <v>19212</v>
      </c>
      <c r="B26099" s="215" t="s">
        <v>161</v>
      </c>
    </row>
    <row r="26100" spans="1:2" ht="12.75" customHeight="1" x14ac:dyDescent="0.2">
      <c r="A26100" s="215" t="s">
        <v>19213</v>
      </c>
      <c r="B26100" s="215" t="s">
        <v>161</v>
      </c>
    </row>
    <row r="26101" spans="1:2" ht="12.75" customHeight="1" x14ac:dyDescent="0.2">
      <c r="A26101" s="215" t="s">
        <v>19214</v>
      </c>
      <c r="B26101" s="215" t="s">
        <v>161</v>
      </c>
    </row>
    <row r="26102" spans="1:2" ht="12.75" customHeight="1" x14ac:dyDescent="0.2">
      <c r="A26102" s="215" t="s">
        <v>19215</v>
      </c>
      <c r="B26102" s="215" t="s">
        <v>161</v>
      </c>
    </row>
    <row r="26103" spans="1:2" ht="12.75" customHeight="1" x14ac:dyDescent="0.2">
      <c r="A26103" s="215" t="s">
        <v>3114</v>
      </c>
      <c r="B26103" s="215" t="s">
        <v>161</v>
      </c>
    </row>
    <row r="26104" spans="1:2" ht="12.75" customHeight="1" x14ac:dyDescent="0.2">
      <c r="A26104" s="215" t="s">
        <v>19216</v>
      </c>
      <c r="B26104" s="215" t="s">
        <v>161</v>
      </c>
    </row>
    <row r="26105" spans="1:2" ht="12.75" customHeight="1" x14ac:dyDescent="0.2">
      <c r="A26105" s="215" t="s">
        <v>26318</v>
      </c>
      <c r="B26105" s="215" t="s">
        <v>161</v>
      </c>
    </row>
    <row r="26106" spans="1:2" ht="12.75" customHeight="1" x14ac:dyDescent="0.2">
      <c r="A26106" s="215" t="s">
        <v>26319</v>
      </c>
      <c r="B26106" s="215" t="s">
        <v>161</v>
      </c>
    </row>
    <row r="26107" spans="1:2" ht="12.75" customHeight="1" x14ac:dyDescent="0.2">
      <c r="A26107" s="215" t="s">
        <v>3115</v>
      </c>
      <c r="B26107" s="215" t="s">
        <v>161</v>
      </c>
    </row>
    <row r="26108" spans="1:2" ht="12.75" customHeight="1" x14ac:dyDescent="0.2">
      <c r="A26108" s="215" t="s">
        <v>19217</v>
      </c>
      <c r="B26108" s="215" t="s">
        <v>161</v>
      </c>
    </row>
    <row r="26109" spans="1:2" ht="12.75" customHeight="1" x14ac:dyDescent="0.2">
      <c r="A26109" s="215" t="s">
        <v>19218</v>
      </c>
      <c r="B26109" s="215" t="s">
        <v>161</v>
      </c>
    </row>
    <row r="26110" spans="1:2" ht="12.75" customHeight="1" x14ac:dyDescent="0.2">
      <c r="A26110" s="215" t="s">
        <v>19219</v>
      </c>
      <c r="B26110" s="215" t="s">
        <v>161</v>
      </c>
    </row>
    <row r="26111" spans="1:2" ht="12.75" customHeight="1" x14ac:dyDescent="0.2">
      <c r="A26111" s="215" t="s">
        <v>19220</v>
      </c>
      <c r="B26111" s="215" t="s">
        <v>161</v>
      </c>
    </row>
    <row r="26112" spans="1:2" ht="12.75" customHeight="1" x14ac:dyDescent="0.2">
      <c r="A26112" s="185" t="s">
        <v>26426</v>
      </c>
      <c r="B26112" s="185" t="s">
        <v>161</v>
      </c>
    </row>
    <row r="26113" spans="1:2" ht="12.75" customHeight="1" x14ac:dyDescent="0.2">
      <c r="A26113" s="215" t="s">
        <v>25233</v>
      </c>
      <c r="B26113" s="215" t="s">
        <v>161</v>
      </c>
    </row>
    <row r="26114" spans="1:2" ht="12.75" customHeight="1" x14ac:dyDescent="0.2">
      <c r="A26114" s="215" t="s">
        <v>25234</v>
      </c>
      <c r="B26114" s="215" t="s">
        <v>161</v>
      </c>
    </row>
    <row r="26115" spans="1:2" ht="12.75" customHeight="1" x14ac:dyDescent="0.2">
      <c r="A26115" s="215" t="s">
        <v>25235</v>
      </c>
      <c r="B26115" s="215" t="s">
        <v>161</v>
      </c>
    </row>
    <row r="26116" spans="1:2" ht="12.75" customHeight="1" x14ac:dyDescent="0.2">
      <c r="A26116" s="215" t="s">
        <v>26320</v>
      </c>
      <c r="B26116" s="215" t="s">
        <v>161</v>
      </c>
    </row>
    <row r="26117" spans="1:2" ht="12.75" customHeight="1" x14ac:dyDescent="0.2">
      <c r="A26117" s="215" t="s">
        <v>25236</v>
      </c>
      <c r="B26117" s="215" t="s">
        <v>161</v>
      </c>
    </row>
    <row r="26118" spans="1:2" ht="12.75" customHeight="1" x14ac:dyDescent="0.2">
      <c r="A26118" s="215" t="s">
        <v>26321</v>
      </c>
      <c r="B26118" s="215" t="s">
        <v>161</v>
      </c>
    </row>
    <row r="26119" spans="1:2" ht="12.75" customHeight="1" x14ac:dyDescent="0.2">
      <c r="A26119" s="215" t="s">
        <v>25237</v>
      </c>
      <c r="B26119" s="215" t="s">
        <v>161</v>
      </c>
    </row>
    <row r="26120" spans="1:2" ht="12.75" customHeight="1" x14ac:dyDescent="0.2">
      <c r="A26120" s="215" t="s">
        <v>26322</v>
      </c>
      <c r="B26120" s="215" t="s">
        <v>161</v>
      </c>
    </row>
    <row r="26121" spans="1:2" ht="12.75" customHeight="1" x14ac:dyDescent="0.2">
      <c r="A26121" s="215" t="s">
        <v>25238</v>
      </c>
      <c r="B26121" s="215" t="s">
        <v>161</v>
      </c>
    </row>
    <row r="26122" spans="1:2" ht="12.75" customHeight="1" x14ac:dyDescent="0.2">
      <c r="A26122" s="215" t="s">
        <v>25239</v>
      </c>
      <c r="B26122" s="215" t="s">
        <v>161</v>
      </c>
    </row>
    <row r="26123" spans="1:2" ht="12.75" customHeight="1" x14ac:dyDescent="0.2">
      <c r="A26123" s="215" t="s">
        <v>25240</v>
      </c>
      <c r="B26123" s="215" t="s">
        <v>161</v>
      </c>
    </row>
    <row r="26124" spans="1:2" ht="12.75" customHeight="1" x14ac:dyDescent="0.2">
      <c r="A26124" s="215" t="s">
        <v>26323</v>
      </c>
      <c r="B26124" s="215" t="s">
        <v>161</v>
      </c>
    </row>
    <row r="26125" spans="1:2" ht="12.75" customHeight="1" x14ac:dyDescent="0.2">
      <c r="A26125" s="215" t="s">
        <v>25241</v>
      </c>
      <c r="B26125" s="215" t="s">
        <v>161</v>
      </c>
    </row>
    <row r="26126" spans="1:2" ht="12.75" customHeight="1" x14ac:dyDescent="0.2">
      <c r="A26126" s="215" t="s">
        <v>19221</v>
      </c>
      <c r="B26126" s="215" t="s">
        <v>161</v>
      </c>
    </row>
    <row r="26127" spans="1:2" ht="12.75" customHeight="1" x14ac:dyDescent="0.2">
      <c r="A26127" s="215" t="s">
        <v>19222</v>
      </c>
      <c r="B26127" s="215" t="s">
        <v>161</v>
      </c>
    </row>
    <row r="26128" spans="1:2" ht="12.75" customHeight="1" x14ac:dyDescent="0.2">
      <c r="A26128" s="215" t="s">
        <v>19223</v>
      </c>
      <c r="B26128" s="215" t="s">
        <v>161</v>
      </c>
    </row>
    <row r="26129" spans="1:2" ht="12.75" customHeight="1" x14ac:dyDescent="0.2">
      <c r="A26129" s="215" t="s">
        <v>19226</v>
      </c>
      <c r="B26129" s="215" t="s">
        <v>79</v>
      </c>
    </row>
    <row r="26130" spans="1:2" ht="12.75" customHeight="1" x14ac:dyDescent="0.2">
      <c r="A26130" s="215" t="s">
        <v>3116</v>
      </c>
      <c r="B26130" s="215" t="s">
        <v>79</v>
      </c>
    </row>
    <row r="26131" spans="1:2" ht="12.75" customHeight="1" x14ac:dyDescent="0.2">
      <c r="A26131" s="215" t="s">
        <v>19227</v>
      </c>
      <c r="B26131" s="215" t="s">
        <v>79</v>
      </c>
    </row>
    <row r="26132" spans="1:2" ht="12.75" customHeight="1" x14ac:dyDescent="0.2">
      <c r="A26132" s="215" t="s">
        <v>19228</v>
      </c>
      <c r="B26132" s="215" t="s">
        <v>79</v>
      </c>
    </row>
    <row r="26133" spans="1:2" ht="12.75" customHeight="1" x14ac:dyDescent="0.2">
      <c r="A26133" s="215" t="s">
        <v>26324</v>
      </c>
      <c r="B26133" s="215" t="s">
        <v>79</v>
      </c>
    </row>
    <row r="26134" spans="1:2" ht="12.75" customHeight="1" x14ac:dyDescent="0.2">
      <c r="A26134" s="215" t="s">
        <v>19596</v>
      </c>
      <c r="B26134" s="215" t="s">
        <v>79</v>
      </c>
    </row>
    <row r="26135" spans="1:2" ht="12.75" customHeight="1" x14ac:dyDescent="0.2">
      <c r="A26135" s="215" t="s">
        <v>79</v>
      </c>
      <c r="B26135" s="215" t="s">
        <v>79</v>
      </c>
    </row>
    <row r="26136" spans="1:2" ht="12.75" customHeight="1" x14ac:dyDescent="0.2">
      <c r="A26136" s="215" t="s">
        <v>19229</v>
      </c>
      <c r="B26136" s="215" t="s">
        <v>79</v>
      </c>
    </row>
    <row r="26137" spans="1:2" ht="12.75" customHeight="1" x14ac:dyDescent="0.2">
      <c r="A26137" s="215" t="s">
        <v>19230</v>
      </c>
      <c r="B26137" s="215" t="s">
        <v>79</v>
      </c>
    </row>
    <row r="26138" spans="1:2" ht="12.75" customHeight="1" x14ac:dyDescent="0.2">
      <c r="A26138" s="215" t="s">
        <v>25242</v>
      </c>
      <c r="B26138" s="215" t="s">
        <v>79</v>
      </c>
    </row>
    <row r="26139" spans="1:2" ht="12.75" customHeight="1" x14ac:dyDescent="0.2">
      <c r="A26139" s="215" t="s">
        <v>19231</v>
      </c>
      <c r="B26139" s="215" t="s">
        <v>79</v>
      </c>
    </row>
    <row r="26140" spans="1:2" ht="12.75" customHeight="1" x14ac:dyDescent="0.2">
      <c r="A26140" s="215" t="s">
        <v>19232</v>
      </c>
      <c r="B26140" s="215" t="s">
        <v>79</v>
      </c>
    </row>
    <row r="26141" spans="1:2" ht="12.75" customHeight="1" x14ac:dyDescent="0.2">
      <c r="A26141" s="215" t="s">
        <v>26325</v>
      </c>
      <c r="B26141" s="215" t="s">
        <v>79</v>
      </c>
    </row>
    <row r="26142" spans="1:2" ht="12.75" customHeight="1" x14ac:dyDescent="0.2">
      <c r="A26142" s="215" t="s">
        <v>25243</v>
      </c>
      <c r="B26142" s="215" t="s">
        <v>79</v>
      </c>
    </row>
    <row r="26143" spans="1:2" ht="12.75" customHeight="1" x14ac:dyDescent="0.2">
      <c r="A26143" s="215" t="s">
        <v>25244</v>
      </c>
      <c r="B26143" s="215" t="s">
        <v>79</v>
      </c>
    </row>
    <row r="26144" spans="1:2" ht="12.75" customHeight="1" x14ac:dyDescent="0.2">
      <c r="A26144" s="215" t="s">
        <v>19233</v>
      </c>
      <c r="B26144" s="215" t="s">
        <v>79</v>
      </c>
    </row>
    <row r="26145" spans="1:2" ht="12.75" customHeight="1" x14ac:dyDescent="0.2">
      <c r="A26145" s="215" t="s">
        <v>19234</v>
      </c>
      <c r="B26145" s="215" t="s">
        <v>79</v>
      </c>
    </row>
    <row r="26146" spans="1:2" ht="12.75" customHeight="1" x14ac:dyDescent="0.2">
      <c r="A26146" s="215" t="s">
        <v>19235</v>
      </c>
      <c r="B26146" s="215" t="s">
        <v>79</v>
      </c>
    </row>
    <row r="26147" spans="1:2" ht="12.75" customHeight="1" x14ac:dyDescent="0.2">
      <c r="A26147" s="215" t="s">
        <v>3117</v>
      </c>
      <c r="B26147" s="215" t="s">
        <v>79</v>
      </c>
    </row>
    <row r="26148" spans="1:2" ht="12.75" customHeight="1" x14ac:dyDescent="0.2">
      <c r="A26148" s="215" t="s">
        <v>19236</v>
      </c>
      <c r="B26148" s="215" t="s">
        <v>79</v>
      </c>
    </row>
    <row r="26149" spans="1:2" ht="12.75" customHeight="1" x14ac:dyDescent="0.2">
      <c r="A26149" s="215" t="s">
        <v>19237</v>
      </c>
      <c r="B26149" s="215" t="s">
        <v>79</v>
      </c>
    </row>
    <row r="26150" spans="1:2" ht="12.75" customHeight="1" x14ac:dyDescent="0.2">
      <c r="A26150" s="215" t="s">
        <v>25245</v>
      </c>
      <c r="B26150" s="215" t="s">
        <v>40</v>
      </c>
    </row>
    <row r="26151" spans="1:2" ht="12.75" customHeight="1" x14ac:dyDescent="0.2">
      <c r="A26151" s="215" t="s">
        <v>26326</v>
      </c>
      <c r="B26151" s="215" t="s">
        <v>40</v>
      </c>
    </row>
    <row r="26152" spans="1:2" ht="12.75" customHeight="1" x14ac:dyDescent="0.2">
      <c r="A26152" s="215" t="s">
        <v>26327</v>
      </c>
      <c r="B26152" s="215" t="s">
        <v>40</v>
      </c>
    </row>
    <row r="26153" spans="1:2" ht="12.75" customHeight="1" x14ac:dyDescent="0.2">
      <c r="A26153" s="215" t="s">
        <v>19289</v>
      </c>
      <c r="B26153" s="215" t="s">
        <v>40</v>
      </c>
    </row>
    <row r="26154" spans="1:2" ht="12.75" customHeight="1" x14ac:dyDescent="0.2">
      <c r="A26154" s="215" t="s">
        <v>26328</v>
      </c>
      <c r="B26154" s="215" t="s">
        <v>40</v>
      </c>
    </row>
    <row r="26155" spans="1:2" ht="12.75" customHeight="1" x14ac:dyDescent="0.2">
      <c r="A26155" s="215" t="s">
        <v>19290</v>
      </c>
      <c r="B26155" s="215" t="s">
        <v>40</v>
      </c>
    </row>
    <row r="26156" spans="1:2" ht="12.75" customHeight="1" x14ac:dyDescent="0.2">
      <c r="A26156" s="215" t="s">
        <v>19291</v>
      </c>
      <c r="B26156" s="215" t="s">
        <v>40</v>
      </c>
    </row>
    <row r="26157" spans="1:2" ht="12.75" customHeight="1" x14ac:dyDescent="0.2">
      <c r="A26157" s="215" t="s">
        <v>19292</v>
      </c>
      <c r="B26157" s="215" t="s">
        <v>40</v>
      </c>
    </row>
    <row r="26158" spans="1:2" ht="12.75" customHeight="1" x14ac:dyDescent="0.2">
      <c r="A26158" s="215" t="s">
        <v>2847</v>
      </c>
      <c r="B26158" s="215" t="s">
        <v>40</v>
      </c>
    </row>
    <row r="26159" spans="1:2" ht="12.75" customHeight="1" x14ac:dyDescent="0.2">
      <c r="A26159" s="215" t="s">
        <v>19238</v>
      </c>
      <c r="B26159" s="215" t="s">
        <v>40</v>
      </c>
    </row>
    <row r="26160" spans="1:2" ht="12.75" customHeight="1" x14ac:dyDescent="0.2">
      <c r="A26160" s="215" t="s">
        <v>19560</v>
      </c>
      <c r="B26160" s="215" t="s">
        <v>40</v>
      </c>
    </row>
    <row r="26161" spans="1:2" ht="12.75" customHeight="1" x14ac:dyDescent="0.2">
      <c r="A26161" s="215" t="s">
        <v>19561</v>
      </c>
      <c r="B26161" s="215" t="s">
        <v>40</v>
      </c>
    </row>
    <row r="26162" spans="1:2" ht="12.75" customHeight="1" x14ac:dyDescent="0.2">
      <c r="A26162" s="215" t="s">
        <v>19293</v>
      </c>
      <c r="B26162" s="215" t="s">
        <v>40</v>
      </c>
    </row>
    <row r="26163" spans="1:2" ht="12.75" customHeight="1" x14ac:dyDescent="0.2">
      <c r="A26163" s="215" t="s">
        <v>19635</v>
      </c>
      <c r="B26163" s="215" t="s">
        <v>40</v>
      </c>
    </row>
    <row r="26164" spans="1:2" ht="12.75" customHeight="1" x14ac:dyDescent="0.2">
      <c r="A26164" s="215" t="s">
        <v>40</v>
      </c>
      <c r="B26164" s="215" t="s">
        <v>40</v>
      </c>
    </row>
    <row r="26165" spans="1:2" ht="12.75" customHeight="1" x14ac:dyDescent="0.2">
      <c r="A26165" s="215" t="s">
        <v>19239</v>
      </c>
      <c r="B26165" s="215" t="s">
        <v>40</v>
      </c>
    </row>
    <row r="26166" spans="1:2" ht="12.75" customHeight="1" x14ac:dyDescent="0.2">
      <c r="A26166" s="215" t="s">
        <v>19240</v>
      </c>
      <c r="B26166" s="215" t="s">
        <v>40</v>
      </c>
    </row>
    <row r="26167" spans="1:2" ht="12.75" customHeight="1" x14ac:dyDescent="0.2">
      <c r="A26167" s="215" t="s">
        <v>19241</v>
      </c>
      <c r="B26167" s="215" t="s">
        <v>40</v>
      </c>
    </row>
    <row r="26168" spans="1:2" ht="12.75" customHeight="1" x14ac:dyDescent="0.2">
      <c r="A26168" s="215" t="s">
        <v>19242</v>
      </c>
      <c r="B26168" s="215" t="s">
        <v>40</v>
      </c>
    </row>
    <row r="26169" spans="1:2" ht="12.75" customHeight="1" x14ac:dyDescent="0.2">
      <c r="A26169" s="185" t="s">
        <v>26416</v>
      </c>
      <c r="B26169" s="185" t="s">
        <v>40</v>
      </c>
    </row>
    <row r="26170" spans="1:2" ht="12.75" customHeight="1" x14ac:dyDescent="0.2">
      <c r="A26170" s="215" t="s">
        <v>26329</v>
      </c>
      <c r="B26170" s="215" t="s">
        <v>40</v>
      </c>
    </row>
    <row r="26171" spans="1:2" ht="12.75" customHeight="1" x14ac:dyDescent="0.2">
      <c r="A26171" s="215" t="s">
        <v>25246</v>
      </c>
      <c r="B26171" s="215" t="s">
        <v>40</v>
      </c>
    </row>
    <row r="26172" spans="1:2" ht="12.75" customHeight="1" x14ac:dyDescent="0.2">
      <c r="A26172" s="215" t="s">
        <v>19243</v>
      </c>
      <c r="B26172" s="215" t="s">
        <v>40</v>
      </c>
    </row>
    <row r="26173" spans="1:2" ht="12.75" customHeight="1" x14ac:dyDescent="0.2">
      <c r="A26173" s="215" t="s">
        <v>25247</v>
      </c>
      <c r="B26173" s="215" t="s">
        <v>40</v>
      </c>
    </row>
    <row r="26174" spans="1:2" ht="12.75" customHeight="1" x14ac:dyDescent="0.2">
      <c r="A26174" s="215" t="s">
        <v>19244</v>
      </c>
      <c r="B26174" s="215" t="s">
        <v>40</v>
      </c>
    </row>
    <row r="26175" spans="1:2" ht="12.75" customHeight="1" x14ac:dyDescent="0.2">
      <c r="A26175" s="215" t="s">
        <v>19245</v>
      </c>
      <c r="B26175" s="215" t="s">
        <v>40</v>
      </c>
    </row>
    <row r="26176" spans="1:2" ht="12.75" customHeight="1" x14ac:dyDescent="0.2">
      <c r="A26176" s="215" t="s">
        <v>19246</v>
      </c>
      <c r="B26176" s="215" t="s">
        <v>40</v>
      </c>
    </row>
    <row r="26177" spans="1:2" ht="12.75" customHeight="1" x14ac:dyDescent="0.2">
      <c r="A26177" s="215" t="s">
        <v>19247</v>
      </c>
      <c r="B26177" s="215" t="s">
        <v>40</v>
      </c>
    </row>
    <row r="26178" spans="1:2" ht="12.75" customHeight="1" x14ac:dyDescent="0.2">
      <c r="A26178" s="215" t="s">
        <v>19248</v>
      </c>
      <c r="B26178" s="215" t="s">
        <v>40</v>
      </c>
    </row>
    <row r="26179" spans="1:2" ht="12.75" customHeight="1" x14ac:dyDescent="0.2">
      <c r="A26179" s="215" t="s">
        <v>19249</v>
      </c>
      <c r="B26179" s="215" t="s">
        <v>40</v>
      </c>
    </row>
    <row r="26180" spans="1:2" ht="12.75" customHeight="1" x14ac:dyDescent="0.2">
      <c r="A26180" s="215" t="s">
        <v>25248</v>
      </c>
      <c r="B26180" s="215" t="s">
        <v>40</v>
      </c>
    </row>
    <row r="26181" spans="1:2" ht="12.75" customHeight="1" x14ac:dyDescent="0.2">
      <c r="A26181" s="215" t="s">
        <v>25249</v>
      </c>
      <c r="B26181" s="215" t="s">
        <v>40</v>
      </c>
    </row>
    <row r="26182" spans="1:2" ht="12.75" customHeight="1" x14ac:dyDescent="0.2">
      <c r="A26182" s="215" t="s">
        <v>3118</v>
      </c>
      <c r="B26182" s="215" t="s">
        <v>40</v>
      </c>
    </row>
    <row r="26183" spans="1:2" ht="12.75" customHeight="1" x14ac:dyDescent="0.2">
      <c r="A26183" s="215" t="s">
        <v>19250</v>
      </c>
      <c r="B26183" s="215" t="s">
        <v>40</v>
      </c>
    </row>
    <row r="26184" spans="1:2" ht="12.75" customHeight="1" x14ac:dyDescent="0.2">
      <c r="A26184" s="215" t="s">
        <v>19251</v>
      </c>
      <c r="B26184" s="215" t="s">
        <v>40</v>
      </c>
    </row>
    <row r="26185" spans="1:2" ht="12.75" customHeight="1" x14ac:dyDescent="0.2">
      <c r="A26185" s="215" t="s">
        <v>19252</v>
      </c>
      <c r="B26185" s="215" t="s">
        <v>40</v>
      </c>
    </row>
    <row r="26186" spans="1:2" ht="12.75" customHeight="1" x14ac:dyDescent="0.2">
      <c r="A26186" s="215" t="s">
        <v>26330</v>
      </c>
      <c r="B26186" s="215" t="s">
        <v>40</v>
      </c>
    </row>
    <row r="26187" spans="1:2" ht="12.75" customHeight="1" x14ac:dyDescent="0.2">
      <c r="A26187" s="215" t="s">
        <v>25250</v>
      </c>
      <c r="B26187" s="215" t="s">
        <v>40</v>
      </c>
    </row>
    <row r="26188" spans="1:2" ht="12.75" customHeight="1" x14ac:dyDescent="0.2">
      <c r="A26188" s="215" t="s">
        <v>26331</v>
      </c>
      <c r="B26188" s="215" t="s">
        <v>40</v>
      </c>
    </row>
    <row r="26189" spans="1:2" ht="12.75" customHeight="1" x14ac:dyDescent="0.2">
      <c r="A26189" s="215" t="s">
        <v>25251</v>
      </c>
      <c r="B26189" s="215" t="s">
        <v>40</v>
      </c>
    </row>
    <row r="26190" spans="1:2" ht="12.75" customHeight="1" x14ac:dyDescent="0.2">
      <c r="A26190" s="215" t="s">
        <v>19253</v>
      </c>
      <c r="B26190" s="215" t="s">
        <v>40</v>
      </c>
    </row>
    <row r="26191" spans="1:2" ht="12.75" customHeight="1" x14ac:dyDescent="0.2">
      <c r="A26191" s="215" t="s">
        <v>19254</v>
      </c>
      <c r="B26191" s="215" t="s">
        <v>40</v>
      </c>
    </row>
    <row r="26192" spans="1:2" ht="12.75" customHeight="1" x14ac:dyDescent="0.2">
      <c r="A26192" s="215" t="s">
        <v>19255</v>
      </c>
      <c r="B26192" s="215" t="s">
        <v>40</v>
      </c>
    </row>
    <row r="26193" spans="1:2" ht="12.75" customHeight="1" x14ac:dyDescent="0.2">
      <c r="A26193" s="215" t="s">
        <v>19600</v>
      </c>
      <c r="B26193" s="215" t="s">
        <v>40</v>
      </c>
    </row>
    <row r="26194" spans="1:2" ht="12.75" customHeight="1" x14ac:dyDescent="0.2">
      <c r="A26194" s="215" t="s">
        <v>25252</v>
      </c>
      <c r="B26194" s="215" t="s">
        <v>40</v>
      </c>
    </row>
    <row r="26195" spans="1:2" ht="12.75" customHeight="1" x14ac:dyDescent="0.2">
      <c r="A26195" s="215" t="s">
        <v>3119</v>
      </c>
      <c r="B26195" s="215" t="s">
        <v>40</v>
      </c>
    </row>
    <row r="26196" spans="1:2" ht="12.75" customHeight="1" x14ac:dyDescent="0.2">
      <c r="A26196" s="215" t="s">
        <v>19256</v>
      </c>
      <c r="B26196" s="215" t="s">
        <v>40</v>
      </c>
    </row>
    <row r="26197" spans="1:2" ht="12.75" customHeight="1" x14ac:dyDescent="0.2">
      <c r="A26197" s="215" t="s">
        <v>19257</v>
      </c>
      <c r="B26197" s="215" t="s">
        <v>40</v>
      </c>
    </row>
    <row r="26198" spans="1:2" ht="12.75" customHeight="1" x14ac:dyDescent="0.2">
      <c r="A26198" s="215" t="s">
        <v>19258</v>
      </c>
      <c r="B26198" s="215" t="s">
        <v>40</v>
      </c>
    </row>
    <row r="26199" spans="1:2" ht="12.75" customHeight="1" x14ac:dyDescent="0.2">
      <c r="A26199" s="215" t="s">
        <v>19259</v>
      </c>
      <c r="B26199" s="215" t="s">
        <v>40</v>
      </c>
    </row>
    <row r="26200" spans="1:2" ht="12.75" customHeight="1" x14ac:dyDescent="0.2">
      <c r="A26200" s="215" t="s">
        <v>25253</v>
      </c>
      <c r="B26200" s="215" t="s">
        <v>40</v>
      </c>
    </row>
    <row r="26201" spans="1:2" ht="12.75" customHeight="1" x14ac:dyDescent="0.2">
      <c r="A26201" s="215" t="s">
        <v>25254</v>
      </c>
      <c r="B26201" s="215" t="s">
        <v>40</v>
      </c>
    </row>
    <row r="26202" spans="1:2" ht="12.75" customHeight="1" x14ac:dyDescent="0.2">
      <c r="A26202" s="215" t="s">
        <v>25255</v>
      </c>
      <c r="B26202" s="215" t="s">
        <v>40</v>
      </c>
    </row>
    <row r="26203" spans="1:2" ht="12.75" customHeight="1" x14ac:dyDescent="0.2">
      <c r="A26203" s="215" t="s">
        <v>25256</v>
      </c>
      <c r="B26203" s="215" t="s">
        <v>40</v>
      </c>
    </row>
    <row r="26204" spans="1:2" ht="12.75" customHeight="1" x14ac:dyDescent="0.2">
      <c r="A26204" s="215" t="s">
        <v>19260</v>
      </c>
      <c r="B26204" s="215" t="s">
        <v>40</v>
      </c>
    </row>
    <row r="26205" spans="1:2" ht="12.75" customHeight="1" x14ac:dyDescent="0.2">
      <c r="A26205" s="215" t="s">
        <v>3120</v>
      </c>
      <c r="B26205" s="215" t="s">
        <v>40</v>
      </c>
    </row>
    <row r="26206" spans="1:2" ht="12.75" customHeight="1" x14ac:dyDescent="0.2">
      <c r="A26206" s="215" t="s">
        <v>19261</v>
      </c>
      <c r="B26206" s="215" t="s">
        <v>40</v>
      </c>
    </row>
    <row r="26207" spans="1:2" ht="12.75" customHeight="1" x14ac:dyDescent="0.2">
      <c r="A26207" s="215" t="s">
        <v>25257</v>
      </c>
      <c r="B26207" s="215" t="s">
        <v>40</v>
      </c>
    </row>
    <row r="26208" spans="1:2" ht="12.75" customHeight="1" x14ac:dyDescent="0.2">
      <c r="A26208" s="215" t="s">
        <v>25258</v>
      </c>
      <c r="B26208" s="215" t="s">
        <v>40</v>
      </c>
    </row>
    <row r="26209" spans="1:2" ht="12.75" customHeight="1" x14ac:dyDescent="0.2">
      <c r="A26209" s="215" t="s">
        <v>25259</v>
      </c>
      <c r="B26209" s="215" t="s">
        <v>40</v>
      </c>
    </row>
    <row r="26210" spans="1:2" ht="12.75" customHeight="1" x14ac:dyDescent="0.2">
      <c r="A26210" s="215" t="s">
        <v>25260</v>
      </c>
      <c r="B26210" s="215" t="s">
        <v>40</v>
      </c>
    </row>
    <row r="26211" spans="1:2" ht="12.75" customHeight="1" x14ac:dyDescent="0.2">
      <c r="A26211" s="215" t="s">
        <v>25261</v>
      </c>
      <c r="B26211" s="215" t="s">
        <v>40</v>
      </c>
    </row>
    <row r="26212" spans="1:2" ht="12.75" customHeight="1" x14ac:dyDescent="0.2">
      <c r="A26212" s="215" t="s">
        <v>25262</v>
      </c>
      <c r="B26212" s="215" t="s">
        <v>40</v>
      </c>
    </row>
    <row r="26213" spans="1:2" ht="12.75" customHeight="1" x14ac:dyDescent="0.2">
      <c r="A26213" s="215" t="s">
        <v>19598</v>
      </c>
      <c r="B26213" s="215" t="s">
        <v>40</v>
      </c>
    </row>
    <row r="26214" spans="1:2" ht="12.75" customHeight="1" x14ac:dyDescent="0.2">
      <c r="A26214" s="215" t="s">
        <v>3121</v>
      </c>
      <c r="B26214" s="215" t="s">
        <v>40</v>
      </c>
    </row>
    <row r="26215" spans="1:2" ht="12.75" customHeight="1" x14ac:dyDescent="0.2">
      <c r="A26215" s="215" t="s">
        <v>19262</v>
      </c>
      <c r="B26215" s="215" t="s">
        <v>40</v>
      </c>
    </row>
    <row r="26216" spans="1:2" ht="12.75" customHeight="1" x14ac:dyDescent="0.2">
      <c r="A26216" s="215" t="s">
        <v>19263</v>
      </c>
      <c r="B26216" s="215" t="s">
        <v>40</v>
      </c>
    </row>
    <row r="26217" spans="1:2" ht="12.75" customHeight="1" x14ac:dyDescent="0.2">
      <c r="A26217" s="215" t="s">
        <v>25263</v>
      </c>
      <c r="B26217" s="215" t="s">
        <v>40</v>
      </c>
    </row>
    <row r="26218" spans="1:2" ht="12.75" customHeight="1" x14ac:dyDescent="0.2">
      <c r="A26218" s="215" t="s">
        <v>81</v>
      </c>
      <c r="B26218" s="215" t="s">
        <v>40</v>
      </c>
    </row>
    <row r="26219" spans="1:2" ht="12.75" customHeight="1" x14ac:dyDescent="0.2">
      <c r="A26219" s="215" t="s">
        <v>19264</v>
      </c>
      <c r="B26219" s="215" t="s">
        <v>40</v>
      </c>
    </row>
    <row r="26220" spans="1:2" ht="12.75" customHeight="1" x14ac:dyDescent="0.2">
      <c r="A26220" s="215" t="s">
        <v>19265</v>
      </c>
      <c r="B26220" s="215" t="s">
        <v>40</v>
      </c>
    </row>
    <row r="26221" spans="1:2" ht="12.75" customHeight="1" x14ac:dyDescent="0.2">
      <c r="A26221" s="215" t="s">
        <v>25264</v>
      </c>
      <c r="B26221" s="215" t="s">
        <v>40</v>
      </c>
    </row>
    <row r="26222" spans="1:2" ht="12.75" customHeight="1" x14ac:dyDescent="0.2">
      <c r="A26222" s="215" t="s">
        <v>25265</v>
      </c>
      <c r="B26222" s="215" t="s">
        <v>40</v>
      </c>
    </row>
    <row r="26223" spans="1:2" ht="12.75" customHeight="1" x14ac:dyDescent="0.2">
      <c r="A26223" s="215" t="s">
        <v>25266</v>
      </c>
      <c r="B26223" s="215" t="s">
        <v>40</v>
      </c>
    </row>
    <row r="26224" spans="1:2" ht="12.75" customHeight="1" x14ac:dyDescent="0.2">
      <c r="A26224" s="215" t="s">
        <v>25267</v>
      </c>
      <c r="B26224" s="215" t="s">
        <v>40</v>
      </c>
    </row>
    <row r="26225" spans="1:2" ht="12.75" customHeight="1" x14ac:dyDescent="0.2">
      <c r="A26225" s="215" t="s">
        <v>25268</v>
      </c>
      <c r="B26225" s="215" t="s">
        <v>40</v>
      </c>
    </row>
    <row r="26226" spans="1:2" ht="12.75" customHeight="1" x14ac:dyDescent="0.2">
      <c r="A26226" s="215" t="s">
        <v>19266</v>
      </c>
      <c r="B26226" s="215" t="s">
        <v>40</v>
      </c>
    </row>
    <row r="26227" spans="1:2" ht="12.75" customHeight="1" x14ac:dyDescent="0.2">
      <c r="A26227" s="215" t="s">
        <v>19267</v>
      </c>
      <c r="B26227" s="215" t="s">
        <v>40</v>
      </c>
    </row>
    <row r="26228" spans="1:2" ht="12.75" customHeight="1" x14ac:dyDescent="0.2">
      <c r="A26228" s="215" t="s">
        <v>19268</v>
      </c>
      <c r="B26228" s="215" t="s">
        <v>40</v>
      </c>
    </row>
    <row r="26229" spans="1:2" ht="12.75" customHeight="1" x14ac:dyDescent="0.2">
      <c r="A26229" s="215" t="s">
        <v>19269</v>
      </c>
      <c r="B26229" s="215" t="s">
        <v>40</v>
      </c>
    </row>
    <row r="26230" spans="1:2" ht="12.75" customHeight="1" x14ac:dyDescent="0.2">
      <c r="A26230" s="215" t="s">
        <v>19270</v>
      </c>
      <c r="B26230" s="215" t="s">
        <v>40</v>
      </c>
    </row>
    <row r="26231" spans="1:2" ht="12.75" customHeight="1" x14ac:dyDescent="0.2">
      <c r="A26231" s="215" t="s">
        <v>3122</v>
      </c>
      <c r="B26231" s="215" t="s">
        <v>40</v>
      </c>
    </row>
    <row r="26232" spans="1:2" ht="12.75" customHeight="1" x14ac:dyDescent="0.2">
      <c r="A26232" s="215" t="s">
        <v>19271</v>
      </c>
      <c r="B26232" s="215" t="s">
        <v>40</v>
      </c>
    </row>
    <row r="26233" spans="1:2" ht="12.75" customHeight="1" x14ac:dyDescent="0.2">
      <c r="A26233" s="215" t="s">
        <v>19272</v>
      </c>
      <c r="B26233" s="215" t="s">
        <v>40</v>
      </c>
    </row>
    <row r="26234" spans="1:2" ht="12.75" customHeight="1" x14ac:dyDescent="0.2">
      <c r="A26234" s="215" t="s">
        <v>26332</v>
      </c>
      <c r="B26234" s="215" t="s">
        <v>40</v>
      </c>
    </row>
    <row r="26235" spans="1:2" ht="12.75" customHeight="1" x14ac:dyDescent="0.2">
      <c r="A26235" s="215" t="s">
        <v>26333</v>
      </c>
      <c r="B26235" s="215" t="s">
        <v>40</v>
      </c>
    </row>
    <row r="26236" spans="1:2" ht="12.75" customHeight="1" x14ac:dyDescent="0.2">
      <c r="A26236" s="215" t="s">
        <v>19273</v>
      </c>
      <c r="B26236" s="215" t="s">
        <v>40</v>
      </c>
    </row>
    <row r="26237" spans="1:2" ht="12.75" customHeight="1" x14ac:dyDescent="0.2">
      <c r="A26237" s="185" t="s">
        <v>26420</v>
      </c>
      <c r="B26237" s="185" t="s">
        <v>40</v>
      </c>
    </row>
    <row r="26238" spans="1:2" ht="12.75" customHeight="1" x14ac:dyDescent="0.2">
      <c r="A26238" s="215" t="s">
        <v>25269</v>
      </c>
      <c r="B26238" s="215" t="s">
        <v>40</v>
      </c>
    </row>
    <row r="26239" spans="1:2" ht="12.75" customHeight="1" x14ac:dyDescent="0.2">
      <c r="A26239" s="215" t="s">
        <v>19274</v>
      </c>
      <c r="B26239" s="215" t="s">
        <v>40</v>
      </c>
    </row>
    <row r="26240" spans="1:2" ht="12.75" customHeight="1" x14ac:dyDescent="0.2">
      <c r="A26240" s="215" t="s">
        <v>19275</v>
      </c>
      <c r="B26240" s="215" t="s">
        <v>40</v>
      </c>
    </row>
    <row r="26241" spans="1:2" ht="12.75" customHeight="1" x14ac:dyDescent="0.2">
      <c r="A26241" s="215" t="s">
        <v>25270</v>
      </c>
      <c r="B26241" s="215" t="s">
        <v>40</v>
      </c>
    </row>
    <row r="26242" spans="1:2" ht="12.75" customHeight="1" x14ac:dyDescent="0.2">
      <c r="A26242" s="215" t="s">
        <v>25271</v>
      </c>
      <c r="B26242" s="215" t="s">
        <v>40</v>
      </c>
    </row>
    <row r="26243" spans="1:2" ht="12.75" customHeight="1" x14ac:dyDescent="0.2">
      <c r="A26243" s="215" t="s">
        <v>25272</v>
      </c>
      <c r="B26243" s="215" t="s">
        <v>40</v>
      </c>
    </row>
    <row r="26244" spans="1:2" ht="12.75" customHeight="1" x14ac:dyDescent="0.2">
      <c r="A26244" s="215" t="s">
        <v>25273</v>
      </c>
      <c r="B26244" s="215" t="s">
        <v>40</v>
      </c>
    </row>
    <row r="26245" spans="1:2" ht="12.75" customHeight="1" x14ac:dyDescent="0.2">
      <c r="A26245" s="215" t="s">
        <v>19276</v>
      </c>
      <c r="B26245" s="215" t="s">
        <v>40</v>
      </c>
    </row>
    <row r="26246" spans="1:2" ht="12.75" customHeight="1" x14ac:dyDescent="0.2">
      <c r="A26246" s="215" t="s">
        <v>3123</v>
      </c>
      <c r="B26246" s="215" t="s">
        <v>40</v>
      </c>
    </row>
    <row r="26247" spans="1:2" ht="12.75" customHeight="1" x14ac:dyDescent="0.2">
      <c r="A26247" s="215" t="s">
        <v>19277</v>
      </c>
      <c r="B26247" s="215" t="s">
        <v>40</v>
      </c>
    </row>
    <row r="26248" spans="1:2" ht="12.75" customHeight="1" x14ac:dyDescent="0.2">
      <c r="A26248" s="215" t="s">
        <v>25274</v>
      </c>
      <c r="B26248" s="215" t="s">
        <v>40</v>
      </c>
    </row>
    <row r="26249" spans="1:2" ht="12.75" customHeight="1" x14ac:dyDescent="0.2">
      <c r="A26249" s="215" t="s">
        <v>19278</v>
      </c>
      <c r="B26249" s="215" t="s">
        <v>40</v>
      </c>
    </row>
    <row r="26250" spans="1:2" ht="12.75" customHeight="1" x14ac:dyDescent="0.2">
      <c r="A26250" s="215" t="s">
        <v>25275</v>
      </c>
      <c r="B26250" s="215" t="s">
        <v>40</v>
      </c>
    </row>
    <row r="26251" spans="1:2" ht="12.75" customHeight="1" x14ac:dyDescent="0.2">
      <c r="A26251" s="215" t="s">
        <v>25276</v>
      </c>
      <c r="B26251" s="215" t="s">
        <v>40</v>
      </c>
    </row>
    <row r="26252" spans="1:2" ht="12.75" customHeight="1" x14ac:dyDescent="0.2">
      <c r="A26252" s="215" t="s">
        <v>25277</v>
      </c>
      <c r="B26252" s="215" t="s">
        <v>40</v>
      </c>
    </row>
    <row r="26253" spans="1:2" ht="12.75" customHeight="1" x14ac:dyDescent="0.2">
      <c r="A26253" s="185" t="s">
        <v>26421</v>
      </c>
      <c r="B26253" s="185" t="s">
        <v>40</v>
      </c>
    </row>
    <row r="26254" spans="1:2" ht="12.75" customHeight="1" x14ac:dyDescent="0.2">
      <c r="A26254" s="215" t="s">
        <v>25278</v>
      </c>
      <c r="B26254" s="215" t="s">
        <v>40</v>
      </c>
    </row>
    <row r="26255" spans="1:2" ht="12.75" customHeight="1" x14ac:dyDescent="0.2">
      <c r="A26255" s="215" t="s">
        <v>19279</v>
      </c>
      <c r="B26255" s="215" t="s">
        <v>40</v>
      </c>
    </row>
    <row r="26256" spans="1:2" ht="12.75" customHeight="1" x14ac:dyDescent="0.2">
      <c r="A26256" s="215" t="s">
        <v>19280</v>
      </c>
      <c r="B26256" s="215" t="s">
        <v>40</v>
      </c>
    </row>
    <row r="26257" spans="1:2" ht="12.75" customHeight="1" x14ac:dyDescent="0.2">
      <c r="A26257" s="215" t="s">
        <v>26334</v>
      </c>
      <c r="B26257" s="215" t="s">
        <v>40</v>
      </c>
    </row>
    <row r="26258" spans="1:2" ht="12.75" customHeight="1" x14ac:dyDescent="0.2">
      <c r="A26258" s="215" t="s">
        <v>25279</v>
      </c>
      <c r="B26258" s="215" t="s">
        <v>40</v>
      </c>
    </row>
    <row r="26259" spans="1:2" ht="12.75" customHeight="1" x14ac:dyDescent="0.2">
      <c r="A26259" s="215" t="s">
        <v>25280</v>
      </c>
      <c r="B26259" s="215" t="s">
        <v>40</v>
      </c>
    </row>
    <row r="26260" spans="1:2" ht="12.75" customHeight="1" x14ac:dyDescent="0.2">
      <c r="A26260" s="215" t="s">
        <v>19281</v>
      </c>
      <c r="B26260" s="215" t="s">
        <v>40</v>
      </c>
    </row>
    <row r="26261" spans="1:2" ht="12.75" customHeight="1" x14ac:dyDescent="0.2">
      <c r="A26261" s="215" t="s">
        <v>19282</v>
      </c>
      <c r="B26261" s="215" t="s">
        <v>40</v>
      </c>
    </row>
    <row r="26262" spans="1:2" ht="12.75" customHeight="1" x14ac:dyDescent="0.2">
      <c r="A26262" s="215" t="s">
        <v>19597</v>
      </c>
      <c r="B26262" s="215" t="s">
        <v>40</v>
      </c>
    </row>
    <row r="26263" spans="1:2" ht="12.75" customHeight="1" x14ac:dyDescent="0.2">
      <c r="A26263" s="215" t="s">
        <v>3124</v>
      </c>
      <c r="B26263" s="215" t="s">
        <v>40</v>
      </c>
    </row>
    <row r="26264" spans="1:2" ht="12.75" customHeight="1" x14ac:dyDescent="0.2">
      <c r="A26264" s="215" t="s">
        <v>19283</v>
      </c>
      <c r="B26264" s="215" t="s">
        <v>40</v>
      </c>
    </row>
    <row r="26265" spans="1:2" ht="12.75" customHeight="1" x14ac:dyDescent="0.2">
      <c r="A26265" s="215" t="s">
        <v>19284</v>
      </c>
      <c r="B26265" s="215" t="s">
        <v>40</v>
      </c>
    </row>
    <row r="26266" spans="1:2" ht="12.75" customHeight="1" x14ac:dyDescent="0.2">
      <c r="A26266" s="215" t="s">
        <v>3125</v>
      </c>
      <c r="B26266" s="215" t="s">
        <v>40</v>
      </c>
    </row>
    <row r="26267" spans="1:2" ht="12.75" customHeight="1" x14ac:dyDescent="0.2">
      <c r="A26267" s="215" t="s">
        <v>19285</v>
      </c>
      <c r="B26267" s="215" t="s">
        <v>40</v>
      </c>
    </row>
    <row r="26268" spans="1:2" ht="12.75" customHeight="1" x14ac:dyDescent="0.2">
      <c r="A26268" s="215" t="s">
        <v>19286</v>
      </c>
      <c r="B26268" s="215" t="s">
        <v>40</v>
      </c>
    </row>
    <row r="26269" spans="1:2" ht="12.75" customHeight="1" x14ac:dyDescent="0.2">
      <c r="A26269" s="215" t="s">
        <v>3126</v>
      </c>
      <c r="B26269" s="215" t="s">
        <v>40</v>
      </c>
    </row>
    <row r="26270" spans="1:2" ht="12.75" customHeight="1" x14ac:dyDescent="0.2">
      <c r="A26270" s="215" t="s">
        <v>19287</v>
      </c>
      <c r="B26270" s="215" t="s">
        <v>40</v>
      </c>
    </row>
    <row r="26271" spans="1:2" ht="12.75" customHeight="1" x14ac:dyDescent="0.2">
      <c r="A26271" s="215" t="s">
        <v>19288</v>
      </c>
      <c r="B26271" s="215" t="s">
        <v>40</v>
      </c>
    </row>
    <row r="26272" spans="1:2" ht="12.75" customHeight="1" x14ac:dyDescent="0.2">
      <c r="A26272" s="215" t="s">
        <v>19308</v>
      </c>
      <c r="B26272" s="215" t="s">
        <v>42</v>
      </c>
    </row>
    <row r="26273" spans="1:2" ht="12.75" customHeight="1" x14ac:dyDescent="0.2">
      <c r="A26273" s="215" t="s">
        <v>19309</v>
      </c>
      <c r="B26273" s="215" t="s">
        <v>42</v>
      </c>
    </row>
    <row r="26274" spans="1:2" ht="12.75" customHeight="1" x14ac:dyDescent="0.2">
      <c r="A26274" s="215" t="s">
        <v>3127</v>
      </c>
      <c r="B26274" s="215" t="s">
        <v>42</v>
      </c>
    </row>
    <row r="26275" spans="1:2" ht="12.75" customHeight="1" x14ac:dyDescent="0.2">
      <c r="A26275" s="215" t="s">
        <v>19294</v>
      </c>
      <c r="B26275" s="215" t="s">
        <v>42</v>
      </c>
    </row>
    <row r="26276" spans="1:2" ht="12.75" customHeight="1" x14ac:dyDescent="0.2">
      <c r="A26276" s="215" t="s">
        <v>19295</v>
      </c>
      <c r="B26276" s="215" t="s">
        <v>42</v>
      </c>
    </row>
    <row r="26277" spans="1:2" ht="12.75" customHeight="1" x14ac:dyDescent="0.2">
      <c r="A26277" s="215" t="s">
        <v>3128</v>
      </c>
      <c r="B26277" s="215" t="s">
        <v>42</v>
      </c>
    </row>
    <row r="26278" spans="1:2" ht="12.75" customHeight="1" x14ac:dyDescent="0.2">
      <c r="A26278" s="215" t="s">
        <v>19296</v>
      </c>
      <c r="B26278" s="215" t="s">
        <v>42</v>
      </c>
    </row>
    <row r="26279" spans="1:2" ht="12.75" customHeight="1" x14ac:dyDescent="0.2">
      <c r="A26279" s="215" t="s">
        <v>19297</v>
      </c>
      <c r="B26279" s="215" t="s">
        <v>42</v>
      </c>
    </row>
    <row r="26280" spans="1:2" ht="12.75" customHeight="1" x14ac:dyDescent="0.2">
      <c r="A26280" s="215" t="s">
        <v>42</v>
      </c>
      <c r="B26280" s="215" t="s">
        <v>42</v>
      </c>
    </row>
    <row r="26281" spans="1:2" ht="12.75" customHeight="1" x14ac:dyDescent="0.2">
      <c r="A26281" s="215" t="s">
        <v>19298</v>
      </c>
      <c r="B26281" s="215" t="s">
        <v>42</v>
      </c>
    </row>
    <row r="26282" spans="1:2" ht="12.75" customHeight="1" x14ac:dyDescent="0.2">
      <c r="A26282" s="215" t="s">
        <v>19299</v>
      </c>
      <c r="B26282" s="215" t="s">
        <v>42</v>
      </c>
    </row>
    <row r="26283" spans="1:2" ht="12.75" customHeight="1" x14ac:dyDescent="0.2">
      <c r="A26283" s="215" t="s">
        <v>25281</v>
      </c>
      <c r="B26283" s="215" t="s">
        <v>42</v>
      </c>
    </row>
    <row r="26284" spans="1:2" ht="12.75" customHeight="1" x14ac:dyDescent="0.2">
      <c r="A26284" s="215" t="s">
        <v>25282</v>
      </c>
      <c r="B26284" s="215" t="s">
        <v>42</v>
      </c>
    </row>
    <row r="26285" spans="1:2" ht="12.75" customHeight="1" x14ac:dyDescent="0.2">
      <c r="A26285" s="215" t="s">
        <v>25283</v>
      </c>
      <c r="B26285" s="215" t="s">
        <v>42</v>
      </c>
    </row>
    <row r="26286" spans="1:2" ht="12.75" customHeight="1" x14ac:dyDescent="0.2">
      <c r="A26286" s="215" t="s">
        <v>19300</v>
      </c>
      <c r="B26286" s="215" t="s">
        <v>42</v>
      </c>
    </row>
    <row r="26287" spans="1:2" ht="12.75" customHeight="1" x14ac:dyDescent="0.2">
      <c r="A26287" s="215" t="s">
        <v>25284</v>
      </c>
      <c r="B26287" s="215" t="s">
        <v>42</v>
      </c>
    </row>
    <row r="26288" spans="1:2" ht="12.75" customHeight="1" x14ac:dyDescent="0.2">
      <c r="A26288" s="215" t="s">
        <v>19301</v>
      </c>
      <c r="B26288" s="215" t="s">
        <v>42</v>
      </c>
    </row>
    <row r="26289" spans="1:2" ht="12.75" customHeight="1" x14ac:dyDescent="0.2">
      <c r="A26289" s="215" t="s">
        <v>25285</v>
      </c>
      <c r="B26289" s="215" t="s">
        <v>42</v>
      </c>
    </row>
    <row r="26290" spans="1:2" ht="12.75" customHeight="1" x14ac:dyDescent="0.2">
      <c r="A26290" s="215" t="s">
        <v>19302</v>
      </c>
      <c r="B26290" s="215" t="s">
        <v>42</v>
      </c>
    </row>
    <row r="26291" spans="1:2" ht="12.75" customHeight="1" x14ac:dyDescent="0.2">
      <c r="A26291" s="215" t="s">
        <v>19303</v>
      </c>
      <c r="B26291" s="215" t="s">
        <v>42</v>
      </c>
    </row>
    <row r="26292" spans="1:2" ht="12.75" customHeight="1" x14ac:dyDescent="0.2">
      <c r="A26292" s="215" t="s">
        <v>19304</v>
      </c>
      <c r="B26292" s="215" t="s">
        <v>42</v>
      </c>
    </row>
    <row r="26293" spans="1:2" ht="12.75" customHeight="1" x14ac:dyDescent="0.2">
      <c r="A26293" s="215" t="s">
        <v>19305</v>
      </c>
      <c r="B26293" s="215" t="s">
        <v>42</v>
      </c>
    </row>
    <row r="26294" spans="1:2" ht="12.75" customHeight="1" x14ac:dyDescent="0.2">
      <c r="A26294" s="215" t="s">
        <v>19306</v>
      </c>
      <c r="B26294" s="215" t="s">
        <v>42</v>
      </c>
    </row>
    <row r="26295" spans="1:2" ht="12.75" customHeight="1" x14ac:dyDescent="0.2">
      <c r="A26295" s="215" t="s">
        <v>19307</v>
      </c>
      <c r="B26295" s="215" t="s">
        <v>42</v>
      </c>
    </row>
    <row r="26296" spans="1:2" ht="12.75" customHeight="1" x14ac:dyDescent="0.2">
      <c r="A26296" s="215" t="s">
        <v>19557</v>
      </c>
      <c r="B26296" s="215" t="s">
        <v>42</v>
      </c>
    </row>
    <row r="26297" spans="1:2" ht="12.75" customHeight="1" x14ac:dyDescent="0.2">
      <c r="A26297" s="215" t="s">
        <v>19582</v>
      </c>
      <c r="B26297" s="215" t="s">
        <v>222</v>
      </c>
    </row>
    <row r="26298" spans="1:2" ht="12.75" customHeight="1" x14ac:dyDescent="0.2">
      <c r="A26298" s="215" t="s">
        <v>222</v>
      </c>
      <c r="B26298" s="215" t="s">
        <v>222</v>
      </c>
    </row>
    <row r="26299" spans="1:2" ht="12.75" customHeight="1" x14ac:dyDescent="0.2">
      <c r="A26299" s="215" t="s">
        <v>19310</v>
      </c>
      <c r="B26299" s="215" t="s">
        <v>222</v>
      </c>
    </row>
    <row r="26300" spans="1:2" ht="12.75" customHeight="1" x14ac:dyDescent="0.2">
      <c r="A26300" s="215" t="s">
        <v>19311</v>
      </c>
      <c r="B26300" s="215" t="s">
        <v>222</v>
      </c>
    </row>
    <row r="26301" spans="1:2" ht="12.75" customHeight="1" x14ac:dyDescent="0.2">
      <c r="A26301" s="215" t="s">
        <v>25286</v>
      </c>
      <c r="B26301" s="215" t="s">
        <v>222</v>
      </c>
    </row>
    <row r="26302" spans="1:2" ht="12.75" customHeight="1" x14ac:dyDescent="0.2">
      <c r="A26302" s="215" t="s">
        <v>19312</v>
      </c>
      <c r="B26302" s="215" t="s">
        <v>222</v>
      </c>
    </row>
    <row r="26303" spans="1:2" ht="12.75" customHeight="1" x14ac:dyDescent="0.2">
      <c r="A26303" s="215" t="s">
        <v>19313</v>
      </c>
      <c r="B26303" s="215" t="s">
        <v>222</v>
      </c>
    </row>
    <row r="26304" spans="1:2" ht="12.75" customHeight="1" x14ac:dyDescent="0.2">
      <c r="A26304" s="215" t="s">
        <v>19314</v>
      </c>
      <c r="B26304" s="215" t="s">
        <v>222</v>
      </c>
    </row>
    <row r="26305" spans="1:2" ht="12.75" customHeight="1" x14ac:dyDescent="0.2">
      <c r="A26305" s="215" t="s">
        <v>19315</v>
      </c>
      <c r="B26305" s="215" t="s">
        <v>222</v>
      </c>
    </row>
    <row r="26306" spans="1:2" ht="12.75" customHeight="1" x14ac:dyDescent="0.2">
      <c r="A26306" s="215" t="s">
        <v>19316</v>
      </c>
      <c r="B26306" s="215" t="s">
        <v>80</v>
      </c>
    </row>
    <row r="26307" spans="1:2" ht="12.75" customHeight="1" x14ac:dyDescent="0.2">
      <c r="A26307" s="215" t="s">
        <v>19326</v>
      </c>
      <c r="B26307" s="215" t="s">
        <v>80</v>
      </c>
    </row>
    <row r="26308" spans="1:2" ht="12.75" customHeight="1" x14ac:dyDescent="0.2">
      <c r="A26308" s="215" t="s">
        <v>3129</v>
      </c>
      <c r="B26308" s="215" t="s">
        <v>80</v>
      </c>
    </row>
    <row r="26309" spans="1:2" ht="12.75" customHeight="1" x14ac:dyDescent="0.2">
      <c r="A26309" s="215" t="s">
        <v>19317</v>
      </c>
      <c r="B26309" s="215" t="s">
        <v>80</v>
      </c>
    </row>
    <row r="26310" spans="1:2" ht="12.75" customHeight="1" x14ac:dyDescent="0.2">
      <c r="A26310" s="215" t="s">
        <v>25287</v>
      </c>
      <c r="B26310" s="215" t="s">
        <v>80</v>
      </c>
    </row>
    <row r="26311" spans="1:2" ht="12.75" customHeight="1" x14ac:dyDescent="0.2">
      <c r="A26311" s="215" t="s">
        <v>19318</v>
      </c>
      <c r="B26311" s="215" t="s">
        <v>80</v>
      </c>
    </row>
    <row r="26312" spans="1:2" ht="12.75" customHeight="1" x14ac:dyDescent="0.2">
      <c r="A26312" s="215" t="s">
        <v>80</v>
      </c>
      <c r="B26312" s="215" t="s">
        <v>80</v>
      </c>
    </row>
    <row r="26313" spans="1:2" ht="12.75" customHeight="1" x14ac:dyDescent="0.2">
      <c r="A26313" s="215" t="s">
        <v>19319</v>
      </c>
      <c r="B26313" s="215" t="s">
        <v>80</v>
      </c>
    </row>
    <row r="26314" spans="1:2" x14ac:dyDescent="0.2">
      <c r="A26314" s="215" t="s">
        <v>25288</v>
      </c>
      <c r="B26314" s="215" t="s">
        <v>80</v>
      </c>
    </row>
    <row r="26315" spans="1:2" x14ac:dyDescent="0.2">
      <c r="A26315" s="215" t="s">
        <v>25289</v>
      </c>
      <c r="B26315" s="215" t="s">
        <v>80</v>
      </c>
    </row>
    <row r="26316" spans="1:2" x14ac:dyDescent="0.2">
      <c r="A26316" s="215" t="s">
        <v>25290</v>
      </c>
      <c r="B26316" s="215" t="s">
        <v>80</v>
      </c>
    </row>
    <row r="26317" spans="1:2" x14ac:dyDescent="0.2">
      <c r="A26317" s="215" t="s">
        <v>19320</v>
      </c>
      <c r="B26317" s="215" t="s">
        <v>80</v>
      </c>
    </row>
    <row r="26318" spans="1:2" x14ac:dyDescent="0.2">
      <c r="A26318" s="215" t="s">
        <v>19321</v>
      </c>
      <c r="B26318" s="215" t="s">
        <v>80</v>
      </c>
    </row>
    <row r="26319" spans="1:2" x14ac:dyDescent="0.2">
      <c r="A26319" s="215" t="s">
        <v>19322</v>
      </c>
      <c r="B26319" s="215" t="s">
        <v>80</v>
      </c>
    </row>
    <row r="26320" spans="1:2" x14ac:dyDescent="0.2">
      <c r="A26320" s="215" t="s">
        <v>3130</v>
      </c>
      <c r="B26320" s="215" t="s">
        <v>80</v>
      </c>
    </row>
    <row r="26321" spans="1:2" x14ac:dyDescent="0.2">
      <c r="A26321" s="215" t="s">
        <v>19323</v>
      </c>
      <c r="B26321" s="215" t="s">
        <v>80</v>
      </c>
    </row>
    <row r="26322" spans="1:2" x14ac:dyDescent="0.2">
      <c r="A26322" s="215" t="s">
        <v>19324</v>
      </c>
      <c r="B26322" s="215" t="s">
        <v>80</v>
      </c>
    </row>
    <row r="26323" spans="1:2" x14ac:dyDescent="0.2">
      <c r="A26323" s="215" t="s">
        <v>3131</v>
      </c>
      <c r="B26323" s="215" t="s">
        <v>80</v>
      </c>
    </row>
    <row r="26324" spans="1:2" x14ac:dyDescent="0.2">
      <c r="A26324" s="215" t="s">
        <v>19325</v>
      </c>
      <c r="B26324" s="215" t="s">
        <v>80</v>
      </c>
    </row>
    <row r="26325" spans="1:2" x14ac:dyDescent="0.2">
      <c r="A26325" s="215" t="s">
        <v>19594</v>
      </c>
      <c r="B26325" s="215" t="s">
        <v>80</v>
      </c>
    </row>
    <row r="26326" spans="1:2" x14ac:dyDescent="0.2">
      <c r="A26326" s="215" t="s">
        <v>26335</v>
      </c>
      <c r="B26326" s="215" t="s">
        <v>162</v>
      </c>
    </row>
    <row r="26327" spans="1:2" x14ac:dyDescent="0.2">
      <c r="A26327" s="215" t="s">
        <v>19377</v>
      </c>
      <c r="B26327" s="215" t="s">
        <v>162</v>
      </c>
    </row>
    <row r="26328" spans="1:2" x14ac:dyDescent="0.2">
      <c r="A26328" s="215" t="s">
        <v>25292</v>
      </c>
      <c r="B26328" s="215" t="s">
        <v>162</v>
      </c>
    </row>
    <row r="26329" spans="1:2" x14ac:dyDescent="0.2">
      <c r="A26329" s="215" t="s">
        <v>19378</v>
      </c>
      <c r="B26329" s="215" t="s">
        <v>162</v>
      </c>
    </row>
    <row r="26330" spans="1:2" x14ac:dyDescent="0.2">
      <c r="A26330" s="215" t="s">
        <v>19562</v>
      </c>
      <c r="B26330" s="215" t="s">
        <v>162</v>
      </c>
    </row>
    <row r="26331" spans="1:2" x14ac:dyDescent="0.2">
      <c r="A26331" s="215" t="s">
        <v>19639</v>
      </c>
      <c r="B26331" s="215" t="s">
        <v>162</v>
      </c>
    </row>
    <row r="26332" spans="1:2" x14ac:dyDescent="0.2">
      <c r="A26332" s="215" t="s">
        <v>19563</v>
      </c>
      <c r="B26332" s="215" t="s">
        <v>162</v>
      </c>
    </row>
    <row r="26333" spans="1:2" x14ac:dyDescent="0.2">
      <c r="A26333" s="215" t="s">
        <v>3132</v>
      </c>
      <c r="B26333" s="215" t="s">
        <v>162</v>
      </c>
    </row>
    <row r="26334" spans="1:2" x14ac:dyDescent="0.2">
      <c r="A26334" s="215" t="s">
        <v>19327</v>
      </c>
      <c r="B26334" s="215" t="s">
        <v>162</v>
      </c>
    </row>
    <row r="26335" spans="1:2" x14ac:dyDescent="0.2">
      <c r="A26335" s="215" t="s">
        <v>19328</v>
      </c>
      <c r="B26335" s="215" t="s">
        <v>162</v>
      </c>
    </row>
    <row r="26336" spans="1:2" x14ac:dyDescent="0.2">
      <c r="A26336" s="215" t="s">
        <v>25294</v>
      </c>
      <c r="B26336" s="215" t="s">
        <v>162</v>
      </c>
    </row>
    <row r="26337" spans="1:2" x14ac:dyDescent="0.2">
      <c r="A26337" s="215" t="s">
        <v>19329</v>
      </c>
      <c r="B26337" s="215" t="s">
        <v>162</v>
      </c>
    </row>
    <row r="26338" spans="1:2" x14ac:dyDescent="0.2">
      <c r="A26338" s="215" t="s">
        <v>25295</v>
      </c>
      <c r="B26338" s="215" t="s">
        <v>162</v>
      </c>
    </row>
    <row r="26339" spans="1:2" x14ac:dyDescent="0.2">
      <c r="A26339" s="215" t="s">
        <v>19330</v>
      </c>
      <c r="B26339" s="215" t="s">
        <v>162</v>
      </c>
    </row>
    <row r="26340" spans="1:2" x14ac:dyDescent="0.2">
      <c r="A26340" s="185" t="s">
        <v>26409</v>
      </c>
      <c r="B26340" s="185" t="s">
        <v>162</v>
      </c>
    </row>
    <row r="26341" spans="1:2" x14ac:dyDescent="0.2">
      <c r="A26341" s="215" t="s">
        <v>25296</v>
      </c>
      <c r="B26341" s="215" t="s">
        <v>162</v>
      </c>
    </row>
    <row r="26342" spans="1:2" x14ac:dyDescent="0.2">
      <c r="A26342" s="215" t="s">
        <v>25297</v>
      </c>
      <c r="B26342" s="215" t="s">
        <v>162</v>
      </c>
    </row>
    <row r="26343" spans="1:2" x14ac:dyDescent="0.2">
      <c r="A26343" s="215" t="s">
        <v>25298</v>
      </c>
      <c r="B26343" s="215" t="s">
        <v>162</v>
      </c>
    </row>
    <row r="26344" spans="1:2" x14ac:dyDescent="0.2">
      <c r="A26344" s="215" t="s">
        <v>25299</v>
      </c>
      <c r="B26344" s="215" t="s">
        <v>162</v>
      </c>
    </row>
    <row r="26345" spans="1:2" x14ac:dyDescent="0.2">
      <c r="A26345" s="215" t="s">
        <v>25300</v>
      </c>
      <c r="B26345" s="215" t="s">
        <v>162</v>
      </c>
    </row>
    <row r="26346" spans="1:2" x14ac:dyDescent="0.2">
      <c r="A26346" s="215" t="s">
        <v>19331</v>
      </c>
      <c r="B26346" s="215" t="s">
        <v>162</v>
      </c>
    </row>
    <row r="26347" spans="1:2" x14ac:dyDescent="0.2">
      <c r="A26347" s="215" t="s">
        <v>25301</v>
      </c>
      <c r="B26347" s="215" t="s">
        <v>162</v>
      </c>
    </row>
    <row r="26348" spans="1:2" x14ac:dyDescent="0.2">
      <c r="A26348" s="215" t="s">
        <v>25302</v>
      </c>
      <c r="B26348" s="215" t="s">
        <v>162</v>
      </c>
    </row>
    <row r="26349" spans="1:2" x14ac:dyDescent="0.2">
      <c r="A26349" s="215" t="s">
        <v>25303</v>
      </c>
      <c r="B26349" s="215" t="s">
        <v>162</v>
      </c>
    </row>
    <row r="26350" spans="1:2" x14ac:dyDescent="0.2">
      <c r="A26350" s="215" t="s">
        <v>19564</v>
      </c>
      <c r="B26350" s="215" t="s">
        <v>162</v>
      </c>
    </row>
    <row r="26351" spans="1:2" x14ac:dyDescent="0.2">
      <c r="A26351" s="215" t="s">
        <v>19556</v>
      </c>
      <c r="B26351" s="215" t="s">
        <v>162</v>
      </c>
    </row>
    <row r="26352" spans="1:2" x14ac:dyDescent="0.2">
      <c r="A26352" s="215" t="s">
        <v>3133</v>
      </c>
      <c r="B26352" s="215" t="s">
        <v>162</v>
      </c>
    </row>
    <row r="26353" spans="1:2" x14ac:dyDescent="0.2">
      <c r="A26353" s="215" t="s">
        <v>19332</v>
      </c>
      <c r="B26353" s="215" t="s">
        <v>162</v>
      </c>
    </row>
    <row r="26354" spans="1:2" x14ac:dyDescent="0.2">
      <c r="A26354" s="215" t="s">
        <v>25304</v>
      </c>
      <c r="B26354" s="215" t="s">
        <v>162</v>
      </c>
    </row>
    <row r="26355" spans="1:2" x14ac:dyDescent="0.2">
      <c r="A26355" s="215" t="s">
        <v>19333</v>
      </c>
      <c r="B26355" s="215" t="s">
        <v>162</v>
      </c>
    </row>
    <row r="26356" spans="1:2" x14ac:dyDescent="0.2">
      <c r="A26356" s="215" t="s">
        <v>25305</v>
      </c>
      <c r="B26356" s="215" t="s">
        <v>162</v>
      </c>
    </row>
    <row r="26357" spans="1:2" x14ac:dyDescent="0.2">
      <c r="A26357" s="215" t="s">
        <v>25306</v>
      </c>
      <c r="B26357" s="215" t="s">
        <v>162</v>
      </c>
    </row>
    <row r="26358" spans="1:2" x14ac:dyDescent="0.2">
      <c r="A26358" s="215" t="s">
        <v>25307</v>
      </c>
      <c r="B26358" s="215" t="s">
        <v>162</v>
      </c>
    </row>
    <row r="26359" spans="1:2" x14ac:dyDescent="0.2">
      <c r="A26359" s="215" t="s">
        <v>25308</v>
      </c>
      <c r="B26359" s="215" t="s">
        <v>162</v>
      </c>
    </row>
    <row r="26360" spans="1:2" x14ac:dyDescent="0.2">
      <c r="A26360" s="215" t="s">
        <v>19334</v>
      </c>
      <c r="B26360" s="215" t="s">
        <v>162</v>
      </c>
    </row>
    <row r="26361" spans="1:2" x14ac:dyDescent="0.2">
      <c r="A26361" s="215" t="s">
        <v>25309</v>
      </c>
      <c r="B26361" s="215" t="s">
        <v>162</v>
      </c>
    </row>
    <row r="26362" spans="1:2" x14ac:dyDescent="0.2">
      <c r="A26362" s="215" t="s">
        <v>26336</v>
      </c>
      <c r="B26362" s="215" t="s">
        <v>162</v>
      </c>
    </row>
    <row r="26363" spans="1:2" x14ac:dyDescent="0.2">
      <c r="A26363" s="215" t="s">
        <v>25310</v>
      </c>
      <c r="B26363" s="215" t="s">
        <v>162</v>
      </c>
    </row>
    <row r="26364" spans="1:2" x14ac:dyDescent="0.2">
      <c r="A26364" s="215" t="s">
        <v>25311</v>
      </c>
      <c r="B26364" s="215" t="s">
        <v>162</v>
      </c>
    </row>
    <row r="26365" spans="1:2" x14ac:dyDescent="0.2">
      <c r="A26365" s="215" t="s">
        <v>25312</v>
      </c>
      <c r="B26365" s="215" t="s">
        <v>162</v>
      </c>
    </row>
    <row r="26366" spans="1:2" x14ac:dyDescent="0.2">
      <c r="A26366" s="215" t="s">
        <v>25313</v>
      </c>
      <c r="B26366" s="215" t="s">
        <v>162</v>
      </c>
    </row>
    <row r="26367" spans="1:2" x14ac:dyDescent="0.2">
      <c r="A26367" s="215" t="s">
        <v>25314</v>
      </c>
      <c r="B26367" s="215" t="s">
        <v>162</v>
      </c>
    </row>
    <row r="26368" spans="1:2" x14ac:dyDescent="0.2">
      <c r="A26368" s="215" t="s">
        <v>25315</v>
      </c>
      <c r="B26368" s="215" t="s">
        <v>162</v>
      </c>
    </row>
    <row r="26369" spans="1:2" x14ac:dyDescent="0.2">
      <c r="A26369" s="215" t="s">
        <v>25316</v>
      </c>
      <c r="B26369" s="215" t="s">
        <v>162</v>
      </c>
    </row>
    <row r="26370" spans="1:2" x14ac:dyDescent="0.2">
      <c r="A26370" s="185" t="s">
        <v>26410</v>
      </c>
      <c r="B26370" s="185" t="s">
        <v>162</v>
      </c>
    </row>
    <row r="26371" spans="1:2" x14ac:dyDescent="0.2">
      <c r="A26371" s="215" t="s">
        <v>25317</v>
      </c>
      <c r="B26371" s="215" t="s">
        <v>162</v>
      </c>
    </row>
    <row r="26372" spans="1:2" x14ac:dyDescent="0.2">
      <c r="A26372" s="215" t="s">
        <v>19335</v>
      </c>
      <c r="B26372" s="215" t="s">
        <v>162</v>
      </c>
    </row>
    <row r="26373" spans="1:2" x14ac:dyDescent="0.2">
      <c r="A26373" s="215" t="s">
        <v>3134</v>
      </c>
      <c r="B26373" s="215" t="s">
        <v>162</v>
      </c>
    </row>
    <row r="26374" spans="1:2" x14ac:dyDescent="0.2">
      <c r="A26374" s="215" t="s">
        <v>19336</v>
      </c>
      <c r="B26374" s="215" t="s">
        <v>162</v>
      </c>
    </row>
    <row r="26375" spans="1:2" x14ac:dyDescent="0.2">
      <c r="A26375" s="215" t="s">
        <v>25293</v>
      </c>
      <c r="B26375" s="215" t="s">
        <v>162</v>
      </c>
    </row>
    <row r="26376" spans="1:2" x14ac:dyDescent="0.2">
      <c r="A26376" s="215" t="s">
        <v>19337</v>
      </c>
      <c r="B26376" s="215" t="s">
        <v>162</v>
      </c>
    </row>
    <row r="26377" spans="1:2" x14ac:dyDescent="0.2">
      <c r="A26377" s="215" t="s">
        <v>25318</v>
      </c>
      <c r="B26377" s="215" t="s">
        <v>162</v>
      </c>
    </row>
    <row r="26378" spans="1:2" x14ac:dyDescent="0.2">
      <c r="A26378" s="215" t="s">
        <v>25319</v>
      </c>
      <c r="B26378" s="215" t="s">
        <v>162</v>
      </c>
    </row>
    <row r="26379" spans="1:2" x14ac:dyDescent="0.2">
      <c r="A26379" s="215" t="s">
        <v>25320</v>
      </c>
      <c r="B26379" s="215" t="s">
        <v>162</v>
      </c>
    </row>
    <row r="26380" spans="1:2" x14ac:dyDescent="0.2">
      <c r="A26380" s="215" t="s">
        <v>25321</v>
      </c>
      <c r="B26380" s="215" t="s">
        <v>162</v>
      </c>
    </row>
    <row r="26381" spans="1:2" x14ac:dyDescent="0.2">
      <c r="A26381" s="215" t="s">
        <v>19338</v>
      </c>
      <c r="B26381" s="215" t="s">
        <v>162</v>
      </c>
    </row>
    <row r="26382" spans="1:2" x14ac:dyDescent="0.2">
      <c r="A26382" s="215" t="s">
        <v>19339</v>
      </c>
      <c r="B26382" s="215" t="s">
        <v>162</v>
      </c>
    </row>
    <row r="26383" spans="1:2" x14ac:dyDescent="0.2">
      <c r="A26383" s="215" t="s">
        <v>19577</v>
      </c>
      <c r="B26383" s="215" t="s">
        <v>162</v>
      </c>
    </row>
    <row r="26384" spans="1:2" x14ac:dyDescent="0.2">
      <c r="A26384" s="215" t="s">
        <v>3135</v>
      </c>
      <c r="B26384" s="215" t="s">
        <v>162</v>
      </c>
    </row>
    <row r="26385" spans="1:2" x14ac:dyDescent="0.2">
      <c r="A26385" s="215" t="s">
        <v>19340</v>
      </c>
      <c r="B26385" s="215" t="s">
        <v>162</v>
      </c>
    </row>
    <row r="26386" spans="1:2" x14ac:dyDescent="0.2">
      <c r="A26386" s="215" t="s">
        <v>25322</v>
      </c>
      <c r="B26386" s="215" t="s">
        <v>162</v>
      </c>
    </row>
    <row r="26387" spans="1:2" x14ac:dyDescent="0.2">
      <c r="A26387" s="215" t="s">
        <v>25323</v>
      </c>
      <c r="B26387" s="215" t="s">
        <v>162</v>
      </c>
    </row>
    <row r="26388" spans="1:2" x14ac:dyDescent="0.2">
      <c r="A26388" s="185" t="s">
        <v>26412</v>
      </c>
      <c r="B26388" s="185" t="s">
        <v>162</v>
      </c>
    </row>
    <row r="26389" spans="1:2" x14ac:dyDescent="0.2">
      <c r="A26389" s="215" t="s">
        <v>19553</v>
      </c>
      <c r="B26389" s="215" t="s">
        <v>162</v>
      </c>
    </row>
    <row r="26390" spans="1:2" x14ac:dyDescent="0.2">
      <c r="A26390" s="215" t="s">
        <v>25324</v>
      </c>
      <c r="B26390" s="215" t="s">
        <v>162</v>
      </c>
    </row>
    <row r="26391" spans="1:2" x14ac:dyDescent="0.2">
      <c r="A26391" s="215" t="s">
        <v>25325</v>
      </c>
      <c r="B26391" s="215" t="s">
        <v>162</v>
      </c>
    </row>
    <row r="26392" spans="1:2" x14ac:dyDescent="0.2">
      <c r="A26392" s="215" t="s">
        <v>25326</v>
      </c>
      <c r="B26392" s="215" t="s">
        <v>162</v>
      </c>
    </row>
    <row r="26393" spans="1:2" x14ac:dyDescent="0.2">
      <c r="A26393" s="215" t="s">
        <v>26337</v>
      </c>
      <c r="B26393" s="215" t="s">
        <v>162</v>
      </c>
    </row>
    <row r="26394" spans="1:2" x14ac:dyDescent="0.2">
      <c r="A26394" s="215" t="s">
        <v>19637</v>
      </c>
      <c r="B26394" s="215" t="s">
        <v>162</v>
      </c>
    </row>
    <row r="26395" spans="1:2" x14ac:dyDescent="0.2">
      <c r="A26395" s="215" t="s">
        <v>3136</v>
      </c>
      <c r="B26395" s="215" t="s">
        <v>162</v>
      </c>
    </row>
    <row r="26396" spans="1:2" x14ac:dyDescent="0.2">
      <c r="A26396" s="215" t="s">
        <v>19341</v>
      </c>
      <c r="B26396" s="215" t="s">
        <v>162</v>
      </c>
    </row>
    <row r="26397" spans="1:2" x14ac:dyDescent="0.2">
      <c r="A26397" s="185" t="s">
        <v>26413</v>
      </c>
      <c r="B26397" s="185" t="s">
        <v>162</v>
      </c>
    </row>
    <row r="26398" spans="1:2" x14ac:dyDescent="0.2">
      <c r="A26398" s="215" t="s">
        <v>19342</v>
      </c>
      <c r="B26398" s="215" t="s">
        <v>162</v>
      </c>
    </row>
    <row r="26399" spans="1:2" x14ac:dyDescent="0.2">
      <c r="A26399" s="215" t="s">
        <v>3137</v>
      </c>
      <c r="B26399" s="215" t="s">
        <v>162</v>
      </c>
    </row>
    <row r="26400" spans="1:2" x14ac:dyDescent="0.2">
      <c r="A26400" s="215" t="s">
        <v>19343</v>
      </c>
      <c r="B26400" s="215" t="s">
        <v>162</v>
      </c>
    </row>
    <row r="26401" spans="1:2" x14ac:dyDescent="0.2">
      <c r="A26401" s="215" t="s">
        <v>19344</v>
      </c>
      <c r="B26401" s="215" t="s">
        <v>162</v>
      </c>
    </row>
    <row r="26402" spans="1:2" x14ac:dyDescent="0.2">
      <c r="A26402" s="215" t="s">
        <v>19345</v>
      </c>
      <c r="B26402" s="215" t="s">
        <v>162</v>
      </c>
    </row>
    <row r="26403" spans="1:2" x14ac:dyDescent="0.2">
      <c r="A26403" s="215" t="s">
        <v>25291</v>
      </c>
      <c r="B26403" s="215" t="s">
        <v>162</v>
      </c>
    </row>
    <row r="26404" spans="1:2" x14ac:dyDescent="0.2">
      <c r="A26404" s="215" t="s">
        <v>25327</v>
      </c>
      <c r="B26404" s="215" t="s">
        <v>162</v>
      </c>
    </row>
    <row r="26405" spans="1:2" x14ac:dyDescent="0.2">
      <c r="A26405" s="215" t="s">
        <v>19346</v>
      </c>
      <c r="B26405" s="215" t="s">
        <v>162</v>
      </c>
    </row>
    <row r="26406" spans="1:2" x14ac:dyDescent="0.2">
      <c r="A26406" s="215" t="s">
        <v>25328</v>
      </c>
      <c r="B26406" s="215" t="s">
        <v>162</v>
      </c>
    </row>
    <row r="26407" spans="1:2" x14ac:dyDescent="0.2">
      <c r="A26407" s="215" t="s">
        <v>25329</v>
      </c>
      <c r="B26407" s="215" t="s">
        <v>162</v>
      </c>
    </row>
    <row r="26408" spans="1:2" x14ac:dyDescent="0.2">
      <c r="A26408" s="215" t="s">
        <v>19347</v>
      </c>
      <c r="B26408" s="215" t="s">
        <v>162</v>
      </c>
    </row>
    <row r="26409" spans="1:2" x14ac:dyDescent="0.2">
      <c r="A26409" s="215" t="s">
        <v>25330</v>
      </c>
      <c r="B26409" s="215" t="s">
        <v>162</v>
      </c>
    </row>
    <row r="26410" spans="1:2" x14ac:dyDescent="0.2">
      <c r="A26410" s="215" t="s">
        <v>25471</v>
      </c>
      <c r="B26410" s="215" t="s">
        <v>162</v>
      </c>
    </row>
    <row r="26411" spans="1:2" x14ac:dyDescent="0.2">
      <c r="A26411" s="215" t="s">
        <v>19638</v>
      </c>
      <c r="B26411" s="215" t="s">
        <v>162</v>
      </c>
    </row>
    <row r="26412" spans="1:2" x14ac:dyDescent="0.2">
      <c r="A26412" s="215" t="s">
        <v>162</v>
      </c>
      <c r="B26412" s="215" t="s">
        <v>162</v>
      </c>
    </row>
    <row r="26413" spans="1:2" x14ac:dyDescent="0.2">
      <c r="A26413" s="215" t="s">
        <v>19348</v>
      </c>
      <c r="B26413" s="215" t="s">
        <v>162</v>
      </c>
    </row>
    <row r="26414" spans="1:2" x14ac:dyDescent="0.2">
      <c r="A26414" s="215" t="s">
        <v>19349</v>
      </c>
      <c r="B26414" s="215" t="s">
        <v>162</v>
      </c>
    </row>
    <row r="26415" spans="1:2" x14ac:dyDescent="0.2">
      <c r="A26415" s="215" t="s">
        <v>25331</v>
      </c>
      <c r="B26415" s="215" t="s">
        <v>162</v>
      </c>
    </row>
    <row r="26416" spans="1:2" x14ac:dyDescent="0.2">
      <c r="A26416" s="215" t="s">
        <v>25332</v>
      </c>
      <c r="B26416" s="215" t="s">
        <v>162</v>
      </c>
    </row>
    <row r="26417" spans="1:2" x14ac:dyDescent="0.2">
      <c r="A26417" s="215" t="s">
        <v>25333</v>
      </c>
      <c r="B26417" s="215" t="s">
        <v>162</v>
      </c>
    </row>
    <row r="26418" spans="1:2" x14ac:dyDescent="0.2">
      <c r="A26418" s="215" t="s">
        <v>25334</v>
      </c>
      <c r="B26418" s="215" t="s">
        <v>162</v>
      </c>
    </row>
    <row r="26419" spans="1:2" x14ac:dyDescent="0.2">
      <c r="A26419" s="215" t="s">
        <v>25335</v>
      </c>
      <c r="B26419" s="215" t="s">
        <v>162</v>
      </c>
    </row>
    <row r="26420" spans="1:2" x14ac:dyDescent="0.2">
      <c r="A26420" s="215" t="s">
        <v>25336</v>
      </c>
      <c r="B26420" s="215" t="s">
        <v>162</v>
      </c>
    </row>
    <row r="26421" spans="1:2" x14ac:dyDescent="0.2">
      <c r="A26421" s="215" t="s">
        <v>25337</v>
      </c>
      <c r="B26421" s="215" t="s">
        <v>162</v>
      </c>
    </row>
    <row r="26422" spans="1:2" x14ac:dyDescent="0.2">
      <c r="A26422" s="215" t="s">
        <v>25338</v>
      </c>
      <c r="B26422" s="215" t="s">
        <v>162</v>
      </c>
    </row>
    <row r="26423" spans="1:2" x14ac:dyDescent="0.2">
      <c r="A26423" s="215" t="s">
        <v>25339</v>
      </c>
      <c r="B26423" s="215" t="s">
        <v>162</v>
      </c>
    </row>
    <row r="26424" spans="1:2" x14ac:dyDescent="0.2">
      <c r="A26424" s="215" t="s">
        <v>25340</v>
      </c>
      <c r="B26424" s="215" t="s">
        <v>162</v>
      </c>
    </row>
    <row r="26425" spans="1:2" x14ac:dyDescent="0.2">
      <c r="A26425" s="215" t="s">
        <v>25341</v>
      </c>
      <c r="B26425" s="215" t="s">
        <v>162</v>
      </c>
    </row>
    <row r="26426" spans="1:2" x14ac:dyDescent="0.2">
      <c r="A26426" s="215" t="s">
        <v>25342</v>
      </c>
      <c r="B26426" s="215" t="s">
        <v>162</v>
      </c>
    </row>
    <row r="26427" spans="1:2" x14ac:dyDescent="0.2">
      <c r="A26427" s="215" t="s">
        <v>19350</v>
      </c>
      <c r="B26427" s="215" t="s">
        <v>162</v>
      </c>
    </row>
    <row r="26428" spans="1:2" x14ac:dyDescent="0.2">
      <c r="A26428" s="215" t="s">
        <v>19351</v>
      </c>
      <c r="B26428" s="215" t="s">
        <v>162</v>
      </c>
    </row>
    <row r="26429" spans="1:2" x14ac:dyDescent="0.2">
      <c r="A26429" s="215" t="s">
        <v>19352</v>
      </c>
      <c r="B26429" s="215" t="s">
        <v>162</v>
      </c>
    </row>
    <row r="26430" spans="1:2" x14ac:dyDescent="0.2">
      <c r="A26430" s="215" t="s">
        <v>19353</v>
      </c>
      <c r="B26430" s="215" t="s">
        <v>162</v>
      </c>
    </row>
    <row r="26431" spans="1:2" x14ac:dyDescent="0.2">
      <c r="A26431" s="215" t="s">
        <v>19354</v>
      </c>
      <c r="B26431" s="215" t="s">
        <v>162</v>
      </c>
    </row>
    <row r="26432" spans="1:2" x14ac:dyDescent="0.2">
      <c r="A26432" s="215" t="s">
        <v>19355</v>
      </c>
      <c r="B26432" s="215" t="s">
        <v>162</v>
      </c>
    </row>
    <row r="26433" spans="1:2" x14ac:dyDescent="0.2">
      <c r="A26433" s="215" t="s">
        <v>19555</v>
      </c>
      <c r="B26433" s="215" t="s">
        <v>162</v>
      </c>
    </row>
    <row r="26434" spans="1:2" x14ac:dyDescent="0.2">
      <c r="A26434" s="215" t="s">
        <v>3138</v>
      </c>
      <c r="B26434" s="215" t="s">
        <v>162</v>
      </c>
    </row>
    <row r="26435" spans="1:2" x14ac:dyDescent="0.2">
      <c r="A26435" s="215" t="s">
        <v>19356</v>
      </c>
      <c r="B26435" s="215" t="s">
        <v>162</v>
      </c>
    </row>
    <row r="26436" spans="1:2" x14ac:dyDescent="0.2">
      <c r="A26436" s="215" t="s">
        <v>19357</v>
      </c>
      <c r="B26436" s="215" t="s">
        <v>162</v>
      </c>
    </row>
    <row r="26437" spans="1:2" x14ac:dyDescent="0.2">
      <c r="A26437" s="215" t="s">
        <v>19358</v>
      </c>
      <c r="B26437" s="215" t="s">
        <v>162</v>
      </c>
    </row>
    <row r="26438" spans="1:2" x14ac:dyDescent="0.2">
      <c r="A26438" s="215" t="s">
        <v>25343</v>
      </c>
      <c r="B26438" s="215" t="s">
        <v>162</v>
      </c>
    </row>
    <row r="26439" spans="1:2" x14ac:dyDescent="0.2">
      <c r="A26439" s="215" t="s">
        <v>25344</v>
      </c>
      <c r="B26439" s="215" t="s">
        <v>162</v>
      </c>
    </row>
    <row r="26440" spans="1:2" x14ac:dyDescent="0.2">
      <c r="A26440" s="215" t="s">
        <v>25345</v>
      </c>
      <c r="B26440" s="215" t="s">
        <v>162</v>
      </c>
    </row>
    <row r="26441" spans="1:2" x14ac:dyDescent="0.2">
      <c r="A26441" s="215" t="s">
        <v>19359</v>
      </c>
      <c r="B26441" s="215" t="s">
        <v>162</v>
      </c>
    </row>
    <row r="26442" spans="1:2" x14ac:dyDescent="0.2">
      <c r="A26442" s="215" t="s">
        <v>19360</v>
      </c>
      <c r="B26442" s="215" t="s">
        <v>162</v>
      </c>
    </row>
    <row r="26443" spans="1:2" x14ac:dyDescent="0.2">
      <c r="A26443" s="215" t="s">
        <v>19361</v>
      </c>
      <c r="B26443" s="215" t="s">
        <v>162</v>
      </c>
    </row>
    <row r="26444" spans="1:2" x14ac:dyDescent="0.2">
      <c r="A26444" s="215" t="s">
        <v>19362</v>
      </c>
      <c r="B26444" s="215" t="s">
        <v>162</v>
      </c>
    </row>
    <row r="26445" spans="1:2" x14ac:dyDescent="0.2">
      <c r="A26445" s="215" t="s">
        <v>19363</v>
      </c>
      <c r="B26445" s="215" t="s">
        <v>162</v>
      </c>
    </row>
    <row r="26446" spans="1:2" x14ac:dyDescent="0.2">
      <c r="A26446" s="215" t="s">
        <v>19364</v>
      </c>
      <c r="B26446" s="215" t="s">
        <v>162</v>
      </c>
    </row>
    <row r="26447" spans="1:2" x14ac:dyDescent="0.2">
      <c r="A26447" s="215" t="s">
        <v>25346</v>
      </c>
      <c r="B26447" s="215" t="s">
        <v>162</v>
      </c>
    </row>
    <row r="26448" spans="1:2" x14ac:dyDescent="0.2">
      <c r="A26448" s="215" t="s">
        <v>19365</v>
      </c>
      <c r="B26448" s="215" t="s">
        <v>162</v>
      </c>
    </row>
    <row r="26449" spans="1:2" x14ac:dyDescent="0.2">
      <c r="A26449" s="215" t="s">
        <v>3139</v>
      </c>
      <c r="B26449" s="215" t="s">
        <v>162</v>
      </c>
    </row>
    <row r="26450" spans="1:2" x14ac:dyDescent="0.2">
      <c r="A26450" s="215" t="s">
        <v>19366</v>
      </c>
      <c r="B26450" s="215" t="s">
        <v>162</v>
      </c>
    </row>
    <row r="26451" spans="1:2" x14ac:dyDescent="0.2">
      <c r="A26451" s="215" t="s">
        <v>19367</v>
      </c>
      <c r="B26451" s="215" t="s">
        <v>162</v>
      </c>
    </row>
    <row r="26452" spans="1:2" x14ac:dyDescent="0.2">
      <c r="A26452" s="215" t="s">
        <v>25347</v>
      </c>
      <c r="B26452" s="215" t="s">
        <v>162</v>
      </c>
    </row>
    <row r="26453" spans="1:2" x14ac:dyDescent="0.2">
      <c r="A26453" s="185" t="s">
        <v>26423</v>
      </c>
      <c r="B26453" s="185" t="s">
        <v>162</v>
      </c>
    </row>
    <row r="26454" spans="1:2" x14ac:dyDescent="0.2">
      <c r="A26454" s="215" t="s">
        <v>19368</v>
      </c>
      <c r="B26454" s="215" t="s">
        <v>162</v>
      </c>
    </row>
    <row r="26455" spans="1:2" x14ac:dyDescent="0.2">
      <c r="A26455" s="215" t="s">
        <v>3140</v>
      </c>
      <c r="B26455" s="215" t="s">
        <v>162</v>
      </c>
    </row>
    <row r="26456" spans="1:2" x14ac:dyDescent="0.2">
      <c r="A26456" s="215" t="s">
        <v>25348</v>
      </c>
      <c r="B26456" s="215" t="s">
        <v>162</v>
      </c>
    </row>
    <row r="26457" spans="1:2" x14ac:dyDescent="0.2">
      <c r="A26457" s="215" t="s">
        <v>19369</v>
      </c>
      <c r="B26457" s="215" t="s">
        <v>162</v>
      </c>
    </row>
    <row r="26458" spans="1:2" x14ac:dyDescent="0.2">
      <c r="A26458" s="215" t="s">
        <v>19370</v>
      </c>
      <c r="B26458" s="215" t="s">
        <v>162</v>
      </c>
    </row>
    <row r="26459" spans="1:2" x14ac:dyDescent="0.2">
      <c r="A26459" s="215" t="s">
        <v>3141</v>
      </c>
      <c r="B26459" s="215" t="s">
        <v>162</v>
      </c>
    </row>
    <row r="26460" spans="1:2" x14ac:dyDescent="0.2">
      <c r="A26460" s="215" t="s">
        <v>19371</v>
      </c>
      <c r="B26460" s="215" t="s">
        <v>162</v>
      </c>
    </row>
    <row r="26461" spans="1:2" x14ac:dyDescent="0.2">
      <c r="A26461" s="215" t="s">
        <v>19372</v>
      </c>
      <c r="B26461" s="215" t="s">
        <v>162</v>
      </c>
    </row>
    <row r="26462" spans="1:2" x14ac:dyDescent="0.2">
      <c r="A26462" s="215" t="s">
        <v>25349</v>
      </c>
      <c r="B26462" s="215" t="s">
        <v>162</v>
      </c>
    </row>
    <row r="26463" spans="1:2" x14ac:dyDescent="0.2">
      <c r="A26463" s="215" t="s">
        <v>25350</v>
      </c>
      <c r="B26463" s="215" t="s">
        <v>162</v>
      </c>
    </row>
    <row r="26464" spans="1:2" x14ac:dyDescent="0.2">
      <c r="A26464" s="215" t="s">
        <v>19373</v>
      </c>
      <c r="B26464" s="215" t="s">
        <v>162</v>
      </c>
    </row>
    <row r="26465" spans="1:2" x14ac:dyDescent="0.2">
      <c r="A26465" s="215" t="s">
        <v>19374</v>
      </c>
      <c r="B26465" s="215" t="s">
        <v>162</v>
      </c>
    </row>
    <row r="26466" spans="1:2" x14ac:dyDescent="0.2">
      <c r="A26466" s="215" t="s">
        <v>19375</v>
      </c>
      <c r="B26466" s="215" t="s">
        <v>162</v>
      </c>
    </row>
    <row r="26467" spans="1:2" x14ac:dyDescent="0.2">
      <c r="A26467" s="215" t="s">
        <v>25351</v>
      </c>
      <c r="B26467" s="215" t="s">
        <v>162</v>
      </c>
    </row>
    <row r="26468" spans="1:2" x14ac:dyDescent="0.2">
      <c r="A26468" s="215" t="s">
        <v>19376</v>
      </c>
      <c r="B26468" s="215" t="s">
        <v>162</v>
      </c>
    </row>
    <row r="26469" spans="1:2" x14ac:dyDescent="0.2">
      <c r="A26469" s="215" t="s">
        <v>19565</v>
      </c>
      <c r="B26469" s="215" t="s">
        <v>162</v>
      </c>
    </row>
    <row r="26470" spans="1:2" x14ac:dyDescent="0.2">
      <c r="A26470" s="215" t="s">
        <v>19388</v>
      </c>
      <c r="B26470" s="215" t="s">
        <v>164</v>
      </c>
    </row>
    <row r="26471" spans="1:2" x14ac:dyDescent="0.2">
      <c r="A26471" s="215" t="s">
        <v>25352</v>
      </c>
      <c r="B26471" s="215" t="s">
        <v>164</v>
      </c>
    </row>
    <row r="26472" spans="1:2" x14ac:dyDescent="0.2">
      <c r="A26472" s="215" t="s">
        <v>19578</v>
      </c>
      <c r="B26472" s="215" t="s">
        <v>164</v>
      </c>
    </row>
    <row r="26473" spans="1:2" x14ac:dyDescent="0.2">
      <c r="A26473" s="215" t="s">
        <v>3142</v>
      </c>
      <c r="B26473" s="215" t="s">
        <v>164</v>
      </c>
    </row>
    <row r="26474" spans="1:2" x14ac:dyDescent="0.2">
      <c r="A26474" s="215" t="s">
        <v>19379</v>
      </c>
      <c r="B26474" s="215" t="s">
        <v>164</v>
      </c>
    </row>
    <row r="26475" spans="1:2" x14ac:dyDescent="0.2">
      <c r="A26475" s="215" t="s">
        <v>19380</v>
      </c>
      <c r="B26475" s="215" t="s">
        <v>164</v>
      </c>
    </row>
    <row r="26476" spans="1:2" x14ac:dyDescent="0.2">
      <c r="A26476" s="215" t="s">
        <v>164</v>
      </c>
      <c r="B26476" s="215" t="s">
        <v>164</v>
      </c>
    </row>
    <row r="26477" spans="1:2" x14ac:dyDescent="0.2">
      <c r="A26477" s="215" t="s">
        <v>19381</v>
      </c>
      <c r="B26477" s="215" t="s">
        <v>164</v>
      </c>
    </row>
    <row r="26478" spans="1:2" x14ac:dyDescent="0.2">
      <c r="A26478" s="215" t="s">
        <v>25353</v>
      </c>
      <c r="B26478" s="215" t="s">
        <v>164</v>
      </c>
    </row>
    <row r="26479" spans="1:2" x14ac:dyDescent="0.2">
      <c r="A26479" s="215" t="s">
        <v>25354</v>
      </c>
      <c r="B26479" s="215" t="s">
        <v>164</v>
      </c>
    </row>
    <row r="26480" spans="1:2" x14ac:dyDescent="0.2">
      <c r="A26480" s="215" t="s">
        <v>25355</v>
      </c>
      <c r="B26480" s="215" t="s">
        <v>164</v>
      </c>
    </row>
    <row r="26481" spans="1:2" x14ac:dyDescent="0.2">
      <c r="A26481" s="215" t="s">
        <v>25356</v>
      </c>
      <c r="B26481" s="215" t="s">
        <v>164</v>
      </c>
    </row>
    <row r="26482" spans="1:2" x14ac:dyDescent="0.2">
      <c r="A26482" s="215" t="s">
        <v>25357</v>
      </c>
      <c r="B26482" s="215" t="s">
        <v>164</v>
      </c>
    </row>
    <row r="26483" spans="1:2" x14ac:dyDescent="0.2">
      <c r="A26483" s="215" t="s">
        <v>26338</v>
      </c>
      <c r="B26483" s="215" t="s">
        <v>164</v>
      </c>
    </row>
    <row r="26484" spans="1:2" x14ac:dyDescent="0.2">
      <c r="A26484" s="215" t="s">
        <v>26339</v>
      </c>
      <c r="B26484" s="215" t="s">
        <v>164</v>
      </c>
    </row>
    <row r="26485" spans="1:2" x14ac:dyDescent="0.2">
      <c r="A26485" s="215" t="s">
        <v>25358</v>
      </c>
      <c r="B26485" s="215" t="s">
        <v>164</v>
      </c>
    </row>
    <row r="26486" spans="1:2" x14ac:dyDescent="0.2">
      <c r="A26486" s="215" t="s">
        <v>19382</v>
      </c>
      <c r="B26486" s="215" t="s">
        <v>164</v>
      </c>
    </row>
    <row r="26487" spans="1:2" x14ac:dyDescent="0.2">
      <c r="A26487" s="215" t="s">
        <v>25359</v>
      </c>
      <c r="B26487" s="215" t="s">
        <v>164</v>
      </c>
    </row>
    <row r="26488" spans="1:2" x14ac:dyDescent="0.2">
      <c r="A26488" s="215" t="s">
        <v>19383</v>
      </c>
      <c r="B26488" s="215" t="s">
        <v>164</v>
      </c>
    </row>
    <row r="26489" spans="1:2" x14ac:dyDescent="0.2">
      <c r="A26489" s="215" t="s">
        <v>19384</v>
      </c>
      <c r="B26489" s="215" t="s">
        <v>164</v>
      </c>
    </row>
    <row r="26490" spans="1:2" x14ac:dyDescent="0.2">
      <c r="A26490" s="215" t="s">
        <v>19385</v>
      </c>
      <c r="B26490" s="215" t="s">
        <v>164</v>
      </c>
    </row>
    <row r="26491" spans="1:2" x14ac:dyDescent="0.2">
      <c r="A26491" s="215" t="s">
        <v>19386</v>
      </c>
      <c r="B26491" s="215" t="s">
        <v>164</v>
      </c>
    </row>
    <row r="26492" spans="1:2" x14ac:dyDescent="0.2">
      <c r="A26492" s="215" t="s">
        <v>19387</v>
      </c>
      <c r="B26492" s="215" t="s">
        <v>164</v>
      </c>
    </row>
    <row r="26493" spans="1:2" x14ac:dyDescent="0.2">
      <c r="A26493" s="215" t="s">
        <v>19390</v>
      </c>
      <c r="B26493" s="215" t="s">
        <v>163</v>
      </c>
    </row>
    <row r="26494" spans="1:2" x14ac:dyDescent="0.2">
      <c r="A26494" s="215" t="s">
        <v>19391</v>
      </c>
      <c r="B26494" s="215" t="s">
        <v>163</v>
      </c>
    </row>
    <row r="26495" spans="1:2" x14ac:dyDescent="0.2">
      <c r="A26495" s="215" t="s">
        <v>19420</v>
      </c>
      <c r="B26495" s="215" t="s">
        <v>163</v>
      </c>
    </row>
    <row r="26496" spans="1:2" x14ac:dyDescent="0.2">
      <c r="A26496" s="215" t="s">
        <v>19566</v>
      </c>
      <c r="B26496" s="215" t="s">
        <v>163</v>
      </c>
    </row>
    <row r="26497" spans="1:2" x14ac:dyDescent="0.2">
      <c r="A26497" s="215" t="s">
        <v>19567</v>
      </c>
      <c r="B26497" s="215" t="s">
        <v>163</v>
      </c>
    </row>
    <row r="26498" spans="1:2" x14ac:dyDescent="0.2">
      <c r="A26498" s="215" t="s">
        <v>25360</v>
      </c>
      <c r="B26498" s="215" t="s">
        <v>163</v>
      </c>
    </row>
    <row r="26499" spans="1:2" x14ac:dyDescent="0.2">
      <c r="A26499" s="215" t="s">
        <v>3143</v>
      </c>
      <c r="B26499" s="215" t="s">
        <v>163</v>
      </c>
    </row>
    <row r="26500" spans="1:2" x14ac:dyDescent="0.2">
      <c r="A26500" s="215" t="s">
        <v>19392</v>
      </c>
      <c r="B26500" s="215" t="s">
        <v>163</v>
      </c>
    </row>
    <row r="26501" spans="1:2" x14ac:dyDescent="0.2">
      <c r="A26501" s="215" t="s">
        <v>19393</v>
      </c>
      <c r="B26501" s="215" t="s">
        <v>163</v>
      </c>
    </row>
    <row r="26502" spans="1:2" x14ac:dyDescent="0.2">
      <c r="A26502" s="215" t="s">
        <v>25361</v>
      </c>
      <c r="B26502" s="215" t="s">
        <v>163</v>
      </c>
    </row>
    <row r="26503" spans="1:2" x14ac:dyDescent="0.2">
      <c r="A26503" s="215" t="s">
        <v>19394</v>
      </c>
      <c r="B26503" s="215" t="s">
        <v>163</v>
      </c>
    </row>
    <row r="26504" spans="1:2" x14ac:dyDescent="0.2">
      <c r="A26504" s="215" t="s">
        <v>3144</v>
      </c>
      <c r="B26504" s="215" t="s">
        <v>163</v>
      </c>
    </row>
    <row r="26505" spans="1:2" x14ac:dyDescent="0.2">
      <c r="A26505" s="215" t="s">
        <v>19395</v>
      </c>
      <c r="B26505" s="215" t="s">
        <v>163</v>
      </c>
    </row>
    <row r="26506" spans="1:2" x14ac:dyDescent="0.2">
      <c r="A26506" s="215" t="s">
        <v>19396</v>
      </c>
      <c r="B26506" s="215" t="s">
        <v>163</v>
      </c>
    </row>
    <row r="26507" spans="1:2" x14ac:dyDescent="0.2">
      <c r="A26507" s="215" t="s">
        <v>19397</v>
      </c>
      <c r="B26507" s="215" t="s">
        <v>163</v>
      </c>
    </row>
    <row r="26508" spans="1:2" x14ac:dyDescent="0.2">
      <c r="A26508" s="215" t="s">
        <v>19398</v>
      </c>
      <c r="B26508" s="215" t="s">
        <v>163</v>
      </c>
    </row>
    <row r="26509" spans="1:2" x14ac:dyDescent="0.2">
      <c r="A26509" s="215" t="s">
        <v>19399</v>
      </c>
      <c r="B26509" s="215" t="s">
        <v>163</v>
      </c>
    </row>
    <row r="26510" spans="1:2" x14ac:dyDescent="0.2">
      <c r="A26510" s="215" t="s">
        <v>19400</v>
      </c>
      <c r="B26510" s="215" t="s">
        <v>163</v>
      </c>
    </row>
    <row r="26511" spans="1:2" x14ac:dyDescent="0.2">
      <c r="A26511" s="215" t="s">
        <v>26340</v>
      </c>
      <c r="B26511" s="215" t="s">
        <v>163</v>
      </c>
    </row>
    <row r="26512" spans="1:2" x14ac:dyDescent="0.2">
      <c r="A26512" s="215" t="s">
        <v>19401</v>
      </c>
      <c r="B26512" s="215" t="s">
        <v>163</v>
      </c>
    </row>
    <row r="26513" spans="1:2" x14ac:dyDescent="0.2">
      <c r="A26513" s="185" t="s">
        <v>26419</v>
      </c>
      <c r="B26513" s="185" t="s">
        <v>163</v>
      </c>
    </row>
    <row r="26514" spans="1:2" x14ac:dyDescent="0.2">
      <c r="A26514" s="215" t="s">
        <v>19402</v>
      </c>
      <c r="B26514" s="215" t="s">
        <v>163</v>
      </c>
    </row>
    <row r="26515" spans="1:2" x14ac:dyDescent="0.2">
      <c r="A26515" s="215" t="s">
        <v>25363</v>
      </c>
      <c r="B26515" s="215" t="s">
        <v>163</v>
      </c>
    </row>
    <row r="26516" spans="1:2" x14ac:dyDescent="0.2">
      <c r="A26516" s="215" t="s">
        <v>25364</v>
      </c>
      <c r="B26516" s="215" t="s">
        <v>163</v>
      </c>
    </row>
    <row r="26517" spans="1:2" x14ac:dyDescent="0.2">
      <c r="A26517" s="215" t="s">
        <v>26341</v>
      </c>
      <c r="B26517" s="215" t="s">
        <v>163</v>
      </c>
    </row>
    <row r="26518" spans="1:2" x14ac:dyDescent="0.2">
      <c r="A26518" s="215" t="s">
        <v>25365</v>
      </c>
      <c r="B26518" s="215" t="s">
        <v>163</v>
      </c>
    </row>
    <row r="26519" spans="1:2" x14ac:dyDescent="0.2">
      <c r="A26519" s="215" t="s">
        <v>19403</v>
      </c>
      <c r="B26519" s="215" t="s">
        <v>163</v>
      </c>
    </row>
    <row r="26520" spans="1:2" x14ac:dyDescent="0.2">
      <c r="A26520" s="215" t="s">
        <v>19636</v>
      </c>
      <c r="B26520" s="215" t="s">
        <v>163</v>
      </c>
    </row>
    <row r="26521" spans="1:2" x14ac:dyDescent="0.2">
      <c r="A26521" s="215" t="s">
        <v>3145</v>
      </c>
      <c r="B26521" s="215" t="s">
        <v>163</v>
      </c>
    </row>
    <row r="26522" spans="1:2" x14ac:dyDescent="0.2">
      <c r="A26522" s="215" t="s">
        <v>19404</v>
      </c>
      <c r="B26522" s="215" t="s">
        <v>163</v>
      </c>
    </row>
    <row r="26523" spans="1:2" x14ac:dyDescent="0.2">
      <c r="A26523" s="215" t="s">
        <v>19405</v>
      </c>
      <c r="B26523" s="215" t="s">
        <v>163</v>
      </c>
    </row>
    <row r="26524" spans="1:2" x14ac:dyDescent="0.2">
      <c r="A26524" s="215" t="s">
        <v>25366</v>
      </c>
      <c r="B26524" s="215" t="s">
        <v>163</v>
      </c>
    </row>
    <row r="26525" spans="1:2" x14ac:dyDescent="0.2">
      <c r="A26525" s="185" t="s">
        <v>26422</v>
      </c>
      <c r="B26525" s="185" t="s">
        <v>163</v>
      </c>
    </row>
    <row r="26526" spans="1:2" x14ac:dyDescent="0.2">
      <c r="A26526" s="215" t="s">
        <v>26342</v>
      </c>
      <c r="B26526" s="215" t="s">
        <v>163</v>
      </c>
    </row>
    <row r="26527" spans="1:2" x14ac:dyDescent="0.2">
      <c r="A26527" s="215" t="s">
        <v>25362</v>
      </c>
      <c r="B26527" s="215" t="s">
        <v>163</v>
      </c>
    </row>
    <row r="26528" spans="1:2" x14ac:dyDescent="0.2">
      <c r="A26528" s="215" t="s">
        <v>19406</v>
      </c>
      <c r="B26528" s="215" t="s">
        <v>163</v>
      </c>
    </row>
    <row r="26529" spans="1:2" x14ac:dyDescent="0.2">
      <c r="A26529" s="215" t="s">
        <v>163</v>
      </c>
      <c r="B26529" s="215" t="s">
        <v>163</v>
      </c>
    </row>
    <row r="26530" spans="1:2" x14ac:dyDescent="0.2">
      <c r="A26530" s="215" t="s">
        <v>19407</v>
      </c>
      <c r="B26530" s="215" t="s">
        <v>163</v>
      </c>
    </row>
    <row r="26531" spans="1:2" x14ac:dyDescent="0.2">
      <c r="A26531" s="215" t="s">
        <v>19408</v>
      </c>
      <c r="B26531" s="215" t="s">
        <v>163</v>
      </c>
    </row>
    <row r="26532" spans="1:2" x14ac:dyDescent="0.2">
      <c r="A26532" s="215" t="s">
        <v>19409</v>
      </c>
      <c r="B26532" s="215" t="s">
        <v>163</v>
      </c>
    </row>
    <row r="26533" spans="1:2" x14ac:dyDescent="0.2">
      <c r="A26533" s="215" t="s">
        <v>25367</v>
      </c>
      <c r="B26533" s="215" t="s">
        <v>163</v>
      </c>
    </row>
    <row r="26534" spans="1:2" x14ac:dyDescent="0.2">
      <c r="A26534" s="215" t="s">
        <v>19410</v>
      </c>
      <c r="B26534" s="215" t="s">
        <v>163</v>
      </c>
    </row>
    <row r="26535" spans="1:2" x14ac:dyDescent="0.2">
      <c r="A26535" s="215" t="s">
        <v>19411</v>
      </c>
      <c r="B26535" s="215" t="s">
        <v>163</v>
      </c>
    </row>
    <row r="26536" spans="1:2" x14ac:dyDescent="0.2">
      <c r="A26536" s="215" t="s">
        <v>19412</v>
      </c>
      <c r="B26536" s="215" t="s">
        <v>163</v>
      </c>
    </row>
    <row r="26537" spans="1:2" x14ac:dyDescent="0.2">
      <c r="A26537" s="215" t="s">
        <v>26343</v>
      </c>
      <c r="B26537" s="215" t="s">
        <v>163</v>
      </c>
    </row>
    <row r="26538" spans="1:2" x14ac:dyDescent="0.2">
      <c r="A26538" s="215" t="s">
        <v>26344</v>
      </c>
      <c r="B26538" s="215" t="s">
        <v>163</v>
      </c>
    </row>
    <row r="26539" spans="1:2" x14ac:dyDescent="0.2">
      <c r="A26539" s="215" t="s">
        <v>25368</v>
      </c>
      <c r="B26539" s="215" t="s">
        <v>163</v>
      </c>
    </row>
    <row r="26540" spans="1:2" x14ac:dyDescent="0.2">
      <c r="A26540" s="215" t="s">
        <v>25369</v>
      </c>
      <c r="B26540" s="215" t="s">
        <v>163</v>
      </c>
    </row>
    <row r="26541" spans="1:2" x14ac:dyDescent="0.2">
      <c r="A26541" s="215" t="s">
        <v>25370</v>
      </c>
      <c r="B26541" s="215" t="s">
        <v>163</v>
      </c>
    </row>
    <row r="26542" spans="1:2" x14ac:dyDescent="0.2">
      <c r="A26542" s="215" t="s">
        <v>25371</v>
      </c>
      <c r="B26542" s="215" t="s">
        <v>163</v>
      </c>
    </row>
    <row r="26543" spans="1:2" x14ac:dyDescent="0.2">
      <c r="A26543" s="215" t="s">
        <v>26345</v>
      </c>
      <c r="B26543" s="215" t="s">
        <v>163</v>
      </c>
    </row>
    <row r="26544" spans="1:2" x14ac:dyDescent="0.2">
      <c r="A26544" s="215" t="s">
        <v>25372</v>
      </c>
      <c r="B26544" s="215" t="s">
        <v>163</v>
      </c>
    </row>
    <row r="26545" spans="1:2" x14ac:dyDescent="0.2">
      <c r="A26545" s="215" t="s">
        <v>19413</v>
      </c>
      <c r="B26545" s="215" t="s">
        <v>163</v>
      </c>
    </row>
    <row r="26546" spans="1:2" x14ac:dyDescent="0.2">
      <c r="A26546" s="215" t="s">
        <v>25373</v>
      </c>
      <c r="B26546" s="215" t="s">
        <v>163</v>
      </c>
    </row>
    <row r="26547" spans="1:2" x14ac:dyDescent="0.2">
      <c r="A26547" s="215" t="s">
        <v>25374</v>
      </c>
      <c r="B26547" s="215" t="s">
        <v>163</v>
      </c>
    </row>
    <row r="26548" spans="1:2" x14ac:dyDescent="0.2">
      <c r="A26548" s="215" t="s">
        <v>25375</v>
      </c>
      <c r="B26548" s="215" t="s">
        <v>163</v>
      </c>
    </row>
    <row r="26549" spans="1:2" x14ac:dyDescent="0.2">
      <c r="A26549" s="215" t="s">
        <v>19414</v>
      </c>
      <c r="B26549" s="215" t="s">
        <v>163</v>
      </c>
    </row>
    <row r="26550" spans="1:2" x14ac:dyDescent="0.2">
      <c r="A26550" s="215" t="s">
        <v>25376</v>
      </c>
      <c r="B26550" s="215" t="s">
        <v>163</v>
      </c>
    </row>
    <row r="26551" spans="1:2" x14ac:dyDescent="0.2">
      <c r="A26551" s="215" t="s">
        <v>19415</v>
      </c>
      <c r="B26551" s="215" t="s">
        <v>163</v>
      </c>
    </row>
    <row r="26552" spans="1:2" x14ac:dyDescent="0.2">
      <c r="A26552" s="215" t="s">
        <v>26346</v>
      </c>
      <c r="B26552" s="215" t="s">
        <v>163</v>
      </c>
    </row>
    <row r="26553" spans="1:2" x14ac:dyDescent="0.2">
      <c r="A26553" s="215" t="s">
        <v>25377</v>
      </c>
      <c r="B26553" s="215" t="s">
        <v>163</v>
      </c>
    </row>
    <row r="26554" spans="1:2" x14ac:dyDescent="0.2">
      <c r="A26554" s="215" t="s">
        <v>25378</v>
      </c>
      <c r="B26554" s="215" t="s">
        <v>163</v>
      </c>
    </row>
    <row r="26555" spans="1:2" x14ac:dyDescent="0.2">
      <c r="A26555" s="215" t="s">
        <v>25379</v>
      </c>
      <c r="B26555" s="215" t="s">
        <v>163</v>
      </c>
    </row>
    <row r="26556" spans="1:2" x14ac:dyDescent="0.2">
      <c r="A26556" s="215" t="s">
        <v>25380</v>
      </c>
      <c r="B26556" s="215" t="s">
        <v>163</v>
      </c>
    </row>
    <row r="26557" spans="1:2" x14ac:dyDescent="0.2">
      <c r="A26557" s="215" t="s">
        <v>26347</v>
      </c>
      <c r="B26557" s="215" t="s">
        <v>163</v>
      </c>
    </row>
    <row r="26558" spans="1:2" x14ac:dyDescent="0.2">
      <c r="A26558" s="185" t="s">
        <v>26424</v>
      </c>
      <c r="B26558" s="185" t="s">
        <v>163</v>
      </c>
    </row>
    <row r="26559" spans="1:2" x14ac:dyDescent="0.2">
      <c r="A26559" s="215" t="s">
        <v>19416</v>
      </c>
      <c r="B26559" s="215" t="s">
        <v>163</v>
      </c>
    </row>
    <row r="26560" spans="1:2" x14ac:dyDescent="0.2">
      <c r="A26560" s="215" t="s">
        <v>19417</v>
      </c>
      <c r="B26560" s="215" t="s">
        <v>163</v>
      </c>
    </row>
    <row r="26561" spans="1:2" x14ac:dyDescent="0.2">
      <c r="A26561" s="215" t="s">
        <v>19418</v>
      </c>
      <c r="B26561" s="215" t="s">
        <v>163</v>
      </c>
    </row>
    <row r="26562" spans="1:2" x14ac:dyDescent="0.2">
      <c r="A26562" s="215" t="s">
        <v>19419</v>
      </c>
      <c r="B26562" s="215" t="s">
        <v>163</v>
      </c>
    </row>
    <row r="26563" spans="1:2" x14ac:dyDescent="0.2">
      <c r="A26563" s="215" t="s">
        <v>82</v>
      </c>
      <c r="B26563" s="215" t="s">
        <v>82</v>
      </c>
    </row>
    <row r="26564" spans="1:2" x14ac:dyDescent="0.2">
      <c r="A26564" s="215" t="s">
        <v>19421</v>
      </c>
      <c r="B26564" s="215" t="s">
        <v>82</v>
      </c>
    </row>
    <row r="26565" spans="1:2" x14ac:dyDescent="0.2">
      <c r="A26565" s="185" t="s">
        <v>26425</v>
      </c>
      <c r="B26565" s="185" t="s">
        <v>82</v>
      </c>
    </row>
    <row r="26566" spans="1:2" x14ac:dyDescent="0.2">
      <c r="A26566" s="215" t="s">
        <v>19422</v>
      </c>
      <c r="B26566" s="215" t="s">
        <v>82</v>
      </c>
    </row>
    <row r="26567" spans="1:2" x14ac:dyDescent="0.2">
      <c r="A26567" s="215" t="s">
        <v>25381</v>
      </c>
      <c r="B26567" s="215" t="s">
        <v>82</v>
      </c>
    </row>
    <row r="26568" spans="1:2" x14ac:dyDescent="0.2">
      <c r="A26568" s="215" t="s">
        <v>25382</v>
      </c>
      <c r="B26568" s="215" t="s">
        <v>82</v>
      </c>
    </row>
    <row r="26569" spans="1:2" x14ac:dyDescent="0.2">
      <c r="A26569" s="215" t="s">
        <v>25383</v>
      </c>
      <c r="B26569" s="215" t="s">
        <v>82</v>
      </c>
    </row>
    <row r="26570" spans="1:2" x14ac:dyDescent="0.2">
      <c r="A26570" s="215" t="s">
        <v>19423</v>
      </c>
      <c r="B26570" s="215" t="s">
        <v>82</v>
      </c>
    </row>
    <row r="26571" spans="1:2" x14ac:dyDescent="0.2">
      <c r="A26571" s="215" t="s">
        <v>19424</v>
      </c>
      <c r="B26571" s="215" t="s">
        <v>82</v>
      </c>
    </row>
    <row r="26572" spans="1:2" x14ac:dyDescent="0.2">
      <c r="A26572" s="215" t="s">
        <v>26348</v>
      </c>
      <c r="B26572" s="215" t="s">
        <v>34</v>
      </c>
    </row>
    <row r="26573" spans="1:2" x14ac:dyDescent="0.2">
      <c r="A26573" s="215" t="s">
        <v>26349</v>
      </c>
      <c r="B26573" s="215" t="s">
        <v>34</v>
      </c>
    </row>
    <row r="26574" spans="1:2" x14ac:dyDescent="0.2">
      <c r="A26574" s="215" t="s">
        <v>19497</v>
      </c>
      <c r="B26574" s="215" t="s">
        <v>34</v>
      </c>
    </row>
    <row r="26575" spans="1:2" x14ac:dyDescent="0.2">
      <c r="A26575" s="215" t="s">
        <v>26350</v>
      </c>
      <c r="B26575" s="215" t="s">
        <v>34</v>
      </c>
    </row>
    <row r="26576" spans="1:2" x14ac:dyDescent="0.2">
      <c r="A26576" s="215" t="s">
        <v>25390</v>
      </c>
      <c r="B26576" s="215" t="s">
        <v>34</v>
      </c>
    </row>
    <row r="26577" spans="1:2" x14ac:dyDescent="0.2">
      <c r="A26577" s="215" t="s">
        <v>3146</v>
      </c>
      <c r="B26577" s="215" t="s">
        <v>34</v>
      </c>
    </row>
    <row r="26578" spans="1:2" x14ac:dyDescent="0.2">
      <c r="A26578" s="215" t="s">
        <v>19425</v>
      </c>
      <c r="B26578" s="215" t="s">
        <v>34</v>
      </c>
    </row>
    <row r="26579" spans="1:2" x14ac:dyDescent="0.2">
      <c r="A26579" s="215" t="s">
        <v>25391</v>
      </c>
      <c r="B26579" s="215" t="s">
        <v>34</v>
      </c>
    </row>
    <row r="26580" spans="1:2" x14ac:dyDescent="0.2">
      <c r="A26580" s="215" t="s">
        <v>19426</v>
      </c>
      <c r="B26580" s="215" t="s">
        <v>34</v>
      </c>
    </row>
    <row r="26581" spans="1:2" x14ac:dyDescent="0.2">
      <c r="A26581" s="215" t="s">
        <v>3147</v>
      </c>
      <c r="B26581" s="215" t="s">
        <v>34</v>
      </c>
    </row>
    <row r="26582" spans="1:2" x14ac:dyDescent="0.2">
      <c r="A26582" s="215" t="s">
        <v>19427</v>
      </c>
      <c r="B26582" s="215" t="s">
        <v>34</v>
      </c>
    </row>
    <row r="26583" spans="1:2" x14ac:dyDescent="0.2">
      <c r="A26583" s="215" t="s">
        <v>25392</v>
      </c>
      <c r="B26583" s="215" t="s">
        <v>34</v>
      </c>
    </row>
    <row r="26584" spans="1:2" x14ac:dyDescent="0.2">
      <c r="A26584" s="215" t="s">
        <v>19522</v>
      </c>
      <c r="B26584" s="215" t="s">
        <v>34</v>
      </c>
    </row>
    <row r="26585" spans="1:2" x14ac:dyDescent="0.2">
      <c r="A26585" s="215" t="s">
        <v>19548</v>
      </c>
      <c r="B26585" s="215" t="s">
        <v>34</v>
      </c>
    </row>
    <row r="26586" spans="1:2" x14ac:dyDescent="0.2">
      <c r="A26586" s="215" t="s">
        <v>3148</v>
      </c>
      <c r="B26586" s="215" t="s">
        <v>34</v>
      </c>
    </row>
    <row r="26587" spans="1:2" x14ac:dyDescent="0.2">
      <c r="A26587" s="215" t="s">
        <v>19428</v>
      </c>
      <c r="B26587" s="215" t="s">
        <v>34</v>
      </c>
    </row>
    <row r="26588" spans="1:2" x14ac:dyDescent="0.2">
      <c r="A26588" s="215" t="s">
        <v>25393</v>
      </c>
      <c r="B26588" s="215" t="s">
        <v>34</v>
      </c>
    </row>
    <row r="26589" spans="1:2" x14ac:dyDescent="0.2">
      <c r="A26589" s="215" t="s">
        <v>25394</v>
      </c>
      <c r="B26589" s="215" t="s">
        <v>34</v>
      </c>
    </row>
    <row r="26590" spans="1:2" x14ac:dyDescent="0.2">
      <c r="A26590" s="215" t="s">
        <v>19429</v>
      </c>
      <c r="B26590" s="215" t="s">
        <v>34</v>
      </c>
    </row>
    <row r="26591" spans="1:2" x14ac:dyDescent="0.2">
      <c r="A26591" s="215" t="s">
        <v>26351</v>
      </c>
      <c r="B26591" s="215" t="s">
        <v>34</v>
      </c>
    </row>
    <row r="26592" spans="1:2" x14ac:dyDescent="0.2">
      <c r="A26592" s="215" t="s">
        <v>26352</v>
      </c>
      <c r="B26592" s="215" t="s">
        <v>34</v>
      </c>
    </row>
    <row r="26593" spans="1:2" x14ac:dyDescent="0.2">
      <c r="A26593" s="215" t="s">
        <v>25395</v>
      </c>
      <c r="B26593" s="215" t="s">
        <v>34</v>
      </c>
    </row>
    <row r="26594" spans="1:2" x14ac:dyDescent="0.2">
      <c r="A26594" s="215" t="s">
        <v>19525</v>
      </c>
      <c r="B26594" s="215" t="s">
        <v>34</v>
      </c>
    </row>
    <row r="26595" spans="1:2" x14ac:dyDescent="0.2">
      <c r="A26595" s="215" t="s">
        <v>26353</v>
      </c>
      <c r="B26595" s="215" t="s">
        <v>34</v>
      </c>
    </row>
    <row r="26596" spans="1:2" x14ac:dyDescent="0.2">
      <c r="A26596" s="215" t="s">
        <v>3149</v>
      </c>
      <c r="B26596" s="215" t="s">
        <v>34</v>
      </c>
    </row>
    <row r="26597" spans="1:2" x14ac:dyDescent="0.2">
      <c r="A26597" s="215" t="s">
        <v>19430</v>
      </c>
      <c r="B26597" s="215" t="s">
        <v>34</v>
      </c>
    </row>
    <row r="26598" spans="1:2" x14ac:dyDescent="0.2">
      <c r="A26598" s="215" t="s">
        <v>19431</v>
      </c>
      <c r="B26598" s="215" t="s">
        <v>34</v>
      </c>
    </row>
    <row r="26599" spans="1:2" x14ac:dyDescent="0.2">
      <c r="A26599" s="215" t="s">
        <v>26354</v>
      </c>
      <c r="B26599" s="215" t="s">
        <v>34</v>
      </c>
    </row>
    <row r="26600" spans="1:2" x14ac:dyDescent="0.2">
      <c r="A26600" s="215" t="s">
        <v>19432</v>
      </c>
      <c r="B26600" s="215" t="s">
        <v>34</v>
      </c>
    </row>
    <row r="26601" spans="1:2" x14ac:dyDescent="0.2">
      <c r="A26601" s="215" t="s">
        <v>25396</v>
      </c>
      <c r="B26601" s="215" t="s">
        <v>34</v>
      </c>
    </row>
    <row r="26602" spans="1:2" x14ac:dyDescent="0.2">
      <c r="A26602" s="215" t="s">
        <v>25397</v>
      </c>
      <c r="B26602" s="215" t="s">
        <v>34</v>
      </c>
    </row>
    <row r="26603" spans="1:2" x14ac:dyDescent="0.2">
      <c r="A26603" s="185" t="s">
        <v>26411</v>
      </c>
      <c r="B26603" s="185" t="s">
        <v>34</v>
      </c>
    </row>
    <row r="26604" spans="1:2" x14ac:dyDescent="0.2">
      <c r="A26604" s="215" t="s">
        <v>25398</v>
      </c>
      <c r="B26604" s="215" t="s">
        <v>34</v>
      </c>
    </row>
    <row r="26605" spans="1:2" x14ac:dyDescent="0.2">
      <c r="A26605" s="215" t="s">
        <v>19433</v>
      </c>
      <c r="B26605" s="215" t="s">
        <v>34</v>
      </c>
    </row>
    <row r="26606" spans="1:2" x14ac:dyDescent="0.2">
      <c r="A26606" s="215" t="s">
        <v>26355</v>
      </c>
      <c r="B26606" s="215" t="s">
        <v>34</v>
      </c>
    </row>
    <row r="26607" spans="1:2" x14ac:dyDescent="0.2">
      <c r="A26607" s="215" t="s">
        <v>19434</v>
      </c>
      <c r="B26607" s="215" t="s">
        <v>34</v>
      </c>
    </row>
    <row r="26608" spans="1:2" x14ac:dyDescent="0.2">
      <c r="A26608" s="215" t="s">
        <v>19579</v>
      </c>
      <c r="B26608" s="215" t="s">
        <v>34</v>
      </c>
    </row>
    <row r="26609" spans="1:2" x14ac:dyDescent="0.2">
      <c r="A26609" s="215" t="s">
        <v>3150</v>
      </c>
      <c r="B26609" s="215" t="s">
        <v>34</v>
      </c>
    </row>
    <row r="26610" spans="1:2" x14ac:dyDescent="0.2">
      <c r="A26610" s="215" t="s">
        <v>19435</v>
      </c>
      <c r="B26610" s="215" t="s">
        <v>34</v>
      </c>
    </row>
    <row r="26611" spans="1:2" x14ac:dyDescent="0.2">
      <c r="A26611" s="215" t="s">
        <v>25399</v>
      </c>
      <c r="B26611" s="215" t="s">
        <v>34</v>
      </c>
    </row>
    <row r="26612" spans="1:2" x14ac:dyDescent="0.2">
      <c r="A26612" s="215" t="s">
        <v>25400</v>
      </c>
      <c r="B26612" s="215" t="s">
        <v>34</v>
      </c>
    </row>
    <row r="26613" spans="1:2" x14ac:dyDescent="0.2">
      <c r="A26613" s="215" t="s">
        <v>19549</v>
      </c>
      <c r="B26613" s="215" t="s">
        <v>34</v>
      </c>
    </row>
    <row r="26614" spans="1:2" x14ac:dyDescent="0.2">
      <c r="A26614" s="215" t="s">
        <v>19519</v>
      </c>
      <c r="B26614" s="215" t="s">
        <v>34</v>
      </c>
    </row>
    <row r="26615" spans="1:2" x14ac:dyDescent="0.2">
      <c r="A26615" s="215" t="s">
        <v>3151</v>
      </c>
      <c r="B26615" s="215" t="s">
        <v>34</v>
      </c>
    </row>
    <row r="26616" spans="1:2" x14ac:dyDescent="0.2">
      <c r="A26616" s="215" t="s">
        <v>19436</v>
      </c>
      <c r="B26616" s="215" t="s">
        <v>34</v>
      </c>
    </row>
    <row r="26617" spans="1:2" x14ac:dyDescent="0.2">
      <c r="A26617" s="215" t="s">
        <v>19437</v>
      </c>
      <c r="B26617" s="215" t="s">
        <v>34</v>
      </c>
    </row>
    <row r="26618" spans="1:2" x14ac:dyDescent="0.2">
      <c r="A26618" s="215" t="s">
        <v>25401</v>
      </c>
      <c r="B26618" s="215" t="s">
        <v>34</v>
      </c>
    </row>
    <row r="26619" spans="1:2" x14ac:dyDescent="0.2">
      <c r="A26619" s="215" t="s">
        <v>19438</v>
      </c>
      <c r="B26619" s="215" t="s">
        <v>34</v>
      </c>
    </row>
    <row r="26620" spans="1:2" x14ac:dyDescent="0.2">
      <c r="A26620" s="215" t="s">
        <v>25402</v>
      </c>
      <c r="B26620" s="215" t="s">
        <v>34</v>
      </c>
    </row>
    <row r="26621" spans="1:2" x14ac:dyDescent="0.2">
      <c r="A26621" s="215" t="s">
        <v>25403</v>
      </c>
      <c r="B26621" s="215" t="s">
        <v>34</v>
      </c>
    </row>
    <row r="26622" spans="1:2" x14ac:dyDescent="0.2">
      <c r="A26622" s="215" t="s">
        <v>25404</v>
      </c>
      <c r="B26622" s="215" t="s">
        <v>34</v>
      </c>
    </row>
    <row r="26623" spans="1:2" x14ac:dyDescent="0.2">
      <c r="A26623" s="215" t="s">
        <v>19439</v>
      </c>
      <c r="B26623" s="215" t="s">
        <v>34</v>
      </c>
    </row>
    <row r="26624" spans="1:2" x14ac:dyDescent="0.2">
      <c r="A26624" s="215" t="s">
        <v>26356</v>
      </c>
      <c r="B26624" s="215" t="s">
        <v>34</v>
      </c>
    </row>
    <row r="26625" spans="1:2" x14ac:dyDescent="0.2">
      <c r="A26625" s="215" t="s">
        <v>25405</v>
      </c>
      <c r="B26625" s="215" t="s">
        <v>34</v>
      </c>
    </row>
    <row r="26626" spans="1:2" x14ac:dyDescent="0.2">
      <c r="A26626" s="215" t="s">
        <v>3152</v>
      </c>
      <c r="B26626" s="215" t="s">
        <v>34</v>
      </c>
    </row>
    <row r="26627" spans="1:2" x14ac:dyDescent="0.2">
      <c r="A26627" s="215" t="s">
        <v>19440</v>
      </c>
      <c r="B26627" s="215" t="s">
        <v>34</v>
      </c>
    </row>
    <row r="26628" spans="1:2" x14ac:dyDescent="0.2">
      <c r="A26628" s="215" t="s">
        <v>25406</v>
      </c>
      <c r="B26628" s="215" t="s">
        <v>34</v>
      </c>
    </row>
    <row r="26629" spans="1:2" x14ac:dyDescent="0.2">
      <c r="A26629" s="215" t="s">
        <v>19537</v>
      </c>
      <c r="B26629" s="215" t="s">
        <v>34</v>
      </c>
    </row>
    <row r="26630" spans="1:2" x14ac:dyDescent="0.2">
      <c r="A26630" s="215" t="s">
        <v>3153</v>
      </c>
      <c r="B26630" s="215" t="s">
        <v>34</v>
      </c>
    </row>
    <row r="26631" spans="1:2" x14ac:dyDescent="0.2">
      <c r="A26631" s="215" t="s">
        <v>19441</v>
      </c>
      <c r="B26631" s="215" t="s">
        <v>34</v>
      </c>
    </row>
    <row r="26632" spans="1:2" x14ac:dyDescent="0.2">
      <c r="A26632" s="215" t="s">
        <v>25386</v>
      </c>
      <c r="B26632" s="215" t="s">
        <v>34</v>
      </c>
    </row>
    <row r="26633" spans="1:2" x14ac:dyDescent="0.2">
      <c r="A26633" s="215" t="s">
        <v>25407</v>
      </c>
      <c r="B26633" s="215" t="s">
        <v>34</v>
      </c>
    </row>
    <row r="26634" spans="1:2" x14ac:dyDescent="0.2">
      <c r="A26634" s="215" t="s">
        <v>25408</v>
      </c>
      <c r="B26634" s="215" t="s">
        <v>34</v>
      </c>
    </row>
    <row r="26635" spans="1:2" x14ac:dyDescent="0.2">
      <c r="A26635" s="215" t="s">
        <v>25409</v>
      </c>
      <c r="B26635" s="215" t="s">
        <v>34</v>
      </c>
    </row>
    <row r="26636" spans="1:2" x14ac:dyDescent="0.2">
      <c r="A26636" s="215" t="s">
        <v>19442</v>
      </c>
      <c r="B26636" s="215" t="s">
        <v>34</v>
      </c>
    </row>
    <row r="26637" spans="1:2" x14ac:dyDescent="0.2">
      <c r="A26637" s="215" t="s">
        <v>25410</v>
      </c>
      <c r="B26637" s="215" t="s">
        <v>34</v>
      </c>
    </row>
    <row r="26638" spans="1:2" x14ac:dyDescent="0.2">
      <c r="A26638" s="215" t="s">
        <v>3154</v>
      </c>
      <c r="B26638" s="215" t="s">
        <v>34</v>
      </c>
    </row>
    <row r="26639" spans="1:2" x14ac:dyDescent="0.2">
      <c r="A26639" s="215" t="s">
        <v>19443</v>
      </c>
      <c r="B26639" s="215" t="s">
        <v>34</v>
      </c>
    </row>
    <row r="26640" spans="1:2" x14ac:dyDescent="0.2">
      <c r="A26640" s="215" t="s">
        <v>19444</v>
      </c>
      <c r="B26640" s="215" t="s">
        <v>34</v>
      </c>
    </row>
    <row r="26641" spans="1:2" x14ac:dyDescent="0.2">
      <c r="A26641" s="215" t="s">
        <v>19445</v>
      </c>
      <c r="B26641" s="215" t="s">
        <v>34</v>
      </c>
    </row>
    <row r="26642" spans="1:2" x14ac:dyDescent="0.2">
      <c r="A26642" s="215" t="s">
        <v>19446</v>
      </c>
      <c r="B26642" s="215" t="s">
        <v>34</v>
      </c>
    </row>
    <row r="26643" spans="1:2" x14ac:dyDescent="0.2">
      <c r="A26643" s="215" t="s">
        <v>25411</v>
      </c>
      <c r="B26643" s="215" t="s">
        <v>34</v>
      </c>
    </row>
    <row r="26644" spans="1:2" x14ac:dyDescent="0.2">
      <c r="A26644" s="215" t="s">
        <v>26357</v>
      </c>
      <c r="B26644" s="215" t="s">
        <v>34</v>
      </c>
    </row>
    <row r="26645" spans="1:2" x14ac:dyDescent="0.2">
      <c r="A26645" s="215" t="s">
        <v>25412</v>
      </c>
      <c r="B26645" s="215" t="s">
        <v>34</v>
      </c>
    </row>
    <row r="26646" spans="1:2" x14ac:dyDescent="0.2">
      <c r="A26646" s="215" t="s">
        <v>25413</v>
      </c>
      <c r="B26646" s="215" t="s">
        <v>34</v>
      </c>
    </row>
    <row r="26647" spans="1:2" x14ac:dyDescent="0.2">
      <c r="A26647" s="268" t="s">
        <v>19518</v>
      </c>
      <c r="B26647" s="268" t="s">
        <v>34</v>
      </c>
    </row>
    <row r="26648" spans="1:2" x14ac:dyDescent="0.2">
      <c r="A26648" s="215" t="s">
        <v>25387</v>
      </c>
      <c r="B26648" s="215" t="s">
        <v>34</v>
      </c>
    </row>
    <row r="26649" spans="1:2" x14ac:dyDescent="0.2">
      <c r="A26649" s="215" t="s">
        <v>3155</v>
      </c>
      <c r="B26649" s="215" t="s">
        <v>34</v>
      </c>
    </row>
    <row r="26650" spans="1:2" x14ac:dyDescent="0.2">
      <c r="A26650" s="215" t="s">
        <v>19447</v>
      </c>
      <c r="B26650" s="215" t="s">
        <v>34</v>
      </c>
    </row>
    <row r="26651" spans="1:2" x14ac:dyDescent="0.2">
      <c r="A26651" s="215" t="s">
        <v>19448</v>
      </c>
      <c r="B26651" s="215" t="s">
        <v>34</v>
      </c>
    </row>
    <row r="26652" spans="1:2" x14ac:dyDescent="0.2">
      <c r="A26652" s="215" t="s">
        <v>25414</v>
      </c>
      <c r="B26652" s="215" t="s">
        <v>34</v>
      </c>
    </row>
    <row r="26653" spans="1:2" x14ac:dyDescent="0.2">
      <c r="A26653" s="215" t="s">
        <v>19449</v>
      </c>
      <c r="B26653" s="215" t="s">
        <v>34</v>
      </c>
    </row>
    <row r="26654" spans="1:2" x14ac:dyDescent="0.2">
      <c r="A26654" s="215" t="s">
        <v>25415</v>
      </c>
      <c r="B26654" s="215" t="s">
        <v>34</v>
      </c>
    </row>
    <row r="26655" spans="1:2" x14ac:dyDescent="0.2">
      <c r="A26655" s="215" t="s">
        <v>25416</v>
      </c>
      <c r="B26655" s="215" t="s">
        <v>34</v>
      </c>
    </row>
    <row r="26656" spans="1:2" x14ac:dyDescent="0.2">
      <c r="A26656" s="215" t="s">
        <v>25417</v>
      </c>
      <c r="B26656" s="215" t="s">
        <v>34</v>
      </c>
    </row>
    <row r="26657" spans="1:2" x14ac:dyDescent="0.2">
      <c r="A26657" s="215" t="s">
        <v>26358</v>
      </c>
      <c r="B26657" s="215" t="s">
        <v>34</v>
      </c>
    </row>
    <row r="26658" spans="1:2" x14ac:dyDescent="0.2">
      <c r="A26658" s="215" t="s">
        <v>25418</v>
      </c>
      <c r="B26658" s="215" t="s">
        <v>34</v>
      </c>
    </row>
    <row r="26659" spans="1:2" x14ac:dyDescent="0.2">
      <c r="A26659" s="215" t="s">
        <v>26359</v>
      </c>
      <c r="B26659" s="215" t="s">
        <v>34</v>
      </c>
    </row>
    <row r="26660" spans="1:2" x14ac:dyDescent="0.2">
      <c r="A26660" s="215" t="s">
        <v>19450</v>
      </c>
      <c r="B26660" s="215" t="s">
        <v>34</v>
      </c>
    </row>
    <row r="26661" spans="1:2" x14ac:dyDescent="0.2">
      <c r="A26661" s="215" t="s">
        <v>19516</v>
      </c>
      <c r="B26661" s="215" t="s">
        <v>34</v>
      </c>
    </row>
    <row r="26662" spans="1:2" x14ac:dyDescent="0.2">
      <c r="A26662" s="215" t="s">
        <v>3156</v>
      </c>
      <c r="B26662" s="215" t="s">
        <v>34</v>
      </c>
    </row>
    <row r="26663" spans="1:2" x14ac:dyDescent="0.2">
      <c r="A26663" s="215" t="s">
        <v>19451</v>
      </c>
      <c r="B26663" s="215" t="s">
        <v>34</v>
      </c>
    </row>
    <row r="26664" spans="1:2" x14ac:dyDescent="0.2">
      <c r="A26664" s="215" t="s">
        <v>25419</v>
      </c>
      <c r="B26664" s="215" t="s">
        <v>34</v>
      </c>
    </row>
    <row r="26665" spans="1:2" x14ac:dyDescent="0.2">
      <c r="A26665" s="215" t="s">
        <v>25420</v>
      </c>
      <c r="B26665" s="215" t="s">
        <v>34</v>
      </c>
    </row>
    <row r="26666" spans="1:2" x14ac:dyDescent="0.2">
      <c r="A26666" s="215" t="s">
        <v>25421</v>
      </c>
      <c r="B26666" s="215" t="s">
        <v>34</v>
      </c>
    </row>
    <row r="26667" spans="1:2" x14ac:dyDescent="0.2">
      <c r="A26667" s="215" t="s">
        <v>26360</v>
      </c>
      <c r="B26667" s="215" t="s">
        <v>34</v>
      </c>
    </row>
    <row r="26668" spans="1:2" x14ac:dyDescent="0.2">
      <c r="A26668" s="215" t="s">
        <v>25422</v>
      </c>
      <c r="B26668" s="215" t="s">
        <v>34</v>
      </c>
    </row>
    <row r="26669" spans="1:2" x14ac:dyDescent="0.2">
      <c r="A26669" s="215" t="s">
        <v>25423</v>
      </c>
      <c r="B26669" s="215" t="s">
        <v>34</v>
      </c>
    </row>
    <row r="26670" spans="1:2" x14ac:dyDescent="0.2">
      <c r="A26670" s="185" t="s">
        <v>26414</v>
      </c>
      <c r="B26670" s="185" t="s">
        <v>34</v>
      </c>
    </row>
    <row r="26671" spans="1:2" x14ac:dyDescent="0.2">
      <c r="A26671" s="185" t="s">
        <v>26415</v>
      </c>
      <c r="B26671" s="185" t="s">
        <v>34</v>
      </c>
    </row>
    <row r="26672" spans="1:2" x14ac:dyDescent="0.2">
      <c r="A26672" s="215" t="s">
        <v>3157</v>
      </c>
      <c r="B26672" s="215" t="s">
        <v>34</v>
      </c>
    </row>
    <row r="26673" spans="1:2" x14ac:dyDescent="0.2">
      <c r="A26673" s="215" t="s">
        <v>19452</v>
      </c>
      <c r="B26673" s="215" t="s">
        <v>34</v>
      </c>
    </row>
    <row r="26674" spans="1:2" x14ac:dyDescent="0.2">
      <c r="A26674" s="215" t="s">
        <v>19453</v>
      </c>
      <c r="B26674" s="215" t="s">
        <v>34</v>
      </c>
    </row>
    <row r="26675" spans="1:2" x14ac:dyDescent="0.2">
      <c r="A26675" s="215" t="s">
        <v>26361</v>
      </c>
      <c r="B26675" s="215" t="s">
        <v>34</v>
      </c>
    </row>
    <row r="26676" spans="1:2" x14ac:dyDescent="0.2">
      <c r="A26676" s="215" t="s">
        <v>26362</v>
      </c>
      <c r="B26676" s="215" t="s">
        <v>34</v>
      </c>
    </row>
    <row r="26677" spans="1:2" x14ac:dyDescent="0.2">
      <c r="A26677" s="215" t="s">
        <v>19550</v>
      </c>
      <c r="B26677" s="215" t="s">
        <v>34</v>
      </c>
    </row>
    <row r="26678" spans="1:2" x14ac:dyDescent="0.2">
      <c r="A26678" s="215" t="s">
        <v>19514</v>
      </c>
      <c r="B26678" s="215" t="s">
        <v>34</v>
      </c>
    </row>
    <row r="26679" spans="1:2" x14ac:dyDescent="0.2">
      <c r="A26679" s="215" t="s">
        <v>3158</v>
      </c>
      <c r="B26679" s="215" t="s">
        <v>34</v>
      </c>
    </row>
    <row r="26680" spans="1:2" x14ac:dyDescent="0.2">
      <c r="A26680" s="215" t="s">
        <v>19454</v>
      </c>
      <c r="B26680" s="215" t="s">
        <v>34</v>
      </c>
    </row>
    <row r="26681" spans="1:2" x14ac:dyDescent="0.2">
      <c r="A26681" s="215" t="s">
        <v>25424</v>
      </c>
      <c r="B26681" s="215" t="s">
        <v>34</v>
      </c>
    </row>
    <row r="26682" spans="1:2" x14ac:dyDescent="0.2">
      <c r="A26682" s="215" t="s">
        <v>25425</v>
      </c>
      <c r="B26682" s="215" t="s">
        <v>34</v>
      </c>
    </row>
    <row r="26683" spans="1:2" x14ac:dyDescent="0.2">
      <c r="A26683" s="215" t="s">
        <v>26363</v>
      </c>
      <c r="B26683" s="215" t="s">
        <v>34</v>
      </c>
    </row>
    <row r="26684" spans="1:2" x14ac:dyDescent="0.2">
      <c r="A26684" s="185" t="s">
        <v>26417</v>
      </c>
      <c r="B26684" s="185" t="s">
        <v>34</v>
      </c>
    </row>
    <row r="26685" spans="1:2" x14ac:dyDescent="0.2">
      <c r="A26685" s="215" t="s">
        <v>26364</v>
      </c>
      <c r="B26685" s="215" t="s">
        <v>34</v>
      </c>
    </row>
    <row r="26686" spans="1:2" x14ac:dyDescent="0.2">
      <c r="A26686" s="215" t="s">
        <v>19455</v>
      </c>
      <c r="B26686" s="215" t="s">
        <v>34</v>
      </c>
    </row>
    <row r="26687" spans="1:2" x14ac:dyDescent="0.2">
      <c r="A26687" s="215" t="s">
        <v>3159</v>
      </c>
      <c r="B26687" s="215" t="s">
        <v>34</v>
      </c>
    </row>
    <row r="26688" spans="1:2" x14ac:dyDescent="0.2">
      <c r="A26688" s="215" t="s">
        <v>19456</v>
      </c>
      <c r="B26688" s="215" t="s">
        <v>34</v>
      </c>
    </row>
    <row r="26689" spans="1:2" x14ac:dyDescent="0.2">
      <c r="A26689" s="215" t="s">
        <v>19457</v>
      </c>
      <c r="B26689" s="215" t="s">
        <v>34</v>
      </c>
    </row>
    <row r="26690" spans="1:2" x14ac:dyDescent="0.2">
      <c r="A26690" s="215" t="s">
        <v>25426</v>
      </c>
      <c r="B26690" s="215" t="s">
        <v>34</v>
      </c>
    </row>
    <row r="26691" spans="1:2" x14ac:dyDescent="0.2">
      <c r="A26691" s="215" t="s">
        <v>25427</v>
      </c>
      <c r="B26691" s="215" t="s">
        <v>34</v>
      </c>
    </row>
    <row r="26692" spans="1:2" x14ac:dyDescent="0.2">
      <c r="A26692" s="215" t="s">
        <v>25428</v>
      </c>
      <c r="B26692" s="215" t="s">
        <v>34</v>
      </c>
    </row>
    <row r="26693" spans="1:2" x14ac:dyDescent="0.2">
      <c r="A26693" s="215" t="s">
        <v>19458</v>
      </c>
      <c r="B26693" s="215" t="s">
        <v>34</v>
      </c>
    </row>
    <row r="26694" spans="1:2" x14ac:dyDescent="0.2">
      <c r="A26694" s="215" t="s">
        <v>25429</v>
      </c>
      <c r="B26694" s="215" t="s">
        <v>34</v>
      </c>
    </row>
    <row r="26695" spans="1:2" x14ac:dyDescent="0.2">
      <c r="A26695" s="215" t="s">
        <v>25430</v>
      </c>
      <c r="B26695" s="215" t="s">
        <v>34</v>
      </c>
    </row>
    <row r="26696" spans="1:2" x14ac:dyDescent="0.2">
      <c r="A26696" s="215" t="s">
        <v>26365</v>
      </c>
      <c r="B26696" s="215" t="s">
        <v>34</v>
      </c>
    </row>
    <row r="26697" spans="1:2" x14ac:dyDescent="0.2">
      <c r="A26697" s="185" t="s">
        <v>26418</v>
      </c>
      <c r="B26697" s="185" t="s">
        <v>34</v>
      </c>
    </row>
    <row r="26698" spans="1:2" x14ac:dyDescent="0.2">
      <c r="A26698" s="215" t="s">
        <v>3160</v>
      </c>
      <c r="B26698" s="215" t="s">
        <v>34</v>
      </c>
    </row>
    <row r="26699" spans="1:2" x14ac:dyDescent="0.2">
      <c r="A26699" s="215" t="s">
        <v>19459</v>
      </c>
      <c r="B26699" s="215" t="s">
        <v>34</v>
      </c>
    </row>
    <row r="26700" spans="1:2" x14ac:dyDescent="0.2">
      <c r="A26700" s="215" t="s">
        <v>19460</v>
      </c>
      <c r="B26700" s="215" t="s">
        <v>34</v>
      </c>
    </row>
    <row r="26701" spans="1:2" x14ac:dyDescent="0.2">
      <c r="A26701" s="215" t="s">
        <v>19461</v>
      </c>
      <c r="B26701" s="215" t="s">
        <v>34</v>
      </c>
    </row>
    <row r="26702" spans="1:2" x14ac:dyDescent="0.2">
      <c r="A26702" s="215" t="s">
        <v>25431</v>
      </c>
      <c r="B26702" s="215" t="s">
        <v>34</v>
      </c>
    </row>
    <row r="26703" spans="1:2" x14ac:dyDescent="0.2">
      <c r="A26703" s="215" t="s">
        <v>25432</v>
      </c>
      <c r="B26703" s="215" t="s">
        <v>34</v>
      </c>
    </row>
    <row r="26704" spans="1:2" x14ac:dyDescent="0.2">
      <c r="A26704" s="215" t="s">
        <v>19551</v>
      </c>
      <c r="B26704" s="215" t="s">
        <v>34</v>
      </c>
    </row>
    <row r="26705" spans="1:2" x14ac:dyDescent="0.2">
      <c r="A26705" s="215" t="s">
        <v>3161</v>
      </c>
      <c r="B26705" s="215" t="s">
        <v>34</v>
      </c>
    </row>
    <row r="26706" spans="1:2" x14ac:dyDescent="0.2">
      <c r="A26706" s="215" t="s">
        <v>19462</v>
      </c>
      <c r="B26706" s="215" t="s">
        <v>34</v>
      </c>
    </row>
    <row r="26707" spans="1:2" x14ac:dyDescent="0.2">
      <c r="A26707" s="215" t="s">
        <v>25433</v>
      </c>
      <c r="B26707" s="215" t="s">
        <v>34</v>
      </c>
    </row>
    <row r="26708" spans="1:2" x14ac:dyDescent="0.2">
      <c r="A26708" s="215" t="s">
        <v>25434</v>
      </c>
      <c r="B26708" s="215" t="s">
        <v>34</v>
      </c>
    </row>
    <row r="26709" spans="1:2" x14ac:dyDescent="0.2">
      <c r="A26709" s="215" t="s">
        <v>19463</v>
      </c>
      <c r="B26709" s="215" t="s">
        <v>34</v>
      </c>
    </row>
    <row r="26710" spans="1:2" x14ac:dyDescent="0.2">
      <c r="A26710" s="215" t="s">
        <v>19513</v>
      </c>
      <c r="B26710" s="215" t="s">
        <v>34</v>
      </c>
    </row>
    <row r="26711" spans="1:2" x14ac:dyDescent="0.2">
      <c r="A26711" s="215" t="s">
        <v>19515</v>
      </c>
      <c r="B26711" s="215" t="s">
        <v>34</v>
      </c>
    </row>
    <row r="26712" spans="1:2" x14ac:dyDescent="0.2">
      <c r="A26712" s="215" t="s">
        <v>26366</v>
      </c>
      <c r="B26712" s="215" t="s">
        <v>34</v>
      </c>
    </row>
    <row r="26713" spans="1:2" x14ac:dyDescent="0.2">
      <c r="A26713" s="215" t="s">
        <v>3162</v>
      </c>
      <c r="B26713" s="215" t="s">
        <v>34</v>
      </c>
    </row>
    <row r="26714" spans="1:2" x14ac:dyDescent="0.2">
      <c r="A26714" s="215" t="s">
        <v>19464</v>
      </c>
      <c r="B26714" s="215" t="s">
        <v>34</v>
      </c>
    </row>
    <row r="26715" spans="1:2" x14ac:dyDescent="0.2">
      <c r="A26715" s="215" t="s">
        <v>19465</v>
      </c>
      <c r="B26715" s="215" t="s">
        <v>34</v>
      </c>
    </row>
    <row r="26716" spans="1:2" x14ac:dyDescent="0.2">
      <c r="A26716" s="215" t="s">
        <v>19466</v>
      </c>
      <c r="B26716" s="215" t="s">
        <v>34</v>
      </c>
    </row>
    <row r="26717" spans="1:2" x14ac:dyDescent="0.2">
      <c r="A26717" s="215" t="s">
        <v>26367</v>
      </c>
      <c r="B26717" s="215" t="s">
        <v>34</v>
      </c>
    </row>
    <row r="26718" spans="1:2" x14ac:dyDescent="0.2">
      <c r="A26718" s="215" t="s">
        <v>25435</v>
      </c>
      <c r="B26718" s="215" t="s">
        <v>34</v>
      </c>
    </row>
    <row r="26719" spans="1:2" x14ac:dyDescent="0.2">
      <c r="A26719" s="215" t="s">
        <v>25436</v>
      </c>
      <c r="B26719" s="215" t="s">
        <v>34</v>
      </c>
    </row>
    <row r="26720" spans="1:2" x14ac:dyDescent="0.2">
      <c r="A26720" s="215" t="s">
        <v>25437</v>
      </c>
      <c r="B26720" s="215" t="s">
        <v>34</v>
      </c>
    </row>
    <row r="26721" spans="1:2" x14ac:dyDescent="0.2">
      <c r="A26721" s="215" t="s">
        <v>25438</v>
      </c>
      <c r="B26721" s="215" t="s">
        <v>34</v>
      </c>
    </row>
    <row r="26722" spans="1:2" x14ac:dyDescent="0.2">
      <c r="A26722" s="215" t="s">
        <v>26368</v>
      </c>
      <c r="B26722" s="215" t="s">
        <v>34</v>
      </c>
    </row>
    <row r="26723" spans="1:2" x14ac:dyDescent="0.2">
      <c r="A26723" s="215" t="s">
        <v>19467</v>
      </c>
      <c r="B26723" s="215" t="s">
        <v>34</v>
      </c>
    </row>
    <row r="26724" spans="1:2" x14ac:dyDescent="0.2">
      <c r="A26724" s="215" t="s">
        <v>25439</v>
      </c>
      <c r="B26724" s="215" t="s">
        <v>34</v>
      </c>
    </row>
    <row r="26725" spans="1:2" x14ac:dyDescent="0.2">
      <c r="A26725" s="215" t="s">
        <v>25440</v>
      </c>
      <c r="B26725" s="215" t="s">
        <v>34</v>
      </c>
    </row>
    <row r="26726" spans="1:2" x14ac:dyDescent="0.2">
      <c r="A26726" s="215" t="s">
        <v>3163</v>
      </c>
      <c r="B26726" s="215" t="s">
        <v>34</v>
      </c>
    </row>
    <row r="26727" spans="1:2" x14ac:dyDescent="0.2">
      <c r="A26727" s="215" t="s">
        <v>19468</v>
      </c>
      <c r="B26727" s="215" t="s">
        <v>34</v>
      </c>
    </row>
    <row r="26728" spans="1:2" x14ac:dyDescent="0.2">
      <c r="A26728" s="215" t="s">
        <v>3164</v>
      </c>
      <c r="B26728" s="215" t="s">
        <v>34</v>
      </c>
    </row>
    <row r="26729" spans="1:2" x14ac:dyDescent="0.2">
      <c r="A26729" s="215" t="s">
        <v>19469</v>
      </c>
      <c r="B26729" s="215" t="s">
        <v>34</v>
      </c>
    </row>
    <row r="26730" spans="1:2" x14ac:dyDescent="0.2">
      <c r="A26730" s="215" t="s">
        <v>19470</v>
      </c>
      <c r="B26730" s="215" t="s">
        <v>34</v>
      </c>
    </row>
    <row r="26731" spans="1:2" x14ac:dyDescent="0.2">
      <c r="A26731" s="215" t="s">
        <v>19471</v>
      </c>
      <c r="B26731" s="215" t="s">
        <v>34</v>
      </c>
    </row>
    <row r="26732" spans="1:2" x14ac:dyDescent="0.2">
      <c r="A26732" s="215" t="s">
        <v>25388</v>
      </c>
      <c r="B26732" s="215" t="s">
        <v>34</v>
      </c>
    </row>
    <row r="26733" spans="1:2" x14ac:dyDescent="0.2">
      <c r="A26733" s="215" t="s">
        <v>25441</v>
      </c>
      <c r="B26733" s="215" t="s">
        <v>34</v>
      </c>
    </row>
    <row r="26734" spans="1:2" x14ac:dyDescent="0.2">
      <c r="A26734" s="215" t="s">
        <v>25389</v>
      </c>
      <c r="B26734" s="215" t="s">
        <v>34</v>
      </c>
    </row>
    <row r="26735" spans="1:2" x14ac:dyDescent="0.2">
      <c r="A26735" s="215" t="s">
        <v>3165</v>
      </c>
      <c r="B26735" s="215" t="s">
        <v>34</v>
      </c>
    </row>
    <row r="26736" spans="1:2" x14ac:dyDescent="0.2">
      <c r="A26736" s="215" t="s">
        <v>19472</v>
      </c>
      <c r="B26736" s="215" t="s">
        <v>34</v>
      </c>
    </row>
    <row r="26737" spans="1:2" x14ac:dyDescent="0.2">
      <c r="A26737" s="215" t="s">
        <v>25384</v>
      </c>
      <c r="B26737" s="215" t="s">
        <v>34</v>
      </c>
    </row>
    <row r="26738" spans="1:2" x14ac:dyDescent="0.2">
      <c r="A26738" s="215" t="s">
        <v>19498</v>
      </c>
      <c r="B26738" s="215" t="s">
        <v>34</v>
      </c>
    </row>
    <row r="26739" spans="1:2" x14ac:dyDescent="0.2">
      <c r="A26739" s="268" t="s">
        <v>19517</v>
      </c>
      <c r="B26739" s="268" t="s">
        <v>34</v>
      </c>
    </row>
    <row r="26740" spans="1:2" x14ac:dyDescent="0.2">
      <c r="A26740" s="215" t="s">
        <v>25385</v>
      </c>
      <c r="B26740" s="215" t="s">
        <v>34</v>
      </c>
    </row>
    <row r="26741" spans="1:2" x14ac:dyDescent="0.2">
      <c r="A26741" s="215" t="s">
        <v>3166</v>
      </c>
      <c r="B26741" s="215" t="s">
        <v>34</v>
      </c>
    </row>
    <row r="26742" spans="1:2" x14ac:dyDescent="0.2">
      <c r="A26742" s="215" t="s">
        <v>19473</v>
      </c>
      <c r="B26742" s="215" t="s">
        <v>34</v>
      </c>
    </row>
    <row r="26743" spans="1:2" x14ac:dyDescent="0.2">
      <c r="A26743" s="215" t="s">
        <v>19474</v>
      </c>
      <c r="B26743" s="215" t="s">
        <v>34</v>
      </c>
    </row>
    <row r="26744" spans="1:2" x14ac:dyDescent="0.2">
      <c r="A26744" s="215" t="s">
        <v>19475</v>
      </c>
      <c r="B26744" s="215" t="s">
        <v>34</v>
      </c>
    </row>
    <row r="26745" spans="1:2" x14ac:dyDescent="0.2">
      <c r="A26745" s="215" t="s">
        <v>25442</v>
      </c>
      <c r="B26745" s="215" t="s">
        <v>34</v>
      </c>
    </row>
    <row r="26746" spans="1:2" x14ac:dyDescent="0.2">
      <c r="A26746" s="215" t="s">
        <v>25443</v>
      </c>
      <c r="B26746" s="215" t="s">
        <v>34</v>
      </c>
    </row>
    <row r="26747" spans="1:2" x14ac:dyDescent="0.2">
      <c r="A26747" s="215" t="s">
        <v>25444</v>
      </c>
      <c r="B26747" s="215" t="s">
        <v>34</v>
      </c>
    </row>
    <row r="26748" spans="1:2" x14ac:dyDescent="0.2">
      <c r="A26748" s="215" t="s">
        <v>19476</v>
      </c>
      <c r="B26748" s="215" t="s">
        <v>34</v>
      </c>
    </row>
    <row r="26749" spans="1:2" x14ac:dyDescent="0.2">
      <c r="A26749" s="215" t="s">
        <v>26369</v>
      </c>
      <c r="B26749" s="215" t="s">
        <v>34</v>
      </c>
    </row>
    <row r="26750" spans="1:2" x14ac:dyDescent="0.2">
      <c r="A26750" s="215" t="s">
        <v>19477</v>
      </c>
      <c r="B26750" s="215" t="s">
        <v>34</v>
      </c>
    </row>
    <row r="26751" spans="1:2" x14ac:dyDescent="0.2">
      <c r="A26751" s="215" t="s">
        <v>19478</v>
      </c>
      <c r="B26751" s="215" t="s">
        <v>34</v>
      </c>
    </row>
    <row r="26752" spans="1:2" x14ac:dyDescent="0.2">
      <c r="A26752" s="215" t="s">
        <v>25445</v>
      </c>
      <c r="B26752" s="215" t="s">
        <v>34</v>
      </c>
    </row>
    <row r="26753" spans="1:2" x14ac:dyDescent="0.2">
      <c r="A26753" s="215" t="s">
        <v>3167</v>
      </c>
      <c r="B26753" s="215" t="s">
        <v>34</v>
      </c>
    </row>
    <row r="26754" spans="1:2" x14ac:dyDescent="0.2">
      <c r="A26754" s="215" t="s">
        <v>19479</v>
      </c>
      <c r="B26754" s="215" t="s">
        <v>34</v>
      </c>
    </row>
    <row r="26755" spans="1:2" x14ac:dyDescent="0.2">
      <c r="A26755" s="215" t="s">
        <v>19480</v>
      </c>
      <c r="B26755" s="215" t="s">
        <v>34</v>
      </c>
    </row>
    <row r="26756" spans="1:2" x14ac:dyDescent="0.2">
      <c r="A26756" s="215" t="s">
        <v>19499</v>
      </c>
      <c r="B26756" s="215" t="s">
        <v>34</v>
      </c>
    </row>
    <row r="26757" spans="1:2" x14ac:dyDescent="0.2">
      <c r="A26757" s="215" t="s">
        <v>34</v>
      </c>
      <c r="B26757" s="215" t="s">
        <v>34</v>
      </c>
    </row>
    <row r="26758" spans="1:2" x14ac:dyDescent="0.2">
      <c r="A26758" s="215" t="s">
        <v>19481</v>
      </c>
      <c r="B26758" s="215" t="s">
        <v>34</v>
      </c>
    </row>
    <row r="26759" spans="1:2" x14ac:dyDescent="0.2">
      <c r="A26759" s="215" t="s">
        <v>19482</v>
      </c>
      <c r="B26759" s="215" t="s">
        <v>34</v>
      </c>
    </row>
    <row r="26760" spans="1:2" x14ac:dyDescent="0.2">
      <c r="A26760" s="215" t="s">
        <v>19483</v>
      </c>
      <c r="B26760" s="215" t="s">
        <v>34</v>
      </c>
    </row>
    <row r="26761" spans="1:2" x14ac:dyDescent="0.2">
      <c r="A26761" s="215" t="s">
        <v>19484</v>
      </c>
      <c r="B26761" s="215" t="s">
        <v>34</v>
      </c>
    </row>
    <row r="26762" spans="1:2" x14ac:dyDescent="0.2">
      <c r="A26762" s="215" t="s">
        <v>19485</v>
      </c>
      <c r="B26762" s="215" t="s">
        <v>34</v>
      </c>
    </row>
    <row r="26763" spans="1:2" x14ac:dyDescent="0.2">
      <c r="A26763" s="215" t="s">
        <v>26370</v>
      </c>
      <c r="B26763" s="215" t="s">
        <v>34</v>
      </c>
    </row>
    <row r="26764" spans="1:2" x14ac:dyDescent="0.2">
      <c r="A26764" s="215" t="s">
        <v>19486</v>
      </c>
      <c r="B26764" s="215" t="s">
        <v>34</v>
      </c>
    </row>
    <row r="26765" spans="1:2" x14ac:dyDescent="0.2">
      <c r="A26765" s="215" t="s">
        <v>19487</v>
      </c>
      <c r="B26765" s="215" t="s">
        <v>34</v>
      </c>
    </row>
    <row r="26766" spans="1:2" x14ac:dyDescent="0.2">
      <c r="A26766" s="215" t="s">
        <v>19488</v>
      </c>
      <c r="B26766" s="215" t="s">
        <v>34</v>
      </c>
    </row>
    <row r="26767" spans="1:2" x14ac:dyDescent="0.2">
      <c r="A26767" s="215" t="s">
        <v>25446</v>
      </c>
      <c r="B26767" s="215" t="s">
        <v>34</v>
      </c>
    </row>
    <row r="26768" spans="1:2" x14ac:dyDescent="0.2">
      <c r="A26768" s="215" t="s">
        <v>19489</v>
      </c>
      <c r="B26768" s="215" t="s">
        <v>34</v>
      </c>
    </row>
    <row r="26769" spans="1:2" x14ac:dyDescent="0.2">
      <c r="A26769" s="215" t="s">
        <v>19490</v>
      </c>
      <c r="B26769" s="215" t="s">
        <v>34</v>
      </c>
    </row>
    <row r="26770" spans="1:2" x14ac:dyDescent="0.2">
      <c r="A26770" s="215" t="s">
        <v>19491</v>
      </c>
      <c r="B26770" s="215" t="s">
        <v>34</v>
      </c>
    </row>
    <row r="26771" spans="1:2" x14ac:dyDescent="0.2">
      <c r="A26771" s="215" t="s">
        <v>19492</v>
      </c>
      <c r="B26771" s="215" t="s">
        <v>34</v>
      </c>
    </row>
    <row r="26772" spans="1:2" x14ac:dyDescent="0.2">
      <c r="A26772" s="215" t="s">
        <v>3168</v>
      </c>
      <c r="B26772" s="215" t="s">
        <v>34</v>
      </c>
    </row>
    <row r="26773" spans="1:2" x14ac:dyDescent="0.2">
      <c r="A26773" s="215" t="s">
        <v>19493</v>
      </c>
      <c r="B26773" s="215" t="s">
        <v>34</v>
      </c>
    </row>
    <row r="26774" spans="1:2" x14ac:dyDescent="0.2">
      <c r="A26774" s="215" t="s">
        <v>19494</v>
      </c>
      <c r="B26774" s="215" t="s">
        <v>34</v>
      </c>
    </row>
    <row r="26775" spans="1:2" x14ac:dyDescent="0.2">
      <c r="A26775" s="215" t="s">
        <v>25447</v>
      </c>
      <c r="B26775" s="215" t="s">
        <v>34</v>
      </c>
    </row>
    <row r="26776" spans="1:2" x14ac:dyDescent="0.2">
      <c r="A26776" s="215" t="s">
        <v>25448</v>
      </c>
      <c r="B26776" s="215" t="s">
        <v>34</v>
      </c>
    </row>
    <row r="26777" spans="1:2" x14ac:dyDescent="0.2">
      <c r="A26777" s="215" t="s">
        <v>25449</v>
      </c>
      <c r="B26777" s="215" t="s">
        <v>34</v>
      </c>
    </row>
    <row r="26778" spans="1:2" x14ac:dyDescent="0.2">
      <c r="A26778" s="215" t="s">
        <v>3169</v>
      </c>
      <c r="B26778" s="215" t="s">
        <v>34</v>
      </c>
    </row>
    <row r="26779" spans="1:2" x14ac:dyDescent="0.2">
      <c r="A26779" s="215" t="s">
        <v>19495</v>
      </c>
      <c r="B26779" s="215" t="s">
        <v>34</v>
      </c>
    </row>
    <row r="26780" spans="1:2" x14ac:dyDescent="0.2">
      <c r="A26780" s="215" t="s">
        <v>19496</v>
      </c>
      <c r="B26780" s="215" t="s">
        <v>34</v>
      </c>
    </row>
    <row r="26781" spans="1:2" x14ac:dyDescent="0.2">
      <c r="A26781" s="215" t="s">
        <v>19500</v>
      </c>
      <c r="B26781" s="215" t="s">
        <v>668</v>
      </c>
    </row>
    <row r="26782" spans="1:2" x14ac:dyDescent="0.2">
      <c r="A26782" s="215" t="s">
        <v>25450</v>
      </c>
      <c r="B26782" s="215" t="s">
        <v>668</v>
      </c>
    </row>
    <row r="26783" spans="1:2" x14ac:dyDescent="0.2">
      <c r="A26783" s="215" t="s">
        <v>19503</v>
      </c>
      <c r="B26783" s="215" t="s">
        <v>668</v>
      </c>
    </row>
    <row r="26784" spans="1:2" x14ac:dyDescent="0.2">
      <c r="A26784" s="215" t="s">
        <v>19504</v>
      </c>
      <c r="B26784" s="215" t="s">
        <v>668</v>
      </c>
    </row>
    <row r="26785" spans="1:2" x14ac:dyDescent="0.2">
      <c r="A26785" s="215" t="s">
        <v>19501</v>
      </c>
      <c r="B26785" s="215" t="s">
        <v>668</v>
      </c>
    </row>
    <row r="26786" spans="1:2" x14ac:dyDescent="0.2">
      <c r="A26786" s="215" t="s">
        <v>25451</v>
      </c>
      <c r="B26786" s="215" t="s">
        <v>668</v>
      </c>
    </row>
    <row r="26787" spans="1:2" x14ac:dyDescent="0.2">
      <c r="A26787" s="215" t="s">
        <v>19502</v>
      </c>
      <c r="B26787" s="215" t="s">
        <v>668</v>
      </c>
    </row>
    <row r="26788" spans="1:2" x14ac:dyDescent="0.2">
      <c r="A26788" s="268" t="s">
        <v>1164</v>
      </c>
      <c r="B26788" s="268" t="s">
        <v>3355</v>
      </c>
    </row>
    <row r="26789" spans="1:2" x14ac:dyDescent="0.2">
      <c r="A26789" s="215" t="s">
        <v>19505</v>
      </c>
      <c r="B26789" s="215" t="s">
        <v>1101</v>
      </c>
    </row>
    <row r="26790" spans="1:2" x14ac:dyDescent="0.2">
      <c r="A26790" s="215" t="s">
        <v>19506</v>
      </c>
      <c r="B26790" s="215" t="s">
        <v>19507</v>
      </c>
    </row>
    <row r="26791" spans="1:2" x14ac:dyDescent="0.2">
      <c r="A26791" s="215" t="s">
        <v>19508</v>
      </c>
      <c r="B26791" s="215" t="s">
        <v>19507</v>
      </c>
    </row>
    <row r="26792" spans="1:2" x14ac:dyDescent="0.2">
      <c r="A26792" s="215" t="s">
        <v>26371</v>
      </c>
      <c r="B26792" s="215" t="s">
        <v>19507</v>
      </c>
    </row>
  </sheetData>
  <autoFilter ref="A1:B1" xr:uid="{00000000-0001-0000-0500-000000000000}">
    <sortState xmlns:xlrd2="http://schemas.microsoft.com/office/spreadsheetml/2017/richdata2" ref="A2:B26790">
      <sortCondition ref="B1"/>
    </sortState>
  </autoFilter>
  <pageMargins left="0.7" right="0.7" top="0.75" bottom="0.75" header="0.3" footer="0.3"/>
  <pageSetup orientation="portrait" horizontalDpi="90" verticalDpi="9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a77d9def-665e-4df7-922e-6b9e28a9cafb">
      <UserInfo>
        <DisplayName>Howard Knight</DisplayName>
        <AccountId>21</AccountId>
        <AccountType/>
      </UserInfo>
      <UserInfo>
        <DisplayName>Amanda Taylor</DisplayName>
        <AccountId>19</AccountId>
        <AccountType/>
      </UserInfo>
    </SharedWithUsers>
    <lcf76f155ced4ddcb4097134ff3c332f xmlns="cdc6ced2-3da4-44ab-883b-0651cdd2474f">
      <Terms xmlns="http://schemas.microsoft.com/office/infopath/2007/PartnerControls"/>
    </lcf76f155ced4ddcb4097134ff3c332f>
    <TaxCatchAll xmlns="a77d9def-665e-4df7-922e-6b9e28a9caf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545B06A0F32A44A3030BC7E181EA45" ma:contentTypeVersion="12" ma:contentTypeDescription="Create a new document." ma:contentTypeScope="" ma:versionID="698493515de927b9cc663867211a1583">
  <xsd:schema xmlns:xsd="http://www.w3.org/2001/XMLSchema" xmlns:xs="http://www.w3.org/2001/XMLSchema" xmlns:p="http://schemas.microsoft.com/office/2006/metadata/properties" xmlns:ns2="cdc6ced2-3da4-44ab-883b-0651cdd2474f" xmlns:ns3="a77d9def-665e-4df7-922e-6b9e28a9cafb" targetNamespace="http://schemas.microsoft.com/office/2006/metadata/properties" ma:root="true" ma:fieldsID="ac5fe349e0adebd1f94cb14f403011d4" ns2:_="" ns3:_="">
    <xsd:import namespace="cdc6ced2-3da4-44ab-883b-0651cdd2474f"/>
    <xsd:import namespace="a77d9def-665e-4df7-922e-6b9e28a9caf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c6ced2-3da4-44ab-883b-0651cdd247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f2ce4d85-92b3-4db5-bc8f-b60fb9116dc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7d9def-665e-4df7-922e-6b9e28a9caf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cdb8ab81-3cb2-44cc-bf3e-31e69a2d9d52}" ma:internalName="TaxCatchAll" ma:showField="CatchAllData" ma:web="a77d9def-665e-4df7-922e-6b9e28a9caf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95C08DF-4321-4452-A92E-A5E7B5AF6576}">
  <ds:schemaRefs>
    <ds:schemaRef ds:uri="http://purl.org/dc/dcmitype/"/>
    <ds:schemaRef ds:uri="http://schemas.microsoft.com/office/infopath/2007/PartnerControls"/>
    <ds:schemaRef ds:uri="a77d9def-665e-4df7-922e-6b9e28a9cafb"/>
    <ds:schemaRef ds:uri="http://www.w3.org/XML/1998/namespace"/>
    <ds:schemaRef ds:uri="http://schemas.microsoft.com/office/2006/documentManagement/types"/>
    <ds:schemaRef ds:uri="http://purl.org/dc/elements/1.1/"/>
    <ds:schemaRef ds:uri="http://purl.org/dc/terms/"/>
    <ds:schemaRef ds:uri="http://schemas.openxmlformats.org/package/2006/metadata/core-properties"/>
    <ds:schemaRef ds:uri="cdc6ced2-3da4-44ab-883b-0651cdd2474f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FF2F1F7D-B103-4D08-937C-0005892B421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9A2453E-BD3B-454F-8247-FA3ADB6BB5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dc6ced2-3da4-44ab-883b-0651cdd2474f"/>
    <ds:schemaRef ds:uri="a77d9def-665e-4df7-922e-6b9e28a9ca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13</vt:i4>
      </vt:variant>
    </vt:vector>
  </HeadingPairs>
  <TitlesOfParts>
    <vt:vector size="21" baseType="lpstr">
      <vt:lpstr>Dayside</vt:lpstr>
      <vt:lpstr>Nightside</vt:lpstr>
      <vt:lpstr>Sunrise</vt:lpstr>
      <vt:lpstr>Cons Snoop</vt:lpstr>
      <vt:lpstr>Raw Data</vt:lpstr>
      <vt:lpstr>Int'l ID's</vt:lpstr>
      <vt:lpstr>Roll IDs</vt:lpstr>
      <vt:lpstr>Data Sheet</vt:lpstr>
      <vt:lpstr>CONS_Category</vt:lpstr>
      <vt:lpstr>First_Track_Number</vt:lpstr>
      <vt:lpstr>Last_Destination</vt:lpstr>
      <vt:lpstr>Last_Destination_Data</vt:lpstr>
      <vt:lpstr>Last_Track_Number</vt:lpstr>
      <vt:lpstr>Last_URSA</vt:lpstr>
      <vt:lpstr>Last_URSA_Data</vt:lpstr>
      <vt:lpstr>Num_Packages</vt:lpstr>
      <vt:lpstr>Origin_Ramp</vt:lpstr>
      <vt:lpstr>Dayside!Print_Area</vt:lpstr>
      <vt:lpstr>Route_Num</vt:lpstr>
      <vt:lpstr>ULD_Num</vt:lpstr>
      <vt:lpstr>Ursa_Count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215375</dc:creator>
  <cp:lastModifiedBy>Colin Mothersead</cp:lastModifiedBy>
  <cp:lastPrinted>2021-12-31T22:22:30Z</cp:lastPrinted>
  <dcterms:created xsi:type="dcterms:W3CDTF">2008-10-15T04:53:16Z</dcterms:created>
  <dcterms:modified xsi:type="dcterms:W3CDTF">2023-07-14T06:26:27Z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0x0101000F545B06A0F32A44A3030BC7E181EA45</vt:lpwstr>
  </property>
</Properties>
</file>